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ctorhugo/Documents/Python/analise_preditiva/"/>
    </mc:Choice>
  </mc:AlternateContent>
  <xr:revisionPtr revIDLastSave="0" documentId="13_ncr:1_{021CF88C-6C40-9A40-8C6F-62343921847F}" xr6:coauthVersionLast="47" xr6:coauthVersionMax="47" xr10:uidLastSave="{00000000-0000-0000-0000-000000000000}"/>
  <bookViews>
    <workbookView xWindow="0" yWindow="0" windowWidth="28800" windowHeight="18000" activeTab="4" xr2:uid="{41CA4967-B4B8-4547-9B84-B90F7AE495B8}"/>
  </bookViews>
  <sheets>
    <sheet name="Explicacao_inicial" sheetId="7" r:id="rId1"/>
    <sheet name="Cod_Mun_Norte" sheetId="1" r:id="rId2"/>
    <sheet name="DADOS_SNIS_Minas" sheetId="3" r:id="rId3"/>
    <sheet name="DADOS_SNIS_Norte" sheetId="2" r:id="rId4"/>
    <sheet name="Dados_SNIS_Norte_selecionados" sheetId="5" r:id="rId5"/>
    <sheet name="Projecao_Pop_Geo" sheetId="6" r:id="rId6"/>
  </sheets>
  <definedNames>
    <definedName name="_xlnm._FilterDatabase" localSheetId="2" hidden="1">DADOS_SNIS_Minas!$A$1:$N$21985</definedName>
    <definedName name="_xlnm._FilterDatabase" localSheetId="3" hidden="1">DADOS_SNIS_Norte!$Q$2:$AG$2243</definedName>
    <definedName name="_xlnm._FilterDatabase" localSheetId="4" hidden="1">Dados_SNIS_Norte_selecionados!$A$1:$I$1065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1" i="5" l="1"/>
  <c r="P11" i="5"/>
  <c r="O11" i="5"/>
  <c r="K2" i="6"/>
  <c r="J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2" i="6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N16076" i="3"/>
  <c r="N16077" i="3"/>
  <c r="N16078" i="3"/>
  <c r="N16079" i="3"/>
  <c r="N16080" i="3"/>
  <c r="N16081" i="3"/>
  <c r="N16082" i="3"/>
  <c r="N16083" i="3"/>
  <c r="N16084" i="3"/>
  <c r="N16085" i="3"/>
  <c r="N16086" i="3"/>
  <c r="N16087" i="3"/>
  <c r="N16088" i="3"/>
  <c r="N16089" i="3"/>
  <c r="N16090" i="3"/>
  <c r="N16091" i="3"/>
  <c r="N16092" i="3"/>
  <c r="N16093" i="3"/>
  <c r="N16094" i="3"/>
  <c r="N16095" i="3"/>
  <c r="N16096" i="3"/>
  <c r="N16097" i="3"/>
  <c r="N16098" i="3"/>
  <c r="N16099" i="3"/>
  <c r="N16100" i="3"/>
  <c r="N16101" i="3"/>
  <c r="N16102" i="3"/>
  <c r="N16103" i="3"/>
  <c r="N16104" i="3"/>
  <c r="N16105" i="3"/>
  <c r="N16106" i="3"/>
  <c r="N16107" i="3"/>
  <c r="N16108" i="3"/>
  <c r="N16109" i="3"/>
  <c r="N16110" i="3"/>
  <c r="N16111" i="3"/>
  <c r="N16112" i="3"/>
  <c r="N16113" i="3"/>
  <c r="N16114" i="3"/>
  <c r="N16115" i="3"/>
  <c r="N16116" i="3"/>
  <c r="N16117" i="3"/>
  <c r="N16118" i="3"/>
  <c r="N16119" i="3"/>
  <c r="N16120" i="3"/>
  <c r="N16121" i="3"/>
  <c r="N16122" i="3"/>
  <c r="N16123" i="3"/>
  <c r="N16124" i="3"/>
  <c r="N16125" i="3"/>
  <c r="N16126" i="3"/>
  <c r="N16127" i="3"/>
  <c r="N16128" i="3"/>
  <c r="N16129" i="3"/>
  <c r="N16130" i="3"/>
  <c r="N16131" i="3"/>
  <c r="N16132" i="3"/>
  <c r="N16133" i="3"/>
  <c r="N16134" i="3"/>
  <c r="N16135" i="3"/>
  <c r="N16136" i="3"/>
  <c r="N16137" i="3"/>
  <c r="N16138" i="3"/>
  <c r="N16139" i="3"/>
  <c r="N16140" i="3"/>
  <c r="N16141" i="3"/>
  <c r="N16142" i="3"/>
  <c r="N16143" i="3"/>
  <c r="N16144" i="3"/>
  <c r="N16145" i="3"/>
  <c r="N16146" i="3"/>
  <c r="N16147" i="3"/>
  <c r="N16148" i="3"/>
  <c r="N16149" i="3"/>
  <c r="N16150" i="3"/>
  <c r="N16151" i="3"/>
  <c r="N16152" i="3"/>
  <c r="N16153" i="3"/>
  <c r="N16154" i="3"/>
  <c r="N16155" i="3"/>
  <c r="N16156" i="3"/>
  <c r="N16157" i="3"/>
  <c r="N16158" i="3"/>
  <c r="N16159" i="3"/>
  <c r="N16160" i="3"/>
  <c r="N16161" i="3"/>
  <c r="N16162" i="3"/>
  <c r="N16163" i="3"/>
  <c r="N16164" i="3"/>
  <c r="N16165" i="3"/>
  <c r="N16166" i="3"/>
  <c r="N16167" i="3"/>
  <c r="N16168" i="3"/>
  <c r="N16169" i="3"/>
  <c r="N16170" i="3"/>
  <c r="N16171" i="3"/>
  <c r="N16172" i="3"/>
  <c r="N16173" i="3"/>
  <c r="N16174" i="3"/>
  <c r="N16175" i="3"/>
  <c r="N16176" i="3"/>
  <c r="N16177" i="3"/>
  <c r="N16178" i="3"/>
  <c r="N16179" i="3"/>
  <c r="N16180" i="3"/>
  <c r="N16181" i="3"/>
  <c r="N16182" i="3"/>
  <c r="N16183" i="3"/>
  <c r="N16184" i="3"/>
  <c r="N16185" i="3"/>
  <c r="N16186" i="3"/>
  <c r="N16187" i="3"/>
  <c r="N16188" i="3"/>
  <c r="N16189" i="3"/>
  <c r="N16190" i="3"/>
  <c r="N16191" i="3"/>
  <c r="N16192" i="3"/>
  <c r="N16193" i="3"/>
  <c r="N16194" i="3"/>
  <c r="N16195" i="3"/>
  <c r="N16196" i="3"/>
  <c r="N16197" i="3"/>
  <c r="N16198" i="3"/>
  <c r="N16199" i="3"/>
  <c r="N16200" i="3"/>
  <c r="N16201" i="3"/>
  <c r="N16202" i="3"/>
  <c r="N16203" i="3"/>
  <c r="N16204" i="3"/>
  <c r="N16205" i="3"/>
  <c r="N16206" i="3"/>
  <c r="N16207" i="3"/>
  <c r="N16208" i="3"/>
  <c r="N16209" i="3"/>
  <c r="N16210" i="3"/>
  <c r="N16211" i="3"/>
  <c r="N16212" i="3"/>
  <c r="N16213" i="3"/>
  <c r="N16214" i="3"/>
  <c r="N16215" i="3"/>
  <c r="N16216" i="3"/>
  <c r="N16217" i="3"/>
  <c r="N16218" i="3"/>
  <c r="N16219" i="3"/>
  <c r="N16220" i="3"/>
  <c r="N16221" i="3"/>
  <c r="N16222" i="3"/>
  <c r="N16223" i="3"/>
  <c r="N16224" i="3"/>
  <c r="N16225" i="3"/>
  <c r="N16226" i="3"/>
  <c r="N16227" i="3"/>
  <c r="N16228" i="3"/>
  <c r="N16229" i="3"/>
  <c r="N16230" i="3"/>
  <c r="N16231" i="3"/>
  <c r="N16232" i="3"/>
  <c r="N16233" i="3"/>
  <c r="N16234" i="3"/>
  <c r="N16235" i="3"/>
  <c r="N16236" i="3"/>
  <c r="N16237" i="3"/>
  <c r="N16238" i="3"/>
  <c r="N16239" i="3"/>
  <c r="N16240" i="3"/>
  <c r="N16241" i="3"/>
  <c r="N16242" i="3"/>
  <c r="N16243" i="3"/>
  <c r="N16244" i="3"/>
  <c r="N16245" i="3"/>
  <c r="N16246" i="3"/>
  <c r="N16247" i="3"/>
  <c r="N16248" i="3"/>
  <c r="N16249" i="3"/>
  <c r="N16250" i="3"/>
  <c r="N16251" i="3"/>
  <c r="N16252" i="3"/>
  <c r="N16253" i="3"/>
  <c r="N16254" i="3"/>
  <c r="N16255" i="3"/>
  <c r="N16256" i="3"/>
  <c r="N16257" i="3"/>
  <c r="N16258" i="3"/>
  <c r="N16259" i="3"/>
  <c r="N16260" i="3"/>
  <c r="N16261" i="3"/>
  <c r="N16262" i="3"/>
  <c r="N16263" i="3"/>
  <c r="N16264" i="3"/>
  <c r="N16265" i="3"/>
  <c r="N16266" i="3"/>
  <c r="N16267" i="3"/>
  <c r="N16268" i="3"/>
  <c r="N16269" i="3"/>
  <c r="N16270" i="3"/>
  <c r="N16271" i="3"/>
  <c r="N16272" i="3"/>
  <c r="N16273" i="3"/>
  <c r="N16274" i="3"/>
  <c r="N16275" i="3"/>
  <c r="N16276" i="3"/>
  <c r="N16277" i="3"/>
  <c r="N16278" i="3"/>
  <c r="N16279" i="3"/>
  <c r="N16280" i="3"/>
  <c r="N16281" i="3"/>
  <c r="N16282" i="3"/>
  <c r="N16283" i="3"/>
  <c r="N16284" i="3"/>
  <c r="N16285" i="3"/>
  <c r="N16286" i="3"/>
  <c r="N16287" i="3"/>
  <c r="N16288" i="3"/>
  <c r="N16289" i="3"/>
  <c r="N16290" i="3"/>
  <c r="N16291" i="3"/>
  <c r="N16292" i="3"/>
  <c r="N16293" i="3"/>
  <c r="N16294" i="3"/>
  <c r="N16295" i="3"/>
  <c r="N16296" i="3"/>
  <c r="N16297" i="3"/>
  <c r="N16298" i="3"/>
  <c r="N16299" i="3"/>
  <c r="N16300" i="3"/>
  <c r="N16301" i="3"/>
  <c r="N16302" i="3"/>
  <c r="N16303" i="3"/>
  <c r="N16304" i="3"/>
  <c r="N16305" i="3"/>
  <c r="N16306" i="3"/>
  <c r="N16307" i="3"/>
  <c r="N16308" i="3"/>
  <c r="N16309" i="3"/>
  <c r="N16310" i="3"/>
  <c r="N16311" i="3"/>
  <c r="N16312" i="3"/>
  <c r="N16313" i="3"/>
  <c r="N16314" i="3"/>
  <c r="N16315" i="3"/>
  <c r="N16316" i="3"/>
  <c r="N16317" i="3"/>
  <c r="N16318" i="3"/>
  <c r="N16319" i="3"/>
  <c r="N16320" i="3"/>
  <c r="N16321" i="3"/>
  <c r="N16322" i="3"/>
  <c r="N16323" i="3"/>
  <c r="N16324" i="3"/>
  <c r="N16325" i="3"/>
  <c r="N16326" i="3"/>
  <c r="N16327" i="3"/>
  <c r="N16328" i="3"/>
  <c r="N16329" i="3"/>
  <c r="N16330" i="3"/>
  <c r="N16331" i="3"/>
  <c r="N16332" i="3"/>
  <c r="N16333" i="3"/>
  <c r="N16334" i="3"/>
  <c r="N16335" i="3"/>
  <c r="N16336" i="3"/>
  <c r="N16337" i="3"/>
  <c r="N16338" i="3"/>
  <c r="N16339" i="3"/>
  <c r="N16340" i="3"/>
  <c r="N16341" i="3"/>
  <c r="N16342" i="3"/>
  <c r="N16343" i="3"/>
  <c r="N16344" i="3"/>
  <c r="N16345" i="3"/>
  <c r="N16346" i="3"/>
  <c r="N16347" i="3"/>
  <c r="N16348" i="3"/>
  <c r="N16349" i="3"/>
  <c r="N16350" i="3"/>
  <c r="N16351" i="3"/>
  <c r="N16352" i="3"/>
  <c r="N16353" i="3"/>
  <c r="N16354" i="3"/>
  <c r="N16355" i="3"/>
  <c r="N16356" i="3"/>
  <c r="N16357" i="3"/>
  <c r="N16358" i="3"/>
  <c r="N16359" i="3"/>
  <c r="N16360" i="3"/>
  <c r="N16361" i="3"/>
  <c r="N16362" i="3"/>
  <c r="N16363" i="3"/>
  <c r="N16364" i="3"/>
  <c r="N16365" i="3"/>
  <c r="N16366" i="3"/>
  <c r="N16367" i="3"/>
  <c r="N16368" i="3"/>
  <c r="N16369" i="3"/>
  <c r="N16370" i="3"/>
  <c r="N16371" i="3"/>
  <c r="N16372" i="3"/>
  <c r="N16373" i="3"/>
  <c r="N16374" i="3"/>
  <c r="N16375" i="3"/>
  <c r="N16376" i="3"/>
  <c r="N16377" i="3"/>
  <c r="N16378" i="3"/>
  <c r="N16379" i="3"/>
  <c r="N16380" i="3"/>
  <c r="N16381" i="3"/>
  <c r="N16382" i="3"/>
  <c r="N16383" i="3"/>
  <c r="N16384" i="3"/>
  <c r="N16385" i="3"/>
  <c r="N16386" i="3"/>
  <c r="N16387" i="3"/>
  <c r="N16388" i="3"/>
  <c r="N16389" i="3"/>
  <c r="N16390" i="3"/>
  <c r="N16391" i="3"/>
  <c r="N16392" i="3"/>
  <c r="N16393" i="3"/>
  <c r="N16394" i="3"/>
  <c r="N16395" i="3"/>
  <c r="N16396" i="3"/>
  <c r="N16397" i="3"/>
  <c r="N16398" i="3"/>
  <c r="N16399" i="3"/>
  <c r="N16400" i="3"/>
  <c r="N16401" i="3"/>
  <c r="N16402" i="3"/>
  <c r="N16403" i="3"/>
  <c r="N16404" i="3"/>
  <c r="N16405" i="3"/>
  <c r="N16406" i="3"/>
  <c r="N16407" i="3"/>
  <c r="N16408" i="3"/>
  <c r="N16409" i="3"/>
  <c r="N16410" i="3"/>
  <c r="N16411" i="3"/>
  <c r="N16412" i="3"/>
  <c r="N16413" i="3"/>
  <c r="N16414" i="3"/>
  <c r="N16415" i="3"/>
  <c r="N16416" i="3"/>
  <c r="N16417" i="3"/>
  <c r="N16418" i="3"/>
  <c r="N16419" i="3"/>
  <c r="N16420" i="3"/>
  <c r="N16421" i="3"/>
  <c r="N16422" i="3"/>
  <c r="N16423" i="3"/>
  <c r="N16424" i="3"/>
  <c r="N16425" i="3"/>
  <c r="N16426" i="3"/>
  <c r="N16427" i="3"/>
  <c r="N16428" i="3"/>
  <c r="N16429" i="3"/>
  <c r="N16430" i="3"/>
  <c r="N16431" i="3"/>
  <c r="N16432" i="3"/>
  <c r="N16433" i="3"/>
  <c r="N16434" i="3"/>
  <c r="N16435" i="3"/>
  <c r="N16436" i="3"/>
  <c r="N16437" i="3"/>
  <c r="N16438" i="3"/>
  <c r="N16439" i="3"/>
  <c r="N16440" i="3"/>
  <c r="N16441" i="3"/>
  <c r="N16442" i="3"/>
  <c r="N16443" i="3"/>
  <c r="N16444" i="3"/>
  <c r="N16445" i="3"/>
  <c r="N16446" i="3"/>
  <c r="N16447" i="3"/>
  <c r="N16448" i="3"/>
  <c r="N16449" i="3"/>
  <c r="N16450" i="3"/>
  <c r="N16451" i="3"/>
  <c r="N16452" i="3"/>
  <c r="N16453" i="3"/>
  <c r="N16454" i="3"/>
  <c r="N16455" i="3"/>
  <c r="N16456" i="3"/>
  <c r="N16457" i="3"/>
  <c r="N16458" i="3"/>
  <c r="N16459" i="3"/>
  <c r="N16460" i="3"/>
  <c r="N16461" i="3"/>
  <c r="N16462" i="3"/>
  <c r="N16463" i="3"/>
  <c r="N16464" i="3"/>
  <c r="N16465" i="3"/>
  <c r="N16466" i="3"/>
  <c r="N16467" i="3"/>
  <c r="N16468" i="3"/>
  <c r="N16469" i="3"/>
  <c r="N16470" i="3"/>
  <c r="N16471" i="3"/>
  <c r="N16472" i="3"/>
  <c r="N16473" i="3"/>
  <c r="N16474" i="3"/>
  <c r="N16475" i="3"/>
  <c r="N16476" i="3"/>
  <c r="N16477" i="3"/>
  <c r="N16478" i="3"/>
  <c r="N16479" i="3"/>
  <c r="N16480" i="3"/>
  <c r="N16481" i="3"/>
  <c r="N16482" i="3"/>
  <c r="N16483" i="3"/>
  <c r="N16484" i="3"/>
  <c r="N16485" i="3"/>
  <c r="N16486" i="3"/>
  <c r="N16487" i="3"/>
  <c r="N16488" i="3"/>
  <c r="N16489" i="3"/>
  <c r="N16490" i="3"/>
  <c r="N16491" i="3"/>
  <c r="N16492" i="3"/>
  <c r="N16493" i="3"/>
  <c r="N16494" i="3"/>
  <c r="N16495" i="3"/>
  <c r="N16496" i="3"/>
  <c r="N16497" i="3"/>
  <c r="N16498" i="3"/>
  <c r="N16499" i="3"/>
  <c r="N16500" i="3"/>
  <c r="N16501" i="3"/>
  <c r="N16502" i="3"/>
  <c r="N16503" i="3"/>
  <c r="N16504" i="3"/>
  <c r="N16505" i="3"/>
  <c r="N16506" i="3"/>
  <c r="N16507" i="3"/>
  <c r="N16508" i="3"/>
  <c r="N16509" i="3"/>
  <c r="N16510" i="3"/>
  <c r="N16511" i="3"/>
  <c r="N16512" i="3"/>
  <c r="N16513" i="3"/>
  <c r="N16514" i="3"/>
  <c r="N16515" i="3"/>
  <c r="N16516" i="3"/>
  <c r="N16517" i="3"/>
  <c r="N16518" i="3"/>
  <c r="N16519" i="3"/>
  <c r="N16520" i="3"/>
  <c r="N16521" i="3"/>
  <c r="N16522" i="3"/>
  <c r="N16523" i="3"/>
  <c r="N16524" i="3"/>
  <c r="N16525" i="3"/>
  <c r="N16526" i="3"/>
  <c r="N16527" i="3"/>
  <c r="N16528" i="3"/>
  <c r="N16529" i="3"/>
  <c r="N16530" i="3"/>
  <c r="N16531" i="3"/>
  <c r="N16532" i="3"/>
  <c r="N16533" i="3"/>
  <c r="N16534" i="3"/>
  <c r="N16535" i="3"/>
  <c r="N16536" i="3"/>
  <c r="N16537" i="3"/>
  <c r="N16538" i="3"/>
  <c r="N16539" i="3"/>
  <c r="N16540" i="3"/>
  <c r="N16541" i="3"/>
  <c r="N16542" i="3"/>
  <c r="N16543" i="3"/>
  <c r="N16544" i="3"/>
  <c r="N16545" i="3"/>
  <c r="N16546" i="3"/>
  <c r="N16547" i="3"/>
  <c r="N16548" i="3"/>
  <c r="N16549" i="3"/>
  <c r="N16550" i="3"/>
  <c r="N16551" i="3"/>
  <c r="N16552" i="3"/>
  <c r="N16553" i="3"/>
  <c r="N16554" i="3"/>
  <c r="N16555" i="3"/>
  <c r="N16556" i="3"/>
  <c r="N16557" i="3"/>
  <c r="N16558" i="3"/>
  <c r="N16559" i="3"/>
  <c r="N16560" i="3"/>
  <c r="N16561" i="3"/>
  <c r="N16562" i="3"/>
  <c r="N16563" i="3"/>
  <c r="N16564" i="3"/>
  <c r="N16565" i="3"/>
  <c r="N16566" i="3"/>
  <c r="N16567" i="3"/>
  <c r="N16568" i="3"/>
  <c r="N16569" i="3"/>
  <c r="N16570" i="3"/>
  <c r="N16571" i="3"/>
  <c r="N16572" i="3"/>
  <c r="N16573" i="3"/>
  <c r="N16574" i="3"/>
  <c r="N16575" i="3"/>
  <c r="N16576" i="3"/>
  <c r="N16577" i="3"/>
  <c r="N16578" i="3"/>
  <c r="N16579" i="3"/>
  <c r="N16580" i="3"/>
  <c r="N16581" i="3"/>
  <c r="N16582" i="3"/>
  <c r="N16583" i="3"/>
  <c r="N16584" i="3"/>
  <c r="N16585" i="3"/>
  <c r="N16586" i="3"/>
  <c r="N16587" i="3"/>
  <c r="N16588" i="3"/>
  <c r="N16589" i="3"/>
  <c r="N16590" i="3"/>
  <c r="N16591" i="3"/>
  <c r="N16592" i="3"/>
  <c r="N16593" i="3"/>
  <c r="N16594" i="3"/>
  <c r="N16595" i="3"/>
  <c r="N16596" i="3"/>
  <c r="N16597" i="3"/>
  <c r="N16598" i="3"/>
  <c r="N16599" i="3"/>
  <c r="N16600" i="3"/>
  <c r="N16601" i="3"/>
  <c r="N16602" i="3"/>
  <c r="N16603" i="3"/>
  <c r="N16604" i="3"/>
  <c r="N16605" i="3"/>
  <c r="N16606" i="3"/>
  <c r="N16607" i="3"/>
  <c r="N16608" i="3"/>
  <c r="N16609" i="3"/>
  <c r="N16610" i="3"/>
  <c r="N16611" i="3"/>
  <c r="N16612" i="3"/>
  <c r="N16613" i="3"/>
  <c r="N16614" i="3"/>
  <c r="N16615" i="3"/>
  <c r="N16616" i="3"/>
  <c r="N16617" i="3"/>
  <c r="N16618" i="3"/>
  <c r="N16619" i="3"/>
  <c r="N16620" i="3"/>
  <c r="N16621" i="3"/>
  <c r="N16622" i="3"/>
  <c r="N16623" i="3"/>
  <c r="N16624" i="3"/>
  <c r="N16625" i="3"/>
  <c r="N16626" i="3"/>
  <c r="N16627" i="3"/>
  <c r="N16628" i="3"/>
  <c r="N16629" i="3"/>
  <c r="N16630" i="3"/>
  <c r="N16631" i="3"/>
  <c r="N16632" i="3"/>
  <c r="N16633" i="3"/>
  <c r="N16634" i="3"/>
  <c r="N16635" i="3"/>
  <c r="N16636" i="3"/>
  <c r="N16637" i="3"/>
  <c r="N16638" i="3"/>
  <c r="N16639" i="3"/>
  <c r="N16640" i="3"/>
  <c r="N16641" i="3"/>
  <c r="N16642" i="3"/>
  <c r="N16643" i="3"/>
  <c r="N16644" i="3"/>
  <c r="N16645" i="3"/>
  <c r="N16646" i="3"/>
  <c r="N16647" i="3"/>
  <c r="N16648" i="3"/>
  <c r="N16649" i="3"/>
  <c r="N16650" i="3"/>
  <c r="N16651" i="3"/>
  <c r="N16652" i="3"/>
  <c r="N16653" i="3"/>
  <c r="N16654" i="3"/>
  <c r="N16655" i="3"/>
  <c r="N16656" i="3"/>
  <c r="N16657" i="3"/>
  <c r="N16658" i="3"/>
  <c r="N16659" i="3"/>
  <c r="N16660" i="3"/>
  <c r="N16661" i="3"/>
  <c r="N16662" i="3"/>
  <c r="N16663" i="3"/>
  <c r="N16664" i="3"/>
  <c r="N16665" i="3"/>
  <c r="N16666" i="3"/>
  <c r="N16667" i="3"/>
  <c r="N16668" i="3"/>
  <c r="N16669" i="3"/>
  <c r="N16670" i="3"/>
  <c r="N16671" i="3"/>
  <c r="N16672" i="3"/>
  <c r="N16673" i="3"/>
  <c r="N16674" i="3"/>
  <c r="N16675" i="3"/>
  <c r="N16676" i="3"/>
  <c r="N16677" i="3"/>
  <c r="N16678" i="3"/>
  <c r="N16679" i="3"/>
  <c r="N16680" i="3"/>
  <c r="N16681" i="3"/>
  <c r="N16682" i="3"/>
  <c r="N16683" i="3"/>
  <c r="N16684" i="3"/>
  <c r="N16685" i="3"/>
  <c r="N16686" i="3"/>
  <c r="N16687" i="3"/>
  <c r="N16688" i="3"/>
  <c r="N16689" i="3"/>
  <c r="N16690" i="3"/>
  <c r="N16691" i="3"/>
  <c r="N16692" i="3"/>
  <c r="N16693" i="3"/>
  <c r="N16694" i="3"/>
  <c r="N16695" i="3"/>
  <c r="N16696" i="3"/>
  <c r="N16697" i="3"/>
  <c r="N16698" i="3"/>
  <c r="N16699" i="3"/>
  <c r="N16700" i="3"/>
  <c r="N16701" i="3"/>
  <c r="N16702" i="3"/>
  <c r="N16703" i="3"/>
  <c r="N16704" i="3"/>
  <c r="N16705" i="3"/>
  <c r="N16706" i="3"/>
  <c r="N16707" i="3"/>
  <c r="N16708" i="3"/>
  <c r="N16709" i="3"/>
  <c r="N16710" i="3"/>
  <c r="N16711" i="3"/>
  <c r="N16712" i="3"/>
  <c r="N16713" i="3"/>
  <c r="N16714" i="3"/>
  <c r="N16715" i="3"/>
  <c r="N16716" i="3"/>
  <c r="N16717" i="3"/>
  <c r="N16718" i="3"/>
  <c r="N16719" i="3"/>
  <c r="N16720" i="3"/>
  <c r="N16721" i="3"/>
  <c r="N16722" i="3"/>
  <c r="N16723" i="3"/>
  <c r="N16724" i="3"/>
  <c r="N16725" i="3"/>
  <c r="N16726" i="3"/>
  <c r="N16727" i="3"/>
  <c r="N16728" i="3"/>
  <c r="N16729" i="3"/>
  <c r="N16730" i="3"/>
  <c r="N16731" i="3"/>
  <c r="N16732" i="3"/>
  <c r="N16733" i="3"/>
  <c r="N16734" i="3"/>
  <c r="N16735" i="3"/>
  <c r="N16736" i="3"/>
  <c r="N16737" i="3"/>
  <c r="N16738" i="3"/>
  <c r="N16739" i="3"/>
  <c r="N16740" i="3"/>
  <c r="N16741" i="3"/>
  <c r="N16742" i="3"/>
  <c r="N16743" i="3"/>
  <c r="N16744" i="3"/>
  <c r="N16745" i="3"/>
  <c r="N16746" i="3"/>
  <c r="N16747" i="3"/>
  <c r="N16748" i="3"/>
  <c r="N16749" i="3"/>
  <c r="N16750" i="3"/>
  <c r="N16751" i="3"/>
  <c r="N16752" i="3"/>
  <c r="N16753" i="3"/>
  <c r="N16754" i="3"/>
  <c r="N16755" i="3"/>
  <c r="N16756" i="3"/>
  <c r="N16757" i="3"/>
  <c r="N16758" i="3"/>
  <c r="N16759" i="3"/>
  <c r="N16760" i="3"/>
  <c r="N16761" i="3"/>
  <c r="N16762" i="3"/>
  <c r="N16763" i="3"/>
  <c r="N16764" i="3"/>
  <c r="N16765" i="3"/>
  <c r="N16766" i="3"/>
  <c r="N16767" i="3"/>
  <c r="N16768" i="3"/>
  <c r="N16769" i="3"/>
  <c r="N16770" i="3"/>
  <c r="N16771" i="3"/>
  <c r="N16772" i="3"/>
  <c r="N16773" i="3"/>
  <c r="N16774" i="3"/>
  <c r="N16775" i="3"/>
  <c r="N16776" i="3"/>
  <c r="N16777" i="3"/>
  <c r="N16778" i="3"/>
  <c r="N16779" i="3"/>
  <c r="N16780" i="3"/>
  <c r="N16781" i="3"/>
  <c r="N16782" i="3"/>
  <c r="N16783" i="3"/>
  <c r="N16784" i="3"/>
  <c r="N16785" i="3"/>
  <c r="N16786" i="3"/>
  <c r="N16787" i="3"/>
  <c r="N16788" i="3"/>
  <c r="N16789" i="3"/>
  <c r="N16790" i="3"/>
  <c r="N16791" i="3"/>
  <c r="N16792" i="3"/>
  <c r="N16793" i="3"/>
  <c r="N16794" i="3"/>
  <c r="N16795" i="3"/>
  <c r="N16796" i="3"/>
  <c r="N16797" i="3"/>
  <c r="N16798" i="3"/>
  <c r="N16799" i="3"/>
  <c r="N16800" i="3"/>
  <c r="N16801" i="3"/>
  <c r="N16802" i="3"/>
  <c r="N16803" i="3"/>
  <c r="N16804" i="3"/>
  <c r="N16805" i="3"/>
  <c r="N16806" i="3"/>
  <c r="N16807" i="3"/>
  <c r="N16808" i="3"/>
  <c r="N16809" i="3"/>
  <c r="N16810" i="3"/>
  <c r="N16811" i="3"/>
  <c r="N16812" i="3"/>
  <c r="N16813" i="3"/>
  <c r="N16814" i="3"/>
  <c r="N16815" i="3"/>
  <c r="N16816" i="3"/>
  <c r="N16817" i="3"/>
  <c r="N16818" i="3"/>
  <c r="N16819" i="3"/>
  <c r="N16820" i="3"/>
  <c r="N16821" i="3"/>
  <c r="N16822" i="3"/>
  <c r="N16823" i="3"/>
  <c r="N16824" i="3"/>
  <c r="N16825" i="3"/>
  <c r="N16826" i="3"/>
  <c r="N16827" i="3"/>
  <c r="N16828" i="3"/>
  <c r="N16829" i="3"/>
  <c r="N16830" i="3"/>
  <c r="N16831" i="3"/>
  <c r="N16832" i="3"/>
  <c r="N16833" i="3"/>
  <c r="N16834" i="3"/>
  <c r="N16835" i="3"/>
  <c r="N16836" i="3"/>
  <c r="N16837" i="3"/>
  <c r="N16838" i="3"/>
  <c r="N16839" i="3"/>
  <c r="N16840" i="3"/>
  <c r="N16841" i="3"/>
  <c r="N16842" i="3"/>
  <c r="N16843" i="3"/>
  <c r="N16844" i="3"/>
  <c r="N16845" i="3"/>
  <c r="N16846" i="3"/>
  <c r="N16847" i="3"/>
  <c r="N16848" i="3"/>
  <c r="N16849" i="3"/>
  <c r="N16850" i="3"/>
  <c r="N16851" i="3"/>
  <c r="N16852" i="3"/>
  <c r="N16853" i="3"/>
  <c r="N16854" i="3"/>
  <c r="N16855" i="3"/>
  <c r="N16856" i="3"/>
  <c r="N16857" i="3"/>
  <c r="N16858" i="3"/>
  <c r="N16859" i="3"/>
  <c r="N16860" i="3"/>
  <c r="N16861" i="3"/>
  <c r="N16862" i="3"/>
  <c r="N16863" i="3"/>
  <c r="N16864" i="3"/>
  <c r="N16865" i="3"/>
  <c r="N16866" i="3"/>
  <c r="N16867" i="3"/>
  <c r="N16868" i="3"/>
  <c r="N16869" i="3"/>
  <c r="N16870" i="3"/>
  <c r="N16871" i="3"/>
  <c r="N16872" i="3"/>
  <c r="N16873" i="3"/>
  <c r="N16874" i="3"/>
  <c r="N16875" i="3"/>
  <c r="N16876" i="3"/>
  <c r="N16877" i="3"/>
  <c r="N16878" i="3"/>
  <c r="N16879" i="3"/>
  <c r="N16880" i="3"/>
  <c r="N16881" i="3"/>
  <c r="N16882" i="3"/>
  <c r="N16883" i="3"/>
  <c r="N16884" i="3"/>
  <c r="N16885" i="3"/>
  <c r="N16886" i="3"/>
  <c r="N16887" i="3"/>
  <c r="N16888" i="3"/>
  <c r="N16889" i="3"/>
  <c r="N16890" i="3"/>
  <c r="N16891" i="3"/>
  <c r="N16892" i="3"/>
  <c r="N16893" i="3"/>
  <c r="N16894" i="3"/>
  <c r="N16895" i="3"/>
  <c r="N16896" i="3"/>
  <c r="N16897" i="3"/>
  <c r="N16898" i="3"/>
  <c r="N16899" i="3"/>
  <c r="N16900" i="3"/>
  <c r="N16901" i="3"/>
  <c r="N16902" i="3"/>
  <c r="N16903" i="3"/>
  <c r="N16904" i="3"/>
  <c r="N16905" i="3"/>
  <c r="N16906" i="3"/>
  <c r="N16907" i="3"/>
  <c r="N16908" i="3"/>
  <c r="N16909" i="3"/>
  <c r="N16910" i="3"/>
  <c r="N16911" i="3"/>
  <c r="N16912" i="3"/>
  <c r="N16913" i="3"/>
  <c r="N16914" i="3"/>
  <c r="N16915" i="3"/>
  <c r="N16916" i="3"/>
  <c r="N16917" i="3"/>
  <c r="N16918" i="3"/>
  <c r="N16919" i="3"/>
  <c r="N16920" i="3"/>
  <c r="N16921" i="3"/>
  <c r="N16922" i="3"/>
  <c r="N16923" i="3"/>
  <c r="N16924" i="3"/>
  <c r="N16925" i="3"/>
  <c r="N16926" i="3"/>
  <c r="N16927" i="3"/>
  <c r="N16928" i="3"/>
  <c r="N16929" i="3"/>
  <c r="N16930" i="3"/>
  <c r="N16931" i="3"/>
  <c r="N16932" i="3"/>
  <c r="N16933" i="3"/>
  <c r="N16934" i="3"/>
  <c r="N16935" i="3"/>
  <c r="N16936" i="3"/>
  <c r="N16937" i="3"/>
  <c r="N16938" i="3"/>
  <c r="N16939" i="3"/>
  <c r="N16940" i="3"/>
  <c r="N16941" i="3"/>
  <c r="N16942" i="3"/>
  <c r="N16943" i="3"/>
  <c r="N16944" i="3"/>
  <c r="N16945" i="3"/>
  <c r="N16946" i="3"/>
  <c r="N16947" i="3"/>
  <c r="N16948" i="3"/>
  <c r="N16949" i="3"/>
  <c r="N16950" i="3"/>
  <c r="N16951" i="3"/>
  <c r="N16952" i="3"/>
  <c r="N16953" i="3"/>
  <c r="N16954" i="3"/>
  <c r="N16955" i="3"/>
  <c r="N16956" i="3"/>
  <c r="N16957" i="3"/>
  <c r="N16958" i="3"/>
  <c r="N16959" i="3"/>
  <c r="N16960" i="3"/>
  <c r="N16961" i="3"/>
  <c r="N16962" i="3"/>
  <c r="N16963" i="3"/>
  <c r="N16964" i="3"/>
  <c r="N16965" i="3"/>
  <c r="N16966" i="3"/>
  <c r="N16967" i="3"/>
  <c r="N16968" i="3"/>
  <c r="N16969" i="3"/>
  <c r="N16970" i="3"/>
  <c r="N16971" i="3"/>
  <c r="N16972" i="3"/>
  <c r="N16973" i="3"/>
  <c r="N16974" i="3"/>
  <c r="N16975" i="3"/>
  <c r="N16976" i="3"/>
  <c r="N16977" i="3"/>
  <c r="N16978" i="3"/>
  <c r="N16979" i="3"/>
  <c r="N16980" i="3"/>
  <c r="N16981" i="3"/>
  <c r="N16982" i="3"/>
  <c r="N16983" i="3"/>
  <c r="N16984" i="3"/>
  <c r="N16985" i="3"/>
  <c r="N16986" i="3"/>
  <c r="N16987" i="3"/>
  <c r="N16988" i="3"/>
  <c r="N16989" i="3"/>
  <c r="N16990" i="3"/>
  <c r="N16991" i="3"/>
  <c r="N16992" i="3"/>
  <c r="N16993" i="3"/>
  <c r="N16994" i="3"/>
  <c r="N16995" i="3"/>
  <c r="N16996" i="3"/>
  <c r="N16997" i="3"/>
  <c r="N16998" i="3"/>
  <c r="N16999" i="3"/>
  <c r="N17000" i="3"/>
  <c r="N17001" i="3"/>
  <c r="N17002" i="3"/>
  <c r="N17003" i="3"/>
  <c r="N17004" i="3"/>
  <c r="N17005" i="3"/>
  <c r="N17006" i="3"/>
  <c r="N17007" i="3"/>
  <c r="N17008" i="3"/>
  <c r="N17009" i="3"/>
  <c r="N17010" i="3"/>
  <c r="N17011" i="3"/>
  <c r="N17012" i="3"/>
  <c r="N17013" i="3"/>
  <c r="N17014" i="3"/>
  <c r="N17015" i="3"/>
  <c r="N17016" i="3"/>
  <c r="N17017" i="3"/>
  <c r="N17018" i="3"/>
  <c r="N17019" i="3"/>
  <c r="N17020" i="3"/>
  <c r="N17021" i="3"/>
  <c r="N17022" i="3"/>
  <c r="N17023" i="3"/>
  <c r="N17024" i="3"/>
  <c r="N17025" i="3"/>
  <c r="N17026" i="3"/>
  <c r="N17027" i="3"/>
  <c r="N17028" i="3"/>
  <c r="N17029" i="3"/>
  <c r="N17030" i="3"/>
  <c r="N17031" i="3"/>
  <c r="N17032" i="3"/>
  <c r="N17033" i="3"/>
  <c r="N17034" i="3"/>
  <c r="N17035" i="3"/>
  <c r="N17036" i="3"/>
  <c r="N17037" i="3"/>
  <c r="N17038" i="3"/>
  <c r="N17039" i="3"/>
  <c r="N17040" i="3"/>
  <c r="N17041" i="3"/>
  <c r="N17042" i="3"/>
  <c r="N17043" i="3"/>
  <c r="N17044" i="3"/>
  <c r="N17045" i="3"/>
  <c r="N17046" i="3"/>
  <c r="N17047" i="3"/>
  <c r="N17048" i="3"/>
  <c r="N17049" i="3"/>
  <c r="N17050" i="3"/>
  <c r="N17051" i="3"/>
  <c r="N17052" i="3"/>
  <c r="N17053" i="3"/>
  <c r="N17054" i="3"/>
  <c r="N17055" i="3"/>
  <c r="N17056" i="3"/>
  <c r="N17057" i="3"/>
  <c r="N17058" i="3"/>
  <c r="N17059" i="3"/>
  <c r="N17060" i="3"/>
  <c r="N17061" i="3"/>
  <c r="N17062" i="3"/>
  <c r="N17063" i="3"/>
  <c r="N17064" i="3"/>
  <c r="N17065" i="3"/>
  <c r="N17066" i="3"/>
  <c r="N17067" i="3"/>
  <c r="N17068" i="3"/>
  <c r="N17069" i="3"/>
  <c r="N17070" i="3"/>
  <c r="N17071" i="3"/>
  <c r="N17072" i="3"/>
  <c r="N17073" i="3"/>
  <c r="N17074" i="3"/>
  <c r="N17075" i="3"/>
  <c r="N17076" i="3"/>
  <c r="N17077" i="3"/>
  <c r="N17078" i="3"/>
  <c r="N17079" i="3"/>
  <c r="N17080" i="3"/>
  <c r="N17081" i="3"/>
  <c r="N17082" i="3"/>
  <c r="N17083" i="3"/>
  <c r="N17084" i="3"/>
  <c r="N17085" i="3"/>
  <c r="N17086" i="3"/>
  <c r="N17087" i="3"/>
  <c r="N17088" i="3"/>
  <c r="N17089" i="3"/>
  <c r="N17090" i="3"/>
  <c r="N17091" i="3"/>
  <c r="N17092" i="3"/>
  <c r="N17093" i="3"/>
  <c r="N17094" i="3"/>
  <c r="N17095" i="3"/>
  <c r="N17096" i="3"/>
  <c r="N17097" i="3"/>
  <c r="N17098" i="3"/>
  <c r="N17099" i="3"/>
  <c r="N17100" i="3"/>
  <c r="N17101" i="3"/>
  <c r="N17102" i="3"/>
  <c r="N17103" i="3"/>
  <c r="N17104" i="3"/>
  <c r="N17105" i="3"/>
  <c r="N17106" i="3"/>
  <c r="N17107" i="3"/>
  <c r="N17108" i="3"/>
  <c r="N17109" i="3"/>
  <c r="N17110" i="3"/>
  <c r="N17111" i="3"/>
  <c r="N17112" i="3"/>
  <c r="N17113" i="3"/>
  <c r="N17114" i="3"/>
  <c r="N17115" i="3"/>
  <c r="N17116" i="3"/>
  <c r="N17117" i="3"/>
  <c r="N17118" i="3"/>
  <c r="N17119" i="3"/>
  <c r="N17120" i="3"/>
  <c r="N17121" i="3"/>
  <c r="N17122" i="3"/>
  <c r="N17123" i="3"/>
  <c r="N17124" i="3"/>
  <c r="N17125" i="3"/>
  <c r="N17126" i="3"/>
  <c r="N17127" i="3"/>
  <c r="N17128" i="3"/>
  <c r="N17129" i="3"/>
  <c r="N17130" i="3"/>
  <c r="N17131" i="3"/>
  <c r="N17132" i="3"/>
  <c r="N17133" i="3"/>
  <c r="N17134" i="3"/>
  <c r="N17135" i="3"/>
  <c r="N17136" i="3"/>
  <c r="N17137" i="3"/>
  <c r="N17138" i="3"/>
  <c r="N17139" i="3"/>
  <c r="N17140" i="3"/>
  <c r="N17141" i="3"/>
  <c r="N17142" i="3"/>
  <c r="N17143" i="3"/>
  <c r="N17144" i="3"/>
  <c r="N17145" i="3"/>
  <c r="N17146" i="3"/>
  <c r="N17147" i="3"/>
  <c r="N17148" i="3"/>
  <c r="N17149" i="3"/>
  <c r="N17150" i="3"/>
  <c r="N17151" i="3"/>
  <c r="N17152" i="3"/>
  <c r="N17153" i="3"/>
  <c r="N17154" i="3"/>
  <c r="N17155" i="3"/>
  <c r="N17156" i="3"/>
  <c r="N17157" i="3"/>
  <c r="N17158" i="3"/>
  <c r="N17159" i="3"/>
  <c r="N17160" i="3"/>
  <c r="N17161" i="3"/>
  <c r="N17162" i="3"/>
  <c r="N17163" i="3"/>
  <c r="N17164" i="3"/>
  <c r="N17165" i="3"/>
  <c r="N17166" i="3"/>
  <c r="N17167" i="3"/>
  <c r="N17168" i="3"/>
  <c r="N17169" i="3"/>
  <c r="N17170" i="3"/>
  <c r="N17171" i="3"/>
  <c r="N17172" i="3"/>
  <c r="N17173" i="3"/>
  <c r="N17174" i="3"/>
  <c r="N17175" i="3"/>
  <c r="N17176" i="3"/>
  <c r="N17177" i="3"/>
  <c r="N17178" i="3"/>
  <c r="N17179" i="3"/>
  <c r="N17180" i="3"/>
  <c r="N17181" i="3"/>
  <c r="N17182" i="3"/>
  <c r="N17183" i="3"/>
  <c r="N17184" i="3"/>
  <c r="N17185" i="3"/>
  <c r="N17186" i="3"/>
  <c r="N17187" i="3"/>
  <c r="N17188" i="3"/>
  <c r="N17189" i="3"/>
  <c r="N17190" i="3"/>
  <c r="N17191" i="3"/>
  <c r="N17192" i="3"/>
  <c r="N17193" i="3"/>
  <c r="N17194" i="3"/>
  <c r="N17195" i="3"/>
  <c r="N17196" i="3"/>
  <c r="N17197" i="3"/>
  <c r="N17198" i="3"/>
  <c r="N17199" i="3"/>
  <c r="N17200" i="3"/>
  <c r="N17201" i="3"/>
  <c r="N17202" i="3"/>
  <c r="N17203" i="3"/>
  <c r="N17204" i="3"/>
  <c r="N17205" i="3"/>
  <c r="N17206" i="3"/>
  <c r="N17207" i="3"/>
  <c r="N17208" i="3"/>
  <c r="N17209" i="3"/>
  <c r="N17210" i="3"/>
  <c r="N17211" i="3"/>
  <c r="N17212" i="3"/>
  <c r="N17213" i="3"/>
  <c r="N17214" i="3"/>
  <c r="N17215" i="3"/>
  <c r="N17216" i="3"/>
  <c r="N17217" i="3"/>
  <c r="N17218" i="3"/>
  <c r="N17219" i="3"/>
  <c r="N17220" i="3"/>
  <c r="N17221" i="3"/>
  <c r="N17222" i="3"/>
  <c r="N17223" i="3"/>
  <c r="N17224" i="3"/>
  <c r="N17225" i="3"/>
  <c r="N17226" i="3"/>
  <c r="N17227" i="3"/>
  <c r="N17228" i="3"/>
  <c r="N17229" i="3"/>
  <c r="N17230" i="3"/>
  <c r="N17231" i="3"/>
  <c r="N17232" i="3"/>
  <c r="N17233" i="3"/>
  <c r="N17234" i="3"/>
  <c r="N17235" i="3"/>
  <c r="N17236" i="3"/>
  <c r="N17237" i="3"/>
  <c r="N17238" i="3"/>
  <c r="N17239" i="3"/>
  <c r="N17240" i="3"/>
  <c r="N17241" i="3"/>
  <c r="N17242" i="3"/>
  <c r="N17243" i="3"/>
  <c r="N17244" i="3"/>
  <c r="N17245" i="3"/>
  <c r="N17246" i="3"/>
  <c r="N17247" i="3"/>
  <c r="N17248" i="3"/>
  <c r="N17249" i="3"/>
  <c r="N17250" i="3"/>
  <c r="N17251" i="3"/>
  <c r="N17252" i="3"/>
  <c r="N17253" i="3"/>
  <c r="N17254" i="3"/>
  <c r="N17255" i="3"/>
  <c r="N17256" i="3"/>
  <c r="N17257" i="3"/>
  <c r="N17258" i="3"/>
  <c r="N17259" i="3"/>
  <c r="N17260" i="3"/>
  <c r="N17261" i="3"/>
  <c r="N17262" i="3"/>
  <c r="N17263" i="3"/>
  <c r="N17264" i="3"/>
  <c r="N17265" i="3"/>
  <c r="N17266" i="3"/>
  <c r="N17267" i="3"/>
  <c r="N17268" i="3"/>
  <c r="N17269" i="3"/>
  <c r="N17270" i="3"/>
  <c r="N17271" i="3"/>
  <c r="N17272" i="3"/>
  <c r="N17273" i="3"/>
  <c r="N17274" i="3"/>
  <c r="N17275" i="3"/>
  <c r="N17276" i="3"/>
  <c r="N17277" i="3"/>
  <c r="N17278" i="3"/>
  <c r="N17279" i="3"/>
  <c r="N17280" i="3"/>
  <c r="N17281" i="3"/>
  <c r="N17282" i="3"/>
  <c r="N17283" i="3"/>
  <c r="N17284" i="3"/>
  <c r="N17285" i="3"/>
  <c r="N17286" i="3"/>
  <c r="N17287" i="3"/>
  <c r="N17288" i="3"/>
  <c r="N17289" i="3"/>
  <c r="N17290" i="3"/>
  <c r="N17291" i="3"/>
  <c r="N17292" i="3"/>
  <c r="N17293" i="3"/>
  <c r="N17294" i="3"/>
  <c r="N17295" i="3"/>
  <c r="N17296" i="3"/>
  <c r="N17297" i="3"/>
  <c r="N17298" i="3"/>
  <c r="N17299" i="3"/>
  <c r="N17300" i="3"/>
  <c r="N17301" i="3"/>
  <c r="N17302" i="3"/>
  <c r="N17303" i="3"/>
  <c r="N17304" i="3"/>
  <c r="N17305" i="3"/>
  <c r="N17306" i="3"/>
  <c r="N17307" i="3"/>
  <c r="N17308" i="3"/>
  <c r="N17309" i="3"/>
  <c r="N17310" i="3"/>
  <c r="N17311" i="3"/>
  <c r="N17312" i="3"/>
  <c r="N17313" i="3"/>
  <c r="N17314" i="3"/>
  <c r="N17315" i="3"/>
  <c r="N17316" i="3"/>
  <c r="N17317" i="3"/>
  <c r="N17318" i="3"/>
  <c r="N17319" i="3"/>
  <c r="N17320" i="3"/>
  <c r="N17321" i="3"/>
  <c r="N17322" i="3"/>
  <c r="N17323" i="3"/>
  <c r="N17324" i="3"/>
  <c r="N17325" i="3"/>
  <c r="N17326" i="3"/>
  <c r="N17327" i="3"/>
  <c r="N17328" i="3"/>
  <c r="N17329" i="3"/>
  <c r="N17330" i="3"/>
  <c r="N17331" i="3"/>
  <c r="N17332" i="3"/>
  <c r="N17333" i="3"/>
  <c r="N17334" i="3"/>
  <c r="N17335" i="3"/>
  <c r="N17336" i="3"/>
  <c r="N17337" i="3"/>
  <c r="N17338" i="3"/>
  <c r="N17339" i="3"/>
  <c r="N17340" i="3"/>
  <c r="N17341" i="3"/>
  <c r="N17342" i="3"/>
  <c r="N17343" i="3"/>
  <c r="N17344" i="3"/>
  <c r="N17345" i="3"/>
  <c r="N17346" i="3"/>
  <c r="N17347" i="3"/>
  <c r="N17348" i="3"/>
  <c r="N17349" i="3"/>
  <c r="N17350" i="3"/>
  <c r="N17351" i="3"/>
  <c r="N17352" i="3"/>
  <c r="N17353" i="3"/>
  <c r="N17354" i="3"/>
  <c r="N17355" i="3"/>
  <c r="N17356" i="3"/>
  <c r="N17357" i="3"/>
  <c r="N17358" i="3"/>
  <c r="N17359" i="3"/>
  <c r="N17360" i="3"/>
  <c r="N17361" i="3"/>
  <c r="N17362" i="3"/>
  <c r="N17363" i="3"/>
  <c r="N17364" i="3"/>
  <c r="N17365" i="3"/>
  <c r="N17366" i="3"/>
  <c r="N17367" i="3"/>
  <c r="N17368" i="3"/>
  <c r="N17369" i="3"/>
  <c r="N17370" i="3"/>
  <c r="N17371" i="3"/>
  <c r="N17372" i="3"/>
  <c r="N17373" i="3"/>
  <c r="N17374" i="3"/>
  <c r="N17375" i="3"/>
  <c r="N17376" i="3"/>
  <c r="N17377" i="3"/>
  <c r="N17378" i="3"/>
  <c r="N17379" i="3"/>
  <c r="N17380" i="3"/>
  <c r="N17381" i="3"/>
  <c r="N17382" i="3"/>
  <c r="N17383" i="3"/>
  <c r="N17384" i="3"/>
  <c r="N17385" i="3"/>
  <c r="N17386" i="3"/>
  <c r="N17387" i="3"/>
  <c r="N17388" i="3"/>
  <c r="N17389" i="3"/>
  <c r="N17390" i="3"/>
  <c r="N17391" i="3"/>
  <c r="N17392" i="3"/>
  <c r="N17393" i="3"/>
  <c r="N17394" i="3"/>
  <c r="N17395" i="3"/>
  <c r="N17396" i="3"/>
  <c r="N17397" i="3"/>
  <c r="N17398" i="3"/>
  <c r="N17399" i="3"/>
  <c r="N17400" i="3"/>
  <c r="N17401" i="3"/>
  <c r="N17402" i="3"/>
  <c r="N17403" i="3"/>
  <c r="N17404" i="3"/>
  <c r="N17405" i="3"/>
  <c r="N17406" i="3"/>
  <c r="N17407" i="3"/>
  <c r="N17408" i="3"/>
  <c r="N17409" i="3"/>
  <c r="N17410" i="3"/>
  <c r="N17411" i="3"/>
  <c r="N17412" i="3"/>
  <c r="N17413" i="3"/>
  <c r="N17414" i="3"/>
  <c r="N17415" i="3"/>
  <c r="N17416" i="3"/>
  <c r="N17417" i="3"/>
  <c r="N17418" i="3"/>
  <c r="N17419" i="3"/>
  <c r="N17420" i="3"/>
  <c r="N17421" i="3"/>
  <c r="N17422" i="3"/>
  <c r="N17423" i="3"/>
  <c r="N17424" i="3"/>
  <c r="N17425" i="3"/>
  <c r="N17426" i="3"/>
  <c r="N17427" i="3"/>
  <c r="N17428" i="3"/>
  <c r="N17429" i="3"/>
  <c r="N17430" i="3"/>
  <c r="N17431" i="3"/>
  <c r="N17432" i="3"/>
  <c r="N17433" i="3"/>
  <c r="N17434" i="3"/>
  <c r="N17435" i="3"/>
  <c r="N17436" i="3"/>
  <c r="N17437" i="3"/>
  <c r="N17438" i="3"/>
  <c r="N17439" i="3"/>
  <c r="N17440" i="3"/>
  <c r="N17441" i="3"/>
  <c r="N17442" i="3"/>
  <c r="N17443" i="3"/>
  <c r="N17444" i="3"/>
  <c r="N17445" i="3"/>
  <c r="N17446" i="3"/>
  <c r="N17447" i="3"/>
  <c r="N17448" i="3"/>
  <c r="N17449" i="3"/>
  <c r="N17450" i="3"/>
  <c r="N17451" i="3"/>
  <c r="N17452" i="3"/>
  <c r="N17453" i="3"/>
  <c r="N17454" i="3"/>
  <c r="N17455" i="3"/>
  <c r="N17456" i="3"/>
  <c r="N17457" i="3"/>
  <c r="N17458" i="3"/>
  <c r="N17459" i="3"/>
  <c r="N17460" i="3"/>
  <c r="N17461" i="3"/>
  <c r="N17462" i="3"/>
  <c r="N17463" i="3"/>
  <c r="N17464" i="3"/>
  <c r="N17465" i="3"/>
  <c r="N17466" i="3"/>
  <c r="N17467" i="3"/>
  <c r="N17468" i="3"/>
  <c r="N17469" i="3"/>
  <c r="N17470" i="3"/>
  <c r="N17471" i="3"/>
  <c r="N17472" i="3"/>
  <c r="N17473" i="3"/>
  <c r="N17474" i="3"/>
  <c r="N17475" i="3"/>
  <c r="N17476" i="3"/>
  <c r="N17477" i="3"/>
  <c r="N17478" i="3"/>
  <c r="N17479" i="3"/>
  <c r="N17480" i="3"/>
  <c r="N17481" i="3"/>
  <c r="N17482" i="3"/>
  <c r="N17483" i="3"/>
  <c r="N17484" i="3"/>
  <c r="N17485" i="3"/>
  <c r="N17486" i="3"/>
  <c r="N17487" i="3"/>
  <c r="N17488" i="3"/>
  <c r="N17489" i="3"/>
  <c r="N17490" i="3"/>
  <c r="N17491" i="3"/>
  <c r="N17492" i="3"/>
  <c r="N17493" i="3"/>
  <c r="N17494" i="3"/>
  <c r="N17495" i="3"/>
  <c r="N17496" i="3"/>
  <c r="N17497" i="3"/>
  <c r="N17498" i="3"/>
  <c r="N17499" i="3"/>
  <c r="N17500" i="3"/>
  <c r="N17501" i="3"/>
  <c r="N17502" i="3"/>
  <c r="N17503" i="3"/>
  <c r="N17504" i="3"/>
  <c r="N17505" i="3"/>
  <c r="N17506" i="3"/>
  <c r="N17507" i="3"/>
  <c r="N17508" i="3"/>
  <c r="N17509" i="3"/>
  <c r="N17510" i="3"/>
  <c r="N17511" i="3"/>
  <c r="N17512" i="3"/>
  <c r="N17513" i="3"/>
  <c r="N17514" i="3"/>
  <c r="N17515" i="3"/>
  <c r="N17516" i="3"/>
  <c r="N17517" i="3"/>
  <c r="N17518" i="3"/>
  <c r="N17519" i="3"/>
  <c r="N17520" i="3"/>
  <c r="N17521" i="3"/>
  <c r="N17522" i="3"/>
  <c r="N17523" i="3"/>
  <c r="N17524" i="3"/>
  <c r="N17525" i="3"/>
  <c r="N17526" i="3"/>
  <c r="N17527" i="3"/>
  <c r="N17528" i="3"/>
  <c r="N17529" i="3"/>
  <c r="N17530" i="3"/>
  <c r="N17531" i="3"/>
  <c r="N17532" i="3"/>
  <c r="N17533" i="3"/>
  <c r="N17534" i="3"/>
  <c r="N17535" i="3"/>
  <c r="N17536" i="3"/>
  <c r="N17537" i="3"/>
  <c r="N17538" i="3"/>
  <c r="N17539" i="3"/>
  <c r="N17540" i="3"/>
  <c r="N17541" i="3"/>
  <c r="N17542" i="3"/>
  <c r="N17543" i="3"/>
  <c r="N17544" i="3"/>
  <c r="N17545" i="3"/>
  <c r="N17546" i="3"/>
  <c r="N17547" i="3"/>
  <c r="N17548" i="3"/>
  <c r="N17549" i="3"/>
  <c r="N17550" i="3"/>
  <c r="N17551" i="3"/>
  <c r="N17552" i="3"/>
  <c r="N17553" i="3"/>
  <c r="N17554" i="3"/>
  <c r="N17555" i="3"/>
  <c r="N17556" i="3"/>
  <c r="N17557" i="3"/>
  <c r="N17558" i="3"/>
  <c r="N17559" i="3"/>
  <c r="N17560" i="3"/>
  <c r="N17561" i="3"/>
  <c r="N17562" i="3"/>
  <c r="N17563" i="3"/>
  <c r="N17564" i="3"/>
  <c r="N17565" i="3"/>
  <c r="N17566" i="3"/>
  <c r="N17567" i="3"/>
  <c r="N17568" i="3"/>
  <c r="N17569" i="3"/>
  <c r="N17570" i="3"/>
  <c r="N17571" i="3"/>
  <c r="N17572" i="3"/>
  <c r="N17573" i="3"/>
  <c r="N17574" i="3"/>
  <c r="N17575" i="3"/>
  <c r="N17576" i="3"/>
  <c r="N17577" i="3"/>
  <c r="N17578" i="3"/>
  <c r="N17579" i="3"/>
  <c r="N17580" i="3"/>
  <c r="N17581" i="3"/>
  <c r="N17582" i="3"/>
  <c r="N17583" i="3"/>
  <c r="N17584" i="3"/>
  <c r="N17585" i="3"/>
  <c r="N17586" i="3"/>
  <c r="N17587" i="3"/>
  <c r="N17588" i="3"/>
  <c r="N17589" i="3"/>
  <c r="N17590" i="3"/>
  <c r="N17591" i="3"/>
  <c r="N17592" i="3"/>
  <c r="N17593" i="3"/>
  <c r="N17594" i="3"/>
  <c r="N17595" i="3"/>
  <c r="N17596" i="3"/>
  <c r="N17597" i="3"/>
  <c r="N17598" i="3"/>
  <c r="N17599" i="3"/>
  <c r="N17600" i="3"/>
  <c r="N17601" i="3"/>
  <c r="N17602" i="3"/>
  <c r="N17603" i="3"/>
  <c r="N17604" i="3"/>
  <c r="N17605" i="3"/>
  <c r="N17606" i="3"/>
  <c r="N17607" i="3"/>
  <c r="N17608" i="3"/>
  <c r="N17609" i="3"/>
  <c r="N17610" i="3"/>
  <c r="N17611" i="3"/>
  <c r="N17612" i="3"/>
  <c r="N17613" i="3"/>
  <c r="N17614" i="3"/>
  <c r="N17615" i="3"/>
  <c r="N17616" i="3"/>
  <c r="N17617" i="3"/>
  <c r="N17618" i="3"/>
  <c r="N17619" i="3"/>
  <c r="N17620" i="3"/>
  <c r="N17621" i="3"/>
  <c r="N17622" i="3"/>
  <c r="N17623" i="3"/>
  <c r="N17624" i="3"/>
  <c r="N17625" i="3"/>
  <c r="N17626" i="3"/>
  <c r="N17627" i="3"/>
  <c r="N17628" i="3"/>
  <c r="N17629" i="3"/>
  <c r="N17630" i="3"/>
  <c r="N17631" i="3"/>
  <c r="N17632" i="3"/>
  <c r="N17633" i="3"/>
  <c r="N17634" i="3"/>
  <c r="N17635" i="3"/>
  <c r="N17636" i="3"/>
  <c r="N17637" i="3"/>
  <c r="N17638" i="3"/>
  <c r="N17639" i="3"/>
  <c r="N17640" i="3"/>
  <c r="N17641" i="3"/>
  <c r="N17642" i="3"/>
  <c r="N17643" i="3"/>
  <c r="N17644" i="3"/>
  <c r="N17645" i="3"/>
  <c r="N17646" i="3"/>
  <c r="N17647" i="3"/>
  <c r="N17648" i="3"/>
  <c r="N17649" i="3"/>
  <c r="N17650" i="3"/>
  <c r="N17651" i="3"/>
  <c r="N17652" i="3"/>
  <c r="N17653" i="3"/>
  <c r="N17654" i="3"/>
  <c r="N17655" i="3"/>
  <c r="N17656" i="3"/>
  <c r="N17657" i="3"/>
  <c r="N17658" i="3"/>
  <c r="N17659" i="3"/>
  <c r="N17660" i="3"/>
  <c r="N17661" i="3"/>
  <c r="N17662" i="3"/>
  <c r="N17663" i="3"/>
  <c r="N17664" i="3"/>
  <c r="N17665" i="3"/>
  <c r="N17666" i="3"/>
  <c r="N17667" i="3"/>
  <c r="N17668" i="3"/>
  <c r="N17669" i="3"/>
  <c r="N17670" i="3"/>
  <c r="N17671" i="3"/>
  <c r="N17672" i="3"/>
  <c r="N17673" i="3"/>
  <c r="N17674" i="3"/>
  <c r="N17675" i="3"/>
  <c r="N17676" i="3"/>
  <c r="N17677" i="3"/>
  <c r="N17678" i="3"/>
  <c r="N17679" i="3"/>
  <c r="N17680" i="3"/>
  <c r="N17681" i="3"/>
  <c r="N17682" i="3"/>
  <c r="N17683" i="3"/>
  <c r="N17684" i="3"/>
  <c r="N17685" i="3"/>
  <c r="N17686" i="3"/>
  <c r="N17687" i="3"/>
  <c r="N17688" i="3"/>
  <c r="N17689" i="3"/>
  <c r="N17690" i="3"/>
  <c r="N17691" i="3"/>
  <c r="N17692" i="3"/>
  <c r="N17693" i="3"/>
  <c r="N17694" i="3"/>
  <c r="N17695" i="3"/>
  <c r="N17696" i="3"/>
  <c r="N17697" i="3"/>
  <c r="N17698" i="3"/>
  <c r="N17699" i="3"/>
  <c r="N17700" i="3"/>
  <c r="N17701" i="3"/>
  <c r="N17702" i="3"/>
  <c r="N17703" i="3"/>
  <c r="N17704" i="3"/>
  <c r="N17705" i="3"/>
  <c r="N17706" i="3"/>
  <c r="N17707" i="3"/>
  <c r="N17708" i="3"/>
  <c r="N17709" i="3"/>
  <c r="N17710" i="3"/>
  <c r="N17711" i="3"/>
  <c r="N17712" i="3"/>
  <c r="N17713" i="3"/>
  <c r="N17714" i="3"/>
  <c r="N17715" i="3"/>
  <c r="N17716" i="3"/>
  <c r="N17717" i="3"/>
  <c r="N17718" i="3"/>
  <c r="N17719" i="3"/>
  <c r="N17720" i="3"/>
  <c r="N17721" i="3"/>
  <c r="N17722" i="3"/>
  <c r="N17723" i="3"/>
  <c r="N17724" i="3"/>
  <c r="N17725" i="3"/>
  <c r="N17726" i="3"/>
  <c r="N17727" i="3"/>
  <c r="N17728" i="3"/>
  <c r="N17729" i="3"/>
  <c r="N17730" i="3"/>
  <c r="N17731" i="3"/>
  <c r="N17732" i="3"/>
  <c r="N17733" i="3"/>
  <c r="N17734" i="3"/>
  <c r="N17735" i="3"/>
  <c r="N17736" i="3"/>
  <c r="N17737" i="3"/>
  <c r="N17738" i="3"/>
  <c r="N17739" i="3"/>
  <c r="N17740" i="3"/>
  <c r="N17741" i="3"/>
  <c r="N17742" i="3"/>
  <c r="N17743" i="3"/>
  <c r="N17744" i="3"/>
  <c r="N17745" i="3"/>
  <c r="N17746" i="3"/>
  <c r="N17747" i="3"/>
  <c r="N17748" i="3"/>
  <c r="N17749" i="3"/>
  <c r="N17750" i="3"/>
  <c r="N17751" i="3"/>
  <c r="N17752" i="3"/>
  <c r="N17753" i="3"/>
  <c r="N17754" i="3"/>
  <c r="N17755" i="3"/>
  <c r="N17756" i="3"/>
  <c r="N17757" i="3"/>
  <c r="N17758" i="3"/>
  <c r="N17759" i="3"/>
  <c r="N17760" i="3"/>
  <c r="N17761" i="3"/>
  <c r="N17762" i="3"/>
  <c r="N17763" i="3"/>
  <c r="N17764" i="3"/>
  <c r="N17765" i="3"/>
  <c r="N17766" i="3"/>
  <c r="N17767" i="3"/>
  <c r="N17768" i="3"/>
  <c r="N17769" i="3"/>
  <c r="N17770" i="3"/>
  <c r="N17771" i="3"/>
  <c r="N17772" i="3"/>
  <c r="N17773" i="3"/>
  <c r="N17774" i="3"/>
  <c r="N17775" i="3"/>
  <c r="N17776" i="3"/>
  <c r="N17777" i="3"/>
  <c r="N17778" i="3"/>
  <c r="N17779" i="3"/>
  <c r="N17780" i="3"/>
  <c r="N17781" i="3"/>
  <c r="N17782" i="3"/>
  <c r="N17783" i="3"/>
  <c r="N17784" i="3"/>
  <c r="N17785" i="3"/>
  <c r="N17786" i="3"/>
  <c r="N17787" i="3"/>
  <c r="N17788" i="3"/>
  <c r="N17789" i="3"/>
  <c r="N17790" i="3"/>
  <c r="N17791" i="3"/>
  <c r="N17792" i="3"/>
  <c r="N17793" i="3"/>
  <c r="N17794" i="3"/>
  <c r="N17795" i="3"/>
  <c r="N17796" i="3"/>
  <c r="N17797" i="3"/>
  <c r="N17798" i="3"/>
  <c r="N17799" i="3"/>
  <c r="N17800" i="3"/>
  <c r="N17801" i="3"/>
  <c r="N17802" i="3"/>
  <c r="N17803" i="3"/>
  <c r="N17804" i="3"/>
  <c r="N17805" i="3"/>
  <c r="N17806" i="3"/>
  <c r="N17807" i="3"/>
  <c r="N17808" i="3"/>
  <c r="N17809" i="3"/>
  <c r="N17810" i="3"/>
  <c r="N17811" i="3"/>
  <c r="N17812" i="3"/>
  <c r="N17813" i="3"/>
  <c r="N17814" i="3"/>
  <c r="N17815" i="3"/>
  <c r="N17816" i="3"/>
  <c r="N17817" i="3"/>
  <c r="N17818" i="3"/>
  <c r="N17819" i="3"/>
  <c r="N17820" i="3"/>
  <c r="N17821" i="3"/>
  <c r="N17822" i="3"/>
  <c r="N17823" i="3"/>
  <c r="N17824" i="3"/>
  <c r="N17825" i="3"/>
  <c r="N17826" i="3"/>
  <c r="N17827" i="3"/>
  <c r="N17828" i="3"/>
  <c r="N17829" i="3"/>
  <c r="N17830" i="3"/>
  <c r="N17831" i="3"/>
  <c r="N17832" i="3"/>
  <c r="N17833" i="3"/>
  <c r="N17834" i="3"/>
  <c r="N17835" i="3"/>
  <c r="N17836" i="3"/>
  <c r="N17837" i="3"/>
  <c r="N17838" i="3"/>
  <c r="N17839" i="3"/>
  <c r="N17840" i="3"/>
  <c r="N17841" i="3"/>
  <c r="N17842" i="3"/>
  <c r="N17843" i="3"/>
  <c r="N17844" i="3"/>
  <c r="N17845" i="3"/>
  <c r="N17846" i="3"/>
  <c r="N17847" i="3"/>
  <c r="N17848" i="3"/>
  <c r="N17849" i="3"/>
  <c r="N17850" i="3"/>
  <c r="N17851" i="3"/>
  <c r="N17852" i="3"/>
  <c r="N17853" i="3"/>
  <c r="N17854" i="3"/>
  <c r="N17855" i="3"/>
  <c r="N17856" i="3"/>
  <c r="N17857" i="3"/>
  <c r="N17858" i="3"/>
  <c r="N17859" i="3"/>
  <c r="N17860" i="3"/>
  <c r="N17861" i="3"/>
  <c r="N17862" i="3"/>
  <c r="N17863" i="3"/>
  <c r="N17864" i="3"/>
  <c r="N17865" i="3"/>
  <c r="N17866" i="3"/>
  <c r="N17867" i="3"/>
  <c r="N17868" i="3"/>
  <c r="N17869" i="3"/>
  <c r="N17870" i="3"/>
  <c r="N17871" i="3"/>
  <c r="N17872" i="3"/>
  <c r="N17873" i="3"/>
  <c r="N17874" i="3"/>
  <c r="N17875" i="3"/>
  <c r="N17876" i="3"/>
  <c r="N17877" i="3"/>
  <c r="N17878" i="3"/>
  <c r="N17879" i="3"/>
  <c r="N17880" i="3"/>
  <c r="N17881" i="3"/>
  <c r="N17882" i="3"/>
  <c r="N17883" i="3"/>
  <c r="N17884" i="3"/>
  <c r="N17885" i="3"/>
  <c r="N17886" i="3"/>
  <c r="N17887" i="3"/>
  <c r="N17888" i="3"/>
  <c r="N17889" i="3"/>
  <c r="N17890" i="3"/>
  <c r="N17891" i="3"/>
  <c r="N17892" i="3"/>
  <c r="N17893" i="3"/>
  <c r="N17894" i="3"/>
  <c r="N17895" i="3"/>
  <c r="N17896" i="3"/>
  <c r="N17897" i="3"/>
  <c r="N17898" i="3"/>
  <c r="N17899" i="3"/>
  <c r="N17900" i="3"/>
  <c r="N17901" i="3"/>
  <c r="N17902" i="3"/>
  <c r="N17903" i="3"/>
  <c r="N17904" i="3"/>
  <c r="N17905" i="3"/>
  <c r="N17906" i="3"/>
  <c r="N17907" i="3"/>
  <c r="N17908" i="3"/>
  <c r="N17909" i="3"/>
  <c r="N17910" i="3"/>
  <c r="N17911" i="3"/>
  <c r="N17912" i="3"/>
  <c r="N17913" i="3"/>
  <c r="N17914" i="3"/>
  <c r="N17915" i="3"/>
  <c r="N17916" i="3"/>
  <c r="N17917" i="3"/>
  <c r="N17918" i="3"/>
  <c r="N17919" i="3"/>
  <c r="N17920" i="3"/>
  <c r="N17921" i="3"/>
  <c r="N17922" i="3"/>
  <c r="N17923" i="3"/>
  <c r="N17924" i="3"/>
  <c r="N17925" i="3"/>
  <c r="N17926" i="3"/>
  <c r="N17927" i="3"/>
  <c r="N17928" i="3"/>
  <c r="N17929" i="3"/>
  <c r="N17930" i="3"/>
  <c r="N17931" i="3"/>
  <c r="N17932" i="3"/>
  <c r="N17933" i="3"/>
  <c r="N17934" i="3"/>
  <c r="N17935" i="3"/>
  <c r="N17936" i="3"/>
  <c r="N17937" i="3"/>
  <c r="N17938" i="3"/>
  <c r="N17939" i="3"/>
  <c r="N17940" i="3"/>
  <c r="N17941" i="3"/>
  <c r="N17942" i="3"/>
  <c r="N17943" i="3"/>
  <c r="N17944" i="3"/>
  <c r="N17945" i="3"/>
  <c r="N17946" i="3"/>
  <c r="N17947" i="3"/>
  <c r="N17948" i="3"/>
  <c r="N17949" i="3"/>
  <c r="N17950" i="3"/>
  <c r="N17951" i="3"/>
  <c r="N17952" i="3"/>
  <c r="N17953" i="3"/>
  <c r="N17954" i="3"/>
  <c r="N17955" i="3"/>
  <c r="N17956" i="3"/>
  <c r="N17957" i="3"/>
  <c r="N17958" i="3"/>
  <c r="N17959" i="3"/>
  <c r="N17960" i="3"/>
  <c r="N17961" i="3"/>
  <c r="N17962" i="3"/>
  <c r="N17963" i="3"/>
  <c r="N17964" i="3"/>
  <c r="N17965" i="3"/>
  <c r="N17966" i="3"/>
  <c r="N17967" i="3"/>
  <c r="N17968" i="3"/>
  <c r="N17969" i="3"/>
  <c r="N17970" i="3"/>
  <c r="N17971" i="3"/>
  <c r="N17972" i="3"/>
  <c r="N17973" i="3"/>
  <c r="N17974" i="3"/>
  <c r="N17975" i="3"/>
  <c r="N17976" i="3"/>
  <c r="N17977" i="3"/>
  <c r="N17978" i="3"/>
  <c r="N17979" i="3"/>
  <c r="N17980" i="3"/>
  <c r="N17981" i="3"/>
  <c r="N17982" i="3"/>
  <c r="N17983" i="3"/>
  <c r="N17984" i="3"/>
  <c r="N17985" i="3"/>
  <c r="N17986" i="3"/>
  <c r="N17987" i="3"/>
  <c r="N17988" i="3"/>
  <c r="N17989" i="3"/>
  <c r="N17990" i="3"/>
  <c r="N17991" i="3"/>
  <c r="N17992" i="3"/>
  <c r="N17993" i="3"/>
  <c r="N17994" i="3"/>
  <c r="N17995" i="3"/>
  <c r="N17996" i="3"/>
  <c r="N17997" i="3"/>
  <c r="N17998" i="3"/>
  <c r="N17999" i="3"/>
  <c r="N18000" i="3"/>
  <c r="N18001" i="3"/>
  <c r="N18002" i="3"/>
  <c r="N18003" i="3"/>
  <c r="N18004" i="3"/>
  <c r="N18005" i="3"/>
  <c r="N18006" i="3"/>
  <c r="N18007" i="3"/>
  <c r="N18008" i="3"/>
  <c r="N18009" i="3"/>
  <c r="N18010" i="3"/>
  <c r="N18011" i="3"/>
  <c r="N18012" i="3"/>
  <c r="N18013" i="3"/>
  <c r="N18014" i="3"/>
  <c r="N18015" i="3"/>
  <c r="N18016" i="3"/>
  <c r="N18017" i="3"/>
  <c r="N18018" i="3"/>
  <c r="N18019" i="3"/>
  <c r="N18020" i="3"/>
  <c r="N18021" i="3"/>
  <c r="N18022" i="3"/>
  <c r="N18023" i="3"/>
  <c r="N18024" i="3"/>
  <c r="N18025" i="3"/>
  <c r="N18026" i="3"/>
  <c r="N18027" i="3"/>
  <c r="N18028" i="3"/>
  <c r="N18029" i="3"/>
  <c r="N18030" i="3"/>
  <c r="N18031" i="3"/>
  <c r="N18032" i="3"/>
  <c r="N18033" i="3"/>
  <c r="N18034" i="3"/>
  <c r="N18035" i="3"/>
  <c r="N18036" i="3"/>
  <c r="N18037" i="3"/>
  <c r="N18038" i="3"/>
  <c r="N18039" i="3"/>
  <c r="N18040" i="3"/>
  <c r="N18041" i="3"/>
  <c r="N18042" i="3"/>
  <c r="N18043" i="3"/>
  <c r="N18044" i="3"/>
  <c r="N18045" i="3"/>
  <c r="N18046" i="3"/>
  <c r="N18047" i="3"/>
  <c r="N18048" i="3"/>
  <c r="N18049" i="3"/>
  <c r="N18050" i="3"/>
  <c r="N18051" i="3"/>
  <c r="N18052" i="3"/>
  <c r="N18053" i="3"/>
  <c r="N18054" i="3"/>
  <c r="N18055" i="3"/>
  <c r="N18056" i="3"/>
  <c r="N18057" i="3"/>
  <c r="N18058" i="3"/>
  <c r="N18059" i="3"/>
  <c r="N18060" i="3"/>
  <c r="N18061" i="3"/>
  <c r="N18062" i="3"/>
  <c r="N18063" i="3"/>
  <c r="N18064" i="3"/>
  <c r="N18065" i="3"/>
  <c r="N18066" i="3"/>
  <c r="N18067" i="3"/>
  <c r="N18068" i="3"/>
  <c r="N18069" i="3"/>
  <c r="N18070" i="3"/>
  <c r="N18071" i="3"/>
  <c r="N18072" i="3"/>
  <c r="N18073" i="3"/>
  <c r="N18074" i="3"/>
  <c r="N18075" i="3"/>
  <c r="N18076" i="3"/>
  <c r="N18077" i="3"/>
  <c r="N18078" i="3"/>
  <c r="N18079" i="3"/>
  <c r="N18080" i="3"/>
  <c r="N18081" i="3"/>
  <c r="N18082" i="3"/>
  <c r="N18083" i="3"/>
  <c r="N18084" i="3"/>
  <c r="N18085" i="3"/>
  <c r="N18086" i="3"/>
  <c r="N18087" i="3"/>
  <c r="N18088" i="3"/>
  <c r="N18089" i="3"/>
  <c r="N18090" i="3"/>
  <c r="N18091" i="3"/>
  <c r="N18092" i="3"/>
  <c r="N18093" i="3"/>
  <c r="N18094" i="3"/>
  <c r="N18095" i="3"/>
  <c r="N18096" i="3"/>
  <c r="N18097" i="3"/>
  <c r="N18098" i="3"/>
  <c r="N18099" i="3"/>
  <c r="N18100" i="3"/>
  <c r="N18101" i="3"/>
  <c r="N18102" i="3"/>
  <c r="N18103" i="3"/>
  <c r="N18104" i="3"/>
  <c r="N18105" i="3"/>
  <c r="N18106" i="3"/>
  <c r="N18107" i="3"/>
  <c r="N18108" i="3"/>
  <c r="N18109" i="3"/>
  <c r="N18110" i="3"/>
  <c r="N18111" i="3"/>
  <c r="N18112" i="3"/>
  <c r="N18113" i="3"/>
  <c r="N18114" i="3"/>
  <c r="N18115" i="3"/>
  <c r="N18116" i="3"/>
  <c r="N18117" i="3"/>
  <c r="N18118" i="3"/>
  <c r="N18119" i="3"/>
  <c r="N18120" i="3"/>
  <c r="N18121" i="3"/>
  <c r="N18122" i="3"/>
  <c r="N18123" i="3"/>
  <c r="N18124" i="3"/>
  <c r="N18125" i="3"/>
  <c r="N18126" i="3"/>
  <c r="N18127" i="3"/>
  <c r="N18128" i="3"/>
  <c r="N18129" i="3"/>
  <c r="N18130" i="3"/>
  <c r="N18131" i="3"/>
  <c r="N18132" i="3"/>
  <c r="N18133" i="3"/>
  <c r="N18134" i="3"/>
  <c r="N18135" i="3"/>
  <c r="N18136" i="3"/>
  <c r="N18137" i="3"/>
  <c r="N18138" i="3"/>
  <c r="N18139" i="3"/>
  <c r="N18140" i="3"/>
  <c r="N18141" i="3"/>
  <c r="N18142" i="3"/>
  <c r="N18143" i="3"/>
  <c r="N18144" i="3"/>
  <c r="N18145" i="3"/>
  <c r="N18146" i="3"/>
  <c r="N18147" i="3"/>
  <c r="N18148" i="3"/>
  <c r="N18149" i="3"/>
  <c r="N18150" i="3"/>
  <c r="N18151" i="3"/>
  <c r="N18152" i="3"/>
  <c r="N18153" i="3"/>
  <c r="N18154" i="3"/>
  <c r="N18155" i="3"/>
  <c r="N18156" i="3"/>
  <c r="N18157" i="3"/>
  <c r="N18158" i="3"/>
  <c r="N18159" i="3"/>
  <c r="N18160" i="3"/>
  <c r="N18161" i="3"/>
  <c r="N18162" i="3"/>
  <c r="N18163" i="3"/>
  <c r="N18164" i="3"/>
  <c r="N18165" i="3"/>
  <c r="N18166" i="3"/>
  <c r="N18167" i="3"/>
  <c r="N18168" i="3"/>
  <c r="N18169" i="3"/>
  <c r="N18170" i="3"/>
  <c r="N18171" i="3"/>
  <c r="N18172" i="3"/>
  <c r="N18173" i="3"/>
  <c r="N18174" i="3"/>
  <c r="N18175" i="3"/>
  <c r="N18176" i="3"/>
  <c r="N18177" i="3"/>
  <c r="N18178" i="3"/>
  <c r="N18179" i="3"/>
  <c r="N18180" i="3"/>
  <c r="N18181" i="3"/>
  <c r="N18182" i="3"/>
  <c r="N18183" i="3"/>
  <c r="N18184" i="3"/>
  <c r="N18185" i="3"/>
  <c r="N18186" i="3"/>
  <c r="N18187" i="3"/>
  <c r="N18188" i="3"/>
  <c r="N18189" i="3"/>
  <c r="N18190" i="3"/>
  <c r="N18191" i="3"/>
  <c r="N18192" i="3"/>
  <c r="N18193" i="3"/>
  <c r="N18194" i="3"/>
  <c r="N18195" i="3"/>
  <c r="N18196" i="3"/>
  <c r="N18197" i="3"/>
  <c r="N18198" i="3"/>
  <c r="N18199" i="3"/>
  <c r="N18200" i="3"/>
  <c r="N18201" i="3"/>
  <c r="N18202" i="3"/>
  <c r="N18203" i="3"/>
  <c r="N18204" i="3"/>
  <c r="N18205" i="3"/>
  <c r="N18206" i="3"/>
  <c r="N18207" i="3"/>
  <c r="N18208" i="3"/>
  <c r="N18209" i="3"/>
  <c r="N18210" i="3"/>
  <c r="N18211" i="3"/>
  <c r="N18212" i="3"/>
  <c r="N18213" i="3"/>
  <c r="N18214" i="3"/>
  <c r="N18215" i="3"/>
  <c r="N18216" i="3"/>
  <c r="N18217" i="3"/>
  <c r="N18218" i="3"/>
  <c r="N18219" i="3"/>
  <c r="N18220" i="3"/>
  <c r="N18221" i="3"/>
  <c r="N18222" i="3"/>
  <c r="N18223" i="3"/>
  <c r="N18224" i="3"/>
  <c r="N18225" i="3"/>
  <c r="N18226" i="3"/>
  <c r="N18227" i="3"/>
  <c r="N18228" i="3"/>
  <c r="N18229" i="3"/>
  <c r="N18230" i="3"/>
  <c r="N18231" i="3"/>
  <c r="N18232" i="3"/>
  <c r="N18233" i="3"/>
  <c r="N18234" i="3"/>
  <c r="N18235" i="3"/>
  <c r="N18236" i="3"/>
  <c r="N18237" i="3"/>
  <c r="N18238" i="3"/>
  <c r="N18239" i="3"/>
  <c r="N18240" i="3"/>
  <c r="N18241" i="3"/>
  <c r="N18242" i="3"/>
  <c r="N18243" i="3"/>
  <c r="N18244" i="3"/>
  <c r="N18245" i="3"/>
  <c r="N18246" i="3"/>
  <c r="N18247" i="3"/>
  <c r="N18248" i="3"/>
  <c r="N18249" i="3"/>
  <c r="N18250" i="3"/>
  <c r="N18251" i="3"/>
  <c r="N18252" i="3"/>
  <c r="N18253" i="3"/>
  <c r="N18254" i="3"/>
  <c r="N18255" i="3"/>
  <c r="N18256" i="3"/>
  <c r="N18257" i="3"/>
  <c r="N18258" i="3"/>
  <c r="N18259" i="3"/>
  <c r="N18260" i="3"/>
  <c r="N18261" i="3"/>
  <c r="N18262" i="3"/>
  <c r="N18263" i="3"/>
  <c r="N18264" i="3"/>
  <c r="N18265" i="3"/>
  <c r="N18266" i="3"/>
  <c r="N18267" i="3"/>
  <c r="N18268" i="3"/>
  <c r="N18269" i="3"/>
  <c r="N18270" i="3"/>
  <c r="N18271" i="3"/>
  <c r="N18272" i="3"/>
  <c r="N18273" i="3"/>
  <c r="N18274" i="3"/>
  <c r="N18275" i="3"/>
  <c r="N18276" i="3"/>
  <c r="N18277" i="3"/>
  <c r="N18278" i="3"/>
  <c r="N18279" i="3"/>
  <c r="N18280" i="3"/>
  <c r="N18281" i="3"/>
  <c r="N18282" i="3"/>
  <c r="N18283" i="3"/>
  <c r="N18284" i="3"/>
  <c r="N18285" i="3"/>
  <c r="N18286" i="3"/>
  <c r="N18287" i="3"/>
  <c r="N18288" i="3"/>
  <c r="N18289" i="3"/>
  <c r="N18290" i="3"/>
  <c r="N18291" i="3"/>
  <c r="N18292" i="3"/>
  <c r="N18293" i="3"/>
  <c r="N18294" i="3"/>
  <c r="N18295" i="3"/>
  <c r="N18296" i="3"/>
  <c r="N18297" i="3"/>
  <c r="N18298" i="3"/>
  <c r="N18299" i="3"/>
  <c r="N18300" i="3"/>
  <c r="N18301" i="3"/>
  <c r="N18302" i="3"/>
  <c r="N18303" i="3"/>
  <c r="N18304" i="3"/>
  <c r="N18305" i="3"/>
  <c r="N18306" i="3"/>
  <c r="N18307" i="3"/>
  <c r="N18308" i="3"/>
  <c r="N18309" i="3"/>
  <c r="N18310" i="3"/>
  <c r="N18311" i="3"/>
  <c r="N18312" i="3"/>
  <c r="N18313" i="3"/>
  <c r="N18314" i="3"/>
  <c r="N18315" i="3"/>
  <c r="N18316" i="3"/>
  <c r="N18317" i="3"/>
  <c r="N18318" i="3"/>
  <c r="N18319" i="3"/>
  <c r="N18320" i="3"/>
  <c r="N18321" i="3"/>
  <c r="N18322" i="3"/>
  <c r="N18323" i="3"/>
  <c r="N18324" i="3"/>
  <c r="N18325" i="3"/>
  <c r="N18326" i="3"/>
  <c r="N18327" i="3"/>
  <c r="N18328" i="3"/>
  <c r="N18329" i="3"/>
  <c r="N18330" i="3"/>
  <c r="N18331" i="3"/>
  <c r="N18332" i="3"/>
  <c r="N18333" i="3"/>
  <c r="N18334" i="3"/>
  <c r="N18335" i="3"/>
  <c r="N18336" i="3"/>
  <c r="N18337" i="3"/>
  <c r="N18338" i="3"/>
  <c r="N18339" i="3"/>
  <c r="N18340" i="3"/>
  <c r="N18341" i="3"/>
  <c r="N18342" i="3"/>
  <c r="N18343" i="3"/>
  <c r="N18344" i="3"/>
  <c r="N18345" i="3"/>
  <c r="N18346" i="3"/>
  <c r="N18347" i="3"/>
  <c r="N18348" i="3"/>
  <c r="N18349" i="3"/>
  <c r="N18350" i="3"/>
  <c r="N18351" i="3"/>
  <c r="N18352" i="3"/>
  <c r="N18353" i="3"/>
  <c r="N18354" i="3"/>
  <c r="N18355" i="3"/>
  <c r="N18356" i="3"/>
  <c r="N18357" i="3"/>
  <c r="N18358" i="3"/>
  <c r="N18359" i="3"/>
  <c r="N18360" i="3"/>
  <c r="N18361" i="3"/>
  <c r="N18362" i="3"/>
  <c r="N18363" i="3"/>
  <c r="N18364" i="3"/>
  <c r="N18365" i="3"/>
  <c r="N18366" i="3"/>
  <c r="N18367" i="3"/>
  <c r="N18368" i="3"/>
  <c r="N18369" i="3"/>
  <c r="N18370" i="3"/>
  <c r="N18371" i="3"/>
  <c r="N18372" i="3"/>
  <c r="N18373" i="3"/>
  <c r="N18374" i="3"/>
  <c r="N18375" i="3"/>
  <c r="N18376" i="3"/>
  <c r="N18377" i="3"/>
  <c r="N18378" i="3"/>
  <c r="N18379" i="3"/>
  <c r="N18380" i="3"/>
  <c r="N18381" i="3"/>
  <c r="N18382" i="3"/>
  <c r="N18383" i="3"/>
  <c r="N18384" i="3"/>
  <c r="N18385" i="3"/>
  <c r="N18386" i="3"/>
  <c r="N18387" i="3"/>
  <c r="N18388" i="3"/>
  <c r="N18389" i="3"/>
  <c r="N18390" i="3"/>
  <c r="N18391" i="3"/>
  <c r="N18392" i="3"/>
  <c r="N18393" i="3"/>
  <c r="N18394" i="3"/>
  <c r="N18395" i="3"/>
  <c r="N18396" i="3"/>
  <c r="N18397" i="3"/>
  <c r="N18398" i="3"/>
  <c r="N18399" i="3"/>
  <c r="N18400" i="3"/>
  <c r="N18401" i="3"/>
  <c r="N18402" i="3"/>
  <c r="N18403" i="3"/>
  <c r="N18404" i="3"/>
  <c r="N18405" i="3"/>
  <c r="N18406" i="3"/>
  <c r="N18407" i="3"/>
  <c r="N18408" i="3"/>
  <c r="N18409" i="3"/>
  <c r="N18410" i="3"/>
  <c r="N18411" i="3"/>
  <c r="N18412" i="3"/>
  <c r="N18413" i="3"/>
  <c r="N18414" i="3"/>
  <c r="N18415" i="3"/>
  <c r="N18416" i="3"/>
  <c r="N18417" i="3"/>
  <c r="N18418" i="3"/>
  <c r="N18419" i="3"/>
  <c r="N18420" i="3"/>
  <c r="N18421" i="3"/>
  <c r="N18422" i="3"/>
  <c r="N18423" i="3"/>
  <c r="N18424" i="3"/>
  <c r="N18425" i="3"/>
  <c r="N18426" i="3"/>
  <c r="N18427" i="3"/>
  <c r="N18428" i="3"/>
  <c r="N18429" i="3"/>
  <c r="N18430" i="3"/>
  <c r="N18431" i="3"/>
  <c r="N18432" i="3"/>
  <c r="N18433" i="3"/>
  <c r="N18434" i="3"/>
  <c r="N18435" i="3"/>
  <c r="N18436" i="3"/>
  <c r="N18437" i="3"/>
  <c r="N18438" i="3"/>
  <c r="N18439" i="3"/>
  <c r="N18440" i="3"/>
  <c r="N18441" i="3"/>
  <c r="N18442" i="3"/>
  <c r="N18443" i="3"/>
  <c r="N18444" i="3"/>
  <c r="N18445" i="3"/>
  <c r="N18446" i="3"/>
  <c r="N18447" i="3"/>
  <c r="N18448" i="3"/>
  <c r="N18449" i="3"/>
  <c r="N18450" i="3"/>
  <c r="N18451" i="3"/>
  <c r="N18452" i="3"/>
  <c r="N18453" i="3"/>
  <c r="N18454" i="3"/>
  <c r="N18455" i="3"/>
  <c r="N18456" i="3"/>
  <c r="N18457" i="3"/>
  <c r="N18458" i="3"/>
  <c r="N18459" i="3"/>
  <c r="N18460" i="3"/>
  <c r="N18461" i="3"/>
  <c r="N18462" i="3"/>
  <c r="N18463" i="3"/>
  <c r="N18464" i="3"/>
  <c r="N18465" i="3"/>
  <c r="N18466" i="3"/>
  <c r="N18467" i="3"/>
  <c r="N18468" i="3"/>
  <c r="N18469" i="3"/>
  <c r="N18470" i="3"/>
  <c r="N18471" i="3"/>
  <c r="N18472" i="3"/>
  <c r="N18473" i="3"/>
  <c r="N18474" i="3"/>
  <c r="N18475" i="3"/>
  <c r="N18476" i="3"/>
  <c r="N18477" i="3"/>
  <c r="N18478" i="3"/>
  <c r="N18479" i="3"/>
  <c r="N18480" i="3"/>
  <c r="N18481" i="3"/>
  <c r="N18482" i="3"/>
  <c r="N18483" i="3"/>
  <c r="N18484" i="3"/>
  <c r="N18485" i="3"/>
  <c r="N18486" i="3"/>
  <c r="N18487" i="3"/>
  <c r="N18488" i="3"/>
  <c r="N18489" i="3"/>
  <c r="N18490" i="3"/>
  <c r="N18491" i="3"/>
  <c r="N18492" i="3"/>
  <c r="N18493" i="3"/>
  <c r="N18494" i="3"/>
  <c r="N18495" i="3"/>
  <c r="N18496" i="3"/>
  <c r="N18497" i="3"/>
  <c r="N18498" i="3"/>
  <c r="N18499" i="3"/>
  <c r="N18500" i="3"/>
  <c r="N18501" i="3"/>
  <c r="N18502" i="3"/>
  <c r="N18503" i="3"/>
  <c r="N18504" i="3"/>
  <c r="N18505" i="3"/>
  <c r="N18506" i="3"/>
  <c r="N18507" i="3"/>
  <c r="N18508" i="3"/>
  <c r="N18509" i="3"/>
  <c r="N18510" i="3"/>
  <c r="N18511" i="3"/>
  <c r="N18512" i="3"/>
  <c r="N18513" i="3"/>
  <c r="N18514" i="3"/>
  <c r="N18515" i="3"/>
  <c r="N18516" i="3"/>
  <c r="N18517" i="3"/>
  <c r="N18518" i="3"/>
  <c r="N18519" i="3"/>
  <c r="N18520" i="3"/>
  <c r="N18521" i="3"/>
  <c r="N18522" i="3"/>
  <c r="N18523" i="3"/>
  <c r="N18524" i="3"/>
  <c r="N18525" i="3"/>
  <c r="N18526" i="3"/>
  <c r="N18527" i="3"/>
  <c r="N18528" i="3"/>
  <c r="N18529" i="3"/>
  <c r="N18530" i="3"/>
  <c r="N18531" i="3"/>
  <c r="N18532" i="3"/>
  <c r="N18533" i="3"/>
  <c r="N18534" i="3"/>
  <c r="N18535" i="3"/>
  <c r="N18536" i="3"/>
  <c r="N18537" i="3"/>
  <c r="N18538" i="3"/>
  <c r="N18539" i="3"/>
  <c r="N18540" i="3"/>
  <c r="N18541" i="3"/>
  <c r="N18542" i="3"/>
  <c r="N18543" i="3"/>
  <c r="N18544" i="3"/>
  <c r="N18545" i="3"/>
  <c r="N18546" i="3"/>
  <c r="N18547" i="3"/>
  <c r="N18548" i="3"/>
  <c r="N18549" i="3"/>
  <c r="N18550" i="3"/>
  <c r="N18551" i="3"/>
  <c r="N18552" i="3"/>
  <c r="N18553" i="3"/>
  <c r="N18554" i="3"/>
  <c r="N18555" i="3"/>
  <c r="N18556" i="3"/>
  <c r="N18557" i="3"/>
  <c r="N18558" i="3"/>
  <c r="N18559" i="3"/>
  <c r="N18560" i="3"/>
  <c r="N18561" i="3"/>
  <c r="N18562" i="3"/>
  <c r="N18563" i="3"/>
  <c r="N18564" i="3"/>
  <c r="N18565" i="3"/>
  <c r="N18566" i="3"/>
  <c r="N18567" i="3"/>
  <c r="N18568" i="3"/>
  <c r="N18569" i="3"/>
  <c r="N18570" i="3"/>
  <c r="N18571" i="3"/>
  <c r="N18572" i="3"/>
  <c r="N18573" i="3"/>
  <c r="N18574" i="3"/>
  <c r="N18575" i="3"/>
  <c r="N18576" i="3"/>
  <c r="N18577" i="3"/>
  <c r="N18578" i="3"/>
  <c r="N18579" i="3"/>
  <c r="N18580" i="3"/>
  <c r="N18581" i="3"/>
  <c r="N18582" i="3"/>
  <c r="N18583" i="3"/>
  <c r="N18584" i="3"/>
  <c r="N18585" i="3"/>
  <c r="N18586" i="3"/>
  <c r="N18587" i="3"/>
  <c r="N18588" i="3"/>
  <c r="N18589" i="3"/>
  <c r="N18590" i="3"/>
  <c r="N18591" i="3"/>
  <c r="N18592" i="3"/>
  <c r="N18593" i="3"/>
  <c r="N18594" i="3"/>
  <c r="N18595" i="3"/>
  <c r="N18596" i="3"/>
  <c r="N18597" i="3"/>
  <c r="N18598" i="3"/>
  <c r="N18599" i="3"/>
  <c r="N18600" i="3"/>
  <c r="N18601" i="3"/>
  <c r="N18602" i="3"/>
  <c r="N18603" i="3"/>
  <c r="N18604" i="3"/>
  <c r="N18605" i="3"/>
  <c r="N18606" i="3"/>
  <c r="N18607" i="3"/>
  <c r="N18608" i="3"/>
  <c r="N18609" i="3"/>
  <c r="N18610" i="3"/>
  <c r="N18611" i="3"/>
  <c r="N18612" i="3"/>
  <c r="N18613" i="3"/>
  <c r="N18614" i="3"/>
  <c r="N18615" i="3"/>
  <c r="N18616" i="3"/>
  <c r="N18617" i="3"/>
  <c r="N18618" i="3"/>
  <c r="N18619" i="3"/>
  <c r="N18620" i="3"/>
  <c r="N18621" i="3"/>
  <c r="N18622" i="3"/>
  <c r="N18623" i="3"/>
  <c r="N18624" i="3"/>
  <c r="N18625" i="3"/>
  <c r="N18626" i="3"/>
  <c r="N18627" i="3"/>
  <c r="N18628" i="3"/>
  <c r="N18629" i="3"/>
  <c r="N18630" i="3"/>
  <c r="N18631" i="3"/>
  <c r="N18632" i="3"/>
  <c r="N18633" i="3"/>
  <c r="N18634" i="3"/>
  <c r="N18635" i="3"/>
  <c r="N18636" i="3"/>
  <c r="N18637" i="3"/>
  <c r="N18638" i="3"/>
  <c r="N18639" i="3"/>
  <c r="N18640" i="3"/>
  <c r="N18641" i="3"/>
  <c r="N18642" i="3"/>
  <c r="N18643" i="3"/>
  <c r="N18644" i="3"/>
  <c r="N18645" i="3"/>
  <c r="N18646" i="3"/>
  <c r="N18647" i="3"/>
  <c r="N18648" i="3"/>
  <c r="N18649" i="3"/>
  <c r="N18650" i="3"/>
  <c r="N18651" i="3"/>
  <c r="N18652" i="3"/>
  <c r="N18653" i="3"/>
  <c r="N18654" i="3"/>
  <c r="N18655" i="3"/>
  <c r="N18656" i="3"/>
  <c r="N18657" i="3"/>
  <c r="N18658" i="3"/>
  <c r="N18659" i="3"/>
  <c r="N18660" i="3"/>
  <c r="N18661" i="3"/>
  <c r="N18662" i="3"/>
  <c r="N18663" i="3"/>
  <c r="N18664" i="3"/>
  <c r="N18665" i="3"/>
  <c r="N18666" i="3"/>
  <c r="N18667" i="3"/>
  <c r="N18668" i="3"/>
  <c r="N18669" i="3"/>
  <c r="N18670" i="3"/>
  <c r="N18671" i="3"/>
  <c r="N18672" i="3"/>
  <c r="N18673" i="3"/>
  <c r="N18674" i="3"/>
  <c r="N18675" i="3"/>
  <c r="N18676" i="3"/>
  <c r="N18677" i="3"/>
  <c r="N18678" i="3"/>
  <c r="N18679" i="3"/>
  <c r="N18680" i="3"/>
  <c r="N18681" i="3"/>
  <c r="N18682" i="3"/>
  <c r="N18683" i="3"/>
  <c r="N18684" i="3"/>
  <c r="N18685" i="3"/>
  <c r="N18686" i="3"/>
  <c r="N18687" i="3"/>
  <c r="N18688" i="3"/>
  <c r="N18689" i="3"/>
  <c r="N18690" i="3"/>
  <c r="N18691" i="3"/>
  <c r="N18692" i="3"/>
  <c r="N18693" i="3"/>
  <c r="N18694" i="3"/>
  <c r="N18695" i="3"/>
  <c r="N18696" i="3"/>
  <c r="N18697" i="3"/>
  <c r="N18698" i="3"/>
  <c r="N18699" i="3"/>
  <c r="N18700" i="3"/>
  <c r="N18701" i="3"/>
  <c r="N18702" i="3"/>
  <c r="N18703" i="3"/>
  <c r="N18704" i="3"/>
  <c r="N18705" i="3"/>
  <c r="N18706" i="3"/>
  <c r="N18707" i="3"/>
  <c r="N18708" i="3"/>
  <c r="N18709" i="3"/>
  <c r="N18710" i="3"/>
  <c r="N18711" i="3"/>
  <c r="N18712" i="3"/>
  <c r="N18713" i="3"/>
  <c r="N18714" i="3"/>
  <c r="N18715" i="3"/>
  <c r="N18716" i="3"/>
  <c r="N18717" i="3"/>
  <c r="N18718" i="3"/>
  <c r="N18719" i="3"/>
  <c r="N18720" i="3"/>
  <c r="N18721" i="3"/>
  <c r="N18722" i="3"/>
  <c r="N18723" i="3"/>
  <c r="N18724" i="3"/>
  <c r="N18725" i="3"/>
  <c r="N18726" i="3"/>
  <c r="N18727" i="3"/>
  <c r="N18728" i="3"/>
  <c r="N18729" i="3"/>
  <c r="N18730" i="3"/>
  <c r="N18731" i="3"/>
  <c r="N18732" i="3"/>
  <c r="N18733" i="3"/>
  <c r="N18734" i="3"/>
  <c r="N18735" i="3"/>
  <c r="N18736" i="3"/>
  <c r="N18737" i="3"/>
  <c r="N18738" i="3"/>
  <c r="N18739" i="3"/>
  <c r="N18740" i="3"/>
  <c r="N18741" i="3"/>
  <c r="N18742" i="3"/>
  <c r="N18743" i="3"/>
  <c r="N18744" i="3"/>
  <c r="N18745" i="3"/>
  <c r="N18746" i="3"/>
  <c r="N18747" i="3"/>
  <c r="N18748" i="3"/>
  <c r="N18749" i="3"/>
  <c r="N18750" i="3"/>
  <c r="N18751" i="3"/>
  <c r="N18752" i="3"/>
  <c r="N18753" i="3"/>
  <c r="N18754" i="3"/>
  <c r="N18755" i="3"/>
  <c r="N18756" i="3"/>
  <c r="N18757" i="3"/>
  <c r="N18758" i="3"/>
  <c r="N18759" i="3"/>
  <c r="N18760" i="3"/>
  <c r="N18761" i="3"/>
  <c r="N18762" i="3"/>
  <c r="N18763" i="3"/>
  <c r="N18764" i="3"/>
  <c r="N18765" i="3"/>
  <c r="N18766" i="3"/>
  <c r="N18767" i="3"/>
  <c r="N18768" i="3"/>
  <c r="N18769" i="3"/>
  <c r="N18770" i="3"/>
  <c r="N18771" i="3"/>
  <c r="N18772" i="3"/>
  <c r="N18773" i="3"/>
  <c r="N18774" i="3"/>
  <c r="N18775" i="3"/>
  <c r="N18776" i="3"/>
  <c r="N18777" i="3"/>
  <c r="N18778" i="3"/>
  <c r="N18779" i="3"/>
  <c r="N18780" i="3"/>
  <c r="N18781" i="3"/>
  <c r="N18782" i="3"/>
  <c r="N18783" i="3"/>
  <c r="N18784" i="3"/>
  <c r="N18785" i="3"/>
  <c r="N18786" i="3"/>
  <c r="N18787" i="3"/>
  <c r="N18788" i="3"/>
  <c r="N18789" i="3"/>
  <c r="N18790" i="3"/>
  <c r="N18791" i="3"/>
  <c r="N18792" i="3"/>
  <c r="N18793" i="3"/>
  <c r="N18794" i="3"/>
  <c r="N18795" i="3"/>
  <c r="N18796" i="3"/>
  <c r="N18797" i="3"/>
  <c r="N18798" i="3"/>
  <c r="N18799" i="3"/>
  <c r="N18800" i="3"/>
  <c r="N18801" i="3"/>
  <c r="N18802" i="3"/>
  <c r="N18803" i="3"/>
  <c r="N18804" i="3"/>
  <c r="N18805" i="3"/>
  <c r="N18806" i="3"/>
  <c r="N18807" i="3"/>
  <c r="N18808" i="3"/>
  <c r="N18809" i="3"/>
  <c r="N18810" i="3"/>
  <c r="N18811" i="3"/>
  <c r="N18812" i="3"/>
  <c r="N18813" i="3"/>
  <c r="N18814" i="3"/>
  <c r="N18815" i="3"/>
  <c r="N18816" i="3"/>
  <c r="N18817" i="3"/>
  <c r="N18818" i="3"/>
  <c r="N18819" i="3"/>
  <c r="N18820" i="3"/>
  <c r="N18821" i="3"/>
  <c r="N18822" i="3"/>
  <c r="N18823" i="3"/>
  <c r="N18824" i="3"/>
  <c r="N18825" i="3"/>
  <c r="N18826" i="3"/>
  <c r="N18827" i="3"/>
  <c r="N18828" i="3"/>
  <c r="N18829" i="3"/>
  <c r="N18830" i="3"/>
  <c r="N18831" i="3"/>
  <c r="N18832" i="3"/>
  <c r="N18833" i="3"/>
  <c r="N18834" i="3"/>
  <c r="N18835" i="3"/>
  <c r="N18836" i="3"/>
  <c r="N18837" i="3"/>
  <c r="N18838" i="3"/>
  <c r="N18839" i="3"/>
  <c r="N18840" i="3"/>
  <c r="N18841" i="3"/>
  <c r="N18842" i="3"/>
  <c r="N18843" i="3"/>
  <c r="N18844" i="3"/>
  <c r="N18845" i="3"/>
  <c r="N18846" i="3"/>
  <c r="N18847" i="3"/>
  <c r="N18848" i="3"/>
  <c r="N18849" i="3"/>
  <c r="N18850" i="3"/>
  <c r="N18851" i="3"/>
  <c r="N18852" i="3"/>
  <c r="N18853" i="3"/>
  <c r="N18854" i="3"/>
  <c r="N18855" i="3"/>
  <c r="N18856" i="3"/>
  <c r="N18857" i="3"/>
  <c r="N18858" i="3"/>
  <c r="N18859" i="3"/>
  <c r="N18860" i="3"/>
  <c r="N18861" i="3"/>
  <c r="N18862" i="3"/>
  <c r="N18863" i="3"/>
  <c r="N18864" i="3"/>
  <c r="N18865" i="3"/>
  <c r="N18866" i="3"/>
  <c r="N18867" i="3"/>
  <c r="N18868" i="3"/>
  <c r="N18869" i="3"/>
  <c r="N18870" i="3"/>
  <c r="N18871" i="3"/>
  <c r="N18872" i="3"/>
  <c r="N18873" i="3"/>
  <c r="N18874" i="3"/>
  <c r="N18875" i="3"/>
  <c r="N18876" i="3"/>
  <c r="N18877" i="3"/>
  <c r="N18878" i="3"/>
  <c r="N18879" i="3"/>
  <c r="N18880" i="3"/>
  <c r="N18881" i="3"/>
  <c r="N18882" i="3"/>
  <c r="N18883" i="3"/>
  <c r="N18884" i="3"/>
  <c r="N18885" i="3"/>
  <c r="N18886" i="3"/>
  <c r="N18887" i="3"/>
  <c r="N18888" i="3"/>
  <c r="N18889" i="3"/>
  <c r="N18890" i="3"/>
  <c r="N18891" i="3"/>
  <c r="N18892" i="3"/>
  <c r="N18893" i="3"/>
  <c r="N18894" i="3"/>
  <c r="N18895" i="3"/>
  <c r="N18896" i="3"/>
  <c r="N18897" i="3"/>
  <c r="N18898" i="3"/>
  <c r="N18899" i="3"/>
  <c r="N18900" i="3"/>
  <c r="N18901" i="3"/>
  <c r="N18902" i="3"/>
  <c r="N18903" i="3"/>
  <c r="N18904" i="3"/>
  <c r="N18905" i="3"/>
  <c r="N18906" i="3"/>
  <c r="N18907" i="3"/>
  <c r="N18908" i="3"/>
  <c r="N18909" i="3"/>
  <c r="N18910" i="3"/>
  <c r="N18911" i="3"/>
  <c r="N18912" i="3"/>
  <c r="N18913" i="3"/>
  <c r="N18914" i="3"/>
  <c r="N18915" i="3"/>
  <c r="N18916" i="3"/>
  <c r="N18917" i="3"/>
  <c r="N18918" i="3"/>
  <c r="N18919" i="3"/>
  <c r="N18920" i="3"/>
  <c r="N18921" i="3"/>
  <c r="N18922" i="3"/>
  <c r="N18923" i="3"/>
  <c r="N18924" i="3"/>
  <c r="N18925" i="3"/>
  <c r="N18926" i="3"/>
  <c r="N18927" i="3"/>
  <c r="N18928" i="3"/>
  <c r="N18929" i="3"/>
  <c r="N18930" i="3"/>
  <c r="N18931" i="3"/>
  <c r="N18932" i="3"/>
  <c r="N18933" i="3"/>
  <c r="N18934" i="3"/>
  <c r="N18935" i="3"/>
  <c r="N18936" i="3"/>
  <c r="N18937" i="3"/>
  <c r="N18938" i="3"/>
  <c r="N18939" i="3"/>
  <c r="N18940" i="3"/>
  <c r="N18941" i="3"/>
  <c r="N18942" i="3"/>
  <c r="N18943" i="3"/>
  <c r="N18944" i="3"/>
  <c r="N18945" i="3"/>
  <c r="N18946" i="3"/>
  <c r="N18947" i="3"/>
  <c r="N18948" i="3"/>
  <c r="N18949" i="3"/>
  <c r="N18950" i="3"/>
  <c r="N18951" i="3"/>
  <c r="N18952" i="3"/>
  <c r="N18953" i="3"/>
  <c r="N18954" i="3"/>
  <c r="N18955" i="3"/>
  <c r="N18956" i="3"/>
  <c r="N18957" i="3"/>
  <c r="N18958" i="3"/>
  <c r="N18959" i="3"/>
  <c r="N18960" i="3"/>
  <c r="N18961" i="3"/>
  <c r="N18962" i="3"/>
  <c r="N18963" i="3"/>
  <c r="N18964" i="3"/>
  <c r="N18965" i="3"/>
  <c r="N18966" i="3"/>
  <c r="N18967" i="3"/>
  <c r="N18968" i="3"/>
  <c r="N18969" i="3"/>
  <c r="N18970" i="3"/>
  <c r="N18971" i="3"/>
  <c r="N18972" i="3"/>
  <c r="N18973" i="3"/>
  <c r="N18974" i="3"/>
  <c r="N18975" i="3"/>
  <c r="N18976" i="3"/>
  <c r="N18977" i="3"/>
  <c r="N18978" i="3"/>
  <c r="N18979" i="3"/>
  <c r="N18980" i="3"/>
  <c r="N18981" i="3"/>
  <c r="N18982" i="3"/>
  <c r="N18983" i="3"/>
  <c r="N18984" i="3"/>
  <c r="N18985" i="3"/>
  <c r="N18986" i="3"/>
  <c r="N18987" i="3"/>
  <c r="N18988" i="3"/>
  <c r="N18989" i="3"/>
  <c r="N18990" i="3"/>
  <c r="N18991" i="3"/>
  <c r="N18992" i="3"/>
  <c r="N18993" i="3"/>
  <c r="N18994" i="3"/>
  <c r="N18995" i="3"/>
  <c r="N18996" i="3"/>
  <c r="N18997" i="3"/>
  <c r="N18998" i="3"/>
  <c r="N18999" i="3"/>
  <c r="N19000" i="3"/>
  <c r="N19001" i="3"/>
  <c r="N19002" i="3"/>
  <c r="N19003" i="3"/>
  <c r="N19004" i="3"/>
  <c r="N19005" i="3"/>
  <c r="N19006" i="3"/>
  <c r="N19007" i="3"/>
  <c r="N19008" i="3"/>
  <c r="N19009" i="3"/>
  <c r="N19010" i="3"/>
  <c r="N19011" i="3"/>
  <c r="N19012" i="3"/>
  <c r="N19013" i="3"/>
  <c r="N19014" i="3"/>
  <c r="N19015" i="3"/>
  <c r="N19016" i="3"/>
  <c r="N19017" i="3"/>
  <c r="N19018" i="3"/>
  <c r="N19019" i="3"/>
  <c r="N19020" i="3"/>
  <c r="N19021" i="3"/>
  <c r="N19022" i="3"/>
  <c r="N19023" i="3"/>
  <c r="N19024" i="3"/>
  <c r="N19025" i="3"/>
  <c r="N19026" i="3"/>
  <c r="N19027" i="3"/>
  <c r="N19028" i="3"/>
  <c r="N19029" i="3"/>
  <c r="N19030" i="3"/>
  <c r="N19031" i="3"/>
  <c r="N19032" i="3"/>
  <c r="N19033" i="3"/>
  <c r="N19034" i="3"/>
  <c r="N19035" i="3"/>
  <c r="N19036" i="3"/>
  <c r="N19037" i="3"/>
  <c r="N19038" i="3"/>
  <c r="N19039" i="3"/>
  <c r="N19040" i="3"/>
  <c r="N19041" i="3"/>
  <c r="N19042" i="3"/>
  <c r="N19043" i="3"/>
  <c r="N19044" i="3"/>
  <c r="N19045" i="3"/>
  <c r="N19046" i="3"/>
  <c r="N19047" i="3"/>
  <c r="N19048" i="3"/>
  <c r="N19049" i="3"/>
  <c r="N19050" i="3"/>
  <c r="N19051" i="3"/>
  <c r="N19052" i="3"/>
  <c r="N19053" i="3"/>
  <c r="N19054" i="3"/>
  <c r="N19055" i="3"/>
  <c r="N19056" i="3"/>
  <c r="N19057" i="3"/>
  <c r="N19058" i="3"/>
  <c r="N19059" i="3"/>
  <c r="N19060" i="3"/>
  <c r="N19061" i="3"/>
  <c r="N19062" i="3"/>
  <c r="N19063" i="3"/>
  <c r="N19064" i="3"/>
  <c r="N19065" i="3"/>
  <c r="N19066" i="3"/>
  <c r="N19067" i="3"/>
  <c r="N19068" i="3"/>
  <c r="N19069" i="3"/>
  <c r="N19070" i="3"/>
  <c r="N19071" i="3"/>
  <c r="N19072" i="3"/>
  <c r="N19073" i="3"/>
  <c r="N19074" i="3"/>
  <c r="N19075" i="3"/>
  <c r="N19076" i="3"/>
  <c r="N19077" i="3"/>
  <c r="N19078" i="3"/>
  <c r="N19079" i="3"/>
  <c r="N19080" i="3"/>
  <c r="N19081" i="3"/>
  <c r="N19082" i="3"/>
  <c r="N19083" i="3"/>
  <c r="N19084" i="3"/>
  <c r="N19085" i="3"/>
  <c r="N19086" i="3"/>
  <c r="N19087" i="3"/>
  <c r="N19088" i="3"/>
  <c r="N19089" i="3"/>
  <c r="N19090" i="3"/>
  <c r="N19091" i="3"/>
  <c r="N19092" i="3"/>
  <c r="N19093" i="3"/>
  <c r="N19094" i="3"/>
  <c r="N19095" i="3"/>
  <c r="N19096" i="3"/>
  <c r="N19097" i="3"/>
  <c r="N19098" i="3"/>
  <c r="N19099" i="3"/>
  <c r="N19100" i="3"/>
  <c r="N19101" i="3"/>
  <c r="N19102" i="3"/>
  <c r="N19103" i="3"/>
  <c r="N19104" i="3"/>
  <c r="N19105" i="3"/>
  <c r="N19106" i="3"/>
  <c r="N19107" i="3"/>
  <c r="N19108" i="3"/>
  <c r="N19109" i="3"/>
  <c r="N19110" i="3"/>
  <c r="N19111" i="3"/>
  <c r="N19112" i="3"/>
  <c r="N19113" i="3"/>
  <c r="N19114" i="3"/>
  <c r="N19115" i="3"/>
  <c r="N19116" i="3"/>
  <c r="N19117" i="3"/>
  <c r="N19118" i="3"/>
  <c r="N19119" i="3"/>
  <c r="N19120" i="3"/>
  <c r="N19121" i="3"/>
  <c r="N19122" i="3"/>
  <c r="N19123" i="3"/>
  <c r="N19124" i="3"/>
  <c r="N19125" i="3"/>
  <c r="N19126" i="3"/>
  <c r="N19127" i="3"/>
  <c r="N19128" i="3"/>
  <c r="N19129" i="3"/>
  <c r="N19130" i="3"/>
  <c r="N19131" i="3"/>
  <c r="N19132" i="3"/>
  <c r="N19133" i="3"/>
  <c r="N19134" i="3"/>
  <c r="N19135" i="3"/>
  <c r="N19136" i="3"/>
  <c r="N19137" i="3"/>
  <c r="N19138" i="3"/>
  <c r="N19139" i="3"/>
  <c r="N19140" i="3"/>
  <c r="N19141" i="3"/>
  <c r="N19142" i="3"/>
  <c r="N19143" i="3"/>
  <c r="N19144" i="3"/>
  <c r="N19145" i="3"/>
  <c r="N19146" i="3"/>
  <c r="N19147" i="3"/>
  <c r="N19148" i="3"/>
  <c r="N19149" i="3"/>
  <c r="N19150" i="3"/>
  <c r="N19151" i="3"/>
  <c r="N19152" i="3"/>
  <c r="N19153" i="3"/>
  <c r="N19154" i="3"/>
  <c r="N19155" i="3"/>
  <c r="N19156" i="3"/>
  <c r="N19157" i="3"/>
  <c r="N19158" i="3"/>
  <c r="N19159" i="3"/>
  <c r="N19160" i="3"/>
  <c r="N19161" i="3"/>
  <c r="N19162" i="3"/>
  <c r="N19163" i="3"/>
  <c r="N19164" i="3"/>
  <c r="N19165" i="3"/>
  <c r="N19166" i="3"/>
  <c r="N19167" i="3"/>
  <c r="N19168" i="3"/>
  <c r="N19169" i="3"/>
  <c r="N19170" i="3"/>
  <c r="N19171" i="3"/>
  <c r="N19172" i="3"/>
  <c r="N19173" i="3"/>
  <c r="N19174" i="3"/>
  <c r="N19175" i="3"/>
  <c r="N19176" i="3"/>
  <c r="N19177" i="3"/>
  <c r="N19178" i="3"/>
  <c r="N19179" i="3"/>
  <c r="N19180" i="3"/>
  <c r="N19181" i="3"/>
  <c r="N19182" i="3"/>
  <c r="N19183" i="3"/>
  <c r="N19184" i="3"/>
  <c r="N19185" i="3"/>
  <c r="N19186" i="3"/>
  <c r="N19187" i="3"/>
  <c r="N19188" i="3"/>
  <c r="N19189" i="3"/>
  <c r="N19190" i="3"/>
  <c r="N19191" i="3"/>
  <c r="N19192" i="3"/>
  <c r="N19193" i="3"/>
  <c r="N19194" i="3"/>
  <c r="N19195" i="3"/>
  <c r="N19196" i="3"/>
  <c r="N19197" i="3"/>
  <c r="N19198" i="3"/>
  <c r="N19199" i="3"/>
  <c r="N19200" i="3"/>
  <c r="N19201" i="3"/>
  <c r="N19202" i="3"/>
  <c r="N19203" i="3"/>
  <c r="N19204" i="3"/>
  <c r="N19205" i="3"/>
  <c r="N19206" i="3"/>
  <c r="N19207" i="3"/>
  <c r="N19208" i="3"/>
  <c r="N19209" i="3"/>
  <c r="N19210" i="3"/>
  <c r="N19211" i="3"/>
  <c r="N19212" i="3"/>
  <c r="N19213" i="3"/>
  <c r="N19214" i="3"/>
  <c r="N19215" i="3"/>
  <c r="N19216" i="3"/>
  <c r="N19217" i="3"/>
  <c r="N19218" i="3"/>
  <c r="N19219" i="3"/>
  <c r="N19220" i="3"/>
  <c r="N19221" i="3"/>
  <c r="N19222" i="3"/>
  <c r="N19223" i="3"/>
  <c r="N19224" i="3"/>
  <c r="N19225" i="3"/>
  <c r="N19226" i="3"/>
  <c r="N19227" i="3"/>
  <c r="N19228" i="3"/>
  <c r="N19229" i="3"/>
  <c r="N19230" i="3"/>
  <c r="N19231" i="3"/>
  <c r="N19232" i="3"/>
  <c r="N19233" i="3"/>
  <c r="N19234" i="3"/>
  <c r="N19235" i="3"/>
  <c r="N19236" i="3"/>
  <c r="N19237" i="3"/>
  <c r="N19238" i="3"/>
  <c r="N19239" i="3"/>
  <c r="N19240" i="3"/>
  <c r="N19241" i="3"/>
  <c r="N19242" i="3"/>
  <c r="N19243" i="3"/>
  <c r="N19244" i="3"/>
  <c r="N19245" i="3"/>
  <c r="N19246" i="3"/>
  <c r="N19247" i="3"/>
  <c r="N19248" i="3"/>
  <c r="N19249" i="3"/>
  <c r="N19250" i="3"/>
  <c r="N19251" i="3"/>
  <c r="N19252" i="3"/>
  <c r="N19253" i="3"/>
  <c r="N19254" i="3"/>
  <c r="N19255" i="3"/>
  <c r="N19256" i="3"/>
  <c r="N19257" i="3"/>
  <c r="N19258" i="3"/>
  <c r="N19259" i="3"/>
  <c r="N19260" i="3"/>
  <c r="N19261" i="3"/>
  <c r="N19262" i="3"/>
  <c r="N19263" i="3"/>
  <c r="N19264" i="3"/>
  <c r="N19265" i="3"/>
  <c r="N19266" i="3"/>
  <c r="N19267" i="3"/>
  <c r="N19268" i="3"/>
  <c r="N19269" i="3"/>
  <c r="N19270" i="3"/>
  <c r="N19271" i="3"/>
  <c r="N19272" i="3"/>
  <c r="N19273" i="3"/>
  <c r="N19274" i="3"/>
  <c r="N19275" i="3"/>
  <c r="N19276" i="3"/>
  <c r="N19277" i="3"/>
  <c r="N19278" i="3"/>
  <c r="N19279" i="3"/>
  <c r="N19280" i="3"/>
  <c r="N19281" i="3"/>
  <c r="N19282" i="3"/>
  <c r="N19283" i="3"/>
  <c r="N19284" i="3"/>
  <c r="N19285" i="3"/>
  <c r="N19286" i="3"/>
  <c r="N19287" i="3"/>
  <c r="N19288" i="3"/>
  <c r="N19289" i="3"/>
  <c r="N19290" i="3"/>
  <c r="N19291" i="3"/>
  <c r="N19292" i="3"/>
  <c r="N19293" i="3"/>
  <c r="N19294" i="3"/>
  <c r="N19295" i="3"/>
  <c r="N19296" i="3"/>
  <c r="N19297" i="3"/>
  <c r="N19298" i="3"/>
  <c r="N19299" i="3"/>
  <c r="N19300" i="3"/>
  <c r="N19301" i="3"/>
  <c r="N19302" i="3"/>
  <c r="N19303" i="3"/>
  <c r="N19304" i="3"/>
  <c r="N19305" i="3"/>
  <c r="N19306" i="3"/>
  <c r="N19307" i="3"/>
  <c r="N19308" i="3"/>
  <c r="N19309" i="3"/>
  <c r="N19310" i="3"/>
  <c r="N19311" i="3"/>
  <c r="N19312" i="3"/>
  <c r="N19313" i="3"/>
  <c r="N19314" i="3"/>
  <c r="N19315" i="3"/>
  <c r="N19316" i="3"/>
  <c r="N19317" i="3"/>
  <c r="N19318" i="3"/>
  <c r="N19319" i="3"/>
  <c r="N19320" i="3"/>
  <c r="N19321" i="3"/>
  <c r="N19322" i="3"/>
  <c r="N19323" i="3"/>
  <c r="N19324" i="3"/>
  <c r="N19325" i="3"/>
  <c r="N19326" i="3"/>
  <c r="N19327" i="3"/>
  <c r="N19328" i="3"/>
  <c r="N19329" i="3"/>
  <c r="N19330" i="3"/>
  <c r="N19331" i="3"/>
  <c r="N19332" i="3"/>
  <c r="N19333" i="3"/>
  <c r="N19334" i="3"/>
  <c r="N19335" i="3"/>
  <c r="N19336" i="3"/>
  <c r="N19337" i="3"/>
  <c r="N19338" i="3"/>
  <c r="N19339" i="3"/>
  <c r="N19340" i="3"/>
  <c r="N19341" i="3"/>
  <c r="N19342" i="3"/>
  <c r="N19343" i="3"/>
  <c r="N19344" i="3"/>
  <c r="N19345" i="3"/>
  <c r="N19346" i="3"/>
  <c r="N19347" i="3"/>
  <c r="N19348" i="3"/>
  <c r="N19349" i="3"/>
  <c r="N19350" i="3"/>
  <c r="N19351" i="3"/>
  <c r="N19352" i="3"/>
  <c r="N19353" i="3"/>
  <c r="N19354" i="3"/>
  <c r="N19355" i="3"/>
  <c r="N19356" i="3"/>
  <c r="N19357" i="3"/>
  <c r="N19358" i="3"/>
  <c r="N19359" i="3"/>
  <c r="N19360" i="3"/>
  <c r="N19361" i="3"/>
  <c r="N19362" i="3"/>
  <c r="N19363" i="3"/>
  <c r="N19364" i="3"/>
  <c r="N19365" i="3"/>
  <c r="N19366" i="3"/>
  <c r="N19367" i="3"/>
  <c r="N19368" i="3"/>
  <c r="N19369" i="3"/>
  <c r="N19370" i="3"/>
  <c r="N19371" i="3"/>
  <c r="N19372" i="3"/>
  <c r="N19373" i="3"/>
  <c r="N19374" i="3"/>
  <c r="N19375" i="3"/>
  <c r="N19376" i="3"/>
  <c r="N19377" i="3"/>
  <c r="N19378" i="3"/>
  <c r="N19379" i="3"/>
  <c r="N19380" i="3"/>
  <c r="N19381" i="3"/>
  <c r="N19382" i="3"/>
  <c r="N19383" i="3"/>
  <c r="N19384" i="3"/>
  <c r="N19385" i="3"/>
  <c r="N19386" i="3"/>
  <c r="N19387" i="3"/>
  <c r="N19388" i="3"/>
  <c r="N19389" i="3"/>
  <c r="N19390" i="3"/>
  <c r="N19391" i="3"/>
  <c r="N19392" i="3"/>
  <c r="N19393" i="3"/>
  <c r="N19394" i="3"/>
  <c r="N19395" i="3"/>
  <c r="N19396" i="3"/>
  <c r="N19397" i="3"/>
  <c r="N19398" i="3"/>
  <c r="N19399" i="3"/>
  <c r="N19400" i="3"/>
  <c r="N19401" i="3"/>
  <c r="N19402" i="3"/>
  <c r="N19403" i="3"/>
  <c r="N19404" i="3"/>
  <c r="N19405" i="3"/>
  <c r="N19406" i="3"/>
  <c r="N19407" i="3"/>
  <c r="N19408" i="3"/>
  <c r="N19409" i="3"/>
  <c r="N19410" i="3"/>
  <c r="N19411" i="3"/>
  <c r="N19412" i="3"/>
  <c r="N19413" i="3"/>
  <c r="N19414" i="3"/>
  <c r="N19415" i="3"/>
  <c r="N19416" i="3"/>
  <c r="N19417" i="3"/>
  <c r="N19418" i="3"/>
  <c r="N19419" i="3"/>
  <c r="N19420" i="3"/>
  <c r="N19421" i="3"/>
  <c r="N19422" i="3"/>
  <c r="N19423" i="3"/>
  <c r="N19424" i="3"/>
  <c r="N19425" i="3"/>
  <c r="N19426" i="3"/>
  <c r="N19427" i="3"/>
  <c r="N19428" i="3"/>
  <c r="N19429" i="3"/>
  <c r="N19430" i="3"/>
  <c r="N19431" i="3"/>
  <c r="N19432" i="3"/>
  <c r="N19433" i="3"/>
  <c r="N19434" i="3"/>
  <c r="N19435" i="3"/>
  <c r="N19436" i="3"/>
  <c r="N19437" i="3"/>
  <c r="N19438" i="3"/>
  <c r="N19439" i="3"/>
  <c r="N19440" i="3"/>
  <c r="N19441" i="3"/>
  <c r="N19442" i="3"/>
  <c r="N19443" i="3"/>
  <c r="N19444" i="3"/>
  <c r="N19445" i="3"/>
  <c r="N19446" i="3"/>
  <c r="N19447" i="3"/>
  <c r="N19448" i="3"/>
  <c r="N19449" i="3"/>
  <c r="N19450" i="3"/>
  <c r="N19451" i="3"/>
  <c r="N19452" i="3"/>
  <c r="N19453" i="3"/>
  <c r="N19454" i="3"/>
  <c r="N19455" i="3"/>
  <c r="N19456" i="3"/>
  <c r="N19457" i="3"/>
  <c r="N19458" i="3"/>
  <c r="N19459" i="3"/>
  <c r="N19460" i="3"/>
  <c r="N19461" i="3"/>
  <c r="N19462" i="3"/>
  <c r="N19463" i="3"/>
  <c r="N19464" i="3"/>
  <c r="N19465" i="3"/>
  <c r="N19466" i="3"/>
  <c r="N19467" i="3"/>
  <c r="N19468" i="3"/>
  <c r="N19469" i="3"/>
  <c r="N19470" i="3"/>
  <c r="N19471" i="3"/>
  <c r="N19472" i="3"/>
  <c r="N19473" i="3"/>
  <c r="N19474" i="3"/>
  <c r="N19475" i="3"/>
  <c r="N19476" i="3"/>
  <c r="N19477" i="3"/>
  <c r="N19478" i="3"/>
  <c r="N19479" i="3"/>
  <c r="N19480" i="3"/>
  <c r="N19481" i="3"/>
  <c r="N19482" i="3"/>
  <c r="N19483" i="3"/>
  <c r="N19484" i="3"/>
  <c r="N19485" i="3"/>
  <c r="N19486" i="3"/>
  <c r="N19487" i="3"/>
  <c r="N19488" i="3"/>
  <c r="N19489" i="3"/>
  <c r="N19490" i="3"/>
  <c r="N19491" i="3"/>
  <c r="N19492" i="3"/>
  <c r="N19493" i="3"/>
  <c r="N19494" i="3"/>
  <c r="N19495" i="3"/>
  <c r="N19496" i="3"/>
  <c r="N19497" i="3"/>
  <c r="N19498" i="3"/>
  <c r="N19499" i="3"/>
  <c r="N19500" i="3"/>
  <c r="N19501" i="3"/>
  <c r="N19502" i="3"/>
  <c r="N19503" i="3"/>
  <c r="N19504" i="3"/>
  <c r="N19505" i="3"/>
  <c r="N19506" i="3"/>
  <c r="N19507" i="3"/>
  <c r="N19508" i="3"/>
  <c r="N19509" i="3"/>
  <c r="N19510" i="3"/>
  <c r="N19511" i="3"/>
  <c r="N19512" i="3"/>
  <c r="N19513" i="3"/>
  <c r="N19514" i="3"/>
  <c r="N19515" i="3"/>
  <c r="N19516" i="3"/>
  <c r="N19517" i="3"/>
  <c r="N19518" i="3"/>
  <c r="N19519" i="3"/>
  <c r="N19520" i="3"/>
  <c r="N19521" i="3"/>
  <c r="N19522" i="3"/>
  <c r="N19523" i="3"/>
  <c r="N19524" i="3"/>
  <c r="N19525" i="3"/>
  <c r="N19526" i="3"/>
  <c r="N19527" i="3"/>
  <c r="N19528" i="3"/>
  <c r="N19529" i="3"/>
  <c r="N19530" i="3"/>
  <c r="N19531" i="3"/>
  <c r="N19532" i="3"/>
  <c r="N19533" i="3"/>
  <c r="N19534" i="3"/>
  <c r="N19535" i="3"/>
  <c r="N19536" i="3"/>
  <c r="N19537" i="3"/>
  <c r="N19538" i="3"/>
  <c r="N19539" i="3"/>
  <c r="N19540" i="3"/>
  <c r="N19541" i="3"/>
  <c r="N19542" i="3"/>
  <c r="N19543" i="3"/>
  <c r="N19544" i="3"/>
  <c r="N19545" i="3"/>
  <c r="N19546" i="3"/>
  <c r="N19547" i="3"/>
  <c r="N19548" i="3"/>
  <c r="N19549" i="3"/>
  <c r="N19550" i="3"/>
  <c r="N19551" i="3"/>
  <c r="N19552" i="3"/>
  <c r="N19553" i="3"/>
  <c r="N19554" i="3"/>
  <c r="N19555" i="3"/>
  <c r="N19556" i="3"/>
  <c r="N19557" i="3"/>
  <c r="N19558" i="3"/>
  <c r="N19559" i="3"/>
  <c r="N19560" i="3"/>
  <c r="N19561" i="3"/>
  <c r="N19562" i="3"/>
  <c r="N19563" i="3"/>
  <c r="N19564" i="3"/>
  <c r="N19565" i="3"/>
  <c r="N19566" i="3"/>
  <c r="N19567" i="3"/>
  <c r="N19568" i="3"/>
  <c r="N19569" i="3"/>
  <c r="N19570" i="3"/>
  <c r="N19571" i="3"/>
  <c r="N19572" i="3"/>
  <c r="N19573" i="3"/>
  <c r="N19574" i="3"/>
  <c r="N19575" i="3"/>
  <c r="N19576" i="3"/>
  <c r="N19577" i="3"/>
  <c r="N19578" i="3"/>
  <c r="N19579" i="3"/>
  <c r="N19580" i="3"/>
  <c r="N19581" i="3"/>
  <c r="N19582" i="3"/>
  <c r="N19583" i="3"/>
  <c r="N19584" i="3"/>
  <c r="N19585" i="3"/>
  <c r="N19586" i="3"/>
  <c r="N19587" i="3"/>
  <c r="N19588" i="3"/>
  <c r="N19589" i="3"/>
  <c r="N19590" i="3"/>
  <c r="N19591" i="3"/>
  <c r="N19592" i="3"/>
  <c r="N19593" i="3"/>
  <c r="N19594" i="3"/>
  <c r="N19595" i="3"/>
  <c r="N19596" i="3"/>
  <c r="N19597" i="3"/>
  <c r="N19598" i="3"/>
  <c r="N19599" i="3"/>
  <c r="N19600" i="3"/>
  <c r="N19601" i="3"/>
  <c r="N19602" i="3"/>
  <c r="N19603" i="3"/>
  <c r="N19604" i="3"/>
  <c r="N19605" i="3"/>
  <c r="N19606" i="3"/>
  <c r="N19607" i="3"/>
  <c r="N19608" i="3"/>
  <c r="N19609" i="3"/>
  <c r="N19610" i="3"/>
  <c r="N19611" i="3"/>
  <c r="N19612" i="3"/>
  <c r="N19613" i="3"/>
  <c r="N19614" i="3"/>
  <c r="N19615" i="3"/>
  <c r="N19616" i="3"/>
  <c r="N19617" i="3"/>
  <c r="N19618" i="3"/>
  <c r="N19619" i="3"/>
  <c r="N19620" i="3"/>
  <c r="N19621" i="3"/>
  <c r="N19622" i="3"/>
  <c r="N19623" i="3"/>
  <c r="N19624" i="3"/>
  <c r="N19625" i="3"/>
  <c r="N19626" i="3"/>
  <c r="N19627" i="3"/>
  <c r="N19628" i="3"/>
  <c r="N19629" i="3"/>
  <c r="N19630" i="3"/>
  <c r="N19631" i="3"/>
  <c r="N19632" i="3"/>
  <c r="N19633" i="3"/>
  <c r="N19634" i="3"/>
  <c r="N19635" i="3"/>
  <c r="N19636" i="3"/>
  <c r="N19637" i="3"/>
  <c r="N19638" i="3"/>
  <c r="N19639" i="3"/>
  <c r="N19640" i="3"/>
  <c r="N19641" i="3"/>
  <c r="N19642" i="3"/>
  <c r="N19643" i="3"/>
  <c r="N19644" i="3"/>
  <c r="N19645" i="3"/>
  <c r="N19646" i="3"/>
  <c r="N19647" i="3"/>
  <c r="N19648" i="3"/>
  <c r="N19649" i="3"/>
  <c r="N19650" i="3"/>
  <c r="N19651" i="3"/>
  <c r="N19652" i="3"/>
  <c r="N19653" i="3"/>
  <c r="N19654" i="3"/>
  <c r="N19655" i="3"/>
  <c r="N19656" i="3"/>
  <c r="N19657" i="3"/>
  <c r="N19658" i="3"/>
  <c r="N19659" i="3"/>
  <c r="N19660" i="3"/>
  <c r="N19661" i="3"/>
  <c r="N19662" i="3"/>
  <c r="N19663" i="3"/>
  <c r="N19664" i="3"/>
  <c r="N19665" i="3"/>
  <c r="N19666" i="3"/>
  <c r="N19667" i="3"/>
  <c r="N19668" i="3"/>
  <c r="N19669" i="3"/>
  <c r="N19670" i="3"/>
  <c r="N19671" i="3"/>
  <c r="N19672" i="3"/>
  <c r="N19673" i="3"/>
  <c r="N19674" i="3"/>
  <c r="N19675" i="3"/>
  <c r="N19676" i="3"/>
  <c r="N19677" i="3"/>
  <c r="N19678" i="3"/>
  <c r="N19679" i="3"/>
  <c r="N19680" i="3"/>
  <c r="N19681" i="3"/>
  <c r="N19682" i="3"/>
  <c r="N19683" i="3"/>
  <c r="N19684" i="3"/>
  <c r="N19685" i="3"/>
  <c r="N19686" i="3"/>
  <c r="N19687" i="3"/>
  <c r="N19688" i="3"/>
  <c r="N19689" i="3"/>
  <c r="N19690" i="3"/>
  <c r="N19691" i="3"/>
  <c r="N19692" i="3"/>
  <c r="N19693" i="3"/>
  <c r="N19694" i="3"/>
  <c r="N19695" i="3"/>
  <c r="N19696" i="3"/>
  <c r="N19697" i="3"/>
  <c r="N19698" i="3"/>
  <c r="N19699" i="3"/>
  <c r="N19700" i="3"/>
  <c r="N19701" i="3"/>
  <c r="N19702" i="3"/>
  <c r="N19703" i="3"/>
  <c r="N19704" i="3"/>
  <c r="N19705" i="3"/>
  <c r="N19706" i="3"/>
  <c r="N19707" i="3"/>
  <c r="N19708" i="3"/>
  <c r="N19709" i="3"/>
  <c r="N19710" i="3"/>
  <c r="N19711" i="3"/>
  <c r="N19712" i="3"/>
  <c r="N19713" i="3"/>
  <c r="N19714" i="3"/>
  <c r="N19715" i="3"/>
  <c r="N19716" i="3"/>
  <c r="N19717" i="3"/>
  <c r="N19718" i="3"/>
  <c r="N19719" i="3"/>
  <c r="N19720" i="3"/>
  <c r="N19721" i="3"/>
  <c r="N19722" i="3"/>
  <c r="N19723" i="3"/>
  <c r="N19724" i="3"/>
  <c r="N19725" i="3"/>
  <c r="N19726" i="3"/>
  <c r="N19727" i="3"/>
  <c r="N19728" i="3"/>
  <c r="N19729" i="3"/>
  <c r="N19730" i="3"/>
  <c r="N19731" i="3"/>
  <c r="N19732" i="3"/>
  <c r="N19733" i="3"/>
  <c r="N19734" i="3"/>
  <c r="N19735" i="3"/>
  <c r="N19736" i="3"/>
  <c r="N19737" i="3"/>
  <c r="N19738" i="3"/>
  <c r="N19739" i="3"/>
  <c r="N19740" i="3"/>
  <c r="N19741" i="3"/>
  <c r="N19742" i="3"/>
  <c r="N19743" i="3"/>
  <c r="N19744" i="3"/>
  <c r="N19745" i="3"/>
  <c r="N19746" i="3"/>
  <c r="N19747" i="3"/>
  <c r="N19748" i="3"/>
  <c r="N19749" i="3"/>
  <c r="N19750" i="3"/>
  <c r="N19751" i="3"/>
  <c r="N19752" i="3"/>
  <c r="N19753" i="3"/>
  <c r="N19754" i="3"/>
  <c r="N19755" i="3"/>
  <c r="N19756" i="3"/>
  <c r="N19757" i="3"/>
  <c r="N19758" i="3"/>
  <c r="N19759" i="3"/>
  <c r="N19760" i="3"/>
  <c r="N19761" i="3"/>
  <c r="N19762" i="3"/>
  <c r="N19763" i="3"/>
  <c r="N19764" i="3"/>
  <c r="N19765" i="3"/>
  <c r="N19766" i="3"/>
  <c r="N19767" i="3"/>
  <c r="N19768" i="3"/>
  <c r="N19769" i="3"/>
  <c r="N19770" i="3"/>
  <c r="N19771" i="3"/>
  <c r="N19772" i="3"/>
  <c r="N19773" i="3"/>
  <c r="N19774" i="3"/>
  <c r="N19775" i="3"/>
  <c r="N19776" i="3"/>
  <c r="N19777" i="3"/>
  <c r="N19778" i="3"/>
  <c r="N19779" i="3"/>
  <c r="N19780" i="3"/>
  <c r="N19781" i="3"/>
  <c r="N19782" i="3"/>
  <c r="N19783" i="3"/>
  <c r="N19784" i="3"/>
  <c r="N19785" i="3"/>
  <c r="N19786" i="3"/>
  <c r="N19787" i="3"/>
  <c r="N19788" i="3"/>
  <c r="N19789" i="3"/>
  <c r="N19790" i="3"/>
  <c r="N19791" i="3"/>
  <c r="N19792" i="3"/>
  <c r="N19793" i="3"/>
  <c r="N19794" i="3"/>
  <c r="N19795" i="3"/>
  <c r="N19796" i="3"/>
  <c r="N19797" i="3"/>
  <c r="N19798" i="3"/>
  <c r="N19799" i="3"/>
  <c r="N19800" i="3"/>
  <c r="N19801" i="3"/>
  <c r="N19802" i="3"/>
  <c r="N19803" i="3"/>
  <c r="N19804" i="3"/>
  <c r="N19805" i="3"/>
  <c r="N19806" i="3"/>
  <c r="N19807" i="3"/>
  <c r="N19808" i="3"/>
  <c r="N19809" i="3"/>
  <c r="N19810" i="3"/>
  <c r="N19811" i="3"/>
  <c r="N19812" i="3"/>
  <c r="N19813" i="3"/>
  <c r="N19814" i="3"/>
  <c r="N19815" i="3"/>
  <c r="N19816" i="3"/>
  <c r="N19817" i="3"/>
  <c r="N19818" i="3"/>
  <c r="N19819" i="3"/>
  <c r="N19820" i="3"/>
  <c r="N19821" i="3"/>
  <c r="N19822" i="3"/>
  <c r="N19823" i="3"/>
  <c r="N19824" i="3"/>
  <c r="N19825" i="3"/>
  <c r="N19826" i="3"/>
  <c r="N19827" i="3"/>
  <c r="N19828" i="3"/>
  <c r="N19829" i="3"/>
  <c r="N19830" i="3"/>
  <c r="N19831" i="3"/>
  <c r="N19832" i="3"/>
  <c r="N19833" i="3"/>
  <c r="N19834" i="3"/>
  <c r="N19835" i="3"/>
  <c r="N19836" i="3"/>
  <c r="N19837" i="3"/>
  <c r="N19838" i="3"/>
  <c r="N19839" i="3"/>
  <c r="N19840" i="3"/>
  <c r="N19841" i="3"/>
  <c r="N19842" i="3"/>
  <c r="N19843" i="3"/>
  <c r="N19844" i="3"/>
  <c r="N19845" i="3"/>
  <c r="N19846" i="3"/>
  <c r="N19847" i="3"/>
  <c r="N19848" i="3"/>
  <c r="N19849" i="3"/>
  <c r="N19850" i="3"/>
  <c r="N19851" i="3"/>
  <c r="N19852" i="3"/>
  <c r="N19853" i="3"/>
  <c r="N19854" i="3"/>
  <c r="N19855" i="3"/>
  <c r="N19856" i="3"/>
  <c r="N19857" i="3"/>
  <c r="N19858" i="3"/>
  <c r="N19859" i="3"/>
  <c r="N19860" i="3"/>
  <c r="N19861" i="3"/>
  <c r="N19862" i="3"/>
  <c r="N19863" i="3"/>
  <c r="N19864" i="3"/>
  <c r="N19865" i="3"/>
  <c r="N19866" i="3"/>
  <c r="N19867" i="3"/>
  <c r="N19868" i="3"/>
  <c r="N19869" i="3"/>
  <c r="N19870" i="3"/>
  <c r="N19871" i="3"/>
  <c r="N19872" i="3"/>
  <c r="N19873" i="3"/>
  <c r="N19874" i="3"/>
  <c r="N19875" i="3"/>
  <c r="N19876" i="3"/>
  <c r="N19877" i="3"/>
  <c r="N19878" i="3"/>
  <c r="N19879" i="3"/>
  <c r="N19880" i="3"/>
  <c r="N19881" i="3"/>
  <c r="N19882" i="3"/>
  <c r="N19883" i="3"/>
  <c r="N19884" i="3"/>
  <c r="N19885" i="3"/>
  <c r="N19886" i="3"/>
  <c r="N19887" i="3"/>
  <c r="N19888" i="3"/>
  <c r="N19889" i="3"/>
  <c r="N19890" i="3"/>
  <c r="N19891" i="3"/>
  <c r="N19892" i="3"/>
  <c r="N19893" i="3"/>
  <c r="N19894" i="3"/>
  <c r="N19895" i="3"/>
  <c r="N19896" i="3"/>
  <c r="N19897" i="3"/>
  <c r="N19898" i="3"/>
  <c r="N19899" i="3"/>
  <c r="N19900" i="3"/>
  <c r="N19901" i="3"/>
  <c r="N19902" i="3"/>
  <c r="N19903" i="3"/>
  <c r="N19904" i="3"/>
  <c r="N19905" i="3"/>
  <c r="N19906" i="3"/>
  <c r="N19907" i="3"/>
  <c r="N19908" i="3"/>
  <c r="N19909" i="3"/>
  <c r="N19910" i="3"/>
  <c r="N19911" i="3"/>
  <c r="N19912" i="3"/>
  <c r="N19913" i="3"/>
  <c r="N19914" i="3"/>
  <c r="N19915" i="3"/>
  <c r="N19916" i="3"/>
  <c r="N19917" i="3"/>
  <c r="N19918" i="3"/>
  <c r="N19919" i="3"/>
  <c r="N19920" i="3"/>
  <c r="N19921" i="3"/>
  <c r="N19922" i="3"/>
  <c r="N19923" i="3"/>
  <c r="N19924" i="3"/>
  <c r="N19925" i="3"/>
  <c r="N19926" i="3"/>
  <c r="N19927" i="3"/>
  <c r="N19928" i="3"/>
  <c r="N19929" i="3"/>
  <c r="N19930" i="3"/>
  <c r="N19931" i="3"/>
  <c r="N19932" i="3"/>
  <c r="N19933" i="3"/>
  <c r="N19934" i="3"/>
  <c r="N19935" i="3"/>
  <c r="N19936" i="3"/>
  <c r="N19937" i="3"/>
  <c r="N19938" i="3"/>
  <c r="N19939" i="3"/>
  <c r="N19940" i="3"/>
  <c r="N19941" i="3"/>
  <c r="N19942" i="3"/>
  <c r="N19943" i="3"/>
  <c r="N19944" i="3"/>
  <c r="N19945" i="3"/>
  <c r="N19946" i="3"/>
  <c r="N19947" i="3"/>
  <c r="N19948" i="3"/>
  <c r="N19949" i="3"/>
  <c r="N19950" i="3"/>
  <c r="N19951" i="3"/>
  <c r="N19952" i="3"/>
  <c r="N19953" i="3"/>
  <c r="N19954" i="3"/>
  <c r="N19955" i="3"/>
  <c r="N19956" i="3"/>
  <c r="N19957" i="3"/>
  <c r="N19958" i="3"/>
  <c r="N19959" i="3"/>
  <c r="N19960" i="3"/>
  <c r="N19961" i="3"/>
  <c r="N19962" i="3"/>
  <c r="N19963" i="3"/>
  <c r="N19964" i="3"/>
  <c r="N19965" i="3"/>
  <c r="N19966" i="3"/>
  <c r="N19967" i="3"/>
  <c r="N19968" i="3"/>
  <c r="N19969" i="3"/>
  <c r="N19970" i="3"/>
  <c r="N19971" i="3"/>
  <c r="N19972" i="3"/>
  <c r="N19973" i="3"/>
  <c r="N19974" i="3"/>
  <c r="N19975" i="3"/>
  <c r="N19976" i="3"/>
  <c r="N19977" i="3"/>
  <c r="N19978" i="3"/>
  <c r="N19979" i="3"/>
  <c r="N19980" i="3"/>
  <c r="N19981" i="3"/>
  <c r="N19982" i="3"/>
  <c r="N19983" i="3"/>
  <c r="N19984" i="3"/>
  <c r="N19985" i="3"/>
  <c r="N19986" i="3"/>
  <c r="N19987" i="3"/>
  <c r="N19988" i="3"/>
  <c r="N19989" i="3"/>
  <c r="N19990" i="3"/>
  <c r="N19991" i="3"/>
  <c r="N19992" i="3"/>
  <c r="N19993" i="3"/>
  <c r="N19994" i="3"/>
  <c r="N19995" i="3"/>
  <c r="N19996" i="3"/>
  <c r="N19997" i="3"/>
  <c r="N19998" i="3"/>
  <c r="N19999" i="3"/>
  <c r="N20000" i="3"/>
  <c r="N20001" i="3"/>
  <c r="N20002" i="3"/>
  <c r="N20003" i="3"/>
  <c r="N20004" i="3"/>
  <c r="N20005" i="3"/>
  <c r="N20006" i="3"/>
  <c r="N20007" i="3"/>
  <c r="N20008" i="3"/>
  <c r="N20009" i="3"/>
  <c r="N20010" i="3"/>
  <c r="N20011" i="3"/>
  <c r="N20012" i="3"/>
  <c r="N20013" i="3"/>
  <c r="N20014" i="3"/>
  <c r="N20015" i="3"/>
  <c r="N20016" i="3"/>
  <c r="N20017" i="3"/>
  <c r="N20018" i="3"/>
  <c r="N20019" i="3"/>
  <c r="N20020" i="3"/>
  <c r="N20021" i="3"/>
  <c r="N20022" i="3"/>
  <c r="N20023" i="3"/>
  <c r="N20024" i="3"/>
  <c r="N20025" i="3"/>
  <c r="N20026" i="3"/>
  <c r="N20027" i="3"/>
  <c r="N20028" i="3"/>
  <c r="N20029" i="3"/>
  <c r="N20030" i="3"/>
  <c r="N20031" i="3"/>
  <c r="N20032" i="3"/>
  <c r="N20033" i="3"/>
  <c r="N20034" i="3"/>
  <c r="N20035" i="3"/>
  <c r="N20036" i="3"/>
  <c r="N20037" i="3"/>
  <c r="N20038" i="3"/>
  <c r="N20039" i="3"/>
  <c r="N20040" i="3"/>
  <c r="N20041" i="3"/>
  <c r="N20042" i="3"/>
  <c r="N20043" i="3"/>
  <c r="N20044" i="3"/>
  <c r="N20045" i="3"/>
  <c r="N20046" i="3"/>
  <c r="N20047" i="3"/>
  <c r="N20048" i="3"/>
  <c r="N20049" i="3"/>
  <c r="N20050" i="3"/>
  <c r="N20051" i="3"/>
  <c r="N20052" i="3"/>
  <c r="N20053" i="3"/>
  <c r="N20054" i="3"/>
  <c r="N20055" i="3"/>
  <c r="N20056" i="3"/>
  <c r="N20057" i="3"/>
  <c r="N20058" i="3"/>
  <c r="N20059" i="3"/>
  <c r="N20060" i="3"/>
  <c r="N20061" i="3"/>
  <c r="N20062" i="3"/>
  <c r="N20063" i="3"/>
  <c r="N20064" i="3"/>
  <c r="N20065" i="3"/>
  <c r="N20066" i="3"/>
  <c r="N20067" i="3"/>
  <c r="N20068" i="3"/>
  <c r="N20069" i="3"/>
  <c r="N20070" i="3"/>
  <c r="N20071" i="3"/>
  <c r="N20072" i="3"/>
  <c r="N20073" i="3"/>
  <c r="N20074" i="3"/>
  <c r="N20075" i="3"/>
  <c r="N20076" i="3"/>
  <c r="N20077" i="3"/>
  <c r="N20078" i="3"/>
  <c r="N20079" i="3"/>
  <c r="N20080" i="3"/>
  <c r="N20081" i="3"/>
  <c r="N20082" i="3"/>
  <c r="N20083" i="3"/>
  <c r="N20084" i="3"/>
  <c r="N20085" i="3"/>
  <c r="N20086" i="3"/>
  <c r="N20087" i="3"/>
  <c r="N20088" i="3"/>
  <c r="N20089" i="3"/>
  <c r="N20090" i="3"/>
  <c r="N20091" i="3"/>
  <c r="N20092" i="3"/>
  <c r="N20093" i="3"/>
  <c r="N20094" i="3"/>
  <c r="N20095" i="3"/>
  <c r="N20096" i="3"/>
  <c r="N20097" i="3"/>
  <c r="N20098" i="3"/>
  <c r="N20099" i="3"/>
  <c r="N20100" i="3"/>
  <c r="N20101" i="3"/>
  <c r="N20102" i="3"/>
  <c r="N20103" i="3"/>
  <c r="N20104" i="3"/>
  <c r="N20105" i="3"/>
  <c r="N20106" i="3"/>
  <c r="N20107" i="3"/>
  <c r="N20108" i="3"/>
  <c r="N20109" i="3"/>
  <c r="N20110" i="3"/>
  <c r="N20111" i="3"/>
  <c r="N20112" i="3"/>
  <c r="N20113" i="3"/>
  <c r="N20114" i="3"/>
  <c r="N20115" i="3"/>
  <c r="N20116" i="3"/>
  <c r="N20117" i="3"/>
  <c r="N20118" i="3"/>
  <c r="N20119" i="3"/>
  <c r="N20120" i="3"/>
  <c r="N20121" i="3"/>
  <c r="N20122" i="3"/>
  <c r="N20123" i="3"/>
  <c r="N20124" i="3"/>
  <c r="N20125" i="3"/>
  <c r="N20126" i="3"/>
  <c r="N20127" i="3"/>
  <c r="N20128" i="3"/>
  <c r="N20129" i="3"/>
  <c r="N20130" i="3"/>
  <c r="N20131" i="3"/>
  <c r="N20132" i="3"/>
  <c r="N20133" i="3"/>
  <c r="N20134" i="3"/>
  <c r="N20135" i="3"/>
  <c r="N20136" i="3"/>
  <c r="N20137" i="3"/>
  <c r="N20138" i="3"/>
  <c r="N20139" i="3"/>
  <c r="N20140" i="3"/>
  <c r="N20141" i="3"/>
  <c r="N20142" i="3"/>
  <c r="N20143" i="3"/>
  <c r="N20144" i="3"/>
  <c r="N20145" i="3"/>
  <c r="N20146" i="3"/>
  <c r="N20147" i="3"/>
  <c r="N20148" i="3"/>
  <c r="N20149" i="3"/>
  <c r="N20150" i="3"/>
  <c r="N20151" i="3"/>
  <c r="N20152" i="3"/>
  <c r="N20153" i="3"/>
  <c r="N20154" i="3"/>
  <c r="N20155" i="3"/>
  <c r="N20156" i="3"/>
  <c r="N20157" i="3"/>
  <c r="N20158" i="3"/>
  <c r="N20159" i="3"/>
  <c r="N20160" i="3"/>
  <c r="N20161" i="3"/>
  <c r="N20162" i="3"/>
  <c r="N20163" i="3"/>
  <c r="N20164" i="3"/>
  <c r="N20165" i="3"/>
  <c r="N20166" i="3"/>
  <c r="N20167" i="3"/>
  <c r="N20168" i="3"/>
  <c r="N20169" i="3"/>
  <c r="N20170" i="3"/>
  <c r="N20171" i="3"/>
  <c r="N20172" i="3"/>
  <c r="N20173" i="3"/>
  <c r="N20174" i="3"/>
  <c r="N20175" i="3"/>
  <c r="N20176" i="3"/>
  <c r="N20177" i="3"/>
  <c r="N20178" i="3"/>
  <c r="N20179" i="3"/>
  <c r="N20180" i="3"/>
  <c r="N20181" i="3"/>
  <c r="N20182" i="3"/>
  <c r="N20183" i="3"/>
  <c r="N20184" i="3"/>
  <c r="N20185" i="3"/>
  <c r="N20186" i="3"/>
  <c r="N20187" i="3"/>
  <c r="N20188" i="3"/>
  <c r="N20189" i="3"/>
  <c r="N20190" i="3"/>
  <c r="N20191" i="3"/>
  <c r="N20192" i="3"/>
  <c r="N20193" i="3"/>
  <c r="N20194" i="3"/>
  <c r="N20195" i="3"/>
  <c r="N20196" i="3"/>
  <c r="N20197" i="3"/>
  <c r="N20198" i="3"/>
  <c r="N20199" i="3"/>
  <c r="N20200" i="3"/>
  <c r="N20201" i="3"/>
  <c r="N20202" i="3"/>
  <c r="N20203" i="3"/>
  <c r="N20204" i="3"/>
  <c r="N20205" i="3"/>
  <c r="N20206" i="3"/>
  <c r="N20207" i="3"/>
  <c r="N20208" i="3"/>
  <c r="N20209" i="3"/>
  <c r="N20210" i="3"/>
  <c r="N20211" i="3"/>
  <c r="N20212" i="3"/>
  <c r="N20213" i="3"/>
  <c r="N20214" i="3"/>
  <c r="N20215" i="3"/>
  <c r="N20216" i="3"/>
  <c r="N20217" i="3"/>
  <c r="N20218" i="3"/>
  <c r="N20219" i="3"/>
  <c r="N20220" i="3"/>
  <c r="N20221" i="3"/>
  <c r="N20222" i="3"/>
  <c r="N20223" i="3"/>
  <c r="N20224" i="3"/>
  <c r="N20225" i="3"/>
  <c r="N20226" i="3"/>
  <c r="N20227" i="3"/>
  <c r="N20228" i="3"/>
  <c r="N20229" i="3"/>
  <c r="N20230" i="3"/>
  <c r="N20231" i="3"/>
  <c r="N20232" i="3"/>
  <c r="N20233" i="3"/>
  <c r="N20234" i="3"/>
  <c r="N20235" i="3"/>
  <c r="N20236" i="3"/>
  <c r="N20237" i="3"/>
  <c r="N20238" i="3"/>
  <c r="N20239" i="3"/>
  <c r="N20240" i="3"/>
  <c r="N20241" i="3"/>
  <c r="N20242" i="3"/>
  <c r="N20243" i="3"/>
  <c r="N20244" i="3"/>
  <c r="N20245" i="3"/>
  <c r="N20246" i="3"/>
  <c r="N20247" i="3"/>
  <c r="N20248" i="3"/>
  <c r="N20249" i="3"/>
  <c r="N20250" i="3"/>
  <c r="N20251" i="3"/>
  <c r="N20252" i="3"/>
  <c r="N20253" i="3"/>
  <c r="N20254" i="3"/>
  <c r="N20255" i="3"/>
  <c r="N20256" i="3"/>
  <c r="N20257" i="3"/>
  <c r="N20258" i="3"/>
  <c r="N20259" i="3"/>
  <c r="N20260" i="3"/>
  <c r="N20261" i="3"/>
  <c r="N20262" i="3"/>
  <c r="N20263" i="3"/>
  <c r="N20264" i="3"/>
  <c r="N20265" i="3"/>
  <c r="N20266" i="3"/>
  <c r="N20267" i="3"/>
  <c r="N20268" i="3"/>
  <c r="N20269" i="3"/>
  <c r="N20270" i="3"/>
  <c r="N20271" i="3"/>
  <c r="N20272" i="3"/>
  <c r="N20273" i="3"/>
  <c r="N20274" i="3"/>
  <c r="N20275" i="3"/>
  <c r="N20276" i="3"/>
  <c r="N20277" i="3"/>
  <c r="N20278" i="3"/>
  <c r="N20279" i="3"/>
  <c r="N20280" i="3"/>
  <c r="N20281" i="3"/>
  <c r="N20282" i="3"/>
  <c r="N20283" i="3"/>
  <c r="N20284" i="3"/>
  <c r="N20285" i="3"/>
  <c r="N20286" i="3"/>
  <c r="N20287" i="3"/>
  <c r="N20288" i="3"/>
  <c r="N20289" i="3"/>
  <c r="N20290" i="3"/>
  <c r="N20291" i="3"/>
  <c r="N20292" i="3"/>
  <c r="N20293" i="3"/>
  <c r="N20294" i="3"/>
  <c r="N20295" i="3"/>
  <c r="N20296" i="3"/>
  <c r="N20297" i="3"/>
  <c r="N20298" i="3"/>
  <c r="N20299" i="3"/>
  <c r="N20300" i="3"/>
  <c r="N20301" i="3"/>
  <c r="N20302" i="3"/>
  <c r="N20303" i="3"/>
  <c r="N20304" i="3"/>
  <c r="N20305" i="3"/>
  <c r="N20306" i="3"/>
  <c r="N20307" i="3"/>
  <c r="N20308" i="3"/>
  <c r="N20309" i="3"/>
  <c r="N20310" i="3"/>
  <c r="N20311" i="3"/>
  <c r="N20312" i="3"/>
  <c r="N20313" i="3"/>
  <c r="N20314" i="3"/>
  <c r="N20315" i="3"/>
  <c r="N20316" i="3"/>
  <c r="N20317" i="3"/>
  <c r="N20318" i="3"/>
  <c r="N20319" i="3"/>
  <c r="N20320" i="3"/>
  <c r="N20321" i="3"/>
  <c r="N20322" i="3"/>
  <c r="N20323" i="3"/>
  <c r="N20324" i="3"/>
  <c r="N20325" i="3"/>
  <c r="N20326" i="3"/>
  <c r="N20327" i="3"/>
  <c r="N20328" i="3"/>
  <c r="N20329" i="3"/>
  <c r="N20330" i="3"/>
  <c r="N20331" i="3"/>
  <c r="N20332" i="3"/>
  <c r="N20333" i="3"/>
  <c r="N20334" i="3"/>
  <c r="N20335" i="3"/>
  <c r="N20336" i="3"/>
  <c r="N20337" i="3"/>
  <c r="N20338" i="3"/>
  <c r="N20339" i="3"/>
  <c r="N20340" i="3"/>
  <c r="N20341" i="3"/>
  <c r="N20342" i="3"/>
  <c r="N20343" i="3"/>
  <c r="N20344" i="3"/>
  <c r="N20345" i="3"/>
  <c r="N20346" i="3"/>
  <c r="N20347" i="3"/>
  <c r="N20348" i="3"/>
  <c r="N20349" i="3"/>
  <c r="N20350" i="3"/>
  <c r="N20351" i="3"/>
  <c r="N20352" i="3"/>
  <c r="N20353" i="3"/>
  <c r="N20354" i="3"/>
  <c r="N20355" i="3"/>
  <c r="N20356" i="3"/>
  <c r="N20357" i="3"/>
  <c r="N20358" i="3"/>
  <c r="N20359" i="3"/>
  <c r="N20360" i="3"/>
  <c r="N20361" i="3"/>
  <c r="N20362" i="3"/>
  <c r="N20363" i="3"/>
  <c r="N20364" i="3"/>
  <c r="N20365" i="3"/>
  <c r="N20366" i="3"/>
  <c r="N20367" i="3"/>
  <c r="N20368" i="3"/>
  <c r="N20369" i="3"/>
  <c r="N20370" i="3"/>
  <c r="N20371" i="3"/>
  <c r="N20372" i="3"/>
  <c r="N20373" i="3"/>
  <c r="N20374" i="3"/>
  <c r="N20375" i="3"/>
  <c r="N20376" i="3"/>
  <c r="N20377" i="3"/>
  <c r="N20378" i="3"/>
  <c r="N20379" i="3"/>
  <c r="N20380" i="3"/>
  <c r="N20381" i="3"/>
  <c r="N20382" i="3"/>
  <c r="N20383" i="3"/>
  <c r="N20384" i="3"/>
  <c r="N20385" i="3"/>
  <c r="N20386" i="3"/>
  <c r="N20387" i="3"/>
  <c r="N20388" i="3"/>
  <c r="N20389" i="3"/>
  <c r="N20390" i="3"/>
  <c r="N20391" i="3"/>
  <c r="N20392" i="3"/>
  <c r="N20393" i="3"/>
  <c r="N20394" i="3"/>
  <c r="N20395" i="3"/>
  <c r="N20396" i="3"/>
  <c r="N20397" i="3"/>
  <c r="N20398" i="3"/>
  <c r="N20399" i="3"/>
  <c r="N20400" i="3"/>
  <c r="N20401" i="3"/>
  <c r="N20402" i="3"/>
  <c r="N20403" i="3"/>
  <c r="N20404" i="3"/>
  <c r="N20405" i="3"/>
  <c r="N20406" i="3"/>
  <c r="N20407" i="3"/>
  <c r="N20408" i="3"/>
  <c r="N20409" i="3"/>
  <c r="N20410" i="3"/>
  <c r="N20411" i="3"/>
  <c r="N20412" i="3"/>
  <c r="N20413" i="3"/>
  <c r="N20414" i="3"/>
  <c r="N20415" i="3"/>
  <c r="N20416" i="3"/>
  <c r="N20417" i="3"/>
  <c r="N20418" i="3"/>
  <c r="N20419" i="3"/>
  <c r="N20420" i="3"/>
  <c r="N20421" i="3"/>
  <c r="N20422" i="3"/>
  <c r="N20423" i="3"/>
  <c r="N20424" i="3"/>
  <c r="N20425" i="3"/>
  <c r="N20426" i="3"/>
  <c r="N20427" i="3"/>
  <c r="N20428" i="3"/>
  <c r="N20429" i="3"/>
  <c r="N20430" i="3"/>
  <c r="N20431" i="3"/>
  <c r="N20432" i="3"/>
  <c r="N20433" i="3"/>
  <c r="N20434" i="3"/>
  <c r="N20435" i="3"/>
  <c r="N20436" i="3"/>
  <c r="N20437" i="3"/>
  <c r="N20438" i="3"/>
  <c r="N20439" i="3"/>
  <c r="N20440" i="3"/>
  <c r="N20441" i="3"/>
  <c r="N20442" i="3"/>
  <c r="N20443" i="3"/>
  <c r="N20444" i="3"/>
  <c r="N20445" i="3"/>
  <c r="N20446" i="3"/>
  <c r="N20447" i="3"/>
  <c r="N20448" i="3"/>
  <c r="N20449" i="3"/>
  <c r="N20450" i="3"/>
  <c r="N20451" i="3"/>
  <c r="N20452" i="3"/>
  <c r="N20453" i="3"/>
  <c r="N20454" i="3"/>
  <c r="N20455" i="3"/>
  <c r="N20456" i="3"/>
  <c r="N20457" i="3"/>
  <c r="N20458" i="3"/>
  <c r="N20459" i="3"/>
  <c r="N20460" i="3"/>
  <c r="N20461" i="3"/>
  <c r="N20462" i="3"/>
  <c r="N20463" i="3"/>
  <c r="N20464" i="3"/>
  <c r="N20465" i="3"/>
  <c r="N20466" i="3"/>
  <c r="N20467" i="3"/>
  <c r="N20468" i="3"/>
  <c r="N20469" i="3"/>
  <c r="N20470" i="3"/>
  <c r="N20471" i="3"/>
  <c r="N20472" i="3"/>
  <c r="N20473" i="3"/>
  <c r="N20474" i="3"/>
  <c r="N20475" i="3"/>
  <c r="N20476" i="3"/>
  <c r="N20477" i="3"/>
  <c r="N20478" i="3"/>
  <c r="N20479" i="3"/>
  <c r="N20480" i="3"/>
  <c r="N20481" i="3"/>
  <c r="N20482" i="3"/>
  <c r="N20483" i="3"/>
  <c r="N20484" i="3"/>
  <c r="N20485" i="3"/>
  <c r="N20486" i="3"/>
  <c r="N20487" i="3"/>
  <c r="N20488" i="3"/>
  <c r="N20489" i="3"/>
  <c r="N20490" i="3"/>
  <c r="N20491" i="3"/>
  <c r="N20492" i="3"/>
  <c r="N20493" i="3"/>
  <c r="N20494" i="3"/>
  <c r="N20495" i="3"/>
  <c r="N20496" i="3"/>
  <c r="N20497" i="3"/>
  <c r="N20498" i="3"/>
  <c r="N20499" i="3"/>
  <c r="N20500" i="3"/>
  <c r="N20501" i="3"/>
  <c r="N20502" i="3"/>
  <c r="N20503" i="3"/>
  <c r="N20504" i="3"/>
  <c r="N20505" i="3"/>
  <c r="N20506" i="3"/>
  <c r="N20507" i="3"/>
  <c r="N20508" i="3"/>
  <c r="N20509" i="3"/>
  <c r="N20510" i="3"/>
  <c r="N20511" i="3"/>
  <c r="N20512" i="3"/>
  <c r="N20513" i="3"/>
  <c r="N20514" i="3"/>
  <c r="N20515" i="3"/>
  <c r="N20516" i="3"/>
  <c r="N20517" i="3"/>
  <c r="N20518" i="3"/>
  <c r="N20519" i="3"/>
  <c r="N20520" i="3"/>
  <c r="N20521" i="3"/>
  <c r="N20522" i="3"/>
  <c r="N20523" i="3"/>
  <c r="N20524" i="3"/>
  <c r="N20525" i="3"/>
  <c r="N20526" i="3"/>
  <c r="N20527" i="3"/>
  <c r="N20528" i="3"/>
  <c r="N20529" i="3"/>
  <c r="N20530" i="3"/>
  <c r="N20531" i="3"/>
  <c r="N20532" i="3"/>
  <c r="N20533" i="3"/>
  <c r="N20534" i="3"/>
  <c r="N20535" i="3"/>
  <c r="N20536" i="3"/>
  <c r="N20537" i="3"/>
  <c r="N20538" i="3"/>
  <c r="N20539" i="3"/>
  <c r="N20540" i="3"/>
  <c r="N20541" i="3"/>
  <c r="N20542" i="3"/>
  <c r="N20543" i="3"/>
  <c r="N20544" i="3"/>
  <c r="N20545" i="3"/>
  <c r="N20546" i="3"/>
  <c r="N20547" i="3"/>
  <c r="N20548" i="3"/>
  <c r="N20549" i="3"/>
  <c r="N20550" i="3"/>
  <c r="N20551" i="3"/>
  <c r="N20552" i="3"/>
  <c r="N20553" i="3"/>
  <c r="N20554" i="3"/>
  <c r="N20555" i="3"/>
  <c r="N20556" i="3"/>
  <c r="N20557" i="3"/>
  <c r="N20558" i="3"/>
  <c r="N20559" i="3"/>
  <c r="N20560" i="3"/>
  <c r="N20561" i="3"/>
  <c r="N20562" i="3"/>
  <c r="N20563" i="3"/>
  <c r="N20564" i="3"/>
  <c r="N20565" i="3"/>
  <c r="N20566" i="3"/>
  <c r="N20567" i="3"/>
  <c r="N20568" i="3"/>
  <c r="N20569" i="3"/>
  <c r="N20570" i="3"/>
  <c r="N20571" i="3"/>
  <c r="N20572" i="3"/>
  <c r="N20573" i="3"/>
  <c r="N20574" i="3"/>
  <c r="N20575" i="3"/>
  <c r="N20576" i="3"/>
  <c r="N20577" i="3"/>
  <c r="N20578" i="3"/>
  <c r="N20579" i="3"/>
  <c r="N20580" i="3"/>
  <c r="N20581" i="3"/>
  <c r="N20582" i="3"/>
  <c r="N20583" i="3"/>
  <c r="N20584" i="3"/>
  <c r="N20585" i="3"/>
  <c r="N20586" i="3"/>
  <c r="N20587" i="3"/>
  <c r="N20588" i="3"/>
  <c r="N20589" i="3"/>
  <c r="N20590" i="3"/>
  <c r="N20591" i="3"/>
  <c r="N20592" i="3"/>
  <c r="N20593" i="3"/>
  <c r="N20594" i="3"/>
  <c r="N20595" i="3"/>
  <c r="N20596" i="3"/>
  <c r="N20597" i="3"/>
  <c r="N20598" i="3"/>
  <c r="N20599" i="3"/>
  <c r="N20600" i="3"/>
  <c r="N20601" i="3"/>
  <c r="N20602" i="3"/>
  <c r="N20603" i="3"/>
  <c r="N20604" i="3"/>
  <c r="N20605" i="3"/>
  <c r="N20606" i="3"/>
  <c r="N20607" i="3"/>
  <c r="N20608" i="3"/>
  <c r="N20609" i="3"/>
  <c r="N20610" i="3"/>
  <c r="N20611" i="3"/>
  <c r="N20612" i="3"/>
  <c r="N20613" i="3"/>
  <c r="N20614" i="3"/>
  <c r="N20615" i="3"/>
  <c r="N20616" i="3"/>
  <c r="N20617" i="3"/>
  <c r="N20618" i="3"/>
  <c r="N20619" i="3"/>
  <c r="N20620" i="3"/>
  <c r="N20621" i="3"/>
  <c r="N20622" i="3"/>
  <c r="N20623" i="3"/>
  <c r="N20624" i="3"/>
  <c r="N20625" i="3"/>
  <c r="N20626" i="3"/>
  <c r="N20627" i="3"/>
  <c r="N20628" i="3"/>
  <c r="N20629" i="3"/>
  <c r="N20630" i="3"/>
  <c r="N20631" i="3"/>
  <c r="N20632" i="3"/>
  <c r="N20633" i="3"/>
  <c r="N20634" i="3"/>
  <c r="N20635" i="3"/>
  <c r="N20636" i="3"/>
  <c r="N20637" i="3"/>
  <c r="N20638" i="3"/>
  <c r="N20639" i="3"/>
  <c r="N20640" i="3"/>
  <c r="N20641" i="3"/>
  <c r="N20642" i="3"/>
  <c r="N20643" i="3"/>
  <c r="N20644" i="3"/>
  <c r="N20645" i="3"/>
  <c r="N20646" i="3"/>
  <c r="N20647" i="3"/>
  <c r="N20648" i="3"/>
  <c r="N20649" i="3"/>
  <c r="N20650" i="3"/>
  <c r="N20651" i="3"/>
  <c r="N20652" i="3"/>
  <c r="N20653" i="3"/>
  <c r="N20654" i="3"/>
  <c r="N20655" i="3"/>
  <c r="N20656" i="3"/>
  <c r="N20657" i="3"/>
  <c r="N20658" i="3"/>
  <c r="N20659" i="3"/>
  <c r="N20660" i="3"/>
  <c r="N20661" i="3"/>
  <c r="N20662" i="3"/>
  <c r="N20663" i="3"/>
  <c r="N20664" i="3"/>
  <c r="N20665" i="3"/>
  <c r="N20666" i="3"/>
  <c r="N20667" i="3"/>
  <c r="N20668" i="3"/>
  <c r="N20669" i="3"/>
  <c r="N20670" i="3"/>
  <c r="N20671" i="3"/>
  <c r="N20672" i="3"/>
  <c r="N20673" i="3"/>
  <c r="N20674" i="3"/>
  <c r="N20675" i="3"/>
  <c r="N20676" i="3"/>
  <c r="N20677" i="3"/>
  <c r="N20678" i="3"/>
  <c r="N20679" i="3"/>
  <c r="N20680" i="3"/>
  <c r="N20681" i="3"/>
  <c r="N20682" i="3"/>
  <c r="N20683" i="3"/>
  <c r="N20684" i="3"/>
  <c r="N20685" i="3"/>
  <c r="N20686" i="3"/>
  <c r="N20687" i="3"/>
  <c r="N20688" i="3"/>
  <c r="N20689" i="3"/>
  <c r="N20690" i="3"/>
  <c r="N20691" i="3"/>
  <c r="N20692" i="3"/>
  <c r="N20693" i="3"/>
  <c r="N20694" i="3"/>
  <c r="N20695" i="3"/>
  <c r="N20696" i="3"/>
  <c r="N20697" i="3"/>
  <c r="N20698" i="3"/>
  <c r="N20699" i="3"/>
  <c r="N20700" i="3"/>
  <c r="N20701" i="3"/>
  <c r="N20702" i="3"/>
  <c r="N20703" i="3"/>
  <c r="N20704" i="3"/>
  <c r="N20705" i="3"/>
  <c r="N20706" i="3"/>
  <c r="N20707" i="3"/>
  <c r="N20708" i="3"/>
  <c r="N20709" i="3"/>
  <c r="N20710" i="3"/>
  <c r="N20711" i="3"/>
  <c r="N20712" i="3"/>
  <c r="N20713" i="3"/>
  <c r="N20714" i="3"/>
  <c r="N20715" i="3"/>
  <c r="N20716" i="3"/>
  <c r="N20717" i="3"/>
  <c r="N20718" i="3"/>
  <c r="N20719" i="3"/>
  <c r="N20720" i="3"/>
  <c r="N20721" i="3"/>
  <c r="N20722" i="3"/>
  <c r="N20723" i="3"/>
  <c r="N20724" i="3"/>
  <c r="N20725" i="3"/>
  <c r="N20726" i="3"/>
  <c r="N20727" i="3"/>
  <c r="N20728" i="3"/>
  <c r="N20729" i="3"/>
  <c r="N20730" i="3"/>
  <c r="N20731" i="3"/>
  <c r="N20732" i="3"/>
  <c r="N20733" i="3"/>
  <c r="N20734" i="3"/>
  <c r="N20735" i="3"/>
  <c r="N20736" i="3"/>
  <c r="N20737" i="3"/>
  <c r="N20738" i="3"/>
  <c r="N20739" i="3"/>
  <c r="N20740" i="3"/>
  <c r="N20741" i="3"/>
  <c r="N20742" i="3"/>
  <c r="N20743" i="3"/>
  <c r="N20744" i="3"/>
  <c r="N20745" i="3"/>
  <c r="N20746" i="3"/>
  <c r="N20747" i="3"/>
  <c r="N20748" i="3"/>
  <c r="N20749" i="3"/>
  <c r="N20750" i="3"/>
  <c r="N20751" i="3"/>
  <c r="N20752" i="3"/>
  <c r="N20753" i="3"/>
  <c r="N20754" i="3"/>
  <c r="N20755" i="3"/>
  <c r="N20756" i="3"/>
  <c r="N20757" i="3"/>
  <c r="N20758" i="3"/>
  <c r="N20759" i="3"/>
  <c r="N20760" i="3"/>
  <c r="N20761" i="3"/>
  <c r="N20762" i="3"/>
  <c r="N20763" i="3"/>
  <c r="N20764" i="3"/>
  <c r="N20765" i="3"/>
  <c r="N20766" i="3"/>
  <c r="N20767" i="3"/>
  <c r="N20768" i="3"/>
  <c r="N20769" i="3"/>
  <c r="N20770" i="3"/>
  <c r="N20771" i="3"/>
  <c r="N20772" i="3"/>
  <c r="N20773" i="3"/>
  <c r="N20774" i="3"/>
  <c r="N20775" i="3"/>
  <c r="N20776" i="3"/>
  <c r="N20777" i="3"/>
  <c r="N20778" i="3"/>
  <c r="N20779" i="3"/>
  <c r="N20780" i="3"/>
  <c r="N20781" i="3"/>
  <c r="N20782" i="3"/>
  <c r="N20783" i="3"/>
  <c r="N20784" i="3"/>
  <c r="N20785" i="3"/>
  <c r="N20786" i="3"/>
  <c r="N20787" i="3"/>
  <c r="N20788" i="3"/>
  <c r="N20789" i="3"/>
  <c r="N20790" i="3"/>
  <c r="N20791" i="3"/>
  <c r="N20792" i="3"/>
  <c r="N20793" i="3"/>
  <c r="N20794" i="3"/>
  <c r="N20795" i="3"/>
  <c r="N20796" i="3"/>
  <c r="N20797" i="3"/>
  <c r="N20798" i="3"/>
  <c r="N20799" i="3"/>
  <c r="N20800" i="3"/>
  <c r="N20801" i="3"/>
  <c r="N20802" i="3"/>
  <c r="N20803" i="3"/>
  <c r="N20804" i="3"/>
  <c r="N20805" i="3"/>
  <c r="N20806" i="3"/>
  <c r="N20807" i="3"/>
  <c r="N20808" i="3"/>
  <c r="N20809" i="3"/>
  <c r="N20810" i="3"/>
  <c r="N20811" i="3"/>
  <c r="N20812" i="3"/>
  <c r="N20813" i="3"/>
  <c r="N20814" i="3"/>
  <c r="N20815" i="3"/>
  <c r="N20816" i="3"/>
  <c r="N20817" i="3"/>
  <c r="N20818" i="3"/>
  <c r="N20819" i="3"/>
  <c r="N20820" i="3"/>
  <c r="N20821" i="3"/>
  <c r="N20822" i="3"/>
  <c r="N20823" i="3"/>
  <c r="N20824" i="3"/>
  <c r="N20825" i="3"/>
  <c r="N20826" i="3"/>
  <c r="N20827" i="3"/>
  <c r="N20828" i="3"/>
  <c r="N20829" i="3"/>
  <c r="N20830" i="3"/>
  <c r="N20831" i="3"/>
  <c r="N20832" i="3"/>
  <c r="N20833" i="3"/>
  <c r="N20834" i="3"/>
  <c r="N20835" i="3"/>
  <c r="N20836" i="3"/>
  <c r="N20837" i="3"/>
  <c r="N20838" i="3"/>
  <c r="N20839" i="3"/>
  <c r="N20840" i="3"/>
  <c r="N20841" i="3"/>
  <c r="N20842" i="3"/>
  <c r="N20843" i="3"/>
  <c r="N20844" i="3"/>
  <c r="N20845" i="3"/>
  <c r="N20846" i="3"/>
  <c r="N20847" i="3"/>
  <c r="N20848" i="3"/>
  <c r="N20849" i="3"/>
  <c r="N20850" i="3"/>
  <c r="N20851" i="3"/>
  <c r="N20852" i="3"/>
  <c r="N20853" i="3"/>
  <c r="N20854" i="3"/>
  <c r="N20855" i="3"/>
  <c r="N20856" i="3"/>
  <c r="N20857" i="3"/>
  <c r="N20858" i="3"/>
  <c r="N20859" i="3"/>
  <c r="N20860" i="3"/>
  <c r="N20861" i="3"/>
  <c r="N20862" i="3"/>
  <c r="N20863" i="3"/>
  <c r="N20864" i="3"/>
  <c r="N20865" i="3"/>
  <c r="N20866" i="3"/>
  <c r="N20867" i="3"/>
  <c r="N20868" i="3"/>
  <c r="N20869" i="3"/>
  <c r="N20870" i="3"/>
  <c r="N20871" i="3"/>
  <c r="N20872" i="3"/>
  <c r="N20873" i="3"/>
  <c r="N20874" i="3"/>
  <c r="N20875" i="3"/>
  <c r="N20876" i="3"/>
  <c r="N20877" i="3"/>
  <c r="N20878" i="3"/>
  <c r="N20879" i="3"/>
  <c r="N20880" i="3"/>
  <c r="N20881" i="3"/>
  <c r="N20882" i="3"/>
  <c r="N20883" i="3"/>
  <c r="N20884" i="3"/>
  <c r="N20885" i="3"/>
  <c r="N20886" i="3"/>
  <c r="N20887" i="3"/>
  <c r="N20888" i="3"/>
  <c r="N20889" i="3"/>
  <c r="N20890" i="3"/>
  <c r="N20891" i="3"/>
  <c r="N20892" i="3"/>
  <c r="N20893" i="3"/>
  <c r="N20894" i="3"/>
  <c r="N20895" i="3"/>
  <c r="N20896" i="3"/>
  <c r="N20897" i="3"/>
  <c r="N20898" i="3"/>
  <c r="N20899" i="3"/>
  <c r="N20900" i="3"/>
  <c r="N20901" i="3"/>
  <c r="N20902" i="3"/>
  <c r="N20903" i="3"/>
  <c r="N20904" i="3"/>
  <c r="N20905" i="3"/>
  <c r="N20906" i="3"/>
  <c r="N20907" i="3"/>
  <c r="N20908" i="3"/>
  <c r="N20909" i="3"/>
  <c r="N20910" i="3"/>
  <c r="N20911" i="3"/>
  <c r="N20912" i="3"/>
  <c r="N20913" i="3"/>
  <c r="N20914" i="3"/>
  <c r="N20915" i="3"/>
  <c r="N20916" i="3"/>
  <c r="N20917" i="3"/>
  <c r="N20918" i="3"/>
  <c r="N20919" i="3"/>
  <c r="N20920" i="3"/>
  <c r="N20921" i="3"/>
  <c r="N20922" i="3"/>
  <c r="N20923" i="3"/>
  <c r="N20924" i="3"/>
  <c r="N20925" i="3"/>
  <c r="N20926" i="3"/>
  <c r="N20927" i="3"/>
  <c r="N20928" i="3"/>
  <c r="N20929" i="3"/>
  <c r="N20930" i="3"/>
  <c r="N20931" i="3"/>
  <c r="N20932" i="3"/>
  <c r="N20933" i="3"/>
  <c r="N20934" i="3"/>
  <c r="N20935" i="3"/>
  <c r="N20936" i="3"/>
  <c r="N20937" i="3"/>
  <c r="N20938" i="3"/>
  <c r="N20939" i="3"/>
  <c r="N20940" i="3"/>
  <c r="N20941" i="3"/>
  <c r="N20942" i="3"/>
  <c r="N20943" i="3"/>
  <c r="N20944" i="3"/>
  <c r="N20945" i="3"/>
  <c r="N20946" i="3"/>
  <c r="N20947" i="3"/>
  <c r="N20948" i="3"/>
  <c r="N20949" i="3"/>
  <c r="N20950" i="3"/>
  <c r="N20951" i="3"/>
  <c r="N20952" i="3"/>
  <c r="N20953" i="3"/>
  <c r="N20954" i="3"/>
  <c r="N20955" i="3"/>
  <c r="N20956" i="3"/>
  <c r="N20957" i="3"/>
  <c r="N20958" i="3"/>
  <c r="N20959" i="3"/>
  <c r="N20960" i="3"/>
  <c r="N20961" i="3"/>
  <c r="N20962" i="3"/>
  <c r="N20963" i="3"/>
  <c r="N20964" i="3"/>
  <c r="N20965" i="3"/>
  <c r="N20966" i="3"/>
  <c r="N20967" i="3"/>
  <c r="N20968" i="3"/>
  <c r="N20969" i="3"/>
  <c r="N20970" i="3"/>
  <c r="N20971" i="3"/>
  <c r="N20972" i="3"/>
  <c r="N20973" i="3"/>
  <c r="N20974" i="3"/>
  <c r="N20975" i="3"/>
  <c r="N20976" i="3"/>
  <c r="N20977" i="3"/>
  <c r="N20978" i="3"/>
  <c r="N20979" i="3"/>
  <c r="N20980" i="3"/>
  <c r="N20981" i="3"/>
  <c r="N20982" i="3"/>
  <c r="N20983" i="3"/>
  <c r="N20984" i="3"/>
  <c r="N20985" i="3"/>
  <c r="N20986" i="3"/>
  <c r="N20987" i="3"/>
  <c r="N20988" i="3"/>
  <c r="N20989" i="3"/>
  <c r="N20990" i="3"/>
  <c r="N20991" i="3"/>
  <c r="N20992" i="3"/>
  <c r="N20993" i="3"/>
  <c r="N20994" i="3"/>
  <c r="N20995" i="3"/>
  <c r="N20996" i="3"/>
  <c r="N20997" i="3"/>
  <c r="N20998" i="3"/>
  <c r="N20999" i="3"/>
  <c r="N21000" i="3"/>
  <c r="N21001" i="3"/>
  <c r="N21002" i="3"/>
  <c r="N21003" i="3"/>
  <c r="N21004" i="3"/>
  <c r="N21005" i="3"/>
  <c r="N21006" i="3"/>
  <c r="N21007" i="3"/>
  <c r="N21008" i="3"/>
  <c r="N21009" i="3"/>
  <c r="N21010" i="3"/>
  <c r="N21011" i="3"/>
  <c r="N21012" i="3"/>
  <c r="N21013" i="3"/>
  <c r="N21014" i="3"/>
  <c r="N21015" i="3"/>
  <c r="N21016" i="3"/>
  <c r="N21017" i="3"/>
  <c r="N21018" i="3"/>
  <c r="N21019" i="3"/>
  <c r="N21020" i="3"/>
  <c r="N21021" i="3"/>
  <c r="N21022" i="3"/>
  <c r="N21023" i="3"/>
  <c r="N21024" i="3"/>
  <c r="N21025" i="3"/>
  <c r="N21026" i="3"/>
  <c r="N21027" i="3"/>
  <c r="N21028" i="3"/>
  <c r="N21029" i="3"/>
  <c r="N21030" i="3"/>
  <c r="N21031" i="3"/>
  <c r="N21032" i="3"/>
  <c r="N21033" i="3"/>
  <c r="N21034" i="3"/>
  <c r="N21035" i="3"/>
  <c r="N21036" i="3"/>
  <c r="N21037" i="3"/>
  <c r="N21038" i="3"/>
  <c r="N21039" i="3"/>
  <c r="N21040" i="3"/>
  <c r="N21041" i="3"/>
  <c r="N21042" i="3"/>
  <c r="N21043" i="3"/>
  <c r="N21044" i="3"/>
  <c r="N21045" i="3"/>
  <c r="N21046" i="3"/>
  <c r="N21047" i="3"/>
  <c r="N21048" i="3"/>
  <c r="N21049" i="3"/>
  <c r="N21050" i="3"/>
  <c r="N21051" i="3"/>
  <c r="N21052" i="3"/>
  <c r="N21053" i="3"/>
  <c r="N21054" i="3"/>
  <c r="N21055" i="3"/>
  <c r="N21056" i="3"/>
  <c r="N21057" i="3"/>
  <c r="N21058" i="3"/>
  <c r="N21059" i="3"/>
  <c r="N21060" i="3"/>
  <c r="N21061" i="3"/>
  <c r="N21062" i="3"/>
  <c r="N21063" i="3"/>
  <c r="N21064" i="3"/>
  <c r="N21065" i="3"/>
  <c r="N21066" i="3"/>
  <c r="N21067" i="3"/>
  <c r="N21068" i="3"/>
  <c r="N21069" i="3"/>
  <c r="N21070" i="3"/>
  <c r="N21071" i="3"/>
  <c r="N21072" i="3"/>
  <c r="N21073" i="3"/>
  <c r="N21074" i="3"/>
  <c r="N21075" i="3"/>
  <c r="N21076" i="3"/>
  <c r="N21077" i="3"/>
  <c r="N21078" i="3"/>
  <c r="N21079" i="3"/>
  <c r="N21080" i="3"/>
  <c r="N21081" i="3"/>
  <c r="N21082" i="3"/>
  <c r="N21083" i="3"/>
  <c r="N21084" i="3"/>
  <c r="N21085" i="3"/>
  <c r="N21086" i="3"/>
  <c r="N21087" i="3"/>
  <c r="N21088" i="3"/>
  <c r="N21089" i="3"/>
  <c r="N21090" i="3"/>
  <c r="N21091" i="3"/>
  <c r="N21092" i="3"/>
  <c r="N21093" i="3"/>
  <c r="N21094" i="3"/>
  <c r="N21095" i="3"/>
  <c r="N21096" i="3"/>
  <c r="N21097" i="3"/>
  <c r="N21098" i="3"/>
  <c r="N21099" i="3"/>
  <c r="N21100" i="3"/>
  <c r="N21101" i="3"/>
  <c r="N21102" i="3"/>
  <c r="N21103" i="3"/>
  <c r="N21104" i="3"/>
  <c r="N21105" i="3"/>
  <c r="N21106" i="3"/>
  <c r="N21107" i="3"/>
  <c r="N21108" i="3"/>
  <c r="N21109" i="3"/>
  <c r="N21110" i="3"/>
  <c r="N21111" i="3"/>
  <c r="N21112" i="3"/>
  <c r="N21113" i="3"/>
  <c r="N21114" i="3"/>
  <c r="N21115" i="3"/>
  <c r="N21116" i="3"/>
  <c r="N21117" i="3"/>
  <c r="N21118" i="3"/>
  <c r="N21119" i="3"/>
  <c r="N21120" i="3"/>
  <c r="N21121" i="3"/>
  <c r="N21122" i="3"/>
  <c r="N21123" i="3"/>
  <c r="N21124" i="3"/>
  <c r="N21125" i="3"/>
  <c r="N21126" i="3"/>
  <c r="N21127" i="3"/>
  <c r="N21128" i="3"/>
  <c r="N21129" i="3"/>
  <c r="N21130" i="3"/>
  <c r="N21131" i="3"/>
  <c r="N21132" i="3"/>
  <c r="N21133" i="3"/>
  <c r="N21134" i="3"/>
  <c r="N21135" i="3"/>
  <c r="N21136" i="3"/>
  <c r="N21137" i="3"/>
  <c r="N21138" i="3"/>
  <c r="N21139" i="3"/>
  <c r="N21140" i="3"/>
  <c r="N21141" i="3"/>
  <c r="N21142" i="3"/>
  <c r="N21143" i="3"/>
  <c r="N21144" i="3"/>
  <c r="N21145" i="3"/>
  <c r="N21146" i="3"/>
  <c r="N21147" i="3"/>
  <c r="N21148" i="3"/>
  <c r="N21149" i="3"/>
  <c r="N21150" i="3"/>
  <c r="N21151" i="3"/>
  <c r="N21152" i="3"/>
  <c r="N21153" i="3"/>
  <c r="N21154" i="3"/>
  <c r="N21155" i="3"/>
  <c r="N21156" i="3"/>
  <c r="N21157" i="3"/>
  <c r="N21158" i="3"/>
  <c r="N21159" i="3"/>
  <c r="N21160" i="3"/>
  <c r="N21161" i="3"/>
  <c r="N21162" i="3"/>
  <c r="N21163" i="3"/>
  <c r="N21164" i="3"/>
  <c r="N21165" i="3"/>
  <c r="N21166" i="3"/>
  <c r="N21167" i="3"/>
  <c r="N21168" i="3"/>
  <c r="N21169" i="3"/>
  <c r="N21170" i="3"/>
  <c r="N21171" i="3"/>
  <c r="N21172" i="3"/>
  <c r="N21173" i="3"/>
  <c r="N21174" i="3"/>
  <c r="N21175" i="3"/>
  <c r="N21176" i="3"/>
  <c r="N21177" i="3"/>
  <c r="N21178" i="3"/>
  <c r="N21179" i="3"/>
  <c r="N21180" i="3"/>
  <c r="N21181" i="3"/>
  <c r="N21182" i="3"/>
  <c r="N21183" i="3"/>
  <c r="N21184" i="3"/>
  <c r="N21185" i="3"/>
  <c r="N21186" i="3"/>
  <c r="N21187" i="3"/>
  <c r="N21188" i="3"/>
  <c r="N21189" i="3"/>
  <c r="N21190" i="3"/>
  <c r="N21191" i="3"/>
  <c r="N21192" i="3"/>
  <c r="N21193" i="3"/>
  <c r="N21194" i="3"/>
  <c r="N21195" i="3"/>
  <c r="N21196" i="3"/>
  <c r="N21197" i="3"/>
  <c r="N21198" i="3"/>
  <c r="N21199" i="3"/>
  <c r="N21200" i="3"/>
  <c r="N21201" i="3"/>
  <c r="N21202" i="3"/>
  <c r="N21203" i="3"/>
  <c r="N21204" i="3"/>
  <c r="N21205" i="3"/>
  <c r="N21206" i="3"/>
  <c r="N21207" i="3"/>
  <c r="N21208" i="3"/>
  <c r="N21209" i="3"/>
  <c r="N21210" i="3"/>
  <c r="N21211" i="3"/>
  <c r="N21212" i="3"/>
  <c r="N21213" i="3"/>
  <c r="N21214" i="3"/>
  <c r="N21215" i="3"/>
  <c r="N21216" i="3"/>
  <c r="N21217" i="3"/>
  <c r="N21218" i="3"/>
  <c r="N21219" i="3"/>
  <c r="N21220" i="3"/>
  <c r="N21221" i="3"/>
  <c r="N21222" i="3"/>
  <c r="N21223" i="3"/>
  <c r="N21224" i="3"/>
  <c r="N21225" i="3"/>
  <c r="N21226" i="3"/>
  <c r="N21227" i="3"/>
  <c r="N21228" i="3"/>
  <c r="N21229" i="3"/>
  <c r="N21230" i="3"/>
  <c r="N21231" i="3"/>
  <c r="N21232" i="3"/>
  <c r="N21233" i="3"/>
  <c r="N21234" i="3"/>
  <c r="N21235" i="3"/>
  <c r="N21236" i="3"/>
  <c r="N21237" i="3"/>
  <c r="N21238" i="3"/>
  <c r="N21239" i="3"/>
  <c r="N21240" i="3"/>
  <c r="N21241" i="3"/>
  <c r="N21242" i="3"/>
  <c r="N21243" i="3"/>
  <c r="N21244" i="3"/>
  <c r="N21245" i="3"/>
  <c r="N21246" i="3"/>
  <c r="N21247" i="3"/>
  <c r="N21248" i="3"/>
  <c r="N21249" i="3"/>
  <c r="N21250" i="3"/>
  <c r="N21251" i="3"/>
  <c r="N21252" i="3"/>
  <c r="N21253" i="3"/>
  <c r="N21254" i="3"/>
  <c r="N21255" i="3"/>
  <c r="N21256" i="3"/>
  <c r="N21257" i="3"/>
  <c r="N21258" i="3"/>
  <c r="N21259" i="3"/>
  <c r="N21260" i="3"/>
  <c r="N21261" i="3"/>
  <c r="N21262" i="3"/>
  <c r="N21263" i="3"/>
  <c r="N21264" i="3"/>
  <c r="N21265" i="3"/>
  <c r="N21266" i="3"/>
  <c r="N21267" i="3"/>
  <c r="N21268" i="3"/>
  <c r="N21269" i="3"/>
  <c r="N21270" i="3"/>
  <c r="N21271" i="3"/>
  <c r="N21272" i="3"/>
  <c r="N21273" i="3"/>
  <c r="N21274" i="3"/>
  <c r="N21275" i="3"/>
  <c r="N21276" i="3"/>
  <c r="N21277" i="3"/>
  <c r="N21278" i="3"/>
  <c r="N21279" i="3"/>
  <c r="N21280" i="3"/>
  <c r="N21281" i="3"/>
  <c r="N21282" i="3"/>
  <c r="N21283" i="3"/>
  <c r="N21284" i="3"/>
  <c r="N21285" i="3"/>
  <c r="N21286" i="3"/>
  <c r="N21287" i="3"/>
  <c r="N21288" i="3"/>
  <c r="N21289" i="3"/>
  <c r="N21290" i="3"/>
  <c r="N21291" i="3"/>
  <c r="N21292" i="3"/>
  <c r="N21293" i="3"/>
  <c r="N21294" i="3"/>
  <c r="N21295" i="3"/>
  <c r="N21296" i="3"/>
  <c r="N21297" i="3"/>
  <c r="N21298" i="3"/>
  <c r="N21299" i="3"/>
  <c r="N21300" i="3"/>
  <c r="N21301" i="3"/>
  <c r="N21302" i="3"/>
  <c r="N21303" i="3"/>
  <c r="N21304" i="3"/>
  <c r="N21305" i="3"/>
  <c r="N21306" i="3"/>
  <c r="N21307" i="3"/>
  <c r="N21308" i="3"/>
  <c r="N21309" i="3"/>
  <c r="N21310" i="3"/>
  <c r="N21311" i="3"/>
  <c r="N21312" i="3"/>
  <c r="N21313" i="3"/>
  <c r="N21314" i="3"/>
  <c r="N21315" i="3"/>
  <c r="N21316" i="3"/>
  <c r="N21317" i="3"/>
  <c r="N21318" i="3"/>
  <c r="N21319" i="3"/>
  <c r="N21320" i="3"/>
  <c r="N21321" i="3"/>
  <c r="N21322" i="3"/>
  <c r="N21323" i="3"/>
  <c r="N21324" i="3"/>
  <c r="N21325" i="3"/>
  <c r="N21326" i="3"/>
  <c r="N21327" i="3"/>
  <c r="N21328" i="3"/>
  <c r="N21329" i="3"/>
  <c r="N21330" i="3"/>
  <c r="N21331" i="3"/>
  <c r="N21332" i="3"/>
  <c r="N21333" i="3"/>
  <c r="N21334" i="3"/>
  <c r="N21335" i="3"/>
  <c r="N21336" i="3"/>
  <c r="N21337" i="3"/>
  <c r="N21338" i="3"/>
  <c r="N21339" i="3"/>
  <c r="N21340" i="3"/>
  <c r="N21341" i="3"/>
  <c r="N21342" i="3"/>
  <c r="N21343" i="3"/>
  <c r="N21344" i="3"/>
  <c r="N21345" i="3"/>
  <c r="N21346" i="3"/>
  <c r="N21347" i="3"/>
  <c r="N21348" i="3"/>
  <c r="N21349" i="3"/>
  <c r="N21350" i="3"/>
  <c r="N21351" i="3"/>
  <c r="N21352" i="3"/>
  <c r="N21353" i="3"/>
  <c r="N21354" i="3"/>
  <c r="N21355" i="3"/>
  <c r="N21356" i="3"/>
  <c r="N21357" i="3"/>
  <c r="N21358" i="3"/>
  <c r="N21359" i="3"/>
  <c r="N21360" i="3"/>
  <c r="N21361" i="3"/>
  <c r="N21362" i="3"/>
  <c r="N21363" i="3"/>
  <c r="N21364" i="3"/>
  <c r="N21365" i="3"/>
  <c r="N21366" i="3"/>
  <c r="N21367" i="3"/>
  <c r="N21368" i="3"/>
  <c r="N21369" i="3"/>
  <c r="N21370" i="3"/>
  <c r="N21371" i="3"/>
  <c r="N21372" i="3"/>
  <c r="N21373" i="3"/>
  <c r="N21374" i="3"/>
  <c r="N21375" i="3"/>
  <c r="N21376" i="3"/>
  <c r="N21377" i="3"/>
  <c r="N21378" i="3"/>
  <c r="N21379" i="3"/>
  <c r="N21380" i="3"/>
  <c r="N21381" i="3"/>
  <c r="N21382" i="3"/>
  <c r="N21383" i="3"/>
  <c r="N21384" i="3"/>
  <c r="N21385" i="3"/>
  <c r="N21386" i="3"/>
  <c r="N21387" i="3"/>
  <c r="N21388" i="3"/>
  <c r="N21389" i="3"/>
  <c r="N21390" i="3"/>
  <c r="N21391" i="3"/>
  <c r="N21392" i="3"/>
  <c r="N21393" i="3"/>
  <c r="N21394" i="3"/>
  <c r="N21395" i="3"/>
  <c r="N21396" i="3"/>
  <c r="N21397" i="3"/>
  <c r="N21398" i="3"/>
  <c r="N21399" i="3"/>
  <c r="N21400" i="3"/>
  <c r="N21401" i="3"/>
  <c r="N21402" i="3"/>
  <c r="N21403" i="3"/>
  <c r="N21404" i="3"/>
  <c r="N21405" i="3"/>
  <c r="N21406" i="3"/>
  <c r="N21407" i="3"/>
  <c r="N21408" i="3"/>
  <c r="N21409" i="3"/>
  <c r="N21410" i="3"/>
  <c r="N21411" i="3"/>
  <c r="N21412" i="3"/>
  <c r="N21413" i="3"/>
  <c r="N21414" i="3"/>
  <c r="N21415" i="3"/>
  <c r="N21416" i="3"/>
  <c r="N21417" i="3"/>
  <c r="N21418" i="3"/>
  <c r="N21419" i="3"/>
  <c r="N21420" i="3"/>
  <c r="N21421" i="3"/>
  <c r="N21422" i="3"/>
  <c r="N21423" i="3"/>
  <c r="N21424" i="3"/>
  <c r="N21425" i="3"/>
  <c r="N21426" i="3"/>
  <c r="N21427" i="3"/>
  <c r="N21428" i="3"/>
  <c r="N21429" i="3"/>
  <c r="N21430" i="3"/>
  <c r="N21431" i="3"/>
  <c r="N21432" i="3"/>
  <c r="N21433" i="3"/>
  <c r="N21434" i="3"/>
  <c r="N21435" i="3"/>
  <c r="N21436" i="3"/>
  <c r="N21437" i="3"/>
  <c r="N21438" i="3"/>
  <c r="N21439" i="3"/>
  <c r="N21440" i="3"/>
  <c r="N21441" i="3"/>
  <c r="N21442" i="3"/>
  <c r="N21443" i="3"/>
  <c r="N21444" i="3"/>
  <c r="N21445" i="3"/>
  <c r="N21446" i="3"/>
  <c r="N21447" i="3"/>
  <c r="N21448" i="3"/>
  <c r="N21449" i="3"/>
  <c r="N21450" i="3"/>
  <c r="N21451" i="3"/>
  <c r="N21452" i="3"/>
  <c r="N21453" i="3"/>
  <c r="N21454" i="3"/>
  <c r="N21455" i="3"/>
  <c r="N21456" i="3"/>
  <c r="N21457" i="3"/>
  <c r="N21458" i="3"/>
  <c r="N21459" i="3"/>
  <c r="N21460" i="3"/>
  <c r="N21461" i="3"/>
  <c r="N21462" i="3"/>
  <c r="N21463" i="3"/>
  <c r="N21464" i="3"/>
  <c r="N21465" i="3"/>
  <c r="N21466" i="3"/>
  <c r="N21467" i="3"/>
  <c r="N21468" i="3"/>
  <c r="N21469" i="3"/>
  <c r="N21470" i="3"/>
  <c r="N21471" i="3"/>
  <c r="N21472" i="3"/>
  <c r="N21473" i="3"/>
  <c r="N21474" i="3"/>
  <c r="N21475" i="3"/>
  <c r="N21476" i="3"/>
  <c r="N21477" i="3"/>
  <c r="N21478" i="3"/>
  <c r="N21479" i="3"/>
  <c r="N21480" i="3"/>
  <c r="N21481" i="3"/>
  <c r="N21482" i="3"/>
  <c r="N21483" i="3"/>
  <c r="N21484" i="3"/>
  <c r="N21485" i="3"/>
  <c r="N21486" i="3"/>
  <c r="N21487" i="3"/>
  <c r="N21488" i="3"/>
  <c r="N21489" i="3"/>
  <c r="N21490" i="3"/>
  <c r="N21491" i="3"/>
  <c r="N21492" i="3"/>
  <c r="N21493" i="3"/>
  <c r="N21494" i="3"/>
  <c r="N21495" i="3"/>
  <c r="N21496" i="3"/>
  <c r="N21497" i="3"/>
  <c r="N21498" i="3"/>
  <c r="N21499" i="3"/>
  <c r="N21500" i="3"/>
  <c r="N21501" i="3"/>
  <c r="N21502" i="3"/>
  <c r="N21503" i="3"/>
  <c r="N21504" i="3"/>
  <c r="N21505" i="3"/>
  <c r="N21506" i="3"/>
  <c r="N21507" i="3"/>
  <c r="N21508" i="3"/>
  <c r="N21509" i="3"/>
  <c r="N21510" i="3"/>
  <c r="N21511" i="3"/>
  <c r="N21512" i="3"/>
  <c r="N21513" i="3"/>
  <c r="N21514" i="3"/>
  <c r="N21515" i="3"/>
  <c r="N21516" i="3"/>
  <c r="N21517" i="3"/>
  <c r="N21518" i="3"/>
  <c r="N21519" i="3"/>
  <c r="N21520" i="3"/>
  <c r="N21521" i="3"/>
  <c r="N21522" i="3"/>
  <c r="N21523" i="3"/>
  <c r="N21524" i="3"/>
  <c r="N21525" i="3"/>
  <c r="N21526" i="3"/>
  <c r="N21527" i="3"/>
  <c r="N21528" i="3"/>
  <c r="N21529" i="3"/>
  <c r="N21530" i="3"/>
  <c r="N21531" i="3"/>
  <c r="N21532" i="3"/>
  <c r="N21533" i="3"/>
  <c r="N21534" i="3"/>
  <c r="N21535" i="3"/>
  <c r="N21536" i="3"/>
  <c r="N21537" i="3"/>
  <c r="N21538" i="3"/>
  <c r="N21539" i="3"/>
  <c r="N21540" i="3"/>
  <c r="N21541" i="3"/>
  <c r="N21542" i="3"/>
  <c r="N21543" i="3"/>
  <c r="N21544" i="3"/>
  <c r="N21545" i="3"/>
  <c r="N21546" i="3"/>
  <c r="N21547" i="3"/>
  <c r="N21548" i="3"/>
  <c r="N21549" i="3"/>
  <c r="N21550" i="3"/>
  <c r="N21551" i="3"/>
  <c r="N21552" i="3"/>
  <c r="N21553" i="3"/>
  <c r="N21554" i="3"/>
  <c r="N21555" i="3"/>
  <c r="N21556" i="3"/>
  <c r="N21557" i="3"/>
  <c r="N21558" i="3"/>
  <c r="N21559" i="3"/>
  <c r="N21560" i="3"/>
  <c r="N21561" i="3"/>
  <c r="N21562" i="3"/>
  <c r="N21563" i="3"/>
  <c r="N21564" i="3"/>
  <c r="N21565" i="3"/>
  <c r="N21566" i="3"/>
  <c r="N21567" i="3"/>
  <c r="N21568" i="3"/>
  <c r="N21569" i="3"/>
  <c r="N21570" i="3"/>
  <c r="N21571" i="3"/>
  <c r="N21572" i="3"/>
  <c r="N21573" i="3"/>
  <c r="N21574" i="3"/>
  <c r="N21575" i="3"/>
  <c r="N21576" i="3"/>
  <c r="N21577" i="3"/>
  <c r="N21578" i="3"/>
  <c r="N21579" i="3"/>
  <c r="N21580" i="3"/>
  <c r="N21581" i="3"/>
  <c r="N21582" i="3"/>
  <c r="N21583" i="3"/>
  <c r="N21584" i="3"/>
  <c r="N21585" i="3"/>
  <c r="N21586" i="3"/>
  <c r="N21587" i="3"/>
  <c r="N21588" i="3"/>
  <c r="N21589" i="3"/>
  <c r="N21590" i="3"/>
  <c r="N21591" i="3"/>
  <c r="N21592" i="3"/>
  <c r="N21593" i="3"/>
  <c r="N21594" i="3"/>
  <c r="N21595" i="3"/>
  <c r="N21596" i="3"/>
  <c r="N21597" i="3"/>
  <c r="N21598" i="3"/>
  <c r="N21599" i="3"/>
  <c r="N21600" i="3"/>
  <c r="N21601" i="3"/>
  <c r="N21602" i="3"/>
  <c r="N21603" i="3"/>
  <c r="N21604" i="3"/>
  <c r="N21605" i="3"/>
  <c r="N21606" i="3"/>
  <c r="N21607" i="3"/>
  <c r="N21608" i="3"/>
  <c r="N21609" i="3"/>
  <c r="N21610" i="3"/>
  <c r="N21611" i="3"/>
  <c r="N21612" i="3"/>
  <c r="N21613" i="3"/>
  <c r="N21614" i="3"/>
  <c r="N21615" i="3"/>
  <c r="N21616" i="3"/>
  <c r="N21617" i="3"/>
  <c r="N21618" i="3"/>
  <c r="N21619" i="3"/>
  <c r="N21620" i="3"/>
  <c r="N21621" i="3"/>
  <c r="N21622" i="3"/>
  <c r="N21623" i="3"/>
  <c r="N21624" i="3"/>
  <c r="N21625" i="3"/>
  <c r="N21626" i="3"/>
  <c r="N21627" i="3"/>
  <c r="N21628" i="3"/>
  <c r="N21629" i="3"/>
  <c r="N21630" i="3"/>
  <c r="N21631" i="3"/>
  <c r="N21632" i="3"/>
  <c r="N21633" i="3"/>
  <c r="N21634" i="3"/>
  <c r="N21635" i="3"/>
  <c r="N21636" i="3"/>
  <c r="N21637" i="3"/>
  <c r="N21638" i="3"/>
  <c r="N21639" i="3"/>
  <c r="N21640" i="3"/>
  <c r="N21641" i="3"/>
  <c r="N21642" i="3"/>
  <c r="N21643" i="3"/>
  <c r="N21644" i="3"/>
  <c r="N21645" i="3"/>
  <c r="N21646" i="3"/>
  <c r="N21647" i="3"/>
  <c r="N21648" i="3"/>
  <c r="N21649" i="3"/>
  <c r="N21650" i="3"/>
  <c r="N21651" i="3"/>
  <c r="N21652" i="3"/>
  <c r="N21653" i="3"/>
  <c r="N21654" i="3"/>
  <c r="N21655" i="3"/>
  <c r="N21656" i="3"/>
  <c r="N21657" i="3"/>
  <c r="N21658" i="3"/>
  <c r="N21659" i="3"/>
  <c r="N21660" i="3"/>
  <c r="N21661" i="3"/>
  <c r="N21662" i="3"/>
  <c r="N21663" i="3"/>
  <c r="N21664" i="3"/>
  <c r="N21665" i="3"/>
  <c r="N21666" i="3"/>
  <c r="N21667" i="3"/>
  <c r="N21668" i="3"/>
  <c r="N21669" i="3"/>
  <c r="N21670" i="3"/>
  <c r="N21671" i="3"/>
  <c r="N21672" i="3"/>
  <c r="N21673" i="3"/>
  <c r="N21674" i="3"/>
  <c r="N21675" i="3"/>
  <c r="N21676" i="3"/>
  <c r="N21677" i="3"/>
  <c r="N21678" i="3"/>
  <c r="N21679" i="3"/>
  <c r="N21680" i="3"/>
  <c r="N21681" i="3"/>
  <c r="N21682" i="3"/>
  <c r="N21683" i="3"/>
  <c r="N21684" i="3"/>
  <c r="N21685" i="3"/>
  <c r="N21686" i="3"/>
  <c r="N21687" i="3"/>
  <c r="N21688" i="3"/>
  <c r="N21689" i="3"/>
  <c r="N21690" i="3"/>
  <c r="N21691" i="3"/>
  <c r="N21692" i="3"/>
  <c r="N21693" i="3"/>
  <c r="N21694" i="3"/>
  <c r="N21695" i="3"/>
  <c r="N21696" i="3"/>
  <c r="N21697" i="3"/>
  <c r="N21698" i="3"/>
  <c r="N21699" i="3"/>
  <c r="N21700" i="3"/>
  <c r="N21701" i="3"/>
  <c r="N21702" i="3"/>
  <c r="N21703" i="3"/>
  <c r="N21704" i="3"/>
  <c r="N21705" i="3"/>
  <c r="N21706" i="3"/>
  <c r="N21707" i="3"/>
  <c r="N21708" i="3"/>
  <c r="N21709" i="3"/>
  <c r="N21710" i="3"/>
  <c r="N21711" i="3"/>
  <c r="N21712" i="3"/>
  <c r="N21713" i="3"/>
  <c r="N21714" i="3"/>
  <c r="N21715" i="3"/>
  <c r="N21716" i="3"/>
  <c r="N21717" i="3"/>
  <c r="N21718" i="3"/>
  <c r="N21719" i="3"/>
  <c r="N21720" i="3"/>
  <c r="N21721" i="3"/>
  <c r="N21722" i="3"/>
  <c r="N21723" i="3"/>
  <c r="N21724" i="3"/>
  <c r="N21725" i="3"/>
  <c r="N21726" i="3"/>
  <c r="N21727" i="3"/>
  <c r="N21728" i="3"/>
  <c r="N21729" i="3"/>
  <c r="N21730" i="3"/>
  <c r="N21731" i="3"/>
  <c r="N21732" i="3"/>
  <c r="N21733" i="3"/>
  <c r="N21734" i="3"/>
  <c r="N21735" i="3"/>
  <c r="N21736" i="3"/>
  <c r="N21737" i="3"/>
  <c r="N21738" i="3"/>
  <c r="N21739" i="3"/>
  <c r="N21740" i="3"/>
  <c r="N21741" i="3"/>
  <c r="N21742" i="3"/>
  <c r="N21743" i="3"/>
  <c r="N21744" i="3"/>
  <c r="N21745" i="3"/>
  <c r="N21746" i="3"/>
  <c r="N21747" i="3"/>
  <c r="N21748" i="3"/>
  <c r="N21749" i="3"/>
  <c r="N21750" i="3"/>
  <c r="N21751" i="3"/>
  <c r="N21752" i="3"/>
  <c r="N21753" i="3"/>
  <c r="N21754" i="3"/>
  <c r="N21755" i="3"/>
  <c r="N21756" i="3"/>
  <c r="N21757" i="3"/>
  <c r="N21758" i="3"/>
  <c r="N21759" i="3"/>
  <c r="N21760" i="3"/>
  <c r="N21761" i="3"/>
  <c r="N21762" i="3"/>
  <c r="N21763" i="3"/>
  <c r="N21764" i="3"/>
  <c r="N21765" i="3"/>
  <c r="N21766" i="3"/>
  <c r="N21767" i="3"/>
  <c r="N21768" i="3"/>
  <c r="N21769" i="3"/>
  <c r="N21770" i="3"/>
  <c r="N21771" i="3"/>
  <c r="N21772" i="3"/>
  <c r="N21773" i="3"/>
  <c r="N21774" i="3"/>
  <c r="N21775" i="3"/>
  <c r="N21776" i="3"/>
  <c r="N21777" i="3"/>
  <c r="N21778" i="3"/>
  <c r="N21779" i="3"/>
  <c r="N21780" i="3"/>
  <c r="N21781" i="3"/>
  <c r="N21782" i="3"/>
  <c r="N21783" i="3"/>
  <c r="N21784" i="3"/>
  <c r="N21785" i="3"/>
  <c r="N21786" i="3"/>
  <c r="N21787" i="3"/>
  <c r="N21788" i="3"/>
  <c r="N21789" i="3"/>
  <c r="N21790" i="3"/>
  <c r="N21791" i="3"/>
  <c r="N21792" i="3"/>
  <c r="N21793" i="3"/>
  <c r="N21794" i="3"/>
  <c r="N21795" i="3"/>
  <c r="N21796" i="3"/>
  <c r="N21797" i="3"/>
  <c r="N21798" i="3"/>
  <c r="N21799" i="3"/>
  <c r="N21800" i="3"/>
  <c r="N21801" i="3"/>
  <c r="N21802" i="3"/>
  <c r="N21803" i="3"/>
  <c r="N21804" i="3"/>
  <c r="N21805" i="3"/>
  <c r="N21806" i="3"/>
  <c r="N21807" i="3"/>
  <c r="N21808" i="3"/>
  <c r="N21809" i="3"/>
  <c r="N21810" i="3"/>
  <c r="N21811" i="3"/>
  <c r="N21812" i="3"/>
  <c r="N21813" i="3"/>
  <c r="N21814" i="3"/>
  <c r="N21815" i="3"/>
  <c r="N21816" i="3"/>
  <c r="N21817" i="3"/>
  <c r="N21818" i="3"/>
  <c r="N21819" i="3"/>
  <c r="N21820" i="3"/>
  <c r="N21821" i="3"/>
  <c r="N21822" i="3"/>
  <c r="N21823" i="3"/>
  <c r="N21824" i="3"/>
  <c r="N21825" i="3"/>
  <c r="N21826" i="3"/>
  <c r="N21827" i="3"/>
  <c r="N21828" i="3"/>
  <c r="N21829" i="3"/>
  <c r="N21830" i="3"/>
  <c r="N21831" i="3"/>
  <c r="N21832" i="3"/>
  <c r="N21833" i="3"/>
  <c r="N21834" i="3"/>
  <c r="N21835" i="3"/>
  <c r="N21836" i="3"/>
  <c r="N21837" i="3"/>
  <c r="N21838" i="3"/>
  <c r="N21839" i="3"/>
  <c r="N21840" i="3"/>
  <c r="N21841" i="3"/>
  <c r="N21842" i="3"/>
  <c r="N21843" i="3"/>
  <c r="N21844" i="3"/>
  <c r="N21845" i="3"/>
  <c r="N21846" i="3"/>
  <c r="N21847" i="3"/>
  <c r="N21848" i="3"/>
  <c r="N21849" i="3"/>
  <c r="N21850" i="3"/>
  <c r="N21851" i="3"/>
  <c r="N21852" i="3"/>
  <c r="N21853" i="3"/>
  <c r="N21854" i="3"/>
  <c r="N21855" i="3"/>
  <c r="N21856" i="3"/>
  <c r="N21857" i="3"/>
  <c r="N21858" i="3"/>
  <c r="N21859" i="3"/>
  <c r="N21860" i="3"/>
  <c r="N21861" i="3"/>
  <c r="N21862" i="3"/>
  <c r="N21863" i="3"/>
  <c r="N21864" i="3"/>
  <c r="N21865" i="3"/>
  <c r="N21866" i="3"/>
  <c r="N21867" i="3"/>
  <c r="N21868" i="3"/>
  <c r="N21869" i="3"/>
  <c r="N21870" i="3"/>
  <c r="N21871" i="3"/>
  <c r="N21872" i="3"/>
  <c r="N21873" i="3"/>
  <c r="N21874" i="3"/>
  <c r="N21875" i="3"/>
  <c r="N21876" i="3"/>
  <c r="N21877" i="3"/>
  <c r="N21878" i="3"/>
  <c r="N21879" i="3"/>
  <c r="N21880" i="3"/>
  <c r="N21881" i="3"/>
  <c r="N21882" i="3"/>
  <c r="N21883" i="3"/>
  <c r="N21884" i="3"/>
  <c r="N21885" i="3"/>
  <c r="N21886" i="3"/>
  <c r="N21887" i="3"/>
  <c r="N21888" i="3"/>
  <c r="N21889" i="3"/>
  <c r="N21890" i="3"/>
  <c r="N21891" i="3"/>
  <c r="N21892" i="3"/>
  <c r="N21893" i="3"/>
  <c r="N21894" i="3"/>
  <c r="N21895" i="3"/>
  <c r="N21896" i="3"/>
  <c r="N21897" i="3"/>
  <c r="N21898" i="3"/>
  <c r="N21899" i="3"/>
  <c r="N21900" i="3"/>
  <c r="N21901" i="3"/>
  <c r="N21902" i="3"/>
  <c r="N21903" i="3"/>
  <c r="N21904" i="3"/>
  <c r="N21905" i="3"/>
  <c r="N21906" i="3"/>
  <c r="N21907" i="3"/>
  <c r="N21908" i="3"/>
  <c r="N21909" i="3"/>
  <c r="N21910" i="3"/>
  <c r="N21911" i="3"/>
  <c r="N21912" i="3"/>
  <c r="N21913" i="3"/>
  <c r="N21914" i="3"/>
  <c r="N21915" i="3"/>
  <c r="N21916" i="3"/>
  <c r="N21917" i="3"/>
  <c r="N21918" i="3"/>
  <c r="N21919" i="3"/>
  <c r="N21920" i="3"/>
  <c r="N21921" i="3"/>
  <c r="N21922" i="3"/>
  <c r="N21923" i="3"/>
  <c r="N21924" i="3"/>
  <c r="N21925" i="3"/>
  <c r="N21926" i="3"/>
  <c r="N21927" i="3"/>
  <c r="N21928" i="3"/>
  <c r="N21929" i="3"/>
  <c r="N21930" i="3"/>
  <c r="N21931" i="3"/>
  <c r="N21932" i="3"/>
  <c r="N21933" i="3"/>
  <c r="N21934" i="3"/>
  <c r="N21935" i="3"/>
  <c r="N21936" i="3"/>
  <c r="N21937" i="3"/>
  <c r="N21938" i="3"/>
  <c r="N21939" i="3"/>
  <c r="N21940" i="3"/>
  <c r="N21941" i="3"/>
  <c r="N21942" i="3"/>
  <c r="N21943" i="3"/>
  <c r="N21944" i="3"/>
  <c r="N21945" i="3"/>
  <c r="N21946" i="3"/>
  <c r="N21947" i="3"/>
  <c r="N21948" i="3"/>
  <c r="N21949" i="3"/>
  <c r="N21950" i="3"/>
  <c r="N21951" i="3"/>
  <c r="N21952" i="3"/>
  <c r="N21953" i="3"/>
  <c r="N21954" i="3"/>
  <c r="N21955" i="3"/>
  <c r="N21956" i="3"/>
  <c r="N21957" i="3"/>
  <c r="N21958" i="3"/>
  <c r="N21959" i="3"/>
  <c r="N21960" i="3"/>
  <c r="N21961" i="3"/>
  <c r="N21962" i="3"/>
  <c r="N21963" i="3"/>
  <c r="N21964" i="3"/>
  <c r="N21965" i="3"/>
  <c r="N21966" i="3"/>
  <c r="N21967" i="3"/>
  <c r="N21968" i="3"/>
  <c r="N21969" i="3"/>
  <c r="N21970" i="3"/>
  <c r="N21971" i="3"/>
  <c r="N21972" i="3"/>
  <c r="N21973" i="3"/>
  <c r="N21974" i="3"/>
  <c r="N21975" i="3"/>
  <c r="N21976" i="3"/>
  <c r="N21977" i="3"/>
  <c r="N21978" i="3"/>
  <c r="N21979" i="3"/>
  <c r="N21980" i="3"/>
  <c r="N21981" i="3"/>
  <c r="N21982" i="3"/>
  <c r="N21983" i="3"/>
  <c r="N21984" i="3"/>
  <c r="N21985" i="3"/>
  <c r="N2" i="3"/>
  <c r="AF3" i="2" l="1"/>
  <c r="AE3" i="2"/>
  <c r="AA3" i="2"/>
  <c r="S3" i="2"/>
  <c r="Z3" i="2"/>
  <c r="Y3" i="2"/>
  <c r="X3" i="2"/>
  <c r="W3" i="2"/>
  <c r="AC3" i="2"/>
  <c r="U3" i="2"/>
  <c r="AB3" i="2"/>
  <c r="T3" i="2"/>
  <c r="V3" i="2"/>
  <c r="AD3" i="2"/>
  <c r="AG3" i="2" l="1"/>
</calcChain>
</file>

<file path=xl/sharedStrings.xml><?xml version="1.0" encoding="utf-8"?>
<sst xmlns="http://schemas.openxmlformats.org/spreadsheetml/2006/main" count="89234" uniqueCount="2991">
  <si>
    <t>Nome_Município</t>
  </si>
  <si>
    <t>Águas Vermelhas</t>
  </si>
  <si>
    <t>Berizal</t>
  </si>
  <si>
    <t>Bocaiúva</t>
  </si>
  <si>
    <t>Bonito de Minas</t>
  </si>
  <si>
    <t>Botumirim</t>
  </si>
  <si>
    <t>Brasília de Minas</t>
  </si>
  <si>
    <t>Buritizeiro</t>
  </si>
  <si>
    <t>Campo Azul</t>
  </si>
  <si>
    <t>Capitão Enéas</t>
  </si>
  <si>
    <t>Catuti</t>
  </si>
  <si>
    <t>Chapada Gaúcha</t>
  </si>
  <si>
    <t>Claro dos Poções</t>
  </si>
  <si>
    <t>Cônego Marinho</t>
  </si>
  <si>
    <t>Coração de Jesus</t>
  </si>
  <si>
    <t>Cristália</t>
  </si>
  <si>
    <t>Curral de Dentro</t>
  </si>
  <si>
    <t>Divisa Alegre</t>
  </si>
  <si>
    <t>Engenheiro Navarro</t>
  </si>
  <si>
    <t>Espinosa</t>
  </si>
  <si>
    <t>Francisco Dumont</t>
  </si>
  <si>
    <t>Francisco Sá</t>
  </si>
  <si>
    <t>Fruta de Leite</t>
  </si>
  <si>
    <t>Gameleiras</t>
  </si>
  <si>
    <t>Glaucilândia</t>
  </si>
  <si>
    <t>Grão Mogol</t>
  </si>
  <si>
    <t>Guaraciama</t>
  </si>
  <si>
    <t>Ibiaí</t>
  </si>
  <si>
    <t>Ibiracatu</t>
  </si>
  <si>
    <t>Icaraí de Minas</t>
  </si>
  <si>
    <t>Indaiabira</t>
  </si>
  <si>
    <t>Itacambira</t>
  </si>
  <si>
    <t>Itacarambi</t>
  </si>
  <si>
    <t>Jaíba</t>
  </si>
  <si>
    <t>Janaúba</t>
  </si>
  <si>
    <t>Januária</t>
  </si>
  <si>
    <t>Japonvar</t>
  </si>
  <si>
    <t>Jequitaí</t>
  </si>
  <si>
    <t>Josenópolis</t>
  </si>
  <si>
    <t>Juramento</t>
  </si>
  <si>
    <t>Juvenília</t>
  </si>
  <si>
    <t>Lagoa dos Patos</t>
  </si>
  <si>
    <t>Lassance</t>
  </si>
  <si>
    <t>Lontra</t>
  </si>
  <si>
    <t>Luislândia</t>
  </si>
  <si>
    <t>Mamonas</t>
  </si>
  <si>
    <t>Manga</t>
  </si>
  <si>
    <t>Matias Cardoso</t>
  </si>
  <si>
    <t>Mato Verde</t>
  </si>
  <si>
    <t>Mirabela</t>
  </si>
  <si>
    <t>Miravânia</t>
  </si>
  <si>
    <t>Montalvânia</t>
  </si>
  <si>
    <t>Monte Azul</t>
  </si>
  <si>
    <t>Montes Claros</t>
  </si>
  <si>
    <t>Montezuma</t>
  </si>
  <si>
    <t>Ninheira</t>
  </si>
  <si>
    <t>Nova Porteirinha</t>
  </si>
  <si>
    <t>Novorizonte</t>
  </si>
  <si>
    <t>Olhos-d'Água</t>
  </si>
  <si>
    <t>Padre Carvalho</t>
  </si>
  <si>
    <t>Pai Pedro</t>
  </si>
  <si>
    <t>Patis</t>
  </si>
  <si>
    <t>Pedras de Maria da Cruz</t>
  </si>
  <si>
    <t>Pintópolis</t>
  </si>
  <si>
    <t>Pirapora</t>
  </si>
  <si>
    <t>Ponto Chique</t>
  </si>
  <si>
    <t>Porteirinha</t>
  </si>
  <si>
    <t>Riachinho</t>
  </si>
  <si>
    <t>Riacho dos Machados</t>
  </si>
  <si>
    <t>Rio Pardo de Minas</t>
  </si>
  <si>
    <t>Rubelita</t>
  </si>
  <si>
    <t>Salinas</t>
  </si>
  <si>
    <t>Santa Cruz de Salinas</t>
  </si>
  <si>
    <t>Santa Fé de Minas</t>
  </si>
  <si>
    <t>Santo Antônio do Retiro</t>
  </si>
  <si>
    <t>São Francisco</t>
  </si>
  <si>
    <t>São João da Lagoa</t>
  </si>
  <si>
    <t>São João da Ponte</t>
  </si>
  <si>
    <t>São João das Missões</t>
  </si>
  <si>
    <t>São João do Pacuí</t>
  </si>
  <si>
    <t>São João do Paraíso</t>
  </si>
  <si>
    <t>São Romão</t>
  </si>
  <si>
    <t>Serranópolis de Minas</t>
  </si>
  <si>
    <t>Taiobeiras</t>
  </si>
  <si>
    <t>Ubaí</t>
  </si>
  <si>
    <t>Urucuia</t>
  </si>
  <si>
    <t>Vargem Grande do Rio Pardo</t>
  </si>
  <si>
    <t>Várzea da Palma</t>
  </si>
  <si>
    <t>Varzelândia</t>
  </si>
  <si>
    <t>Verdelândia</t>
  </si>
  <si>
    <t>Código do Município</t>
  </si>
  <si>
    <t>Município</t>
  </si>
  <si>
    <t>Estado</t>
  </si>
  <si>
    <t>Ano de Referência</t>
  </si>
  <si>
    <t>Natureza Jurídica</t>
  </si>
  <si>
    <t>AG001 - População total atendida com abastecimento de água</t>
  </si>
  <si>
    <t>AG026 - População urbana atendida com abastecimento de água</t>
  </si>
  <si>
    <t>Abre Campo</t>
  </si>
  <si>
    <t>MG</t>
  </si>
  <si>
    <t>Água e Esgoto</t>
  </si>
  <si>
    <t>Autarquia</t>
  </si>
  <si>
    <t>Acaiaca</t>
  </si>
  <si>
    <t>Administração pública direta</t>
  </si>
  <si>
    <t>Aguanil</t>
  </si>
  <si>
    <t>Aimorés</t>
  </si>
  <si>
    <t>Aiuruoca</t>
  </si>
  <si>
    <t>Alagoa</t>
  </si>
  <si>
    <t>Albertina</t>
  </si>
  <si>
    <t>Alto Caparaó</t>
  </si>
  <si>
    <t>Araguari</t>
  </si>
  <si>
    <t>Arantina</t>
  </si>
  <si>
    <t>Araporã</t>
  </si>
  <si>
    <t>Arapuá</t>
  </si>
  <si>
    <t>Araújos</t>
  </si>
  <si>
    <t>Empresa privada</t>
  </si>
  <si>
    <t>Argirita</t>
  </si>
  <si>
    <t>Bandeira do Sul</t>
  </si>
  <si>
    <t>Barbacena</t>
  </si>
  <si>
    <t>Belo Horizonte</t>
  </si>
  <si>
    <t>Sociedade de economia mista com administração pública</t>
  </si>
  <si>
    <t>Belo Oriente</t>
  </si>
  <si>
    <t>Bias Fortes</t>
  </si>
  <si>
    <t>Boa Esperança</t>
  </si>
  <si>
    <t>Bocaina de Minas</t>
  </si>
  <si>
    <t>Bom Sucesso</t>
  </si>
  <si>
    <t>Brás Pires</t>
  </si>
  <si>
    <t>Cabeceira Grande</t>
  </si>
  <si>
    <t>Cachoeira da Prata</t>
  </si>
  <si>
    <t>Cachoeira Dourada</t>
  </si>
  <si>
    <t>Caeté</t>
  </si>
  <si>
    <t>Cambuí</t>
  </si>
  <si>
    <t>Cambuquira</t>
  </si>
  <si>
    <t>Campo Belo</t>
  </si>
  <si>
    <t>Campo do Meio</t>
  </si>
  <si>
    <t>Capitão Andrade</t>
  </si>
  <si>
    <t>Caranaíba</t>
  </si>
  <si>
    <t>Carangola</t>
  </si>
  <si>
    <t>Carmésia</t>
  </si>
  <si>
    <t>Carmo da Mata</t>
  </si>
  <si>
    <t>Carmo de Minas</t>
  </si>
  <si>
    <t>Carmo do Cajuru</t>
  </si>
  <si>
    <t>Carmópolis de Minas</t>
  </si>
  <si>
    <t>Carrancas</t>
  </si>
  <si>
    <t>Casa Grande</t>
  </si>
  <si>
    <t>Catas Altas</t>
  </si>
  <si>
    <t>Catas Altas da Noruega</t>
  </si>
  <si>
    <t>Central de Minas</t>
  </si>
  <si>
    <t>Chalé</t>
  </si>
  <si>
    <t>Chiador</t>
  </si>
  <si>
    <t>Claraval</t>
  </si>
  <si>
    <t>Conceição das Alagoas</t>
  </si>
  <si>
    <t>Conceição das Pedras</t>
  </si>
  <si>
    <t>Conceição de Ipanema</t>
  </si>
  <si>
    <t>Congonhas do Norte</t>
  </si>
  <si>
    <t>Conselheiro Pena</t>
  </si>
  <si>
    <t>Consolação</t>
  </si>
  <si>
    <t>Coqueiral</t>
  </si>
  <si>
    <t>Coronel Pacheco</t>
  </si>
  <si>
    <t>Córrego do Bom Jesus</t>
  </si>
  <si>
    <t>Córrego Fundo</t>
  </si>
  <si>
    <t>Couto de Magalhães de Minas</t>
  </si>
  <si>
    <t>Cristina</t>
  </si>
  <si>
    <t>Datas</t>
  </si>
  <si>
    <t>Delfim Moreira</t>
  </si>
  <si>
    <t>Delta</t>
  </si>
  <si>
    <t>Descoberto</t>
  </si>
  <si>
    <t>Desterro de Entre Rios</t>
  </si>
  <si>
    <t>Diogo de Vasconcelos</t>
  </si>
  <si>
    <t>Divinolândia de Minas</t>
  </si>
  <si>
    <t>Dom Bosco</t>
  </si>
  <si>
    <t>Dom Viçoso</t>
  </si>
  <si>
    <t>Dores de Campos</t>
  </si>
  <si>
    <t>Dores de Guanhães</t>
  </si>
  <si>
    <t>Doresópolis</t>
  </si>
  <si>
    <t>Douradoquara</t>
  </si>
  <si>
    <t>Elói Mendes</t>
  </si>
  <si>
    <t>Espírito Santo do Dourado</t>
  </si>
  <si>
    <t>Ewbank da Câmara</t>
  </si>
  <si>
    <t>Felício dos Santos</t>
  </si>
  <si>
    <t>Fervedouro</t>
  </si>
  <si>
    <t>Formiga</t>
  </si>
  <si>
    <t>Fortuna de Minas</t>
  </si>
  <si>
    <t>Frei Lagonegro</t>
  </si>
  <si>
    <t>Goiabeira</t>
  </si>
  <si>
    <t>Gonzaga</t>
  </si>
  <si>
    <t>Governador Valadares</t>
  </si>
  <si>
    <t>Guanhães</t>
  </si>
  <si>
    <t>Guapé</t>
  </si>
  <si>
    <t>Guarani</t>
  </si>
  <si>
    <t>Guimarânia</t>
  </si>
  <si>
    <t>Ibiá</t>
  </si>
  <si>
    <t>Ibituruna</t>
  </si>
  <si>
    <t>Iguatama</t>
  </si>
  <si>
    <t>Ijaci</t>
  </si>
  <si>
    <t>Inhaúma</t>
  </si>
  <si>
    <t>Ipanema</t>
  </si>
  <si>
    <t>Ipiaçu</t>
  </si>
  <si>
    <t>Itabira</t>
  </si>
  <si>
    <t>Itabirito</t>
  </si>
  <si>
    <t>Itaguara</t>
  </si>
  <si>
    <t>Itambacuri</t>
  </si>
  <si>
    <t>Itambé do Mato Dentro</t>
  </si>
  <si>
    <t>Itanhandu</t>
  </si>
  <si>
    <t>Itaúna</t>
  </si>
  <si>
    <t>Itinga</t>
  </si>
  <si>
    <t>Ituiutaba</t>
  </si>
  <si>
    <t>Jacutinga</t>
  </si>
  <si>
    <t>Jaguaraçu</t>
  </si>
  <si>
    <t>Jampruca</t>
  </si>
  <si>
    <t>Japaraíba</t>
  </si>
  <si>
    <t>Jeceaba</t>
  </si>
  <si>
    <t>Jequeri</t>
  </si>
  <si>
    <t>Jesuânia</t>
  </si>
  <si>
    <t>Joanésia</t>
  </si>
  <si>
    <t>João Monlevade</t>
  </si>
  <si>
    <t>Juiz de Fora</t>
  </si>
  <si>
    <t>Empresa pública</t>
  </si>
  <si>
    <t>Juruaia</t>
  </si>
  <si>
    <t>Lagoa da Prata</t>
  </si>
  <si>
    <t>Lagoa Formosa</t>
  </si>
  <si>
    <t>Lajinha</t>
  </si>
  <si>
    <t>Lambari</t>
  </si>
  <si>
    <t>Lamim</t>
  </si>
  <si>
    <t>Leme do Prado</t>
  </si>
  <si>
    <t>Lima Duarte</t>
  </si>
  <si>
    <t>Luisburgo</t>
  </si>
  <si>
    <t>Luminárias</t>
  </si>
  <si>
    <t>Machado</t>
  </si>
  <si>
    <t>Manhuaçu</t>
  </si>
  <si>
    <t>Manhumirim</t>
  </si>
  <si>
    <t>Mantena</t>
  </si>
  <si>
    <t>Mariana</t>
  </si>
  <si>
    <t>Marliéria</t>
  </si>
  <si>
    <t>Marmelópolis</t>
  </si>
  <si>
    <t>Matutina</t>
  </si>
  <si>
    <t>Mesquita</t>
  </si>
  <si>
    <t>Moema</t>
  </si>
  <si>
    <t>Monte Alegre de Minas</t>
  </si>
  <si>
    <t>Monte Carmelo</t>
  </si>
  <si>
    <t>Morro do Pilar</t>
  </si>
  <si>
    <t>Muriaé</t>
  </si>
  <si>
    <t>Natalândia</t>
  </si>
  <si>
    <t>Nepomuceno</t>
  </si>
  <si>
    <t>Nova Belém</t>
  </si>
  <si>
    <t>Nova Era</t>
  </si>
  <si>
    <t>Nova Ponte</t>
  </si>
  <si>
    <t>Nova Serrana</t>
  </si>
  <si>
    <t>Olaria</t>
  </si>
  <si>
    <t>Olhos-D ÁGUA</t>
  </si>
  <si>
    <t>Olímpio Noronha</t>
  </si>
  <si>
    <t>Oliveira</t>
  </si>
  <si>
    <t>Oratórios</t>
  </si>
  <si>
    <t>Ouro Fino</t>
  </si>
  <si>
    <t>Ouro Preto</t>
  </si>
  <si>
    <t>Pains</t>
  </si>
  <si>
    <t>Paiva</t>
  </si>
  <si>
    <t>Papagaios</t>
  </si>
  <si>
    <t>Pará de Minas</t>
  </si>
  <si>
    <t>Paraguaçu</t>
  </si>
  <si>
    <t>Paraisópolis</t>
  </si>
  <si>
    <t>Passa Quatro</t>
  </si>
  <si>
    <t>Passa-Vinte</t>
  </si>
  <si>
    <t>Passos</t>
  </si>
  <si>
    <t>Patrocínio</t>
  </si>
  <si>
    <t>Pedra Bonita</t>
  </si>
  <si>
    <t>Pedra Dourada</t>
  </si>
  <si>
    <t>Pedro Teixeira</t>
  </si>
  <si>
    <t>Pequi</t>
  </si>
  <si>
    <t>Piau</t>
  </si>
  <si>
    <t>Pimenta</t>
  </si>
  <si>
    <t>Piracema</t>
  </si>
  <si>
    <t>Piumhi</t>
  </si>
  <si>
    <t>Poços de Caldas</t>
  </si>
  <si>
    <t>Pocrane</t>
  </si>
  <si>
    <t>Ponte Nova</t>
  </si>
  <si>
    <t>Pratápolis</t>
  </si>
  <si>
    <t>Pratinha</t>
  </si>
  <si>
    <t>Presidente Bernardes</t>
  </si>
  <si>
    <t>Presidente Kubitschek</t>
  </si>
  <si>
    <t>Prudente de Morais</t>
  </si>
  <si>
    <t>Queluzito</t>
  </si>
  <si>
    <t>Raul Soares</t>
  </si>
  <si>
    <t>Recreio</t>
  </si>
  <si>
    <t>Reduto</t>
  </si>
  <si>
    <t>Rio Acima</t>
  </si>
  <si>
    <t>Rio Doce</t>
  </si>
  <si>
    <t>Rio Preto</t>
  </si>
  <si>
    <t>Rochedo de Minas</t>
  </si>
  <si>
    <t>Sabinópolis</t>
  </si>
  <si>
    <t>Sacramento</t>
  </si>
  <si>
    <t>Santa Bárbara do Monte Verde</t>
  </si>
  <si>
    <t>Santa Cruz de Minas</t>
  </si>
  <si>
    <t>Santana de Pirapama</t>
  </si>
  <si>
    <t>Santana do Deserto</t>
  </si>
  <si>
    <t>Santana do Garambéu</t>
  </si>
  <si>
    <t>Santana do Riacho</t>
  </si>
  <si>
    <t>Santana dos Montes</t>
  </si>
  <si>
    <t>Santa Rita de Jacutinga</t>
  </si>
  <si>
    <t>Santo Antônio do Amparo</t>
  </si>
  <si>
    <t>Santo Antônio do Aventureiro</t>
  </si>
  <si>
    <t>Santo Antônio do Itambé</t>
  </si>
  <si>
    <t>Santo Antônio do Rio Abaixo</t>
  </si>
  <si>
    <t>São Domingos do Prata</t>
  </si>
  <si>
    <t>São Francisco do Glória</t>
  </si>
  <si>
    <t>São Geraldo da Piedade</t>
  </si>
  <si>
    <t>São Geraldo do Baixio</t>
  </si>
  <si>
    <t>São Gonçalo do Rio Abaixo</t>
  </si>
  <si>
    <t>São João Batista do Glória</t>
  </si>
  <si>
    <t>São João da Mata</t>
  </si>
  <si>
    <t>São João del Rei</t>
  </si>
  <si>
    <t>São João do Manteninha</t>
  </si>
  <si>
    <t>São José da Varginha</t>
  </si>
  <si>
    <t>São Lourenço</t>
  </si>
  <si>
    <t>São Sebastião da Bela Vista</t>
  </si>
  <si>
    <t>São Sebastião do Rio Preto</t>
  </si>
  <si>
    <t>São Sebastião do Rio Verde</t>
  </si>
  <si>
    <t>Sem-Peixe</t>
  </si>
  <si>
    <t>Senador Cortes</t>
  </si>
  <si>
    <t>Senador Firmino</t>
  </si>
  <si>
    <t>Senador José Bento</t>
  </si>
  <si>
    <t>Senhora de Oliveira</t>
  </si>
  <si>
    <t>Senhora dos Remédios</t>
  </si>
  <si>
    <t>Seritinga</t>
  </si>
  <si>
    <t>Serranos</t>
  </si>
  <si>
    <t>Sete Lagoas</t>
  </si>
  <si>
    <t>Silvianópolis</t>
  </si>
  <si>
    <t>Simão Pereira</t>
  </si>
  <si>
    <t>Soledade de Minas</t>
  </si>
  <si>
    <t>Taparuba</t>
  </si>
  <si>
    <t>Teófilo Otoni</t>
  </si>
  <si>
    <t>Tocantins</t>
  </si>
  <si>
    <t>Tocos do Moji</t>
  </si>
  <si>
    <t>Tombos</t>
  </si>
  <si>
    <t>Três Pontas</t>
  </si>
  <si>
    <t>Tupaciguara</t>
  </si>
  <si>
    <t>Turvolândia</t>
  </si>
  <si>
    <t>Uberaba</t>
  </si>
  <si>
    <t>Uberlândia</t>
  </si>
  <si>
    <t>Unaí</t>
  </si>
  <si>
    <t>Uruana de Minas</t>
  </si>
  <si>
    <t>Vermelho Novo</t>
  </si>
  <si>
    <t>Viçosa</t>
  </si>
  <si>
    <t>Virgínia</t>
  </si>
  <si>
    <t>Está na amostra?</t>
  </si>
  <si>
    <t>Cod_IBGE_7</t>
  </si>
  <si>
    <t>Cod_IBGE_6</t>
  </si>
  <si>
    <t>Prestadores</t>
  </si>
  <si>
    <t>Serviços</t>
  </si>
  <si>
    <t>POP_TOT - População total do município do ano de referência (Fonte: IBGE):</t>
  </si>
  <si>
    <t>POP_URB - População urbana do município do ano de referência (Fonte: IBGE):</t>
  </si>
  <si>
    <t>IN023_AE - Índice de atendimento urbano de água</t>
  </si>
  <si>
    <t>IN055_AE - Índice de atendimento total de água</t>
  </si>
  <si>
    <t>Abadia dos Dourados</t>
  </si>
  <si>
    <t>[31062000] Companhia de Saneamento de Minas Gerais - COPASA | [31001011] Prefeitura Municipal de Abadia dos Dourados - PMAD</t>
  </si>
  <si>
    <t>Esgotos | Água</t>
  </si>
  <si>
    <t>Administração pública direta | Sociedade de economia mista com administração pública</t>
  </si>
  <si>
    <t>[31001011] Prefeitura Municipal de Abadia dos Dourados - PMAD | [31062000] Companhia de Saneamento de Minas Gerais - COPASA | [31001040] Prefeitura Municipal de Abadia Dos Dourados - PMAD</t>
  </si>
  <si>
    <t>Esgotos | Água | Res. Sólidos</t>
  </si>
  <si>
    <t>[31001011] Prefeitura Municipal de Abadia dos Dourados - PMAD | [31062000] Companhia de Saneamento de Minas Gerais - COPASA</t>
  </si>
  <si>
    <t>Esgoto | Água | Res. Sólidos</t>
  </si>
  <si>
    <t>Esgoto | Água</t>
  </si>
  <si>
    <t>[31062000] Companhia de Saneamento de Minas Gerais - COPASA</t>
  </si>
  <si>
    <t>Água</t>
  </si>
  <si>
    <t>[31062000] Companhia de Saneamento de Minas Gerais - COPASA | [31001040] Prefeitura Municipal de Abadia Dos Dourados - PMAD</t>
  </si>
  <si>
    <t>Água | Res. Sólidos</t>
  </si>
  <si>
    <t>Abaeté</t>
  </si>
  <si>
    <t>[31062000] Companhia de Saneamento de Minas Gerais - COPASA | [31002040] Prefeitura Municipal de Abaeté - PMA</t>
  </si>
  <si>
    <t>Água e Esgoto | Res. Sólidos</t>
  </si>
  <si>
    <t>Sociedade de economia mista com administração pública | Administração pública direta</t>
  </si>
  <si>
    <t>[31002011] Prefeitura Municipal de Abaeté - PMA | [31062000] Companhia de Saneamento de Minas Gerais - COPASA</t>
  </si>
  <si>
    <t>[31003011] Serviço Autônomo de Água e Esgoto - SAAE | [31003040] PREFEITURA MUNICIPAL DE ABRE CAMPO - PMAC</t>
  </si>
  <si>
    <t>Autarquia | Administração pública direta</t>
  </si>
  <si>
    <t>[31003011] Serviço Autônomo de Água e Esgoto - SAAE | [31003040] PREFEITURA MUNICIPAL DE ABRE CAMPO - PMAB</t>
  </si>
  <si>
    <t>[31003040] PREFEITURA MUNICIPAL DE ABRE CAMPO - PMAB</t>
  </si>
  <si>
    <t>Res. Sólidos</t>
  </si>
  <si>
    <t>[31003011] Serviço Autônomo de Água e Esgoto - SAAE</t>
  </si>
  <si>
    <t>Esgoto | Res. Sólidos</t>
  </si>
  <si>
    <t>[31004011] Prefeitura Municipal de Acaiaca - PMA | [31004040] Prefeitura Municipal de Acaiaca - PMA</t>
  </si>
  <si>
    <t>Administração pública direta | Administração pública direta</t>
  </si>
  <si>
    <t>[31004040] Prefeitura Municipal de Acaiaca - PMA</t>
  </si>
  <si>
    <t>[31004011] Prefeitura Municipal de Acaiaca - PMA</t>
  </si>
  <si>
    <t>Açucena</t>
  </si>
  <si>
    <t>[31062000] Companhia de Saneamento de Minas Gerais - COPASA | [31005011] Prefeitura Municipal de Açucena - PMA | [31005040] Prefeitura Municipal de Açucena - PMA</t>
  </si>
  <si>
    <t>Administração pública direta | Sociedade de economia mista com administração pública | Administração pública direta</t>
  </si>
  <si>
    <t>[31062000] Companhia de Saneamento de Minas Gerais - COPASA | [31005040] Prefeitura Municipal de Açucena - mg</t>
  </si>
  <si>
    <t>[31005011] Prefeitura Municipal de Açucena - PMA | [31062000] Companhia de Saneamento de Minas Gerais - COPASA | [31005040] Prefeitura Municipal de Açucena - mg</t>
  </si>
  <si>
    <t>Água Boa</t>
  </si>
  <si>
    <t>[31062000] Companhia de Saneamento de Minas Gerais - COPASA | [31686000] Copasa Serviços de Saneamento Integrado do Norte e Nordeste de Minas Gerais S/A - COPANOR | [31006011] Prefeitura Municipal de Água Boa - PMAB | [31006040] SECRETARIA MUNICIPAL DE OBRAS, TRANSPORTES E URBANISMO - SEMOTURB</t>
  </si>
  <si>
    <t>Esgotos | Água | Água | Res. Sólidos</t>
  </si>
  <si>
    <t>Administração pública direta | Sociedade de economia mista com administração pública | Empresa pública | Administração pública direta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</si>
  <si>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SEMOTURB</t>
  </si>
  <si>
    <t>Esgoto | Água | Água | Res. Sólidos</t>
  </si>
  <si>
    <t>[31006011] Prefeitura Municipal de Água Boa - PMAB | [31062000] Companhia de Saneamento de Minas Gerais - COPASA | [31686000] Copasa Serviços de Saneamento Integrado do Norte e Nordeste de Minas Gerais S/A - COPANOR | [31006040] SECRETARIA MUNICIPAL DE OBRAS, TRANSPORTES E URBANISMO - SEMOTU</t>
  </si>
  <si>
    <t>[31062000] Companhia de Saneamento de Minas Gerais - COPASA | [31686000] Copasa Serviços de Saneamento Integrado do Norte e Nordeste de Minas Gerais S/A - COPANOR | [31006040] SECRETARIA MUNICIPAL DE OBRAS, TRANSPORTES E URBANISMO - SEMOTU</t>
  </si>
  <si>
    <t>Água | Água | Res. Sólidos</t>
  </si>
  <si>
    <t>[31006011] Prefeitura Municipal de Água Boa - PMAB | [31062000] Companhia de Saneamento de Minas Gerais - COPASA | [31006040] SECRETARIA MUNICIPAL DE OBRAS, TRANSPORTES E URBANISMO - SEMOTURB</t>
  </si>
  <si>
    <t>[31062000] Companhia de Saneamento de Minas Gerais - COPASA | [31006040] SECRETARIA MUNICIPAL DE OBRAS, TRANSPORTES E URBANISMO - SEMOTU</t>
  </si>
  <si>
    <t>Água Comprida</t>
  </si>
  <si>
    <t>[31062000] Companhia de Saneamento de Minas Gerais - COPASA | [31007011] Prefeitura Municipal de Água Comprida - PMAC | [31007040] PREFEITURA MUNICIPAL DE ÁGUA COMPRIDA - PMAC</t>
  </si>
  <si>
    <t>[31007011] Prefeitura Municipal de Água Comprida - PMAC | [31062000] Companhia de Saneamento de Minas Gerais - COPASA | [31007040] PREFEITURA MUNICIPAL DE ÁGUA COMPRIDA - PMAC</t>
  </si>
  <si>
    <t>[31062000] Companhia de Saneamento de Minas Gerais - COPASA | [31007040] PREFEITURA MUNICIPAL DE ÁGUA COMPRIDA - PMAC</t>
  </si>
  <si>
    <t>[31008011] Prefeitura Municipal de Águanil - PMA | [31008040] PREFEITURA MUNICIPAL DE AGUANIL - PM</t>
  </si>
  <si>
    <t>[31008011] Prefeitura Municipal de Águanil - PMA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</si>
  <si>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</si>
  <si>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</si>
  <si>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Água | Água e Esgoto | Res. Sólidos</t>
  </si>
  <si>
    <t>Sociedade de economia mista com administração pública | Empresa pública | Administração pública direta</t>
  </si>
  <si>
    <t>[31062000] Companhia de Saneamento de Minas Gerais - COPASA | [31686000] Copasa Serviços de Saneamento Integrado do Norte e Nordeste de Minas Gerais S/A - COPANOR</t>
  </si>
  <si>
    <t>Água | Água e Esgoto</t>
  </si>
  <si>
    <t>[31009011] Prefeitura Municipal de Águas Formosas - PMAF | [31062000] Companhia de Saneamento de Minas Gerais - COPASA | [31686000] Copasa Serviços de Saneamento Integrado do Norte e Nordeste de Minas Gerais S/A - COPANOR</t>
  </si>
  <si>
    <t>Esgoto | Água | Água e Esgoto</t>
  </si>
  <si>
    <t>[31062000] Companhia de Saneamento de Minas Gerais - COPASA | [31009040] PREFEITURA MUNICIPAL DE ÁGUAS FORMOSAS - PMAF</t>
  </si>
  <si>
    <t>[31062000] Companhia de Saneamento de Minas Gerais - COPASA | [31010040] Prefeitura Municipal de Águas Vermelhas - PMAV</t>
  </si>
  <si>
    <t>[31011011] Serviço Autônomo de Água e Esgoto - SAAE | [31011040] PREFEITURA MUNICIPAL DE AIMORES - PMA</t>
  </si>
  <si>
    <t>[31011011] Serviço Autônomo de Água e Esgoto - SAAE</t>
  </si>
  <si>
    <t>[31012011] Prefeitura Municipal de Aiuruoca - PMA | [31012040] PREFEITURA MUNICIPAL DE AIURUOCA - PMA</t>
  </si>
  <si>
    <t>[31012011] Prefeitura Municipal de Aiuruoca - PMA | [31012040] PREFEITURA MUNICIPAL - PM</t>
  </si>
  <si>
    <t>[31012040] PREFEITURA MUNICIPAL - PM</t>
  </si>
  <si>
    <t>[31013011] Prefeitura Municipal de Alagoa - PMA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</si>
  <si>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</si>
  <si>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</si>
  <si>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</si>
  <si>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</si>
  <si>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Prefeitura</t>
  </si>
  <si>
    <t>Alfredo Vasconcelos</t>
  </si>
  <si>
    <t>[31062000] Companhia de Saneamento de Minas Gerais - COPASA | [31016311] Prefeitura Municipal de Alfredo Vasconcelos - PMAV | [31016340] Prefeitura Municipal de Alfredo Vasconcelos - PMAV</t>
  </si>
  <si>
    <t>[31016311] Prefeitura Municipal de Alfredo Vasconcelos - PMAV | [31062000] Companhia de Saneamento de Minas Gerais - COPASA</t>
  </si>
  <si>
    <t>Almenara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</si>
  <si>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</si>
  <si>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 | Res. Sólidos</t>
  </si>
  <si>
    <t>[31062000] Companhia de Saneamento de Minas Gerais - COPASA | [31686000] Copasa Serviços de Saneamento Integrado do Norte e Nordeste de Minas Gerais S/A - COPANOR | [31017040] Prefeitura Municipal de Almenara - PMA</t>
  </si>
  <si>
    <t>Água e Esgoto | Água</t>
  </si>
  <si>
    <t>Alpercata</t>
  </si>
  <si>
    <t>[31062000] Companhia de Saneamento de Minas Gerais - COPASA | [31018011] Prefeitura Municipal de Alpercata - PMA | [31018040] Prefeitura Municipal de Alpercata - PMA</t>
  </si>
  <si>
    <t>[31062000] Companhia de Saneamento de Minas Gerais - COPASA | [31018040] Prefeitura Municipal de Alpercata - PMA</t>
  </si>
  <si>
    <t>[31018011] Prefeitura Municipal de Alpercata - PMA | [31062000] Companhia de Saneamento de Minas Gerais - COPASA | [31018040] Prefeitura Municipal de Alpercata - PMA</t>
  </si>
  <si>
    <t>Alpinópolis</t>
  </si>
  <si>
    <t>[31062000] Companhia de Saneamento de Minas Gerais - COPASA | [31019040] Prefitura Municipal de Alpinólpolis - PMA</t>
  </si>
  <si>
    <t>[31019011] Prefeitura Municipal de Alpinópolis - PMA | [31062000] Companhia de Saneamento de Minas Gerais - COPASA | [31019040] Prefitura Municipal de Alpinólpolis - PMA</t>
  </si>
  <si>
    <t>[31019011] Prefeitura Municipal de Alpinópolis - PMA | [31062000] Companhia de Saneamento de Minas Gerais - COPASA</t>
  </si>
  <si>
    <t>Alterosa</t>
  </si>
  <si>
    <t>[31062000] Companhia de Saneamento de Minas Gerais - COPASA | [31020011] Prefeitura Municipal de Alterosa - PMA</t>
  </si>
  <si>
    <t>[31020011] Prefeitura Municipal de Alterosa - PMA | [31062000] Companhia de Saneamento de Minas Gerais - COPASA</t>
  </si>
  <si>
    <t>[31020011] Prefeitura Municipal de Alterosa - PMA | [31062000] Companhia de Saneamento de Minas Gerais - COPASA | [31020040] Prefeitura Municipal de Alterosa - PMA</t>
  </si>
  <si>
    <t>[31062000] Companhia de Saneamento de Minas Gerais - COPASA | [31020040] Prefeitura Municipal de Alterosa - PMA</t>
  </si>
  <si>
    <t>[31020511] Prefeitura Municipal de Alto Caparaó - PMAC | [31020540] Prefeitura Municipal de Alto Caparaó - PMAC</t>
  </si>
  <si>
    <t>[31020540] Prefeitura Municipal de Alto Caparaó - PMAC</t>
  </si>
  <si>
    <t>Alto Jequitibá</t>
  </si>
  <si>
    <t>[31062000] Companhia de Saneamento de Minas Gerais - COPASA | [31535011] Prefeitura Municipal de Alto Jequitibá - PMAJ | [31535040] PREFEITURA MUNICIPAL DE ALTO JEQUITIBA - PMAJ</t>
  </si>
  <si>
    <t>[31535011] Prefeitura Municipal de Alto Jequitibá - PMAJ | [31062000] Companhia de Saneamento de Minas Gerais - COPASA | [31535040] PREFEITURA MUNICIPAL DE ALTO JEQUITIBA - PMAJ</t>
  </si>
  <si>
    <t>[31062000] Companhia de Saneamento de Minas Gerais - COPASA | [31535040] PREFEITURA MUNICIPAL DE ALTO JEQUITIBA - PMAJ</t>
  </si>
  <si>
    <t>[31535011] Prefeitura Municipal de Alto Jequitibá - PMAJ | [31062000] Companhia de Saneamento de Minas Gerais - COPASA</t>
  </si>
  <si>
    <t>Alto Rio Doce</t>
  </si>
  <si>
    <t>[31062000] Companhia de Saneamento de Minas Gerais - COPASA | [31021011] Prefeitura Municipal de Alto Rio Doce - PMARD | [31021040] Prefeitura Municipal de Alto Rio Doce - PMARD</t>
  </si>
  <si>
    <t>[31021011] Prefeitura Municipal de Alto Rio Doce - PMARD | [31062000] Companhia de Saneamento de Minas Gerais - COPASA | [31021040] Prefeitura Municipal de Alto Rio Doce - PMARD</t>
  </si>
  <si>
    <t>[31062000] Companhia de Saneamento de Minas Gerais - COPASA | [31021040] Prefeitura Municipal de Alto Rio Doce - PMARD</t>
  </si>
  <si>
    <t>[31021011] Prefeitura Municipal de Alto Rio Doce - PMARD | [31062000] Companhia de Saneamento de Minas Gerais - COPASA</t>
  </si>
  <si>
    <t>Alvarenga</t>
  </si>
  <si>
    <t>[31062000] Companhia de Saneamento de Minas Gerais - COPASA | [31022011] Prefeitura Municipal de Alvarenga - PMA | [31022040] Prefeitura Municipal de Alvarenga - PMA</t>
  </si>
  <si>
    <t>[31022011] Prefeitura Municipal de Alvarenga - PMA | [31062000] Companhia de Saneamento de Minas Gerais - COPASA | [31022040] Prefeitura Municipal de Alvarenga - PMA</t>
  </si>
  <si>
    <t>Alvinópolis</t>
  </si>
  <si>
    <t>[31062000] Companhia de Saneamento de Minas Gerais - COPASA | [31023011] Prefeitura Municipal de Alvinópolis - PMA | [31023040] Prefeitura Municipal de Alvinópolis - PMA</t>
  </si>
  <si>
    <t>[31023011] Prefeitura Municipal de Alvinópolis - PMA | [31062000] Companhia de Saneamento de Minas Gerais - COPASA | [31023040] Prefeitura Municipal de Alvinópolis - PMA</t>
  </si>
  <si>
    <t>[31062000] Companhia de Saneamento de Minas Gerais - COPASA | [31023040] Prefeitura Municipal de Alvinópolis - PMA</t>
  </si>
  <si>
    <t>Alvorada de Minas</t>
  </si>
  <si>
    <t>[31062000] Companhia de Saneamento de Minas Gerais - COPASA | [31024011] Prefeitura Municipal de Alvorada de Minas - PMAM | [31024040] Prefeitura Municipal de Alvorada de Minas - PMAM</t>
  </si>
  <si>
    <t>[31024011] Prefeitura Municipal de Alvorada de Minas - PMAM | [31062000] Companhia de Saneamento de Minas Gerais - COPASA | [31024040] Prefeitura Municipal de Alvorada de Minas - PMAM</t>
  </si>
  <si>
    <t>[31062000] Companhia de Saneamento de Minas Gerais - COPASA | [31024040] Prefeitura Municipal de Alvorada de Minas - PMAM</t>
  </si>
  <si>
    <t>Amparo do Serra</t>
  </si>
  <si>
    <t>[31062000] Companhia de Saneamento de Minas Gerais - COPASA | [31025011] Prefeitura Municipal do Amparo da Serra - PMAS | [31025040] Prefeitura Municipal de Amparo do Serra - PMAS</t>
  </si>
  <si>
    <t>[31025011] Prefeitura Municipal do Amparo da Serra - PMAS | [31062000] Companhia de Saneamento de Minas Gerais - COPASA</t>
  </si>
  <si>
    <t>Andradas</t>
  </si>
  <si>
    <t>[31062000] Companhia de Saneamento de Minas Gerais - COPASA | [31026011] Prefeitura Municipal de Andradas - PMA | [31026040] Prefeitura Municipal de Andradas - PMA</t>
  </si>
  <si>
    <t>[31026011] Prefeitura Municipal de Andradas - PMA | [31062000] Companhia de Saneamento de Minas Gerais - COPASA | [31026040] Prefeitura Municipal de Andradas - PMA</t>
  </si>
  <si>
    <t>Andrelândia</t>
  </si>
  <si>
    <t>[31062000] Companhia de Saneamento de Minas Gerais - COPASA | [31028011] Prefeitura Municipal de Andrelândia - PMA | [31028040] PREFEITURA MUNICIPAL - PMA</t>
  </si>
  <si>
    <t>[31028011] Prefeitura Municipal de Andrelândia - PMA | [31062000] Companhia de Saneamento de Minas Gerais - COPASA | [31028040] PREFEITURA MUNICIPAL - PMA</t>
  </si>
  <si>
    <t>[31062000] Companhia de Saneamento de Minas Gerais - COPASA | [31028040] PREFEITURA MUNICIPAL - PMA</t>
  </si>
  <si>
    <t>Angelândia</t>
  </si>
  <si>
    <t>[31686000] Copasa Serviços de Saneamento Integrado do Norte e Nordeste de Minas Gerais S/A - COPANOR</t>
  </si>
  <si>
    <t>[31686000] Copasa Serviços de Saneamento Integrado do Norte e Nordeste de Minas Gerais S/A - COPANOR | [31028540] Prefeitura municipal de Angelândia MG - PMA</t>
  </si>
  <si>
    <t>Antônio Carlos</t>
  </si>
  <si>
    <t>[31062000] Companhia de Saneamento de Minas Gerais - COPASA | [31029011] Prefeitura Municipal de Antonio Carlos - PMAC | [31029040] SECRETÁRIA DE OBRAS E URBANISMO - SOBU</t>
  </si>
  <si>
    <t>[31062000] Companhia de Saneamento de Minas Gerais - COPASA | [31029011] Prefeitura Municipal de Antonio Carlos - PMAC | [31029040] Coordenador de Meio Ambiente - CMA</t>
  </si>
  <si>
    <t>[31029011] Prefeitura Municipal de Antonio Carlos - PMAC | [31062000] Companhia de Saneamento de Minas Gerais - COPASA</t>
  </si>
  <si>
    <t>[31029011] Prefeitura Municipal de Antonio Carlos - PMAC | [31062000] Companhia de Saneamento de Minas Gerais - COPASA | [31029040] Coordenador de Meio Ambiente - CMA</t>
  </si>
  <si>
    <t>[31062000] Companhia de Saneamento de Minas Gerais - COPASA | [31029040] Coordenador de Meio Ambiente - CMA</t>
  </si>
  <si>
    <t>Antônio Dias</t>
  </si>
  <si>
    <t>[31062000] Companhia de Saneamento de Minas Gerais - COPASA | [31030011] Prefeitura Municipal de Antonio Dias - PMAD | [31030040] Prefeitura Municipal de Antônio Dias - PMAD</t>
  </si>
  <si>
    <t>[31030011] Prefeitura Municipal de Antonio Dias - PMAD | [31062000] Companhia de Saneamento de Minas Gerais - COPASA</t>
  </si>
  <si>
    <t>Antônio Prado de Minas</t>
  </si>
  <si>
    <t>[31062000] Companhia de Saneamento de Minas Gerais - COPASA | [31031011] Prefeitura Municipal de Antônio Prado de Minas - PMAPM</t>
  </si>
  <si>
    <t>[31031011] Prefeitura Municipal de Antônio Prado de Minas - PMAPM | [31062000] Companhia de Saneamento de Minas Gerais - COPASA</t>
  </si>
  <si>
    <t>[31031011] Prefeitura Municipal de Antônio Prado de Minas - PMAPM | [31062000] Companhia de Saneamento de Minas Gerais - COPASA | [31031040] Prefeitura de Antonio Prado de Minas - PMAPM</t>
  </si>
  <si>
    <t>[31062000] Companhia de Saneamento de Minas Gerais - COPASA | [31031040] Prefeitura de Antonio Prado de Minas - PMAPM</t>
  </si>
  <si>
    <t>Araçaí</t>
  </si>
  <si>
    <t>[31062000] Companhia de Saneamento de Minas Gerais - COPASA | [31032011] Prefeitura Municipal de Araçaí - PMA | [31032040] Prefeitura Municipal de Araçaí - PMA</t>
  </si>
  <si>
    <t>[31032011] Prefeitura Municipal de Araçaí - PMA | [31062000] Companhia de Saneamento de Minas Gerais - COPASA | [31032040] Prefeitura Municipal de Araçaí - PMA</t>
  </si>
  <si>
    <t>[31062000] Companhia de Saneamento de Minas Gerais - COPASA | [31032040] Prefeitura Municipal de Araçaí - PMA</t>
  </si>
  <si>
    <t>Aracitaba</t>
  </si>
  <si>
    <t>[31062000] Companhia de Saneamento de Minas Gerais - COPASA | [31033011] Prefeitura Municipal de Aracitaba - PMA | [31033040] Prefeitura Municipal de Aracitaba - PMA</t>
  </si>
  <si>
    <t>Administração pública direta | Sociedade de economia mista com administração pública | Empresa pública</t>
  </si>
  <si>
    <t>Araçuaí</t>
  </si>
  <si>
    <t>[31062000] Companhia de Saneamento de Minas Gerais - COPASA | [31686000] Copasa Serviços de Saneamento Integrado do Norte e Nordeste de Minas Gerais S/A - COPANOR | [31034040] Secretaria Municipal de Desenvolvimento Urbano - SMDU</t>
  </si>
  <si>
    <t>Água e Esgoto | Água e Esgoto | Res. Sólidos</t>
  </si>
  <si>
    <t>[31062000] Companhia de Saneamento de Minas Gerais - COPASA | [31686000] Copasa Serviços de Saneamento Integrado do Norte e Nordeste de Minas Gerais S/A - COPANOR | [31034040] Secretária Municipal de Desenvolvimento Urbano - SMDU</t>
  </si>
  <si>
    <t>Água e Esgoto | Água e Esgoto</t>
  </si>
  <si>
    <t>[31062000] Companhia de Saneamento de Minas Gerais - COPASA | [31034040] Secretária Municipal de Desenvolvimento Urbano - SMDU</t>
  </si>
  <si>
    <t>[31035011] Superintendência de Água e Esgoto - SAE | [31035040] SECRETARIA MUNICIPAL DE SERVIÇOS URBANOS / SECRETARIA MUNICIPAL  DE MEIO AMBIENTE - SMSU/SMMA</t>
  </si>
  <si>
    <t>[31035011] Superintendência de Água e Esgoto - SAE | [31035040] SECRETARIA MUNICIPAL DE SERVIÇOS URBANOS / SECRETARIA MUNICIPAL  DE MEIO AMBIENTE - SMSU / SMMA</t>
  </si>
  <si>
    <t>[31035011] Superintendência de Água e Esgoto - SAE</t>
  </si>
  <si>
    <t>[31062000] Companhia de Saneamento de Minas Gerais - COPASA | [31036011] Prefeitura Municipal de Arantina - PMA | [31036040] Prefeitura Municipal de Arantina - PMA</t>
  </si>
  <si>
    <t>[31036011] Prefeitura Municipal de Arantina - PMA | [31036040] Prefeitura Municipal de Arantina - PMA</t>
  </si>
  <si>
    <t>[31036040] Prefeitura Municipal de Arantina - PMA</t>
  </si>
  <si>
    <t>[31036011] Prefeitura Municipal de Arantina - PMA</t>
  </si>
  <si>
    <t>Araponga</t>
  </si>
  <si>
    <t>[31062000] Companhia de Saneamento de Minas Gerais - COPASA | [31037011] Prefeitura Municipal de Araponga - PMA | [31037040] Prefeitura Municpal de Araponga - PMA</t>
  </si>
  <si>
    <t>[31037011] Prefeitura Municipal de Araponga - PMA | [31062000] Companhia de Saneamento de Minas Gerais - COPASA | [31037040] Prefeitura Municpal de Araponga - PMA</t>
  </si>
  <si>
    <t>[31037011] Prefeitura Municipal de Araponga - PMA | [31062000] Companhia de Saneamento de Minas Gerais - COPASA | [31037040] SECRETARIA MUNICIPAL DE CULTURA, MEIO AMBIENTE, TURISMO, ESPORTE, E LAZER - SECMATEL</t>
  </si>
  <si>
    <t>[31037011] Prefeitura Municipal de Araponga - PMA | [31062000] Companhia de Saneamento de Minas Gerais - COPASA | [31037040] SECRETARIA MUNICIPAL DE TURISMO, MEIO AMBIENTE, CULTURA E ESPORTES - SETUMACE</t>
  </si>
  <si>
    <t>[31037511] Prefeitura Municipal de Araporã - PMA | [31037540] Prefeitura Municipal de Araporã - PMA</t>
  </si>
  <si>
    <t>[31037511] Prefeitura Municipal de Araporã - PMA</t>
  </si>
  <si>
    <t>[31037540] Prefeitura Municipal de Araporã - PMA</t>
  </si>
  <si>
    <t>[31038012] Sistema Autônomo de Água e Esgoto - SAAE</t>
  </si>
  <si>
    <t>[31038011] Prefeitura Municipal de Arapuá - PMA</t>
  </si>
  <si>
    <t>[31038040] Prefeitura Municipal de Arapuá - PMA</t>
  </si>
  <si>
    <t>[31039011] Sanarj Concessionária de Saneamento Básico Ltda - SANARJ</t>
  </si>
  <si>
    <t>[31039011] Sanarj Concessionária de Saneamento Básico Ltda - SANARJ | [31039040] Prefeitura Municipal de Araújos - PMA</t>
  </si>
  <si>
    <t>[31039040] Prefeitura Municipal de Araújos - PMA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</si>
  <si>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</si>
  <si>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</si>
  <si>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</si>
  <si>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Cidopfer Terraplanagem e Construção Ltda - CIDOPFER</t>
  </si>
  <si>
    <t>Sociedade de economia mista com administração pública | Empresa pública</t>
  </si>
  <si>
    <t>[31062000] Companhia de Saneamento de Minas Gerais - COPASA | [31041040] Serviços Gerais LTDA - SEG</t>
  </si>
  <si>
    <t>[31062000] Companhia de Saneamento de Minas Gerais - COPASA | [31041040] Prefeitura Municipal de Arceburgo - PMA</t>
  </si>
  <si>
    <t>Arcos</t>
  </si>
  <si>
    <t>[31062000] Companhia de Saneamento de Minas Gerais - COPASA | [31042011] Prefeitura Municipal de Arcos - PMA | [31042040] PREFEITURA MUNICIPAL ARCOS - PMA</t>
  </si>
  <si>
    <t>[31042011] Prefeitura Municipal de Arcos - PMA | [31062000] Companhia de Saneamento de Minas Gerais - COPASA | [31042040] PREFEITURA MUNICIPAL ARCOS - PMA</t>
  </si>
  <si>
    <t>[31062000] Companhia de Saneamento de Minas Gerais - COPASA | [31042040] PREFEITURA MUNICIPAL ARCOS - PMA</t>
  </si>
  <si>
    <t>[31042011] Prefeitura Municipal de Arcos - PMA | [31062000] Companhia de Saneamento de Minas Gerais - COPASA</t>
  </si>
  <si>
    <t>Areado</t>
  </si>
  <si>
    <t>[31043011] Prefeitura Municipal de Areado - PMA | [31062000] Companhia de Saneamento de Minas Gerais - COPASA</t>
  </si>
  <si>
    <t>[31044011] Prefeitura Municipal de Argirita - PMA | [31044040] Prefeitura Municipal de Argirita - PMA</t>
  </si>
  <si>
    <t>[31044011]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</si>
  <si>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</si>
  <si>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</si>
  <si>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Empresa pública | Administração pública direta</t>
  </si>
  <si>
    <t>[31044511] Prefeitura Municipal de Aricanduva - PMA | [31686000] Copasa Serviços de Saneamento Integrado do Norte e Nordeste de Minas Gerais S/A - COPANOR</t>
  </si>
  <si>
    <t>[31044511] Prefeitura Municipal de Aricanduva - PMA | 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</si>
  <si>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</si>
  <si>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[31045011] Prefeitura Municipal de Arinos - PMA | [31045040] Prefeitura Municipal de Arinos - PMA</t>
  </si>
  <si>
    <t>[31045011] Prefeitura Municipal de Arinos - PMA | [31062000] Companhia de Saneamento de Minas Gerais - COPASA | [31045040] Prefeitura Municipal de Arinos - PMA</t>
  </si>
  <si>
    <t>[31062000] Companhia de Saneamento de Minas Gerais - COPASA | [31045040] Prefeitura Municipal de Arinos - PMA</t>
  </si>
  <si>
    <t>Astolfo Dutra</t>
  </si>
  <si>
    <t>[31062000] Companhia de Saneamento de Minas Gerais - COPASA | [31046011] Prefeitura Municipal de Astolfo Dutra - PMAD | [31046040] Prefeitura Municipal de Astolfo Dutra - PMAD</t>
  </si>
  <si>
    <t>[31046011] Prefeitura Municipal de Astolfo Dutra - PMAD | [31062000] Companhia de Saneamento de Minas Gerais - COPASA | [31046040] Prefeitura Municipal de Astolfo Dutra - PMAD</t>
  </si>
  <si>
    <t>[31046011] Prefeitura Municipal de Astolfo Dutra - PMAD | [31062000] Companhia de Saneamento de Minas Gerais - COPASA</t>
  </si>
  <si>
    <t>Ataléia</t>
  </si>
  <si>
    <t>[31062000] Companhia de Saneamento de Minas Gerais - COPASA | [31686000] Copasa Serviços de Saneamento Integrado do Norte e Nordeste de Minas Gerais S/A - COPANOR | [31047040] Prefeitura Municipal - PM</t>
  </si>
  <si>
    <t>Augusto de Lima</t>
  </si>
  <si>
    <t>[31062000] Companhia de Saneamento de Minas Gerais - COPASA | [31048011] Prefeitura Municipal de Augusto de Lima - PMAL | [31048040] Prefeitura Municipal de Augusto de Lima - PMAL</t>
  </si>
  <si>
    <t>Baependi</t>
  </si>
  <si>
    <t>[31062000] Companhia de Saneamento de Minas Gerais - COPASA | [31049011] Prefeitura Municipal de Baependi - PMB | [31049040] Departamento Municipal de Desenvolvimento Urbano e Rural - DMDUR</t>
  </si>
  <si>
    <t>[31049011] Prefeitura Municipal de Baependi - PMB | [31062000] Companhia de Saneamento de Minas Gerais - COPASA | [31049040] Departamento Municipal de Desenvolvimento Urbano e Rural - DMDUR</t>
  </si>
  <si>
    <t>[31062000] Companhia de Saneamento de Minas Gerais - COPASA | [31049040] Departamento Municipal de Desenvolvimento Urbano e Rural - DMDUR</t>
  </si>
  <si>
    <t>[31049011] Prefeitura Municipal de Baependi - PMB | [31062000] Companhia de Saneamento de Minas Gerais - COPASA</t>
  </si>
  <si>
    <t>Baldim</t>
  </si>
  <si>
    <t>[31062000] Companhia de Saneamento de Minas Gerais - COPASA | [31050011] Prefeitura Municipal de Baldim - PMB | [31050040] Secretaria Municipal de Meio Ambiente - SMMA</t>
  </si>
  <si>
    <t>[31050011] Prefeitura Municipal de Baldim - PMB | [31062000] Companhia de Saneamento de Minas Gerais - COPASA | [31050040] Secretaria Municipal de Meio Ambiente - SMMA</t>
  </si>
  <si>
    <t>Bambuí</t>
  </si>
  <si>
    <t>[31062000] Companhia de Saneamento de Minas Gerais - COPASA | [31051011] Prefeitura Municipal de Bambuí - PMB | [31051040] Prefeitura Municipal de Bambuí - PMB</t>
  </si>
  <si>
    <t>[31051011] Prefeitura Municipal de Bambuí - PMB | [31062000] Companhia de Saneamento de Minas Gerais - COPASA | [31051040] Prefeitura Municipal de Bambuí - PMB</t>
  </si>
  <si>
    <t>[31051011] Prefeitura Municipal de Bambuí - PMB | [31062000] Companhia de Saneamento de Minas Gerais - COPASA</t>
  </si>
  <si>
    <t>Bandeira</t>
  </si>
  <si>
    <t>[31686000] Copasa Serviços de Saneamento Integrado do Norte e Nordeste de Minas Gerais S/A - COPANOR | [31052040] SECRETARIA MUNICIPAL DE OBRAS, SERVIÇOS E TRANSPORTES - SMOST</t>
  </si>
  <si>
    <t>[31052011] Prefeitura Municipal de Bandeira - PMB | [31686000] Copasa Serviços de Saneamento Integrado do Norte e Nordeste de Minas Gerais S/A - COPANOR | [31052040] SECRETARIA MUNICIPAL DE OBRAS, SERVIÇOS E TRANSPORTES - SMOST</t>
  </si>
  <si>
    <t>Esgoto | Água e Esgoto | Res. Sólidos</t>
  </si>
  <si>
    <t>[31053011] Serviço de Água, Esgoto e Limpeza Pública - SAELP | [31053040] Prefeitura Municipal de Bandeira do Sul - PMBS</t>
  </si>
  <si>
    <t>[31053011] Serviço de Água, Esgoto e Limpeza Pública - SAELP</t>
  </si>
  <si>
    <t>[31053011] Serviço de Água, Esgoto e Limpeza Pública - SAELP | [31053040] Prefeitura Municipal - PM</t>
  </si>
  <si>
    <t>Barão de Cocais</t>
  </si>
  <si>
    <t>[31062000] Companhia de Saneamento de Minas Gerais - COPASA | [31054011] Prefeitura Municipal de Barão de Cocais - PMBC | [31054040] Prefeitura Municipal de Barão de Cocais - PMBC</t>
  </si>
  <si>
    <t>[31054011] Prefeitura Municipal de Barão de Cocais - PMBC | [31062000] Companhia de Saneamento de Minas Gerais - COPASA | [31054040] Prefeitura Municipal de Barão de Cocais - PMBC</t>
  </si>
  <si>
    <t>[31054011] Prefeitura Municipal de Barão de Cocais - PMBC | [31062000] Companhia de Saneamento de Minas Gerais - COPASA | [31054040] Prefeitura Municipal de Baro de Cocais - PMBC</t>
  </si>
  <si>
    <t>[31062000] Companhia de Saneamento de Minas Gerais - COPASA | [31054040] Prefeitura Municipal de Baro de Cocais - PMBC</t>
  </si>
  <si>
    <t>Barão de Monte Alto</t>
  </si>
  <si>
    <t>[31062000] Companhia de Saneamento de Minas Gerais - COPASA | [31055040] Prefeitura Municipal de Barão de Monte Alto - PMBMA</t>
  </si>
  <si>
    <t>[31062000] Companhia de Saneamento de Minas Gerais - COPASA | [31056011] Serviço de Água e Saneamento - SAS | [31056040] Prefeitura Municipal de Barbacena - PMB</t>
  </si>
  <si>
    <t>Autarquia | Sociedade de economia mista com administração pública | Administração pública direta</t>
  </si>
  <si>
    <t>[31056011] Serviço de Água e Saneamento - SAS | [31062000] Companhia de Saneamento de Minas Gerais - COPASA | [31056040] Prefeitura Municipal de Barbacena - PMB</t>
  </si>
  <si>
    <t>[31056011] Serviço de Água e Saneamento - SAS | [31056040] Prefeitura Municipal de Barbacena - PMB</t>
  </si>
  <si>
    <t>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</si>
  <si>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</si>
  <si>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</si>
  <si>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</si>
  <si>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[31062000] Companhia de Saneamento de Minas Gerais - COPASA | [31059011] Prefeitura Municipal de Barroso - PMB | [31059040] SECRETARIA MUNICIPAL DE INFRAESTRUTURA - SEMINFRA</t>
  </si>
  <si>
    <t>[31062000] Companhia de Saneamento de Minas Gerais - COPASA | [31059011] Prefeitura Municipal de Barroso - PMB | [31059040] SECRETARIA MUNICIPAL DE MEIO AMBIENTE - SEMAM</t>
  </si>
  <si>
    <t>[31059011] Prefeitura Municipal de Barroso - PMB | [31062000] Companhia de Saneamento de Minas Gerais - COPASA</t>
  </si>
  <si>
    <t>[31059011] Prefeitura Municipal de Barroso - PMB | [31062000] Companhia de Saneamento de Minas Gerais - COPASA | [31059040] SECRETARIA MUNICIPAL DE MEIO AMBIENTE - SEMAM</t>
  </si>
  <si>
    <t>Bela Vista de Minas</t>
  </si>
  <si>
    <t>[31062000] Companhia de Saneamento de Minas Gerais - COPASA | [31060011] Prefeitura Municipal de Bela Vista de Minas - PMBVM | [31060040] Prefeitura Municipal de Bela Vista de Minas - PMBVM</t>
  </si>
  <si>
    <t>[31060011] Prefeitura Municipal de Bela Vista de Minas - PMBVM | [31062000] Companhia de Saneamento de Minas Gerais - COPASA | [31060040] Prefeitura Municipal de Bela Vista de Minas - PMBVM</t>
  </si>
  <si>
    <t>[31060011] Prefeitura Municipal de Bela Vista de Minas - PMBVM | [31062000] Companhia de Saneamento de Minas Gerais - COPASA</t>
  </si>
  <si>
    <t>[31062000] Companhia de Saneamento de Minas Gerais - COPASA | [31060040] Prefeitura Municipal de Bela Vista de Minas - PMBVM</t>
  </si>
  <si>
    <t>Belmiro Braga</t>
  </si>
  <si>
    <t>[31061011] Prefeitura Municipal de Belmiro Braga - PMBM | [31062000] Companhia de Saneamento de Minas Gerais - COPASA | [31061040] Prefeitura Municipal de Belmiro Braga - PMBB</t>
  </si>
  <si>
    <t>[31062000] Companhia de Saneamento de Minas Gerais - COPASA | [31061040] Prefeitura Municipal de Belmiro Braga - PMBB</t>
  </si>
  <si>
    <t>[31062000] Companhia de Saneamento de Minas Gerais - COPASA | [31062040] SUPERINTENDÊNCIA DE LIMPEZA URBANA DE BELO HORIZONTE - SLU</t>
  </si>
  <si>
    <t>Sociedade de economia mista com administração pública | Autarquia</t>
  </si>
  <si>
    <t>[31062000] Companhia de Saneamento de Minas Gerais - COPASA | [31063011] Prefeitura Municipal de Belo Oriente - PMBO | [31063040] Prefeitura Municipal de Belo Oriente - PMBO</t>
  </si>
  <si>
    <t>[31063011] Prefeitura Municipal de Belo Oriente - PMBO | [31062000] Companhia de Saneamento de Minas Gerais - COPASA | [31063040] Prefeitura Municipal de Belo Oriente - PMBO</t>
  </si>
  <si>
    <t>[31063011] Prefeitura Municipal de Belo Oriente - PMBO | [31063040] Prefeitura Municipal de Belo Oriente - PMBO</t>
  </si>
  <si>
    <t>[31063040] Prefeitura Municipal de Belo Oriente - PMBO</t>
  </si>
  <si>
    <t>[31063011] Prefeitura Municipal de Belo Oriente - PMBO</t>
  </si>
  <si>
    <t>Belo Vale</t>
  </si>
  <si>
    <t>[31062000] Companhia de Saneamento de Minas Gerais - COPASA | [31064011] Prefeitura Municipal de Belo Vale - PMBV | [31064040] Secretaria Municipal de Meio Ambiente - SMMA</t>
  </si>
  <si>
    <t>[31064011] Prefeitura Municipal de Belo Vale - PMBV | [31062000] Companhia de Saneamento de Minas Gerais - COPASA | [31064040] Secretaria Municipal de Meio Ambiente - SMMA</t>
  </si>
  <si>
    <t>[31062000] Companhia de Saneamento de Minas Gerais - COPASA | [31064040] Secretaria Municipal de Meio Ambiente - SMMA</t>
  </si>
  <si>
    <t>Berilo</t>
  </si>
  <si>
    <t>[31686000] Copasa Serviços de Saneamento Integrado do Norte e Nordeste de Minas Gerais S/A - COPANOR | [31065040] PREFEITURA MUNICIPAL DE BERILO - PMB</t>
  </si>
  <si>
    <t>[31686000] Copasa Serviços de Saneamento Integrado do Norte e Nordeste de Minas Gerais S/A - COPANOR | [31065040] PREFEITURA MUNICIPAL DE B ERILO - PM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</si>
  <si>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</si>
  <si>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</si>
  <si>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</si>
  <si>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Empresa pública | Empresa pública</t>
  </si>
  <si>
    <t>[31066011] Prefeitura Municipal de Bertópolis - PMB | [31686000] Copasa Serviços de Saneamento Integrado do Norte e Nordeste de Minas Gerais S/A - COPANOR</t>
  </si>
  <si>
    <t>[31066011] Prefeitura Municipal de Bertópolis - PMB | [31686000] Copasa Serviços de Saneamento Integrado do Norte e Nordeste de Minas Gerais S/A - COPANOR | [31066040] PREFEITURA MUNICIPAL DE BERTOPOLIS - PMB</t>
  </si>
  <si>
    <t>[31062000] Companhia de Saneamento de Minas Gerais - COPASA | [31066040] PREFEITURA MUNICIPAL DE BERTOPOLIS - PMB</t>
  </si>
  <si>
    <t>Betim</t>
  </si>
  <si>
    <t>[31062000] Companhia de Saneamento de Minas Gerais - COPASA | [31067040] Divisão de Limpeza Urbana, Serviços e Educação Ambiental - DSA</t>
  </si>
  <si>
    <t>[31062000] Companhia de Saneamento de Minas Gerais - COPASA | [31067040] Divisão de Limpeza Urbana, Serviços e Educação Ambiental - DISEA</t>
  </si>
  <si>
    <t>[31068011] Prefeitura Municipal de Bias Fortes - PMBF | [31068040] Prefeitura Municipal de Bias Fortes - PMBF</t>
  </si>
  <si>
    <t>[31068040] Prefeitura Municipal de Bias Fortes - PMBF</t>
  </si>
  <si>
    <t>Bicas</t>
  </si>
  <si>
    <t>[31062000] Companhia de Saneamento de Minas Gerais - COPASA | [31069040] Prefeitura Municipal - PMB</t>
  </si>
  <si>
    <t>[31062000] Companhia de Saneamento de Minas Gerais - COPASA | [31069011] Prefeitura Municipal de Bicas - PMB</t>
  </si>
  <si>
    <t>[31069011] Prefeitura Municipal de Bicas - PMB | [31062000] Companhia de Saneamento de Minas Gerais - COPASA | [31069040] Prefeitura Municipal - PMB</t>
  </si>
  <si>
    <t>Biquinhas</t>
  </si>
  <si>
    <t>[31062000] Companhia de Saneamento de Minas Gerais - COPASA | [31070040] prefeitura municipal de Biquinhas - PMB</t>
  </si>
  <si>
    <t>[31062000] Companhia de Saneamento de Minas Gerais - COPASA | [31070040] prefeitura municipal de Biquinhas - pref.mun</t>
  </si>
  <si>
    <t>[31071011] Serviço Autônomo de Água e Esgoto - SAAE | [31071040] Prefeitura Municipal de Boa Esperança - PMBE</t>
  </si>
  <si>
    <t>[31071011] Serviço Autônomo de Água e Esgoto - SAAE</t>
  </si>
  <si>
    <t>[31072011] Prefeitura Municipal de Bocaina de Minas - PMBM | [31072040] Prefeitura Municipal de Bocaina de Minas - PMBM</t>
  </si>
  <si>
    <t>[31073011] Serviço Autônomo de Água e Esgoto - SAAE | [31073040] SECRETARIA MUNICIPAL DE MEIO AMBIENTE E SERVIÇOS URBANOS - SEMMA</t>
  </si>
  <si>
    <t>[31073011] Serviço Autônomo de Água e Esgoto - SAAE | [31073040] PREFEITURA MUNICIPAL DE BOCAIUVA - PM</t>
  </si>
  <si>
    <t>[31073011] Serviço Autônomo de Água e Esgoto - SAAE</t>
  </si>
  <si>
    <t>Bom Despacho</t>
  </si>
  <si>
    <t>[31062000] Companhia de Saneamento de Minas Gerais - COPASA | [31074040] Secretaria Municipal de Meio Ambiente - SMMA</t>
  </si>
  <si>
    <t>[31062000] Companhia de Saneamento de Minas Gerais - COPASA | [31074040] Prefeitura Municipal de Bom Despacho - PMBD</t>
  </si>
  <si>
    <t>Bom Jardim de Minas</t>
  </si>
  <si>
    <t>[31062000] Companhia de Saneamento de Minas Gerais - COPASA | [31075011] Prefeitura Municipal de Bom Jardim de Minas - PMBJM | [31075040] Prefeitura Municipal de Bom Jardim de Minas - PMBJM</t>
  </si>
  <si>
    <t>[31075011] Prefeitura Municipal de Bom Jardim de Minas - PMBJM | [31062000] Companhia de Saneamento de Minas Gerais - COPASA | [31075040] Prefeitura Municipal de Bom Jardim de Minas - PMBJM</t>
  </si>
  <si>
    <t>[31062000] Companhia de Saneamento de Minas Gerais - COPASA | [31075040] Prefeitura Municipal de Bom Jardim de Minas - PMBJM</t>
  </si>
  <si>
    <t>Bom Jesus da Penha</t>
  </si>
  <si>
    <t>[31062000] Companhia de Saneamento de Minas Gerais - COPASA | [31076011] Prefeitura Municipal de Bom Jesus da Penha - PMBJP | [31076040] Prefeitura Municipal de Bom Jesus da    Penha - PMBJP</t>
  </si>
  <si>
    <t>[31076011] Prefeitura Municipal de Bom Jesus da Penha - PMBJP | [31062000] Companhia de Saneamento de Minas Gerais - COPASA | [31076040] Prefeitura Municipal de Bom Jesus da    Penha - PMBJP</t>
  </si>
  <si>
    <t>[31076011] Prefeitura Municipal de Bom Jesus da Penha - PMBJP | [31062000] Companhia de Saneamento de Minas Gerais - COPASA</t>
  </si>
  <si>
    <t>Bom Jesus do Amparo</t>
  </si>
  <si>
    <t>[31062000] Companhia de Saneamento de Minas Gerais - COPASA | [31077011] Prefeitura Municipal de Bom Jesus do Amparo - PMB | [31077040] Prefeitura Municipal de Bom Jesus do Amparo - PMBJA</t>
  </si>
  <si>
    <t>[31077011] Prefeitura Municipal de Bom Jesus do Amparo - PMB | [31062000] Companhia de Saneamento de Minas Gerais - COPASA | [31077040] Prefeitura Municipal de Bom Jesus do Amparo - PMB</t>
  </si>
  <si>
    <t>[31077011] Prefeitura Municipal de Bom Jesus do Amparo - PMB | [31062000] Companhia de Saneamento de Minas Gerais - COPASA</t>
  </si>
  <si>
    <t>Bom Jesus do Galho</t>
  </si>
  <si>
    <t>[31062000] Companhia de Saneamento de Minas Gerais - COPASA | [31078011] Prefeitura Municipal de Bom Jesus do Galho - PMBJG | [31078040] Prefeitura Municipal de Bom Jesus do Galho - PMBJG</t>
  </si>
  <si>
    <t>[31078011] Prefeitura Municipal de Bom Jesus do Galho - PMBJG | [31062000] Companhia de Saneamento de Minas Gerais - COPASA</t>
  </si>
  <si>
    <t>[31062000] Companhia de Saneamento de Minas Gerais - COPASA | [31078040] Prefeitura Municipal de Bom Jesus do Galho - PMBJG</t>
  </si>
  <si>
    <t>[31078011] Prefeitura Municipal de Bom Jesus do Galho - PMBJG | 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</si>
  <si>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</si>
  <si>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</si>
  <si>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[31080011] Águas de Bom Sucesso Ltda - ABS | [31080040] Prefeitura Municipal  de Bom Sucesso - PMBS</t>
  </si>
  <si>
    <t>Empresa privada | Administração pública direta</t>
  </si>
  <si>
    <t>[31080040] Prefeitura Municipal  de Bom Sucesso - PMBS</t>
  </si>
  <si>
    <t>[31080011] Águas de Bom Sucesso Ltda - ABS</t>
  </si>
  <si>
    <t>Bonfim</t>
  </si>
  <si>
    <t>[31062000] Companhia de Saneamento de Minas Gerais - COPASA | [31081040] Prefeitura Municipal de Bonfim - PMB</t>
  </si>
  <si>
    <t>[31062000] Companhia de Saneamento de Minas Gerais - COPASA | [31081040] Prefeitura Municipal de Bonfim - PMBONFIM</t>
  </si>
  <si>
    <t>Bonfinópolis de Minas</t>
  </si>
  <si>
    <t>[31062000] Companhia de Saneamento de Minas Gerais - COPASA | [31082011] Prefeitura Municipal de Bonfinópolis de Minas - PMBM | [31082040] Prefeitura Municipal de Bonfinopolis de Minas - PM</t>
  </si>
  <si>
    <t>[31082011] Prefeitura Municipal de Bonfinópolis de Minas - PMBM | [31062000] Companhia de Saneamento de Minas Gerais - COPASA | [31082040] Prefeitura Municipal de Bonfinopolis de Minas - PM</t>
  </si>
  <si>
    <t>[31062000] Companhia de Saneamento de Minas Gerais - COPASA | [31082040] Prefeitura Municipal de Bonfinopolis de Minas - PM</t>
  </si>
  <si>
    <t>[31082011] Prefeitura Municipal de Bonfinópolis de Minas - PMBM | [31062000] Companhia de Saneamento de Minas Gerais - COPASA</t>
  </si>
  <si>
    <t>[31062000] Companhia de Saneamento de Minas Gerais - COPASA | [31082540] Departamento de obra da da prefeitura do Bonito de Minas - DTPOBM</t>
  </si>
  <si>
    <t>Borda da Mata</t>
  </si>
  <si>
    <t>[31062000] Companhia de Saneamento de Minas Gerais - COPASA | [31083040] Prefeitura Municipal - PM</t>
  </si>
  <si>
    <t>Botelhos</t>
  </si>
  <si>
    <t>[31062000] Companhia de Saneamento de Minas Gerais - COPASA | [31084040] Prefeitura Municipal de Botelhos - PMB</t>
  </si>
  <si>
    <t>[31686000] Copasa Serviços de Saneamento Integrado do Norte e Nordeste de Minas Gerais S/A - COPANOR | [31085040] SECRETARIA MUNICIPAL DE OBRAS - SMO</t>
  </si>
  <si>
    <t>[31686000] Copasa Serviços de Saneamento Integrado do Norte e Nordeste de Minas Gerais S/A - COPANOR | [31085040] SECRETARIA DO MEIO AMBIENTE - SEMA</t>
  </si>
  <si>
    <t>Brasilândia de Minas</t>
  </si>
  <si>
    <t>[31062000] Companhia de Saneamento de Minas Gerais - COPASA | [31085540] PREF MUN DE BRASILÂNDIA DE MINAS - PMBM</t>
  </si>
  <si>
    <t>[31085511] Prefeitura Municipal de Brasilândia de Minas - PMBM | [31062000] Companhia de Saneamento de Minas Gerais - COPASA | [31085540] PREF MUN DE BRASILÂNDIA DE MINAS - PMBM</t>
  </si>
  <si>
    <t>Esgotos | Água e Esgoto | Res. Sólidos</t>
  </si>
  <si>
    <t>[31062000] Companhia de Saneamento de Minas Gerais - COPASA | [31086040] PREFEITURA MUNICIPAL  DE BRASILIA DE MINAS - PMBM</t>
  </si>
  <si>
    <t>[31062000] Companhia de Saneamento de Minas Gerais - COPASA | [31086040] Prefeitura Municipal de Brasilia de Minas - PM</t>
  </si>
  <si>
    <t>Brasópolis</t>
  </si>
  <si>
    <t>[31089011] Prefeitura Municipal de Brasópolis - PMB | [31062000] Companhia de Saneamento de Minas Gerais - COPASA | [31089040] Prefeitura Municipal de Brazópolis - Prefeitura</t>
  </si>
  <si>
    <t>[31089011] Prefeitura Municipal de Brasópolis - PMB | [31062000] Companhia de Saneamento de Minas Gerais - COPASA | [31089040] Prefeitura Municipal de Brazópolis - Pref</t>
  </si>
  <si>
    <t>[31089011] Prefeitura Municipal de Brasópolis - PMB | [31062000] Companhia de Saneamento de Minas Gerais - COPASA</t>
  </si>
  <si>
    <t>[31062000] Companhia de Saneamento de Minas Gerais - COPASA | [31089040] Prefeitura Municipal de Brazópolis - Pref</t>
  </si>
  <si>
    <t>[31087011] Prefeitura Municipal de Brás Pires - PMBP | [31087040] Prefeitura Municipal de Brás Pires - PMBP</t>
  </si>
  <si>
    <t>[31087040] Prefeitura Municipal de Brás Pires - PMBP</t>
  </si>
  <si>
    <t>[31087011] Prefeitura Municipal de Brás Pires - PMBP</t>
  </si>
  <si>
    <t>Braúnas</t>
  </si>
  <si>
    <t>Brazópolis</t>
  </si>
  <si>
    <t>[31062000] Companhia de Saneamento de Minas Gerais - COPASA | [31089011] Prefeitura Municipal de Brasópolis - PMB | [31089040] Prefeitura Municipal de Brazópolis - PMB</t>
  </si>
  <si>
    <t>[31062000] Companhia de Saneamento de Minas Gerais - COPASA | [31089011] Prefeitura Municipal de Brasópolis - PMB | [31089040] Prefeitura Municipal de Brazópolis - Prefeitura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</si>
  <si>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</si>
  <si>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</si>
  <si>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</si>
  <si>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Brandão - PMBB</t>
  </si>
  <si>
    <t>[31062000] Companhia de Saneamento de Minas Gerais - COPASA | [31091040] Prefeitura Municipal de Bueno Brandãio - PMBB</t>
  </si>
  <si>
    <t>Buenópolis</t>
  </si>
  <si>
    <t>[31062000] Companhia de Saneamento de Minas Gerais - COPASA | [31092040] PREFEITURA MUNICIPAL DE BUENOPOLIS - MG</t>
  </si>
  <si>
    <t>[31092011] Prefeitura Municipal de Buenópolis - PMB | [31062000] Companhia de Saneamento de Minas Gerais - COPASA | [31092040] PREFEITURA MUNICIPAL DE BUENOPOLIS - MG</t>
  </si>
  <si>
    <t>Bugre</t>
  </si>
  <si>
    <t>[31062000] Companhia de Saneamento de Minas Gerais - COPASA | [31092540] Secretaria Municipal de Obras e Serviços Urbanos - SEMOSU</t>
  </si>
  <si>
    <t>[31062000] Companhia de Saneamento de Minas Gerais - COPASA | [31092511] Prefeitura Municipal de Bugre - PMB | [31092540] Secretaria Municipal de Obras e Serviços Urbanos - SEMOSU</t>
  </si>
  <si>
    <t>[31092511] Prefeitura Municipal de Bugre - PMB | [31062000] Companhia de Saneamento de Minas Gerais - COPASA</t>
  </si>
  <si>
    <t>[31092511] Prefeitura Municipal de Bugre - PMB | 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</si>
  <si>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</si>
  <si>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OBRAS PUBLICAS - SETOP</t>
  </si>
  <si>
    <t>[31062000] Companhia de Saneamento de Minas Gerais - COPASA | [31093040] SECRETARIA MUNICIPAL DE OBRES E TRANSPORTES PUBLICOS - SETOP</t>
  </si>
  <si>
    <t>[31094011] Serviço Autônomo de Água e Esgoto - SAAE</t>
  </si>
  <si>
    <t>[31094011] Serviço Autônomo de Água e Esgoto - SAAE | [31094040] PREFEITURA MUNICIPAL DE BURITIZEIRO - PMB</t>
  </si>
  <si>
    <t>[31094011] Serviço Autônomo de Água e Esgoto - SAAE | [31062000] Companhia de Saneamento de Minas Gerais - COPASA | [31094040] PREFEITURA MUNICIPAL DE BURITIZEIRO - PMB</t>
  </si>
  <si>
    <t>[31094511] Serviço Autônomo de Saneamento de Cabeceira Grande - SANECAB | [31094540] PREFEITURA DE CABECEIRA GRANDE - PMCG</t>
  </si>
  <si>
    <t>[31094511] Serviço Autônomo de Saneamento de Cabeceira Grande - SANECAB | [31094540] PREFEITURA DE CABECEIRA GRANDE - PMU</t>
  </si>
  <si>
    <t>[31094540] PREFEITURA DE CABECEIRA GRANDE - PMU</t>
  </si>
  <si>
    <t>[31094511] Serviço Autônomo de Saneamento de Cabeceira Grande - SANECAB</t>
  </si>
  <si>
    <t>Cabo Verde</t>
  </si>
  <si>
    <t>[31062000] Companhia de Saneamento de Minas Gerais - COPASA | [31095040] Prefeitura Municipal de Cabo Verde - Pref. Mun. Cabo Verd</t>
  </si>
  <si>
    <t>[31062000] Companhia de Saneamento de Minas Gerais - COPASA | [31095040] Prefeitura Municipal de Cabo Verde - Pref.Mun. Cabo Verde</t>
  </si>
  <si>
    <t>[31096011] Prefeitura Municipal de Cachoeira da Prata - PMCP | [31096040] Prefeitura Municipal de Cachoeira da Prata - PMCP</t>
  </si>
  <si>
    <t>[31096011] Prefeitura Municipal de Cachoeira da Prata - PMCP</t>
  </si>
  <si>
    <t>Cachoeira de Minas</t>
  </si>
  <si>
    <t>[31062000] Companhia de Saneamento de Minas Gerais - COPASA | [31097011] Prefeitura Municipal de Cachoeira de Minas - PMCM | [31097040] Prefeitura Municipal - PMCM</t>
  </si>
  <si>
    <t>[31097011] Prefeitura Municipal de Cachoeira de Minas - PMCM | [31062000] Companhia de Saneamento de Minas Gerais - COPASA | [31097040] Prefeitura Municipal - PMCM</t>
  </si>
  <si>
    <t>[31062000] Companhia de Saneamento de Minas Gerais - COPASA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</si>
  <si>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</si>
  <si>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</si>
  <si>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 | [31098040] SECRETARIA MUNICIAL DE OBRAS E SERVIÇOS URBANOS E SECRETARIA MUNICIPAL DE AGRICULTURA E MEIO AMBIENT - PMCD</t>
  </si>
  <si>
    <t>[31098011] Prefeitura Municipal de Cachoeira Dourada - PMCD</t>
  </si>
  <si>
    <t>Caetanópolis</t>
  </si>
  <si>
    <t>[31062000] Companhia de Saneamento de Minas Gerais - COPASA | [31099011] Prefeitura Municipal de Caetanópolis - PMC | [31099040] Prefeitura Municipal de Caetanópolis - PMC</t>
  </si>
  <si>
    <t>[31099011] Prefeitura Municipal de Caetanópolis - PMC | [31062000] Companhia de Saneamento de Minas Gerais - COPASA | [31099040] Prefeitura Municipal de Caetanópolis - PMC</t>
  </si>
  <si>
    <t>[31062000] Companhia de Saneamento de Minas Gerais - COPASA | [31099040] Prefeitura Municipal de Caetanópolis - PMC</t>
  </si>
  <si>
    <t>[31099011] Prefeitura Municipal de Caetanópolis - PMC | [31062000] Companhia de Saneamento de Minas Gerais - COPASA</t>
  </si>
  <si>
    <t>[31100011] Serviço Autônomo de Água e Esgoto - SAAE | [31100040] Prefeitura Municipal de Caeté - PMC</t>
  </si>
  <si>
    <t>[31100011] Serviço Autônomo de Água e Esgoto - SAAE</t>
  </si>
  <si>
    <t>[31100040] Prefeitura Municipal de Caeté - PMC</t>
  </si>
  <si>
    <t>Caiana</t>
  </si>
  <si>
    <t>[31062000] Companhia de Saneamento de Minas Gerais - COPASA | [31101011] Prefeitura Municipal de Caiana - PMC | [31101040] Secretaria Municipal de Obras e Infaestrutura - PMC</t>
  </si>
  <si>
    <t>[31101011] Prefeitura Municipal de Caiana - PMC | [31062000] Companhia de Saneamento de Minas Gerais - COPASA | [31101040] Secretaria Municipal de Obras e Infaestrutura - PMC</t>
  </si>
  <si>
    <t>[31062000] Companhia de Saneamento de Minas Gerais - COPASA | [31101040] Secretaria Municipal de Obras e Infaestrutura - PMC</t>
  </si>
  <si>
    <t>Cajuri</t>
  </si>
  <si>
    <t>[31062000] Companhia de Saneamento de Minas Gerais - COPASA | [31102011] Prefeitura Municipal de Cajuri - PMC | [31102040] Secretaria de Obras Públicas e Infraestrutura - SEOPI</t>
  </si>
  <si>
    <t>[31102011] Prefeitura Municipal de Cajuri - PMC | [31062000] Companhia de Saneamento de Minas Gerais - COPASA | [31102040] Secretaria de Obras Públicas e Infraestrutura - SEOPI</t>
  </si>
  <si>
    <t>[31102011] Prefeitura Municipal de Cajuri - PMC | [31062000] Companhia de Saneamento de Minas Gerais - COPASA | [31102040] Secretaria de Agricultura e Meio Ambiente - SEAMA</t>
  </si>
  <si>
    <t>[31062000] Companhia de Saneamento de Minas Gerais - COPASA | [31102040] Secretaria de Agricultura e Meio Ambiente - SEAMA</t>
  </si>
  <si>
    <t>Caldas</t>
  </si>
  <si>
    <t>[31062000] Companhia de Saneamento de Minas Gerais - COPASA | [31103040] Prefeitura Municipal de Caldas - PMC</t>
  </si>
  <si>
    <t>Camacho</t>
  </si>
  <si>
    <t>[31062000] Companhia de Saneamento de Minas Gerais - COPASA | [31104011] Prefeitura Municipal de Camacho - PMC | [31104040] Prefeitura Municipal de Camacho - PMC</t>
  </si>
  <si>
    <t>[31104011] Prefeitura Municipal de Camacho - PMC | [31062000] Companhia de Saneamento de Minas Gerais - COPASA | [31104040] Prefeitura Municipal de Camacho - PMC</t>
  </si>
  <si>
    <t>[31104011] Prefeitura Municipal de Camacho - PMC | [31062000] Companhia de Saneamento de Minas Gerais - COPASA</t>
  </si>
  <si>
    <t>Camanducaia</t>
  </si>
  <si>
    <t>[31062000] Companhia de Saneamento de Minas Gerais - COPASA | [31105040] Prefeitura Municipal de Camanducaia - PMC</t>
  </si>
  <si>
    <t>[31106011] Serviço Autônomo de Água e Esgoto - SAAE | [31106040] SECRETARIA DE OBRAS DA PREFEITURA MUNICIPAL DE CAMBUI - SOSP</t>
  </si>
  <si>
    <t>[31106011] Serviço Autônomo de Água e Esgoto - SAAE</t>
  </si>
  <si>
    <t>[31062000] Companhia de Saneamento de Minas Gerais - COPASA | [31107040] Prefeitura Municipal de Cambuquira - PMC</t>
  </si>
  <si>
    <t>[31107011] Prefeitura Municipal de Cambuquira - PMC | [31107040] Prefeitura Municipal de Cambuquira - PMC</t>
  </si>
  <si>
    <t>[31107011] Prefeitura Municipal de Cambuquira - PMC</t>
  </si>
  <si>
    <t>[31062000] Companhia de Saneamento de Minas Gerais - COPASA | [31107011] Prefeitura Municipal de Cambuquira - PMC</t>
  </si>
  <si>
    <t>Campanário</t>
  </si>
  <si>
    <t>Campanha</t>
  </si>
  <si>
    <t>[31062000] Companhia de Saneamento de Minas Gerais - COPASA | [31109040] Prefeitura Municipal da Campanha - PM</t>
  </si>
  <si>
    <t>[31062000] Companhia de Saneamento de Minas Gerais - COPASA | [31109040] Prefeitura Municipal - PM</t>
  </si>
  <si>
    <t>Campestre</t>
  </si>
  <si>
    <t>[31062000] Companhia de Saneamento de Minas Gerais - COPASA | [31110011] Prefeitura Municipal de Campestre - PMC | [31110040] Prefeitura Municipal de Campestre - PMC</t>
  </si>
  <si>
    <t>[31110011] Prefeitura Municipal de Campestre - PMC | [31062000] Companhia de Saneamento de Minas Gerais - COPASA | [31110040] Prefeitura Municipal de Campestre - PMC</t>
  </si>
  <si>
    <t>[31062000] Companhia de Saneamento de Minas Gerais - COPASA | [31110040] Prefeitura Municipal de Campestre - PMC</t>
  </si>
  <si>
    <t>[31110011] Prefeitura Municipal de Campestre - PMC | [31062000] Companhia de Saneamento de Minas Gerais - COPASA</t>
  </si>
  <si>
    <t>Campina Verde</t>
  </si>
  <si>
    <t>[31062000] Companhia de Saneamento de Minas Gerais - COPASA | [31111040] Município de Campina Verde - PMCV</t>
  </si>
  <si>
    <t>[31062000] Companhia de Saneamento de Minas Gerais - COPASA | [31111040] Prefeitura Municipal de Campina Verde - PMCV</t>
  </si>
  <si>
    <t>[31062000] Companhia de Saneamento de Minas Gerais - COPASA | [31111040] Prefeitura Municipal - PM</t>
  </si>
  <si>
    <t>[31062000] Companhia de Saneamento de Minas Gerais - COPASA | [31111540] Prefeitura Municipal de Campo Azul - PMCA</t>
  </si>
  <si>
    <t>[31112011] Departamento Municipal de Água e Esgoto - DEMAE | [31112040] PREFEITURA MUNICIPAL DE CAMPO BELO - PMCB</t>
  </si>
  <si>
    <t>[31112011] Departamento Municipal de Água e Esgoto - DEMAE</t>
  </si>
  <si>
    <t>[31113011] Serviço Autônomo de Água e Esgoto - SAAE | [31113040] Prefeitura Municipal de Campo do Meio - PMCM</t>
  </si>
  <si>
    <t>[31113011] Serviço Autônomo de Água e Esgoto - SAAE</t>
  </si>
  <si>
    <t>Campo Florido</t>
  </si>
  <si>
    <t>[31062000] Companhia de Saneamento de Minas Gerais - COPASA | [31114040] PREFEITURA MUNICIPAL DE CAMPO FLORIDO - MG</t>
  </si>
  <si>
    <t>Campos Altos</t>
  </si>
  <si>
    <t>[31062000] Companhia de Saneamento de Minas Gerais - COPASA | [31115011] Prefeitura Municipal de Campos Altos - PMCA | [31115040] Prefeitura Municipal de Campos Altos - PMCA</t>
  </si>
  <si>
    <t>[31115011] Prefeitura Municipal de Campos Altos - PMCA | [31062000] Companhia de Saneamento de Minas Gerais - COPASA | [31115040] Prefeitura Municipal de Campos Altos - PMCA</t>
  </si>
  <si>
    <t>[31115011] Prefeitura Municipal de Campos Altos - PMCA | [31062000] Companhia de Saneamento de Minas Gerais - COPASA</t>
  </si>
  <si>
    <t>[31062000] Companhia de Saneamento de Minas Gerais - COPASA | [31115040] Prefeitura Municipal de Campos Altos - PMCA</t>
  </si>
  <si>
    <t>Campos Gerais</t>
  </si>
  <si>
    <t>[31062000] Companhia de Saneamento de Minas Gerais - COPASA | [31116011] Prefeitura Municipal de Campos Gerais - PMCG | [31116040] Prefeitura Municipal de Campos Gerais - PMCG</t>
  </si>
  <si>
    <t>[31062000] Companhia de Saneamento de Minas Gerais - COPASA | [31116011] Prefeitura Municipal de Campos Gerais - PMCG</t>
  </si>
  <si>
    <t>[31116011] Prefeitura Municipal de Campos Gerais - PMCG | [31062000] Companhia de Saneamento de Minas Gerais - COPASA</t>
  </si>
  <si>
    <t>[31062000] Companhia de Saneamento de Minas Gerais - COPASA | [31116040] Prefeitura Municipal de Campos Gerais - PMCG</t>
  </si>
  <si>
    <t>[31116011] Prefeitura Municipal de Campos Gerais - PMCG | [31062000] Companhia de Saneamento de Minas Gerais - COPASA | [31116040] Prefeitura Municipal de Campos Gerais - PMCG</t>
  </si>
  <si>
    <t>Canaã</t>
  </si>
  <si>
    <t>[31062000] Companhia de Saneamento de Minas Gerais - COPASA | [31117011] Prefeitura Municipal de Canaã - PMC | [31117040] Prefeitura Municipal de Canaã - PMC</t>
  </si>
  <si>
    <t>[31117011] Prefeitura Municipal de Canaã - PMC | [31062000] Companhia de Saneamento de Minas Gerais - COPASA | [31117040] Prefeitura Municipal de Canaã - PMC</t>
  </si>
  <si>
    <t>[31062000] Companhia de Saneamento de Minas Gerais - COPASA | [31117040] Prefeitura Municipal de Canaã - PMC</t>
  </si>
  <si>
    <t>Canápolis</t>
  </si>
  <si>
    <t>[31062000] Companhia de Saneamento de Minas Gerais - COPASA | [31118040] Secretaria Municipal de  Agricultura e Meio Ambiente - SMAMA</t>
  </si>
  <si>
    <t>Cana Verde</t>
  </si>
  <si>
    <t>[31062000] Companhia de Saneamento de Minas Gerais - COPASA | [31119011] Prefeitura Municipal de Cana Verde - PMCV | [31119040] PREFEITURA MUNICIPAL DE CANA VERDE - PMCV</t>
  </si>
  <si>
    <t>[31062000] Companhia de Saneamento de Minas Gerais - COPASA | [31119011] Prefeitura Municipal de Cana Verde - PMCV</t>
  </si>
  <si>
    <t>[31062000] Companhia de Saneamento de Minas Gerais - COPASA | [31119040] SECRETARIA MUNICIPAL DE OBRAS - SEOP</t>
  </si>
  <si>
    <t>[31119011] Prefeitura Municipal de Cana Verde - PMCV | [31062000] Companhia de Saneamento de Minas Gerais - COPASA | [31119040] SECRETARIA MUNICIPAL DE OBRAS - SEOP</t>
  </si>
  <si>
    <t>[31119011] Prefeitura Municipal de Cana Verde - PMCV | [31062000] Companhia de Saneamento de Minas Gerais - COPASA</t>
  </si>
  <si>
    <t>Candeias</t>
  </si>
  <si>
    <t>[31062000] Companhia de Saneamento de Minas Gerais - COPASA | [31120011] Prefeitura Municipal de Candeias - PMC | [31120040] PREFEITURA MUNICIPAL DE CANDEIAS - PMC</t>
  </si>
  <si>
    <t>[31120011] Prefeitura Municipal de Candeias - PMC | [31062000] Companhia de Saneamento de Minas Gerais - COPASA | [31120040] PREFEITURA MUNICIPAL DE CANDEIAS - PMC</t>
  </si>
  <si>
    <t>[31120011] Prefeitura Municipal de Candeias - PMC | [31062000] Companhia de Saneamento de Minas Gerais - COPASA</t>
  </si>
  <si>
    <t>Cantagalo</t>
  </si>
  <si>
    <t>[31062000] Companhia de Saneamento de Minas Gerais - COPASA | [31120540] Prefeitura Municipal de Cantagalo - PMC</t>
  </si>
  <si>
    <t>[31062000] Companhia de Saneamento de Minas Gerais - COPASA | [31120511] Prefeitura Municipal de Cantagalo - PMC | [31120540] Prefeitura Municipal de Cantagalo - PMC</t>
  </si>
  <si>
    <t>[31120511] Prefeitura Municipal de Cantagalo - PMC | [31062000] Companhia de Saneamento de Minas Gerais - COPASA | [31120540] Prefeitura Municipal de Cantagalo - PMC</t>
  </si>
  <si>
    <t>Caparaó</t>
  </si>
  <si>
    <t>[31062000] Companhia de Saneamento de Minas Gerais - COPASA | [31121011] Prefeitura Municipal de Caparaó - PMC | [31121040] Prefeitura Municipal de Caparaó - pmc</t>
  </si>
  <si>
    <t>[31121011] Prefeitura Municipal de Caparaó - PMC | [31062000] Companhia de Saneamento de Minas Gerais - COPASA | [31121040] Prefeitura Municipal de Caparaó - pmc</t>
  </si>
  <si>
    <t>[31062000] Companhia de Saneamento de Minas Gerais - COPASA | [31121040] Prefeitura Municipal de Caparaó - pmc</t>
  </si>
  <si>
    <t>Capela Nova</t>
  </si>
  <si>
    <t>[31062000] Companhia de Saneamento de Minas Gerais - COPASA | [31122011] Prefeitura Municipal de Capela Nova - PMCN | [31122040] Prefeitura Municipal de Capela Nova - PMCN</t>
  </si>
  <si>
    <t>[31122011] Prefeitura Municipal de Capela Nova - PMCN | [31062000] Companhia de Saneamento de Minas Gerais - COPASA | [31122040] Prefeitura Municipal de Capela Nova - PMCN</t>
  </si>
  <si>
    <t>[31062000] Companhia de Saneamento de Minas Gerais - COPASA | [31122040] Prefeitura Municipal de Capela Nova - PMCN</t>
  </si>
  <si>
    <t>[31122011] Prefeitura Municipal de Capela Nova - PMCN | [31062000] Companhia de Saneamento de Minas Gerais - COPASA</t>
  </si>
  <si>
    <t>Capelinha</t>
  </si>
  <si>
    <t>[31062000] Companhia de Saneamento de Minas Gerais - COPASA | [31686000] Copasa Serviços de Saneamento Integrado do Norte e Nordeste de Minas Gerais S/A - COPANOR | [31123040] PREFEITURA DE CAPELINHA - PMC</t>
  </si>
  <si>
    <t>[31062000] Companhia de Saneamento de Minas Gerais - COPASA | [31686000] Copasa Serviços de Saneamento Integrado do Norte e Nordeste de Minas Gerais S/A - COPANOR | [31123040] PREFEITURA MUNICIPAL DE CAPELINHA/ DEPARTAMENTO MUNICIPAL DE MEIO AMBIENTE E DESENVOLVIMENTO URBANO - PMC/DMMADU</t>
  </si>
  <si>
    <t>[31062000] Companhia de Saneamento de Minas Gerais - COPASA | [31686000] Copasa Serviços de Saneamento Integrado do Norte e Nordeste de Minas Gerais S/A - COPANOR | [31123040] PREFEITURA MUNICIPAL DE CAPELINHA/ SECRETARIA MUNICIPAL DE MEIO AMBIENTE - PMC/SMA</t>
  </si>
  <si>
    <t>Capetinga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</si>
  <si>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</si>
  <si>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</si>
  <si>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</si>
  <si>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</si>
  <si>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</si>
  <si>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[31062000] Companhia de Saneamento de Minas Gerais - COPASA | [31125040] Divisão de Meio Ambiente - Dma</t>
  </si>
  <si>
    <t>Capinópolis</t>
  </si>
  <si>
    <t>[31062000] Companhia de Saneamento de Minas Gerais - COPASA | [31126011] Prefeitura Municipal de Capinópolis - PMC | [31126040] Prefeitura Municipal de Capinópolis - PMC</t>
  </si>
  <si>
    <t>[31126011] Prefeitura Municipal de Capinópolis - PMC | [31062000] Companhia de Saneamento de Minas Gerais - COPASA</t>
  </si>
  <si>
    <t>[31062000] Companhia de Saneamento de Minas Gerais - COPASA | [31126040] Prefeitura Municipal de Capinópolis - PMC</t>
  </si>
  <si>
    <t>[31126011] Prefeitura Municipal de Capinópolis - PMC | [31062000] Companhia de Saneamento de Minas Gerais - COPASA | [31126040] Prefeitura Municipal de Capinópolis - PMC</t>
  </si>
  <si>
    <t>[31126511] Prefeitura Municipal de Capitão Andrade - PMCA | [31126540] PREFEITURA MUNICIPAL DE CAPITÃO ANDRADE - PREFCA</t>
  </si>
  <si>
    <t>[31126540] PREFEITURA MUNICIPAL DE CAPITÃO ANDRADE - PREFCA</t>
  </si>
  <si>
    <t>[31126511] Prefeitura Municipal de Capitão Andrade - PMCA</t>
  </si>
  <si>
    <t>[31062000] Companhia de Saneamento de Minas Gerais - COPASA | [31127040] PREFEITURA MUNICIPAL - PMCE</t>
  </si>
  <si>
    <t>Capitólio</t>
  </si>
  <si>
    <t>[31062000] Companhia de Saneamento de Minas Gerais - COPASA | [31128011] Prefeitura Municipal de Capitólio - PMC | [31128040] Prefeitura Municipal - PMC</t>
  </si>
  <si>
    <t>[31062000] Companhia de Saneamento de Minas Gerais - COPASA | [31128040] Prefeitura Municipal - PMC</t>
  </si>
  <si>
    <t>[31128011] Prefeitura Municipal de Capitólio - PMC | [31062000] Companhia de Saneamento de Minas Gerais - COPASA | [31128040] Prefeitura Municipal - PMC</t>
  </si>
  <si>
    <t>Caputira</t>
  </si>
  <si>
    <t>[31062000] Companhia de Saneamento de Minas Gerais - COPASA | [31129011] Prefeitura Municipal de Caputira - PMC | [31129040] PREFEITURA MUNICIPAL DE CAPUTIRA - PM</t>
  </si>
  <si>
    <t>[31129011] Prefeitura Municipal de Caputira - PMC | [31062000] Companhia de Saneamento de Minas Gerais - COPASA | [31129040] PREFEITURA MUNICIPAL DE CAPUTIRA - PM</t>
  </si>
  <si>
    <t>[31062000] Companhia de Saneamento de Minas Gerais - COPASA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</si>
  <si>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</si>
  <si>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</si>
  <si>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[31130011] Prefeitura Municipal de Caraí - PMC | [31686000] Copasa Serviços de Saneamento Integrado do Norte e Nordeste de Minas Gerais S/A - COPANOR</t>
  </si>
  <si>
    <t>Esgoto | Água e Esgoto</t>
  </si>
  <si>
    <t>[31130011] Prefeitura Municipal de Caraí - PMC | [31686000] Copasa Serviços de Saneamento Integrado do Norte e Nordeste de Minas Gerais S/A - COPANOR | [31130040] Prefeitura Municipal Caraí - PMC</t>
  </si>
  <si>
    <t>[31131011] Prefeitura Municipal de Caranaíba - PMC | [31131040] Prefeitura Municipal de Caranaíba - PMC</t>
  </si>
  <si>
    <t>Administração pública direta | Empresa pública</t>
  </si>
  <si>
    <t>[31131040] Prefeitura Municipal de Caranaíba - PMC</t>
  </si>
  <si>
    <t>Carandaí</t>
  </si>
  <si>
    <t>[31062000] Companhia de Saneamento de Minas Gerais - COPASA | [31132011] Prefeitura Municipal de Carandaí - PMC | [31132040] Prefeitura Municipal de Carandaí - PMC</t>
  </si>
  <si>
    <t>[31132011] Prefeitura Municipal de Carandaí - PMC | [31062000] Companhia de Saneamento de Minas Gerais - COPASA | [31132040] Prefeitura Municipal de Carandaí - PMC</t>
  </si>
  <si>
    <t>[31062000] Companhia de Saneamento de Minas Gerais - COPASA | [31132040] Prefeitura Municipal de Carandaí - PMC</t>
  </si>
  <si>
    <t>[31133011] Serviço Municipal de Saneamento Básico e Infraestrutura - SEMASA | [31133040] PREFEITURA MUNICIPAL DE CARANGOLA - PMC</t>
  </si>
  <si>
    <t>[31133011] Serviço Municipal de Saneamento Básico e Infraestrutura - SEMASA</t>
  </si>
  <si>
    <t>Caratinga</t>
  </si>
  <si>
    <t>[31062000] Companhia de Saneamento de Minas Gerais - COPASA | [31134040] Secretaria de Meio Ambiente e Serviços Urbanos - PM</t>
  </si>
  <si>
    <t>[31062000] Companhia de Saneamento de Minas Gerais - COPASA | [31134040] Secretaria de Meio Ambiente e Serviços Urbanos - SMASU</t>
  </si>
  <si>
    <t>[31062000] Companhia de Saneamento de Minas Gerais - COPASA | [31134040] Prefeitura Municipal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</si>
  <si>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</si>
  <si>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PMC</t>
  </si>
  <si>
    <t>[31062000] Companhia de Saneamento de Minas Gerais - COPASA | [31686000] Copasa Serviços de Saneamento Integrado do Norte e Nordeste de Minas Gerais S/A - COPANOR | [31135040] PREFEITURA MUNICIPAL DE CARBONITA - MG</t>
  </si>
  <si>
    <t>[31062000] Companhia de Saneamento de Minas Gerais - COPASA | [31135040] PREFEITURA MUNICIPAL DE CARBONITA - MG</t>
  </si>
  <si>
    <t>Careaçu</t>
  </si>
  <si>
    <t>[31062000] Companhia de Saneamento de Minas Gerais - COPASA | [31136011] Prefeitura Municipal de Careaçu - PMC | [31136040] Prefeitura Municipal de Careau - MG</t>
  </si>
  <si>
    <t>[31136011] Prefeitura Municipal de Careaçu - PMC | [31062000] Companhia de Saneamento de Minas Gerais - COPASA | [31136040] Prefeitura Municipal de Careau - MG</t>
  </si>
  <si>
    <t>[31062000] Companhia de Saneamento de Minas Gerais - COPASA | [31136040] Prefeitura Municipal de Careau - MG</t>
  </si>
  <si>
    <t>Carlos Chagas</t>
  </si>
  <si>
    <t>[31062000] Companhia de Saneamento de Minas Gerais - COPASA | [31686000] Copasa Serviços de Saneamento Integrado do Norte e Nordeste de Minas Gerais S/A - COPANOR | [31137040] Prefeitura Municipal de Carlos Chagas - PMCC</t>
  </si>
  <si>
    <t>[31062000] Companhia de Saneamento de Minas Gerais - COPASA | [31137040] Prefeitura Municipal de Carlos Chagas - PMCC</t>
  </si>
  <si>
    <t>[31138011] Prefeitura Municipal de Carmésia - PMC | [31138040] SERVIÇO AUTÔNOMO DE ÁGUA E ESGOTO - SAAE</t>
  </si>
  <si>
    <t>Administração pública direta | Autarquia</t>
  </si>
  <si>
    <t>[31138011] Prefeitura Municipal de Carmésia - PMC | [31138040] Prefeitura Municipal de Carmesia - PMC</t>
  </si>
  <si>
    <t>[31138011] Prefeitura Municipal de Carmésia - PMC</t>
  </si>
  <si>
    <t>[31138040] Prefeitura Municipal de Carmesia - PMC</t>
  </si>
  <si>
    <t>Carmo da Cachoeira</t>
  </si>
  <si>
    <t>[31062000] Companhia de Saneamento de Minas Gerais - COPASA | [31139040] PREFEITURA MUNICIPAL DE CARMO DA CACHOEIRA - PMCC</t>
  </si>
  <si>
    <t>[31139011] Prefeitura Municipal de Carmo da    Cachoeira - PMCC | [31062000] Companhia de Saneamento de Minas Gerais - COPASA | [31139040] PREFEITURA MUNICIPAL DE CARMO DA CACHOEIRA - PMCC</t>
  </si>
  <si>
    <t>[31140011] Serviço Autônomo de Água e Esgoto - SAAE | [31140040] Prefeitura Municipal - PM</t>
  </si>
  <si>
    <t>[31140011] Serviço Autônomo de Água e Esgoto - SAAE</t>
  </si>
  <si>
    <t>[31141011] Serviço Autônomo de Água e Esgoto - SAAE | [31141040] Departamento Municipal de Meio Ambiente e Agropecuária - DAMA</t>
  </si>
  <si>
    <t>[31141011] Serviço Autônomo de Água e Esgoto - SAAE | [31141040] Departamento Municipal de Obras e Serviços Urbanos - DMOSU</t>
  </si>
  <si>
    <t>[31141011] Serviço Autônomo de Água e Esgoto - SAAE | [31141040] DEPARTAMENTO MUNICIPAL DE AGRICULTURA E MEIO AMBIENTE - DMAMA</t>
  </si>
  <si>
    <t>[31141011] Serviço Autônomo de Água e Esgoto - SAAE</t>
  </si>
  <si>
    <t>[31142011] Serviço Autarquico de Água e Esgoto - SAAE | [31142040] Secretaria Municipal de Meio Ambiente e Desenvolvimento Sustentável - PMCC</t>
  </si>
  <si>
    <t>[31142011] Serviço Autarquico de Água e Esgoto - SAAE | [31142040] Secretaria Municipal de Meio Ambiente e Desenvolvimento Econômico - PMCC</t>
  </si>
  <si>
    <t>[31142011] Serviço Autarquico de Água e Esgoto - SAAE</t>
  </si>
  <si>
    <t>Carmo do Paranaíba</t>
  </si>
  <si>
    <t>[31062000] Companhia de Saneamento de Minas Gerais - COPASA | [31143040] Prefeitura Municipal de Carmo do Paranaíba - PMCP</t>
  </si>
  <si>
    <t>Carmo do Rio Claro</t>
  </si>
  <si>
    <t>[31062000] Companhia de Saneamento de Minas Gerais - COPASA | [31144040] Departamento de Meio Ambiente - DMA</t>
  </si>
  <si>
    <t>[31145011] Serviço de Saneamento Ambiental Municipal - SESAM | [31145040] Serviço de Saneamento Ambiental Municipal - SESAM</t>
  </si>
  <si>
    <t>Autarquia | Autarquia</t>
  </si>
  <si>
    <t>[31145011] Serviço de Saneamento Ambiental Municipal - SESAM</t>
  </si>
  <si>
    <t>Carneirinho</t>
  </si>
  <si>
    <t>[31062000] Companhia de Saneamento de Minas Gerais - COPASA | [31145540] Prefeitura Municipal de Carneirinho - PMC</t>
  </si>
  <si>
    <t>[31062000] Companhia de Saneamento de Minas Gerais - COPASA | [31145540] Prefeitura Municipal de Carneirinho - MG</t>
  </si>
  <si>
    <t>[31146011] Prefeitura Municipal de Carrancas - PMC | [31146040] Prefeitura Municipal de Carrancas - PMC</t>
  </si>
  <si>
    <t>[31146011] Prefeitura Municipal de Carrancas - PMC</t>
  </si>
  <si>
    <t>Carvalhópolis</t>
  </si>
  <si>
    <t>[31062000] Companhia de Saneamento de Minas Gerais - COPASA | [31147011] Prefeitura Municipal de Carvalhópolis - PMC | [31147040] Prefeitura Municipal de Carvalhópolis - PMC</t>
  </si>
  <si>
    <t>[31147011] Prefeitura Municipal de Carvalhópolis - PMC | [31062000] Companhia de Saneamento de Minas Gerais - COPASA | [31147040] Prefeitura Municipal de Carvalhópolis - PMC</t>
  </si>
  <si>
    <t>[31062000] Companhia de Saneamento de Minas Gerais - COPASA | [31147040] Prefeitura Municipal de Carvalhópolis - PMC</t>
  </si>
  <si>
    <t>Carvalhos</t>
  </si>
  <si>
    <t>[31062000] Companhia de Saneamento de Minas Gerais - COPASA | [31148040] Prefeitura Municipal de Carvalhos - PMC</t>
  </si>
  <si>
    <t>[31149011] Prefeitura Municipal de Casa Grande - PMCG</t>
  </si>
  <si>
    <t>Cascalho Rico</t>
  </si>
  <si>
    <t>[31062000] Companhia de Saneamento de Minas Gerais - COPASA | [31150011] Prefeitura Municipal de Cascalho Rico - PMCR | [31150040] Prefeitura Municipal de Cascalho Rico - PMCR</t>
  </si>
  <si>
    <t>[31062000] Companhia de Saneamento de Minas Gerais - COPASA | [31150040] Prefeitura Municipal de Cascalho Rico - PMCR</t>
  </si>
  <si>
    <t>[31150011] Prefeitura Municipal de Cascalho Rico - PMCR | [31062000] Companhia de Saneamento de Minas Gerais - COPASA | [31150040] Prefeitura Municipal de Cascalho Rico - PMCR</t>
  </si>
  <si>
    <t>[31150011] Prefeitura Municipal de Cascalho Rico - PMCR | [31062000] Companhia de Saneamento de Minas Gerais - COPASA</t>
  </si>
  <si>
    <t>Cássia</t>
  </si>
  <si>
    <t>[31062000] Companhia de Saneamento de Minas Gerais - COPASA | [31151011] Prefeitura Municipal de Cássia - PMC | [31151040] Prefeitura de Cássia - PMC</t>
  </si>
  <si>
    <t>[31151011] Prefeitura Municipal de Cássia - PMC | [31062000] Companhia de Saneamento de Minas Gerais - COPASA | [31151040] Prefeitura de Cássia - PMC</t>
  </si>
  <si>
    <t>[31062000] Companhia de Saneamento de Minas Gerais - COPASA | [31151040] Prefeitura de Cássia - PMC</t>
  </si>
  <si>
    <t>[31151011] Prefeitura Municipal de Cássia - PMC | [31062000] Companhia de Saneamento de Minas Gerais - COPASA</t>
  </si>
  <si>
    <t>Cataguases</t>
  </si>
  <si>
    <t>[31062000] Companhia de Saneamento de Minas Gerais - COPASA | [31153040] Prefeitura Municipal de Cataguases - PMC</t>
  </si>
  <si>
    <t>[31153511] Prefeitura Municipal de Catas Altas - PMCA | [31153540] Prefeitura Municipal de Catas Altas - PMCA</t>
  </si>
  <si>
    <t>[31153540] Prefeitura Municipal de Catas Altas - PMCA</t>
  </si>
  <si>
    <t>[31154011] Prefeitura Municipal de Catas Altas da Noruega - PMCAN</t>
  </si>
  <si>
    <t>[31154011] Prefeitura Municipal de Catas Altas da Noruega - PMCAN | [31154040] Prefeitura municipal de Catas Altas da Noruega - PMCAN</t>
  </si>
  <si>
    <t>[31154040]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</si>
  <si>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</si>
  <si>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</si>
  <si>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</si>
  <si>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</si>
  <si>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</si>
  <si>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</si>
  <si>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[31062000] Companhia de Saneamento de Minas Gerais - COPASA | [31156011] Prefeitura Municipal de Cedro do Abaeté - PMCA | [31156040] Prefeitura Municipal de Cedro do Abaeté - PMCA</t>
  </si>
  <si>
    <t>[31156011] Prefeitura Municipal de Cedro do Abaeté - PMCA | [31062000] Companhia de Saneamento de Minas Gerais - COPASA | [31156040] Prefeitura Municipal de Cedro do Abaeté - PMCA</t>
  </si>
  <si>
    <t>[31156011] Prefeitura Municipal de Cedro do Abaeté - PMCA | [31062000] Companhia de Saneamento de Minas Gerais - COPASA</t>
  </si>
  <si>
    <t>[31157011] Serviço Autônomo de Água e Esgoto - SAAE</t>
  </si>
  <si>
    <t>[31157011] Serviço Autônomo de Água e Esgoto - SAAE | [31157040] Prefeitura Municipal de Central de Minas - PMCM</t>
  </si>
  <si>
    <t>[31157011] Serviço Autônomo de Água e Esgoto - SAAE | [31157040] Prefeitura Municipal de Central de Minas - PMC</t>
  </si>
  <si>
    <t>[31157040] Prefeitura Municipal de Central de Minas - PMC</t>
  </si>
  <si>
    <t>Centralina</t>
  </si>
  <si>
    <t>Chácara</t>
  </si>
  <si>
    <t>[31062000] Companhia de Saneamento de Minas Gerais - COPASA | [31159011] Prefeitura Municipal de Chácara - PMC | [31159040] Prefeitura Municipal de Chácara - PMC</t>
  </si>
  <si>
    <t>[31159011] Prefeitura Municipal de Chácara - PMC | [31062000] Companhia de Saneamento de Minas Gerais - COPASA | [31159040] Prefeitura Municipal de Chácara - PMC</t>
  </si>
  <si>
    <t>[31062000] Companhia de Saneamento de Minas Gerais - COPASA | [31159040] Prefeitura Municipal de Chácara - PMC</t>
  </si>
  <si>
    <t>[31160011] Prefeitura Municipal de Chalé - PMC | [31160040] PREFEITURA MUNICIPAL DE CHALÉ - PMC</t>
  </si>
  <si>
    <t>Chapada do Norte</t>
  </si>
  <si>
    <t>[31062000] Companhia de Saneamento de Minas Gerais - COPASA | [31161540] Secretaria Municipal de Obras e Urbanismo - SOPUR</t>
  </si>
  <si>
    <t>[31062000] Companhia de Saneamento de Minas Gerais - COPASA | [31161540] SECRETARIA MUNICIPAL DE OBRAS PUBLICAS E URBANISMO - SOPUR</t>
  </si>
  <si>
    <t>[31162011] Prefeitura Municipal de Chiador - PMC | [31162040] Prefeitura Municipal de Chiador - PMC</t>
  </si>
  <si>
    <t>[31162011] Prefeitura Municipal de Chiador - PMC</t>
  </si>
  <si>
    <t>Cipotânea</t>
  </si>
  <si>
    <t>[31062000] Companhia de Saneamento de Minas Gerais - COPASA | [31163011] Prefeitura Municipal de Cipotânea - PMC | [31163040] PREFEITURA MUNICIPAL DE CIPOTANEA - CIPOTÂNEA</t>
  </si>
  <si>
    <t>[31163011] Prefeitura Municipal de Cipotânea - PMC | [31062000] Companhia de Saneamento de Minas Gerais - COPASA | [31163040] PREFEITURA MUNICIPAL DE CIPOTANEA - CIPOTÂNEA</t>
  </si>
  <si>
    <t>[31062000] Companhia de Saneamento de Minas Gerais - COPASA | [31163040] PREFEITURA MUNICIPAL DE CIPOTANEA - CIPOTÂNEA</t>
  </si>
  <si>
    <t>[31164011] Prefeitura Municipal de Claraval - PMC | [31164040] Prefeitura Municipal de Claraval - PMC</t>
  </si>
  <si>
    <t>[31164011] Prefeitura Municipal de Claraval - PMC</t>
  </si>
  <si>
    <t>[31062000] Companhia de Saneamento de Minas Gerais - COPASA | [31165040] Prefeitura Municipal - PM</t>
  </si>
  <si>
    <t>Cláudio</t>
  </si>
  <si>
    <t>[31062000] Companhia de Saneamento de Minas Gerais - COPASA | [31166040] Prefeitura Municpal de Claudio/MG - PMC</t>
  </si>
  <si>
    <t>Coimbra</t>
  </si>
  <si>
    <t>[31062000] Companhia de Saneamento de Minas Gerais - COPASA | [31167011] Prefeitura Municipal de Coimbra - PMC | [31167040] Prefeitura Municipal de Coimbra - PMC</t>
  </si>
  <si>
    <t>[31062000] Companhia de Saneamento de Minas Gerais - COPASA | [31167040] Prefeitura Municipal de Coimbra - PMC</t>
  </si>
  <si>
    <t>[31167011] Prefeitura Municipal de Coimbra - PMC | [31062000] Companhia de Saneamento de Minas Gerais - COPASA | [31167040] Prefeitura Municipal de Coimbra - PMC</t>
  </si>
  <si>
    <t>[31167011] Prefeitura Municipal de Coimbra - PMC | [31062000] Companhia de Saneamento de Minas Gerais - COPASA</t>
  </si>
  <si>
    <t>Coluna</t>
  </si>
  <si>
    <t>[31062000] Companhia de Saneamento de Minas Gerais - COPASA | [31168040] PREFEITURA MUNICIPAL DE COLUNA - PMC</t>
  </si>
  <si>
    <t>Comendador Gomes</t>
  </si>
  <si>
    <t>[31062000] Companhia de Saneamento de Minas Gerais - COPASA | [31169011] Prefeitura Municipal de Comendador Gomes - PMCG | [31169040] PREFEITURA MUNICIPAL DE COMENDADOR GOMES - PREF. C. G.</t>
  </si>
  <si>
    <t>[31062000] Companhia de Saneamento de Minas Gerais - COPASA | [31169011] Prefeitura Municipal de Comendador Gomes - PMCG</t>
  </si>
  <si>
    <t>[31169011] Prefeitura Municipal de Comendador Gomes - PMCG | [31062000] Companhia de Saneamento de Minas Gerais - COPASA | [31169040] PREFEITURA MUNICIPAL DE COMENDADOR GOMES - PREF. C. G.</t>
  </si>
  <si>
    <t>[31062000] Companhia de Saneamento de Minas Gerais - COPASA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</si>
  <si>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</si>
  <si>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</si>
  <si>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</si>
  <si>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[31062000] Companhia de Saneamento de Minas Gerais - COPASA | [31171011] Prefeitura Municipal de Conceição da Aparecida - PMCA | [31171040] Prefeitura Municipal de Conceição da Aparecida - PMCA</t>
  </si>
  <si>
    <t>[31062000] Companhia de Saneamento de Minas Gerais - COPASA | [31171040] Prefeitura Municipal de Conceição da Aparecida - PMCA</t>
  </si>
  <si>
    <t>[31171011] Prefeitura Municipal de Conceição da Aparecida - PMCA | [31062000] Companhia de Saneamento de Minas Gerais - COPASA</t>
  </si>
  <si>
    <t>[31171011] Prefeitura Municipal de Conceição da Aparecida - PMCA | [31062000] Companhia de Saneamento de Minas Gerais - COPASA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</si>
  <si>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</si>
  <si>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</si>
  <si>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[31173011] Prefeitura Municipal de Conceição das Alagoas - PMCA | [31173040] Secretaria de Infraestrutura - SI</t>
  </si>
  <si>
    <t>[31173011] Prefeitura Municipal de Conceição das Alagoas - PMCA | [31173040] Secretaria de Serviços Urbanos - ssu</t>
  </si>
  <si>
    <t>[31173011] Prefeitura Municipal de Conceição das Alagoas - PMCA | [31173040] secretaria de serviços urbanos - ssu</t>
  </si>
  <si>
    <t>[31173011] Prefeitura Municipal de Conceição das Alagoas - PMCA</t>
  </si>
  <si>
    <t>[31172011] Prefeitura Municipal de Conceição das Pedras - PMCP | [31172040] PREFEITURA MUNICIPAL DE CONCEIÇÃO DAS PEDRAS - PMCP</t>
  </si>
  <si>
    <t>[31172011] Prefeitura Municipal de Conceição das Pedras - PMCP</t>
  </si>
  <si>
    <t>[31174011] Prefeitura Municipal de Conceição de Ipanema - PMCI | [31174040] PREFEITURA MUNICIPAL DE CONCEIÇÃO DE IPANEMA - PMCI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</si>
  <si>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</si>
  <si>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</si>
  <si>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SMMAGU</t>
  </si>
  <si>
    <t>[31062000] Companhia de Saneamento de Minas Gerais - COPASA | [31175040] Prefeitura Municipal de Conceição do Mato Dentro - SMMA</t>
  </si>
  <si>
    <t>Conceição do Pará</t>
  </si>
  <si>
    <t>[31062000] Companhia de Saneamento de Minas Gerais - COPASA | [31176040] Prefeitura Municipal de Conceição do Pará - PMCP</t>
  </si>
  <si>
    <t>Conceição do Rio Verde</t>
  </si>
  <si>
    <t>[31062000] Companhia de Saneamento de Minas Gerais - COPASA | [31177011] Prefeitura Municipal de Conceição do Rio Verde - PMCRV | [31177040] SEC DE OBRAS e SEC DE MEIO AMBIENTE - SEC OBRAS</t>
  </si>
  <si>
    <t>[31177011] Prefeitura Municipal de Conceição do Rio Verde - PMCRV | [31062000] Companhia de Saneamento de Minas Gerais - COPASA | [31177040] SEC DE OBRAS e SEC DE MEIO AMBIENTE - SEC OBRAS</t>
  </si>
  <si>
    <t>[31177011] Prefeitura Municipal de Conceição do Rio Verde - PMCRV | [31062000] Companhia de Saneamento de Minas Gerais - COPASA | [31177040] SEC DE OBRAS - SEC OBRAB</t>
  </si>
  <si>
    <t>[31062000] Companhia de Saneamento de Minas Gerais - COPASA | [31177040] SEC DE OBRAS - SEC OBRAB</t>
  </si>
  <si>
    <t>Conceição dos Ouros</t>
  </si>
  <si>
    <t>[31062000] Companhia de Saneamento de Minas Gerais - COPASA | [31178011] Prefeitura Municipal de Conceição dos Ouros - PMCO | [31178040] Prefeitura Municipal de Conceição Dos Ouros - PMCO</t>
  </si>
  <si>
    <t>[31178011] Prefeitura Municipal de Conceição dos Ouros - PMCO | [31062000] Companhia de Saneamento de Minas Gerais - COPASA | [31178040] Prefeitura Municipal de Conceição Dos Ouros - PMCO</t>
  </si>
  <si>
    <t>[31178011] Prefeitura Municipal de Conceição dos Ouros - PMCO | [31062000] Companhia de Saneamento de Minas Gerais - COPASA</t>
  </si>
  <si>
    <t>[31062000] Companhia de Saneamento de Minas Gerais - COPASA | [31178340] Prefeitura Municipal de Cônego Marinho - PMCM</t>
  </si>
  <si>
    <t>Confins</t>
  </si>
  <si>
    <t>[31062000] Companhia de Saneamento de Minas Gerais - COPASA | [31178740] Prefeitura Municipal de Confins - PMC</t>
  </si>
  <si>
    <t>Congonhal</t>
  </si>
  <si>
    <t>[31062000] Companhia de Saneamento de Minas Gerais - COPASA | [31179040] PREFEITURA MUNICIPAL DE CONGONHAL - PMC</t>
  </si>
  <si>
    <t>[31062000] Companhia de Saneamento de Minas Gerais - COPASA | [31179040] PREFEITURA - PMC</t>
  </si>
  <si>
    <t>Congonhas</t>
  </si>
  <si>
    <t>[31062000] Companhia de Saneamento de Minas Gerais - COPASA | [31180040] Prefeitura Municipal de Congonhas - PMC</t>
  </si>
  <si>
    <t>[31181011] Prefeitura Municipal de Congonhas do Norte - PMCN | [31181040] PREFEITURA MUNICIPAL DE CONGONHAS DO NORTE - PMCN</t>
  </si>
  <si>
    <t>[31181011] Prefeitura Municipal de Congonhas do Norte - PMCN</t>
  </si>
  <si>
    <t>Conquista</t>
  </si>
  <si>
    <t>[31062000] Companhia de Saneamento de Minas Gerais - COPASA | [31182040] Secretaria Municipal de Obras e Serviços Públicos - SMOSP</t>
  </si>
  <si>
    <t>[31182011] Prefeitura Municipal de Conquista - PMC | [31062000] Companhia de Saneamento de Minas Gerais - COPASA | [31182040] Prefeitura Municipal de Conquista - PMC</t>
  </si>
  <si>
    <t>[31182011] Prefeitura Municipal de Conquista - PMC | [31062000] Companhia de Saneamento de Minas Gerais - COPASA</t>
  </si>
  <si>
    <t>[31062000] Companhia de Saneamento de Minas Gerais - COPASA | [31182040] Prefeitura Municipal de Conquista - PMC</t>
  </si>
  <si>
    <t>Conselheiro Lafaiete</t>
  </si>
  <si>
    <t>[31062000] Companhia de Saneamento de Minas Gerais - COPASA | [31183040] SECRETARIA DE OBRAS E MEIO AMBIENTE - SMOBMA</t>
  </si>
  <si>
    <t>[31184011] Serviço Autônomo de Água e Esgoto - SAAE | [31184040] Serviço Autônomo de Água e Esgoto - SAAE</t>
  </si>
  <si>
    <t>[31184040] Serviço Autônomo de Água e Esgoto - SAAE</t>
  </si>
  <si>
    <t>[31185011] Prefeitura Municipal de Consolação - PMC | [31185040] Prefeitura Municipal de Consolação - PMC</t>
  </si>
  <si>
    <t>[31185040] Prefeitura Municipal de Consolação - PMC</t>
  </si>
  <si>
    <t>Contagem</t>
  </si>
  <si>
    <t>[31062000] Companhia de Saneamento de Minas Gerais - COPASA | [31186040] Superintendência de Limpeza Urbana - SLU</t>
  </si>
  <si>
    <t>[31062000] Companhia de Saneamento de Minas Gerais - COPASA | [31186040] Departamento de Limpeza Urbana - DELU</t>
  </si>
  <si>
    <t>[31187011] Serviço Autônomo de Água e Esgoto - SAAE | [31187040] PREFEITURA MUNICIPAL DE COQUEIRAL - PMC</t>
  </si>
  <si>
    <t>[31187011] Serviço Autônomo de Água e Esgoto - SAAE</t>
  </si>
  <si>
    <t>[31062000] Companhia de Saneamento de Minas Gerais - COPASA | [31188040] Prefeitura Municipal - PM</t>
  </si>
  <si>
    <t>Cordisburgo</t>
  </si>
  <si>
    <t>[31062000] Companhia de Saneamento de Minas Gerais - COPASA | [31189040] Prefeitura Municipal de Cordisburgo - PMC</t>
  </si>
  <si>
    <t>[31062000] Companhia de Saneamento de Minas Gerais - COPASA | [31189040] Município de Cordisburgo - PMC</t>
  </si>
  <si>
    <t>Cordislândia</t>
  </si>
  <si>
    <t>[31062000] Companhia de Saneamento de Minas Gerais - COPASA | [31190011] Prefeitura Municipal de Cordislândia - PMC | [31190040] Prefeitura Municipal - PMC</t>
  </si>
  <si>
    <t>[31062000] Companhia de Saneamento de Minas Gerais - COPASA | [31190040] Prefeitura Municipal - PMC</t>
  </si>
  <si>
    <t>[31190011] Prefeitura Municipal de Cordislândia - PMC | [31062000] Companhia de Saneamento de Minas Gerais - COPASA | [31190040] Prefeitura Municipal - PMC</t>
  </si>
  <si>
    <t>Corinto</t>
  </si>
  <si>
    <t>[31062000] Companhia de Saneamento de Minas Gerais - COPASA | [31191040] Secretaria de Agricultura Pecuária e Meio Ambiente - SEMAPEM</t>
  </si>
  <si>
    <t>Coroaci</t>
  </si>
  <si>
    <t>[31062000] Companhia de Saneamento de Minas Gerais - COPASA | [31192011] Prefeitura Municipal de Coroaci - PMC | [31192040] Prefeitura Municipal de Coroaci MG - PMC</t>
  </si>
  <si>
    <t>[31062000] Companhia de Saneamento de Minas Gerais - COPASA | [31192040] Prefeitura Municipal de Coroaci MG - PMC</t>
  </si>
  <si>
    <t>Coromandel</t>
  </si>
  <si>
    <t>[31062000] Companhia de Saneamento de Minas Gerais - COPASA | [31193011] Prefeitura Municipal de Coromandel - PMC | [31193040] Secretaria Municipal de  Obras, Serviços Públicos e Transporte - Semot</t>
  </si>
  <si>
    <t>[31193011] Prefeitura Municipal de Coromandel - PMC | [31062000] Companhia de Saneamento de Minas Gerais - COPASA | [31193040] Secretaria Municipal de  Obras, Serviços Públicos e Transporte - Semot</t>
  </si>
  <si>
    <t>[31193011] Prefeitura Municipal de Coromandel - PMC | [31062000] Companhia de Saneamento de Minas Gerais - COPASA</t>
  </si>
  <si>
    <t>[31062000] Companhia de Saneamento de Minas Gerais - COPASA | [31193040] Secretaria Municipal de  Obras, Serviços Públicos e Transporte - Semot</t>
  </si>
  <si>
    <t>Coronel Fabriciano</t>
  </si>
  <si>
    <t>[31062000] Companhia de Saneamento de Minas Gerais - COPASA | [31194040] Secretaria de Governança de Obras e Serviços Urbanos - SGOS</t>
  </si>
  <si>
    <t>[31062000] Companhia de Saneamento de Minas Gerais - COPASA | [31194040] Secretaria Municipal de Serviços Urbanos - SESUR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</si>
  <si>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</si>
  <si>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</si>
  <si>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[31196011] Prefeitura Municipal de Coronel Pacheco - PMCP</t>
  </si>
  <si>
    <t>[31196011] Prefeitura Municipal de Coronel Pacheco - PMCP | [31196040] Prefeitura Municipal de Coronel Pacheco - PMCP</t>
  </si>
  <si>
    <t>[31196040] Prefeitura Municipal de Coronel Pacheco - PMCP</t>
  </si>
  <si>
    <t>Coronel Xavier Chaves</t>
  </si>
  <si>
    <t>[31062000] Companhia de Saneamento de Minas Gerais - COPASA | [31197011] Prefeitura Municipal de Coronel Xavier Chaves - PMCXC | [31197040] Prefeitura Municipal de Coronel Xavier Chaves - PMCXC</t>
  </si>
  <si>
    <t>[31197011] Prefeitura Municipal de Coronel Xavier Chaves - PMCXC | [31062000] Companhia de Saneamento de Minas Gerais - COPASA | [31197040] Prefeitura Municipal de Coronel Xavier Chaves - PMCXC</t>
  </si>
  <si>
    <t>[31197011] Prefeitura Municipal de Coronel Xavier Chaves - PMCXC | [31062000] Companhia de Saneamento de Minas Gerais - COPASA</t>
  </si>
  <si>
    <t>Córrego Danta</t>
  </si>
  <si>
    <t>[31062000] Companhia de Saneamento de Minas Gerais - COPASA | [31198011] Prefeitura Municipal de Córrego Danta - PMCD | [31198040] Prefeitura Municipal de Córrego Danta - PMCD</t>
  </si>
  <si>
    <t>[31062000] Companhia de Saneamento de Minas Gerais - COPASA | [31198040] Prefeitura Municipal de Córrego Danta - PMCD</t>
  </si>
  <si>
    <t>[31198011] Prefeitura Municipal de Córrego Danta - PMCD | [31062000] Companhia de Saneamento de Minas Gerais - COPASA | [31198040] Prefeitura Municipal de Córrego Danta - PMCD</t>
  </si>
  <si>
    <t>[31199011] Prefeitura Municipal de Córrego do Bom Jesus - PMCBJ | [31199040] Prefeitura Municipal de Córrego do Bom Jesus - PMCBJ</t>
  </si>
  <si>
    <t>[31199040] Prefeitura Municipal de Córrego do Bom Jesus - PMCBJ</t>
  </si>
  <si>
    <t>[31199511] Serviço Autônomo de Água e Esgoto - SAAE | [31199540] Prefeitura Municipal de Córrego Fundo - PMCF</t>
  </si>
  <si>
    <t>[31199511] Serviço Autônomo de Água e Esgoto - SAAE</t>
  </si>
  <si>
    <t>Córrego Novo</t>
  </si>
  <si>
    <t>[31062000] Companhia de Saneamento de Minas Gerais - COPASA | [31200011] Prefeitura Municipal de Córrego Novo - PMCN | [31200040] Prefeitura Municipal de Córrego Novo - PMCN</t>
  </si>
  <si>
    <t>[31062000] Companhia de Saneamento de Minas Gerais - COPASA | [31200011] Prefeitura Municipal de Córrego Novo - PMCN</t>
  </si>
  <si>
    <t>[31200011] Prefeitura Municipal de Córrego Novo - PMCN | [31062000] Companhia de Saneamento de Minas Gerais - COPASA</t>
  </si>
  <si>
    <t>[31062000] Companhia de Saneamento de Minas Gerais - COPASA | [31200040] Prefeitura Municipal de Córrego Novo - PMCN</t>
  </si>
  <si>
    <t>[31686000] Copasa Serviços de Saneamento Integrado do Norte e Nordeste de Minas Gerais S/A - COPANOR | [31201040] PREFEITURA DE COUTO DE MAGALHÃES DE MINAS - PMCMM</t>
  </si>
  <si>
    <t>[31686000] Copasa Serviços de Saneamento Integrado do Norte e Nordeste de Minas Gerais S/A - COPANOR | [31201040] PREFEITURA MUNICIPAL DE COUTO DE MAGALHÃES DE MINAS - PMCMM</t>
  </si>
  <si>
    <t>[31201011] Prefeitura Municipal de Couto de Magalhães de Minas - PMCMM | [31201040] PREFEITURA MUNICIPAL DE COUTO DE MAGALHÃES DE MINAS - PMCMM</t>
  </si>
  <si>
    <t>[31201011] Prefeitura Municipal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</si>
  <si>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</si>
  <si>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</si>
  <si>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</si>
  <si>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[31202011] Prefeitura Municipal de Cristais - PMC | [31202040] Prefeitura Municipal de Cristais - PMC</t>
  </si>
  <si>
    <t>[31062000] Companhia de Saneamento de Minas Gerais - COPASA | [31202040] Prefeitura Municipal de Cristais - PMC</t>
  </si>
  <si>
    <t>[31202011] Prefeitura Municipal de Cristais - PMC | [31062000] Companhia de Saneamento de Minas Gerais - COPASA</t>
  </si>
  <si>
    <t>[31062000] Companhia de Saneamento de Minas Gerais - COPASA | [31203040] Prefeitura - PM</t>
  </si>
  <si>
    <t>[31062000] Companhia de Saneamento de Minas Gerais - COPASA | [31203040] Secretária de Meio Ambiente - PMC</t>
  </si>
  <si>
    <t>Cristiano Otoni</t>
  </si>
  <si>
    <t>[31062000] Companhia de Saneamento de Minas Gerais - COPASA | [31204040] Prefeitura Municipal de Cristiano Otoni - PMCO</t>
  </si>
  <si>
    <t>[31205011] Prefeitura Municipal de Cristina - PMC | [31205040] Prefeitura Municipal de Cristina - PMC</t>
  </si>
  <si>
    <t>[31205011] Prefeitura Municipal de Cristina - PMC</t>
  </si>
  <si>
    <t>Crucilândia</t>
  </si>
  <si>
    <t>[31062000] Companhia de Saneamento de Minas Gerais - COPASA | [31206011] Prefeitura Municipal de Crucilândia - PMCRU | [31206040] Prefeitura Municipal de Crucilândia - PMCRU</t>
  </si>
  <si>
    <t>[31206011] Prefeitura Municipal de Crucilândia - PMCRU | [31062000] Companhia de Saneamento de Minas Gerais - COPASA | [31206040] Prefeitura Municipal de Crucilândia - PMCRU</t>
  </si>
  <si>
    <t>[31206011] Prefeitura Municipal de Crucilândia - PMCRU | [31062000] Companhia de Saneamento de Minas Gerais - COPASA</t>
  </si>
  <si>
    <t>[31062000] Companhia de Saneamento de Minas Gerais - COPASA | [31206040] Prefeitura Municipal de Crucilândia - PMCRU</t>
  </si>
  <si>
    <t>Cruzeiro da Fortaleza</t>
  </si>
  <si>
    <t>[31062000] Companhia de Saneamento de Minas Gerais - COPASA | [31207040] Prefeitura Municipal de Cruzeiro da Fortaleza - PMCF</t>
  </si>
  <si>
    <t>[31207011] Prefeitura Municipal de Cruzeiro da Fortaleza - PMCF | [31062000] Companhia de Saneamento de Minas Gerais - COPASA | [31207040] Prefeitura Municipal de Cruzeiro da Fortaleza - PMCF</t>
  </si>
  <si>
    <t>[31207011] Prefeitura Municipal de Cruzeiro da Fortaleza - PMCF | [31062000] Companhia de Saneamento de Minas Gerais - COPASA</t>
  </si>
  <si>
    <t>Cruzília</t>
  </si>
  <si>
    <t>[31062000] Companhia de Saneamento de Minas Gerais - COPASA | [31208040] Secretaria Municipal de Infra-Estrutura, Obras e Serviços Públicos - SMIOSP</t>
  </si>
  <si>
    <t>[31062000] Companhia de Saneamento de Minas Gerais - COPASA | [31208040] Secretaria Municipal de Meio Ambiente, Desenvolvimento Econômico, Industrial e Agropecuário - SMMADEIA</t>
  </si>
  <si>
    <t>Cuparaque</t>
  </si>
  <si>
    <t>[31062000] Companhia de Saneamento de Minas Gerais - COPASA | [31208311] Prefeitura Municipal de Cuparaque - PMC | [31208340] Prefeitura Municipal de Cuparaque - PMC</t>
  </si>
  <si>
    <t>[31208311] Prefeitura Municipal de Cuparaque - PMC | [31062000] Companhia de Saneamento de Minas Gerais - COPASA | [31208340] Prefeitura Municipal de Cuparaque - PMC</t>
  </si>
  <si>
    <t>[31062000] Companhia de Saneamento de Minas Gerais - COPASA | [31208340] Prefeitura Municipal de Cuparaque - PMC</t>
  </si>
  <si>
    <t>[31062000] Companhia de Saneamento de Minas Gerais - COPASA | [31208711] Prefeitura Municipal de Curral de Dentro - PMCD | [31208740] Prefeitura Municipal de Curral de Dentro - PMCDD</t>
  </si>
  <si>
    <t>[31062000] Companhia de Saneamento de Minas Gerais - COPASA | [31208740] Prefeitura Municipal de Curral de Dentro - PMCDD</t>
  </si>
  <si>
    <t>Curvelo</t>
  </si>
  <si>
    <t>[31062000] Companhia de Saneamento de Minas Gerais - COPASA | [31209040] Município de Curvelo - PMC</t>
  </si>
  <si>
    <t>[31062000] Companhia de Saneamento de Minas Gerais - COPASA | [31210011] Prefeitura Municipal de Datas - PMD | [31210040] PREFEITURA MUNICIPAL DE DATAS - PMD</t>
  </si>
  <si>
    <t>Sociedade de economia mista com administração pública | Administração pública direta | Administração pública direta</t>
  </si>
  <si>
    <t>[31062000] Companhia de Saneamento de Minas Gerais - COPASA | [31210040] PREFEITURA MUNICIPAL DE DATAS - PMD</t>
  </si>
  <si>
    <t>[31210040] PREFEITURA MUNICIPAL DE DATAS - PMD</t>
  </si>
  <si>
    <t>[31210011] Prefeitura Municipal de Datas - PMD | [31210040] PREFEITURA MUNICIPAL DE DATAS - PMD</t>
  </si>
  <si>
    <t>[31211011] Prefeitura Municipal de Delfim Moreira - PMDM | [31211040] Prefeitura Municipal de Delfim Moreira - PMDF</t>
  </si>
  <si>
    <t>[31062000] Companhia de Saneamento de Minas Gerais - COPASA | [31211011] Prefeitura Municipal de Delfim Moreira - PMDM | [31211040] Prefeitura Municipal de Delfim Moreira - PMDF</t>
  </si>
  <si>
    <t>Delfinópolis</t>
  </si>
  <si>
    <t>[31062000] Companhia de Saneamento de Minas Gerais - COPASA | [31212040] PREFEITURA MUNICIPAL DE DELFINOPOLIS - PMDELF</t>
  </si>
  <si>
    <t>[31212011] Prefeitura Municipal de Delfinópolis - PMD | [31062000] Companhia de Saneamento de Minas Gerais - COPASA | [31212040] PREFEITURA MUNICIPAL DE DELFINOPOLIS - PMDELF</t>
  </si>
  <si>
    <t>[31212011] Prefeitura Municipal de Delfinópolis - PMD | [31062000] Companhia de Saneamento de Minas Gerais - COPASA</t>
  </si>
  <si>
    <t>[31212511] Prefeitura Municipal de Delta - PMD | [31212540] Prefeitura Municipal de Delta - PMD</t>
  </si>
  <si>
    <t>[31212540] Prefeitura Municipal de Delta - PMD</t>
  </si>
  <si>
    <t>[31062000] Companhia de Saneamento de Minas Gerais - COPASA | [31213011] Prefeitura Municipal de Descoberto - PMD | [31213040] Prefeitura Municipal de Descoberto - PMD</t>
  </si>
  <si>
    <t>[31213011] Prefeitura Municipal de Descoberto - PMD | [31062000] Companhia de Saneamento de Minas Gerais - COPASA | [31213040] Prefeitura Municipal de Descoberto - PMD</t>
  </si>
  <si>
    <t>[31213011] Serviço Autônomo de Água e Esgoto - SAAE | [31062000] Companhia de Saneamento de Minas Gerais - COPASA | [31213040] Prefeitura Municipal de Descoberto - PMD</t>
  </si>
  <si>
    <t>[31213011] Serviço Autônomo de Água e Esgoto - SAAE | [31213040] Prefeitura Municipal de Descoberto - PMD</t>
  </si>
  <si>
    <t>[31213040] Prefeitura Municipal de Descoberto - PMD</t>
  </si>
  <si>
    <t>[31214011] Prefeitura Municipal de Desterro de Entre Rios - PMDER | [31214040] PREFEITURA MUNICIPAL - PMDER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</si>
  <si>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</si>
  <si>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</si>
  <si>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</si>
  <si>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</si>
  <si>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</si>
  <si>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[31062000] Companhia de Saneamento de Minas Gerais - COPASA | [31216040] Prefeitura Municipal - PM</t>
  </si>
  <si>
    <t>[31217011] Prefeitura Municipal de Diogo de Vasconcelos - PMDV | [31217040] Prefeitura Municipal de Diogo de Vasconcelos - PMDV</t>
  </si>
  <si>
    <t>[31217011] Prefeitura Municipal de Diogo de Vasconcelos - PMDV</t>
  </si>
  <si>
    <t>Dionísio</t>
  </si>
  <si>
    <t>[31062000] Companhia de Saneamento de Minas Gerais - COPASA | [31218011] Prefeitura Municipal de Dionísio - PMD | [31218040] PREFEITURA MUNICIPAL DE DIONÍSIO - PMD</t>
  </si>
  <si>
    <t>[31218011] Prefeitura Municipal de Dionísio - PMD | [31062000] Companhia de Saneamento de Minas Gerais - COPASA | [31218040] PREFEITURA MUNICIPAL DE DIONÍSIO - PMD</t>
  </si>
  <si>
    <t>[31062000] Companhia de Saneamento de Minas Gerais - COPASA | [31218040] PREFEITURA MUNICIPAL DE DIONÍSIO - PMD</t>
  </si>
  <si>
    <t>Divinésia</t>
  </si>
  <si>
    <t>[31062000] Companhia de Saneamento de Minas Gerais - COPASA | [31219011] Prefeitura Municipal de Divinésia - PMD | [31219040] Prefeitura Municipal de Divinésia - PMD</t>
  </si>
  <si>
    <t>[31219011] Prefeitura Municipal de Divinésia - PMD | [31062000] Companhia de Saneamento de Minas Gerais - COPASA | [31219040] Prefeitura Municipal de Divinésia - PMD</t>
  </si>
  <si>
    <t>[31062000] Companhia de Saneamento de Minas Gerais - COPASA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</si>
  <si>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</si>
  <si>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</si>
  <si>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</si>
  <si>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[31062000] Companhia de Saneamento de Minas Gerais - COPASA | [31221011] Prefeitura Municipal de Divino das Laranjeiras - PMDL | [31221040] Prefeitura Municipal de Divino Das Laranjeiras - PMDL</t>
  </si>
  <si>
    <t>[31062000] Companhia de Saneamento de Minas Gerais - COPASA | [31221040] Prefeitura Municipal de Divino Das Laranjeiras - PMDL</t>
  </si>
  <si>
    <t>[31222011] Serviço Autônomo de Água e Esgoto de Divinolândia de Minas - SAAEDM | [31222040] Prefeitura Municipal de Divinolândia de Minas - PMDM</t>
  </si>
  <si>
    <t>[31222011] Serviço Autônomo de Água e Esgoto de Divinolândia de Minas - SAAEDM</t>
  </si>
  <si>
    <t>Divinópolis</t>
  </si>
  <si>
    <t>[31062000] Companhia de Saneamento de Minas Gerais - COPASA | [31223040] SECRETARIA MUNICIPAL DE OPERAÇÕES E SERVIÇOS URBANOS - SEMSUR</t>
  </si>
  <si>
    <t>[31062000] Companhia de Saneamento de Minas Gerais - COPASA | [31223040] prefeitura municipal de divinópolis - PMD</t>
  </si>
  <si>
    <t>[31223011] Prefeitura Municipal de Divinópolis - PMD | [31062000] Companhia de Saneamento de Minas Gerais - COPASA | [31223040] prefeitura municipal de divinópolis - PMD</t>
  </si>
  <si>
    <t>[31062000] Companhia de Saneamento de Minas Gerais - COPASA | [31223540] Prefeitura Municipal de Divisa Alegre - PMDA</t>
  </si>
  <si>
    <t>Divisa Nova</t>
  </si>
  <si>
    <t>[31062000] Companhia de Saneamento de Minas Gerais - COPASA | [31224011] Prefeitura Municipal de Divisa Nova - PMDN | [31224040] Município de Divisa Nova - PMDN</t>
  </si>
  <si>
    <t>[31224011] Prefeitura Municipal de Divisa Nova - PMDN | [31062000] Companhia de Saneamento de Minas Gerais - COPASA | [31224040] Município de Divisa Nova - PMDN</t>
  </si>
  <si>
    <t>[31224011] Prefeitura Municipal de Divisa Nova - PMDN | [31062000] Companhia de Saneamento de Minas Gerais - COPASA</t>
  </si>
  <si>
    <t>Divisópolis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</si>
  <si>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</si>
  <si>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Agricultura e Meio Ambiente - MG</t>
  </si>
  <si>
    <t>[31062000] Companhia de Saneamento de Minas Gerais - COPASA | [31224540] SECRETARIA MUNICIPAL DE LIMPEZA URBANA - MG</t>
  </si>
  <si>
    <t>[31224711] Prefeitura Municipal de Dom Bosco - PMDB | [31224740] Prefeitura Municipal de Dom Bosco - PMDB</t>
  </si>
  <si>
    <t>[31224740] Prefeitura Municipal de Dom Bosco - PMDB</t>
  </si>
  <si>
    <t>Dom Cavati</t>
  </si>
  <si>
    <t>[31062000] Companhia de Saneamento de Minas Gerais - COPASA | [31225011] Prefeitura Municipal de Dom Cavati - PMDC | [31225040] Prefeitura Municipal de Dom Cavati - PMDC</t>
  </si>
  <si>
    <t>[31225011] Prefeitura Municipal de Dom Cavati - PMDC | [31062000] Companhia de Saneamento de Minas Gerais - COPASA | [31225040] Prefeitura Municipal de Dom Cavati - PMDC</t>
  </si>
  <si>
    <t>[31062000] Companhia de Saneamento de Minas Gerais - COPASA | [31225040] Prefeitura Municipal de Dom Cavati - PMDC</t>
  </si>
  <si>
    <t>Dom Joaquim</t>
  </si>
  <si>
    <t>[31062000] Companhia de Saneamento de Minas Gerais - COPASA | [31226011] Prefeitura Municipal de Dom Joaquim - PMDJ | [31226040] Prefeitura Municipal Dom Joaquim MG - PMDJ</t>
  </si>
  <si>
    <t>[31226011] Prefeitura Municipal de Dom Joaquim - PMDJ | [31062000] Companhia de Saneamento de Minas Gerais - COPASA | [31226040] Prefeitura Municipal Dom Joaquim MG - PMDJ</t>
  </si>
  <si>
    <t>[31062000] Companhia de Saneamento de Minas Gerais - COPASA | [31226040] Prefeitura Municipal Dom Joaquim MG - PMDJ</t>
  </si>
  <si>
    <t>Dom Silvério</t>
  </si>
  <si>
    <t>[31062000] Companhia de Saneamento de Minas Gerais - COPASA | [31227011] Prefeitura Municipal de Dom Silvério - PMDS | [31227040] PREFEITURA MUNICIPAL DE DOM SILVÉRIO - PMDS</t>
  </si>
  <si>
    <t>[31227011] Prefeitura Municipal de Dom Silvério - PMDS | [31062000] Companhia de Saneamento de Minas Gerais - COPASA | [31227040] PREFEITURA MUNICIPAL DE DOM SILVÉRIO - PMDS</t>
  </si>
  <si>
    <t>[31062000] Companhia de Saneamento de Minas Gerais - COPASA | [31227040] PREFEITURA MUNICIPAL DE DOM SILVÉRIO - PMDS</t>
  </si>
  <si>
    <t>[31228011] Prefeitura Municipal de Dom Viçoso - PMDV | [31228040] PREFEITURA MUNICIPAL DE DOM VIÇOSO - PMDV</t>
  </si>
  <si>
    <t>[31228011] Prefeitura Municipal de Dom Viçoso - PMDV</t>
  </si>
  <si>
    <t>Dona Eusébia</t>
  </si>
  <si>
    <t>[31062000] Companhia de Saneamento de Minas Gerais - COPASA | [31229011] Prefeitura Municipal de Dona Eusébia - PMDE | [31229040] PREFEITURA MUNICIPAL DONA EUZÉBIA - PMDE</t>
  </si>
  <si>
    <t>[31229011] Prefeitura Municipal de Dona Eusébia - PMDE | [31062000] Companhia de Saneamento de Minas Gerais - COPASA | [31229040] PREFEITURA MUNICIPAL DONA EUZÉBIA - PMDE</t>
  </si>
  <si>
    <t>[31229011] Prefeitura Municipal de Dona Eusébia - PMDE | [31062000] Companhia de Saneamento de Minas Gerais - COPASA</t>
  </si>
  <si>
    <t>[31062000] Companhia de Saneamento de Minas Gerais - COPASA | [31229040] PREFEITURA MUNICIPAL DONA EUZÉBIA - PM</t>
  </si>
  <si>
    <t>[31229011] Prefeitura Municipal de Dona Eusébia - PMDE | [31062000] Companhia de Saneamento de Minas Gerais - COPASA | [31229040] PREFEITURA MUNICIPAL DONA EUZÉBIA - PM</t>
  </si>
  <si>
    <t>[31230011] Prefeitura Municipal de Dores de Campos - PMDC | [31230040] PREFEITURA MUNCIPAL DE DORES DE CAMPOS - PMDC</t>
  </si>
  <si>
    <t>[31231011] Prefeitura Municipal de Dores de Guanhães - PMD | [31231040] Prefeitura Municipal de Dores de Guanhães - PMDG</t>
  </si>
  <si>
    <t>[31231011] Prefeitura Municipal de Dores de Guanhães - PMD</t>
  </si>
  <si>
    <t>[31231040] Prefeitura Municipal de Dores de Guanhães - PMDG</t>
  </si>
  <si>
    <t>Dores do Indaiá</t>
  </si>
  <si>
    <t>[31062000] Companhia de Saneamento de Minas Gerais - COPASA | [31232040] DEPARTAMENTO DE MEIO AMBIENTE - DMA</t>
  </si>
  <si>
    <t>Dores do Turvo</t>
  </si>
  <si>
    <t>[31062000] Companhia de Saneamento de Minas Gerais - COPASA | [31233011] Prefeitura Municipal de Dores do Turvo - PMDT | [31233040] PREFEITURA MUNICIPAL DE DORES DO TURVO-MG - PMDT</t>
  </si>
  <si>
    <t>[31062000] Companhia de Saneamento de Minas Gerais - COPASA | [31233011] Prefeitura Municipal de Dores do Turvo - PMDT</t>
  </si>
  <si>
    <t>[31233011] Prefeitura Municipal de Dores do Turvo - PMDT | [31062000] Companhia de Saneamento de Minas Gerais - COPASA</t>
  </si>
  <si>
    <t>[31062000] Companhia de Saneamento de Minas Gerais - COPASA | [31233040] PREFEITURA MUNICIPAL DE DORES DO TURVO-MG - PMDT</t>
  </si>
  <si>
    <t>[31234011] Prefeitura Municipal de Doresópolis - PMD | [31234040] Prefeitura Municipal de Doresopolis                         Doresópolis - PMD</t>
  </si>
  <si>
    <t>[31234011] Prefeitura Municipal de Doresópolis - PMD</t>
  </si>
  <si>
    <t>[31234040] Prefeitura Municipal de Doresópolis - PMD</t>
  </si>
  <si>
    <t>[31234011] Prefeitura Municipal de Doresópolis - PMD | [31234040] Prefeitura Municipal de Doresópolis - PMD</t>
  </si>
  <si>
    <t>[31235011] Prefeitura Municipal de Douradoquara - PMD | [31235040] Prefeitura Municipal de Douradoquara - PMD</t>
  </si>
  <si>
    <t>Durandé</t>
  </si>
  <si>
    <t>[31062000] Companhia de Saneamento de Minas Gerais - COPASA | [31235211] Prefeitura Municipal de Durandé - PMD</t>
  </si>
  <si>
    <t>[31235211] Prefeitura Municipal de Durandé - PMD | [31062000] Companhia de Saneamento de Minas Gerais - COPASA | [31235240] PREFEITURA MUNICIPAL DE DURANDÉ - PMD</t>
  </si>
  <si>
    <t>[31236011] Serviço Autônomo de Água e Esgoto - SAAE | [31236040] Secretaria Municipal de Obras Públicas e Serviços Urbanos - SMOPSU</t>
  </si>
  <si>
    <t>Autarquia | Empresa pública</t>
  </si>
  <si>
    <t>[31236011] Serviço Autônomo de Água e Esgoto - SAAE | [31236040] Secretaria Municipal de Agricultura e Meio Ambiente - SMAMA</t>
  </si>
  <si>
    <t>[31236011] Serviço Autônomo de Água e Esgoto - SAAE</t>
  </si>
  <si>
    <t>Engenheiro Caldas</t>
  </si>
  <si>
    <t>[31062000] Companhia de Saneamento de Minas Gerais - COPASA | [31237011] Prefeitura Municipal de Engenheiro Caldas - PMEC | [31237040] Secretaria de Meio Ambiente - SEMAD</t>
  </si>
  <si>
    <t>[31062000] Companhia de Saneamento de Minas Gerais - COPASA | [31237011] Prefeitura Municipal de Engenheiro Caldas - PMEC | [31237040] Secretaria de Governo e Meio Ambiente - PMEC</t>
  </si>
  <si>
    <t>[31237011] Prefeitura Municipal de Engenheiro Caldas - PMEC | [31062000] Companhia de Saneamento de Minas Gerais - COPASA | [31237040] Secretaria de Governo e Meio Ambiente - PMEC</t>
  </si>
  <si>
    <t>[31062000] Companhia de Saneamento de Minas Gerais - COPASA | [31237040] Secretaria de Governo e Meio Ambiente - PMEC</t>
  </si>
  <si>
    <t>[31062000] Companhia de Saneamento de Minas Gerais - COPASA | [31237040] Prefeitura Municipal - Secretaria de Obras - PMEC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</si>
  <si>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</si>
  <si>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</si>
  <si>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[31238511] Prefeitura Municipal de Entre Folhas - PMEF | [31238540] Prefeitura Municipal de Entre Folhas - PMEF</t>
  </si>
  <si>
    <t>[31062000] Companhia de Saneamento de Minas Gerais - COPASA | [31238540] Prefeitura Municipal de Entre Folhas - PMEF</t>
  </si>
  <si>
    <t>[31238511] Prefeitura Municipal de Entre Folhas - PMEF | [31062000] Companhia de Saneamento de Minas Gerais - COPASA | [31238540] Prefeitura Municipal de Entre Folhas - PMEF</t>
  </si>
  <si>
    <t>Entre Rios de Minas</t>
  </si>
  <si>
    <t>[31062000] Companhia de Saneamento de Minas Gerais - COPASA | [31239011] Prefeitura Municipal de Entre Rios de Minas - PMERM | [31239040] Secretaria Municipal de Desenvolvimento Sustentável - SMDS</t>
  </si>
  <si>
    <t>[31239011] Prefeitura Municipal de Entre Rios de Minas - PMERM | [31062000] Companhia de Saneamento de Minas Gerais - COPASA</t>
  </si>
  <si>
    <t>[31239011] Prefeitura Municipal de Entre Rios de Minas - PMERM | [31062000] Companhia de Saneamento de Minas Gerais - COPASA | [31239040] Secretaria Municipal de Desenvolvimento Sustentável - SMDS</t>
  </si>
  <si>
    <t>[31239011] Prefeitura Municipal de Entre Rios de Minas - PMERM | [31062000] Companhia de Saneamento de Minas Gerais - COPASA | [31239040] Departamento de Gestão e Fiscalização de  Meio Ambiente - SMDS</t>
  </si>
  <si>
    <t>Ervália</t>
  </si>
  <si>
    <t>[31062000] Companhia de Saneamento de Minas Gerais - COPASA | [31240011] Prefeitura Municipal de Ervália - PME | [31240040] Prefeitura Municipal de Ervália - PME</t>
  </si>
  <si>
    <t>[31240011] Prefeitura Municipal de Ervália - PME | [31062000] Companhia de Saneamento de Minas Gerais - COPASA | [31240040] Prefeitura Municipal de Ervália - PME</t>
  </si>
  <si>
    <t>Esmeraldas</t>
  </si>
  <si>
    <t>[31062000] Companhia de Saneamento de Minas Gerais - COPASA | [31241040] Prefeitura Municipal - PM</t>
  </si>
  <si>
    <t>Espera Feliz</t>
  </si>
  <si>
    <t>[31062000] Companhia de Saneamento de Minas Gerais - COPASA | [31242011] Prefeitura Municipal de Espera Feliz - PMEF | [31242040] Secretaria Municipal de Meio Ambiente e Defesa Civil - SMMADC</t>
  </si>
  <si>
    <t>[31062000] Companhia de Saneamento de Minas Gerais - COPASA | [31242040] Secretaria Municipal de Meio Ambiente e Defesa Civil - SMMADC</t>
  </si>
  <si>
    <t>[31242011] Prefeitura Municipal de Espera Feliz - PMEF | [31062000] Companhia de Saneamento de Minas Gerais - COPASA | [31242040] Secretaria Municipal de Meio Ambiente e Defesa Civil - SMMADC</t>
  </si>
  <si>
    <t>[31062000] Companhia de Saneamento de Minas Gerais - COPASA | [31243040] Prefeitura Municipal de Espinosa - PME</t>
  </si>
  <si>
    <t>[31062000] Companhia de Saneamento de Minas Gerais - COPASA | [31243040] Prefeitura Municipal - PM</t>
  </si>
  <si>
    <t>[31244011] Prefeitura Municipal de Espírito Santo do Dourado - PMESD | [31244040] Prefeitura Municipal Espírito Santo do Dourado - PM</t>
  </si>
  <si>
    <t>[31244011] Prefeitura Municipal de Espírito Santo do Dourado - PMESD</t>
  </si>
  <si>
    <t>[31244040] Prefeitura Municipal Espírito Santo do Dourado - PM</t>
  </si>
  <si>
    <t>Estiva</t>
  </si>
  <si>
    <t>[31062000] Companhia de Saneamento de Minas Gerais - COPASA | [31245011] Prefeitura Municipal de Estiva - PME | [31245040] Prefeitura Municipal de Estiva - PME</t>
  </si>
  <si>
    <t>[31062000] Companhia de Saneamento de Minas Gerais - COPASA | [31245011] Prefeitura Municipal de Estiva - PME</t>
  </si>
  <si>
    <t>[31245011] Prefeitura Municipal de Estiva - PME | [31062000] Companhia de Saneamento de Minas Gerais - COPASA</t>
  </si>
  <si>
    <t>[31245011] Prefeitura Municipal de Estiva - PME | [31062000] Companhia de Saneamento de Minas Gerais - COPASA | [31245040] Prefeitura Municipal de Estiva - PME</t>
  </si>
  <si>
    <t>Estrela Dalva</t>
  </si>
  <si>
    <t>[31062000] Companhia de Saneamento de Minas Gerais - COPASA | [31246040] PREFEITURA MUNICIPAL DE ESTRELA DALVA - PMED</t>
  </si>
  <si>
    <t>[31246011] Prefeitura Municipal de Estrela Dalva - PMED | [31062000] Companhia de Saneamento de Minas Gerais - COPASA | [31246040] PREFEITURA MUNICIPAL DE ESTRELA DALVA - PMED</t>
  </si>
  <si>
    <t>[31246011] Prefeitura Municipal de Estrela Dalva - PMED | [31062000] Companhia de Saneamento de Minas Gerais - COPASA</t>
  </si>
  <si>
    <t>Estrela do Indaiá</t>
  </si>
  <si>
    <t>[31062000] Companhia de Saneamento de Minas Gerais - COPASA | [31247040] PREFEITURA MUNICIPAL DE ESTRELA DO INDAIA - PMEI</t>
  </si>
  <si>
    <t>Estrela do Sul</t>
  </si>
  <si>
    <t>[31062000] Companhia de Saneamento de Minas Gerais - COPASA | [31248040] Prefeitura Municipal de Estrela do Sul - PMES</t>
  </si>
  <si>
    <t>[31248011] Prefeitura Municipal de Estrela do Sul - PMES | [31062000] Companhia de Saneamento de Minas Gerais - COPASA</t>
  </si>
  <si>
    <t>Eugenópolis</t>
  </si>
  <si>
    <t>[31062000] Companhia de Saneamento de Minas Gerais - COPASA | [31249011] Prefeitura Municipal de Eugenópolis - PME | [31249040] PREFEITURA MUNICIPAL DE EUGENOPOLIS - PME</t>
  </si>
  <si>
    <t>[31062000] Companhia de Saneamento de Minas Gerais - COPASA | [31249040] PREFEITURA MUNICIPAL DE EUGENOPOLIS - PME</t>
  </si>
  <si>
    <t>[31249011] Prefeitura Municipal de Eugenópolis - PME | [31062000] Companhia de Saneamento de Minas Gerais - COPASA | [31249040] PREFEITURA MUNICIPAL DE EUGENOPOLIS - PME</t>
  </si>
  <si>
    <t>[31249011] Prefeitura Municipal de Eugenópolis - PME | [31062000] Companhia de Saneamento de Minas Gerais - COPASA</t>
  </si>
  <si>
    <t>[31250011] Prefeitura Municipal de Ewbank da Camara - PMEC | [31250040] Prefeitura Municipal de Ewbank da Câmara - PMEC</t>
  </si>
  <si>
    <t>[31250011] Prefeitura Municipal de Ewbank da Camara - PMEC</t>
  </si>
  <si>
    <t>[31250040] Prefeitura Municipal de Ewbank da    Câmara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</si>
  <si>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</si>
  <si>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</si>
  <si>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</si>
  <si>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</si>
  <si>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</si>
  <si>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[31062000] Companhia de Saneamento de Minas Gerais - COPASA | [31253011] Prefeitura Municipal de Faria Lemos - PMFL | [31253040] PREFEITURA MUNICIPAL DE FARIA LEMOS - MG</t>
  </si>
  <si>
    <t>[31253011] Prefeitura Municipal de Faria Lemos - PMFL | [31062000] Companhia de Saneamento de Minas Gerais - COPASA | [31253040] PREFEITURA MUNICIPAL DE FARIA LEMOS - MG</t>
  </si>
  <si>
    <t>[31062000] Companhia de Saneamento de Minas Gerais - COPASA | [31253040] PREFEITURA MUNICIPAL DE FARIA LEMOS - MG</t>
  </si>
  <si>
    <t>[31254040] PREFEITURA MUNICIPAL - PM</t>
  </si>
  <si>
    <t>[31254011] Prefeitura Municipal de Felício dos Santos - PMFS | 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</si>
  <si>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</si>
  <si>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</si>
  <si>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[31256011] Prefeitura Municipal de Felisburgo - PMF | 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</si>
  <si>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</si>
  <si>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[31257040] Prefeitura Municipal de Felixlândia - PMF</t>
  </si>
  <si>
    <t>[31062000] Companhia de Saneamento de Minas Gerais - COPASA | [31257011] Prefeitura Municipal de Felixlândia - PMF | [31257040] Prefeitura Municipal de Felixlândia - PMF</t>
  </si>
  <si>
    <t>[31257011] Prefeitura Municipal de Felixlândia - PMF | [31062000] Companhia de Saneamento de Minas Gerais - COPASA | [31257040] Prefeitura Municipal de Felixlândia - PMF</t>
  </si>
  <si>
    <t>Fernandes Tourinho</t>
  </si>
  <si>
    <t>[31062000] Companhia de Saneamento de Minas Gerais - COPASA | [31258011] Prefeitura Municipal de Fernandes Tourinho - PMFT | [31258040] Prefeitura Municipal de Fernandes Tourinho - PMFT</t>
  </si>
  <si>
    <t>[31062000] Companhia de Saneamento de Minas Gerais - COPASA | [31258040] Prefeitura Municipal de Fernandes Tourinho - PMFT</t>
  </si>
  <si>
    <t>Ferros</t>
  </si>
  <si>
    <t>[31062000] Companhia de Saneamento de Minas Gerais - COPASA | [31259011] Prefeitura Municipal de Ferros - PMF | [31259040] Prefeitura Municipal de Ferros - PMF</t>
  </si>
  <si>
    <t>[31259011] Prefeitura Municipal de Ferros - PMF | [31062000] Companhia de Saneamento de Minas Gerais - COPASA | [31259040] Prefeitura Municipal de Ferros - PMF</t>
  </si>
  <si>
    <t>[31062000] Companhia de Saneamento de Minas Gerais - COPASA | [31259040] Prefeitura Municipal de Ferros - PMF</t>
  </si>
  <si>
    <t>[31259511] Serviço Autônomo de Água e Esgoto - SAAE | [31259540] PREFEITURA MUNICIPAL DE FERVEDOURO - PMF</t>
  </si>
  <si>
    <t>[31259511] Serviço Autônomo de Água e Esgoto - SAAE</t>
  </si>
  <si>
    <t>Florestal</t>
  </si>
  <si>
    <t>[31062000] Companhia de Saneamento de Minas Gerais - COPASA | [31260011] Prefeitura Municipal de Florestal - PMF | [31260040] Prefeitura Municipal de Florestal - PMF</t>
  </si>
  <si>
    <t>[31260011] Prefeitura Municipal de Florestal - PMF | [31062000] Companhia de Saneamento de Minas Gerais - COPASA | [31260040] Prefeitura Municipal de Florestal - PMF</t>
  </si>
  <si>
    <t>[31261011] Serviço Autônomo de Água e Esgoto - SAAE | [31261040] Secretaria Municipal de Gestão Ambiental - SGA</t>
  </si>
  <si>
    <t>[31261011] Serviço Autônomo de Água e Esgoto - SAAE</t>
  </si>
  <si>
    <t>Formoso</t>
  </si>
  <si>
    <t>[31062000] Companhia de Saneamento de Minas Gerais - COPASA | [31262040] Prefeitura Municipal de Formoso - PMF</t>
  </si>
  <si>
    <t>Fortaleza de Minas</t>
  </si>
  <si>
    <t>[31062000] Companhia de Saneamento de Minas Gerais - COPASA | [31263011] Prefeitura Municipal de Fortaleza de Minas - PMFM | [31263040] PREFEITURA MUINICIPAL DE FORTALEZA DE MINAS - PMFM</t>
  </si>
  <si>
    <t>[31263011] Prefeitura Municipal de Fortaleza de Minas - PMFM | [31062000] Companhia de Saneamento de Minas Gerais - COPASA | [31263040] PREFEITURA MUINICIPAL DE FORTALEZA DE MINAS - PMFM</t>
  </si>
  <si>
    <t>[31263011] Prefeitura Municipal de Fortaleza de Minas - PMFM | [31062000] Companhia de Saneamento de Minas Gerais - COPASA</t>
  </si>
  <si>
    <t>[31264011] Prefeitura Municipal de Fortuna de Minas - PMFM | [31264040] PREFEITURA MUNICIPAL DE FORTUNA DE MINAS - PMFM</t>
  </si>
  <si>
    <t>[31264040] PREFEITURA MUNICIPAL DE FORTUNA DE MINAS - PMFM</t>
  </si>
  <si>
    <t>[31264011] Prefeitura Municipal de Fortuna de Minas - PMFM</t>
  </si>
  <si>
    <t>Francisco Badaró</t>
  </si>
  <si>
    <t>[31686000] Copasa Serviços de Saneamento Integrado do Norte e Nordeste de Minas Gerais S/A - COPANOR | [31265011] Prefeitura Municipal de Francisco Badaró - PMFB | [31265040] PREFEITURA MUNICIPAL DE FRANCISCO BADARÓ MG - PMFB</t>
  </si>
  <si>
    <t>Administração pública direta | Empresa pública | Administração pública direta</t>
  </si>
  <si>
    <t>[31686000] Copasa Serviços de Saneamento Integrado do Norte e Nordeste de Minas Gerais S/A - COPANOR | [31265040] PREFEITURA MUNICIPAL DE FRANCISCO BADARÓ MG - PMFB</t>
  </si>
  <si>
    <t>[31686000] Copasa Serviços de Saneamento Integrado do Norte e Nordeste de Minas Gerais S/A - COPANOR | [31265040] Prefeitura Municipal de Francisco Badaró - PMFB</t>
  </si>
  <si>
    <t>[31062000] Companhia de Saneamento de Minas Gerais - COPASA | [31266040] SECRETARIA DE OBRAS E TRANSPORTES - sec.obras e transp</t>
  </si>
  <si>
    <t>Franciscópolis</t>
  </si>
  <si>
    <t>[31062000] Companhia de Saneamento de Minas Gerais - COPASA | [31267511] Prefeitura Municipal de Franciscópolis - PMF | [31267540] Prefeitura Municipal de Franciscópolis - PMF</t>
  </si>
  <si>
    <t>[31267511] Prefeitura Municipal de Franciscópolis - PMF | [31062000] Companhia de Saneamento de Minas Gerais - COPASA | [31267540] Prefeitura Municipal de Franciscópolis - PMF</t>
  </si>
  <si>
    <t>[31267011] Serviço Autônomo de Água e Esgoto - SAAE | [31267040] Prefeitura Municipal - PMFcSa</t>
  </si>
  <si>
    <t>[31267011] Serviço Autônomo de Água e Esgoto - SAAE</t>
  </si>
  <si>
    <t>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</si>
  <si>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</si>
  <si>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</si>
  <si>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Frei Inocêncio</t>
  </si>
  <si>
    <t>[31062000] Companhia de Saneamento de Minas Gerais - COPASA | [31269040] Prefeitura Municipal de Frei Inocêncio - PMFI</t>
  </si>
  <si>
    <t>[31269011] Prefeitura Municipal de Frei Inocêncio - PMFI | [31062000] Companhia de Saneamento de Minas Gerais - COPASA</t>
  </si>
  <si>
    <t>[31269011] Prefeitura Municipal de Frei Inocêncio - PMFI | [31062000] Companhia de Saneamento de Minas Gerais - COPASA | [31269040] Prefeitura Municipal de Frei Inocêncio - PMFI</t>
  </si>
  <si>
    <t>[31269511] Prefeitura Municipal de Frei Lagonegro - PMFL | [31269540] Prefeitura Municipal de Frei Lagonegro - PMFL</t>
  </si>
  <si>
    <t>[31062000] Companhia de Saneamento de Minas Gerais - COPASA | [31269511] Prefeitura Municipal de Frei Lagonegro - PMFL | [31269540] Prefeitura Municipal de Frei Lagonegro - PMFL</t>
  </si>
  <si>
    <t>[31269540] Prefeitura Municipal de Frei Lagonegro - PMFL</t>
  </si>
  <si>
    <t>Fronteira</t>
  </si>
  <si>
    <t>[31062000] Companhia de Saneamento de Minas Gerais - COPASA | [31270040] Prefeitura Municipal de Fronteira - PMF</t>
  </si>
  <si>
    <t>[31062000] Companhia de Saneamento de Minas Gerais - COPASA | [31270040] Rosangela Ap. de Oliveira - RAO</t>
  </si>
  <si>
    <t>Fronteira dos Vales</t>
  </si>
  <si>
    <t>[31686000] Copasa Serviços de Saneamento Integrado do Norte e Nordeste de Minas Gerais S/A - COPANOR | [31270540] Prefeitura Municipal de Fronteira dos Vales - PMFV</t>
  </si>
  <si>
    <t>[31686000] Copasa Serviços de Saneamento Integrado do Norte e Nordeste de Minas Gerais S/A - COPANOR | [31270740] Prefeitura Municipal de Fruta de Leite - PMFL</t>
  </si>
  <si>
    <t>Frutal</t>
  </si>
  <si>
    <t>[31062000] Companhia de Saneamento de Minas Gerais - COPASA | [31271040] QUEBEC CONSTRUÇÕES E AMBIENTAL S/A - QUEBEC</t>
  </si>
  <si>
    <t>[31062000] Companhia de Saneamento de Minas Gerais - COPASA | [31271040] Prefeitura de Frutal - PMF</t>
  </si>
  <si>
    <t>[31062000] Companhia de Saneamento de Minas Gerais - COPASA | [31271040] Prefeitura Municipal de Frutal - PMF</t>
  </si>
  <si>
    <t>Funilândia</t>
  </si>
  <si>
    <t>[31062000] Companhia de Saneamento de Minas Gerais - COPASA | [31272040] Secretaria Municipal de Agricultura, Pecuária e Meio Ambiente - SEMAPE</t>
  </si>
  <si>
    <t>Galiléia</t>
  </si>
  <si>
    <t>[31273340] Prefeitura Municipal de Gameleiras - PMG</t>
  </si>
  <si>
    <t>[31273311] Prefeitura Municipal de Gameleiras - PMG | [31273340] Prefeitura Municipal de Gameleiras - PMG</t>
  </si>
  <si>
    <t>[31062000] Companhia de Saneamento de Minas Gerais - COPASA | [31273540] Prefeitura Municipal de Glaucilândia - PMG</t>
  </si>
  <si>
    <t>[31273711] Prefeitura Municipal de Goiabeira - PMG | [31273740] PREFEITURA MUNICIPAL DE GOIABEIRA - PMG</t>
  </si>
  <si>
    <t>[31273711] Prefeitura Municipal de Goiabeira - PMG | [31273740] PRFEITURA MUNICIPAL DE GOAIBEIRA - PMG</t>
  </si>
  <si>
    <t>[31273711] Prefeitura Municipal de Goiabeira - PMG</t>
  </si>
  <si>
    <t>[31273740] PRFEITURA MUNICIPAL DE GOAIBEIRA - PMG</t>
  </si>
  <si>
    <t>Goianá</t>
  </si>
  <si>
    <t>[31062000] Companhia de Saneamento de Minas Gerais - COPASA | [31273811] Prefeitura Municipal de Goianá - PMG | [31273840] Prefeitura Municipal de Goianá - PMG</t>
  </si>
  <si>
    <t>[31273811] Prefeitura Municipal de Goianá - PMG | [31062000] Companhia de Saneamento de Minas Gerais - COPASA | [31273840] Prefeitura Municipal de Goianá - PMG</t>
  </si>
  <si>
    <t>[31273811] Prefeitura Municipal de Goianá - PMG | [31062000] Companhia de Saneamento de Minas Gerais - COPASA</t>
  </si>
  <si>
    <t>Gonçalves</t>
  </si>
  <si>
    <t>[31062000] Companhia de Saneamento de Minas Gerais - COPASA | [31274040] PREFEITURA MUNICIPAL DE GONÇALVES - PMG</t>
  </si>
  <si>
    <t>[31275011] Prefeitura Municipal de Gonzaga - PMG | [31275040] Prefeitura Municipal de Gonzaga - PMG</t>
  </si>
  <si>
    <t>Gouveia</t>
  </si>
  <si>
    <t>[31062000] Companhia de Saneamento de Minas Gerais - COPASA | [31276011] Prefeitura Municipal de Gouveia - PMG | [31276040] Prefeitura Municipal de Gouveia - PMGMG</t>
  </si>
  <si>
    <t>[31276011] Prefeitura Municipal de Gouveia - PMG | [31062000] Companhia de Saneamento de Minas Gerais - COPASA | [31276040] Prefeitura Municipal de Gouveia - PMGMG</t>
  </si>
  <si>
    <t>[31062000] Companhia de Saneamento de Minas Gerais - COPASA | [31276040] Prefeitura Municipal de Gouveia - PMGMG</t>
  </si>
  <si>
    <t>[31277011] Serviço Autônomo de Água e Esgoto - SAAE | [31277040] Departamento de Limpeza Urbana - DLU</t>
  </si>
  <si>
    <t>[31277011] Serviço Autônomo de Água e Esgoto - SAAE</t>
  </si>
  <si>
    <t>[31062000] Companhia de Saneamento de Minas Gerais - COPASA | [31686000] Copasa Serviços de Saneamento Integrado do Norte e Nordeste de Minas Gerais S/A - COPANOR | [31278040] Prefeitura Municipal de Grão Mogol - PMGM</t>
  </si>
  <si>
    <t>[31062000] Companhia de Saneamento de Minas Gerais - COPASA | [31686000] Copasa Serviços de Saneamento Integrado do Norte e Nordeste de Minas Gerais S/A - COPANOR | [31278040] Prefeitura Municipal de Grão Mogol - PMMG</t>
  </si>
  <si>
    <t>[31062000] Companhia de Saneamento de Minas Gerais - COPASA | [31278040] Prefeitura Municipal de Grão Mogol - PMGM</t>
  </si>
  <si>
    <t>[31278011] Prefeitura Municipal de Grão Mogol - PMGM | [31062000] Companhia de Saneamento de Minas Gerais - COPASA | [31278040] Prefeitura Municipal de Grão Mogol - PMMG</t>
  </si>
  <si>
    <t>[31062000] Companhia de Saneamento de Minas Gerais - COPASA | [31278040] Prefeitura Municipal de Grão Mogol - PMMG</t>
  </si>
  <si>
    <t>Grupiara</t>
  </si>
  <si>
    <t>[31062000] Companhia de Saneamento de Minas Gerais - COPASA | [31279040] Prefeitura Municipal de Grupiara - PMG</t>
  </si>
  <si>
    <t>[31280011] Serviço Autônomo de Água e Esgoto - SAAE | [31280040] PREFEITURA MUNICIPAL DE GUANHÃES - PMG</t>
  </si>
  <si>
    <t>[31280011] Serviço Autônomo de Água e Esgoto - SAAE</t>
  </si>
  <si>
    <t>[31281011] Serviço Autônomo de Água e Esgoto - SAAE | [31281040] DEPARTAMENTO DE OBRAS - DEP OBRAS</t>
  </si>
  <si>
    <t>[31281040] DEPARTAMENTO DE OBRAS - DEP OBRAS</t>
  </si>
  <si>
    <t>[31281011] Serviço Autônomo de Água e Esgoto - SAAE</t>
  </si>
  <si>
    <t>Guaraciaba</t>
  </si>
  <si>
    <t>[31062000] Companhia de Saneamento de Minas Gerais - COPASA | [31282040] Prefeitura Municipal de Guaraciaba - PMG</t>
  </si>
  <si>
    <t>[31282511] Prefeitura Municipal de Guaraciama - PMG | [31282540] PREFEITURA MUNICIPAL DE GUARACIAMA - PMG</t>
  </si>
  <si>
    <t>[31282511] Prefeitura Municipal de Guaraciama - PMG</t>
  </si>
  <si>
    <t>Guaranésia</t>
  </si>
  <si>
    <t>[31062000] Companhia de Saneamento de Minas Gerais - COPASA | [31283011] Prefeitura Municipal de Guaranésia - PMG | [31283040] Prefeitura Municipal de Guaranésia - PMG</t>
  </si>
  <si>
    <t>[31283011] Prefeitura Municipal de Guaranésia - PMG | [31062000] Companhia de Saneamento de Minas Gerais - COPASA | [31283040] Prefeitura Municipal de Guaranésia - PMG</t>
  </si>
  <si>
    <t>[31283011] Prefeitura Municipal de Guaranésia - PMG | [31062000] Companhia de Saneamento de Minas Gerais - COPASA</t>
  </si>
  <si>
    <t>[31284011] Serviço Autônomo de Água e Esgoto de Guarani - SAEG | [31284040] Secretaria de Meio Ambiente - SMA</t>
  </si>
  <si>
    <t>[31284011] Serviço Autônomo de Água e Esgoto de Guarani - SAEG | [31284040] Diretoria de Meio Ambiente - DMA</t>
  </si>
  <si>
    <t>[31284040] Diretoria de Meio Ambiente - DMA</t>
  </si>
  <si>
    <t>Guarará</t>
  </si>
  <si>
    <t>[31062000] Companhia de Saneamento de Minas Gerais - COPASA | [31285011] Prefeitura Municipal de Guarará - PMG | [31285040] Prefeitura Municipal de Guarará - PMG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</si>
  <si>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</si>
  <si>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</si>
  <si>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</si>
  <si>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</si>
  <si>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Secretaria Municipal de Desenvolvimento Econômico e Meio Ambiente - SDMA</t>
  </si>
  <si>
    <t>[31062000] Companhia de Saneamento de Minas Gerais - COPASA | [31287040] Município de Guaxupé-MG - Guaxupé</t>
  </si>
  <si>
    <t>Guidoval</t>
  </si>
  <si>
    <t>[31062000] Companhia de Saneamento de Minas Gerais - COPASA | [31288011] Prefeitura Municipal de Guidoval - PMG | [31288040] PREFEITURA MUNICIPAL DE GUIDOVAL - PMG</t>
  </si>
  <si>
    <t>[31062000] Companhia de Saneamento de Minas Gerais - COPASA | [31288040] PREFEITURA MUNICIPAL DE GUIDOVAL - PMG</t>
  </si>
  <si>
    <t>[31288011] Prefeitura Municipal de Guidoval - PMG | [31062000] Companhia de Saneamento de Minas Gerais - COPASA | [31288040] PREFEITURA MUNICIPAL DE GUIDOVAL - PMG</t>
  </si>
  <si>
    <t>[31062000] Companhia de Saneamento de Minas Gerais - COPASA | [31288040] PREFEITURA MUNICIPAL DE GUIDOVAL - URRN</t>
  </si>
  <si>
    <t>[31288011] Prefeitura Municipal de Guidoval - PMG | [31062000] Companhia de Saneamento de Minas Gerais - COPASA | [31288040] PREFEITURA MUNICIPAL DE GUIDOVAL - URRN</t>
  </si>
  <si>
    <t>[31288011] Prefeitura Municipal de Guidoval - PMG | [31062000] Companhia de Saneamento de Minas Gerais - COPASA</t>
  </si>
  <si>
    <t>[31062000] Companhia de Saneamento de Minas Gerais - COPASA | [31289040] SECRETARIA MUNICIPA DE OBRAS - SMOP</t>
  </si>
  <si>
    <t>[31289011] Prefeitura Municipal de Guimarânia - PMG | [31289040] SECRETARIA MUNICIPA DE OBRAS - SMOP</t>
  </si>
  <si>
    <t>[31289011] Prefeitura Municipal de Guimarânia - PMG</t>
  </si>
  <si>
    <t>Guiricema</t>
  </si>
  <si>
    <t>[31062000] Companhia de Saneamento de Minas Gerais - COPASA | [31290011] Prefeitura Municipal de Guiricema - PMG | [31290040] PREFEITURA MUNICIPAL DE GUIRICEMA - PMG</t>
  </si>
  <si>
    <t>[31062000] Companhia de Saneamento de Minas Gerais - COPASA | [31290040] PREFEITURA MUNICIPAL DE GUIRICEMA - PMG</t>
  </si>
  <si>
    <t>[31290011] Prefeitura Municipal de Guiricema - PMG | [31062000] Companhia de Saneamento de Minas Gerais - COPASA | [31290040] PREFEITURA MUNICIPAL DE GUIRICEMA - PMG</t>
  </si>
  <si>
    <t>Gurinhatã</t>
  </si>
  <si>
    <t>[31062000] Companhia de Saneamento de Minas Gerais - COPASA | [31291011] Prefeitura Municipal de Gurinhatã - PMG | [31291040] Prefeitura Municipal de Gurinhatã - PMG</t>
  </si>
  <si>
    <t>[31291011] Prefeitura Municipal de Gurinhatã - PMG | [31062000] Companhia de Saneamento de Minas Gerais - COPASA</t>
  </si>
  <si>
    <t>[31291011] Prefeitura Municipal de Gurinhatã - PMG | [31062000] Companhia de Saneamento de Minas Gerais - COPASA | [31291040] Prefeitura Municipal de Gurinhatã - PMG</t>
  </si>
  <si>
    <t>Heliodora</t>
  </si>
  <si>
    <t>[31062000] Companhia de Saneamento de Minas Gerais - COPASA | [31292011] Prefeitura Municipal de Heliodora - PMH | [31292040] Departamento de obras - DPO</t>
  </si>
  <si>
    <t>[31292011] Prefeitura Municipal de Heliodora - PMH | [31062000] Companhia de Saneamento de Minas Gerais - COPASA | [31292040] Departamento de obras - DPO</t>
  </si>
  <si>
    <t>[31062000] Companhia de Saneamento de Minas Gerais - COPASA | [31292040] Departamento de obras - DPO</t>
  </si>
  <si>
    <t>Iapu</t>
  </si>
  <si>
    <t>[31062000] Companhia de Saneamento de Minas Gerais - COPASA | [31293011] Prefeitura Municipal de Iapu - PMI | [31293040] Prefeitura Municipal de Iapu - PMI</t>
  </si>
  <si>
    <t>[31293011] Prefeitura Municipal de Iapu - PMI | [31062000] Companhia de Saneamento de Minas Gerais - COPASA | [31293040] Prefeitura Municipal de Iapu - PMI</t>
  </si>
  <si>
    <t>[31293011] Prefeitura Municipal de Iapu - PMI | [31062000] Companhia de Saneamento de Minas Gerais - COPASA</t>
  </si>
  <si>
    <t>Ibertioga</t>
  </si>
  <si>
    <t>[31062000] Companhia de Saneamento de Minas Gerais - COPASA | [31294011] Prefeitura Municipal de Ibertioga - PMI | [31294040] Prefeituta Municipal de Ibertioga - PMI</t>
  </si>
  <si>
    <t>[31294011] Prefeitura Municipal de Ibertioga - PMI | [31062000] Companhia de Saneamento de Minas Gerais - COPASA | [31294040] Prefeituta Municipal de Ibertioga - PMI</t>
  </si>
  <si>
    <t>[31062000] Companhia de Saneamento de Minas Gerais - COPASA | [31294040] Prefeituta Municipal de Ibertioga - PMI</t>
  </si>
  <si>
    <t>[31295011] Serviço Autônomo de Água e Esgoto - SAAE | [31295040] PREFEITURA MUNICIPAL DE IBIÁ - PMI</t>
  </si>
  <si>
    <t>[31295011] Serviço Autônomo de Água e Esgoto - SAAE</t>
  </si>
  <si>
    <t>[31062000] Companhia de Saneamento de Minas Gerais - COPASA | [31296040] Prefeitura Municipal de Ibiaí - PMI</t>
  </si>
  <si>
    <t>[31062000] Companhia de Saneamento de Minas Gerais - COPASA | [31296540] Prefeitura Municipal de Ibiracatu - PMI</t>
  </si>
  <si>
    <t>Ibiraci</t>
  </si>
  <si>
    <t>[31062000] Companhia de Saneamento de Minas Gerais - COPASA | [31297040] Prefeitura Municipal de Ibiraci - PMI</t>
  </si>
  <si>
    <t>[31297011] Prefeitura Municipal de Ibiraci - PMI | 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</si>
  <si>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</si>
  <si>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</si>
  <si>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</si>
  <si>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</si>
  <si>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[31299011] Prefeitura Municipal de Ibitiura de Minas - PMIM | [31299040] Prefeitura Municipal de Ibitiúra de Minas - PMIM</t>
  </si>
  <si>
    <t>[31062000] Companhia de Saneamento de Minas Gerais - COPASA | [31299040] Prefeitura Municipal de Ibitiúra de Minas - PMIM</t>
  </si>
  <si>
    <t>[31300011] Prefeitura Municipal de Ibituruna - PMI | [31300040] Prefeitura de Ibituruna - PMI</t>
  </si>
  <si>
    <t>[31300011] Prefeitura Municipal de Ibituruna - PMI</t>
  </si>
  <si>
    <t>[31300040] Prefeitura de Ibituruna - PMI</t>
  </si>
  <si>
    <t>[31062000] Companhia de Saneamento de Minas Gerais - COPASA | [31300540] Prefeitura Municipal de Icaraí de Minas - PMIM</t>
  </si>
  <si>
    <t>Igarapé</t>
  </si>
  <si>
    <t>[31062000] Companhia de Saneamento de Minas Gerais - COPASA | [31301040] PREFEITURA MUNICIPAL DE IGARAPÉ - PMI</t>
  </si>
  <si>
    <t>[31062000] Companhia de Saneamento de Minas Gerais - COPASA | [31301040] PREFEITURA MUNICIPAL DE IGARAPÉ - PMMG</t>
  </si>
  <si>
    <t>[31062000] Companhia de Saneamento de Minas Gerais - COPASA | [31301040] PREFEITURA MUNICIPAL DE IGARAPÉ - MG</t>
  </si>
  <si>
    <t>Igaratinga</t>
  </si>
  <si>
    <t>[31062000] Companhia de Saneamento de Minas Gerais - COPASA | [31302011] Prefeitura Municipal de Igaratinga - PMI | [31302040] Prefeitura Municipal de Igaratinga - PMI</t>
  </si>
  <si>
    <t>[31062000] Companhia de Saneamento de Minas Gerais - COPASA | [31302040] Prefeitura Municipal de Igaratinga - PMI</t>
  </si>
  <si>
    <t>[31302011] Prefeitura Municipal de Igaratinga - PMI | [31062000] Companhia de Saneamento de Minas Gerais - COPASA | [31302040] Prefeitura Municipal de Igaratinga - PMI</t>
  </si>
  <si>
    <t>[31303012] Serviço Autônomo de Água e Esgoto de Iguatama - SAAE | [31303040] Prefeitura Municipal de Iguatama - PMI</t>
  </si>
  <si>
    <t>[31303011] Prefeitura Municipal de Iguatama - PMI | [31303040] Prefeitura Municipal de Iguatama - PMI</t>
  </si>
  <si>
    <t>[31303040] Prefeitura Municipal de Iguatama - PMI</t>
  </si>
  <si>
    <t>[31304011] Prefeitura Municipal de Ijaci - PMI | [31304040] Secretaria Municipal de Desenvolvimento Urbano - SEMDU</t>
  </si>
  <si>
    <t>[31304011] Prefeitura Municipal de Ijaci - PMI</t>
  </si>
  <si>
    <t>Ilicínea</t>
  </si>
  <si>
    <t>[31062000] Companhia de Saneamento de Minas Gerais - COPASA | [31305011] Prefeitura Municipal de Ilicínea - PMI | [31305040] Prefeitura Municipal de Ilicínea - PMI</t>
  </si>
  <si>
    <t>[31305011] Prefeitura Municipal de Ilicínea - PMI | [31062000] Companhia de Saneamento de Minas Gerais - COPASA | [31305040] Prefeitura Municipal de Ilicínea - PMI</t>
  </si>
  <si>
    <t>[31305011] Prefeitura Municipal de Ilicínea - PMI | [31062000] Companhia de Saneamento de Minas Gerais - COPASA | [31305040] Prefeitura Municipal de Ilicínea - PM</t>
  </si>
  <si>
    <t>[31062000] Companhia de Saneamento de Minas Gerais - COPASA | [31305040] Prefeitura Municipal de Ilicínea - PM</t>
  </si>
  <si>
    <t>Imbé de Minas</t>
  </si>
  <si>
    <t>[31062000] Companhia de Saneamento de Minas Gerais - COPASA | [31305511] Prefeitura Municipal de Imbé de Minas - PMIM | [31305540] Prefeitura Municipal de Imbé de Minas - PMIM</t>
  </si>
  <si>
    <t>[31062000] Companhia de Saneamento de Minas Gerais - COPASA | [31305540] Prefeitura Municipal de Imbé de Minas - PMIM</t>
  </si>
  <si>
    <t>[31305511] Prefeitura Municipal de Imbé de Minas - PMIM | [31062000] Companhia de Saneamento de Minas Gerais - COPASA | [31305540] Prefeitura Municipal de Imbé de Minas - PMIM</t>
  </si>
  <si>
    <t>[31305511] Prefeitura Municipal de Imbé de Minas - PMIM | [31062000] Companhia de Saneamento de Minas Gerais - COPASA</t>
  </si>
  <si>
    <t>Inconfidentes</t>
  </si>
  <si>
    <t>[31062000] Companhia de Saneamento de Minas Gerais - COPASA | [31306040] Prefeitura Municipal de Inconfidentes - PMI</t>
  </si>
  <si>
    <t>[31062000] Companhia de Saneamento de Minas Gerais - COPASA | [31306011] Prefeitura Municipal de Inconfidentes - PMI | [31306040] Prefeitura Municipal de Inconfidentes - PMI</t>
  </si>
  <si>
    <t>[31306011] Prefeitura Municipal de Inconfidentes - PMI | [31062000] Companhia de Saneamento de Minas Gerais - COPASA</t>
  </si>
  <si>
    <t>[31062000] Companhia de Saneamento de Minas Gerais - COPASA | [31306540] secretaria de obras - secretaria de obras</t>
  </si>
  <si>
    <t>Indianópolis</t>
  </si>
  <si>
    <t>[31062000] Companhia de Saneamento de Minas Gerais - COPASA | [31307011] Prefeitura Municipal de Indianópolis - PMI | [31307040] PREFEITURA MUNICIPAL DE INDIANÓPOLIS - PMI</t>
  </si>
  <si>
    <t>[31062000] Companhia de Saneamento de Minas Gerais - COPASA | [31307040] PREFEITURA MUNICIPAL DE INDIANÓPOLIS - PMI</t>
  </si>
  <si>
    <t>Ingaí</t>
  </si>
  <si>
    <t>[31062000] Companhia de Saneamento de Minas Gerais - COPASA | [31308011] Prefeitura Municipal de Ingaí - PMI | [31308040] Prefeitura Municipal de Ingaí - PMI</t>
  </si>
  <si>
    <t>[31062000] Companhia de Saneamento de Minas Gerais - COPASA | [31308040] Prefeitura Municipal de Ingaí - PMI</t>
  </si>
  <si>
    <t>Inhapim</t>
  </si>
  <si>
    <t>[31062000] Companhia de Saneamento de Minas Gerais - COPASA | [31309040] Prefeitura Municipal de Inhapim - PMI</t>
  </si>
  <si>
    <t>[31309011] Prefeitura Municipal de Inhapim - PMI | [31062000] Companhia de Saneamento de Minas Gerais - COPASA</t>
  </si>
  <si>
    <t>[31310011] Prefeitura Municipal de Inhauma - PMI</t>
  </si>
  <si>
    <t>[31310011] Prefeitura Municipal de Inhauma - PMI | [31310040] Prefeitura Municipal de Inhauma - PMI</t>
  </si>
  <si>
    <t>Inimutaba</t>
  </si>
  <si>
    <t>[31062000] Companhia de Saneamento de Minas Gerais - COPASA | [31311011] Prefeitura Municipal de Inimutaba - PMI | [31311040] Prefeitura Municipal de Inimutaba - PMI</t>
  </si>
  <si>
    <t>[31311011] Prefeitura Municipal de Inimutaba - PMI | [31062000] Companhia de Saneamento de Minas Gerais - COPASA | [31311040] Prefeitura Municipal de Inimutaba - PMI</t>
  </si>
  <si>
    <t>[31311011] Prefeitura Municipal de Inimutaba - PMI | [31062000] Companhia de Saneamento de Minas Gerais - COPASA</t>
  </si>
  <si>
    <t>[31062000] Companhia de Saneamento de Minas Gerais - COPASA | [31311040] Prefeitura Municipal de Inimutaba - PMI</t>
  </si>
  <si>
    <t>Ipaba</t>
  </si>
  <si>
    <t>[31062000] Companhia de Saneamento de Minas Gerais - COPASA | [31311511] Prefeitura Municipal de Ipaba - PMI | [31311540] PREFEITURA MUNICIPAL DE IPABA - PMI</t>
  </si>
  <si>
    <t>[31311511] Prefeitura Municipal de Ipaba - PMI | [31062000] Companhia de Saneamento de Minas Gerais - COPASA | [31311540] PREFEITURA MUNICIPAL DE IPABA - PMI</t>
  </si>
  <si>
    <t>[31311511] Prefeitura Municipal de Ipaba - PMI | [31062000] Companhia de Saneamento de Minas Gerais - COPASA</t>
  </si>
  <si>
    <t>[31312011] Serviço Autônomo de Água e Esgoto - SAAE | [31312040] Prefeitura Municipal de Ipanema - PMI</t>
  </si>
  <si>
    <t>[31312011] Serviço Autônomo de Água e Esgoto - SAAE</t>
  </si>
  <si>
    <t>Ipatinga</t>
  </si>
  <si>
    <t>[31062000] Companhia de Saneamento de Minas Gerais - COPASA | [31313040] Prefeitura Municipal de Ipatinga - PMI</t>
  </si>
  <si>
    <t>[31314011] Prefeitura Municipal de Ipiaçu - PMI | [31314040] PREFEITURA MUNICIPAL DE IPIAÇU - PMI</t>
  </si>
  <si>
    <t>[31314011] Prefeitura Municipal de Ipiaçu - PMI</t>
  </si>
  <si>
    <t>Ipuiúna</t>
  </si>
  <si>
    <t>Iraí de Minas</t>
  </si>
  <si>
    <t>[31062000] Companhia de Saneamento de Minas Gerais - COPASA | [31316011] Prefeitura Municipal de Iraí de Minas - PMIM</t>
  </si>
  <si>
    <t>[31062000] Companhia de Saneamento de Minas Gerais - COPASA | [31316011] Prefeitura Municipal de Iraí de Minas - PMIM | [31316040] Prefeitura Municipal de Iraí de Minas - PMIM</t>
  </si>
  <si>
    <t>[31316011] Prefeitura Municipal de Iraí de Minas - PMIM | [31062000] Companhia de Saneamento de Minas Gerais - COPASA | [31316040] Prefeitura Municipal de Iraí de Minas - PMIM</t>
  </si>
  <si>
    <t>[31062000] Companhia de Saneamento de Minas Gerais - COPASA | [31316040] Prefeitura Municipal de Iraí de Minas - PMIM</t>
  </si>
  <si>
    <t>[31317011] Serviço Autônomo de Água e Esgoto de Itabira - SAAE-Itabira | [31317040] ITAURB - Empresa de Desenvolvimento de Itabira - ITAURB</t>
  </si>
  <si>
    <t>[31317011] Serviço Autônomo de Água e Esgoto de Itabira - SAAE-Itabira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</si>
  <si>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</si>
  <si>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</si>
  <si>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[31062000] Companhia de Saneamento de Minas Gerais - COPASA | [31318040] Prefeitura Municipal de Itabirinha - PMI</t>
  </si>
  <si>
    <t>[31319011] SERVIÇO AUTÔNOMO SANEAMENTO BÁSICO - SAAE | [31319040] Prefeitura Municipal de Itabirito - PMI</t>
  </si>
  <si>
    <t>[31319011] Serviço Autônomo de Água e Esgoto - SAAE | [31319040] Prefeitura Municipal de Itabirito - PMI</t>
  </si>
  <si>
    <t>[31319011] Serviço Autônomo de Água e Esgoto - SAAE</t>
  </si>
  <si>
    <t>[31686000] Copasa Serviços de Saneamento Integrado do Norte e Nordeste de Minas Gerais S/A - COPANOR | [31320040] Secretaria Municipal De Serviços Urbanos - SMSU</t>
  </si>
  <si>
    <t>[31062000] Companhia de Saneamento de Minas Gerais - COPASA | [31320040] Secretaria Municipal De Serviços Urbanos - SMSU</t>
  </si>
  <si>
    <t>[31062000] Companhia de Saneamento de Minas Gerais - COPASA | [31321040] PREFEITURA MUNICIPAL DE ITACARAMBI - PMI</t>
  </si>
  <si>
    <t>[31322011] Serviço Autônomo de Água e Esgoto - SAAE | [31322040] SERVIÇO AUTONOMO DE AGUA E ESGOTO - SAAE</t>
  </si>
  <si>
    <t>[31322011] Serviço Autônomo de Água e Esgoto - SAAE</t>
  </si>
  <si>
    <t>Itaipé</t>
  </si>
  <si>
    <t>[31686000] Copasa Serviços de Saneamento Integrado do Norte e Nordeste de Minas Gerais S/A - COPANOR | [31323040] PREFEITURA MUNICIPAL DE ITAIPÉ - PMI</t>
  </si>
  <si>
    <t>[31323011] Prefeitura Municipal de Itaipé - PMI | [31062000] Companhia de Saneamento de Minas Gerais - COPASA | [31323040] PREFEITURA MUNICIPAL DE ITAIPÉ - PMI</t>
  </si>
  <si>
    <t>Itajubá</t>
  </si>
  <si>
    <t>[31062000] Companhia de Saneamento de Minas Gerais - COPASA | [31324040] Secretaria Municipal de Obras - SEMOB</t>
  </si>
  <si>
    <t>[31062000] Companhia de Saneamento de Minas Gerais - COPASA | [31324040] Secretaria Municipal de Meio Ambiente - Semea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</si>
  <si>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</si>
  <si>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</si>
  <si>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[31062000] Companhia de Saneamento de Minas Gerais - COPASA | [31325040] Prefeitura Municipal de Itamarandiba - PMI</t>
  </si>
  <si>
    <t>Itamarati de Minas</t>
  </si>
  <si>
    <t>[31062000] Companhia de Saneamento de Minas Gerais - COPASA | [31326040] Prefeitura Municipal de Itamarati de Minas - PMIM</t>
  </si>
  <si>
    <t>[31326011] Prefeitura Municipal de Itamarati de Minas - PMI | [31062000] Companhia de Saneamento de Minas Gerais - COPASA | [31326040] Prefeitura Municipal de Itamarati de Minas - PMIM</t>
  </si>
  <si>
    <t>[31327011] Serviço Autônomo de Água e Esgoto - SAAE | [31327040] Prefeitura Municipal de Itambacuri - PMI</t>
  </si>
  <si>
    <t>[31327040] Prefeitura Municipal de Itambacuri - PMI</t>
  </si>
  <si>
    <t>[31327011] Serviço Autônomo de Água e Esgoto - SAAE</t>
  </si>
  <si>
    <t>[31328011] Prefeitura Municipal de Itambé do Mato Dentro - PMIMD | [31328040] Prefeitura Municipal de Itambé do Mato Dentro - MG - PMIMD</t>
  </si>
  <si>
    <t>[31328011] Prefeitura Municipal de Itambé do Mato Dentro - PMIMD</t>
  </si>
  <si>
    <t>[31328040] Prefeitura Municipal de Itambé do Mato Dentro - MG - PMIMD</t>
  </si>
  <si>
    <t>Itamogi</t>
  </si>
  <si>
    <t>[31062000] Companhia de Saneamento de Minas Gerais - COPASA | [31329011] Prefeitura Municipal de Itamogi - PMI | [31329040] Prefeitura Municipal de Itamogi - PMI</t>
  </si>
  <si>
    <t>[31329011] Prefeitura Municipal de Itamogi - PMI | [31062000] Companhia de Saneamento de Minas Gerais - COPASA | [31329040] Prefeitura Municipal de Itamogi - PMI</t>
  </si>
  <si>
    <t>Itamonte</t>
  </si>
  <si>
    <t>[31062000] Companhia de Saneamento de Minas Gerais - COPASA | [31330011] Prefeitura Municipal de Itamonte - PMI | [31330040] Prefeitura Municipal de Itamonte - PMI</t>
  </si>
  <si>
    <t>[31062000] Companhia de Saneamento de Minas Gerais - COPASA | [31330040] Prefeitura Municipal de Itamonte - PMI</t>
  </si>
  <si>
    <t>[31330011] Prefeitura Municipal de Itamonte - PMI | [31062000] Companhia de Saneamento de Minas Gerais - COPASA | [31330040] Prefeitura Municipal de Itamonte - PMI</t>
  </si>
  <si>
    <t>[31331011] Prefeitura Municipal de Itanhandu - PMI | [31331040] Prefeitura Municipal de Itanhandu - PMI</t>
  </si>
  <si>
    <t>[31331011] Prefeitura Municipal de Itanhandu - PMI | [31331040] Prefeitura Municipal de Itanhandu - 18.186.718/0001-80</t>
  </si>
  <si>
    <t>[31331040] Prefeitura Municipal de Itanhandu - 18.186.718/0001-80</t>
  </si>
  <si>
    <t>[31331011] Prefeitura Municipal de Itanhandu - PMI</t>
  </si>
  <si>
    <t>Itanhomi</t>
  </si>
  <si>
    <t>[31062000] Companhia de Saneamento de Minas Gerais - COPASA | [31332011] Prefeitura Municipal de Itanhomi - PMI | [31332040] Prefeitura Municipal de Itanhomi - PMI</t>
  </si>
  <si>
    <t>[31332011] Prefeitura Municipal de Itanhomi - PMI | [31062000] Companhia de Saneamento de Minas Gerais - COPASA | [31332040] Prefeitura Municipal de Itanhomi - PMI</t>
  </si>
  <si>
    <t>[31062000] Companhia de Saneamento de Minas Gerais - COPASA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</si>
  <si>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</si>
  <si>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</si>
  <si>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[31062000] Companhia de Saneamento de Minas Gerais - COPASA | [31333040] PREFITURA MUNICÍPAL DE ITATOBIM - pm</t>
  </si>
  <si>
    <t>Itapagipe</t>
  </si>
  <si>
    <t>[31062000] Companhia de Saneamento de Minas Gerais - COPASA | [31334011] Prefeitura Municipal de Itapajipe - PMI | [31334040] Prefeitura Municipal de Itapagipe - PMI</t>
  </si>
  <si>
    <t>[31334011] Prefeitura Municipal de Itapajipe - PMI | [31062000] Companhia de Saneamento de Minas Gerais - COPASA | [31334040] Prefeitura Municipal de Itapagipe - PMI</t>
  </si>
  <si>
    <t>[31334011] Prefeitura Municipal de Itapajipe - PMI | [31062000] Companhia de Saneamento de Minas Gerais - COPASA | [31334040] Prefeitura municipal - PM</t>
  </si>
  <si>
    <t>[31062000] Companhia de Saneamento de Minas Gerais - COPASA | [31334040] Prefeitura municipal - PM</t>
  </si>
  <si>
    <t>[31334011] Prefeitura Municipal de Itapajipe - PMI | [31062000] Companhia de Saneamento de Minas Gerais - COPASA</t>
  </si>
  <si>
    <t>Itapecerica</t>
  </si>
  <si>
    <t>[31062000] Companhia de Saneamento de Minas Gerais - COPASA | [31335040] Prefeitura Municipal de Itapecerica - PMI</t>
  </si>
  <si>
    <t>[31062000] Companhia de Saneamento de Minas Gerais - COPASA | [31335040] Prefeitura Municipal de Itapecerica - Superintendência de Limpeza Urbana e Diret. de Meio Ambiente - PMI</t>
  </si>
  <si>
    <t>Itapeva</t>
  </si>
  <si>
    <t>[31062000] Companhia de Saneamento de Minas Gerais - COPASA | [31336040] Prefeitura Municipal de Itapeva - PMI</t>
  </si>
  <si>
    <t>Itatiaiuçu</t>
  </si>
  <si>
    <t>[31062000] Companhia de Saneamento de Minas Gerais - COPASA | [31337011] Prefeitura Municipal de Itatiaiuçu - PMI | [31337040] Prefeitura Municipal de Itatiaiuçu - PMI</t>
  </si>
  <si>
    <t>[31337011] Prefeitura Municipal de Itatiaiuçu - PMI | [31062000] Companhia de Saneamento de Minas Gerais - COPASA</t>
  </si>
  <si>
    <t>Itaú de Minas</t>
  </si>
  <si>
    <t>[31062000] Companhia de Saneamento de Minas Gerais - COPASA | [31337511] Prefeitura Municipal de Itaú de Minas - PMIM | [31337540] PREFEITURA MUNICIPAL DE ITAÚ DE MINAS - PMIM</t>
  </si>
  <si>
    <t>[31337511] Prefeitura Municipal de Itaú de Minas - PMIM | [31062000] Companhia de Saneamento de Minas Gerais - COPASA | [31337540] PREFEITURA MUNICIPAL DE ITAÚ DE MINAS - PMIM</t>
  </si>
  <si>
    <t>[31337511] Prefeitura Municipal de Itaú de Minas - PMIM | [31062000] Companhia de Saneamento de Minas Gerais - COPASA</t>
  </si>
  <si>
    <t>[31338011] Serviço Autônomo de Água e Esgoto - SAAE | [31338040] SAAE Gerência Sup. Resíduos Sólidos Urbanos - SAAE/GSRSU</t>
  </si>
  <si>
    <t>[31338011] Serviço Autônomo de Água e Esgoto - SAAE</t>
  </si>
  <si>
    <t>Itaverava</t>
  </si>
  <si>
    <t>[31062000] Companhia de Saneamento de Minas Gerais - COPASA | [31339040] Prefeitura Municipal de Itaverava - PMI</t>
  </si>
  <si>
    <t>[31339011] Prefeitura Municipal de Itaverava - PMI | [31062000] Companhia de Saneamento de Minas Gerais - COPASA</t>
  </si>
  <si>
    <t>[31686000] Copasa Serviços de Saneamento Integrado do Norte e Nordeste de Minas Gerais S/A - COPANOR | [31340040] PREFEITURA MUNICIPAL DE ITINGA - PMI</t>
  </si>
  <si>
    <t>[31686000] Copasa Serviços de Saneamento Integrado do Norte e Nordeste de Minas Gerais S/A - COPANOR | [31340040] PREFEITURA MUNICIPAL DE ITINGA - PM ITINGA</t>
  </si>
  <si>
    <t>[31340011] Serviço Autônomo de Água e Esgoto - SAAE</t>
  </si>
  <si>
    <t>Itueta</t>
  </si>
  <si>
    <t>[31062000] Companhia de Saneamento de Minas Gerais - COPASA | [31341011] Prefeitura Municipal de Itueta - PMI | [31341040] Prefeitura Municipal de Itueta - PMI</t>
  </si>
  <si>
    <t>[31341011] Prefeitura Municipal de Itueta - PMI | [31062000] Companhia de Saneamento de Minas Gerais - COPASA | [31341040] Prefeitura Municipal de Itueta - PMI</t>
  </si>
  <si>
    <t>[31062000] Companhia de Saneamento de Minas Gerais - COPASA | [31341040] Prefeitura Municipal de Itueta - PMI</t>
  </si>
  <si>
    <t>[31341011] Prefeitura Municipal de Itueta - PMI | [31062000] Companhia de Saneamento de Minas Gerais - COPASA</t>
  </si>
  <si>
    <t>[31342011] Superintendência de Água e Esgotos de Ituiutaba - SAE | [31342040] SECRETARIA MUNICIPAL DE OBRAS E SERVIÇOS URBANOS - SMOSU</t>
  </si>
  <si>
    <t>[31342011] Superintendência de Água e Esgotos de Ituiutaba - SAE</t>
  </si>
  <si>
    <t>[31342011] Superintendência de Água e Esgotos de Ituiutaba - SAE | [31342040] SECRETARIA MUNICIPAL DE OBRAS E SERVIÇOS PÚBLICOS - SMOSP</t>
  </si>
  <si>
    <t>Itumirim</t>
  </si>
  <si>
    <t>[31062000] Companhia de Saneamento de Minas Gerais - COPASA | [31343011] Prefeitura Municipal de Itumirim - PMIMG | [31343040] PREFEITURA MUNICIPAL ITUMIRIM MG - PMI</t>
  </si>
  <si>
    <t>[31343011] Prefeitura Municipal de Itumirim - PMIMG | [31062000] Companhia de Saneamento de Minas Gerais - COPASA | [31343040] PREFEITURA MUNICIPAL ITUMIRIM MG - PMI</t>
  </si>
  <si>
    <t>Iturama</t>
  </si>
  <si>
    <t>[31062000] Companhia de Saneamento de Minas Gerais - COPASA | [31344040] PREFEITURA MUNICIPAL - PM</t>
  </si>
  <si>
    <t>Itutinga</t>
  </si>
  <si>
    <t>[31062000] Companhia de Saneamento de Minas Gerais - COPASA | [31345011] Prefeitura Municipal de Itutinga - PMI | [31345040] PREFEITURA MUNICIPAL DE ITUTINGA/MG - PMI</t>
  </si>
  <si>
    <t>[31345011] Prefeitura Municipal de Itutinga - PMI | [31062000] Companhia de Saneamento de Minas Gerais - COPASA | [31345040] PREFEITURA MUNICIPAL DE ITUTINGA/MG - PMI</t>
  </si>
  <si>
    <t>[31062000] Companhia de Saneamento de Minas Gerais - COPASA | [31345040] PREFEITURA MUNICIPAL DE ITUTINGA/MG - PMI</t>
  </si>
  <si>
    <t>Jaboticatubas</t>
  </si>
  <si>
    <t>[31062000] Companhia de Saneamento de Minas Gerais - COPASA | [31346040] PREFEITURA MUNICIPAL DE JABOTICATUBAS - PMJ</t>
  </si>
  <si>
    <t>[31346011] Prefeitura Municipal de Jaboticatubas - PMJ | [31062000] Companhia de Saneamento de Minas Gerais - COPASA | [31346040] PREFEITURA MUNICIPAL DE JABOTICATUBAS - PMJ</t>
  </si>
  <si>
    <t>Jacinto</t>
  </si>
  <si>
    <t>[31062000] Companhia de Saneamento de Minas Gerais - COPASA | [31686000] Copasa Serviços de Saneamento Integrado do Norte e Nordeste de Minas Gerais S/A - COPANOR | [31347040] Administração Municipal - PMJ</t>
  </si>
  <si>
    <t>[31062000] Companhia de Saneamento de Minas Gerais - COPASA | [31347040] Administração Municipal - PMJ</t>
  </si>
  <si>
    <t>Jacuí</t>
  </si>
  <si>
    <t>[31062000] Companhia de Saneamento de Minas Gerais - COPASA | [31348011] Prefeitura Municipal de Jacuí - PMJ | [31348040] PREFEITURA MUNICIPAL DE JACUÍ - PMJ</t>
  </si>
  <si>
    <t>[31348011] Prefeitura Municipal de Jacuí - PMJ | [31062000] Companhia de Saneamento de Minas Gerais - COPASA | [31348040] PREFEITURA MUNICIPAL DE JACUÍ - PMJ</t>
  </si>
  <si>
    <t>[31348011] Prefeitura Municipal de Jacuí - PMJ | [31062000] Companhia de Saneamento de Minas Gerais - COPASA</t>
  </si>
  <si>
    <t>[31349011] Prefeitura Municipal de Jacutinga - PMJ | [31349040] Prefeitura Municipal de Jacutinga - PMJ</t>
  </si>
  <si>
    <t>[31349040] Prefeitura Municipal de Jacutinga - PMJ</t>
  </si>
  <si>
    <t>[31350011] Prefeitura Municipal de Jáguaraçu - PMJ | [31350040] Prefeitura Municipal Jaguaraçu - PMJ</t>
  </si>
  <si>
    <t>[31350011] Prefeitura Municipal de Jáguaraçu - PMJ</t>
  </si>
  <si>
    <t>[31062000] Companhia de Saneamento de Minas Gerais - COPASA | [31350540] SECRETARIA MUNICIPAL DE OBRAS - PMJ</t>
  </si>
  <si>
    <t>[31062000] Companhia de Saneamento de Minas Gerais - COPASA | [31350540] SECRETARIA MUNICIPAL DE OBRAs - PM JAIBA</t>
  </si>
  <si>
    <t>[31350711] Prefeitura Municipal de Jampruca - PMJ</t>
  </si>
  <si>
    <t>[31062000] Companhia de Saneamento de Minas Gerais - COPASA | [31351040] PREFEITURA MUNICIPAL - PMJ</t>
  </si>
  <si>
    <t>[31062000] Companhia de Saneamento de Minas Gerais - COPASA | [31352040] Prefeitura Municipal de Januária MG - PMJ</t>
  </si>
  <si>
    <t>[31353011] Prefeitura Municipal de Japaraíba - PMJ | [31353040] Prefeitura Municipal de Japaraíba - PMJ</t>
  </si>
  <si>
    <t>[31353011] Prefeitura Municipal de Japaraíba - PMJ</t>
  </si>
  <si>
    <t>[31062000] Companhia de Saneamento de Minas Gerais - COPASA | [31353540] Prefeitura Municipal de Japonvar - PMJ</t>
  </si>
  <si>
    <t>[31354011] Prefeitura Municipal de Jeceaba - PMJ | [31354040] Secretaria de Obras e Serviços Urbanos - Sec. Obras</t>
  </si>
  <si>
    <t>Jenipapo de Minas</t>
  </si>
  <si>
    <t>[31355011] Departamento Municipal de Água e Esgoto - DEMAE | [31355040] Secretaria Municipal de Cultura, Meio Ambiente e Turismo - SLU</t>
  </si>
  <si>
    <t>[31355011] Departamento Municipal de Água e Esgoto - DEMAE | [31355040] setor de limpeza urbana - SLU</t>
  </si>
  <si>
    <t>[31062000] Companhia de Saneamento de Minas Gerais - COPASA | [31356040] Prefeitura Municipal de Jequitaí - PMJ</t>
  </si>
  <si>
    <t>Jequitibá</t>
  </si>
  <si>
    <t>[31062000] Companhia de Saneamento de Minas Gerais - COPASA | [31357040] Prefeitura Municipal de jequitibá - PMJ</t>
  </si>
  <si>
    <t>[31062000] Companhia de Saneamento de Minas Gerais - COPASA | [31357011] Prefeitura Municipal de Jequitibá - PMJ | [31357040] Prefeitura Municipal de jequitibá - PMJ</t>
  </si>
  <si>
    <t>[31357011] Prefeitura Municipal de Jequitibá - PMJ | 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</si>
  <si>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</si>
  <si>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DESENVOLVIMENTO ECONÔMICO SUSTENTÁVEL - SMDES</t>
  </si>
  <si>
    <t>[31062000] Companhia de Saneamento de Minas Gerais - COPASA | [31686000] Copasa Serviços de Saneamento Integrado do Norte e Nordeste de Minas Gerais S/A - COPANOR | [31358040] SECRETARIA MUNICIPAL DE OBRAS,VIAÇÃO E SERVIÇOS URBANOS - SMOVSU</t>
  </si>
  <si>
    <t>[31359011] Prefeitura Municipal de Jesuania - PMJ | [31359040] PREFEITURA MUNICIPAL DE JESUÂNIA - PMJ</t>
  </si>
  <si>
    <t>[31359040] PREFEITURA MUNICIPAL DE JESUÂNIA - PMJ</t>
  </si>
  <si>
    <t>Joaíma</t>
  </si>
  <si>
    <t>[31062000] Companhia de Saneamento de Minas Gerais - COPASA | [31686000] Copasa Serviços de Saneamento Integrado do Norte e Nordeste de Minas Gerais S/A - COPANOR | [31360040] Prefeitura Municipal de Joaíma - PMJ</t>
  </si>
  <si>
    <t>[31062000] Companhia de Saneamento de Minas Gerais - COPASA | [31686000] Copasa Serviços de Saneamento Integrado do Norte e Nordeste de Minas Gerais S/A - COPANOR | [31360040] Prefeitura Municipal - PM</t>
  </si>
  <si>
    <t>[31361011] Prefeitura Municipal de Joanésia - PMJ | [31361040] Prefeitura Municipal de Joanésia - PMJ</t>
  </si>
  <si>
    <t>[31361011] Prefeitura Municipal de Joanésia - PMJ | [31361040] Prefeitura de Joanésia - PSV</t>
  </si>
  <si>
    <t>[31361011] Prefeitura Municipal de Joanésia - PMJ</t>
  </si>
  <si>
    <t>[31362011] Departamento Municipal de Águas e Esgotos - DAE | [31362040] Prefeitura Municipal de João Monlevade - PMJM</t>
  </si>
  <si>
    <t>[31362011] Departamento Municipal de Águas e Esgotos - DAE</t>
  </si>
  <si>
    <t>João Pinheiro</t>
  </si>
  <si>
    <t>[31062000] Companhia de Saneamento de Minas Gerais - COPASA | [31363040] Secretaria Municipal de Agricultura e Meio Ambiente - SEADMA</t>
  </si>
  <si>
    <t>Joaquim Felício</t>
  </si>
  <si>
    <t>[31062000] Companhia de Saneamento de Minas Gerais - COPASA | [31364011] Prefeitura Municipal de Joaquim Felício - PMJF | [31364040] Secretaria Municipal de Meio Ambiente - PMJF</t>
  </si>
  <si>
    <t>[31062000] Companhia de Saneamento de Minas Gerais - COPASA | [31364011] Prefeitura Municipal de Joaquim Felício - PMJF</t>
  </si>
  <si>
    <t>[31364011] Prefeitura Municipal de Joaquim Felício - PMJF | [31062000] Companhia de Saneamento de Minas Gerais - COPASA</t>
  </si>
  <si>
    <t>[31364011] Prefeitura Municipal de Joaquim Felício - PMJF | [31062000] Companhia de Saneamento de Minas Gerais - COPASA | [31364040] Secretaria Municipal de Meio Ambiente - PMJF</t>
  </si>
  <si>
    <t>[31062000] Companhia de Saneamento de Minas Gerais - COPASA | [31364040] Secretaria Municipal de Meio Ambiente - PMJF</t>
  </si>
  <si>
    <t>Jordânia</t>
  </si>
  <si>
    <t>[31365011] Prefeitura Municipal de Jordania - PMJ | [31062000] Companhia de Saneamento de Minas Gerais - COPASA | [31365040] SECRETARIA MUNICIPAL DE OBRA E SERVIÇOS PUBLICOS - SEMOSP</t>
  </si>
  <si>
    <t>[31365011] Prefeitura Municipal de Jordania - PMJ | [31062000] Companhia de Saneamento de Minas Gerais - COPASA | [31365040] Secretaria Municipal de Obras e Serviços Urbanos - SEMOSP</t>
  </si>
  <si>
    <t>José Gonçalves de Minas</t>
  </si>
  <si>
    <t>[31686000] Copasa Serviços de Saneamento Integrado do Norte e Nordeste de Minas Gerais S/A - COPANOR | [31365240] Secretaria Obras e Serviços Públicos - SMOS</t>
  </si>
  <si>
    <t>[31686000] Copasa Serviços de Saneamento Integrado do Norte e Nordeste de Minas Gerais S/A - COPANOR | [31365240] Secretaria Municipal de Transporte, Obras e Serviços Públicos - SMTOS</t>
  </si>
  <si>
    <t>[31365211] Prefeitura Municipal de José Gonçalves de Minas - PMJGM | [31686000] Copasa Serviços de Saneamento Integrado do Norte e Nordeste de Minas Gerais S/A - COPANOR | [31365240] Secretaria Municipal de Transporte, Obras e Serviços Públicos - SMTOS</t>
  </si>
  <si>
    <t>[31686000] Copasa Serviços de Saneamento Integrado do Norte e Nordeste de Minas Gerais S/A - COPANOR | [31365240] Secretaria Municipal de Transporte, Obras e Urbanismo - SMTOU</t>
  </si>
  <si>
    <t>[31365211] Prefeitura Municipal de José Gonçalves de Minas - PMJGM | [31062000] Companhia de Saneamento de Minas Gerais - COPASA | [31365240] Secretaria Municipal de Transporte, Obras e Urbanismo - SMTOU</t>
  </si>
  <si>
    <t>[31686000] Copasa Serviços de Saneamento Integrado do Norte e Nordeste de Minas Gerais S/A - COPANOR | [31365740] Prefeitura Municipal de Josenópolis - MG</t>
  </si>
  <si>
    <t>José Raydan</t>
  </si>
  <si>
    <t>[31062000] Companhia de Saneamento de Minas Gerais - COPASA | [31365511] Prefeitura Municipal de José Raydan - PMJR | [31365540] SECRETARIA MUNICIPAL DE OBRAS - SMO</t>
  </si>
  <si>
    <t>[31365511] Prefeitura Municipal de José Raydan - PMJR | [31062000] Companhia de Saneamento de Minas Gerais - COPASA | [31365540] SECRETARIA MUNICIPAL DE OBRAS - SMO</t>
  </si>
  <si>
    <t>[31062000] Companhia de Saneamento de Minas Gerais - COPASA | [31365540] DEPARTAMENTO DE MEIO AMBIENTE - DMA</t>
  </si>
  <si>
    <t>[31365511] Prefeitura Municipal de José Raydan - PMJR | [31062000] Companhia de Saneamento de Minas Gerais - COPASA</t>
  </si>
  <si>
    <t>[31365511] Prefeitura Municipal de José Raydan - PMJR | [31062000] Companhia de Saneamento de Minas Gerais - COPASA | [31365540] DEPARTAMENTO DE MEIO AMBIENTE - DMA</t>
  </si>
  <si>
    <t>Juatuba</t>
  </si>
  <si>
    <t>[31062000] Companhia de Saneamento de Minas Gerais - COPASA | [31366540] Prefeitura Municipal - PM</t>
  </si>
  <si>
    <t>[31367011] Companhia de Saneamento Municipal - CESAMA | [31367040] DEPARTAMENTO MUNICIPAL DE LIMPEZA URBANA - DEMLURB</t>
  </si>
  <si>
    <t>Empresa pública | Autarquia</t>
  </si>
  <si>
    <t>[31367011] Companhia de Saneamento Municipal - CESAMA</t>
  </si>
  <si>
    <t>[31062000] Companhia de Saneamento de Minas Gerais - COPASA | [31368040] Prefeitura Municipal de Juramento - PMJ</t>
  </si>
  <si>
    <t>[31062000] Companhia de Saneamento de Minas Gerais - COPASA | [31369011] Prefeitura Municipal de Juruaia - PMJ</t>
  </si>
  <si>
    <t>[31062000] Companhia de Saneamento de Minas Gerais - COPASA | [31369040] PREFEITURA MUNICIPAL DE JURUAIA - PMJ</t>
  </si>
  <si>
    <t>[31369011] Prefeitura Municipal de Juruaia - PMJ | [31062000] Companhia de Saneamento de Minas Gerais - COPASA | [31369040] PREFEITURA MUNICIPAL DE JURUAIA - PMJ</t>
  </si>
  <si>
    <t>[31369011] Prefeitura Municipal de Juruaia - PMJ | [31062000] Companhia de Saneamento de Minas Gerais - COPASA</t>
  </si>
  <si>
    <t>[31369011] Prefeitura Municipal de Juruaia - PMJ</t>
  </si>
  <si>
    <t>[31062000] Companhia de Saneamento de Minas Gerais - COPASA | [31369540] Prefeitura Municipal de Juvenília - PMJ</t>
  </si>
  <si>
    <t>Ladainha</t>
  </si>
  <si>
    <t>[31686000] Copasa Serviços de Saneamento Integrado do Norte e Nordeste de Minas Gerais S/A - COPANOR | [31370040] SECRETARIA MUNICIPAL DE OBRAS, VIAÇÃO E URBANISMO - SMOVU</t>
  </si>
  <si>
    <t>Lagamar</t>
  </si>
  <si>
    <t>[31062000] Companhia de Saneamento de Minas Gerais - COPASA | [31371011] Prefeitura Municipal de Lagamar - PML | [31371040] Prefeitura Municipal de Lagamar - PML</t>
  </si>
  <si>
    <t>[31371011] Prefeitura Municipal de Lagamar - PML | [31062000] Companhia de Saneamento de Minas Gerais - COPASA | [31371040] Prefeitura Municipal de Lagamar - PML</t>
  </si>
  <si>
    <t>[31371011] Prefeitura Municipal de Lagamar - PML | [31062000] Companhia de Saneamento de Minas Gerais - COPASA</t>
  </si>
  <si>
    <t>[31372011] Serviço Autônomo de Água e Esgoto - SAAE | [31372040] Prefeitura Municipal - PM</t>
  </si>
  <si>
    <t>[31372011] Serviço Autônomo de Água e Esgoto - SAAE</t>
  </si>
  <si>
    <t>[31062000] Companhia de Saneamento de Minas Gerais - COPASA | [31373040] SECRETARIA MUNICIPAL DE TRANSPORTES, OBRAS E SERVIÇOS URBANOS - SMTOSV</t>
  </si>
  <si>
    <t>[31373011] Prefeitura Municipal de Lagoa dos Patos - PMLP | [31062000] Companhia de Saneamento de Minas Gerais - COPASA | [31373040] SECRETARIA MUNICIPAL DE TRANSPORTES, OBRAS E SERVIÇOS URBANOS - SMTOSV</t>
  </si>
  <si>
    <t>Lagoa Dourada</t>
  </si>
  <si>
    <t>[31062000] Companhia de Saneamento de Minas Gerais - COPASA | [31374011] Prefeitura Municipal de Lagoa Dourada - PMLD | [31374040] Prefeitura Municipal De Lagoa Dourada - PMLD</t>
  </si>
  <si>
    <t>[31374011] Prefeitura Municipal de Lagoa Dourada - PMLD | [31062000] Companhia de Saneamento de Minas Gerais - COPASA | [31374040] Prefeitura Municipal De Lagoa Dourada - PMLD</t>
  </si>
  <si>
    <t>[31374011] Prefeitura Municipal de Lagoa Dourada - PMLD | [31062000] Companhia de Saneamento de Minas Gerais - COPASA</t>
  </si>
  <si>
    <t>[31375011] Serviço Autônomo de Água e Esgotos - SAAE | [31375040] Secretaria Municipal de Desenvolvimento Econômico e Meio Ambiente - SDEMA</t>
  </si>
  <si>
    <t>[31375011] Serviço Autônomo de Água e Esgotos - SAAE</t>
  </si>
  <si>
    <t>Lagoa Grande</t>
  </si>
  <si>
    <t>[31062000] Companhia de Saneamento de Minas Gerais - COPASA | [31375340] Prefeitura Municipal de Lagoa Grande - PMLG</t>
  </si>
  <si>
    <t>[31062000] Companhia de Saneamento de Minas Gerais - COPASA | [31375311] Prefeitura Municipal de Lagoa Grande - PMLG | [31375340] Prefeitura Municipal de Lagoa Grande - LG</t>
  </si>
  <si>
    <t>[31375311] Prefeitura Municipal de Lagoa Grande - PMLG | [31062000] Companhia de Saneamento de Minas Gerais - COPASA | [31375340] Prefeitura Municipal de Lagoa Grande - LG</t>
  </si>
  <si>
    <t>[31062000] Companhia de Saneamento de Minas Gerais - COPASA | [31375340] Prefeitura Municipal de Lagoa Grande - LG</t>
  </si>
  <si>
    <t>[31375311] Prefeitura Municipal de Lagoa Grande - PMLG | [31062000] Companhia de Saneamento de Minas Gerais - COPASA</t>
  </si>
  <si>
    <t>Lagoa Santa</t>
  </si>
  <si>
    <t>[31062000] Companhia de Saneamento de Minas Gerais - COPASA | [31376040] Prefeitura Municipal de Lagoa Santa - PMLS</t>
  </si>
  <si>
    <t>[31377011] Serviço Autônomo de Água e Esgoto - SAAE | [31377040] PREFEITURA MUNICIPAL DE LAJINHA MG - PML MG</t>
  </si>
  <si>
    <t>[31377040] PREFEITURA MUNICIPAL DE LAJINHA MG - PML MG</t>
  </si>
  <si>
    <t>[31377011] Serviço Autônomo de Água e Esgoto - SAAE</t>
  </si>
  <si>
    <t>[31378011] Serviço Autônomo de Água e Esgoto - SAAE | [31378040] Prefeitura Municipal de lambari - PML</t>
  </si>
  <si>
    <t>[31378011] Serviço Autônomo de Água e Esgoto - SAAE | [31378040] Prefeitura Municipal de lambari - 31378040</t>
  </si>
  <si>
    <t>[31378011] Serviço Autônomo de Água e Esgoto - SAAE</t>
  </si>
  <si>
    <t>[31379011] Prefeitura Municipal de Lamim - PML | [31379040] Prefeitura Municipal de Lamim - PML</t>
  </si>
  <si>
    <t>[31379040] Prefeitura Municipal de Lamim - PML</t>
  </si>
  <si>
    <t>[31379011] Prefeitura Municipal de Lamim - PML</t>
  </si>
  <si>
    <t>Laranjal</t>
  </si>
  <si>
    <t>[31062000] Companhia de Saneamento de Minas Gerais - COPASA | [31380011] Prefeitura Municipal de Laranjal - PML | [31380040] Prefeitura Municipal de Laranjal - PML</t>
  </si>
  <si>
    <t>[31062000] Companhia de Saneamento de Minas Gerais - COPASA | [31380011] Prefeitura Municipal de Laranjal - PML</t>
  </si>
  <si>
    <t>[31380011] Prefeitura Municipal de Laranjal - PML | [31062000] Companhia de Saneamento de Minas Gerais - COPASA</t>
  </si>
  <si>
    <t>[31380011] Prefeitura Municipal de Laranjal - PML | [31062000] Companhia de Saneamento de Minas Gerais - COPASA | [31380040] Prefeitura Municipal de Laranjal - PML</t>
  </si>
  <si>
    <t>[31062000] Companhia de Saneamento de Minas Gerais - COPASA | [31380040] Prefeitura Municipal de Laranjal - PML</t>
  </si>
  <si>
    <t>[31381011] Serviço Autônomo de Água e Esgotosl de Lassance - SAAE | [31381040] Prefeitura Municipal de Lassance - PML</t>
  </si>
  <si>
    <t>[31381011] Prefeitura Municipal de Lassance - PML</t>
  </si>
  <si>
    <t>[31381011] Prefeitura Municipal de Lassance - PML | [31381040] Prefeitura Municipal de Lassance - PML</t>
  </si>
  <si>
    <t>[31381040] Prefeitura Municipal de Lassance - PML</t>
  </si>
  <si>
    <t>Lavras</t>
  </si>
  <si>
    <t>[31062000] Companhia de Saneamento de Minas Gerais - COPASA | [31382040] Secretaria Municipal de Meio Ambiente - SMMA</t>
  </si>
  <si>
    <t>[31062000] Companhia de Saneamento de Minas Gerais - COPASA | [31382040] Centro de Tratamento de Resíduos MG S/A - CTR</t>
  </si>
  <si>
    <t>[31062000] Companhia de Saneamento de Minas Gerais - COPASA | [31382040] Viasolo Engenharia S.A - Viasolo</t>
  </si>
  <si>
    <t>[31062000] Companhia de Saneamento de Minas Gerais - COPASA | [31382040] Prefeitura Municipal de Lavras - PML</t>
  </si>
  <si>
    <t>Leandro Ferreira</t>
  </si>
  <si>
    <t>[31062000] Companhia de Saneamento de Minas Gerais - COPASA | [31383040] Prefeitura Municipal de Leandro Ferreira - PMLF</t>
  </si>
  <si>
    <t>[31383011] Prefeitura Municipal de Leandro Ferreira - PMLF | [31062000] Companhia de Saneamento de Minas Gerais - COPASA</t>
  </si>
  <si>
    <t>[31383011] Prefeitura Municipal de Leandro Ferreira - PMLF | [31062000] Companhia de Saneamento de Minas Gerais - COPASA | [31383040] Prefeitura Municipal de Leandro Ferreira - PMLF</t>
  </si>
  <si>
    <t>[31686000] Copasa Serviços de Saneamento Integrado do Norte e Nordeste de Minas Gerais S/A - COPANOR | [31383540] SECRETARIA MUNICIPAL DE AGRICULTURA E MEIO AMBIENTE - SEMAME</t>
  </si>
  <si>
    <t>[31383511] Prefeitura Municipal de Leme do Prado - PMLP | [31686000] Copasa Serviços de Saneamento Integrado do Norte e Nordeste de Minas Gerais S/A - COPANOR | [31383540] SECRETARIA MUNICIPAL DE AGRICULTURA E MEIO AMBIENTE - SEMAME</t>
  </si>
  <si>
    <t>[31686000] Copasa Serviços de Saneamento Integrado do Norte e Nordeste de Minas Gerais S/A - COPANOR | [31383540] SECRETARIA MUNICIPAL DE OBRAS E SERVIÇOS URBANOS - SEMOSU</t>
  </si>
  <si>
    <t>[31383540] SECRETARIA MUNICIPAL DE OBRAS E SERVIÇOS URBANOS - SEMOSU</t>
  </si>
  <si>
    <t>Leopoldina</t>
  </si>
  <si>
    <t>[31062000] Companhia de Saneamento de Minas Gerais - COPASA | [31384011] Prefeitura Municipal de Leopoldina - PML | [31384040] Prefeitura Municipal de Leopoldina - PML</t>
  </si>
  <si>
    <t>[31384011] Prefeitura Municipal de Leopoldina - PML | [31062000] Companhia de Saneamento de Minas Gerais - COPASA | [31384040] Prefeitura Municipal de Leopoldina - PML</t>
  </si>
  <si>
    <t>[31062000] Companhia de Saneamento de Minas Gerais - COPASA | [31384040] Prefeitura Municipal de Leopoldina - PML</t>
  </si>
  <si>
    <t>[31384011] Prefeitura Municipal de Leopoldina - PML | [31062000] Companhia de Saneamento de Minas Gerais - COPASA</t>
  </si>
  <si>
    <t>Liberdade</t>
  </si>
  <si>
    <t>[31062000] Companhia de Saneamento de Minas Gerais - COPASA | [31385040] Município de Liberdade - PML</t>
  </si>
  <si>
    <t>[31385011] Prefeitura Municipal de Liberdade - PML | [31062000] Companhia de Saneamento de Minas Gerais - COPASA | [31385040] Município de Liberdade - PML</t>
  </si>
  <si>
    <t>[31062000] Companhia de Saneamento de Minas Gerais - COPASA | [31385040] Prefeitura Municipal de Liberdade - PML</t>
  </si>
  <si>
    <t>[31386011] Departamento Municipal de Água e Esgoto - DEMAE | [31386040] Prefeitura Municipal de Lima Duarte - PMLD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</si>
  <si>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</si>
  <si>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</si>
  <si>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</si>
  <si>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[31062000] Companhia de Saneamento de Minas Gerais - COPASA | [31386540] PREFEITURA MUNICIPAL - PML</t>
  </si>
  <si>
    <t>[31386711] Prefeitura Municipal de Luisburgo - PML | [31386740] Prefeitura Municipal de Luisburgo - PML</t>
  </si>
  <si>
    <t>[31062000] Companhia de Saneamento de Minas Gerais - COPASA | [31386840] PREFEITURA MUNICIPAL DE LUISLÂNDIA - PML</t>
  </si>
  <si>
    <t>[31387011] Prefeitura Municipal de Luminárias - PML | [31387040] PREFEITURA MUNICIPAL DE LUMINÁRIAS - PML</t>
  </si>
  <si>
    <t>[31387040] PREFEITURA MUNICIPAL DE LUMINÁRIAS - PML</t>
  </si>
  <si>
    <t>[31387011] Prefeitura Municipal de Luminárias - PML</t>
  </si>
  <si>
    <t>Luz</t>
  </si>
  <si>
    <t>[31062000] Companhia de Saneamento de Minas Gerais - COPASA | [31388011] Serviço Autônomo de Água e Esgoto de Luz - SAAE | [31388040] Prefeitura Municipal de Luz - PML</t>
  </si>
  <si>
    <t>[31388011] Serviço Autônomo de Água e Esgoto de Luz - SAAE | [31062000] Companhia de Saneamento de Minas Gerais - COPASA | [31388040] Prefeitura Municipal de Luz - PML</t>
  </si>
  <si>
    <t>[31388011] Serviço Autônomo de Água e Esgoto de Luz - SAAE | [31062000] Companhia de Saneamento de Minas Gerais - COPASA</t>
  </si>
  <si>
    <t>Machacalis</t>
  </si>
  <si>
    <t>[31062000] Companhia de Saneamento de Minas Gerais - COPASA | [31389011] Prefeitura Municipal de Machacalis - PMM | [31389040] PREFEITURA MUNICIPAL DE MACHACALIS - PMM</t>
  </si>
  <si>
    <t>[31389011] Prefeitura Municipal de Machacalis - PMM | [31062000] Companhia de Saneamento de Minas Gerais - COPASA | [31389040] PREFEITURA MUNICIPAL DE MACHACALIS - PMM</t>
  </si>
  <si>
    <t>[31062000] Companhia de Saneamento de Minas Gerais - COPASA | [31389040] PREFEITURA MUNICIPAL DE MACHACALIS - PMM</t>
  </si>
  <si>
    <t>[31390011] Serviço Autônomo de Água e Esgoto - SAAE | [31390040] Secretaria Municipal de Obras - semosp</t>
  </si>
  <si>
    <t>[31390011] Serviço Autônomo de Água e Esgoto - SAAE | [31390040] secretaria de obras - semosp</t>
  </si>
  <si>
    <t>[31390011] Serviço Autônomo de Água e Esgoto - SAAE</t>
  </si>
  <si>
    <t>Madre de Deus de Minas</t>
  </si>
  <si>
    <t>[31062000] Companhia de Saneamento de Minas Gerais - COPASA | [31391011] Prefeitura Municipal de Madre de Deus de Minas - PMMDM | [31391040] Prefeitura Municipal de Madre de Deus de Minas - PMMDM</t>
  </si>
  <si>
    <t>[31391011] Prefeitura Municipal de Madre de Deus de Minas - PMMDM | [31062000] Companhia de Saneamento de Minas Gerais - COPASA | [31391040] Prefeitura Municipal de Madre de Deus de Minas - PMMDM</t>
  </si>
  <si>
    <t>[31062000] Companhia de Saneamento de Minas Gerais - COPASA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</si>
  <si>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</si>
  <si>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- PM</t>
  </si>
  <si>
    <t>[31392511] Prefeitura Municipal de Mamonas - PMM | [31392540] Prefeitura Municipal de Mamonas - PMM</t>
  </si>
  <si>
    <t>[31392540] Prefeitura Municipal de Mamonas - PMM</t>
  </si>
  <si>
    <t>[31062000] Companhia de Saneamento de Minas Gerais - COPASA | [31393040] Secretaria Municipal de Infraestrutura e Serviços Urbanos - SMISU</t>
  </si>
  <si>
    <t>[31062000] Companhia de Saneamento de Minas Gerais - COPASA | [31393040] Secretaria Municipal de Governo e Infraestrutura - SMGI</t>
  </si>
  <si>
    <t>[31062000] Companhia de Saneamento de Minas Gerais - COPASA | [31393040] Secretaria Municipal de Obras e Infraestrutura Urbana - SMOIU</t>
  </si>
  <si>
    <t>[31062000] Companhia de Saneamento de Minas Gerais - COPASA | [31393040] Secretaria Municipal de Obras e Serviços Urbanos - SMOS</t>
  </si>
  <si>
    <t>[31394011] Serviço Autônomo Água e Esgoto - SAAE | [31394040] SERVICO AUTONOMO MUNICIPAL DE LIMPEZA URBANA - SAMAL</t>
  </si>
  <si>
    <t>[31394011] Serviço Autônomo Água e Esgoto - SAAE</t>
  </si>
  <si>
    <t>[31395011] Serviço Autônomo de Água e Esgoto - SAAE</t>
  </si>
  <si>
    <t>[31395011] Serviço Autônomo de Água e Esgoto - SAAE | [31395040] Prefeitura Municipal - PM</t>
  </si>
  <si>
    <t>[31396011] Serviço Autônomo de Água e Esgoto - SAAE | [31396040] Prefeitura Municipal de Mantena - PMM</t>
  </si>
  <si>
    <t>[31396011] Serviço Autônomo de Água e Esgoto - SAAE</t>
  </si>
  <si>
    <t>Maravilhas</t>
  </si>
  <si>
    <t>[31062000] Companhia de Saneamento de Minas Gerais - COPASA | [31397011] Prefeitura Municipal de Maravilhas - PMM | [31397040] Prefeitura Municipal de Maravilhas - PMM</t>
  </si>
  <si>
    <t>[31397011] Prefeitura Municipal de Maravilhas - PMM | [31062000] Companhia de Saneamento de Minas Gerais - COPASA | [31397040] Prefeitura Municipal de Maravilhas - PMM</t>
  </si>
  <si>
    <t>[31062000] Companhia de Saneamento de Minas Gerais - COPASA | [31397040] Prefeitura Municipal de Maravilhas - PMM</t>
  </si>
  <si>
    <t>[31397011] Prefeitura Municipal de Maravilhas - PMM | [31062000] Companhia de Saneamento de Minas Gerais - COPASA</t>
  </si>
  <si>
    <t>Mar de Espanha</t>
  </si>
  <si>
    <t>[31062000] Companhia de Saneamento de Minas Gerais - COPASA | [31398011] Prefeitura Municipal de Mar de Espanha - PMME | [31398040] Prefeitura Municipal de Mar de Espanha - PMME</t>
  </si>
  <si>
    <t>[31398011] Prefeitura Municipal de Mar de Espanha - PMME | [31062000] Companhia de Saneamento de Minas Gerais - COPASA | [31398040] Prefeitura Municipal de Mar de Espanha - PMME</t>
  </si>
  <si>
    <t>[31062000] Companhia de Saneamento de Minas Gerais - COPASA | [31398040] Prefeitura Municipal de Mar de Espanha - PMME</t>
  </si>
  <si>
    <t>[31398011] Prefeitura Municipal de Mar de Espanha - PMME | [31062000] Companhia de Saneamento de Minas Gerais - COPASA</t>
  </si>
  <si>
    <t>Maria da Fé</t>
  </si>
  <si>
    <t>[31062000] Companhia de Saneamento de Minas Gerais - COPASA | [31399011] Prefeitura Municipal de Maria da Fé - PMMF | [31399040] Prefeitura Municipal de Maria da Fé - PMMF</t>
  </si>
  <si>
    <t>[31399011] Prefeitura Municipal de Maria da Fé - PMMF | [31062000] Companhia de Saneamento de Minas Gerais - COPASA | [31399040] Prefeitura Municipal de Maria da Fé - PMMF</t>
  </si>
  <si>
    <t>[31062000] Companhia de Saneamento de Minas Gerais - COPASA | [31399040] Prefeitura Municipal de Maria da Fé - PMMF</t>
  </si>
  <si>
    <t>[31400011] Serviço Autônomo de Água e Esgoto de Mariana - SAAE | [31400040] Prefeitura Municipal de Mariana - PMM</t>
  </si>
  <si>
    <t>[31400040] Prefeitura Municipal de Mariana - PMM</t>
  </si>
  <si>
    <t>[31400011] Serviço Autônomo de Água e Esgoto de Mariana - SAAE</t>
  </si>
  <si>
    <t>Marilac</t>
  </si>
  <si>
    <t>[31062000] Companhia de Saneamento de Minas Gerais - COPASA | [31401011] Prefeitura Municipal de Marilac - PMM | [31401040] PREFEITURA MUNICIPAL DE MARILAC - PM</t>
  </si>
  <si>
    <t>[31401011] Prefeitura Municipal de Marilac - PMM | [31062000] Companhia de Saneamento de Minas Gerais - COPASA | [31401040] PREFEITURA MUNICIPAL DE MARILAC - PM</t>
  </si>
  <si>
    <t>[31401011] Prefeitura Municipal de Marilac - PMM | [31062000] Companhia de Saneamento de Minas Gerais - COPASA</t>
  </si>
  <si>
    <t>Mário Campos</t>
  </si>
  <si>
    <t>[31062000] Companhia de Saneamento de Minas Gerais - COPASA | [31401511] Prefeitura Municipal de Mário Campos - PMMC | [31401540] DEPARTAMENTO DE SERVIÇOS E LIMPEZA URBANA E RURAL - DESLUR</t>
  </si>
  <si>
    <t>[31401511] Prefeitura Municipal de Mário Campos - PMMC | [31062000] Companhia de Saneamento de Minas Gerais - COPASA | [31401540] DEPARTAMENTO DE SERVIÇOS E LIMPEZA URBANA E RURAL - DESLUR</t>
  </si>
  <si>
    <t>[31401511] Prefeitura Municipal de Mário Campos - PMMC | [31062000] Companhia de Saneamento de Minas Gerais - COPASA | [31401540] Secretaria Municipal de Desenvolvimento Sustentavel - SEDES</t>
  </si>
  <si>
    <t>Maripá de Minas</t>
  </si>
  <si>
    <t>[31062000] Companhia de Saneamento de Minas Gerais - COPASA | [31402011] Prefeitura Municipal de Maripá de Minas - PMMM | [31402040] Prefeitura Municipal de Maripá de Minas - PMMM</t>
  </si>
  <si>
    <t>[31402011] Prefeitura Municipal de Maripá de Minas - PMMM | [31062000] Companhia de Saneamento de Minas Gerais - COPASA | [31402040] Prefeitura Municipal de Maripá de Minas - PMMM</t>
  </si>
  <si>
    <t>[31062000] Companhia de Saneamento de Minas Gerais - COPASA | [31402040] Prefeitura Municipal de Maripá de Minas - PMMM</t>
  </si>
  <si>
    <t>[31403011] Prefeitura Municipal de Marliéria - PMM | [31403040] Prefeitura Municipal de Marliéria - PMM</t>
  </si>
  <si>
    <t>[31403011] Prefeitura Municipal de Marliéria - PMM</t>
  </si>
  <si>
    <t>[31403011] Prefeitura Municipal de Marliéria - PMM | [31403040] Vital Engenharia Ambiental S.A - Vital S.A</t>
  </si>
  <si>
    <t>[31404011] Prefeitura Municipal de Marmelópolis - PMM | [31404040] Prefeitura Municipal de Marmelópolis - PMM</t>
  </si>
  <si>
    <t>[31404011] Prefeitura Municipal de Marmelópolis - PMM</t>
  </si>
  <si>
    <t>Martinho Campos</t>
  </si>
  <si>
    <t>[31062000] Companhia de Saneamento de Minas Gerais - COPASA | [31405040] Prefeitura Municipal de Martinho Campos - PMMC</t>
  </si>
  <si>
    <t>[31062000] Companhia de Saneamento de Minas Gerais - COPASA | [31405040] Prefeitura - PMMC</t>
  </si>
  <si>
    <t>Martins Soares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</si>
  <si>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</si>
  <si>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</si>
  <si>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</si>
  <si>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[31406011] Prefeitura Municipal de Materlândia - PMM | [31406040] Prefeitura Municipal de Materlândia - PMM</t>
  </si>
  <si>
    <t>[31406011] Prefeitura Municipal de Materlândia - PMM | [31062000] Companhia de Saneamento de Minas Gerais - COPASA | [31406040] Prefeitura Municipal de Materlândia - PMM</t>
  </si>
  <si>
    <t>[31062000] Companhia de Saneamento de Minas Gerais - COPASA | [31406040] Prefeitura Municipal de Materlândia - PMM</t>
  </si>
  <si>
    <t>Mateus Leme</t>
  </si>
  <si>
    <t>[31062000] Companhia de Saneamento de Minas Gerais - COPASA | [31407040] Prefeitura de Mateus Leme - PMML</t>
  </si>
  <si>
    <t>[31062000] Companhia de Saneamento de Minas Gerais - COPASA | [31407040] Prefeitura de Mateus Leme - PML</t>
  </si>
  <si>
    <t>[31062000] Companhia de Saneamento de Minas Gerais - COPASA | [31407040] Prefeitura Municipal de Mateus Leme - PMML</t>
  </si>
  <si>
    <t>Mathias Lobato</t>
  </si>
  <si>
    <t>[31062000] Companhia de Saneamento de Minas Gerais - COPASA | [31715040] Prefeitura Municipal de Mathias Lobato - PMML</t>
  </si>
  <si>
    <t>Matias Barbosa</t>
  </si>
  <si>
    <t>[31062000] Companhia de Saneamento de Minas Gerais - COPASA | [31408011] Prefeitura Municipal de Matias Barbosa - PMMB | [31408040] Prefeitura Municipal de Matias Barbosa - PMMB</t>
  </si>
  <si>
    <t>[31408011] Prefeitura Municipal de Matias Barbosa - PMMB | [31062000] Companhia de Saneamento de Minas Gerais - COPASA | [31408040] Prefeitura Municipal de Matias Barbosa - PMMB</t>
  </si>
  <si>
    <t>[31062000] Companhia de Saneamento de Minas Gerais - COPASA | [31408040] Prefeitura Municipal de Matias Barbosa - PMMB</t>
  </si>
  <si>
    <t>[31062000] Companhia de Saneamento de Minas Gerais - COPASA | [31408540] Prefeitura Municipal de Matias Cardoso - PMMC</t>
  </si>
  <si>
    <t>Matipó</t>
  </si>
  <si>
    <t>[31062000] Companhia de Saneamento de Minas Gerais - COPASA | [31409011] Prefeitura Municipal de Matipó - PMM | [31409040] Prefeitura Municipal de Matipó - PMM</t>
  </si>
  <si>
    <t>[31409011] Prefeitura Municipal de Matipó - PMM | [31062000] Companhia de Saneamento de Minas Gerais - COPASA | [31409040] Prefeitura Municipal de Matipó - PMM</t>
  </si>
  <si>
    <t>[31062000] Companhia de Saneamento de Minas Gerais - COPASA | [31409040] Prefeitura Municipal de Matipó - PMM</t>
  </si>
  <si>
    <t>[31062000] Companhia de Saneamento de Minas Gerais - COPASA | [31410011] Prefeitura Municipal de Mato Verde - PMMV | [31410040] PREFEITURA MUNICIPAL DE MATO VERDE - PMMV</t>
  </si>
  <si>
    <t>[31062000] Companhia de Saneamento de Minas Gerais - COPASA | [31410040] PREFEITURA MUNICIPAL DE MATO VERDE - PMMV</t>
  </si>
  <si>
    <t>Matozinhos</t>
  </si>
  <si>
    <t>[31062000] Companhia de Saneamento de Minas Gerais - COPASA | [31411040] Prefeitura Municipal - PM</t>
  </si>
  <si>
    <t>[31062000] Companhia de Saneamento de Minas Gerais - COPASA | [31412011] Prefeitura Municipal de Matutina - PMM | [31412040] Secretaria Municipal de Obras e Urbanismo - SMOU</t>
  </si>
  <si>
    <t>[31412011] Prefeitura Municipal de Matutina - PMM | [31062000] Companhia de Saneamento de Minas Gerais - COPASA | [31412040] Secretaria Municipal de Obras e Urbanismo - SMOU</t>
  </si>
  <si>
    <t>[31062000] Companhia de Saneamento de Minas Gerais - COPASA | [31412040] Secretaria Municipal de Obras e Urbanismo - SMOU</t>
  </si>
  <si>
    <t>Medeiros</t>
  </si>
  <si>
    <t>[31062000] Companhia de Saneamento de Minas Gerais - COPASA | [31413011] Prefeitura Municipal de Medeiros - PMM | [31413040] Prefeitura Municipal de Medeiros - pmmedeiros</t>
  </si>
  <si>
    <t>[31062000] Companhia de Saneamento de Minas Gerais - COPASA | [31413040] Prefeitura Municipal de Medeiros - pmmedeiros</t>
  </si>
  <si>
    <t>[31413011] Prefeitura Municipal de Medeiros - PMM | [31062000] Companhia de Saneamento de Minas Gerais - COPASA | [31413040] Prefeitura Municipal de Medeiros - pmm</t>
  </si>
  <si>
    <t>[31413011] Prefeitura Municipal de Medeiros - PMM | [31062000] Companhia de Saneamento de Minas Gerais - COPASA | [31413040] Prefeitura Municipal de Medeiros - pmmedeiros</t>
  </si>
  <si>
    <t>[31413011] Prefeitura Municipal de Medeiros - PMM | [31062000] Companhia de Saneamento de Minas Gerais - COPASA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</si>
  <si>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</si>
  <si>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</si>
  <si>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[31062000] Companhia de Saneamento de Minas Gerais - COPASA | [31414040] Prefeitura Municipal de Medina - P.M.M</t>
  </si>
  <si>
    <t>Mendes Pimentel</t>
  </si>
  <si>
    <t>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</si>
  <si>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 | [31415040] Município de Mendes Pimentel - PMMP</t>
  </si>
  <si>
    <t>[31415011] Prefeitura Municipal de Mendes Pimentel - PMMP | [31686000] Copasa Serviços de Saneamento Integrado do Norte e Nordeste de Minas Gerais S/A - COPANOR</t>
  </si>
  <si>
    <t>Mercês</t>
  </si>
  <si>
    <t>[31062000] Companhia de Saneamento de Minas Gerais - COPASA | [31416011] Prefeitura Municipal de Mercês - PMM | [31416040] Prefeitura Municipal de Mercês - PMM</t>
  </si>
  <si>
    <t>[31416011] Prefeitura Municipal de Mercês - PMM | [31062000] Companhia de Saneamento de Minas Gerais - COPASA | [31416040] Prefeitura Municipal de Mercês - PMM</t>
  </si>
  <si>
    <t>[31062000] Companhia de Saneamento de Minas Gerais - COPASA | [31416040] Prefeitura Municipal de Mercês - PMM</t>
  </si>
  <si>
    <t>[31417011] Prefeitura Municipal de Mesquita - PMM | [31417040] Prefeitura Municipal de Mesquita - PM</t>
  </si>
  <si>
    <t>[31417011] Prefeitura Municipal de Mesquita - PMM</t>
  </si>
  <si>
    <t>Minas Novas</t>
  </si>
  <si>
    <t>[31062000] Companhia de Saneamento de Minas Gerais - COPASA | [31686000] Copasa Serviços de Saneamento Integrado do Norte e Nordeste de Minas Gerais S/A - COPANOR | [31418040] Prefeitura Municipal de Minas Novas - PMMN</t>
  </si>
  <si>
    <t>Água | Água</t>
  </si>
  <si>
    <t>Minduri</t>
  </si>
  <si>
    <t>[31062000] Companhia de Saneamento de Minas Gerais - COPASA | [31419011] Prefeitura Municipal de Minduri - PMM | [31419040] Prefeitura Municipal de Minduri - PMM</t>
  </si>
  <si>
    <t>[31419011] Prefeitura Municipal de Minduri - PMM | [31062000] Companhia de Saneamento de Minas Gerais - COPASA | [31419040] Prefeitura Municipal de Minduri - PMM</t>
  </si>
  <si>
    <t>[31062000] Companhia de Saneamento de Minas Gerais - COPASA | [31419040] Prefeitura Municipal de Minduri - PMM</t>
  </si>
  <si>
    <t>[31062000] Companhia de Saneamento de Minas Gerais - COPASA | [31420040] Prefeitura Municipal - PM</t>
  </si>
  <si>
    <t>Miradouro</t>
  </si>
  <si>
    <t>[31421011] Prefeitura Municipal de Miradouro - PMM | [31062000] Companhia de Saneamento de Minas Gerais - COPASA</t>
  </si>
  <si>
    <t>[31062000] Companhia de Saneamento de Minas Gerais - COPASA | [31421040] Prefeitura Municipal de Miradouro - PMM</t>
  </si>
  <si>
    <t>Miraí</t>
  </si>
  <si>
    <t>[31062000] Companhia de Saneamento de Minas Gerais - COPASA | [31422040] Prefeitura Municipal de Miraí - PMM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</si>
  <si>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</si>
  <si>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</si>
  <si>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</si>
  <si>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[31424012] Serviço Autônomo de Água e Esgoto de Moema - SAAEM | [31424040] Prefeitura Municipal de Moema - PMM</t>
  </si>
  <si>
    <t>[31424012] Serviço Autônomo de Água e Esgoto de Moema - SAAEM</t>
  </si>
  <si>
    <t>[31424011] Prefeitura Municipal de Moema - PMM | [31424040] Prefeitura Municipal de Moema - PMM</t>
  </si>
  <si>
    <t>[31424040] Prefeitura Municipal de Moema - PMM</t>
  </si>
  <si>
    <t>Monjolos</t>
  </si>
  <si>
    <t>[31062000] Companhia de Saneamento de Minas Gerais - COPASA | [31425040] Prefeitura Municipal de Monjolos - PMM</t>
  </si>
  <si>
    <t>Monsenhor Paulo</t>
  </si>
  <si>
    <t>[31062000] Companhia de Saneamento de Minas Gerais - COPASA | [31426011] Prefeitura Municipal de Monsenhor Paulo - PMMP | [31426040] Prefeitura Municipal de Monsenhor Paulo - PMMP</t>
  </si>
  <si>
    <t>[31426011] Prefeitura Municipal de Monsenhor Paulo - PMMP | [31062000] Companhia de Saneamento de Minas Gerais - COPASA | [31426040] Prefeitura Municipal de Monsenhor Paulo - PMMP</t>
  </si>
  <si>
    <t>[31062000] Companhia de Saneamento de Minas Gerais - COPASA | [31427040] PREFEITURA MUNICIPAL DE MONTALVANIA - PMM</t>
  </si>
  <si>
    <t>[31062000] Companhia de Saneamento de Minas Gerais - COPASA | [31427040] Prefeitura Municipal - PMM</t>
  </si>
  <si>
    <t>[31428011] Prefeitura Municipal de Monte Alegre de Minas - PMMAM | [31428040] Prefeitura Municipal de Monte Alegre de Minas - PMMAM</t>
  </si>
  <si>
    <t>[31428040] Prefeitura Municipal de Monte Alegre de Minas - PMMAM</t>
  </si>
  <si>
    <t>[31062000] Companhia de Saneamento de Minas Gerais - COPASA | [31429040] SECRETARIA MUNICIPAL DE MEIO AMBIENTE - SMMA</t>
  </si>
  <si>
    <t>[31062000] Companhia de Saneamento de Minas Gerais - COPASA | [31429040] SECRETARIA MUNICIPAL DE MEIO AMBIENTE - SMMMA</t>
  </si>
  <si>
    <t>[31062000] Companhia de Saneamento de Minas Gerais - COPASA | [31429040] SECRETARIA MUNICIPAL DE ASSISTENCIA SOCIAL MONTE AZUL - SMAS</t>
  </si>
  <si>
    <t>[31429011] Prefeitura Municipal de Monte Azul - PMMA | [31062000] Companhia de Saneamento de Minas Gerais - COPASA | [31429040] SECRETARIA MUNICIPAL DE ASSISTENCIA SOCIAL MONTE AZUL - SMAS</t>
  </si>
  <si>
    <t>Monte Belo</t>
  </si>
  <si>
    <t>[31062000] Companhia de Saneamento de Minas Gerais - COPASA | [31430011] Prefeitura Municipal de Monte Belo - PMMB | [31430040] Prefeitura Municipal de Monte Belo - PMMB</t>
  </si>
  <si>
    <t>[31431011] Departamento Municipal de Água e Esgoto - DMAE | [31431040] Secretaria de Obras e Serviços Públicos - SOSP</t>
  </si>
  <si>
    <t>[31431011] Departamento Municipal de Água e Esgoto - DMAE</t>
  </si>
  <si>
    <t>Monte Formoso</t>
  </si>
  <si>
    <t>[31686000] Copasa Serviços de Saneamento Integrado do Norte e Nordeste de Minas Gerais S/A - COPANOR | [31431540] Secretaria Municipal de Obras e Transporte - SMOt</t>
  </si>
  <si>
    <t>[31686000] Copasa Serviços de Saneamento Integrado do Norte e Nordeste de Minas Gerais S/A - COPANOR | [31431540] Secretaria Municipal de Obras Públicas - SMOP</t>
  </si>
  <si>
    <t>Monte Santo de Minas</t>
  </si>
  <si>
    <t>[31062000] Companhia de Saneamento de Minas Gerais - COPASA | [31432011] Prefeitura Municipal de Monte Santo de Minas - PMMSM | [31432040] Prefeitura  de Monte Santo de Minas - PMSM</t>
  </si>
  <si>
    <t>[31432011] Prefeitura Municipal de Monte Santo de Minas - PMMSM | [31062000] Companhia de Saneamento de Minas Gerais - COPASA | [31432040] Prefeitura  de Monte Santo de Minas - PMSM</t>
  </si>
  <si>
    <t>[31062000] Companhia de Saneamento de Minas Gerais - COPASA | [31432040] Prefeitura  de Monte Santo de Minas - PMSM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</si>
  <si>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</si>
  <si>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</si>
  <si>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</si>
  <si>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[31062000] Companhia de Saneamento de Minas Gerais - COPASA | [31434511] Prefeitura Municipal de Montezuma - PMM | [31434540] Secretaria Municipal de Obras e Urbanismo - SMOU</t>
  </si>
  <si>
    <t>[31062000] Companhia de Saneamento de Minas Gerais - COPASA | [31434540] Secretaria Municipal de Obras e Urbanismo - SMOU</t>
  </si>
  <si>
    <t>[31434511] Prefeitura Municipal de Montezuma - PMM | [31062000] Companhia de Saneamento de Minas Gerais - COPASA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</si>
  <si>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</si>
  <si>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</si>
  <si>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</si>
  <si>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[31062000] Companhia de Saneamento de Minas Gerais - COPASA | [31436040] PREFEITURA MUNICIPAL DE MORRO DA GARÇA - MG</t>
  </si>
  <si>
    <t>[31436011] Prefeitura Municipal de Morro da Garça - PMMG | [31062000] Companhia de Saneamento de Minas Gerais - COPASA | [31436040] PREFEITURA MUNICIPAL DE MORRO DA GARÇA - MG</t>
  </si>
  <si>
    <t>[31437011] Prefeitura Municipal de Morro do Pilar - PMMP | [31437040] Prefeitura Municipal de Morro do Pilar - Secretaria Municipal de Obras - PMMP</t>
  </si>
  <si>
    <t>[31437011] Prefeitura Municipal de Morro do Pilar - PMMP</t>
  </si>
  <si>
    <t>[31437040] Prefeitura Municipal de Morro do Pilar - Secretaria Municipal de Obras - PMMP</t>
  </si>
  <si>
    <t>Munhoz</t>
  </si>
  <si>
    <t>[31062000] Companhia de Saneamento de Minas Gerais - COPASA | [31438011] Prefeitura Municipal de Munhoz - PMM | [31438040] Prefeitura Municipal - PM</t>
  </si>
  <si>
    <t>[31062000] Companhia de Saneamento de Minas Gerais - COPASA | [31438040] Prefeitura Municipal - PM</t>
  </si>
  <si>
    <t>[31438011] Prefeitura Municipal de Munhoz - PMM | [31062000] Companhia de Saneamento de Minas Gerais - COPASA | [31438040] Prefeitura Municipal - PM</t>
  </si>
  <si>
    <t>[31438011] Prefeitura Municipal de Munhoz - PMM | [31062000] Companhia de Saneamento de Minas Gerais - COPASA</t>
  </si>
  <si>
    <t>[31439011] Departamento Municipal de Saneamento Urbano - DEMSUR | [31439040] Departamento Municipal de Saneamento Urbano - DEMSUR</t>
  </si>
  <si>
    <t>[31439011]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</si>
  <si>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</si>
  <si>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</si>
  <si>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</si>
  <si>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[31062000] Companhia de Saneamento de Minas Gerais - COPASA | [31441011] Prefeitura Municipal de Muzambinho - PMM | [31441040] Prefeitura Municipal de Muzambinho - PMM</t>
  </si>
  <si>
    <t>[31062000] Companhia de Saneamento de Minas Gerais - COPASA | [31441011] Prefeitura Municipal de Muzambinho - PMM</t>
  </si>
  <si>
    <t>[31441011] Prefeitura Municipal de Muzambinho - PMM | [31062000] Companhia de Saneamento de Minas Gerais - COPASA</t>
  </si>
  <si>
    <t>[31441011] Prefeitura Municipal de Muzambinho - PMM | [31062000] Companhia de Saneamento de Minas Gerais - COPASA | [31441040] Prefeitura Municipal de Muzambinho - PMM</t>
  </si>
  <si>
    <t>Nacip Raydan</t>
  </si>
  <si>
    <t>[31442011] Prefeitura Municipal de Nacip Raydan - PMNR | [31062000] Companhia de Saneamento de Minas Gerais - COPASA | [31442040] Prefeitura Municipal de nacip Raydan - PMNR</t>
  </si>
  <si>
    <t>[31442011] Prefeitura Municipal de Nacip Raydan - PMNR | [31062000] Companhia de Saneamento de Minas Gerais - COPASA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</si>
  <si>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</si>
  <si>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</si>
  <si>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</si>
  <si>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[31443511] Prefeitura Municipal de Naque - PMN</t>
  </si>
  <si>
    <t>[31062000] Companhia de Saneamento de Minas Gerais - COPASA | [31443540] PREFEITURA MUNICIPAL DE NAQUE - PMN</t>
  </si>
  <si>
    <t>[31443511] Prefeitura Municipal de Naque - PMN | [31062000] Companhia de Saneamento de Minas Gerais - COPASA</t>
  </si>
  <si>
    <t>[31443711] Prefeitura Municipal de Natalândia - PMN | [31443740] Prefeitura Municipal de Natalandia - PMN</t>
  </si>
  <si>
    <t>[31443740] Prefeitura Municipal de Natalandia - PMN</t>
  </si>
  <si>
    <t>[31443711] Prefeitura Municipal de Natalândia - PMN</t>
  </si>
  <si>
    <t>Natércia</t>
  </si>
  <si>
    <t>[31062000] Companhia de Saneamento de Minas Gerais - COPASA | [31444040] Prefeitura Municipal de Natércia - PMN</t>
  </si>
  <si>
    <t>Nazareno</t>
  </si>
  <si>
    <t>[31062000] Companhia de Saneamento de Minas Gerais - COPASA | [31445011] Prefeitura Municipal de Nazareno - PMN | [31445040] Prefeitura Municipal de Nazareno - PMN</t>
  </si>
  <si>
    <t>[31445011] Prefeitura Municipal de Nazareno - PMN | [31062000] Companhia de Saneamento de Minas Gerais - COPASA | [31445040] Prefeitura Municipal de Nazareno - PMN</t>
  </si>
  <si>
    <t>[31446011] Serviço Autônomo de Água e Esgoto - SAAE | [31446040] PREFEITURA MUNICIPAL DE NEPOMUCENO - PMN</t>
  </si>
  <si>
    <t>[31446011] Serviço Autônomo de Água e Esgoto - SAAE</t>
  </si>
  <si>
    <t>[31062000] Companhia de Saneamento de Minas Gerais - COPASA | [31446540] Prefeitura Municipal de Ninheira - PMN</t>
  </si>
  <si>
    <t>[31062000] Companhia de Saneamento de Minas Gerais - COPASA | [31446511] Prefeitura Municipal de Ninheira - PMN | [31446540] Prefeitura Municipal de Ninheira - PMN</t>
  </si>
  <si>
    <t>[31686000] Copasa Serviços de Saneamento Integrado do Norte e Nordeste de Minas Gerais S/A - COPANOR | [31446740] PREFEITURA MUNICIPAL DE NOVA BELEM - PMNB</t>
  </si>
  <si>
    <t>[31446711] Serviço Autônomo de Água e Esgoto - SAAE | [31686000] Copasa Serviços de Saneamento Integrado do Norte e Nordeste de Minas Gerais S/A - COPANOR | [31446740] PREFEITURA MUNICIPAL DE NOVA BELEM - PMNB</t>
  </si>
  <si>
    <t>[31446711] Serviço Autônomo de Água e Esgoto - SAAE | [31446740] PREFEITURA MUNICIPAL DE NOVA BELEM - PMNB</t>
  </si>
  <si>
    <t>[31447011] Prefeitura Municipal de Nova Era - PMNE | [31447040] DEPARTAMENTO DE MEIO AMBIENTE - SOSU</t>
  </si>
  <si>
    <t>[31447011] Prefeitura Municipal de Nova Era - PMNE | [31447040] DEPARTAMENTO DE OBRAS - SOSU</t>
  </si>
  <si>
    <t>[31447040] Consórcio Público de Gestão dos Resíduos Sólidos - CPGRS</t>
  </si>
  <si>
    <t>[31447011] Prefeitura Municipal de Nova Era - PMNE | [31447040] Consórcio Público de Gestão dos Resíduos Sólidos - CPGRS</t>
  </si>
  <si>
    <t>Nova Lima</t>
  </si>
  <si>
    <t>[31062000] Companhia de Saneamento de Minas Gerais - COPASA | [31448040] MUNICIPIO DE NOVA LIMA - PMNL</t>
  </si>
  <si>
    <t>[31062000] Companhia de Saneamento de Minas Gerais - COPASA | [31448040] PREFEITURA MUNICIPAL DE NOVA LIMA - PMNL</t>
  </si>
  <si>
    <t>Nova Módica</t>
  </si>
  <si>
    <t>[31062000] Companhia de Saneamento de Minas Gerais - COPASA | [31449040] PREFEITURA MUNICIPAL DE NOVA MODICA - PMNM</t>
  </si>
  <si>
    <t>[31450011] Prefeitura Municipal de Nova Ponte - DMAE | [31450040] PREFEITURA MUNICIPAL DE NOVA PONTE - PMNP</t>
  </si>
  <si>
    <t>[31450011] Prefeitura Municipal de Nova Ponte - DMAE</t>
  </si>
  <si>
    <t>[31062000] Companhia de Saneamento de Minas Gerais - COPASA | [31450540] Prefeitura Municipal de Nova Porteirinha - PM</t>
  </si>
  <si>
    <t>Nova Resende</t>
  </si>
  <si>
    <t>[31062000] Companhia de Saneamento de Minas Gerais - COPASA | [31451040] Prefeitura Municipal de Nova Resende - PM</t>
  </si>
  <si>
    <t>[31062000] Companhia de Saneamento de Minas Gerais - COPASA | [31452011] Prefeitura Municipal de Nova Serrana - PMNS | [31452040] Secretaria Municipal de Desenvolvimento Urbano - SEDUR</t>
  </si>
  <si>
    <t>[31062000] Companhia de Saneamento de Minas Gerais - COPASA | [31452040] Secretaria Municipal de Obras - SEDUR</t>
  </si>
  <si>
    <t>Nova União</t>
  </si>
  <si>
    <t>[31062000] Companhia de Saneamento de Minas Gerais - COPASA | [31366011] Prefeitura Municipal de Nova União - PMNU | [31366040] Prefeitura Municipal de Nova União - PMNU</t>
  </si>
  <si>
    <t>[31062000] Companhia de Saneamento de Minas Gerais - COPASA | [31366040] Prefeitura Municipal de Nova União - PMNU</t>
  </si>
  <si>
    <t>[31366011] Prefeitura Municipal de Nova União - PMNU | [31062000] Companhia de Saneamento de Minas Gerais - COPASA | [31366040]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</si>
  <si>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</si>
  <si>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</si>
  <si>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[31062000] Companhia de Saneamento de Minas Gerais - COPASA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</si>
  <si>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</si>
  <si>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</si>
  <si>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[31686000] Copasa Serviços de Saneamento Integrado do Norte e Nordeste de Minas Gerais S/A - COPANOR | [31453740] Prefeitura Municipal de Novorizonte - PMN</t>
  </si>
  <si>
    <t>[31454011] Prefeitura Municipal de Olaria - PMO | [31454040] Prefeitura Municipal de Olaria - PMO</t>
  </si>
  <si>
    <t>[31454040] Prefeitura Municipal de Olaria - PMO</t>
  </si>
  <si>
    <t>Olhos-d Água</t>
  </si>
  <si>
    <t>[31686000] Copasa Serviços de Saneamento Integrado do Norte e Nordeste de Minas Gerais S/A - COPANOR | [31454540] Secretaria Municipal de Meio Ambiente - SMMA</t>
  </si>
  <si>
    <t>[31454511] Prefeitura Municipal de Olhos D'Água - PMOD | [31454540] Secretaria Municipal de Meio Ambiente - SMMA</t>
  </si>
  <si>
    <t>[31454540] Secretaria Municipal de Meio Ambiente - SMMA</t>
  </si>
  <si>
    <t>[31454511] Prefeitura Municipal de Olhos D'Água - PMOD</t>
  </si>
  <si>
    <t>[31455011] Prefeitura Municipal de Olímpio Noronha - PMON | [31455040] PREFEITURA MUNICIPAL DE OLÍMPIO NORONHA - PMON</t>
  </si>
  <si>
    <t>[31455011] Prefeitura Municipal de Olímpio Noronha - PMON | [31455040] Prefeitura Municipal de Olímpio Noronha - PMON</t>
  </si>
  <si>
    <t>[31456011] Serviço Autônomo de Água e Esgoto - SAAE | [31456040] Prefeitura Municipal de Oliveira - PMO</t>
  </si>
  <si>
    <t>[31456011] Serviço Autônomo de Água e Esgoto - SAAE</t>
  </si>
  <si>
    <t>Oliveira Fortes</t>
  </si>
  <si>
    <t>[31062000] Companhia de Saneamento de Minas Gerais - COPASA | [31457011] Prefeitura Municipal de Oliveira Fortes - PMOF | [31457040] Prefeitura Municipal - PMOF</t>
  </si>
  <si>
    <t>[31062000] Companhia de Saneamento de Minas Gerais - COPASA | [31457040] Prefeitura Municipal - PMOF</t>
  </si>
  <si>
    <t>[31457011] Prefeitura Municipal de Oliveira Fortes - PMOF | [31062000] Companhia de Saneamento de Minas Gerais - COPASA | [31457040] Prefeitura Municipal - PMOF</t>
  </si>
  <si>
    <t>Onça de Pitangui</t>
  </si>
  <si>
    <t>[31062000] Companhia de Saneamento de Minas Gerais - COPASA | [31458011] Prefeitura Municipal de Onça de Pitangui - PMOT | [31458040] Prefeitura Municipal de Onça de Pitangui - PMOT</t>
  </si>
  <si>
    <t>[31458011] Prefeitura Municipal de Onça de Pitangui - PMOT | [31062000] Companhia de Saneamento de Minas Gerais - COPASA | [31458040] Prefeitura Municipal de Onça de Pitangui - PMOT</t>
  </si>
  <si>
    <t>[31062000] Companhia de Saneamento de Minas Gerais - COPASA | [31458040] Prefeitura Municipal de Onça de Pitangui - PMOT</t>
  </si>
  <si>
    <t>[31458011] Prefeitura Municipal de Onça de Pitangui - PMOT | [31062000] Companhia de Saneamento de Minas Gerais - COPASA</t>
  </si>
  <si>
    <t>Esgoto</t>
  </si>
  <si>
    <t>[31458511] Prefeitura Municipal de Oratórios - PMO | [31458540] Prefeitura Municipal de Oratórios - PMO</t>
  </si>
  <si>
    <t>[31458511] Prefeitura Municipal de Oratórios - PMO</t>
  </si>
  <si>
    <t>Orizânia</t>
  </si>
  <si>
    <t>[31062000] Companhia de Saneamento de Minas Gerais - COPASA | [31458711] Prefeitura Municipal de Orizania - PMO | [31458740] Secretaria Municipal de Obras, Viação e Serviços Urbanos - SMO</t>
  </si>
  <si>
    <t>[31062000] Companhia de Saneamento de Minas Gerais - COPASA | [31458740] Secretaria Municipal de Obras, Viação e Serviços Urbanos - SMO</t>
  </si>
  <si>
    <t>[31458711] Prefeitura Municipal de Orizania - PMO | [31062000] Companhia de Saneamento de Minas Gerais - COPASA | [31458740] Secretaria Municipal de Obras, Viação e Serviços Urbanos - SMO</t>
  </si>
  <si>
    <t>Ouro Branco</t>
  </si>
  <si>
    <t>[31062000] Companhia de Saneamento de Minas Gerais - COPASA | [31459040] PREFEITURA MUNICIPAL DE OURO BRANCO - PMOB</t>
  </si>
  <si>
    <t>[31460011] Departamento Municipal Autônomo de Água e Esgoto - DMAAE</t>
  </si>
  <si>
    <t>[31460011] Departamento Municipal Autônomo de Água e Esgoto - DMAAE | [31460040] Prefeitura Municipal de Ouro Fino - MG</t>
  </si>
  <si>
    <t>[31461012] Ouro Preto Serviços de Saneamento S.A. - SANEOURO | [31461040] SECRETARIA MUNICIPAL DE MEIO AMBIENTE - SEMMA</t>
  </si>
  <si>
    <t>[31461040] SECRETARIA MUNICIPAL DE MEIO AMBIENTE - SEMMA</t>
  </si>
  <si>
    <t>[31461011] Serviço Municipal de Água e Esgoto de Ouro Preto - SEMAE | [31461040] SECRETARIA MUNICIPAL DE MEIO AMBIENTE - SEMMA</t>
  </si>
  <si>
    <t>[31461011] Serviço Municipal de Água e Esgoto de Ouro Preto - SEMAE</t>
  </si>
  <si>
    <t>Ouro Verde de Minas</t>
  </si>
  <si>
    <t>[31062000] Companhia de Saneamento de Minas Gerais - COPASA | [31462040] Prefeitura Municipal de Ouro Verde de Minas - pmovm</t>
  </si>
  <si>
    <t>Padre Paraíso</t>
  </si>
  <si>
    <t>[31062000] Companhia de Saneamento de Minas Gerais - COPASA | [31463040] Prefeitura Municipal de Padre Paraíso - PMPP</t>
  </si>
  <si>
    <t>[31062000] Companhia de Saneamento de Minas Gerais - COPASA | [31463011] Prefeitura Municipal de Padre Paraíso - PMPP</t>
  </si>
  <si>
    <t>[31463011] Prefeitura Municipal de Padre Paraíso - PMPP | [31062000] Companhia de Saneamento de Minas Gerais - COPASA</t>
  </si>
  <si>
    <t>[31463011] Prefeitura Municipal de Padre Paraíso - PMPP | [31062000] Companhia de Saneamento de Minas Gerais - COPASA | [31463040] Prefeitura Municipal de Padre Paraíso - PMPP</t>
  </si>
  <si>
    <t>Paineiras</t>
  </si>
  <si>
    <t>[31062000] Companhia de Saneamento de Minas Gerais - COPASA | [31464040] Prefeitura Municipal de Paineiras - PMP</t>
  </si>
  <si>
    <t>[31465011] Serviço Autônomo de Água e Esgoto de Pains - SAAE | [31465040] Prefeitura Municipal de Pains - PMP</t>
  </si>
  <si>
    <t>[31062000] Companhia de Saneamento de Minas Gerais - COPASA | [31465540] PREFEITURA MUNICIPAL DE PAI PEDRO - PMPP</t>
  </si>
  <si>
    <t>[31466011] Prefeitura Municipal de Paiva - PMP</t>
  </si>
  <si>
    <t>[31466011] Prefeitura Municipal de Paiva - PMP | [31466040] Prefeitura Municipal de Paiva - PMP</t>
  </si>
  <si>
    <t>[31466040] Prefeitura Municipal de Paiva - PMP</t>
  </si>
  <si>
    <t>Palma</t>
  </si>
  <si>
    <t>[31062000] Companhia de Saneamento de Minas Gerais - COPASA | [31467011] Prefeitura Municipal de Palma - PMP | [31467040] PREFEITURA MUNICIPAL DE PALMA - PMP</t>
  </si>
  <si>
    <t>[31062000] Companhia de Saneamento de Minas Gerais - COPASA | [31467040] PREFEITURA MUNICIPAL DE PALMA - PMP</t>
  </si>
  <si>
    <t>[31467011] Prefeitura Municipal de Palma - PMP | [31062000] Companhia de Saneamento de Minas Gerais - COPASA</t>
  </si>
  <si>
    <t>Palmópolis</t>
  </si>
  <si>
    <t>[31062000] Companhia de Saneamento de Minas Gerais - COPASA | [31467511] Prefeitura Municipal de Palmópolis - PMP | [31467540] Prefeitura Municipal de Palmópolis - PMP</t>
  </si>
  <si>
    <t>[31467511] Prefeitura Municipal de Palmópolis - PMP | [31062000] Companhia de Saneamento de Minas Gerais - COPASA</t>
  </si>
  <si>
    <t>[31467511] Prefeitura Municipal de Palmópolis - PMP | [31062000] Companhia de Saneamento de Minas Gerais - COPASA | [31467540] Prefeitura Municipal de Palmópolis - PMP</t>
  </si>
  <si>
    <t>[31062000] Companhia de Saneamento de Minas Gerais - COPASA | [31467540] Prefeitura Municipal de Palmópolis - PMP</t>
  </si>
  <si>
    <t>[31469011] Prefeitura Municipal de Papagaios - PMP | [31469040] Prefeitura Municipal de Papagaios - PMP</t>
  </si>
  <si>
    <t>[31469011] Prefeitura Municipal de Papagaios - PMP</t>
  </si>
  <si>
    <t>Paracatu</t>
  </si>
  <si>
    <t>[31062000] Companhia de Saneamento de Minas Gerais - COPASA | [31470040] Secretaria Municipal de Meio Ambiente - SEMEA</t>
  </si>
  <si>
    <t>[31471011] Águas de Pará de Minas S. A. - CAPAM | [31471040] PREFEITURA MUNICIPAL DE PARÁ DE MINAS - PMPM</t>
  </si>
  <si>
    <t>[31062000] Companhia de Saneamento de Minas Gerais - COPASA | [31471040] PREFEITURA MUNICIPAL DE PARÁ DE MINAS - PMPM</t>
  </si>
  <si>
    <t>[31472011] Concessionária de Saneamento Básico Ltda - COSÁGUA | [31472040] Prefeitura Municipal de Paraguaçu - PMP</t>
  </si>
  <si>
    <t>[31472011] Concessionária de Saneamento Básico Ltda - COSÁGUA</t>
  </si>
  <si>
    <t>[31472011] Concessionária de Saneamento Básico Ltda - COSÁGUA | [31472040] Prefeitura Municipal - PM</t>
  </si>
  <si>
    <t>[31473011] Serviço Autônomo de Água e Esgoto de Paraisópolis - SAAE | [31473040] Prefeitura de Paraisópolis - PSV_SGL</t>
  </si>
  <si>
    <t>[31473011] Serviço Autônomo de Água e Esgoto de Paraisópolis - SAAE</t>
  </si>
  <si>
    <t>Paraopeba</t>
  </si>
  <si>
    <t>[31062000] Companhia de Saneamento de Minas Gerais - COPASA | [31474011] Prefeitura Municipal de Paraopeba - PMP | [31474040] Prefeitura Municipal de Paraopeba - PMP</t>
  </si>
  <si>
    <t>[31062000] Companhia de Saneamento de Minas Gerais - COPASA | [31474040] Prefeitura Municipal de Paraopeba - PMP</t>
  </si>
  <si>
    <t>[31474011] Prefeitura Municipal de Paraopeba - PMP | [31062000] Companhia de Saneamento de Minas Gerais - COPASA | [31474040] Prefeitura Municipal de Paraopeba - Prefeitura Municipal</t>
  </si>
  <si>
    <t>[31474011] Prefeitura Municipal de Paraopeba - PMP | [31062000] Companhia de Saneamento de Minas Gerais - COPASA | [31474040] Secretaria Municipal de Obras e Serviços Públicos - PMP</t>
  </si>
  <si>
    <t>[31474011] Prefeitura Municipal de Paraopeba - PMP | [31062000] Companhia de Saneamento de Minas Gerais - COPASA</t>
  </si>
  <si>
    <t>Passabém</t>
  </si>
  <si>
    <t>[31062000] Companhia de Saneamento de Minas Gerais - COPASA | [31475040] PREFEITURA MUNICIPAL DE PASSABEM - PMP</t>
  </si>
  <si>
    <t>[31475040] PREFEITURA MUNICIPAL DE PASSABEM - PMP</t>
  </si>
  <si>
    <t>[31476040] Secretaria Municipal de Obras - SMO</t>
  </si>
  <si>
    <t>[31476011] Prefeitura Municipal de Passa Quatro - PMPQ | [31476040] Secretaria Municipal de Obras - SMO</t>
  </si>
  <si>
    <t>[31476011] Prefeitura Municipal de Passa Quatro - PMPQ | [31476040] Secretaria de Meio Ambiente - SMA</t>
  </si>
  <si>
    <t>[31476011] Prefeitura Municipal de Passa Quatro - PMPQ</t>
  </si>
  <si>
    <t>Passa Tempo</t>
  </si>
  <si>
    <t>[31062000] Companhia de Saneamento de Minas Gerais - COPASA | [31477011] Prefeitura Municipal de Passa Tempo - PMPT | [31477040] Prefeitura Municipal de Passa Tempo - PMPT</t>
  </si>
  <si>
    <t>[31477011] Prefeitura Municipal de Passa Tempo - PMPT | [31062000] Companhia de Saneamento de Minas Gerais - COPASA | [31477040] Prefeitura Municipal de Passa Tempo - PMPT</t>
  </si>
  <si>
    <t>[31477011] Prefeitura Municipal de Passa Tempo - PMPT | [31062000] Companhia de Saneamento de Minas Gerais - COPASA</t>
  </si>
  <si>
    <t>[31478011] Prefeitura Municipal de Passa-Vinte - PMPV | [31478040] Prefeitura Municipal - PM</t>
  </si>
  <si>
    <t>[31478011] Prefeitura Municipal de Passa-Vinte - PMPV</t>
  </si>
  <si>
    <t>[31478011] Prefeitura Municipal de Passabém - PMP</t>
  </si>
  <si>
    <t>[31479011] Serviço Autônomo de Água e Esgoto - SAAE | [31479040] Prefeitura Municipal de Passos - DLU</t>
  </si>
  <si>
    <t>[31479011] Serviço Autônomo de Água e Esgoto - SAAE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</si>
  <si>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</si>
  <si>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</si>
  <si>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</si>
  <si>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[31481011] Departamento de Água e Esgoto de Patrocínio - DAEPA | [31481040] PREFEITURA MUNICIPAL DE PATROCÍNIO - PMPTC</t>
  </si>
  <si>
    <t>[31481011] Departamento de Água e Esgoto de Patrocínio - DAEPA | [31481040] Prefeitura Municipal de Patrocínio - PMPTC</t>
  </si>
  <si>
    <t>[31481011] Departamento de Água e Esgoto de Patrocínio - DAEPA</t>
  </si>
  <si>
    <t>Patrocínio do Muriaé</t>
  </si>
  <si>
    <t>[31062000] Companhia de Saneamento de Minas Gerais - COPASA | [31482011] Prefeitura Municipal de Patrocínio do Muriaé - PMPM | [31482040] Prefeitura Municipal de Patrocínio do Muriaé - PMPM</t>
  </si>
  <si>
    <t>[31482011] Prefeitura Municipal de Patrocínio do Muriaé - PMPM | [31062000] Companhia de Saneamento de Minas Gerais - COPASA | [31482040] Prefeitura Municipal de Patrocínio do Muriaé - PMPM</t>
  </si>
  <si>
    <t>[31062000] Companhia de Saneamento de Minas Gerais - COPASA | [31482040] Prefeitura Municipal de Patrocínio do Muriaé - PMPM</t>
  </si>
  <si>
    <t>Paula Cândido</t>
  </si>
  <si>
    <t>[31062000] Companhia de Saneamento de Minas Gerais - COPASA | [31483040] Prefeitura Municipal de Paula Cândido - PMPC</t>
  </si>
  <si>
    <t>[31483011] Prefeitura Municipal de Paula Candido - PMPC | [31062000] Companhia de Saneamento de Minas Gerais - COPASA</t>
  </si>
  <si>
    <t>Paulistas</t>
  </si>
  <si>
    <t>[31062000] Companhia de Saneamento de Minas Gerais - COPASA | [31484040] Prefeitura Municipal de Paulistas - PMP</t>
  </si>
  <si>
    <t>[31484011] Prefeitura Municipal de Paulistas - PMP | 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</si>
  <si>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</si>
  <si>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</si>
  <si>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</si>
  <si>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[31486011] Prefeitura Municipal de Peçanha - PMP | [31486040] PREFEITURA MUNICIPAL DE PEÇANHA - PMP</t>
  </si>
  <si>
    <t>[31062000] Companhia de Saneamento de Minas Gerais - COPASA | [31486040] PREFEITURA MUNICIPAL DE PEÇANHA - PMP</t>
  </si>
  <si>
    <t>[31486011] Prefeitura Municipal de Peçanha - PMP | [31062000] Companhia de Saneamento de Minas Gerais - COPASA | [31486040] PREFEITURA MUNICIPAL DE PEÇANHA - PMP</t>
  </si>
  <si>
    <t>[31486011] Prefeitura Municipal de Peçanha - PMP | [31062000] Companhia de Saneamento de Minas Gerais - COPASA</t>
  </si>
  <si>
    <t>Pedra Azul</t>
  </si>
  <si>
    <t>[31062000] Companhia de Saneamento de Minas Gerais - COPASA | [31487040] prefeitura municipal de pedra azul - PMPA</t>
  </si>
  <si>
    <t>[31487511] Prefeitura Municipal de Pedra Bonita - PMPB | [31487540] PREFEITURA MUNICIPAL DE PEDRA BONITA - PMPB</t>
  </si>
  <si>
    <t>[31487511] Prefeitura Municipal de Pedra Bonita - PMPB</t>
  </si>
  <si>
    <t>[31487540] PREFEITURA MUNICIPAL DE PEDRA BONITA - PMPB</t>
  </si>
  <si>
    <t>Pedra do Anta</t>
  </si>
  <si>
    <t>[31488011] Prefeitura Municipal de Pedra do Anta - PMPA | [31062000] Companhia de Saneamento de Minas Gerais - COPASA | [31488040] Prefeitura Municipal de Pedra do Anta - PMPA</t>
  </si>
  <si>
    <t>Pedra do Indaiá</t>
  </si>
  <si>
    <t>[31062000] Companhia de Saneamento de Minas Gerais - COPASA | [31489011] Prefeitura Municipal de Pedra do Indaiá - PMPI | [31489040] SECRETARIA MUNICIPAL DE DESENVOLVIMENTO ECONÔMICO E MEIO AMBIENTE - SEDEMA</t>
  </si>
  <si>
    <t>[31062000] Companhia de Saneamento de Minas Gerais - COPASA | [31489040] SECRETARIA MUNICIPAL DE DESENVOLVIMENTO ECONÔMICO E MEIO AMBIENTE - SEDEMA</t>
  </si>
  <si>
    <t>[31489011] Prefeitura Municipal de Pedra do Indaiá - PMPI | [31062000] Companhia de Saneamento de Minas Gerais - COPASA | [31489040] SECRETARIA MUNICIPAL DE DESENVOLVIMENTO ECONÔMICO E MEIO AMBIENTE - SEDEMA</t>
  </si>
  <si>
    <t>[31490011] Prefeitura Municipal de Pedra Dourada - PMPD | [31490040] Prefeitura Municipal de Pedra Dourada - PMPD</t>
  </si>
  <si>
    <t>[31490011] Prefeitura Municipal de Pedra Dourada - PMPD | [31490040] Prefeitura Municipal de Pedra dourada - PMPD</t>
  </si>
  <si>
    <t>[31490040] Prefeitura Municipal de Pedra dourada - PMPD</t>
  </si>
  <si>
    <t>Pedralva</t>
  </si>
  <si>
    <t>[31062000] Companhia de Saneamento de Minas Gerais - COPASA | [31491040] Prefeitura Municipal de Pedralva - PMP</t>
  </si>
  <si>
    <t>[31062000] Companhia de Saneamento de Minas Gerais - COPASA | [31491540] Prefeitura Municipal de Pedras de Maria da Cruz - PMPMC</t>
  </si>
  <si>
    <t>Pedrinópolis</t>
  </si>
  <si>
    <t>[31062000] Companhia de Saneamento de Minas Gerais - COPASA | [31492011] Prefeitura Municipal de Pedrinópolis - PMP | [31492040] PREFEITURA MUNICIPAL DE PEDRINPOLIS - PMP</t>
  </si>
  <si>
    <t>[31492011] Prefeitura Municipal de Pedrinópolis - PMP | [31062000] Companhia de Saneamento de Minas Gerais - COPASA | [31492040] PREFEITURA MUNICIPAL DE PEDRINPOLIS - PMP</t>
  </si>
  <si>
    <t>Pedro Leopoldo</t>
  </si>
  <si>
    <t>[31062000] Companhia de Saneamento de Minas Gerais - COPASA | [31493040] Prefeitura Municipal de Pedro Leopoldo - PMPL</t>
  </si>
  <si>
    <t>[31494011] Prefeitura Municipal de Pedro Teixeira - PMPT</t>
  </si>
  <si>
    <t>[31494040] Prefeitura Municipal de Pedro Teixeira - PMPT</t>
  </si>
  <si>
    <t>Pequeri</t>
  </si>
  <si>
    <t>[31062000] Companhia de Saneamento de Minas Gerais - COPASA | [31495040] Prefeitura Municipal de Pequeri - PMP</t>
  </si>
  <si>
    <t>[31495011] Prefeitura Municipal de Pequeri - PMP | [31062000] Companhia de Saneamento de Minas Gerais - COPASA | [31495040] Prefeitura Municipal de Pequeri - PMP</t>
  </si>
  <si>
    <t>[31496011] Prefeitura Municipal de Pequi - PMP | [31496040] Prefeitura Municipal de Pequi - PMP</t>
  </si>
  <si>
    <t>[31496011] Prefeitura Municipal de Pequi - PMP | [31496040] Prefeitura Municipal de Pequi - MG</t>
  </si>
  <si>
    <t>[31496040] Prefeitura Municipal de Pequi - MG</t>
  </si>
  <si>
    <t>Perdigão</t>
  </si>
  <si>
    <t>[31062000] Companhia de Saneamento de Minas Gerais - COPASA | [31497011] Prefeitura Municipal de Perdigão - PMP | [31497040] Prefeitura Municipal de Perdigão - PMP</t>
  </si>
  <si>
    <t>[31497011] Prefeitura Municipal de Perdigão - PMP | [31062000] Companhia de Saneamento de Minas Gerais - COPASA | [31497040] Prefeitura Municipal de Perdigão - PMP</t>
  </si>
  <si>
    <t>Perdizes</t>
  </si>
  <si>
    <t>[31062000] Companhia de Saneamento de Minas Gerais - COPASA | [31498011] Prefeitura Municipal de Perdizes - PMP | [31498040] Prefeitura Municipal de Perdizes - PMP</t>
  </si>
  <si>
    <t>[31062000] Companhia de Saneamento de Minas Gerais - COPASA | [31498040] Prefeitura Municipal de Perdizes - PMP</t>
  </si>
  <si>
    <t>[31498011] Prefeitura Municipal de Perdizes - PMP | [31062000] Companhia de Saneamento de Minas Gerais - COPASA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</si>
  <si>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</si>
  <si>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</si>
  <si>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</si>
  <si>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[31499511] Prefeitura Municipal de Periquito - PMP | [31499540] PREFEITURA MUNICIPAL DE PERIQUITO - PMP</t>
  </si>
  <si>
    <t>[31499511] Prefeitura Municipal de Periquito - PMP | [31062000] Companhia de Saneamento de Minas Gerais - COPASA | [31499540] PREFEITURA MUNICIPAL DE PERIQUITO - PMP</t>
  </si>
  <si>
    <t>[31499511] Prefeitura Municipal de Periquito - PMP | [31062000] Companhia de Saneamento de Minas Gerais - COPASA</t>
  </si>
  <si>
    <t>[31062000] Companhia de Saneamento de Minas Gerais - COPASA | [31499540] PREFEITURA MUNICIPAL DE PERIQUITO - PMP</t>
  </si>
  <si>
    <t>Pescador</t>
  </si>
  <si>
    <t>[31686000] Copasa Serviços de Saneamento Integrado do Norte e Nordeste de Minas Gerais S/A - COPANOR | [31500011] Prefeitura Municipal de Pescador - PMP | [31500040] PREFEITURA MUNICIPAL DE PESCADOR - MG</t>
  </si>
  <si>
    <t>[31500011] Prefeitura Municipal de Pescador - PMP | [31686000] Copasa Serviços de Saneamento Integrado do Norte e Nordeste de Minas Gerais S/A - COPANOR | [31500040] PREFEITURA MUNICIPAL DE PESCADOR - MG</t>
  </si>
  <si>
    <t>[31686000] Copasa Serviços de Saneamento Integrado do Norte e Nordeste de Minas Gerais S/A - COPANOR | [31500040] PREFEITURA MUNICIPAL DE PESCADOR - MG</t>
  </si>
  <si>
    <t>[31500011] Prefeitura Municipal de Pescador - PMP | [31686000] Copasa Serviços de Saneamento Integrado do Norte e Nordeste de Minas Gerais S/A - COPANOR</t>
  </si>
  <si>
    <t>[31062000] Companhia de Saneamento de Minas Gerais - COPASA | [31500040] PREFEITURA MUNICIPAL DE PESCADOR - MG</t>
  </si>
  <si>
    <t>[31501011] Prefeitura Municipal de Piau - PMP | [31501040] Prefeitura Municipal de Piau - PMP</t>
  </si>
  <si>
    <t>[31501011] Prefeitura Municipal de Piau - PMP</t>
  </si>
  <si>
    <t>Piedade de Caratinga</t>
  </si>
  <si>
    <t>[31062000] Companhia de Saneamento de Minas Gerais - COPASA | [31501540] PREFEITURA MUNICIPAL DE PIEDADE DE CARATINGA - PMPC</t>
  </si>
  <si>
    <t>Piedade de Ponte Nova</t>
  </si>
  <si>
    <t>Piedade do Rio Grande</t>
  </si>
  <si>
    <t>[31062000] Companhia de Saneamento de Minas Gerais - COPASA | [31503011] Prefeitura Municipal de Piedade do Rio Grande - PMPRG | [31503040] Prefeitura Municipal Piedade do Rio Grande/MG - PMPRG</t>
  </si>
  <si>
    <t>[31062000] Companhia de Saneamento de Minas Gerais - COPASA | [31503011] Prefeitura Municipal de Piedade do Rio Grande - PMPRG | [31503040] Prefeitura Municipal Piedade do Rio Grande/MG - PM PRG</t>
  </si>
  <si>
    <t>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</si>
  <si>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 | [31503040] Prefeitura Municipal Piedade do Rio Grande/MG - PM PRG</t>
  </si>
  <si>
    <t>[31503011] Prefeitura Municipal de Piedade do Rio Grande - PMPRG | [31062000] Companhia de Saneamento de Minas Gerais - COPASA</t>
  </si>
  <si>
    <t>Piedade dos Gerais</t>
  </si>
  <si>
    <t>[31062000] Companhia de Saneamento de Minas Gerais - COPASA | [31504040] Prefeitura Municipal de Piedade Dos Gerais - PMPG</t>
  </si>
  <si>
    <t>[31505011] Serviço Autônomo de Água e Esgoto - SAAE | [31505040] Prefeitura Municipal de Pimenta - PMP</t>
  </si>
  <si>
    <t>[31505011] Serviço Autônomo de Água e Esgoto - SAAE</t>
  </si>
  <si>
    <t>Pingo-d Água</t>
  </si>
  <si>
    <t>[31062000] Companhia de Saneamento de Minas Gerais - COPASA | [31505311] Prefeitura Municipal de Pingo-D'Água - PMPA | [31505340] Prefeitura Municipal de Pingo D`Água - PMPA</t>
  </si>
  <si>
    <t>[31505311] Prefeitura Municipal de Pingo-D'Água - PMPA | [31062000] Companhia de Saneamento de Minas Gerais - COPASA | [31505340] Prefeitura Municipal de Pingo D`Água - PMPA</t>
  </si>
  <si>
    <t>Pingo-D ÁGUA</t>
  </si>
  <si>
    <t>[31062000] Companhia de Saneamento de Minas Gerais - COPASA | [31505340] Prefeitura Municipal de Pingo D`Água - PMPA</t>
  </si>
  <si>
    <t>[31062000] Companhia de Saneamento de Minas Gerais - COPASA | [31505740] Prefeitura Municipal de Pintópolis - PMP</t>
  </si>
  <si>
    <t>[31505711] Prefeitura Municipal de Pintópolis - PMP | [31062000] Companhia de Saneamento de Minas Gerais - COPASA | [31505740] Prefeitura Municipal de Pintópolis - PMP</t>
  </si>
  <si>
    <t>[31506011] Prefeitura Municipal de Piracema - PMP | [31506040] Prefeitura Municipal de Piracema-MG - PMP</t>
  </si>
  <si>
    <t>[31506011] Prefeitura Municipal de Piracema - PMP | [31506040] Prefeitura Municipal - PM</t>
  </si>
  <si>
    <t>[31506011] Prefeitura Municipal de Piracema - PMP</t>
  </si>
  <si>
    <t>[31506040] Prefeitura Municipal - PM</t>
  </si>
  <si>
    <t>Pirajuba</t>
  </si>
  <si>
    <t>[31062000] Companhia de Saneamento de Minas Gerais - COPASA | [31507040] Prefeitura Municipal de Pirajuba - PMP</t>
  </si>
  <si>
    <t>[31507011] Prefeitura Municipal de Pirajuba - PMP | [31062000] Companhia de Saneamento de Minas Gerais - COPASA | [31507040] Prefeitura Municipal de Pirajuba - PMP</t>
  </si>
  <si>
    <t>Piranga</t>
  </si>
  <si>
    <t>[31062000] Companhia de Saneamento de Minas Gerais - COPASA | [31508011] Prefeitura Municipal de Piranga - PMP | [31508040] Departamento Muniipal de Agricultura e Meio Ambiente - DMAMA</t>
  </si>
  <si>
    <t>[31062000] Companhia de Saneamento de Minas Gerais - COPASA | [31508040] Departamento Muniipal de Agricultura e Meio Ambiente - DMAMA</t>
  </si>
  <si>
    <t>[31508011] Prefeitura Municipal de Piranga - PMP | [31062000] Companhia de Saneamento de Minas Gerais - COPASA | [31508040] Departamento Muniipal de Agricultura e Meio Ambiente - DMAMA</t>
  </si>
  <si>
    <t>Piranguçu</t>
  </si>
  <si>
    <t>[31062000] Companhia de Saneamento de Minas Gerais - COPASA | [31509011] Prefeitura Municipal de Piranguçu - PMP | [31509040] Secretaria Municipal de  Obras - PMP</t>
  </si>
  <si>
    <t>[31509011] Prefeitura Municipal de Piranguçu - PMP | [31062000] Companhia de Saneamento de Minas Gerais - COPASA | [31509040] Secretaria Municipal de  Obras - PMP</t>
  </si>
  <si>
    <t>[31062000] Companhia de Saneamento de Minas Gerais - COPASA | [31509040] Secretaria Municipal de  Obras - PMP</t>
  </si>
  <si>
    <t>Piranguinho</t>
  </si>
  <si>
    <t>[31062000] Companhia de Saneamento de Minas Gerais - COPASA | [31510011] Prefeitura Municipal de Piranguinho - PMP | [31510040] Município de Piranguinho - pmp</t>
  </si>
  <si>
    <t>[31510011] Prefeitura Municipal de Piranguinho - PMP | [31062000] Companhia de Saneamento de Minas Gerais - COPASA | [31510040] Município de Piranguinho - pmp</t>
  </si>
  <si>
    <t>Pirapetinga</t>
  </si>
  <si>
    <t>[31062000] Companhia de Saneamento de Minas Gerais - COPASA | [31511040] Prefeitura Municpal de Pirapetinga - PMP</t>
  </si>
  <si>
    <t>[31511011] Prefeitura Municipal de Pirapetinga - PMP | [31062000] Companhia de Saneamento de Minas Gerais - COPASA | [31511040] Prefeitura Municpal de Pirapetinga - PMP</t>
  </si>
  <si>
    <t>[31512011] Serviço Autônomo de Água e Esgoto - SAAE | [31512040] SERVIÇO AUTÔNOMO DE ÁGUA E ESGOTO - SAAE</t>
  </si>
  <si>
    <t>[31512011] Serviço Autônomo de Água e Esgoto - SAAE</t>
  </si>
  <si>
    <t>Piraúba</t>
  </si>
  <si>
    <t>[31062000] Companhia de Saneamento de Minas Gerais - COPASA | [31513011] Prefeitura Municipal de Piraúba - PMP | [31513040] Prefeitura Municipal de Piraúba - PMP</t>
  </si>
  <si>
    <t>[31513011] Prefeitura Municipal de Piraúba - PMP | [31062000] Companhia de Saneamento de Minas Gerais - COPASA | [31513040] Prefeitura Municipal de Piraúba - PMP</t>
  </si>
  <si>
    <t>[31513011] Prefeitura Municipal de Piraúba - PMP | [31062000] Companhia de Saneamento de Minas Gerais - COPASA</t>
  </si>
  <si>
    <t>Pitangui</t>
  </si>
  <si>
    <t>[31062000] Companhia de Saneamento de Minas Gerais - COPASA | [31514011] Prefeitura Municipal de Pitangui - PMP | [31514040] Prefeitura Municipal de Pitangui/Secretaria Municipal de Meio Ambiente e Agricultura - ....</t>
  </si>
  <si>
    <t>[31062000] Companhia de Saneamento de Minas Gerais - COPASA | [31514011] Prefeitura Municipal de Pitangui - PMP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</si>
  <si>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Municipal de Meio Ambiente e Agricultura - SEMEIA</t>
  </si>
  <si>
    <t>[31514011] Prefeitura Municipal de Pitangui - PMP | [31062000] Companhia de Saneamento de Minas Gerais - COPASA | [31514040] Prefeitura Municipal de Pitangui/Secretaria de Desenvolvimento Urbano - SEDUR</t>
  </si>
  <si>
    <t>[31514011] Prefeitura Municipal de Pitangui - PMP | [31062000] Companhia de Saneamento de Minas Gerais - COPASA</t>
  </si>
  <si>
    <t>[31515011] Serviço Autônomo de Água e Esgoto - SAAE | [31515040] Departamento de Meio Ambiente - DMA</t>
  </si>
  <si>
    <t>[31515011] Serviço Autônomo de Água e Esgoto - SAAE</t>
  </si>
  <si>
    <t>Planura</t>
  </si>
  <si>
    <t>[31062000] Companhia de Saneamento de Minas Gerais - COPASA | [31516011] Prefeitura Municipal de Planura - PMP | [31516040] prefeitura Municipal de Planura - PMP</t>
  </si>
  <si>
    <t>[31516011] Prefeitura Municipal de Planura - PMP | [31062000] Companhia de Saneamento de Minas Gerais - COPASA | [31516040] prefeitura Municipal de Planura - PMP</t>
  </si>
  <si>
    <t>[31516011] Prefeitura Municipal de Planura - PMP | [31062000] Companhia de Saneamento de Minas Gerais - COPASA | [31516040] Prefeitura Municipal de Planura - PMP</t>
  </si>
  <si>
    <t>[31062000] Companhia de Saneamento de Minas Gerais - COPASA | [31516040] Prefeitura Municipal de Planura - PMP</t>
  </si>
  <si>
    <t>Poço Fundo</t>
  </si>
  <si>
    <t>[31062000] Companhia de Saneamento de Minas Gerais - COPASA | [31517011] Prefeitura Municipal de Poço Fundo - PMPF | [31517040] Prefeitura Municipal de Poço Fundo-MG - PMPF</t>
  </si>
  <si>
    <t>[31517011] Prefeitura Municipal de Poço Fundo - PMPF | [31062000] Companhia de Saneamento de Minas Gerais - COPASA | [31517040] Prefeitura Municipal de Poço Fundo-MG - PMPF</t>
  </si>
  <si>
    <t>[31062000] Companhia de Saneamento de Minas Gerais - COPASA | [31517040] Prefeitura Municipal de Poço Fundo-MG - PMPF</t>
  </si>
  <si>
    <t>[31518011] Departamento Municipal de Água e Esgoto - DMAE | [31518040] SECRETARIA MUNICIPAL DE SERVIÇOS PÚBLICOS - SMSP</t>
  </si>
  <si>
    <t>[31518011] Departamento Municipal de Água e Esgoto - DMAE</t>
  </si>
  <si>
    <t>[31519012] SERVIÇO AUTÔNOMO DE ÁGUA E ESGOTO - SAAE | [31519040] Prefeitura Municipal de Pocrane - PMP</t>
  </si>
  <si>
    <t>[31519011] Prefeitura Municipal de Pocrane - PMP | [31519040] Prefeitura Municipal de Pocrane - PMP</t>
  </si>
  <si>
    <t>[31519011] Prefeitura Municipal de Pocrane - PMP</t>
  </si>
  <si>
    <t>Pompéu</t>
  </si>
  <si>
    <t>[31062000] Companhia de Saneamento de Minas Gerais - COPASA | [31520011] Prefeitura Municipal de Pompeu - PMP | [31520040] MUNICIPIO DE POMPÉU - PMP</t>
  </si>
  <si>
    <t>[31520011] Prefeitura Municipal de Pompeu - PMP | [31062000] Companhia de Saneamento de Minas Gerais - COPASA | [31520040] MUNICIPIO DE POMPÉU - PMP</t>
  </si>
  <si>
    <t>[31062000] Companhia de Saneamento de Minas Gerais - COPASA | [31520040] MUNICIPIO DE POMPÉU - PMP</t>
  </si>
  <si>
    <t>[31521011] Departamento Municipal de Água, Esgoto e Saneamento - DMAES | [31521040] Prefeitura Municipal de Ponte Nova - PMPN</t>
  </si>
  <si>
    <t>[31521011] Departamento Municipal de Água, Esgoto e Saneamento - DMAES</t>
  </si>
  <si>
    <t>[31062000] Companhia de Saneamento de Minas Gerais - COPASA | [31521311] Prefeitura Municipal de Ponto Chique - PMPC | [31521340] SECRETARIA MUNICIPAL DE MEIO AMBIENTE - SMOTSU</t>
  </si>
  <si>
    <t>[31062000] Companhia de Saneamento de Minas Gerais - COPASA | [31521311] Prefeitura Municipal de Ponto Chique - PMPC | [31521340] SECRETARIA MUNICIPAL DE OBRAS TRANSPORTES E SERVIÇOS URBANOS - SMOTSU</t>
  </si>
  <si>
    <t>[31062000] Companhia de Saneamento de Minas Gerais - COPASA | [31521340] SECRETARIA MUNICIPAL DE OBRAS TRANSPORTES E SERVIÇOS URBANOS - SMOTSU</t>
  </si>
  <si>
    <t>Ponto dos Volantes</t>
  </si>
  <si>
    <t>[31686000] Copasa Serviços de Saneamento Integrado do Norte e Nordeste de Minas Gerais S/A - COPANOR | [31521740] Prefeitura de Ponto Volantes - PMPV</t>
  </si>
  <si>
    <t>[31686000] Copasa Serviços de Saneamento Integrado do Norte e Nordeste de Minas Gerais S/A - COPANOR | [31521740] Prefeitura de Ponto Volante - PPV</t>
  </si>
  <si>
    <t>[31062000] Companhia de Saneamento de Minas Gerais - COPASA | [31521740] Prefeitura de Ponto Volante - PPV</t>
  </si>
  <si>
    <t>[31062000] Companhia de Saneamento de Minas Gerais - COPASA | [31522040] Secretaria de Meio Ambiente e Turismo - SEMMAT</t>
  </si>
  <si>
    <t>[31062000] Companhia de Saneamento de Minas Gerais - COPASA | [31522040] Secretaria de Meio Ambiente e Turismo - SMATUR</t>
  </si>
  <si>
    <t>Porto Firme</t>
  </si>
  <si>
    <t>[31523011] Prefeitura Municipal de Porto Firme - PMPF | [31062000] Companhia de Saneamento de Minas Gerais - COPASA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</si>
  <si>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</si>
  <si>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</si>
  <si>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</si>
  <si>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INFRAESTRUTURA, OBRAS E SERVIÇOS PÚBLICOS - SMIOSP</t>
  </si>
  <si>
    <t>[31062000] Companhia de Saneamento de Minas Gerais - COPASA | [31525040] SECRETARIA MUNICIPAL DE OBRAS E SERVIÇOS PÚBLICOS - SEMOSP</t>
  </si>
  <si>
    <t>Pouso Alto</t>
  </si>
  <si>
    <t>[31526040] Prefeitura Municipal de Pouso Alto - PMPA</t>
  </si>
  <si>
    <t>Prados</t>
  </si>
  <si>
    <t>[31062000] Companhia de Saneamento de Minas Gerais - COPASA | [31527040] Prefeitura Municipal de Prados - PMP</t>
  </si>
  <si>
    <t>[31527011] Prefeitura Municipal de Prados - PMP | [31062000] Companhia de Saneamento de Minas Gerais - COPASA</t>
  </si>
  <si>
    <t>Prata</t>
  </si>
  <si>
    <t>[31062000] Companhia de Saneamento de Minas Gerais - COPASA | [31528011] Prefeitura Municipal de Prata - PMP | [31528040] Prefeitura Municipal - SSP</t>
  </si>
  <si>
    <t>[31528011] Prefeitura Municipal de Prata - PMP | [31062000] Companhia de Saneamento de Minas Gerais - COPASA | [31528040] Secretaria de Serviços Públicos - SSP</t>
  </si>
  <si>
    <t>[31529011] Prefeitura Municipal de Pratápolis - PMP | [31529040] PREFEITURA MUNICIPAL DE PRATAPOLIS - PMP</t>
  </si>
  <si>
    <t>[31530011] Prefeitura Municipal de Pratinha - PMP | [31530040] Prefeitura Municipal de Pratinha - PMP</t>
  </si>
  <si>
    <t>[31062000] Companhia de Saneamento de Minas Gerais - COPASA | [31531040] Departamento de Obras - DEOB</t>
  </si>
  <si>
    <t>[31531040] Departamento de Obras - DEOB</t>
  </si>
  <si>
    <t>[31062000] Companhia de Saneamento de Minas Gerais - COPASA | [31531011] Prefeitura Municipal de Presidente Bernardes - PMPB | [31531040] Departamento de Obras - DEOB</t>
  </si>
  <si>
    <t>[31531011] Prefeitura Municipal de Presidente Bernardes - PMPB | [31531040] Departamento de Obras - DEOB</t>
  </si>
  <si>
    <t>Presidente Juscelino</t>
  </si>
  <si>
    <t>[31062000] Companhia de Saneamento de Minas Gerais - COPASA | [31532011] Prefeitura Municipal de Presidente Juscelino - PMPJ | [31532040] Prefeitura Municipal de Presidente Juscelino - PMPJ</t>
  </si>
  <si>
    <t>[31532011] Prefeitura Municipal de Presidente Juscelino - PMPJ | [31062000] Companhia de Saneamento de Minas Gerais - COPASA</t>
  </si>
  <si>
    <t>[31062000] Companhia de Saneamento de Minas Gerais - COPASA | [31532040] Prefeitura Municipal de Presidente Juscelino - PMPJ</t>
  </si>
  <si>
    <t>[31532011] Prefeitura Municipal de Presidente Juscelino - PMPJ | [31062000] Companhia de Saneamento de Minas Gerais - COPASA | [31532040] Prefeitura Municipal de Presidente Juscelino - PMPJ</t>
  </si>
  <si>
    <t>[31533011] Prefeitura Municipal de Presidente Kubitschek - PMPK | [31533040] Prefeitura Municipal de Presidente Kubitschek - PMPK</t>
  </si>
  <si>
    <t>[31533040] Prefeitura Municipal de Presidente Kubitschek - PMPK</t>
  </si>
  <si>
    <t>Presidente Olegário</t>
  </si>
  <si>
    <t>[31062000] Companhia de Saneamento de Minas Gerais - COPASA | [31534011] Prefeitura Municipal de Presidente Olegário - PMPO</t>
  </si>
  <si>
    <t>[31062000] Companhia de Saneamento de Minas Gerais - COPASA | [31534040] Prefeitura Municipal de Presidente OlegáSecretaria Municipal de Obras, Serviços Públicos e Urbanismo - pmpo</t>
  </si>
  <si>
    <t>[31062000] Companhia de Saneamento de Minas Gerais - COPASA | [31534040] Prefeitura Municipal de Presidente Olegário - PMPO</t>
  </si>
  <si>
    <t>[31062000] Companhia de Saneamento de Minas Gerais - COPASA | [31536040] Prefeitura Municipal de Prudente de Morias - PMPM</t>
  </si>
  <si>
    <t>[31062000] Companhia de Saneamento de Minas Gerais - COPASA | [31536040] Prefeitura Municipal de Prudente de Morias - PMSR</t>
  </si>
  <si>
    <t>[31536011] Prefeitura Municipal de Prudente de Morais - DMAE</t>
  </si>
  <si>
    <t>Quartel Geral</t>
  </si>
  <si>
    <t>[31062000] Companhia de Saneamento de Minas Gerais - COPASA | [31537040] Prefeitura Municipal - PMQG</t>
  </si>
  <si>
    <t>[31538011] Prefeitura Municipal de Queluzito - PMQ | [31538040] Prefeitura Municipal de Queluzito - PMQ</t>
  </si>
  <si>
    <t>[31538011] Prefeitura Municipal de Queluzito - PMQ</t>
  </si>
  <si>
    <t>Raposos</t>
  </si>
  <si>
    <t>[31062000] Companhia de Saneamento de Minas Gerais - COPASA | [31539040] PREFEITURA MUNICIPAL DE RAPOSOS - PMR</t>
  </si>
  <si>
    <t>[31540011] Serviço Autônomo de Água e Esgoto - SAAE | [31540040] Prefeitura Municipal de Raul Soares - PMRS</t>
  </si>
  <si>
    <t>[31540011] Serviço Autônomo de Água e Esgoto - SAAE</t>
  </si>
  <si>
    <t>[31541011] Serviço Autônomo de Água e Esgoto - SAAE | [31541040] PREFEITURA MUNICIPAL DE RECREIO - PMR</t>
  </si>
  <si>
    <t>[31541011] Serviço Autônomo de Água e Esgoto - SAAE</t>
  </si>
  <si>
    <t>[31541511] Prefeitura Municipal de Reduto - PMR | [31541540] PREFEITURA MUNICIPAL DE REDUTO - PMR</t>
  </si>
  <si>
    <t>[31541511]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</si>
  <si>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</si>
  <si>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</si>
  <si>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</si>
  <si>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</si>
  <si>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</si>
  <si>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[31062000] Companhia de Saneamento de Minas Gerais - COPASA | [31544011] Prefeitura Municipal de Ressaquinha - PMR | [31544040] PREFEITURA MUNICIPAL DE RESSAQUINHA - PMR</t>
  </si>
  <si>
    <t>[31544011] Prefeitura Municipal de Ressaquinha - PMR | [31062000] Companhia de Saneamento de Minas Gerais - COPASA | [31544040] PREFEITURA MUNICIPAL DE RESSAQUINHA - PMR</t>
  </si>
  <si>
    <t>[31062000] Companhia de Saneamento de Minas Gerais - COPASA | [31544040] PREFEITURA MUNICIPAL DE RESSAQUINHA - PMR</t>
  </si>
  <si>
    <t>[31062000] Companhia de Saneamento de Minas Gerais - COPASA | [31544540] Prefeitura Municipal de Riachinho - PMR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</si>
  <si>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</si>
  <si>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</si>
  <si>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PREFEITURA MUNICIPAL DE RIBEIRÃO DAS NEVES - PMRN</t>
  </si>
  <si>
    <t>Ribeirão Vermelho</t>
  </si>
  <si>
    <t>[31062000] Companhia de Saneamento de Minas Gerais - COPASA | [31547011] Prefeitura Municipal de Ribeirão Vermelho - PMRV | [31547040] Prefeitura Municipal de Ribeirão Vermelho - PMRV</t>
  </si>
  <si>
    <t>[31547011] Prefeitura Municipal de Ribeirão Vermelho - PMRV | [31062000] Companhia de Saneamento de Minas Gerais - COPASA</t>
  </si>
  <si>
    <t>[31547011] Prefeitura Municipal de Ribeirão Vermelho - PMRV | [31062000] Companhia de Saneamento de Minas Gerais - COPASA | [31547040] Prefeitura Municipal de Ribeirão Vermelho - PMRV</t>
  </si>
  <si>
    <t>[31548011] Prefeitura Municipal de Rio Acima - PMRA | [31548040] SECRETARIA MUNICIPAL DE OBRAS E TRANSPORTES - SEMOT</t>
  </si>
  <si>
    <t>[31548040] SECRETARIA MUNICIPAL DE OBRAS E TRANSPORTES - SMO</t>
  </si>
  <si>
    <t>[31548040] SECRETARIA MUNICIPAL DE OBRAS - SMO</t>
  </si>
  <si>
    <t>[31548011] Prefeitura Municipal de Rio Acima - PMRA | [31548040] SECRETARIA MUNICIPAL DE OBRAS - SMO</t>
  </si>
  <si>
    <t>[31548011] Prefeitura Municipal de Rio Acima - PMRA</t>
  </si>
  <si>
    <t>Rio Casca</t>
  </si>
  <si>
    <t>[31062000] Companhia de Saneamento de Minas Gerais - COPASA | [31549040] Secretaria Municipal de Transporte e Infraestrutura - PMRC</t>
  </si>
  <si>
    <t>[31062000] Companhia de Saneamento de Minas Gerais - COPASA | [31549040] Secretaria Municipal de Transporte e Infraestrutura - SMTI</t>
  </si>
  <si>
    <t>[31062000] Companhia de Saneamento de Minas Gerais - COPASA | [31549040] Prefeitura Municipal de Rio Casca - PMRC</t>
  </si>
  <si>
    <t>[31550011] Prefeitura Municipal de Rio Doce - PMRD | [31550040] Prefeitura Municipal de Rio Doce - PMRD</t>
  </si>
  <si>
    <t>Rio do Prado</t>
  </si>
  <si>
    <t>[31686000] Copasa Serviços de Saneamento Integrado do Norte e Nordeste de Minas Gerais S/A - COPANOR | [31551040] SECRETARIA MUNICIPAL DE MEIO AMBIENTE E DESENVOLVIMENTO ECONÔMICO - SMAD</t>
  </si>
  <si>
    <t>[31686000] Copasa Serviços de Saneamento Integrado do Norte e Nordeste de Minas Gerais S/A - COPANOR | [31551040] SECRETARIA MUNICIIPAL DE MEIO AMBIENTE - SME</t>
  </si>
  <si>
    <t>[31062000] Companhia de Saneamento de Minas Gerais - COPASA | [31551040] SECRETARIA MUNICIIPAL DE MEIO AMBIENTE - SME</t>
  </si>
  <si>
    <t>Rio Espera</t>
  </si>
  <si>
    <t>[31062000] Companhia de Saneamento de Minas Gerais - COPASA | [31552011] Prefeitura Municipal de Rio Espera - PMRE | [31552040] Prefeitura Municipal de Rio Espera - PMRE</t>
  </si>
  <si>
    <t>[31552011] Prefeitura Municipal de Rio Espera - PMRE | [31062000] Companhia de Saneamento de Minas Gerais - COPASA | [31552040] Prefeitura Municipal de Rio Espera - PMRE</t>
  </si>
  <si>
    <t>[31062000] Companhia de Saneamento de Minas Gerais - COPASA | [31552040] Prefeitura Municipal de Rio Espera - PMRE</t>
  </si>
  <si>
    <t>[31552011] Prefeitura Municipal de Rio Espera - PMRE | [31062000] Companhia de Saneamento de Minas Gerais - COPASA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</si>
  <si>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</si>
  <si>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</si>
  <si>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</si>
  <si>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[31554040] Prefeitura Municipal de Rio Novo - PMRN</t>
  </si>
  <si>
    <t>[31554011] Prefeitura Municipal de Rio Novo - PMRN | [31062000] Companhia de Saneamento de Minas Gerais - COPASA | [31554040] Prefeitura Municipal de Rio Novo - PMRN</t>
  </si>
  <si>
    <t>Rio Paranaíba</t>
  </si>
  <si>
    <t>[31555011] Prefeitura Municipal de Rio Paranaíba - PMRP | [31062000] Companhia de Saneamento de Minas Gerais - COPASA</t>
  </si>
  <si>
    <t>[31062000] Companhia de Saneamento de Minas Gerais - COPASA | [31556040] PREFEITURA MUNICIPAL DE RIO PARDO DE MINAS - MG - PMRPM</t>
  </si>
  <si>
    <t>Rio Piracicaba</t>
  </si>
  <si>
    <t>[31062000] Companhia de Saneamento de Minas Gerais - COPASA | [31557011] Prefeitura Municipal de Rio Piracicaba - PMRP | [31557040] PREFEITURA MUNICIPAL DE RIO PIRACICABA - PMRP</t>
  </si>
  <si>
    <t>[31557011] Prefeitura Municipal de Rio Piracicaba - PMRP | [31062000] Companhia de Saneamento de Minas Gerais - COPASA | [31557040] PREFEITURA MUNICIPAL DE RIO PIRACICABA - PMRP</t>
  </si>
  <si>
    <t>[31062000] Companhia de Saneamento de Minas Gerais - COPASA | [31557040] PREFEITURA MUNICIPAL DE RIO PIRACICABA - PMRP</t>
  </si>
  <si>
    <t>Rio Pomba</t>
  </si>
  <si>
    <t>[31062000] Companhia de Saneamento de Minas Gerais - COPASA | [31558011] Prefeitura Municipal de Rio Pomba - PMRP | [31558040] Prefeitura Municipal de Rio Pomba - PMRP</t>
  </si>
  <si>
    <t>[31558011] Prefeitura Municipal de Rio Pomba - PMRP | [31062000] Companhia de Saneamento de Minas Gerais - COPASA | [31558040] Prefeitura Municipal de Rio Pomba - PMRP</t>
  </si>
  <si>
    <t>[31062000] Companhia de Saneamento de Minas Gerais - COPASA | [31558040] Prefeitura Municipal de Rio Pomba - PMRP</t>
  </si>
  <si>
    <t>[31559011] Prefeitura Municipal de Rio Preto - PMRP | [31559040] PREFEITURA MUNICIPAL DE RIO PRETO - PMRP</t>
  </si>
  <si>
    <t>[31559011] Prefeitura Municipal de Rio Preto - PMRP</t>
  </si>
  <si>
    <t>Rio Vermelho</t>
  </si>
  <si>
    <t>[31062000] Companhia de Saneamento de Minas Gerais - COPASA | [31560011] Prefeitura Municipal de Rio Vermelho - PMRV | [31560040] Prefeitura Municipal de Rio Vermelho - PMRV</t>
  </si>
  <si>
    <t>[31560011] Prefeitura Municipal de Rio Vermelho - PMRV | [31062000] Companhia de Saneamento de Minas Gerais - COPASA | [31560040] Prefeitura Municipal de Rio Vermelho - PMRV</t>
  </si>
  <si>
    <t>[31062000] Companhia de Saneamento de Minas Gerais - COPASA | [31560040] Prefeitura Municipal de Rio Vermelho - PMRV</t>
  </si>
  <si>
    <t>Ritápolis</t>
  </si>
  <si>
    <t>[31062000] Companhia de Saneamento de Minas Gerais - COPASA | [31561040] Prefeitura Municipal de Ritápolis - PMR</t>
  </si>
  <si>
    <t>[31561011] Prefeitura Municipal de Ritápolis - PMR | [31062000] Companhia de Saneamento de Minas Gerais - COPASA</t>
  </si>
  <si>
    <t>[31562011] Prefeitura Municipal de Rochedo de Minas - PMRM | [31562040] Prefeitura municipal de Rochedo de Minas - PMRM</t>
  </si>
  <si>
    <t>[31562011] Prefeitura Municipal de Rochedo de Minas - PMRM | [31562040] Prefeitura municipal de Rochedo de Mionas - PMRM</t>
  </si>
  <si>
    <t>[31562040] Prefeitura municipal de Rochedo de Mionas - PMRM</t>
  </si>
  <si>
    <t>Rodeiro</t>
  </si>
  <si>
    <t>[31062000] Companhia de Saneamento de Minas Gerais - COPASA | [31563011] Prefeitura Municipal de Rodeiro - PMR | [31563040] SECRETARIA MUNICIPAL DE OBRAS E SERVIÇOS - SMOS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</si>
  <si>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</si>
  <si>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</si>
  <si>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</si>
  <si>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[31062000] Companhia de Saneamento de Minas Gerais - COPASA | [31564511] Prefeitura Municipal de Rosário da Limeira - PMRL | [31564540] Prefeitura Municipal de Rosário da Limeira - PMRL</t>
  </si>
  <si>
    <t>[31564511] Prefeitura Municipal de Rosário da Limeira - PMRL | [31062000] Companhia de Saneamento de Minas Gerais - COPASA | [31564540] Prefeitura Municipal de Rosário da Limeira - PMRL</t>
  </si>
  <si>
    <t>[31062000] Companhia de Saneamento de Minas Gerais - COPASA | [31564540] Prefeitura Municipal de Rosário da Limeira - PMRL</t>
  </si>
  <si>
    <t>[31564511] Prefeitura Municipal de Rosário da Limeira - PMRL | [31062000] Companhia de Saneamento de Minas Gerais - COPASA</t>
  </si>
  <si>
    <t>[31686000] Copasa Serviços de Saneamento Integrado do Norte e Nordeste de Minas Gerais S/A - COPANOR | [31565040] Prefeitura Municipal de Rubelita - PMR</t>
  </si>
  <si>
    <t>Rubim</t>
  </si>
  <si>
    <t>[31062000] Companhia de Saneamento de Minas Gerais - COPASA | [31686000] Copasa Serviços de Saneamento Integrado do Norte e Nordeste de Minas Gerais S/A - COPANOR | [31566011] Prefeitura Municipal de Rubim - PMR</t>
  </si>
  <si>
    <t>Esgotos | Água | Água</t>
  </si>
  <si>
    <t>Sabará</t>
  </si>
  <si>
    <t>[31062000] Companhia de Saneamento de Minas Gerais - COPASA | [31567040] Secretaria Municipal de Meio Ambiente - SEMMA</t>
  </si>
  <si>
    <t>[31567011] Prefeitura Municipal de Sabará - PMS | [31062000] Companhia de Saneamento de Minas Gerais - COPASA | [31567040] Secretaria Municipal de Meio Ambiente - SEMMA</t>
  </si>
  <si>
    <t>[31568011] Serviço Autônomo de Água e Esgoto - SAAE | [31568040] Prefeitura Municipal - PMS</t>
  </si>
  <si>
    <t>[31568011] Serviço Autônomo de Água e Esgoto - SAAE</t>
  </si>
  <si>
    <t>[31569011] Serviço Autônomo de Água e Esgoto de Sacramento - SAAE | [31569040] Secretaria Municipal de Meio Ambiente - SMMA</t>
  </si>
  <si>
    <t>[31569040] Secretaria Municipal de Meio Ambiente - SMMA</t>
  </si>
  <si>
    <t>[31569011] Serviço Autônomo de Água e Esgoto de Sacramento - SAAE | [31569040] SECRETARIA MUNICIPAL DE MEIO AMBIENTE - SMMA</t>
  </si>
  <si>
    <t>[31569011] Serviço Autônomo de Água e Esgoto de Sacramento - SAAE | [31569040] SUPERINTENDENCIA MUNICIPAL DO MEIO AMBIENTE - SEMMA</t>
  </si>
  <si>
    <t>[31569011] Serviço Autônomo de Água e Esgoto de Sacramento - SAAE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</si>
  <si>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</si>
  <si>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</si>
  <si>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[31571040] Prefeitura Municipal de Salto da    Divisa - PMSD</t>
  </si>
  <si>
    <t>[31571011] Prefeitura Municipal de Salto da Divisa - PMSD | [31062000] Companhia de Saneamento de Minas Gerais - COPASA | [31571040] Prefeitura Municipal de Salto da    Divisa - PMSD</t>
  </si>
  <si>
    <t>Santa Bárbara</t>
  </si>
  <si>
    <t>[31062000] Companhia de Saneamento de Minas Gerais - COPASA | [31572011] Prefeitura Municipal de Santa Bárbara - PMSB | [31572040] Secretaria Municipal de Meio Ambiente, Agricultura e Desenvolvimento Sustentável - SMMAADS</t>
  </si>
  <si>
    <t>[31572011] Prefeitura Municipal de Santa Bárbara - PMSB | [31062000] Companhia de Saneamento de Minas Gerais - COPASA | [31572040] Secretaria Municipal de Meio Ambiente e Política Urbana - SMMAPU</t>
  </si>
  <si>
    <t>[31572011] Prefeitura Municipal de Santa Bárbara - PMSB | [31062000] Companhia de Saneamento de Minas Gerais - COPASA</t>
  </si>
  <si>
    <t>[31062000] Companhia de Saneamento de Minas Gerais - COPASA | [31572040] Secretaria Municipal de Meio Ambiente e Serviços Urbanos - SMMASU</t>
  </si>
  <si>
    <t>[31572011] Prefeitura Municipal de Santa Bárbara - PMSB | [31062000] Companhia de Saneamento de Minas Gerais - COPASA | [31572040] Secretaria Municipal de Meio Ambiente e Serviços Urbanos - SMMASU</t>
  </si>
  <si>
    <t>Santa Bárbara do Leste</t>
  </si>
  <si>
    <t>[31572711] Prefeitura Municipal de Santa Bárbara do Monte Verde - PMSBMV | [31572740] PREFEITURA MUNICIPAL DE SANTA BARBARA DO MONTE VERDE - PSBMV</t>
  </si>
  <si>
    <t>Santa Bárbara do Tugúrio</t>
  </si>
  <si>
    <t>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</si>
  <si>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</si>
  <si>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</t>
  </si>
  <si>
    <t>[31573311] Prefeitura Municipal de Santa Cruz de Minas - PMSCM | [31573340] Prefeitura Municipal de Santa Cruz de Minas - PMSCM</t>
  </si>
  <si>
    <t>[31573311] Prefeitura Municipal de Santa Cruz de Minas - PMSCM</t>
  </si>
  <si>
    <t>[31686000] Copasa Serviços de Saneamento Integrado do Norte e Nordeste de Minas Gerais S/A - COPANOR | [31573740] PREFEITURA MUNICIPAL DE SANTA CRUZ DE SALINAS - PMSCS</t>
  </si>
  <si>
    <t>Santa Cruz do Escalvado</t>
  </si>
  <si>
    <t>[31062000] Companhia de Saneamento de Minas Gerais - COPASA | [31574011] Prefeitura Municipal de Santa Cruz do Escalvado - PMSCE | [31574040] Prefeitura Municipal de Santa Cruz do Escalvado - PMSCE</t>
  </si>
  <si>
    <t>[31574011] Prefeitura Municipal de Santa Cruz do Escalvado - PMSCE | [31062000] Companhia de Saneamento de Minas Gerais - COPASA | [31574040] Prefeitura Municipal de Santa Cruz do Escalvado - PMSCE</t>
  </si>
  <si>
    <t>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</si>
  <si>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</si>
  <si>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</si>
  <si>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[31576011] Prefeitura Municipal de Santa Fé de Minas - PMSFM | [31062000] Companhia de Saneamento de Minas Gerais - COPASA</t>
  </si>
  <si>
    <t>[31062000] Companhia de Saneamento de Minas Gerais - COPASA | [31576040] Prefeitura Municipal de Santa Fé de Minas - PMSFM</t>
  </si>
  <si>
    <t>Santa Helena de Minas</t>
  </si>
  <si>
    <t>[31686000] Copasa Serviços de Saneamento Integrado do Norte e Nordeste de Minas Gerais S/A - COPANOR | [31576540] Prefeitura Municipal de Santa Helena de Minas - PMSHM</t>
  </si>
  <si>
    <t>[31576511] Prefeitura Municipal de Santa Helena de Minas - PMSHM | [31062000] Companhia de Saneamento de Minas Gerais - COPASA | [31686000] Copasa Serviços de Saneamento Integrado do Norte e Nordeste de Minas Gerais S/A - COPANOR | [31576540] Prefeitura Municipal de Santa Helena de Minas - PMSHM</t>
  </si>
  <si>
    <t>Santa Juliana</t>
  </si>
  <si>
    <t>[31062000] Companhia de Saneamento de Minas Gerais - COPASA | [31577011] Prefeitura Municipal de Santa Juliana - PMSJ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</si>
  <si>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</si>
  <si>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</si>
  <si>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[31062000] Companhia de Saneamento de Minas Gerais - COPASA | [31577040] PREFEITURA MUNICIPAL DE SANTA JULIANA - PMSJ</t>
  </si>
  <si>
    <t>Santa Luzia</t>
  </si>
  <si>
    <t>[31062000] Companhia de Saneamento de Minas Gerais - COPASA | [31578040] Superintendência  de Limpeza Urbana - SLU</t>
  </si>
  <si>
    <t>[31062000] Companhia de Saneamento de Minas Gerais - COPASA | [31578040] Diretoria de Limpeza Urbana - DLU</t>
  </si>
  <si>
    <t>Santa Margarida</t>
  </si>
  <si>
    <t>[31062000] Companhia de Saneamento de Minas Gerais - COPASA | [31579011] Prefeitura Municipal de Santa Margarida - PMSM | [31579040] Prefeitura Municipal Santa Margarida - PMSM</t>
  </si>
  <si>
    <t>[31062000] Companhia de Saneamento de Minas Gerais - COPASA | [31579011] Prefeitura Municipal de Santa Margarida - PMSM</t>
  </si>
  <si>
    <t>[31579011] Prefeitura Municipal de Santa Margarida - PMSM | [31062000] Companhia de Saneamento de Minas Gerais - COPASA | [31579040] Prefeitura Municipal Santa Margarida - PMSM</t>
  </si>
  <si>
    <t>[31062000] Companhia de Saneamento de Minas Gerais - COPASA | [31579040] Prefeitura Municipal Santa Margarida - PMSM</t>
  </si>
  <si>
    <t>Santa Maria de Itabira</t>
  </si>
  <si>
    <t>[31062000] Companhia de Saneamento de Minas Gerais - COPASA | [31580040] Prefeitura Municipal de Santa Maria de Itabira - PMSMI</t>
  </si>
  <si>
    <t>[31580011] Prefeitura Municipal de Santa Maria de Itabira - PMSMI | [31062000] Companhia de Saneamento de Minas Gerais - COPASA</t>
  </si>
  <si>
    <t>[31580011] Prefeitura Municipal de Santa Maria de Itabira - PMSMI | [31062000] Companhia de Saneamento de Minas Gerais - COPASA | [31580040] Prefeitura Municipal de Santa Maria de Itabira - PMSMI</t>
  </si>
  <si>
    <t>Santa Maria do Salto</t>
  </si>
  <si>
    <t>[31686000] Copasa Serviços de Saneamento Integrado do Norte e Nordeste de Minas Gerais S/A - COPANOR | [31581040] Prefeitura Municipal de Santa Maria do Salto - PMSMS</t>
  </si>
  <si>
    <t>Santa Maria do Suaçuí</t>
  </si>
  <si>
    <t>[31062000] Companhia de Saneamento de Minas Gerais - COPASA | [31582040] SECRETARIA MUNICIPAL DE MEIO AMBIENTE - SEMMA</t>
  </si>
  <si>
    <t>Santana da Vargem</t>
  </si>
  <si>
    <t>[31062000] Companhia de Saneamento de Minas Gerais - COPASA | [31583040] Prefeitura Municipal - PM</t>
  </si>
  <si>
    <t>Santana de Cataguases</t>
  </si>
  <si>
    <t>[31062000] Companhia de Saneamento de Minas Gerais - COPASA | [31584011] Prefeitura Municipal de Santana de Catáguases - PMSC</t>
  </si>
  <si>
    <t>[31584011] Prefeitura Municipal de Santana de Catáguases - PMSC | [31062000] Companhia de Saneamento de Minas Gerais - COPASA</t>
  </si>
  <si>
    <t>[31062000] Companhia de Saneamento de Minas Gerais - COPASA | [31585011] Prefeitura Municipal de Santana de Pirapama - PMSP | [31585040] Prefeitura Municipal de Santana de Pirapama - PMSP</t>
  </si>
  <si>
    <t>[31585011] Prefeitura Municipal de Santana de Pirapama - PMSP | [31062000] Companhia de Saneamento de Minas Gerais - COPASA | [31585040] Prefeitura Municipal de Santana de Pirapama - PMSP</t>
  </si>
  <si>
    <t>[31062000] Companhia de Saneamento de Minas Gerais - COPASA | [31585040] Prefeitura Municipal de Santana de Pirapama - PMSP</t>
  </si>
  <si>
    <t>[31585011] Prefeitura Municipal de Santana de Pirapama - PMSP | [31062000] Companhia de Saneamento de Minas Gerais - COPASA</t>
  </si>
  <si>
    <t>[31585011] Prefeitura Municipal de Santana de Pirapama - PMSP</t>
  </si>
  <si>
    <t>[31062000] Companhia de Saneamento de Minas Gerais - COPASA | [31586040] Prefeitura Municipal de Santana do Deserto - PMSD</t>
  </si>
  <si>
    <t>[31586011] Prefeitura Municipal de Santana do Deserto - PMSD | [31062000] Companhia de Saneamento de Minas Gerais - COPASA | [31586040] Prefeitura Municipal de Santana do Deserto - PMSD</t>
  </si>
  <si>
    <t>[31586011] Prefeitura Municipal de Santana do Deserto - PMSD | [31586040] Prefeitura Municipal de Santana do Deserto - PMSD</t>
  </si>
  <si>
    <t>[31586011] Prefeitura Municipal de Santana do Deserto - PMSD | [31062000] Companhia de Saneamento de Minas Gerais - COPASA</t>
  </si>
  <si>
    <t>[31587011] Prefeitura Municipal de Santana do Garambéu - PMSG | [31587040] Prefeitura Municipal de Santana do Garambéu - PMSG</t>
  </si>
  <si>
    <t>[31587040] Prefeitura Municipal de Santana do Garambéu - PMSG</t>
  </si>
  <si>
    <t>Santana do Jacaré</t>
  </si>
  <si>
    <t>[31062000] Companhia de Saneamento de Minas Gerais - COPASA | [31588011] Prefeitura Municipal de Santana do Jacaré - PMSJ | [31588040] Prefeitura Municipal de Santana do Jacaré - PMSJ</t>
  </si>
  <si>
    <t>[31588011] Prefeitura Municipal de Santana do Jacaré - PMSJ | [31062000] Companhia de Saneamento de Minas Gerais - COPASA | [31588040] Prefeitura Municipal de Santana do Jacaré - PMSJ</t>
  </si>
  <si>
    <t>[31062000] Companhia de Saneamento de Minas Gerais - COPASA | [31588040] Prefeitura Municipal de Santana do Jacaré - PMSJ</t>
  </si>
  <si>
    <t>Santana do Manhuaçu</t>
  </si>
  <si>
    <t>[31062000] Companhia de Saneamento de Minas Gerais - COPASA | [31589011] Prefeitura Municipal de Santana do Manhuaçu - PMSM | [31589040] Prefeitura Municipal de Santana do Manhuaçu - PMSM</t>
  </si>
  <si>
    <t>[31062000] Companhia de Saneamento de Minas Gerais - COPASA | [31589040] Prefeitura Municipal de Santana do Manhuaçu - PMSM</t>
  </si>
  <si>
    <t>[31589011] Prefeitura Municipal de Santana do Manhuaçu - PMSM | [31062000] Companhia de Saneamento de Minas Gerais - COPASA | [31589040] Prefeitura Municipal de Santana do Manhuaçu - PMSM</t>
  </si>
  <si>
    <t>Santana do Paraíso</t>
  </si>
  <si>
    <t>[31062000] Companhia de Saneamento de Minas Gerais - COPASA | [31589540] Secretaria de Obras, Serviços Urbanos e meio Ambiente - SMO</t>
  </si>
  <si>
    <t>[31062000] Companhia de Saneamento de Minas Gerais - COPASA | [31589540] Secretaria de Obras, Serviços Urbanos e meio Ambiente - SEMOP</t>
  </si>
  <si>
    <t>[31062000] Companhia de Saneamento de Minas Gerais - COPASA | [31590011] Prefeitura Municipal de Santana do Riacho - PMSR | [31590040] Prefeitura Municipal de Santana do Riacho - PMSR</t>
  </si>
  <si>
    <t>[31590011] Prefeitura Municipal de Santana do Riacho - PMSR | [31062000] Companhia de Saneamento de Minas Gerais - COPASA</t>
  </si>
  <si>
    <t>[31590011] Prefeitura Municipal de Santana do Riacho - PMSR | [31062000] Companhia de Saneamento de Minas Gerais - COPASA | [31590040] Prefeitura Municipal de Santana do Riacho - PMSR</t>
  </si>
  <si>
    <t>[31591011] Prefeitura Municipal de Santana dos Montes - PMSM | [31591040] Prefeitura Municipal de Santana Dos Montes - PMSM</t>
  </si>
  <si>
    <t>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</si>
  <si>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</si>
  <si>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</si>
  <si>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</si>
  <si>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[31593011] Prefeitura Municipal de Santa Rita de Jacutinga - PMSRJ | [31593040] Prefeitura Municipal de Santa Rita de Jacutinga - PMSRJ</t>
  </si>
  <si>
    <t>[31593011] Prefeitura Municipal de Santa Rita de Jacutinga - PMSRJ</t>
  </si>
  <si>
    <t>Santa Rita de Minas</t>
  </si>
  <si>
    <t>[31062000] Companhia de Saneamento de Minas Gerais - COPASA | [31593511] Prefeitura Municipal de Santa Rita de Minas - PMSRM</t>
  </si>
  <si>
    <t>[31593511] Prefeitura Municipal de Santa Rita de Minas - PMSRM | [31062000] Companhia de Saneamento de Minas Gerais - COPASA</t>
  </si>
  <si>
    <t>[31593511] Prefeitura Municipal de Santa Rita de Minas - PMSRM | [31062000] Companhia de Saneamento de Minas Gerais - COPASA | [31593540] Prefeitura Municipal de Santa Rita de Minas - PMSRM</t>
  </si>
  <si>
    <t>Santa Rita do Itueto</t>
  </si>
  <si>
    <t>[31062000] Companhia de Saneamento de Minas Gerais - COPASA | [31595011] Prefeitura Municipal de Santa Rita do Itueto - PMSRI | [31595040] PREFEITURA MUNICIPAL DE SANTA RITA DO ITUÊTO - PMSRI</t>
  </si>
  <si>
    <t>[31062000] Companhia de Saneamento de Minas Gerais - COPASA | [31595040] PREFEITURA MUNICIPAL DE SANTA RITA DO ITUÊTO - PMSRI</t>
  </si>
  <si>
    <t>[31595011] Prefeitura Municipal de Santa Rita do Itueto - PMSRI | [31062000] Companhia de Saneamento de Minas Gerais - COPASA | [31595040] PREFEITURA MUNICIPAL DE SANTA RITA DO ITUÊTO - PMSRI</t>
  </si>
  <si>
    <t>[31595011] Prefeitura Municipal de Santa Rita do Itueto - PMSRI | [31062000] Companhia de Saneamento de Minas Gerais - COPASA</t>
  </si>
  <si>
    <t>Santa Rita do Sapucaí</t>
  </si>
  <si>
    <t>[31062000] Companhia de Saneamento de Minas Gerais - COPASA | [31596040] Prefeitura Municipal de Santa Rita do Sapucaí - PMSRS</t>
  </si>
  <si>
    <t>Santa Rosa da Serra</t>
  </si>
  <si>
    <t>[31062000] Companhia de Saneamento de Minas Gerais - COPASA | [31597040] Prefeitura Municipal de Santa Rosa da Serra - PMSR</t>
  </si>
  <si>
    <t>[31597011] Prefeitura Municipal de Santa Rosa da Serra - PMSR | [31062000] Companhia de Saneamento de Minas Gerais - COPASA</t>
  </si>
  <si>
    <t>Santa Vitória</t>
  </si>
  <si>
    <t>[31062000] Companhia de Saneamento de Minas Gerais - COPASA | [31598011] Prefeitura Municipal de Santa Vitória - PMSV | [31598040] PREFEITURA MUNICIPAL DE SANTA VITÓRIA - PMSV</t>
  </si>
  <si>
    <t>[31598011] Prefeitura Municipal de Santa Vitória - PMSV | [31062000] Companhia de Saneamento de Minas Gerais - COPASA | [31598040] PREFEITURA MUNICIPAL DE SANTA VITÓRIA - PMSV</t>
  </si>
  <si>
    <t>[31598011] Prefeitura Municipal de Santa Vitória - PMSV | [31062000] Companhia de Saneamento de Minas Gerais - COPASA | [31598040] PREFEITURA MUNICIPAL DE SANTAVITÓRIA - SV</t>
  </si>
  <si>
    <t>[31598011] Prefeitura Municipal de Santa Vitória - PMSV | [31062000] Companhia de Saneamento de Minas Gerais - COPASA</t>
  </si>
  <si>
    <t>[31599012] Águas de Santo Antonio do Amparo - ASAP | [31599040] Prefeitura Municipal de Santo Antônio do Amparo - PMSAA</t>
  </si>
  <si>
    <t>[31599011] Prefeitura Municipal de Santo Antonio do Amparo - PMSAA | [31062000] Companhia de Saneamento de Minas Gerais - COPASA | [31599040] Prefeitura Municipal de Santo Antônio do Amparo - PMSAA</t>
  </si>
  <si>
    <t>[31062000] Companhia de Saneamento de Minas Gerais - COPASA | [31599040] Prefeitura Municipal de Santo Antônio do Amparo - PMSAA</t>
  </si>
  <si>
    <t>[31599011] Prefeitura Municipal de Santo Antonio do Amparo - PMSAA | [31062000] Companhia de Saneamento de Minas Gerais - COPASA</t>
  </si>
  <si>
    <t>[31062000] Companhia de Saneamento de Minas Gerais - COPASA | [31600011] Prefeitura Municipal de Santo Antonio do Aventureiro - PMSAA | [31600040] Prefeitura de Santo Antônio do Aventureiro - PMSAA</t>
  </si>
  <si>
    <t>[31600011] Prefeitura Municipal de Santo Antonio do Aventureiro - PMSAA | [31600040] Prefeitura de Santo Antônio do Aventureiro - PMSAA</t>
  </si>
  <si>
    <t>Santo Antônio do Grama</t>
  </si>
  <si>
    <t>[31062000] Companhia de Saneamento de Minas Gerais - COPASA | [31601040] Prefeitura Municipal de Santo Antônio do Grama - PMSAG</t>
  </si>
  <si>
    <t>[31062000] Companhia de Saneamento de Minas Gerais - COPASA | [31602040] Prefeitura Municipal de Santo Antônio do Itambé - PMSAI</t>
  </si>
  <si>
    <t>[31602011] Prefeitura Municipal de Santo Antônio do Itambé - PMSAI | [31602040] Prefeitura Municipal de Santo Antônio do Itambé - PMSAI</t>
  </si>
  <si>
    <t>[31062000] Companhia de Saneamento de Minas Gerais - COPASA | [31602011] Prefeitura Municipal de Santo Antônio do Itambé - PMSAI</t>
  </si>
  <si>
    <t>Santo Antônio do Jacinto</t>
  </si>
  <si>
    <t>[31062000] Companhia de Saneamento de Minas Gerais - COPASA | [31603011] Prefeitura Municipal de Santo Antônio do Jacinto - PMS | [31603040] Secretária Municipal de Obras Viação e Urbanismo - SEMOVU</t>
  </si>
  <si>
    <t>[31603011] Prefeitura Municipal de Santo Antônio do Jacinto - PMS | [31062000] Companhia de Saneamento de Minas Gerais - COPASA</t>
  </si>
  <si>
    <t>[31062000] Companhia de Saneamento de Minas Gerais - COPASA | [31603040] Secretária Municipal de Obras Viação e Urbanismo - SEMOVU</t>
  </si>
  <si>
    <t>[31603011] Prefeitura Municipal de Santo Antônio do Jacinto - PMS | [31062000] Companhia de Saneamento de Minas Gerais - COPASA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</si>
  <si>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</si>
  <si>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</si>
  <si>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[31062000] Companhia de Saneamento de Minas Gerais - COPASA | [31604540] PREFEITURA MUNICIPAL DE SANTO ANTONIO DO RETIRO - PMSAR</t>
  </si>
  <si>
    <t>[31605040] Prefeitura Municipal - SARA</t>
  </si>
  <si>
    <t>[31605011] Prefeitura Municipal de Santo Antonio do Rio Abaixo - PMSARA | 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</si>
  <si>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</si>
  <si>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</si>
  <si>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</si>
  <si>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PREFEITURA MUNICIPAL DE SANTOS DUMONT - PMSD</t>
  </si>
  <si>
    <t>São Bento Abade</t>
  </si>
  <si>
    <t>[31062000] Companhia de Saneamento de Minas Gerais - COPASA | [31608011] Prefeitura Municipal de São Bento Abade - PMSBA | [31608040] PREFEITURA MUNICIPAL - MG</t>
  </si>
  <si>
    <t>[31608011] Prefeitura Municipal de São Bento Abade - PMSBA | [31062000] Companhia de Saneamento de Minas Gerais - COPASA</t>
  </si>
  <si>
    <t>[31608011] Prefeitura Municipal de São Bento Abade - PMSBA | [31062000] Companhia de Saneamento de Minas Gerais - COPASA | [31608040] PREFEITURA MUNICIPAL - MG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</si>
  <si>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</si>
  <si>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</si>
  <si>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</si>
  <si>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[31062000] Companhia de Saneamento de Minas Gerais - COPASA | [31609540] PREFEITURA MUNICIPAL DE SÃO DOMINGOS DAS DORES - PMSDD</t>
  </si>
  <si>
    <t>[31609511] Prefeitura Municipal de São Domingos das Dores - PMSDD | [31062000] Companhia de Saneamento de Minas Gerais - COPASA</t>
  </si>
  <si>
    <t>[31609511] Prefeitura Municipal de São Domingos das Dores - PMSDD | [31062000] Companhia de Saneamento de Minas Gerais - COPASA | [31609540] PREFEITURA MUNICIPAL DE SÃO DOMINGOS DAS DORES - PMSDD</t>
  </si>
  <si>
    <t>[31062000] Companhia de Saneamento de Minas Gerais - COPASA | [31610011] Prefeitura Municipal de São Domingos do Prata - PMSDP | [31610040] Prefeitura Municipal de São Domingos do Prata - PMSDP</t>
  </si>
  <si>
    <t>[31610011] Prefeitura Municipal de São Domingos do Prata - PMSDP | [31062000] Companhia de Saneamento de Minas Gerais - COPASA | [31610040] Prefeitura Municipal de São Domingos do Prata - PMSDP</t>
  </si>
  <si>
    <t>[31062000] Companhia de Saneamento de Minas Gerais - COPASA | [31610011] Prefeitura Municipal de São Domingos do Prata - PMSDP</t>
  </si>
  <si>
    <t>[31610011] Prefeitura Municipal de São Domingos do Prata - PMSDP | [31062000] Companhia de Saneamento de Minas Gerais - COPASA</t>
  </si>
  <si>
    <t>São Félix de Minas</t>
  </si>
  <si>
    <t>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</si>
  <si>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</si>
  <si>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</t>
  </si>
  <si>
    <t>[31610511] Prefeitura Municipal de São Félix de Minas - PMSFM | [31062000] Companhia de Saneamento de Minas Gerais - COPASA | [31610540] Prefeitura Municipal de São Félix de Minas - MG</t>
  </si>
  <si>
    <t>[31062000] Companhia de Saneamento de Minas Gerais - COPASA | [31611040] SECRETARIA MUNICIPAL DE OBRAS E TRANSPORTES - SEMOT</t>
  </si>
  <si>
    <t>[31062000] Companhia de Saneamento de Minas Gerais - COPASA | [31611040] SECRETARIA DE OBRAS E TRANSPORTES - SEMOT</t>
  </si>
  <si>
    <t>[31062000] Companhia de Saneamento de Minas Gerais - COPASA | [31611040] SECRETARIA DE OBRAS E TRANSPORTES - SOTUR</t>
  </si>
  <si>
    <t>São Francisco de Paula</t>
  </si>
  <si>
    <t>[31062000] Companhia de Saneamento de Minas Gerais - COPASA | [31612011] Prefeitura Municipal de São Francisco de Paula - PMSFP | [31612040] Prefeitura Municipal de São Francisco de Paula - PMSFP</t>
  </si>
  <si>
    <t>[31062000] Companhia de Saneamento de Minas Gerais - COPASA | [31612040] Prefeitura Municipal de São Francisco de Paula - PMSFP</t>
  </si>
  <si>
    <t>[31612011] Prefeitura Municipal de São Francisco de Paula - PMSFP | [31062000] Companhia de Saneamento de Minas Gerais - COPASA | [31612040] Prefeitura Municipal de São Francisco de Paula - PMSFP</t>
  </si>
  <si>
    <t>São Francisco de Sales</t>
  </si>
  <si>
    <t>[31062000] Companhia de Saneamento de Minas Gerais - COPASA | [31613011] Prefeitura Municipal de São Francisco de Sales - PMSFS | [31613040] Secretaria Municipal Indústria, Comércio e Meio ambiente - SMICMA</t>
  </si>
  <si>
    <t>[31062000] Companhia de Saneamento de Minas Gerais - COPASA | [31613011] Prefeitura Municipal de São Francisco de Sales - PMSFS</t>
  </si>
  <si>
    <t>[31613011] Prefeitura Municipal de São Francisco de Sales - PMSFS | [31062000] Companhia de Saneamento de Minas Gerais - COPASA | [31613040] Secretaria Municipal Indústria, Comércio e Meio ambiente - SMICMA</t>
  </si>
  <si>
    <t>[31613011] Prefeitura Municipal de São Francisco de Sales - PMSFS | [31062000] Companhia de Saneamento de Minas Gerais - COPASA</t>
  </si>
  <si>
    <t>[31062000] Companhia de Saneamento de Minas Gerais - COPASA | [31613040] Secretaria Municipal Indústria, Comércio e Meio ambiente - SICMA</t>
  </si>
  <si>
    <t>[31062000] Companhia de Saneamento de Minas Gerais - COPASA | [31613040] Secretaria Municipal Indústria, Comércio e Meio ambiente - SMICMA</t>
  </si>
  <si>
    <t>[31614011] Prefeitura Municipal de São Francisco do Glória - PMSFG | [31614040] Prefeitura Municipal São Francisco do Glória - MG</t>
  </si>
  <si>
    <t>[31614040] Prefeitura Municipal São Francisco do Glória - MG</t>
  </si>
  <si>
    <t>São Geraldo</t>
  </si>
  <si>
    <t>[31062000] Companhia de Saneamento de Minas Gerais - COPASA | [31615040] Prefeitura Municipal - PM</t>
  </si>
  <si>
    <t>[31615011] Prefeitura Municipal de São Geraldo - PMSG | [31062000] Companhia de Saneamento de Minas Gerais - COPASA | [31615040] Prefeitura Municipal - PM</t>
  </si>
  <si>
    <t>[31616011] Prefeitura Municipal de São Geraldo da Piedade - PMSGP | [31616040] PREFEITURA MUNICIPAL DE SÃO GERALDO DA PIEDADE - PMSGP</t>
  </si>
  <si>
    <t>[31616040] PREFEITURA MUNICIPAL DE SÃO GERALDO DA PIEDADE - PMSGP</t>
  </si>
  <si>
    <t>[31616011] Prefeitura Municipal de São Geraldo da Piedade - PMSGP</t>
  </si>
  <si>
    <t>[31616511] Prefeitura Municipal de São Geraldo do Baixio - PMSGB | [31616540] Municipio de São Geraldo do Baixio - MG</t>
  </si>
  <si>
    <t>[31616511] Prefeitura Municipal de São Geraldo do Baixio - PMSGB</t>
  </si>
  <si>
    <t>[31616540] Municipio de São Geraldo do Baixio - MG</t>
  </si>
  <si>
    <t>São Gonçalo do Abaeté</t>
  </si>
  <si>
    <t>[31062000] Companhia de Saneamento de Minas Gerais - COPASA | [31617040] PREFEITURA MUNICIPAL DE SÃO GONÇALO DO ABAETÉ - PMSGA</t>
  </si>
  <si>
    <t>[31617011] Prefeitura Municipal de São Gonçalo do Abaeté - PMSGA | [31062000] Companhia de Saneamento de Minas Gerais - COPASA | [31617040] PREFEITURA MUNICIPAL DE SÃO GONÇALO DO ABAETÉ - PMSGA</t>
  </si>
  <si>
    <t>São Gonçalo do Pará</t>
  </si>
  <si>
    <t>[31062000] Companhia de Saneamento de Minas Gerais - COPASA | [31618011] Prefeitura Municipal de São Gonçalo do Pará - PMSGP | [31618040] Prefeitura Municipal de São Gonçalo do Pará - PMSGP</t>
  </si>
  <si>
    <t>[31618011] Prefeitura Municipal de São Gonçalo do Pará - PMSGP | [31062000] Companhia de Saneamento de Minas Gerais - COPASA | [31618040] Prefeitura Municipal de São Gonçalo do Pará - PMSGP</t>
  </si>
  <si>
    <t>[31062000] Companhia de Saneamento de Minas Gerais - COPASA | [31618040] Prefeitura Municipal de São Gonçalo do Pará - PMSGP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</si>
  <si>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</si>
  <si>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</si>
  <si>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</si>
  <si>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</si>
  <si>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[31062000] Companhia de Saneamento de Minas Gerais - COPASA | [31620011] Prefeitura Municipal de São Gonçalo do Sapucaí - PMSGS</t>
  </si>
  <si>
    <t>[31620011] Prefeitura Municipal de São Gonçalo do Sapucaí - PMSGS | [31062000] Companhia de Saneamento de Minas Gerais - COPASA</t>
  </si>
  <si>
    <t>[31620011] Prefeitura Municipal de São Gonçalo do Sapucaí - PMSGS | [31062000] Companhia de Saneamento de Minas Gerais - COPASA | [31620040] Prefeitura Municipal de São Gonçalo do Sapucaí - PMSGS</t>
  </si>
  <si>
    <t>[31062000] Companhia de Saneamento de Minas Gerais - COPASA | [31620040] Prefeitura Municipal de São Gonçalo do Sapucaí - PMSGS</t>
  </si>
  <si>
    <t>São Gotardo</t>
  </si>
  <si>
    <t>[31062000] Companhia de Saneamento de Minas Gerais - COPASA | [31621040] Prefeitura Municipal de São Gotardo - PMSG</t>
  </si>
  <si>
    <t>[31062000] Companhia de Saneamento de Minas Gerais - COPASA | [31621040] Prefeitura Municipal de So Gotardo - PMSG</t>
  </si>
  <si>
    <t>[31622011] Serviço de Autônomo de Água e Esgoto - SAAE</t>
  </si>
  <si>
    <t>[31622011] Serviço de Autônomo de Água e Esgoto - SAAE | [31622040] Prefeitura Municipal de São João Batista do Glória - PMSJBG</t>
  </si>
  <si>
    <t>[31622040] Prefeitura Municipal de São João Batista do Glória - PMSJBG</t>
  </si>
  <si>
    <t>[31622511] Prefeitura Municipal de São João da Lagoa - PMSJL | [31622540] Secretaria de limpeza urbana - PMSJL</t>
  </si>
  <si>
    <t>[31622511] Prefeitura Municipal de São João da Lagoa - PMSJL</t>
  </si>
  <si>
    <t>[31623011] Prefeitura Municipal de São João da Mata - PMSJ | [31623040] SECRETARIA MUNICIPAL DE AGRICULTURA E MEIO AMBIENTE - SMAMA</t>
  </si>
  <si>
    <t>[31623011] Prefeitura Municipal de São João da Mata - PMSJ</t>
  </si>
  <si>
    <t>[31062000] Companhia de Saneamento de Minas Gerais - COPASA | [31624040] Prefeitura Municipal de São João da    Ponte - PMSJP</t>
  </si>
  <si>
    <t>[31062000] Companhia de Saneamento de Minas Gerais - COPASA | [31624540] Prefeitura Municipal de São João Das Missões - PMSJM</t>
  </si>
  <si>
    <t>[31062000] Companhia de Saneamento de Minas Gerais - COPASA | [31625011] Departamento Autônomo Municipal de Água e Esgoto - DAMAE | [31625040] PREFEITURA MUNICIPAL DE SÃO JOÃO DEL REI - PMSJDR</t>
  </si>
  <si>
    <t>Sociedade de economia mista com administração pública | Autarquia | Administração pública direta</t>
  </si>
  <si>
    <t>[31062000] Companhia de Saneamento de Minas Gerais - COPASA | [31625011] Departamento Autônomo Municipal de Água e Esgoto - DAMAE | [31625040] PREFEITURA MUNICIPAL DE SÃO JOÃO DELREI - PMSJDR</t>
  </si>
  <si>
    <t>[31062000] Companhia de Saneamento de Minas Gerais - COPASA | [31625040] PREFEITURA MUNICIPAL DE SÃO JOÃO DELREI - PMSJDR</t>
  </si>
  <si>
    <t>[31062000] Companhia de Saneamento de Minas Gerais - COPASA | [31625011] Departamento Autônomo Municipal de Água e Esgoto - DAMAE</t>
  </si>
  <si>
    <t>São João do Manhuaçu</t>
  </si>
  <si>
    <t>[31062000] Companhia de Saneamento de Minas Gerais - COPASA | [31625540] Prefeitura Municipal de São João do Manhuaçu - PMSJM</t>
  </si>
  <si>
    <t>[31686000] Copasa Serviços de Saneamento Integrado do Norte e Nordeste de Minas Gerais S/A - COPANOR | [31625740] PREFEITURA MUNICIPAL DE SÃO JOÃO DO MANTENINHA - MG</t>
  </si>
  <si>
    <t>[31686000] Copasa Serviços de Saneamento Integrado do Norte e Nordeste de Minas Gerais S/A - COPANOR | [31625740] PREFEITURA MUNICIPAL DE SAO JOÃO DO MANTENINHA - MG</t>
  </si>
  <si>
    <t>[31625711] Serviço Autônomo de Água e Esgoto - SAAE | [31686000] Copasa Serviços de Saneamento Integrado do Norte e Nordeste de Minas Gerais S/A - COPANOR | [31625740] PREFEITURA MUNICIPAL DE SÃO JOÃO DO MANTENINHA - MG</t>
  </si>
  <si>
    <t>[31625711] Serviço Autônomo de Água e Esgoto - SAAE</t>
  </si>
  <si>
    <t>São João do Oriente</t>
  </si>
  <si>
    <t>[31062000] Companhia de Saneamento de Minas Gerais - COPASA | [31626040] Prefeitura Municipal de São João do Oriente - PMSJO</t>
  </si>
  <si>
    <t>[31062000] Companhia de Saneamento de Minas Gerais - COPASA | [31626011] Prefeitura Municipal de São João do Oriente - PMSJO | [31626040] Prefeitura Municipal de São João do Oriente - PMSJO</t>
  </si>
  <si>
    <t>[31626011] Prefeitura Municipal de São João do Oriente - PMSJO | [31062000] Companhia de Saneamento de Minas Gerais - COPASA | [31626040] Prefeitura Municipal de São João do Oriente - PMSJO</t>
  </si>
  <si>
    <t>[31626511] Prefeitura Municipal de São João do Pacuí - PMSJP | [31626540] Prefeitura municipal - PMSJP</t>
  </si>
  <si>
    <t>[31626540] Prefeitura municipal - PMSJP</t>
  </si>
  <si>
    <t>[31626511] Prefeitura Municipal de São João do Pacuí - PMSJP</t>
  </si>
  <si>
    <t>[31062000] Companhia de Saneamento de Minas Gerais - COPASA | [31627040] PREFEITURA MUNICIPAL DE SAO JOAO DO PARAISO - PMSJP</t>
  </si>
  <si>
    <t>São João Evangelista</t>
  </si>
  <si>
    <t>[31062000] Companhia de Saneamento de Minas Gerais - COPASA | [31628011] Prefeitura Municipal de São João Evangelista - PMSJE | [31628040] Prefeitura Municipal de São João Evangelista - PMSJE</t>
  </si>
  <si>
    <t>[31062000] Companhia de Saneamento de Minas Gerais - COPASA | [31628040] Prefeitura Municipal de São João Evangelista - PMSJE</t>
  </si>
  <si>
    <t>[31628011] Prefeitura Municipal de São João Evangelista - PMSJE | [31062000] Companhia de Saneamento de Minas Gerais - COPASA</t>
  </si>
  <si>
    <t>[31628011] Prefeitura Municipal de São João Evangelista - PMSJE | [31062000] Companhia de Saneamento de Minas Gerais - COPASA | [31628040] Prefeitura Municipal de São João Evangelista - PMSJE</t>
  </si>
  <si>
    <t>São João Nepomuceno</t>
  </si>
  <si>
    <t>[31062000] Companhia de Saneamento de Minas Gerais - COPASA | [31629040] Prefeitura Municipal de São João Nepomuceno - PMSJN</t>
  </si>
  <si>
    <t>[31629011] Prefeitura Municipal de São João Nepomuceno - PMSJN | 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</si>
  <si>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</si>
  <si>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</si>
  <si>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[31062000] Companhia de Saneamento de Minas Gerais - COPASA | [31629240] Secretaria de Meio Ambiente de São Joaquim de Bicas - secmma</t>
  </si>
  <si>
    <t>São José da Barra</t>
  </si>
  <si>
    <t>[31062000] Companhia de Saneamento de Minas Gerais - COPASA | [31629411] Prefeitura Municipal de São José da Barra - PMSJB | [31629440] Prefeitura Municipal de São José da Barra - PMSJB</t>
  </si>
  <si>
    <t>[31629411] Prefeitura Municipal de São José da Barra - PMSJB | [31062000] Companhia de Saneamento de Minas Gerais - COPASA</t>
  </si>
  <si>
    <t>[31062000] Companhia de Saneamento de Minas Gerais - COPASA | [31629440] Prefeitura Municipal de São José da    Barra - PMSJB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</si>
  <si>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</si>
  <si>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</si>
  <si>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</si>
  <si>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[31630011] Prefeitura Municipal de São José da Safira - PMSJS | [31630040] Prefeitura Municipal de São José da    Safira - PMSJS</t>
  </si>
  <si>
    <t>[31630011] Prefeitura Municipal de São José da Safira - PMSJS | [31062000] Companhia de Saneamento de Minas Gerais - COPASA | [31630040] Prefeitura Municipal de São José da    Safira - PMSJS</t>
  </si>
  <si>
    <t>[31062000] Companhia de Saneamento de Minas Gerais - COPASA | [31630040] Prefeitura Municipal de São José da    Safira - PMSJS</t>
  </si>
  <si>
    <t>[31631011] Prefeitura Municipal de São José da Varginha - PMSJV</t>
  </si>
  <si>
    <t>[31631011] Prefeitura Municipal de São José da Varginha - PMSJV | [31631040] Prefeitura Municipal - PM</t>
  </si>
  <si>
    <t>São José do Alegre</t>
  </si>
  <si>
    <t>[31062000] Companhia de Saneamento de Minas Gerais - COPASA | [31632011] Prefeitura Municipal de São José do Alegre - PMSJA | [31632040] Prefeitura Municipal de São José do Alegre - PMSJA</t>
  </si>
  <si>
    <t>[31062000] Companhia de Saneamento de Minas Gerais - COPASA | [31632011] Prefeitura Municipal de São José do Alegre - PMSJA</t>
  </si>
  <si>
    <t>[31632011] Prefeitura Municipal de São José do Alegre - PMSJA | [31062000] Companhia de Saneamento de Minas Gerais - COPASA | [31632040] Prefeitura Municipal de São José do Alegre - PMSJA</t>
  </si>
  <si>
    <t>[31632011] Prefeitura Municipal de São José do Alegre - PMSJA | [31062000] Companhia de Saneamento de Minas Gerais - COPASA</t>
  </si>
  <si>
    <t>[31062000] Companhia de Saneamento de Minas Gerais - COPASA | [31632040] Prefeitura Municipal de São José do Alegre - PMSJA</t>
  </si>
  <si>
    <t>São José do Divino</t>
  </si>
  <si>
    <t>[31686000] Copasa Serviços de Saneamento Integrado do Norte e Nordeste de Minas Gerais S/A - COPANOR | [31633040] PREFEITURA MUNICIPAL DE SÃO JOSÉ DO DIVINO - PMSJD</t>
  </si>
  <si>
    <t>[31062000] Companhia de Saneamento de Minas Gerais - COPASA | [31633040] PREFEITURA MUNICIPAL DE SÃO JOSÉ DO DIVINO - PMSJD</t>
  </si>
  <si>
    <t>[31633011] Prefeitura Municipal de São José do Divino - PMSJD | [31062000] Companhia de Saneamento de Minas Gerais - COPASA | [31633040] PREFEITURA MUNICIPAL DE SÃO JOSÉ DO DIVINO - PMSJD</t>
  </si>
  <si>
    <t>São José do Goiabal</t>
  </si>
  <si>
    <t>[31062000] Companhia de Saneamento de Minas Gerais - COPASA | [31634040] PREFEITURA MUNICIPAL DE SÃO JOSÉ DO GOIABAL - PMSJG</t>
  </si>
  <si>
    <t>[31062000] Companhia de Saneamento de Minas Gerais - COPASA | [31634011] Prefeitura Municipal de São José do Goiabal - PMSJG | [31634040] PREFEITURA MUNICIPAL DE SÃO JOSÉ DO GOIABAL - PMSJG</t>
  </si>
  <si>
    <t>[31634011] Prefeitura Municipal de São José do Goiabal - PMSJG | 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</si>
  <si>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</si>
  <si>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</si>
  <si>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</si>
  <si>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[31062000] Companhia de Saneamento de Minas Gerais - COPASA | [31636040] Prefeitura Municipal de São José do Mantimento - PMSJM</t>
  </si>
  <si>
    <t>[31636011] Prefeitura Municipal de São José do Mantimento - PMSJM | [31062000] Companhia de Saneamento de Minas Gerais - COPASA</t>
  </si>
  <si>
    <t>[31637011] Serviço Autônomo de Água e Esgoto - SAAE | [31637040] Serviço Autônomo de Água e Esgoto - SAAE</t>
  </si>
  <si>
    <t>[31637011] Serviço Autônomo de Água e Esgoto - SAAE</t>
  </si>
  <si>
    <t>[31637011] Serviço Autônomo de Água e Esgoto - SAAE | [31637040] Serviço Autônomo de Água e Esgoto - saae</t>
  </si>
  <si>
    <t>São Miguel do Anta</t>
  </si>
  <si>
    <t>[31062000] Companhia de Saneamento de Minas Gerais - COPASA | [31638011] Prefeitura Municipal de São Miguel do Anta - PMSMA | [31638040] PREFEITURA MUNICIPAL DE SAO MIGUEL DO ANTA - CONRESOL</t>
  </si>
  <si>
    <t>[31638011] Prefeitura Municipal de São Miguel do Anta - PMSMA | [31062000] Companhia de Saneamento de Minas Gerais - COPASA | [31638040] Consórcio Intermunicipal Para a Gestão de Resíduos Sólidos Urbanos - CONRESOL</t>
  </si>
  <si>
    <t>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</si>
  <si>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</si>
  <si>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[31639011] Prefeitura Municipal de São Pedro da União - PMSPU | [31639040] Prefeitura Municipal - PMSPU</t>
  </si>
  <si>
    <t>[31639011] Prefeitura Municipal de São Pedro da União - PMSPU | [31062000] Companhia de Saneamento de Minas Gerais - COPASA | [31639040] Prefeitura Municipal - PMSPU</t>
  </si>
  <si>
    <t>[31062000] Companhia de Saneamento de Minas Gerais - COPASA | [31639040] Prefeitura Municipal - PMSPU</t>
  </si>
  <si>
    <t>São Pedro dos Ferros</t>
  </si>
  <si>
    <t>[31062000] Companhia de Saneamento de Minas Gerais - COPASA | [31640040] Prefeitura Municipal de São Pedro dos Ferros - PMSPF</t>
  </si>
  <si>
    <t>[31640011] Prefeitura Municipal de São Pedro dos Ferros - PMSPF | [31062000] Companhia de Saneamento de Minas Gerais - COPASA | [31640040] Prefeitura Municipal de São Pedro dos Ferros - PMSPF</t>
  </si>
  <si>
    <t>São Pedro do Suaçuí</t>
  </si>
  <si>
    <t>[31062000] Companhia de Saneamento de Minas Gerais - COPASA | [31641011] Prefeitura Municipal de São Pedro do Suaçuí - PMSPS | [31641040] Prefeitura Municipal de São Pedro do Suaçuí - SPS</t>
  </si>
  <si>
    <t>[31062000] Companhia de Saneamento de Minas Gerais - COPASA | [31641011] Prefeitura Municipal de São Pedro do Suaçuí - PMSPS</t>
  </si>
  <si>
    <t>[31641011] Prefeitura Municipal de São Pedro do Suaçuí - PMSPS | [31062000] Companhia de Saneamento de Minas Gerais - COPASA</t>
  </si>
  <si>
    <t>[31062000] Companhia de Saneamento de Minas Gerais - COPASA | [31641040] Prefeitura Municipal de São Pedro do Suaçuí - SPS</t>
  </si>
  <si>
    <t>[31062000] Companhia de Saneamento de Minas Gerais - COPASA | [31642040] prefeitura - pmsr</t>
  </si>
  <si>
    <t>[31642011] Prefeitura Municipal de São Romão - PMSR | 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</si>
  <si>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</si>
  <si>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</si>
  <si>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[31644011] Prefeitura Municipal de São Sebastião da Bela Vista - PMSSBV | [31644040] Prefeitura Municipal de São Sebastião da Bela Vista - PMSSBV</t>
  </si>
  <si>
    <t>[31644040] Prefeitura Municipal de São Sebastião da    Bela Vista - PMSSBV</t>
  </si>
  <si>
    <t>[31644011] Prefeitura Municipal de São Sebastião da Bela Vista - PMSSBV | [31644040] Prefeitura Municipal de São Sebastião da    Bela Vista - PMSSBV</t>
  </si>
  <si>
    <t>[31644011] Prefeitura Municipal de São Sebastião da Bela Vista - PMSSBV</t>
  </si>
  <si>
    <t>São Sebastião da Vargem Alegre</t>
  </si>
  <si>
    <t>[31062000] Companhia de Saneamento de Minas Gerais - COPASA | [31644311] Prefeitura Municipal de São Sebastião da Vargem Alegre - PMSSVA | [31644340] Prefeitura Municipal de São Sebastião da    Vargem Alegre - PMSSVA</t>
  </si>
  <si>
    <t>São Sebastião do Anta</t>
  </si>
  <si>
    <t>[31062000] Companhia de Saneamento de Minas Gerais - COPASA | [31644740] Secretaria de Obras, Serviços Públicos e Meio Ambiente - SO</t>
  </si>
  <si>
    <t>[31644711] Prefeitura Municipal de São Sebastião do Anta - PMSSA | [31062000] Companhia de Saneamento de Minas Gerais - COPASA | [31644740] Secretaria de Obras, Serviços Públicos e Meio Ambiente - SO</t>
  </si>
  <si>
    <t>São Sebastião do Maranhão</t>
  </si>
  <si>
    <t>[31062000] Companhia de Saneamento de Minas Gerais - COPASA | [31645040] DEPARTAMENTO DE MEIO AMBIENTE - DMA</t>
  </si>
  <si>
    <t>São Sebastião do Oeste</t>
  </si>
  <si>
    <t>[31062000] Companhia de Saneamento de Minas Gerais - COPASA | [31646011] Prefeitura Municipal de São Sebastião do Oeste - PMSSO | [31646040] Prefeitura Municipal de São Sebastião do Oeste - SSO</t>
  </si>
  <si>
    <t>[31646011] Prefeitura Municipal de São Sebastião do Oeste - PMSSO | [31062000] Companhia de Saneamento de Minas Gerais - COPASA | [31646040] Prefeitura Municipal de São Sebastião do Oeste - SSO</t>
  </si>
  <si>
    <t>[31062000] Companhia de Saneamento de Minas Gerais - COPASA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</si>
  <si>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</si>
  <si>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</si>
  <si>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[31647011] Prefeitura Municipal de São Sebastião do Paraíso - PMSSP | [31062000] Companhia de Saneamento de Minas Gerais - COPASA | [31647040] Prefeitura de São Sebastião do Paraíso - PMSSP</t>
  </si>
  <si>
    <t>[31648011] Prefeitura Municipal de São Sebastião do Rio Preto - PMSSRP | [31648040] São Sebastião do Rio Preto - SSRP</t>
  </si>
  <si>
    <t>[31648011] Prefeitura Municipal de São Sebastião do Rio Preto - PMSSRP</t>
  </si>
  <si>
    <t>[31649011] Prefeitura Municipal de São Sebastião do Rio Verde - PMSSRV | [31649040] Prefeitura Municipal de São Sebastião do Rio Verde - PMSSRV</t>
  </si>
  <si>
    <t>[31649040] Prefeitura Municipal de São Sebastião do Rio Verde - PMSSRV</t>
  </si>
  <si>
    <t>[31649011] Prefeitura Municipal de São Sebastião do Rio Verde - PMSSRV</t>
  </si>
  <si>
    <t>São Thomé das Letras</t>
  </si>
  <si>
    <t>[31062000] Companhia de Saneamento de Minas Gerais - COPASA | [31652011] Prefeitura Municipal de São Thomé das Letras - PMSTL | [31652040] Prefeitura Municipal de São Thomé Das Letras - PMSTL</t>
  </si>
  <si>
    <t>[31652011] Prefeitura Municipal de São Thomé das Letras - PMSTL | [31062000] Companhia de Saneamento de Minas Gerais - COPASA | [31652040] Prefeitura Municipal de São Thomé Das Letras - PMSTL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</si>
  <si>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</si>
  <si>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</si>
  <si>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</si>
  <si>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</si>
  <si>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[31062000] Companhia de Saneamento de Minas Gerais - COPASA | [31651011] Prefeitura Municipal de São Tomás de Aquino - PMSTA | [31651040] PREFEITURA MUNICIPAL DE SÃO TOMÁS DE AQUINO - PM</t>
  </si>
  <si>
    <t>[31651011] Prefeitura Municipal de São Tomás de Aquino - PMSTA | [31062000] Companhia de Saneamento de Minas Gerais - COPASA | [31651040] PREFEITURA MUNICIPAL DE SÃO TOMÁS DE AQUINO - PM</t>
  </si>
  <si>
    <t>[31651011] Prefeitura Municipal de São Tomás de Aquino - PMSTA | [31062000] Companhia de Saneamento de Minas Gerais - COPASA | [31651040] PREFEITURA MUNICIPAL - PM</t>
  </si>
  <si>
    <t>São Vicente de Minas</t>
  </si>
  <si>
    <t>[31062000] Companhia de Saneamento de Minas Gerais - COPASA | [31653011] Prefeitura Municipal de São Vicente de Minas - PMSVM | [31653040] Prefeitura Municipal de São Vicente de Minas - PMSVM</t>
  </si>
  <si>
    <t>[31062000] Companhia de Saneamento de Minas Gerais - COPASA | [31653011] Prefeitura Municipal de São Vicente de Minas - PMSVM | [31653040] Prefeitura Municipal de São Vicente de Minas - P.M.S.V.M.</t>
  </si>
  <si>
    <t>[31653011] Prefeitura Municipal de São Vicente de Minas - PMSVM | [31062000] Companhia de Saneamento de Minas Gerais - COPASA | [31653040] Prefeitura Municipal de São Vicente de Minas - P.M.S.V.M.</t>
  </si>
  <si>
    <t>[31653011] Prefeitura Municipal de São Vicente de Minas - PMSVM | [31062000] Companhia de Saneamento de Minas Gerais - COPASA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</si>
  <si>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</si>
  <si>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</si>
  <si>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</si>
  <si>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[31655011] Prefeitura Municipal de Sardoá - PMS | [31655040] PREFEITURA MUNICIPAL DE SARDOA - PMS</t>
  </si>
  <si>
    <t>[31062000] Companhia de Saneamento de Minas Gerais - COPASA | [31655011] Prefeitura Municipal de Sardoá - PMS</t>
  </si>
  <si>
    <t>[31655011] Prefeitura Municipal de Sardoá - PMS | [31062000] Companhia de Saneamento de Minas Gerais - COPASA | [31655040] PREFEITURA MUNICIPAL DE SARDOA - PMS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</si>
  <si>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</si>
  <si>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</si>
  <si>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</si>
  <si>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[31655640] PREFEITURA MUNICIPAL DE SEM-PEIXE - PMSP</t>
  </si>
  <si>
    <t>[31655611] Prefeitura Municipal de Sem-Peixe - PMS | [31655640] PREFEITURA MUNICIPAL DE SEM PEIXE - MG</t>
  </si>
  <si>
    <t>Senador Amaral</t>
  </si>
  <si>
    <t>[31062000] Companhia de Saneamento de Minas Gerais - COPASA | [31655711] Prefeitura Municipal de Senador Amaral - PMSA | [31655740] Prefeitura Municipal de Senador Amaral - PMSA</t>
  </si>
  <si>
    <t>[31655711] Prefeitura Municipal de Senador Amaral - PMSA | [31062000] Companhia de Saneamento de Minas Gerais - COPASA | [31655740] Prefeitura Municipal de Senador Amaral - PMSA</t>
  </si>
  <si>
    <t>[31655711] Prefeitura Municipal de Senador Amaral - PMSA | [31062000] Companhia de Saneamento de Minas Gerais - COPASA</t>
  </si>
  <si>
    <t>[31656011] Prefeitura Municipal de Senador Cortes - PMSC | [31656040] Prefeitura Munipal de Senador Cortes - PMSC</t>
  </si>
  <si>
    <t>[31656011] Prefeitura Municipal de Senador Cortes - PMSC</t>
  </si>
  <si>
    <t>[31657011] Serviço Autônomo de Água e Esgoto - SAAE | [31657040] PREFEITURA MUNICIPAL DE SENADOR FIRMINO - SMAMA</t>
  </si>
  <si>
    <t>[31657011] Serviço Autônomo de Água e Esgoto - SAAE</t>
  </si>
  <si>
    <t>[31658011] Prefeitura Municipal de Senador José Bento - PMSJB</t>
  </si>
  <si>
    <t>[31658011] Prefeitura Municipal de Senador José Bento - PMSJB | [31658040] PREFEITURA MUNICIPAL DE SENADOR JOSÉ BENTO - PMSJB</t>
  </si>
  <si>
    <t>Senador Modestino Gonçalves</t>
  </si>
  <si>
    <t>[31062000] Companhia de Saneamento de Minas Gerais - COPASA | [31659011] Prefeitura Municipal de Senador Modestino Gonçalves - PMSMG | [31659040] Secretaria Municipal de Obras - SMO</t>
  </si>
  <si>
    <t>[31062000] Companhia de Saneamento de Minas Gerais - COPASA | [31659040] Secretaria Municipal de Obras - SMO</t>
  </si>
  <si>
    <t>[31659011] Prefeitura Municipal de Senador Modestino Gonçalves - PMSMG | [31062000] Companhia de Saneamento de Minas Gerais - COPASA | [31659040] Secretaria Municipal de Obras - SMO</t>
  </si>
  <si>
    <t>[31659011] Prefeitura Municipal de Senador Modestino Gonçalves - PMSMG | [31062000] Companhia de Saneamento de Minas Gerais - COPASA</t>
  </si>
  <si>
    <t>[31660011] Serviço Autônomo de Água e Esgoto - SAAE | [31660040] PREFEITURA MUNIICIPAL - PMSO</t>
  </si>
  <si>
    <t>Senhora do Porto</t>
  </si>
  <si>
    <t>[31062000] Companhia de Saneamento de Minas Gerais - COPASA | [31661040] Prefeitura Municipal de Senhora do Porto - PMSP</t>
  </si>
  <si>
    <t>[31662011] Prefeitura Municipal de Senhora dos Remédios - PMSR | [31662040] Prefeitura Municipal de Senhora dos Remédios - PMSR</t>
  </si>
  <si>
    <t>[31662011] Prefeitura Municipal de Senhora dos Remédios - PMSR | [31662040] Prefeitura Municipal - PMSR</t>
  </si>
  <si>
    <t>[31662011] Prefeitura Municipal de Senhora dos Remédios - PMSR</t>
  </si>
  <si>
    <t>[31662040] Prefeitura Municipal - PMSR</t>
  </si>
  <si>
    <t>[31062000] Companhia de Saneamento de Minas Gerais - COPASA | [31662040] Prefeitura Municipal - PMSR</t>
  </si>
  <si>
    <t>Sericita</t>
  </si>
  <si>
    <t>[31062000] Companhia de Saneamento de Minas Gerais - COPASA | [31663011] Prefeitura Municipal de Sericita - PMS | [31663040] Prefeitura Municipal de Sericita - PMS</t>
  </si>
  <si>
    <t>[31663011] Prefeitura Municipal de Sericita - PMS | [31062000] Companhia de Saneamento de Minas Gerais - COPASA | [31663040] Prefeitura Municipal de Sericita - PMS</t>
  </si>
  <si>
    <t>[31062000] Companhia de Saneamento de Minas Gerais - COPASA | [31663040] Prefeitura Municipal de Sericita - PMS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</si>
  <si>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</si>
  <si>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</si>
  <si>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</si>
  <si>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</si>
  <si>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Serra dos Aimorés</t>
  </si>
  <si>
    <t>[31062000] Companhia de Saneamento de Minas Gerais - COPASA | [31667040] PREFEITURA MUNICIPAL DE SERRA DOS AIMORES - PMSA</t>
  </si>
  <si>
    <t>Serra do Salitre</t>
  </si>
  <si>
    <t>[31062000] Companhia de Saneamento de Minas Gerais - COPASA | [31668011] Prefeitura Municipal de Serra do Salitre - PMSS | [31668040] Prefeitura Municipal de Serra do Salitre - PMSS</t>
  </si>
  <si>
    <t>[31668011] Prefeitura Municipal de Serra do Salitre - PMSS | [31062000] Companhia de Saneamento de Minas Gerais - COPASA | [31668040] Prefeitura Municipal de Serra do Salitre - PMSS</t>
  </si>
  <si>
    <t>[31062000] Companhia de Saneamento de Minas Gerais - COPASA | [31668040] Prefeitura Municipal de Serra do Salitre - PMSS</t>
  </si>
  <si>
    <t>Serrania</t>
  </si>
  <si>
    <t>[31062000] Companhia de Saneamento de Minas Gerais - COPASA | [31669011] Prefeitura Municipal de Serrania - PMS | [31669040] PREFEITURA MUNICIPAL DE SERRANIA - MG</t>
  </si>
  <si>
    <t>[31062000] Companhia de Saneamento de Minas Gerais - COPASA | [31669011] Prefeitura Municipal de Serrania - PMS</t>
  </si>
  <si>
    <t>[31669011] Prefeitura Municipal de Serrania - PMS | [31062000] Companhia de Saneamento de Minas Gerais - COPASA | [31669040] PREFEITURA MUNICIPAL DE SERRANIA - MG</t>
  </si>
  <si>
    <t>[31062000] Companhia de Saneamento de Minas Gerais - COPASA | [31669040] PREFEITURA MUNICIPAL DE SERRANIA - MG</t>
  </si>
  <si>
    <t>[31062000] Companhia de Saneamento de Minas Gerais - COPASA | [31669540] DIRETORIA DE MEIO AMBIENTE - DTMA</t>
  </si>
  <si>
    <t>[31062000] Companhia de Saneamento de Minas Gerais - COPASA | [31669540] DIRETORIA TÉCNICA DE MEIO AMBIENTE - DTMA</t>
  </si>
  <si>
    <t>[31670011] Prefeitura Municipal de Serranos - PMS</t>
  </si>
  <si>
    <t>[31670011] Prefeitura Municipal de Serranos - PMS | [31670040]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</si>
  <si>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</si>
  <si>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</si>
  <si>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[31062000] Companhia de Saneamento de Minas Gerais - COPASA | [31671040] Prefeitura Municipal de Serro - PMS</t>
  </si>
  <si>
    <t>[31672011] Serviço Autônomo de Água, Esgoto e Saneamento Urbano - SAAE | [31672040] SECRETARIA MUNICIPAL DE MEIO AMBIENTE, DESENVOLVIMENTO ECONOMICO E TURISMO - SEMADETUR</t>
  </si>
  <si>
    <t>[31672011] Serviço Autônomo de Água, Esgoto e Saneamento Urbano - SAAE | [31672040] SECRETARIA MUNICIPAL DE MEIO AMBIENTE  E SUSTENTABILIDADE - SEMAS</t>
  </si>
  <si>
    <t>[31672011] Serviço Autônomo de Água, Esgoto e Saneamento Urbano - SAAE | [31672040] SECRETARIA MUNICIPAL DE MEIO AMBIENTE  E SUSTENTABILIDADE - SMMAS</t>
  </si>
  <si>
    <t>[31672040] SECRETARIA MUNICIPAL DE MEIO AMBIENTE  E SUSTENTABILIDADE - SMMAS</t>
  </si>
  <si>
    <t>[31672011] Serviço Autônomo de Água, Esgoto e Saneamento Urbano - SAAE</t>
  </si>
  <si>
    <t>Setubinha</t>
  </si>
  <si>
    <t>[31686000] Copasa Serviços de Saneamento Integrado do Norte e Nordeste de Minas Gerais S/A - COPANOR | [31655540] Prefeitura Municipal de Setubinha - PMS</t>
  </si>
  <si>
    <t>Silveirânia</t>
  </si>
  <si>
    <t>[31062000] Companhia de Saneamento de Minas Gerais - COPASA | [31673011] Prefeitura Municipal de Silveirania - PMS | [31673040] PREFEITURA MUNICIPAL DE SILVEIRÂNIA - PMS</t>
  </si>
  <si>
    <t>[31673011] Prefeitura Municipal de Silveirania - PMS | [31062000] Companhia de Saneamento de Minas Gerais - COPASA | [31673040] PREFEITURA MUNICIPAL DE SILVEIRÂNIA - PMS</t>
  </si>
  <si>
    <t>[31062000] Companhia de Saneamento de Minas Gerais - COPASA | [31673040] PREFEITURA MUNICIPAL DE SILVEIRÂNIA - PMS</t>
  </si>
  <si>
    <t>[31674011] Prefeitura Municipal de Silvianópolis - PMS | [31674040] Secretaria de Obras - SO</t>
  </si>
  <si>
    <t>[31674011] Prefeitura Municipal de Silvianópolis - PMS | [31674040] Departamento do Meio Ambiente - DMA</t>
  </si>
  <si>
    <t>[31674040] Departamento do Meio Ambiente - DMA</t>
  </si>
  <si>
    <t>[31674011] Prefeitura Municipal de Silvianópolis - PMS</t>
  </si>
  <si>
    <t>[31675011] Prefeitura Municipal de Simão Pereira - PMSP | [31675040] Prefeitura Municipal de Simão Pereira - PMSP</t>
  </si>
  <si>
    <t>[31675040] Prefeitura Municipal de Simão Pereira - PMSP</t>
  </si>
  <si>
    <t>Simonésia</t>
  </si>
  <si>
    <t>[31062000] Companhia de Saneamento de Minas Gerais - COPASA | [31676011] Prefeitura Municipal de Simonésia - pmsim | [31676040] Prefeitura Municípal de Simonésia - PMSIM</t>
  </si>
  <si>
    <t>[31676011] Prefeitura Municipal de Simonésia - pmsim | [31062000] Companhia de Saneamento de Minas Gerais - COPASA | [31676040] Prefeitura Municípal de Simonésia - PMSIM</t>
  </si>
  <si>
    <t>[31676011] Prefeitura Municipal de Simonésia - pmsim | [31062000] Companhia de Saneamento de Minas Gerais - COPASA</t>
  </si>
  <si>
    <t>[31062000] Companhia de Saneamento de Minas Gerais - COPASA | [31676040] Prefeitura Municípal de Simonésia - PMSIM</t>
  </si>
  <si>
    <t>Sobrália</t>
  </si>
  <si>
    <t>[31062000] Companhia de Saneamento de Minas Gerais - COPASA | [31677040] Prefeitura Municipal de Sobrália - PMS</t>
  </si>
  <si>
    <t>[31678011] SAAE - Serviço Autônomo de Água e Esgoto - SAAE | [31678040] PREFEITURA MUNICIPAL DE SOLEDADE DE MINAS - PREF SOLEDADE</t>
  </si>
  <si>
    <t>[31678011] SAAE - Serviço Autônomo de Água e Esgoto - SAAE</t>
  </si>
  <si>
    <t>[31678040] PREFEITURA MUNICIPAL DE SOLEDADE DE MINAS - PREF SOLEDADE</t>
  </si>
  <si>
    <t>Tabuleiro</t>
  </si>
  <si>
    <t>[31062000] Companhia de Saneamento de Minas Gerais - COPASA | [31679040] Prefeitura Municipal de Tabuleiro - PMT</t>
  </si>
  <si>
    <t>[31062000] Companhia de Saneamento de Minas Gerais - COPASA | [31686000] Copasa Serviços de Saneamento Integrado do Norte e Nordeste de Minas Gerais S/A - COPANOR | [31680040] PREFEITUR MUNICIPAL DE TAIOBEIRAS - PMT</t>
  </si>
  <si>
    <t>[31062000] Companhia de Saneamento de Minas Gerais - COPASA | [31680040] PREFEITUR MUNICIPAL DE TAIOBEIRAS - PMT</t>
  </si>
  <si>
    <t>[31680511] Serviço Autônomo de Água e Esgotos de Taparuba - SAAE | [31680540] Prefeitura Municipal de Taparuba - PMT</t>
  </si>
  <si>
    <t>[31680511] Serviço Autônomo de Água e Esgotos de Taparuba - SAAE</t>
  </si>
  <si>
    <t>[31680540] Prefeitura Municipal de Taparuba - PMT</t>
  </si>
  <si>
    <t>Tapira</t>
  </si>
  <si>
    <t>[31062000] Companhia de Saneamento de Minas Gerais - COPASA | [31681040] Prefeitura Municipal de Tapira - PMT</t>
  </si>
  <si>
    <t>[31062000] Companhia de Saneamento de Minas Gerais - COPASA | [31681011] Prefeitura Municipal de Tapira - PMT | [31681040] Prefeitura Municipal de Tapira - PMT</t>
  </si>
  <si>
    <t>[31681011] Prefeitura Municipal de Tapira - PMT | [31062000] Companhia de Saneamento de Minas Gerais - COPASA | [31681040] Prefeitura Municipal de Tapira - PMT</t>
  </si>
  <si>
    <t>[31681011] Prefeitura Municipal de Tapira - PMT | [31062000] Companhia de Saneamento de Minas Gerais - COPASA</t>
  </si>
  <si>
    <t>Tapiraí</t>
  </si>
  <si>
    <t>[31062000] Companhia de Saneamento de Minas Gerais - COPASA | [31682011] Prefeitura Municipal de Tapiraí - PMT | [31682040] PREFEITURA MUNICIPAL DE TAPIRAI - PMT</t>
  </si>
  <si>
    <t>[31062000] Companhia de Saneamento de Minas Gerais - COPASA | [31682040] PREFEITURA MUNICIPAL DE TAPIRAI - PMT</t>
  </si>
  <si>
    <t>[31682011] Prefeitura Municipal de Tapiraí - PMT | [31062000] Companhia de Saneamento de Minas Gerais - COPASA | [31682040] PREFEITURA MUNICIPAL DE TAPIRAI - PMT</t>
  </si>
  <si>
    <t>[31682011] Prefeitura Municipal de Tapiraí - PMT | [31062000] Companhia de Saneamento de Minas Gerais - COPASA</t>
  </si>
  <si>
    <t>Taquaraçu de Minas</t>
  </si>
  <si>
    <t>Tarumirim</t>
  </si>
  <si>
    <t>[31062000] Companhia de Saneamento de Minas Gerais - COPASA | [31684011] Prefeitura Municipal de Tarumirim - PMT | [31684040] PREFEITURA MUNICIPAL DE TARUMIRIM - PMT</t>
  </si>
  <si>
    <t>[31684011] Prefeitura Municipal de Tarumirim - PMT | [31062000] Companhia de Saneamento de Minas Gerais - COPASA | [31684040] PREFEITURA MUNICIPAL DE TARUMIRIM - PMT</t>
  </si>
  <si>
    <t>[31062000] Companhia de Saneamento de Minas Gerais - COPASA | [31684040] PREFEITURA MUNICIPAL DE TARUMIRIM - PMT</t>
  </si>
  <si>
    <t>Teixeiras</t>
  </si>
  <si>
    <t>[31062000] Companhia de Saneamento de Minas Gerais - COPASA | [31685040] Prefeitura Municipal de Teixeiras - PMT</t>
  </si>
  <si>
    <t>[31062000] Companhia de Saneamento de Minas Gerais - COPASA | [31686000] Copasa Serviços de Saneamento Integrado do Norte e Nordeste de Minas Gerais S/A - COPANOR | [31686040] PREFEITURA MUNICIPAL DE TEÓFILO OTONI - PMTO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</si>
  <si>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</si>
  <si>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</si>
  <si>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</si>
  <si>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[31687011] Prefeitura Municipal de Timóteo - PMT | [31062000] Companhia de Saneamento de Minas Gerais - COPASA | [31687040] Prefeitura Municipal de Timóteo - PMT</t>
  </si>
  <si>
    <t>Tiradentes</t>
  </si>
  <si>
    <t>[31062000] Companhia de Saneamento de Minas Gerais - COPASA | [31688040] Prefeitura Municipal de Tiradentes - PMTR</t>
  </si>
  <si>
    <t>Tiros</t>
  </si>
  <si>
    <t>[31062000] Companhia de Saneamento de Minas Gerais - COPASA | [31689011] Prefeitura Municipal de Tiros - PMT | [31689040] Prefeitura Municipal de Tiros - PMT</t>
  </si>
  <si>
    <t>[31689011] Prefeitura Municipal de Tiros - PMT | [31062000] Companhia de Saneamento de Minas Gerais - COPASA | [31689040] Prefeitura Municipal de Tiros - PMT</t>
  </si>
  <si>
    <t>[31690011] Prefeitura Municipal de Tocantins - PMT | [31690040] Prefeitura Municipal de Tocantins - PMT</t>
  </si>
  <si>
    <t>[31690011] Prefeitura Municipal de Tocantins - PMT</t>
  </si>
  <si>
    <t>[31690511] Prefeitura Municipal de Tocos do Moji - PMTM | [31690540] Departamento de Obras, Serviço Público e Meio Ambiente - PMTM</t>
  </si>
  <si>
    <t>[31690511] Prefeitura Municipal de Tocos do Moji - PMTM</t>
  </si>
  <si>
    <t>[31062000] Companhia de Saneamento de Minas Gerais - COPASA | [31690511] Prefeitura Municipal de Tocos do Moji - PMTM | [31690540] Departamento de Obras, Serviço Público e Meio Ambiente - PMTM</t>
  </si>
  <si>
    <t>Toledo</t>
  </si>
  <si>
    <t>[31692011] Serviço Autônomo de Água e Esgoto - SAAE | [31692040] SECRETARIA DE DESENVOLVIMENTO URBANO E ESTRADAS VICINAIS - OBRAS</t>
  </si>
  <si>
    <t>[31692011] Serviço Autônomo de Água e Esgoto - SAAE | [31692040] SECRETARIA DE AGRICULTURA E MEIO AMBIENTE - SAMA</t>
  </si>
  <si>
    <t>[31692011] Serviço Autônomo de Água e Esgoto - SAAE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</si>
  <si>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</si>
  <si>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</si>
  <si>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</si>
  <si>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Obras - SEMOBS</t>
  </si>
  <si>
    <t>[31062000] Companhia de Saneamento de Minas Gerais - COPASA | [31693540] Secretaria Municipal de Meio Ambiente - SEMEIA</t>
  </si>
  <si>
    <t>[31694011] Serviço Autônomo de Água e Esgoto - SAAE | [31694040] Prefeitura Municipal de Três Pontas -MG - PMTP</t>
  </si>
  <si>
    <t>[31694011] Serviço Autônomo de Água e Esgoto - SAAE | [31694040] Prefeitura Municipal de Três Pontas -MG - PM</t>
  </si>
  <si>
    <t>[31694011] Serviço Autônomo de Água e Esgoto - SAAE | [31694040] Prefeitura Municipal de Três Pontas -MG - PF</t>
  </si>
  <si>
    <t>[31694011] Serviço Autônomo de Água e Esgoto - SAAE</t>
  </si>
  <si>
    <t>Tumiritinga</t>
  </si>
  <si>
    <t>[31062000] Companhia de Saneamento de Minas Gerais - COPASA | [31695011] Prefeitura Municipal de Tumiritinga - PMT | [31695040] Prefeitura Municipal de Tumiritinga - PMT</t>
  </si>
  <si>
    <t>[31695011] Prefeitura Municipal de Tumiritinga - PMT | [31062000] Companhia de Saneamento de Minas Gerais - COPASA | [31695040] Prefeitura Municipal de Tumiritinga - PMT</t>
  </si>
  <si>
    <t>[31062000] Companhia de Saneamento de Minas Gerais - COPASA | [31695040] Prefeitura Municipal de Tumiritinga - PMT</t>
  </si>
  <si>
    <t>[31696011] Departamento de Água e Esgoto - DAE | [31696040] Prefeitura Municipal de Tupaciguara - PMT</t>
  </si>
  <si>
    <t>[31696011] Departamento de Água e Esgoto - DAE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</si>
  <si>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</si>
  <si>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</si>
  <si>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[31062000] Companhia de Saneamento de Minas Gerais - COPASA | [31698011] Prefeitura Municipal de Turvolândia - PMT | [31698040] PREFEITURA MUNICIPAL - MPT</t>
  </si>
  <si>
    <t>[31698011] Prefeitura Municipal de Turvolândia - PMT | [31062000] Companhia de Saneamento de Minas Gerais - COPASA</t>
  </si>
  <si>
    <t>[31062000] Companhia de Saneamento de Minas Gerais - COPASA | [31698040] PREFEITURA MUNICIPAL - MPT</t>
  </si>
  <si>
    <t>[31698011] Prefeitura Municipal de Turvolândia - PMT | [31062000] Companhia de Saneamento de Minas Gerais - COPASA | [31698040] PREFEITURA MUNICIPAL - MPT</t>
  </si>
  <si>
    <t>[31698011] Prefeitura Municipal de Turvolândia - PMT | [31698040] PREFEITURA MUNICIPAL - MPT</t>
  </si>
  <si>
    <t>[31698011] Prefeitura Municipal de Turvolândia - PMT</t>
  </si>
  <si>
    <t>Ubá</t>
  </si>
  <si>
    <t>[31062000] Companhia de Saneamento de Minas Gerais - COPASA | [31699040] Secretaria Municipal do Ambiente e Mobilidade Urbana - SMAMU</t>
  </si>
  <si>
    <t>[31699011] Prefeitura Municipal de Ubá - PMU | [31062000] Companhia de Saneamento de Minas Gerais - COPASA | [31699040] Secretaria Municipal do Ambiente e Mobilidade Urbana - SMAMU</t>
  </si>
  <si>
    <t>[31699011] Prefeitura Municipal de Ubá - PMU | [31062000] Companhia de Saneamento de Minas Gerais - COPASA</t>
  </si>
  <si>
    <t>[31062000] Companhia de Saneamento de Minas Gerais - COPASA | [31700040] PREFEITURA MUNICIPAL DE UBAÍ - PMUBAI</t>
  </si>
  <si>
    <t>Ubaporanga</t>
  </si>
  <si>
    <t>[31062000] Companhia de Saneamento de Minas Gerais - COPASA | [31700511] Prefeitura Municipal de Ubaporanga - PMU | [31700540] Prefeitura Municipal de Ubaporanga - PMU</t>
  </si>
  <si>
    <t>[31700511] Prefeitura Municipal de Ubaporanga - PMU | [31062000] Companhia de Saneamento de Minas Gerais - COPASA</t>
  </si>
  <si>
    <t>[31701011] Companhia Operacional de Desenvolvimento, Saneamento e Ações Urbanas de Uberaba - CODAU | [31701040] COMPANHIA OPERACIONAL DE DESENVOLVIMENTO SANEAMENTO E AÇÕES URBANAS - CODAU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</si>
  <si>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</si>
  <si>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serviços urbanos - sesurb</t>
  </si>
  <si>
    <t>[31701011] Centro Operacional de Desenvolvimento e Saneamento de Uberaba - CODAU | [31701040] secretaria de infraestrutura - semie</t>
  </si>
  <si>
    <t>[31701040] secretaria de infraestrutura - semie</t>
  </si>
  <si>
    <t>[31701011] Centro Operacional de Desenvolvimento e Saneamento de Uberaba - CODAU</t>
  </si>
  <si>
    <t>[31702011] Departamento Municipal de Água e Esgoto - DMAE | [31702040] Departamento Municipal de Água e Esgoto - DMAE</t>
  </si>
  <si>
    <t>[31702011] Departamento Municipal de Água e Esgoto - DMAE | [31702040] Secretaria Municipal de Meio Ambiente e Desenvolvimento Urbanístico - SMMADU</t>
  </si>
  <si>
    <t>[31702011] Departamento Municipal de Água e Esgoto - DMAE | [31702040] Secretaria Municipal de Serviços Urbanos - SMSU</t>
  </si>
  <si>
    <t>[31702011] Departamento Municipal de Água e Esgoto - DMAE</t>
  </si>
  <si>
    <t>Umburatiba</t>
  </si>
  <si>
    <t>[31686000] Copasa Serviços de Saneamento Integrado do Norte e Nordeste de Minas Gerais S/A - COPANOR | [31703040] PREFEITURA MUNICIPAL DE UMBURATIBA - PMU</t>
  </si>
  <si>
    <t>[31704011] Serviço Municipal de Saneamento Básico - SAAE | [31704040] Secretaria Municipal de Obras, Infraestrutura, Transito e Serviços Urbanos - SEMOIT</t>
  </si>
  <si>
    <t>[31704011] Serviço Municipal de Saneamento Básico - SAAE | [31704040] Secretaria Municipal de Obras, Infraestrutura, Transito e Serviços Urbanos - Semoit</t>
  </si>
  <si>
    <t>[31704011] Serviço Municipal de Saneamento Básico - SAAE</t>
  </si>
  <si>
    <t>União de Minas</t>
  </si>
  <si>
    <t>[31062000] Companhia de Saneamento de Minas Gerais - COPASA | [31704340] PREFEITURA MUNICIPAL UNIÃO DE MINAS - PMUM</t>
  </si>
  <si>
    <t>[31062000] Companhia de Saneamento de Minas Gerais - COPASA | [31704340] PREFEITURA MUNICIPAL UNIÃO DE MINAS - PMUG</t>
  </si>
  <si>
    <t>[31062000] Companhia de Saneamento de Minas Gerais - COPASA | [31704340] PREFEITURA MUNICIPAL UNIÃO DE MINAS - MG</t>
  </si>
  <si>
    <t>[31704711] Prefeitura Municipal de Uruana de Minas - PMUM | [31704740] PREFEITURA MUNICIPAL DE URUANA DE MINAS - PMUM</t>
  </si>
  <si>
    <t>[31704740] PREFEITURA MUNICIPAL DE URUANA DE MINAS - PMUM</t>
  </si>
  <si>
    <t>[31704711] Prefeitura Municipal de Uruana de Minas - PMUM</t>
  </si>
  <si>
    <t>Urucânia</t>
  </si>
  <si>
    <t>[31062000] Companhia de Saneamento de Minas Gerais - COPASA | [31705011] Prefeitura Municipal de Urucânia - PMU | [31705040] Prefeitura Municipal de Urucânia - PMU</t>
  </si>
  <si>
    <t>[31705011] Prefeitura Municipal de Urucânia - PMU | [31062000] Companhia de Saneamento de Minas Gerais - COPASA | [31705040] Prefeitura Municipal de Urucânia - PMU</t>
  </si>
  <si>
    <t>[31062000] Companhia de Saneamento de Minas Gerais - COPASA | [31705040] Prefeitura Municipal de Urucânia - PMU</t>
  </si>
  <si>
    <t>[31705011] Prefeitura Municipal de Urucânia - PMU | [31062000] Companhia de Saneamento de Minas Gerais - COPASA</t>
  </si>
  <si>
    <t>[31062000] Companhia de Saneamento de Minas Gerais - COPASA | [31705211] Prefeitura Municipal de Urucuia - PMU | [31705240] Prefitura municipal de Urucuia-MG - PMU</t>
  </si>
  <si>
    <t>[31062000] Companhia de Saneamento de Minas Gerais - COPASA | [31705211] Prefeitura Municipal de Urucuia - PMU</t>
  </si>
  <si>
    <t>[31705211] Prefeitura Municipal de Urucuia - PMU | [31062000] Companhia de Saneamento de Minas Gerais - COPASA</t>
  </si>
  <si>
    <t>[31705211] Prefeitura Municipal de Urucuia - PMU | [31062000] Companhia de Saneamento de Minas Gerais - COPASA | [31705240] Prefitura municipal de Urucuia-MG - PMU</t>
  </si>
  <si>
    <t>[31062000] Companhia de Saneamento de Minas Gerais - COPASA | [31705240] Prefitura municipal de Urucuia-MG - PMU</t>
  </si>
  <si>
    <t>Vargem Alegre</t>
  </si>
  <si>
    <t>[31062000] Companhia de Saneamento de Minas Gerais - COPASA | [31705711] Prefeitura Municipal de Vargem Alegre - PMVA | [31705740] Prefeitura Municipal de Vargem Alegre - PMVA</t>
  </si>
  <si>
    <t>[31062000] Companhia de Saneamento de Minas Gerais - COPASA | [31705740] Prefeitura Municipal de Vargem Alegre - PMVA</t>
  </si>
  <si>
    <t>[31705711] Prefeitura Municipal de Vargem Alegre - PMVA | [31062000] Companhia de Saneamento de Minas Gerais - COPASA | [31705740] Prefeitura Municipal de Vargem Alegre - PMVA</t>
  </si>
  <si>
    <t>[31705711] Prefeitura Municipal de Vargem Alegre - PMVA | [31062000] Companhia de Saneamento de Minas Gerais - COPASA</t>
  </si>
  <si>
    <t>Vargem Bonita</t>
  </si>
  <si>
    <t>[31062000] Companhia de Saneamento de Minas Gerais - COPASA | [31706011] Prefeitura Municipal de Vargem Bonita - PMVB | [31706040] Prefeitura Municipal de Vargem Bonita - PMVB</t>
  </si>
  <si>
    <t>[31706011] Prefeitura Municipal de Vargem Bonita - PMVB | [31062000] Companhia de Saneamento de Minas Gerais - COPASA | [31706040] Prefeitura Municipal de Vargem Bonita - PMVB</t>
  </si>
  <si>
    <t>[31706011] Prefeitura Municipal de Vargem Bonita - PMVB | [31062000] Companhia de Saneamento de Minas Gerais - COPASA</t>
  </si>
  <si>
    <t>[31062000] Companhia de Saneamento de Minas Gerais - COPASA | [31706040] Prefeitura Municipal de Vargem Bonita - PMVB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</si>
  <si>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</si>
  <si>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</si>
  <si>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</si>
  <si>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</si>
  <si>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[31707511] Prefeitura Municipal de Varjão de Minas - PMVM | [31062000] Companhia de Saneamento de Minas Gerais - COPASA | [31707540] Prefeitura Municipal de Varjão de Minas - PMVM</t>
  </si>
  <si>
    <t>[31062000] Companhia de Saneamento de Minas Gerais - COPASA | [31708040] Secretaria de infraestrutura e transporte - SINTRA</t>
  </si>
  <si>
    <t>[31062000] Companhia de Saneamento de Minas Gerais - COPASA | [31709040] Prefeitura Municipal - PM</t>
  </si>
  <si>
    <t>Vazante</t>
  </si>
  <si>
    <t>[31062000] Companhia de Saneamento de Minas Gerais - COPASA | [31710040] Prefeitura Municipal de Vazante Minas Gerais - PMV</t>
  </si>
  <si>
    <t>[31062000] Companhia de Saneamento de Minas Gerais - COPASA | [31710040] Prefeitura Municipal - PMV</t>
  </si>
  <si>
    <t>[31062000] Companhia de Saneamento de Minas Gerais - COPASA | [31710340] Prefeitura Municipal de Verdelândia - PMV</t>
  </si>
  <si>
    <t>[31710311] Prefeitura Municipal de Verdelândia - PMV | [31062000] Companhia de Saneamento de Minas Gerais - COPASA</t>
  </si>
  <si>
    <t>Veredinha</t>
  </si>
  <si>
    <t>[31686000] Copasa Serviços de Saneamento Integrado do Norte e Nordeste de Minas Gerais S/A - COPANOR | [31710740] Prefeitura Municipal de Veredinha - PMV</t>
  </si>
  <si>
    <t>Veríssimo</t>
  </si>
  <si>
    <t>[31062000] Companhia de Saneamento de Minas Gerais - COPASA | [31711011] Prefeitura Municipal de Veríssimo - PMV | [31711040] PREFEITURA MUNICIPAL DE VERÍSSIMO - PMV</t>
  </si>
  <si>
    <t>[31711011] Prefeitura Municipal de Veríssimo - PMV | [31062000] Companhia de Saneamento de Minas Gerais - COPASA</t>
  </si>
  <si>
    <t>[31062000] Companhia de Saneamento de Minas Gerais - COPASA | [31711040] PREFEITURA MUNICIPAL DE VERÍSSIMO - PMV</t>
  </si>
  <si>
    <t>[31711511] Serviço Autônomo de Água e Esgoto - SAAE | [31711540] SECRETARIA MUNICIPAL DE AGRICULTURA, PECUÁRIA E MEIO AMBINETE - SMMA</t>
  </si>
  <si>
    <t>[31711511] Serviço Autônomo de Água e Esgoto - SAAE | [31711540] SECRETARIA MUNICIPAL DE AGRICULTURA, PECUÁRIA E MEIO AMBINETE - PMVN</t>
  </si>
  <si>
    <t>[31711511] Serviço Autônomo de Água e Esgoto - SAAE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</si>
  <si>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</si>
  <si>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</si>
  <si>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</si>
  <si>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[31713011] Serviço Autônomo de Água e Esgoto - SAAE</t>
  </si>
  <si>
    <t>Vieiras</t>
  </si>
  <si>
    <t>[31062000] Companhia de Saneamento de Minas Gerais - COPASA | [31714011] Prefeitura Municipal de Vieiras - PMV | [31714040] Prefeitura Municipal de Vieiras - PMV</t>
  </si>
  <si>
    <t>[31062000] Companhia de Saneamento de Minas Gerais - COPASA | [31714011] Prefeitura Municipal de Vieiras - PMV</t>
  </si>
  <si>
    <t>[31062000] Companhia de Saneamento de Minas Gerais - COPASA | [31714040] Prefeitura Municipal de Vieiras - PMV</t>
  </si>
  <si>
    <t>[31714011] Prefeitura Municipal de Vieiras - PMV | [31062000] Companhia de Saneamento de Minas Gerais - COPASA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</si>
  <si>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</si>
  <si>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[31716011] Prefeitura Municipal de Virgem da Lapa - PMVL | [31716040] Prefeitura Municipal de Virgem da Lapa - PMVL</t>
  </si>
  <si>
    <t>[31062000] Companhia de Saneamento de Minas Gerais - COPASA | [31686000] Copasa Serviços de Saneamento Integrado do Norte e Nordeste de Minas Gerais S/A - COPANOR | [31716040] Prefeitura Municipal de virgem da lapa - pmvdl</t>
  </si>
  <si>
    <t>[31717011] Prefeitura Municipal de Virgínia - PMV | [31717040] Prefeitura Municipal de Virgínia - PMV</t>
  </si>
  <si>
    <t>Virginópolis</t>
  </si>
  <si>
    <t>[31062000] Companhia de Saneamento de Minas Gerais - COPASA | [31718011] Prefeitura Municipal de Virginópolis - PMV | [31718040] PREFEITURA MUNICIPAL DE VIRGINOPOLIS - PMVGP</t>
  </si>
  <si>
    <t>[31718011] Prefeitura Municipal de Virginópolis - PMV | [31062000] Companhia de Saneamento de Minas Gerais - COPASA | [31718040] PREFEITURA MUNICIPAL DE VIRGINOPOLIS - PMVGP</t>
  </si>
  <si>
    <t>[31062000] Companhia de Saneamento de Minas Gerais - COPASA | [31718040] PREFEITURA MUNICIPAL DE VIRGINOPOLIS - PMVGP</t>
  </si>
  <si>
    <t>[31718011] Prefeitura Municipal de Virginópolis - PMVGP | [31062000] Companhia de Saneamento de Minas Gerais - COPASA | [31718040] PREFEITURA MUNICIPAL DE VIRGINOPOLIS - PMVGP</t>
  </si>
  <si>
    <t>Virgolândia</t>
  </si>
  <si>
    <t>[31062000] Companhia de Saneamento de Minas Gerais - COPASA | [31719011] Prefeitura Municipal de Virgolândia - PMV | [31719040] PREFEITURA MUNICIPAL DE VIRGOLÂNDIA - PMV</t>
  </si>
  <si>
    <t>[31062000] Companhia de Saneamento de Minas Gerais - COPASA | [31719040] PREFEITURA MUNICIPAL DE VIRGOLÂNDIA - PMV</t>
  </si>
  <si>
    <t>[31719011] Prefeitura Municipal de Virgolândia - PMV | [31062000] Companhia de Saneamento de Minas Gerais - COPASA | [31719040] PREFEITURA MUNICIPAL DE VIRGOLÂNDIA - PMV</t>
  </si>
  <si>
    <t>[31719011] Prefeitura Municipal de Virgolândia - PMV | [31062000] Companhia de Saneamento de Minas Gerais - COPASA</t>
  </si>
  <si>
    <t>Visconde do Rio Branco</t>
  </si>
  <si>
    <t>[31062000] Companhia de Saneamento de Minas Gerais - COPASA | [31720040] Prefeitura Municipal de Visconde do Rio Branco - PMVRB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</si>
  <si>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</si>
  <si>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</si>
  <si>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[31062000] Companhia de Saneamento de Minas Gerais - COPASA | [31721011] Prefeitura Municipal de Volta Grande - PMVG | [31721040] Secretaria de Obras, Meio Ammbiente, Agricultura e Recursos Hídricos - SOMARH</t>
  </si>
  <si>
    <t>[31721011] Prefeitura Municipal de Volta Grande - PMVG | [31062000] Companhia de Saneamento de Minas Gerais - COPASA | [31721040] Secretaria de Obras, Meio Ammbiente, Agricultura e Recursos Hídricos - SOMARH</t>
  </si>
  <si>
    <t>[31721011] Prefeitura Municipal de Volta Grande - PMVG | [31062000] Companhia de Saneamento de Minas Gerais - COPASA</t>
  </si>
  <si>
    <t>Wenceslau Braz</t>
  </si>
  <si>
    <t>[31062000] Companhia de Saneamento de Minas Gerais - COPASA | [31722040] Prefeitura Municipal de Wenceslau Braz - PMWB</t>
  </si>
  <si>
    <t>[31062000] Companhia de Saneamento de Minas Gerais - COPASA | [31722011] Prefeitura Municipal de Wenceslau Braz - PMWB</t>
  </si>
  <si>
    <t>[31722011] Prefeitura Municipal de Wenceslau Braz - PMWB | [31062000] Companhia de Saneamento de Minas Gerais - COPASA</t>
  </si>
  <si>
    <t>Dados do ano aprovados?</t>
  </si>
  <si>
    <t>Avaliação dos anos preenchidos  ↓↓↓</t>
  </si>
  <si>
    <t>Identificador</t>
  </si>
  <si>
    <t>Dados disponíveis nos anos abaixo?</t>
  </si>
  <si>
    <t>Selecionar município?</t>
  </si>
  <si>
    <t>Informações gerais</t>
  </si>
  <si>
    <t>Planilha Cod_Mun_Norte</t>
  </si>
  <si>
    <t>Contém os códigos dos municípios do Norte de Minas, conforme IBGE.</t>
  </si>
  <si>
    <t>Projecao_Pop_Geo</t>
  </si>
  <si>
    <t>DADOS_SNIS_Minas</t>
  </si>
  <si>
    <t>Dados_SNIS_Norte</t>
  </si>
  <si>
    <t>Dados do SNIS de todos os anos disponíveis para todos os municípios do estado. Coluna N sinaliza com "1" quais são os municípios do norte de Minas (89 no total).</t>
  </si>
  <si>
    <t>Foram selecionados para o estudo apenas os municípios com todos os dados disponíveis de 2007 a 2020 (76 no total - vide da coluna P até a AG).</t>
  </si>
  <si>
    <t>Dados_SNIS_Norte_selecionados</t>
  </si>
  <si>
    <t>A projeção foi feita com base na taxa de crescimento da população entre 2019 e 2020, projetando-a para 2033.</t>
  </si>
  <si>
    <t>Chave</t>
  </si>
  <si>
    <t>Projeção  ↓↓↓</t>
  </si>
  <si>
    <t>POP_TOT_2033</t>
  </si>
  <si>
    <t>POP_URB_2033</t>
  </si>
  <si>
    <t>Sim</t>
  </si>
  <si>
    <t>Não</t>
  </si>
  <si>
    <t>O IBGE não fornece projeção populacional à nível de município, por isso essa planilha apresenta a projeção com base no Método Geométrico (fórmulas abaixo).</t>
  </si>
  <si>
    <t>Dados dos municípios do norte de Minas foram alocados na próxima planilha.</t>
  </si>
  <si>
    <t>Apresenta os dados do SNIS para os municípios do Norte de Minas. Não foram encontradas anomalias nos dados de população e nos indicadores, mas observou-se não preenchimentos.</t>
  </si>
  <si>
    <t>Os 76 municípios selecionados para o estudo foram alocados na próxima planilha.</t>
  </si>
  <si>
    <t>Apresenta os dados do SNIS de 2007 a 2020 dos municípios selecionados para o estudo (planilha a ser utilizada para análises e predições).</t>
  </si>
  <si>
    <t>,</t>
  </si>
  <si>
    <t>8838,9190,9275,8941,8987,9031,9351,9402,9451,9497,9541,9472,9515</t>
  </si>
  <si>
    <t>2007,2008,2009,2010,2011,2012,2013,2014,2015,2016,2017,2018,2019</t>
  </si>
  <si>
    <t>44657,46306,46624,46654,46950,47236,48974,49293,49600,49891,50168,49942,49979</t>
  </si>
  <si>
    <t>35000,36246,36500,36500,36800,37000,38000,38400,38800,39100,39200,39100,39150</t>
  </si>
  <si>
    <t>83.75,83.46,83.43,83.49,83.71,83.62,80.86,81.35,81.05,82.98,82.72,83.1,91.78</t>
  </si>
  <si>
    <t>34999,36291,36541,36600,36832,37057,38420,38670,38911,39139,39357,39179,39208</t>
  </si>
  <si>
    <t>37400,38646,38900,38950,39300,39500,39600,40100,40200,41400,41500,41500,45870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</si>
</sst>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1" fontId="0" fillId="0" borderId="0" xfId="0" applyNumberFormat="1"/>
    <xf numFmtId="1" fontId="0" fillId="4" borderId="0" xfId="0" applyNumberFormat="1" applyFill="1"/>
    <xf numFmtId="0" fontId="0" fillId="4" borderId="0" xfId="0" applyFill="1"/>
    <xf numFmtId="0" fontId="2" fillId="3" borderId="0" xfId="0" applyFont="1" applyFill="1" applyAlignment="1">
      <alignment horizontal="center" vertical="top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20</xdr:row>
      <xdr:rowOff>114300</xdr:rowOff>
    </xdr:from>
    <xdr:to>
      <xdr:col>6</xdr:col>
      <xdr:colOff>552450</xdr:colOff>
      <xdr:row>26</xdr:row>
      <xdr:rowOff>156435</xdr:rowOff>
    </xdr:to>
    <xdr:pic>
      <xdr:nvPicPr>
        <xdr:cNvPr id="2" name="Imagem 1" descr="DEA SANEAMENTO BASICO CAPÍTULO 4 CONSUMO DE ÁGUA e PROJEÇÃO POPULACIONAL  CONSUMIDORES DE ÁGUA - ppt video online carregar">
          <a:extLst>
            <a:ext uri="{FF2B5EF4-FFF2-40B4-BE49-F238E27FC236}">
              <a16:creationId xmlns:a16="http://schemas.microsoft.com/office/drawing/2014/main" id="{88037F8D-F848-D573-A98B-317DA89EE6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50" b="44896"/>
        <a:stretch/>
      </xdr:blipFill>
      <xdr:spPr bwMode="auto">
        <a:xfrm>
          <a:off x="47625" y="3543300"/>
          <a:ext cx="4162425" cy="1185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20BB-3E58-4167-889E-66CBDD97AB21}">
  <dimension ref="A1:A20"/>
  <sheetViews>
    <sheetView showGridLines="0" workbookViewId="0"/>
  </sheetViews>
  <sheetFormatPr baseColWidth="10" defaultColWidth="8.83203125" defaultRowHeight="15" x14ac:dyDescent="0.2"/>
  <sheetData>
    <row r="1" spans="1:1" x14ac:dyDescent="0.2">
      <c r="A1" s="5" t="s">
        <v>2962</v>
      </c>
    </row>
    <row r="3" spans="1:1" x14ac:dyDescent="0.2">
      <c r="A3" s="6" t="s">
        <v>2963</v>
      </c>
    </row>
    <row r="4" spans="1:1" x14ac:dyDescent="0.2">
      <c r="A4" t="s">
        <v>2964</v>
      </c>
    </row>
    <row r="6" spans="1:1" x14ac:dyDescent="0.2">
      <c r="A6" s="6" t="s">
        <v>2966</v>
      </c>
    </row>
    <row r="7" spans="1:1" x14ac:dyDescent="0.2">
      <c r="A7" t="s">
        <v>2968</v>
      </c>
    </row>
    <row r="8" spans="1:1" x14ac:dyDescent="0.2">
      <c r="A8" t="s">
        <v>2979</v>
      </c>
    </row>
    <row r="10" spans="1:1" x14ac:dyDescent="0.2">
      <c r="A10" s="6" t="s">
        <v>2967</v>
      </c>
    </row>
    <row r="11" spans="1:1" x14ac:dyDescent="0.2">
      <c r="A11" t="s">
        <v>2980</v>
      </c>
    </row>
    <row r="12" spans="1:1" x14ac:dyDescent="0.2">
      <c r="A12" t="s">
        <v>2969</v>
      </c>
    </row>
    <row r="13" spans="1:1" x14ac:dyDescent="0.2">
      <c r="A13" t="s">
        <v>2981</v>
      </c>
    </row>
    <row r="15" spans="1:1" x14ac:dyDescent="0.2">
      <c r="A15" s="6" t="s">
        <v>2970</v>
      </c>
    </row>
    <row r="16" spans="1:1" x14ac:dyDescent="0.2">
      <c r="A16" t="s">
        <v>2982</v>
      </c>
    </row>
    <row r="18" spans="1:1" x14ac:dyDescent="0.2">
      <c r="A18" s="6" t="s">
        <v>2965</v>
      </c>
    </row>
    <row r="19" spans="1:1" x14ac:dyDescent="0.2">
      <c r="A19" t="s">
        <v>2978</v>
      </c>
    </row>
    <row r="20" spans="1:1" x14ac:dyDescent="0.2">
      <c r="A20" t="s">
        <v>2971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446FE-6DD6-4D79-AB1C-577D9DB719C7}">
  <dimension ref="A1:C90"/>
  <sheetViews>
    <sheetView workbookViewId="0">
      <selection activeCell="E15" sqref="E15"/>
    </sheetView>
  </sheetViews>
  <sheetFormatPr baseColWidth="10" defaultColWidth="8.83203125" defaultRowHeight="15" x14ac:dyDescent="0.2"/>
  <cols>
    <col min="1" max="2" width="12.1640625" customWidth="1"/>
    <col min="3" max="3" width="26.83203125" bestFit="1" customWidth="1"/>
  </cols>
  <sheetData>
    <row r="1" spans="1:3" x14ac:dyDescent="0.2">
      <c r="A1" t="s">
        <v>344</v>
      </c>
      <c r="B1" t="s">
        <v>345</v>
      </c>
      <c r="C1" t="s">
        <v>0</v>
      </c>
    </row>
    <row r="2" spans="1:3" x14ac:dyDescent="0.2">
      <c r="A2" s="1">
        <v>3101003</v>
      </c>
      <c r="B2" s="1">
        <v>310100</v>
      </c>
      <c r="C2" t="s">
        <v>1</v>
      </c>
    </row>
    <row r="3" spans="1:3" x14ac:dyDescent="0.2">
      <c r="A3" s="1">
        <v>3106655</v>
      </c>
      <c r="B3" s="1">
        <v>310665</v>
      </c>
      <c r="C3" t="s">
        <v>2</v>
      </c>
    </row>
    <row r="4" spans="1:3" x14ac:dyDescent="0.2">
      <c r="A4" s="1">
        <v>3107307</v>
      </c>
      <c r="B4" s="1">
        <v>310730</v>
      </c>
      <c r="C4" t="s">
        <v>3</v>
      </c>
    </row>
    <row r="5" spans="1:3" x14ac:dyDescent="0.2">
      <c r="A5" s="1">
        <v>3108255</v>
      </c>
      <c r="B5" s="1">
        <v>310825</v>
      </c>
      <c r="C5" t="s">
        <v>4</v>
      </c>
    </row>
    <row r="6" spans="1:3" x14ac:dyDescent="0.2">
      <c r="A6" s="1">
        <v>3108503</v>
      </c>
      <c r="B6" s="1">
        <v>310850</v>
      </c>
      <c r="C6" t="s">
        <v>5</v>
      </c>
    </row>
    <row r="7" spans="1:3" x14ac:dyDescent="0.2">
      <c r="A7" s="1">
        <v>3108602</v>
      </c>
      <c r="B7" s="1">
        <v>310860</v>
      </c>
      <c r="C7" t="s">
        <v>6</v>
      </c>
    </row>
    <row r="8" spans="1:3" x14ac:dyDescent="0.2">
      <c r="A8" s="1">
        <v>3109402</v>
      </c>
      <c r="B8" s="1">
        <v>310940</v>
      </c>
      <c r="C8" t="s">
        <v>7</v>
      </c>
    </row>
    <row r="9" spans="1:3" x14ac:dyDescent="0.2">
      <c r="A9" s="1">
        <v>3111150</v>
      </c>
      <c r="B9" s="1">
        <v>311115</v>
      </c>
      <c r="C9" t="s">
        <v>8</v>
      </c>
    </row>
    <row r="10" spans="1:3" x14ac:dyDescent="0.2">
      <c r="A10" s="1">
        <v>3112703</v>
      </c>
      <c r="B10" s="1">
        <v>311270</v>
      </c>
      <c r="C10" t="s">
        <v>9</v>
      </c>
    </row>
    <row r="11" spans="1:3" x14ac:dyDescent="0.2">
      <c r="A11" s="1">
        <v>3115474</v>
      </c>
      <c r="B11" s="1">
        <v>311547</v>
      </c>
      <c r="C11" t="s">
        <v>10</v>
      </c>
    </row>
    <row r="12" spans="1:3" x14ac:dyDescent="0.2">
      <c r="A12" s="1">
        <v>3116159</v>
      </c>
      <c r="B12" s="1">
        <v>311615</v>
      </c>
      <c r="C12" t="s">
        <v>11</v>
      </c>
    </row>
    <row r="13" spans="1:3" x14ac:dyDescent="0.2">
      <c r="A13" s="1">
        <v>3116506</v>
      </c>
      <c r="B13" s="1">
        <v>311650</v>
      </c>
      <c r="C13" t="s">
        <v>12</v>
      </c>
    </row>
    <row r="14" spans="1:3" x14ac:dyDescent="0.2">
      <c r="A14" s="1">
        <v>3117836</v>
      </c>
      <c r="B14" s="1">
        <v>311783</v>
      </c>
      <c r="C14" t="s">
        <v>13</v>
      </c>
    </row>
    <row r="15" spans="1:3" x14ac:dyDescent="0.2">
      <c r="A15" s="1">
        <v>3118809</v>
      </c>
      <c r="B15" s="1">
        <v>311880</v>
      </c>
      <c r="C15" t="s">
        <v>14</v>
      </c>
    </row>
    <row r="16" spans="1:3" x14ac:dyDescent="0.2">
      <c r="A16" s="1">
        <v>3120300</v>
      </c>
      <c r="B16" s="1">
        <v>312030</v>
      </c>
      <c r="C16" t="s">
        <v>15</v>
      </c>
    </row>
    <row r="17" spans="1:3" x14ac:dyDescent="0.2">
      <c r="A17" s="1">
        <v>3120870</v>
      </c>
      <c r="B17" s="1">
        <v>312087</v>
      </c>
      <c r="C17" t="s">
        <v>16</v>
      </c>
    </row>
    <row r="18" spans="1:3" x14ac:dyDescent="0.2">
      <c r="A18" s="1">
        <v>3122355</v>
      </c>
      <c r="B18" s="1">
        <v>312235</v>
      </c>
      <c r="C18" t="s">
        <v>17</v>
      </c>
    </row>
    <row r="19" spans="1:3" x14ac:dyDescent="0.2">
      <c r="A19" s="1">
        <v>3123809</v>
      </c>
      <c r="B19" s="1">
        <v>312380</v>
      </c>
      <c r="C19" t="s">
        <v>18</v>
      </c>
    </row>
    <row r="20" spans="1:3" x14ac:dyDescent="0.2">
      <c r="A20" s="1">
        <v>3124302</v>
      </c>
      <c r="B20" s="1">
        <v>312430</v>
      </c>
      <c r="C20" t="s">
        <v>19</v>
      </c>
    </row>
    <row r="21" spans="1:3" x14ac:dyDescent="0.2">
      <c r="A21" s="1">
        <v>3126604</v>
      </c>
      <c r="B21" s="1">
        <v>312660</v>
      </c>
      <c r="C21" t="s">
        <v>20</v>
      </c>
    </row>
    <row r="22" spans="1:3" x14ac:dyDescent="0.2">
      <c r="A22" s="1">
        <v>3126703</v>
      </c>
      <c r="B22" s="1">
        <v>312670</v>
      </c>
      <c r="C22" t="s">
        <v>21</v>
      </c>
    </row>
    <row r="23" spans="1:3" x14ac:dyDescent="0.2">
      <c r="A23" s="1">
        <v>3127073</v>
      </c>
      <c r="B23" s="1">
        <v>312707</v>
      </c>
      <c r="C23" t="s">
        <v>22</v>
      </c>
    </row>
    <row r="24" spans="1:3" x14ac:dyDescent="0.2">
      <c r="A24" s="1">
        <v>3127339</v>
      </c>
      <c r="B24" s="1">
        <v>312733</v>
      </c>
      <c r="C24" t="s">
        <v>23</v>
      </c>
    </row>
    <row r="25" spans="1:3" x14ac:dyDescent="0.2">
      <c r="A25" s="1">
        <v>3127354</v>
      </c>
      <c r="B25" s="1">
        <v>312735</v>
      </c>
      <c r="C25" t="s">
        <v>24</v>
      </c>
    </row>
    <row r="26" spans="1:3" x14ac:dyDescent="0.2">
      <c r="A26" s="1">
        <v>3127800</v>
      </c>
      <c r="B26" s="1">
        <v>312780</v>
      </c>
      <c r="C26" t="s">
        <v>25</v>
      </c>
    </row>
    <row r="27" spans="1:3" x14ac:dyDescent="0.2">
      <c r="A27" s="1">
        <v>3128253</v>
      </c>
      <c r="B27" s="1">
        <v>312825</v>
      </c>
      <c r="C27" t="s">
        <v>26</v>
      </c>
    </row>
    <row r="28" spans="1:3" x14ac:dyDescent="0.2">
      <c r="A28" s="1">
        <v>3129608</v>
      </c>
      <c r="B28" s="1">
        <v>312960</v>
      </c>
      <c r="C28" t="s">
        <v>27</v>
      </c>
    </row>
    <row r="29" spans="1:3" x14ac:dyDescent="0.2">
      <c r="A29" s="1">
        <v>3129657</v>
      </c>
      <c r="B29" s="1">
        <v>312965</v>
      </c>
      <c r="C29" t="s">
        <v>28</v>
      </c>
    </row>
    <row r="30" spans="1:3" x14ac:dyDescent="0.2">
      <c r="A30" s="1">
        <v>3130051</v>
      </c>
      <c r="B30" s="1">
        <v>313005</v>
      </c>
      <c r="C30" t="s">
        <v>29</v>
      </c>
    </row>
    <row r="31" spans="1:3" x14ac:dyDescent="0.2">
      <c r="A31" s="1">
        <v>3130655</v>
      </c>
      <c r="B31" s="1">
        <v>313065</v>
      </c>
      <c r="C31" t="s">
        <v>30</v>
      </c>
    </row>
    <row r="32" spans="1:3" x14ac:dyDescent="0.2">
      <c r="A32" s="1">
        <v>3132008</v>
      </c>
      <c r="B32" s="1">
        <v>313200</v>
      </c>
      <c r="C32" t="s">
        <v>31</v>
      </c>
    </row>
    <row r="33" spans="1:3" x14ac:dyDescent="0.2">
      <c r="A33" s="1">
        <v>3132107</v>
      </c>
      <c r="B33" s="1">
        <v>313210</v>
      </c>
      <c r="C33" t="s">
        <v>32</v>
      </c>
    </row>
    <row r="34" spans="1:3" x14ac:dyDescent="0.2">
      <c r="A34" s="1">
        <v>3135050</v>
      </c>
      <c r="B34" s="1">
        <v>313505</v>
      </c>
      <c r="C34" t="s">
        <v>33</v>
      </c>
    </row>
    <row r="35" spans="1:3" x14ac:dyDescent="0.2">
      <c r="A35" s="1">
        <v>3135100</v>
      </c>
      <c r="B35" s="1">
        <v>313510</v>
      </c>
      <c r="C35" t="s">
        <v>34</v>
      </c>
    </row>
    <row r="36" spans="1:3" x14ac:dyDescent="0.2">
      <c r="A36" s="1">
        <v>3135209</v>
      </c>
      <c r="B36" s="1">
        <v>313520</v>
      </c>
      <c r="C36" t="s">
        <v>35</v>
      </c>
    </row>
    <row r="37" spans="1:3" x14ac:dyDescent="0.2">
      <c r="A37" s="1">
        <v>3135357</v>
      </c>
      <c r="B37" s="1">
        <v>313535</v>
      </c>
      <c r="C37" t="s">
        <v>36</v>
      </c>
    </row>
    <row r="38" spans="1:3" x14ac:dyDescent="0.2">
      <c r="A38" s="1">
        <v>3135605</v>
      </c>
      <c r="B38" s="1">
        <v>313560</v>
      </c>
      <c r="C38" t="s">
        <v>37</v>
      </c>
    </row>
    <row r="39" spans="1:3" x14ac:dyDescent="0.2">
      <c r="A39" s="1">
        <v>3136579</v>
      </c>
      <c r="B39" s="1">
        <v>313657</v>
      </c>
      <c r="C39" t="s">
        <v>38</v>
      </c>
    </row>
    <row r="40" spans="1:3" x14ac:dyDescent="0.2">
      <c r="A40" s="1">
        <v>3136801</v>
      </c>
      <c r="B40" s="1">
        <v>313680</v>
      </c>
      <c r="C40" t="s">
        <v>39</v>
      </c>
    </row>
    <row r="41" spans="1:3" x14ac:dyDescent="0.2">
      <c r="A41" s="1">
        <v>3136959</v>
      </c>
      <c r="B41" s="1">
        <v>313695</v>
      </c>
      <c r="C41" t="s">
        <v>40</v>
      </c>
    </row>
    <row r="42" spans="1:3" x14ac:dyDescent="0.2">
      <c r="A42" s="1">
        <v>3137304</v>
      </c>
      <c r="B42" s="1">
        <v>313730</v>
      </c>
      <c r="C42" t="s">
        <v>41</v>
      </c>
    </row>
    <row r="43" spans="1:3" x14ac:dyDescent="0.2">
      <c r="A43" s="1">
        <v>3138104</v>
      </c>
      <c r="B43" s="1">
        <v>313810</v>
      </c>
      <c r="C43" t="s">
        <v>42</v>
      </c>
    </row>
    <row r="44" spans="1:3" x14ac:dyDescent="0.2">
      <c r="A44" s="1">
        <v>3138658</v>
      </c>
      <c r="B44" s="1">
        <v>313865</v>
      </c>
      <c r="C44" t="s">
        <v>43</v>
      </c>
    </row>
    <row r="45" spans="1:3" x14ac:dyDescent="0.2">
      <c r="A45" s="1">
        <v>3138682</v>
      </c>
      <c r="B45" s="1">
        <v>313868</v>
      </c>
      <c r="C45" t="s">
        <v>44</v>
      </c>
    </row>
    <row r="46" spans="1:3" x14ac:dyDescent="0.2">
      <c r="A46" s="1">
        <v>3139250</v>
      </c>
      <c r="B46" s="1">
        <v>313925</v>
      </c>
      <c r="C46" t="s">
        <v>45</v>
      </c>
    </row>
    <row r="47" spans="1:3" x14ac:dyDescent="0.2">
      <c r="A47" s="1">
        <v>3139300</v>
      </c>
      <c r="B47" s="1">
        <v>313930</v>
      </c>
      <c r="C47" t="s">
        <v>46</v>
      </c>
    </row>
    <row r="48" spans="1:3" x14ac:dyDescent="0.2">
      <c r="A48" s="1">
        <v>3140852</v>
      </c>
      <c r="B48" s="1">
        <v>314085</v>
      </c>
      <c r="C48" t="s">
        <v>47</v>
      </c>
    </row>
    <row r="49" spans="1:3" x14ac:dyDescent="0.2">
      <c r="A49" s="1">
        <v>3141009</v>
      </c>
      <c r="B49" s="1">
        <v>314100</v>
      </c>
      <c r="C49" t="s">
        <v>48</v>
      </c>
    </row>
    <row r="50" spans="1:3" x14ac:dyDescent="0.2">
      <c r="A50" s="1">
        <v>3142007</v>
      </c>
      <c r="B50" s="1">
        <v>314200</v>
      </c>
      <c r="C50" t="s">
        <v>49</v>
      </c>
    </row>
    <row r="51" spans="1:3" x14ac:dyDescent="0.2">
      <c r="A51" s="1">
        <v>3142254</v>
      </c>
      <c r="B51" s="1">
        <v>314225</v>
      </c>
      <c r="C51" t="s">
        <v>50</v>
      </c>
    </row>
    <row r="52" spans="1:3" x14ac:dyDescent="0.2">
      <c r="A52" s="1">
        <v>3142700</v>
      </c>
      <c r="B52" s="1">
        <v>314270</v>
      </c>
      <c r="C52" t="s">
        <v>51</v>
      </c>
    </row>
    <row r="53" spans="1:3" x14ac:dyDescent="0.2">
      <c r="A53" s="1">
        <v>3142908</v>
      </c>
      <c r="B53" s="1">
        <v>314290</v>
      </c>
      <c r="C53" t="s">
        <v>52</v>
      </c>
    </row>
    <row r="54" spans="1:3" x14ac:dyDescent="0.2">
      <c r="A54" s="1">
        <v>3143302</v>
      </c>
      <c r="B54" s="1">
        <v>314330</v>
      </c>
      <c r="C54" t="s">
        <v>53</v>
      </c>
    </row>
    <row r="55" spans="1:3" x14ac:dyDescent="0.2">
      <c r="A55" s="1">
        <v>3143450</v>
      </c>
      <c r="B55" s="1">
        <v>314345</v>
      </c>
      <c r="C55" t="s">
        <v>54</v>
      </c>
    </row>
    <row r="56" spans="1:3" x14ac:dyDescent="0.2">
      <c r="A56" s="1">
        <v>3144656</v>
      </c>
      <c r="B56" s="1">
        <v>314465</v>
      </c>
      <c r="C56" t="s">
        <v>55</v>
      </c>
    </row>
    <row r="57" spans="1:3" x14ac:dyDescent="0.2">
      <c r="A57" s="1">
        <v>3145059</v>
      </c>
      <c r="B57" s="1">
        <v>314505</v>
      </c>
      <c r="C57" t="s">
        <v>56</v>
      </c>
    </row>
    <row r="58" spans="1:3" x14ac:dyDescent="0.2">
      <c r="A58" s="1">
        <v>3145372</v>
      </c>
      <c r="B58" s="1">
        <v>314537</v>
      </c>
      <c r="C58" t="s">
        <v>57</v>
      </c>
    </row>
    <row r="59" spans="1:3" x14ac:dyDescent="0.2">
      <c r="A59" s="1">
        <v>3145455</v>
      </c>
      <c r="B59" s="1">
        <v>314545</v>
      </c>
      <c r="C59" t="s">
        <v>58</v>
      </c>
    </row>
    <row r="60" spans="1:3" x14ac:dyDescent="0.2">
      <c r="A60" s="1">
        <v>3146255</v>
      </c>
      <c r="B60" s="1">
        <v>314625</v>
      </c>
      <c r="C60" t="s">
        <v>59</v>
      </c>
    </row>
    <row r="61" spans="1:3" x14ac:dyDescent="0.2">
      <c r="A61" s="1">
        <v>3146552</v>
      </c>
      <c r="B61" s="1">
        <v>314655</v>
      </c>
      <c r="C61" t="s">
        <v>60</v>
      </c>
    </row>
    <row r="62" spans="1:3" x14ac:dyDescent="0.2">
      <c r="A62" s="1">
        <v>3147956</v>
      </c>
      <c r="B62" s="1">
        <v>314795</v>
      </c>
      <c r="C62" t="s">
        <v>61</v>
      </c>
    </row>
    <row r="63" spans="1:3" x14ac:dyDescent="0.2">
      <c r="A63" s="1">
        <v>3149150</v>
      </c>
      <c r="B63" s="1">
        <v>314915</v>
      </c>
      <c r="C63" t="s">
        <v>62</v>
      </c>
    </row>
    <row r="64" spans="1:3" x14ac:dyDescent="0.2">
      <c r="A64" s="1">
        <v>3150570</v>
      </c>
      <c r="B64" s="1">
        <v>315057</v>
      </c>
      <c r="C64" t="s">
        <v>63</v>
      </c>
    </row>
    <row r="65" spans="1:3" x14ac:dyDescent="0.2">
      <c r="A65" s="1">
        <v>3151206</v>
      </c>
      <c r="B65" s="1">
        <v>315120</v>
      </c>
      <c r="C65" t="s">
        <v>64</v>
      </c>
    </row>
    <row r="66" spans="1:3" x14ac:dyDescent="0.2">
      <c r="A66" s="1">
        <v>3152131</v>
      </c>
      <c r="B66" s="1">
        <v>315213</v>
      </c>
      <c r="C66" t="s">
        <v>65</v>
      </c>
    </row>
    <row r="67" spans="1:3" x14ac:dyDescent="0.2">
      <c r="A67" s="1">
        <v>3152204</v>
      </c>
      <c r="B67" s="1">
        <v>315220</v>
      </c>
      <c r="C67" t="s">
        <v>66</v>
      </c>
    </row>
    <row r="68" spans="1:3" x14ac:dyDescent="0.2">
      <c r="A68" s="1">
        <v>3154457</v>
      </c>
      <c r="B68" s="1">
        <v>315445</v>
      </c>
      <c r="C68" t="s">
        <v>67</v>
      </c>
    </row>
    <row r="69" spans="1:3" x14ac:dyDescent="0.2">
      <c r="A69" s="1">
        <v>3154507</v>
      </c>
      <c r="B69" s="1">
        <v>315450</v>
      </c>
      <c r="C69" t="s">
        <v>68</v>
      </c>
    </row>
    <row r="70" spans="1:3" x14ac:dyDescent="0.2">
      <c r="A70" s="1">
        <v>3155603</v>
      </c>
      <c r="B70" s="1">
        <v>315560</v>
      </c>
      <c r="C70" t="s">
        <v>69</v>
      </c>
    </row>
    <row r="71" spans="1:3" x14ac:dyDescent="0.2">
      <c r="A71" s="1">
        <v>3156502</v>
      </c>
      <c r="B71" s="1">
        <v>315650</v>
      </c>
      <c r="C71" t="s">
        <v>70</v>
      </c>
    </row>
    <row r="72" spans="1:3" x14ac:dyDescent="0.2">
      <c r="A72" s="1">
        <v>3157005</v>
      </c>
      <c r="B72" s="1">
        <v>315700</v>
      </c>
      <c r="C72" t="s">
        <v>71</v>
      </c>
    </row>
    <row r="73" spans="1:3" x14ac:dyDescent="0.2">
      <c r="A73" s="1">
        <v>3157377</v>
      </c>
      <c r="B73" s="1">
        <v>315737</v>
      </c>
      <c r="C73" t="s">
        <v>72</v>
      </c>
    </row>
    <row r="74" spans="1:3" x14ac:dyDescent="0.2">
      <c r="A74" s="1">
        <v>3157609</v>
      </c>
      <c r="B74" s="1">
        <v>315760</v>
      </c>
      <c r="C74" t="s">
        <v>73</v>
      </c>
    </row>
    <row r="75" spans="1:3" x14ac:dyDescent="0.2">
      <c r="A75" s="1">
        <v>3160454</v>
      </c>
      <c r="B75" s="1">
        <v>316045</v>
      </c>
      <c r="C75" t="s">
        <v>74</v>
      </c>
    </row>
    <row r="76" spans="1:3" x14ac:dyDescent="0.2">
      <c r="A76" s="1">
        <v>3161106</v>
      </c>
      <c r="B76" s="1">
        <v>316110</v>
      </c>
      <c r="C76" t="s">
        <v>75</v>
      </c>
    </row>
    <row r="77" spans="1:3" x14ac:dyDescent="0.2">
      <c r="A77" s="1">
        <v>3162252</v>
      </c>
      <c r="B77" s="1">
        <v>316225</v>
      </c>
      <c r="C77" t="s">
        <v>76</v>
      </c>
    </row>
    <row r="78" spans="1:3" x14ac:dyDescent="0.2">
      <c r="A78" s="1">
        <v>3162401</v>
      </c>
      <c r="B78" s="1">
        <v>316240</v>
      </c>
      <c r="C78" t="s">
        <v>77</v>
      </c>
    </row>
    <row r="79" spans="1:3" x14ac:dyDescent="0.2">
      <c r="A79" s="1">
        <v>3162450</v>
      </c>
      <c r="B79" s="1">
        <v>316245</v>
      </c>
      <c r="C79" t="s">
        <v>78</v>
      </c>
    </row>
    <row r="80" spans="1:3" x14ac:dyDescent="0.2">
      <c r="A80" s="1">
        <v>3162658</v>
      </c>
      <c r="B80" s="1">
        <v>316265</v>
      </c>
      <c r="C80" t="s">
        <v>79</v>
      </c>
    </row>
    <row r="81" spans="1:3" x14ac:dyDescent="0.2">
      <c r="A81" s="1">
        <v>3162708</v>
      </c>
      <c r="B81" s="1">
        <v>316270</v>
      </c>
      <c r="C81" t="s">
        <v>80</v>
      </c>
    </row>
    <row r="82" spans="1:3" x14ac:dyDescent="0.2">
      <c r="A82" s="1">
        <v>3164209</v>
      </c>
      <c r="B82" s="1">
        <v>316420</v>
      </c>
      <c r="C82" t="s">
        <v>81</v>
      </c>
    </row>
    <row r="83" spans="1:3" x14ac:dyDescent="0.2">
      <c r="A83" s="1">
        <v>3166956</v>
      </c>
      <c r="B83" s="1">
        <v>316695</v>
      </c>
      <c r="C83" t="s">
        <v>82</v>
      </c>
    </row>
    <row r="84" spans="1:3" x14ac:dyDescent="0.2">
      <c r="A84" s="1">
        <v>3168002</v>
      </c>
      <c r="B84" s="1">
        <v>316800</v>
      </c>
      <c r="C84" t="s">
        <v>83</v>
      </c>
    </row>
    <row r="85" spans="1:3" x14ac:dyDescent="0.2">
      <c r="A85" s="1">
        <v>3170008</v>
      </c>
      <c r="B85" s="1">
        <v>317000</v>
      </c>
      <c r="C85" t="s">
        <v>84</v>
      </c>
    </row>
    <row r="86" spans="1:3" x14ac:dyDescent="0.2">
      <c r="A86" s="1">
        <v>3170529</v>
      </c>
      <c r="B86" s="1">
        <v>317052</v>
      </c>
      <c r="C86" t="s">
        <v>85</v>
      </c>
    </row>
    <row r="87" spans="1:3" x14ac:dyDescent="0.2">
      <c r="A87" s="1">
        <v>3170651</v>
      </c>
      <c r="B87" s="1">
        <v>317065</v>
      </c>
      <c r="C87" t="s">
        <v>86</v>
      </c>
    </row>
    <row r="88" spans="1:3" x14ac:dyDescent="0.2">
      <c r="A88" s="1">
        <v>3170800</v>
      </c>
      <c r="B88" s="1">
        <v>317080</v>
      </c>
      <c r="C88" t="s">
        <v>87</v>
      </c>
    </row>
    <row r="89" spans="1:3" x14ac:dyDescent="0.2">
      <c r="A89" s="1">
        <v>3170909</v>
      </c>
      <c r="B89" s="1">
        <v>317090</v>
      </c>
      <c r="C89" t="s">
        <v>88</v>
      </c>
    </row>
    <row r="90" spans="1:3" x14ac:dyDescent="0.2">
      <c r="A90" s="1">
        <v>3171030</v>
      </c>
      <c r="B90" s="1">
        <v>317103</v>
      </c>
      <c r="C90" t="s">
        <v>89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5D8EA-752C-413E-8C95-AC42FD9DE830}">
  <dimension ref="A1:N21985"/>
  <sheetViews>
    <sheetView workbookViewId="0">
      <selection activeCell="F11" sqref="F11"/>
    </sheetView>
  </sheetViews>
  <sheetFormatPr baseColWidth="10" defaultColWidth="8.83203125" defaultRowHeight="15" x14ac:dyDescent="0.2"/>
  <cols>
    <col min="14" max="14" width="15.83203125" bestFit="1" customWidth="1"/>
  </cols>
  <sheetData>
    <row r="1" spans="1:14" x14ac:dyDescent="0.2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343</v>
      </c>
    </row>
    <row r="2" spans="1:14" x14ac:dyDescent="0.2">
      <c r="A2">
        <v>310010</v>
      </c>
      <c r="B2" t="s">
        <v>352</v>
      </c>
      <c r="C2" t="s">
        <v>98</v>
      </c>
      <c r="D2">
        <v>2020</v>
      </c>
      <c r="E2" t="s">
        <v>353</v>
      </c>
      <c r="F2" t="s">
        <v>354</v>
      </c>
      <c r="G2" t="s">
        <v>355</v>
      </c>
      <c r="H2">
        <v>7006</v>
      </c>
      <c r="I2">
        <v>4378</v>
      </c>
      <c r="J2">
        <v>4058</v>
      </c>
      <c r="K2">
        <v>4058</v>
      </c>
      <c r="L2">
        <v>92.7</v>
      </c>
      <c r="M2">
        <v>57.92</v>
      </c>
      <c r="N2">
        <f>COUNTIF(Cod_Mun_Norte!B:B,DADOS_SNIS_Minas!A2)</f>
        <v>0</v>
      </c>
    </row>
    <row r="3" spans="1:14" x14ac:dyDescent="0.2">
      <c r="A3">
        <v>310010</v>
      </c>
      <c r="B3" t="s">
        <v>352</v>
      </c>
      <c r="C3" t="s">
        <v>98</v>
      </c>
      <c r="D3">
        <v>2019</v>
      </c>
      <c r="E3" t="s">
        <v>353</v>
      </c>
      <c r="F3" t="s">
        <v>354</v>
      </c>
      <c r="G3" t="s">
        <v>355</v>
      </c>
      <c r="H3">
        <v>6989</v>
      </c>
      <c r="I3">
        <v>4367</v>
      </c>
      <c r="J3">
        <v>3997</v>
      </c>
      <c r="K3">
        <v>3997</v>
      </c>
      <c r="L3">
        <v>91.5</v>
      </c>
      <c r="M3">
        <v>57.19</v>
      </c>
      <c r="N3">
        <f>COUNTIF(Cod_Mun_Norte!B:B,DADOS_SNIS_Minas!A3)</f>
        <v>0</v>
      </c>
    </row>
    <row r="4" spans="1:14" x14ac:dyDescent="0.2">
      <c r="A4">
        <v>310010</v>
      </c>
      <c r="B4" t="s">
        <v>352</v>
      </c>
      <c r="C4" t="s">
        <v>98</v>
      </c>
      <c r="D4">
        <v>2018</v>
      </c>
      <c r="E4" t="s">
        <v>356</v>
      </c>
      <c r="F4" t="s">
        <v>357</v>
      </c>
      <c r="H4">
        <v>6972</v>
      </c>
      <c r="I4">
        <v>4356</v>
      </c>
      <c r="J4">
        <v>4018</v>
      </c>
      <c r="K4">
        <v>4018</v>
      </c>
      <c r="L4">
        <v>92.2</v>
      </c>
      <c r="M4">
        <v>57.63</v>
      </c>
      <c r="N4">
        <f>COUNTIF(Cod_Mun_Norte!B:B,DADOS_SNIS_Minas!A4)</f>
        <v>0</v>
      </c>
    </row>
    <row r="5" spans="1:14" x14ac:dyDescent="0.2">
      <c r="A5">
        <v>310010</v>
      </c>
      <c r="B5" t="s">
        <v>352</v>
      </c>
      <c r="C5" t="s">
        <v>98</v>
      </c>
      <c r="D5">
        <v>2017</v>
      </c>
      <c r="E5" t="s">
        <v>358</v>
      </c>
      <c r="F5" t="s">
        <v>354</v>
      </c>
      <c r="H5">
        <v>7059</v>
      </c>
      <c r="I5">
        <v>4411</v>
      </c>
      <c r="J5">
        <v>4071</v>
      </c>
      <c r="K5">
        <v>4071</v>
      </c>
      <c r="L5">
        <v>92.3</v>
      </c>
      <c r="M5">
        <v>57.67</v>
      </c>
      <c r="N5">
        <f>COUNTIF(Cod_Mun_Norte!B:B,DADOS_SNIS_Minas!A5)</f>
        <v>0</v>
      </c>
    </row>
    <row r="6" spans="1:14" x14ac:dyDescent="0.2">
      <c r="A6">
        <v>310010</v>
      </c>
      <c r="B6" t="s">
        <v>352</v>
      </c>
      <c r="C6" t="s">
        <v>98</v>
      </c>
      <c r="D6">
        <v>2016</v>
      </c>
      <c r="E6" t="s">
        <v>356</v>
      </c>
      <c r="F6" t="s">
        <v>359</v>
      </c>
      <c r="H6">
        <v>7037</v>
      </c>
      <c r="I6">
        <v>4397</v>
      </c>
      <c r="J6">
        <v>4071</v>
      </c>
      <c r="K6">
        <v>4071</v>
      </c>
      <c r="L6">
        <v>92.6</v>
      </c>
      <c r="M6">
        <v>57.85</v>
      </c>
      <c r="N6">
        <f>COUNTIF(Cod_Mun_Norte!B:B,DADOS_SNIS_Minas!A6)</f>
        <v>0</v>
      </c>
    </row>
    <row r="7" spans="1:14" x14ac:dyDescent="0.2">
      <c r="A7">
        <v>310010</v>
      </c>
      <c r="B7" t="s">
        <v>352</v>
      </c>
      <c r="C7" t="s">
        <v>98</v>
      </c>
      <c r="D7">
        <v>2015</v>
      </c>
      <c r="E7" t="s">
        <v>356</v>
      </c>
      <c r="F7" t="s">
        <v>359</v>
      </c>
      <c r="H7">
        <v>7015</v>
      </c>
      <c r="I7">
        <v>4383</v>
      </c>
      <c r="J7">
        <v>4117</v>
      </c>
      <c r="K7">
        <v>4117</v>
      </c>
      <c r="L7">
        <v>93.9</v>
      </c>
      <c r="M7">
        <v>58.69</v>
      </c>
      <c r="N7">
        <f>COUNTIF(Cod_Mun_Norte!B:B,DADOS_SNIS_Minas!A7)</f>
        <v>0</v>
      </c>
    </row>
    <row r="8" spans="1:14" x14ac:dyDescent="0.2">
      <c r="A8">
        <v>310010</v>
      </c>
      <c r="B8" t="s">
        <v>352</v>
      </c>
      <c r="C8" t="s">
        <v>98</v>
      </c>
      <c r="D8">
        <v>2014</v>
      </c>
      <c r="E8" t="s">
        <v>356</v>
      </c>
      <c r="F8" t="s">
        <v>359</v>
      </c>
      <c r="H8">
        <v>6992</v>
      </c>
      <c r="I8">
        <v>4369</v>
      </c>
      <c r="J8">
        <v>4369</v>
      </c>
      <c r="K8">
        <v>4369</v>
      </c>
      <c r="L8">
        <v>100</v>
      </c>
      <c r="M8">
        <v>62.49</v>
      </c>
      <c r="N8">
        <f>COUNTIF(Cod_Mun_Norte!B:B,DADOS_SNIS_Minas!A8)</f>
        <v>0</v>
      </c>
    </row>
    <row r="9" spans="1:14" x14ac:dyDescent="0.2">
      <c r="A9">
        <v>310010</v>
      </c>
      <c r="B9" t="s">
        <v>352</v>
      </c>
      <c r="C9" t="s">
        <v>98</v>
      </c>
      <c r="D9">
        <v>2013</v>
      </c>
      <c r="E9" t="s">
        <v>356</v>
      </c>
      <c r="F9" t="s">
        <v>359</v>
      </c>
      <c r="H9">
        <v>6967</v>
      </c>
      <c r="I9">
        <v>4353</v>
      </c>
      <c r="J9">
        <v>4353</v>
      </c>
      <c r="K9">
        <v>4353</v>
      </c>
      <c r="L9">
        <v>100</v>
      </c>
      <c r="M9">
        <v>62.48</v>
      </c>
      <c r="N9">
        <f>COUNTIF(Cod_Mun_Norte!B:B,DADOS_SNIS_Minas!A9)</f>
        <v>0</v>
      </c>
    </row>
    <row r="10" spans="1:14" x14ac:dyDescent="0.2">
      <c r="A10">
        <v>310010</v>
      </c>
      <c r="B10" t="s">
        <v>352</v>
      </c>
      <c r="C10" t="s">
        <v>98</v>
      </c>
      <c r="D10">
        <v>2012</v>
      </c>
      <c r="E10" t="s">
        <v>358</v>
      </c>
      <c r="F10" t="s">
        <v>360</v>
      </c>
      <c r="H10">
        <v>6743</v>
      </c>
      <c r="I10">
        <v>4213</v>
      </c>
      <c r="J10">
        <v>4213</v>
      </c>
      <c r="K10">
        <v>4213</v>
      </c>
      <c r="L10">
        <v>100</v>
      </c>
      <c r="M10">
        <v>62.48</v>
      </c>
      <c r="N10">
        <f>COUNTIF(Cod_Mun_Norte!B:B,DADOS_SNIS_Minas!A10)</f>
        <v>0</v>
      </c>
    </row>
    <row r="11" spans="1:14" x14ac:dyDescent="0.2">
      <c r="A11">
        <v>310010</v>
      </c>
      <c r="B11" t="s">
        <v>352</v>
      </c>
      <c r="C11" t="s">
        <v>98</v>
      </c>
      <c r="D11">
        <v>2011</v>
      </c>
      <c r="E11" t="s">
        <v>361</v>
      </c>
      <c r="F11" t="s">
        <v>362</v>
      </c>
      <c r="H11">
        <v>6724</v>
      </c>
      <c r="I11">
        <v>4201</v>
      </c>
      <c r="J11">
        <v>4201</v>
      </c>
      <c r="K11">
        <v>4201</v>
      </c>
      <c r="L11">
        <v>100</v>
      </c>
      <c r="M11">
        <v>62.48</v>
      </c>
      <c r="N11">
        <f>COUNTIF(Cod_Mun_Norte!B:B,DADOS_SNIS_Minas!A11)</f>
        <v>0</v>
      </c>
    </row>
    <row r="12" spans="1:14" x14ac:dyDescent="0.2">
      <c r="A12">
        <v>310010</v>
      </c>
      <c r="B12" t="s">
        <v>352</v>
      </c>
      <c r="C12" t="s">
        <v>98</v>
      </c>
      <c r="D12">
        <v>2010</v>
      </c>
      <c r="E12" t="s">
        <v>361</v>
      </c>
      <c r="F12" t="s">
        <v>362</v>
      </c>
      <c r="H12">
        <v>6704</v>
      </c>
      <c r="I12">
        <v>4189</v>
      </c>
      <c r="J12">
        <v>4189</v>
      </c>
      <c r="K12">
        <v>4189</v>
      </c>
      <c r="L12">
        <v>100</v>
      </c>
      <c r="M12">
        <v>62.49</v>
      </c>
      <c r="N12">
        <f>COUNTIF(Cod_Mun_Norte!B:B,DADOS_SNIS_Minas!A12)</f>
        <v>0</v>
      </c>
    </row>
    <row r="13" spans="1:14" x14ac:dyDescent="0.2">
      <c r="A13">
        <v>310010</v>
      </c>
      <c r="B13" t="s">
        <v>352</v>
      </c>
      <c r="C13" t="s">
        <v>98</v>
      </c>
      <c r="D13">
        <v>2009</v>
      </c>
      <c r="E13" t="s">
        <v>363</v>
      </c>
      <c r="F13" t="s">
        <v>364</v>
      </c>
      <c r="H13">
        <v>6805</v>
      </c>
      <c r="I13">
        <v>4254</v>
      </c>
      <c r="J13">
        <v>5353</v>
      </c>
      <c r="K13">
        <v>5353</v>
      </c>
      <c r="L13">
        <v>100</v>
      </c>
      <c r="M13">
        <v>78.66</v>
      </c>
      <c r="N13">
        <f>COUNTIF(Cod_Mun_Norte!B:B,DADOS_SNIS_Minas!A13)</f>
        <v>0</v>
      </c>
    </row>
    <row r="14" spans="1:14" x14ac:dyDescent="0.2">
      <c r="A14">
        <v>310010</v>
      </c>
      <c r="B14" t="s">
        <v>352</v>
      </c>
      <c r="C14" t="s">
        <v>98</v>
      </c>
      <c r="D14">
        <v>2008</v>
      </c>
      <c r="E14" t="s">
        <v>361</v>
      </c>
      <c r="F14" t="s">
        <v>362</v>
      </c>
      <c r="H14">
        <v>6777</v>
      </c>
      <c r="I14">
        <v>4236</v>
      </c>
      <c r="J14">
        <v>5218</v>
      </c>
      <c r="K14">
        <v>5218</v>
      </c>
      <c r="L14">
        <v>100</v>
      </c>
      <c r="M14">
        <v>77</v>
      </c>
      <c r="N14">
        <f>COUNTIF(Cod_Mun_Norte!B:B,DADOS_SNIS_Minas!A14)</f>
        <v>0</v>
      </c>
    </row>
    <row r="15" spans="1:14" x14ac:dyDescent="0.2">
      <c r="A15">
        <v>310010</v>
      </c>
      <c r="B15" t="s">
        <v>352</v>
      </c>
      <c r="C15" t="s">
        <v>98</v>
      </c>
      <c r="D15">
        <v>2007</v>
      </c>
      <c r="E15" t="s">
        <v>361</v>
      </c>
      <c r="F15" t="s">
        <v>362</v>
      </c>
      <c r="H15">
        <v>6556</v>
      </c>
      <c r="I15">
        <v>4098</v>
      </c>
      <c r="J15">
        <v>5100</v>
      </c>
      <c r="K15">
        <v>5100</v>
      </c>
      <c r="L15">
        <v>100</v>
      </c>
      <c r="M15">
        <v>77.790000000000006</v>
      </c>
      <c r="N15">
        <f>COUNTIF(Cod_Mun_Norte!B:B,DADOS_SNIS_Minas!A15)</f>
        <v>0</v>
      </c>
    </row>
    <row r="16" spans="1:14" x14ac:dyDescent="0.2">
      <c r="A16">
        <v>310010</v>
      </c>
      <c r="B16" t="s">
        <v>352</v>
      </c>
      <c r="C16" t="s">
        <v>98</v>
      </c>
      <c r="D16">
        <v>2006</v>
      </c>
      <c r="E16" t="s">
        <v>361</v>
      </c>
      <c r="F16" t="s">
        <v>362</v>
      </c>
      <c r="H16">
        <v>6412</v>
      </c>
      <c r="I16">
        <v>3906</v>
      </c>
      <c r="J16">
        <v>5038</v>
      </c>
      <c r="K16">
        <v>5038</v>
      </c>
      <c r="L16">
        <v>100</v>
      </c>
      <c r="M16">
        <v>78.569999999999993</v>
      </c>
      <c r="N16">
        <f>COUNTIF(Cod_Mun_Norte!B:B,DADOS_SNIS_Minas!A16)</f>
        <v>0</v>
      </c>
    </row>
    <row r="17" spans="1:14" x14ac:dyDescent="0.2">
      <c r="A17">
        <v>310010</v>
      </c>
      <c r="B17" t="s">
        <v>352</v>
      </c>
      <c r="C17" t="s">
        <v>98</v>
      </c>
      <c r="D17">
        <v>2005</v>
      </c>
      <c r="E17" t="s">
        <v>361</v>
      </c>
      <c r="F17" t="s">
        <v>362</v>
      </c>
      <c r="H17">
        <v>6417</v>
      </c>
      <c r="I17">
        <v>3909</v>
      </c>
      <c r="J17">
        <v>4946</v>
      </c>
      <c r="K17">
        <v>4946</v>
      </c>
      <c r="L17">
        <v>100</v>
      </c>
      <c r="M17">
        <v>77.08</v>
      </c>
      <c r="N17">
        <f>COUNTIF(Cod_Mun_Norte!B:B,DADOS_SNIS_Minas!A17)</f>
        <v>0</v>
      </c>
    </row>
    <row r="18" spans="1:14" x14ac:dyDescent="0.2">
      <c r="A18">
        <v>310010</v>
      </c>
      <c r="B18" t="s">
        <v>352</v>
      </c>
      <c r="C18" t="s">
        <v>98</v>
      </c>
      <c r="D18">
        <v>2004</v>
      </c>
      <c r="E18" t="s">
        <v>361</v>
      </c>
      <c r="F18" t="s">
        <v>362</v>
      </c>
      <c r="H18">
        <v>6422</v>
      </c>
      <c r="I18">
        <v>3912</v>
      </c>
      <c r="N18">
        <f>COUNTIF(Cod_Mun_Norte!B:B,DADOS_SNIS_Minas!A18)</f>
        <v>0</v>
      </c>
    </row>
    <row r="19" spans="1:14" x14ac:dyDescent="0.2">
      <c r="A19">
        <v>310010</v>
      </c>
      <c r="B19" t="s">
        <v>352</v>
      </c>
      <c r="C19" t="s">
        <v>98</v>
      </c>
      <c r="D19">
        <v>2003</v>
      </c>
      <c r="E19" t="s">
        <v>361</v>
      </c>
      <c r="F19" t="s">
        <v>362</v>
      </c>
      <c r="H19">
        <v>6432</v>
      </c>
      <c r="I19">
        <v>3918</v>
      </c>
      <c r="N19">
        <f>COUNTIF(Cod_Mun_Norte!B:B,DADOS_SNIS_Minas!A19)</f>
        <v>0</v>
      </c>
    </row>
    <row r="20" spans="1:14" x14ac:dyDescent="0.2">
      <c r="A20">
        <v>310010</v>
      </c>
      <c r="B20" t="s">
        <v>352</v>
      </c>
      <c r="C20" t="s">
        <v>98</v>
      </c>
      <c r="D20">
        <v>2002</v>
      </c>
      <c r="E20" t="s">
        <v>361</v>
      </c>
      <c r="F20" t="s">
        <v>362</v>
      </c>
      <c r="H20">
        <v>6436</v>
      </c>
      <c r="I20">
        <v>3921</v>
      </c>
      <c r="N20">
        <f>COUNTIF(Cod_Mun_Norte!B:B,DADOS_SNIS_Minas!A20)</f>
        <v>0</v>
      </c>
    </row>
    <row r="21" spans="1:14" x14ac:dyDescent="0.2">
      <c r="A21">
        <v>310010</v>
      </c>
      <c r="B21" t="s">
        <v>352</v>
      </c>
      <c r="C21" t="s">
        <v>98</v>
      </c>
      <c r="D21">
        <v>2001</v>
      </c>
      <c r="E21" t="s">
        <v>361</v>
      </c>
      <c r="F21" t="s">
        <v>362</v>
      </c>
      <c r="H21">
        <v>6441</v>
      </c>
      <c r="I21">
        <v>3924</v>
      </c>
      <c r="N21">
        <f>COUNTIF(Cod_Mun_Norte!B:B,DADOS_SNIS_Minas!A21)</f>
        <v>0</v>
      </c>
    </row>
    <row r="22" spans="1:14" x14ac:dyDescent="0.2">
      <c r="A22">
        <v>310010</v>
      </c>
      <c r="B22" t="s">
        <v>352</v>
      </c>
      <c r="C22" t="s">
        <v>98</v>
      </c>
      <c r="D22">
        <v>2000</v>
      </c>
      <c r="E22" t="s">
        <v>361</v>
      </c>
      <c r="F22" t="s">
        <v>362</v>
      </c>
      <c r="H22">
        <v>6446</v>
      </c>
      <c r="I22">
        <v>3927</v>
      </c>
      <c r="N22">
        <f>COUNTIF(Cod_Mun_Norte!B:B,DADOS_SNIS_Minas!A22)</f>
        <v>0</v>
      </c>
    </row>
    <row r="23" spans="1:14" x14ac:dyDescent="0.2">
      <c r="A23">
        <v>310010</v>
      </c>
      <c r="B23" t="s">
        <v>352</v>
      </c>
      <c r="C23" t="s">
        <v>98</v>
      </c>
      <c r="D23">
        <v>1999</v>
      </c>
      <c r="E23" t="s">
        <v>361</v>
      </c>
      <c r="F23" t="s">
        <v>362</v>
      </c>
      <c r="H23">
        <v>6370</v>
      </c>
      <c r="I23">
        <v>3710</v>
      </c>
      <c r="N23">
        <f>COUNTIF(Cod_Mun_Norte!B:B,DADOS_SNIS_Minas!A23)</f>
        <v>0</v>
      </c>
    </row>
    <row r="24" spans="1:14" x14ac:dyDescent="0.2">
      <c r="A24">
        <v>310010</v>
      </c>
      <c r="B24" t="s">
        <v>352</v>
      </c>
      <c r="C24" t="s">
        <v>98</v>
      </c>
      <c r="D24">
        <v>1998</v>
      </c>
      <c r="E24" t="s">
        <v>361</v>
      </c>
      <c r="F24" t="s">
        <v>362</v>
      </c>
      <c r="H24">
        <v>6388</v>
      </c>
      <c r="I24">
        <v>3720</v>
      </c>
      <c r="N24">
        <f>COUNTIF(Cod_Mun_Norte!B:B,DADOS_SNIS_Minas!A24)</f>
        <v>0</v>
      </c>
    </row>
    <row r="25" spans="1:14" x14ac:dyDescent="0.2">
      <c r="A25">
        <v>310010</v>
      </c>
      <c r="B25" t="s">
        <v>352</v>
      </c>
      <c r="C25" t="s">
        <v>98</v>
      </c>
      <c r="D25">
        <v>1997</v>
      </c>
      <c r="H25">
        <v>6406</v>
      </c>
      <c r="I25">
        <v>3731</v>
      </c>
      <c r="N25">
        <f>COUNTIF(Cod_Mun_Norte!B:B,DADOS_SNIS_Minas!A25)</f>
        <v>0</v>
      </c>
    </row>
    <row r="26" spans="1:14" x14ac:dyDescent="0.2">
      <c r="A26">
        <v>310010</v>
      </c>
      <c r="B26" t="s">
        <v>352</v>
      </c>
      <c r="C26" t="s">
        <v>98</v>
      </c>
      <c r="D26">
        <v>1996</v>
      </c>
      <c r="H26">
        <v>6427</v>
      </c>
      <c r="I26">
        <v>3743</v>
      </c>
      <c r="N26">
        <f>COUNTIF(Cod_Mun_Norte!B:B,DADOS_SNIS_Minas!A26)</f>
        <v>0</v>
      </c>
    </row>
    <row r="27" spans="1:14" x14ac:dyDescent="0.2">
      <c r="A27">
        <v>310010</v>
      </c>
      <c r="B27" t="s">
        <v>352</v>
      </c>
      <c r="C27" t="s">
        <v>98</v>
      </c>
      <c r="D27">
        <v>1995</v>
      </c>
      <c r="H27">
        <v>6230</v>
      </c>
      <c r="I27">
        <v>3628</v>
      </c>
      <c r="N27">
        <f>COUNTIF(Cod_Mun_Norte!B:B,DADOS_SNIS_Minas!A27)</f>
        <v>0</v>
      </c>
    </row>
    <row r="28" spans="1:14" x14ac:dyDescent="0.2">
      <c r="A28">
        <v>310020</v>
      </c>
      <c r="B28" t="s">
        <v>365</v>
      </c>
      <c r="C28" t="s">
        <v>98</v>
      </c>
      <c r="D28">
        <v>2020</v>
      </c>
      <c r="E28" t="s">
        <v>366</v>
      </c>
      <c r="F28" t="s">
        <v>367</v>
      </c>
      <c r="G28" t="s">
        <v>368</v>
      </c>
      <c r="H28">
        <v>23250</v>
      </c>
      <c r="I28">
        <v>20190</v>
      </c>
      <c r="J28">
        <v>19809</v>
      </c>
      <c r="K28">
        <v>19809</v>
      </c>
      <c r="L28">
        <v>98.1</v>
      </c>
      <c r="M28">
        <v>85.2</v>
      </c>
      <c r="N28">
        <f>COUNTIF(Cod_Mun_Norte!B:B,DADOS_SNIS_Minas!A28)</f>
        <v>0</v>
      </c>
    </row>
    <row r="29" spans="1:14" x14ac:dyDescent="0.2">
      <c r="A29">
        <v>310020</v>
      </c>
      <c r="B29" t="s">
        <v>365</v>
      </c>
      <c r="C29" t="s">
        <v>98</v>
      </c>
      <c r="D29">
        <v>2019</v>
      </c>
      <c r="E29" t="s">
        <v>361</v>
      </c>
      <c r="F29" t="s">
        <v>99</v>
      </c>
      <c r="G29" t="s">
        <v>119</v>
      </c>
      <c r="H29">
        <v>23237</v>
      </c>
      <c r="I29">
        <v>20179</v>
      </c>
      <c r="J29">
        <v>19540</v>
      </c>
      <c r="K29">
        <v>19540</v>
      </c>
      <c r="L29">
        <v>96.8</v>
      </c>
      <c r="M29">
        <v>84.09</v>
      </c>
      <c r="N29">
        <f>COUNTIF(Cod_Mun_Norte!B:B,DADOS_SNIS_Minas!A29)</f>
        <v>0</v>
      </c>
    </row>
    <row r="30" spans="1:14" x14ac:dyDescent="0.2">
      <c r="A30">
        <v>310020</v>
      </c>
      <c r="B30" t="s">
        <v>365</v>
      </c>
      <c r="C30" t="s">
        <v>98</v>
      </c>
      <c r="D30">
        <v>2018</v>
      </c>
      <c r="E30" t="s">
        <v>361</v>
      </c>
      <c r="F30" t="s">
        <v>99</v>
      </c>
      <c r="H30">
        <v>23223</v>
      </c>
      <c r="I30">
        <v>20167</v>
      </c>
      <c r="J30">
        <v>19589</v>
      </c>
      <c r="K30">
        <v>19589</v>
      </c>
      <c r="L30">
        <v>97.1</v>
      </c>
      <c r="M30">
        <v>84.35</v>
      </c>
      <c r="N30">
        <f>COUNTIF(Cod_Mun_Norte!B:B,DADOS_SNIS_Minas!A30)</f>
        <v>0</v>
      </c>
    </row>
    <row r="31" spans="1:14" x14ac:dyDescent="0.2">
      <c r="A31">
        <v>310020</v>
      </c>
      <c r="B31" t="s">
        <v>365</v>
      </c>
      <c r="C31" t="s">
        <v>98</v>
      </c>
      <c r="D31">
        <v>2017</v>
      </c>
      <c r="E31" t="s">
        <v>361</v>
      </c>
      <c r="F31" t="s">
        <v>99</v>
      </c>
      <c r="H31">
        <v>23611</v>
      </c>
      <c r="I31">
        <v>20504</v>
      </c>
      <c r="J31">
        <v>19679</v>
      </c>
      <c r="K31">
        <v>19679</v>
      </c>
      <c r="L31">
        <v>96</v>
      </c>
      <c r="M31">
        <v>83.35</v>
      </c>
      <c r="N31">
        <f>COUNTIF(Cod_Mun_Norte!B:B,DADOS_SNIS_Minas!A31)</f>
        <v>0</v>
      </c>
    </row>
    <row r="32" spans="1:14" x14ac:dyDescent="0.2">
      <c r="A32">
        <v>310020</v>
      </c>
      <c r="B32" t="s">
        <v>365</v>
      </c>
      <c r="C32" t="s">
        <v>98</v>
      </c>
      <c r="D32">
        <v>2016</v>
      </c>
      <c r="E32" t="s">
        <v>361</v>
      </c>
      <c r="F32" t="s">
        <v>99</v>
      </c>
      <c r="H32">
        <v>23574</v>
      </c>
      <c r="I32">
        <v>20472</v>
      </c>
      <c r="J32">
        <v>19738</v>
      </c>
      <c r="K32">
        <v>19738</v>
      </c>
      <c r="L32">
        <v>96.4</v>
      </c>
      <c r="M32">
        <v>83.73</v>
      </c>
      <c r="N32">
        <f>COUNTIF(Cod_Mun_Norte!B:B,DADOS_SNIS_Minas!A32)</f>
        <v>0</v>
      </c>
    </row>
    <row r="33" spans="1:14" x14ac:dyDescent="0.2">
      <c r="A33">
        <v>310020</v>
      </c>
      <c r="B33" t="s">
        <v>365</v>
      </c>
      <c r="C33" t="s">
        <v>98</v>
      </c>
      <c r="D33">
        <v>2015</v>
      </c>
      <c r="E33" t="s">
        <v>361</v>
      </c>
      <c r="F33" t="s">
        <v>362</v>
      </c>
      <c r="H33">
        <v>23535</v>
      </c>
      <c r="I33">
        <v>20438</v>
      </c>
      <c r="J33">
        <v>19947</v>
      </c>
      <c r="K33">
        <v>19947</v>
      </c>
      <c r="L33">
        <v>97.6</v>
      </c>
      <c r="M33">
        <v>84.75</v>
      </c>
      <c r="N33">
        <f>COUNTIF(Cod_Mun_Norte!B:B,DADOS_SNIS_Minas!A33)</f>
        <v>0</v>
      </c>
    </row>
    <row r="34" spans="1:14" x14ac:dyDescent="0.2">
      <c r="A34">
        <v>310020</v>
      </c>
      <c r="B34" t="s">
        <v>365</v>
      </c>
      <c r="C34" t="s">
        <v>98</v>
      </c>
      <c r="D34">
        <v>2014</v>
      </c>
      <c r="E34" t="s">
        <v>361</v>
      </c>
      <c r="F34" t="s">
        <v>362</v>
      </c>
      <c r="H34">
        <v>23494</v>
      </c>
      <c r="I34">
        <v>20402</v>
      </c>
      <c r="J34">
        <v>20402</v>
      </c>
      <c r="K34">
        <v>20402</v>
      </c>
      <c r="L34">
        <v>100</v>
      </c>
      <c r="M34">
        <v>86.84</v>
      </c>
      <c r="N34">
        <f>COUNTIF(Cod_Mun_Norte!B:B,DADOS_SNIS_Minas!A34)</f>
        <v>0</v>
      </c>
    </row>
    <row r="35" spans="1:14" x14ac:dyDescent="0.2">
      <c r="A35">
        <v>310020</v>
      </c>
      <c r="B35" t="s">
        <v>365</v>
      </c>
      <c r="C35" t="s">
        <v>98</v>
      </c>
      <c r="D35">
        <v>2013</v>
      </c>
      <c r="E35" t="s">
        <v>361</v>
      </c>
      <c r="F35" t="s">
        <v>362</v>
      </c>
      <c r="H35">
        <v>23451</v>
      </c>
      <c r="I35">
        <v>20365</v>
      </c>
      <c r="J35">
        <v>20365</v>
      </c>
      <c r="K35">
        <v>20365</v>
      </c>
      <c r="L35">
        <v>100</v>
      </c>
      <c r="M35">
        <v>86.84</v>
      </c>
      <c r="N35">
        <f>COUNTIF(Cod_Mun_Norte!B:B,DADOS_SNIS_Minas!A35)</f>
        <v>0</v>
      </c>
    </row>
    <row r="36" spans="1:14" x14ac:dyDescent="0.2">
      <c r="A36">
        <v>310020</v>
      </c>
      <c r="B36" t="s">
        <v>365</v>
      </c>
      <c r="C36" t="s">
        <v>98</v>
      </c>
      <c r="D36">
        <v>2012</v>
      </c>
      <c r="E36" t="s">
        <v>361</v>
      </c>
      <c r="F36" t="s">
        <v>362</v>
      </c>
      <c r="H36">
        <v>22740</v>
      </c>
      <c r="I36">
        <v>19747</v>
      </c>
      <c r="J36">
        <v>19747</v>
      </c>
      <c r="K36">
        <v>19747</v>
      </c>
      <c r="L36">
        <v>100</v>
      </c>
      <c r="M36">
        <v>86.84</v>
      </c>
      <c r="N36">
        <f>COUNTIF(Cod_Mun_Norte!B:B,DADOS_SNIS_Minas!A36)</f>
        <v>0</v>
      </c>
    </row>
    <row r="37" spans="1:14" x14ac:dyDescent="0.2">
      <c r="A37">
        <v>310020</v>
      </c>
      <c r="B37" t="s">
        <v>365</v>
      </c>
      <c r="C37" t="s">
        <v>98</v>
      </c>
      <c r="D37">
        <v>2011</v>
      </c>
      <c r="E37" t="s">
        <v>369</v>
      </c>
      <c r="F37" t="s">
        <v>360</v>
      </c>
      <c r="H37">
        <v>22716</v>
      </c>
      <c r="I37">
        <v>19727</v>
      </c>
      <c r="J37">
        <v>19727</v>
      </c>
      <c r="K37">
        <v>19727</v>
      </c>
      <c r="L37">
        <v>100</v>
      </c>
      <c r="M37">
        <v>86.84</v>
      </c>
      <c r="N37">
        <f>COUNTIF(Cod_Mun_Norte!B:B,DADOS_SNIS_Minas!A37)</f>
        <v>0</v>
      </c>
    </row>
    <row r="38" spans="1:14" x14ac:dyDescent="0.2">
      <c r="A38">
        <v>310020</v>
      </c>
      <c r="B38" t="s">
        <v>365</v>
      </c>
      <c r="C38" t="s">
        <v>98</v>
      </c>
      <c r="D38">
        <v>2010</v>
      </c>
      <c r="E38" t="s">
        <v>361</v>
      </c>
      <c r="F38" t="s">
        <v>362</v>
      </c>
      <c r="H38">
        <v>22690</v>
      </c>
      <c r="I38">
        <v>19704</v>
      </c>
      <c r="J38">
        <v>19704</v>
      </c>
      <c r="K38">
        <v>19704</v>
      </c>
      <c r="L38">
        <v>100</v>
      </c>
      <c r="M38">
        <v>86.84</v>
      </c>
      <c r="N38">
        <f>COUNTIF(Cod_Mun_Norte!B:B,DADOS_SNIS_Minas!A38)</f>
        <v>0</v>
      </c>
    </row>
    <row r="39" spans="1:14" x14ac:dyDescent="0.2">
      <c r="A39">
        <v>310020</v>
      </c>
      <c r="B39" t="s">
        <v>365</v>
      </c>
      <c r="C39" t="s">
        <v>98</v>
      </c>
      <c r="D39">
        <v>2009</v>
      </c>
      <c r="E39" t="s">
        <v>369</v>
      </c>
      <c r="F39" t="s">
        <v>360</v>
      </c>
      <c r="H39">
        <v>23258</v>
      </c>
      <c r="I39">
        <v>20184</v>
      </c>
      <c r="J39">
        <v>23181</v>
      </c>
      <c r="K39">
        <v>23181</v>
      </c>
      <c r="L39">
        <v>100</v>
      </c>
      <c r="M39">
        <v>99.67</v>
      </c>
      <c r="N39">
        <f>COUNTIF(Cod_Mun_Norte!B:B,DADOS_SNIS_Minas!A39)</f>
        <v>0</v>
      </c>
    </row>
    <row r="40" spans="1:14" x14ac:dyDescent="0.2">
      <c r="A40">
        <v>310020</v>
      </c>
      <c r="B40" t="s">
        <v>365</v>
      </c>
      <c r="C40" t="s">
        <v>98</v>
      </c>
      <c r="D40">
        <v>2008</v>
      </c>
      <c r="E40" t="s">
        <v>361</v>
      </c>
      <c r="F40" t="s">
        <v>362</v>
      </c>
      <c r="H40">
        <v>23193</v>
      </c>
      <c r="I40">
        <v>20128</v>
      </c>
      <c r="J40">
        <v>22775</v>
      </c>
      <c r="K40">
        <v>22775</v>
      </c>
      <c r="L40">
        <v>100</v>
      </c>
      <c r="M40">
        <v>98.2</v>
      </c>
      <c r="N40">
        <f>COUNTIF(Cod_Mun_Norte!B:B,DADOS_SNIS_Minas!A40)</f>
        <v>0</v>
      </c>
    </row>
    <row r="41" spans="1:14" x14ac:dyDescent="0.2">
      <c r="A41">
        <v>310020</v>
      </c>
      <c r="B41" t="s">
        <v>365</v>
      </c>
      <c r="C41" t="s">
        <v>98</v>
      </c>
      <c r="D41">
        <v>2007</v>
      </c>
      <c r="E41" t="s">
        <v>361</v>
      </c>
      <c r="F41" t="s">
        <v>362</v>
      </c>
      <c r="H41">
        <v>22474</v>
      </c>
      <c r="I41">
        <v>19504</v>
      </c>
      <c r="J41">
        <v>22366</v>
      </c>
      <c r="K41">
        <v>22366</v>
      </c>
      <c r="L41">
        <v>100</v>
      </c>
      <c r="M41">
        <v>99.52</v>
      </c>
      <c r="N41">
        <f>COUNTIF(Cod_Mun_Norte!B:B,DADOS_SNIS_Minas!A41)</f>
        <v>0</v>
      </c>
    </row>
    <row r="42" spans="1:14" x14ac:dyDescent="0.2">
      <c r="A42">
        <v>310020</v>
      </c>
      <c r="B42" t="s">
        <v>365</v>
      </c>
      <c r="C42" t="s">
        <v>98</v>
      </c>
      <c r="D42">
        <v>2006</v>
      </c>
      <c r="E42" t="s">
        <v>361</v>
      </c>
      <c r="F42" t="s">
        <v>362</v>
      </c>
      <c r="H42">
        <v>23595</v>
      </c>
      <c r="I42">
        <v>20073</v>
      </c>
      <c r="J42">
        <v>21954</v>
      </c>
      <c r="K42">
        <v>21954</v>
      </c>
      <c r="L42">
        <v>100</v>
      </c>
      <c r="M42">
        <v>93.05</v>
      </c>
      <c r="N42">
        <f>COUNTIF(Cod_Mun_Norte!B:B,DADOS_SNIS_Minas!A42)</f>
        <v>0</v>
      </c>
    </row>
    <row r="43" spans="1:14" x14ac:dyDescent="0.2">
      <c r="A43">
        <v>310020</v>
      </c>
      <c r="B43" t="s">
        <v>365</v>
      </c>
      <c r="C43" t="s">
        <v>98</v>
      </c>
      <c r="D43">
        <v>2005</v>
      </c>
      <c r="E43" t="s">
        <v>361</v>
      </c>
      <c r="F43" t="s">
        <v>362</v>
      </c>
      <c r="H43">
        <v>23407</v>
      </c>
      <c r="I43">
        <v>19913</v>
      </c>
      <c r="J43">
        <v>21580</v>
      </c>
      <c r="K43">
        <v>21580</v>
      </c>
      <c r="L43">
        <v>100</v>
      </c>
      <c r="M43">
        <v>92.19</v>
      </c>
      <c r="N43">
        <f>COUNTIF(Cod_Mun_Norte!B:B,DADOS_SNIS_Minas!A43)</f>
        <v>0</v>
      </c>
    </row>
    <row r="44" spans="1:14" x14ac:dyDescent="0.2">
      <c r="A44">
        <v>310020</v>
      </c>
      <c r="B44" t="s">
        <v>365</v>
      </c>
      <c r="C44" t="s">
        <v>98</v>
      </c>
      <c r="D44">
        <v>2004</v>
      </c>
      <c r="E44" t="s">
        <v>361</v>
      </c>
      <c r="F44" t="s">
        <v>362</v>
      </c>
      <c r="H44">
        <v>23217</v>
      </c>
      <c r="I44">
        <v>19751</v>
      </c>
      <c r="J44">
        <v>21407</v>
      </c>
      <c r="K44">
        <v>21407</v>
      </c>
      <c r="L44">
        <v>100</v>
      </c>
      <c r="M44">
        <v>92.2</v>
      </c>
      <c r="N44">
        <f>COUNTIF(Cod_Mun_Norte!B:B,DADOS_SNIS_Minas!A44)</f>
        <v>0</v>
      </c>
    </row>
    <row r="45" spans="1:14" x14ac:dyDescent="0.2">
      <c r="A45">
        <v>310020</v>
      </c>
      <c r="B45" t="s">
        <v>365</v>
      </c>
      <c r="C45" t="s">
        <v>98</v>
      </c>
      <c r="D45">
        <v>2003</v>
      </c>
      <c r="E45" t="s">
        <v>361</v>
      </c>
      <c r="F45" t="s">
        <v>362</v>
      </c>
      <c r="H45">
        <v>22875</v>
      </c>
      <c r="I45">
        <v>19460</v>
      </c>
      <c r="N45">
        <f>COUNTIF(Cod_Mun_Norte!B:B,DADOS_SNIS_Minas!A45)</f>
        <v>0</v>
      </c>
    </row>
    <row r="46" spans="1:14" x14ac:dyDescent="0.2">
      <c r="A46">
        <v>310020</v>
      </c>
      <c r="B46" t="s">
        <v>365</v>
      </c>
      <c r="C46" t="s">
        <v>98</v>
      </c>
      <c r="D46">
        <v>2002</v>
      </c>
      <c r="E46" t="s">
        <v>361</v>
      </c>
      <c r="F46" t="s">
        <v>362</v>
      </c>
      <c r="H46">
        <v>22712</v>
      </c>
      <c r="I46">
        <v>19321</v>
      </c>
      <c r="N46">
        <f>COUNTIF(Cod_Mun_Norte!B:B,DADOS_SNIS_Minas!A46)</f>
        <v>0</v>
      </c>
    </row>
    <row r="47" spans="1:14" x14ac:dyDescent="0.2">
      <c r="A47">
        <v>310020</v>
      </c>
      <c r="B47" t="s">
        <v>365</v>
      </c>
      <c r="C47" t="s">
        <v>98</v>
      </c>
      <c r="D47">
        <v>2001</v>
      </c>
      <c r="E47" t="s">
        <v>361</v>
      </c>
      <c r="F47" t="s">
        <v>362</v>
      </c>
      <c r="H47">
        <v>22531</v>
      </c>
      <c r="I47">
        <v>19167</v>
      </c>
      <c r="N47">
        <f>COUNTIF(Cod_Mun_Norte!B:B,DADOS_SNIS_Minas!A47)</f>
        <v>0</v>
      </c>
    </row>
    <row r="48" spans="1:14" x14ac:dyDescent="0.2">
      <c r="A48">
        <v>310020</v>
      </c>
      <c r="B48" t="s">
        <v>365</v>
      </c>
      <c r="C48" t="s">
        <v>98</v>
      </c>
      <c r="D48">
        <v>2000</v>
      </c>
      <c r="E48" t="s">
        <v>361</v>
      </c>
      <c r="F48" t="s">
        <v>362</v>
      </c>
      <c r="H48">
        <v>22360</v>
      </c>
      <c r="I48">
        <v>19022</v>
      </c>
      <c r="N48">
        <f>COUNTIF(Cod_Mun_Norte!B:B,DADOS_SNIS_Minas!A48)</f>
        <v>0</v>
      </c>
    </row>
    <row r="49" spans="1:14" x14ac:dyDescent="0.2">
      <c r="A49">
        <v>310020</v>
      </c>
      <c r="B49" t="s">
        <v>365</v>
      </c>
      <c r="C49" t="s">
        <v>98</v>
      </c>
      <c r="D49">
        <v>1999</v>
      </c>
      <c r="E49" t="s">
        <v>361</v>
      </c>
      <c r="F49" t="s">
        <v>362</v>
      </c>
      <c r="H49">
        <v>22775</v>
      </c>
      <c r="I49">
        <v>18238</v>
      </c>
      <c r="N49">
        <f>COUNTIF(Cod_Mun_Norte!B:B,DADOS_SNIS_Minas!A49)</f>
        <v>0</v>
      </c>
    </row>
    <row r="50" spans="1:14" x14ac:dyDescent="0.2">
      <c r="A50">
        <v>310020</v>
      </c>
      <c r="B50" t="s">
        <v>365</v>
      </c>
      <c r="C50" t="s">
        <v>98</v>
      </c>
      <c r="D50">
        <v>1998</v>
      </c>
      <c r="E50" t="s">
        <v>361</v>
      </c>
      <c r="F50" t="s">
        <v>362</v>
      </c>
      <c r="H50">
        <v>22558</v>
      </c>
      <c r="I50">
        <v>18064</v>
      </c>
      <c r="N50">
        <f>COUNTIF(Cod_Mun_Norte!B:B,DADOS_SNIS_Minas!A50)</f>
        <v>0</v>
      </c>
    </row>
    <row r="51" spans="1:14" x14ac:dyDescent="0.2">
      <c r="A51">
        <v>310020</v>
      </c>
      <c r="B51" t="s">
        <v>365</v>
      </c>
      <c r="C51" t="s">
        <v>98</v>
      </c>
      <c r="D51">
        <v>1997</v>
      </c>
      <c r="H51">
        <v>22340</v>
      </c>
      <c r="I51">
        <v>17890</v>
      </c>
      <c r="N51">
        <f>COUNTIF(Cod_Mun_Norte!B:B,DADOS_SNIS_Minas!A51)</f>
        <v>0</v>
      </c>
    </row>
    <row r="52" spans="1:14" x14ac:dyDescent="0.2">
      <c r="A52">
        <v>310020</v>
      </c>
      <c r="B52" t="s">
        <v>365</v>
      </c>
      <c r="C52" t="s">
        <v>98</v>
      </c>
      <c r="D52">
        <v>1996</v>
      </c>
      <c r="H52">
        <v>22082</v>
      </c>
      <c r="I52">
        <v>17683</v>
      </c>
      <c r="N52">
        <f>COUNTIF(Cod_Mun_Norte!B:B,DADOS_SNIS_Minas!A52)</f>
        <v>0</v>
      </c>
    </row>
    <row r="53" spans="1:14" x14ac:dyDescent="0.2">
      <c r="A53">
        <v>310020</v>
      </c>
      <c r="B53" t="s">
        <v>365</v>
      </c>
      <c r="C53" t="s">
        <v>98</v>
      </c>
      <c r="D53">
        <v>1995</v>
      </c>
      <c r="H53">
        <v>21430</v>
      </c>
      <c r="I53">
        <v>17161</v>
      </c>
      <c r="N53">
        <f>COUNTIF(Cod_Mun_Norte!B:B,DADOS_SNIS_Minas!A53)</f>
        <v>0</v>
      </c>
    </row>
    <row r="54" spans="1:14" x14ac:dyDescent="0.2">
      <c r="A54">
        <v>310030</v>
      </c>
      <c r="B54" t="s">
        <v>97</v>
      </c>
      <c r="C54" t="s">
        <v>98</v>
      </c>
      <c r="D54">
        <v>2020</v>
      </c>
      <c r="E54" t="s">
        <v>370</v>
      </c>
      <c r="F54" t="s">
        <v>367</v>
      </c>
      <c r="G54" t="s">
        <v>371</v>
      </c>
      <c r="H54">
        <v>13444</v>
      </c>
      <c r="I54">
        <v>7354</v>
      </c>
      <c r="J54">
        <v>9356</v>
      </c>
      <c r="K54">
        <v>7284</v>
      </c>
      <c r="L54">
        <v>99.1</v>
      </c>
      <c r="M54">
        <v>69.59</v>
      </c>
      <c r="N54">
        <f>COUNTIF(Cod_Mun_Norte!B:B,DADOS_SNIS_Minas!A54)</f>
        <v>0</v>
      </c>
    </row>
    <row r="55" spans="1:14" x14ac:dyDescent="0.2">
      <c r="A55">
        <v>310030</v>
      </c>
      <c r="B55" t="s">
        <v>97</v>
      </c>
      <c r="C55" t="s">
        <v>98</v>
      </c>
      <c r="D55">
        <v>2019</v>
      </c>
      <c r="E55" t="s">
        <v>372</v>
      </c>
      <c r="F55" t="s">
        <v>367</v>
      </c>
      <c r="G55" t="s">
        <v>371</v>
      </c>
      <c r="H55">
        <v>13454</v>
      </c>
      <c r="I55">
        <v>7359</v>
      </c>
      <c r="J55">
        <v>9356</v>
      </c>
      <c r="K55">
        <v>7284</v>
      </c>
      <c r="L55">
        <v>99</v>
      </c>
      <c r="M55">
        <v>69.540000000000006</v>
      </c>
      <c r="N55">
        <f>COUNTIF(Cod_Mun_Norte!B:B,DADOS_SNIS_Minas!A55)</f>
        <v>0</v>
      </c>
    </row>
    <row r="56" spans="1:14" x14ac:dyDescent="0.2">
      <c r="A56">
        <v>310030</v>
      </c>
      <c r="B56" t="s">
        <v>97</v>
      </c>
      <c r="C56" t="s">
        <v>98</v>
      </c>
      <c r="D56">
        <v>2018</v>
      </c>
      <c r="E56" t="s">
        <v>372</v>
      </c>
      <c r="F56" t="s">
        <v>367</v>
      </c>
      <c r="H56">
        <v>13465</v>
      </c>
      <c r="I56">
        <v>7365</v>
      </c>
      <c r="J56">
        <v>9356</v>
      </c>
      <c r="K56">
        <v>7284</v>
      </c>
      <c r="L56">
        <v>98.9</v>
      </c>
      <c r="M56">
        <v>69.48</v>
      </c>
      <c r="N56">
        <f>COUNTIF(Cod_Mun_Norte!B:B,DADOS_SNIS_Minas!A56)</f>
        <v>0</v>
      </c>
    </row>
    <row r="57" spans="1:14" x14ac:dyDescent="0.2">
      <c r="A57">
        <v>310030</v>
      </c>
      <c r="B57" t="s">
        <v>97</v>
      </c>
      <c r="C57" t="s">
        <v>98</v>
      </c>
      <c r="D57">
        <v>2017</v>
      </c>
      <c r="E57" t="s">
        <v>372</v>
      </c>
      <c r="F57" t="s">
        <v>367</v>
      </c>
      <c r="H57">
        <v>13733</v>
      </c>
      <c r="I57">
        <v>7512</v>
      </c>
      <c r="J57">
        <v>7929</v>
      </c>
      <c r="K57">
        <v>5983</v>
      </c>
      <c r="L57">
        <v>79.7</v>
      </c>
      <c r="M57">
        <v>57.74</v>
      </c>
      <c r="N57">
        <f>COUNTIF(Cod_Mun_Norte!B:B,DADOS_SNIS_Minas!A57)</f>
        <v>0</v>
      </c>
    </row>
    <row r="58" spans="1:14" x14ac:dyDescent="0.2">
      <c r="A58">
        <v>310030</v>
      </c>
      <c r="B58" t="s">
        <v>97</v>
      </c>
      <c r="C58" t="s">
        <v>98</v>
      </c>
      <c r="D58">
        <v>2016</v>
      </c>
      <c r="E58" t="s">
        <v>373</v>
      </c>
      <c r="F58" t="s">
        <v>374</v>
      </c>
      <c r="H58">
        <v>13726</v>
      </c>
      <c r="I58">
        <v>7508</v>
      </c>
      <c r="N58">
        <f>COUNTIF(Cod_Mun_Norte!B:B,DADOS_SNIS_Minas!A58)</f>
        <v>0</v>
      </c>
    </row>
    <row r="59" spans="1:14" x14ac:dyDescent="0.2">
      <c r="A59">
        <v>310030</v>
      </c>
      <c r="B59" t="s">
        <v>97</v>
      </c>
      <c r="C59" t="s">
        <v>98</v>
      </c>
      <c r="D59">
        <v>2015</v>
      </c>
      <c r="E59" t="s">
        <v>372</v>
      </c>
      <c r="F59" t="s">
        <v>367</v>
      </c>
      <c r="H59">
        <v>13719</v>
      </c>
      <c r="I59">
        <v>7504</v>
      </c>
      <c r="J59">
        <v>7929</v>
      </c>
      <c r="K59">
        <v>5983</v>
      </c>
      <c r="L59">
        <v>79.7</v>
      </c>
      <c r="M59">
        <v>57.8</v>
      </c>
      <c r="N59">
        <f>COUNTIF(Cod_Mun_Norte!B:B,DADOS_SNIS_Minas!A59)</f>
        <v>0</v>
      </c>
    </row>
    <row r="60" spans="1:14" x14ac:dyDescent="0.2">
      <c r="A60">
        <v>310030</v>
      </c>
      <c r="B60" t="s">
        <v>97</v>
      </c>
      <c r="C60" t="s">
        <v>98</v>
      </c>
      <c r="D60">
        <v>2014</v>
      </c>
      <c r="E60" t="s">
        <v>372</v>
      </c>
      <c r="F60" t="s">
        <v>367</v>
      </c>
      <c r="H60">
        <v>13711</v>
      </c>
      <c r="I60">
        <v>7500</v>
      </c>
      <c r="J60">
        <v>7929</v>
      </c>
      <c r="K60">
        <v>5983</v>
      </c>
      <c r="L60">
        <v>79.8</v>
      </c>
      <c r="M60">
        <v>57.83</v>
      </c>
      <c r="N60">
        <f>COUNTIF(Cod_Mun_Norte!B:B,DADOS_SNIS_Minas!A60)</f>
        <v>0</v>
      </c>
    </row>
    <row r="61" spans="1:14" x14ac:dyDescent="0.2">
      <c r="A61">
        <v>310030</v>
      </c>
      <c r="B61" t="s">
        <v>97</v>
      </c>
      <c r="C61" t="s">
        <v>98</v>
      </c>
      <c r="D61">
        <v>2013</v>
      </c>
      <c r="E61" t="s">
        <v>372</v>
      </c>
      <c r="F61" t="s">
        <v>367</v>
      </c>
      <c r="H61">
        <v>13703</v>
      </c>
      <c r="I61">
        <v>7495</v>
      </c>
      <c r="J61">
        <v>7929</v>
      </c>
      <c r="K61">
        <v>5983</v>
      </c>
      <c r="L61">
        <v>79.8</v>
      </c>
      <c r="M61">
        <v>57.86</v>
      </c>
      <c r="N61">
        <f>COUNTIF(Cod_Mun_Norte!B:B,DADOS_SNIS_Minas!A61)</f>
        <v>0</v>
      </c>
    </row>
    <row r="62" spans="1:14" x14ac:dyDescent="0.2">
      <c r="A62">
        <v>310030</v>
      </c>
      <c r="B62" t="s">
        <v>97</v>
      </c>
      <c r="C62" t="s">
        <v>98</v>
      </c>
      <c r="D62">
        <v>2012</v>
      </c>
      <c r="E62" t="s">
        <v>372</v>
      </c>
      <c r="F62" t="s">
        <v>367</v>
      </c>
      <c r="H62">
        <v>13306</v>
      </c>
      <c r="I62">
        <v>7278</v>
      </c>
      <c r="J62">
        <v>7929</v>
      </c>
      <c r="K62">
        <v>5983</v>
      </c>
      <c r="L62">
        <v>82.2</v>
      </c>
      <c r="M62">
        <v>59.59</v>
      </c>
      <c r="N62">
        <f>COUNTIF(Cod_Mun_Norte!B:B,DADOS_SNIS_Minas!A62)</f>
        <v>0</v>
      </c>
    </row>
    <row r="63" spans="1:14" x14ac:dyDescent="0.2">
      <c r="A63">
        <v>310030</v>
      </c>
      <c r="B63" t="s">
        <v>97</v>
      </c>
      <c r="C63" t="s">
        <v>98</v>
      </c>
      <c r="D63">
        <v>2011</v>
      </c>
      <c r="E63" t="s">
        <v>375</v>
      </c>
      <c r="F63" t="s">
        <v>99</v>
      </c>
      <c r="H63">
        <v>13309</v>
      </c>
      <c r="I63">
        <v>7280</v>
      </c>
      <c r="J63">
        <v>7281</v>
      </c>
      <c r="K63">
        <v>7280</v>
      </c>
      <c r="L63">
        <v>100</v>
      </c>
      <c r="M63">
        <v>54.71</v>
      </c>
      <c r="N63">
        <f>COUNTIF(Cod_Mun_Norte!B:B,DADOS_SNIS_Minas!A63)</f>
        <v>0</v>
      </c>
    </row>
    <row r="64" spans="1:14" x14ac:dyDescent="0.2">
      <c r="A64">
        <v>310030</v>
      </c>
      <c r="B64" t="s">
        <v>97</v>
      </c>
      <c r="C64" t="s">
        <v>98</v>
      </c>
      <c r="D64">
        <v>2010</v>
      </c>
      <c r="E64" t="s">
        <v>375</v>
      </c>
      <c r="F64" t="s">
        <v>99</v>
      </c>
      <c r="H64">
        <v>13311</v>
      </c>
      <c r="I64">
        <v>7281</v>
      </c>
      <c r="J64">
        <v>7281</v>
      </c>
      <c r="K64">
        <v>7281</v>
      </c>
      <c r="L64">
        <v>100</v>
      </c>
      <c r="M64">
        <v>54.7</v>
      </c>
      <c r="N64">
        <f>COUNTIF(Cod_Mun_Norte!B:B,DADOS_SNIS_Minas!A64)</f>
        <v>0</v>
      </c>
    </row>
    <row r="65" spans="1:14" x14ac:dyDescent="0.2">
      <c r="A65">
        <v>310030</v>
      </c>
      <c r="B65" t="s">
        <v>97</v>
      </c>
      <c r="C65" t="s">
        <v>98</v>
      </c>
      <c r="D65">
        <v>2009</v>
      </c>
      <c r="E65" t="s">
        <v>372</v>
      </c>
      <c r="F65" t="s">
        <v>376</v>
      </c>
      <c r="H65">
        <v>13177</v>
      </c>
      <c r="I65">
        <v>6805</v>
      </c>
      <c r="N65">
        <f>COUNTIF(Cod_Mun_Norte!B:B,DADOS_SNIS_Minas!A65)</f>
        <v>0</v>
      </c>
    </row>
    <row r="66" spans="1:14" x14ac:dyDescent="0.2">
      <c r="A66">
        <v>310030</v>
      </c>
      <c r="B66" t="s">
        <v>97</v>
      </c>
      <c r="C66" t="s">
        <v>98</v>
      </c>
      <c r="D66">
        <v>2008</v>
      </c>
      <c r="H66">
        <v>13204</v>
      </c>
      <c r="I66">
        <v>6819</v>
      </c>
      <c r="N66">
        <f>COUNTIF(Cod_Mun_Norte!B:B,DADOS_SNIS_Minas!A66)</f>
        <v>0</v>
      </c>
    </row>
    <row r="67" spans="1:14" x14ac:dyDescent="0.2">
      <c r="A67">
        <v>310030</v>
      </c>
      <c r="B67" t="s">
        <v>97</v>
      </c>
      <c r="C67" t="s">
        <v>98</v>
      </c>
      <c r="D67">
        <v>2007</v>
      </c>
      <c r="H67">
        <v>12867</v>
      </c>
      <c r="I67">
        <v>6645</v>
      </c>
      <c r="N67">
        <f>COUNTIF(Cod_Mun_Norte!B:B,DADOS_SNIS_Minas!A67)</f>
        <v>0</v>
      </c>
    </row>
    <row r="68" spans="1:14" x14ac:dyDescent="0.2">
      <c r="A68">
        <v>310030</v>
      </c>
      <c r="B68" t="s">
        <v>97</v>
      </c>
      <c r="C68" t="s">
        <v>98</v>
      </c>
      <c r="D68">
        <v>2006</v>
      </c>
      <c r="H68">
        <v>13313</v>
      </c>
      <c r="I68">
        <v>5967</v>
      </c>
      <c r="N68">
        <f>COUNTIF(Cod_Mun_Norte!B:B,DADOS_SNIS_Minas!A68)</f>
        <v>0</v>
      </c>
    </row>
    <row r="69" spans="1:14" x14ac:dyDescent="0.2">
      <c r="A69">
        <v>310030</v>
      </c>
      <c r="B69" t="s">
        <v>97</v>
      </c>
      <c r="C69" t="s">
        <v>98</v>
      </c>
      <c r="D69">
        <v>2005</v>
      </c>
      <c r="H69">
        <v>13319</v>
      </c>
      <c r="I69">
        <v>5970</v>
      </c>
      <c r="N69">
        <f>COUNTIF(Cod_Mun_Norte!B:B,DADOS_SNIS_Minas!A69)</f>
        <v>0</v>
      </c>
    </row>
    <row r="70" spans="1:14" x14ac:dyDescent="0.2">
      <c r="A70">
        <v>310030</v>
      </c>
      <c r="B70" t="s">
        <v>97</v>
      </c>
      <c r="C70" t="s">
        <v>98</v>
      </c>
      <c r="D70">
        <v>2004</v>
      </c>
      <c r="H70">
        <v>13324</v>
      </c>
      <c r="I70">
        <v>5972</v>
      </c>
      <c r="N70">
        <f>COUNTIF(Cod_Mun_Norte!B:B,DADOS_SNIS_Minas!A70)</f>
        <v>0</v>
      </c>
    </row>
    <row r="71" spans="1:14" x14ac:dyDescent="0.2">
      <c r="A71">
        <v>310030</v>
      </c>
      <c r="B71" t="s">
        <v>97</v>
      </c>
      <c r="C71" t="s">
        <v>98</v>
      </c>
      <c r="D71">
        <v>2003</v>
      </c>
      <c r="H71">
        <v>13334</v>
      </c>
      <c r="I71">
        <v>5977</v>
      </c>
      <c r="N71">
        <f>COUNTIF(Cod_Mun_Norte!B:B,DADOS_SNIS_Minas!A71)</f>
        <v>0</v>
      </c>
    </row>
    <row r="72" spans="1:14" x14ac:dyDescent="0.2">
      <c r="A72">
        <v>310030</v>
      </c>
      <c r="B72" t="s">
        <v>97</v>
      </c>
      <c r="C72" t="s">
        <v>98</v>
      </c>
      <c r="D72">
        <v>2002</v>
      </c>
      <c r="H72">
        <v>13338</v>
      </c>
      <c r="I72">
        <v>5979</v>
      </c>
      <c r="N72">
        <f>COUNTIF(Cod_Mun_Norte!B:B,DADOS_SNIS_Minas!A72)</f>
        <v>0</v>
      </c>
    </row>
    <row r="73" spans="1:14" x14ac:dyDescent="0.2">
      <c r="A73">
        <v>310030</v>
      </c>
      <c r="B73" t="s">
        <v>97</v>
      </c>
      <c r="C73" t="s">
        <v>98</v>
      </c>
      <c r="D73">
        <v>2001</v>
      </c>
      <c r="H73">
        <v>13344</v>
      </c>
      <c r="I73">
        <v>5981</v>
      </c>
      <c r="N73">
        <f>COUNTIF(Cod_Mun_Norte!B:B,DADOS_SNIS_Minas!A73)</f>
        <v>0</v>
      </c>
    </row>
    <row r="74" spans="1:14" x14ac:dyDescent="0.2">
      <c r="A74">
        <v>310030</v>
      </c>
      <c r="B74" t="s">
        <v>97</v>
      </c>
      <c r="C74" t="s">
        <v>98</v>
      </c>
      <c r="D74">
        <v>2000</v>
      </c>
      <c r="H74">
        <v>13348</v>
      </c>
      <c r="I74">
        <v>5983</v>
      </c>
      <c r="N74">
        <f>COUNTIF(Cod_Mun_Norte!B:B,DADOS_SNIS_Minas!A74)</f>
        <v>0</v>
      </c>
    </row>
    <row r="75" spans="1:14" x14ac:dyDescent="0.2">
      <c r="A75">
        <v>310030</v>
      </c>
      <c r="B75" t="s">
        <v>97</v>
      </c>
      <c r="C75" t="s">
        <v>98</v>
      </c>
      <c r="D75">
        <v>1999</v>
      </c>
      <c r="H75">
        <v>12420</v>
      </c>
      <c r="I75">
        <v>4312</v>
      </c>
      <c r="N75">
        <f>COUNTIF(Cod_Mun_Norte!B:B,DADOS_SNIS_Minas!A75)</f>
        <v>0</v>
      </c>
    </row>
    <row r="76" spans="1:14" x14ac:dyDescent="0.2">
      <c r="A76">
        <v>310030</v>
      </c>
      <c r="B76" t="s">
        <v>97</v>
      </c>
      <c r="C76" t="s">
        <v>98</v>
      </c>
      <c r="D76">
        <v>1998</v>
      </c>
      <c r="H76">
        <v>12579</v>
      </c>
      <c r="I76">
        <v>4367</v>
      </c>
      <c r="N76">
        <f>COUNTIF(Cod_Mun_Norte!B:B,DADOS_SNIS_Minas!A76)</f>
        <v>0</v>
      </c>
    </row>
    <row r="77" spans="1:14" x14ac:dyDescent="0.2">
      <c r="A77">
        <v>310030</v>
      </c>
      <c r="B77" t="s">
        <v>97</v>
      </c>
      <c r="C77" t="s">
        <v>98</v>
      </c>
      <c r="D77">
        <v>1997</v>
      </c>
      <c r="H77">
        <v>12738</v>
      </c>
      <c r="I77">
        <v>4422</v>
      </c>
      <c r="N77">
        <f>COUNTIF(Cod_Mun_Norte!B:B,DADOS_SNIS_Minas!A77)</f>
        <v>0</v>
      </c>
    </row>
    <row r="78" spans="1:14" x14ac:dyDescent="0.2">
      <c r="A78">
        <v>310030</v>
      </c>
      <c r="B78" t="s">
        <v>97</v>
      </c>
      <c r="C78" t="s">
        <v>98</v>
      </c>
      <c r="D78">
        <v>1996</v>
      </c>
      <c r="H78">
        <v>18298</v>
      </c>
      <c r="I78">
        <v>6352</v>
      </c>
      <c r="N78">
        <f>COUNTIF(Cod_Mun_Norte!B:B,DADOS_SNIS_Minas!A78)</f>
        <v>0</v>
      </c>
    </row>
    <row r="79" spans="1:14" x14ac:dyDescent="0.2">
      <c r="A79">
        <v>310030</v>
      </c>
      <c r="B79" t="s">
        <v>97</v>
      </c>
      <c r="C79" t="s">
        <v>98</v>
      </c>
      <c r="D79">
        <v>1995</v>
      </c>
      <c r="H79">
        <v>19150</v>
      </c>
      <c r="I79">
        <v>6648</v>
      </c>
      <c r="N79">
        <f>COUNTIF(Cod_Mun_Norte!B:B,DADOS_SNIS_Minas!A79)</f>
        <v>0</v>
      </c>
    </row>
    <row r="80" spans="1:14" x14ac:dyDescent="0.2">
      <c r="A80">
        <v>310040</v>
      </c>
      <c r="B80" t="s">
        <v>101</v>
      </c>
      <c r="C80" t="s">
        <v>98</v>
      </c>
      <c r="D80">
        <v>2020</v>
      </c>
      <c r="E80" t="s">
        <v>377</v>
      </c>
      <c r="F80" t="s">
        <v>367</v>
      </c>
      <c r="G80" t="s">
        <v>378</v>
      </c>
      <c r="H80">
        <v>3994</v>
      </c>
      <c r="I80">
        <v>2601</v>
      </c>
      <c r="J80">
        <v>3982</v>
      </c>
      <c r="K80">
        <v>2598</v>
      </c>
      <c r="L80">
        <v>99.9</v>
      </c>
      <c r="M80">
        <v>99.7</v>
      </c>
      <c r="N80">
        <f>COUNTIF(Cod_Mun_Norte!B:B,DADOS_SNIS_Minas!A80)</f>
        <v>0</v>
      </c>
    </row>
    <row r="81" spans="1:14" x14ac:dyDescent="0.2">
      <c r="A81">
        <v>310040</v>
      </c>
      <c r="B81" t="s">
        <v>101</v>
      </c>
      <c r="C81" t="s">
        <v>98</v>
      </c>
      <c r="D81">
        <v>2019</v>
      </c>
      <c r="E81" t="s">
        <v>377</v>
      </c>
      <c r="F81" t="s">
        <v>367</v>
      </c>
      <c r="G81" t="s">
        <v>378</v>
      </c>
      <c r="H81">
        <v>3994</v>
      </c>
      <c r="I81">
        <v>2601</v>
      </c>
      <c r="J81">
        <v>3982</v>
      </c>
      <c r="K81">
        <v>2598</v>
      </c>
      <c r="L81">
        <v>99.9</v>
      </c>
      <c r="M81">
        <v>99.7</v>
      </c>
      <c r="N81">
        <f>COUNTIF(Cod_Mun_Norte!B:B,DADOS_SNIS_Minas!A81)</f>
        <v>0</v>
      </c>
    </row>
    <row r="82" spans="1:14" x14ac:dyDescent="0.2">
      <c r="A82">
        <v>310040</v>
      </c>
      <c r="B82" t="s">
        <v>101</v>
      </c>
      <c r="C82" t="s">
        <v>98</v>
      </c>
      <c r="D82">
        <v>2018</v>
      </c>
      <c r="E82" t="s">
        <v>377</v>
      </c>
      <c r="F82" t="s">
        <v>367</v>
      </c>
      <c r="H82">
        <v>3994</v>
      </c>
      <c r="I82">
        <v>2601</v>
      </c>
      <c r="J82">
        <v>3976</v>
      </c>
      <c r="K82">
        <v>2598</v>
      </c>
      <c r="L82">
        <v>99.9</v>
      </c>
      <c r="M82">
        <v>99.55</v>
      </c>
      <c r="N82">
        <f>COUNTIF(Cod_Mun_Norte!B:B,DADOS_SNIS_Minas!A82)</f>
        <v>0</v>
      </c>
    </row>
    <row r="83" spans="1:14" x14ac:dyDescent="0.2">
      <c r="A83">
        <v>310040</v>
      </c>
      <c r="B83" t="s">
        <v>101</v>
      </c>
      <c r="C83" t="s">
        <v>98</v>
      </c>
      <c r="D83">
        <v>2017</v>
      </c>
      <c r="E83" t="s">
        <v>377</v>
      </c>
      <c r="F83" t="s">
        <v>367</v>
      </c>
      <c r="H83">
        <v>4065</v>
      </c>
      <c r="I83">
        <v>2647</v>
      </c>
      <c r="J83">
        <v>3976</v>
      </c>
      <c r="K83">
        <v>2553</v>
      </c>
      <c r="L83">
        <v>96.5</v>
      </c>
      <c r="M83">
        <v>97.81</v>
      </c>
      <c r="N83">
        <f>COUNTIF(Cod_Mun_Norte!B:B,DADOS_SNIS_Minas!A83)</f>
        <v>0</v>
      </c>
    </row>
    <row r="84" spans="1:14" x14ac:dyDescent="0.2">
      <c r="A84">
        <v>310040</v>
      </c>
      <c r="B84" t="s">
        <v>101</v>
      </c>
      <c r="C84" t="s">
        <v>98</v>
      </c>
      <c r="D84">
        <v>2016</v>
      </c>
      <c r="E84" t="s">
        <v>377</v>
      </c>
      <c r="F84" t="s">
        <v>367</v>
      </c>
      <c r="H84">
        <v>4061</v>
      </c>
      <c r="I84">
        <v>2645</v>
      </c>
      <c r="J84">
        <v>3957</v>
      </c>
      <c r="K84">
        <v>2553</v>
      </c>
      <c r="L84">
        <v>96.5</v>
      </c>
      <c r="M84">
        <v>97.44</v>
      </c>
      <c r="N84">
        <f>COUNTIF(Cod_Mun_Norte!B:B,DADOS_SNIS_Minas!A84)</f>
        <v>0</v>
      </c>
    </row>
    <row r="85" spans="1:14" x14ac:dyDescent="0.2">
      <c r="A85">
        <v>310040</v>
      </c>
      <c r="B85" t="s">
        <v>101</v>
      </c>
      <c r="C85" t="s">
        <v>98</v>
      </c>
      <c r="D85">
        <v>2015</v>
      </c>
      <c r="E85" t="s">
        <v>377</v>
      </c>
      <c r="F85" t="s">
        <v>367</v>
      </c>
      <c r="H85">
        <v>4056</v>
      </c>
      <c r="I85">
        <v>2642</v>
      </c>
      <c r="J85">
        <v>3850</v>
      </c>
      <c r="K85">
        <v>2553</v>
      </c>
      <c r="L85">
        <v>96.6</v>
      </c>
      <c r="M85">
        <v>94.92</v>
      </c>
      <c r="N85">
        <f>COUNTIF(Cod_Mun_Norte!B:B,DADOS_SNIS_Minas!A85)</f>
        <v>0</v>
      </c>
    </row>
    <row r="86" spans="1:14" x14ac:dyDescent="0.2">
      <c r="A86">
        <v>310040</v>
      </c>
      <c r="B86" t="s">
        <v>101</v>
      </c>
      <c r="C86" t="s">
        <v>98</v>
      </c>
      <c r="D86">
        <v>2014</v>
      </c>
      <c r="E86" t="s">
        <v>379</v>
      </c>
      <c r="F86" t="s">
        <v>374</v>
      </c>
      <c r="H86">
        <v>4050</v>
      </c>
      <c r="I86">
        <v>2638</v>
      </c>
      <c r="N86">
        <f>COUNTIF(Cod_Mun_Norte!B:B,DADOS_SNIS_Minas!A86)</f>
        <v>0</v>
      </c>
    </row>
    <row r="87" spans="1:14" x14ac:dyDescent="0.2">
      <c r="A87">
        <v>310040</v>
      </c>
      <c r="B87" t="s">
        <v>101</v>
      </c>
      <c r="C87" t="s">
        <v>98</v>
      </c>
      <c r="D87">
        <v>2013</v>
      </c>
      <c r="H87">
        <v>4045</v>
      </c>
      <c r="I87">
        <v>2634</v>
      </c>
      <c r="N87">
        <f>COUNTIF(Cod_Mun_Norte!B:B,DADOS_SNIS_Minas!A87)</f>
        <v>0</v>
      </c>
    </row>
    <row r="88" spans="1:14" x14ac:dyDescent="0.2">
      <c r="A88">
        <v>310040</v>
      </c>
      <c r="B88" t="s">
        <v>101</v>
      </c>
      <c r="C88" t="s">
        <v>98</v>
      </c>
      <c r="D88">
        <v>2012</v>
      </c>
      <c r="H88">
        <v>3925</v>
      </c>
      <c r="I88">
        <v>2556</v>
      </c>
      <c r="N88">
        <f>COUNTIF(Cod_Mun_Norte!B:B,DADOS_SNIS_Minas!A88)</f>
        <v>0</v>
      </c>
    </row>
    <row r="89" spans="1:14" x14ac:dyDescent="0.2">
      <c r="A89">
        <v>310040</v>
      </c>
      <c r="B89" t="s">
        <v>101</v>
      </c>
      <c r="C89" t="s">
        <v>98</v>
      </c>
      <c r="D89">
        <v>2011</v>
      </c>
      <c r="E89" t="s">
        <v>379</v>
      </c>
      <c r="F89" t="s">
        <v>374</v>
      </c>
      <c r="H89">
        <v>3923</v>
      </c>
      <c r="I89">
        <v>2555</v>
      </c>
      <c r="N89">
        <f>COUNTIF(Cod_Mun_Norte!B:B,DADOS_SNIS_Minas!A89)</f>
        <v>0</v>
      </c>
    </row>
    <row r="90" spans="1:14" x14ac:dyDescent="0.2">
      <c r="A90">
        <v>310040</v>
      </c>
      <c r="B90" t="s">
        <v>101</v>
      </c>
      <c r="C90" t="s">
        <v>98</v>
      </c>
      <c r="D90">
        <v>2010</v>
      </c>
      <c r="E90" t="s">
        <v>380</v>
      </c>
      <c r="F90" t="s">
        <v>99</v>
      </c>
      <c r="H90">
        <v>3920</v>
      </c>
      <c r="I90">
        <v>2553</v>
      </c>
      <c r="J90">
        <v>3920</v>
      </c>
      <c r="K90">
        <v>2553</v>
      </c>
      <c r="L90">
        <v>100</v>
      </c>
      <c r="M90">
        <v>100</v>
      </c>
      <c r="N90">
        <f>COUNTIF(Cod_Mun_Norte!B:B,DADOS_SNIS_Minas!A90)</f>
        <v>0</v>
      </c>
    </row>
    <row r="91" spans="1:14" x14ac:dyDescent="0.2">
      <c r="A91">
        <v>310040</v>
      </c>
      <c r="B91" t="s">
        <v>101</v>
      </c>
      <c r="C91" t="s">
        <v>98</v>
      </c>
      <c r="D91">
        <v>2009</v>
      </c>
      <c r="E91" t="s">
        <v>379</v>
      </c>
      <c r="F91" t="s">
        <v>374</v>
      </c>
      <c r="H91">
        <v>4234</v>
      </c>
      <c r="I91">
        <v>2618</v>
      </c>
      <c r="N91">
        <f>COUNTIF(Cod_Mun_Norte!B:B,DADOS_SNIS_Minas!A91)</f>
        <v>0</v>
      </c>
    </row>
    <row r="92" spans="1:14" x14ac:dyDescent="0.2">
      <c r="A92">
        <v>310040</v>
      </c>
      <c r="B92" t="s">
        <v>101</v>
      </c>
      <c r="C92" t="s">
        <v>98</v>
      </c>
      <c r="D92">
        <v>2008</v>
      </c>
      <c r="H92">
        <v>4206</v>
      </c>
      <c r="I92">
        <v>2601</v>
      </c>
      <c r="N92">
        <f>COUNTIF(Cod_Mun_Norte!B:B,DADOS_SNIS_Minas!A92)</f>
        <v>0</v>
      </c>
    </row>
    <row r="93" spans="1:14" x14ac:dyDescent="0.2">
      <c r="A93">
        <v>310040</v>
      </c>
      <c r="B93" t="s">
        <v>101</v>
      </c>
      <c r="C93" t="s">
        <v>98</v>
      </c>
      <c r="D93">
        <v>2007</v>
      </c>
      <c r="H93">
        <v>4056</v>
      </c>
      <c r="I93">
        <v>2508</v>
      </c>
      <c r="N93">
        <f>COUNTIF(Cod_Mun_Norte!B:B,DADOS_SNIS_Minas!A93)</f>
        <v>0</v>
      </c>
    </row>
    <row r="94" spans="1:14" x14ac:dyDescent="0.2">
      <c r="A94">
        <v>310040</v>
      </c>
      <c r="B94" t="s">
        <v>101</v>
      </c>
      <c r="C94" t="s">
        <v>98</v>
      </c>
      <c r="D94">
        <v>2006</v>
      </c>
      <c r="H94">
        <v>4111</v>
      </c>
      <c r="I94">
        <v>2521</v>
      </c>
      <c r="N94">
        <f>COUNTIF(Cod_Mun_Norte!B:B,DADOS_SNIS_Minas!A94)</f>
        <v>0</v>
      </c>
    </row>
    <row r="95" spans="1:14" x14ac:dyDescent="0.2">
      <c r="A95">
        <v>310040</v>
      </c>
      <c r="B95" t="s">
        <v>101</v>
      </c>
      <c r="C95" t="s">
        <v>98</v>
      </c>
      <c r="D95">
        <v>2005</v>
      </c>
      <c r="H95">
        <v>4077</v>
      </c>
      <c r="I95">
        <v>2500</v>
      </c>
      <c r="N95">
        <f>COUNTIF(Cod_Mun_Norte!B:B,DADOS_SNIS_Minas!A95)</f>
        <v>0</v>
      </c>
    </row>
    <row r="96" spans="1:14" x14ac:dyDescent="0.2">
      <c r="A96">
        <v>310040</v>
      </c>
      <c r="B96" t="s">
        <v>101</v>
      </c>
      <c r="C96" t="s">
        <v>98</v>
      </c>
      <c r="D96">
        <v>2004</v>
      </c>
      <c r="H96">
        <v>4043</v>
      </c>
      <c r="I96">
        <v>2479</v>
      </c>
      <c r="N96">
        <f>COUNTIF(Cod_Mun_Norte!B:B,DADOS_SNIS_Minas!A96)</f>
        <v>0</v>
      </c>
    </row>
    <row r="97" spans="1:14" x14ac:dyDescent="0.2">
      <c r="A97">
        <v>310040</v>
      </c>
      <c r="B97" t="s">
        <v>101</v>
      </c>
      <c r="C97" t="s">
        <v>98</v>
      </c>
      <c r="D97">
        <v>2003</v>
      </c>
      <c r="H97">
        <v>3981</v>
      </c>
      <c r="I97">
        <v>2441</v>
      </c>
      <c r="N97">
        <f>COUNTIF(Cod_Mun_Norte!B:B,DADOS_SNIS_Minas!A97)</f>
        <v>0</v>
      </c>
    </row>
    <row r="98" spans="1:14" x14ac:dyDescent="0.2">
      <c r="A98">
        <v>310040</v>
      </c>
      <c r="B98" t="s">
        <v>101</v>
      </c>
      <c r="C98" t="s">
        <v>98</v>
      </c>
      <c r="D98">
        <v>2002</v>
      </c>
      <c r="H98">
        <v>3952</v>
      </c>
      <c r="I98">
        <v>2424</v>
      </c>
      <c r="N98">
        <f>COUNTIF(Cod_Mun_Norte!B:B,DADOS_SNIS_Minas!A98)</f>
        <v>0</v>
      </c>
    </row>
    <row r="99" spans="1:14" x14ac:dyDescent="0.2">
      <c r="A99">
        <v>310040</v>
      </c>
      <c r="B99" t="s">
        <v>101</v>
      </c>
      <c r="C99" t="s">
        <v>98</v>
      </c>
      <c r="D99">
        <v>2001</v>
      </c>
      <c r="H99">
        <v>3915</v>
      </c>
      <c r="I99">
        <v>2401</v>
      </c>
      <c r="N99">
        <f>COUNTIF(Cod_Mun_Norte!B:B,DADOS_SNIS_Minas!A99)</f>
        <v>0</v>
      </c>
    </row>
    <row r="100" spans="1:14" x14ac:dyDescent="0.2">
      <c r="A100">
        <v>310040</v>
      </c>
      <c r="B100" t="s">
        <v>101</v>
      </c>
      <c r="C100" t="s">
        <v>98</v>
      </c>
      <c r="D100">
        <v>2000</v>
      </c>
      <c r="H100">
        <v>3889</v>
      </c>
      <c r="I100">
        <v>2385</v>
      </c>
      <c r="N100">
        <f>COUNTIF(Cod_Mun_Norte!B:B,DADOS_SNIS_Minas!A100)</f>
        <v>0</v>
      </c>
    </row>
    <row r="101" spans="1:14" x14ac:dyDescent="0.2">
      <c r="A101">
        <v>310040</v>
      </c>
      <c r="B101" t="s">
        <v>101</v>
      </c>
      <c r="C101" t="s">
        <v>98</v>
      </c>
      <c r="D101">
        <v>1999</v>
      </c>
      <c r="H101">
        <v>3909</v>
      </c>
      <c r="I101">
        <v>2289</v>
      </c>
      <c r="N101">
        <f>COUNTIF(Cod_Mun_Norte!B:B,DADOS_SNIS_Minas!A101)</f>
        <v>0</v>
      </c>
    </row>
    <row r="102" spans="1:14" x14ac:dyDescent="0.2">
      <c r="A102">
        <v>310040</v>
      </c>
      <c r="B102" t="s">
        <v>101</v>
      </c>
      <c r="C102" t="s">
        <v>98</v>
      </c>
      <c r="D102">
        <v>1998</v>
      </c>
      <c r="H102">
        <v>3874</v>
      </c>
      <c r="I102">
        <v>2269</v>
      </c>
      <c r="N102">
        <f>COUNTIF(Cod_Mun_Norte!B:B,DADOS_SNIS_Minas!A102)</f>
        <v>0</v>
      </c>
    </row>
    <row r="103" spans="1:14" x14ac:dyDescent="0.2">
      <c r="A103">
        <v>310040</v>
      </c>
      <c r="B103" t="s">
        <v>101</v>
      </c>
      <c r="C103" t="s">
        <v>98</v>
      </c>
      <c r="D103">
        <v>1997</v>
      </c>
      <c r="H103">
        <v>3839</v>
      </c>
      <c r="I103">
        <v>2248</v>
      </c>
      <c r="N103">
        <f>COUNTIF(Cod_Mun_Norte!B:B,DADOS_SNIS_Minas!A103)</f>
        <v>0</v>
      </c>
    </row>
    <row r="104" spans="1:14" x14ac:dyDescent="0.2">
      <c r="A104">
        <v>310040</v>
      </c>
      <c r="B104" t="s">
        <v>101</v>
      </c>
      <c r="C104" t="s">
        <v>98</v>
      </c>
      <c r="D104">
        <v>1996</v>
      </c>
      <c r="H104">
        <v>3798</v>
      </c>
      <c r="I104">
        <v>2224</v>
      </c>
      <c r="N104">
        <f>COUNTIF(Cod_Mun_Norte!B:B,DADOS_SNIS_Minas!A104)</f>
        <v>0</v>
      </c>
    </row>
    <row r="105" spans="1:14" x14ac:dyDescent="0.2">
      <c r="A105">
        <v>310040</v>
      </c>
      <c r="B105" t="s">
        <v>101</v>
      </c>
      <c r="C105" t="s">
        <v>98</v>
      </c>
      <c r="D105">
        <v>1995</v>
      </c>
      <c r="H105">
        <v>3707</v>
      </c>
      <c r="I105">
        <v>2171</v>
      </c>
      <c r="N105">
        <f>COUNTIF(Cod_Mun_Norte!B:B,DADOS_SNIS_Minas!A105)</f>
        <v>0</v>
      </c>
    </row>
    <row r="106" spans="1:14" x14ac:dyDescent="0.2">
      <c r="A106">
        <v>310050</v>
      </c>
      <c r="B106" t="s">
        <v>381</v>
      </c>
      <c r="C106" t="s">
        <v>98</v>
      </c>
      <c r="D106">
        <v>2020</v>
      </c>
      <c r="E106" t="s">
        <v>382</v>
      </c>
      <c r="F106" t="s">
        <v>357</v>
      </c>
      <c r="G106" t="s">
        <v>383</v>
      </c>
      <c r="H106">
        <v>9368</v>
      </c>
      <c r="I106">
        <v>4380</v>
      </c>
      <c r="J106">
        <v>3319</v>
      </c>
      <c r="K106">
        <v>3319</v>
      </c>
      <c r="L106">
        <v>75.8</v>
      </c>
      <c r="M106">
        <v>35.43</v>
      </c>
      <c r="N106">
        <f>COUNTIF(Cod_Mun_Norte!B:B,DADOS_SNIS_Minas!A106)</f>
        <v>0</v>
      </c>
    </row>
    <row r="107" spans="1:14" x14ac:dyDescent="0.2">
      <c r="A107">
        <v>310050</v>
      </c>
      <c r="B107" t="s">
        <v>381</v>
      </c>
      <c r="C107" t="s">
        <v>98</v>
      </c>
      <c r="D107">
        <v>2019</v>
      </c>
      <c r="E107" t="s">
        <v>361</v>
      </c>
      <c r="F107" t="s">
        <v>362</v>
      </c>
      <c r="G107" t="s">
        <v>119</v>
      </c>
      <c r="H107">
        <v>9470</v>
      </c>
      <c r="I107">
        <v>4428</v>
      </c>
      <c r="J107">
        <v>3263</v>
      </c>
      <c r="K107">
        <v>3263</v>
      </c>
      <c r="L107">
        <v>73.7</v>
      </c>
      <c r="M107">
        <v>34.46</v>
      </c>
      <c r="N107">
        <f>COUNTIF(Cod_Mun_Norte!B:B,DADOS_SNIS_Minas!A107)</f>
        <v>0</v>
      </c>
    </row>
    <row r="108" spans="1:14" x14ac:dyDescent="0.2">
      <c r="A108">
        <v>310050</v>
      </c>
      <c r="B108" t="s">
        <v>381</v>
      </c>
      <c r="C108" t="s">
        <v>98</v>
      </c>
      <c r="D108">
        <v>2018</v>
      </c>
      <c r="E108" t="s">
        <v>361</v>
      </c>
      <c r="F108" t="s">
        <v>362</v>
      </c>
      <c r="H108">
        <v>9575</v>
      </c>
      <c r="I108">
        <v>4477</v>
      </c>
      <c r="J108">
        <v>3279</v>
      </c>
      <c r="K108">
        <v>3279</v>
      </c>
      <c r="L108">
        <v>73.2</v>
      </c>
      <c r="M108">
        <v>34.25</v>
      </c>
      <c r="N108">
        <f>COUNTIF(Cod_Mun_Norte!B:B,DADOS_SNIS_Minas!A108)</f>
        <v>0</v>
      </c>
    </row>
    <row r="109" spans="1:14" x14ac:dyDescent="0.2">
      <c r="A109">
        <v>310050</v>
      </c>
      <c r="B109" t="s">
        <v>381</v>
      </c>
      <c r="C109" t="s">
        <v>98</v>
      </c>
      <c r="D109">
        <v>2017</v>
      </c>
      <c r="E109" t="s">
        <v>361</v>
      </c>
      <c r="F109" t="s">
        <v>362</v>
      </c>
      <c r="H109">
        <v>9997</v>
      </c>
      <c r="I109">
        <v>4675</v>
      </c>
      <c r="J109">
        <v>3279</v>
      </c>
      <c r="K109">
        <v>3279</v>
      </c>
      <c r="L109">
        <v>70.099999999999994</v>
      </c>
      <c r="M109">
        <v>32.799999999999997</v>
      </c>
      <c r="N109">
        <f>COUNTIF(Cod_Mun_Norte!B:B,DADOS_SNIS_Minas!A109)</f>
        <v>0</v>
      </c>
    </row>
    <row r="110" spans="1:14" x14ac:dyDescent="0.2">
      <c r="A110">
        <v>310050</v>
      </c>
      <c r="B110" t="s">
        <v>381</v>
      </c>
      <c r="C110" t="s">
        <v>98</v>
      </c>
      <c r="D110">
        <v>2016</v>
      </c>
      <c r="E110" t="s">
        <v>384</v>
      </c>
      <c r="F110" t="s">
        <v>364</v>
      </c>
      <c r="H110">
        <v>10066</v>
      </c>
      <c r="I110">
        <v>4707</v>
      </c>
      <c r="J110">
        <v>3265</v>
      </c>
      <c r="K110">
        <v>3265</v>
      </c>
      <c r="L110">
        <v>69.400000000000006</v>
      </c>
      <c r="M110">
        <v>32.44</v>
      </c>
      <c r="N110">
        <f>COUNTIF(Cod_Mun_Norte!B:B,DADOS_SNIS_Minas!A110)</f>
        <v>0</v>
      </c>
    </row>
    <row r="111" spans="1:14" x14ac:dyDescent="0.2">
      <c r="A111">
        <v>310050</v>
      </c>
      <c r="B111" t="s">
        <v>381</v>
      </c>
      <c r="C111" t="s">
        <v>98</v>
      </c>
      <c r="D111">
        <v>2015</v>
      </c>
      <c r="E111" t="s">
        <v>385</v>
      </c>
      <c r="F111" t="s">
        <v>359</v>
      </c>
      <c r="H111">
        <v>10140</v>
      </c>
      <c r="I111">
        <v>4741</v>
      </c>
      <c r="J111">
        <v>3242</v>
      </c>
      <c r="K111">
        <v>3242</v>
      </c>
      <c r="L111">
        <v>68.400000000000006</v>
      </c>
      <c r="M111">
        <v>31.97</v>
      </c>
      <c r="N111">
        <f>COUNTIF(Cod_Mun_Norte!B:B,DADOS_SNIS_Minas!A111)</f>
        <v>0</v>
      </c>
    </row>
    <row r="112" spans="1:14" x14ac:dyDescent="0.2">
      <c r="A112">
        <v>310050</v>
      </c>
      <c r="B112" t="s">
        <v>381</v>
      </c>
      <c r="C112" t="s">
        <v>98</v>
      </c>
      <c r="D112">
        <v>2014</v>
      </c>
      <c r="E112" t="s">
        <v>384</v>
      </c>
      <c r="F112" t="s">
        <v>364</v>
      </c>
      <c r="H112">
        <v>10216</v>
      </c>
      <c r="I112">
        <v>4777</v>
      </c>
      <c r="J112">
        <v>4287</v>
      </c>
      <c r="K112">
        <v>4287</v>
      </c>
      <c r="L112">
        <v>89.7</v>
      </c>
      <c r="M112">
        <v>41.96</v>
      </c>
      <c r="N112">
        <f>COUNTIF(Cod_Mun_Norte!B:B,DADOS_SNIS_Minas!A112)</f>
        <v>0</v>
      </c>
    </row>
    <row r="113" spans="1:14" x14ac:dyDescent="0.2">
      <c r="A113">
        <v>310050</v>
      </c>
      <c r="B113" t="s">
        <v>381</v>
      </c>
      <c r="C113" t="s">
        <v>98</v>
      </c>
      <c r="D113">
        <v>2013</v>
      </c>
      <c r="E113" t="s">
        <v>384</v>
      </c>
      <c r="F113" t="s">
        <v>364</v>
      </c>
      <c r="H113">
        <v>10297</v>
      </c>
      <c r="I113">
        <v>4815</v>
      </c>
      <c r="J113">
        <v>4023</v>
      </c>
      <c r="K113">
        <v>4023</v>
      </c>
      <c r="L113">
        <v>83.6</v>
      </c>
      <c r="M113">
        <v>39.07</v>
      </c>
      <c r="N113">
        <f>COUNTIF(Cod_Mun_Norte!B:B,DADOS_SNIS_Minas!A113)</f>
        <v>0</v>
      </c>
    </row>
    <row r="114" spans="1:14" x14ac:dyDescent="0.2">
      <c r="A114">
        <v>310050</v>
      </c>
      <c r="B114" t="s">
        <v>381</v>
      </c>
      <c r="C114" t="s">
        <v>98</v>
      </c>
      <c r="D114">
        <v>2012</v>
      </c>
      <c r="E114" t="s">
        <v>384</v>
      </c>
      <c r="F114" t="s">
        <v>364</v>
      </c>
      <c r="H114">
        <v>10093</v>
      </c>
      <c r="I114">
        <v>4719</v>
      </c>
      <c r="J114">
        <v>3878</v>
      </c>
      <c r="K114">
        <v>3878</v>
      </c>
      <c r="L114">
        <v>82.2</v>
      </c>
      <c r="M114">
        <v>38.42</v>
      </c>
      <c r="N114">
        <f>COUNTIF(Cod_Mun_Norte!B:B,DADOS_SNIS_Minas!A114)</f>
        <v>0</v>
      </c>
    </row>
    <row r="115" spans="1:14" x14ac:dyDescent="0.2">
      <c r="A115">
        <v>310050</v>
      </c>
      <c r="B115" t="s">
        <v>381</v>
      </c>
      <c r="C115" t="s">
        <v>98</v>
      </c>
      <c r="D115">
        <v>2011</v>
      </c>
      <c r="E115" t="s">
        <v>384</v>
      </c>
      <c r="F115" t="s">
        <v>364</v>
      </c>
      <c r="H115">
        <v>10183</v>
      </c>
      <c r="I115">
        <v>4762</v>
      </c>
      <c r="J115">
        <v>3810</v>
      </c>
      <c r="K115">
        <v>3810</v>
      </c>
      <c r="L115">
        <v>80</v>
      </c>
      <c r="M115">
        <v>37.42</v>
      </c>
      <c r="N115">
        <f>COUNTIF(Cod_Mun_Norte!B:B,DADOS_SNIS_Minas!A115)</f>
        <v>0</v>
      </c>
    </row>
    <row r="116" spans="1:14" x14ac:dyDescent="0.2">
      <c r="A116">
        <v>310050</v>
      </c>
      <c r="B116" t="s">
        <v>381</v>
      </c>
      <c r="C116" t="s">
        <v>98</v>
      </c>
      <c r="D116">
        <v>2010</v>
      </c>
      <c r="E116" t="s">
        <v>385</v>
      </c>
      <c r="F116" t="s">
        <v>359</v>
      </c>
      <c r="H116">
        <v>10276</v>
      </c>
      <c r="I116">
        <v>4805</v>
      </c>
      <c r="J116">
        <v>3776</v>
      </c>
      <c r="K116">
        <v>3776</v>
      </c>
      <c r="L116">
        <v>78.599999999999994</v>
      </c>
      <c r="M116">
        <v>36.75</v>
      </c>
      <c r="N116">
        <f>COUNTIF(Cod_Mun_Norte!B:B,DADOS_SNIS_Minas!A116)</f>
        <v>0</v>
      </c>
    </row>
    <row r="117" spans="1:14" x14ac:dyDescent="0.2">
      <c r="A117">
        <v>310050</v>
      </c>
      <c r="B117" t="s">
        <v>381</v>
      </c>
      <c r="C117" t="s">
        <v>98</v>
      </c>
      <c r="D117">
        <v>2009</v>
      </c>
      <c r="E117" t="s">
        <v>361</v>
      </c>
      <c r="F117" t="s">
        <v>362</v>
      </c>
      <c r="H117">
        <v>11409</v>
      </c>
      <c r="I117">
        <v>4629</v>
      </c>
      <c r="J117">
        <v>4091</v>
      </c>
      <c r="K117">
        <v>4091</v>
      </c>
      <c r="L117">
        <v>88.4</v>
      </c>
      <c r="M117">
        <v>35.86</v>
      </c>
      <c r="N117">
        <f>COUNTIF(Cod_Mun_Norte!B:B,DADOS_SNIS_Minas!A117)</f>
        <v>0</v>
      </c>
    </row>
    <row r="118" spans="1:14" x14ac:dyDescent="0.2">
      <c r="A118">
        <v>310050</v>
      </c>
      <c r="B118" t="s">
        <v>381</v>
      </c>
      <c r="C118" t="s">
        <v>98</v>
      </c>
      <c r="D118">
        <v>2008</v>
      </c>
      <c r="E118" t="s">
        <v>361</v>
      </c>
      <c r="F118" t="s">
        <v>362</v>
      </c>
      <c r="H118">
        <v>11425</v>
      </c>
      <c r="I118">
        <v>4636</v>
      </c>
      <c r="J118">
        <v>3912</v>
      </c>
      <c r="K118">
        <v>3912</v>
      </c>
      <c r="L118">
        <v>84.4</v>
      </c>
      <c r="M118">
        <v>34.24</v>
      </c>
      <c r="N118">
        <f>COUNTIF(Cod_Mun_Norte!B:B,DADOS_SNIS_Minas!A118)</f>
        <v>0</v>
      </c>
    </row>
    <row r="119" spans="1:14" x14ac:dyDescent="0.2">
      <c r="A119">
        <v>310050</v>
      </c>
      <c r="B119" t="s">
        <v>381</v>
      </c>
      <c r="C119" t="s">
        <v>98</v>
      </c>
      <c r="D119">
        <v>2007</v>
      </c>
      <c r="E119" t="s">
        <v>361</v>
      </c>
      <c r="F119" t="s">
        <v>362</v>
      </c>
      <c r="H119">
        <v>11127</v>
      </c>
      <c r="I119">
        <v>4515</v>
      </c>
      <c r="J119">
        <v>3846</v>
      </c>
      <c r="K119">
        <v>3846</v>
      </c>
      <c r="L119">
        <v>85.2</v>
      </c>
      <c r="M119">
        <v>34.56</v>
      </c>
      <c r="N119">
        <f>COUNTIF(Cod_Mun_Norte!B:B,DADOS_SNIS_Minas!A119)</f>
        <v>0</v>
      </c>
    </row>
    <row r="120" spans="1:14" x14ac:dyDescent="0.2">
      <c r="A120">
        <v>310050</v>
      </c>
      <c r="B120" t="s">
        <v>381</v>
      </c>
      <c r="C120" t="s">
        <v>98</v>
      </c>
      <c r="D120">
        <v>2006</v>
      </c>
      <c r="E120" t="s">
        <v>361</v>
      </c>
      <c r="F120" t="s">
        <v>362</v>
      </c>
      <c r="H120">
        <v>11227</v>
      </c>
      <c r="I120">
        <v>4475</v>
      </c>
      <c r="J120">
        <v>627</v>
      </c>
      <c r="K120">
        <v>627</v>
      </c>
      <c r="L120">
        <v>14</v>
      </c>
      <c r="M120">
        <v>5.58</v>
      </c>
      <c r="N120">
        <f>COUNTIF(Cod_Mun_Norte!B:B,DADOS_SNIS_Minas!A120)</f>
        <v>0</v>
      </c>
    </row>
    <row r="121" spans="1:14" x14ac:dyDescent="0.2">
      <c r="A121">
        <v>310050</v>
      </c>
      <c r="B121" t="s">
        <v>381</v>
      </c>
      <c r="C121" t="s">
        <v>98</v>
      </c>
      <c r="D121">
        <v>2005</v>
      </c>
      <c r="E121" t="s">
        <v>361</v>
      </c>
      <c r="F121" t="s">
        <v>362</v>
      </c>
      <c r="H121">
        <v>11267</v>
      </c>
      <c r="I121">
        <v>4491</v>
      </c>
      <c r="J121">
        <v>585</v>
      </c>
      <c r="K121">
        <v>585</v>
      </c>
      <c r="L121">
        <v>13</v>
      </c>
      <c r="M121">
        <v>5.19</v>
      </c>
      <c r="N121">
        <f>COUNTIF(Cod_Mun_Norte!B:B,DADOS_SNIS_Minas!A121)</f>
        <v>0</v>
      </c>
    </row>
    <row r="122" spans="1:14" x14ac:dyDescent="0.2">
      <c r="A122">
        <v>310050</v>
      </c>
      <c r="B122" t="s">
        <v>381</v>
      </c>
      <c r="C122" t="s">
        <v>98</v>
      </c>
      <c r="D122">
        <v>2004</v>
      </c>
      <c r="E122" t="s">
        <v>361</v>
      </c>
      <c r="F122" t="s">
        <v>362</v>
      </c>
      <c r="H122">
        <v>11307</v>
      </c>
      <c r="I122">
        <v>4506</v>
      </c>
      <c r="J122">
        <v>561</v>
      </c>
      <c r="K122">
        <v>561</v>
      </c>
      <c r="L122">
        <v>12.5</v>
      </c>
      <c r="M122">
        <v>4.96</v>
      </c>
      <c r="N122">
        <f>COUNTIF(Cod_Mun_Norte!B:B,DADOS_SNIS_Minas!A122)</f>
        <v>0</v>
      </c>
    </row>
    <row r="123" spans="1:14" x14ac:dyDescent="0.2">
      <c r="A123">
        <v>310050</v>
      </c>
      <c r="B123" t="s">
        <v>381</v>
      </c>
      <c r="C123" t="s">
        <v>98</v>
      </c>
      <c r="D123">
        <v>2003</v>
      </c>
      <c r="E123" t="s">
        <v>361</v>
      </c>
      <c r="F123" t="s">
        <v>362</v>
      </c>
      <c r="H123">
        <v>11380</v>
      </c>
      <c r="I123">
        <v>4536</v>
      </c>
      <c r="N123">
        <f>COUNTIF(Cod_Mun_Norte!B:B,DADOS_SNIS_Minas!A123)</f>
        <v>0</v>
      </c>
    </row>
    <row r="124" spans="1:14" x14ac:dyDescent="0.2">
      <c r="A124">
        <v>310050</v>
      </c>
      <c r="B124" t="s">
        <v>381</v>
      </c>
      <c r="C124" t="s">
        <v>98</v>
      </c>
      <c r="D124">
        <v>2002</v>
      </c>
      <c r="H124">
        <v>11414</v>
      </c>
      <c r="I124">
        <v>4549</v>
      </c>
      <c r="N124">
        <f>COUNTIF(Cod_Mun_Norte!B:B,DADOS_SNIS_Minas!A124)</f>
        <v>0</v>
      </c>
    </row>
    <row r="125" spans="1:14" x14ac:dyDescent="0.2">
      <c r="A125">
        <v>310050</v>
      </c>
      <c r="B125" t="s">
        <v>381</v>
      </c>
      <c r="C125" t="s">
        <v>98</v>
      </c>
      <c r="D125">
        <v>2001</v>
      </c>
      <c r="H125">
        <v>11413</v>
      </c>
      <c r="I125">
        <v>4549</v>
      </c>
      <c r="N125">
        <f>COUNTIF(Cod_Mun_Norte!B:B,DADOS_SNIS_Minas!A125)</f>
        <v>0</v>
      </c>
    </row>
    <row r="126" spans="1:14" x14ac:dyDescent="0.2">
      <c r="A126">
        <v>310050</v>
      </c>
      <c r="B126" t="s">
        <v>381</v>
      </c>
      <c r="C126" t="s">
        <v>98</v>
      </c>
      <c r="D126">
        <v>2000</v>
      </c>
      <c r="H126">
        <v>11489</v>
      </c>
      <c r="I126">
        <v>4579</v>
      </c>
      <c r="N126">
        <f>COUNTIF(Cod_Mun_Norte!B:B,DADOS_SNIS_Minas!A126)</f>
        <v>0</v>
      </c>
    </row>
    <row r="127" spans="1:14" x14ac:dyDescent="0.2">
      <c r="A127">
        <v>310050</v>
      </c>
      <c r="B127" t="s">
        <v>381</v>
      </c>
      <c r="C127" t="s">
        <v>98</v>
      </c>
      <c r="D127">
        <v>1999</v>
      </c>
      <c r="H127">
        <v>11049</v>
      </c>
      <c r="I127">
        <v>6738</v>
      </c>
      <c r="N127">
        <f>COUNTIF(Cod_Mun_Norte!B:B,DADOS_SNIS_Minas!A127)</f>
        <v>0</v>
      </c>
    </row>
    <row r="128" spans="1:14" x14ac:dyDescent="0.2">
      <c r="A128">
        <v>310050</v>
      </c>
      <c r="B128" t="s">
        <v>381</v>
      </c>
      <c r="C128" t="s">
        <v>98</v>
      </c>
      <c r="D128">
        <v>1998</v>
      </c>
      <c r="H128">
        <v>11190</v>
      </c>
      <c r="I128">
        <v>6824</v>
      </c>
      <c r="N128">
        <f>COUNTIF(Cod_Mun_Norte!B:B,DADOS_SNIS_Minas!A128)</f>
        <v>0</v>
      </c>
    </row>
    <row r="129" spans="1:14" x14ac:dyDescent="0.2">
      <c r="A129">
        <v>310050</v>
      </c>
      <c r="B129" t="s">
        <v>381</v>
      </c>
      <c r="C129" t="s">
        <v>98</v>
      </c>
      <c r="D129">
        <v>1997</v>
      </c>
      <c r="H129">
        <v>11332</v>
      </c>
      <c r="I129">
        <v>6910</v>
      </c>
      <c r="N129">
        <f>COUNTIF(Cod_Mun_Norte!B:B,DADOS_SNIS_Minas!A129)</f>
        <v>0</v>
      </c>
    </row>
    <row r="130" spans="1:14" x14ac:dyDescent="0.2">
      <c r="A130">
        <v>310050</v>
      </c>
      <c r="B130" t="s">
        <v>381</v>
      </c>
      <c r="C130" t="s">
        <v>98</v>
      </c>
      <c r="D130">
        <v>1996</v>
      </c>
      <c r="H130">
        <v>24127</v>
      </c>
      <c r="I130">
        <v>14713</v>
      </c>
      <c r="N130">
        <f>COUNTIF(Cod_Mun_Norte!B:B,DADOS_SNIS_Minas!A130)</f>
        <v>0</v>
      </c>
    </row>
    <row r="131" spans="1:14" x14ac:dyDescent="0.2">
      <c r="A131">
        <v>310050</v>
      </c>
      <c r="B131" t="s">
        <v>381</v>
      </c>
      <c r="C131" t="s">
        <v>98</v>
      </c>
      <c r="D131">
        <v>1995</v>
      </c>
      <c r="H131">
        <v>24156</v>
      </c>
      <c r="I131">
        <v>14731</v>
      </c>
      <c r="N131">
        <f>COUNTIF(Cod_Mun_Norte!B:B,DADOS_SNIS_Minas!A131)</f>
        <v>0</v>
      </c>
    </row>
    <row r="132" spans="1:14" x14ac:dyDescent="0.2">
      <c r="A132">
        <v>310060</v>
      </c>
      <c r="B132" t="s">
        <v>386</v>
      </c>
      <c r="C132" t="s">
        <v>98</v>
      </c>
      <c r="D132">
        <v>2020</v>
      </c>
      <c r="E132" t="s">
        <v>387</v>
      </c>
      <c r="F132" t="s">
        <v>388</v>
      </c>
      <c r="G132" t="s">
        <v>389</v>
      </c>
      <c r="H132">
        <v>13523</v>
      </c>
      <c r="I132">
        <v>6261</v>
      </c>
      <c r="J132">
        <v>6886</v>
      </c>
      <c r="K132">
        <v>6261</v>
      </c>
      <c r="L132">
        <v>100</v>
      </c>
      <c r="M132">
        <v>50.92</v>
      </c>
      <c r="N132">
        <f>COUNTIF(Cod_Mun_Norte!B:B,DADOS_SNIS_Minas!A132)</f>
        <v>0</v>
      </c>
    </row>
    <row r="133" spans="1:14" x14ac:dyDescent="0.2">
      <c r="A133">
        <v>310060</v>
      </c>
      <c r="B133" t="s">
        <v>386</v>
      </c>
      <c r="C133" t="s">
        <v>98</v>
      </c>
      <c r="D133">
        <v>2019</v>
      </c>
      <c r="E133" t="s">
        <v>387</v>
      </c>
      <c r="F133" t="s">
        <v>388</v>
      </c>
      <c r="G133" t="s">
        <v>389</v>
      </c>
      <c r="H133">
        <v>13735</v>
      </c>
      <c r="I133">
        <v>6359</v>
      </c>
      <c r="J133">
        <v>6488</v>
      </c>
      <c r="K133">
        <v>6359</v>
      </c>
      <c r="L133">
        <v>100</v>
      </c>
      <c r="M133">
        <v>47.24</v>
      </c>
      <c r="N133">
        <f>COUNTIF(Cod_Mun_Norte!B:B,DADOS_SNIS_Minas!A133)</f>
        <v>0</v>
      </c>
    </row>
    <row r="134" spans="1:14" x14ac:dyDescent="0.2">
      <c r="A134">
        <v>310060</v>
      </c>
      <c r="B134" t="s">
        <v>386</v>
      </c>
      <c r="C134" t="s">
        <v>98</v>
      </c>
      <c r="D134">
        <v>2018</v>
      </c>
      <c r="E134" t="s">
        <v>390</v>
      </c>
      <c r="F134" t="s">
        <v>388</v>
      </c>
      <c r="H134">
        <v>13600</v>
      </c>
      <c r="I134">
        <v>6297</v>
      </c>
      <c r="J134">
        <v>6472</v>
      </c>
      <c r="K134">
        <v>4604</v>
      </c>
      <c r="L134">
        <v>73.099999999999994</v>
      </c>
      <c r="M134">
        <v>47.59</v>
      </c>
      <c r="N134">
        <f>COUNTIF(Cod_Mun_Norte!B:B,DADOS_SNIS_Minas!A134)</f>
        <v>0</v>
      </c>
    </row>
    <row r="135" spans="1:14" x14ac:dyDescent="0.2">
      <c r="A135">
        <v>310060</v>
      </c>
      <c r="B135" t="s">
        <v>386</v>
      </c>
      <c r="C135" t="s">
        <v>98</v>
      </c>
      <c r="D135">
        <v>2017</v>
      </c>
      <c r="E135" t="s">
        <v>390</v>
      </c>
      <c r="F135" t="s">
        <v>388</v>
      </c>
      <c r="H135">
        <v>14370</v>
      </c>
      <c r="I135">
        <v>6653</v>
      </c>
      <c r="J135">
        <v>6598</v>
      </c>
      <c r="K135">
        <v>4647</v>
      </c>
      <c r="L135">
        <v>69.900000000000006</v>
      </c>
      <c r="M135">
        <v>45.92</v>
      </c>
      <c r="N135">
        <f>COUNTIF(Cod_Mun_Norte!B:B,DADOS_SNIS_Minas!A135)</f>
        <v>0</v>
      </c>
    </row>
    <row r="136" spans="1:14" x14ac:dyDescent="0.2">
      <c r="A136">
        <v>310060</v>
      </c>
      <c r="B136" t="s">
        <v>386</v>
      </c>
      <c r="C136" t="s">
        <v>98</v>
      </c>
      <c r="D136">
        <v>2016</v>
      </c>
      <c r="E136" t="s">
        <v>390</v>
      </c>
      <c r="F136" t="s">
        <v>391</v>
      </c>
      <c r="H136">
        <v>14524</v>
      </c>
      <c r="I136">
        <v>6724</v>
      </c>
      <c r="J136">
        <v>6616</v>
      </c>
      <c r="K136">
        <v>4708</v>
      </c>
      <c r="L136">
        <v>70</v>
      </c>
      <c r="M136">
        <v>45.55</v>
      </c>
      <c r="N136">
        <f>COUNTIF(Cod_Mun_Norte!B:B,DADOS_SNIS_Minas!A136)</f>
        <v>0</v>
      </c>
    </row>
    <row r="137" spans="1:14" x14ac:dyDescent="0.2">
      <c r="A137">
        <v>310060</v>
      </c>
      <c r="B137" t="s">
        <v>386</v>
      </c>
      <c r="C137" t="s">
        <v>98</v>
      </c>
      <c r="D137">
        <v>2015</v>
      </c>
      <c r="E137" t="s">
        <v>392</v>
      </c>
      <c r="F137" t="s">
        <v>391</v>
      </c>
      <c r="H137">
        <v>14686</v>
      </c>
      <c r="I137">
        <v>6799</v>
      </c>
      <c r="J137">
        <v>6915</v>
      </c>
      <c r="K137">
        <v>4723</v>
      </c>
      <c r="L137">
        <v>69.5</v>
      </c>
      <c r="M137">
        <v>47.09</v>
      </c>
      <c r="N137">
        <f>COUNTIF(Cod_Mun_Norte!B:B,DADOS_SNIS_Minas!A137)</f>
        <v>0</v>
      </c>
    </row>
    <row r="138" spans="1:14" x14ac:dyDescent="0.2">
      <c r="A138">
        <v>310060</v>
      </c>
      <c r="B138" t="s">
        <v>386</v>
      </c>
      <c r="C138" t="s">
        <v>98</v>
      </c>
      <c r="D138">
        <v>2014</v>
      </c>
      <c r="E138" t="s">
        <v>393</v>
      </c>
      <c r="F138" t="s">
        <v>394</v>
      </c>
      <c r="H138">
        <v>14856</v>
      </c>
      <c r="I138">
        <v>6878</v>
      </c>
      <c r="J138">
        <v>9230</v>
      </c>
      <c r="K138">
        <v>6588</v>
      </c>
      <c r="L138">
        <v>95.8</v>
      </c>
      <c r="M138">
        <v>62.13</v>
      </c>
      <c r="N138">
        <f>COUNTIF(Cod_Mun_Norte!B:B,DADOS_SNIS_Minas!A138)</f>
        <v>0</v>
      </c>
    </row>
    <row r="139" spans="1:14" x14ac:dyDescent="0.2">
      <c r="A139">
        <v>310060</v>
      </c>
      <c r="B139" t="s">
        <v>386</v>
      </c>
      <c r="C139" t="s">
        <v>98</v>
      </c>
      <c r="D139">
        <v>2013</v>
      </c>
      <c r="E139" t="s">
        <v>395</v>
      </c>
      <c r="F139" t="s">
        <v>359</v>
      </c>
      <c r="H139">
        <v>15034</v>
      </c>
      <c r="I139">
        <v>6960</v>
      </c>
      <c r="J139">
        <v>6518</v>
      </c>
      <c r="K139">
        <v>6518</v>
      </c>
      <c r="L139">
        <v>93.7</v>
      </c>
      <c r="M139">
        <v>43.36</v>
      </c>
      <c r="N139">
        <f>COUNTIF(Cod_Mun_Norte!B:B,DADOS_SNIS_Minas!A139)</f>
        <v>0</v>
      </c>
    </row>
    <row r="140" spans="1:14" x14ac:dyDescent="0.2">
      <c r="A140">
        <v>310060</v>
      </c>
      <c r="B140" t="s">
        <v>386</v>
      </c>
      <c r="C140" t="s">
        <v>98</v>
      </c>
      <c r="D140">
        <v>2012</v>
      </c>
      <c r="E140" t="s">
        <v>396</v>
      </c>
      <c r="F140" t="s">
        <v>364</v>
      </c>
      <c r="H140">
        <v>14803</v>
      </c>
      <c r="I140">
        <v>6854</v>
      </c>
      <c r="J140">
        <v>6320</v>
      </c>
      <c r="K140">
        <v>6320</v>
      </c>
      <c r="L140">
        <v>92.2</v>
      </c>
      <c r="M140">
        <v>42.69</v>
      </c>
      <c r="N140">
        <f>COUNTIF(Cod_Mun_Norte!B:B,DADOS_SNIS_Minas!A140)</f>
        <v>0</v>
      </c>
    </row>
    <row r="141" spans="1:14" x14ac:dyDescent="0.2">
      <c r="A141">
        <v>310060</v>
      </c>
      <c r="B141" t="s">
        <v>386</v>
      </c>
      <c r="C141" t="s">
        <v>98</v>
      </c>
      <c r="D141">
        <v>2011</v>
      </c>
      <c r="E141" t="s">
        <v>361</v>
      </c>
      <c r="F141" t="s">
        <v>362</v>
      </c>
      <c r="H141">
        <v>14996</v>
      </c>
      <c r="I141">
        <v>6943</v>
      </c>
      <c r="J141">
        <v>6188</v>
      </c>
      <c r="K141">
        <v>6188</v>
      </c>
      <c r="L141">
        <v>89.1</v>
      </c>
      <c r="M141">
        <v>41.26</v>
      </c>
      <c r="N141">
        <f>COUNTIF(Cod_Mun_Norte!B:B,DADOS_SNIS_Minas!A141)</f>
        <v>0</v>
      </c>
    </row>
    <row r="142" spans="1:14" x14ac:dyDescent="0.2">
      <c r="A142">
        <v>310060</v>
      </c>
      <c r="B142" t="s">
        <v>386</v>
      </c>
      <c r="C142" t="s">
        <v>98</v>
      </c>
      <c r="D142">
        <v>2010</v>
      </c>
      <c r="E142" t="s">
        <v>361</v>
      </c>
      <c r="F142" t="s">
        <v>362</v>
      </c>
      <c r="H142">
        <v>15195</v>
      </c>
      <c r="I142">
        <v>7035</v>
      </c>
      <c r="J142">
        <v>5997</v>
      </c>
      <c r="K142">
        <v>5997</v>
      </c>
      <c r="L142">
        <v>85.3</v>
      </c>
      <c r="M142">
        <v>39.47</v>
      </c>
      <c r="N142">
        <f>COUNTIF(Cod_Mun_Norte!B:B,DADOS_SNIS_Minas!A142)</f>
        <v>0</v>
      </c>
    </row>
    <row r="143" spans="1:14" x14ac:dyDescent="0.2">
      <c r="A143">
        <v>310060</v>
      </c>
      <c r="B143" t="s">
        <v>386</v>
      </c>
      <c r="C143" t="s">
        <v>98</v>
      </c>
      <c r="D143">
        <v>2009</v>
      </c>
      <c r="E143" t="s">
        <v>361</v>
      </c>
      <c r="F143" t="s">
        <v>362</v>
      </c>
      <c r="H143">
        <v>16643</v>
      </c>
      <c r="I143">
        <v>7076</v>
      </c>
      <c r="J143">
        <v>5872</v>
      </c>
      <c r="K143">
        <v>5872</v>
      </c>
      <c r="L143">
        <v>83</v>
      </c>
      <c r="M143">
        <v>35.28</v>
      </c>
      <c r="N143">
        <f>COUNTIF(Cod_Mun_Norte!B:B,DADOS_SNIS_Minas!A143)</f>
        <v>0</v>
      </c>
    </row>
    <row r="144" spans="1:14" x14ac:dyDescent="0.2">
      <c r="A144">
        <v>310060</v>
      </c>
      <c r="B144" t="s">
        <v>386</v>
      </c>
      <c r="C144" t="s">
        <v>98</v>
      </c>
      <c r="D144">
        <v>2008</v>
      </c>
      <c r="E144" t="s">
        <v>361</v>
      </c>
      <c r="F144" t="s">
        <v>362</v>
      </c>
      <c r="H144">
        <v>16764</v>
      </c>
      <c r="I144">
        <v>7128</v>
      </c>
      <c r="J144">
        <v>5670</v>
      </c>
      <c r="K144">
        <v>5670</v>
      </c>
      <c r="L144">
        <v>79.599999999999994</v>
      </c>
      <c r="M144">
        <v>33.82</v>
      </c>
      <c r="N144">
        <f>COUNTIF(Cod_Mun_Norte!B:B,DADOS_SNIS_Minas!A144)</f>
        <v>0</v>
      </c>
    </row>
    <row r="145" spans="1:14" x14ac:dyDescent="0.2">
      <c r="A145">
        <v>310060</v>
      </c>
      <c r="B145" t="s">
        <v>386</v>
      </c>
      <c r="C145" t="s">
        <v>98</v>
      </c>
      <c r="D145">
        <v>2007</v>
      </c>
      <c r="E145" t="s">
        <v>361</v>
      </c>
      <c r="F145" t="s">
        <v>362</v>
      </c>
      <c r="H145">
        <v>16435</v>
      </c>
      <c r="I145">
        <v>6988</v>
      </c>
      <c r="J145">
        <v>5567</v>
      </c>
      <c r="K145">
        <v>5567</v>
      </c>
      <c r="L145">
        <v>79.7</v>
      </c>
      <c r="M145">
        <v>33.869999999999997</v>
      </c>
      <c r="N145">
        <f>COUNTIF(Cod_Mun_Norte!B:B,DADOS_SNIS_Minas!A145)</f>
        <v>0</v>
      </c>
    </row>
    <row r="146" spans="1:14" x14ac:dyDescent="0.2">
      <c r="A146">
        <v>310060</v>
      </c>
      <c r="B146" t="s">
        <v>386</v>
      </c>
      <c r="C146" t="s">
        <v>98</v>
      </c>
      <c r="D146">
        <v>2006</v>
      </c>
      <c r="E146" t="s">
        <v>361</v>
      </c>
      <c r="F146" t="s">
        <v>362</v>
      </c>
      <c r="H146">
        <v>19292</v>
      </c>
      <c r="I146">
        <v>5044</v>
      </c>
      <c r="J146">
        <v>5439</v>
      </c>
      <c r="K146">
        <v>5439</v>
      </c>
      <c r="L146">
        <v>100</v>
      </c>
      <c r="M146">
        <v>28.19</v>
      </c>
      <c r="N146">
        <f>COUNTIF(Cod_Mun_Norte!B:B,DADOS_SNIS_Minas!A146)</f>
        <v>0</v>
      </c>
    </row>
    <row r="147" spans="1:14" x14ac:dyDescent="0.2">
      <c r="A147">
        <v>310060</v>
      </c>
      <c r="B147" t="s">
        <v>386</v>
      </c>
      <c r="C147" t="s">
        <v>98</v>
      </c>
      <c r="D147">
        <v>2005</v>
      </c>
      <c r="E147" t="s">
        <v>361</v>
      </c>
      <c r="F147" t="s">
        <v>362</v>
      </c>
      <c r="H147">
        <v>19064</v>
      </c>
      <c r="I147">
        <v>4985</v>
      </c>
      <c r="J147">
        <v>5310</v>
      </c>
      <c r="K147">
        <v>5310</v>
      </c>
      <c r="L147">
        <v>100</v>
      </c>
      <c r="M147">
        <v>27.85</v>
      </c>
      <c r="N147">
        <f>COUNTIF(Cod_Mun_Norte!B:B,DADOS_SNIS_Minas!A147)</f>
        <v>0</v>
      </c>
    </row>
    <row r="148" spans="1:14" x14ac:dyDescent="0.2">
      <c r="A148">
        <v>310060</v>
      </c>
      <c r="B148" t="s">
        <v>386</v>
      </c>
      <c r="C148" t="s">
        <v>98</v>
      </c>
      <c r="D148">
        <v>2004</v>
      </c>
      <c r="E148" t="s">
        <v>361</v>
      </c>
      <c r="F148" t="s">
        <v>362</v>
      </c>
      <c r="H148">
        <v>18834</v>
      </c>
      <c r="I148">
        <v>4925</v>
      </c>
      <c r="J148">
        <v>5079</v>
      </c>
      <c r="K148">
        <v>5079</v>
      </c>
      <c r="L148">
        <v>100</v>
      </c>
      <c r="M148">
        <v>26.97</v>
      </c>
      <c r="N148">
        <f>COUNTIF(Cod_Mun_Norte!B:B,DADOS_SNIS_Minas!A148)</f>
        <v>0</v>
      </c>
    </row>
    <row r="149" spans="1:14" x14ac:dyDescent="0.2">
      <c r="A149">
        <v>310060</v>
      </c>
      <c r="B149" t="s">
        <v>386</v>
      </c>
      <c r="C149" t="s">
        <v>98</v>
      </c>
      <c r="D149">
        <v>2003</v>
      </c>
      <c r="E149" t="s">
        <v>361</v>
      </c>
      <c r="F149" t="s">
        <v>362</v>
      </c>
      <c r="H149">
        <v>18419</v>
      </c>
      <c r="I149">
        <v>4816</v>
      </c>
      <c r="N149">
        <f>COUNTIF(Cod_Mun_Norte!B:B,DADOS_SNIS_Minas!A149)</f>
        <v>0</v>
      </c>
    </row>
    <row r="150" spans="1:14" x14ac:dyDescent="0.2">
      <c r="A150">
        <v>310060</v>
      </c>
      <c r="B150" t="s">
        <v>386</v>
      </c>
      <c r="C150" t="s">
        <v>98</v>
      </c>
      <c r="D150">
        <v>2002</v>
      </c>
      <c r="E150" t="s">
        <v>361</v>
      </c>
      <c r="F150" t="s">
        <v>362</v>
      </c>
      <c r="H150">
        <v>18221</v>
      </c>
      <c r="I150">
        <v>4764</v>
      </c>
      <c r="N150">
        <f>COUNTIF(Cod_Mun_Norte!B:B,DADOS_SNIS_Minas!A150)</f>
        <v>0</v>
      </c>
    </row>
    <row r="151" spans="1:14" x14ac:dyDescent="0.2">
      <c r="A151">
        <v>310060</v>
      </c>
      <c r="B151" t="s">
        <v>386</v>
      </c>
      <c r="C151" t="s">
        <v>98</v>
      </c>
      <c r="D151">
        <v>2001</v>
      </c>
      <c r="E151" t="s">
        <v>361</v>
      </c>
      <c r="F151" t="s">
        <v>362</v>
      </c>
      <c r="H151">
        <v>17958</v>
      </c>
      <c r="I151">
        <v>4696</v>
      </c>
      <c r="N151">
        <f>COUNTIF(Cod_Mun_Norte!B:B,DADOS_SNIS_Minas!A151)</f>
        <v>0</v>
      </c>
    </row>
    <row r="152" spans="1:14" x14ac:dyDescent="0.2">
      <c r="A152">
        <v>310060</v>
      </c>
      <c r="B152" t="s">
        <v>386</v>
      </c>
      <c r="C152" t="s">
        <v>98</v>
      </c>
      <c r="D152">
        <v>2000</v>
      </c>
      <c r="E152" t="s">
        <v>361</v>
      </c>
      <c r="F152" t="s">
        <v>362</v>
      </c>
      <c r="H152">
        <v>17795</v>
      </c>
      <c r="I152">
        <v>4653</v>
      </c>
      <c r="N152">
        <f>COUNTIF(Cod_Mun_Norte!B:B,DADOS_SNIS_Minas!A152)</f>
        <v>0</v>
      </c>
    </row>
    <row r="153" spans="1:14" x14ac:dyDescent="0.2">
      <c r="A153">
        <v>310060</v>
      </c>
      <c r="B153" t="s">
        <v>386</v>
      </c>
      <c r="C153" t="s">
        <v>98</v>
      </c>
      <c r="D153">
        <v>1999</v>
      </c>
      <c r="E153" t="s">
        <v>361</v>
      </c>
      <c r="F153" t="s">
        <v>362</v>
      </c>
      <c r="H153">
        <v>16864</v>
      </c>
      <c r="I153">
        <v>4052</v>
      </c>
      <c r="N153">
        <f>COUNTIF(Cod_Mun_Norte!B:B,DADOS_SNIS_Minas!A153)</f>
        <v>0</v>
      </c>
    </row>
    <row r="154" spans="1:14" x14ac:dyDescent="0.2">
      <c r="A154">
        <v>310060</v>
      </c>
      <c r="B154" t="s">
        <v>386</v>
      </c>
      <c r="C154" t="s">
        <v>98</v>
      </c>
      <c r="D154">
        <v>1998</v>
      </c>
      <c r="E154" t="s">
        <v>361</v>
      </c>
      <c r="F154" t="s">
        <v>362</v>
      </c>
      <c r="H154">
        <v>16711</v>
      </c>
      <c r="I154">
        <v>4015</v>
      </c>
      <c r="N154">
        <f>COUNTIF(Cod_Mun_Norte!B:B,DADOS_SNIS_Minas!A154)</f>
        <v>0</v>
      </c>
    </row>
    <row r="155" spans="1:14" x14ac:dyDescent="0.2">
      <c r="A155">
        <v>310060</v>
      </c>
      <c r="B155" t="s">
        <v>386</v>
      </c>
      <c r="C155" t="s">
        <v>98</v>
      </c>
      <c r="D155">
        <v>1997</v>
      </c>
      <c r="H155">
        <v>16557</v>
      </c>
      <c r="I155">
        <v>3978</v>
      </c>
      <c r="N155">
        <f>COUNTIF(Cod_Mun_Norte!B:B,DADOS_SNIS_Minas!A155)</f>
        <v>0</v>
      </c>
    </row>
    <row r="156" spans="1:14" x14ac:dyDescent="0.2">
      <c r="A156">
        <v>310060</v>
      </c>
      <c r="B156" t="s">
        <v>386</v>
      </c>
      <c r="C156" t="s">
        <v>98</v>
      </c>
      <c r="D156">
        <v>1996</v>
      </c>
      <c r="H156">
        <v>16376</v>
      </c>
      <c r="I156">
        <v>3935</v>
      </c>
      <c r="N156">
        <f>COUNTIF(Cod_Mun_Norte!B:B,DADOS_SNIS_Minas!A156)</f>
        <v>0</v>
      </c>
    </row>
    <row r="157" spans="1:14" x14ac:dyDescent="0.2">
      <c r="A157">
        <v>310060</v>
      </c>
      <c r="B157" t="s">
        <v>386</v>
      </c>
      <c r="C157" t="s">
        <v>98</v>
      </c>
      <c r="D157">
        <v>1995</v>
      </c>
      <c r="H157">
        <v>15209</v>
      </c>
      <c r="I157">
        <v>3655</v>
      </c>
      <c r="N157">
        <f>COUNTIF(Cod_Mun_Norte!B:B,DADOS_SNIS_Minas!A157)</f>
        <v>0</v>
      </c>
    </row>
    <row r="158" spans="1:14" x14ac:dyDescent="0.2">
      <c r="A158">
        <v>310070</v>
      </c>
      <c r="B158" t="s">
        <v>397</v>
      </c>
      <c r="C158" t="s">
        <v>98</v>
      </c>
      <c r="D158">
        <v>2020</v>
      </c>
      <c r="E158" t="s">
        <v>398</v>
      </c>
      <c r="F158" t="s">
        <v>357</v>
      </c>
      <c r="G158" t="s">
        <v>383</v>
      </c>
      <c r="H158">
        <v>1992</v>
      </c>
      <c r="I158">
        <v>1495</v>
      </c>
      <c r="J158">
        <v>1526</v>
      </c>
      <c r="K158">
        <v>1495</v>
      </c>
      <c r="L158">
        <v>100</v>
      </c>
      <c r="M158">
        <v>76.61</v>
      </c>
      <c r="N158">
        <f>COUNTIF(Cod_Mun_Norte!B:B,DADOS_SNIS_Minas!A158)</f>
        <v>0</v>
      </c>
    </row>
    <row r="159" spans="1:14" x14ac:dyDescent="0.2">
      <c r="A159">
        <v>310070</v>
      </c>
      <c r="B159" t="s">
        <v>397</v>
      </c>
      <c r="C159" t="s">
        <v>98</v>
      </c>
      <c r="D159">
        <v>2019</v>
      </c>
      <c r="E159" t="s">
        <v>398</v>
      </c>
      <c r="F159" t="s">
        <v>357</v>
      </c>
      <c r="G159" t="s">
        <v>383</v>
      </c>
      <c r="H159">
        <v>1999</v>
      </c>
      <c r="I159">
        <v>1500</v>
      </c>
      <c r="J159">
        <v>1500</v>
      </c>
      <c r="K159">
        <v>1500</v>
      </c>
      <c r="L159">
        <v>100</v>
      </c>
      <c r="M159">
        <v>75.040000000000006</v>
      </c>
      <c r="N159">
        <f>COUNTIF(Cod_Mun_Norte!B:B,DADOS_SNIS_Minas!A159)</f>
        <v>0</v>
      </c>
    </row>
    <row r="160" spans="1:14" x14ac:dyDescent="0.2">
      <c r="A160">
        <v>310070</v>
      </c>
      <c r="B160" t="s">
        <v>397</v>
      </c>
      <c r="C160" t="s">
        <v>98</v>
      </c>
      <c r="D160">
        <v>2018</v>
      </c>
      <c r="E160" t="s">
        <v>399</v>
      </c>
      <c r="F160" t="s">
        <v>357</v>
      </c>
      <c r="H160">
        <v>2005</v>
      </c>
      <c r="I160">
        <v>1505</v>
      </c>
      <c r="J160">
        <v>1505</v>
      </c>
      <c r="K160">
        <v>1505</v>
      </c>
      <c r="L160">
        <v>100</v>
      </c>
      <c r="M160">
        <v>75.06</v>
      </c>
      <c r="N160">
        <f>COUNTIF(Cod_Mun_Norte!B:B,DADOS_SNIS_Minas!A160)</f>
        <v>0</v>
      </c>
    </row>
    <row r="161" spans="1:14" x14ac:dyDescent="0.2">
      <c r="A161">
        <v>310070</v>
      </c>
      <c r="B161" t="s">
        <v>397</v>
      </c>
      <c r="C161" t="s">
        <v>98</v>
      </c>
      <c r="D161">
        <v>2017</v>
      </c>
      <c r="E161" t="s">
        <v>399</v>
      </c>
      <c r="F161" t="s">
        <v>357</v>
      </c>
      <c r="H161">
        <v>2058</v>
      </c>
      <c r="I161">
        <v>1545</v>
      </c>
      <c r="J161">
        <v>1510</v>
      </c>
      <c r="K161">
        <v>1510</v>
      </c>
      <c r="L161">
        <v>97.7</v>
      </c>
      <c r="M161">
        <v>73.37</v>
      </c>
      <c r="N161">
        <f>COUNTIF(Cod_Mun_Norte!B:B,DADOS_SNIS_Minas!A161)</f>
        <v>0</v>
      </c>
    </row>
    <row r="162" spans="1:14" x14ac:dyDescent="0.2">
      <c r="A162">
        <v>310070</v>
      </c>
      <c r="B162" t="s">
        <v>397</v>
      </c>
      <c r="C162" t="s">
        <v>98</v>
      </c>
      <c r="D162">
        <v>2016</v>
      </c>
      <c r="E162" t="s">
        <v>399</v>
      </c>
      <c r="F162" t="s">
        <v>359</v>
      </c>
      <c r="H162">
        <v>2061</v>
      </c>
      <c r="I162">
        <v>1547</v>
      </c>
      <c r="J162">
        <v>1505</v>
      </c>
      <c r="K162">
        <v>1505</v>
      </c>
      <c r="L162">
        <v>97.3</v>
      </c>
      <c r="M162">
        <v>73.02</v>
      </c>
      <c r="N162">
        <f>COUNTIF(Cod_Mun_Norte!B:B,DADOS_SNIS_Minas!A162)</f>
        <v>0</v>
      </c>
    </row>
    <row r="163" spans="1:14" x14ac:dyDescent="0.2">
      <c r="A163">
        <v>310070</v>
      </c>
      <c r="B163" t="s">
        <v>397</v>
      </c>
      <c r="C163" t="s">
        <v>98</v>
      </c>
      <c r="D163">
        <v>2015</v>
      </c>
      <c r="E163" t="s">
        <v>399</v>
      </c>
      <c r="F163" t="s">
        <v>359</v>
      </c>
      <c r="H163">
        <v>2064</v>
      </c>
      <c r="I163">
        <v>1549</v>
      </c>
      <c r="J163">
        <v>1503</v>
      </c>
      <c r="K163">
        <v>1503</v>
      </c>
      <c r="L163">
        <v>97</v>
      </c>
      <c r="M163">
        <v>72.819999999999993</v>
      </c>
      <c r="N163">
        <f>COUNTIF(Cod_Mun_Norte!B:B,DADOS_SNIS_Minas!A163)</f>
        <v>0</v>
      </c>
    </row>
    <row r="164" spans="1:14" x14ac:dyDescent="0.2">
      <c r="A164">
        <v>310070</v>
      </c>
      <c r="B164" t="s">
        <v>397</v>
      </c>
      <c r="C164" t="s">
        <v>98</v>
      </c>
      <c r="D164">
        <v>2014</v>
      </c>
      <c r="E164" t="s">
        <v>399</v>
      </c>
      <c r="F164" t="s">
        <v>359</v>
      </c>
      <c r="H164">
        <v>2067</v>
      </c>
      <c r="I164">
        <v>1552</v>
      </c>
      <c r="J164">
        <v>1552</v>
      </c>
      <c r="K164">
        <v>1552</v>
      </c>
      <c r="L164">
        <v>100</v>
      </c>
      <c r="M164">
        <v>75.08</v>
      </c>
      <c r="N164">
        <f>COUNTIF(Cod_Mun_Norte!B:B,DADOS_SNIS_Minas!A164)</f>
        <v>0</v>
      </c>
    </row>
    <row r="165" spans="1:14" x14ac:dyDescent="0.2">
      <c r="A165">
        <v>310070</v>
      </c>
      <c r="B165" t="s">
        <v>397</v>
      </c>
      <c r="C165" t="s">
        <v>98</v>
      </c>
      <c r="D165">
        <v>2013</v>
      </c>
      <c r="E165" t="s">
        <v>399</v>
      </c>
      <c r="F165" t="s">
        <v>359</v>
      </c>
      <c r="H165">
        <v>2070</v>
      </c>
      <c r="I165">
        <v>1554</v>
      </c>
      <c r="J165">
        <v>1554</v>
      </c>
      <c r="K165">
        <v>1554</v>
      </c>
      <c r="L165">
        <v>100</v>
      </c>
      <c r="M165">
        <v>75.069999999999993</v>
      </c>
      <c r="N165">
        <f>COUNTIF(Cod_Mun_Norte!B:B,DADOS_SNIS_Minas!A165)</f>
        <v>0</v>
      </c>
    </row>
    <row r="166" spans="1:14" x14ac:dyDescent="0.2">
      <c r="A166">
        <v>310070</v>
      </c>
      <c r="B166" t="s">
        <v>397</v>
      </c>
      <c r="C166" t="s">
        <v>98</v>
      </c>
      <c r="D166">
        <v>2012</v>
      </c>
      <c r="E166" t="s">
        <v>399</v>
      </c>
      <c r="F166" t="s">
        <v>359</v>
      </c>
      <c r="H166">
        <v>2015</v>
      </c>
      <c r="I166">
        <v>1512</v>
      </c>
      <c r="J166">
        <v>1512</v>
      </c>
      <c r="K166">
        <v>1512</v>
      </c>
      <c r="L166">
        <v>100</v>
      </c>
      <c r="M166">
        <v>75.040000000000006</v>
      </c>
      <c r="N166">
        <f>COUNTIF(Cod_Mun_Norte!B:B,DADOS_SNIS_Minas!A166)</f>
        <v>0</v>
      </c>
    </row>
    <row r="167" spans="1:14" x14ac:dyDescent="0.2">
      <c r="A167">
        <v>310070</v>
      </c>
      <c r="B167" t="s">
        <v>397</v>
      </c>
      <c r="C167" t="s">
        <v>98</v>
      </c>
      <c r="D167">
        <v>2011</v>
      </c>
      <c r="E167" t="s">
        <v>400</v>
      </c>
      <c r="F167" t="s">
        <v>364</v>
      </c>
      <c r="H167">
        <v>2020</v>
      </c>
      <c r="I167">
        <v>1516</v>
      </c>
      <c r="J167">
        <v>1516</v>
      </c>
      <c r="K167">
        <v>1516</v>
      </c>
      <c r="L167">
        <v>100</v>
      </c>
      <c r="M167">
        <v>75.05</v>
      </c>
      <c r="N167">
        <f>COUNTIF(Cod_Mun_Norte!B:B,DADOS_SNIS_Minas!A167)</f>
        <v>0</v>
      </c>
    </row>
    <row r="168" spans="1:14" x14ac:dyDescent="0.2">
      <c r="A168">
        <v>310070</v>
      </c>
      <c r="B168" t="s">
        <v>397</v>
      </c>
      <c r="C168" t="s">
        <v>98</v>
      </c>
      <c r="D168">
        <v>2010</v>
      </c>
      <c r="E168" t="s">
        <v>400</v>
      </c>
      <c r="F168" t="s">
        <v>364</v>
      </c>
      <c r="H168">
        <v>2025</v>
      </c>
      <c r="I168">
        <v>1520</v>
      </c>
      <c r="J168">
        <v>1520</v>
      </c>
      <c r="K168">
        <v>1520</v>
      </c>
      <c r="L168">
        <v>100</v>
      </c>
      <c r="M168">
        <v>75.06</v>
      </c>
      <c r="N168">
        <f>COUNTIF(Cod_Mun_Norte!B:B,DADOS_SNIS_Minas!A168)</f>
        <v>0</v>
      </c>
    </row>
    <row r="169" spans="1:14" x14ac:dyDescent="0.2">
      <c r="A169">
        <v>310070</v>
      </c>
      <c r="B169" t="s">
        <v>397</v>
      </c>
      <c r="C169" t="s">
        <v>98</v>
      </c>
      <c r="D169">
        <v>2009</v>
      </c>
      <c r="E169" t="s">
        <v>400</v>
      </c>
      <c r="F169" t="s">
        <v>364</v>
      </c>
      <c r="H169">
        <v>2164</v>
      </c>
      <c r="I169">
        <v>1598</v>
      </c>
      <c r="J169">
        <v>2047</v>
      </c>
      <c r="K169">
        <v>2047</v>
      </c>
      <c r="L169">
        <v>100</v>
      </c>
      <c r="M169">
        <v>94.59</v>
      </c>
      <c r="N169">
        <f>COUNTIF(Cod_Mun_Norte!B:B,DADOS_SNIS_Minas!A169)</f>
        <v>0</v>
      </c>
    </row>
    <row r="170" spans="1:14" x14ac:dyDescent="0.2">
      <c r="A170">
        <v>310070</v>
      </c>
      <c r="B170" t="s">
        <v>397</v>
      </c>
      <c r="C170" t="s">
        <v>98</v>
      </c>
      <c r="D170">
        <v>2008</v>
      </c>
      <c r="E170" t="s">
        <v>361</v>
      </c>
      <c r="F170" t="s">
        <v>362</v>
      </c>
      <c r="H170">
        <v>2159</v>
      </c>
      <c r="I170">
        <v>1595</v>
      </c>
      <c r="J170">
        <v>2013</v>
      </c>
      <c r="K170">
        <v>2013</v>
      </c>
      <c r="L170">
        <v>100</v>
      </c>
      <c r="M170">
        <v>93.24</v>
      </c>
      <c r="N170">
        <f>COUNTIF(Cod_Mun_Norte!B:B,DADOS_SNIS_Minas!A170)</f>
        <v>0</v>
      </c>
    </row>
    <row r="171" spans="1:14" x14ac:dyDescent="0.2">
      <c r="A171">
        <v>310070</v>
      </c>
      <c r="B171" t="s">
        <v>397</v>
      </c>
      <c r="C171" t="s">
        <v>98</v>
      </c>
      <c r="D171">
        <v>2007</v>
      </c>
      <c r="E171" t="s">
        <v>361</v>
      </c>
      <c r="F171" t="s">
        <v>362</v>
      </c>
      <c r="H171">
        <v>2093</v>
      </c>
      <c r="I171">
        <v>1546</v>
      </c>
      <c r="J171">
        <v>1972</v>
      </c>
      <c r="K171">
        <v>1972</v>
      </c>
      <c r="L171">
        <v>100</v>
      </c>
      <c r="M171">
        <v>94.22</v>
      </c>
      <c r="N171">
        <f>COUNTIF(Cod_Mun_Norte!B:B,DADOS_SNIS_Minas!A171)</f>
        <v>0</v>
      </c>
    </row>
    <row r="172" spans="1:14" x14ac:dyDescent="0.2">
      <c r="A172">
        <v>310070</v>
      </c>
      <c r="B172" t="s">
        <v>397</v>
      </c>
      <c r="C172" t="s">
        <v>98</v>
      </c>
      <c r="D172">
        <v>2006</v>
      </c>
      <c r="E172" t="s">
        <v>361</v>
      </c>
      <c r="F172" t="s">
        <v>362</v>
      </c>
      <c r="H172">
        <v>2302</v>
      </c>
      <c r="I172">
        <v>1489</v>
      </c>
      <c r="J172">
        <v>1911</v>
      </c>
      <c r="K172">
        <v>1911</v>
      </c>
      <c r="L172">
        <v>100</v>
      </c>
      <c r="M172">
        <v>83.01</v>
      </c>
      <c r="N172">
        <f>COUNTIF(Cod_Mun_Norte!B:B,DADOS_SNIS_Minas!A172)</f>
        <v>0</v>
      </c>
    </row>
    <row r="173" spans="1:14" x14ac:dyDescent="0.2">
      <c r="A173">
        <v>310070</v>
      </c>
      <c r="B173" t="s">
        <v>397</v>
      </c>
      <c r="C173" t="s">
        <v>98</v>
      </c>
      <c r="D173">
        <v>2005</v>
      </c>
      <c r="E173" t="s">
        <v>361</v>
      </c>
      <c r="F173" t="s">
        <v>362</v>
      </c>
      <c r="H173">
        <v>2270</v>
      </c>
      <c r="I173">
        <v>1468</v>
      </c>
      <c r="J173">
        <v>1788</v>
      </c>
      <c r="K173">
        <v>1788</v>
      </c>
      <c r="L173">
        <v>100</v>
      </c>
      <c r="M173">
        <v>78.77</v>
      </c>
      <c r="N173">
        <f>COUNTIF(Cod_Mun_Norte!B:B,DADOS_SNIS_Minas!A173)</f>
        <v>0</v>
      </c>
    </row>
    <row r="174" spans="1:14" x14ac:dyDescent="0.2">
      <c r="A174">
        <v>310070</v>
      </c>
      <c r="B174" t="s">
        <v>397</v>
      </c>
      <c r="C174" t="s">
        <v>98</v>
      </c>
      <c r="D174">
        <v>2004</v>
      </c>
      <c r="E174" t="s">
        <v>361</v>
      </c>
      <c r="F174" t="s">
        <v>362</v>
      </c>
      <c r="H174">
        <v>2238</v>
      </c>
      <c r="I174">
        <v>1447</v>
      </c>
      <c r="J174">
        <v>1680</v>
      </c>
      <c r="K174">
        <v>1680</v>
      </c>
      <c r="L174">
        <v>100</v>
      </c>
      <c r="M174">
        <v>75.069999999999993</v>
      </c>
      <c r="N174">
        <f>COUNTIF(Cod_Mun_Norte!B:B,DADOS_SNIS_Minas!A174)</f>
        <v>0</v>
      </c>
    </row>
    <row r="175" spans="1:14" x14ac:dyDescent="0.2">
      <c r="A175">
        <v>310070</v>
      </c>
      <c r="B175" t="s">
        <v>397</v>
      </c>
      <c r="C175" t="s">
        <v>98</v>
      </c>
      <c r="D175">
        <v>2003</v>
      </c>
      <c r="E175" t="s">
        <v>361</v>
      </c>
      <c r="F175" t="s">
        <v>362</v>
      </c>
      <c r="H175">
        <v>2179</v>
      </c>
      <c r="I175">
        <v>1409</v>
      </c>
      <c r="J175">
        <v>1608</v>
      </c>
      <c r="K175">
        <v>1608</v>
      </c>
      <c r="L175">
        <v>100</v>
      </c>
      <c r="M175">
        <v>73.8</v>
      </c>
      <c r="N175">
        <f>COUNTIF(Cod_Mun_Norte!B:B,DADOS_SNIS_Minas!A175)</f>
        <v>0</v>
      </c>
    </row>
    <row r="176" spans="1:14" x14ac:dyDescent="0.2">
      <c r="A176">
        <v>310070</v>
      </c>
      <c r="B176" t="s">
        <v>397</v>
      </c>
      <c r="C176" t="s">
        <v>98</v>
      </c>
      <c r="D176">
        <v>2002</v>
      </c>
      <c r="E176" t="s">
        <v>361</v>
      </c>
      <c r="F176" t="s">
        <v>362</v>
      </c>
      <c r="H176">
        <v>2152</v>
      </c>
      <c r="I176">
        <v>1392</v>
      </c>
      <c r="J176">
        <v>1588</v>
      </c>
      <c r="K176">
        <v>1588</v>
      </c>
      <c r="L176">
        <v>100</v>
      </c>
      <c r="M176">
        <v>73.790000000000006</v>
      </c>
      <c r="N176">
        <f>COUNTIF(Cod_Mun_Norte!B:B,DADOS_SNIS_Minas!A176)</f>
        <v>0</v>
      </c>
    </row>
    <row r="177" spans="1:14" x14ac:dyDescent="0.2">
      <c r="A177">
        <v>310070</v>
      </c>
      <c r="B177" t="s">
        <v>397</v>
      </c>
      <c r="C177" t="s">
        <v>98</v>
      </c>
      <c r="D177">
        <v>2001</v>
      </c>
      <c r="E177" t="s">
        <v>361</v>
      </c>
      <c r="F177" t="s">
        <v>362</v>
      </c>
      <c r="H177">
        <v>2231</v>
      </c>
      <c r="I177">
        <v>1443</v>
      </c>
      <c r="J177">
        <v>1578</v>
      </c>
      <c r="K177">
        <v>1578</v>
      </c>
      <c r="L177">
        <v>100</v>
      </c>
      <c r="M177">
        <v>70.73</v>
      </c>
      <c r="N177">
        <f>COUNTIF(Cod_Mun_Norte!B:B,DADOS_SNIS_Minas!A177)</f>
        <v>0</v>
      </c>
    </row>
    <row r="178" spans="1:14" x14ac:dyDescent="0.2">
      <c r="A178">
        <v>310070</v>
      </c>
      <c r="B178" t="s">
        <v>397</v>
      </c>
      <c r="C178" t="s">
        <v>98</v>
      </c>
      <c r="D178">
        <v>2000</v>
      </c>
      <c r="E178" t="s">
        <v>361</v>
      </c>
      <c r="F178" t="s">
        <v>362</v>
      </c>
      <c r="H178">
        <v>2092</v>
      </c>
      <c r="I178">
        <v>1353</v>
      </c>
      <c r="N178">
        <f>COUNTIF(Cod_Mun_Norte!B:B,DADOS_SNIS_Minas!A178)</f>
        <v>0</v>
      </c>
    </row>
    <row r="179" spans="1:14" x14ac:dyDescent="0.2">
      <c r="A179">
        <v>310070</v>
      </c>
      <c r="B179" t="s">
        <v>397</v>
      </c>
      <c r="C179" t="s">
        <v>98</v>
      </c>
      <c r="D179">
        <v>1999</v>
      </c>
      <c r="E179" t="s">
        <v>361</v>
      </c>
      <c r="F179" t="s">
        <v>362</v>
      </c>
      <c r="H179">
        <v>2271</v>
      </c>
      <c r="I179">
        <v>1405</v>
      </c>
      <c r="N179">
        <f>COUNTIF(Cod_Mun_Norte!B:B,DADOS_SNIS_Minas!A179)</f>
        <v>0</v>
      </c>
    </row>
    <row r="180" spans="1:14" x14ac:dyDescent="0.2">
      <c r="A180">
        <v>310070</v>
      </c>
      <c r="B180" t="s">
        <v>397</v>
      </c>
      <c r="C180" t="s">
        <v>98</v>
      </c>
      <c r="D180">
        <v>1998</v>
      </c>
      <c r="E180" t="s">
        <v>361</v>
      </c>
      <c r="F180" t="s">
        <v>362</v>
      </c>
      <c r="H180">
        <v>2226</v>
      </c>
      <c r="I180">
        <v>1377</v>
      </c>
      <c r="N180">
        <f>COUNTIF(Cod_Mun_Norte!B:B,DADOS_SNIS_Minas!A180)</f>
        <v>0</v>
      </c>
    </row>
    <row r="181" spans="1:14" x14ac:dyDescent="0.2">
      <c r="A181">
        <v>310070</v>
      </c>
      <c r="B181" t="s">
        <v>397</v>
      </c>
      <c r="C181" t="s">
        <v>98</v>
      </c>
      <c r="D181">
        <v>1997</v>
      </c>
      <c r="H181">
        <v>2181</v>
      </c>
      <c r="I181">
        <v>1349</v>
      </c>
      <c r="N181">
        <f>COUNTIF(Cod_Mun_Norte!B:B,DADOS_SNIS_Minas!A181)</f>
        <v>0</v>
      </c>
    </row>
    <row r="182" spans="1:14" x14ac:dyDescent="0.2">
      <c r="A182">
        <v>310070</v>
      </c>
      <c r="B182" t="s">
        <v>397</v>
      </c>
      <c r="C182" t="s">
        <v>98</v>
      </c>
      <c r="D182">
        <v>1996</v>
      </c>
      <c r="H182">
        <v>2127</v>
      </c>
      <c r="I182">
        <v>1316</v>
      </c>
      <c r="N182">
        <f>COUNTIF(Cod_Mun_Norte!B:B,DADOS_SNIS_Minas!A182)</f>
        <v>0</v>
      </c>
    </row>
    <row r="183" spans="1:14" x14ac:dyDescent="0.2">
      <c r="A183">
        <v>310070</v>
      </c>
      <c r="B183" t="s">
        <v>397</v>
      </c>
      <c r="C183" t="s">
        <v>98</v>
      </c>
      <c r="D183">
        <v>1995</v>
      </c>
      <c r="H183">
        <v>1719</v>
      </c>
      <c r="I183">
        <v>1064</v>
      </c>
      <c r="N183">
        <f>COUNTIF(Cod_Mun_Norte!B:B,DADOS_SNIS_Minas!A183)</f>
        <v>0</v>
      </c>
    </row>
    <row r="184" spans="1:14" x14ac:dyDescent="0.2">
      <c r="A184">
        <v>310080</v>
      </c>
      <c r="B184" t="s">
        <v>103</v>
      </c>
      <c r="C184" t="s">
        <v>98</v>
      </c>
      <c r="D184">
        <v>2020</v>
      </c>
      <c r="E184" t="s">
        <v>401</v>
      </c>
      <c r="F184" t="s">
        <v>367</v>
      </c>
      <c r="G184" t="s">
        <v>378</v>
      </c>
      <c r="H184">
        <v>4522</v>
      </c>
      <c r="I184">
        <v>2616</v>
      </c>
      <c r="J184">
        <v>2600</v>
      </c>
      <c r="K184">
        <v>2595</v>
      </c>
      <c r="L184">
        <v>99.2</v>
      </c>
      <c r="M184">
        <v>57.5</v>
      </c>
      <c r="N184">
        <f>COUNTIF(Cod_Mun_Norte!B:B,DADOS_SNIS_Minas!A184)</f>
        <v>0</v>
      </c>
    </row>
    <row r="185" spans="1:14" x14ac:dyDescent="0.2">
      <c r="A185">
        <v>310080</v>
      </c>
      <c r="B185" t="s">
        <v>103</v>
      </c>
      <c r="C185" t="s">
        <v>98</v>
      </c>
      <c r="D185">
        <v>2019</v>
      </c>
      <c r="E185" t="s">
        <v>401</v>
      </c>
      <c r="F185" t="s">
        <v>367</v>
      </c>
      <c r="G185" t="s">
        <v>378</v>
      </c>
      <c r="H185">
        <v>4486</v>
      </c>
      <c r="I185">
        <v>2595</v>
      </c>
      <c r="J185">
        <v>2600</v>
      </c>
      <c r="K185">
        <v>2595</v>
      </c>
      <c r="L185">
        <v>100</v>
      </c>
      <c r="M185">
        <v>57.96</v>
      </c>
      <c r="N185">
        <f>COUNTIF(Cod_Mun_Norte!B:B,DADOS_SNIS_Minas!A185)</f>
        <v>0</v>
      </c>
    </row>
    <row r="186" spans="1:14" x14ac:dyDescent="0.2">
      <c r="A186">
        <v>310080</v>
      </c>
      <c r="B186" t="s">
        <v>103</v>
      </c>
      <c r="C186" t="s">
        <v>98</v>
      </c>
      <c r="D186">
        <v>2018</v>
      </c>
      <c r="E186" t="s">
        <v>401</v>
      </c>
      <c r="F186" t="s">
        <v>367</v>
      </c>
      <c r="H186">
        <v>4448</v>
      </c>
      <c r="I186">
        <v>2573</v>
      </c>
      <c r="J186">
        <v>4448</v>
      </c>
      <c r="K186">
        <v>2573</v>
      </c>
      <c r="L186">
        <v>100</v>
      </c>
      <c r="M186">
        <v>100</v>
      </c>
      <c r="N186">
        <f>COUNTIF(Cod_Mun_Norte!B:B,DADOS_SNIS_Minas!A186)</f>
        <v>0</v>
      </c>
    </row>
    <row r="187" spans="1:14" x14ac:dyDescent="0.2">
      <c r="A187">
        <v>310080</v>
      </c>
      <c r="B187" t="s">
        <v>103</v>
      </c>
      <c r="C187" t="s">
        <v>98</v>
      </c>
      <c r="D187">
        <v>2017</v>
      </c>
      <c r="E187" t="s">
        <v>401</v>
      </c>
      <c r="F187" t="s">
        <v>367</v>
      </c>
      <c r="H187">
        <v>4440</v>
      </c>
      <c r="I187">
        <v>2568</v>
      </c>
      <c r="J187">
        <v>2549</v>
      </c>
      <c r="K187">
        <v>2549</v>
      </c>
      <c r="L187">
        <v>99.3</v>
      </c>
      <c r="M187">
        <v>57.41</v>
      </c>
      <c r="N187">
        <f>COUNTIF(Cod_Mun_Norte!B:B,DADOS_SNIS_Minas!A187)</f>
        <v>0</v>
      </c>
    </row>
    <row r="188" spans="1:14" x14ac:dyDescent="0.2">
      <c r="A188">
        <v>310080</v>
      </c>
      <c r="B188" t="s">
        <v>103</v>
      </c>
      <c r="C188" t="s">
        <v>98</v>
      </c>
      <c r="D188">
        <v>2016</v>
      </c>
      <c r="E188" t="s">
        <v>401</v>
      </c>
      <c r="F188" t="s">
        <v>367</v>
      </c>
      <c r="H188">
        <v>4406</v>
      </c>
      <c r="I188">
        <v>2549</v>
      </c>
      <c r="J188">
        <v>3450</v>
      </c>
      <c r="K188">
        <v>2549</v>
      </c>
      <c r="L188">
        <v>100</v>
      </c>
      <c r="M188">
        <v>78.3</v>
      </c>
      <c r="N188">
        <f>COUNTIF(Cod_Mun_Norte!B:B,DADOS_SNIS_Minas!A188)</f>
        <v>0</v>
      </c>
    </row>
    <row r="189" spans="1:14" x14ac:dyDescent="0.2">
      <c r="A189">
        <v>310080</v>
      </c>
      <c r="B189" t="s">
        <v>103</v>
      </c>
      <c r="C189" t="s">
        <v>98</v>
      </c>
      <c r="D189">
        <v>2015</v>
      </c>
      <c r="E189" t="s">
        <v>401</v>
      </c>
      <c r="F189" t="s">
        <v>367</v>
      </c>
      <c r="H189">
        <v>4370</v>
      </c>
      <c r="I189">
        <v>2528</v>
      </c>
      <c r="J189">
        <v>3421</v>
      </c>
      <c r="K189">
        <v>2520</v>
      </c>
      <c r="L189">
        <v>99.7</v>
      </c>
      <c r="M189">
        <v>78.28</v>
      </c>
      <c r="N189">
        <f>COUNTIF(Cod_Mun_Norte!B:B,DADOS_SNIS_Minas!A189)</f>
        <v>0</v>
      </c>
    </row>
    <row r="190" spans="1:14" x14ac:dyDescent="0.2">
      <c r="A190">
        <v>310080</v>
      </c>
      <c r="B190" t="s">
        <v>103</v>
      </c>
      <c r="C190" t="s">
        <v>98</v>
      </c>
      <c r="D190">
        <v>2014</v>
      </c>
      <c r="E190" t="s">
        <v>401</v>
      </c>
      <c r="F190" t="s">
        <v>367</v>
      </c>
      <c r="H190">
        <v>4332</v>
      </c>
      <c r="I190">
        <v>2506</v>
      </c>
      <c r="J190">
        <v>2506</v>
      </c>
      <c r="K190">
        <v>2506</v>
      </c>
      <c r="L190">
        <v>100</v>
      </c>
      <c r="M190">
        <v>57.85</v>
      </c>
      <c r="N190">
        <f>COUNTIF(Cod_Mun_Norte!B:B,DADOS_SNIS_Minas!A190)</f>
        <v>0</v>
      </c>
    </row>
    <row r="191" spans="1:14" x14ac:dyDescent="0.2">
      <c r="A191">
        <v>310080</v>
      </c>
      <c r="B191" t="s">
        <v>103</v>
      </c>
      <c r="C191" t="s">
        <v>98</v>
      </c>
      <c r="D191">
        <v>2013</v>
      </c>
      <c r="E191" t="s">
        <v>401</v>
      </c>
      <c r="F191" t="s">
        <v>367</v>
      </c>
      <c r="H191">
        <v>4293</v>
      </c>
      <c r="I191">
        <v>2483</v>
      </c>
      <c r="J191">
        <v>2483</v>
      </c>
      <c r="K191">
        <v>2483</v>
      </c>
      <c r="L191">
        <v>100</v>
      </c>
      <c r="M191">
        <v>57.84</v>
      </c>
      <c r="N191">
        <f>COUNTIF(Cod_Mun_Norte!B:B,DADOS_SNIS_Minas!A191)</f>
        <v>0</v>
      </c>
    </row>
    <row r="192" spans="1:14" x14ac:dyDescent="0.2">
      <c r="A192">
        <v>310080</v>
      </c>
      <c r="B192" t="s">
        <v>103</v>
      </c>
      <c r="C192" t="s">
        <v>98</v>
      </c>
      <c r="D192">
        <v>2012</v>
      </c>
      <c r="E192" t="s">
        <v>401</v>
      </c>
      <c r="F192" t="s">
        <v>367</v>
      </c>
      <c r="H192">
        <v>4129</v>
      </c>
      <c r="I192">
        <v>2388</v>
      </c>
      <c r="J192">
        <v>2388</v>
      </c>
      <c r="K192">
        <v>2388</v>
      </c>
      <c r="L192">
        <v>100</v>
      </c>
      <c r="M192">
        <v>57.83</v>
      </c>
      <c r="N192">
        <f>COUNTIF(Cod_Mun_Norte!B:B,DADOS_SNIS_Minas!A192)</f>
        <v>0</v>
      </c>
    </row>
    <row r="193" spans="1:14" x14ac:dyDescent="0.2">
      <c r="A193">
        <v>310080</v>
      </c>
      <c r="B193" t="s">
        <v>103</v>
      </c>
      <c r="C193" t="s">
        <v>98</v>
      </c>
      <c r="D193">
        <v>2011</v>
      </c>
      <c r="E193" t="s">
        <v>401</v>
      </c>
      <c r="F193" t="s">
        <v>367</v>
      </c>
      <c r="H193">
        <v>4092</v>
      </c>
      <c r="I193">
        <v>2367</v>
      </c>
      <c r="J193">
        <v>2345</v>
      </c>
      <c r="K193">
        <v>2345</v>
      </c>
      <c r="L193">
        <v>99.1</v>
      </c>
      <c r="M193">
        <v>57.31</v>
      </c>
      <c r="N193">
        <f>COUNTIF(Cod_Mun_Norte!B:B,DADOS_SNIS_Minas!A193)</f>
        <v>0</v>
      </c>
    </row>
    <row r="194" spans="1:14" x14ac:dyDescent="0.2">
      <c r="A194">
        <v>310080</v>
      </c>
      <c r="B194" t="s">
        <v>103</v>
      </c>
      <c r="C194" t="s">
        <v>98</v>
      </c>
      <c r="D194">
        <v>2010</v>
      </c>
      <c r="E194" t="s">
        <v>401</v>
      </c>
      <c r="F194" t="s">
        <v>367</v>
      </c>
      <c r="H194">
        <v>4054</v>
      </c>
      <c r="I194">
        <v>2345</v>
      </c>
      <c r="J194">
        <v>2345</v>
      </c>
      <c r="K194">
        <v>2345</v>
      </c>
      <c r="L194">
        <v>100</v>
      </c>
      <c r="M194">
        <v>57.84</v>
      </c>
      <c r="N194">
        <f>COUNTIF(Cod_Mun_Norte!B:B,DADOS_SNIS_Minas!A194)</f>
        <v>0</v>
      </c>
    </row>
    <row r="195" spans="1:14" x14ac:dyDescent="0.2">
      <c r="A195">
        <v>310080</v>
      </c>
      <c r="B195" t="s">
        <v>103</v>
      </c>
      <c r="C195" t="s">
        <v>98</v>
      </c>
      <c r="D195">
        <v>2009</v>
      </c>
      <c r="E195" t="s">
        <v>402</v>
      </c>
      <c r="F195" t="s">
        <v>99</v>
      </c>
      <c r="H195">
        <v>4315</v>
      </c>
      <c r="I195">
        <v>2385</v>
      </c>
      <c r="J195">
        <v>2385</v>
      </c>
      <c r="K195">
        <v>2385</v>
      </c>
      <c r="L195">
        <v>100</v>
      </c>
      <c r="M195">
        <v>55.27</v>
      </c>
      <c r="N195">
        <f>COUNTIF(Cod_Mun_Norte!B:B,DADOS_SNIS_Minas!A195)</f>
        <v>0</v>
      </c>
    </row>
    <row r="196" spans="1:14" x14ac:dyDescent="0.2">
      <c r="A196">
        <v>310080</v>
      </c>
      <c r="B196" t="s">
        <v>103</v>
      </c>
      <c r="C196" t="s">
        <v>98</v>
      </c>
      <c r="D196">
        <v>2008</v>
      </c>
      <c r="E196" t="s">
        <v>402</v>
      </c>
      <c r="F196" t="s">
        <v>99</v>
      </c>
      <c r="H196">
        <v>4248</v>
      </c>
      <c r="I196">
        <v>2348</v>
      </c>
      <c r="J196">
        <v>2348</v>
      </c>
      <c r="K196">
        <v>2348</v>
      </c>
      <c r="L196">
        <v>100</v>
      </c>
      <c r="M196">
        <v>55.27</v>
      </c>
      <c r="N196">
        <f>COUNTIF(Cod_Mun_Norte!B:B,DADOS_SNIS_Minas!A196)</f>
        <v>0</v>
      </c>
    </row>
    <row r="197" spans="1:14" x14ac:dyDescent="0.2">
      <c r="A197">
        <v>310080</v>
      </c>
      <c r="B197" t="s">
        <v>103</v>
      </c>
      <c r="C197" t="s">
        <v>98</v>
      </c>
      <c r="D197">
        <v>2007</v>
      </c>
      <c r="E197" t="s">
        <v>402</v>
      </c>
      <c r="F197" t="s">
        <v>99</v>
      </c>
      <c r="H197">
        <v>4054</v>
      </c>
      <c r="I197">
        <v>2241</v>
      </c>
      <c r="J197">
        <v>2793</v>
      </c>
      <c r="K197">
        <v>2793</v>
      </c>
      <c r="L197">
        <v>100</v>
      </c>
      <c r="M197">
        <v>68.89</v>
      </c>
      <c r="N197">
        <f>COUNTIF(Cod_Mun_Norte!B:B,DADOS_SNIS_Minas!A197)</f>
        <v>0</v>
      </c>
    </row>
    <row r="198" spans="1:14" x14ac:dyDescent="0.2">
      <c r="A198">
        <v>310080</v>
      </c>
      <c r="B198" t="s">
        <v>103</v>
      </c>
      <c r="C198" t="s">
        <v>98</v>
      </c>
      <c r="D198">
        <v>2006</v>
      </c>
      <c r="E198" t="s">
        <v>402</v>
      </c>
      <c r="F198" t="s">
        <v>99</v>
      </c>
      <c r="H198">
        <v>3832</v>
      </c>
      <c r="I198">
        <v>2011</v>
      </c>
      <c r="J198">
        <v>2670</v>
      </c>
      <c r="K198">
        <v>2670</v>
      </c>
      <c r="L198">
        <v>100</v>
      </c>
      <c r="M198">
        <v>69.680000000000007</v>
      </c>
      <c r="N198">
        <f>COUNTIF(Cod_Mun_Norte!B:B,DADOS_SNIS_Minas!A198)</f>
        <v>0</v>
      </c>
    </row>
    <row r="199" spans="1:14" x14ac:dyDescent="0.2">
      <c r="A199">
        <v>310080</v>
      </c>
      <c r="B199" t="s">
        <v>103</v>
      </c>
      <c r="C199" t="s">
        <v>98</v>
      </c>
      <c r="D199">
        <v>2005</v>
      </c>
      <c r="E199" t="s">
        <v>402</v>
      </c>
      <c r="F199" t="s">
        <v>99</v>
      </c>
      <c r="H199">
        <v>3791</v>
      </c>
      <c r="I199">
        <v>1989</v>
      </c>
      <c r="J199">
        <v>2649</v>
      </c>
      <c r="K199">
        <v>2649</v>
      </c>
      <c r="L199">
        <v>100</v>
      </c>
      <c r="M199">
        <v>69.88</v>
      </c>
      <c r="N199">
        <f>COUNTIF(Cod_Mun_Norte!B:B,DADOS_SNIS_Minas!A199)</f>
        <v>0</v>
      </c>
    </row>
    <row r="200" spans="1:14" x14ac:dyDescent="0.2">
      <c r="A200">
        <v>310080</v>
      </c>
      <c r="B200" t="s">
        <v>103</v>
      </c>
      <c r="C200" t="s">
        <v>98</v>
      </c>
      <c r="D200">
        <v>2004</v>
      </c>
      <c r="E200" t="s">
        <v>402</v>
      </c>
      <c r="F200" t="s">
        <v>99</v>
      </c>
      <c r="H200">
        <v>3749</v>
      </c>
      <c r="I200">
        <v>1967</v>
      </c>
      <c r="J200">
        <v>2600</v>
      </c>
      <c r="K200">
        <v>2600</v>
      </c>
      <c r="L200">
        <v>100</v>
      </c>
      <c r="M200">
        <v>69.349999999999994</v>
      </c>
      <c r="N200">
        <f>COUNTIF(Cod_Mun_Norte!B:B,DADOS_SNIS_Minas!A200)</f>
        <v>0</v>
      </c>
    </row>
    <row r="201" spans="1:14" x14ac:dyDescent="0.2">
      <c r="A201">
        <v>310080</v>
      </c>
      <c r="B201" t="s">
        <v>103</v>
      </c>
      <c r="C201" t="s">
        <v>98</v>
      </c>
      <c r="D201">
        <v>2003</v>
      </c>
      <c r="H201">
        <v>3674</v>
      </c>
      <c r="I201">
        <v>1928</v>
      </c>
      <c r="N201">
        <f>COUNTIF(Cod_Mun_Norte!B:B,DADOS_SNIS_Minas!A201)</f>
        <v>0</v>
      </c>
    </row>
    <row r="202" spans="1:14" x14ac:dyDescent="0.2">
      <c r="A202">
        <v>310080</v>
      </c>
      <c r="B202" t="s">
        <v>103</v>
      </c>
      <c r="C202" t="s">
        <v>98</v>
      </c>
      <c r="D202">
        <v>2002</v>
      </c>
      <c r="H202">
        <v>3639</v>
      </c>
      <c r="I202">
        <v>1909</v>
      </c>
      <c r="N202">
        <f>COUNTIF(Cod_Mun_Norte!B:B,DADOS_SNIS_Minas!A202)</f>
        <v>0</v>
      </c>
    </row>
    <row r="203" spans="1:14" x14ac:dyDescent="0.2">
      <c r="A203">
        <v>310080</v>
      </c>
      <c r="B203" t="s">
        <v>103</v>
      </c>
      <c r="C203" t="s">
        <v>98</v>
      </c>
      <c r="D203">
        <v>2001</v>
      </c>
      <c r="H203">
        <v>3614</v>
      </c>
      <c r="I203">
        <v>1896</v>
      </c>
      <c r="N203">
        <f>COUNTIF(Cod_Mun_Norte!B:B,DADOS_SNIS_Minas!A203)</f>
        <v>0</v>
      </c>
    </row>
    <row r="204" spans="1:14" x14ac:dyDescent="0.2">
      <c r="A204">
        <v>310080</v>
      </c>
      <c r="B204" t="s">
        <v>103</v>
      </c>
      <c r="C204" t="s">
        <v>98</v>
      </c>
      <c r="D204">
        <v>2000</v>
      </c>
      <c r="H204">
        <v>3562</v>
      </c>
      <c r="I204">
        <v>1869</v>
      </c>
      <c r="N204">
        <f>COUNTIF(Cod_Mun_Norte!B:B,DADOS_SNIS_Minas!A204)</f>
        <v>0</v>
      </c>
    </row>
    <row r="205" spans="1:14" x14ac:dyDescent="0.2">
      <c r="A205">
        <v>310080</v>
      </c>
      <c r="B205" t="s">
        <v>103</v>
      </c>
      <c r="C205" t="s">
        <v>98</v>
      </c>
      <c r="D205">
        <v>1999</v>
      </c>
      <c r="H205">
        <v>3286</v>
      </c>
      <c r="I205">
        <v>1656</v>
      </c>
      <c r="N205">
        <f>COUNTIF(Cod_Mun_Norte!B:B,DADOS_SNIS_Minas!A205)</f>
        <v>0</v>
      </c>
    </row>
    <row r="206" spans="1:14" x14ac:dyDescent="0.2">
      <c r="A206">
        <v>310080</v>
      </c>
      <c r="B206" t="s">
        <v>103</v>
      </c>
      <c r="C206" t="s">
        <v>98</v>
      </c>
      <c r="D206">
        <v>1998</v>
      </c>
      <c r="H206">
        <v>3278</v>
      </c>
      <c r="I206">
        <v>1652</v>
      </c>
      <c r="N206">
        <f>COUNTIF(Cod_Mun_Norte!B:B,DADOS_SNIS_Minas!A206)</f>
        <v>0</v>
      </c>
    </row>
    <row r="207" spans="1:14" x14ac:dyDescent="0.2">
      <c r="A207">
        <v>310080</v>
      </c>
      <c r="B207" t="s">
        <v>103</v>
      </c>
      <c r="C207" t="s">
        <v>98</v>
      </c>
      <c r="D207">
        <v>1997</v>
      </c>
      <c r="H207">
        <v>3269</v>
      </c>
      <c r="I207">
        <v>1648</v>
      </c>
      <c r="N207">
        <f>COUNTIF(Cod_Mun_Norte!B:B,DADOS_SNIS_Minas!A207)</f>
        <v>0</v>
      </c>
    </row>
    <row r="208" spans="1:14" x14ac:dyDescent="0.2">
      <c r="A208">
        <v>310080</v>
      </c>
      <c r="B208" t="s">
        <v>103</v>
      </c>
      <c r="C208" t="s">
        <v>98</v>
      </c>
      <c r="D208">
        <v>1996</v>
      </c>
      <c r="H208">
        <v>3260</v>
      </c>
      <c r="I208">
        <v>1643</v>
      </c>
      <c r="N208">
        <f>COUNTIF(Cod_Mun_Norte!B:B,DADOS_SNIS_Minas!A208)</f>
        <v>0</v>
      </c>
    </row>
    <row r="209" spans="1:14" x14ac:dyDescent="0.2">
      <c r="A209">
        <v>310080</v>
      </c>
      <c r="B209" t="s">
        <v>103</v>
      </c>
      <c r="C209" t="s">
        <v>98</v>
      </c>
      <c r="D209">
        <v>1995</v>
      </c>
      <c r="H209">
        <v>3231</v>
      </c>
      <c r="I209">
        <v>1628</v>
      </c>
      <c r="N209">
        <f>COUNTIF(Cod_Mun_Norte!B:B,DADOS_SNIS_Minas!A209)</f>
        <v>0</v>
      </c>
    </row>
    <row r="210" spans="1:14" x14ac:dyDescent="0.2">
      <c r="A210">
        <v>310090</v>
      </c>
      <c r="B210" t="s">
        <v>403</v>
      </c>
      <c r="C210" t="s">
        <v>98</v>
      </c>
      <c r="D210">
        <v>2020</v>
      </c>
      <c r="E210" t="s">
        <v>404</v>
      </c>
      <c r="F210" t="s">
        <v>405</v>
      </c>
      <c r="G210" t="s">
        <v>406</v>
      </c>
      <c r="H210">
        <v>19247</v>
      </c>
      <c r="I210">
        <v>14913</v>
      </c>
      <c r="J210">
        <v>19177</v>
      </c>
      <c r="K210">
        <v>14626</v>
      </c>
      <c r="L210">
        <v>98.1</v>
      </c>
      <c r="M210">
        <v>99.64</v>
      </c>
      <c r="N210">
        <f>COUNTIF(Cod_Mun_Norte!B:B,DADOS_SNIS_Minas!A210)</f>
        <v>0</v>
      </c>
    </row>
    <row r="211" spans="1:14" x14ac:dyDescent="0.2">
      <c r="A211">
        <v>310090</v>
      </c>
      <c r="B211" t="s">
        <v>403</v>
      </c>
      <c r="C211" t="s">
        <v>98</v>
      </c>
      <c r="D211">
        <v>2019</v>
      </c>
      <c r="E211" t="s">
        <v>404</v>
      </c>
      <c r="F211" t="s">
        <v>405</v>
      </c>
      <c r="G211" t="s">
        <v>406</v>
      </c>
      <c r="H211">
        <v>19207</v>
      </c>
      <c r="I211">
        <v>14882</v>
      </c>
      <c r="J211">
        <v>14317</v>
      </c>
      <c r="K211">
        <v>13488</v>
      </c>
      <c r="L211">
        <v>90.6</v>
      </c>
      <c r="M211">
        <v>74.540000000000006</v>
      </c>
      <c r="N211">
        <f>COUNTIF(Cod_Mun_Norte!B:B,DADOS_SNIS_Minas!A211)</f>
        <v>0</v>
      </c>
    </row>
    <row r="212" spans="1:14" x14ac:dyDescent="0.2">
      <c r="A212">
        <v>310090</v>
      </c>
      <c r="B212" t="s">
        <v>403</v>
      </c>
      <c r="C212" t="s">
        <v>98</v>
      </c>
      <c r="D212">
        <v>2018</v>
      </c>
      <c r="E212" t="s">
        <v>404</v>
      </c>
      <c r="F212" t="s">
        <v>405</v>
      </c>
      <c r="H212">
        <v>19166</v>
      </c>
      <c r="I212">
        <v>14850</v>
      </c>
      <c r="J212">
        <v>14366</v>
      </c>
      <c r="K212">
        <v>14366</v>
      </c>
      <c r="L212">
        <v>96.7</v>
      </c>
      <c r="M212">
        <v>74.959999999999994</v>
      </c>
      <c r="N212">
        <f>COUNTIF(Cod_Mun_Norte!B:B,DADOS_SNIS_Minas!A212)</f>
        <v>0</v>
      </c>
    </row>
    <row r="213" spans="1:14" x14ac:dyDescent="0.2">
      <c r="A213">
        <v>310090</v>
      </c>
      <c r="B213" t="s">
        <v>403</v>
      </c>
      <c r="C213" t="s">
        <v>98</v>
      </c>
      <c r="D213">
        <v>2017</v>
      </c>
      <c r="E213" t="s">
        <v>407</v>
      </c>
      <c r="F213" t="s">
        <v>408</v>
      </c>
      <c r="H213">
        <v>19416</v>
      </c>
      <c r="I213">
        <v>15044</v>
      </c>
      <c r="J213">
        <v>14134</v>
      </c>
      <c r="K213">
        <v>13232</v>
      </c>
      <c r="L213">
        <v>88</v>
      </c>
      <c r="M213">
        <v>72.8</v>
      </c>
      <c r="N213">
        <f>COUNTIF(Cod_Mun_Norte!B:B,DADOS_SNIS_Minas!A213)</f>
        <v>0</v>
      </c>
    </row>
    <row r="214" spans="1:14" x14ac:dyDescent="0.2">
      <c r="A214">
        <v>310090</v>
      </c>
      <c r="B214" t="s">
        <v>403</v>
      </c>
      <c r="C214" t="s">
        <v>98</v>
      </c>
      <c r="D214">
        <v>2016</v>
      </c>
      <c r="E214" t="s">
        <v>409</v>
      </c>
      <c r="F214" t="s">
        <v>410</v>
      </c>
      <c r="H214">
        <v>19363</v>
      </c>
      <c r="I214">
        <v>15003</v>
      </c>
      <c r="J214">
        <v>14291</v>
      </c>
      <c r="K214">
        <v>13155</v>
      </c>
      <c r="L214">
        <v>87.7</v>
      </c>
      <c r="M214">
        <v>73.81</v>
      </c>
      <c r="N214">
        <f>COUNTIF(Cod_Mun_Norte!B:B,DADOS_SNIS_Minas!A214)</f>
        <v>0</v>
      </c>
    </row>
    <row r="215" spans="1:14" x14ac:dyDescent="0.2">
      <c r="A215">
        <v>310090</v>
      </c>
      <c r="B215" t="s">
        <v>403</v>
      </c>
      <c r="C215" t="s">
        <v>98</v>
      </c>
      <c r="D215">
        <v>2015</v>
      </c>
      <c r="E215" t="s">
        <v>404</v>
      </c>
      <c r="F215" t="s">
        <v>405</v>
      </c>
      <c r="H215">
        <v>19307</v>
      </c>
      <c r="I215">
        <v>14960</v>
      </c>
      <c r="J215">
        <v>14530</v>
      </c>
      <c r="K215">
        <v>13103</v>
      </c>
      <c r="L215">
        <v>87.6</v>
      </c>
      <c r="M215">
        <v>75.260000000000005</v>
      </c>
      <c r="N215">
        <f>COUNTIF(Cod_Mun_Norte!B:B,DADOS_SNIS_Minas!A215)</f>
        <v>0</v>
      </c>
    </row>
    <row r="216" spans="1:14" x14ac:dyDescent="0.2">
      <c r="A216">
        <v>310090</v>
      </c>
      <c r="B216" t="s">
        <v>403</v>
      </c>
      <c r="C216" t="s">
        <v>98</v>
      </c>
      <c r="D216">
        <v>2014</v>
      </c>
      <c r="E216" t="s">
        <v>404</v>
      </c>
      <c r="F216" t="s">
        <v>405</v>
      </c>
      <c r="H216">
        <v>19248</v>
      </c>
      <c r="I216">
        <v>14914</v>
      </c>
      <c r="J216">
        <v>16484</v>
      </c>
      <c r="K216">
        <v>14914</v>
      </c>
      <c r="L216">
        <v>100</v>
      </c>
      <c r="M216">
        <v>85.64</v>
      </c>
      <c r="N216">
        <f>COUNTIF(Cod_Mun_Norte!B:B,DADOS_SNIS_Minas!A216)</f>
        <v>0</v>
      </c>
    </row>
    <row r="217" spans="1:14" x14ac:dyDescent="0.2">
      <c r="A217">
        <v>310090</v>
      </c>
      <c r="B217" t="s">
        <v>403</v>
      </c>
      <c r="C217" t="s">
        <v>98</v>
      </c>
      <c r="D217">
        <v>2013</v>
      </c>
      <c r="E217" t="s">
        <v>411</v>
      </c>
      <c r="F217" t="s">
        <v>364</v>
      </c>
      <c r="H217">
        <v>19186</v>
      </c>
      <c r="I217">
        <v>14866</v>
      </c>
      <c r="J217">
        <v>14866</v>
      </c>
      <c r="K217">
        <v>14866</v>
      </c>
      <c r="L217">
        <v>100</v>
      </c>
      <c r="M217">
        <v>77.48</v>
      </c>
      <c r="N217">
        <f>COUNTIF(Cod_Mun_Norte!B:B,DADOS_SNIS_Minas!A217)</f>
        <v>0</v>
      </c>
    </row>
    <row r="218" spans="1:14" x14ac:dyDescent="0.2">
      <c r="A218">
        <v>310090</v>
      </c>
      <c r="B218" t="s">
        <v>403</v>
      </c>
      <c r="C218" t="s">
        <v>98</v>
      </c>
      <c r="D218">
        <v>2012</v>
      </c>
      <c r="E218" t="s">
        <v>411</v>
      </c>
      <c r="F218" t="s">
        <v>364</v>
      </c>
      <c r="H218">
        <v>18575</v>
      </c>
      <c r="I218">
        <v>14392</v>
      </c>
      <c r="J218">
        <v>14392</v>
      </c>
      <c r="K218">
        <v>14392</v>
      </c>
      <c r="L218">
        <v>100</v>
      </c>
      <c r="M218">
        <v>77.48</v>
      </c>
      <c r="N218">
        <f>COUNTIF(Cod_Mun_Norte!B:B,DADOS_SNIS_Minas!A218)</f>
        <v>0</v>
      </c>
    </row>
    <row r="219" spans="1:14" x14ac:dyDescent="0.2">
      <c r="A219">
        <v>310090</v>
      </c>
      <c r="B219" t="s">
        <v>403</v>
      </c>
      <c r="C219" t="s">
        <v>98</v>
      </c>
      <c r="D219">
        <v>2011</v>
      </c>
      <c r="E219" t="s">
        <v>411</v>
      </c>
      <c r="F219" t="s">
        <v>364</v>
      </c>
      <c r="H219">
        <v>18528</v>
      </c>
      <c r="I219">
        <v>14356</v>
      </c>
      <c r="J219">
        <v>14356</v>
      </c>
      <c r="K219">
        <v>14356</v>
      </c>
      <c r="L219">
        <v>100</v>
      </c>
      <c r="M219">
        <v>77.48</v>
      </c>
      <c r="N219">
        <f>COUNTIF(Cod_Mun_Norte!B:B,DADOS_SNIS_Minas!A219)</f>
        <v>0</v>
      </c>
    </row>
    <row r="220" spans="1:14" x14ac:dyDescent="0.2">
      <c r="A220">
        <v>310090</v>
      </c>
      <c r="B220" t="s">
        <v>403</v>
      </c>
      <c r="C220" t="s">
        <v>98</v>
      </c>
      <c r="D220">
        <v>2010</v>
      </c>
      <c r="E220" t="s">
        <v>361</v>
      </c>
      <c r="F220" t="s">
        <v>362</v>
      </c>
      <c r="H220">
        <v>18479</v>
      </c>
      <c r="I220">
        <v>14318</v>
      </c>
      <c r="J220">
        <v>14318</v>
      </c>
      <c r="K220">
        <v>14318</v>
      </c>
      <c r="L220">
        <v>100</v>
      </c>
      <c r="M220">
        <v>77.48</v>
      </c>
      <c r="N220">
        <f>COUNTIF(Cod_Mun_Norte!B:B,DADOS_SNIS_Minas!A220)</f>
        <v>0</v>
      </c>
    </row>
    <row r="221" spans="1:14" x14ac:dyDescent="0.2">
      <c r="A221">
        <v>310090</v>
      </c>
      <c r="B221" t="s">
        <v>403</v>
      </c>
      <c r="C221" t="s">
        <v>98</v>
      </c>
      <c r="D221">
        <v>2009</v>
      </c>
      <c r="E221" t="s">
        <v>361</v>
      </c>
      <c r="F221" t="s">
        <v>362</v>
      </c>
      <c r="H221">
        <v>19310</v>
      </c>
      <c r="I221">
        <v>14675</v>
      </c>
      <c r="J221">
        <v>15478</v>
      </c>
      <c r="K221">
        <v>15478</v>
      </c>
      <c r="L221">
        <v>100</v>
      </c>
      <c r="M221">
        <v>80.16</v>
      </c>
      <c r="N221">
        <f>COUNTIF(Cod_Mun_Norte!B:B,DADOS_SNIS_Minas!A221)</f>
        <v>0</v>
      </c>
    </row>
    <row r="222" spans="1:14" x14ac:dyDescent="0.2">
      <c r="A222">
        <v>310090</v>
      </c>
      <c r="B222" t="s">
        <v>403</v>
      </c>
      <c r="C222" t="s">
        <v>98</v>
      </c>
      <c r="D222">
        <v>2008</v>
      </c>
      <c r="E222" t="s">
        <v>361</v>
      </c>
      <c r="F222" t="s">
        <v>362</v>
      </c>
      <c r="H222">
        <v>19189</v>
      </c>
      <c r="I222">
        <v>14583</v>
      </c>
      <c r="J222">
        <v>15230</v>
      </c>
      <c r="K222">
        <v>15230</v>
      </c>
      <c r="L222">
        <v>100</v>
      </c>
      <c r="M222">
        <v>79.37</v>
      </c>
      <c r="N222">
        <f>COUNTIF(Cod_Mun_Norte!B:B,DADOS_SNIS_Minas!A222)</f>
        <v>0</v>
      </c>
    </row>
    <row r="223" spans="1:14" x14ac:dyDescent="0.2">
      <c r="A223">
        <v>310090</v>
      </c>
      <c r="B223" t="s">
        <v>403</v>
      </c>
      <c r="C223" t="s">
        <v>98</v>
      </c>
      <c r="D223">
        <v>2007</v>
      </c>
      <c r="E223" t="s">
        <v>361</v>
      </c>
      <c r="F223" t="s">
        <v>362</v>
      </c>
      <c r="H223">
        <v>18518</v>
      </c>
      <c r="I223">
        <v>14073</v>
      </c>
      <c r="J223">
        <v>14981</v>
      </c>
      <c r="K223">
        <v>14981</v>
      </c>
      <c r="L223">
        <v>100</v>
      </c>
      <c r="M223">
        <v>80.900000000000006</v>
      </c>
      <c r="N223">
        <f>COUNTIF(Cod_Mun_Norte!B:B,DADOS_SNIS_Minas!A223)</f>
        <v>0</v>
      </c>
    </row>
    <row r="224" spans="1:14" x14ac:dyDescent="0.2">
      <c r="A224">
        <v>310090</v>
      </c>
      <c r="B224" t="s">
        <v>403</v>
      </c>
      <c r="C224" t="s">
        <v>98</v>
      </c>
      <c r="D224">
        <v>2006</v>
      </c>
      <c r="E224" t="s">
        <v>361</v>
      </c>
      <c r="F224" t="s">
        <v>362</v>
      </c>
      <c r="H224">
        <v>18435</v>
      </c>
      <c r="I224">
        <v>13010</v>
      </c>
      <c r="J224">
        <v>14640</v>
      </c>
      <c r="K224">
        <v>14640</v>
      </c>
      <c r="L224">
        <v>100</v>
      </c>
      <c r="M224">
        <v>79.41</v>
      </c>
      <c r="N224">
        <f>COUNTIF(Cod_Mun_Norte!B:B,DADOS_SNIS_Minas!A224)</f>
        <v>0</v>
      </c>
    </row>
    <row r="225" spans="1:14" x14ac:dyDescent="0.2">
      <c r="A225">
        <v>310090</v>
      </c>
      <c r="B225" t="s">
        <v>403</v>
      </c>
      <c r="C225" t="s">
        <v>98</v>
      </c>
      <c r="D225">
        <v>2005</v>
      </c>
      <c r="E225" t="s">
        <v>361</v>
      </c>
      <c r="F225" t="s">
        <v>362</v>
      </c>
      <c r="H225">
        <v>18345</v>
      </c>
      <c r="I225">
        <v>12947</v>
      </c>
      <c r="J225">
        <v>14180</v>
      </c>
      <c r="K225">
        <v>14180</v>
      </c>
      <c r="L225">
        <v>100</v>
      </c>
      <c r="M225">
        <v>77.3</v>
      </c>
      <c r="N225">
        <f>COUNTIF(Cod_Mun_Norte!B:B,DADOS_SNIS_Minas!A225)</f>
        <v>0</v>
      </c>
    </row>
    <row r="226" spans="1:14" x14ac:dyDescent="0.2">
      <c r="A226">
        <v>310090</v>
      </c>
      <c r="B226" t="s">
        <v>403</v>
      </c>
      <c r="C226" t="s">
        <v>98</v>
      </c>
      <c r="D226">
        <v>2004</v>
      </c>
      <c r="E226" t="s">
        <v>361</v>
      </c>
      <c r="F226" t="s">
        <v>362</v>
      </c>
      <c r="H226">
        <v>18254</v>
      </c>
      <c r="I226">
        <v>12883</v>
      </c>
      <c r="J226">
        <v>13664</v>
      </c>
      <c r="K226">
        <v>13664</v>
      </c>
      <c r="L226">
        <v>100</v>
      </c>
      <c r="M226">
        <v>74.849999999999994</v>
      </c>
      <c r="N226">
        <f>COUNTIF(Cod_Mun_Norte!B:B,DADOS_SNIS_Minas!A226)</f>
        <v>0</v>
      </c>
    </row>
    <row r="227" spans="1:14" x14ac:dyDescent="0.2">
      <c r="A227">
        <v>310090</v>
      </c>
      <c r="B227" t="s">
        <v>403</v>
      </c>
      <c r="C227" t="s">
        <v>98</v>
      </c>
      <c r="D227">
        <v>2003</v>
      </c>
      <c r="E227" t="s">
        <v>361</v>
      </c>
      <c r="F227" t="s">
        <v>362</v>
      </c>
      <c r="H227">
        <v>18091</v>
      </c>
      <c r="I227">
        <v>12768</v>
      </c>
      <c r="J227">
        <v>13497</v>
      </c>
      <c r="K227">
        <v>13497</v>
      </c>
      <c r="L227">
        <v>100</v>
      </c>
      <c r="M227">
        <v>74.61</v>
      </c>
      <c r="N227">
        <f>COUNTIF(Cod_Mun_Norte!B:B,DADOS_SNIS_Minas!A227)</f>
        <v>0</v>
      </c>
    </row>
    <row r="228" spans="1:14" x14ac:dyDescent="0.2">
      <c r="A228">
        <v>310090</v>
      </c>
      <c r="B228" t="s">
        <v>403</v>
      </c>
      <c r="C228" t="s">
        <v>98</v>
      </c>
      <c r="D228">
        <v>2002</v>
      </c>
      <c r="E228" t="s">
        <v>361</v>
      </c>
      <c r="F228" t="s">
        <v>362</v>
      </c>
      <c r="H228">
        <v>18013</v>
      </c>
      <c r="I228">
        <v>12713</v>
      </c>
      <c r="N228">
        <f>COUNTIF(Cod_Mun_Norte!B:B,DADOS_SNIS_Minas!A228)</f>
        <v>0</v>
      </c>
    </row>
    <row r="229" spans="1:14" x14ac:dyDescent="0.2">
      <c r="A229">
        <v>310090</v>
      </c>
      <c r="B229" t="s">
        <v>403</v>
      </c>
      <c r="C229" t="s">
        <v>98</v>
      </c>
      <c r="D229">
        <v>2001</v>
      </c>
      <c r="E229" t="s">
        <v>361</v>
      </c>
      <c r="F229" t="s">
        <v>362</v>
      </c>
      <c r="H229">
        <v>17921</v>
      </c>
      <c r="I229">
        <v>12648</v>
      </c>
      <c r="N229">
        <f>COUNTIF(Cod_Mun_Norte!B:B,DADOS_SNIS_Minas!A229)</f>
        <v>0</v>
      </c>
    </row>
    <row r="230" spans="1:14" x14ac:dyDescent="0.2">
      <c r="A230">
        <v>310090</v>
      </c>
      <c r="B230" t="s">
        <v>403</v>
      </c>
      <c r="C230" t="s">
        <v>98</v>
      </c>
      <c r="D230">
        <v>2000</v>
      </c>
      <c r="E230" t="s">
        <v>361</v>
      </c>
      <c r="F230" t="s">
        <v>362</v>
      </c>
      <c r="H230">
        <v>17845</v>
      </c>
      <c r="I230">
        <v>12594</v>
      </c>
      <c r="N230">
        <f>COUNTIF(Cod_Mun_Norte!B:B,DADOS_SNIS_Minas!A230)</f>
        <v>0</v>
      </c>
    </row>
    <row r="231" spans="1:14" x14ac:dyDescent="0.2">
      <c r="A231">
        <v>310090</v>
      </c>
      <c r="B231" t="s">
        <v>403</v>
      </c>
      <c r="C231" t="s">
        <v>98</v>
      </c>
      <c r="D231">
        <v>1999</v>
      </c>
      <c r="E231" t="s">
        <v>361</v>
      </c>
      <c r="F231" t="s">
        <v>362</v>
      </c>
      <c r="H231">
        <v>17467</v>
      </c>
      <c r="I231">
        <v>10457</v>
      </c>
      <c r="N231">
        <f>COUNTIF(Cod_Mun_Norte!B:B,DADOS_SNIS_Minas!A231)</f>
        <v>0</v>
      </c>
    </row>
    <row r="232" spans="1:14" x14ac:dyDescent="0.2">
      <c r="A232">
        <v>310090</v>
      </c>
      <c r="B232" t="s">
        <v>403</v>
      </c>
      <c r="C232" t="s">
        <v>98</v>
      </c>
      <c r="D232">
        <v>1998</v>
      </c>
      <c r="E232" t="s">
        <v>361</v>
      </c>
      <c r="F232" t="s">
        <v>362</v>
      </c>
      <c r="H232">
        <v>17424</v>
      </c>
      <c r="I232">
        <v>10432</v>
      </c>
      <c r="N232">
        <f>COUNTIF(Cod_Mun_Norte!B:B,DADOS_SNIS_Minas!A232)</f>
        <v>0</v>
      </c>
    </row>
    <row r="233" spans="1:14" x14ac:dyDescent="0.2">
      <c r="A233">
        <v>310090</v>
      </c>
      <c r="B233" t="s">
        <v>403</v>
      </c>
      <c r="C233" t="s">
        <v>98</v>
      </c>
      <c r="D233">
        <v>1997</v>
      </c>
      <c r="H233">
        <v>17473</v>
      </c>
      <c r="I233">
        <v>10461</v>
      </c>
      <c r="N233">
        <f>COUNTIF(Cod_Mun_Norte!B:B,DADOS_SNIS_Minas!A233)</f>
        <v>0</v>
      </c>
    </row>
    <row r="234" spans="1:14" x14ac:dyDescent="0.2">
      <c r="A234">
        <v>310090</v>
      </c>
      <c r="B234" t="s">
        <v>403</v>
      </c>
      <c r="C234" t="s">
        <v>98</v>
      </c>
      <c r="D234">
        <v>1996</v>
      </c>
      <c r="H234">
        <v>22524</v>
      </c>
      <c r="I234">
        <v>13485</v>
      </c>
      <c r="N234">
        <f>COUNTIF(Cod_Mun_Norte!B:B,DADOS_SNIS_Minas!A234)</f>
        <v>0</v>
      </c>
    </row>
    <row r="235" spans="1:14" x14ac:dyDescent="0.2">
      <c r="A235">
        <v>310090</v>
      </c>
      <c r="B235" t="s">
        <v>403</v>
      </c>
      <c r="C235" t="s">
        <v>98</v>
      </c>
      <c r="D235">
        <v>1995</v>
      </c>
      <c r="H235">
        <v>22033</v>
      </c>
      <c r="I235">
        <v>13191</v>
      </c>
      <c r="N235">
        <f>COUNTIF(Cod_Mun_Norte!B:B,DADOS_SNIS_Minas!A235)</f>
        <v>0</v>
      </c>
    </row>
    <row r="236" spans="1:14" x14ac:dyDescent="0.2">
      <c r="A236">
        <v>310100</v>
      </c>
      <c r="B236" t="s">
        <v>1</v>
      </c>
      <c r="C236" t="s">
        <v>98</v>
      </c>
      <c r="D236">
        <v>2020</v>
      </c>
      <c r="E236" t="s">
        <v>412</v>
      </c>
      <c r="F236" t="s">
        <v>367</v>
      </c>
      <c r="G236" t="s">
        <v>368</v>
      </c>
      <c r="H236">
        <v>13599</v>
      </c>
      <c r="I236">
        <v>9557</v>
      </c>
      <c r="J236">
        <v>9541</v>
      </c>
      <c r="K236">
        <v>9541</v>
      </c>
      <c r="L236">
        <v>99.8</v>
      </c>
      <c r="M236">
        <v>70.16</v>
      </c>
      <c r="N236">
        <f>COUNTIF(Cod_Mun_Norte!B:B,DADOS_SNIS_Minas!A236)</f>
        <v>1</v>
      </c>
    </row>
    <row r="237" spans="1:14" x14ac:dyDescent="0.2">
      <c r="A237">
        <v>310100</v>
      </c>
      <c r="B237" t="s">
        <v>1</v>
      </c>
      <c r="C237" t="s">
        <v>98</v>
      </c>
      <c r="D237">
        <v>2019</v>
      </c>
      <c r="E237" t="s">
        <v>412</v>
      </c>
      <c r="F237" t="s">
        <v>367</v>
      </c>
      <c r="G237" t="s">
        <v>368</v>
      </c>
      <c r="H237">
        <v>13539</v>
      </c>
      <c r="I237">
        <v>9515</v>
      </c>
      <c r="J237">
        <v>9515</v>
      </c>
      <c r="K237">
        <v>9515</v>
      </c>
      <c r="L237">
        <v>100</v>
      </c>
      <c r="M237">
        <v>70.28</v>
      </c>
      <c r="N237">
        <f>COUNTIF(Cod_Mun_Norte!B:B,DADOS_SNIS_Minas!A237)</f>
        <v>1</v>
      </c>
    </row>
    <row r="238" spans="1:14" x14ac:dyDescent="0.2">
      <c r="A238">
        <v>310100</v>
      </c>
      <c r="B238" t="s">
        <v>1</v>
      </c>
      <c r="C238" t="s">
        <v>98</v>
      </c>
      <c r="D238">
        <v>2018</v>
      </c>
      <c r="E238" t="s">
        <v>361</v>
      </c>
      <c r="F238" t="s">
        <v>99</v>
      </c>
      <c r="H238">
        <v>13477</v>
      </c>
      <c r="I238">
        <v>9472</v>
      </c>
      <c r="J238">
        <v>9472</v>
      </c>
      <c r="K238">
        <v>9472</v>
      </c>
      <c r="L238">
        <v>100</v>
      </c>
      <c r="M238">
        <v>70.28</v>
      </c>
      <c r="N238">
        <f>COUNTIF(Cod_Mun_Norte!B:B,DADOS_SNIS_Minas!A238)</f>
        <v>1</v>
      </c>
    </row>
    <row r="239" spans="1:14" x14ac:dyDescent="0.2">
      <c r="A239">
        <v>310100</v>
      </c>
      <c r="B239" t="s">
        <v>1</v>
      </c>
      <c r="C239" t="s">
        <v>98</v>
      </c>
      <c r="D239">
        <v>2017</v>
      </c>
      <c r="E239" t="s">
        <v>412</v>
      </c>
      <c r="F239" t="s">
        <v>367</v>
      </c>
      <c r="H239">
        <v>13576</v>
      </c>
      <c r="I239">
        <v>9541</v>
      </c>
      <c r="J239">
        <v>9541</v>
      </c>
      <c r="K239">
        <v>9541</v>
      </c>
      <c r="L239">
        <v>100</v>
      </c>
      <c r="M239">
        <v>70.28</v>
      </c>
      <c r="N239">
        <f>COUNTIF(Cod_Mun_Norte!B:B,DADOS_SNIS_Minas!A239)</f>
        <v>1</v>
      </c>
    </row>
    <row r="240" spans="1:14" x14ac:dyDescent="0.2">
      <c r="A240">
        <v>310100</v>
      </c>
      <c r="B240" t="s">
        <v>1</v>
      </c>
      <c r="C240" t="s">
        <v>98</v>
      </c>
      <c r="D240">
        <v>2016</v>
      </c>
      <c r="E240" t="s">
        <v>412</v>
      </c>
      <c r="F240" t="s">
        <v>367</v>
      </c>
      <c r="H240">
        <v>13513</v>
      </c>
      <c r="I240">
        <v>9497</v>
      </c>
      <c r="J240">
        <v>9497</v>
      </c>
      <c r="K240">
        <v>9497</v>
      </c>
      <c r="L240">
        <v>100</v>
      </c>
      <c r="M240">
        <v>70.28</v>
      </c>
      <c r="N240">
        <f>COUNTIF(Cod_Mun_Norte!B:B,DADOS_SNIS_Minas!A240)</f>
        <v>1</v>
      </c>
    </row>
    <row r="241" spans="1:14" x14ac:dyDescent="0.2">
      <c r="A241">
        <v>310100</v>
      </c>
      <c r="B241" t="s">
        <v>1</v>
      </c>
      <c r="C241" t="s">
        <v>98</v>
      </c>
      <c r="D241">
        <v>2015</v>
      </c>
      <c r="E241" t="s">
        <v>412</v>
      </c>
      <c r="F241" t="s">
        <v>367</v>
      </c>
      <c r="H241">
        <v>13447</v>
      </c>
      <c r="I241">
        <v>9451</v>
      </c>
      <c r="J241">
        <v>9451</v>
      </c>
      <c r="K241">
        <v>9451</v>
      </c>
      <c r="L241">
        <v>100</v>
      </c>
      <c r="M241">
        <v>70.28</v>
      </c>
      <c r="N241">
        <f>COUNTIF(Cod_Mun_Norte!B:B,DADOS_SNIS_Minas!A241)</f>
        <v>1</v>
      </c>
    </row>
    <row r="242" spans="1:14" x14ac:dyDescent="0.2">
      <c r="A242">
        <v>310100</v>
      </c>
      <c r="B242" t="s">
        <v>1</v>
      </c>
      <c r="C242" t="s">
        <v>98</v>
      </c>
      <c r="D242">
        <v>2014</v>
      </c>
      <c r="E242" t="s">
        <v>412</v>
      </c>
      <c r="F242" t="s">
        <v>367</v>
      </c>
      <c r="H242">
        <v>13378</v>
      </c>
      <c r="I242">
        <v>9402</v>
      </c>
      <c r="J242">
        <v>9402</v>
      </c>
      <c r="K242">
        <v>9402</v>
      </c>
      <c r="L242">
        <v>100</v>
      </c>
      <c r="M242">
        <v>70.28</v>
      </c>
      <c r="N242">
        <f>COUNTIF(Cod_Mun_Norte!B:B,DADOS_SNIS_Minas!A242)</f>
        <v>1</v>
      </c>
    </row>
    <row r="243" spans="1:14" x14ac:dyDescent="0.2">
      <c r="A243">
        <v>310100</v>
      </c>
      <c r="B243" t="s">
        <v>1</v>
      </c>
      <c r="C243" t="s">
        <v>98</v>
      </c>
      <c r="D243">
        <v>2013</v>
      </c>
      <c r="E243" t="s">
        <v>412</v>
      </c>
      <c r="F243" t="s">
        <v>367</v>
      </c>
      <c r="H243">
        <v>13306</v>
      </c>
      <c r="I243">
        <v>9351</v>
      </c>
      <c r="J243">
        <v>9351</v>
      </c>
      <c r="K243">
        <v>9351</v>
      </c>
      <c r="L243">
        <v>100</v>
      </c>
      <c r="M243">
        <v>70.28</v>
      </c>
      <c r="N243">
        <f>COUNTIF(Cod_Mun_Norte!B:B,DADOS_SNIS_Minas!A243)</f>
        <v>1</v>
      </c>
    </row>
    <row r="244" spans="1:14" x14ac:dyDescent="0.2">
      <c r="A244">
        <v>310100</v>
      </c>
      <c r="B244" t="s">
        <v>1</v>
      </c>
      <c r="C244" t="s">
        <v>98</v>
      </c>
      <c r="D244">
        <v>2012</v>
      </c>
      <c r="E244" t="s">
        <v>412</v>
      </c>
      <c r="F244" t="s">
        <v>367</v>
      </c>
      <c r="H244">
        <v>12850</v>
      </c>
      <c r="I244">
        <v>9031</v>
      </c>
      <c r="J244">
        <v>9031</v>
      </c>
      <c r="K244">
        <v>9031</v>
      </c>
      <c r="L244">
        <v>100</v>
      </c>
      <c r="M244">
        <v>70.28</v>
      </c>
      <c r="N244">
        <f>COUNTIF(Cod_Mun_Norte!B:B,DADOS_SNIS_Minas!A244)</f>
        <v>1</v>
      </c>
    </row>
    <row r="245" spans="1:14" x14ac:dyDescent="0.2">
      <c r="A245">
        <v>310100</v>
      </c>
      <c r="B245" t="s">
        <v>1</v>
      </c>
      <c r="C245" t="s">
        <v>98</v>
      </c>
      <c r="D245">
        <v>2011</v>
      </c>
      <c r="E245" t="s">
        <v>361</v>
      </c>
      <c r="F245" t="s">
        <v>99</v>
      </c>
      <c r="H245">
        <v>12787</v>
      </c>
      <c r="I245">
        <v>8987</v>
      </c>
      <c r="J245">
        <v>8987</v>
      </c>
      <c r="K245">
        <v>8987</v>
      </c>
      <c r="L245">
        <v>100</v>
      </c>
      <c r="M245">
        <v>70.28</v>
      </c>
      <c r="N245">
        <f>COUNTIF(Cod_Mun_Norte!B:B,DADOS_SNIS_Minas!A245)</f>
        <v>1</v>
      </c>
    </row>
    <row r="246" spans="1:14" x14ac:dyDescent="0.2">
      <c r="A246">
        <v>310100</v>
      </c>
      <c r="B246" t="s">
        <v>1</v>
      </c>
      <c r="C246" t="s">
        <v>98</v>
      </c>
      <c r="D246">
        <v>2010</v>
      </c>
      <c r="E246" t="s">
        <v>361</v>
      </c>
      <c r="F246" t="s">
        <v>99</v>
      </c>
      <c r="H246">
        <v>12722</v>
      </c>
      <c r="I246">
        <v>8941</v>
      </c>
      <c r="J246">
        <v>8941</v>
      </c>
      <c r="K246">
        <v>8941</v>
      </c>
      <c r="L246">
        <v>100</v>
      </c>
      <c r="M246">
        <v>70.28</v>
      </c>
      <c r="N246">
        <f>COUNTIF(Cod_Mun_Norte!B:B,DADOS_SNIS_Minas!A246)</f>
        <v>1</v>
      </c>
    </row>
    <row r="247" spans="1:14" x14ac:dyDescent="0.2">
      <c r="A247">
        <v>310100</v>
      </c>
      <c r="B247" t="s">
        <v>1</v>
      </c>
      <c r="C247" t="s">
        <v>98</v>
      </c>
      <c r="D247">
        <v>2009</v>
      </c>
      <c r="E247" t="s">
        <v>361</v>
      </c>
      <c r="F247" t="s">
        <v>99</v>
      </c>
      <c r="H247">
        <v>13301</v>
      </c>
      <c r="I247">
        <v>9275</v>
      </c>
      <c r="J247">
        <v>12423</v>
      </c>
      <c r="K247">
        <v>12423</v>
      </c>
      <c r="L247">
        <v>100</v>
      </c>
      <c r="M247">
        <v>93.4</v>
      </c>
      <c r="N247">
        <f>COUNTIF(Cod_Mun_Norte!B:B,DADOS_SNIS_Minas!A247)</f>
        <v>1</v>
      </c>
    </row>
    <row r="248" spans="1:14" x14ac:dyDescent="0.2">
      <c r="A248">
        <v>310100</v>
      </c>
      <c r="B248" t="s">
        <v>1</v>
      </c>
      <c r="C248" t="s">
        <v>98</v>
      </c>
      <c r="D248">
        <v>2008</v>
      </c>
      <c r="E248" t="s">
        <v>361</v>
      </c>
      <c r="F248" t="s">
        <v>99</v>
      </c>
      <c r="H248">
        <v>13179</v>
      </c>
      <c r="I248">
        <v>9190</v>
      </c>
      <c r="J248">
        <v>11691</v>
      </c>
      <c r="K248">
        <v>11691</v>
      </c>
      <c r="L248">
        <v>100</v>
      </c>
      <c r="M248">
        <v>88.71</v>
      </c>
      <c r="N248">
        <f>COUNTIF(Cod_Mun_Norte!B:B,DADOS_SNIS_Minas!A248)</f>
        <v>1</v>
      </c>
    </row>
    <row r="249" spans="1:14" x14ac:dyDescent="0.2">
      <c r="A249">
        <v>310100</v>
      </c>
      <c r="B249" t="s">
        <v>1</v>
      </c>
      <c r="C249" t="s">
        <v>98</v>
      </c>
      <c r="D249">
        <v>2007</v>
      </c>
      <c r="E249" t="s">
        <v>361</v>
      </c>
      <c r="F249" t="s">
        <v>99</v>
      </c>
      <c r="H249">
        <v>12674</v>
      </c>
      <c r="I249">
        <v>8838</v>
      </c>
      <c r="J249">
        <v>10306</v>
      </c>
      <c r="K249">
        <v>10306</v>
      </c>
      <c r="L249">
        <v>100</v>
      </c>
      <c r="M249">
        <v>81.319999999999993</v>
      </c>
      <c r="N249">
        <f>COUNTIF(Cod_Mun_Norte!B:B,DADOS_SNIS_Minas!A249)</f>
        <v>1</v>
      </c>
    </row>
    <row r="250" spans="1:14" x14ac:dyDescent="0.2">
      <c r="A250">
        <v>310100</v>
      </c>
      <c r="B250" t="s">
        <v>1</v>
      </c>
      <c r="C250" t="s">
        <v>98</v>
      </c>
      <c r="D250">
        <v>2006</v>
      </c>
      <c r="E250" t="s">
        <v>361</v>
      </c>
      <c r="F250" t="s">
        <v>362</v>
      </c>
      <c r="H250">
        <v>13070</v>
      </c>
      <c r="I250">
        <v>8929</v>
      </c>
      <c r="J250">
        <v>9741</v>
      </c>
      <c r="K250">
        <v>9741</v>
      </c>
      <c r="L250">
        <v>100</v>
      </c>
      <c r="M250">
        <v>74.53</v>
      </c>
      <c r="N250">
        <f>COUNTIF(Cod_Mun_Norte!B:B,DADOS_SNIS_Minas!A250)</f>
        <v>1</v>
      </c>
    </row>
    <row r="251" spans="1:14" x14ac:dyDescent="0.2">
      <c r="A251">
        <v>310100</v>
      </c>
      <c r="B251" t="s">
        <v>1</v>
      </c>
      <c r="C251" t="s">
        <v>98</v>
      </c>
      <c r="D251">
        <v>2005</v>
      </c>
      <c r="E251" t="s">
        <v>361</v>
      </c>
      <c r="F251" t="s">
        <v>362</v>
      </c>
      <c r="H251">
        <v>12889</v>
      </c>
      <c r="I251">
        <v>8806</v>
      </c>
      <c r="J251">
        <v>4560</v>
      </c>
      <c r="K251">
        <v>4560</v>
      </c>
      <c r="L251">
        <v>51.8</v>
      </c>
      <c r="M251">
        <v>35.380000000000003</v>
      </c>
      <c r="N251">
        <f>COUNTIF(Cod_Mun_Norte!B:B,DADOS_SNIS_Minas!A251)</f>
        <v>1</v>
      </c>
    </row>
    <row r="252" spans="1:14" x14ac:dyDescent="0.2">
      <c r="A252">
        <v>310100</v>
      </c>
      <c r="B252" t="s">
        <v>1</v>
      </c>
      <c r="C252" t="s">
        <v>98</v>
      </c>
      <c r="D252">
        <v>2004</v>
      </c>
      <c r="E252" t="s">
        <v>361</v>
      </c>
      <c r="F252" t="s">
        <v>362</v>
      </c>
      <c r="H252">
        <v>12706</v>
      </c>
      <c r="I252">
        <v>8681</v>
      </c>
      <c r="J252">
        <v>4540</v>
      </c>
      <c r="K252">
        <v>4540</v>
      </c>
      <c r="L252">
        <v>52.3</v>
      </c>
      <c r="M252">
        <v>35.729999999999997</v>
      </c>
      <c r="N252">
        <f>COUNTIF(Cod_Mun_Norte!B:B,DADOS_SNIS_Minas!A252)</f>
        <v>1</v>
      </c>
    </row>
    <row r="253" spans="1:14" x14ac:dyDescent="0.2">
      <c r="A253">
        <v>310100</v>
      </c>
      <c r="B253" t="s">
        <v>1</v>
      </c>
      <c r="C253" t="s">
        <v>98</v>
      </c>
      <c r="D253">
        <v>2003</v>
      </c>
      <c r="E253" t="s">
        <v>361</v>
      </c>
      <c r="F253" t="s">
        <v>362</v>
      </c>
      <c r="H253">
        <v>12375</v>
      </c>
      <c r="I253">
        <v>8455</v>
      </c>
      <c r="J253">
        <v>4424</v>
      </c>
      <c r="K253">
        <v>4424</v>
      </c>
      <c r="L253">
        <v>52.3</v>
      </c>
      <c r="M253">
        <v>35.75</v>
      </c>
      <c r="N253">
        <f>COUNTIF(Cod_Mun_Norte!B:B,DADOS_SNIS_Minas!A253)</f>
        <v>1</v>
      </c>
    </row>
    <row r="254" spans="1:14" x14ac:dyDescent="0.2">
      <c r="A254">
        <v>310100</v>
      </c>
      <c r="B254" t="s">
        <v>1</v>
      </c>
      <c r="C254" t="s">
        <v>98</v>
      </c>
      <c r="D254">
        <v>2002</v>
      </c>
      <c r="E254" t="s">
        <v>361</v>
      </c>
      <c r="F254" t="s">
        <v>362</v>
      </c>
      <c r="H254">
        <v>12217</v>
      </c>
      <c r="I254">
        <v>8347</v>
      </c>
      <c r="N254">
        <f>COUNTIF(Cod_Mun_Norte!B:B,DADOS_SNIS_Minas!A254)</f>
        <v>1</v>
      </c>
    </row>
    <row r="255" spans="1:14" x14ac:dyDescent="0.2">
      <c r="A255">
        <v>310100</v>
      </c>
      <c r="B255" t="s">
        <v>1</v>
      </c>
      <c r="C255" t="s">
        <v>98</v>
      </c>
      <c r="D255">
        <v>2001</v>
      </c>
      <c r="E255" t="s">
        <v>361</v>
      </c>
      <c r="F255" t="s">
        <v>362</v>
      </c>
      <c r="H255">
        <v>12060</v>
      </c>
      <c r="I255">
        <v>8239</v>
      </c>
      <c r="N255">
        <f>COUNTIF(Cod_Mun_Norte!B:B,DADOS_SNIS_Minas!A255)</f>
        <v>1</v>
      </c>
    </row>
    <row r="256" spans="1:14" x14ac:dyDescent="0.2">
      <c r="A256">
        <v>310100</v>
      </c>
      <c r="B256" t="s">
        <v>1</v>
      </c>
      <c r="C256" t="s">
        <v>98</v>
      </c>
      <c r="D256">
        <v>2000</v>
      </c>
      <c r="E256" t="s">
        <v>361</v>
      </c>
      <c r="F256" t="s">
        <v>362</v>
      </c>
      <c r="H256">
        <v>11878</v>
      </c>
      <c r="I256">
        <v>8115</v>
      </c>
      <c r="N256">
        <f>COUNTIF(Cod_Mun_Norte!B:B,DADOS_SNIS_Minas!A256)</f>
        <v>1</v>
      </c>
    </row>
    <row r="257" spans="1:14" x14ac:dyDescent="0.2">
      <c r="A257">
        <v>310100</v>
      </c>
      <c r="B257" t="s">
        <v>1</v>
      </c>
      <c r="C257" t="s">
        <v>98</v>
      </c>
      <c r="D257">
        <v>1999</v>
      </c>
      <c r="E257" t="s">
        <v>361</v>
      </c>
      <c r="F257" t="s">
        <v>362</v>
      </c>
      <c r="H257">
        <v>11236</v>
      </c>
      <c r="I257">
        <v>7868</v>
      </c>
      <c r="N257">
        <f>COUNTIF(Cod_Mun_Norte!B:B,DADOS_SNIS_Minas!A257)</f>
        <v>1</v>
      </c>
    </row>
    <row r="258" spans="1:14" x14ac:dyDescent="0.2">
      <c r="A258">
        <v>310100</v>
      </c>
      <c r="B258" t="s">
        <v>1</v>
      </c>
      <c r="C258" t="s">
        <v>98</v>
      </c>
      <c r="D258">
        <v>1998</v>
      </c>
      <c r="E258" t="s">
        <v>361</v>
      </c>
      <c r="F258" t="s">
        <v>362</v>
      </c>
      <c r="H258">
        <v>11129</v>
      </c>
      <c r="I258">
        <v>7793</v>
      </c>
      <c r="N258">
        <f>COUNTIF(Cod_Mun_Norte!B:B,DADOS_SNIS_Minas!A258)</f>
        <v>1</v>
      </c>
    </row>
    <row r="259" spans="1:14" x14ac:dyDescent="0.2">
      <c r="A259">
        <v>310100</v>
      </c>
      <c r="B259" t="s">
        <v>1</v>
      </c>
      <c r="C259" t="s">
        <v>98</v>
      </c>
      <c r="D259">
        <v>1997</v>
      </c>
      <c r="H259">
        <v>11022</v>
      </c>
      <c r="I259">
        <v>7718</v>
      </c>
      <c r="N259">
        <f>COUNTIF(Cod_Mun_Norte!B:B,DADOS_SNIS_Minas!A259)</f>
        <v>1</v>
      </c>
    </row>
    <row r="260" spans="1:14" x14ac:dyDescent="0.2">
      <c r="A260">
        <v>310100</v>
      </c>
      <c r="B260" t="s">
        <v>1</v>
      </c>
      <c r="C260" t="s">
        <v>98</v>
      </c>
      <c r="D260">
        <v>1996</v>
      </c>
      <c r="H260">
        <v>20361</v>
      </c>
      <c r="I260">
        <v>14258</v>
      </c>
      <c r="N260">
        <f>COUNTIF(Cod_Mun_Norte!B:B,DADOS_SNIS_Minas!A260)</f>
        <v>1</v>
      </c>
    </row>
    <row r="261" spans="1:14" x14ac:dyDescent="0.2">
      <c r="A261">
        <v>310100</v>
      </c>
      <c r="B261" t="s">
        <v>1</v>
      </c>
      <c r="C261" t="s">
        <v>98</v>
      </c>
      <c r="D261">
        <v>1995</v>
      </c>
      <c r="H261">
        <v>20634</v>
      </c>
      <c r="I261">
        <v>14449</v>
      </c>
      <c r="N261">
        <f>COUNTIF(Cod_Mun_Norte!B:B,DADOS_SNIS_Minas!A261)</f>
        <v>1</v>
      </c>
    </row>
    <row r="262" spans="1:14" x14ac:dyDescent="0.2">
      <c r="A262">
        <v>310110</v>
      </c>
      <c r="B262" t="s">
        <v>104</v>
      </c>
      <c r="C262" t="s">
        <v>98</v>
      </c>
      <c r="D262">
        <v>2020</v>
      </c>
      <c r="E262" t="s">
        <v>413</v>
      </c>
      <c r="F262" t="s">
        <v>367</v>
      </c>
      <c r="G262" t="s">
        <v>371</v>
      </c>
      <c r="H262">
        <v>25141</v>
      </c>
      <c r="I262">
        <v>19844</v>
      </c>
      <c r="J262">
        <v>25141</v>
      </c>
      <c r="K262">
        <v>19844</v>
      </c>
      <c r="L262">
        <v>100</v>
      </c>
      <c r="M262">
        <v>100</v>
      </c>
      <c r="N262">
        <f>COUNTIF(Cod_Mun_Norte!B:B,DADOS_SNIS_Minas!A262)</f>
        <v>0</v>
      </c>
    </row>
    <row r="263" spans="1:14" x14ac:dyDescent="0.2">
      <c r="A263">
        <v>310110</v>
      </c>
      <c r="B263" t="s">
        <v>104</v>
      </c>
      <c r="C263" t="s">
        <v>98</v>
      </c>
      <c r="D263">
        <v>2019</v>
      </c>
      <c r="E263" t="s">
        <v>413</v>
      </c>
      <c r="F263" t="s">
        <v>367</v>
      </c>
      <c r="G263" t="s">
        <v>371</v>
      </c>
      <c r="H263">
        <v>25167</v>
      </c>
      <c r="I263">
        <v>19864</v>
      </c>
      <c r="J263">
        <v>25096</v>
      </c>
      <c r="K263">
        <v>19808</v>
      </c>
      <c r="L263">
        <v>99.7</v>
      </c>
      <c r="M263">
        <v>99.72</v>
      </c>
      <c r="N263">
        <f>COUNTIF(Cod_Mun_Norte!B:B,DADOS_SNIS_Minas!A263)</f>
        <v>0</v>
      </c>
    </row>
    <row r="264" spans="1:14" x14ac:dyDescent="0.2">
      <c r="A264">
        <v>310110</v>
      </c>
      <c r="B264" t="s">
        <v>104</v>
      </c>
      <c r="C264" t="s">
        <v>98</v>
      </c>
      <c r="D264">
        <v>2018</v>
      </c>
      <c r="E264" t="s">
        <v>413</v>
      </c>
      <c r="F264" t="s">
        <v>367</v>
      </c>
      <c r="H264">
        <v>25193</v>
      </c>
      <c r="I264">
        <v>19885</v>
      </c>
      <c r="J264">
        <v>24476</v>
      </c>
      <c r="K264">
        <v>19785</v>
      </c>
      <c r="L264">
        <v>99.5</v>
      </c>
      <c r="M264">
        <v>97.15</v>
      </c>
      <c r="N264">
        <f>COUNTIF(Cod_Mun_Norte!B:B,DADOS_SNIS_Minas!A264)</f>
        <v>0</v>
      </c>
    </row>
    <row r="265" spans="1:14" x14ac:dyDescent="0.2">
      <c r="A265">
        <v>310110</v>
      </c>
      <c r="B265" t="s">
        <v>104</v>
      </c>
      <c r="C265" t="s">
        <v>98</v>
      </c>
      <c r="D265">
        <v>2017</v>
      </c>
      <c r="E265" t="s">
        <v>413</v>
      </c>
      <c r="F265" t="s">
        <v>367</v>
      </c>
      <c r="H265">
        <v>25711</v>
      </c>
      <c r="I265">
        <v>20294</v>
      </c>
      <c r="J265">
        <v>19821</v>
      </c>
      <c r="K265">
        <v>19821</v>
      </c>
      <c r="L265">
        <v>97.7</v>
      </c>
      <c r="M265">
        <v>77.09</v>
      </c>
      <c r="N265">
        <f>COUNTIF(Cod_Mun_Norte!B:B,DADOS_SNIS_Minas!A265)</f>
        <v>0</v>
      </c>
    </row>
    <row r="266" spans="1:14" x14ac:dyDescent="0.2">
      <c r="A266">
        <v>310110</v>
      </c>
      <c r="B266" t="s">
        <v>104</v>
      </c>
      <c r="C266" t="s">
        <v>98</v>
      </c>
      <c r="D266">
        <v>2016</v>
      </c>
      <c r="E266" t="s">
        <v>413</v>
      </c>
      <c r="F266" t="s">
        <v>367</v>
      </c>
      <c r="H266">
        <v>25703</v>
      </c>
      <c r="I266">
        <v>20287</v>
      </c>
      <c r="J266">
        <v>19821</v>
      </c>
      <c r="K266">
        <v>19821</v>
      </c>
      <c r="L266">
        <v>97.7</v>
      </c>
      <c r="M266">
        <v>77.12</v>
      </c>
      <c r="N266">
        <f>COUNTIF(Cod_Mun_Norte!B:B,DADOS_SNIS_Minas!A266)</f>
        <v>0</v>
      </c>
    </row>
    <row r="267" spans="1:14" x14ac:dyDescent="0.2">
      <c r="A267">
        <v>310110</v>
      </c>
      <c r="B267" t="s">
        <v>104</v>
      </c>
      <c r="C267" t="s">
        <v>98</v>
      </c>
      <c r="D267">
        <v>2015</v>
      </c>
      <c r="E267" t="s">
        <v>413</v>
      </c>
      <c r="F267" t="s">
        <v>367</v>
      </c>
      <c r="H267">
        <v>25694</v>
      </c>
      <c r="I267">
        <v>20280</v>
      </c>
      <c r="J267">
        <v>19821</v>
      </c>
      <c r="K267">
        <v>19821</v>
      </c>
      <c r="L267">
        <v>97.7</v>
      </c>
      <c r="M267">
        <v>77.14</v>
      </c>
      <c r="N267">
        <f>COUNTIF(Cod_Mun_Norte!B:B,DADOS_SNIS_Minas!A267)</f>
        <v>0</v>
      </c>
    </row>
    <row r="268" spans="1:14" x14ac:dyDescent="0.2">
      <c r="A268">
        <v>310110</v>
      </c>
      <c r="B268" t="s">
        <v>104</v>
      </c>
      <c r="C268" t="s">
        <v>98</v>
      </c>
      <c r="D268">
        <v>2014</v>
      </c>
      <c r="E268" t="s">
        <v>413</v>
      </c>
      <c r="F268" t="s">
        <v>367</v>
      </c>
      <c r="H268">
        <v>25685</v>
      </c>
      <c r="I268">
        <v>20273</v>
      </c>
      <c r="J268">
        <v>19821</v>
      </c>
      <c r="K268">
        <v>19821</v>
      </c>
      <c r="L268">
        <v>97.8</v>
      </c>
      <c r="M268">
        <v>77.17</v>
      </c>
      <c r="N268">
        <f>COUNTIF(Cod_Mun_Norte!B:B,DADOS_SNIS_Minas!A268)</f>
        <v>0</v>
      </c>
    </row>
    <row r="269" spans="1:14" x14ac:dyDescent="0.2">
      <c r="A269">
        <v>310110</v>
      </c>
      <c r="B269" t="s">
        <v>104</v>
      </c>
      <c r="C269" t="s">
        <v>98</v>
      </c>
      <c r="D269">
        <v>2013</v>
      </c>
      <c r="E269" t="s">
        <v>413</v>
      </c>
      <c r="F269" t="s">
        <v>367</v>
      </c>
      <c r="H269">
        <v>25675</v>
      </c>
      <c r="I269">
        <v>20265</v>
      </c>
      <c r="J269">
        <v>19821</v>
      </c>
      <c r="K269">
        <v>19821</v>
      </c>
      <c r="L269">
        <v>97.8</v>
      </c>
      <c r="M269">
        <v>77.2</v>
      </c>
      <c r="N269">
        <f>COUNTIF(Cod_Mun_Norte!B:B,DADOS_SNIS_Minas!A269)</f>
        <v>0</v>
      </c>
    </row>
    <row r="270" spans="1:14" x14ac:dyDescent="0.2">
      <c r="A270">
        <v>310110</v>
      </c>
      <c r="B270" t="s">
        <v>104</v>
      </c>
      <c r="C270" t="s">
        <v>98</v>
      </c>
      <c r="D270">
        <v>2012</v>
      </c>
      <c r="E270" t="s">
        <v>413</v>
      </c>
      <c r="F270" t="s">
        <v>367</v>
      </c>
      <c r="H270">
        <v>24937</v>
      </c>
      <c r="I270">
        <v>19683</v>
      </c>
      <c r="J270">
        <v>19051</v>
      </c>
      <c r="K270">
        <v>19051</v>
      </c>
      <c r="L270">
        <v>96.8</v>
      </c>
      <c r="M270">
        <v>76.400000000000006</v>
      </c>
      <c r="N270">
        <f>COUNTIF(Cod_Mun_Norte!B:B,DADOS_SNIS_Minas!A270)</f>
        <v>0</v>
      </c>
    </row>
    <row r="271" spans="1:14" x14ac:dyDescent="0.2">
      <c r="A271">
        <v>310110</v>
      </c>
      <c r="B271" t="s">
        <v>104</v>
      </c>
      <c r="C271" t="s">
        <v>98</v>
      </c>
      <c r="D271">
        <v>2011</v>
      </c>
      <c r="E271" t="s">
        <v>413</v>
      </c>
      <c r="F271" t="s">
        <v>367</v>
      </c>
      <c r="H271">
        <v>24948</v>
      </c>
      <c r="I271">
        <v>19691</v>
      </c>
      <c r="J271">
        <v>24232</v>
      </c>
      <c r="K271">
        <v>19051</v>
      </c>
      <c r="L271">
        <v>96.8</v>
      </c>
      <c r="M271">
        <v>97.13</v>
      </c>
      <c r="N271">
        <f>COUNTIF(Cod_Mun_Norte!B:B,DADOS_SNIS_Minas!A271)</f>
        <v>0</v>
      </c>
    </row>
    <row r="272" spans="1:14" x14ac:dyDescent="0.2">
      <c r="A272">
        <v>310110</v>
      </c>
      <c r="B272" t="s">
        <v>104</v>
      </c>
      <c r="C272" t="s">
        <v>98</v>
      </c>
      <c r="D272">
        <v>2010</v>
      </c>
      <c r="E272" t="s">
        <v>413</v>
      </c>
      <c r="F272" t="s">
        <v>367</v>
      </c>
      <c r="H272">
        <v>24959</v>
      </c>
      <c r="I272">
        <v>19700</v>
      </c>
      <c r="J272">
        <v>18160</v>
      </c>
      <c r="K272">
        <v>18160</v>
      </c>
      <c r="L272">
        <v>92.2</v>
      </c>
      <c r="M272">
        <v>72.760000000000005</v>
      </c>
      <c r="N272">
        <f>COUNTIF(Cod_Mun_Norte!B:B,DADOS_SNIS_Minas!A272)</f>
        <v>0</v>
      </c>
    </row>
    <row r="273" spans="1:14" x14ac:dyDescent="0.2">
      <c r="A273">
        <v>310110</v>
      </c>
      <c r="B273" t="s">
        <v>104</v>
      </c>
      <c r="C273" t="s">
        <v>98</v>
      </c>
      <c r="D273">
        <v>2009</v>
      </c>
      <c r="E273" t="s">
        <v>414</v>
      </c>
      <c r="F273" t="s">
        <v>99</v>
      </c>
      <c r="H273">
        <v>24825</v>
      </c>
      <c r="I273">
        <v>19517</v>
      </c>
      <c r="J273">
        <v>17934</v>
      </c>
      <c r="K273">
        <v>17934</v>
      </c>
      <c r="L273">
        <v>91.9</v>
      </c>
      <c r="M273">
        <v>72.239999999999995</v>
      </c>
      <c r="N273">
        <f>COUNTIF(Cod_Mun_Norte!B:B,DADOS_SNIS_Minas!A273)</f>
        <v>0</v>
      </c>
    </row>
    <row r="274" spans="1:14" x14ac:dyDescent="0.2">
      <c r="A274">
        <v>310110</v>
      </c>
      <c r="B274" t="s">
        <v>104</v>
      </c>
      <c r="C274" t="s">
        <v>98</v>
      </c>
      <c r="D274">
        <v>2008</v>
      </c>
      <c r="E274" t="s">
        <v>414</v>
      </c>
      <c r="F274" t="s">
        <v>99</v>
      </c>
      <c r="H274">
        <v>24871</v>
      </c>
      <c r="I274">
        <v>19553</v>
      </c>
      <c r="J274">
        <v>18103</v>
      </c>
      <c r="K274">
        <v>18103</v>
      </c>
      <c r="L274">
        <v>92.6</v>
      </c>
      <c r="M274">
        <v>72.790000000000006</v>
      </c>
      <c r="N274">
        <f>COUNTIF(Cod_Mun_Norte!B:B,DADOS_SNIS_Minas!A274)</f>
        <v>0</v>
      </c>
    </row>
    <row r="275" spans="1:14" x14ac:dyDescent="0.2">
      <c r="A275">
        <v>310110</v>
      </c>
      <c r="B275" t="s">
        <v>104</v>
      </c>
      <c r="C275" t="s">
        <v>98</v>
      </c>
      <c r="D275">
        <v>2007</v>
      </c>
      <c r="E275" t="s">
        <v>414</v>
      </c>
      <c r="F275" t="s">
        <v>99</v>
      </c>
      <c r="H275">
        <v>24232</v>
      </c>
      <c r="I275">
        <v>19051</v>
      </c>
      <c r="J275">
        <v>19051</v>
      </c>
      <c r="K275">
        <v>19051</v>
      </c>
      <c r="L275">
        <v>100</v>
      </c>
      <c r="M275">
        <v>78.62</v>
      </c>
      <c r="N275">
        <f>COUNTIF(Cod_Mun_Norte!B:B,DADOS_SNIS_Minas!A275)</f>
        <v>0</v>
      </c>
    </row>
    <row r="276" spans="1:14" x14ac:dyDescent="0.2">
      <c r="A276">
        <v>310110</v>
      </c>
      <c r="B276" t="s">
        <v>104</v>
      </c>
      <c r="C276" t="s">
        <v>98</v>
      </c>
      <c r="D276">
        <v>2006</v>
      </c>
      <c r="H276">
        <v>24118</v>
      </c>
      <c r="I276">
        <v>18026</v>
      </c>
      <c r="N276">
        <f>COUNTIF(Cod_Mun_Norte!B:B,DADOS_SNIS_Minas!A276)</f>
        <v>0</v>
      </c>
    </row>
    <row r="277" spans="1:14" x14ac:dyDescent="0.2">
      <c r="A277">
        <v>310110</v>
      </c>
      <c r="B277" t="s">
        <v>104</v>
      </c>
      <c r="C277" t="s">
        <v>98</v>
      </c>
      <c r="D277">
        <v>2005</v>
      </c>
      <c r="H277">
        <v>24269</v>
      </c>
      <c r="I277">
        <v>18139</v>
      </c>
      <c r="N277">
        <f>COUNTIF(Cod_Mun_Norte!B:B,DADOS_SNIS_Minas!A277)</f>
        <v>0</v>
      </c>
    </row>
    <row r="278" spans="1:14" x14ac:dyDescent="0.2">
      <c r="A278">
        <v>310110</v>
      </c>
      <c r="B278" t="s">
        <v>104</v>
      </c>
      <c r="C278" t="s">
        <v>98</v>
      </c>
      <c r="D278">
        <v>2004</v>
      </c>
      <c r="H278">
        <v>24420</v>
      </c>
      <c r="I278">
        <v>18252</v>
      </c>
      <c r="N278">
        <f>COUNTIF(Cod_Mun_Norte!B:B,DADOS_SNIS_Minas!A278)</f>
        <v>0</v>
      </c>
    </row>
    <row r="279" spans="1:14" x14ac:dyDescent="0.2">
      <c r="A279">
        <v>310110</v>
      </c>
      <c r="B279" t="s">
        <v>104</v>
      </c>
      <c r="C279" t="s">
        <v>98</v>
      </c>
      <c r="D279">
        <v>2003</v>
      </c>
      <c r="H279">
        <v>24694</v>
      </c>
      <c r="I279">
        <v>18457</v>
      </c>
      <c r="N279">
        <f>COUNTIF(Cod_Mun_Norte!B:B,DADOS_SNIS_Minas!A279)</f>
        <v>0</v>
      </c>
    </row>
    <row r="280" spans="1:14" x14ac:dyDescent="0.2">
      <c r="A280">
        <v>310110</v>
      </c>
      <c r="B280" t="s">
        <v>104</v>
      </c>
      <c r="C280" t="s">
        <v>98</v>
      </c>
      <c r="D280">
        <v>2002</v>
      </c>
      <c r="H280">
        <v>24824</v>
      </c>
      <c r="I280">
        <v>18554</v>
      </c>
      <c r="N280">
        <f>COUNTIF(Cod_Mun_Norte!B:B,DADOS_SNIS_Minas!A280)</f>
        <v>0</v>
      </c>
    </row>
    <row r="281" spans="1:14" x14ac:dyDescent="0.2">
      <c r="A281">
        <v>310110</v>
      </c>
      <c r="B281" t="s">
        <v>104</v>
      </c>
      <c r="C281" t="s">
        <v>98</v>
      </c>
      <c r="D281">
        <v>2001</v>
      </c>
      <c r="H281">
        <v>24934</v>
      </c>
      <c r="I281">
        <v>18636</v>
      </c>
      <c r="N281">
        <f>COUNTIF(Cod_Mun_Norte!B:B,DADOS_SNIS_Minas!A281)</f>
        <v>0</v>
      </c>
    </row>
    <row r="282" spans="1:14" x14ac:dyDescent="0.2">
      <c r="A282">
        <v>310110</v>
      </c>
      <c r="B282" t="s">
        <v>104</v>
      </c>
      <c r="C282" t="s">
        <v>98</v>
      </c>
      <c r="D282">
        <v>2000</v>
      </c>
      <c r="H282">
        <v>25105</v>
      </c>
      <c r="I282">
        <v>18764</v>
      </c>
      <c r="N282">
        <f>COUNTIF(Cod_Mun_Norte!B:B,DADOS_SNIS_Minas!A282)</f>
        <v>0</v>
      </c>
    </row>
    <row r="283" spans="1:14" x14ac:dyDescent="0.2">
      <c r="A283">
        <v>310110</v>
      </c>
      <c r="B283" t="s">
        <v>104</v>
      </c>
      <c r="C283" t="s">
        <v>98</v>
      </c>
      <c r="D283">
        <v>1999</v>
      </c>
      <c r="H283">
        <v>23882</v>
      </c>
      <c r="I283">
        <v>17276</v>
      </c>
      <c r="N283">
        <f>COUNTIF(Cod_Mun_Norte!B:B,DADOS_SNIS_Minas!A283)</f>
        <v>0</v>
      </c>
    </row>
    <row r="284" spans="1:14" x14ac:dyDescent="0.2">
      <c r="A284">
        <v>310110</v>
      </c>
      <c r="B284" t="s">
        <v>104</v>
      </c>
      <c r="C284" t="s">
        <v>98</v>
      </c>
      <c r="D284">
        <v>1998</v>
      </c>
      <c r="H284">
        <v>24189</v>
      </c>
      <c r="I284">
        <v>17498</v>
      </c>
      <c r="N284">
        <f>COUNTIF(Cod_Mun_Norte!B:B,DADOS_SNIS_Minas!A284)</f>
        <v>0</v>
      </c>
    </row>
    <row r="285" spans="1:14" x14ac:dyDescent="0.2">
      <c r="A285">
        <v>310110</v>
      </c>
      <c r="B285" t="s">
        <v>104</v>
      </c>
      <c r="C285" t="s">
        <v>98</v>
      </c>
      <c r="D285">
        <v>1997</v>
      </c>
      <c r="H285">
        <v>24495</v>
      </c>
      <c r="I285">
        <v>17719</v>
      </c>
      <c r="N285">
        <f>COUNTIF(Cod_Mun_Norte!B:B,DADOS_SNIS_Minas!A285)</f>
        <v>0</v>
      </c>
    </row>
    <row r="286" spans="1:14" x14ac:dyDescent="0.2">
      <c r="A286">
        <v>310110</v>
      </c>
      <c r="B286" t="s">
        <v>104</v>
      </c>
      <c r="C286" t="s">
        <v>98</v>
      </c>
      <c r="D286">
        <v>1996</v>
      </c>
      <c r="H286">
        <v>24858</v>
      </c>
      <c r="I286">
        <v>17982</v>
      </c>
      <c r="N286">
        <f>COUNTIF(Cod_Mun_Norte!B:B,DADOS_SNIS_Minas!A286)</f>
        <v>0</v>
      </c>
    </row>
    <row r="287" spans="1:14" x14ac:dyDescent="0.2">
      <c r="A287">
        <v>310110</v>
      </c>
      <c r="B287" t="s">
        <v>104</v>
      </c>
      <c r="C287" t="s">
        <v>98</v>
      </c>
      <c r="D287">
        <v>1995</v>
      </c>
      <c r="H287">
        <v>25703</v>
      </c>
      <c r="I287">
        <v>18593</v>
      </c>
      <c r="N287">
        <f>COUNTIF(Cod_Mun_Norte!B:B,DADOS_SNIS_Minas!A287)</f>
        <v>0</v>
      </c>
    </row>
    <row r="288" spans="1:14" x14ac:dyDescent="0.2">
      <c r="A288">
        <v>310120</v>
      </c>
      <c r="B288" t="s">
        <v>105</v>
      </c>
      <c r="C288" t="s">
        <v>98</v>
      </c>
      <c r="D288">
        <v>2020</v>
      </c>
      <c r="E288" t="s">
        <v>415</v>
      </c>
      <c r="F288" t="s">
        <v>367</v>
      </c>
      <c r="G288" t="s">
        <v>378</v>
      </c>
      <c r="H288">
        <v>5976</v>
      </c>
      <c r="I288">
        <v>3029</v>
      </c>
      <c r="J288">
        <v>3152</v>
      </c>
      <c r="K288">
        <v>3029</v>
      </c>
      <c r="L288">
        <v>100</v>
      </c>
      <c r="M288">
        <v>52.74</v>
      </c>
      <c r="N288">
        <f>COUNTIF(Cod_Mun_Norte!B:B,DADOS_SNIS_Minas!A288)</f>
        <v>0</v>
      </c>
    </row>
    <row r="289" spans="1:14" x14ac:dyDescent="0.2">
      <c r="A289">
        <v>310120</v>
      </c>
      <c r="B289" t="s">
        <v>105</v>
      </c>
      <c r="C289" t="s">
        <v>98</v>
      </c>
      <c r="D289">
        <v>2019</v>
      </c>
      <c r="E289" t="s">
        <v>415</v>
      </c>
      <c r="F289" t="s">
        <v>367</v>
      </c>
      <c r="G289" t="s">
        <v>378</v>
      </c>
      <c r="H289">
        <v>6003</v>
      </c>
      <c r="I289">
        <v>3042</v>
      </c>
      <c r="J289">
        <v>3123</v>
      </c>
      <c r="K289">
        <v>3000</v>
      </c>
      <c r="L289">
        <v>98.6</v>
      </c>
      <c r="M289">
        <v>52.02</v>
      </c>
      <c r="N289">
        <f>COUNTIF(Cod_Mun_Norte!B:B,DADOS_SNIS_Minas!A289)</f>
        <v>0</v>
      </c>
    </row>
    <row r="290" spans="1:14" x14ac:dyDescent="0.2">
      <c r="A290">
        <v>310120</v>
      </c>
      <c r="B290" t="s">
        <v>105</v>
      </c>
      <c r="C290" t="s">
        <v>98</v>
      </c>
      <c r="D290">
        <v>2018</v>
      </c>
      <c r="E290" t="s">
        <v>415</v>
      </c>
      <c r="F290" t="s">
        <v>367</v>
      </c>
      <c r="H290">
        <v>6032</v>
      </c>
      <c r="I290">
        <v>3057</v>
      </c>
      <c r="J290">
        <v>3163</v>
      </c>
      <c r="K290">
        <v>3000</v>
      </c>
      <c r="L290">
        <v>98.1</v>
      </c>
      <c r="M290">
        <v>52.44</v>
      </c>
      <c r="N290">
        <f>COUNTIF(Cod_Mun_Norte!B:B,DADOS_SNIS_Minas!A290)</f>
        <v>0</v>
      </c>
    </row>
    <row r="291" spans="1:14" x14ac:dyDescent="0.2">
      <c r="A291">
        <v>310120</v>
      </c>
      <c r="B291" t="s">
        <v>105</v>
      </c>
      <c r="C291" t="s">
        <v>98</v>
      </c>
      <c r="D291">
        <v>2017</v>
      </c>
      <c r="E291" t="s">
        <v>416</v>
      </c>
      <c r="F291" t="s">
        <v>367</v>
      </c>
      <c r="H291">
        <v>6209</v>
      </c>
      <c r="I291">
        <v>3147</v>
      </c>
      <c r="J291">
        <v>3163</v>
      </c>
      <c r="K291">
        <v>3000</v>
      </c>
      <c r="L291">
        <v>95.3</v>
      </c>
      <c r="M291">
        <v>50.94</v>
      </c>
      <c r="N291">
        <f>COUNTIF(Cod_Mun_Norte!B:B,DADOS_SNIS_Minas!A291)</f>
        <v>0</v>
      </c>
    </row>
    <row r="292" spans="1:14" x14ac:dyDescent="0.2">
      <c r="A292">
        <v>310120</v>
      </c>
      <c r="B292" t="s">
        <v>105</v>
      </c>
      <c r="C292" t="s">
        <v>98</v>
      </c>
      <c r="D292">
        <v>2016</v>
      </c>
      <c r="E292" t="s">
        <v>416</v>
      </c>
      <c r="F292" t="s">
        <v>367</v>
      </c>
      <c r="H292">
        <v>6224</v>
      </c>
      <c r="I292">
        <v>3154</v>
      </c>
      <c r="J292">
        <v>3163</v>
      </c>
      <c r="K292">
        <v>3000</v>
      </c>
      <c r="L292">
        <v>95.1</v>
      </c>
      <c r="M292">
        <v>50.82</v>
      </c>
      <c r="N292">
        <f>COUNTIF(Cod_Mun_Norte!B:B,DADOS_SNIS_Minas!A292)</f>
        <v>0</v>
      </c>
    </row>
    <row r="293" spans="1:14" x14ac:dyDescent="0.2">
      <c r="A293">
        <v>310120</v>
      </c>
      <c r="B293" t="s">
        <v>105</v>
      </c>
      <c r="C293" t="s">
        <v>98</v>
      </c>
      <c r="D293">
        <v>2015</v>
      </c>
      <c r="E293" t="s">
        <v>416</v>
      </c>
      <c r="F293" t="s">
        <v>367</v>
      </c>
      <c r="H293">
        <v>6240</v>
      </c>
      <c r="I293">
        <v>3163</v>
      </c>
      <c r="J293">
        <v>3163</v>
      </c>
      <c r="K293">
        <v>3163</v>
      </c>
      <c r="L293">
        <v>100</v>
      </c>
      <c r="M293">
        <v>50.69</v>
      </c>
      <c r="N293">
        <f>COUNTIF(Cod_Mun_Norte!B:B,DADOS_SNIS_Minas!A293)</f>
        <v>0</v>
      </c>
    </row>
    <row r="294" spans="1:14" x14ac:dyDescent="0.2">
      <c r="A294">
        <v>310120</v>
      </c>
      <c r="B294" t="s">
        <v>105</v>
      </c>
      <c r="C294" t="s">
        <v>98</v>
      </c>
      <c r="D294">
        <v>2014</v>
      </c>
      <c r="E294" t="s">
        <v>416</v>
      </c>
      <c r="F294" t="s">
        <v>367</v>
      </c>
      <c r="H294">
        <v>6257</v>
      </c>
      <c r="I294">
        <v>3171</v>
      </c>
      <c r="J294">
        <v>1300</v>
      </c>
      <c r="K294">
        <v>1300</v>
      </c>
      <c r="L294">
        <v>41</v>
      </c>
      <c r="M294">
        <v>20.78</v>
      </c>
      <c r="N294">
        <f>COUNTIF(Cod_Mun_Norte!B:B,DADOS_SNIS_Minas!A294)</f>
        <v>0</v>
      </c>
    </row>
    <row r="295" spans="1:14" x14ac:dyDescent="0.2">
      <c r="A295">
        <v>310120</v>
      </c>
      <c r="B295" t="s">
        <v>105</v>
      </c>
      <c r="C295" t="s">
        <v>98</v>
      </c>
      <c r="D295">
        <v>2013</v>
      </c>
      <c r="E295" t="s">
        <v>416</v>
      </c>
      <c r="F295" t="s">
        <v>367</v>
      </c>
      <c r="H295">
        <v>6274</v>
      </c>
      <c r="I295">
        <v>3180</v>
      </c>
      <c r="J295">
        <v>1300</v>
      </c>
      <c r="K295">
        <v>1300</v>
      </c>
      <c r="L295">
        <v>40.9</v>
      </c>
      <c r="M295">
        <v>20.72</v>
      </c>
      <c r="N295">
        <f>COUNTIF(Cod_Mun_Norte!B:B,DADOS_SNIS_Minas!A295)</f>
        <v>0</v>
      </c>
    </row>
    <row r="296" spans="1:14" x14ac:dyDescent="0.2">
      <c r="A296">
        <v>310120</v>
      </c>
      <c r="B296" t="s">
        <v>105</v>
      </c>
      <c r="C296" t="s">
        <v>98</v>
      </c>
      <c r="D296">
        <v>2012</v>
      </c>
      <c r="E296" t="s">
        <v>416</v>
      </c>
      <c r="F296" t="s">
        <v>367</v>
      </c>
      <c r="H296">
        <v>6116</v>
      </c>
      <c r="I296">
        <v>3100</v>
      </c>
      <c r="J296">
        <v>2000</v>
      </c>
      <c r="K296">
        <v>1600</v>
      </c>
      <c r="L296">
        <v>51.6</v>
      </c>
      <c r="M296">
        <v>32.700000000000003</v>
      </c>
      <c r="N296">
        <f>COUNTIF(Cod_Mun_Norte!B:B,DADOS_SNIS_Minas!A296)</f>
        <v>0</v>
      </c>
    </row>
    <row r="297" spans="1:14" x14ac:dyDescent="0.2">
      <c r="A297">
        <v>310120</v>
      </c>
      <c r="B297" t="s">
        <v>105</v>
      </c>
      <c r="C297" t="s">
        <v>98</v>
      </c>
      <c r="D297">
        <v>2011</v>
      </c>
      <c r="H297">
        <v>6139</v>
      </c>
      <c r="I297">
        <v>3111</v>
      </c>
      <c r="N297">
        <f>COUNTIF(Cod_Mun_Norte!B:B,DADOS_SNIS_Minas!A297)</f>
        <v>0</v>
      </c>
    </row>
    <row r="298" spans="1:14" x14ac:dyDescent="0.2">
      <c r="A298">
        <v>310120</v>
      </c>
      <c r="B298" t="s">
        <v>105</v>
      </c>
      <c r="C298" t="s">
        <v>98</v>
      </c>
      <c r="D298">
        <v>2010</v>
      </c>
      <c r="H298">
        <v>6162</v>
      </c>
      <c r="I298">
        <v>3123</v>
      </c>
      <c r="N298">
        <f>COUNTIF(Cod_Mun_Norte!B:B,DADOS_SNIS_Minas!A298)</f>
        <v>0</v>
      </c>
    </row>
    <row r="299" spans="1:14" x14ac:dyDescent="0.2">
      <c r="A299">
        <v>310120</v>
      </c>
      <c r="B299" t="s">
        <v>105</v>
      </c>
      <c r="C299" t="s">
        <v>98</v>
      </c>
      <c r="D299">
        <v>2009</v>
      </c>
      <c r="E299" t="s">
        <v>417</v>
      </c>
      <c r="F299" t="s">
        <v>374</v>
      </c>
      <c r="H299">
        <v>6210</v>
      </c>
      <c r="I299">
        <v>3189</v>
      </c>
      <c r="N299">
        <f>COUNTIF(Cod_Mun_Norte!B:B,DADOS_SNIS_Minas!A299)</f>
        <v>0</v>
      </c>
    </row>
    <row r="300" spans="1:14" x14ac:dyDescent="0.2">
      <c r="A300">
        <v>310120</v>
      </c>
      <c r="B300" t="s">
        <v>105</v>
      </c>
      <c r="C300" t="s">
        <v>98</v>
      </c>
      <c r="D300">
        <v>2008</v>
      </c>
      <c r="H300">
        <v>6239</v>
      </c>
      <c r="I300">
        <v>3204</v>
      </c>
      <c r="N300">
        <f>COUNTIF(Cod_Mun_Norte!B:B,DADOS_SNIS_Minas!A300)</f>
        <v>0</v>
      </c>
    </row>
    <row r="301" spans="1:14" x14ac:dyDescent="0.2">
      <c r="A301">
        <v>310120</v>
      </c>
      <c r="B301" t="s">
        <v>105</v>
      </c>
      <c r="C301" t="s">
        <v>98</v>
      </c>
      <c r="D301">
        <v>2007</v>
      </c>
      <c r="H301">
        <v>6099</v>
      </c>
      <c r="I301">
        <v>3132</v>
      </c>
      <c r="N301">
        <f>COUNTIF(Cod_Mun_Norte!B:B,DADOS_SNIS_Minas!A301)</f>
        <v>0</v>
      </c>
    </row>
    <row r="302" spans="1:14" x14ac:dyDescent="0.2">
      <c r="A302">
        <v>310120</v>
      </c>
      <c r="B302" t="s">
        <v>105</v>
      </c>
      <c r="C302" t="s">
        <v>98</v>
      </c>
      <c r="D302">
        <v>2006</v>
      </c>
      <c r="H302">
        <v>6360</v>
      </c>
      <c r="I302">
        <v>2969</v>
      </c>
      <c r="N302">
        <f>COUNTIF(Cod_Mun_Norte!B:B,DADOS_SNIS_Minas!A302)</f>
        <v>0</v>
      </c>
    </row>
    <row r="303" spans="1:14" x14ac:dyDescent="0.2">
      <c r="A303">
        <v>310120</v>
      </c>
      <c r="B303" t="s">
        <v>105</v>
      </c>
      <c r="C303" t="s">
        <v>98</v>
      </c>
      <c r="D303">
        <v>2005</v>
      </c>
      <c r="H303">
        <v>6377</v>
      </c>
      <c r="I303">
        <v>2977</v>
      </c>
      <c r="N303">
        <f>COUNTIF(Cod_Mun_Norte!B:B,DADOS_SNIS_Minas!A303)</f>
        <v>0</v>
      </c>
    </row>
    <row r="304" spans="1:14" x14ac:dyDescent="0.2">
      <c r="A304">
        <v>310120</v>
      </c>
      <c r="B304" t="s">
        <v>105</v>
      </c>
      <c r="C304" t="s">
        <v>98</v>
      </c>
      <c r="D304">
        <v>2004</v>
      </c>
      <c r="H304">
        <v>6394</v>
      </c>
      <c r="I304">
        <v>2985</v>
      </c>
      <c r="N304">
        <f>COUNTIF(Cod_Mun_Norte!B:B,DADOS_SNIS_Minas!A304)</f>
        <v>0</v>
      </c>
    </row>
    <row r="305" spans="1:14" x14ac:dyDescent="0.2">
      <c r="A305">
        <v>310120</v>
      </c>
      <c r="B305" t="s">
        <v>105</v>
      </c>
      <c r="C305" t="s">
        <v>98</v>
      </c>
      <c r="D305">
        <v>2003</v>
      </c>
      <c r="H305">
        <v>6424</v>
      </c>
      <c r="I305">
        <v>2999</v>
      </c>
      <c r="N305">
        <f>COUNTIF(Cod_Mun_Norte!B:B,DADOS_SNIS_Minas!A305)</f>
        <v>0</v>
      </c>
    </row>
    <row r="306" spans="1:14" x14ac:dyDescent="0.2">
      <c r="A306">
        <v>310120</v>
      </c>
      <c r="B306" t="s">
        <v>105</v>
      </c>
      <c r="C306" t="s">
        <v>98</v>
      </c>
      <c r="D306">
        <v>2002</v>
      </c>
      <c r="H306">
        <v>6438</v>
      </c>
      <c r="I306">
        <v>3006</v>
      </c>
      <c r="N306">
        <f>COUNTIF(Cod_Mun_Norte!B:B,DADOS_SNIS_Minas!A306)</f>
        <v>0</v>
      </c>
    </row>
    <row r="307" spans="1:14" x14ac:dyDescent="0.2">
      <c r="A307">
        <v>310120</v>
      </c>
      <c r="B307" t="s">
        <v>105</v>
      </c>
      <c r="C307" t="s">
        <v>98</v>
      </c>
      <c r="D307">
        <v>2001</v>
      </c>
      <c r="H307">
        <v>6440</v>
      </c>
      <c r="I307">
        <v>3006</v>
      </c>
      <c r="N307">
        <f>COUNTIF(Cod_Mun_Norte!B:B,DADOS_SNIS_Minas!A307)</f>
        <v>0</v>
      </c>
    </row>
    <row r="308" spans="1:14" x14ac:dyDescent="0.2">
      <c r="A308">
        <v>310120</v>
      </c>
      <c r="B308" t="s">
        <v>105</v>
      </c>
      <c r="C308" t="s">
        <v>98</v>
      </c>
      <c r="D308">
        <v>2000</v>
      </c>
      <c r="H308">
        <v>6469</v>
      </c>
      <c r="I308">
        <v>3020</v>
      </c>
      <c r="N308">
        <f>COUNTIF(Cod_Mun_Norte!B:B,DADOS_SNIS_Minas!A308)</f>
        <v>0</v>
      </c>
    </row>
    <row r="309" spans="1:14" x14ac:dyDescent="0.2">
      <c r="A309">
        <v>310120</v>
      </c>
      <c r="B309" t="s">
        <v>105</v>
      </c>
      <c r="C309" t="s">
        <v>98</v>
      </c>
      <c r="D309">
        <v>1999</v>
      </c>
      <c r="H309">
        <v>6406</v>
      </c>
      <c r="I309">
        <v>2776</v>
      </c>
      <c r="N309">
        <f>COUNTIF(Cod_Mun_Norte!B:B,DADOS_SNIS_Minas!A309)</f>
        <v>0</v>
      </c>
    </row>
    <row r="310" spans="1:14" x14ac:dyDescent="0.2">
      <c r="A310">
        <v>310120</v>
      </c>
      <c r="B310" t="s">
        <v>105</v>
      </c>
      <c r="C310" t="s">
        <v>98</v>
      </c>
      <c r="D310">
        <v>1998</v>
      </c>
      <c r="H310">
        <v>6424</v>
      </c>
      <c r="I310">
        <v>2784</v>
      </c>
      <c r="N310">
        <f>COUNTIF(Cod_Mun_Norte!B:B,DADOS_SNIS_Minas!A310)</f>
        <v>0</v>
      </c>
    </row>
    <row r="311" spans="1:14" x14ac:dyDescent="0.2">
      <c r="A311">
        <v>310120</v>
      </c>
      <c r="B311" t="s">
        <v>105</v>
      </c>
      <c r="C311" t="s">
        <v>98</v>
      </c>
      <c r="D311">
        <v>1997</v>
      </c>
      <c r="H311">
        <v>6443</v>
      </c>
      <c r="I311">
        <v>2792</v>
      </c>
      <c r="N311">
        <f>COUNTIF(Cod_Mun_Norte!B:B,DADOS_SNIS_Minas!A311)</f>
        <v>0</v>
      </c>
    </row>
    <row r="312" spans="1:14" x14ac:dyDescent="0.2">
      <c r="A312">
        <v>310120</v>
      </c>
      <c r="B312" t="s">
        <v>105</v>
      </c>
      <c r="C312" t="s">
        <v>98</v>
      </c>
      <c r="D312">
        <v>1996</v>
      </c>
      <c r="H312">
        <v>6464</v>
      </c>
      <c r="I312">
        <v>2801</v>
      </c>
      <c r="N312">
        <f>COUNTIF(Cod_Mun_Norte!B:B,DADOS_SNIS_Minas!A312)</f>
        <v>0</v>
      </c>
    </row>
    <row r="313" spans="1:14" x14ac:dyDescent="0.2">
      <c r="A313">
        <v>310120</v>
      </c>
      <c r="B313" t="s">
        <v>105</v>
      </c>
      <c r="C313" t="s">
        <v>98</v>
      </c>
      <c r="D313">
        <v>1995</v>
      </c>
      <c r="H313">
        <v>6349</v>
      </c>
      <c r="I313">
        <v>2751</v>
      </c>
      <c r="N313">
        <f>COUNTIF(Cod_Mun_Norte!B:B,DADOS_SNIS_Minas!A313)</f>
        <v>0</v>
      </c>
    </row>
    <row r="314" spans="1:14" x14ac:dyDescent="0.2">
      <c r="A314">
        <v>310130</v>
      </c>
      <c r="B314" t="s">
        <v>106</v>
      </c>
      <c r="C314" t="s">
        <v>98</v>
      </c>
      <c r="D314">
        <v>2020</v>
      </c>
      <c r="H314">
        <v>2665</v>
      </c>
      <c r="I314">
        <v>1092</v>
      </c>
      <c r="N314">
        <f>COUNTIF(Cod_Mun_Norte!B:B,DADOS_SNIS_Minas!A314)</f>
        <v>0</v>
      </c>
    </row>
    <row r="315" spans="1:14" x14ac:dyDescent="0.2">
      <c r="A315">
        <v>310130</v>
      </c>
      <c r="B315" t="s">
        <v>106</v>
      </c>
      <c r="C315" t="s">
        <v>98</v>
      </c>
      <c r="D315">
        <v>2019</v>
      </c>
      <c r="H315">
        <v>2674</v>
      </c>
      <c r="I315">
        <v>1096</v>
      </c>
      <c r="N315">
        <f>COUNTIF(Cod_Mun_Norte!B:B,DADOS_SNIS_Minas!A315)</f>
        <v>0</v>
      </c>
    </row>
    <row r="316" spans="1:14" x14ac:dyDescent="0.2">
      <c r="A316">
        <v>310130</v>
      </c>
      <c r="B316" t="s">
        <v>106</v>
      </c>
      <c r="C316" t="s">
        <v>98</v>
      </c>
      <c r="D316">
        <v>2018</v>
      </c>
      <c r="H316">
        <v>2683</v>
      </c>
      <c r="I316">
        <v>1099</v>
      </c>
      <c r="N316">
        <f>COUNTIF(Cod_Mun_Norte!B:B,DADOS_SNIS_Minas!A316)</f>
        <v>0</v>
      </c>
    </row>
    <row r="317" spans="1:14" x14ac:dyDescent="0.2">
      <c r="A317">
        <v>310130</v>
      </c>
      <c r="B317" t="s">
        <v>106</v>
      </c>
      <c r="C317" t="s">
        <v>98</v>
      </c>
      <c r="D317">
        <v>2017</v>
      </c>
      <c r="H317">
        <v>2752</v>
      </c>
      <c r="I317">
        <v>1128</v>
      </c>
      <c r="N317">
        <f>COUNTIF(Cod_Mun_Norte!B:B,DADOS_SNIS_Minas!A317)</f>
        <v>0</v>
      </c>
    </row>
    <row r="318" spans="1:14" x14ac:dyDescent="0.2">
      <c r="A318">
        <v>310130</v>
      </c>
      <c r="B318" t="s">
        <v>106</v>
      </c>
      <c r="C318" t="s">
        <v>98</v>
      </c>
      <c r="D318">
        <v>2016</v>
      </c>
      <c r="H318">
        <v>2756</v>
      </c>
      <c r="I318">
        <v>1129</v>
      </c>
      <c r="N318">
        <f>COUNTIF(Cod_Mun_Norte!B:B,DADOS_SNIS_Minas!A318)</f>
        <v>0</v>
      </c>
    </row>
    <row r="319" spans="1:14" x14ac:dyDescent="0.2">
      <c r="A319">
        <v>310130</v>
      </c>
      <c r="B319" t="s">
        <v>106</v>
      </c>
      <c r="C319" t="s">
        <v>98</v>
      </c>
      <c r="D319">
        <v>2015</v>
      </c>
      <c r="H319">
        <v>2760</v>
      </c>
      <c r="I319">
        <v>1131</v>
      </c>
      <c r="N319">
        <f>COUNTIF(Cod_Mun_Norte!B:B,DADOS_SNIS_Minas!A319)</f>
        <v>0</v>
      </c>
    </row>
    <row r="320" spans="1:14" x14ac:dyDescent="0.2">
      <c r="A320">
        <v>310130</v>
      </c>
      <c r="B320" t="s">
        <v>106</v>
      </c>
      <c r="C320" t="s">
        <v>98</v>
      </c>
      <c r="D320">
        <v>2014</v>
      </c>
      <c r="H320">
        <v>2764</v>
      </c>
      <c r="I320">
        <v>1133</v>
      </c>
      <c r="N320">
        <f>COUNTIF(Cod_Mun_Norte!B:B,DADOS_SNIS_Minas!A320)</f>
        <v>0</v>
      </c>
    </row>
    <row r="321" spans="1:14" x14ac:dyDescent="0.2">
      <c r="A321">
        <v>310130</v>
      </c>
      <c r="B321" t="s">
        <v>106</v>
      </c>
      <c r="C321" t="s">
        <v>98</v>
      </c>
      <c r="D321">
        <v>2013</v>
      </c>
      <c r="H321">
        <v>2768</v>
      </c>
      <c r="I321">
        <v>1134</v>
      </c>
      <c r="N321">
        <f>COUNTIF(Cod_Mun_Norte!B:B,DADOS_SNIS_Minas!A321)</f>
        <v>0</v>
      </c>
    </row>
    <row r="322" spans="1:14" x14ac:dyDescent="0.2">
      <c r="A322">
        <v>310130</v>
      </c>
      <c r="B322" t="s">
        <v>106</v>
      </c>
      <c r="C322" t="s">
        <v>98</v>
      </c>
      <c r="D322">
        <v>2012</v>
      </c>
      <c r="H322">
        <v>2696</v>
      </c>
      <c r="I322">
        <v>1105</v>
      </c>
      <c r="N322">
        <f>COUNTIF(Cod_Mun_Norte!B:B,DADOS_SNIS_Minas!A322)</f>
        <v>0</v>
      </c>
    </row>
    <row r="323" spans="1:14" x14ac:dyDescent="0.2">
      <c r="A323">
        <v>310130</v>
      </c>
      <c r="B323" t="s">
        <v>106</v>
      </c>
      <c r="C323" t="s">
        <v>98</v>
      </c>
      <c r="D323">
        <v>2011</v>
      </c>
      <c r="E323" t="s">
        <v>418</v>
      </c>
      <c r="F323" t="s">
        <v>99</v>
      </c>
      <c r="H323">
        <v>2703</v>
      </c>
      <c r="I323">
        <v>1108</v>
      </c>
      <c r="J323">
        <v>1431</v>
      </c>
      <c r="K323">
        <v>1056</v>
      </c>
      <c r="L323">
        <v>95.3</v>
      </c>
      <c r="M323">
        <v>52.94</v>
      </c>
      <c r="N323">
        <f>COUNTIF(Cod_Mun_Norte!B:B,DADOS_SNIS_Minas!A323)</f>
        <v>0</v>
      </c>
    </row>
    <row r="324" spans="1:14" x14ac:dyDescent="0.2">
      <c r="A324">
        <v>310130</v>
      </c>
      <c r="B324" t="s">
        <v>106</v>
      </c>
      <c r="C324" t="s">
        <v>98</v>
      </c>
      <c r="D324">
        <v>2010</v>
      </c>
      <c r="E324" t="s">
        <v>418</v>
      </c>
      <c r="F324" t="s">
        <v>99</v>
      </c>
      <c r="H324">
        <v>2709</v>
      </c>
      <c r="I324">
        <v>1110</v>
      </c>
      <c r="J324">
        <v>1431</v>
      </c>
      <c r="K324">
        <v>1056</v>
      </c>
      <c r="L324">
        <v>95.1</v>
      </c>
      <c r="M324">
        <v>52.82</v>
      </c>
      <c r="N324">
        <f>COUNTIF(Cod_Mun_Norte!B:B,DADOS_SNIS_Minas!A324)</f>
        <v>0</v>
      </c>
    </row>
    <row r="325" spans="1:14" x14ac:dyDescent="0.2">
      <c r="A325">
        <v>310130</v>
      </c>
      <c r="B325" t="s">
        <v>106</v>
      </c>
      <c r="C325" t="s">
        <v>98</v>
      </c>
      <c r="D325">
        <v>2009</v>
      </c>
      <c r="H325">
        <v>2926</v>
      </c>
      <c r="I325">
        <v>1122</v>
      </c>
      <c r="N325">
        <f>COUNTIF(Cod_Mun_Norte!B:B,DADOS_SNIS_Minas!A325)</f>
        <v>0</v>
      </c>
    </row>
    <row r="326" spans="1:14" x14ac:dyDescent="0.2">
      <c r="A326">
        <v>310130</v>
      </c>
      <c r="B326" t="s">
        <v>106</v>
      </c>
      <c r="C326" t="s">
        <v>98</v>
      </c>
      <c r="D326">
        <v>2008</v>
      </c>
      <c r="H326">
        <v>2917</v>
      </c>
      <c r="I326">
        <v>1118</v>
      </c>
      <c r="N326">
        <f>COUNTIF(Cod_Mun_Norte!B:B,DADOS_SNIS_Minas!A326)</f>
        <v>0</v>
      </c>
    </row>
    <row r="327" spans="1:14" x14ac:dyDescent="0.2">
      <c r="A327">
        <v>310130</v>
      </c>
      <c r="B327" t="s">
        <v>106</v>
      </c>
      <c r="C327" t="s">
        <v>98</v>
      </c>
      <c r="D327">
        <v>2007</v>
      </c>
      <c r="H327">
        <v>2825</v>
      </c>
      <c r="I327">
        <v>1083</v>
      </c>
      <c r="N327">
        <f>COUNTIF(Cod_Mun_Norte!B:B,DADOS_SNIS_Minas!A327)</f>
        <v>0</v>
      </c>
    </row>
    <row r="328" spans="1:14" x14ac:dyDescent="0.2">
      <c r="A328">
        <v>310130</v>
      </c>
      <c r="B328" t="s">
        <v>106</v>
      </c>
      <c r="C328" t="s">
        <v>98</v>
      </c>
      <c r="D328">
        <v>2006</v>
      </c>
      <c r="H328">
        <v>2833</v>
      </c>
      <c r="I328">
        <v>1013</v>
      </c>
      <c r="N328">
        <f>COUNTIF(Cod_Mun_Norte!B:B,DADOS_SNIS_Minas!A328)</f>
        <v>0</v>
      </c>
    </row>
    <row r="329" spans="1:14" x14ac:dyDescent="0.2">
      <c r="A329">
        <v>310130</v>
      </c>
      <c r="B329" t="s">
        <v>106</v>
      </c>
      <c r="C329" t="s">
        <v>98</v>
      </c>
      <c r="D329">
        <v>2005</v>
      </c>
      <c r="H329">
        <v>2828</v>
      </c>
      <c r="I329">
        <v>1011</v>
      </c>
      <c r="N329">
        <f>COUNTIF(Cod_Mun_Norte!B:B,DADOS_SNIS_Minas!A329)</f>
        <v>0</v>
      </c>
    </row>
    <row r="330" spans="1:14" x14ac:dyDescent="0.2">
      <c r="A330">
        <v>310130</v>
      </c>
      <c r="B330" t="s">
        <v>106</v>
      </c>
      <c r="C330" t="s">
        <v>98</v>
      </c>
      <c r="D330">
        <v>2004</v>
      </c>
      <c r="H330">
        <v>2823</v>
      </c>
      <c r="I330">
        <v>1009</v>
      </c>
      <c r="N330">
        <f>COUNTIF(Cod_Mun_Norte!B:B,DADOS_SNIS_Minas!A330)</f>
        <v>0</v>
      </c>
    </row>
    <row r="331" spans="1:14" x14ac:dyDescent="0.2">
      <c r="A331">
        <v>310130</v>
      </c>
      <c r="B331" t="s">
        <v>106</v>
      </c>
      <c r="C331" t="s">
        <v>98</v>
      </c>
      <c r="D331">
        <v>2003</v>
      </c>
      <c r="H331">
        <v>2814</v>
      </c>
      <c r="I331">
        <v>1006</v>
      </c>
      <c r="N331">
        <f>COUNTIF(Cod_Mun_Norte!B:B,DADOS_SNIS_Minas!A331)</f>
        <v>0</v>
      </c>
    </row>
    <row r="332" spans="1:14" x14ac:dyDescent="0.2">
      <c r="A332">
        <v>310130</v>
      </c>
      <c r="B332" t="s">
        <v>106</v>
      </c>
      <c r="C332" t="s">
        <v>98</v>
      </c>
      <c r="D332">
        <v>2002</v>
      </c>
      <c r="H332">
        <v>2809</v>
      </c>
      <c r="I332">
        <v>1004</v>
      </c>
      <c r="N332">
        <f>COUNTIF(Cod_Mun_Norte!B:B,DADOS_SNIS_Minas!A332)</f>
        <v>0</v>
      </c>
    </row>
    <row r="333" spans="1:14" x14ac:dyDescent="0.2">
      <c r="A333">
        <v>310130</v>
      </c>
      <c r="B333" t="s">
        <v>106</v>
      </c>
      <c r="C333" t="s">
        <v>98</v>
      </c>
      <c r="D333">
        <v>2001</v>
      </c>
      <c r="H333">
        <v>2805</v>
      </c>
      <c r="I333">
        <v>1003</v>
      </c>
      <c r="N333">
        <f>COUNTIF(Cod_Mun_Norte!B:B,DADOS_SNIS_Minas!A333)</f>
        <v>0</v>
      </c>
    </row>
    <row r="334" spans="1:14" x14ac:dyDescent="0.2">
      <c r="A334">
        <v>310130</v>
      </c>
      <c r="B334" t="s">
        <v>106</v>
      </c>
      <c r="C334" t="s">
        <v>98</v>
      </c>
      <c r="D334">
        <v>2000</v>
      </c>
      <c r="H334">
        <v>2800</v>
      </c>
      <c r="I334">
        <v>1001</v>
      </c>
      <c r="N334">
        <f>COUNTIF(Cod_Mun_Norte!B:B,DADOS_SNIS_Minas!A334)</f>
        <v>0</v>
      </c>
    </row>
    <row r="335" spans="1:14" x14ac:dyDescent="0.2">
      <c r="A335">
        <v>310130</v>
      </c>
      <c r="B335" t="s">
        <v>106</v>
      </c>
      <c r="C335" t="s">
        <v>98</v>
      </c>
      <c r="D335">
        <v>1999</v>
      </c>
      <c r="H335">
        <v>2809</v>
      </c>
      <c r="I335">
        <v>943</v>
      </c>
      <c r="N335">
        <f>COUNTIF(Cod_Mun_Norte!B:B,DADOS_SNIS_Minas!A335)</f>
        <v>0</v>
      </c>
    </row>
    <row r="336" spans="1:14" x14ac:dyDescent="0.2">
      <c r="A336">
        <v>310130</v>
      </c>
      <c r="B336" t="s">
        <v>106</v>
      </c>
      <c r="C336" t="s">
        <v>98</v>
      </c>
      <c r="D336">
        <v>1998</v>
      </c>
      <c r="H336">
        <v>2802</v>
      </c>
      <c r="I336">
        <v>941</v>
      </c>
      <c r="N336">
        <f>COUNTIF(Cod_Mun_Norte!B:B,DADOS_SNIS_Minas!A336)</f>
        <v>0</v>
      </c>
    </row>
    <row r="337" spans="1:14" x14ac:dyDescent="0.2">
      <c r="A337">
        <v>310130</v>
      </c>
      <c r="B337" t="s">
        <v>106</v>
      </c>
      <c r="C337" t="s">
        <v>98</v>
      </c>
      <c r="D337">
        <v>1997</v>
      </c>
      <c r="H337">
        <v>2795</v>
      </c>
      <c r="I337">
        <v>939</v>
      </c>
      <c r="N337">
        <f>COUNTIF(Cod_Mun_Norte!B:B,DADOS_SNIS_Minas!A337)</f>
        <v>0</v>
      </c>
    </row>
    <row r="338" spans="1:14" x14ac:dyDescent="0.2">
      <c r="A338">
        <v>310130</v>
      </c>
      <c r="B338" t="s">
        <v>106</v>
      </c>
      <c r="C338" t="s">
        <v>98</v>
      </c>
      <c r="D338">
        <v>1996</v>
      </c>
      <c r="H338">
        <v>2787</v>
      </c>
      <c r="I338">
        <v>936</v>
      </c>
      <c r="N338">
        <f>COUNTIF(Cod_Mun_Norte!B:B,DADOS_SNIS_Minas!A338)</f>
        <v>0</v>
      </c>
    </row>
    <row r="339" spans="1:14" x14ac:dyDescent="0.2">
      <c r="A339">
        <v>310130</v>
      </c>
      <c r="B339" t="s">
        <v>106</v>
      </c>
      <c r="C339" t="s">
        <v>98</v>
      </c>
      <c r="D339">
        <v>1995</v>
      </c>
      <c r="H339">
        <v>2621</v>
      </c>
      <c r="I339">
        <v>880</v>
      </c>
      <c r="N339">
        <f>COUNTIF(Cod_Mun_Norte!B:B,DADOS_SNIS_Minas!A339)</f>
        <v>0</v>
      </c>
    </row>
    <row r="340" spans="1:14" x14ac:dyDescent="0.2">
      <c r="A340">
        <v>310140</v>
      </c>
      <c r="B340" t="s">
        <v>107</v>
      </c>
      <c r="C340" t="s">
        <v>98</v>
      </c>
      <c r="D340">
        <v>2020</v>
      </c>
      <c r="E340" t="s">
        <v>419</v>
      </c>
      <c r="F340" t="s">
        <v>367</v>
      </c>
      <c r="G340" t="s">
        <v>378</v>
      </c>
      <c r="H340">
        <v>3011</v>
      </c>
      <c r="I340">
        <v>2080</v>
      </c>
      <c r="J340">
        <v>2356</v>
      </c>
      <c r="K340">
        <v>2074</v>
      </c>
      <c r="L340">
        <v>99.7</v>
      </c>
      <c r="M340">
        <v>78.25</v>
      </c>
      <c r="N340">
        <f>COUNTIF(Cod_Mun_Norte!B:B,DADOS_SNIS_Minas!A340)</f>
        <v>0</v>
      </c>
    </row>
    <row r="341" spans="1:14" x14ac:dyDescent="0.2">
      <c r="A341">
        <v>310140</v>
      </c>
      <c r="B341" t="s">
        <v>107</v>
      </c>
      <c r="C341" t="s">
        <v>98</v>
      </c>
      <c r="D341">
        <v>2019</v>
      </c>
      <c r="E341" t="s">
        <v>419</v>
      </c>
      <c r="F341" t="s">
        <v>367</v>
      </c>
      <c r="G341" t="s">
        <v>378</v>
      </c>
      <c r="H341">
        <v>3007</v>
      </c>
      <c r="I341">
        <v>2077</v>
      </c>
      <c r="J341">
        <v>2333</v>
      </c>
      <c r="K341">
        <v>2074</v>
      </c>
      <c r="L341">
        <v>99.9</v>
      </c>
      <c r="M341">
        <v>77.59</v>
      </c>
      <c r="N341">
        <f>COUNTIF(Cod_Mun_Norte!B:B,DADOS_SNIS_Minas!A341)</f>
        <v>0</v>
      </c>
    </row>
    <row r="342" spans="1:14" x14ac:dyDescent="0.2">
      <c r="A342">
        <v>310140</v>
      </c>
      <c r="B342" t="s">
        <v>107</v>
      </c>
      <c r="C342" t="s">
        <v>98</v>
      </c>
      <c r="D342">
        <v>2018</v>
      </c>
      <c r="E342" t="s">
        <v>419</v>
      </c>
      <c r="F342" t="s">
        <v>367</v>
      </c>
      <c r="H342">
        <v>3003</v>
      </c>
      <c r="I342">
        <v>2074</v>
      </c>
      <c r="J342">
        <v>2333</v>
      </c>
      <c r="K342">
        <v>2074</v>
      </c>
      <c r="L342">
        <v>100</v>
      </c>
      <c r="M342">
        <v>77.69</v>
      </c>
      <c r="N342">
        <f>COUNTIF(Cod_Mun_Norte!B:B,DADOS_SNIS_Minas!A342)</f>
        <v>0</v>
      </c>
    </row>
    <row r="343" spans="1:14" x14ac:dyDescent="0.2">
      <c r="A343">
        <v>310140</v>
      </c>
      <c r="B343" t="s">
        <v>107</v>
      </c>
      <c r="C343" t="s">
        <v>98</v>
      </c>
      <c r="D343">
        <v>2017</v>
      </c>
      <c r="E343" t="s">
        <v>419</v>
      </c>
      <c r="F343" t="s">
        <v>367</v>
      </c>
      <c r="H343">
        <v>3046</v>
      </c>
      <c r="I343">
        <v>2104</v>
      </c>
      <c r="J343">
        <v>2333</v>
      </c>
      <c r="K343">
        <v>2083</v>
      </c>
      <c r="L343">
        <v>99</v>
      </c>
      <c r="M343">
        <v>76.59</v>
      </c>
      <c r="N343">
        <f>COUNTIF(Cod_Mun_Norte!B:B,DADOS_SNIS_Minas!A343)</f>
        <v>0</v>
      </c>
    </row>
    <row r="344" spans="1:14" x14ac:dyDescent="0.2">
      <c r="A344">
        <v>310140</v>
      </c>
      <c r="B344" t="s">
        <v>107</v>
      </c>
      <c r="C344" t="s">
        <v>98</v>
      </c>
      <c r="D344">
        <v>2016</v>
      </c>
      <c r="E344" t="s">
        <v>419</v>
      </c>
      <c r="F344" t="s">
        <v>367</v>
      </c>
      <c r="H344">
        <v>3040</v>
      </c>
      <c r="I344">
        <v>2100</v>
      </c>
      <c r="J344">
        <v>2300</v>
      </c>
      <c r="K344">
        <v>2040</v>
      </c>
      <c r="L344">
        <v>97.1</v>
      </c>
      <c r="M344">
        <v>75.66</v>
      </c>
      <c r="N344">
        <f>COUNTIF(Cod_Mun_Norte!B:B,DADOS_SNIS_Minas!A344)</f>
        <v>0</v>
      </c>
    </row>
    <row r="345" spans="1:14" x14ac:dyDescent="0.2">
      <c r="A345">
        <v>310140</v>
      </c>
      <c r="B345" t="s">
        <v>107</v>
      </c>
      <c r="C345" t="s">
        <v>98</v>
      </c>
      <c r="D345">
        <v>2015</v>
      </c>
      <c r="E345" t="s">
        <v>419</v>
      </c>
      <c r="F345" t="s">
        <v>367</v>
      </c>
      <c r="H345">
        <v>3033</v>
      </c>
      <c r="I345">
        <v>2095</v>
      </c>
      <c r="J345">
        <v>2097</v>
      </c>
      <c r="K345">
        <v>2022</v>
      </c>
      <c r="L345">
        <v>96.5</v>
      </c>
      <c r="M345">
        <v>69.14</v>
      </c>
      <c r="N345">
        <f>COUNTIF(Cod_Mun_Norte!B:B,DADOS_SNIS_Minas!A345)</f>
        <v>0</v>
      </c>
    </row>
    <row r="346" spans="1:14" x14ac:dyDescent="0.2">
      <c r="A346">
        <v>310140</v>
      </c>
      <c r="B346" t="s">
        <v>107</v>
      </c>
      <c r="C346" t="s">
        <v>98</v>
      </c>
      <c r="D346">
        <v>2014</v>
      </c>
      <c r="E346" t="s">
        <v>419</v>
      </c>
      <c r="F346" t="s">
        <v>367</v>
      </c>
      <c r="H346">
        <v>3025</v>
      </c>
      <c r="I346">
        <v>2089</v>
      </c>
      <c r="J346">
        <v>2085</v>
      </c>
      <c r="K346">
        <v>2012</v>
      </c>
      <c r="L346">
        <v>96.3</v>
      </c>
      <c r="M346">
        <v>68.930000000000007</v>
      </c>
      <c r="N346">
        <f>COUNTIF(Cod_Mun_Norte!B:B,DADOS_SNIS_Minas!A346)</f>
        <v>0</v>
      </c>
    </row>
    <row r="347" spans="1:14" x14ac:dyDescent="0.2">
      <c r="A347">
        <v>310140</v>
      </c>
      <c r="B347" t="s">
        <v>107</v>
      </c>
      <c r="C347" t="s">
        <v>98</v>
      </c>
      <c r="D347">
        <v>2013</v>
      </c>
      <c r="E347" t="s">
        <v>419</v>
      </c>
      <c r="F347" t="s">
        <v>367</v>
      </c>
      <c r="H347">
        <v>3018</v>
      </c>
      <c r="I347">
        <v>2085</v>
      </c>
      <c r="J347">
        <v>2085</v>
      </c>
      <c r="K347">
        <v>2012</v>
      </c>
      <c r="L347">
        <v>96.5</v>
      </c>
      <c r="M347">
        <v>69.09</v>
      </c>
      <c r="N347">
        <f>COUNTIF(Cod_Mun_Norte!B:B,DADOS_SNIS_Minas!A347)</f>
        <v>0</v>
      </c>
    </row>
    <row r="348" spans="1:14" x14ac:dyDescent="0.2">
      <c r="A348">
        <v>310140</v>
      </c>
      <c r="B348" t="s">
        <v>107</v>
      </c>
      <c r="C348" t="s">
        <v>98</v>
      </c>
      <c r="D348">
        <v>2012</v>
      </c>
      <c r="H348">
        <v>2924</v>
      </c>
      <c r="I348">
        <v>2020</v>
      </c>
      <c r="N348">
        <f>COUNTIF(Cod_Mun_Norte!B:B,DADOS_SNIS_Minas!A348)</f>
        <v>0</v>
      </c>
    </row>
    <row r="349" spans="1:14" x14ac:dyDescent="0.2">
      <c r="A349">
        <v>310140</v>
      </c>
      <c r="B349" t="s">
        <v>107</v>
      </c>
      <c r="C349" t="s">
        <v>98</v>
      </c>
      <c r="D349">
        <v>2011</v>
      </c>
      <c r="H349">
        <v>2919</v>
      </c>
      <c r="I349">
        <v>2016</v>
      </c>
      <c r="N349">
        <f>COUNTIF(Cod_Mun_Norte!B:B,DADOS_SNIS_Minas!A349)</f>
        <v>0</v>
      </c>
    </row>
    <row r="350" spans="1:14" x14ac:dyDescent="0.2">
      <c r="A350">
        <v>310140</v>
      </c>
      <c r="B350" t="s">
        <v>107</v>
      </c>
      <c r="C350" t="s">
        <v>98</v>
      </c>
      <c r="D350">
        <v>2010</v>
      </c>
      <c r="H350">
        <v>2913</v>
      </c>
      <c r="I350">
        <v>2012</v>
      </c>
      <c r="N350">
        <f>COUNTIF(Cod_Mun_Norte!B:B,DADOS_SNIS_Minas!A350)</f>
        <v>0</v>
      </c>
    </row>
    <row r="351" spans="1:14" x14ac:dyDescent="0.2">
      <c r="A351">
        <v>310140</v>
      </c>
      <c r="B351" t="s">
        <v>107</v>
      </c>
      <c r="C351" t="s">
        <v>98</v>
      </c>
      <c r="D351">
        <v>2009</v>
      </c>
      <c r="H351">
        <v>2976</v>
      </c>
      <c r="I351">
        <v>2034</v>
      </c>
      <c r="N351">
        <f>COUNTIF(Cod_Mun_Norte!B:B,DADOS_SNIS_Minas!A351)</f>
        <v>0</v>
      </c>
    </row>
    <row r="352" spans="1:14" x14ac:dyDescent="0.2">
      <c r="A352">
        <v>310140</v>
      </c>
      <c r="B352" t="s">
        <v>107</v>
      </c>
      <c r="C352" t="s">
        <v>98</v>
      </c>
      <c r="D352">
        <v>2008</v>
      </c>
      <c r="H352">
        <v>2966</v>
      </c>
      <c r="I352">
        <v>2027</v>
      </c>
      <c r="N352">
        <f>COUNTIF(Cod_Mun_Norte!B:B,DADOS_SNIS_Minas!A352)</f>
        <v>0</v>
      </c>
    </row>
    <row r="353" spans="1:14" x14ac:dyDescent="0.2">
      <c r="A353">
        <v>310140</v>
      </c>
      <c r="B353" t="s">
        <v>107</v>
      </c>
      <c r="C353" t="s">
        <v>98</v>
      </c>
      <c r="D353">
        <v>2007</v>
      </c>
      <c r="H353">
        <v>2872</v>
      </c>
      <c r="I353">
        <v>1963</v>
      </c>
      <c r="N353">
        <f>COUNTIF(Cod_Mun_Norte!B:B,DADOS_SNIS_Minas!A353)</f>
        <v>0</v>
      </c>
    </row>
    <row r="354" spans="1:14" x14ac:dyDescent="0.2">
      <c r="A354">
        <v>310140</v>
      </c>
      <c r="B354" t="s">
        <v>107</v>
      </c>
      <c r="C354" t="s">
        <v>98</v>
      </c>
      <c r="D354">
        <v>2006</v>
      </c>
      <c r="H354">
        <v>3103</v>
      </c>
      <c r="I354">
        <v>1906</v>
      </c>
      <c r="N354">
        <f>COUNTIF(Cod_Mun_Norte!B:B,DADOS_SNIS_Minas!A354)</f>
        <v>0</v>
      </c>
    </row>
    <row r="355" spans="1:14" x14ac:dyDescent="0.2">
      <c r="A355">
        <v>310140</v>
      </c>
      <c r="B355" t="s">
        <v>107</v>
      </c>
      <c r="C355" t="s">
        <v>98</v>
      </c>
      <c r="D355">
        <v>2005</v>
      </c>
      <c r="H355">
        <v>3063</v>
      </c>
      <c r="I355">
        <v>1881</v>
      </c>
      <c r="N355">
        <f>COUNTIF(Cod_Mun_Norte!B:B,DADOS_SNIS_Minas!A355)</f>
        <v>0</v>
      </c>
    </row>
    <row r="356" spans="1:14" x14ac:dyDescent="0.2">
      <c r="A356">
        <v>310140</v>
      </c>
      <c r="B356" t="s">
        <v>107</v>
      </c>
      <c r="C356" t="s">
        <v>98</v>
      </c>
      <c r="D356">
        <v>2004</v>
      </c>
      <c r="H356">
        <v>3023</v>
      </c>
      <c r="I356">
        <v>1857</v>
      </c>
      <c r="N356">
        <f>COUNTIF(Cod_Mun_Norte!B:B,DADOS_SNIS_Minas!A356)</f>
        <v>0</v>
      </c>
    </row>
    <row r="357" spans="1:14" x14ac:dyDescent="0.2">
      <c r="A357">
        <v>310140</v>
      </c>
      <c r="B357" t="s">
        <v>107</v>
      </c>
      <c r="C357" t="s">
        <v>98</v>
      </c>
      <c r="D357">
        <v>2003</v>
      </c>
      <c r="H357">
        <v>2950</v>
      </c>
      <c r="I357">
        <v>1812</v>
      </c>
      <c r="N357">
        <f>COUNTIF(Cod_Mun_Norte!B:B,DADOS_SNIS_Minas!A357)</f>
        <v>0</v>
      </c>
    </row>
    <row r="358" spans="1:14" x14ac:dyDescent="0.2">
      <c r="A358">
        <v>310140</v>
      </c>
      <c r="B358" t="s">
        <v>107</v>
      </c>
      <c r="C358" t="s">
        <v>98</v>
      </c>
      <c r="D358">
        <v>2002</v>
      </c>
      <c r="H358">
        <v>2916</v>
      </c>
      <c r="I358">
        <v>1791</v>
      </c>
      <c r="N358">
        <f>COUNTIF(Cod_Mun_Norte!B:B,DADOS_SNIS_Minas!A358)</f>
        <v>0</v>
      </c>
    </row>
    <row r="359" spans="1:14" x14ac:dyDescent="0.2">
      <c r="A359">
        <v>310140</v>
      </c>
      <c r="B359" t="s">
        <v>107</v>
      </c>
      <c r="C359" t="s">
        <v>98</v>
      </c>
      <c r="D359">
        <v>2001</v>
      </c>
      <c r="H359">
        <v>2885</v>
      </c>
      <c r="I359">
        <v>1772</v>
      </c>
      <c r="N359">
        <f>COUNTIF(Cod_Mun_Norte!B:B,DADOS_SNIS_Minas!A359)</f>
        <v>0</v>
      </c>
    </row>
    <row r="360" spans="1:14" x14ac:dyDescent="0.2">
      <c r="A360">
        <v>310140</v>
      </c>
      <c r="B360" t="s">
        <v>107</v>
      </c>
      <c r="C360" t="s">
        <v>98</v>
      </c>
      <c r="D360">
        <v>2000</v>
      </c>
      <c r="H360">
        <v>2841</v>
      </c>
      <c r="I360">
        <v>1745</v>
      </c>
      <c r="N360">
        <f>COUNTIF(Cod_Mun_Norte!B:B,DADOS_SNIS_Minas!A360)</f>
        <v>0</v>
      </c>
    </row>
    <row r="361" spans="1:14" x14ac:dyDescent="0.2">
      <c r="A361">
        <v>310140</v>
      </c>
      <c r="B361" t="s">
        <v>107</v>
      </c>
      <c r="C361" t="s">
        <v>98</v>
      </c>
      <c r="D361">
        <v>1999</v>
      </c>
      <c r="H361">
        <v>2888</v>
      </c>
      <c r="I361">
        <v>1641</v>
      </c>
      <c r="N361">
        <f>COUNTIF(Cod_Mun_Norte!B:B,DADOS_SNIS_Minas!A361)</f>
        <v>0</v>
      </c>
    </row>
    <row r="362" spans="1:14" x14ac:dyDescent="0.2">
      <c r="A362">
        <v>310140</v>
      </c>
      <c r="B362" t="s">
        <v>107</v>
      </c>
      <c r="C362" t="s">
        <v>98</v>
      </c>
      <c r="D362">
        <v>1998</v>
      </c>
      <c r="H362">
        <v>2831</v>
      </c>
      <c r="I362">
        <v>1609</v>
      </c>
      <c r="N362">
        <f>COUNTIF(Cod_Mun_Norte!B:B,DADOS_SNIS_Minas!A362)</f>
        <v>0</v>
      </c>
    </row>
    <row r="363" spans="1:14" x14ac:dyDescent="0.2">
      <c r="A363">
        <v>310140</v>
      </c>
      <c r="B363" t="s">
        <v>107</v>
      </c>
      <c r="C363" t="s">
        <v>98</v>
      </c>
      <c r="D363">
        <v>1997</v>
      </c>
      <c r="H363">
        <v>2773</v>
      </c>
      <c r="I363">
        <v>1576</v>
      </c>
      <c r="N363">
        <f>COUNTIF(Cod_Mun_Norte!B:B,DADOS_SNIS_Minas!A363)</f>
        <v>0</v>
      </c>
    </row>
    <row r="364" spans="1:14" x14ac:dyDescent="0.2">
      <c r="A364">
        <v>310140</v>
      </c>
      <c r="B364" t="s">
        <v>107</v>
      </c>
      <c r="C364" t="s">
        <v>98</v>
      </c>
      <c r="D364">
        <v>1996</v>
      </c>
      <c r="H364">
        <v>2705</v>
      </c>
      <c r="I364">
        <v>1537</v>
      </c>
      <c r="N364">
        <f>COUNTIF(Cod_Mun_Norte!B:B,DADOS_SNIS_Minas!A364)</f>
        <v>0</v>
      </c>
    </row>
    <row r="365" spans="1:14" x14ac:dyDescent="0.2">
      <c r="A365">
        <v>310140</v>
      </c>
      <c r="B365" t="s">
        <v>107</v>
      </c>
      <c r="C365" t="s">
        <v>98</v>
      </c>
      <c r="D365">
        <v>1995</v>
      </c>
      <c r="H365">
        <v>2650</v>
      </c>
      <c r="I365">
        <v>1506</v>
      </c>
      <c r="N365">
        <f>COUNTIF(Cod_Mun_Norte!B:B,DADOS_SNIS_Minas!A365)</f>
        <v>0</v>
      </c>
    </row>
    <row r="366" spans="1:14" x14ac:dyDescent="0.2">
      <c r="A366">
        <v>310150</v>
      </c>
      <c r="B366" t="s">
        <v>420</v>
      </c>
      <c r="C366" t="s">
        <v>98</v>
      </c>
      <c r="D366">
        <v>2020</v>
      </c>
      <c r="E366" t="s">
        <v>361</v>
      </c>
      <c r="F366" t="s">
        <v>99</v>
      </c>
      <c r="G366" t="s">
        <v>119</v>
      </c>
      <c r="H366">
        <v>35401</v>
      </c>
      <c r="I366">
        <v>33049</v>
      </c>
      <c r="J366">
        <v>28456</v>
      </c>
      <c r="K366">
        <v>28456</v>
      </c>
      <c r="L366">
        <v>86.1</v>
      </c>
      <c r="M366">
        <v>80.38</v>
      </c>
      <c r="N366">
        <f>COUNTIF(Cod_Mun_Norte!B:B,DADOS_SNIS_Minas!A366)</f>
        <v>0</v>
      </c>
    </row>
    <row r="367" spans="1:14" x14ac:dyDescent="0.2">
      <c r="A367">
        <v>310150</v>
      </c>
      <c r="B367" t="s">
        <v>420</v>
      </c>
      <c r="C367" t="s">
        <v>98</v>
      </c>
      <c r="D367">
        <v>2019</v>
      </c>
      <c r="E367" t="s">
        <v>361</v>
      </c>
      <c r="F367" t="s">
        <v>99</v>
      </c>
      <c r="G367" t="s">
        <v>119</v>
      </c>
      <c r="H367">
        <v>35362</v>
      </c>
      <c r="I367">
        <v>33013</v>
      </c>
      <c r="J367">
        <v>28028</v>
      </c>
      <c r="K367">
        <v>28028</v>
      </c>
      <c r="L367">
        <v>84.9</v>
      </c>
      <c r="M367">
        <v>79.260000000000005</v>
      </c>
      <c r="N367">
        <f>COUNTIF(Cod_Mun_Norte!B:B,DADOS_SNIS_Minas!A367)</f>
        <v>0</v>
      </c>
    </row>
    <row r="368" spans="1:14" x14ac:dyDescent="0.2">
      <c r="A368">
        <v>310150</v>
      </c>
      <c r="B368" t="s">
        <v>420</v>
      </c>
      <c r="C368" t="s">
        <v>98</v>
      </c>
      <c r="D368">
        <v>2018</v>
      </c>
      <c r="E368" t="s">
        <v>361</v>
      </c>
      <c r="F368" t="s">
        <v>99</v>
      </c>
      <c r="H368">
        <v>35321</v>
      </c>
      <c r="I368">
        <v>32974</v>
      </c>
      <c r="J368">
        <v>28197</v>
      </c>
      <c r="K368">
        <v>28197</v>
      </c>
      <c r="L368">
        <v>85.5</v>
      </c>
      <c r="M368">
        <v>79.83</v>
      </c>
      <c r="N368">
        <f>COUNTIF(Cod_Mun_Norte!B:B,DADOS_SNIS_Minas!A368)</f>
        <v>0</v>
      </c>
    </row>
    <row r="369" spans="1:14" x14ac:dyDescent="0.2">
      <c r="A369">
        <v>310150</v>
      </c>
      <c r="B369" t="s">
        <v>420</v>
      </c>
      <c r="C369" t="s">
        <v>98</v>
      </c>
      <c r="D369">
        <v>2017</v>
      </c>
      <c r="E369" t="s">
        <v>361</v>
      </c>
      <c r="F369" t="s">
        <v>99</v>
      </c>
      <c r="H369">
        <v>35866</v>
      </c>
      <c r="I369">
        <v>33483</v>
      </c>
      <c r="J369">
        <v>28534</v>
      </c>
      <c r="K369">
        <v>28534</v>
      </c>
      <c r="L369">
        <v>85.2</v>
      </c>
      <c r="M369">
        <v>79.56</v>
      </c>
      <c r="N369">
        <f>COUNTIF(Cod_Mun_Norte!B:B,DADOS_SNIS_Minas!A369)</f>
        <v>0</v>
      </c>
    </row>
    <row r="370" spans="1:14" x14ac:dyDescent="0.2">
      <c r="A370">
        <v>310150</v>
      </c>
      <c r="B370" t="s">
        <v>420</v>
      </c>
      <c r="C370" t="s">
        <v>98</v>
      </c>
      <c r="D370">
        <v>2016</v>
      </c>
      <c r="E370" t="s">
        <v>421</v>
      </c>
      <c r="F370" t="s">
        <v>367</v>
      </c>
      <c r="H370">
        <v>35795</v>
      </c>
      <c r="I370">
        <v>33417</v>
      </c>
      <c r="J370">
        <v>28694</v>
      </c>
      <c r="K370">
        <v>28694</v>
      </c>
      <c r="L370">
        <v>85.9</v>
      </c>
      <c r="M370">
        <v>80.16</v>
      </c>
      <c r="N370">
        <f>COUNTIF(Cod_Mun_Norte!B:B,DADOS_SNIS_Minas!A370)</f>
        <v>0</v>
      </c>
    </row>
    <row r="371" spans="1:14" x14ac:dyDescent="0.2">
      <c r="A371">
        <v>310150</v>
      </c>
      <c r="B371" t="s">
        <v>420</v>
      </c>
      <c r="C371" t="s">
        <v>98</v>
      </c>
      <c r="D371">
        <v>2015</v>
      </c>
      <c r="E371" t="s">
        <v>421</v>
      </c>
      <c r="F371" t="s">
        <v>367</v>
      </c>
      <c r="H371">
        <v>35720</v>
      </c>
      <c r="I371">
        <v>33347</v>
      </c>
      <c r="J371">
        <v>28868</v>
      </c>
      <c r="K371">
        <v>28868</v>
      </c>
      <c r="L371">
        <v>86.6</v>
      </c>
      <c r="M371">
        <v>80.819999999999993</v>
      </c>
      <c r="N371">
        <f>COUNTIF(Cod_Mun_Norte!B:B,DADOS_SNIS_Minas!A371)</f>
        <v>0</v>
      </c>
    </row>
    <row r="372" spans="1:14" x14ac:dyDescent="0.2">
      <c r="A372">
        <v>310150</v>
      </c>
      <c r="B372" t="s">
        <v>420</v>
      </c>
      <c r="C372" t="s">
        <v>98</v>
      </c>
      <c r="D372">
        <v>2014</v>
      </c>
      <c r="E372" t="s">
        <v>421</v>
      </c>
      <c r="F372" t="s">
        <v>367</v>
      </c>
      <c r="H372">
        <v>35641</v>
      </c>
      <c r="I372">
        <v>33273</v>
      </c>
      <c r="J372">
        <v>33273</v>
      </c>
      <c r="K372">
        <v>33273</v>
      </c>
      <c r="L372">
        <v>100</v>
      </c>
      <c r="M372">
        <v>93.36</v>
      </c>
      <c r="N372">
        <f>COUNTIF(Cod_Mun_Norte!B:B,DADOS_SNIS_Minas!A372)</f>
        <v>0</v>
      </c>
    </row>
    <row r="373" spans="1:14" x14ac:dyDescent="0.2">
      <c r="A373">
        <v>310150</v>
      </c>
      <c r="B373" t="s">
        <v>420</v>
      </c>
      <c r="C373" t="s">
        <v>98</v>
      </c>
      <c r="D373">
        <v>2013</v>
      </c>
      <c r="E373" t="s">
        <v>421</v>
      </c>
      <c r="F373" t="s">
        <v>367</v>
      </c>
      <c r="H373">
        <v>35559</v>
      </c>
      <c r="I373">
        <v>33197</v>
      </c>
      <c r="J373">
        <v>33197</v>
      </c>
      <c r="K373">
        <v>33197</v>
      </c>
      <c r="L373">
        <v>100</v>
      </c>
      <c r="M373">
        <v>93.36</v>
      </c>
      <c r="N373">
        <f>COUNTIF(Cod_Mun_Norte!B:B,DADOS_SNIS_Minas!A373)</f>
        <v>0</v>
      </c>
    </row>
    <row r="374" spans="1:14" x14ac:dyDescent="0.2">
      <c r="A374">
        <v>310150</v>
      </c>
      <c r="B374" t="s">
        <v>420</v>
      </c>
      <c r="C374" t="s">
        <v>98</v>
      </c>
      <c r="D374">
        <v>2012</v>
      </c>
      <c r="E374" t="s">
        <v>421</v>
      </c>
      <c r="F374" t="s">
        <v>367</v>
      </c>
      <c r="H374">
        <v>34461</v>
      </c>
      <c r="I374">
        <v>32172</v>
      </c>
      <c r="J374">
        <v>32172</v>
      </c>
      <c r="K374">
        <v>32172</v>
      </c>
      <c r="L374">
        <v>100</v>
      </c>
      <c r="M374">
        <v>93.36</v>
      </c>
      <c r="N374">
        <f>COUNTIF(Cod_Mun_Norte!B:B,DADOS_SNIS_Minas!A374)</f>
        <v>0</v>
      </c>
    </row>
    <row r="375" spans="1:14" x14ac:dyDescent="0.2">
      <c r="A375">
        <v>310150</v>
      </c>
      <c r="B375" t="s">
        <v>420</v>
      </c>
      <c r="C375" t="s">
        <v>98</v>
      </c>
      <c r="D375">
        <v>2011</v>
      </c>
      <c r="E375" t="s">
        <v>361</v>
      </c>
      <c r="F375" t="s">
        <v>362</v>
      </c>
      <c r="H375">
        <v>34406</v>
      </c>
      <c r="I375">
        <v>32120</v>
      </c>
      <c r="J375">
        <v>32120</v>
      </c>
      <c r="K375">
        <v>32120</v>
      </c>
      <c r="L375">
        <v>100</v>
      </c>
      <c r="M375">
        <v>93.36</v>
      </c>
      <c r="N375">
        <f>COUNTIF(Cod_Mun_Norte!B:B,DADOS_SNIS_Minas!A375)</f>
        <v>0</v>
      </c>
    </row>
    <row r="376" spans="1:14" x14ac:dyDescent="0.2">
      <c r="A376">
        <v>310150</v>
      </c>
      <c r="B376" t="s">
        <v>420</v>
      </c>
      <c r="C376" t="s">
        <v>98</v>
      </c>
      <c r="D376">
        <v>2010</v>
      </c>
      <c r="E376" t="s">
        <v>361</v>
      </c>
      <c r="F376" t="s">
        <v>362</v>
      </c>
      <c r="H376">
        <v>34349</v>
      </c>
      <c r="I376">
        <v>32067</v>
      </c>
      <c r="J376">
        <v>32067</v>
      </c>
      <c r="K376">
        <v>32067</v>
      </c>
      <c r="L376">
        <v>100</v>
      </c>
      <c r="M376">
        <v>93.36</v>
      </c>
      <c r="N376">
        <f>COUNTIF(Cod_Mun_Norte!B:B,DADOS_SNIS_Minas!A376)</f>
        <v>0</v>
      </c>
    </row>
    <row r="377" spans="1:14" x14ac:dyDescent="0.2">
      <c r="A377">
        <v>310150</v>
      </c>
      <c r="B377" t="s">
        <v>420</v>
      </c>
      <c r="C377" t="s">
        <v>98</v>
      </c>
      <c r="D377">
        <v>2009</v>
      </c>
      <c r="E377" t="s">
        <v>361</v>
      </c>
      <c r="F377" t="s">
        <v>362</v>
      </c>
      <c r="H377">
        <v>34591</v>
      </c>
      <c r="I377">
        <v>31876</v>
      </c>
      <c r="J377">
        <v>37364</v>
      </c>
      <c r="K377">
        <v>37364</v>
      </c>
      <c r="L377">
        <v>100</v>
      </c>
      <c r="M377">
        <v>100</v>
      </c>
      <c r="N377">
        <f>COUNTIF(Cod_Mun_Norte!B:B,DADOS_SNIS_Minas!A377)</f>
        <v>0</v>
      </c>
    </row>
    <row r="378" spans="1:14" x14ac:dyDescent="0.2">
      <c r="A378">
        <v>310150</v>
      </c>
      <c r="B378" t="s">
        <v>420</v>
      </c>
      <c r="C378" t="s">
        <v>98</v>
      </c>
      <c r="D378">
        <v>2008</v>
      </c>
      <c r="E378" t="s">
        <v>361</v>
      </c>
      <c r="F378" t="s">
        <v>362</v>
      </c>
      <c r="H378">
        <v>34527</v>
      </c>
      <c r="I378">
        <v>31817</v>
      </c>
      <c r="J378">
        <v>36593</v>
      </c>
      <c r="K378">
        <v>36593</v>
      </c>
      <c r="L378">
        <v>100</v>
      </c>
      <c r="M378">
        <v>100</v>
      </c>
      <c r="N378">
        <f>COUNTIF(Cod_Mun_Norte!B:B,DADOS_SNIS_Minas!A378)</f>
        <v>0</v>
      </c>
    </row>
    <row r="379" spans="1:14" x14ac:dyDescent="0.2">
      <c r="A379">
        <v>310150</v>
      </c>
      <c r="B379" t="s">
        <v>420</v>
      </c>
      <c r="C379" t="s">
        <v>98</v>
      </c>
      <c r="D379">
        <v>2007</v>
      </c>
      <c r="E379" t="s">
        <v>361</v>
      </c>
      <c r="F379" t="s">
        <v>362</v>
      </c>
      <c r="H379">
        <v>33495</v>
      </c>
      <c r="I379">
        <v>30866</v>
      </c>
      <c r="J379">
        <v>35926</v>
      </c>
      <c r="K379">
        <v>35926</v>
      </c>
      <c r="L379">
        <v>100</v>
      </c>
      <c r="M379">
        <v>100</v>
      </c>
      <c r="N379">
        <f>COUNTIF(Cod_Mun_Norte!B:B,DADOS_SNIS_Minas!A379)</f>
        <v>0</v>
      </c>
    </row>
    <row r="380" spans="1:14" x14ac:dyDescent="0.2">
      <c r="A380">
        <v>310150</v>
      </c>
      <c r="B380" t="s">
        <v>420</v>
      </c>
      <c r="C380" t="s">
        <v>98</v>
      </c>
      <c r="D380">
        <v>2006</v>
      </c>
      <c r="E380" t="s">
        <v>361</v>
      </c>
      <c r="F380" t="s">
        <v>362</v>
      </c>
      <c r="H380">
        <v>35589</v>
      </c>
      <c r="I380">
        <v>32855</v>
      </c>
      <c r="J380">
        <v>35301</v>
      </c>
      <c r="K380">
        <v>35301</v>
      </c>
      <c r="L380">
        <v>100</v>
      </c>
      <c r="M380">
        <v>99.19</v>
      </c>
      <c r="N380">
        <f>COUNTIF(Cod_Mun_Norte!B:B,DADOS_SNIS_Minas!A380)</f>
        <v>0</v>
      </c>
    </row>
    <row r="381" spans="1:14" x14ac:dyDescent="0.2">
      <c r="A381">
        <v>310150</v>
      </c>
      <c r="B381" t="s">
        <v>420</v>
      </c>
      <c r="C381" t="s">
        <v>98</v>
      </c>
      <c r="D381">
        <v>2005</v>
      </c>
      <c r="E381" t="s">
        <v>361</v>
      </c>
      <c r="F381" t="s">
        <v>362</v>
      </c>
      <c r="H381">
        <v>35288</v>
      </c>
      <c r="I381">
        <v>32577</v>
      </c>
      <c r="J381">
        <v>34708</v>
      </c>
      <c r="K381">
        <v>34708</v>
      </c>
      <c r="L381">
        <v>100</v>
      </c>
      <c r="M381">
        <v>98.36</v>
      </c>
      <c r="N381">
        <f>COUNTIF(Cod_Mun_Norte!B:B,DADOS_SNIS_Minas!A381)</f>
        <v>0</v>
      </c>
    </row>
    <row r="382" spans="1:14" x14ac:dyDescent="0.2">
      <c r="A382">
        <v>310150</v>
      </c>
      <c r="B382" t="s">
        <v>420</v>
      </c>
      <c r="C382" t="s">
        <v>98</v>
      </c>
      <c r="D382">
        <v>2004</v>
      </c>
      <c r="E382" t="s">
        <v>361</v>
      </c>
      <c r="F382" t="s">
        <v>362</v>
      </c>
      <c r="H382">
        <v>34984</v>
      </c>
      <c r="I382">
        <v>32296</v>
      </c>
      <c r="J382">
        <v>34428</v>
      </c>
      <c r="K382">
        <v>34428</v>
      </c>
      <c r="L382">
        <v>100</v>
      </c>
      <c r="M382">
        <v>98.41</v>
      </c>
      <c r="N382">
        <f>COUNTIF(Cod_Mun_Norte!B:B,DADOS_SNIS_Minas!A382)</f>
        <v>0</v>
      </c>
    </row>
    <row r="383" spans="1:14" x14ac:dyDescent="0.2">
      <c r="A383">
        <v>310150</v>
      </c>
      <c r="B383" t="s">
        <v>420</v>
      </c>
      <c r="C383" t="s">
        <v>98</v>
      </c>
      <c r="D383">
        <v>2003</v>
      </c>
      <c r="E383" t="s">
        <v>361</v>
      </c>
      <c r="F383" t="s">
        <v>362</v>
      </c>
      <c r="H383">
        <v>34435</v>
      </c>
      <c r="I383">
        <v>31790</v>
      </c>
      <c r="N383">
        <f>COUNTIF(Cod_Mun_Norte!B:B,DADOS_SNIS_Minas!A383)</f>
        <v>0</v>
      </c>
    </row>
    <row r="384" spans="1:14" x14ac:dyDescent="0.2">
      <c r="A384">
        <v>310150</v>
      </c>
      <c r="B384" t="s">
        <v>420</v>
      </c>
      <c r="C384" t="s">
        <v>98</v>
      </c>
      <c r="D384">
        <v>2002</v>
      </c>
      <c r="E384" t="s">
        <v>361</v>
      </c>
      <c r="F384" t="s">
        <v>362</v>
      </c>
      <c r="H384">
        <v>34173</v>
      </c>
      <c r="I384">
        <v>31548</v>
      </c>
      <c r="N384">
        <f>COUNTIF(Cod_Mun_Norte!B:B,DADOS_SNIS_Minas!A384)</f>
        <v>0</v>
      </c>
    </row>
    <row r="385" spans="1:14" x14ac:dyDescent="0.2">
      <c r="A385">
        <v>310150</v>
      </c>
      <c r="B385" t="s">
        <v>420</v>
      </c>
      <c r="C385" t="s">
        <v>98</v>
      </c>
      <c r="D385">
        <v>2001</v>
      </c>
      <c r="E385" t="s">
        <v>361</v>
      </c>
      <c r="F385" t="s">
        <v>362</v>
      </c>
      <c r="H385">
        <v>33925</v>
      </c>
      <c r="I385">
        <v>31319</v>
      </c>
      <c r="N385">
        <f>COUNTIF(Cod_Mun_Norte!B:B,DADOS_SNIS_Minas!A385)</f>
        <v>0</v>
      </c>
    </row>
    <row r="386" spans="1:14" x14ac:dyDescent="0.2">
      <c r="A386">
        <v>310150</v>
      </c>
      <c r="B386" t="s">
        <v>420</v>
      </c>
      <c r="C386" t="s">
        <v>98</v>
      </c>
      <c r="D386">
        <v>2000</v>
      </c>
      <c r="E386" t="s">
        <v>361</v>
      </c>
      <c r="F386" t="s">
        <v>362</v>
      </c>
      <c r="H386">
        <v>33610</v>
      </c>
      <c r="I386">
        <v>31028</v>
      </c>
      <c r="N386">
        <f>COUNTIF(Cod_Mun_Norte!B:B,DADOS_SNIS_Minas!A386)</f>
        <v>0</v>
      </c>
    </row>
    <row r="387" spans="1:14" x14ac:dyDescent="0.2">
      <c r="A387">
        <v>310150</v>
      </c>
      <c r="B387" t="s">
        <v>420</v>
      </c>
      <c r="C387" t="s">
        <v>98</v>
      </c>
      <c r="D387">
        <v>1999</v>
      </c>
      <c r="E387" t="s">
        <v>361</v>
      </c>
      <c r="F387" t="s">
        <v>362</v>
      </c>
      <c r="H387">
        <v>33066</v>
      </c>
      <c r="I387">
        <v>29097</v>
      </c>
      <c r="N387">
        <f>COUNTIF(Cod_Mun_Norte!B:B,DADOS_SNIS_Minas!A387)</f>
        <v>0</v>
      </c>
    </row>
    <row r="388" spans="1:14" x14ac:dyDescent="0.2">
      <c r="A388">
        <v>310150</v>
      </c>
      <c r="B388" t="s">
        <v>420</v>
      </c>
      <c r="C388" t="s">
        <v>98</v>
      </c>
      <c r="D388">
        <v>1998</v>
      </c>
      <c r="E388" t="s">
        <v>361</v>
      </c>
      <c r="F388" t="s">
        <v>362</v>
      </c>
      <c r="H388">
        <v>32750</v>
      </c>
      <c r="I388">
        <v>28819</v>
      </c>
      <c r="N388">
        <f>COUNTIF(Cod_Mun_Norte!B:B,DADOS_SNIS_Minas!A388)</f>
        <v>0</v>
      </c>
    </row>
    <row r="389" spans="1:14" x14ac:dyDescent="0.2">
      <c r="A389">
        <v>310150</v>
      </c>
      <c r="B389" t="s">
        <v>420</v>
      </c>
      <c r="C389" t="s">
        <v>98</v>
      </c>
      <c r="D389">
        <v>1997</v>
      </c>
      <c r="H389">
        <v>32433</v>
      </c>
      <c r="I389">
        <v>28540</v>
      </c>
      <c r="N389">
        <f>COUNTIF(Cod_Mun_Norte!B:B,DADOS_SNIS_Minas!A389)</f>
        <v>0</v>
      </c>
    </row>
    <row r="390" spans="1:14" x14ac:dyDescent="0.2">
      <c r="A390">
        <v>310150</v>
      </c>
      <c r="B390" t="s">
        <v>420</v>
      </c>
      <c r="C390" t="s">
        <v>98</v>
      </c>
      <c r="D390">
        <v>1996</v>
      </c>
      <c r="H390">
        <v>32059</v>
      </c>
      <c r="I390">
        <v>28211</v>
      </c>
      <c r="N390">
        <f>COUNTIF(Cod_Mun_Norte!B:B,DADOS_SNIS_Minas!A390)</f>
        <v>0</v>
      </c>
    </row>
    <row r="391" spans="1:14" x14ac:dyDescent="0.2">
      <c r="A391">
        <v>310150</v>
      </c>
      <c r="B391" t="s">
        <v>420</v>
      </c>
      <c r="C391" t="s">
        <v>98</v>
      </c>
      <c r="D391">
        <v>1995</v>
      </c>
      <c r="H391">
        <v>32041</v>
      </c>
      <c r="I391">
        <v>28195</v>
      </c>
      <c r="N391">
        <f>COUNTIF(Cod_Mun_Norte!B:B,DADOS_SNIS_Minas!A391)</f>
        <v>0</v>
      </c>
    </row>
    <row r="392" spans="1:14" x14ac:dyDescent="0.2">
      <c r="A392">
        <v>310160</v>
      </c>
      <c r="B392" t="s">
        <v>422</v>
      </c>
      <c r="C392" t="s">
        <v>98</v>
      </c>
      <c r="D392">
        <v>2020</v>
      </c>
      <c r="E392" t="s">
        <v>423</v>
      </c>
      <c r="F392" t="s">
        <v>367</v>
      </c>
      <c r="G392" t="s">
        <v>368</v>
      </c>
      <c r="H392">
        <v>80494</v>
      </c>
      <c r="I392">
        <v>75477</v>
      </c>
      <c r="J392">
        <v>70130</v>
      </c>
      <c r="K392">
        <v>70130</v>
      </c>
      <c r="L392">
        <v>92.9</v>
      </c>
      <c r="M392">
        <v>87.12</v>
      </c>
      <c r="N392">
        <f>COUNTIF(Cod_Mun_Norte!B:B,DADOS_SNIS_Minas!A392)</f>
        <v>0</v>
      </c>
    </row>
    <row r="393" spans="1:14" x14ac:dyDescent="0.2">
      <c r="A393">
        <v>310160</v>
      </c>
      <c r="B393" t="s">
        <v>422</v>
      </c>
      <c r="C393" t="s">
        <v>98</v>
      </c>
      <c r="D393">
        <v>2019</v>
      </c>
      <c r="E393" t="s">
        <v>361</v>
      </c>
      <c r="F393" t="s">
        <v>99</v>
      </c>
      <c r="G393" t="s">
        <v>119</v>
      </c>
      <c r="H393">
        <v>79996</v>
      </c>
      <c r="I393">
        <v>75010</v>
      </c>
      <c r="J393">
        <v>68509</v>
      </c>
      <c r="K393">
        <v>68509</v>
      </c>
      <c r="L393">
        <v>91.3</v>
      </c>
      <c r="M393">
        <v>85.64</v>
      </c>
      <c r="N393">
        <f>COUNTIF(Cod_Mun_Norte!B:B,DADOS_SNIS_Minas!A393)</f>
        <v>0</v>
      </c>
    </row>
    <row r="394" spans="1:14" x14ac:dyDescent="0.2">
      <c r="A394">
        <v>310160</v>
      </c>
      <c r="B394" t="s">
        <v>422</v>
      </c>
      <c r="C394" t="s">
        <v>98</v>
      </c>
      <c r="D394">
        <v>2018</v>
      </c>
      <c r="E394" t="s">
        <v>361</v>
      </c>
      <c r="F394" t="s">
        <v>99</v>
      </c>
      <c r="H394">
        <v>79481</v>
      </c>
      <c r="I394">
        <v>74527</v>
      </c>
      <c r="J394">
        <v>68116</v>
      </c>
      <c r="K394">
        <v>68116</v>
      </c>
      <c r="L394">
        <v>91.4</v>
      </c>
      <c r="M394">
        <v>85.7</v>
      </c>
      <c r="N394">
        <f>COUNTIF(Cod_Mun_Norte!B:B,DADOS_SNIS_Minas!A394)</f>
        <v>0</v>
      </c>
    </row>
    <row r="395" spans="1:14" x14ac:dyDescent="0.2">
      <c r="A395">
        <v>310160</v>
      </c>
      <c r="B395" t="s">
        <v>422</v>
      </c>
      <c r="C395" t="s">
        <v>98</v>
      </c>
      <c r="D395">
        <v>2017</v>
      </c>
      <c r="E395" t="s">
        <v>423</v>
      </c>
      <c r="F395" t="s">
        <v>367</v>
      </c>
      <c r="H395">
        <v>79707</v>
      </c>
      <c r="I395">
        <v>74739</v>
      </c>
      <c r="J395">
        <v>67089</v>
      </c>
      <c r="K395">
        <v>67089</v>
      </c>
      <c r="L395">
        <v>89.8</v>
      </c>
      <c r="M395">
        <v>84.17</v>
      </c>
      <c r="N395">
        <f>COUNTIF(Cod_Mun_Norte!B:B,DADOS_SNIS_Minas!A395)</f>
        <v>0</v>
      </c>
    </row>
    <row r="396" spans="1:14" x14ac:dyDescent="0.2">
      <c r="A396">
        <v>310160</v>
      </c>
      <c r="B396" t="s">
        <v>422</v>
      </c>
      <c r="C396" t="s">
        <v>98</v>
      </c>
      <c r="D396">
        <v>2016</v>
      </c>
      <c r="E396" t="s">
        <v>423</v>
      </c>
      <c r="F396" t="s">
        <v>367</v>
      </c>
      <c r="H396">
        <v>79222</v>
      </c>
      <c r="I396">
        <v>74284</v>
      </c>
      <c r="J396">
        <v>67237</v>
      </c>
      <c r="K396">
        <v>67237</v>
      </c>
      <c r="L396">
        <v>90.5</v>
      </c>
      <c r="M396">
        <v>84.87</v>
      </c>
      <c r="N396">
        <f>COUNTIF(Cod_Mun_Norte!B:B,DADOS_SNIS_Minas!A396)</f>
        <v>0</v>
      </c>
    </row>
    <row r="397" spans="1:14" x14ac:dyDescent="0.2">
      <c r="A397">
        <v>310160</v>
      </c>
      <c r="B397" t="s">
        <v>422</v>
      </c>
      <c r="C397" t="s">
        <v>98</v>
      </c>
      <c r="D397">
        <v>2015</v>
      </c>
      <c r="E397" t="s">
        <v>423</v>
      </c>
      <c r="F397" t="s">
        <v>367</v>
      </c>
      <c r="H397">
        <v>78712</v>
      </c>
      <c r="I397">
        <v>73806</v>
      </c>
      <c r="J397">
        <v>67057</v>
      </c>
      <c r="K397">
        <v>67057</v>
      </c>
      <c r="L397">
        <v>90.9</v>
      </c>
      <c r="M397">
        <v>85.19</v>
      </c>
      <c r="N397">
        <f>COUNTIF(Cod_Mun_Norte!B:B,DADOS_SNIS_Minas!A397)</f>
        <v>0</v>
      </c>
    </row>
    <row r="398" spans="1:14" x14ac:dyDescent="0.2">
      <c r="A398">
        <v>310160</v>
      </c>
      <c r="B398" t="s">
        <v>422</v>
      </c>
      <c r="C398" t="s">
        <v>98</v>
      </c>
      <c r="D398">
        <v>2014</v>
      </c>
      <c r="E398" t="s">
        <v>361</v>
      </c>
      <c r="F398" t="s">
        <v>99</v>
      </c>
      <c r="H398">
        <v>78176</v>
      </c>
      <c r="I398">
        <v>73304</v>
      </c>
      <c r="J398">
        <v>73304</v>
      </c>
      <c r="K398">
        <v>73304</v>
      </c>
      <c r="L398">
        <v>100</v>
      </c>
      <c r="M398">
        <v>93.77</v>
      </c>
      <c r="N398">
        <f>COUNTIF(Cod_Mun_Norte!B:B,DADOS_SNIS_Minas!A398)</f>
        <v>0</v>
      </c>
    </row>
    <row r="399" spans="1:14" x14ac:dyDescent="0.2">
      <c r="A399">
        <v>310160</v>
      </c>
      <c r="B399" t="s">
        <v>422</v>
      </c>
      <c r="C399" t="s">
        <v>98</v>
      </c>
      <c r="D399">
        <v>2013</v>
      </c>
      <c r="E399" t="s">
        <v>423</v>
      </c>
      <c r="F399" t="s">
        <v>367</v>
      </c>
      <c r="H399">
        <v>77618</v>
      </c>
      <c r="I399">
        <v>72780</v>
      </c>
      <c r="J399">
        <v>72780</v>
      </c>
      <c r="K399">
        <v>72780</v>
      </c>
      <c r="L399">
        <v>100</v>
      </c>
      <c r="M399">
        <v>93.77</v>
      </c>
      <c r="N399">
        <f>COUNTIF(Cod_Mun_Norte!B:B,DADOS_SNIS_Minas!A399)</f>
        <v>0</v>
      </c>
    </row>
    <row r="400" spans="1:14" x14ac:dyDescent="0.2">
      <c r="A400">
        <v>310160</v>
      </c>
      <c r="B400" t="s">
        <v>422</v>
      </c>
      <c r="C400" t="s">
        <v>98</v>
      </c>
      <c r="D400">
        <v>2012</v>
      </c>
      <c r="E400" t="s">
        <v>361</v>
      </c>
      <c r="F400" t="s">
        <v>99</v>
      </c>
      <c r="H400">
        <v>74804</v>
      </c>
      <c r="I400">
        <v>70142</v>
      </c>
      <c r="J400">
        <v>70142</v>
      </c>
      <c r="K400">
        <v>70142</v>
      </c>
      <c r="L400">
        <v>100</v>
      </c>
      <c r="M400">
        <v>93.77</v>
      </c>
      <c r="N400">
        <f>COUNTIF(Cod_Mun_Norte!B:B,DADOS_SNIS_Minas!A400)</f>
        <v>0</v>
      </c>
    </row>
    <row r="401" spans="1:14" x14ac:dyDescent="0.2">
      <c r="A401">
        <v>310160</v>
      </c>
      <c r="B401" t="s">
        <v>422</v>
      </c>
      <c r="C401" t="s">
        <v>98</v>
      </c>
      <c r="D401">
        <v>2011</v>
      </c>
      <c r="E401" t="s">
        <v>423</v>
      </c>
      <c r="F401" t="s">
        <v>367</v>
      </c>
      <c r="H401">
        <v>74298</v>
      </c>
      <c r="I401">
        <v>69667</v>
      </c>
      <c r="J401">
        <v>69667</v>
      </c>
      <c r="K401">
        <v>69667</v>
      </c>
      <c r="L401">
        <v>100</v>
      </c>
      <c r="M401">
        <v>93.77</v>
      </c>
      <c r="N401">
        <f>COUNTIF(Cod_Mun_Norte!B:B,DADOS_SNIS_Minas!A401)</f>
        <v>0</v>
      </c>
    </row>
    <row r="402" spans="1:14" x14ac:dyDescent="0.2">
      <c r="A402">
        <v>310160</v>
      </c>
      <c r="B402" t="s">
        <v>422</v>
      </c>
      <c r="C402" t="s">
        <v>98</v>
      </c>
      <c r="D402">
        <v>2010</v>
      </c>
      <c r="E402" t="s">
        <v>423</v>
      </c>
      <c r="F402" t="s">
        <v>367</v>
      </c>
      <c r="H402">
        <v>73774</v>
      </c>
      <c r="I402">
        <v>69176</v>
      </c>
      <c r="J402">
        <v>69176</v>
      </c>
      <c r="K402">
        <v>69176</v>
      </c>
      <c r="L402">
        <v>100</v>
      </c>
      <c r="M402">
        <v>93.77</v>
      </c>
      <c r="N402">
        <f>COUNTIF(Cod_Mun_Norte!B:B,DADOS_SNIS_Minas!A402)</f>
        <v>0</v>
      </c>
    </row>
    <row r="403" spans="1:14" x14ac:dyDescent="0.2">
      <c r="A403">
        <v>310160</v>
      </c>
      <c r="B403" t="s">
        <v>422</v>
      </c>
      <c r="C403" t="s">
        <v>98</v>
      </c>
      <c r="D403">
        <v>2009</v>
      </c>
      <c r="E403" t="s">
        <v>361</v>
      </c>
      <c r="F403" t="s">
        <v>99</v>
      </c>
      <c r="H403">
        <v>75214</v>
      </c>
      <c r="I403">
        <v>70524</v>
      </c>
      <c r="J403">
        <v>79239</v>
      </c>
      <c r="K403">
        <v>79239</v>
      </c>
      <c r="L403">
        <v>100</v>
      </c>
      <c r="M403">
        <v>100</v>
      </c>
      <c r="N403">
        <f>COUNTIF(Cod_Mun_Norte!B:B,DADOS_SNIS_Minas!A403)</f>
        <v>0</v>
      </c>
    </row>
    <row r="404" spans="1:14" x14ac:dyDescent="0.2">
      <c r="A404">
        <v>310160</v>
      </c>
      <c r="B404" t="s">
        <v>422</v>
      </c>
      <c r="C404" t="s">
        <v>98</v>
      </c>
      <c r="D404">
        <v>2008</v>
      </c>
      <c r="E404" t="s">
        <v>361</v>
      </c>
      <c r="F404" t="s">
        <v>99</v>
      </c>
      <c r="H404">
        <v>74505</v>
      </c>
      <c r="I404">
        <v>69860</v>
      </c>
      <c r="J404">
        <v>76911</v>
      </c>
      <c r="K404">
        <v>76911</v>
      </c>
      <c r="L404">
        <v>100</v>
      </c>
      <c r="M404">
        <v>100</v>
      </c>
      <c r="N404">
        <f>COUNTIF(Cod_Mun_Norte!B:B,DADOS_SNIS_Minas!A404)</f>
        <v>0</v>
      </c>
    </row>
    <row r="405" spans="1:14" x14ac:dyDescent="0.2">
      <c r="A405">
        <v>310160</v>
      </c>
      <c r="B405" t="s">
        <v>422</v>
      </c>
      <c r="C405" t="s">
        <v>98</v>
      </c>
      <c r="D405">
        <v>2007</v>
      </c>
      <c r="E405" t="s">
        <v>361</v>
      </c>
      <c r="F405" t="s">
        <v>99</v>
      </c>
      <c r="H405">
        <v>71628</v>
      </c>
      <c r="I405">
        <v>67162</v>
      </c>
      <c r="J405">
        <v>75600</v>
      </c>
      <c r="K405">
        <v>75600</v>
      </c>
      <c r="L405">
        <v>100</v>
      </c>
      <c r="M405">
        <v>100</v>
      </c>
      <c r="N405">
        <f>COUNTIF(Cod_Mun_Norte!B:B,DADOS_SNIS_Minas!A405)</f>
        <v>0</v>
      </c>
    </row>
    <row r="406" spans="1:14" x14ac:dyDescent="0.2">
      <c r="A406">
        <v>310160</v>
      </c>
      <c r="B406" t="s">
        <v>422</v>
      </c>
      <c r="C406" t="s">
        <v>98</v>
      </c>
      <c r="D406">
        <v>2006</v>
      </c>
      <c r="E406" t="s">
        <v>361</v>
      </c>
      <c r="F406" t="s">
        <v>99</v>
      </c>
      <c r="H406">
        <v>77494</v>
      </c>
      <c r="I406">
        <v>71928</v>
      </c>
      <c r="J406">
        <v>74378</v>
      </c>
      <c r="K406">
        <v>74378</v>
      </c>
      <c r="L406">
        <v>100</v>
      </c>
      <c r="M406">
        <v>95.98</v>
      </c>
      <c r="N406">
        <f>COUNTIF(Cod_Mun_Norte!B:B,DADOS_SNIS_Minas!A406)</f>
        <v>0</v>
      </c>
    </row>
    <row r="407" spans="1:14" x14ac:dyDescent="0.2">
      <c r="A407">
        <v>310160</v>
      </c>
      <c r="B407" t="s">
        <v>422</v>
      </c>
      <c r="C407" t="s">
        <v>98</v>
      </c>
      <c r="D407">
        <v>2005</v>
      </c>
      <c r="E407" t="s">
        <v>361</v>
      </c>
      <c r="F407" t="s">
        <v>99</v>
      </c>
      <c r="H407">
        <v>75889</v>
      </c>
      <c r="I407">
        <v>70438</v>
      </c>
      <c r="J407">
        <v>73792</v>
      </c>
      <c r="K407">
        <v>73792</v>
      </c>
      <c r="L407">
        <v>100</v>
      </c>
      <c r="M407">
        <v>97.24</v>
      </c>
      <c r="N407">
        <f>COUNTIF(Cod_Mun_Norte!B:B,DADOS_SNIS_Minas!A407)</f>
        <v>0</v>
      </c>
    </row>
    <row r="408" spans="1:14" x14ac:dyDescent="0.2">
      <c r="A408">
        <v>310160</v>
      </c>
      <c r="B408" t="s">
        <v>422</v>
      </c>
      <c r="C408" t="s">
        <v>98</v>
      </c>
      <c r="D408">
        <v>2004</v>
      </c>
      <c r="E408" t="s">
        <v>361</v>
      </c>
      <c r="F408" t="s">
        <v>99</v>
      </c>
      <c r="H408">
        <v>74272</v>
      </c>
      <c r="I408">
        <v>68938</v>
      </c>
      <c r="J408">
        <v>73089</v>
      </c>
      <c r="K408">
        <v>73089</v>
      </c>
      <c r="L408">
        <v>100</v>
      </c>
      <c r="M408">
        <v>98.41</v>
      </c>
      <c r="N408">
        <f>COUNTIF(Cod_Mun_Norte!B:B,DADOS_SNIS_Minas!A408)</f>
        <v>0</v>
      </c>
    </row>
    <row r="409" spans="1:14" x14ac:dyDescent="0.2">
      <c r="A409">
        <v>310160</v>
      </c>
      <c r="B409" t="s">
        <v>422</v>
      </c>
      <c r="C409" t="s">
        <v>98</v>
      </c>
      <c r="D409">
        <v>2003</v>
      </c>
      <c r="E409" t="s">
        <v>361</v>
      </c>
      <c r="F409" t="s">
        <v>362</v>
      </c>
      <c r="H409">
        <v>71349</v>
      </c>
      <c r="I409">
        <v>66225</v>
      </c>
      <c r="J409">
        <v>73278</v>
      </c>
      <c r="K409">
        <v>73278</v>
      </c>
      <c r="L409">
        <v>100</v>
      </c>
      <c r="M409">
        <v>100</v>
      </c>
      <c r="N409">
        <f>COUNTIF(Cod_Mun_Norte!B:B,DADOS_SNIS_Minas!A409)</f>
        <v>0</v>
      </c>
    </row>
    <row r="410" spans="1:14" x14ac:dyDescent="0.2">
      <c r="A410">
        <v>310160</v>
      </c>
      <c r="B410" t="s">
        <v>422</v>
      </c>
      <c r="C410" t="s">
        <v>98</v>
      </c>
      <c r="D410">
        <v>2002</v>
      </c>
      <c r="E410" t="s">
        <v>361</v>
      </c>
      <c r="F410" t="s">
        <v>362</v>
      </c>
      <c r="H410">
        <v>69957</v>
      </c>
      <c r="I410">
        <v>64933</v>
      </c>
      <c r="J410">
        <v>72373</v>
      </c>
      <c r="K410">
        <v>72373</v>
      </c>
      <c r="L410">
        <v>100</v>
      </c>
      <c r="M410">
        <v>100</v>
      </c>
      <c r="N410">
        <f>COUNTIF(Cod_Mun_Norte!B:B,DADOS_SNIS_Minas!A410)</f>
        <v>0</v>
      </c>
    </row>
    <row r="411" spans="1:14" x14ac:dyDescent="0.2">
      <c r="A411">
        <v>310160</v>
      </c>
      <c r="B411" t="s">
        <v>422</v>
      </c>
      <c r="C411" t="s">
        <v>98</v>
      </c>
      <c r="D411">
        <v>2001</v>
      </c>
      <c r="E411" t="s">
        <v>361</v>
      </c>
      <c r="F411" t="s">
        <v>362</v>
      </c>
      <c r="H411">
        <v>68655</v>
      </c>
      <c r="I411">
        <v>63724</v>
      </c>
      <c r="J411">
        <v>70789</v>
      </c>
      <c r="K411">
        <v>70789</v>
      </c>
      <c r="L411">
        <v>100</v>
      </c>
      <c r="M411">
        <v>100</v>
      </c>
      <c r="N411">
        <f>COUNTIF(Cod_Mun_Norte!B:B,DADOS_SNIS_Minas!A411)</f>
        <v>0</v>
      </c>
    </row>
    <row r="412" spans="1:14" x14ac:dyDescent="0.2">
      <c r="A412">
        <v>310160</v>
      </c>
      <c r="B412" t="s">
        <v>422</v>
      </c>
      <c r="C412" t="s">
        <v>98</v>
      </c>
      <c r="D412">
        <v>2000</v>
      </c>
      <c r="E412" t="s">
        <v>361</v>
      </c>
      <c r="F412" t="s">
        <v>362</v>
      </c>
      <c r="H412">
        <v>66957</v>
      </c>
      <c r="I412">
        <v>62148</v>
      </c>
      <c r="J412">
        <v>69087</v>
      </c>
      <c r="L412">
        <v>100</v>
      </c>
      <c r="N412">
        <f>COUNTIF(Cod_Mun_Norte!B:B,DADOS_SNIS_Minas!A412)</f>
        <v>0</v>
      </c>
    </row>
    <row r="413" spans="1:14" x14ac:dyDescent="0.2">
      <c r="A413">
        <v>310160</v>
      </c>
      <c r="B413" t="s">
        <v>422</v>
      </c>
      <c r="C413" t="s">
        <v>98</v>
      </c>
      <c r="D413">
        <v>1999</v>
      </c>
      <c r="E413" t="s">
        <v>361</v>
      </c>
      <c r="F413" t="s">
        <v>362</v>
      </c>
      <c r="H413">
        <v>63306</v>
      </c>
      <c r="I413">
        <v>58218</v>
      </c>
      <c r="N413">
        <f>COUNTIF(Cod_Mun_Norte!B:B,DADOS_SNIS_Minas!A413)</f>
        <v>0</v>
      </c>
    </row>
    <row r="414" spans="1:14" x14ac:dyDescent="0.2">
      <c r="A414">
        <v>310160</v>
      </c>
      <c r="B414" t="s">
        <v>422</v>
      </c>
      <c r="C414" t="s">
        <v>98</v>
      </c>
      <c r="D414">
        <v>1998</v>
      </c>
      <c r="E414" t="s">
        <v>361</v>
      </c>
      <c r="F414" t="s">
        <v>362</v>
      </c>
      <c r="H414">
        <v>61943</v>
      </c>
      <c r="I414">
        <v>56964</v>
      </c>
      <c r="N414">
        <f>COUNTIF(Cod_Mun_Norte!B:B,DADOS_SNIS_Minas!A414)</f>
        <v>0</v>
      </c>
    </row>
    <row r="415" spans="1:14" x14ac:dyDescent="0.2">
      <c r="A415">
        <v>310160</v>
      </c>
      <c r="B415" t="s">
        <v>422</v>
      </c>
      <c r="C415" t="s">
        <v>98</v>
      </c>
      <c r="D415">
        <v>1997</v>
      </c>
      <c r="H415">
        <v>60578</v>
      </c>
      <c r="I415">
        <v>55709</v>
      </c>
      <c r="N415">
        <f>COUNTIF(Cod_Mun_Norte!B:B,DADOS_SNIS_Minas!A415)</f>
        <v>0</v>
      </c>
    </row>
    <row r="416" spans="1:14" x14ac:dyDescent="0.2">
      <c r="A416">
        <v>310160</v>
      </c>
      <c r="B416" t="s">
        <v>422</v>
      </c>
      <c r="C416" t="s">
        <v>98</v>
      </c>
      <c r="D416">
        <v>1996</v>
      </c>
      <c r="H416">
        <v>58963</v>
      </c>
      <c r="I416">
        <v>54224</v>
      </c>
      <c r="N416">
        <f>COUNTIF(Cod_Mun_Norte!B:B,DADOS_SNIS_Minas!A416)</f>
        <v>0</v>
      </c>
    </row>
    <row r="417" spans="1:14" x14ac:dyDescent="0.2">
      <c r="A417">
        <v>310160</v>
      </c>
      <c r="B417" t="s">
        <v>422</v>
      </c>
      <c r="C417" t="s">
        <v>98</v>
      </c>
      <c r="D417">
        <v>1995</v>
      </c>
      <c r="H417">
        <v>56681</v>
      </c>
      <c r="I417">
        <v>52125</v>
      </c>
      <c r="N417">
        <f>COUNTIF(Cod_Mun_Norte!B:B,DADOS_SNIS_Minas!A417)</f>
        <v>0</v>
      </c>
    </row>
    <row r="418" spans="1:14" x14ac:dyDescent="0.2">
      <c r="A418">
        <v>310163</v>
      </c>
      <c r="B418" t="s">
        <v>424</v>
      </c>
      <c r="C418" t="s">
        <v>98</v>
      </c>
      <c r="D418">
        <v>2020</v>
      </c>
      <c r="E418" t="s">
        <v>425</v>
      </c>
      <c r="F418" t="s">
        <v>357</v>
      </c>
      <c r="G418" t="s">
        <v>383</v>
      </c>
      <c r="H418">
        <v>6981</v>
      </c>
      <c r="I418">
        <v>4632</v>
      </c>
      <c r="J418">
        <v>4339</v>
      </c>
      <c r="K418">
        <v>4339</v>
      </c>
      <c r="L418">
        <v>93.7</v>
      </c>
      <c r="M418">
        <v>62.15</v>
      </c>
      <c r="N418">
        <f>COUNTIF(Cod_Mun_Norte!B:B,DADOS_SNIS_Minas!A418)</f>
        <v>0</v>
      </c>
    </row>
    <row r="419" spans="1:14" x14ac:dyDescent="0.2">
      <c r="A419">
        <v>310163</v>
      </c>
      <c r="B419" t="s">
        <v>424</v>
      </c>
      <c r="C419" t="s">
        <v>98</v>
      </c>
      <c r="D419">
        <v>2019</v>
      </c>
      <c r="E419" t="s">
        <v>425</v>
      </c>
      <c r="F419" t="s">
        <v>357</v>
      </c>
      <c r="G419" t="s">
        <v>383</v>
      </c>
      <c r="H419">
        <v>6907</v>
      </c>
      <c r="I419">
        <v>4583</v>
      </c>
      <c r="J419">
        <v>4247</v>
      </c>
      <c r="K419">
        <v>4247</v>
      </c>
      <c r="L419">
        <v>92.7</v>
      </c>
      <c r="M419">
        <v>61.49</v>
      </c>
      <c r="N419">
        <f>COUNTIF(Cod_Mun_Norte!B:B,DADOS_SNIS_Minas!A419)</f>
        <v>0</v>
      </c>
    </row>
    <row r="420" spans="1:14" x14ac:dyDescent="0.2">
      <c r="A420">
        <v>310163</v>
      </c>
      <c r="B420" t="s">
        <v>424</v>
      </c>
      <c r="C420" t="s">
        <v>98</v>
      </c>
      <c r="D420">
        <v>2018</v>
      </c>
      <c r="E420" t="s">
        <v>426</v>
      </c>
      <c r="F420" t="s">
        <v>354</v>
      </c>
      <c r="H420">
        <v>6831</v>
      </c>
      <c r="I420">
        <v>4533</v>
      </c>
      <c r="J420">
        <v>4153</v>
      </c>
      <c r="K420">
        <v>4153</v>
      </c>
      <c r="L420">
        <v>91.6</v>
      </c>
      <c r="M420">
        <v>60.8</v>
      </c>
      <c r="N420">
        <f>COUNTIF(Cod_Mun_Norte!B:B,DADOS_SNIS_Minas!A420)</f>
        <v>0</v>
      </c>
    </row>
    <row r="421" spans="1:14" x14ac:dyDescent="0.2">
      <c r="A421">
        <v>310163</v>
      </c>
      <c r="B421" t="s">
        <v>424</v>
      </c>
      <c r="C421" t="s">
        <v>98</v>
      </c>
      <c r="D421">
        <v>2017</v>
      </c>
      <c r="E421" t="s">
        <v>361</v>
      </c>
      <c r="F421" t="s">
        <v>362</v>
      </c>
      <c r="H421">
        <v>6775</v>
      </c>
      <c r="I421">
        <v>4495</v>
      </c>
      <c r="J421">
        <v>4135</v>
      </c>
      <c r="K421">
        <v>4135</v>
      </c>
      <c r="L421">
        <v>92</v>
      </c>
      <c r="M421">
        <v>61.03</v>
      </c>
      <c r="N421">
        <f>COUNTIF(Cod_Mun_Norte!B:B,DADOS_SNIS_Minas!A421)</f>
        <v>0</v>
      </c>
    </row>
    <row r="422" spans="1:14" x14ac:dyDescent="0.2">
      <c r="A422">
        <v>310163</v>
      </c>
      <c r="B422" t="s">
        <v>424</v>
      </c>
      <c r="C422" t="s">
        <v>98</v>
      </c>
      <c r="D422">
        <v>2016</v>
      </c>
      <c r="E422" t="s">
        <v>361</v>
      </c>
      <c r="F422" t="s">
        <v>362</v>
      </c>
      <c r="H422">
        <v>6709</v>
      </c>
      <c r="I422">
        <v>4452</v>
      </c>
      <c r="J422">
        <v>4078</v>
      </c>
      <c r="K422">
        <v>4078</v>
      </c>
      <c r="L422">
        <v>91.6</v>
      </c>
      <c r="M422">
        <v>60.78</v>
      </c>
      <c r="N422">
        <f>COUNTIF(Cod_Mun_Norte!B:B,DADOS_SNIS_Minas!A422)</f>
        <v>0</v>
      </c>
    </row>
    <row r="423" spans="1:14" x14ac:dyDescent="0.2">
      <c r="A423">
        <v>310163</v>
      </c>
      <c r="B423" t="s">
        <v>424</v>
      </c>
      <c r="C423" t="s">
        <v>98</v>
      </c>
      <c r="D423">
        <v>2015</v>
      </c>
      <c r="E423" t="s">
        <v>361</v>
      </c>
      <c r="F423" t="s">
        <v>362</v>
      </c>
      <c r="H423">
        <v>6639</v>
      </c>
      <c r="I423">
        <v>4405</v>
      </c>
      <c r="J423">
        <v>4051</v>
      </c>
      <c r="K423">
        <v>4051</v>
      </c>
      <c r="L423">
        <v>92</v>
      </c>
      <c r="M423">
        <v>61.02</v>
      </c>
      <c r="N423">
        <f>COUNTIF(Cod_Mun_Norte!B:B,DADOS_SNIS_Minas!A423)</f>
        <v>0</v>
      </c>
    </row>
    <row r="424" spans="1:14" x14ac:dyDescent="0.2">
      <c r="A424">
        <v>310163</v>
      </c>
      <c r="B424" t="s">
        <v>424</v>
      </c>
      <c r="C424" t="s">
        <v>98</v>
      </c>
      <c r="D424">
        <v>2014</v>
      </c>
      <c r="E424" t="s">
        <v>361</v>
      </c>
      <c r="F424" t="s">
        <v>362</v>
      </c>
      <c r="H424">
        <v>6566</v>
      </c>
      <c r="I424">
        <v>4357</v>
      </c>
      <c r="J424">
        <v>4357</v>
      </c>
      <c r="K424">
        <v>4357</v>
      </c>
      <c r="L424">
        <v>100</v>
      </c>
      <c r="M424">
        <v>66.36</v>
      </c>
      <c r="N424">
        <f>COUNTIF(Cod_Mun_Norte!B:B,DADOS_SNIS_Minas!A424)</f>
        <v>0</v>
      </c>
    </row>
    <row r="425" spans="1:14" x14ac:dyDescent="0.2">
      <c r="A425">
        <v>310163</v>
      </c>
      <c r="B425" t="s">
        <v>424</v>
      </c>
      <c r="C425" t="s">
        <v>98</v>
      </c>
      <c r="D425">
        <v>2013</v>
      </c>
      <c r="E425" t="s">
        <v>361</v>
      </c>
      <c r="F425" t="s">
        <v>362</v>
      </c>
      <c r="H425">
        <v>6490</v>
      </c>
      <c r="I425">
        <v>4306</v>
      </c>
      <c r="J425">
        <v>4306</v>
      </c>
      <c r="K425">
        <v>4306</v>
      </c>
      <c r="L425">
        <v>100</v>
      </c>
      <c r="M425">
        <v>66.349999999999994</v>
      </c>
      <c r="N425">
        <f>COUNTIF(Cod_Mun_Norte!B:B,DADOS_SNIS_Minas!A425)</f>
        <v>0</v>
      </c>
    </row>
    <row r="426" spans="1:14" x14ac:dyDescent="0.2">
      <c r="A426">
        <v>310163</v>
      </c>
      <c r="B426" t="s">
        <v>424</v>
      </c>
      <c r="C426" t="s">
        <v>98</v>
      </c>
      <c r="D426">
        <v>2012</v>
      </c>
      <c r="E426" t="s">
        <v>361</v>
      </c>
      <c r="F426" t="s">
        <v>362</v>
      </c>
      <c r="H426">
        <v>6223</v>
      </c>
      <c r="I426">
        <v>4129</v>
      </c>
      <c r="J426">
        <v>4129</v>
      </c>
      <c r="K426">
        <v>4129</v>
      </c>
      <c r="L426">
        <v>100</v>
      </c>
      <c r="M426">
        <v>66.349999999999994</v>
      </c>
      <c r="N426">
        <f>COUNTIF(Cod_Mun_Norte!B:B,DADOS_SNIS_Minas!A426)</f>
        <v>0</v>
      </c>
    </row>
    <row r="427" spans="1:14" x14ac:dyDescent="0.2">
      <c r="A427">
        <v>310163</v>
      </c>
      <c r="B427" t="s">
        <v>424</v>
      </c>
      <c r="C427" t="s">
        <v>98</v>
      </c>
      <c r="D427">
        <v>2011</v>
      </c>
      <c r="E427" t="s">
        <v>361</v>
      </c>
      <c r="F427" t="s">
        <v>362</v>
      </c>
      <c r="H427">
        <v>6150</v>
      </c>
      <c r="I427">
        <v>4081</v>
      </c>
      <c r="J427">
        <v>4081</v>
      </c>
      <c r="K427">
        <v>4081</v>
      </c>
      <c r="L427">
        <v>100</v>
      </c>
      <c r="M427">
        <v>66.36</v>
      </c>
      <c r="N427">
        <f>COUNTIF(Cod_Mun_Norte!B:B,DADOS_SNIS_Minas!A427)</f>
        <v>0</v>
      </c>
    </row>
    <row r="428" spans="1:14" x14ac:dyDescent="0.2">
      <c r="A428">
        <v>310163</v>
      </c>
      <c r="B428" t="s">
        <v>424</v>
      </c>
      <c r="C428" t="s">
        <v>98</v>
      </c>
      <c r="D428">
        <v>2010</v>
      </c>
      <c r="E428" t="s">
        <v>361</v>
      </c>
      <c r="F428" t="s">
        <v>362</v>
      </c>
      <c r="H428">
        <v>6075</v>
      </c>
      <c r="I428">
        <v>4031</v>
      </c>
      <c r="J428">
        <v>4031</v>
      </c>
      <c r="K428">
        <v>4031</v>
      </c>
      <c r="L428">
        <v>100</v>
      </c>
      <c r="M428">
        <v>66.349999999999994</v>
      </c>
      <c r="N428">
        <f>COUNTIF(Cod_Mun_Norte!B:B,DADOS_SNIS_Minas!A428)</f>
        <v>0</v>
      </c>
    </row>
    <row r="429" spans="1:14" x14ac:dyDescent="0.2">
      <c r="A429">
        <v>310163</v>
      </c>
      <c r="B429" t="s">
        <v>424</v>
      </c>
      <c r="C429" t="s">
        <v>98</v>
      </c>
      <c r="D429">
        <v>2009</v>
      </c>
      <c r="E429" t="s">
        <v>361</v>
      </c>
      <c r="F429" t="s">
        <v>362</v>
      </c>
      <c r="H429">
        <v>6300</v>
      </c>
      <c r="I429">
        <v>4091</v>
      </c>
      <c r="J429">
        <v>4969</v>
      </c>
      <c r="K429">
        <v>4969</v>
      </c>
      <c r="L429">
        <v>100</v>
      </c>
      <c r="M429">
        <v>78.87</v>
      </c>
      <c r="N429">
        <f>COUNTIF(Cod_Mun_Norte!B:B,DADOS_SNIS_Minas!A429)</f>
        <v>0</v>
      </c>
    </row>
    <row r="430" spans="1:14" x14ac:dyDescent="0.2">
      <c r="A430">
        <v>310163</v>
      </c>
      <c r="B430" t="s">
        <v>424</v>
      </c>
      <c r="C430" t="s">
        <v>98</v>
      </c>
      <c r="D430">
        <v>2008</v>
      </c>
      <c r="E430" t="s">
        <v>361</v>
      </c>
      <c r="F430" t="s">
        <v>362</v>
      </c>
      <c r="H430">
        <v>6194</v>
      </c>
      <c r="I430">
        <v>4022</v>
      </c>
      <c r="J430">
        <v>4764</v>
      </c>
      <c r="K430">
        <v>4764</v>
      </c>
      <c r="L430">
        <v>100</v>
      </c>
      <c r="M430">
        <v>76.91</v>
      </c>
      <c r="N430">
        <f>COUNTIF(Cod_Mun_Norte!B:B,DADOS_SNIS_Minas!A430)</f>
        <v>0</v>
      </c>
    </row>
    <row r="431" spans="1:14" x14ac:dyDescent="0.2">
      <c r="A431">
        <v>310163</v>
      </c>
      <c r="B431" t="s">
        <v>424</v>
      </c>
      <c r="C431" t="s">
        <v>98</v>
      </c>
      <c r="D431">
        <v>2007</v>
      </c>
      <c r="E431" t="s">
        <v>361</v>
      </c>
      <c r="F431" t="s">
        <v>362</v>
      </c>
      <c r="H431">
        <v>5900</v>
      </c>
      <c r="I431">
        <v>3831</v>
      </c>
      <c r="J431">
        <v>4602</v>
      </c>
      <c r="K431">
        <v>4602</v>
      </c>
      <c r="L431">
        <v>100</v>
      </c>
      <c r="M431">
        <v>78</v>
      </c>
      <c r="N431">
        <f>COUNTIF(Cod_Mun_Norte!B:B,DADOS_SNIS_Minas!A431)</f>
        <v>0</v>
      </c>
    </row>
    <row r="432" spans="1:14" x14ac:dyDescent="0.2">
      <c r="A432">
        <v>310163</v>
      </c>
      <c r="B432" t="s">
        <v>424</v>
      </c>
      <c r="C432" t="s">
        <v>98</v>
      </c>
      <c r="D432">
        <v>2006</v>
      </c>
      <c r="E432" t="s">
        <v>361</v>
      </c>
      <c r="F432" t="s">
        <v>362</v>
      </c>
      <c r="H432">
        <v>5306</v>
      </c>
      <c r="I432">
        <v>3275</v>
      </c>
      <c r="J432">
        <v>4369</v>
      </c>
      <c r="K432">
        <v>4369</v>
      </c>
      <c r="L432">
        <v>100</v>
      </c>
      <c r="M432">
        <v>82.34</v>
      </c>
      <c r="N432">
        <f>COUNTIF(Cod_Mun_Norte!B:B,DADOS_SNIS_Minas!A432)</f>
        <v>0</v>
      </c>
    </row>
    <row r="433" spans="1:14" x14ac:dyDescent="0.2">
      <c r="A433">
        <v>310163</v>
      </c>
      <c r="B433" t="s">
        <v>424</v>
      </c>
      <c r="C433" t="s">
        <v>98</v>
      </c>
      <c r="D433">
        <v>2005</v>
      </c>
      <c r="E433" t="s">
        <v>361</v>
      </c>
      <c r="F433" t="s">
        <v>362</v>
      </c>
      <c r="H433">
        <v>5275</v>
      </c>
      <c r="I433">
        <v>3255</v>
      </c>
      <c r="N433">
        <f>COUNTIF(Cod_Mun_Norte!B:B,DADOS_SNIS_Minas!A433)</f>
        <v>0</v>
      </c>
    </row>
    <row r="434" spans="1:14" x14ac:dyDescent="0.2">
      <c r="A434">
        <v>310163</v>
      </c>
      <c r="B434" t="s">
        <v>424</v>
      </c>
      <c r="C434" t="s">
        <v>98</v>
      </c>
      <c r="D434">
        <v>2004</v>
      </c>
      <c r="H434">
        <v>5244</v>
      </c>
      <c r="I434">
        <v>3236</v>
      </c>
      <c r="N434">
        <f>COUNTIF(Cod_Mun_Norte!B:B,DADOS_SNIS_Minas!A434)</f>
        <v>0</v>
      </c>
    </row>
    <row r="435" spans="1:14" x14ac:dyDescent="0.2">
      <c r="A435">
        <v>310163</v>
      </c>
      <c r="B435" t="s">
        <v>424</v>
      </c>
      <c r="C435" t="s">
        <v>98</v>
      </c>
      <c r="D435">
        <v>2003</v>
      </c>
      <c r="H435">
        <v>5187</v>
      </c>
      <c r="I435">
        <v>3201</v>
      </c>
      <c r="N435">
        <f>COUNTIF(Cod_Mun_Norte!B:B,DADOS_SNIS_Minas!A435)</f>
        <v>0</v>
      </c>
    </row>
    <row r="436" spans="1:14" x14ac:dyDescent="0.2">
      <c r="A436">
        <v>310163</v>
      </c>
      <c r="B436" t="s">
        <v>424</v>
      </c>
      <c r="C436" t="s">
        <v>98</v>
      </c>
      <c r="D436">
        <v>2002</v>
      </c>
      <c r="H436">
        <v>5159</v>
      </c>
      <c r="I436">
        <v>3184</v>
      </c>
      <c r="N436">
        <f>COUNTIF(Cod_Mun_Norte!B:B,DADOS_SNIS_Minas!A436)</f>
        <v>0</v>
      </c>
    </row>
    <row r="437" spans="1:14" x14ac:dyDescent="0.2">
      <c r="A437">
        <v>310163</v>
      </c>
      <c r="B437" t="s">
        <v>424</v>
      </c>
      <c r="C437" t="s">
        <v>98</v>
      </c>
      <c r="D437">
        <v>2001</v>
      </c>
      <c r="H437">
        <v>5135</v>
      </c>
      <c r="I437">
        <v>3169</v>
      </c>
      <c r="N437">
        <f>COUNTIF(Cod_Mun_Norte!B:B,DADOS_SNIS_Minas!A437)</f>
        <v>0</v>
      </c>
    </row>
    <row r="438" spans="1:14" x14ac:dyDescent="0.2">
      <c r="A438">
        <v>310163</v>
      </c>
      <c r="B438" t="s">
        <v>424</v>
      </c>
      <c r="C438" t="s">
        <v>98</v>
      </c>
      <c r="D438">
        <v>2000</v>
      </c>
      <c r="H438">
        <v>5101</v>
      </c>
      <c r="I438">
        <v>3148</v>
      </c>
      <c r="N438">
        <f>COUNTIF(Cod_Mun_Norte!B:B,DADOS_SNIS_Minas!A438)</f>
        <v>0</v>
      </c>
    </row>
    <row r="439" spans="1:14" x14ac:dyDescent="0.2">
      <c r="A439">
        <v>310163</v>
      </c>
      <c r="B439" t="s">
        <v>424</v>
      </c>
      <c r="C439" t="s">
        <v>98</v>
      </c>
      <c r="D439">
        <v>1999</v>
      </c>
      <c r="H439">
        <v>5063</v>
      </c>
      <c r="I439">
        <v>2659</v>
      </c>
      <c r="N439">
        <f>COUNTIF(Cod_Mun_Norte!B:B,DADOS_SNIS_Minas!A439)</f>
        <v>0</v>
      </c>
    </row>
    <row r="440" spans="1:14" x14ac:dyDescent="0.2">
      <c r="A440">
        <v>310163</v>
      </c>
      <c r="B440" t="s">
        <v>424</v>
      </c>
      <c r="C440" t="s">
        <v>98</v>
      </c>
      <c r="D440">
        <v>1998</v>
      </c>
      <c r="H440">
        <v>5020</v>
      </c>
      <c r="I440">
        <v>2637</v>
      </c>
      <c r="N440">
        <f>COUNTIF(Cod_Mun_Norte!B:B,DADOS_SNIS_Minas!A440)</f>
        <v>0</v>
      </c>
    </row>
    <row r="441" spans="1:14" x14ac:dyDescent="0.2">
      <c r="A441">
        <v>310163</v>
      </c>
      <c r="B441" t="s">
        <v>424</v>
      </c>
      <c r="C441" t="s">
        <v>98</v>
      </c>
      <c r="D441">
        <v>1997</v>
      </c>
      <c r="H441">
        <v>4978</v>
      </c>
      <c r="I441">
        <v>2615</v>
      </c>
      <c r="N441">
        <f>COUNTIF(Cod_Mun_Norte!B:B,DADOS_SNIS_Minas!A441)</f>
        <v>0</v>
      </c>
    </row>
    <row r="442" spans="1:14" x14ac:dyDescent="0.2">
      <c r="A442">
        <v>310163</v>
      </c>
      <c r="B442" t="s">
        <v>424</v>
      </c>
      <c r="C442" t="s">
        <v>98</v>
      </c>
      <c r="D442">
        <v>1996</v>
      </c>
      <c r="H442">
        <v>4927</v>
      </c>
      <c r="I442">
        <v>2588</v>
      </c>
      <c r="N442">
        <f>COUNTIF(Cod_Mun_Norte!B:B,DADOS_SNIS_Minas!A442)</f>
        <v>0</v>
      </c>
    </row>
    <row r="443" spans="1:14" x14ac:dyDescent="0.2">
      <c r="A443">
        <v>310163</v>
      </c>
      <c r="B443" t="s">
        <v>424</v>
      </c>
      <c r="C443" t="s">
        <v>98</v>
      </c>
      <c r="D443">
        <v>1995</v>
      </c>
      <c r="H443">
        <v>4877</v>
      </c>
      <c r="I443">
        <v>2562</v>
      </c>
      <c r="N443">
        <f>COUNTIF(Cod_Mun_Norte!B:B,DADOS_SNIS_Minas!A443)</f>
        <v>0</v>
      </c>
    </row>
    <row r="444" spans="1:14" x14ac:dyDescent="0.2">
      <c r="A444">
        <v>310170</v>
      </c>
      <c r="B444" t="s">
        <v>427</v>
      </c>
      <c r="C444" t="s">
        <v>98</v>
      </c>
      <c r="D444">
        <v>2020</v>
      </c>
      <c r="E444" t="s">
        <v>428</v>
      </c>
      <c r="F444" t="s">
        <v>429</v>
      </c>
      <c r="G444" t="s">
        <v>406</v>
      </c>
      <c r="H444">
        <v>42143</v>
      </c>
      <c r="I444">
        <v>34508</v>
      </c>
      <c r="J444">
        <v>33582</v>
      </c>
      <c r="K444">
        <v>33582</v>
      </c>
      <c r="L444">
        <v>97.3</v>
      </c>
      <c r="M444">
        <v>79.69</v>
      </c>
      <c r="N444">
        <f>COUNTIF(Cod_Mun_Norte!B:B,DADOS_SNIS_Minas!A444)</f>
        <v>0</v>
      </c>
    </row>
    <row r="445" spans="1:14" x14ac:dyDescent="0.2">
      <c r="A445">
        <v>310170</v>
      </c>
      <c r="B445" t="s">
        <v>427</v>
      </c>
      <c r="C445" t="s">
        <v>98</v>
      </c>
      <c r="D445">
        <v>2019</v>
      </c>
      <c r="E445" t="s">
        <v>430</v>
      </c>
      <c r="F445" t="s">
        <v>429</v>
      </c>
      <c r="G445" t="s">
        <v>406</v>
      </c>
      <c r="H445">
        <v>41896</v>
      </c>
      <c r="I445">
        <v>34306</v>
      </c>
      <c r="J445">
        <v>32401</v>
      </c>
      <c r="K445">
        <v>32142</v>
      </c>
      <c r="L445">
        <v>93.7</v>
      </c>
      <c r="M445">
        <v>77.34</v>
      </c>
      <c r="N445">
        <f>COUNTIF(Cod_Mun_Norte!B:B,DADOS_SNIS_Minas!A445)</f>
        <v>0</v>
      </c>
    </row>
    <row r="446" spans="1:14" x14ac:dyDescent="0.2">
      <c r="A446">
        <v>310170</v>
      </c>
      <c r="B446" t="s">
        <v>427</v>
      </c>
      <c r="C446" t="s">
        <v>98</v>
      </c>
      <c r="D446">
        <v>2018</v>
      </c>
      <c r="E446" t="s">
        <v>407</v>
      </c>
      <c r="F446" t="s">
        <v>431</v>
      </c>
      <c r="H446">
        <v>41642</v>
      </c>
      <c r="I446">
        <v>34098</v>
      </c>
      <c r="J446">
        <v>32347</v>
      </c>
      <c r="K446">
        <v>32347</v>
      </c>
      <c r="L446">
        <v>94.9</v>
      </c>
      <c r="M446">
        <v>77.680000000000007</v>
      </c>
      <c r="N446">
        <f>COUNTIF(Cod_Mun_Norte!B:B,DADOS_SNIS_Minas!A446)</f>
        <v>0</v>
      </c>
    </row>
    <row r="447" spans="1:14" x14ac:dyDescent="0.2">
      <c r="A447">
        <v>310170</v>
      </c>
      <c r="B447" t="s">
        <v>427</v>
      </c>
      <c r="C447" t="s">
        <v>98</v>
      </c>
      <c r="D447">
        <v>2017</v>
      </c>
      <c r="E447" t="s">
        <v>407</v>
      </c>
      <c r="F447" t="s">
        <v>431</v>
      </c>
      <c r="H447">
        <v>41794</v>
      </c>
      <c r="I447">
        <v>34222</v>
      </c>
      <c r="J447">
        <v>33204</v>
      </c>
      <c r="K447">
        <v>32700</v>
      </c>
      <c r="L447">
        <v>95.6</v>
      </c>
      <c r="M447">
        <v>79.45</v>
      </c>
      <c r="N447">
        <f>COUNTIF(Cod_Mun_Norte!B:B,DADOS_SNIS_Minas!A447)</f>
        <v>0</v>
      </c>
    </row>
    <row r="448" spans="1:14" x14ac:dyDescent="0.2">
      <c r="A448">
        <v>310170</v>
      </c>
      <c r="B448" t="s">
        <v>427</v>
      </c>
      <c r="C448" t="s">
        <v>98</v>
      </c>
      <c r="D448">
        <v>2016</v>
      </c>
      <c r="E448" t="s">
        <v>407</v>
      </c>
      <c r="F448" t="s">
        <v>431</v>
      </c>
      <c r="H448">
        <v>41552</v>
      </c>
      <c r="I448">
        <v>34024</v>
      </c>
      <c r="J448">
        <v>33349</v>
      </c>
      <c r="K448">
        <v>31099</v>
      </c>
      <c r="L448">
        <v>91.4</v>
      </c>
      <c r="M448">
        <v>80.260000000000005</v>
      </c>
      <c r="N448">
        <f>COUNTIF(Cod_Mun_Norte!B:B,DADOS_SNIS_Minas!A448)</f>
        <v>0</v>
      </c>
    </row>
    <row r="449" spans="1:14" x14ac:dyDescent="0.2">
      <c r="A449">
        <v>310170</v>
      </c>
      <c r="B449" t="s">
        <v>427</v>
      </c>
      <c r="C449" t="s">
        <v>98</v>
      </c>
      <c r="D449">
        <v>2015</v>
      </c>
      <c r="E449" t="s">
        <v>407</v>
      </c>
      <c r="F449" t="s">
        <v>431</v>
      </c>
      <c r="H449">
        <v>41296</v>
      </c>
      <c r="I449">
        <v>33814</v>
      </c>
      <c r="J449">
        <v>33099</v>
      </c>
      <c r="K449">
        <v>30852</v>
      </c>
      <c r="L449">
        <v>91.2</v>
      </c>
      <c r="M449">
        <v>80.150000000000006</v>
      </c>
      <c r="N449">
        <f>COUNTIF(Cod_Mun_Norte!B:B,DADOS_SNIS_Minas!A449)</f>
        <v>0</v>
      </c>
    </row>
    <row r="450" spans="1:14" x14ac:dyDescent="0.2">
      <c r="A450">
        <v>310170</v>
      </c>
      <c r="B450" t="s">
        <v>427</v>
      </c>
      <c r="C450" t="s">
        <v>98</v>
      </c>
      <c r="D450">
        <v>2014</v>
      </c>
      <c r="E450" t="s">
        <v>407</v>
      </c>
      <c r="F450" t="s">
        <v>431</v>
      </c>
      <c r="H450">
        <v>41028</v>
      </c>
      <c r="I450">
        <v>33595</v>
      </c>
      <c r="J450">
        <v>35621</v>
      </c>
      <c r="K450">
        <v>33595</v>
      </c>
      <c r="L450">
        <v>100</v>
      </c>
      <c r="M450">
        <v>86.82</v>
      </c>
      <c r="N450">
        <f>COUNTIF(Cod_Mun_Norte!B:B,DADOS_SNIS_Minas!A450)</f>
        <v>0</v>
      </c>
    </row>
    <row r="451" spans="1:14" x14ac:dyDescent="0.2">
      <c r="A451">
        <v>310170</v>
      </c>
      <c r="B451" t="s">
        <v>427</v>
      </c>
      <c r="C451" t="s">
        <v>98</v>
      </c>
      <c r="D451">
        <v>2013</v>
      </c>
      <c r="E451" t="s">
        <v>407</v>
      </c>
      <c r="F451" t="s">
        <v>431</v>
      </c>
      <c r="H451">
        <v>40749</v>
      </c>
      <c r="I451">
        <v>33366</v>
      </c>
      <c r="J451">
        <v>33856</v>
      </c>
      <c r="K451">
        <v>33366</v>
      </c>
      <c r="L451">
        <v>100</v>
      </c>
      <c r="M451">
        <v>83.08</v>
      </c>
      <c r="N451">
        <f>COUNTIF(Cod_Mun_Norte!B:B,DADOS_SNIS_Minas!A451)</f>
        <v>0</v>
      </c>
    </row>
    <row r="452" spans="1:14" x14ac:dyDescent="0.2">
      <c r="A452">
        <v>310170</v>
      </c>
      <c r="B452" t="s">
        <v>427</v>
      </c>
      <c r="C452" t="s">
        <v>98</v>
      </c>
      <c r="D452">
        <v>2012</v>
      </c>
      <c r="E452" t="s">
        <v>407</v>
      </c>
      <c r="F452" t="s">
        <v>431</v>
      </c>
      <c r="H452">
        <v>39287</v>
      </c>
      <c r="I452">
        <v>32169</v>
      </c>
      <c r="J452">
        <v>32637</v>
      </c>
      <c r="K452">
        <v>32169</v>
      </c>
      <c r="L452">
        <v>100</v>
      </c>
      <c r="M452">
        <v>83.07</v>
      </c>
      <c r="N452">
        <f>COUNTIF(Cod_Mun_Norte!B:B,DADOS_SNIS_Minas!A452)</f>
        <v>0</v>
      </c>
    </row>
    <row r="453" spans="1:14" x14ac:dyDescent="0.2">
      <c r="A453">
        <v>310170</v>
      </c>
      <c r="B453" t="s">
        <v>427</v>
      </c>
      <c r="C453" t="s">
        <v>98</v>
      </c>
      <c r="D453">
        <v>2011</v>
      </c>
      <c r="E453" t="s">
        <v>361</v>
      </c>
      <c r="F453" t="s">
        <v>99</v>
      </c>
      <c r="H453">
        <v>39036</v>
      </c>
      <c r="I453">
        <v>31964</v>
      </c>
      <c r="J453">
        <v>31964</v>
      </c>
      <c r="K453">
        <v>31964</v>
      </c>
      <c r="L453">
        <v>100</v>
      </c>
      <c r="M453">
        <v>81.88</v>
      </c>
      <c r="N453">
        <f>COUNTIF(Cod_Mun_Norte!B:B,DADOS_SNIS_Minas!A453)</f>
        <v>0</v>
      </c>
    </row>
    <row r="454" spans="1:14" x14ac:dyDescent="0.2">
      <c r="A454">
        <v>310170</v>
      </c>
      <c r="B454" t="s">
        <v>427</v>
      </c>
      <c r="C454" t="s">
        <v>98</v>
      </c>
      <c r="D454">
        <v>2010</v>
      </c>
      <c r="E454" t="s">
        <v>361</v>
      </c>
      <c r="F454" t="s">
        <v>99</v>
      </c>
      <c r="H454">
        <v>38775</v>
      </c>
      <c r="I454">
        <v>31750</v>
      </c>
      <c r="J454">
        <v>31750</v>
      </c>
      <c r="K454">
        <v>31750</v>
      </c>
      <c r="L454">
        <v>100</v>
      </c>
      <c r="M454">
        <v>81.88</v>
      </c>
      <c r="N454">
        <f>COUNTIF(Cod_Mun_Norte!B:B,DADOS_SNIS_Minas!A454)</f>
        <v>0</v>
      </c>
    </row>
    <row r="455" spans="1:14" x14ac:dyDescent="0.2">
      <c r="A455">
        <v>310170</v>
      </c>
      <c r="B455" t="s">
        <v>427</v>
      </c>
      <c r="C455" t="s">
        <v>98</v>
      </c>
      <c r="D455">
        <v>2009</v>
      </c>
      <c r="E455" t="s">
        <v>361</v>
      </c>
      <c r="F455" t="s">
        <v>99</v>
      </c>
      <c r="H455">
        <v>38531</v>
      </c>
      <c r="I455">
        <v>31300</v>
      </c>
      <c r="J455">
        <v>34017</v>
      </c>
      <c r="K455">
        <v>34017</v>
      </c>
      <c r="L455">
        <v>100</v>
      </c>
      <c r="M455">
        <v>88.28</v>
      </c>
      <c r="N455">
        <f>COUNTIF(Cod_Mun_Norte!B:B,DADOS_SNIS_Minas!A455)</f>
        <v>0</v>
      </c>
    </row>
    <row r="456" spans="1:14" x14ac:dyDescent="0.2">
      <c r="A456">
        <v>310170</v>
      </c>
      <c r="B456" t="s">
        <v>427</v>
      </c>
      <c r="C456" t="s">
        <v>98</v>
      </c>
      <c r="D456">
        <v>2008</v>
      </c>
      <c r="E456" t="s">
        <v>361</v>
      </c>
      <c r="F456" t="s">
        <v>99</v>
      </c>
      <c r="H456">
        <v>38269</v>
      </c>
      <c r="I456">
        <v>31087</v>
      </c>
      <c r="J456">
        <v>33033</v>
      </c>
      <c r="K456">
        <v>33033</v>
      </c>
      <c r="L456">
        <v>100</v>
      </c>
      <c r="M456">
        <v>86.32</v>
      </c>
      <c r="N456">
        <f>COUNTIF(Cod_Mun_Norte!B:B,DADOS_SNIS_Minas!A456)</f>
        <v>0</v>
      </c>
    </row>
    <row r="457" spans="1:14" x14ac:dyDescent="0.2">
      <c r="A457">
        <v>310170</v>
      </c>
      <c r="B457" t="s">
        <v>427</v>
      </c>
      <c r="C457" t="s">
        <v>98</v>
      </c>
      <c r="D457">
        <v>2007</v>
      </c>
      <c r="E457" t="s">
        <v>361</v>
      </c>
      <c r="F457" t="s">
        <v>99</v>
      </c>
      <c r="H457">
        <v>36907</v>
      </c>
      <c r="I457">
        <v>29981</v>
      </c>
      <c r="J457">
        <v>32131</v>
      </c>
      <c r="K457">
        <v>32131</v>
      </c>
      <c r="L457">
        <v>100</v>
      </c>
      <c r="M457">
        <v>87.06</v>
      </c>
      <c r="N457">
        <f>COUNTIF(Cod_Mun_Norte!B:B,DADOS_SNIS_Minas!A457)</f>
        <v>0</v>
      </c>
    </row>
    <row r="458" spans="1:14" x14ac:dyDescent="0.2">
      <c r="A458">
        <v>310170</v>
      </c>
      <c r="B458" t="s">
        <v>427</v>
      </c>
      <c r="C458" t="s">
        <v>98</v>
      </c>
      <c r="D458">
        <v>2006</v>
      </c>
      <c r="E458" t="s">
        <v>361</v>
      </c>
      <c r="F458" t="s">
        <v>99</v>
      </c>
      <c r="H458">
        <v>36637</v>
      </c>
      <c r="I458">
        <v>28753</v>
      </c>
      <c r="J458">
        <v>30643</v>
      </c>
      <c r="K458">
        <v>30643</v>
      </c>
      <c r="L458">
        <v>100</v>
      </c>
      <c r="M458">
        <v>83.64</v>
      </c>
      <c r="N458">
        <f>COUNTIF(Cod_Mun_Norte!B:B,DADOS_SNIS_Minas!A458)</f>
        <v>0</v>
      </c>
    </row>
    <row r="459" spans="1:14" x14ac:dyDescent="0.2">
      <c r="A459">
        <v>310170</v>
      </c>
      <c r="B459" t="s">
        <v>427</v>
      </c>
      <c r="C459" t="s">
        <v>98</v>
      </c>
      <c r="D459">
        <v>2005</v>
      </c>
      <c r="E459" t="s">
        <v>361</v>
      </c>
      <c r="F459" t="s">
        <v>99</v>
      </c>
      <c r="H459">
        <v>36446</v>
      </c>
      <c r="I459">
        <v>28603</v>
      </c>
      <c r="J459">
        <v>29879</v>
      </c>
      <c r="K459">
        <v>29879</v>
      </c>
      <c r="L459">
        <v>100</v>
      </c>
      <c r="M459">
        <v>81.98</v>
      </c>
      <c r="N459">
        <f>COUNTIF(Cod_Mun_Norte!B:B,DADOS_SNIS_Minas!A459)</f>
        <v>0</v>
      </c>
    </row>
    <row r="460" spans="1:14" x14ac:dyDescent="0.2">
      <c r="A460">
        <v>310170</v>
      </c>
      <c r="B460" t="s">
        <v>427</v>
      </c>
      <c r="C460" t="s">
        <v>98</v>
      </c>
      <c r="D460">
        <v>2004</v>
      </c>
      <c r="E460" t="s">
        <v>361</v>
      </c>
      <c r="F460" t="s">
        <v>99</v>
      </c>
      <c r="H460">
        <v>36254</v>
      </c>
      <c r="I460">
        <v>28452</v>
      </c>
      <c r="J460">
        <v>28880</v>
      </c>
      <c r="K460">
        <v>28880</v>
      </c>
      <c r="L460">
        <v>100</v>
      </c>
      <c r="M460">
        <v>79.66</v>
      </c>
      <c r="N460">
        <f>COUNTIF(Cod_Mun_Norte!B:B,DADOS_SNIS_Minas!A460)</f>
        <v>0</v>
      </c>
    </row>
    <row r="461" spans="1:14" x14ac:dyDescent="0.2">
      <c r="A461">
        <v>310170</v>
      </c>
      <c r="B461" t="s">
        <v>427</v>
      </c>
      <c r="C461" t="s">
        <v>98</v>
      </c>
      <c r="D461">
        <v>2003</v>
      </c>
      <c r="E461" t="s">
        <v>361</v>
      </c>
      <c r="F461" t="s">
        <v>99</v>
      </c>
      <c r="H461">
        <v>35907</v>
      </c>
      <c r="I461">
        <v>28180</v>
      </c>
      <c r="J461">
        <v>28277</v>
      </c>
      <c r="K461">
        <v>28277</v>
      </c>
      <c r="L461">
        <v>100</v>
      </c>
      <c r="M461">
        <v>78.75</v>
      </c>
      <c r="N461">
        <f>COUNTIF(Cod_Mun_Norte!B:B,DADOS_SNIS_Minas!A461)</f>
        <v>0</v>
      </c>
    </row>
    <row r="462" spans="1:14" x14ac:dyDescent="0.2">
      <c r="A462">
        <v>310170</v>
      </c>
      <c r="B462" t="s">
        <v>427</v>
      </c>
      <c r="C462" t="s">
        <v>98</v>
      </c>
      <c r="D462">
        <v>2002</v>
      </c>
      <c r="E462" t="s">
        <v>361</v>
      </c>
      <c r="F462" t="s">
        <v>99</v>
      </c>
      <c r="H462">
        <v>35741</v>
      </c>
      <c r="I462">
        <v>28049</v>
      </c>
      <c r="J462">
        <v>27249</v>
      </c>
      <c r="K462">
        <v>27249</v>
      </c>
      <c r="L462">
        <v>97.2</v>
      </c>
      <c r="M462">
        <v>76.239999999999995</v>
      </c>
      <c r="N462">
        <f>COUNTIF(Cod_Mun_Norte!B:B,DADOS_SNIS_Minas!A462)</f>
        <v>0</v>
      </c>
    </row>
    <row r="463" spans="1:14" x14ac:dyDescent="0.2">
      <c r="A463">
        <v>310170</v>
      </c>
      <c r="B463" t="s">
        <v>427</v>
      </c>
      <c r="C463" t="s">
        <v>98</v>
      </c>
      <c r="D463">
        <v>2001</v>
      </c>
      <c r="E463" t="s">
        <v>361</v>
      </c>
      <c r="F463" t="s">
        <v>99</v>
      </c>
      <c r="H463">
        <v>35560</v>
      </c>
      <c r="I463">
        <v>27907</v>
      </c>
      <c r="J463">
        <v>26070</v>
      </c>
      <c r="K463">
        <v>26070</v>
      </c>
      <c r="L463">
        <v>93.4</v>
      </c>
      <c r="M463">
        <v>73.31</v>
      </c>
      <c r="N463">
        <f>COUNTIF(Cod_Mun_Norte!B:B,DADOS_SNIS_Minas!A463)</f>
        <v>0</v>
      </c>
    </row>
    <row r="464" spans="1:14" x14ac:dyDescent="0.2">
      <c r="A464">
        <v>310170</v>
      </c>
      <c r="B464" t="s">
        <v>427</v>
      </c>
      <c r="C464" t="s">
        <v>98</v>
      </c>
      <c r="D464">
        <v>2000</v>
      </c>
      <c r="E464" t="s">
        <v>361</v>
      </c>
      <c r="F464" t="s">
        <v>99</v>
      </c>
      <c r="H464">
        <v>35385</v>
      </c>
      <c r="I464">
        <v>27770</v>
      </c>
      <c r="J464">
        <v>27170</v>
      </c>
      <c r="L464">
        <v>97.8</v>
      </c>
      <c r="N464">
        <f>COUNTIF(Cod_Mun_Norte!B:B,DADOS_SNIS_Minas!A464)</f>
        <v>0</v>
      </c>
    </row>
    <row r="465" spans="1:14" x14ac:dyDescent="0.2">
      <c r="A465">
        <v>310170</v>
      </c>
      <c r="B465" t="s">
        <v>427</v>
      </c>
      <c r="C465" t="s">
        <v>98</v>
      </c>
      <c r="D465">
        <v>1999</v>
      </c>
      <c r="E465" t="s">
        <v>361</v>
      </c>
      <c r="F465" t="s">
        <v>99</v>
      </c>
      <c r="H465">
        <v>31444</v>
      </c>
      <c r="I465">
        <v>25116</v>
      </c>
      <c r="N465">
        <f>COUNTIF(Cod_Mun_Norte!B:B,DADOS_SNIS_Minas!A465)</f>
        <v>0</v>
      </c>
    </row>
    <row r="466" spans="1:14" x14ac:dyDescent="0.2">
      <c r="A466">
        <v>310170</v>
      </c>
      <c r="B466" t="s">
        <v>427</v>
      </c>
      <c r="C466" t="s">
        <v>98</v>
      </c>
      <c r="D466">
        <v>1998</v>
      </c>
      <c r="E466" t="s">
        <v>361</v>
      </c>
      <c r="F466" t="s">
        <v>99</v>
      </c>
      <c r="H466">
        <v>31847</v>
      </c>
      <c r="I466">
        <v>25438</v>
      </c>
      <c r="N466">
        <f>COUNTIF(Cod_Mun_Norte!B:B,DADOS_SNIS_Minas!A466)</f>
        <v>0</v>
      </c>
    </row>
    <row r="467" spans="1:14" x14ac:dyDescent="0.2">
      <c r="A467">
        <v>310170</v>
      </c>
      <c r="B467" t="s">
        <v>427</v>
      </c>
      <c r="C467" t="s">
        <v>98</v>
      </c>
      <c r="D467">
        <v>1997</v>
      </c>
      <c r="H467">
        <v>32250</v>
      </c>
      <c r="I467">
        <v>25760</v>
      </c>
      <c r="N467">
        <f>COUNTIF(Cod_Mun_Norte!B:B,DADOS_SNIS_Minas!A467)</f>
        <v>0</v>
      </c>
    </row>
    <row r="468" spans="1:14" x14ac:dyDescent="0.2">
      <c r="A468">
        <v>310170</v>
      </c>
      <c r="B468" t="s">
        <v>427</v>
      </c>
      <c r="C468" t="s">
        <v>98</v>
      </c>
      <c r="D468">
        <v>1996</v>
      </c>
      <c r="H468">
        <v>32728</v>
      </c>
      <c r="I468">
        <v>26142</v>
      </c>
      <c r="N468">
        <f>COUNTIF(Cod_Mun_Norte!B:B,DADOS_SNIS_Minas!A468)</f>
        <v>0</v>
      </c>
    </row>
    <row r="469" spans="1:14" x14ac:dyDescent="0.2">
      <c r="A469">
        <v>310170</v>
      </c>
      <c r="B469" t="s">
        <v>427</v>
      </c>
      <c r="C469" t="s">
        <v>98</v>
      </c>
      <c r="D469">
        <v>1995</v>
      </c>
      <c r="H469">
        <v>34898</v>
      </c>
      <c r="I469">
        <v>27875</v>
      </c>
      <c r="N469">
        <f>COUNTIF(Cod_Mun_Norte!B:B,DADOS_SNIS_Minas!A469)</f>
        <v>0</v>
      </c>
    </row>
    <row r="470" spans="1:14" x14ac:dyDescent="0.2">
      <c r="A470">
        <v>310180</v>
      </c>
      <c r="B470" t="s">
        <v>432</v>
      </c>
      <c r="C470" t="s">
        <v>98</v>
      </c>
      <c r="D470">
        <v>2020</v>
      </c>
      <c r="E470" t="s">
        <v>433</v>
      </c>
      <c r="F470" t="s">
        <v>357</v>
      </c>
      <c r="G470" t="s">
        <v>383</v>
      </c>
      <c r="H470">
        <v>7436</v>
      </c>
      <c r="I470">
        <v>5868</v>
      </c>
      <c r="J470">
        <v>4611</v>
      </c>
      <c r="K470">
        <v>4611</v>
      </c>
      <c r="L470">
        <v>78.599999999999994</v>
      </c>
      <c r="M470">
        <v>62.01</v>
      </c>
      <c r="N470">
        <f>COUNTIF(Cod_Mun_Norte!B:B,DADOS_SNIS_Minas!A470)</f>
        <v>0</v>
      </c>
    </row>
    <row r="471" spans="1:14" x14ac:dyDescent="0.2">
      <c r="A471">
        <v>310180</v>
      </c>
      <c r="B471" t="s">
        <v>432</v>
      </c>
      <c r="C471" t="s">
        <v>98</v>
      </c>
      <c r="D471">
        <v>2019</v>
      </c>
      <c r="E471" t="s">
        <v>434</v>
      </c>
      <c r="F471" t="s">
        <v>364</v>
      </c>
      <c r="G471" t="s">
        <v>368</v>
      </c>
      <c r="H471">
        <v>7424</v>
      </c>
      <c r="I471">
        <v>5859</v>
      </c>
      <c r="J471">
        <v>4425</v>
      </c>
      <c r="K471">
        <v>4425</v>
      </c>
      <c r="L471">
        <v>75.5</v>
      </c>
      <c r="M471">
        <v>59.6</v>
      </c>
      <c r="N471">
        <f>COUNTIF(Cod_Mun_Norte!B:B,DADOS_SNIS_Minas!A471)</f>
        <v>0</v>
      </c>
    </row>
    <row r="472" spans="1:14" x14ac:dyDescent="0.2">
      <c r="A472">
        <v>310180</v>
      </c>
      <c r="B472" t="s">
        <v>432</v>
      </c>
      <c r="C472" t="s">
        <v>98</v>
      </c>
      <c r="D472">
        <v>2018</v>
      </c>
      <c r="E472" t="s">
        <v>434</v>
      </c>
      <c r="F472" t="s">
        <v>364</v>
      </c>
      <c r="H472">
        <v>7411</v>
      </c>
      <c r="I472">
        <v>5849</v>
      </c>
      <c r="J472">
        <v>4421</v>
      </c>
      <c r="K472">
        <v>4421</v>
      </c>
      <c r="L472">
        <v>75.599999999999994</v>
      </c>
      <c r="M472">
        <v>59.65</v>
      </c>
      <c r="N472">
        <f>COUNTIF(Cod_Mun_Norte!B:B,DADOS_SNIS_Minas!A472)</f>
        <v>0</v>
      </c>
    </row>
    <row r="473" spans="1:14" x14ac:dyDescent="0.2">
      <c r="A473">
        <v>310180</v>
      </c>
      <c r="B473" t="s">
        <v>432</v>
      </c>
      <c r="C473" t="s">
        <v>98</v>
      </c>
      <c r="D473">
        <v>2017</v>
      </c>
      <c r="E473" t="s">
        <v>434</v>
      </c>
      <c r="F473" t="s">
        <v>364</v>
      </c>
      <c r="H473">
        <v>7515</v>
      </c>
      <c r="I473">
        <v>5931</v>
      </c>
      <c r="J473">
        <v>4475</v>
      </c>
      <c r="K473">
        <v>4475</v>
      </c>
      <c r="L473">
        <v>75.5</v>
      </c>
      <c r="M473">
        <v>59.55</v>
      </c>
      <c r="N473">
        <f>COUNTIF(Cod_Mun_Norte!B:B,DADOS_SNIS_Minas!A473)</f>
        <v>0</v>
      </c>
    </row>
    <row r="474" spans="1:14" x14ac:dyDescent="0.2">
      <c r="A474">
        <v>310180</v>
      </c>
      <c r="B474" t="s">
        <v>432</v>
      </c>
      <c r="C474" t="s">
        <v>98</v>
      </c>
      <c r="D474">
        <v>2016</v>
      </c>
      <c r="E474" t="s">
        <v>435</v>
      </c>
      <c r="F474" t="s">
        <v>359</v>
      </c>
      <c r="H474">
        <v>7497</v>
      </c>
      <c r="I474">
        <v>5916</v>
      </c>
      <c r="J474">
        <v>4476</v>
      </c>
      <c r="K474">
        <v>4476</v>
      </c>
      <c r="L474">
        <v>75.7</v>
      </c>
      <c r="M474">
        <v>59.7</v>
      </c>
      <c r="N474">
        <f>COUNTIF(Cod_Mun_Norte!B:B,DADOS_SNIS_Minas!A474)</f>
        <v>0</v>
      </c>
    </row>
    <row r="475" spans="1:14" x14ac:dyDescent="0.2">
      <c r="A475">
        <v>310180</v>
      </c>
      <c r="B475" t="s">
        <v>432</v>
      </c>
      <c r="C475" t="s">
        <v>98</v>
      </c>
      <c r="D475">
        <v>2015</v>
      </c>
      <c r="E475" t="s">
        <v>434</v>
      </c>
      <c r="F475" t="s">
        <v>364</v>
      </c>
      <c r="H475">
        <v>7478</v>
      </c>
      <c r="I475">
        <v>5901</v>
      </c>
      <c r="J475">
        <v>4648</v>
      </c>
      <c r="K475">
        <v>4648</v>
      </c>
      <c r="L475">
        <v>78.8</v>
      </c>
      <c r="M475">
        <v>62.16</v>
      </c>
      <c r="N475">
        <f>COUNTIF(Cod_Mun_Norte!B:B,DADOS_SNIS_Minas!A475)</f>
        <v>0</v>
      </c>
    </row>
    <row r="476" spans="1:14" x14ac:dyDescent="0.2">
      <c r="A476">
        <v>310180</v>
      </c>
      <c r="B476" t="s">
        <v>432</v>
      </c>
      <c r="C476" t="s">
        <v>98</v>
      </c>
      <c r="D476">
        <v>2014</v>
      </c>
      <c r="E476" t="s">
        <v>434</v>
      </c>
      <c r="F476" t="s">
        <v>364</v>
      </c>
      <c r="H476">
        <v>7458</v>
      </c>
      <c r="I476">
        <v>5886</v>
      </c>
      <c r="J476">
        <v>5886</v>
      </c>
      <c r="K476">
        <v>5886</v>
      </c>
      <c r="L476">
        <v>100</v>
      </c>
      <c r="M476">
        <v>78.92</v>
      </c>
      <c r="N476">
        <f>COUNTIF(Cod_Mun_Norte!B:B,DADOS_SNIS_Minas!A476)</f>
        <v>0</v>
      </c>
    </row>
    <row r="477" spans="1:14" x14ac:dyDescent="0.2">
      <c r="A477">
        <v>310180</v>
      </c>
      <c r="B477" t="s">
        <v>432</v>
      </c>
      <c r="C477" t="s">
        <v>98</v>
      </c>
      <c r="D477">
        <v>2013</v>
      </c>
      <c r="E477" t="s">
        <v>361</v>
      </c>
      <c r="F477" t="s">
        <v>362</v>
      </c>
      <c r="H477">
        <v>7437</v>
      </c>
      <c r="I477">
        <v>5869</v>
      </c>
      <c r="J477">
        <v>5869</v>
      </c>
      <c r="K477">
        <v>5869</v>
      </c>
      <c r="L477">
        <v>100</v>
      </c>
      <c r="M477">
        <v>78.92</v>
      </c>
      <c r="N477">
        <f>COUNTIF(Cod_Mun_Norte!B:B,DADOS_SNIS_Minas!A477)</f>
        <v>0</v>
      </c>
    </row>
    <row r="478" spans="1:14" x14ac:dyDescent="0.2">
      <c r="A478">
        <v>310180</v>
      </c>
      <c r="B478" t="s">
        <v>432</v>
      </c>
      <c r="C478" t="s">
        <v>98</v>
      </c>
      <c r="D478">
        <v>2012</v>
      </c>
      <c r="E478" t="s">
        <v>361</v>
      </c>
      <c r="F478" t="s">
        <v>362</v>
      </c>
      <c r="H478">
        <v>7204</v>
      </c>
      <c r="I478">
        <v>5685</v>
      </c>
      <c r="J478">
        <v>5685</v>
      </c>
      <c r="K478">
        <v>5685</v>
      </c>
      <c r="L478">
        <v>100</v>
      </c>
      <c r="M478">
        <v>78.91</v>
      </c>
      <c r="N478">
        <f>COUNTIF(Cod_Mun_Norte!B:B,DADOS_SNIS_Minas!A478)</f>
        <v>0</v>
      </c>
    </row>
    <row r="479" spans="1:14" x14ac:dyDescent="0.2">
      <c r="A479">
        <v>310180</v>
      </c>
      <c r="B479" t="s">
        <v>432</v>
      </c>
      <c r="C479" t="s">
        <v>98</v>
      </c>
      <c r="D479">
        <v>2011</v>
      </c>
      <c r="E479" t="s">
        <v>361</v>
      </c>
      <c r="F479" t="s">
        <v>362</v>
      </c>
      <c r="H479">
        <v>7188</v>
      </c>
      <c r="I479">
        <v>5673</v>
      </c>
      <c r="J479">
        <v>5673</v>
      </c>
      <c r="K479">
        <v>5673</v>
      </c>
      <c r="L479">
        <v>100</v>
      </c>
      <c r="M479">
        <v>78.92</v>
      </c>
      <c r="N479">
        <f>COUNTIF(Cod_Mun_Norte!B:B,DADOS_SNIS_Minas!A479)</f>
        <v>0</v>
      </c>
    </row>
    <row r="480" spans="1:14" x14ac:dyDescent="0.2">
      <c r="A480">
        <v>310180</v>
      </c>
      <c r="B480" t="s">
        <v>432</v>
      </c>
      <c r="C480" t="s">
        <v>98</v>
      </c>
      <c r="D480">
        <v>2010</v>
      </c>
      <c r="E480" t="s">
        <v>434</v>
      </c>
      <c r="F480" t="s">
        <v>364</v>
      </c>
      <c r="H480">
        <v>7172</v>
      </c>
      <c r="I480">
        <v>5660</v>
      </c>
      <c r="J480">
        <v>5660</v>
      </c>
      <c r="K480">
        <v>5660</v>
      </c>
      <c r="L480">
        <v>100</v>
      </c>
      <c r="M480">
        <v>78.92</v>
      </c>
      <c r="N480">
        <f>COUNTIF(Cod_Mun_Norte!B:B,DADOS_SNIS_Minas!A480)</f>
        <v>0</v>
      </c>
    </row>
    <row r="481" spans="1:14" x14ac:dyDescent="0.2">
      <c r="A481">
        <v>310180</v>
      </c>
      <c r="B481" t="s">
        <v>432</v>
      </c>
      <c r="C481" t="s">
        <v>98</v>
      </c>
      <c r="D481">
        <v>2009</v>
      </c>
      <c r="E481" t="s">
        <v>361</v>
      </c>
      <c r="F481" t="s">
        <v>362</v>
      </c>
      <c r="H481">
        <v>7252</v>
      </c>
      <c r="I481">
        <v>5517</v>
      </c>
      <c r="J481">
        <v>7553</v>
      </c>
      <c r="K481">
        <v>7553</v>
      </c>
      <c r="L481">
        <v>100</v>
      </c>
      <c r="M481">
        <v>100</v>
      </c>
      <c r="N481">
        <f>COUNTIF(Cod_Mun_Norte!B:B,DADOS_SNIS_Minas!A481)</f>
        <v>0</v>
      </c>
    </row>
    <row r="482" spans="1:14" x14ac:dyDescent="0.2">
      <c r="A482">
        <v>310180</v>
      </c>
      <c r="B482" t="s">
        <v>432</v>
      </c>
      <c r="C482" t="s">
        <v>98</v>
      </c>
      <c r="D482">
        <v>2008</v>
      </c>
      <c r="E482" t="s">
        <v>361</v>
      </c>
      <c r="F482" t="s">
        <v>362</v>
      </c>
      <c r="H482">
        <v>7231</v>
      </c>
      <c r="I482">
        <v>5501</v>
      </c>
      <c r="J482">
        <v>7381</v>
      </c>
      <c r="K482">
        <v>7381</v>
      </c>
      <c r="L482">
        <v>100</v>
      </c>
      <c r="M482">
        <v>100</v>
      </c>
      <c r="N482">
        <f>COUNTIF(Cod_Mun_Norte!B:B,DADOS_SNIS_Minas!A482)</f>
        <v>0</v>
      </c>
    </row>
    <row r="483" spans="1:14" x14ac:dyDescent="0.2">
      <c r="A483">
        <v>310180</v>
      </c>
      <c r="B483" t="s">
        <v>432</v>
      </c>
      <c r="C483" t="s">
        <v>98</v>
      </c>
      <c r="D483">
        <v>2007</v>
      </c>
      <c r="E483" t="s">
        <v>361</v>
      </c>
      <c r="F483" t="s">
        <v>362</v>
      </c>
      <c r="H483">
        <v>7007</v>
      </c>
      <c r="I483">
        <v>5331</v>
      </c>
      <c r="J483">
        <v>7388</v>
      </c>
      <c r="K483">
        <v>7388</v>
      </c>
      <c r="L483">
        <v>100</v>
      </c>
      <c r="M483">
        <v>100</v>
      </c>
      <c r="N483">
        <f>COUNTIF(Cod_Mun_Norte!B:B,DADOS_SNIS_Minas!A483)</f>
        <v>0</v>
      </c>
    </row>
    <row r="484" spans="1:14" x14ac:dyDescent="0.2">
      <c r="A484">
        <v>310180</v>
      </c>
      <c r="B484" t="s">
        <v>432</v>
      </c>
      <c r="C484" t="s">
        <v>98</v>
      </c>
      <c r="D484">
        <v>2006</v>
      </c>
      <c r="E484" t="s">
        <v>361</v>
      </c>
      <c r="F484" t="s">
        <v>362</v>
      </c>
      <c r="H484">
        <v>7124</v>
      </c>
      <c r="I484">
        <v>5432</v>
      </c>
      <c r="J484">
        <v>7086</v>
      </c>
      <c r="K484">
        <v>7086</v>
      </c>
      <c r="L484">
        <v>100</v>
      </c>
      <c r="M484">
        <v>99.47</v>
      </c>
      <c r="N484">
        <f>COUNTIF(Cod_Mun_Norte!B:B,DADOS_SNIS_Minas!A484)</f>
        <v>0</v>
      </c>
    </row>
    <row r="485" spans="1:14" x14ac:dyDescent="0.2">
      <c r="A485">
        <v>310180</v>
      </c>
      <c r="B485" t="s">
        <v>432</v>
      </c>
      <c r="C485" t="s">
        <v>98</v>
      </c>
      <c r="D485">
        <v>2005</v>
      </c>
      <c r="E485" t="s">
        <v>361</v>
      </c>
      <c r="F485" t="s">
        <v>362</v>
      </c>
      <c r="H485">
        <v>7100</v>
      </c>
      <c r="I485">
        <v>5414</v>
      </c>
      <c r="J485">
        <v>5076</v>
      </c>
      <c r="K485">
        <v>5076</v>
      </c>
      <c r="L485">
        <v>93.8</v>
      </c>
      <c r="M485">
        <v>71.489999999999995</v>
      </c>
      <c r="N485">
        <f>COUNTIF(Cod_Mun_Norte!B:B,DADOS_SNIS_Minas!A485)</f>
        <v>0</v>
      </c>
    </row>
    <row r="486" spans="1:14" x14ac:dyDescent="0.2">
      <c r="A486">
        <v>310180</v>
      </c>
      <c r="B486" t="s">
        <v>432</v>
      </c>
      <c r="C486" t="s">
        <v>98</v>
      </c>
      <c r="D486">
        <v>2004</v>
      </c>
      <c r="E486" t="s">
        <v>361</v>
      </c>
      <c r="F486" t="s">
        <v>362</v>
      </c>
      <c r="H486">
        <v>7076</v>
      </c>
      <c r="I486">
        <v>5396</v>
      </c>
      <c r="J486">
        <v>4985</v>
      </c>
      <c r="K486">
        <v>4985</v>
      </c>
      <c r="L486">
        <v>92.4</v>
      </c>
      <c r="M486">
        <v>70.45</v>
      </c>
      <c r="N486">
        <f>COUNTIF(Cod_Mun_Norte!B:B,DADOS_SNIS_Minas!A486)</f>
        <v>0</v>
      </c>
    </row>
    <row r="487" spans="1:14" x14ac:dyDescent="0.2">
      <c r="A487">
        <v>310180</v>
      </c>
      <c r="B487" t="s">
        <v>432</v>
      </c>
      <c r="C487" t="s">
        <v>98</v>
      </c>
      <c r="D487">
        <v>2003</v>
      </c>
      <c r="E487" t="s">
        <v>361</v>
      </c>
      <c r="F487" t="s">
        <v>362</v>
      </c>
      <c r="H487">
        <v>7032</v>
      </c>
      <c r="I487">
        <v>5362</v>
      </c>
      <c r="J487">
        <v>4842</v>
      </c>
      <c r="K487">
        <v>4842</v>
      </c>
      <c r="L487">
        <v>90.3</v>
      </c>
      <c r="M487">
        <v>68.86</v>
      </c>
      <c r="N487">
        <f>COUNTIF(Cod_Mun_Norte!B:B,DADOS_SNIS_Minas!A487)</f>
        <v>0</v>
      </c>
    </row>
    <row r="488" spans="1:14" x14ac:dyDescent="0.2">
      <c r="A488">
        <v>310180</v>
      </c>
      <c r="B488" t="s">
        <v>432</v>
      </c>
      <c r="C488" t="s">
        <v>98</v>
      </c>
      <c r="D488">
        <v>2002</v>
      </c>
      <c r="E488" t="s">
        <v>361</v>
      </c>
      <c r="F488" t="s">
        <v>362</v>
      </c>
      <c r="H488">
        <v>7011</v>
      </c>
      <c r="I488">
        <v>5346</v>
      </c>
      <c r="J488">
        <v>4650</v>
      </c>
      <c r="K488">
        <v>4650</v>
      </c>
      <c r="L488">
        <v>87</v>
      </c>
      <c r="M488">
        <v>66.319999999999993</v>
      </c>
      <c r="N488">
        <f>COUNTIF(Cod_Mun_Norte!B:B,DADOS_SNIS_Minas!A488)</f>
        <v>0</v>
      </c>
    </row>
    <row r="489" spans="1:14" x14ac:dyDescent="0.2">
      <c r="A489">
        <v>310180</v>
      </c>
      <c r="B489" t="s">
        <v>432</v>
      </c>
      <c r="C489" t="s">
        <v>98</v>
      </c>
      <c r="D489">
        <v>2001</v>
      </c>
      <c r="E489" t="s">
        <v>361</v>
      </c>
      <c r="F489" t="s">
        <v>362</v>
      </c>
      <c r="H489">
        <v>6995</v>
      </c>
      <c r="I489">
        <v>5334</v>
      </c>
      <c r="J489">
        <v>4489</v>
      </c>
      <c r="K489">
        <v>4489</v>
      </c>
      <c r="L489">
        <v>84.2</v>
      </c>
      <c r="M489">
        <v>64.17</v>
      </c>
      <c r="N489">
        <f>COUNTIF(Cod_Mun_Norte!B:B,DADOS_SNIS_Minas!A489)</f>
        <v>0</v>
      </c>
    </row>
    <row r="490" spans="1:14" x14ac:dyDescent="0.2">
      <c r="A490">
        <v>310180</v>
      </c>
      <c r="B490" t="s">
        <v>432</v>
      </c>
      <c r="C490" t="s">
        <v>98</v>
      </c>
      <c r="D490">
        <v>2000</v>
      </c>
      <c r="E490" t="s">
        <v>361</v>
      </c>
      <c r="F490" t="s">
        <v>362</v>
      </c>
      <c r="H490">
        <v>6966</v>
      </c>
      <c r="I490">
        <v>5312</v>
      </c>
      <c r="N490">
        <f>COUNTIF(Cod_Mun_Norte!B:B,DADOS_SNIS_Minas!A490)</f>
        <v>0</v>
      </c>
    </row>
    <row r="491" spans="1:14" x14ac:dyDescent="0.2">
      <c r="A491">
        <v>310180</v>
      </c>
      <c r="B491" t="s">
        <v>432</v>
      </c>
      <c r="C491" t="s">
        <v>98</v>
      </c>
      <c r="D491">
        <v>1999</v>
      </c>
      <c r="E491" t="s">
        <v>361</v>
      </c>
      <c r="F491" t="s">
        <v>362</v>
      </c>
      <c r="H491">
        <v>6891</v>
      </c>
      <c r="I491">
        <v>4979</v>
      </c>
      <c r="N491">
        <f>COUNTIF(Cod_Mun_Norte!B:B,DADOS_SNIS_Minas!A491)</f>
        <v>0</v>
      </c>
    </row>
    <row r="492" spans="1:14" x14ac:dyDescent="0.2">
      <c r="A492">
        <v>310180</v>
      </c>
      <c r="B492" t="s">
        <v>432</v>
      </c>
      <c r="C492" t="s">
        <v>98</v>
      </c>
      <c r="D492">
        <v>1998</v>
      </c>
      <c r="E492" t="s">
        <v>361</v>
      </c>
      <c r="F492" t="s">
        <v>362</v>
      </c>
      <c r="H492">
        <v>6878</v>
      </c>
      <c r="I492">
        <v>4970</v>
      </c>
      <c r="N492">
        <f>COUNTIF(Cod_Mun_Norte!B:B,DADOS_SNIS_Minas!A492)</f>
        <v>0</v>
      </c>
    </row>
    <row r="493" spans="1:14" x14ac:dyDescent="0.2">
      <c r="A493">
        <v>310180</v>
      </c>
      <c r="B493" t="s">
        <v>432</v>
      </c>
      <c r="C493" t="s">
        <v>98</v>
      </c>
      <c r="D493">
        <v>1997</v>
      </c>
      <c r="H493">
        <v>6864</v>
      </c>
      <c r="I493">
        <v>4960</v>
      </c>
      <c r="N493">
        <f>COUNTIF(Cod_Mun_Norte!B:B,DADOS_SNIS_Minas!A493)</f>
        <v>0</v>
      </c>
    </row>
    <row r="494" spans="1:14" x14ac:dyDescent="0.2">
      <c r="A494">
        <v>310180</v>
      </c>
      <c r="B494" t="s">
        <v>432</v>
      </c>
      <c r="C494" t="s">
        <v>98</v>
      </c>
      <c r="D494">
        <v>1996</v>
      </c>
      <c r="H494">
        <v>6848</v>
      </c>
      <c r="I494">
        <v>4948</v>
      </c>
      <c r="N494">
        <f>COUNTIF(Cod_Mun_Norte!B:B,DADOS_SNIS_Minas!A494)</f>
        <v>0</v>
      </c>
    </row>
    <row r="495" spans="1:14" x14ac:dyDescent="0.2">
      <c r="A495">
        <v>310180</v>
      </c>
      <c r="B495" t="s">
        <v>432</v>
      </c>
      <c r="C495" t="s">
        <v>98</v>
      </c>
      <c r="D495">
        <v>1995</v>
      </c>
      <c r="H495">
        <v>6991</v>
      </c>
      <c r="I495">
        <v>5051</v>
      </c>
      <c r="N495">
        <f>COUNTIF(Cod_Mun_Norte!B:B,DADOS_SNIS_Minas!A495)</f>
        <v>0</v>
      </c>
    </row>
    <row r="496" spans="1:14" x14ac:dyDescent="0.2">
      <c r="A496">
        <v>310190</v>
      </c>
      <c r="B496" t="s">
        <v>436</v>
      </c>
      <c r="C496" t="s">
        <v>98</v>
      </c>
      <c r="D496">
        <v>2020</v>
      </c>
      <c r="E496" t="s">
        <v>437</v>
      </c>
      <c r="F496" t="s">
        <v>367</v>
      </c>
      <c r="G496" t="s">
        <v>368</v>
      </c>
      <c r="H496">
        <v>19958</v>
      </c>
      <c r="I496">
        <v>16182</v>
      </c>
      <c r="J496">
        <v>15104</v>
      </c>
      <c r="K496">
        <v>15104</v>
      </c>
      <c r="L496">
        <v>93.3</v>
      </c>
      <c r="M496">
        <v>75.680000000000007</v>
      </c>
      <c r="N496">
        <f>COUNTIF(Cod_Mun_Norte!B:B,DADOS_SNIS_Minas!A496)</f>
        <v>0</v>
      </c>
    </row>
    <row r="497" spans="1:14" x14ac:dyDescent="0.2">
      <c r="A497">
        <v>310190</v>
      </c>
      <c r="B497" t="s">
        <v>436</v>
      </c>
      <c r="C497" t="s">
        <v>98</v>
      </c>
      <c r="D497">
        <v>2019</v>
      </c>
      <c r="E497" t="s">
        <v>437</v>
      </c>
      <c r="F497" t="s">
        <v>367</v>
      </c>
      <c r="G497" t="s">
        <v>368</v>
      </c>
      <c r="H497">
        <v>19853</v>
      </c>
      <c r="I497">
        <v>16097</v>
      </c>
      <c r="J497">
        <v>14915</v>
      </c>
      <c r="K497">
        <v>14915</v>
      </c>
      <c r="L497">
        <v>92.7</v>
      </c>
      <c r="M497">
        <v>75.13</v>
      </c>
      <c r="N497">
        <f>COUNTIF(Cod_Mun_Norte!B:B,DADOS_SNIS_Minas!A497)</f>
        <v>0</v>
      </c>
    </row>
    <row r="498" spans="1:14" x14ac:dyDescent="0.2">
      <c r="A498">
        <v>310190</v>
      </c>
      <c r="B498" t="s">
        <v>436</v>
      </c>
      <c r="C498" t="s">
        <v>98</v>
      </c>
      <c r="D498">
        <v>2018</v>
      </c>
      <c r="E498" t="s">
        <v>437</v>
      </c>
      <c r="F498" t="s">
        <v>367</v>
      </c>
      <c r="H498">
        <v>19745</v>
      </c>
      <c r="I498">
        <v>16009</v>
      </c>
      <c r="J498">
        <v>14913</v>
      </c>
      <c r="K498">
        <v>14913</v>
      </c>
      <c r="L498">
        <v>93.2</v>
      </c>
      <c r="M498">
        <v>75.53</v>
      </c>
      <c r="N498">
        <f>COUNTIF(Cod_Mun_Norte!B:B,DADOS_SNIS_Minas!A498)</f>
        <v>0</v>
      </c>
    </row>
    <row r="499" spans="1:14" x14ac:dyDescent="0.2">
      <c r="A499">
        <v>310190</v>
      </c>
      <c r="B499" t="s">
        <v>436</v>
      </c>
      <c r="C499" t="s">
        <v>98</v>
      </c>
      <c r="D499">
        <v>2017</v>
      </c>
      <c r="E499" t="s">
        <v>361</v>
      </c>
      <c r="F499" t="s">
        <v>99</v>
      </c>
      <c r="H499">
        <v>19846</v>
      </c>
      <c r="I499">
        <v>16091</v>
      </c>
      <c r="J499">
        <v>14861</v>
      </c>
      <c r="K499">
        <v>14861</v>
      </c>
      <c r="L499">
        <v>92.4</v>
      </c>
      <c r="M499">
        <v>74.88</v>
      </c>
      <c r="N499">
        <f>COUNTIF(Cod_Mun_Norte!B:B,DADOS_SNIS_Minas!A499)</f>
        <v>0</v>
      </c>
    </row>
    <row r="500" spans="1:14" x14ac:dyDescent="0.2">
      <c r="A500">
        <v>310190</v>
      </c>
      <c r="B500" t="s">
        <v>436</v>
      </c>
      <c r="C500" t="s">
        <v>98</v>
      </c>
      <c r="D500">
        <v>2016</v>
      </c>
      <c r="E500" t="s">
        <v>437</v>
      </c>
      <c r="F500" t="s">
        <v>367</v>
      </c>
      <c r="H500">
        <v>19741</v>
      </c>
      <c r="I500">
        <v>16006</v>
      </c>
      <c r="J500">
        <v>14843</v>
      </c>
      <c r="K500">
        <v>14843</v>
      </c>
      <c r="L500">
        <v>92.7</v>
      </c>
      <c r="M500">
        <v>75.19</v>
      </c>
      <c r="N500">
        <f>COUNTIF(Cod_Mun_Norte!B:B,DADOS_SNIS_Minas!A500)</f>
        <v>0</v>
      </c>
    </row>
    <row r="501" spans="1:14" x14ac:dyDescent="0.2">
      <c r="A501">
        <v>310190</v>
      </c>
      <c r="B501" t="s">
        <v>436</v>
      </c>
      <c r="C501" t="s">
        <v>98</v>
      </c>
      <c r="D501">
        <v>2015</v>
      </c>
      <c r="E501" t="s">
        <v>438</v>
      </c>
      <c r="F501" t="s">
        <v>359</v>
      </c>
      <c r="H501">
        <v>19630</v>
      </c>
      <c r="I501">
        <v>15916</v>
      </c>
      <c r="J501">
        <v>14772</v>
      </c>
      <c r="K501">
        <v>14772</v>
      </c>
      <c r="L501">
        <v>92.8</v>
      </c>
      <c r="M501">
        <v>75.25</v>
      </c>
      <c r="N501">
        <f>COUNTIF(Cod_Mun_Norte!B:B,DADOS_SNIS_Minas!A501)</f>
        <v>0</v>
      </c>
    </row>
    <row r="502" spans="1:14" x14ac:dyDescent="0.2">
      <c r="A502">
        <v>310190</v>
      </c>
      <c r="B502" t="s">
        <v>436</v>
      </c>
      <c r="C502" t="s">
        <v>98</v>
      </c>
      <c r="D502">
        <v>2014</v>
      </c>
      <c r="E502" t="s">
        <v>438</v>
      </c>
      <c r="F502" t="s">
        <v>359</v>
      </c>
      <c r="H502">
        <v>19513</v>
      </c>
      <c r="I502">
        <v>15821</v>
      </c>
      <c r="J502">
        <v>15821</v>
      </c>
      <c r="K502">
        <v>15821</v>
      </c>
      <c r="L502">
        <v>100</v>
      </c>
      <c r="M502">
        <v>81.08</v>
      </c>
      <c r="N502">
        <f>COUNTIF(Cod_Mun_Norte!B:B,DADOS_SNIS_Minas!A502)</f>
        <v>0</v>
      </c>
    </row>
    <row r="503" spans="1:14" x14ac:dyDescent="0.2">
      <c r="A503">
        <v>310190</v>
      </c>
      <c r="B503" t="s">
        <v>436</v>
      </c>
      <c r="C503" t="s">
        <v>98</v>
      </c>
      <c r="D503">
        <v>2013</v>
      </c>
      <c r="E503" t="s">
        <v>438</v>
      </c>
      <c r="F503" t="s">
        <v>359</v>
      </c>
      <c r="H503">
        <v>19391</v>
      </c>
      <c r="I503">
        <v>15722</v>
      </c>
      <c r="J503">
        <v>15722</v>
      </c>
      <c r="K503">
        <v>15722</v>
      </c>
      <c r="L503">
        <v>100</v>
      </c>
      <c r="M503">
        <v>81.08</v>
      </c>
      <c r="N503">
        <f>COUNTIF(Cod_Mun_Norte!B:B,DADOS_SNIS_Minas!A503)</f>
        <v>0</v>
      </c>
    </row>
    <row r="504" spans="1:14" x14ac:dyDescent="0.2">
      <c r="A504">
        <v>310190</v>
      </c>
      <c r="B504" t="s">
        <v>436</v>
      </c>
      <c r="C504" t="s">
        <v>98</v>
      </c>
      <c r="D504">
        <v>2012</v>
      </c>
      <c r="E504" t="s">
        <v>438</v>
      </c>
      <c r="F504" t="s">
        <v>359</v>
      </c>
      <c r="H504">
        <v>18709</v>
      </c>
      <c r="I504">
        <v>15169</v>
      </c>
      <c r="J504">
        <v>15169</v>
      </c>
      <c r="K504">
        <v>15169</v>
      </c>
      <c r="L504">
        <v>100</v>
      </c>
      <c r="M504">
        <v>81.08</v>
      </c>
      <c r="N504">
        <f>COUNTIF(Cod_Mun_Norte!B:B,DADOS_SNIS_Minas!A504)</f>
        <v>0</v>
      </c>
    </row>
    <row r="505" spans="1:14" x14ac:dyDescent="0.2">
      <c r="A505">
        <v>310190</v>
      </c>
      <c r="B505" t="s">
        <v>436</v>
      </c>
      <c r="C505" t="s">
        <v>98</v>
      </c>
      <c r="D505">
        <v>2011</v>
      </c>
      <c r="E505" t="s">
        <v>361</v>
      </c>
      <c r="F505" t="s">
        <v>362</v>
      </c>
      <c r="H505">
        <v>18600</v>
      </c>
      <c r="I505">
        <v>15081</v>
      </c>
      <c r="J505">
        <v>15081</v>
      </c>
      <c r="K505">
        <v>15081</v>
      </c>
      <c r="L505">
        <v>100</v>
      </c>
      <c r="M505">
        <v>81.08</v>
      </c>
      <c r="N505">
        <f>COUNTIF(Cod_Mun_Norte!B:B,DADOS_SNIS_Minas!A505)</f>
        <v>0</v>
      </c>
    </row>
    <row r="506" spans="1:14" x14ac:dyDescent="0.2">
      <c r="A506">
        <v>310190</v>
      </c>
      <c r="B506" t="s">
        <v>436</v>
      </c>
      <c r="C506" t="s">
        <v>98</v>
      </c>
      <c r="D506">
        <v>2010</v>
      </c>
      <c r="E506" t="s">
        <v>439</v>
      </c>
      <c r="F506" t="s">
        <v>360</v>
      </c>
      <c r="H506">
        <v>18488</v>
      </c>
      <c r="I506">
        <v>14990</v>
      </c>
      <c r="J506">
        <v>14990</v>
      </c>
      <c r="K506">
        <v>14990</v>
      </c>
      <c r="L506">
        <v>100</v>
      </c>
      <c r="M506">
        <v>81.08</v>
      </c>
      <c r="N506">
        <f>COUNTIF(Cod_Mun_Norte!B:B,DADOS_SNIS_Minas!A506)</f>
        <v>0</v>
      </c>
    </row>
    <row r="507" spans="1:14" x14ac:dyDescent="0.2">
      <c r="A507">
        <v>310190</v>
      </c>
      <c r="B507" t="s">
        <v>436</v>
      </c>
      <c r="C507" t="s">
        <v>98</v>
      </c>
      <c r="D507">
        <v>2009</v>
      </c>
      <c r="E507" t="s">
        <v>439</v>
      </c>
      <c r="F507" t="s">
        <v>360</v>
      </c>
      <c r="H507">
        <v>18619</v>
      </c>
      <c r="I507">
        <v>14960</v>
      </c>
      <c r="J507">
        <v>16000</v>
      </c>
      <c r="K507">
        <v>16000</v>
      </c>
      <c r="L507">
        <v>100</v>
      </c>
      <c r="M507">
        <v>85.93</v>
      </c>
      <c r="N507">
        <f>COUNTIF(Cod_Mun_Norte!B:B,DADOS_SNIS_Minas!A507)</f>
        <v>0</v>
      </c>
    </row>
    <row r="508" spans="1:14" x14ac:dyDescent="0.2">
      <c r="A508">
        <v>310190</v>
      </c>
      <c r="B508" t="s">
        <v>436</v>
      </c>
      <c r="C508" t="s">
        <v>98</v>
      </c>
      <c r="D508">
        <v>2008</v>
      </c>
      <c r="E508" t="s">
        <v>361</v>
      </c>
      <c r="F508" t="s">
        <v>362</v>
      </c>
      <c r="H508">
        <v>18486</v>
      </c>
      <c r="I508">
        <v>14853</v>
      </c>
      <c r="J508">
        <v>15731</v>
      </c>
      <c r="K508">
        <v>15731</v>
      </c>
      <c r="L508">
        <v>100</v>
      </c>
      <c r="M508">
        <v>85.1</v>
      </c>
      <c r="N508">
        <f>COUNTIF(Cod_Mun_Norte!B:B,DADOS_SNIS_Minas!A508)</f>
        <v>0</v>
      </c>
    </row>
    <row r="509" spans="1:14" x14ac:dyDescent="0.2">
      <c r="A509">
        <v>310190</v>
      </c>
      <c r="B509" t="s">
        <v>436</v>
      </c>
      <c r="C509" t="s">
        <v>98</v>
      </c>
      <c r="D509">
        <v>2007</v>
      </c>
      <c r="E509" t="s">
        <v>361</v>
      </c>
      <c r="F509" t="s">
        <v>362</v>
      </c>
      <c r="H509">
        <v>17821</v>
      </c>
      <c r="I509">
        <v>14319</v>
      </c>
      <c r="J509">
        <v>15334</v>
      </c>
      <c r="K509">
        <v>15334</v>
      </c>
      <c r="L509">
        <v>100</v>
      </c>
      <c r="M509">
        <v>86.04</v>
      </c>
      <c r="N509">
        <f>COUNTIF(Cod_Mun_Norte!B:B,DADOS_SNIS_Minas!A509)</f>
        <v>0</v>
      </c>
    </row>
    <row r="510" spans="1:14" x14ac:dyDescent="0.2">
      <c r="A510">
        <v>310190</v>
      </c>
      <c r="B510" t="s">
        <v>436</v>
      </c>
      <c r="C510" t="s">
        <v>98</v>
      </c>
      <c r="D510">
        <v>2006</v>
      </c>
      <c r="E510" t="s">
        <v>361</v>
      </c>
      <c r="F510" t="s">
        <v>362</v>
      </c>
      <c r="H510">
        <v>18690</v>
      </c>
      <c r="I510">
        <v>14871</v>
      </c>
      <c r="J510">
        <v>14966</v>
      </c>
      <c r="K510">
        <v>14966</v>
      </c>
      <c r="L510">
        <v>100</v>
      </c>
      <c r="M510">
        <v>80.069999999999993</v>
      </c>
      <c r="N510">
        <f>COUNTIF(Cod_Mun_Norte!B:B,DADOS_SNIS_Minas!A510)</f>
        <v>0</v>
      </c>
    </row>
    <row r="511" spans="1:14" x14ac:dyDescent="0.2">
      <c r="A511">
        <v>310190</v>
      </c>
      <c r="B511" t="s">
        <v>436</v>
      </c>
      <c r="C511" t="s">
        <v>98</v>
      </c>
      <c r="D511">
        <v>2005</v>
      </c>
      <c r="E511" t="s">
        <v>361</v>
      </c>
      <c r="F511" t="s">
        <v>362</v>
      </c>
      <c r="H511">
        <v>18437</v>
      </c>
      <c r="I511">
        <v>14670</v>
      </c>
      <c r="J511">
        <v>14662</v>
      </c>
      <c r="K511">
        <v>14662</v>
      </c>
      <c r="L511">
        <v>100</v>
      </c>
      <c r="M511">
        <v>79.52</v>
      </c>
      <c r="N511">
        <f>COUNTIF(Cod_Mun_Norte!B:B,DADOS_SNIS_Minas!A511)</f>
        <v>0</v>
      </c>
    </row>
    <row r="512" spans="1:14" x14ac:dyDescent="0.2">
      <c r="A512">
        <v>310190</v>
      </c>
      <c r="B512" t="s">
        <v>436</v>
      </c>
      <c r="C512" t="s">
        <v>98</v>
      </c>
      <c r="D512">
        <v>2004</v>
      </c>
      <c r="E512" t="s">
        <v>361</v>
      </c>
      <c r="F512" t="s">
        <v>362</v>
      </c>
      <c r="H512">
        <v>18182</v>
      </c>
      <c r="I512">
        <v>14467</v>
      </c>
      <c r="J512">
        <v>14310</v>
      </c>
      <c r="K512">
        <v>14310</v>
      </c>
      <c r="L512">
        <v>98.9</v>
      </c>
      <c r="M512">
        <v>78.7</v>
      </c>
      <c r="N512">
        <f>COUNTIF(Cod_Mun_Norte!B:B,DADOS_SNIS_Minas!A512)</f>
        <v>0</v>
      </c>
    </row>
    <row r="513" spans="1:14" x14ac:dyDescent="0.2">
      <c r="A513">
        <v>310190</v>
      </c>
      <c r="B513" t="s">
        <v>436</v>
      </c>
      <c r="C513" t="s">
        <v>98</v>
      </c>
      <c r="D513">
        <v>2003</v>
      </c>
      <c r="E513" t="s">
        <v>361</v>
      </c>
      <c r="F513" t="s">
        <v>362</v>
      </c>
      <c r="H513">
        <v>17722</v>
      </c>
      <c r="I513">
        <v>14101</v>
      </c>
      <c r="J513">
        <v>14112</v>
      </c>
      <c r="K513">
        <v>14112</v>
      </c>
      <c r="L513">
        <v>100</v>
      </c>
      <c r="M513">
        <v>79.63</v>
      </c>
      <c r="N513">
        <f>COUNTIF(Cod_Mun_Norte!B:B,DADOS_SNIS_Minas!A513)</f>
        <v>0</v>
      </c>
    </row>
    <row r="514" spans="1:14" x14ac:dyDescent="0.2">
      <c r="A514">
        <v>310190</v>
      </c>
      <c r="B514" t="s">
        <v>436</v>
      </c>
      <c r="C514" t="s">
        <v>98</v>
      </c>
      <c r="D514">
        <v>2002</v>
      </c>
      <c r="E514" t="s">
        <v>361</v>
      </c>
      <c r="F514" t="s">
        <v>362</v>
      </c>
      <c r="H514">
        <v>17503</v>
      </c>
      <c r="I514">
        <v>13927</v>
      </c>
      <c r="J514">
        <v>13789</v>
      </c>
      <c r="K514">
        <v>13789</v>
      </c>
      <c r="L514">
        <v>99</v>
      </c>
      <c r="M514">
        <v>78.78</v>
      </c>
      <c r="N514">
        <f>COUNTIF(Cod_Mun_Norte!B:B,DADOS_SNIS_Minas!A514)</f>
        <v>0</v>
      </c>
    </row>
    <row r="515" spans="1:14" x14ac:dyDescent="0.2">
      <c r="A515">
        <v>310190</v>
      </c>
      <c r="B515" t="s">
        <v>436</v>
      </c>
      <c r="C515" t="s">
        <v>98</v>
      </c>
      <c r="D515">
        <v>2001</v>
      </c>
      <c r="E515" t="s">
        <v>361</v>
      </c>
      <c r="F515" t="s">
        <v>362</v>
      </c>
      <c r="H515">
        <v>17310</v>
      </c>
      <c r="I515">
        <v>13773</v>
      </c>
      <c r="J515">
        <v>13613</v>
      </c>
      <c r="K515">
        <v>13613</v>
      </c>
      <c r="L515">
        <v>98.8</v>
      </c>
      <c r="M515">
        <v>78.64</v>
      </c>
      <c r="N515">
        <f>COUNTIF(Cod_Mun_Norte!B:B,DADOS_SNIS_Minas!A515)</f>
        <v>0</v>
      </c>
    </row>
    <row r="516" spans="1:14" x14ac:dyDescent="0.2">
      <c r="A516">
        <v>310190</v>
      </c>
      <c r="B516" t="s">
        <v>436</v>
      </c>
      <c r="C516" t="s">
        <v>98</v>
      </c>
      <c r="D516">
        <v>2000</v>
      </c>
      <c r="E516" t="s">
        <v>361</v>
      </c>
      <c r="F516" t="s">
        <v>362</v>
      </c>
      <c r="H516">
        <v>17031</v>
      </c>
      <c r="I516">
        <v>13551</v>
      </c>
      <c r="N516">
        <f>COUNTIF(Cod_Mun_Norte!B:B,DADOS_SNIS_Minas!A516)</f>
        <v>0</v>
      </c>
    </row>
    <row r="517" spans="1:14" x14ac:dyDescent="0.2">
      <c r="A517">
        <v>310190</v>
      </c>
      <c r="B517" t="s">
        <v>436</v>
      </c>
      <c r="C517" t="s">
        <v>98</v>
      </c>
      <c r="D517">
        <v>1999</v>
      </c>
      <c r="E517" t="s">
        <v>361</v>
      </c>
      <c r="F517" t="s">
        <v>362</v>
      </c>
      <c r="H517">
        <v>16266</v>
      </c>
      <c r="I517">
        <v>10511</v>
      </c>
      <c r="N517">
        <f>COUNTIF(Cod_Mun_Norte!B:B,DADOS_SNIS_Minas!A517)</f>
        <v>0</v>
      </c>
    </row>
    <row r="518" spans="1:14" x14ac:dyDescent="0.2">
      <c r="A518">
        <v>310190</v>
      </c>
      <c r="B518" t="s">
        <v>436</v>
      </c>
      <c r="C518" t="s">
        <v>98</v>
      </c>
      <c r="D518">
        <v>1998</v>
      </c>
      <c r="E518" t="s">
        <v>361</v>
      </c>
      <c r="F518" t="s">
        <v>362</v>
      </c>
      <c r="H518">
        <v>16111</v>
      </c>
      <c r="I518">
        <v>10411</v>
      </c>
      <c r="N518">
        <f>COUNTIF(Cod_Mun_Norte!B:B,DADOS_SNIS_Minas!A518)</f>
        <v>0</v>
      </c>
    </row>
    <row r="519" spans="1:14" x14ac:dyDescent="0.2">
      <c r="A519">
        <v>310190</v>
      </c>
      <c r="B519" t="s">
        <v>436</v>
      </c>
      <c r="C519" t="s">
        <v>98</v>
      </c>
      <c r="D519">
        <v>1997</v>
      </c>
      <c r="H519">
        <v>15955</v>
      </c>
      <c r="I519">
        <v>10310</v>
      </c>
      <c r="N519">
        <f>COUNTIF(Cod_Mun_Norte!B:B,DADOS_SNIS_Minas!A519)</f>
        <v>0</v>
      </c>
    </row>
    <row r="520" spans="1:14" x14ac:dyDescent="0.2">
      <c r="A520">
        <v>310190</v>
      </c>
      <c r="B520" t="s">
        <v>436</v>
      </c>
      <c r="C520" t="s">
        <v>98</v>
      </c>
      <c r="D520">
        <v>1996</v>
      </c>
      <c r="H520">
        <v>21245</v>
      </c>
      <c r="I520">
        <v>13728</v>
      </c>
      <c r="N520">
        <f>COUNTIF(Cod_Mun_Norte!B:B,DADOS_SNIS_Minas!A520)</f>
        <v>0</v>
      </c>
    </row>
    <row r="521" spans="1:14" x14ac:dyDescent="0.2">
      <c r="A521">
        <v>310190</v>
      </c>
      <c r="B521" t="s">
        <v>436</v>
      </c>
      <c r="C521" t="s">
        <v>98</v>
      </c>
      <c r="D521">
        <v>1995</v>
      </c>
      <c r="H521">
        <v>20633</v>
      </c>
      <c r="I521">
        <v>13333</v>
      </c>
      <c r="N521">
        <f>COUNTIF(Cod_Mun_Norte!B:B,DADOS_SNIS_Minas!A521)</f>
        <v>0</v>
      </c>
    </row>
    <row r="522" spans="1:14" x14ac:dyDescent="0.2">
      <c r="A522">
        <v>310200</v>
      </c>
      <c r="B522" t="s">
        <v>440</v>
      </c>
      <c r="C522" t="s">
        <v>98</v>
      </c>
      <c r="D522">
        <v>2020</v>
      </c>
      <c r="E522" t="s">
        <v>441</v>
      </c>
      <c r="F522" t="s">
        <v>354</v>
      </c>
      <c r="G522" t="s">
        <v>355</v>
      </c>
      <c r="H522">
        <v>14517</v>
      </c>
      <c r="I522">
        <v>10585</v>
      </c>
      <c r="J522">
        <v>10478</v>
      </c>
      <c r="K522">
        <v>10478</v>
      </c>
      <c r="L522">
        <v>99</v>
      </c>
      <c r="M522">
        <v>72.180000000000007</v>
      </c>
      <c r="N522">
        <f>COUNTIF(Cod_Mun_Norte!B:B,DADOS_SNIS_Minas!A522)</f>
        <v>0</v>
      </c>
    </row>
    <row r="523" spans="1:14" x14ac:dyDescent="0.2">
      <c r="A523">
        <v>310200</v>
      </c>
      <c r="B523" t="s">
        <v>440</v>
      </c>
      <c r="C523" t="s">
        <v>98</v>
      </c>
      <c r="D523">
        <v>2019</v>
      </c>
      <c r="E523" t="s">
        <v>441</v>
      </c>
      <c r="F523" t="s">
        <v>354</v>
      </c>
      <c r="G523" t="s">
        <v>355</v>
      </c>
      <c r="H523">
        <v>14466</v>
      </c>
      <c r="I523">
        <v>10548</v>
      </c>
      <c r="J523">
        <v>10343</v>
      </c>
      <c r="K523">
        <v>10343</v>
      </c>
      <c r="L523">
        <v>98.1</v>
      </c>
      <c r="M523">
        <v>71.5</v>
      </c>
      <c r="N523">
        <f>COUNTIF(Cod_Mun_Norte!B:B,DADOS_SNIS_Minas!A523)</f>
        <v>0</v>
      </c>
    </row>
    <row r="524" spans="1:14" x14ac:dyDescent="0.2">
      <c r="A524">
        <v>310200</v>
      </c>
      <c r="B524" t="s">
        <v>440</v>
      </c>
      <c r="C524" t="s">
        <v>98</v>
      </c>
      <c r="D524">
        <v>2018</v>
      </c>
      <c r="E524" t="s">
        <v>361</v>
      </c>
      <c r="F524" t="s">
        <v>362</v>
      </c>
      <c r="H524">
        <v>14414</v>
      </c>
      <c r="I524">
        <v>10510</v>
      </c>
      <c r="J524">
        <v>10318</v>
      </c>
      <c r="K524">
        <v>10318</v>
      </c>
      <c r="L524">
        <v>98.2</v>
      </c>
      <c r="M524">
        <v>71.58</v>
      </c>
      <c r="N524">
        <f>COUNTIF(Cod_Mun_Norte!B:B,DADOS_SNIS_Minas!A524)</f>
        <v>0</v>
      </c>
    </row>
    <row r="525" spans="1:14" x14ac:dyDescent="0.2">
      <c r="A525">
        <v>310200</v>
      </c>
      <c r="B525" t="s">
        <v>440</v>
      </c>
      <c r="C525" t="s">
        <v>98</v>
      </c>
      <c r="D525">
        <v>2017</v>
      </c>
      <c r="E525" t="s">
        <v>361</v>
      </c>
      <c r="F525" t="s">
        <v>362</v>
      </c>
      <c r="H525">
        <v>14551</v>
      </c>
      <c r="I525">
        <v>10610</v>
      </c>
      <c r="J525">
        <v>10246</v>
      </c>
      <c r="K525">
        <v>10246</v>
      </c>
      <c r="L525">
        <v>96.6</v>
      </c>
      <c r="M525">
        <v>70.41</v>
      </c>
      <c r="N525">
        <f>COUNTIF(Cod_Mun_Norte!B:B,DADOS_SNIS_Minas!A525)</f>
        <v>0</v>
      </c>
    </row>
    <row r="526" spans="1:14" x14ac:dyDescent="0.2">
      <c r="A526">
        <v>310200</v>
      </c>
      <c r="B526" t="s">
        <v>440</v>
      </c>
      <c r="C526" t="s">
        <v>98</v>
      </c>
      <c r="D526">
        <v>2016</v>
      </c>
      <c r="E526" t="s">
        <v>442</v>
      </c>
      <c r="F526" t="s">
        <v>360</v>
      </c>
      <c r="H526">
        <v>14494</v>
      </c>
      <c r="I526">
        <v>10569</v>
      </c>
      <c r="J526">
        <v>10210</v>
      </c>
      <c r="K526">
        <v>10210</v>
      </c>
      <c r="L526">
        <v>96.6</v>
      </c>
      <c r="M526">
        <v>70.44</v>
      </c>
      <c r="N526">
        <f>COUNTIF(Cod_Mun_Norte!B:B,DADOS_SNIS_Minas!A526)</f>
        <v>0</v>
      </c>
    </row>
    <row r="527" spans="1:14" x14ac:dyDescent="0.2">
      <c r="A527">
        <v>310200</v>
      </c>
      <c r="B527" t="s">
        <v>440</v>
      </c>
      <c r="C527" t="s">
        <v>98</v>
      </c>
      <c r="D527">
        <v>2015</v>
      </c>
      <c r="E527" t="s">
        <v>443</v>
      </c>
      <c r="F527" t="s">
        <v>359</v>
      </c>
      <c r="H527">
        <v>14434</v>
      </c>
      <c r="I527">
        <v>10525</v>
      </c>
      <c r="J527">
        <v>10113</v>
      </c>
      <c r="K527">
        <v>10113</v>
      </c>
      <c r="L527">
        <v>96.1</v>
      </c>
      <c r="M527">
        <v>70.06</v>
      </c>
      <c r="N527">
        <f>COUNTIF(Cod_Mun_Norte!B:B,DADOS_SNIS_Minas!A527)</f>
        <v>0</v>
      </c>
    </row>
    <row r="528" spans="1:14" x14ac:dyDescent="0.2">
      <c r="A528">
        <v>310200</v>
      </c>
      <c r="B528" t="s">
        <v>440</v>
      </c>
      <c r="C528" t="s">
        <v>98</v>
      </c>
      <c r="D528">
        <v>2014</v>
      </c>
      <c r="E528" t="s">
        <v>443</v>
      </c>
      <c r="F528" t="s">
        <v>359</v>
      </c>
      <c r="H528">
        <v>14371</v>
      </c>
      <c r="I528">
        <v>10479</v>
      </c>
      <c r="J528">
        <v>10479</v>
      </c>
      <c r="K528">
        <v>10479</v>
      </c>
      <c r="L528">
        <v>100</v>
      </c>
      <c r="M528">
        <v>72.92</v>
      </c>
      <c r="N528">
        <f>COUNTIF(Cod_Mun_Norte!B:B,DADOS_SNIS_Minas!A528)</f>
        <v>0</v>
      </c>
    </row>
    <row r="529" spans="1:14" x14ac:dyDescent="0.2">
      <c r="A529">
        <v>310200</v>
      </c>
      <c r="B529" t="s">
        <v>440</v>
      </c>
      <c r="C529" t="s">
        <v>98</v>
      </c>
      <c r="D529">
        <v>2013</v>
      </c>
      <c r="E529" t="s">
        <v>442</v>
      </c>
      <c r="F529" t="s">
        <v>360</v>
      </c>
      <c r="H529">
        <v>14306</v>
      </c>
      <c r="I529">
        <v>10431</v>
      </c>
      <c r="J529">
        <v>10431</v>
      </c>
      <c r="K529">
        <v>10431</v>
      </c>
      <c r="L529">
        <v>100</v>
      </c>
      <c r="M529">
        <v>72.91</v>
      </c>
      <c r="N529">
        <f>COUNTIF(Cod_Mun_Norte!B:B,DADOS_SNIS_Minas!A529)</f>
        <v>0</v>
      </c>
    </row>
    <row r="530" spans="1:14" x14ac:dyDescent="0.2">
      <c r="A530">
        <v>310200</v>
      </c>
      <c r="B530" t="s">
        <v>440</v>
      </c>
      <c r="C530" t="s">
        <v>98</v>
      </c>
      <c r="D530">
        <v>2012</v>
      </c>
      <c r="E530" t="s">
        <v>444</v>
      </c>
      <c r="F530" t="s">
        <v>364</v>
      </c>
      <c r="H530">
        <v>13829</v>
      </c>
      <c r="I530">
        <v>10084</v>
      </c>
      <c r="J530">
        <v>10084</v>
      </c>
      <c r="K530">
        <v>10084</v>
      </c>
      <c r="L530">
        <v>100</v>
      </c>
      <c r="M530">
        <v>72.92</v>
      </c>
      <c r="N530">
        <f>COUNTIF(Cod_Mun_Norte!B:B,DADOS_SNIS_Minas!A530)</f>
        <v>0</v>
      </c>
    </row>
    <row r="531" spans="1:14" x14ac:dyDescent="0.2">
      <c r="A531">
        <v>310200</v>
      </c>
      <c r="B531" t="s">
        <v>440</v>
      </c>
      <c r="C531" t="s">
        <v>98</v>
      </c>
      <c r="D531">
        <v>2011</v>
      </c>
      <c r="E531" t="s">
        <v>444</v>
      </c>
      <c r="F531" t="s">
        <v>364</v>
      </c>
      <c r="H531">
        <v>13774</v>
      </c>
      <c r="I531">
        <v>10044</v>
      </c>
      <c r="J531">
        <v>10044</v>
      </c>
      <c r="K531">
        <v>10044</v>
      </c>
      <c r="L531">
        <v>100</v>
      </c>
      <c r="M531">
        <v>72.92</v>
      </c>
      <c r="N531">
        <f>COUNTIF(Cod_Mun_Norte!B:B,DADOS_SNIS_Minas!A531)</f>
        <v>0</v>
      </c>
    </row>
    <row r="532" spans="1:14" x14ac:dyDescent="0.2">
      <c r="A532">
        <v>310200</v>
      </c>
      <c r="B532" t="s">
        <v>440</v>
      </c>
      <c r="C532" t="s">
        <v>98</v>
      </c>
      <c r="D532">
        <v>2010</v>
      </c>
      <c r="E532" t="s">
        <v>443</v>
      </c>
      <c r="F532" t="s">
        <v>359</v>
      </c>
      <c r="H532">
        <v>13717</v>
      </c>
      <c r="I532">
        <v>10002</v>
      </c>
      <c r="J532">
        <v>10002</v>
      </c>
      <c r="K532">
        <v>10002</v>
      </c>
      <c r="L532">
        <v>100</v>
      </c>
      <c r="M532">
        <v>72.92</v>
      </c>
      <c r="N532">
        <f>COUNTIF(Cod_Mun_Norte!B:B,DADOS_SNIS_Minas!A532)</f>
        <v>0</v>
      </c>
    </row>
    <row r="533" spans="1:14" x14ac:dyDescent="0.2">
      <c r="A533">
        <v>310200</v>
      </c>
      <c r="B533" t="s">
        <v>440</v>
      </c>
      <c r="C533" t="s">
        <v>98</v>
      </c>
      <c r="D533">
        <v>2009</v>
      </c>
      <c r="E533" t="s">
        <v>442</v>
      </c>
      <c r="F533" t="s">
        <v>360</v>
      </c>
      <c r="H533">
        <v>13810</v>
      </c>
      <c r="I533">
        <v>10219</v>
      </c>
      <c r="J533">
        <v>13552</v>
      </c>
      <c r="K533">
        <v>13552</v>
      </c>
      <c r="L533">
        <v>100</v>
      </c>
      <c r="M533">
        <v>98.13</v>
      </c>
      <c r="N533">
        <f>COUNTIF(Cod_Mun_Norte!B:B,DADOS_SNIS_Minas!A533)</f>
        <v>0</v>
      </c>
    </row>
    <row r="534" spans="1:14" x14ac:dyDescent="0.2">
      <c r="A534">
        <v>310200</v>
      </c>
      <c r="B534" t="s">
        <v>440</v>
      </c>
      <c r="C534" t="s">
        <v>98</v>
      </c>
      <c r="D534">
        <v>2008</v>
      </c>
      <c r="E534" t="s">
        <v>361</v>
      </c>
      <c r="F534" t="s">
        <v>362</v>
      </c>
      <c r="H534">
        <v>13744</v>
      </c>
      <c r="I534">
        <v>10170</v>
      </c>
      <c r="J534">
        <v>13347</v>
      </c>
      <c r="K534">
        <v>13347</v>
      </c>
      <c r="L534">
        <v>100</v>
      </c>
      <c r="M534">
        <v>97.11</v>
      </c>
      <c r="N534">
        <f>COUNTIF(Cod_Mun_Norte!B:B,DADOS_SNIS_Minas!A534)</f>
        <v>0</v>
      </c>
    </row>
    <row r="535" spans="1:14" x14ac:dyDescent="0.2">
      <c r="A535">
        <v>310200</v>
      </c>
      <c r="B535" t="s">
        <v>440</v>
      </c>
      <c r="C535" t="s">
        <v>98</v>
      </c>
      <c r="D535">
        <v>2007</v>
      </c>
      <c r="E535" t="s">
        <v>361</v>
      </c>
      <c r="F535" t="s">
        <v>362</v>
      </c>
      <c r="H535">
        <v>13286</v>
      </c>
      <c r="I535">
        <v>9831</v>
      </c>
      <c r="J535">
        <v>12955</v>
      </c>
      <c r="K535">
        <v>12955</v>
      </c>
      <c r="L535">
        <v>100</v>
      </c>
      <c r="M535">
        <v>97.51</v>
      </c>
      <c r="N535">
        <f>COUNTIF(Cod_Mun_Norte!B:B,DADOS_SNIS_Minas!A535)</f>
        <v>0</v>
      </c>
    </row>
    <row r="536" spans="1:14" x14ac:dyDescent="0.2">
      <c r="A536">
        <v>310200</v>
      </c>
      <c r="B536" t="s">
        <v>440</v>
      </c>
      <c r="C536" t="s">
        <v>98</v>
      </c>
      <c r="D536">
        <v>2006</v>
      </c>
      <c r="E536" t="s">
        <v>361</v>
      </c>
      <c r="F536" t="s">
        <v>362</v>
      </c>
      <c r="H536">
        <v>13982</v>
      </c>
      <c r="I536">
        <v>9686</v>
      </c>
      <c r="J536">
        <v>12677</v>
      </c>
      <c r="K536">
        <v>12677</v>
      </c>
      <c r="L536">
        <v>100</v>
      </c>
      <c r="M536">
        <v>90.67</v>
      </c>
      <c r="N536">
        <f>COUNTIF(Cod_Mun_Norte!B:B,DADOS_SNIS_Minas!A536)</f>
        <v>0</v>
      </c>
    </row>
    <row r="537" spans="1:14" x14ac:dyDescent="0.2">
      <c r="A537">
        <v>310200</v>
      </c>
      <c r="B537" t="s">
        <v>440</v>
      </c>
      <c r="C537" t="s">
        <v>98</v>
      </c>
      <c r="D537">
        <v>2005</v>
      </c>
      <c r="E537" t="s">
        <v>361</v>
      </c>
      <c r="F537" t="s">
        <v>362</v>
      </c>
      <c r="H537">
        <v>13829</v>
      </c>
      <c r="I537">
        <v>9580</v>
      </c>
      <c r="J537">
        <v>10827</v>
      </c>
      <c r="K537">
        <v>10827</v>
      </c>
      <c r="L537">
        <v>100</v>
      </c>
      <c r="M537">
        <v>78.290000000000006</v>
      </c>
      <c r="N537">
        <f>COUNTIF(Cod_Mun_Norte!B:B,DADOS_SNIS_Minas!A537)</f>
        <v>0</v>
      </c>
    </row>
    <row r="538" spans="1:14" x14ac:dyDescent="0.2">
      <c r="A538">
        <v>310200</v>
      </c>
      <c r="B538" t="s">
        <v>440</v>
      </c>
      <c r="C538" t="s">
        <v>98</v>
      </c>
      <c r="D538">
        <v>2004</v>
      </c>
      <c r="E538" t="s">
        <v>361</v>
      </c>
      <c r="F538" t="s">
        <v>362</v>
      </c>
      <c r="H538">
        <v>13674</v>
      </c>
      <c r="I538">
        <v>9473</v>
      </c>
      <c r="J538">
        <v>10623</v>
      </c>
      <c r="K538">
        <v>10623</v>
      </c>
      <c r="L538">
        <v>100</v>
      </c>
      <c r="M538">
        <v>77.69</v>
      </c>
      <c r="N538">
        <f>COUNTIF(Cod_Mun_Norte!B:B,DADOS_SNIS_Minas!A538)</f>
        <v>0</v>
      </c>
    </row>
    <row r="539" spans="1:14" x14ac:dyDescent="0.2">
      <c r="A539">
        <v>310200</v>
      </c>
      <c r="B539" t="s">
        <v>440</v>
      </c>
      <c r="C539" t="s">
        <v>98</v>
      </c>
      <c r="D539">
        <v>2003</v>
      </c>
      <c r="E539" t="s">
        <v>361</v>
      </c>
      <c r="F539" t="s">
        <v>362</v>
      </c>
      <c r="H539">
        <v>13395</v>
      </c>
      <c r="I539">
        <v>9279</v>
      </c>
      <c r="N539">
        <f>COUNTIF(Cod_Mun_Norte!B:B,DADOS_SNIS_Minas!A539)</f>
        <v>0</v>
      </c>
    </row>
    <row r="540" spans="1:14" x14ac:dyDescent="0.2">
      <c r="A540">
        <v>310200</v>
      </c>
      <c r="B540" t="s">
        <v>440</v>
      </c>
      <c r="C540" t="s">
        <v>98</v>
      </c>
      <c r="D540">
        <v>2002</v>
      </c>
      <c r="E540" t="s">
        <v>361</v>
      </c>
      <c r="F540" t="s">
        <v>362</v>
      </c>
      <c r="H540">
        <v>13262</v>
      </c>
      <c r="I540">
        <v>9187</v>
      </c>
      <c r="N540">
        <f>COUNTIF(Cod_Mun_Norte!B:B,DADOS_SNIS_Minas!A540)</f>
        <v>0</v>
      </c>
    </row>
    <row r="541" spans="1:14" x14ac:dyDescent="0.2">
      <c r="A541">
        <v>310200</v>
      </c>
      <c r="B541" t="s">
        <v>440</v>
      </c>
      <c r="C541" t="s">
        <v>98</v>
      </c>
      <c r="D541">
        <v>2001</v>
      </c>
      <c r="E541" t="s">
        <v>361</v>
      </c>
      <c r="F541" t="s">
        <v>362</v>
      </c>
      <c r="H541">
        <v>13141</v>
      </c>
      <c r="I541">
        <v>9103</v>
      </c>
      <c r="N541">
        <f>COUNTIF(Cod_Mun_Norte!B:B,DADOS_SNIS_Minas!A541)</f>
        <v>0</v>
      </c>
    </row>
    <row r="542" spans="1:14" x14ac:dyDescent="0.2">
      <c r="A542">
        <v>310200</v>
      </c>
      <c r="B542" t="s">
        <v>440</v>
      </c>
      <c r="C542" t="s">
        <v>98</v>
      </c>
      <c r="D542">
        <v>2000</v>
      </c>
      <c r="E542" t="s">
        <v>361</v>
      </c>
      <c r="F542" t="s">
        <v>362</v>
      </c>
      <c r="H542">
        <v>12976</v>
      </c>
      <c r="I542">
        <v>8989</v>
      </c>
      <c r="N542">
        <f>COUNTIF(Cod_Mun_Norte!B:B,DADOS_SNIS_Minas!A542)</f>
        <v>0</v>
      </c>
    </row>
    <row r="543" spans="1:14" x14ac:dyDescent="0.2">
      <c r="A543">
        <v>310200</v>
      </c>
      <c r="B543" t="s">
        <v>440</v>
      </c>
      <c r="C543" t="s">
        <v>98</v>
      </c>
      <c r="D543">
        <v>1999</v>
      </c>
      <c r="E543" t="s">
        <v>361</v>
      </c>
      <c r="F543" t="s">
        <v>362</v>
      </c>
      <c r="H543">
        <v>12606</v>
      </c>
      <c r="I543">
        <v>8884</v>
      </c>
      <c r="N543">
        <f>COUNTIF(Cod_Mun_Norte!B:B,DADOS_SNIS_Minas!A543)</f>
        <v>0</v>
      </c>
    </row>
    <row r="544" spans="1:14" x14ac:dyDescent="0.2">
      <c r="A544">
        <v>310200</v>
      </c>
      <c r="B544" t="s">
        <v>440</v>
      </c>
      <c r="C544" t="s">
        <v>98</v>
      </c>
      <c r="D544">
        <v>1998</v>
      </c>
      <c r="E544" t="s">
        <v>361</v>
      </c>
      <c r="F544" t="s">
        <v>362</v>
      </c>
      <c r="H544">
        <v>12491</v>
      </c>
      <c r="I544">
        <v>8803</v>
      </c>
      <c r="N544">
        <f>COUNTIF(Cod_Mun_Norte!B:B,DADOS_SNIS_Minas!A544)</f>
        <v>0</v>
      </c>
    </row>
    <row r="545" spans="1:14" x14ac:dyDescent="0.2">
      <c r="A545">
        <v>310200</v>
      </c>
      <c r="B545" t="s">
        <v>440</v>
      </c>
      <c r="C545" t="s">
        <v>98</v>
      </c>
      <c r="D545">
        <v>1997</v>
      </c>
      <c r="H545">
        <v>12377</v>
      </c>
      <c r="I545">
        <v>8723</v>
      </c>
      <c r="N545">
        <f>COUNTIF(Cod_Mun_Norte!B:B,DADOS_SNIS_Minas!A545)</f>
        <v>0</v>
      </c>
    </row>
    <row r="546" spans="1:14" x14ac:dyDescent="0.2">
      <c r="A546">
        <v>310200</v>
      </c>
      <c r="B546" t="s">
        <v>440</v>
      </c>
      <c r="C546" t="s">
        <v>98</v>
      </c>
      <c r="D546">
        <v>1996</v>
      </c>
      <c r="H546">
        <v>12241</v>
      </c>
      <c r="I546">
        <v>8627</v>
      </c>
      <c r="N546">
        <f>COUNTIF(Cod_Mun_Norte!B:B,DADOS_SNIS_Minas!A546)</f>
        <v>0</v>
      </c>
    </row>
    <row r="547" spans="1:14" x14ac:dyDescent="0.2">
      <c r="A547">
        <v>310200</v>
      </c>
      <c r="B547" t="s">
        <v>440</v>
      </c>
      <c r="C547" t="s">
        <v>98</v>
      </c>
      <c r="D547">
        <v>1995</v>
      </c>
      <c r="H547">
        <v>12032</v>
      </c>
      <c r="I547">
        <v>8480</v>
      </c>
      <c r="N547">
        <f>COUNTIF(Cod_Mun_Norte!B:B,DADOS_SNIS_Minas!A547)</f>
        <v>0</v>
      </c>
    </row>
    <row r="548" spans="1:14" x14ac:dyDescent="0.2">
      <c r="A548">
        <v>310205</v>
      </c>
      <c r="B548" t="s">
        <v>108</v>
      </c>
      <c r="C548" t="s">
        <v>98</v>
      </c>
      <c r="D548">
        <v>2020</v>
      </c>
      <c r="E548" t="s">
        <v>445</v>
      </c>
      <c r="F548" t="s">
        <v>367</v>
      </c>
      <c r="G548" t="s">
        <v>378</v>
      </c>
      <c r="H548">
        <v>5894</v>
      </c>
      <c r="I548">
        <v>4411</v>
      </c>
      <c r="J548">
        <v>4394</v>
      </c>
      <c r="K548">
        <v>4394</v>
      </c>
      <c r="L548">
        <v>99.6</v>
      </c>
      <c r="M548">
        <v>74.55</v>
      </c>
      <c r="N548">
        <f>COUNTIF(Cod_Mun_Norte!B:B,DADOS_SNIS_Minas!A548)</f>
        <v>0</v>
      </c>
    </row>
    <row r="549" spans="1:14" x14ac:dyDescent="0.2">
      <c r="A549">
        <v>310205</v>
      </c>
      <c r="B549" t="s">
        <v>108</v>
      </c>
      <c r="C549" t="s">
        <v>98</v>
      </c>
      <c r="D549">
        <v>2019</v>
      </c>
      <c r="E549" t="s">
        <v>445</v>
      </c>
      <c r="F549" t="s">
        <v>367</v>
      </c>
      <c r="G549" t="s">
        <v>378</v>
      </c>
      <c r="H549">
        <v>5847</v>
      </c>
      <c r="I549">
        <v>4376</v>
      </c>
      <c r="J549">
        <v>4376</v>
      </c>
      <c r="K549">
        <v>4376</v>
      </c>
      <c r="L549">
        <v>100</v>
      </c>
      <c r="M549">
        <v>74.84</v>
      </c>
      <c r="N549">
        <f>COUNTIF(Cod_Mun_Norte!B:B,DADOS_SNIS_Minas!A549)</f>
        <v>0</v>
      </c>
    </row>
    <row r="550" spans="1:14" x14ac:dyDescent="0.2">
      <c r="A550">
        <v>310205</v>
      </c>
      <c r="B550" t="s">
        <v>108</v>
      </c>
      <c r="C550" t="s">
        <v>98</v>
      </c>
      <c r="D550">
        <v>2018</v>
      </c>
      <c r="E550" t="s">
        <v>445</v>
      </c>
      <c r="F550" t="s">
        <v>367</v>
      </c>
      <c r="H550">
        <v>5799</v>
      </c>
      <c r="I550">
        <v>4340</v>
      </c>
      <c r="J550">
        <v>4340</v>
      </c>
      <c r="K550">
        <v>4340</v>
      </c>
      <c r="L550">
        <v>100</v>
      </c>
      <c r="M550">
        <v>74.84</v>
      </c>
      <c r="N550">
        <f>COUNTIF(Cod_Mun_Norte!B:B,DADOS_SNIS_Minas!A550)</f>
        <v>0</v>
      </c>
    </row>
    <row r="551" spans="1:14" x14ac:dyDescent="0.2">
      <c r="A551">
        <v>310205</v>
      </c>
      <c r="B551" t="s">
        <v>108</v>
      </c>
      <c r="C551" t="s">
        <v>98</v>
      </c>
      <c r="D551">
        <v>2017</v>
      </c>
      <c r="E551" t="s">
        <v>446</v>
      </c>
      <c r="F551" t="s">
        <v>374</v>
      </c>
      <c r="H551">
        <v>5791</v>
      </c>
      <c r="I551">
        <v>4334</v>
      </c>
      <c r="N551">
        <f>COUNTIF(Cod_Mun_Norte!B:B,DADOS_SNIS_Minas!A551)</f>
        <v>0</v>
      </c>
    </row>
    <row r="552" spans="1:14" x14ac:dyDescent="0.2">
      <c r="A552">
        <v>310205</v>
      </c>
      <c r="B552" t="s">
        <v>108</v>
      </c>
      <c r="C552" t="s">
        <v>98</v>
      </c>
      <c r="D552">
        <v>2016</v>
      </c>
      <c r="E552" t="s">
        <v>445</v>
      </c>
      <c r="F552" t="s">
        <v>367</v>
      </c>
      <c r="H552">
        <v>5748</v>
      </c>
      <c r="I552">
        <v>4302</v>
      </c>
      <c r="J552">
        <v>4302</v>
      </c>
      <c r="K552">
        <v>4302</v>
      </c>
      <c r="L552">
        <v>100</v>
      </c>
      <c r="M552">
        <v>74.84</v>
      </c>
      <c r="N552">
        <f>COUNTIF(Cod_Mun_Norte!B:B,DADOS_SNIS_Minas!A552)</f>
        <v>0</v>
      </c>
    </row>
    <row r="553" spans="1:14" x14ac:dyDescent="0.2">
      <c r="A553">
        <v>310205</v>
      </c>
      <c r="B553" t="s">
        <v>108</v>
      </c>
      <c r="C553" t="s">
        <v>98</v>
      </c>
      <c r="D553">
        <v>2015</v>
      </c>
      <c r="E553" t="s">
        <v>446</v>
      </c>
      <c r="F553" t="s">
        <v>374</v>
      </c>
      <c r="H553">
        <v>5702</v>
      </c>
      <c r="I553">
        <v>4267</v>
      </c>
      <c r="N553">
        <f>COUNTIF(Cod_Mun_Norte!B:B,DADOS_SNIS_Minas!A553)</f>
        <v>0</v>
      </c>
    </row>
    <row r="554" spans="1:14" x14ac:dyDescent="0.2">
      <c r="A554">
        <v>310205</v>
      </c>
      <c r="B554" t="s">
        <v>108</v>
      </c>
      <c r="C554" t="s">
        <v>98</v>
      </c>
      <c r="D554">
        <v>2014</v>
      </c>
      <c r="E554" t="s">
        <v>446</v>
      </c>
      <c r="F554" t="s">
        <v>374</v>
      </c>
      <c r="H554">
        <v>5655</v>
      </c>
      <c r="I554">
        <v>4232</v>
      </c>
      <c r="N554">
        <f>COUNTIF(Cod_Mun_Norte!B:B,DADOS_SNIS_Minas!A554)</f>
        <v>0</v>
      </c>
    </row>
    <row r="555" spans="1:14" x14ac:dyDescent="0.2">
      <c r="A555">
        <v>310205</v>
      </c>
      <c r="B555" t="s">
        <v>108</v>
      </c>
      <c r="C555" t="s">
        <v>98</v>
      </c>
      <c r="D555">
        <v>2013</v>
      </c>
      <c r="H555">
        <v>5605</v>
      </c>
      <c r="I555">
        <v>4194</v>
      </c>
      <c r="N555">
        <f>COUNTIF(Cod_Mun_Norte!B:B,DADOS_SNIS_Minas!A555)</f>
        <v>0</v>
      </c>
    </row>
    <row r="556" spans="1:14" x14ac:dyDescent="0.2">
      <c r="A556">
        <v>310205</v>
      </c>
      <c r="B556" t="s">
        <v>108</v>
      </c>
      <c r="C556" t="s">
        <v>98</v>
      </c>
      <c r="D556">
        <v>2012</v>
      </c>
      <c r="H556">
        <v>5392</v>
      </c>
      <c r="I556">
        <v>4035</v>
      </c>
      <c r="N556">
        <f>COUNTIF(Cod_Mun_Norte!B:B,DADOS_SNIS_Minas!A556)</f>
        <v>0</v>
      </c>
    </row>
    <row r="557" spans="1:14" x14ac:dyDescent="0.2">
      <c r="A557">
        <v>310205</v>
      </c>
      <c r="B557" t="s">
        <v>108</v>
      </c>
      <c r="C557" t="s">
        <v>98</v>
      </c>
      <c r="D557">
        <v>2011</v>
      </c>
      <c r="H557">
        <v>5345</v>
      </c>
      <c r="I557">
        <v>4000</v>
      </c>
      <c r="N557">
        <f>COUNTIF(Cod_Mun_Norte!B:B,DADOS_SNIS_Minas!A557)</f>
        <v>0</v>
      </c>
    </row>
    <row r="558" spans="1:14" x14ac:dyDescent="0.2">
      <c r="A558">
        <v>310205</v>
      </c>
      <c r="B558" t="s">
        <v>108</v>
      </c>
      <c r="C558" t="s">
        <v>98</v>
      </c>
      <c r="D558">
        <v>2010</v>
      </c>
      <c r="H558">
        <v>5297</v>
      </c>
      <c r="I558">
        <v>3964</v>
      </c>
      <c r="N558">
        <f>COUNTIF(Cod_Mun_Norte!B:B,DADOS_SNIS_Minas!A558)</f>
        <v>0</v>
      </c>
    </row>
    <row r="559" spans="1:14" x14ac:dyDescent="0.2">
      <c r="A559">
        <v>310205</v>
      </c>
      <c r="B559" t="s">
        <v>108</v>
      </c>
      <c r="C559" t="s">
        <v>98</v>
      </c>
      <c r="D559">
        <v>2009</v>
      </c>
      <c r="H559">
        <v>5312</v>
      </c>
      <c r="I559">
        <v>3903</v>
      </c>
      <c r="N559">
        <f>COUNTIF(Cod_Mun_Norte!B:B,DADOS_SNIS_Minas!A559)</f>
        <v>0</v>
      </c>
    </row>
    <row r="560" spans="1:14" x14ac:dyDescent="0.2">
      <c r="A560">
        <v>310205</v>
      </c>
      <c r="B560" t="s">
        <v>108</v>
      </c>
      <c r="C560" t="s">
        <v>98</v>
      </c>
      <c r="D560">
        <v>2008</v>
      </c>
      <c r="H560">
        <v>5257</v>
      </c>
      <c r="I560">
        <v>3863</v>
      </c>
      <c r="N560">
        <f>COUNTIF(Cod_Mun_Norte!B:B,DADOS_SNIS_Minas!A560)</f>
        <v>0</v>
      </c>
    </row>
    <row r="561" spans="1:14" x14ac:dyDescent="0.2">
      <c r="A561">
        <v>310205</v>
      </c>
      <c r="B561" t="s">
        <v>108</v>
      </c>
      <c r="C561" t="s">
        <v>98</v>
      </c>
      <c r="D561">
        <v>2007</v>
      </c>
      <c r="H561">
        <v>5048</v>
      </c>
      <c r="I561">
        <v>3709</v>
      </c>
      <c r="N561">
        <f>COUNTIF(Cod_Mun_Norte!B:B,DADOS_SNIS_Minas!A561)</f>
        <v>0</v>
      </c>
    </row>
    <row r="562" spans="1:14" x14ac:dyDescent="0.2">
      <c r="A562">
        <v>310205</v>
      </c>
      <c r="B562" t="s">
        <v>108</v>
      </c>
      <c r="C562" t="s">
        <v>98</v>
      </c>
      <c r="D562">
        <v>2006</v>
      </c>
      <c r="H562">
        <v>5428</v>
      </c>
      <c r="I562">
        <v>3867</v>
      </c>
      <c r="N562">
        <f>COUNTIF(Cod_Mun_Norte!B:B,DADOS_SNIS_Minas!A562)</f>
        <v>0</v>
      </c>
    </row>
    <row r="563" spans="1:14" x14ac:dyDescent="0.2">
      <c r="A563">
        <v>310205</v>
      </c>
      <c r="B563" t="s">
        <v>108</v>
      </c>
      <c r="C563" t="s">
        <v>98</v>
      </c>
      <c r="D563">
        <v>2005</v>
      </c>
      <c r="H563">
        <v>5313</v>
      </c>
      <c r="I563">
        <v>3785</v>
      </c>
      <c r="N563">
        <f>COUNTIF(Cod_Mun_Norte!B:B,DADOS_SNIS_Minas!A563)</f>
        <v>0</v>
      </c>
    </row>
    <row r="564" spans="1:14" x14ac:dyDescent="0.2">
      <c r="A564">
        <v>310205</v>
      </c>
      <c r="B564" t="s">
        <v>108</v>
      </c>
      <c r="C564" t="s">
        <v>98</v>
      </c>
      <c r="D564">
        <v>2004</v>
      </c>
      <c r="H564">
        <v>5197</v>
      </c>
      <c r="I564">
        <v>3702</v>
      </c>
      <c r="N564">
        <f>COUNTIF(Cod_Mun_Norte!B:B,DADOS_SNIS_Minas!A564)</f>
        <v>0</v>
      </c>
    </row>
    <row r="565" spans="1:14" x14ac:dyDescent="0.2">
      <c r="A565">
        <v>310205</v>
      </c>
      <c r="B565" t="s">
        <v>108</v>
      </c>
      <c r="C565" t="s">
        <v>98</v>
      </c>
      <c r="D565">
        <v>2003</v>
      </c>
      <c r="H565">
        <v>4988</v>
      </c>
      <c r="I565">
        <v>3553</v>
      </c>
      <c r="N565">
        <f>COUNTIF(Cod_Mun_Norte!B:B,DADOS_SNIS_Minas!A565)</f>
        <v>0</v>
      </c>
    </row>
    <row r="566" spans="1:14" x14ac:dyDescent="0.2">
      <c r="A566">
        <v>310205</v>
      </c>
      <c r="B566" t="s">
        <v>108</v>
      </c>
      <c r="C566" t="s">
        <v>98</v>
      </c>
      <c r="D566">
        <v>2002</v>
      </c>
      <c r="H566">
        <v>4888</v>
      </c>
      <c r="I566">
        <v>3482</v>
      </c>
      <c r="N566">
        <f>COUNTIF(Cod_Mun_Norte!B:B,DADOS_SNIS_Minas!A566)</f>
        <v>0</v>
      </c>
    </row>
    <row r="567" spans="1:14" x14ac:dyDescent="0.2">
      <c r="A567">
        <v>310205</v>
      </c>
      <c r="B567" t="s">
        <v>108</v>
      </c>
      <c r="C567" t="s">
        <v>98</v>
      </c>
      <c r="D567">
        <v>2001</v>
      </c>
      <c r="H567">
        <v>4798</v>
      </c>
      <c r="I567">
        <v>3418</v>
      </c>
      <c r="N567">
        <f>COUNTIF(Cod_Mun_Norte!B:B,DADOS_SNIS_Minas!A567)</f>
        <v>0</v>
      </c>
    </row>
    <row r="568" spans="1:14" x14ac:dyDescent="0.2">
      <c r="A568">
        <v>310205</v>
      </c>
      <c r="B568" t="s">
        <v>108</v>
      </c>
      <c r="C568" t="s">
        <v>98</v>
      </c>
      <c r="D568">
        <v>2000</v>
      </c>
      <c r="H568">
        <v>4673</v>
      </c>
      <c r="I568">
        <v>3329</v>
      </c>
      <c r="N568">
        <f>COUNTIF(Cod_Mun_Norte!B:B,DADOS_SNIS_Minas!A568)</f>
        <v>0</v>
      </c>
    </row>
    <row r="569" spans="1:14" x14ac:dyDescent="0.2">
      <c r="A569">
        <v>310205</v>
      </c>
      <c r="B569" t="s">
        <v>108</v>
      </c>
      <c r="C569" t="s">
        <v>98</v>
      </c>
      <c r="D569">
        <v>1999</v>
      </c>
      <c r="H569">
        <v>3993</v>
      </c>
      <c r="I569">
        <v>2845</v>
      </c>
      <c r="N569">
        <f>COUNTIF(Cod_Mun_Norte!B:B,DADOS_SNIS_Minas!A569)</f>
        <v>0</v>
      </c>
    </row>
    <row r="570" spans="1:14" x14ac:dyDescent="0.2">
      <c r="A570">
        <v>310205</v>
      </c>
      <c r="B570" t="s">
        <v>108</v>
      </c>
      <c r="C570" t="s">
        <v>98</v>
      </c>
      <c r="D570">
        <v>1998</v>
      </c>
      <c r="H570">
        <v>3956</v>
      </c>
      <c r="I570">
        <v>2818</v>
      </c>
      <c r="N570">
        <f>COUNTIF(Cod_Mun_Norte!B:B,DADOS_SNIS_Minas!A570)</f>
        <v>0</v>
      </c>
    </row>
    <row r="571" spans="1:14" x14ac:dyDescent="0.2">
      <c r="A571">
        <v>310205</v>
      </c>
      <c r="B571" t="s">
        <v>108</v>
      </c>
      <c r="C571" t="s">
        <v>98</v>
      </c>
      <c r="D571">
        <v>1997</v>
      </c>
      <c r="H571">
        <v>3920</v>
      </c>
      <c r="I571">
        <v>2793</v>
      </c>
      <c r="N571">
        <f>COUNTIF(Cod_Mun_Norte!B:B,DADOS_SNIS_Minas!A571)</f>
        <v>0</v>
      </c>
    </row>
    <row r="572" spans="1:14" x14ac:dyDescent="0.2">
      <c r="A572">
        <v>315350</v>
      </c>
      <c r="B572" t="s">
        <v>447</v>
      </c>
      <c r="C572" t="s">
        <v>98</v>
      </c>
      <c r="D572">
        <v>2020</v>
      </c>
      <c r="E572" t="s">
        <v>448</v>
      </c>
      <c r="F572" t="s">
        <v>357</v>
      </c>
      <c r="G572" t="s">
        <v>383</v>
      </c>
      <c r="H572">
        <v>8301</v>
      </c>
      <c r="I572">
        <v>4291</v>
      </c>
      <c r="J572">
        <v>3917</v>
      </c>
      <c r="K572">
        <v>3917</v>
      </c>
      <c r="L572">
        <v>91.3</v>
      </c>
      <c r="M572">
        <v>47.19</v>
      </c>
      <c r="N572">
        <f>COUNTIF(Cod_Mun_Norte!B:B,DADOS_SNIS_Minas!A572)</f>
        <v>0</v>
      </c>
    </row>
    <row r="573" spans="1:14" x14ac:dyDescent="0.2">
      <c r="A573">
        <v>315350</v>
      </c>
      <c r="B573" t="s">
        <v>447</v>
      </c>
      <c r="C573" t="s">
        <v>98</v>
      </c>
      <c r="D573">
        <v>2019</v>
      </c>
      <c r="E573" t="s">
        <v>448</v>
      </c>
      <c r="F573" t="s">
        <v>357</v>
      </c>
      <c r="G573" t="s">
        <v>383</v>
      </c>
      <c r="H573">
        <v>8317</v>
      </c>
      <c r="I573">
        <v>4299</v>
      </c>
      <c r="J573">
        <v>3909</v>
      </c>
      <c r="K573">
        <v>3909</v>
      </c>
      <c r="L573">
        <v>90.9</v>
      </c>
      <c r="M573">
        <v>47</v>
      </c>
      <c r="N573">
        <f>COUNTIF(Cod_Mun_Norte!B:B,DADOS_SNIS_Minas!A573)</f>
        <v>0</v>
      </c>
    </row>
    <row r="574" spans="1:14" x14ac:dyDescent="0.2">
      <c r="A574">
        <v>315350</v>
      </c>
      <c r="B574" t="s">
        <v>447</v>
      </c>
      <c r="C574" t="s">
        <v>98</v>
      </c>
      <c r="D574">
        <v>2018</v>
      </c>
      <c r="E574" t="s">
        <v>449</v>
      </c>
      <c r="F574" t="s">
        <v>357</v>
      </c>
      <c r="H574">
        <v>8333</v>
      </c>
      <c r="I574">
        <v>4308</v>
      </c>
      <c r="J574">
        <v>3893</v>
      </c>
      <c r="K574">
        <v>3893</v>
      </c>
      <c r="L574">
        <v>90.4</v>
      </c>
      <c r="M574">
        <v>46.72</v>
      </c>
      <c r="N574">
        <f>COUNTIF(Cod_Mun_Norte!B:B,DADOS_SNIS_Minas!A574)</f>
        <v>0</v>
      </c>
    </row>
    <row r="575" spans="1:14" x14ac:dyDescent="0.2">
      <c r="A575">
        <v>315350</v>
      </c>
      <c r="B575" t="s">
        <v>447</v>
      </c>
      <c r="C575" t="s">
        <v>98</v>
      </c>
      <c r="D575">
        <v>2017</v>
      </c>
      <c r="E575" t="s">
        <v>449</v>
      </c>
      <c r="F575" t="s">
        <v>357</v>
      </c>
      <c r="H575">
        <v>8522</v>
      </c>
      <c r="I575">
        <v>4405</v>
      </c>
      <c r="J575">
        <v>3924</v>
      </c>
      <c r="K575">
        <v>3924</v>
      </c>
      <c r="L575">
        <v>89.1</v>
      </c>
      <c r="M575">
        <v>46.05</v>
      </c>
      <c r="N575">
        <f>COUNTIF(Cod_Mun_Norte!B:B,DADOS_SNIS_Minas!A575)</f>
        <v>0</v>
      </c>
    </row>
    <row r="576" spans="1:14" x14ac:dyDescent="0.2">
      <c r="A576">
        <v>315350</v>
      </c>
      <c r="B576" t="s">
        <v>447</v>
      </c>
      <c r="C576" t="s">
        <v>98</v>
      </c>
      <c r="D576">
        <v>2016</v>
      </c>
      <c r="E576" t="s">
        <v>449</v>
      </c>
      <c r="F576" t="s">
        <v>359</v>
      </c>
      <c r="H576">
        <v>8525</v>
      </c>
      <c r="I576">
        <v>4407</v>
      </c>
      <c r="J576">
        <v>3896</v>
      </c>
      <c r="K576">
        <v>3896</v>
      </c>
      <c r="L576">
        <v>88.4</v>
      </c>
      <c r="M576">
        <v>45.7</v>
      </c>
      <c r="N576">
        <f>COUNTIF(Cod_Mun_Norte!B:B,DADOS_SNIS_Minas!A576)</f>
        <v>0</v>
      </c>
    </row>
    <row r="577" spans="1:14" x14ac:dyDescent="0.2">
      <c r="A577">
        <v>315350</v>
      </c>
      <c r="B577" t="s">
        <v>447</v>
      </c>
      <c r="C577" t="s">
        <v>98</v>
      </c>
      <c r="D577">
        <v>2015</v>
      </c>
      <c r="E577" t="s">
        <v>361</v>
      </c>
      <c r="F577" t="s">
        <v>362</v>
      </c>
      <c r="H577">
        <v>8528</v>
      </c>
      <c r="I577">
        <v>4409</v>
      </c>
      <c r="J577">
        <v>3928</v>
      </c>
      <c r="K577">
        <v>3928</v>
      </c>
      <c r="L577">
        <v>89.1</v>
      </c>
      <c r="M577">
        <v>46.06</v>
      </c>
      <c r="N577">
        <f>COUNTIF(Cod_Mun_Norte!B:B,DADOS_SNIS_Minas!A577)</f>
        <v>0</v>
      </c>
    </row>
    <row r="578" spans="1:14" x14ac:dyDescent="0.2">
      <c r="A578">
        <v>315350</v>
      </c>
      <c r="B578" t="s">
        <v>447</v>
      </c>
      <c r="C578" t="s">
        <v>98</v>
      </c>
      <c r="D578">
        <v>2014</v>
      </c>
      <c r="E578" t="s">
        <v>450</v>
      </c>
      <c r="F578" t="s">
        <v>364</v>
      </c>
      <c r="H578">
        <v>8532</v>
      </c>
      <c r="I578">
        <v>4411</v>
      </c>
      <c r="J578">
        <v>4411</v>
      </c>
      <c r="K578">
        <v>4411</v>
      </c>
      <c r="L578">
        <v>100</v>
      </c>
      <c r="M578">
        <v>51.7</v>
      </c>
      <c r="N578">
        <f>COUNTIF(Cod_Mun_Norte!B:B,DADOS_SNIS_Minas!A578)</f>
        <v>0</v>
      </c>
    </row>
    <row r="579" spans="1:14" x14ac:dyDescent="0.2">
      <c r="A579">
        <v>315350</v>
      </c>
      <c r="B579" t="s">
        <v>447</v>
      </c>
      <c r="C579" t="s">
        <v>98</v>
      </c>
      <c r="D579">
        <v>2013</v>
      </c>
      <c r="E579" t="s">
        <v>450</v>
      </c>
      <c r="F579" t="s">
        <v>364</v>
      </c>
      <c r="H579">
        <v>8535</v>
      </c>
      <c r="I579">
        <v>4412</v>
      </c>
      <c r="J579">
        <v>4412</v>
      </c>
      <c r="K579">
        <v>4412</v>
      </c>
      <c r="L579">
        <v>100</v>
      </c>
      <c r="M579">
        <v>51.69</v>
      </c>
      <c r="N579">
        <f>COUNTIF(Cod_Mun_Norte!B:B,DADOS_SNIS_Minas!A579)</f>
        <v>0</v>
      </c>
    </row>
    <row r="580" spans="1:14" x14ac:dyDescent="0.2">
      <c r="A580">
        <v>315350</v>
      </c>
      <c r="B580" t="s">
        <v>447</v>
      </c>
      <c r="C580" t="s">
        <v>98</v>
      </c>
      <c r="D580">
        <v>2012</v>
      </c>
      <c r="E580" t="s">
        <v>450</v>
      </c>
      <c r="F580" t="s">
        <v>364</v>
      </c>
      <c r="H580">
        <v>8297</v>
      </c>
      <c r="I580">
        <v>4289</v>
      </c>
      <c r="J580">
        <v>4289</v>
      </c>
      <c r="K580">
        <v>4289</v>
      </c>
      <c r="L580">
        <v>100</v>
      </c>
      <c r="M580">
        <v>51.69</v>
      </c>
      <c r="N580">
        <f>COUNTIF(Cod_Mun_Norte!B:B,DADOS_SNIS_Minas!A580)</f>
        <v>0</v>
      </c>
    </row>
    <row r="581" spans="1:14" x14ac:dyDescent="0.2">
      <c r="A581">
        <v>315350</v>
      </c>
      <c r="B581" t="s">
        <v>447</v>
      </c>
      <c r="C581" t="s">
        <v>98</v>
      </c>
      <c r="D581">
        <v>2011</v>
      </c>
      <c r="E581" t="s">
        <v>449</v>
      </c>
      <c r="F581" t="s">
        <v>359</v>
      </c>
      <c r="H581">
        <v>8308</v>
      </c>
      <c r="I581">
        <v>4295</v>
      </c>
      <c r="J581">
        <v>4295</v>
      </c>
      <c r="K581">
        <v>4295</v>
      </c>
      <c r="L581">
        <v>100</v>
      </c>
      <c r="M581">
        <v>51.7</v>
      </c>
      <c r="N581">
        <f>COUNTIF(Cod_Mun_Norte!B:B,DADOS_SNIS_Minas!A581)</f>
        <v>0</v>
      </c>
    </row>
    <row r="582" spans="1:14" x14ac:dyDescent="0.2">
      <c r="A582">
        <v>315350</v>
      </c>
      <c r="B582" t="s">
        <v>447</v>
      </c>
      <c r="C582" t="s">
        <v>98</v>
      </c>
      <c r="D582">
        <v>2010</v>
      </c>
      <c r="E582" t="s">
        <v>449</v>
      </c>
      <c r="F582" t="s">
        <v>359</v>
      </c>
      <c r="H582">
        <v>8318</v>
      </c>
      <c r="I582">
        <v>4300</v>
      </c>
      <c r="J582">
        <v>4300</v>
      </c>
      <c r="K582">
        <v>4300</v>
      </c>
      <c r="L582">
        <v>100</v>
      </c>
      <c r="M582">
        <v>51.7</v>
      </c>
      <c r="N582">
        <f>COUNTIF(Cod_Mun_Norte!B:B,DADOS_SNIS_Minas!A582)</f>
        <v>0</v>
      </c>
    </row>
    <row r="583" spans="1:14" x14ac:dyDescent="0.2">
      <c r="A583">
        <v>315350</v>
      </c>
      <c r="B583" t="s">
        <v>447</v>
      </c>
      <c r="C583" t="s">
        <v>98</v>
      </c>
      <c r="D583">
        <v>2009</v>
      </c>
      <c r="E583" t="s">
        <v>451</v>
      </c>
      <c r="F583" t="s">
        <v>360</v>
      </c>
      <c r="H583">
        <v>8122</v>
      </c>
      <c r="I583">
        <v>4252</v>
      </c>
      <c r="J583">
        <v>5136</v>
      </c>
      <c r="K583">
        <v>5136</v>
      </c>
      <c r="L583">
        <v>100</v>
      </c>
      <c r="M583">
        <v>63.24</v>
      </c>
      <c r="N583">
        <f>COUNTIF(Cod_Mun_Norte!B:B,DADOS_SNIS_Minas!A583)</f>
        <v>0</v>
      </c>
    </row>
    <row r="584" spans="1:14" x14ac:dyDescent="0.2">
      <c r="A584">
        <v>315350</v>
      </c>
      <c r="B584" t="s">
        <v>447</v>
      </c>
      <c r="C584" t="s">
        <v>98</v>
      </c>
      <c r="D584">
        <v>2008</v>
      </c>
      <c r="E584" t="s">
        <v>361</v>
      </c>
      <c r="F584" t="s">
        <v>362</v>
      </c>
      <c r="H584">
        <v>8160</v>
      </c>
      <c r="I584">
        <v>4272</v>
      </c>
      <c r="J584">
        <v>5030</v>
      </c>
      <c r="K584">
        <v>5030</v>
      </c>
      <c r="L584">
        <v>100</v>
      </c>
      <c r="M584">
        <v>61.64</v>
      </c>
      <c r="N584">
        <f>COUNTIF(Cod_Mun_Norte!B:B,DADOS_SNIS_Minas!A584)</f>
        <v>0</v>
      </c>
    </row>
    <row r="585" spans="1:14" x14ac:dyDescent="0.2">
      <c r="A585">
        <v>315350</v>
      </c>
      <c r="B585" t="s">
        <v>447</v>
      </c>
      <c r="C585" t="s">
        <v>98</v>
      </c>
      <c r="D585">
        <v>2007</v>
      </c>
      <c r="E585" t="s">
        <v>361</v>
      </c>
      <c r="F585" t="s">
        <v>362</v>
      </c>
      <c r="H585">
        <v>7976</v>
      </c>
      <c r="I585">
        <v>4176</v>
      </c>
      <c r="J585">
        <v>4899</v>
      </c>
      <c r="K585">
        <v>4899</v>
      </c>
      <c r="L585">
        <v>100</v>
      </c>
      <c r="M585">
        <v>61.42</v>
      </c>
      <c r="N585">
        <f>COUNTIF(Cod_Mun_Norte!B:B,DADOS_SNIS_Minas!A585)</f>
        <v>0</v>
      </c>
    </row>
    <row r="586" spans="1:14" x14ac:dyDescent="0.2">
      <c r="A586">
        <v>315350</v>
      </c>
      <c r="B586" t="s">
        <v>447</v>
      </c>
      <c r="C586" t="s">
        <v>98</v>
      </c>
      <c r="D586">
        <v>2006</v>
      </c>
      <c r="E586" t="s">
        <v>361</v>
      </c>
      <c r="F586" t="s">
        <v>362</v>
      </c>
      <c r="H586">
        <v>9214</v>
      </c>
      <c r="I586">
        <v>4370</v>
      </c>
      <c r="J586">
        <v>4669</v>
      </c>
      <c r="K586">
        <v>4669</v>
      </c>
      <c r="L586">
        <v>100</v>
      </c>
      <c r="M586">
        <v>50.67</v>
      </c>
      <c r="N586">
        <f>COUNTIF(Cod_Mun_Norte!B:B,DADOS_SNIS_Minas!A586)</f>
        <v>0</v>
      </c>
    </row>
    <row r="587" spans="1:14" x14ac:dyDescent="0.2">
      <c r="A587">
        <v>315350</v>
      </c>
      <c r="B587" t="s">
        <v>447</v>
      </c>
      <c r="C587" t="s">
        <v>98</v>
      </c>
      <c r="D587">
        <v>2005</v>
      </c>
      <c r="E587" t="s">
        <v>361</v>
      </c>
      <c r="F587" t="s">
        <v>362</v>
      </c>
      <c r="H587">
        <v>9099</v>
      </c>
      <c r="I587">
        <v>4315</v>
      </c>
      <c r="J587">
        <v>4582</v>
      </c>
      <c r="K587">
        <v>4582</v>
      </c>
      <c r="L587">
        <v>100</v>
      </c>
      <c r="M587">
        <v>50.36</v>
      </c>
      <c r="N587">
        <f>COUNTIF(Cod_Mun_Norte!B:B,DADOS_SNIS_Minas!A587)</f>
        <v>0</v>
      </c>
    </row>
    <row r="588" spans="1:14" x14ac:dyDescent="0.2">
      <c r="A588">
        <v>315350</v>
      </c>
      <c r="B588" t="s">
        <v>447</v>
      </c>
      <c r="C588" t="s">
        <v>98</v>
      </c>
      <c r="D588">
        <v>2004</v>
      </c>
      <c r="E588" t="s">
        <v>361</v>
      </c>
      <c r="F588" t="s">
        <v>362</v>
      </c>
      <c r="H588">
        <v>8983</v>
      </c>
      <c r="I588">
        <v>4260</v>
      </c>
      <c r="N588">
        <f>COUNTIF(Cod_Mun_Norte!B:B,DADOS_SNIS_Minas!A588)</f>
        <v>0</v>
      </c>
    </row>
    <row r="589" spans="1:14" x14ac:dyDescent="0.2">
      <c r="A589">
        <v>315350</v>
      </c>
      <c r="B589" t="s">
        <v>447</v>
      </c>
      <c r="C589" t="s">
        <v>98</v>
      </c>
      <c r="D589">
        <v>2003</v>
      </c>
      <c r="E589" t="s">
        <v>361</v>
      </c>
      <c r="F589" t="s">
        <v>362</v>
      </c>
      <c r="H589">
        <v>8773</v>
      </c>
      <c r="I589">
        <v>4160</v>
      </c>
      <c r="N589">
        <f>COUNTIF(Cod_Mun_Norte!B:B,DADOS_SNIS_Minas!A589)</f>
        <v>0</v>
      </c>
    </row>
    <row r="590" spans="1:14" x14ac:dyDescent="0.2">
      <c r="A590">
        <v>315350</v>
      </c>
      <c r="B590" t="s">
        <v>447</v>
      </c>
      <c r="C590" t="s">
        <v>98</v>
      </c>
      <c r="D590">
        <v>2002</v>
      </c>
      <c r="E590" t="s">
        <v>361</v>
      </c>
      <c r="F590" t="s">
        <v>362</v>
      </c>
      <c r="H590">
        <v>8673</v>
      </c>
      <c r="I590">
        <v>4113</v>
      </c>
      <c r="N590">
        <f>COUNTIF(Cod_Mun_Norte!B:B,DADOS_SNIS_Minas!A590)</f>
        <v>0</v>
      </c>
    </row>
    <row r="591" spans="1:14" x14ac:dyDescent="0.2">
      <c r="A591">
        <v>315350</v>
      </c>
      <c r="B591" t="s">
        <v>447</v>
      </c>
      <c r="C591" t="s">
        <v>98</v>
      </c>
      <c r="D591">
        <v>2001</v>
      </c>
      <c r="E591" t="s">
        <v>361</v>
      </c>
      <c r="F591" t="s">
        <v>362</v>
      </c>
      <c r="H591">
        <v>8525</v>
      </c>
      <c r="I591">
        <v>4043</v>
      </c>
      <c r="N591">
        <f>COUNTIF(Cod_Mun_Norte!B:B,DADOS_SNIS_Minas!A591)</f>
        <v>0</v>
      </c>
    </row>
    <row r="592" spans="1:14" x14ac:dyDescent="0.2">
      <c r="A592">
        <v>315350</v>
      </c>
      <c r="B592" t="s">
        <v>447</v>
      </c>
      <c r="C592" t="s">
        <v>98</v>
      </c>
      <c r="D592">
        <v>2000</v>
      </c>
      <c r="H592">
        <v>8458</v>
      </c>
      <c r="I592">
        <v>4011</v>
      </c>
      <c r="N592">
        <f>COUNTIF(Cod_Mun_Norte!B:B,DADOS_SNIS_Minas!A592)</f>
        <v>0</v>
      </c>
    </row>
    <row r="593" spans="1:14" x14ac:dyDescent="0.2">
      <c r="A593">
        <v>315350</v>
      </c>
      <c r="B593" t="s">
        <v>447</v>
      </c>
      <c r="C593" t="s">
        <v>98</v>
      </c>
      <c r="D593">
        <v>1999</v>
      </c>
      <c r="E593" t="s">
        <v>361</v>
      </c>
      <c r="F593" t="s">
        <v>362</v>
      </c>
      <c r="H593">
        <v>7590</v>
      </c>
      <c r="I593">
        <v>3491</v>
      </c>
      <c r="N593">
        <f>COUNTIF(Cod_Mun_Norte!B:B,DADOS_SNIS_Minas!A593)</f>
        <v>0</v>
      </c>
    </row>
    <row r="594" spans="1:14" x14ac:dyDescent="0.2">
      <c r="A594">
        <v>315350</v>
      </c>
      <c r="B594" t="s">
        <v>447</v>
      </c>
      <c r="C594" t="s">
        <v>98</v>
      </c>
      <c r="D594">
        <v>1998</v>
      </c>
      <c r="E594" t="s">
        <v>361</v>
      </c>
      <c r="F594" t="s">
        <v>362</v>
      </c>
      <c r="H594">
        <v>7575</v>
      </c>
      <c r="I594">
        <v>3484</v>
      </c>
      <c r="N594">
        <f>COUNTIF(Cod_Mun_Norte!B:B,DADOS_SNIS_Minas!A594)</f>
        <v>0</v>
      </c>
    </row>
    <row r="595" spans="1:14" x14ac:dyDescent="0.2">
      <c r="A595">
        <v>315350</v>
      </c>
      <c r="B595" t="s">
        <v>447</v>
      </c>
      <c r="C595" t="s">
        <v>98</v>
      </c>
      <c r="D595">
        <v>1997</v>
      </c>
      <c r="H595">
        <v>7560</v>
      </c>
      <c r="I595">
        <v>3477</v>
      </c>
      <c r="N595">
        <f>COUNTIF(Cod_Mun_Norte!B:B,DADOS_SNIS_Minas!A595)</f>
        <v>0</v>
      </c>
    </row>
    <row r="596" spans="1:14" x14ac:dyDescent="0.2">
      <c r="A596">
        <v>315350</v>
      </c>
      <c r="B596" t="s">
        <v>447</v>
      </c>
      <c r="C596" t="s">
        <v>98</v>
      </c>
      <c r="D596">
        <v>1996</v>
      </c>
      <c r="H596">
        <v>7542</v>
      </c>
      <c r="I596">
        <v>3469</v>
      </c>
      <c r="N596">
        <f>COUNTIF(Cod_Mun_Norte!B:B,DADOS_SNIS_Minas!A596)</f>
        <v>0</v>
      </c>
    </row>
    <row r="597" spans="1:14" x14ac:dyDescent="0.2">
      <c r="A597">
        <v>315350</v>
      </c>
      <c r="B597" t="s">
        <v>447</v>
      </c>
      <c r="C597" t="s">
        <v>98</v>
      </c>
      <c r="D597">
        <v>1995</v>
      </c>
      <c r="H597">
        <v>7698</v>
      </c>
      <c r="I597">
        <v>3541</v>
      </c>
      <c r="N597">
        <f>COUNTIF(Cod_Mun_Norte!B:B,DADOS_SNIS_Minas!A597)</f>
        <v>0</v>
      </c>
    </row>
    <row r="598" spans="1:14" x14ac:dyDescent="0.2">
      <c r="A598">
        <v>310210</v>
      </c>
      <c r="B598" t="s">
        <v>452</v>
      </c>
      <c r="C598" t="s">
        <v>98</v>
      </c>
      <c r="D598">
        <v>2020</v>
      </c>
      <c r="E598" t="s">
        <v>453</v>
      </c>
      <c r="F598" t="s">
        <v>357</v>
      </c>
      <c r="G598" t="s">
        <v>383</v>
      </c>
      <c r="H598">
        <v>10859</v>
      </c>
      <c r="I598">
        <v>4528</v>
      </c>
      <c r="J598">
        <v>4449</v>
      </c>
      <c r="K598">
        <v>4449</v>
      </c>
      <c r="L598">
        <v>98.3</v>
      </c>
      <c r="M598">
        <v>40.97</v>
      </c>
      <c r="N598">
        <f>COUNTIF(Cod_Mun_Norte!B:B,DADOS_SNIS_Minas!A598)</f>
        <v>0</v>
      </c>
    </row>
    <row r="599" spans="1:14" x14ac:dyDescent="0.2">
      <c r="A599">
        <v>310210</v>
      </c>
      <c r="B599" t="s">
        <v>452</v>
      </c>
      <c r="C599" t="s">
        <v>98</v>
      </c>
      <c r="D599">
        <v>2019</v>
      </c>
      <c r="E599" t="s">
        <v>453</v>
      </c>
      <c r="F599" t="s">
        <v>357</v>
      </c>
      <c r="G599" t="s">
        <v>383</v>
      </c>
      <c r="H599">
        <v>11000</v>
      </c>
      <c r="I599">
        <v>4587</v>
      </c>
      <c r="J599">
        <v>4409</v>
      </c>
      <c r="K599">
        <v>4409</v>
      </c>
      <c r="L599">
        <v>96.1</v>
      </c>
      <c r="M599">
        <v>40.08</v>
      </c>
      <c r="N599">
        <f>COUNTIF(Cod_Mun_Norte!B:B,DADOS_SNIS_Minas!A599)</f>
        <v>0</v>
      </c>
    </row>
    <row r="600" spans="1:14" x14ac:dyDescent="0.2">
      <c r="A600">
        <v>310210</v>
      </c>
      <c r="B600" t="s">
        <v>452</v>
      </c>
      <c r="C600" t="s">
        <v>98</v>
      </c>
      <c r="D600">
        <v>2018</v>
      </c>
      <c r="E600" t="s">
        <v>454</v>
      </c>
      <c r="F600" t="s">
        <v>357</v>
      </c>
      <c r="H600">
        <v>11146</v>
      </c>
      <c r="I600">
        <v>4648</v>
      </c>
      <c r="J600">
        <v>4389</v>
      </c>
      <c r="K600">
        <v>4389</v>
      </c>
      <c r="L600">
        <v>94.4</v>
      </c>
      <c r="M600">
        <v>39.380000000000003</v>
      </c>
      <c r="N600">
        <f>COUNTIF(Cod_Mun_Norte!B:B,DADOS_SNIS_Minas!A600)</f>
        <v>0</v>
      </c>
    </row>
    <row r="601" spans="1:14" x14ac:dyDescent="0.2">
      <c r="A601">
        <v>310210</v>
      </c>
      <c r="B601" t="s">
        <v>452</v>
      </c>
      <c r="C601" t="s">
        <v>98</v>
      </c>
      <c r="D601">
        <v>2017</v>
      </c>
      <c r="E601" t="s">
        <v>454</v>
      </c>
      <c r="F601" t="s">
        <v>357</v>
      </c>
      <c r="H601">
        <v>11693</v>
      </c>
      <c r="I601">
        <v>4876</v>
      </c>
      <c r="J601">
        <v>4375</v>
      </c>
      <c r="K601">
        <v>4375</v>
      </c>
      <c r="L601">
        <v>89.7</v>
      </c>
      <c r="M601">
        <v>37.42</v>
      </c>
      <c r="N601">
        <f>COUNTIF(Cod_Mun_Norte!B:B,DADOS_SNIS_Minas!A601)</f>
        <v>0</v>
      </c>
    </row>
    <row r="602" spans="1:14" x14ac:dyDescent="0.2">
      <c r="A602">
        <v>310210</v>
      </c>
      <c r="B602" t="s">
        <v>452</v>
      </c>
      <c r="C602" t="s">
        <v>98</v>
      </c>
      <c r="D602">
        <v>2016</v>
      </c>
      <c r="E602" t="s">
        <v>454</v>
      </c>
      <c r="F602" t="s">
        <v>359</v>
      </c>
      <c r="H602">
        <v>11792</v>
      </c>
      <c r="I602">
        <v>4917</v>
      </c>
      <c r="J602">
        <v>4371</v>
      </c>
      <c r="K602">
        <v>4371</v>
      </c>
      <c r="L602">
        <v>88.9</v>
      </c>
      <c r="M602">
        <v>37.07</v>
      </c>
      <c r="N602">
        <f>COUNTIF(Cod_Mun_Norte!B:B,DADOS_SNIS_Minas!A602)</f>
        <v>0</v>
      </c>
    </row>
    <row r="603" spans="1:14" x14ac:dyDescent="0.2">
      <c r="A603">
        <v>310210</v>
      </c>
      <c r="B603" t="s">
        <v>452</v>
      </c>
      <c r="C603" t="s">
        <v>98</v>
      </c>
      <c r="D603">
        <v>2015</v>
      </c>
      <c r="E603" t="s">
        <v>454</v>
      </c>
      <c r="F603" t="s">
        <v>359</v>
      </c>
      <c r="H603">
        <v>11896</v>
      </c>
      <c r="I603">
        <v>4960</v>
      </c>
      <c r="J603">
        <v>4348</v>
      </c>
      <c r="K603">
        <v>4348</v>
      </c>
      <c r="L603">
        <v>87.7</v>
      </c>
      <c r="M603">
        <v>36.549999999999997</v>
      </c>
      <c r="N603">
        <f>COUNTIF(Cod_Mun_Norte!B:B,DADOS_SNIS_Minas!A603)</f>
        <v>0</v>
      </c>
    </row>
    <row r="604" spans="1:14" x14ac:dyDescent="0.2">
      <c r="A604">
        <v>310210</v>
      </c>
      <c r="B604" t="s">
        <v>452</v>
      </c>
      <c r="C604" t="s">
        <v>98</v>
      </c>
      <c r="D604">
        <v>2014</v>
      </c>
      <c r="E604" t="s">
        <v>455</v>
      </c>
      <c r="F604" t="s">
        <v>364</v>
      </c>
      <c r="H604">
        <v>12006</v>
      </c>
      <c r="I604">
        <v>5006</v>
      </c>
      <c r="J604">
        <v>5006</v>
      </c>
      <c r="K604">
        <v>5006</v>
      </c>
      <c r="L604">
        <v>100</v>
      </c>
      <c r="M604">
        <v>41.7</v>
      </c>
      <c r="N604">
        <f>COUNTIF(Cod_Mun_Norte!B:B,DADOS_SNIS_Minas!A604)</f>
        <v>0</v>
      </c>
    </row>
    <row r="605" spans="1:14" x14ac:dyDescent="0.2">
      <c r="A605">
        <v>310210</v>
      </c>
      <c r="B605" t="s">
        <v>452</v>
      </c>
      <c r="C605" t="s">
        <v>98</v>
      </c>
      <c r="D605">
        <v>2013</v>
      </c>
      <c r="E605" t="s">
        <v>455</v>
      </c>
      <c r="F605" t="s">
        <v>364</v>
      </c>
      <c r="H605">
        <v>12120</v>
      </c>
      <c r="I605">
        <v>5054</v>
      </c>
      <c r="J605">
        <v>5054</v>
      </c>
      <c r="K605">
        <v>5054</v>
      </c>
      <c r="L605">
        <v>100</v>
      </c>
      <c r="M605">
        <v>41.7</v>
      </c>
      <c r="N605">
        <f>COUNTIF(Cod_Mun_Norte!B:B,DADOS_SNIS_Minas!A605)</f>
        <v>0</v>
      </c>
    </row>
    <row r="606" spans="1:14" x14ac:dyDescent="0.2">
      <c r="A606">
        <v>310210</v>
      </c>
      <c r="B606" t="s">
        <v>452</v>
      </c>
      <c r="C606" t="s">
        <v>98</v>
      </c>
      <c r="D606">
        <v>2012</v>
      </c>
      <c r="E606" t="s">
        <v>361</v>
      </c>
      <c r="F606" t="s">
        <v>362</v>
      </c>
      <c r="H606">
        <v>11903</v>
      </c>
      <c r="I606">
        <v>4963</v>
      </c>
      <c r="J606">
        <v>4963</v>
      </c>
      <c r="K606">
        <v>4963</v>
      </c>
      <c r="L606">
        <v>100</v>
      </c>
      <c r="M606">
        <v>41.7</v>
      </c>
      <c r="N606">
        <f>COUNTIF(Cod_Mun_Norte!B:B,DADOS_SNIS_Minas!A606)</f>
        <v>0</v>
      </c>
    </row>
    <row r="607" spans="1:14" x14ac:dyDescent="0.2">
      <c r="A607">
        <v>310210</v>
      </c>
      <c r="B607" t="s">
        <v>452</v>
      </c>
      <c r="C607" t="s">
        <v>98</v>
      </c>
      <c r="D607">
        <v>2011</v>
      </c>
      <c r="E607" t="s">
        <v>361</v>
      </c>
      <c r="F607" t="s">
        <v>362</v>
      </c>
      <c r="H607">
        <v>12029</v>
      </c>
      <c r="I607">
        <v>5016</v>
      </c>
      <c r="J607">
        <v>5016</v>
      </c>
      <c r="K607">
        <v>5016</v>
      </c>
      <c r="L607">
        <v>100</v>
      </c>
      <c r="M607">
        <v>41.7</v>
      </c>
      <c r="N607">
        <f>COUNTIF(Cod_Mun_Norte!B:B,DADOS_SNIS_Minas!A607)</f>
        <v>0</v>
      </c>
    </row>
    <row r="608" spans="1:14" x14ac:dyDescent="0.2">
      <c r="A608">
        <v>310210</v>
      </c>
      <c r="B608" t="s">
        <v>452</v>
      </c>
      <c r="C608" t="s">
        <v>98</v>
      </c>
      <c r="D608">
        <v>2010</v>
      </c>
      <c r="E608" t="s">
        <v>456</v>
      </c>
      <c r="F608" t="s">
        <v>360</v>
      </c>
      <c r="H608">
        <v>12159</v>
      </c>
      <c r="I608">
        <v>5070</v>
      </c>
      <c r="J608">
        <v>5070</v>
      </c>
      <c r="K608">
        <v>5070</v>
      </c>
      <c r="L608">
        <v>100</v>
      </c>
      <c r="M608">
        <v>41.7</v>
      </c>
      <c r="N608">
        <f>COUNTIF(Cod_Mun_Norte!B:B,DADOS_SNIS_Minas!A608)</f>
        <v>0</v>
      </c>
    </row>
    <row r="609" spans="1:14" x14ac:dyDescent="0.2">
      <c r="A609">
        <v>310210</v>
      </c>
      <c r="B609" t="s">
        <v>452</v>
      </c>
      <c r="C609" t="s">
        <v>98</v>
      </c>
      <c r="D609">
        <v>2009</v>
      </c>
      <c r="E609" t="s">
        <v>361</v>
      </c>
      <c r="F609" t="s">
        <v>362</v>
      </c>
      <c r="H609">
        <v>12778</v>
      </c>
      <c r="I609">
        <v>4871</v>
      </c>
      <c r="J609">
        <v>5555</v>
      </c>
      <c r="K609">
        <v>5555</v>
      </c>
      <c r="L609">
        <v>100</v>
      </c>
      <c r="M609">
        <v>43.47</v>
      </c>
      <c r="N609">
        <f>COUNTIF(Cod_Mun_Norte!B:B,DADOS_SNIS_Minas!A609)</f>
        <v>0</v>
      </c>
    </row>
    <row r="610" spans="1:14" x14ac:dyDescent="0.2">
      <c r="A610">
        <v>310210</v>
      </c>
      <c r="B610" t="s">
        <v>452</v>
      </c>
      <c r="C610" t="s">
        <v>98</v>
      </c>
      <c r="D610">
        <v>2008</v>
      </c>
      <c r="E610" t="s">
        <v>361</v>
      </c>
      <c r="F610" t="s">
        <v>362</v>
      </c>
      <c r="H610">
        <v>12889</v>
      </c>
      <c r="I610">
        <v>4913</v>
      </c>
      <c r="J610">
        <v>5447</v>
      </c>
      <c r="K610">
        <v>5447</v>
      </c>
      <c r="L610">
        <v>100</v>
      </c>
      <c r="M610">
        <v>42.26</v>
      </c>
      <c r="N610">
        <f>COUNTIF(Cod_Mun_Norte!B:B,DADOS_SNIS_Minas!A610)</f>
        <v>0</v>
      </c>
    </row>
    <row r="611" spans="1:14" x14ac:dyDescent="0.2">
      <c r="A611">
        <v>310210</v>
      </c>
      <c r="B611" t="s">
        <v>452</v>
      </c>
      <c r="C611" t="s">
        <v>98</v>
      </c>
      <c r="D611">
        <v>2007</v>
      </c>
      <c r="E611" t="s">
        <v>361</v>
      </c>
      <c r="F611" t="s">
        <v>362</v>
      </c>
      <c r="H611">
        <v>12657</v>
      </c>
      <c r="I611">
        <v>4825</v>
      </c>
      <c r="J611">
        <v>5403</v>
      </c>
      <c r="K611">
        <v>5403</v>
      </c>
      <c r="L611">
        <v>100</v>
      </c>
      <c r="M611">
        <v>42.69</v>
      </c>
      <c r="N611">
        <f>COUNTIF(Cod_Mun_Norte!B:B,DADOS_SNIS_Minas!A611)</f>
        <v>0</v>
      </c>
    </row>
    <row r="612" spans="1:14" x14ac:dyDescent="0.2">
      <c r="A612">
        <v>310210</v>
      </c>
      <c r="B612" t="s">
        <v>452</v>
      </c>
      <c r="C612" t="s">
        <v>98</v>
      </c>
      <c r="D612">
        <v>2006</v>
      </c>
      <c r="E612" t="s">
        <v>361</v>
      </c>
      <c r="F612" t="s">
        <v>362</v>
      </c>
      <c r="H612">
        <v>13635</v>
      </c>
      <c r="I612">
        <v>4833</v>
      </c>
      <c r="J612">
        <v>5276</v>
      </c>
      <c r="K612">
        <v>5276</v>
      </c>
      <c r="L612">
        <v>100</v>
      </c>
      <c r="M612">
        <v>38.69</v>
      </c>
      <c r="N612">
        <f>COUNTIF(Cod_Mun_Norte!B:B,DADOS_SNIS_Minas!A612)</f>
        <v>0</v>
      </c>
    </row>
    <row r="613" spans="1:14" x14ac:dyDescent="0.2">
      <c r="A613">
        <v>310210</v>
      </c>
      <c r="B613" t="s">
        <v>452</v>
      </c>
      <c r="C613" t="s">
        <v>98</v>
      </c>
      <c r="D613">
        <v>2005</v>
      </c>
      <c r="E613" t="s">
        <v>361</v>
      </c>
      <c r="F613" t="s">
        <v>362</v>
      </c>
      <c r="H613">
        <v>13669</v>
      </c>
      <c r="I613">
        <v>4845</v>
      </c>
      <c r="J613">
        <v>4210</v>
      </c>
      <c r="K613">
        <v>4210</v>
      </c>
      <c r="L613">
        <v>86.9</v>
      </c>
      <c r="M613">
        <v>30.8</v>
      </c>
      <c r="N613">
        <f>COUNTIF(Cod_Mun_Norte!B:B,DADOS_SNIS_Minas!A613)</f>
        <v>0</v>
      </c>
    </row>
    <row r="614" spans="1:14" x14ac:dyDescent="0.2">
      <c r="A614">
        <v>310210</v>
      </c>
      <c r="B614" t="s">
        <v>452</v>
      </c>
      <c r="C614" t="s">
        <v>98</v>
      </c>
      <c r="D614">
        <v>2004</v>
      </c>
      <c r="E614" t="s">
        <v>361</v>
      </c>
      <c r="F614" t="s">
        <v>362</v>
      </c>
      <c r="H614">
        <v>13703</v>
      </c>
      <c r="I614">
        <v>4857</v>
      </c>
      <c r="J614">
        <v>4077</v>
      </c>
      <c r="K614">
        <v>4077</v>
      </c>
      <c r="L614">
        <v>83.9</v>
      </c>
      <c r="M614">
        <v>29.75</v>
      </c>
      <c r="N614">
        <f>COUNTIF(Cod_Mun_Norte!B:B,DADOS_SNIS_Minas!A614)</f>
        <v>0</v>
      </c>
    </row>
    <row r="615" spans="1:14" x14ac:dyDescent="0.2">
      <c r="A615">
        <v>310210</v>
      </c>
      <c r="B615" t="s">
        <v>452</v>
      </c>
      <c r="C615" t="s">
        <v>98</v>
      </c>
      <c r="D615">
        <v>2003</v>
      </c>
      <c r="E615" t="s">
        <v>361</v>
      </c>
      <c r="F615" t="s">
        <v>362</v>
      </c>
      <c r="H615">
        <v>13765</v>
      </c>
      <c r="I615">
        <v>4879</v>
      </c>
      <c r="J615">
        <v>3985</v>
      </c>
      <c r="K615">
        <v>3985</v>
      </c>
      <c r="L615">
        <v>81.7</v>
      </c>
      <c r="M615">
        <v>28.95</v>
      </c>
      <c r="N615">
        <f>COUNTIF(Cod_Mun_Norte!B:B,DADOS_SNIS_Minas!A615)</f>
        <v>0</v>
      </c>
    </row>
    <row r="616" spans="1:14" x14ac:dyDescent="0.2">
      <c r="A616">
        <v>310210</v>
      </c>
      <c r="B616" t="s">
        <v>452</v>
      </c>
      <c r="C616" t="s">
        <v>98</v>
      </c>
      <c r="D616">
        <v>2002</v>
      </c>
      <c r="E616" t="s">
        <v>361</v>
      </c>
      <c r="F616" t="s">
        <v>362</v>
      </c>
      <c r="H616">
        <v>13794</v>
      </c>
      <c r="I616">
        <v>4889</v>
      </c>
      <c r="N616">
        <f>COUNTIF(Cod_Mun_Norte!B:B,DADOS_SNIS_Minas!A616)</f>
        <v>0</v>
      </c>
    </row>
    <row r="617" spans="1:14" x14ac:dyDescent="0.2">
      <c r="A617">
        <v>310210</v>
      </c>
      <c r="B617" t="s">
        <v>452</v>
      </c>
      <c r="C617" t="s">
        <v>98</v>
      </c>
      <c r="D617">
        <v>2001</v>
      </c>
      <c r="E617" t="s">
        <v>361</v>
      </c>
      <c r="F617" t="s">
        <v>362</v>
      </c>
      <c r="H617">
        <v>13818</v>
      </c>
      <c r="I617">
        <v>4898</v>
      </c>
      <c r="N617">
        <f>COUNTIF(Cod_Mun_Norte!B:B,DADOS_SNIS_Minas!A617)</f>
        <v>0</v>
      </c>
    </row>
    <row r="618" spans="1:14" x14ac:dyDescent="0.2">
      <c r="A618">
        <v>310210</v>
      </c>
      <c r="B618" t="s">
        <v>452</v>
      </c>
      <c r="C618" t="s">
        <v>98</v>
      </c>
      <c r="D618">
        <v>2000</v>
      </c>
      <c r="E618" t="s">
        <v>361</v>
      </c>
      <c r="F618" t="s">
        <v>362</v>
      </c>
      <c r="H618">
        <v>13858</v>
      </c>
      <c r="I618">
        <v>4912</v>
      </c>
      <c r="N618">
        <f>COUNTIF(Cod_Mun_Norte!B:B,DADOS_SNIS_Minas!A618)</f>
        <v>0</v>
      </c>
    </row>
    <row r="619" spans="1:14" x14ac:dyDescent="0.2">
      <c r="A619">
        <v>310210</v>
      </c>
      <c r="B619" t="s">
        <v>452</v>
      </c>
      <c r="C619" t="s">
        <v>98</v>
      </c>
      <c r="D619">
        <v>1999</v>
      </c>
      <c r="E619" t="s">
        <v>361</v>
      </c>
      <c r="F619" t="s">
        <v>362</v>
      </c>
      <c r="H619">
        <v>12424</v>
      </c>
      <c r="I619">
        <v>4501</v>
      </c>
      <c r="N619">
        <f>COUNTIF(Cod_Mun_Norte!B:B,DADOS_SNIS_Minas!A619)</f>
        <v>0</v>
      </c>
    </row>
    <row r="620" spans="1:14" x14ac:dyDescent="0.2">
      <c r="A620">
        <v>310210</v>
      </c>
      <c r="B620" t="s">
        <v>452</v>
      </c>
      <c r="C620" t="s">
        <v>98</v>
      </c>
      <c r="D620">
        <v>1998</v>
      </c>
      <c r="E620" t="s">
        <v>361</v>
      </c>
      <c r="F620" t="s">
        <v>362</v>
      </c>
      <c r="H620">
        <v>12701</v>
      </c>
      <c r="I620">
        <v>4601</v>
      </c>
      <c r="N620">
        <f>COUNTIF(Cod_Mun_Norte!B:B,DADOS_SNIS_Minas!A620)</f>
        <v>0</v>
      </c>
    </row>
    <row r="621" spans="1:14" x14ac:dyDescent="0.2">
      <c r="A621">
        <v>310210</v>
      </c>
      <c r="B621" t="s">
        <v>452</v>
      </c>
      <c r="C621" t="s">
        <v>98</v>
      </c>
      <c r="D621">
        <v>1997</v>
      </c>
      <c r="H621">
        <v>12978</v>
      </c>
      <c r="I621">
        <v>4701</v>
      </c>
      <c r="N621">
        <f>COUNTIF(Cod_Mun_Norte!B:B,DADOS_SNIS_Minas!A621)</f>
        <v>0</v>
      </c>
    </row>
    <row r="622" spans="1:14" x14ac:dyDescent="0.2">
      <c r="A622">
        <v>310210</v>
      </c>
      <c r="B622" t="s">
        <v>452</v>
      </c>
      <c r="C622" t="s">
        <v>98</v>
      </c>
      <c r="D622">
        <v>1996</v>
      </c>
      <c r="H622">
        <v>13306</v>
      </c>
      <c r="I622">
        <v>4820</v>
      </c>
      <c r="N622">
        <f>COUNTIF(Cod_Mun_Norte!B:B,DADOS_SNIS_Minas!A622)</f>
        <v>0</v>
      </c>
    </row>
    <row r="623" spans="1:14" x14ac:dyDescent="0.2">
      <c r="A623">
        <v>310210</v>
      </c>
      <c r="B623" t="s">
        <v>452</v>
      </c>
      <c r="C623" t="s">
        <v>98</v>
      </c>
      <c r="D623">
        <v>1995</v>
      </c>
      <c r="H623">
        <v>13657</v>
      </c>
      <c r="I623">
        <v>4947</v>
      </c>
      <c r="N623">
        <f>COUNTIF(Cod_Mun_Norte!B:B,DADOS_SNIS_Minas!A623)</f>
        <v>0</v>
      </c>
    </row>
    <row r="624" spans="1:14" x14ac:dyDescent="0.2">
      <c r="A624">
        <v>310220</v>
      </c>
      <c r="B624" t="s">
        <v>457</v>
      </c>
      <c r="C624" t="s">
        <v>98</v>
      </c>
      <c r="D624">
        <v>2020</v>
      </c>
      <c r="E624" t="s">
        <v>458</v>
      </c>
      <c r="F624" t="s">
        <v>357</v>
      </c>
      <c r="G624" t="s">
        <v>383</v>
      </c>
      <c r="H624">
        <v>3844</v>
      </c>
      <c r="I624">
        <v>1833</v>
      </c>
      <c r="J624">
        <v>2002</v>
      </c>
      <c r="K624">
        <v>1833</v>
      </c>
      <c r="L624">
        <v>100</v>
      </c>
      <c r="M624">
        <v>52.08</v>
      </c>
      <c r="N624">
        <f>COUNTIF(Cod_Mun_Norte!B:B,DADOS_SNIS_Minas!A624)</f>
        <v>0</v>
      </c>
    </row>
    <row r="625" spans="1:14" x14ac:dyDescent="0.2">
      <c r="A625">
        <v>310220</v>
      </c>
      <c r="B625" t="s">
        <v>457</v>
      </c>
      <c r="C625" t="s">
        <v>98</v>
      </c>
      <c r="D625">
        <v>2019</v>
      </c>
      <c r="E625" t="s">
        <v>458</v>
      </c>
      <c r="F625" t="s">
        <v>357</v>
      </c>
      <c r="G625" t="s">
        <v>383</v>
      </c>
      <c r="H625">
        <v>3907</v>
      </c>
      <c r="I625">
        <v>1863</v>
      </c>
      <c r="J625">
        <v>1863</v>
      </c>
      <c r="K625">
        <v>1863</v>
      </c>
      <c r="L625">
        <v>100</v>
      </c>
      <c r="M625">
        <v>47.68</v>
      </c>
      <c r="N625">
        <f>COUNTIF(Cod_Mun_Norte!B:B,DADOS_SNIS_Minas!A625)</f>
        <v>0</v>
      </c>
    </row>
    <row r="626" spans="1:14" x14ac:dyDescent="0.2">
      <c r="A626">
        <v>310220</v>
      </c>
      <c r="B626" t="s">
        <v>457</v>
      </c>
      <c r="C626" t="s">
        <v>98</v>
      </c>
      <c r="D626">
        <v>2018</v>
      </c>
      <c r="E626" t="s">
        <v>459</v>
      </c>
      <c r="F626" t="s">
        <v>357</v>
      </c>
      <c r="H626">
        <v>3973</v>
      </c>
      <c r="I626">
        <v>1894</v>
      </c>
      <c r="J626">
        <v>1894</v>
      </c>
      <c r="K626">
        <v>1894</v>
      </c>
      <c r="L626">
        <v>100</v>
      </c>
      <c r="M626">
        <v>47.67</v>
      </c>
      <c r="N626">
        <f>COUNTIF(Cod_Mun_Norte!B:B,DADOS_SNIS_Minas!A626)</f>
        <v>0</v>
      </c>
    </row>
    <row r="627" spans="1:14" x14ac:dyDescent="0.2">
      <c r="A627">
        <v>310220</v>
      </c>
      <c r="B627" t="s">
        <v>457</v>
      </c>
      <c r="C627" t="s">
        <v>98</v>
      </c>
      <c r="D627">
        <v>2017</v>
      </c>
      <c r="E627" t="s">
        <v>459</v>
      </c>
      <c r="F627" t="s">
        <v>357</v>
      </c>
      <c r="H627">
        <v>4199</v>
      </c>
      <c r="I627">
        <v>2002</v>
      </c>
      <c r="J627">
        <v>2002</v>
      </c>
      <c r="K627">
        <v>2002</v>
      </c>
      <c r="L627">
        <v>100</v>
      </c>
      <c r="M627">
        <v>47.68</v>
      </c>
      <c r="N627">
        <f>COUNTIF(Cod_Mun_Norte!B:B,DADOS_SNIS_Minas!A627)</f>
        <v>0</v>
      </c>
    </row>
    <row r="628" spans="1:14" x14ac:dyDescent="0.2">
      <c r="A628">
        <v>310220</v>
      </c>
      <c r="B628" t="s">
        <v>457</v>
      </c>
      <c r="C628" t="s">
        <v>98</v>
      </c>
      <c r="D628">
        <v>2016</v>
      </c>
      <c r="E628" t="s">
        <v>459</v>
      </c>
      <c r="F628" t="s">
        <v>359</v>
      </c>
      <c r="H628">
        <v>4245</v>
      </c>
      <c r="I628">
        <v>2024</v>
      </c>
      <c r="J628">
        <v>2018</v>
      </c>
      <c r="K628">
        <v>2018</v>
      </c>
      <c r="L628">
        <v>99.7</v>
      </c>
      <c r="M628">
        <v>47.54</v>
      </c>
      <c r="N628">
        <f>COUNTIF(Cod_Mun_Norte!B:B,DADOS_SNIS_Minas!A628)</f>
        <v>0</v>
      </c>
    </row>
    <row r="629" spans="1:14" x14ac:dyDescent="0.2">
      <c r="A629">
        <v>310220</v>
      </c>
      <c r="B629" t="s">
        <v>457</v>
      </c>
      <c r="C629" t="s">
        <v>98</v>
      </c>
      <c r="D629">
        <v>2015</v>
      </c>
      <c r="E629" t="s">
        <v>459</v>
      </c>
      <c r="F629" t="s">
        <v>359</v>
      </c>
      <c r="H629">
        <v>4292</v>
      </c>
      <c r="I629">
        <v>2047</v>
      </c>
      <c r="J629">
        <v>2010</v>
      </c>
      <c r="K629">
        <v>2010</v>
      </c>
      <c r="L629">
        <v>98.2</v>
      </c>
      <c r="M629">
        <v>46.83</v>
      </c>
      <c r="N629">
        <f>COUNTIF(Cod_Mun_Norte!B:B,DADOS_SNIS_Minas!A629)</f>
        <v>0</v>
      </c>
    </row>
    <row r="630" spans="1:14" x14ac:dyDescent="0.2">
      <c r="A630">
        <v>310220</v>
      </c>
      <c r="B630" t="s">
        <v>457</v>
      </c>
      <c r="C630" t="s">
        <v>98</v>
      </c>
      <c r="D630">
        <v>2014</v>
      </c>
      <c r="E630" t="s">
        <v>459</v>
      </c>
      <c r="F630" t="s">
        <v>359</v>
      </c>
      <c r="H630">
        <v>4343</v>
      </c>
      <c r="I630">
        <v>2071</v>
      </c>
      <c r="J630">
        <v>2071</v>
      </c>
      <c r="K630">
        <v>2071</v>
      </c>
      <c r="L630">
        <v>100</v>
      </c>
      <c r="M630">
        <v>47.69</v>
      </c>
      <c r="N630">
        <f>COUNTIF(Cod_Mun_Norte!B:B,DADOS_SNIS_Minas!A630)</f>
        <v>0</v>
      </c>
    </row>
    <row r="631" spans="1:14" x14ac:dyDescent="0.2">
      <c r="A631">
        <v>310220</v>
      </c>
      <c r="B631" t="s">
        <v>457</v>
      </c>
      <c r="C631" t="s">
        <v>98</v>
      </c>
      <c r="D631">
        <v>2013</v>
      </c>
      <c r="E631" t="s">
        <v>361</v>
      </c>
      <c r="F631" t="s">
        <v>362</v>
      </c>
      <c r="H631">
        <v>4395</v>
      </c>
      <c r="I631">
        <v>2096</v>
      </c>
      <c r="J631">
        <v>2096</v>
      </c>
      <c r="K631">
        <v>2096</v>
      </c>
      <c r="L631">
        <v>100</v>
      </c>
      <c r="M631">
        <v>47.69</v>
      </c>
      <c r="N631">
        <f>COUNTIF(Cod_Mun_Norte!B:B,DADOS_SNIS_Minas!A631)</f>
        <v>0</v>
      </c>
    </row>
    <row r="632" spans="1:14" x14ac:dyDescent="0.2">
      <c r="A632">
        <v>310220</v>
      </c>
      <c r="B632" t="s">
        <v>457</v>
      </c>
      <c r="C632" t="s">
        <v>98</v>
      </c>
      <c r="D632">
        <v>2012</v>
      </c>
      <c r="E632" t="s">
        <v>361</v>
      </c>
      <c r="F632" t="s">
        <v>362</v>
      </c>
      <c r="H632">
        <v>4329</v>
      </c>
      <c r="I632">
        <v>2064</v>
      </c>
      <c r="J632">
        <v>2064</v>
      </c>
      <c r="K632">
        <v>2064</v>
      </c>
      <c r="L632">
        <v>100</v>
      </c>
      <c r="M632">
        <v>47.68</v>
      </c>
      <c r="N632">
        <f>COUNTIF(Cod_Mun_Norte!B:B,DADOS_SNIS_Minas!A632)</f>
        <v>0</v>
      </c>
    </row>
    <row r="633" spans="1:14" x14ac:dyDescent="0.2">
      <c r="A633">
        <v>310220</v>
      </c>
      <c r="B633" t="s">
        <v>457</v>
      </c>
      <c r="C633" t="s">
        <v>98</v>
      </c>
      <c r="D633">
        <v>2011</v>
      </c>
      <c r="E633" t="s">
        <v>361</v>
      </c>
      <c r="F633" t="s">
        <v>362</v>
      </c>
      <c r="H633">
        <v>4386</v>
      </c>
      <c r="I633">
        <v>2091</v>
      </c>
      <c r="J633">
        <v>2091</v>
      </c>
      <c r="K633">
        <v>2091</v>
      </c>
      <c r="L633">
        <v>100</v>
      </c>
      <c r="M633">
        <v>47.67</v>
      </c>
      <c r="N633">
        <f>COUNTIF(Cod_Mun_Norte!B:B,DADOS_SNIS_Minas!A633)</f>
        <v>0</v>
      </c>
    </row>
    <row r="634" spans="1:14" x14ac:dyDescent="0.2">
      <c r="A634">
        <v>310220</v>
      </c>
      <c r="B634" t="s">
        <v>457</v>
      </c>
      <c r="C634" t="s">
        <v>98</v>
      </c>
      <c r="D634">
        <v>2010</v>
      </c>
      <c r="E634" t="s">
        <v>361</v>
      </c>
      <c r="F634" t="s">
        <v>362</v>
      </c>
      <c r="H634">
        <v>4444</v>
      </c>
      <c r="I634">
        <v>2119</v>
      </c>
      <c r="J634">
        <v>2119</v>
      </c>
      <c r="K634">
        <v>2119</v>
      </c>
      <c r="L634">
        <v>100</v>
      </c>
      <c r="M634">
        <v>47.68</v>
      </c>
      <c r="N634">
        <f>COUNTIF(Cod_Mun_Norte!B:B,DADOS_SNIS_Minas!A634)</f>
        <v>0</v>
      </c>
    </row>
    <row r="635" spans="1:14" x14ac:dyDescent="0.2">
      <c r="A635">
        <v>310220</v>
      </c>
      <c r="B635" t="s">
        <v>457</v>
      </c>
      <c r="C635" t="s">
        <v>98</v>
      </c>
      <c r="D635">
        <v>2009</v>
      </c>
      <c r="E635" t="s">
        <v>361</v>
      </c>
      <c r="F635" t="s">
        <v>362</v>
      </c>
      <c r="H635">
        <v>4545</v>
      </c>
      <c r="I635">
        <v>2234</v>
      </c>
      <c r="J635">
        <v>2632</v>
      </c>
      <c r="K635">
        <v>2632</v>
      </c>
      <c r="L635">
        <v>100</v>
      </c>
      <c r="M635">
        <v>57.91</v>
      </c>
      <c r="N635">
        <f>COUNTIF(Cod_Mun_Norte!B:B,DADOS_SNIS_Minas!A635)</f>
        <v>0</v>
      </c>
    </row>
    <row r="636" spans="1:14" x14ac:dyDescent="0.2">
      <c r="A636">
        <v>310220</v>
      </c>
      <c r="B636" t="s">
        <v>457</v>
      </c>
      <c r="C636" t="s">
        <v>98</v>
      </c>
      <c r="D636">
        <v>2008</v>
      </c>
      <c r="E636" t="s">
        <v>361</v>
      </c>
      <c r="F636" t="s">
        <v>362</v>
      </c>
      <c r="H636">
        <v>4611</v>
      </c>
      <c r="I636">
        <v>2266</v>
      </c>
      <c r="J636">
        <v>2632</v>
      </c>
      <c r="K636">
        <v>2632</v>
      </c>
      <c r="L636">
        <v>100</v>
      </c>
      <c r="M636">
        <v>57.08</v>
      </c>
      <c r="N636">
        <f>COUNTIF(Cod_Mun_Norte!B:B,DADOS_SNIS_Minas!A636)</f>
        <v>0</v>
      </c>
    </row>
    <row r="637" spans="1:14" x14ac:dyDescent="0.2">
      <c r="A637">
        <v>310220</v>
      </c>
      <c r="B637" t="s">
        <v>457</v>
      </c>
      <c r="C637" t="s">
        <v>98</v>
      </c>
      <c r="D637">
        <v>2007</v>
      </c>
      <c r="E637" t="s">
        <v>361</v>
      </c>
      <c r="F637" t="s">
        <v>362</v>
      </c>
      <c r="H637">
        <v>4558</v>
      </c>
      <c r="I637">
        <v>2240</v>
      </c>
      <c r="J637">
        <v>2560</v>
      </c>
      <c r="K637">
        <v>2560</v>
      </c>
      <c r="L637">
        <v>100</v>
      </c>
      <c r="M637">
        <v>56.16</v>
      </c>
      <c r="N637">
        <f>COUNTIF(Cod_Mun_Norte!B:B,DADOS_SNIS_Minas!A637)</f>
        <v>0</v>
      </c>
    </row>
    <row r="638" spans="1:14" x14ac:dyDescent="0.2">
      <c r="A638">
        <v>310220</v>
      </c>
      <c r="B638" t="s">
        <v>457</v>
      </c>
      <c r="C638" t="s">
        <v>98</v>
      </c>
      <c r="D638">
        <v>2006</v>
      </c>
      <c r="E638" t="s">
        <v>361</v>
      </c>
      <c r="F638" t="s">
        <v>362</v>
      </c>
      <c r="H638">
        <v>4627</v>
      </c>
      <c r="I638">
        <v>1796</v>
      </c>
      <c r="J638">
        <v>2468</v>
      </c>
      <c r="K638">
        <v>2468</v>
      </c>
      <c r="L638">
        <v>100</v>
      </c>
      <c r="M638">
        <v>53.34</v>
      </c>
      <c r="N638">
        <f>COUNTIF(Cod_Mun_Norte!B:B,DADOS_SNIS_Minas!A638)</f>
        <v>0</v>
      </c>
    </row>
    <row r="639" spans="1:14" x14ac:dyDescent="0.2">
      <c r="A639">
        <v>310220</v>
      </c>
      <c r="B639" t="s">
        <v>457</v>
      </c>
      <c r="C639" t="s">
        <v>98</v>
      </c>
      <c r="D639">
        <v>2005</v>
      </c>
      <c r="E639" t="s">
        <v>361</v>
      </c>
      <c r="F639" t="s">
        <v>362</v>
      </c>
      <c r="H639">
        <v>4716</v>
      </c>
      <c r="I639">
        <v>1830</v>
      </c>
      <c r="J639">
        <v>2421</v>
      </c>
      <c r="K639">
        <v>2421</v>
      </c>
      <c r="L639">
        <v>100</v>
      </c>
      <c r="M639">
        <v>51.34</v>
      </c>
      <c r="N639">
        <f>COUNTIF(Cod_Mun_Norte!B:B,DADOS_SNIS_Minas!A639)</f>
        <v>0</v>
      </c>
    </row>
    <row r="640" spans="1:14" x14ac:dyDescent="0.2">
      <c r="A640">
        <v>310220</v>
      </c>
      <c r="B640" t="s">
        <v>457</v>
      </c>
      <c r="C640" t="s">
        <v>98</v>
      </c>
      <c r="D640">
        <v>2004</v>
      </c>
      <c r="E640" t="s">
        <v>361</v>
      </c>
      <c r="F640" t="s">
        <v>362</v>
      </c>
      <c r="H640">
        <v>4806</v>
      </c>
      <c r="I640">
        <v>1865</v>
      </c>
      <c r="J640">
        <v>2353</v>
      </c>
      <c r="K640">
        <v>2353</v>
      </c>
      <c r="L640">
        <v>100</v>
      </c>
      <c r="M640">
        <v>48.96</v>
      </c>
      <c r="N640">
        <f>COUNTIF(Cod_Mun_Norte!B:B,DADOS_SNIS_Minas!A640)</f>
        <v>0</v>
      </c>
    </row>
    <row r="641" spans="1:14" x14ac:dyDescent="0.2">
      <c r="A641">
        <v>310220</v>
      </c>
      <c r="B641" t="s">
        <v>457</v>
      </c>
      <c r="C641" t="s">
        <v>98</v>
      </c>
      <c r="D641">
        <v>2003</v>
      </c>
      <c r="E641" t="s">
        <v>361</v>
      </c>
      <c r="F641" t="s">
        <v>362</v>
      </c>
      <c r="H641">
        <v>4968</v>
      </c>
      <c r="I641">
        <v>1928</v>
      </c>
      <c r="J641">
        <v>2288</v>
      </c>
      <c r="K641">
        <v>2288</v>
      </c>
      <c r="L641">
        <v>100</v>
      </c>
      <c r="M641">
        <v>46.05</v>
      </c>
      <c r="N641">
        <f>COUNTIF(Cod_Mun_Norte!B:B,DADOS_SNIS_Minas!A641)</f>
        <v>0</v>
      </c>
    </row>
    <row r="642" spans="1:14" x14ac:dyDescent="0.2">
      <c r="A642">
        <v>310220</v>
      </c>
      <c r="B642" t="s">
        <v>457</v>
      </c>
      <c r="C642" t="s">
        <v>98</v>
      </c>
      <c r="D642">
        <v>2002</v>
      </c>
      <c r="E642" t="s">
        <v>361</v>
      </c>
      <c r="F642" t="s">
        <v>362</v>
      </c>
      <c r="H642">
        <v>5045</v>
      </c>
      <c r="I642">
        <v>1958</v>
      </c>
      <c r="J642">
        <v>2230</v>
      </c>
      <c r="K642">
        <v>2230</v>
      </c>
      <c r="L642">
        <v>100</v>
      </c>
      <c r="M642">
        <v>44.2</v>
      </c>
      <c r="N642">
        <f>COUNTIF(Cod_Mun_Norte!B:B,DADOS_SNIS_Minas!A642)</f>
        <v>0</v>
      </c>
    </row>
    <row r="643" spans="1:14" x14ac:dyDescent="0.2">
      <c r="A643">
        <v>310220</v>
      </c>
      <c r="B643" t="s">
        <v>457</v>
      </c>
      <c r="C643" t="s">
        <v>98</v>
      </c>
      <c r="D643">
        <v>2001</v>
      </c>
      <c r="E643" t="s">
        <v>361</v>
      </c>
      <c r="F643" t="s">
        <v>362</v>
      </c>
      <c r="H643">
        <v>5114</v>
      </c>
      <c r="I643">
        <v>1985</v>
      </c>
      <c r="J643">
        <v>2203</v>
      </c>
      <c r="K643">
        <v>2203</v>
      </c>
      <c r="L643">
        <v>100</v>
      </c>
      <c r="M643">
        <v>43.08</v>
      </c>
      <c r="N643">
        <f>COUNTIF(Cod_Mun_Norte!B:B,DADOS_SNIS_Minas!A643)</f>
        <v>0</v>
      </c>
    </row>
    <row r="644" spans="1:14" x14ac:dyDescent="0.2">
      <c r="A644">
        <v>310220</v>
      </c>
      <c r="B644" t="s">
        <v>457</v>
      </c>
      <c r="C644" t="s">
        <v>98</v>
      </c>
      <c r="D644">
        <v>2000</v>
      </c>
      <c r="E644" t="s">
        <v>361</v>
      </c>
      <c r="F644" t="s">
        <v>362</v>
      </c>
      <c r="H644">
        <v>5212</v>
      </c>
      <c r="I644">
        <v>2023</v>
      </c>
      <c r="N644">
        <f>COUNTIF(Cod_Mun_Norte!B:B,DADOS_SNIS_Minas!A644)</f>
        <v>0</v>
      </c>
    </row>
    <row r="645" spans="1:14" x14ac:dyDescent="0.2">
      <c r="A645">
        <v>310220</v>
      </c>
      <c r="B645" t="s">
        <v>457</v>
      </c>
      <c r="C645" t="s">
        <v>98</v>
      </c>
      <c r="D645">
        <v>1999</v>
      </c>
      <c r="E645" t="s">
        <v>361</v>
      </c>
      <c r="F645" t="s">
        <v>362</v>
      </c>
      <c r="H645">
        <v>5063</v>
      </c>
      <c r="I645">
        <v>1950</v>
      </c>
      <c r="N645">
        <f>COUNTIF(Cod_Mun_Norte!B:B,DADOS_SNIS_Minas!A645)</f>
        <v>0</v>
      </c>
    </row>
    <row r="646" spans="1:14" x14ac:dyDescent="0.2">
      <c r="A646">
        <v>310220</v>
      </c>
      <c r="B646" t="s">
        <v>457</v>
      </c>
      <c r="C646" t="s">
        <v>98</v>
      </c>
      <c r="D646">
        <v>1998</v>
      </c>
      <c r="E646" t="s">
        <v>361</v>
      </c>
      <c r="F646" t="s">
        <v>362</v>
      </c>
      <c r="H646">
        <v>5165</v>
      </c>
      <c r="I646">
        <v>1989</v>
      </c>
      <c r="N646">
        <f>COUNTIF(Cod_Mun_Norte!B:B,DADOS_SNIS_Minas!A646)</f>
        <v>0</v>
      </c>
    </row>
    <row r="647" spans="1:14" x14ac:dyDescent="0.2">
      <c r="A647">
        <v>310220</v>
      </c>
      <c r="B647" t="s">
        <v>457</v>
      </c>
      <c r="C647" t="s">
        <v>98</v>
      </c>
      <c r="D647">
        <v>1997</v>
      </c>
      <c r="H647">
        <v>5267</v>
      </c>
      <c r="I647">
        <v>2028</v>
      </c>
      <c r="N647">
        <f>COUNTIF(Cod_Mun_Norte!B:B,DADOS_SNIS_Minas!A647)</f>
        <v>0</v>
      </c>
    </row>
    <row r="648" spans="1:14" x14ac:dyDescent="0.2">
      <c r="A648">
        <v>310220</v>
      </c>
      <c r="B648" t="s">
        <v>457</v>
      </c>
      <c r="C648" t="s">
        <v>98</v>
      </c>
      <c r="D648">
        <v>1996</v>
      </c>
      <c r="H648">
        <v>5388</v>
      </c>
      <c r="I648">
        <v>2075</v>
      </c>
      <c r="N648">
        <f>COUNTIF(Cod_Mun_Norte!B:B,DADOS_SNIS_Minas!A648)</f>
        <v>0</v>
      </c>
    </row>
    <row r="649" spans="1:14" x14ac:dyDescent="0.2">
      <c r="A649">
        <v>310220</v>
      </c>
      <c r="B649" t="s">
        <v>457</v>
      </c>
      <c r="C649" t="s">
        <v>98</v>
      </c>
      <c r="D649">
        <v>1995</v>
      </c>
      <c r="H649">
        <v>5971</v>
      </c>
      <c r="I649">
        <v>2300</v>
      </c>
      <c r="N649">
        <f>COUNTIF(Cod_Mun_Norte!B:B,DADOS_SNIS_Minas!A649)</f>
        <v>0</v>
      </c>
    </row>
    <row r="650" spans="1:14" x14ac:dyDescent="0.2">
      <c r="A650">
        <v>310230</v>
      </c>
      <c r="B650" t="s">
        <v>460</v>
      </c>
      <c r="C650" t="s">
        <v>98</v>
      </c>
      <c r="D650">
        <v>2020</v>
      </c>
      <c r="E650" t="s">
        <v>461</v>
      </c>
      <c r="F650" t="s">
        <v>357</v>
      </c>
      <c r="G650" t="s">
        <v>383</v>
      </c>
      <c r="H650">
        <v>15169</v>
      </c>
      <c r="I650">
        <v>11364</v>
      </c>
      <c r="J650">
        <v>8438</v>
      </c>
      <c r="K650">
        <v>8438</v>
      </c>
      <c r="L650">
        <v>74.3</v>
      </c>
      <c r="M650">
        <v>55.63</v>
      </c>
      <c r="N650">
        <f>COUNTIF(Cod_Mun_Norte!B:B,DADOS_SNIS_Minas!A650)</f>
        <v>0</v>
      </c>
    </row>
    <row r="651" spans="1:14" x14ac:dyDescent="0.2">
      <c r="A651">
        <v>310230</v>
      </c>
      <c r="B651" t="s">
        <v>460</v>
      </c>
      <c r="C651" t="s">
        <v>98</v>
      </c>
      <c r="D651">
        <v>2019</v>
      </c>
      <c r="E651" t="s">
        <v>461</v>
      </c>
      <c r="F651" t="s">
        <v>357</v>
      </c>
      <c r="G651" t="s">
        <v>383</v>
      </c>
      <c r="H651">
        <v>15203</v>
      </c>
      <c r="I651">
        <v>11390</v>
      </c>
      <c r="J651">
        <v>8374</v>
      </c>
      <c r="K651">
        <v>8374</v>
      </c>
      <c r="L651">
        <v>73.5</v>
      </c>
      <c r="M651">
        <v>55.08</v>
      </c>
      <c r="N651">
        <f>COUNTIF(Cod_Mun_Norte!B:B,DADOS_SNIS_Minas!A651)</f>
        <v>0</v>
      </c>
    </row>
    <row r="652" spans="1:14" x14ac:dyDescent="0.2">
      <c r="A652">
        <v>310230</v>
      </c>
      <c r="B652" t="s">
        <v>460</v>
      </c>
      <c r="C652" t="s">
        <v>98</v>
      </c>
      <c r="D652">
        <v>2018</v>
      </c>
      <c r="E652" t="s">
        <v>462</v>
      </c>
      <c r="F652" t="s">
        <v>357</v>
      </c>
      <c r="H652">
        <v>15239</v>
      </c>
      <c r="I652">
        <v>11417</v>
      </c>
      <c r="J652">
        <v>8403</v>
      </c>
      <c r="K652">
        <v>8403</v>
      </c>
      <c r="L652">
        <v>73.599999999999994</v>
      </c>
      <c r="M652">
        <v>55.14</v>
      </c>
      <c r="N652">
        <f>COUNTIF(Cod_Mun_Norte!B:B,DADOS_SNIS_Minas!A652)</f>
        <v>0</v>
      </c>
    </row>
    <row r="653" spans="1:14" x14ac:dyDescent="0.2">
      <c r="A653">
        <v>310230</v>
      </c>
      <c r="B653" t="s">
        <v>460</v>
      </c>
      <c r="C653" t="s">
        <v>98</v>
      </c>
      <c r="D653">
        <v>2017</v>
      </c>
      <c r="E653" t="s">
        <v>463</v>
      </c>
      <c r="F653" t="s">
        <v>364</v>
      </c>
      <c r="H653">
        <v>15599</v>
      </c>
      <c r="I653">
        <v>11686</v>
      </c>
      <c r="J653">
        <v>8418</v>
      </c>
      <c r="K653">
        <v>8418</v>
      </c>
      <c r="L653">
        <v>72</v>
      </c>
      <c r="M653">
        <v>53.96</v>
      </c>
      <c r="N653">
        <f>COUNTIF(Cod_Mun_Norte!B:B,DADOS_SNIS_Minas!A653)</f>
        <v>0</v>
      </c>
    </row>
    <row r="654" spans="1:14" x14ac:dyDescent="0.2">
      <c r="A654">
        <v>310230</v>
      </c>
      <c r="B654" t="s">
        <v>460</v>
      </c>
      <c r="C654" t="s">
        <v>98</v>
      </c>
      <c r="D654">
        <v>2016</v>
      </c>
      <c r="E654" t="s">
        <v>463</v>
      </c>
      <c r="F654" t="s">
        <v>364</v>
      </c>
      <c r="H654">
        <v>15609</v>
      </c>
      <c r="I654">
        <v>11694</v>
      </c>
      <c r="J654">
        <v>8468</v>
      </c>
      <c r="K654">
        <v>8468</v>
      </c>
      <c r="L654">
        <v>72.400000000000006</v>
      </c>
      <c r="M654">
        <v>54.25</v>
      </c>
      <c r="N654">
        <f>COUNTIF(Cod_Mun_Norte!B:B,DADOS_SNIS_Minas!A654)</f>
        <v>0</v>
      </c>
    </row>
    <row r="655" spans="1:14" x14ac:dyDescent="0.2">
      <c r="A655">
        <v>310230</v>
      </c>
      <c r="B655" t="s">
        <v>460</v>
      </c>
      <c r="C655" t="s">
        <v>98</v>
      </c>
      <c r="D655">
        <v>2015</v>
      </c>
      <c r="E655" t="s">
        <v>462</v>
      </c>
      <c r="F655" t="s">
        <v>359</v>
      </c>
      <c r="H655">
        <v>15619</v>
      </c>
      <c r="I655">
        <v>11701</v>
      </c>
      <c r="J655">
        <v>8496</v>
      </c>
      <c r="K655">
        <v>8496</v>
      </c>
      <c r="L655">
        <v>72.599999999999994</v>
      </c>
      <c r="M655">
        <v>54.4</v>
      </c>
      <c r="N655">
        <f>COUNTIF(Cod_Mun_Norte!B:B,DADOS_SNIS_Minas!A655)</f>
        <v>0</v>
      </c>
    </row>
    <row r="656" spans="1:14" x14ac:dyDescent="0.2">
      <c r="A656">
        <v>310230</v>
      </c>
      <c r="B656" t="s">
        <v>460</v>
      </c>
      <c r="C656" t="s">
        <v>98</v>
      </c>
      <c r="D656">
        <v>2014</v>
      </c>
      <c r="E656" t="s">
        <v>462</v>
      </c>
      <c r="F656" t="s">
        <v>359</v>
      </c>
      <c r="H656">
        <v>15630</v>
      </c>
      <c r="I656">
        <v>11709</v>
      </c>
      <c r="J656">
        <v>11709</v>
      </c>
      <c r="K656">
        <v>11709</v>
      </c>
      <c r="L656">
        <v>100</v>
      </c>
      <c r="M656">
        <v>74.91</v>
      </c>
      <c r="N656">
        <f>COUNTIF(Cod_Mun_Norte!B:B,DADOS_SNIS_Minas!A656)</f>
        <v>0</v>
      </c>
    </row>
    <row r="657" spans="1:14" x14ac:dyDescent="0.2">
      <c r="A657">
        <v>310230</v>
      </c>
      <c r="B657" t="s">
        <v>460</v>
      </c>
      <c r="C657" t="s">
        <v>98</v>
      </c>
      <c r="D657">
        <v>2013</v>
      </c>
      <c r="E657" t="s">
        <v>462</v>
      </c>
      <c r="F657" t="s">
        <v>359</v>
      </c>
      <c r="H657">
        <v>15642</v>
      </c>
      <c r="I657">
        <v>11718</v>
      </c>
      <c r="J657">
        <v>11685</v>
      </c>
      <c r="K657">
        <v>11685</v>
      </c>
      <c r="L657">
        <v>99.7</v>
      </c>
      <c r="M657">
        <v>74.7</v>
      </c>
      <c r="N657">
        <f>COUNTIF(Cod_Mun_Norte!B:B,DADOS_SNIS_Minas!A657)</f>
        <v>0</v>
      </c>
    </row>
    <row r="658" spans="1:14" x14ac:dyDescent="0.2">
      <c r="A658">
        <v>310230</v>
      </c>
      <c r="B658" t="s">
        <v>460</v>
      </c>
      <c r="C658" t="s">
        <v>98</v>
      </c>
      <c r="D658">
        <v>2012</v>
      </c>
      <c r="E658" t="s">
        <v>463</v>
      </c>
      <c r="F658" t="s">
        <v>364</v>
      </c>
      <c r="H658">
        <v>15212</v>
      </c>
      <c r="I658">
        <v>11396</v>
      </c>
      <c r="J658">
        <v>11396</v>
      </c>
      <c r="K658">
        <v>11396</v>
      </c>
      <c r="L658">
        <v>100</v>
      </c>
      <c r="M658">
        <v>74.91</v>
      </c>
      <c r="N658">
        <f>COUNTIF(Cod_Mun_Norte!B:B,DADOS_SNIS_Minas!A658)</f>
        <v>0</v>
      </c>
    </row>
    <row r="659" spans="1:14" x14ac:dyDescent="0.2">
      <c r="A659">
        <v>310230</v>
      </c>
      <c r="B659" t="s">
        <v>460</v>
      </c>
      <c r="C659" t="s">
        <v>98</v>
      </c>
      <c r="D659">
        <v>2011</v>
      </c>
      <c r="E659" t="s">
        <v>361</v>
      </c>
      <c r="F659" t="s">
        <v>362</v>
      </c>
      <c r="H659">
        <v>15236</v>
      </c>
      <c r="I659">
        <v>11414</v>
      </c>
      <c r="J659">
        <v>11097</v>
      </c>
      <c r="K659">
        <v>11097</v>
      </c>
      <c r="L659">
        <v>97.2</v>
      </c>
      <c r="M659">
        <v>72.83</v>
      </c>
      <c r="N659">
        <f>COUNTIF(Cod_Mun_Norte!B:B,DADOS_SNIS_Minas!A659)</f>
        <v>0</v>
      </c>
    </row>
    <row r="660" spans="1:14" x14ac:dyDescent="0.2">
      <c r="A660">
        <v>310230</v>
      </c>
      <c r="B660" t="s">
        <v>460</v>
      </c>
      <c r="C660" t="s">
        <v>98</v>
      </c>
      <c r="D660">
        <v>2010</v>
      </c>
      <c r="E660" t="s">
        <v>361</v>
      </c>
      <c r="F660" t="s">
        <v>362</v>
      </c>
      <c r="H660">
        <v>15261</v>
      </c>
      <c r="I660">
        <v>11433</v>
      </c>
      <c r="J660">
        <v>10666</v>
      </c>
      <c r="K660">
        <v>10666</v>
      </c>
      <c r="L660">
        <v>93.3</v>
      </c>
      <c r="M660">
        <v>69.89</v>
      </c>
      <c r="N660">
        <f>COUNTIF(Cod_Mun_Norte!B:B,DADOS_SNIS_Minas!A660)</f>
        <v>0</v>
      </c>
    </row>
    <row r="661" spans="1:14" x14ac:dyDescent="0.2">
      <c r="A661">
        <v>310230</v>
      </c>
      <c r="B661" t="s">
        <v>460</v>
      </c>
      <c r="C661" t="s">
        <v>98</v>
      </c>
      <c r="D661">
        <v>2009</v>
      </c>
      <c r="E661" t="s">
        <v>361</v>
      </c>
      <c r="F661" t="s">
        <v>362</v>
      </c>
      <c r="H661">
        <v>15678</v>
      </c>
      <c r="I661">
        <v>11373</v>
      </c>
      <c r="J661">
        <v>10436</v>
      </c>
      <c r="K661">
        <v>10436</v>
      </c>
      <c r="L661">
        <v>91.8</v>
      </c>
      <c r="M661">
        <v>66.56</v>
      </c>
      <c r="N661">
        <f>COUNTIF(Cod_Mun_Norte!B:B,DADOS_SNIS_Minas!A661)</f>
        <v>0</v>
      </c>
    </row>
    <row r="662" spans="1:14" x14ac:dyDescent="0.2">
      <c r="A662">
        <v>310230</v>
      </c>
      <c r="B662" t="s">
        <v>460</v>
      </c>
      <c r="C662" t="s">
        <v>98</v>
      </c>
      <c r="D662">
        <v>2008</v>
      </c>
      <c r="E662" t="s">
        <v>361</v>
      </c>
      <c r="F662" t="s">
        <v>362</v>
      </c>
      <c r="H662">
        <v>15682</v>
      </c>
      <c r="I662">
        <v>11376</v>
      </c>
      <c r="J662">
        <v>10181</v>
      </c>
      <c r="K662">
        <v>10181</v>
      </c>
      <c r="L662">
        <v>89.5</v>
      </c>
      <c r="M662">
        <v>64.92</v>
      </c>
      <c r="N662">
        <f>COUNTIF(Cod_Mun_Norte!B:B,DADOS_SNIS_Minas!A662)</f>
        <v>0</v>
      </c>
    </row>
    <row r="663" spans="1:14" x14ac:dyDescent="0.2">
      <c r="A663">
        <v>310230</v>
      </c>
      <c r="B663" t="s">
        <v>460</v>
      </c>
      <c r="C663" t="s">
        <v>98</v>
      </c>
      <c r="D663">
        <v>2007</v>
      </c>
      <c r="E663" t="s">
        <v>361</v>
      </c>
      <c r="F663" t="s">
        <v>362</v>
      </c>
      <c r="H663">
        <v>15251</v>
      </c>
      <c r="I663">
        <v>11063</v>
      </c>
      <c r="J663">
        <v>9969</v>
      </c>
      <c r="K663">
        <v>9969</v>
      </c>
      <c r="L663">
        <v>90.1</v>
      </c>
      <c r="M663">
        <v>65.37</v>
      </c>
      <c r="N663">
        <f>COUNTIF(Cod_Mun_Norte!B:B,DADOS_SNIS_Minas!A663)</f>
        <v>0</v>
      </c>
    </row>
    <row r="664" spans="1:14" x14ac:dyDescent="0.2">
      <c r="A664">
        <v>310230</v>
      </c>
      <c r="B664" t="s">
        <v>460</v>
      </c>
      <c r="C664" t="s">
        <v>98</v>
      </c>
      <c r="D664">
        <v>2006</v>
      </c>
      <c r="E664" t="s">
        <v>361</v>
      </c>
      <c r="F664" t="s">
        <v>362</v>
      </c>
      <c r="H664">
        <v>15783</v>
      </c>
      <c r="I664">
        <v>10939</v>
      </c>
      <c r="J664">
        <v>9808</v>
      </c>
      <c r="K664">
        <v>9808</v>
      </c>
      <c r="L664">
        <v>89.7</v>
      </c>
      <c r="M664">
        <v>62.14</v>
      </c>
      <c r="N664">
        <f>COUNTIF(Cod_Mun_Norte!B:B,DADOS_SNIS_Minas!A664)</f>
        <v>0</v>
      </c>
    </row>
    <row r="665" spans="1:14" x14ac:dyDescent="0.2">
      <c r="A665">
        <v>310230</v>
      </c>
      <c r="B665" t="s">
        <v>460</v>
      </c>
      <c r="C665" t="s">
        <v>98</v>
      </c>
      <c r="D665">
        <v>2005</v>
      </c>
      <c r="H665">
        <v>15753</v>
      </c>
      <c r="I665">
        <v>10918</v>
      </c>
      <c r="N665">
        <f>COUNTIF(Cod_Mun_Norte!B:B,DADOS_SNIS_Minas!A665)</f>
        <v>0</v>
      </c>
    </row>
    <row r="666" spans="1:14" x14ac:dyDescent="0.2">
      <c r="A666">
        <v>310230</v>
      </c>
      <c r="B666" t="s">
        <v>460</v>
      </c>
      <c r="C666" t="s">
        <v>98</v>
      </c>
      <c r="D666">
        <v>2004</v>
      </c>
      <c r="H666">
        <v>15723</v>
      </c>
      <c r="I666">
        <v>10898</v>
      </c>
      <c r="N666">
        <f>COUNTIF(Cod_Mun_Norte!B:B,DADOS_SNIS_Minas!A666)</f>
        <v>0</v>
      </c>
    </row>
    <row r="667" spans="1:14" x14ac:dyDescent="0.2">
      <c r="A667">
        <v>310230</v>
      </c>
      <c r="B667" t="s">
        <v>460</v>
      </c>
      <c r="C667" t="s">
        <v>98</v>
      </c>
      <c r="D667">
        <v>2003</v>
      </c>
      <c r="H667">
        <v>15669</v>
      </c>
      <c r="I667">
        <v>10860</v>
      </c>
      <c r="N667">
        <f>COUNTIF(Cod_Mun_Norte!B:B,DADOS_SNIS_Minas!A667)</f>
        <v>0</v>
      </c>
    </row>
    <row r="668" spans="1:14" x14ac:dyDescent="0.2">
      <c r="A668">
        <v>310230</v>
      </c>
      <c r="B668" t="s">
        <v>460</v>
      </c>
      <c r="C668" t="s">
        <v>98</v>
      </c>
      <c r="D668">
        <v>2002</v>
      </c>
      <c r="H668">
        <v>15644</v>
      </c>
      <c r="I668">
        <v>10843</v>
      </c>
      <c r="N668">
        <f>COUNTIF(Cod_Mun_Norte!B:B,DADOS_SNIS_Minas!A668)</f>
        <v>0</v>
      </c>
    </row>
    <row r="669" spans="1:14" x14ac:dyDescent="0.2">
      <c r="A669">
        <v>310230</v>
      </c>
      <c r="B669" t="s">
        <v>460</v>
      </c>
      <c r="C669" t="s">
        <v>98</v>
      </c>
      <c r="D669">
        <v>2001</v>
      </c>
      <c r="H669">
        <v>15570</v>
      </c>
      <c r="I669">
        <v>10792</v>
      </c>
      <c r="N669">
        <f>COUNTIF(Cod_Mun_Norte!B:B,DADOS_SNIS_Minas!A669)</f>
        <v>0</v>
      </c>
    </row>
    <row r="670" spans="1:14" x14ac:dyDescent="0.2">
      <c r="A670">
        <v>310230</v>
      </c>
      <c r="B670" t="s">
        <v>460</v>
      </c>
      <c r="C670" t="s">
        <v>98</v>
      </c>
      <c r="D670">
        <v>2000</v>
      </c>
      <c r="H670">
        <v>15588</v>
      </c>
      <c r="I670">
        <v>10804</v>
      </c>
      <c r="N670">
        <f>COUNTIF(Cod_Mun_Norte!B:B,DADOS_SNIS_Minas!A670)</f>
        <v>0</v>
      </c>
    </row>
    <row r="671" spans="1:14" x14ac:dyDescent="0.2">
      <c r="A671">
        <v>310230</v>
      </c>
      <c r="B671" t="s">
        <v>460</v>
      </c>
      <c r="C671" t="s">
        <v>98</v>
      </c>
      <c r="D671">
        <v>1999</v>
      </c>
      <c r="H671">
        <v>14902</v>
      </c>
      <c r="I671">
        <v>9591</v>
      </c>
      <c r="N671">
        <f>COUNTIF(Cod_Mun_Norte!B:B,DADOS_SNIS_Minas!A671)</f>
        <v>0</v>
      </c>
    </row>
    <row r="672" spans="1:14" x14ac:dyDescent="0.2">
      <c r="A672">
        <v>310230</v>
      </c>
      <c r="B672" t="s">
        <v>460</v>
      </c>
      <c r="C672" t="s">
        <v>98</v>
      </c>
      <c r="D672">
        <v>1998</v>
      </c>
      <c r="H672">
        <v>14945</v>
      </c>
      <c r="I672">
        <v>9619</v>
      </c>
      <c r="N672">
        <f>COUNTIF(Cod_Mun_Norte!B:B,DADOS_SNIS_Minas!A672)</f>
        <v>0</v>
      </c>
    </row>
    <row r="673" spans="1:14" x14ac:dyDescent="0.2">
      <c r="A673">
        <v>310230</v>
      </c>
      <c r="B673" t="s">
        <v>460</v>
      </c>
      <c r="C673" t="s">
        <v>98</v>
      </c>
      <c r="D673">
        <v>1997</v>
      </c>
      <c r="H673">
        <v>14988</v>
      </c>
      <c r="I673">
        <v>9646</v>
      </c>
      <c r="N673">
        <f>COUNTIF(Cod_Mun_Norte!B:B,DADOS_SNIS_Minas!A673)</f>
        <v>0</v>
      </c>
    </row>
    <row r="674" spans="1:14" x14ac:dyDescent="0.2">
      <c r="A674">
        <v>310230</v>
      </c>
      <c r="B674" t="s">
        <v>460</v>
      </c>
      <c r="C674" t="s">
        <v>98</v>
      </c>
      <c r="D674">
        <v>1996</v>
      </c>
      <c r="H674">
        <v>15039</v>
      </c>
      <c r="I674">
        <v>9679</v>
      </c>
      <c r="N674">
        <f>COUNTIF(Cod_Mun_Norte!B:B,DADOS_SNIS_Minas!A674)</f>
        <v>0</v>
      </c>
    </row>
    <row r="675" spans="1:14" x14ac:dyDescent="0.2">
      <c r="A675">
        <v>310230</v>
      </c>
      <c r="B675" t="s">
        <v>460</v>
      </c>
      <c r="C675" t="s">
        <v>98</v>
      </c>
      <c r="D675">
        <v>1995</v>
      </c>
      <c r="H675">
        <v>15493</v>
      </c>
      <c r="I675">
        <v>9971</v>
      </c>
      <c r="N675">
        <f>COUNTIF(Cod_Mun_Norte!B:B,DADOS_SNIS_Minas!A675)</f>
        <v>0</v>
      </c>
    </row>
    <row r="676" spans="1:14" x14ac:dyDescent="0.2">
      <c r="A676">
        <v>310240</v>
      </c>
      <c r="B676" t="s">
        <v>464</v>
      </c>
      <c r="C676" t="s">
        <v>98</v>
      </c>
      <c r="D676">
        <v>2020</v>
      </c>
      <c r="E676" t="s">
        <v>465</v>
      </c>
      <c r="F676" t="s">
        <v>357</v>
      </c>
      <c r="G676" t="s">
        <v>383</v>
      </c>
      <c r="H676">
        <v>3605</v>
      </c>
      <c r="I676">
        <v>1474</v>
      </c>
      <c r="J676">
        <v>1060</v>
      </c>
      <c r="K676">
        <v>1060</v>
      </c>
      <c r="L676">
        <v>71.900000000000006</v>
      </c>
      <c r="M676">
        <v>29.4</v>
      </c>
      <c r="N676">
        <f>COUNTIF(Cod_Mun_Norte!B:B,DADOS_SNIS_Minas!A676)</f>
        <v>0</v>
      </c>
    </row>
    <row r="677" spans="1:14" x14ac:dyDescent="0.2">
      <c r="A677">
        <v>310240</v>
      </c>
      <c r="B677" t="s">
        <v>464</v>
      </c>
      <c r="C677" t="s">
        <v>98</v>
      </c>
      <c r="D677">
        <v>2019</v>
      </c>
      <c r="E677" t="s">
        <v>465</v>
      </c>
      <c r="F677" t="s">
        <v>357</v>
      </c>
      <c r="G677" t="s">
        <v>383</v>
      </c>
      <c r="H677">
        <v>3606</v>
      </c>
      <c r="I677">
        <v>1475</v>
      </c>
      <c r="J677">
        <v>1052</v>
      </c>
      <c r="K677">
        <v>1052</v>
      </c>
      <c r="L677">
        <v>71.3</v>
      </c>
      <c r="M677">
        <v>29.17</v>
      </c>
      <c r="N677">
        <f>COUNTIF(Cod_Mun_Norte!B:B,DADOS_SNIS_Minas!A677)</f>
        <v>0</v>
      </c>
    </row>
    <row r="678" spans="1:14" x14ac:dyDescent="0.2">
      <c r="A678">
        <v>310240</v>
      </c>
      <c r="B678" t="s">
        <v>464</v>
      </c>
      <c r="C678" t="s">
        <v>98</v>
      </c>
      <c r="D678">
        <v>2018</v>
      </c>
      <c r="E678" t="s">
        <v>466</v>
      </c>
      <c r="F678" t="s">
        <v>357</v>
      </c>
      <c r="H678">
        <v>3606</v>
      </c>
      <c r="I678">
        <v>1475</v>
      </c>
      <c r="J678">
        <v>1032</v>
      </c>
      <c r="K678">
        <v>1032</v>
      </c>
      <c r="L678">
        <v>70</v>
      </c>
      <c r="M678">
        <v>28.62</v>
      </c>
      <c r="N678">
        <f>COUNTIF(Cod_Mun_Norte!B:B,DADOS_SNIS_Minas!A678)</f>
        <v>0</v>
      </c>
    </row>
    <row r="679" spans="1:14" x14ac:dyDescent="0.2">
      <c r="A679">
        <v>310240</v>
      </c>
      <c r="B679" t="s">
        <v>464</v>
      </c>
      <c r="C679" t="s">
        <v>98</v>
      </c>
      <c r="D679">
        <v>2017</v>
      </c>
      <c r="E679" t="s">
        <v>466</v>
      </c>
      <c r="F679" t="s">
        <v>357</v>
      </c>
      <c r="H679">
        <v>3673</v>
      </c>
      <c r="I679">
        <v>1502</v>
      </c>
      <c r="J679">
        <v>1020</v>
      </c>
      <c r="K679">
        <v>1020</v>
      </c>
      <c r="L679">
        <v>67.900000000000006</v>
      </c>
      <c r="M679">
        <v>27.77</v>
      </c>
      <c r="N679">
        <f>COUNTIF(Cod_Mun_Norte!B:B,DADOS_SNIS_Minas!A679)</f>
        <v>0</v>
      </c>
    </row>
    <row r="680" spans="1:14" x14ac:dyDescent="0.2">
      <c r="A680">
        <v>310240</v>
      </c>
      <c r="B680" t="s">
        <v>464</v>
      </c>
      <c r="C680" t="s">
        <v>98</v>
      </c>
      <c r="D680">
        <v>2016</v>
      </c>
      <c r="E680" t="s">
        <v>466</v>
      </c>
      <c r="F680" t="s">
        <v>359</v>
      </c>
      <c r="H680">
        <v>3669</v>
      </c>
      <c r="I680">
        <v>1500</v>
      </c>
      <c r="J680">
        <v>1026</v>
      </c>
      <c r="K680">
        <v>1026</v>
      </c>
      <c r="L680">
        <v>68.400000000000006</v>
      </c>
      <c r="M680">
        <v>27.96</v>
      </c>
      <c r="N680">
        <f>COUNTIF(Cod_Mun_Norte!B:B,DADOS_SNIS_Minas!A680)</f>
        <v>0</v>
      </c>
    </row>
    <row r="681" spans="1:14" x14ac:dyDescent="0.2">
      <c r="A681">
        <v>310240</v>
      </c>
      <c r="B681" t="s">
        <v>464</v>
      </c>
      <c r="C681" t="s">
        <v>98</v>
      </c>
      <c r="D681">
        <v>2015</v>
      </c>
      <c r="E681" t="s">
        <v>466</v>
      </c>
      <c r="F681" t="s">
        <v>359</v>
      </c>
      <c r="H681">
        <v>3666</v>
      </c>
      <c r="I681">
        <v>1499</v>
      </c>
      <c r="J681">
        <v>1019</v>
      </c>
      <c r="K681">
        <v>1019</v>
      </c>
      <c r="L681">
        <v>68</v>
      </c>
      <c r="M681">
        <v>27.8</v>
      </c>
      <c r="N681">
        <f>COUNTIF(Cod_Mun_Norte!B:B,DADOS_SNIS_Minas!A681)</f>
        <v>0</v>
      </c>
    </row>
    <row r="682" spans="1:14" x14ac:dyDescent="0.2">
      <c r="A682">
        <v>310240</v>
      </c>
      <c r="B682" t="s">
        <v>464</v>
      </c>
      <c r="C682" t="s">
        <v>98</v>
      </c>
      <c r="D682">
        <v>2014</v>
      </c>
      <c r="E682" t="s">
        <v>466</v>
      </c>
      <c r="F682" t="s">
        <v>359</v>
      </c>
      <c r="H682">
        <v>3661</v>
      </c>
      <c r="I682">
        <v>1497</v>
      </c>
      <c r="J682">
        <v>1497</v>
      </c>
      <c r="K682">
        <v>1497</v>
      </c>
      <c r="L682">
        <v>100</v>
      </c>
      <c r="M682">
        <v>40.89</v>
      </c>
      <c r="N682">
        <f>COUNTIF(Cod_Mun_Norte!B:B,DADOS_SNIS_Minas!A682)</f>
        <v>0</v>
      </c>
    </row>
    <row r="683" spans="1:14" x14ac:dyDescent="0.2">
      <c r="A683">
        <v>310240</v>
      </c>
      <c r="B683" t="s">
        <v>464</v>
      </c>
      <c r="C683" t="s">
        <v>98</v>
      </c>
      <c r="D683">
        <v>2013</v>
      </c>
      <c r="E683" t="s">
        <v>466</v>
      </c>
      <c r="F683" t="s">
        <v>359</v>
      </c>
      <c r="H683">
        <v>3657</v>
      </c>
      <c r="I683">
        <v>1495</v>
      </c>
      <c r="J683">
        <v>1484</v>
      </c>
      <c r="K683">
        <v>1484</v>
      </c>
      <c r="L683">
        <v>99.3</v>
      </c>
      <c r="M683">
        <v>40.58</v>
      </c>
      <c r="N683">
        <f>COUNTIF(Cod_Mun_Norte!B:B,DADOS_SNIS_Minas!A683)</f>
        <v>0</v>
      </c>
    </row>
    <row r="684" spans="1:14" x14ac:dyDescent="0.2">
      <c r="A684">
        <v>310240</v>
      </c>
      <c r="B684" t="s">
        <v>464</v>
      </c>
      <c r="C684" t="s">
        <v>98</v>
      </c>
      <c r="D684">
        <v>2012</v>
      </c>
      <c r="E684" t="s">
        <v>466</v>
      </c>
      <c r="F684" t="s">
        <v>359</v>
      </c>
      <c r="H684">
        <v>3549</v>
      </c>
      <c r="I684">
        <v>1451</v>
      </c>
      <c r="J684">
        <v>1423</v>
      </c>
      <c r="K684">
        <v>1423</v>
      </c>
      <c r="L684">
        <v>98.1</v>
      </c>
      <c r="M684">
        <v>40.1</v>
      </c>
      <c r="N684">
        <f>COUNTIF(Cod_Mun_Norte!B:B,DADOS_SNIS_Minas!A684)</f>
        <v>0</v>
      </c>
    </row>
    <row r="685" spans="1:14" x14ac:dyDescent="0.2">
      <c r="A685">
        <v>310240</v>
      </c>
      <c r="B685" t="s">
        <v>464</v>
      </c>
      <c r="C685" t="s">
        <v>98</v>
      </c>
      <c r="D685">
        <v>2011</v>
      </c>
      <c r="E685" t="s">
        <v>467</v>
      </c>
      <c r="F685" t="s">
        <v>364</v>
      </c>
      <c r="H685">
        <v>3548</v>
      </c>
      <c r="I685">
        <v>1451</v>
      </c>
      <c r="J685">
        <v>1310</v>
      </c>
      <c r="K685">
        <v>1310</v>
      </c>
      <c r="L685">
        <v>90.3</v>
      </c>
      <c r="M685">
        <v>36.92</v>
      </c>
      <c r="N685">
        <f>COUNTIF(Cod_Mun_Norte!B:B,DADOS_SNIS_Minas!A685)</f>
        <v>0</v>
      </c>
    </row>
    <row r="686" spans="1:14" x14ac:dyDescent="0.2">
      <c r="A686">
        <v>310240</v>
      </c>
      <c r="B686" t="s">
        <v>464</v>
      </c>
      <c r="C686" t="s">
        <v>98</v>
      </c>
      <c r="D686">
        <v>2010</v>
      </c>
      <c r="E686" t="s">
        <v>466</v>
      </c>
      <c r="F686" t="s">
        <v>359</v>
      </c>
      <c r="H686">
        <v>3546</v>
      </c>
      <c r="I686">
        <v>1450</v>
      </c>
      <c r="J686">
        <v>1205</v>
      </c>
      <c r="K686">
        <v>1205</v>
      </c>
      <c r="L686">
        <v>83.1</v>
      </c>
      <c r="M686">
        <v>33.979999999999997</v>
      </c>
      <c r="N686">
        <f>COUNTIF(Cod_Mun_Norte!B:B,DADOS_SNIS_Minas!A686)</f>
        <v>0</v>
      </c>
    </row>
    <row r="687" spans="1:14" x14ac:dyDescent="0.2">
      <c r="A687">
        <v>310240</v>
      </c>
      <c r="B687" t="s">
        <v>464</v>
      </c>
      <c r="C687" t="s">
        <v>98</v>
      </c>
      <c r="D687">
        <v>2009</v>
      </c>
      <c r="E687" t="s">
        <v>361</v>
      </c>
      <c r="F687" t="s">
        <v>362</v>
      </c>
      <c r="H687">
        <v>3588</v>
      </c>
      <c r="I687">
        <v>1308</v>
      </c>
      <c r="J687">
        <v>1053</v>
      </c>
      <c r="K687">
        <v>1053</v>
      </c>
      <c r="L687">
        <v>80.5</v>
      </c>
      <c r="M687">
        <v>29.35</v>
      </c>
      <c r="N687">
        <f>COUNTIF(Cod_Mun_Norte!B:B,DADOS_SNIS_Minas!A687)</f>
        <v>0</v>
      </c>
    </row>
    <row r="688" spans="1:14" x14ac:dyDescent="0.2">
      <c r="A688">
        <v>310240</v>
      </c>
      <c r="B688" t="s">
        <v>464</v>
      </c>
      <c r="C688" t="s">
        <v>98</v>
      </c>
      <c r="D688">
        <v>2008</v>
      </c>
      <c r="E688" t="s">
        <v>361</v>
      </c>
      <c r="F688" t="s">
        <v>362</v>
      </c>
      <c r="H688">
        <v>3585</v>
      </c>
      <c r="I688">
        <v>1307</v>
      </c>
      <c r="J688">
        <v>981</v>
      </c>
      <c r="K688">
        <v>981</v>
      </c>
      <c r="L688">
        <v>75.099999999999994</v>
      </c>
      <c r="M688">
        <v>27.36</v>
      </c>
      <c r="N688">
        <f>COUNTIF(Cod_Mun_Norte!B:B,DADOS_SNIS_Minas!A688)</f>
        <v>0</v>
      </c>
    </row>
    <row r="689" spans="1:14" x14ac:dyDescent="0.2">
      <c r="A689">
        <v>310240</v>
      </c>
      <c r="B689" t="s">
        <v>464</v>
      </c>
      <c r="C689" t="s">
        <v>98</v>
      </c>
      <c r="D689">
        <v>2007</v>
      </c>
      <c r="E689" t="s">
        <v>361</v>
      </c>
      <c r="F689" t="s">
        <v>362</v>
      </c>
      <c r="H689">
        <v>3482</v>
      </c>
      <c r="I689">
        <v>1269</v>
      </c>
      <c r="J689">
        <v>934</v>
      </c>
      <c r="K689">
        <v>934</v>
      </c>
      <c r="L689">
        <v>73.599999999999994</v>
      </c>
      <c r="M689">
        <v>26.82</v>
      </c>
      <c r="N689">
        <f>COUNTIF(Cod_Mun_Norte!B:B,DADOS_SNIS_Minas!A689)</f>
        <v>0</v>
      </c>
    </row>
    <row r="690" spans="1:14" x14ac:dyDescent="0.2">
      <c r="A690">
        <v>310240</v>
      </c>
      <c r="B690" t="s">
        <v>464</v>
      </c>
      <c r="C690" t="s">
        <v>98</v>
      </c>
      <c r="D690">
        <v>2006</v>
      </c>
      <c r="E690" t="s">
        <v>361</v>
      </c>
      <c r="F690" t="s">
        <v>362</v>
      </c>
      <c r="H690">
        <v>3256</v>
      </c>
      <c r="I690">
        <v>1042</v>
      </c>
      <c r="J690">
        <v>891</v>
      </c>
      <c r="K690">
        <v>891</v>
      </c>
      <c r="L690">
        <v>85.5</v>
      </c>
      <c r="M690">
        <v>27.36</v>
      </c>
      <c r="N690">
        <f>COUNTIF(Cod_Mun_Norte!B:B,DADOS_SNIS_Minas!A690)</f>
        <v>0</v>
      </c>
    </row>
    <row r="691" spans="1:14" x14ac:dyDescent="0.2">
      <c r="A691">
        <v>310240</v>
      </c>
      <c r="B691" t="s">
        <v>464</v>
      </c>
      <c r="C691" t="s">
        <v>98</v>
      </c>
      <c r="D691">
        <v>2005</v>
      </c>
      <c r="E691" t="s">
        <v>361</v>
      </c>
      <c r="F691" t="s">
        <v>362</v>
      </c>
      <c r="H691">
        <v>3298</v>
      </c>
      <c r="I691">
        <v>1056</v>
      </c>
      <c r="J691">
        <v>851</v>
      </c>
      <c r="K691">
        <v>851</v>
      </c>
      <c r="L691">
        <v>80.599999999999994</v>
      </c>
      <c r="M691">
        <v>25.8</v>
      </c>
      <c r="N691">
        <f>COUNTIF(Cod_Mun_Norte!B:B,DADOS_SNIS_Minas!A691)</f>
        <v>0</v>
      </c>
    </row>
    <row r="692" spans="1:14" x14ac:dyDescent="0.2">
      <c r="A692">
        <v>310240</v>
      </c>
      <c r="B692" t="s">
        <v>464</v>
      </c>
      <c r="C692" t="s">
        <v>98</v>
      </c>
      <c r="D692">
        <v>2004</v>
      </c>
      <c r="E692" t="s">
        <v>361</v>
      </c>
      <c r="F692" t="s">
        <v>362</v>
      </c>
      <c r="H692">
        <v>3339</v>
      </c>
      <c r="I692">
        <v>1069</v>
      </c>
      <c r="N692">
        <f>COUNTIF(Cod_Mun_Norte!B:B,DADOS_SNIS_Minas!A692)</f>
        <v>0</v>
      </c>
    </row>
    <row r="693" spans="1:14" x14ac:dyDescent="0.2">
      <c r="A693">
        <v>310240</v>
      </c>
      <c r="B693" t="s">
        <v>464</v>
      </c>
      <c r="C693" t="s">
        <v>98</v>
      </c>
      <c r="D693">
        <v>2003</v>
      </c>
      <c r="E693" t="s">
        <v>361</v>
      </c>
      <c r="F693" t="s">
        <v>362</v>
      </c>
      <c r="H693">
        <v>3414</v>
      </c>
      <c r="I693">
        <v>1093</v>
      </c>
      <c r="N693">
        <f>COUNTIF(Cod_Mun_Norte!B:B,DADOS_SNIS_Minas!A693)</f>
        <v>0</v>
      </c>
    </row>
    <row r="694" spans="1:14" x14ac:dyDescent="0.2">
      <c r="A694">
        <v>310240</v>
      </c>
      <c r="B694" t="s">
        <v>464</v>
      </c>
      <c r="C694" t="s">
        <v>98</v>
      </c>
      <c r="D694">
        <v>2002</v>
      </c>
      <c r="E694" t="s">
        <v>361</v>
      </c>
      <c r="F694" t="s">
        <v>362</v>
      </c>
      <c r="H694">
        <v>3450</v>
      </c>
      <c r="I694">
        <v>1104</v>
      </c>
      <c r="N694">
        <f>COUNTIF(Cod_Mun_Norte!B:B,DADOS_SNIS_Minas!A694)</f>
        <v>0</v>
      </c>
    </row>
    <row r="695" spans="1:14" x14ac:dyDescent="0.2">
      <c r="A695">
        <v>310240</v>
      </c>
      <c r="B695" t="s">
        <v>464</v>
      </c>
      <c r="C695" t="s">
        <v>98</v>
      </c>
      <c r="D695">
        <v>2001</v>
      </c>
      <c r="E695" t="s">
        <v>361</v>
      </c>
      <c r="F695" t="s">
        <v>362</v>
      </c>
      <c r="H695">
        <v>3465</v>
      </c>
      <c r="I695">
        <v>1109</v>
      </c>
      <c r="N695">
        <f>COUNTIF(Cod_Mun_Norte!B:B,DADOS_SNIS_Minas!A695)</f>
        <v>0</v>
      </c>
    </row>
    <row r="696" spans="1:14" x14ac:dyDescent="0.2">
      <c r="A696">
        <v>310240</v>
      </c>
      <c r="B696" t="s">
        <v>464</v>
      </c>
      <c r="C696" t="s">
        <v>98</v>
      </c>
      <c r="D696">
        <v>2000</v>
      </c>
      <c r="E696" t="s">
        <v>361</v>
      </c>
      <c r="F696" t="s">
        <v>362</v>
      </c>
      <c r="H696">
        <v>3527</v>
      </c>
      <c r="I696">
        <v>1129</v>
      </c>
      <c r="N696">
        <f>COUNTIF(Cod_Mun_Norte!B:B,DADOS_SNIS_Minas!A696)</f>
        <v>0</v>
      </c>
    </row>
    <row r="697" spans="1:14" x14ac:dyDescent="0.2">
      <c r="A697">
        <v>310240</v>
      </c>
      <c r="B697" t="s">
        <v>464</v>
      </c>
      <c r="C697" t="s">
        <v>98</v>
      </c>
      <c r="D697">
        <v>1999</v>
      </c>
      <c r="E697" t="s">
        <v>361</v>
      </c>
      <c r="F697" t="s">
        <v>362</v>
      </c>
      <c r="H697">
        <v>3428</v>
      </c>
      <c r="I697">
        <v>1012</v>
      </c>
      <c r="N697">
        <f>COUNTIF(Cod_Mun_Norte!B:B,DADOS_SNIS_Minas!A697)</f>
        <v>0</v>
      </c>
    </row>
    <row r="698" spans="1:14" x14ac:dyDescent="0.2">
      <c r="A698">
        <v>310240</v>
      </c>
      <c r="B698" t="s">
        <v>464</v>
      </c>
      <c r="C698" t="s">
        <v>98</v>
      </c>
      <c r="D698">
        <v>1998</v>
      </c>
      <c r="E698" t="s">
        <v>361</v>
      </c>
      <c r="F698" t="s">
        <v>362</v>
      </c>
      <c r="H698">
        <v>3501</v>
      </c>
      <c r="I698">
        <v>1033</v>
      </c>
      <c r="N698">
        <f>COUNTIF(Cod_Mun_Norte!B:B,DADOS_SNIS_Minas!A698)</f>
        <v>0</v>
      </c>
    </row>
    <row r="699" spans="1:14" x14ac:dyDescent="0.2">
      <c r="A699">
        <v>310240</v>
      </c>
      <c r="B699" t="s">
        <v>464</v>
      </c>
      <c r="C699" t="s">
        <v>98</v>
      </c>
      <c r="D699">
        <v>1997</v>
      </c>
      <c r="H699">
        <v>3575</v>
      </c>
      <c r="I699">
        <v>1055</v>
      </c>
      <c r="N699">
        <f>COUNTIF(Cod_Mun_Norte!B:B,DADOS_SNIS_Minas!A699)</f>
        <v>0</v>
      </c>
    </row>
    <row r="700" spans="1:14" x14ac:dyDescent="0.2">
      <c r="A700">
        <v>310240</v>
      </c>
      <c r="B700" t="s">
        <v>464</v>
      </c>
      <c r="C700" t="s">
        <v>98</v>
      </c>
      <c r="D700">
        <v>1996</v>
      </c>
      <c r="H700">
        <v>3662</v>
      </c>
      <c r="I700">
        <v>1081</v>
      </c>
      <c r="N700">
        <f>COUNTIF(Cod_Mun_Norte!B:B,DADOS_SNIS_Minas!A700)</f>
        <v>0</v>
      </c>
    </row>
    <row r="701" spans="1:14" x14ac:dyDescent="0.2">
      <c r="A701">
        <v>310240</v>
      </c>
      <c r="B701" t="s">
        <v>464</v>
      </c>
      <c r="C701" t="s">
        <v>98</v>
      </c>
      <c r="D701">
        <v>1995</v>
      </c>
      <c r="H701">
        <v>3873</v>
      </c>
      <c r="I701">
        <v>1143</v>
      </c>
      <c r="N701">
        <f>COUNTIF(Cod_Mun_Norte!B:B,DADOS_SNIS_Minas!A701)</f>
        <v>0</v>
      </c>
    </row>
    <row r="702" spans="1:14" x14ac:dyDescent="0.2">
      <c r="A702">
        <v>310250</v>
      </c>
      <c r="B702" t="s">
        <v>468</v>
      </c>
      <c r="C702" t="s">
        <v>98</v>
      </c>
      <c r="D702">
        <v>2020</v>
      </c>
      <c r="E702" t="s">
        <v>469</v>
      </c>
      <c r="F702" t="s">
        <v>357</v>
      </c>
      <c r="G702" t="s">
        <v>383</v>
      </c>
      <c r="H702">
        <v>4678</v>
      </c>
      <c r="I702">
        <v>2446</v>
      </c>
      <c r="J702">
        <v>2525</v>
      </c>
      <c r="K702">
        <v>2446</v>
      </c>
      <c r="L702">
        <v>100</v>
      </c>
      <c r="M702">
        <v>53.98</v>
      </c>
      <c r="N702">
        <f>COUNTIF(Cod_Mun_Norte!B:B,DADOS_SNIS_Minas!A702)</f>
        <v>0</v>
      </c>
    </row>
    <row r="703" spans="1:14" x14ac:dyDescent="0.2">
      <c r="A703">
        <v>310250</v>
      </c>
      <c r="B703" t="s">
        <v>468</v>
      </c>
      <c r="C703" t="s">
        <v>98</v>
      </c>
      <c r="D703">
        <v>2019</v>
      </c>
      <c r="E703" t="s">
        <v>469</v>
      </c>
      <c r="F703" t="s">
        <v>357</v>
      </c>
      <c r="G703" t="s">
        <v>383</v>
      </c>
      <c r="H703">
        <v>4713</v>
      </c>
      <c r="I703">
        <v>2464</v>
      </c>
      <c r="J703">
        <v>2464</v>
      </c>
      <c r="K703">
        <v>2464</v>
      </c>
      <c r="L703">
        <v>100</v>
      </c>
      <c r="M703">
        <v>52.28</v>
      </c>
      <c r="N703">
        <f>COUNTIF(Cod_Mun_Norte!B:B,DADOS_SNIS_Minas!A703)</f>
        <v>0</v>
      </c>
    </row>
    <row r="704" spans="1:14" x14ac:dyDescent="0.2">
      <c r="A704">
        <v>310250</v>
      </c>
      <c r="B704" t="s">
        <v>468</v>
      </c>
      <c r="C704" t="s">
        <v>98</v>
      </c>
      <c r="D704">
        <v>2018</v>
      </c>
      <c r="E704" t="s">
        <v>361</v>
      </c>
      <c r="F704" t="s">
        <v>362</v>
      </c>
      <c r="H704">
        <v>4751</v>
      </c>
      <c r="I704">
        <v>2484</v>
      </c>
      <c r="J704">
        <v>2484</v>
      </c>
      <c r="K704">
        <v>2484</v>
      </c>
      <c r="L704">
        <v>100</v>
      </c>
      <c r="M704">
        <v>52.28</v>
      </c>
      <c r="N704">
        <f>COUNTIF(Cod_Mun_Norte!B:B,DADOS_SNIS_Minas!A704)</f>
        <v>0</v>
      </c>
    </row>
    <row r="705" spans="1:14" x14ac:dyDescent="0.2">
      <c r="A705">
        <v>310250</v>
      </c>
      <c r="B705" t="s">
        <v>468</v>
      </c>
      <c r="C705" t="s">
        <v>98</v>
      </c>
      <c r="D705">
        <v>2017</v>
      </c>
      <c r="E705" t="s">
        <v>361</v>
      </c>
      <c r="F705" t="s">
        <v>362</v>
      </c>
      <c r="H705">
        <v>4924</v>
      </c>
      <c r="I705">
        <v>2575</v>
      </c>
      <c r="J705">
        <v>2512</v>
      </c>
      <c r="K705">
        <v>2512</v>
      </c>
      <c r="L705">
        <v>97.6</v>
      </c>
      <c r="M705">
        <v>51.02</v>
      </c>
      <c r="N705">
        <f>COUNTIF(Cod_Mun_Norte!B:B,DADOS_SNIS_Minas!A705)</f>
        <v>0</v>
      </c>
    </row>
    <row r="706" spans="1:14" x14ac:dyDescent="0.2">
      <c r="A706">
        <v>310250</v>
      </c>
      <c r="B706" t="s">
        <v>468</v>
      </c>
      <c r="C706" t="s">
        <v>98</v>
      </c>
      <c r="D706">
        <v>2016</v>
      </c>
      <c r="E706" t="s">
        <v>361</v>
      </c>
      <c r="F706" t="s">
        <v>362</v>
      </c>
      <c r="H706">
        <v>4947</v>
      </c>
      <c r="I706">
        <v>2587</v>
      </c>
      <c r="J706">
        <v>2519</v>
      </c>
      <c r="K706">
        <v>2519</v>
      </c>
      <c r="L706">
        <v>97.4</v>
      </c>
      <c r="M706">
        <v>50.92</v>
      </c>
      <c r="N706">
        <f>COUNTIF(Cod_Mun_Norte!B:B,DADOS_SNIS_Minas!A706)</f>
        <v>0</v>
      </c>
    </row>
    <row r="707" spans="1:14" x14ac:dyDescent="0.2">
      <c r="A707">
        <v>310250</v>
      </c>
      <c r="B707" t="s">
        <v>468</v>
      </c>
      <c r="C707" t="s">
        <v>98</v>
      </c>
      <c r="D707">
        <v>2015</v>
      </c>
      <c r="E707" t="s">
        <v>361</v>
      </c>
      <c r="F707" t="s">
        <v>362</v>
      </c>
      <c r="H707">
        <v>4971</v>
      </c>
      <c r="I707">
        <v>2599</v>
      </c>
      <c r="J707">
        <v>2512</v>
      </c>
      <c r="K707">
        <v>2512</v>
      </c>
      <c r="L707">
        <v>96.7</v>
      </c>
      <c r="M707">
        <v>50.53</v>
      </c>
      <c r="N707">
        <f>COUNTIF(Cod_Mun_Norte!B:B,DADOS_SNIS_Minas!A707)</f>
        <v>0</v>
      </c>
    </row>
    <row r="708" spans="1:14" x14ac:dyDescent="0.2">
      <c r="A708">
        <v>310250</v>
      </c>
      <c r="B708" t="s">
        <v>468</v>
      </c>
      <c r="C708" t="s">
        <v>98</v>
      </c>
      <c r="D708">
        <v>2014</v>
      </c>
      <c r="E708" t="s">
        <v>361</v>
      </c>
      <c r="F708" t="s">
        <v>362</v>
      </c>
      <c r="H708">
        <v>4997</v>
      </c>
      <c r="I708">
        <v>2613</v>
      </c>
      <c r="J708">
        <v>2613</v>
      </c>
      <c r="K708">
        <v>2613</v>
      </c>
      <c r="L708">
        <v>100</v>
      </c>
      <c r="M708">
        <v>52.29</v>
      </c>
      <c r="N708">
        <f>COUNTIF(Cod_Mun_Norte!B:B,DADOS_SNIS_Minas!A708)</f>
        <v>0</v>
      </c>
    </row>
    <row r="709" spans="1:14" x14ac:dyDescent="0.2">
      <c r="A709">
        <v>310250</v>
      </c>
      <c r="B709" t="s">
        <v>468</v>
      </c>
      <c r="C709" t="s">
        <v>98</v>
      </c>
      <c r="D709">
        <v>2013</v>
      </c>
      <c r="E709" t="s">
        <v>361</v>
      </c>
      <c r="F709" t="s">
        <v>362</v>
      </c>
      <c r="H709">
        <v>5023</v>
      </c>
      <c r="I709">
        <v>2626</v>
      </c>
      <c r="J709">
        <v>2626</v>
      </c>
      <c r="K709">
        <v>2626</v>
      </c>
      <c r="L709">
        <v>100</v>
      </c>
      <c r="M709">
        <v>52.28</v>
      </c>
      <c r="N709">
        <f>COUNTIF(Cod_Mun_Norte!B:B,DADOS_SNIS_Minas!A709)</f>
        <v>0</v>
      </c>
    </row>
    <row r="710" spans="1:14" x14ac:dyDescent="0.2">
      <c r="A710">
        <v>310250</v>
      </c>
      <c r="B710" t="s">
        <v>468</v>
      </c>
      <c r="C710" t="s">
        <v>98</v>
      </c>
      <c r="D710">
        <v>2012</v>
      </c>
      <c r="E710" t="s">
        <v>361</v>
      </c>
      <c r="F710" t="s">
        <v>362</v>
      </c>
      <c r="H710">
        <v>4910</v>
      </c>
      <c r="I710">
        <v>2567</v>
      </c>
      <c r="J710">
        <v>2567</v>
      </c>
      <c r="K710">
        <v>2567</v>
      </c>
      <c r="L710">
        <v>100</v>
      </c>
      <c r="M710">
        <v>52.28</v>
      </c>
      <c r="N710">
        <f>COUNTIF(Cod_Mun_Norte!B:B,DADOS_SNIS_Minas!A710)</f>
        <v>0</v>
      </c>
    </row>
    <row r="711" spans="1:14" x14ac:dyDescent="0.2">
      <c r="A711">
        <v>310250</v>
      </c>
      <c r="B711" t="s">
        <v>468</v>
      </c>
      <c r="C711" t="s">
        <v>98</v>
      </c>
      <c r="D711">
        <v>2011</v>
      </c>
      <c r="E711" t="s">
        <v>361</v>
      </c>
      <c r="F711" t="s">
        <v>362</v>
      </c>
      <c r="H711">
        <v>5021</v>
      </c>
      <c r="I711">
        <v>2625</v>
      </c>
      <c r="J711">
        <v>2625</v>
      </c>
      <c r="K711">
        <v>2625</v>
      </c>
      <c r="L711">
        <v>100</v>
      </c>
      <c r="M711">
        <v>52.28</v>
      </c>
      <c r="N711">
        <f>COUNTIF(Cod_Mun_Norte!B:B,DADOS_SNIS_Minas!A711)</f>
        <v>0</v>
      </c>
    </row>
    <row r="712" spans="1:14" x14ac:dyDescent="0.2">
      <c r="A712">
        <v>310250</v>
      </c>
      <c r="B712" t="s">
        <v>468</v>
      </c>
      <c r="C712" t="s">
        <v>98</v>
      </c>
      <c r="D712">
        <v>2010</v>
      </c>
      <c r="E712" t="s">
        <v>470</v>
      </c>
      <c r="F712" t="s">
        <v>360</v>
      </c>
      <c r="H712">
        <v>5053</v>
      </c>
      <c r="I712">
        <v>2642</v>
      </c>
      <c r="J712">
        <v>2642</v>
      </c>
      <c r="K712">
        <v>2642</v>
      </c>
      <c r="L712">
        <v>100</v>
      </c>
      <c r="M712">
        <v>52.29</v>
      </c>
      <c r="N712">
        <f>COUNTIF(Cod_Mun_Norte!B:B,DADOS_SNIS_Minas!A712)</f>
        <v>0</v>
      </c>
    </row>
    <row r="713" spans="1:14" x14ac:dyDescent="0.2">
      <c r="A713">
        <v>310250</v>
      </c>
      <c r="B713" t="s">
        <v>468</v>
      </c>
      <c r="C713" t="s">
        <v>98</v>
      </c>
      <c r="D713">
        <v>2009</v>
      </c>
      <c r="E713" t="s">
        <v>361</v>
      </c>
      <c r="F713" t="s">
        <v>362</v>
      </c>
      <c r="H713">
        <v>5362</v>
      </c>
      <c r="I713">
        <v>2649</v>
      </c>
      <c r="J713">
        <v>2929</v>
      </c>
      <c r="K713">
        <v>2929</v>
      </c>
      <c r="L713">
        <v>100</v>
      </c>
      <c r="M713">
        <v>54.63</v>
      </c>
      <c r="N713">
        <f>COUNTIF(Cod_Mun_Norte!B:B,DADOS_SNIS_Minas!A713)</f>
        <v>0</v>
      </c>
    </row>
    <row r="714" spans="1:14" x14ac:dyDescent="0.2">
      <c r="A714">
        <v>310250</v>
      </c>
      <c r="B714" t="s">
        <v>468</v>
      </c>
      <c r="C714" t="s">
        <v>98</v>
      </c>
      <c r="D714">
        <v>2008</v>
      </c>
      <c r="E714" t="s">
        <v>361</v>
      </c>
      <c r="F714" t="s">
        <v>362</v>
      </c>
      <c r="H714">
        <v>5377</v>
      </c>
      <c r="I714">
        <v>2656</v>
      </c>
      <c r="J714">
        <v>2816</v>
      </c>
      <c r="K714">
        <v>2816</v>
      </c>
      <c r="L714">
        <v>100</v>
      </c>
      <c r="M714">
        <v>52.37</v>
      </c>
      <c r="N714">
        <f>COUNTIF(Cod_Mun_Norte!B:B,DADOS_SNIS_Minas!A714)</f>
        <v>0</v>
      </c>
    </row>
    <row r="715" spans="1:14" x14ac:dyDescent="0.2">
      <c r="A715">
        <v>310250</v>
      </c>
      <c r="B715" t="s">
        <v>468</v>
      </c>
      <c r="C715" t="s">
        <v>98</v>
      </c>
      <c r="D715">
        <v>2007</v>
      </c>
      <c r="E715" t="s">
        <v>361</v>
      </c>
      <c r="F715" t="s">
        <v>362</v>
      </c>
      <c r="H715">
        <v>5245</v>
      </c>
      <c r="I715">
        <v>2591</v>
      </c>
      <c r="J715">
        <v>2775</v>
      </c>
      <c r="K715">
        <v>2775</v>
      </c>
      <c r="L715">
        <v>100</v>
      </c>
      <c r="M715">
        <v>52.91</v>
      </c>
      <c r="N715">
        <f>COUNTIF(Cod_Mun_Norte!B:B,DADOS_SNIS_Minas!A715)</f>
        <v>0</v>
      </c>
    </row>
    <row r="716" spans="1:14" x14ac:dyDescent="0.2">
      <c r="A716">
        <v>310250</v>
      </c>
      <c r="B716" t="s">
        <v>468</v>
      </c>
      <c r="C716" t="s">
        <v>98</v>
      </c>
      <c r="D716">
        <v>2006</v>
      </c>
      <c r="E716" t="s">
        <v>361</v>
      </c>
      <c r="F716" t="s">
        <v>362</v>
      </c>
      <c r="H716">
        <v>4919</v>
      </c>
      <c r="I716">
        <v>2251</v>
      </c>
      <c r="J716">
        <v>2685</v>
      </c>
      <c r="K716">
        <v>2685</v>
      </c>
      <c r="L716">
        <v>100</v>
      </c>
      <c r="M716">
        <v>54.58</v>
      </c>
      <c r="N716">
        <f>COUNTIF(Cod_Mun_Norte!B:B,DADOS_SNIS_Minas!A716)</f>
        <v>0</v>
      </c>
    </row>
    <row r="717" spans="1:14" x14ac:dyDescent="0.2">
      <c r="A717">
        <v>310250</v>
      </c>
      <c r="B717" t="s">
        <v>468</v>
      </c>
      <c r="C717" t="s">
        <v>98</v>
      </c>
      <c r="D717">
        <v>2005</v>
      </c>
      <c r="E717" t="s">
        <v>361</v>
      </c>
      <c r="F717" t="s">
        <v>362</v>
      </c>
      <c r="H717">
        <v>5004</v>
      </c>
      <c r="I717">
        <v>2290</v>
      </c>
      <c r="J717">
        <v>2655</v>
      </c>
      <c r="K717">
        <v>2655</v>
      </c>
      <c r="L717">
        <v>100</v>
      </c>
      <c r="M717">
        <v>53.06</v>
      </c>
      <c r="N717">
        <f>COUNTIF(Cod_Mun_Norte!B:B,DADOS_SNIS_Minas!A717)</f>
        <v>0</v>
      </c>
    </row>
    <row r="718" spans="1:14" x14ac:dyDescent="0.2">
      <c r="A718">
        <v>310250</v>
      </c>
      <c r="B718" t="s">
        <v>468</v>
      </c>
      <c r="C718" t="s">
        <v>98</v>
      </c>
      <c r="D718">
        <v>2004</v>
      </c>
      <c r="E718" t="s">
        <v>361</v>
      </c>
      <c r="F718" t="s">
        <v>362</v>
      </c>
      <c r="H718">
        <v>5090</v>
      </c>
      <c r="I718">
        <v>2329</v>
      </c>
      <c r="N718">
        <f>COUNTIF(Cod_Mun_Norte!B:B,DADOS_SNIS_Minas!A718)</f>
        <v>0</v>
      </c>
    </row>
    <row r="719" spans="1:14" x14ac:dyDescent="0.2">
      <c r="A719">
        <v>310250</v>
      </c>
      <c r="B719" t="s">
        <v>468</v>
      </c>
      <c r="C719" t="s">
        <v>98</v>
      </c>
      <c r="D719">
        <v>2003</v>
      </c>
      <c r="E719" t="s">
        <v>361</v>
      </c>
      <c r="F719" t="s">
        <v>362</v>
      </c>
      <c r="H719">
        <v>5244</v>
      </c>
      <c r="I719">
        <v>2399</v>
      </c>
      <c r="N719">
        <f>COUNTIF(Cod_Mun_Norte!B:B,DADOS_SNIS_Minas!A719)</f>
        <v>0</v>
      </c>
    </row>
    <row r="720" spans="1:14" x14ac:dyDescent="0.2">
      <c r="A720">
        <v>310250</v>
      </c>
      <c r="B720" t="s">
        <v>468</v>
      </c>
      <c r="C720" t="s">
        <v>98</v>
      </c>
      <c r="D720">
        <v>2002</v>
      </c>
      <c r="E720" t="s">
        <v>361</v>
      </c>
      <c r="F720" t="s">
        <v>362</v>
      </c>
      <c r="H720">
        <v>5318</v>
      </c>
      <c r="I720">
        <v>2433</v>
      </c>
      <c r="N720">
        <f>COUNTIF(Cod_Mun_Norte!B:B,DADOS_SNIS_Minas!A720)</f>
        <v>0</v>
      </c>
    </row>
    <row r="721" spans="1:14" x14ac:dyDescent="0.2">
      <c r="A721">
        <v>310250</v>
      </c>
      <c r="B721" t="s">
        <v>468</v>
      </c>
      <c r="C721" t="s">
        <v>98</v>
      </c>
      <c r="D721">
        <v>2001</v>
      </c>
      <c r="E721" t="s">
        <v>361</v>
      </c>
      <c r="F721" t="s">
        <v>362</v>
      </c>
      <c r="H721">
        <v>5383</v>
      </c>
      <c r="I721">
        <v>2463</v>
      </c>
      <c r="N721">
        <f>COUNTIF(Cod_Mun_Norte!B:B,DADOS_SNIS_Minas!A721)</f>
        <v>0</v>
      </c>
    </row>
    <row r="722" spans="1:14" x14ac:dyDescent="0.2">
      <c r="A722">
        <v>310250</v>
      </c>
      <c r="B722" t="s">
        <v>468</v>
      </c>
      <c r="C722" t="s">
        <v>98</v>
      </c>
      <c r="D722">
        <v>2000</v>
      </c>
      <c r="E722" t="s">
        <v>361</v>
      </c>
      <c r="F722" t="s">
        <v>362</v>
      </c>
      <c r="H722">
        <v>5477</v>
      </c>
      <c r="I722">
        <v>2506</v>
      </c>
      <c r="N722">
        <f>COUNTIF(Cod_Mun_Norte!B:B,DADOS_SNIS_Minas!A722)</f>
        <v>0</v>
      </c>
    </row>
    <row r="723" spans="1:14" x14ac:dyDescent="0.2">
      <c r="A723">
        <v>310250</v>
      </c>
      <c r="B723" t="s">
        <v>468</v>
      </c>
      <c r="C723" t="s">
        <v>98</v>
      </c>
      <c r="D723">
        <v>1999</v>
      </c>
      <c r="E723" t="s">
        <v>361</v>
      </c>
      <c r="F723" t="s">
        <v>362</v>
      </c>
      <c r="H723">
        <v>5116</v>
      </c>
      <c r="I723">
        <v>2258</v>
      </c>
      <c r="N723">
        <f>COUNTIF(Cod_Mun_Norte!B:B,DADOS_SNIS_Minas!A723)</f>
        <v>0</v>
      </c>
    </row>
    <row r="724" spans="1:14" x14ac:dyDescent="0.2">
      <c r="A724">
        <v>310250</v>
      </c>
      <c r="B724" t="s">
        <v>468</v>
      </c>
      <c r="C724" t="s">
        <v>98</v>
      </c>
      <c r="D724">
        <v>1998</v>
      </c>
      <c r="E724" t="s">
        <v>361</v>
      </c>
      <c r="F724" t="s">
        <v>362</v>
      </c>
      <c r="H724">
        <v>5219</v>
      </c>
      <c r="I724">
        <v>2304</v>
      </c>
      <c r="N724">
        <f>COUNTIF(Cod_Mun_Norte!B:B,DADOS_SNIS_Minas!A724)</f>
        <v>0</v>
      </c>
    </row>
    <row r="725" spans="1:14" x14ac:dyDescent="0.2">
      <c r="A725">
        <v>310250</v>
      </c>
      <c r="B725" t="s">
        <v>468</v>
      </c>
      <c r="C725" t="s">
        <v>98</v>
      </c>
      <c r="D725">
        <v>1997</v>
      </c>
      <c r="H725">
        <v>5322</v>
      </c>
      <c r="I725">
        <v>2349</v>
      </c>
      <c r="N725">
        <f>COUNTIF(Cod_Mun_Norte!B:B,DADOS_SNIS_Minas!A725)</f>
        <v>0</v>
      </c>
    </row>
    <row r="726" spans="1:14" x14ac:dyDescent="0.2">
      <c r="A726">
        <v>310250</v>
      </c>
      <c r="B726" t="s">
        <v>468</v>
      </c>
      <c r="C726" t="s">
        <v>98</v>
      </c>
      <c r="D726">
        <v>1996</v>
      </c>
      <c r="H726">
        <v>5444</v>
      </c>
      <c r="I726">
        <v>2403</v>
      </c>
      <c r="N726">
        <f>COUNTIF(Cod_Mun_Norte!B:B,DADOS_SNIS_Minas!A726)</f>
        <v>0</v>
      </c>
    </row>
    <row r="727" spans="1:14" x14ac:dyDescent="0.2">
      <c r="A727">
        <v>310250</v>
      </c>
      <c r="B727" t="s">
        <v>468</v>
      </c>
      <c r="C727" t="s">
        <v>98</v>
      </c>
      <c r="D727">
        <v>1995</v>
      </c>
      <c r="H727">
        <v>6301</v>
      </c>
      <c r="I727">
        <v>2781</v>
      </c>
      <c r="N727">
        <f>COUNTIF(Cod_Mun_Norte!B:B,DADOS_SNIS_Minas!A727)</f>
        <v>0</v>
      </c>
    </row>
    <row r="728" spans="1:14" x14ac:dyDescent="0.2">
      <c r="A728">
        <v>310260</v>
      </c>
      <c r="B728" t="s">
        <v>471</v>
      </c>
      <c r="C728" t="s">
        <v>98</v>
      </c>
      <c r="D728">
        <v>2020</v>
      </c>
      <c r="E728" t="s">
        <v>472</v>
      </c>
      <c r="F728" t="s">
        <v>357</v>
      </c>
      <c r="G728" t="s">
        <v>383</v>
      </c>
      <c r="H728">
        <v>41396</v>
      </c>
      <c r="I728">
        <v>31129</v>
      </c>
      <c r="J728">
        <v>30610</v>
      </c>
      <c r="K728">
        <v>30610</v>
      </c>
      <c r="L728">
        <v>98.3</v>
      </c>
      <c r="M728">
        <v>73.94</v>
      </c>
      <c r="N728">
        <f>COUNTIF(Cod_Mun_Norte!B:B,DADOS_SNIS_Minas!A728)</f>
        <v>0</v>
      </c>
    </row>
    <row r="729" spans="1:14" x14ac:dyDescent="0.2">
      <c r="A729">
        <v>310260</v>
      </c>
      <c r="B729" t="s">
        <v>471</v>
      </c>
      <c r="C729" t="s">
        <v>98</v>
      </c>
      <c r="D729">
        <v>2019</v>
      </c>
      <c r="E729" t="s">
        <v>472</v>
      </c>
      <c r="F729" t="s">
        <v>357</v>
      </c>
      <c r="G729" t="s">
        <v>383</v>
      </c>
      <c r="H729">
        <v>41077</v>
      </c>
      <c r="I729">
        <v>30889</v>
      </c>
      <c r="J729">
        <v>30023</v>
      </c>
      <c r="K729">
        <v>30023</v>
      </c>
      <c r="L729">
        <v>97.2</v>
      </c>
      <c r="M729">
        <v>73.09</v>
      </c>
      <c r="N729">
        <f>COUNTIF(Cod_Mun_Norte!B:B,DADOS_SNIS_Minas!A729)</f>
        <v>0</v>
      </c>
    </row>
    <row r="730" spans="1:14" x14ac:dyDescent="0.2">
      <c r="A730">
        <v>310260</v>
      </c>
      <c r="B730" t="s">
        <v>471</v>
      </c>
      <c r="C730" t="s">
        <v>98</v>
      </c>
      <c r="D730">
        <v>2018</v>
      </c>
      <c r="E730" t="s">
        <v>473</v>
      </c>
      <c r="F730" t="s">
        <v>357</v>
      </c>
      <c r="H730">
        <v>40747</v>
      </c>
      <c r="I730">
        <v>30641</v>
      </c>
      <c r="J730">
        <v>29750</v>
      </c>
      <c r="K730">
        <v>29750</v>
      </c>
      <c r="L730">
        <v>97.1</v>
      </c>
      <c r="M730">
        <v>73.010000000000005</v>
      </c>
      <c r="N730">
        <f>COUNTIF(Cod_Mun_Norte!B:B,DADOS_SNIS_Minas!A730)</f>
        <v>0</v>
      </c>
    </row>
    <row r="731" spans="1:14" x14ac:dyDescent="0.2">
      <c r="A731">
        <v>310260</v>
      </c>
      <c r="B731" t="s">
        <v>471</v>
      </c>
      <c r="C731" t="s">
        <v>98</v>
      </c>
      <c r="D731">
        <v>2017</v>
      </c>
      <c r="E731" t="s">
        <v>473</v>
      </c>
      <c r="F731" t="s">
        <v>357</v>
      </c>
      <c r="H731">
        <v>40706</v>
      </c>
      <c r="I731">
        <v>30610</v>
      </c>
      <c r="J731">
        <v>29359</v>
      </c>
      <c r="K731">
        <v>29359</v>
      </c>
      <c r="L731">
        <v>95.9</v>
      </c>
      <c r="M731">
        <v>72.12</v>
      </c>
      <c r="N731">
        <f>COUNTIF(Cod_Mun_Norte!B:B,DADOS_SNIS_Minas!A731)</f>
        <v>0</v>
      </c>
    </row>
    <row r="732" spans="1:14" x14ac:dyDescent="0.2">
      <c r="A732">
        <v>310260</v>
      </c>
      <c r="B732" t="s">
        <v>471</v>
      </c>
      <c r="C732" t="s">
        <v>98</v>
      </c>
      <c r="D732">
        <v>2016</v>
      </c>
      <c r="E732" t="s">
        <v>473</v>
      </c>
      <c r="F732" t="s">
        <v>359</v>
      </c>
      <c r="H732">
        <v>40407</v>
      </c>
      <c r="I732">
        <v>30385</v>
      </c>
      <c r="J732">
        <v>29134</v>
      </c>
      <c r="K732">
        <v>29134</v>
      </c>
      <c r="L732">
        <v>95.9</v>
      </c>
      <c r="M732">
        <v>72.099999999999994</v>
      </c>
      <c r="N732">
        <f>COUNTIF(Cod_Mun_Norte!B:B,DADOS_SNIS_Minas!A732)</f>
        <v>0</v>
      </c>
    </row>
    <row r="733" spans="1:14" x14ac:dyDescent="0.2">
      <c r="A733">
        <v>310260</v>
      </c>
      <c r="B733" t="s">
        <v>471</v>
      </c>
      <c r="C733" t="s">
        <v>98</v>
      </c>
      <c r="D733">
        <v>2015</v>
      </c>
      <c r="E733" t="s">
        <v>473</v>
      </c>
      <c r="F733" t="s">
        <v>359</v>
      </c>
      <c r="H733">
        <v>40092</v>
      </c>
      <c r="I733">
        <v>30148</v>
      </c>
      <c r="J733">
        <v>28819</v>
      </c>
      <c r="K733">
        <v>28819</v>
      </c>
      <c r="L733">
        <v>95.6</v>
      </c>
      <c r="M733">
        <v>71.88</v>
      </c>
      <c r="N733">
        <f>COUNTIF(Cod_Mun_Norte!B:B,DADOS_SNIS_Minas!A733)</f>
        <v>0</v>
      </c>
    </row>
    <row r="734" spans="1:14" x14ac:dyDescent="0.2">
      <c r="A734">
        <v>310260</v>
      </c>
      <c r="B734" t="s">
        <v>471</v>
      </c>
      <c r="C734" t="s">
        <v>98</v>
      </c>
      <c r="D734">
        <v>2014</v>
      </c>
      <c r="E734" t="s">
        <v>473</v>
      </c>
      <c r="F734" t="s">
        <v>359</v>
      </c>
      <c r="H734">
        <v>39761</v>
      </c>
      <c r="I734">
        <v>29899</v>
      </c>
      <c r="J734">
        <v>29899</v>
      </c>
      <c r="K734">
        <v>29899</v>
      </c>
      <c r="L734">
        <v>100</v>
      </c>
      <c r="M734">
        <v>75.2</v>
      </c>
      <c r="N734">
        <f>COUNTIF(Cod_Mun_Norte!B:B,DADOS_SNIS_Minas!A734)</f>
        <v>0</v>
      </c>
    </row>
    <row r="735" spans="1:14" x14ac:dyDescent="0.2">
      <c r="A735">
        <v>310260</v>
      </c>
      <c r="B735" t="s">
        <v>471</v>
      </c>
      <c r="C735" t="s">
        <v>98</v>
      </c>
      <c r="D735">
        <v>2013</v>
      </c>
      <c r="E735" t="s">
        <v>473</v>
      </c>
      <c r="F735" t="s">
        <v>359</v>
      </c>
      <c r="H735">
        <v>39416</v>
      </c>
      <c r="I735">
        <v>29640</v>
      </c>
      <c r="J735">
        <v>29640</v>
      </c>
      <c r="K735">
        <v>29640</v>
      </c>
      <c r="L735">
        <v>100</v>
      </c>
      <c r="M735">
        <v>75.2</v>
      </c>
      <c r="N735">
        <f>COUNTIF(Cod_Mun_Norte!B:B,DADOS_SNIS_Minas!A735)</f>
        <v>0</v>
      </c>
    </row>
    <row r="736" spans="1:14" x14ac:dyDescent="0.2">
      <c r="A736">
        <v>310260</v>
      </c>
      <c r="B736" t="s">
        <v>471</v>
      </c>
      <c r="C736" t="s">
        <v>98</v>
      </c>
      <c r="D736">
        <v>2012</v>
      </c>
      <c r="E736" t="s">
        <v>473</v>
      </c>
      <c r="F736" t="s">
        <v>359</v>
      </c>
      <c r="H736">
        <v>37920</v>
      </c>
      <c r="I736">
        <v>28515</v>
      </c>
      <c r="J736">
        <v>28515</v>
      </c>
      <c r="K736">
        <v>28515</v>
      </c>
      <c r="L736">
        <v>100</v>
      </c>
      <c r="M736">
        <v>75.2</v>
      </c>
      <c r="N736">
        <f>COUNTIF(Cod_Mun_Norte!B:B,DADOS_SNIS_Minas!A736)</f>
        <v>0</v>
      </c>
    </row>
    <row r="737" spans="1:14" x14ac:dyDescent="0.2">
      <c r="A737">
        <v>310260</v>
      </c>
      <c r="B737" t="s">
        <v>471</v>
      </c>
      <c r="C737" t="s">
        <v>98</v>
      </c>
      <c r="D737">
        <v>2011</v>
      </c>
      <c r="E737" t="s">
        <v>473</v>
      </c>
      <c r="F737" t="s">
        <v>359</v>
      </c>
      <c r="H737">
        <v>37601</v>
      </c>
      <c r="I737">
        <v>28275</v>
      </c>
      <c r="J737">
        <v>28275</v>
      </c>
      <c r="K737">
        <v>28275</v>
      </c>
      <c r="L737">
        <v>100</v>
      </c>
      <c r="M737">
        <v>75.2</v>
      </c>
      <c r="N737">
        <f>COUNTIF(Cod_Mun_Norte!B:B,DADOS_SNIS_Minas!A737)</f>
        <v>0</v>
      </c>
    </row>
    <row r="738" spans="1:14" x14ac:dyDescent="0.2">
      <c r="A738">
        <v>310260</v>
      </c>
      <c r="B738" t="s">
        <v>471</v>
      </c>
      <c r="C738" t="s">
        <v>98</v>
      </c>
      <c r="D738">
        <v>2010</v>
      </c>
      <c r="E738" t="s">
        <v>473</v>
      </c>
      <c r="F738" t="s">
        <v>359</v>
      </c>
      <c r="H738">
        <v>37270</v>
      </c>
      <c r="I738">
        <v>28026</v>
      </c>
      <c r="J738">
        <v>28026</v>
      </c>
      <c r="K738">
        <v>28026</v>
      </c>
      <c r="L738">
        <v>100</v>
      </c>
      <c r="M738">
        <v>75.2</v>
      </c>
      <c r="N738">
        <f>COUNTIF(Cod_Mun_Norte!B:B,DADOS_SNIS_Minas!A738)</f>
        <v>0</v>
      </c>
    </row>
    <row r="739" spans="1:14" x14ac:dyDescent="0.2">
      <c r="A739">
        <v>310260</v>
      </c>
      <c r="B739" t="s">
        <v>471</v>
      </c>
      <c r="C739" t="s">
        <v>98</v>
      </c>
      <c r="D739">
        <v>2009</v>
      </c>
      <c r="E739" t="s">
        <v>473</v>
      </c>
      <c r="F739" t="s">
        <v>359</v>
      </c>
      <c r="H739">
        <v>36633</v>
      </c>
      <c r="I739">
        <v>27719</v>
      </c>
      <c r="J739">
        <v>31772</v>
      </c>
      <c r="K739">
        <v>31772</v>
      </c>
      <c r="L739">
        <v>100</v>
      </c>
      <c r="M739">
        <v>86.73</v>
      </c>
      <c r="N739">
        <f>COUNTIF(Cod_Mun_Norte!B:B,DADOS_SNIS_Minas!A739)</f>
        <v>0</v>
      </c>
    </row>
    <row r="740" spans="1:14" x14ac:dyDescent="0.2">
      <c r="A740">
        <v>310260</v>
      </c>
      <c r="B740" t="s">
        <v>471</v>
      </c>
      <c r="C740" t="s">
        <v>98</v>
      </c>
      <c r="D740">
        <v>2008</v>
      </c>
      <c r="E740" t="s">
        <v>361</v>
      </c>
      <c r="F740" t="s">
        <v>362</v>
      </c>
      <c r="H740">
        <v>36320</v>
      </c>
      <c r="I740">
        <v>27482</v>
      </c>
      <c r="J740">
        <v>31170</v>
      </c>
      <c r="K740">
        <v>31170</v>
      </c>
      <c r="L740">
        <v>100</v>
      </c>
      <c r="M740">
        <v>85.82</v>
      </c>
      <c r="N740">
        <f>COUNTIF(Cod_Mun_Norte!B:B,DADOS_SNIS_Minas!A740)</f>
        <v>0</v>
      </c>
    </row>
    <row r="741" spans="1:14" x14ac:dyDescent="0.2">
      <c r="A741">
        <v>310260</v>
      </c>
      <c r="B741" t="s">
        <v>471</v>
      </c>
      <c r="C741" t="s">
        <v>98</v>
      </c>
      <c r="D741">
        <v>2007</v>
      </c>
      <c r="E741" t="s">
        <v>361</v>
      </c>
      <c r="F741" t="s">
        <v>362</v>
      </c>
      <c r="H741">
        <v>34956</v>
      </c>
      <c r="I741">
        <v>26450</v>
      </c>
      <c r="J741">
        <v>30532</v>
      </c>
      <c r="K741">
        <v>30532</v>
      </c>
      <c r="L741">
        <v>100</v>
      </c>
      <c r="M741">
        <v>87.34</v>
      </c>
      <c r="N741">
        <f>COUNTIF(Cod_Mun_Norte!B:B,DADOS_SNIS_Minas!A741)</f>
        <v>0</v>
      </c>
    </row>
    <row r="742" spans="1:14" x14ac:dyDescent="0.2">
      <c r="A742">
        <v>310260</v>
      </c>
      <c r="B742" t="s">
        <v>471</v>
      </c>
      <c r="C742" t="s">
        <v>98</v>
      </c>
      <c r="D742">
        <v>2006</v>
      </c>
      <c r="E742" t="s">
        <v>361</v>
      </c>
      <c r="F742" t="s">
        <v>362</v>
      </c>
      <c r="H742">
        <v>36361</v>
      </c>
      <c r="I742">
        <v>26566</v>
      </c>
      <c r="J742">
        <v>29862</v>
      </c>
      <c r="K742">
        <v>29862</v>
      </c>
      <c r="L742">
        <v>100</v>
      </c>
      <c r="M742">
        <v>82.13</v>
      </c>
      <c r="N742">
        <f>COUNTIF(Cod_Mun_Norte!B:B,DADOS_SNIS_Minas!A742)</f>
        <v>0</v>
      </c>
    </row>
    <row r="743" spans="1:14" x14ac:dyDescent="0.2">
      <c r="A743">
        <v>310260</v>
      </c>
      <c r="B743" t="s">
        <v>471</v>
      </c>
      <c r="C743" t="s">
        <v>98</v>
      </c>
      <c r="D743">
        <v>2005</v>
      </c>
      <c r="E743" t="s">
        <v>361</v>
      </c>
      <c r="F743" t="s">
        <v>362</v>
      </c>
      <c r="H743">
        <v>35844</v>
      </c>
      <c r="I743">
        <v>26188</v>
      </c>
      <c r="J743">
        <v>29328</v>
      </c>
      <c r="K743">
        <v>29328</v>
      </c>
      <c r="L743">
        <v>100</v>
      </c>
      <c r="M743">
        <v>81.819999999999993</v>
      </c>
      <c r="N743">
        <f>COUNTIF(Cod_Mun_Norte!B:B,DADOS_SNIS_Minas!A743)</f>
        <v>0</v>
      </c>
    </row>
    <row r="744" spans="1:14" x14ac:dyDescent="0.2">
      <c r="A744">
        <v>310260</v>
      </c>
      <c r="B744" t="s">
        <v>471</v>
      </c>
      <c r="C744" t="s">
        <v>98</v>
      </c>
      <c r="D744">
        <v>2004</v>
      </c>
      <c r="E744" t="s">
        <v>361</v>
      </c>
      <c r="F744" t="s">
        <v>362</v>
      </c>
      <c r="H744">
        <v>35323</v>
      </c>
      <c r="I744">
        <v>25808</v>
      </c>
      <c r="J744">
        <v>28465</v>
      </c>
      <c r="K744">
        <v>28465</v>
      </c>
      <c r="L744">
        <v>100</v>
      </c>
      <c r="M744">
        <v>80.58</v>
      </c>
      <c r="N744">
        <f>COUNTIF(Cod_Mun_Norte!B:B,DADOS_SNIS_Minas!A744)</f>
        <v>0</v>
      </c>
    </row>
    <row r="745" spans="1:14" x14ac:dyDescent="0.2">
      <c r="A745">
        <v>310260</v>
      </c>
      <c r="B745" t="s">
        <v>471</v>
      </c>
      <c r="C745" t="s">
        <v>98</v>
      </c>
      <c r="D745">
        <v>2003</v>
      </c>
      <c r="E745" t="s">
        <v>361</v>
      </c>
      <c r="F745" t="s">
        <v>362</v>
      </c>
      <c r="H745">
        <v>34382</v>
      </c>
      <c r="I745">
        <v>25120</v>
      </c>
      <c r="J745">
        <v>27766</v>
      </c>
      <c r="K745">
        <v>27766</v>
      </c>
      <c r="L745">
        <v>100</v>
      </c>
      <c r="M745">
        <v>80.760000000000005</v>
      </c>
      <c r="N745">
        <f>COUNTIF(Cod_Mun_Norte!B:B,DADOS_SNIS_Minas!A745)</f>
        <v>0</v>
      </c>
    </row>
    <row r="746" spans="1:14" x14ac:dyDescent="0.2">
      <c r="A746">
        <v>310260</v>
      </c>
      <c r="B746" t="s">
        <v>471</v>
      </c>
      <c r="C746" t="s">
        <v>98</v>
      </c>
      <c r="D746">
        <v>2002</v>
      </c>
      <c r="E746" t="s">
        <v>361</v>
      </c>
      <c r="F746" t="s">
        <v>362</v>
      </c>
      <c r="H746">
        <v>33934</v>
      </c>
      <c r="I746">
        <v>24793</v>
      </c>
      <c r="J746">
        <v>27328</v>
      </c>
      <c r="K746">
        <v>27328</v>
      </c>
      <c r="L746">
        <v>100</v>
      </c>
      <c r="M746">
        <v>80.53</v>
      </c>
      <c r="N746">
        <f>COUNTIF(Cod_Mun_Norte!B:B,DADOS_SNIS_Minas!A746)</f>
        <v>0</v>
      </c>
    </row>
    <row r="747" spans="1:14" x14ac:dyDescent="0.2">
      <c r="A747">
        <v>310260</v>
      </c>
      <c r="B747" t="s">
        <v>471</v>
      </c>
      <c r="C747" t="s">
        <v>98</v>
      </c>
      <c r="D747">
        <v>2001</v>
      </c>
      <c r="E747" t="s">
        <v>361</v>
      </c>
      <c r="F747" t="s">
        <v>362</v>
      </c>
      <c r="H747">
        <v>33450</v>
      </c>
      <c r="I747">
        <v>24439</v>
      </c>
      <c r="J747">
        <v>26407</v>
      </c>
      <c r="K747">
        <v>26407</v>
      </c>
      <c r="L747">
        <v>100</v>
      </c>
      <c r="M747">
        <v>78.94</v>
      </c>
      <c r="N747">
        <f>COUNTIF(Cod_Mun_Norte!B:B,DADOS_SNIS_Minas!A747)</f>
        <v>0</v>
      </c>
    </row>
    <row r="748" spans="1:14" x14ac:dyDescent="0.2">
      <c r="A748">
        <v>310260</v>
      </c>
      <c r="B748" t="s">
        <v>471</v>
      </c>
      <c r="C748" t="s">
        <v>98</v>
      </c>
      <c r="D748">
        <v>2000</v>
      </c>
      <c r="E748" t="s">
        <v>361</v>
      </c>
      <c r="F748" t="s">
        <v>362</v>
      </c>
      <c r="H748">
        <v>32968</v>
      </c>
      <c r="I748">
        <v>24087</v>
      </c>
      <c r="N748">
        <f>COUNTIF(Cod_Mun_Norte!B:B,DADOS_SNIS_Minas!A748)</f>
        <v>0</v>
      </c>
    </row>
    <row r="749" spans="1:14" x14ac:dyDescent="0.2">
      <c r="A749">
        <v>310260</v>
      </c>
      <c r="B749" t="s">
        <v>471</v>
      </c>
      <c r="C749" t="s">
        <v>98</v>
      </c>
      <c r="D749">
        <v>1999</v>
      </c>
      <c r="E749" t="s">
        <v>361</v>
      </c>
      <c r="F749" t="s">
        <v>362</v>
      </c>
      <c r="H749">
        <v>30412</v>
      </c>
      <c r="I749">
        <v>21975</v>
      </c>
      <c r="N749">
        <f>COUNTIF(Cod_Mun_Norte!B:B,DADOS_SNIS_Minas!A749)</f>
        <v>0</v>
      </c>
    </row>
    <row r="750" spans="1:14" x14ac:dyDescent="0.2">
      <c r="A750">
        <v>310260</v>
      </c>
      <c r="B750" t="s">
        <v>471</v>
      </c>
      <c r="C750" t="s">
        <v>98</v>
      </c>
      <c r="D750">
        <v>1998</v>
      </c>
      <c r="E750" t="s">
        <v>361</v>
      </c>
      <c r="F750" t="s">
        <v>362</v>
      </c>
      <c r="H750">
        <v>30121</v>
      </c>
      <c r="I750">
        <v>21765</v>
      </c>
      <c r="N750">
        <f>COUNTIF(Cod_Mun_Norte!B:B,DADOS_SNIS_Minas!A750)</f>
        <v>0</v>
      </c>
    </row>
    <row r="751" spans="1:14" x14ac:dyDescent="0.2">
      <c r="A751">
        <v>310260</v>
      </c>
      <c r="B751" t="s">
        <v>471</v>
      </c>
      <c r="C751" t="s">
        <v>98</v>
      </c>
      <c r="D751">
        <v>1997</v>
      </c>
      <c r="H751">
        <v>29830</v>
      </c>
      <c r="I751">
        <v>21555</v>
      </c>
      <c r="N751">
        <f>COUNTIF(Cod_Mun_Norte!B:B,DADOS_SNIS_Minas!A751)</f>
        <v>0</v>
      </c>
    </row>
    <row r="752" spans="1:14" x14ac:dyDescent="0.2">
      <c r="A752">
        <v>310260</v>
      </c>
      <c r="B752" t="s">
        <v>471</v>
      </c>
      <c r="C752" t="s">
        <v>98</v>
      </c>
      <c r="D752">
        <v>1996</v>
      </c>
      <c r="H752">
        <v>29486</v>
      </c>
      <c r="I752">
        <v>21306</v>
      </c>
      <c r="N752">
        <f>COUNTIF(Cod_Mun_Norte!B:B,DADOS_SNIS_Minas!A752)</f>
        <v>0</v>
      </c>
    </row>
    <row r="753" spans="1:14" x14ac:dyDescent="0.2">
      <c r="A753">
        <v>310260</v>
      </c>
      <c r="B753" t="s">
        <v>471</v>
      </c>
      <c r="C753" t="s">
        <v>98</v>
      </c>
      <c r="D753">
        <v>1995</v>
      </c>
      <c r="H753">
        <v>30521</v>
      </c>
      <c r="I753">
        <v>22054</v>
      </c>
      <c r="N753">
        <f>COUNTIF(Cod_Mun_Norte!B:B,DADOS_SNIS_Minas!A753)</f>
        <v>0</v>
      </c>
    </row>
    <row r="754" spans="1:14" x14ac:dyDescent="0.2">
      <c r="A754">
        <v>310280</v>
      </c>
      <c r="B754" t="s">
        <v>474</v>
      </c>
      <c r="C754" t="s">
        <v>98</v>
      </c>
      <c r="D754">
        <v>2020</v>
      </c>
      <c r="E754" t="s">
        <v>475</v>
      </c>
      <c r="F754" t="s">
        <v>357</v>
      </c>
      <c r="G754" t="s">
        <v>383</v>
      </c>
      <c r="H754">
        <v>12206</v>
      </c>
      <c r="I754">
        <v>9837</v>
      </c>
      <c r="J754">
        <v>9298</v>
      </c>
      <c r="K754">
        <v>9298</v>
      </c>
      <c r="L754">
        <v>94.5</v>
      </c>
      <c r="M754">
        <v>76.180000000000007</v>
      </c>
      <c r="N754">
        <f>COUNTIF(Cod_Mun_Norte!B:B,DADOS_SNIS_Minas!A754)</f>
        <v>0</v>
      </c>
    </row>
    <row r="755" spans="1:14" x14ac:dyDescent="0.2">
      <c r="A755">
        <v>310280</v>
      </c>
      <c r="B755" t="s">
        <v>474</v>
      </c>
      <c r="C755" t="s">
        <v>98</v>
      </c>
      <c r="D755">
        <v>2019</v>
      </c>
      <c r="E755" t="s">
        <v>475</v>
      </c>
      <c r="F755" t="s">
        <v>357</v>
      </c>
      <c r="G755" t="s">
        <v>383</v>
      </c>
      <c r="H755">
        <v>12224</v>
      </c>
      <c r="I755">
        <v>9851</v>
      </c>
      <c r="J755">
        <v>9252</v>
      </c>
      <c r="K755">
        <v>9252</v>
      </c>
      <c r="L755">
        <v>93.9</v>
      </c>
      <c r="M755">
        <v>75.69</v>
      </c>
      <c r="N755">
        <f>COUNTIF(Cod_Mun_Norte!B:B,DADOS_SNIS_Minas!A755)</f>
        <v>0</v>
      </c>
    </row>
    <row r="756" spans="1:14" x14ac:dyDescent="0.2">
      <c r="A756">
        <v>310280</v>
      </c>
      <c r="B756" t="s">
        <v>474</v>
      </c>
      <c r="C756" t="s">
        <v>98</v>
      </c>
      <c r="D756">
        <v>2018</v>
      </c>
      <c r="E756" t="s">
        <v>476</v>
      </c>
      <c r="F756" t="s">
        <v>357</v>
      </c>
      <c r="H756">
        <v>12242</v>
      </c>
      <c r="I756">
        <v>9866</v>
      </c>
      <c r="J756">
        <v>9286</v>
      </c>
      <c r="K756">
        <v>9286</v>
      </c>
      <c r="L756">
        <v>94.1</v>
      </c>
      <c r="M756">
        <v>75.849999999999994</v>
      </c>
      <c r="N756">
        <f>COUNTIF(Cod_Mun_Norte!B:B,DADOS_SNIS_Minas!A756)</f>
        <v>0</v>
      </c>
    </row>
    <row r="757" spans="1:14" x14ac:dyDescent="0.2">
      <c r="A757">
        <v>310280</v>
      </c>
      <c r="B757" t="s">
        <v>474</v>
      </c>
      <c r="C757" t="s">
        <v>98</v>
      </c>
      <c r="D757">
        <v>2017</v>
      </c>
      <c r="E757" t="s">
        <v>476</v>
      </c>
      <c r="F757" t="s">
        <v>357</v>
      </c>
      <c r="H757">
        <v>12507</v>
      </c>
      <c r="I757">
        <v>10079</v>
      </c>
      <c r="J757">
        <v>9257</v>
      </c>
      <c r="K757">
        <v>9257</v>
      </c>
      <c r="L757">
        <v>91.8</v>
      </c>
      <c r="M757">
        <v>74.010000000000005</v>
      </c>
      <c r="N757">
        <f>COUNTIF(Cod_Mun_Norte!B:B,DADOS_SNIS_Minas!A757)</f>
        <v>0</v>
      </c>
    </row>
    <row r="758" spans="1:14" x14ac:dyDescent="0.2">
      <c r="A758">
        <v>310280</v>
      </c>
      <c r="B758" t="s">
        <v>474</v>
      </c>
      <c r="C758" t="s">
        <v>98</v>
      </c>
      <c r="D758">
        <v>2016</v>
      </c>
      <c r="E758" t="s">
        <v>476</v>
      </c>
      <c r="F758" t="s">
        <v>359</v>
      </c>
      <c r="H758">
        <v>12507</v>
      </c>
      <c r="I758">
        <v>10079</v>
      </c>
      <c r="J758">
        <v>9293</v>
      </c>
      <c r="K758">
        <v>9293</v>
      </c>
      <c r="L758">
        <v>92.2</v>
      </c>
      <c r="M758">
        <v>74.3</v>
      </c>
      <c r="N758">
        <f>COUNTIF(Cod_Mun_Norte!B:B,DADOS_SNIS_Minas!A758)</f>
        <v>0</v>
      </c>
    </row>
    <row r="759" spans="1:14" x14ac:dyDescent="0.2">
      <c r="A759">
        <v>310280</v>
      </c>
      <c r="B759" t="s">
        <v>474</v>
      </c>
      <c r="C759" t="s">
        <v>98</v>
      </c>
      <c r="D759">
        <v>2015</v>
      </c>
      <c r="E759" t="s">
        <v>477</v>
      </c>
      <c r="F759" t="s">
        <v>364</v>
      </c>
      <c r="H759">
        <v>12507</v>
      </c>
      <c r="I759">
        <v>10079</v>
      </c>
      <c r="J759">
        <v>9251</v>
      </c>
      <c r="K759">
        <v>9251</v>
      </c>
      <c r="L759">
        <v>91.8</v>
      </c>
      <c r="M759">
        <v>73.97</v>
      </c>
      <c r="N759">
        <f>COUNTIF(Cod_Mun_Norte!B:B,DADOS_SNIS_Minas!A759)</f>
        <v>0</v>
      </c>
    </row>
    <row r="760" spans="1:14" x14ac:dyDescent="0.2">
      <c r="A760">
        <v>310280</v>
      </c>
      <c r="B760" t="s">
        <v>474</v>
      </c>
      <c r="C760" t="s">
        <v>98</v>
      </c>
      <c r="D760">
        <v>2014</v>
      </c>
      <c r="E760" t="s">
        <v>477</v>
      </c>
      <c r="F760" t="s">
        <v>364</v>
      </c>
      <c r="H760">
        <v>12507</v>
      </c>
      <c r="I760">
        <v>10079</v>
      </c>
      <c r="J760">
        <v>10079</v>
      </c>
      <c r="K760">
        <v>10079</v>
      </c>
      <c r="L760">
        <v>100</v>
      </c>
      <c r="M760">
        <v>80.59</v>
      </c>
      <c r="N760">
        <f>COUNTIF(Cod_Mun_Norte!B:B,DADOS_SNIS_Minas!A760)</f>
        <v>0</v>
      </c>
    </row>
    <row r="761" spans="1:14" x14ac:dyDescent="0.2">
      <c r="A761">
        <v>310280</v>
      </c>
      <c r="B761" t="s">
        <v>474</v>
      </c>
      <c r="C761" t="s">
        <v>98</v>
      </c>
      <c r="D761">
        <v>2013</v>
      </c>
      <c r="E761" t="s">
        <v>477</v>
      </c>
      <c r="F761" t="s">
        <v>364</v>
      </c>
      <c r="H761">
        <v>12507</v>
      </c>
      <c r="I761">
        <v>10079</v>
      </c>
      <c r="J761">
        <v>10079</v>
      </c>
      <c r="K761">
        <v>10079</v>
      </c>
      <c r="L761">
        <v>100</v>
      </c>
      <c r="M761">
        <v>80.59</v>
      </c>
      <c r="N761">
        <f>COUNTIF(Cod_Mun_Norte!B:B,DADOS_SNIS_Minas!A761)</f>
        <v>0</v>
      </c>
    </row>
    <row r="762" spans="1:14" x14ac:dyDescent="0.2">
      <c r="A762">
        <v>310280</v>
      </c>
      <c r="B762" t="s">
        <v>474</v>
      </c>
      <c r="C762" t="s">
        <v>98</v>
      </c>
      <c r="D762">
        <v>2012</v>
      </c>
      <c r="E762" t="s">
        <v>477</v>
      </c>
      <c r="F762" t="s">
        <v>364</v>
      </c>
      <c r="H762">
        <v>12153</v>
      </c>
      <c r="I762">
        <v>9794</v>
      </c>
      <c r="J762">
        <v>9794</v>
      </c>
      <c r="K762">
        <v>9794</v>
      </c>
      <c r="L762">
        <v>100</v>
      </c>
      <c r="M762">
        <v>80.59</v>
      </c>
      <c r="N762">
        <f>COUNTIF(Cod_Mun_Norte!B:B,DADOS_SNIS_Minas!A762)</f>
        <v>0</v>
      </c>
    </row>
    <row r="763" spans="1:14" x14ac:dyDescent="0.2">
      <c r="A763">
        <v>310280</v>
      </c>
      <c r="B763" t="s">
        <v>474</v>
      </c>
      <c r="C763" t="s">
        <v>98</v>
      </c>
      <c r="D763">
        <v>2011</v>
      </c>
      <c r="E763" t="s">
        <v>477</v>
      </c>
      <c r="F763" t="s">
        <v>364</v>
      </c>
      <c r="H763">
        <v>12163</v>
      </c>
      <c r="I763">
        <v>9802</v>
      </c>
      <c r="J763">
        <v>9802</v>
      </c>
      <c r="K763">
        <v>9802</v>
      </c>
      <c r="L763">
        <v>100</v>
      </c>
      <c r="M763">
        <v>80.59</v>
      </c>
      <c r="N763">
        <f>COUNTIF(Cod_Mun_Norte!B:B,DADOS_SNIS_Minas!A763)</f>
        <v>0</v>
      </c>
    </row>
    <row r="764" spans="1:14" x14ac:dyDescent="0.2">
      <c r="A764">
        <v>310280</v>
      </c>
      <c r="B764" t="s">
        <v>474</v>
      </c>
      <c r="C764" t="s">
        <v>98</v>
      </c>
      <c r="D764">
        <v>2010</v>
      </c>
      <c r="E764" t="s">
        <v>477</v>
      </c>
      <c r="F764" t="s">
        <v>364</v>
      </c>
      <c r="H764">
        <v>12173</v>
      </c>
      <c r="I764">
        <v>9810</v>
      </c>
      <c r="J764">
        <v>9810</v>
      </c>
      <c r="K764">
        <v>9810</v>
      </c>
      <c r="L764">
        <v>100</v>
      </c>
      <c r="M764">
        <v>80.59</v>
      </c>
      <c r="N764">
        <f>COUNTIF(Cod_Mun_Norte!B:B,DADOS_SNIS_Minas!A764)</f>
        <v>0</v>
      </c>
    </row>
    <row r="765" spans="1:14" x14ac:dyDescent="0.2">
      <c r="A765">
        <v>310280</v>
      </c>
      <c r="B765" t="s">
        <v>474</v>
      </c>
      <c r="C765" t="s">
        <v>98</v>
      </c>
      <c r="D765">
        <v>2009</v>
      </c>
      <c r="E765" t="s">
        <v>361</v>
      </c>
      <c r="F765" t="s">
        <v>362</v>
      </c>
      <c r="H765">
        <v>12369</v>
      </c>
      <c r="I765">
        <v>9652</v>
      </c>
      <c r="J765">
        <v>12770</v>
      </c>
      <c r="K765">
        <v>12770</v>
      </c>
      <c r="L765">
        <v>100</v>
      </c>
      <c r="M765">
        <v>100</v>
      </c>
      <c r="N765">
        <f>COUNTIF(Cod_Mun_Norte!B:B,DADOS_SNIS_Minas!A765)</f>
        <v>0</v>
      </c>
    </row>
    <row r="766" spans="1:14" x14ac:dyDescent="0.2">
      <c r="A766">
        <v>310280</v>
      </c>
      <c r="B766" t="s">
        <v>474</v>
      </c>
      <c r="C766" t="s">
        <v>98</v>
      </c>
      <c r="D766">
        <v>2008</v>
      </c>
      <c r="E766" t="s">
        <v>361</v>
      </c>
      <c r="F766" t="s">
        <v>362</v>
      </c>
      <c r="H766">
        <v>12374</v>
      </c>
      <c r="I766">
        <v>9656</v>
      </c>
      <c r="J766">
        <v>12413</v>
      </c>
      <c r="K766">
        <v>12413</v>
      </c>
      <c r="L766">
        <v>100</v>
      </c>
      <c r="M766">
        <v>100</v>
      </c>
      <c r="N766">
        <f>COUNTIF(Cod_Mun_Norte!B:B,DADOS_SNIS_Minas!A766)</f>
        <v>0</v>
      </c>
    </row>
    <row r="767" spans="1:14" x14ac:dyDescent="0.2">
      <c r="A767">
        <v>310280</v>
      </c>
      <c r="B767" t="s">
        <v>474</v>
      </c>
      <c r="C767" t="s">
        <v>98</v>
      </c>
      <c r="D767">
        <v>2007</v>
      </c>
      <c r="E767" t="s">
        <v>361</v>
      </c>
      <c r="F767" t="s">
        <v>362</v>
      </c>
      <c r="H767">
        <v>12035</v>
      </c>
      <c r="I767">
        <v>9391</v>
      </c>
      <c r="J767">
        <v>12151</v>
      </c>
      <c r="K767">
        <v>12151</v>
      </c>
      <c r="L767">
        <v>100</v>
      </c>
      <c r="M767">
        <v>100</v>
      </c>
      <c r="N767">
        <f>COUNTIF(Cod_Mun_Norte!B:B,DADOS_SNIS_Minas!A767)</f>
        <v>0</v>
      </c>
    </row>
    <row r="768" spans="1:14" x14ac:dyDescent="0.2">
      <c r="A768">
        <v>310280</v>
      </c>
      <c r="B768" t="s">
        <v>474</v>
      </c>
      <c r="C768" t="s">
        <v>98</v>
      </c>
      <c r="D768">
        <v>2006</v>
      </c>
      <c r="E768" t="s">
        <v>361</v>
      </c>
      <c r="F768" t="s">
        <v>362</v>
      </c>
      <c r="H768">
        <v>12172</v>
      </c>
      <c r="I768">
        <v>9450</v>
      </c>
      <c r="J768">
        <v>11797</v>
      </c>
      <c r="K768">
        <v>11797</v>
      </c>
      <c r="L768">
        <v>100</v>
      </c>
      <c r="M768">
        <v>96.92</v>
      </c>
      <c r="N768">
        <f>COUNTIF(Cod_Mun_Norte!B:B,DADOS_SNIS_Minas!A768)</f>
        <v>0</v>
      </c>
    </row>
    <row r="769" spans="1:14" x14ac:dyDescent="0.2">
      <c r="A769">
        <v>310280</v>
      </c>
      <c r="B769" t="s">
        <v>474</v>
      </c>
      <c r="C769" t="s">
        <v>98</v>
      </c>
      <c r="D769">
        <v>2005</v>
      </c>
      <c r="E769" t="s">
        <v>361</v>
      </c>
      <c r="F769" t="s">
        <v>362</v>
      </c>
      <c r="H769">
        <v>12193</v>
      </c>
      <c r="I769">
        <v>9466</v>
      </c>
      <c r="J769">
        <v>11661</v>
      </c>
      <c r="K769">
        <v>11661</v>
      </c>
      <c r="L769">
        <v>100</v>
      </c>
      <c r="M769">
        <v>95.64</v>
      </c>
      <c r="N769">
        <f>COUNTIF(Cod_Mun_Norte!B:B,DADOS_SNIS_Minas!A769)</f>
        <v>0</v>
      </c>
    </row>
    <row r="770" spans="1:14" x14ac:dyDescent="0.2">
      <c r="A770">
        <v>310280</v>
      </c>
      <c r="B770" t="s">
        <v>474</v>
      </c>
      <c r="C770" t="s">
        <v>98</v>
      </c>
      <c r="D770">
        <v>2004</v>
      </c>
      <c r="E770" t="s">
        <v>361</v>
      </c>
      <c r="F770" t="s">
        <v>362</v>
      </c>
      <c r="H770">
        <v>12214</v>
      </c>
      <c r="I770">
        <v>9482</v>
      </c>
      <c r="J770">
        <v>11420</v>
      </c>
      <c r="K770">
        <v>11420</v>
      </c>
      <c r="L770">
        <v>100</v>
      </c>
      <c r="M770">
        <v>93.5</v>
      </c>
      <c r="N770">
        <f>COUNTIF(Cod_Mun_Norte!B:B,DADOS_SNIS_Minas!A770)</f>
        <v>0</v>
      </c>
    </row>
    <row r="771" spans="1:14" x14ac:dyDescent="0.2">
      <c r="A771">
        <v>310280</v>
      </c>
      <c r="B771" t="s">
        <v>474</v>
      </c>
      <c r="C771" t="s">
        <v>98</v>
      </c>
      <c r="D771">
        <v>2003</v>
      </c>
      <c r="E771" t="s">
        <v>361</v>
      </c>
      <c r="F771" t="s">
        <v>362</v>
      </c>
      <c r="H771">
        <v>12252</v>
      </c>
      <c r="I771">
        <v>9512</v>
      </c>
      <c r="N771">
        <f>COUNTIF(Cod_Mun_Norte!B:B,DADOS_SNIS_Minas!A771)</f>
        <v>0</v>
      </c>
    </row>
    <row r="772" spans="1:14" x14ac:dyDescent="0.2">
      <c r="A772">
        <v>310280</v>
      </c>
      <c r="B772" t="s">
        <v>474</v>
      </c>
      <c r="C772" t="s">
        <v>98</v>
      </c>
      <c r="D772">
        <v>2002</v>
      </c>
      <c r="E772" t="s">
        <v>361</v>
      </c>
      <c r="F772" t="s">
        <v>362</v>
      </c>
      <c r="H772">
        <v>12271</v>
      </c>
      <c r="I772">
        <v>9527</v>
      </c>
      <c r="N772">
        <f>COUNTIF(Cod_Mun_Norte!B:B,DADOS_SNIS_Minas!A772)</f>
        <v>0</v>
      </c>
    </row>
    <row r="773" spans="1:14" x14ac:dyDescent="0.2">
      <c r="A773">
        <v>310280</v>
      </c>
      <c r="B773" t="s">
        <v>474</v>
      </c>
      <c r="C773" t="s">
        <v>98</v>
      </c>
      <c r="D773">
        <v>2001</v>
      </c>
      <c r="E773" t="s">
        <v>361</v>
      </c>
      <c r="F773" t="s">
        <v>362</v>
      </c>
      <c r="H773">
        <v>12286</v>
      </c>
      <c r="I773">
        <v>9538</v>
      </c>
      <c r="N773">
        <f>COUNTIF(Cod_Mun_Norte!B:B,DADOS_SNIS_Minas!A773)</f>
        <v>0</v>
      </c>
    </row>
    <row r="774" spans="1:14" x14ac:dyDescent="0.2">
      <c r="A774">
        <v>310280</v>
      </c>
      <c r="B774" t="s">
        <v>474</v>
      </c>
      <c r="C774" t="s">
        <v>98</v>
      </c>
      <c r="D774">
        <v>2000</v>
      </c>
      <c r="E774" t="s">
        <v>361</v>
      </c>
      <c r="F774" t="s">
        <v>362</v>
      </c>
      <c r="H774">
        <v>12310</v>
      </c>
      <c r="I774">
        <v>9557</v>
      </c>
      <c r="N774">
        <f>COUNTIF(Cod_Mun_Norte!B:B,DADOS_SNIS_Minas!A774)</f>
        <v>0</v>
      </c>
    </row>
    <row r="775" spans="1:14" x14ac:dyDescent="0.2">
      <c r="A775">
        <v>310280</v>
      </c>
      <c r="B775" t="s">
        <v>474</v>
      </c>
      <c r="C775" t="s">
        <v>98</v>
      </c>
      <c r="D775">
        <v>1999</v>
      </c>
      <c r="E775" t="s">
        <v>361</v>
      </c>
      <c r="F775" t="s">
        <v>362</v>
      </c>
      <c r="H775">
        <v>12648</v>
      </c>
      <c r="I775">
        <v>9092</v>
      </c>
      <c r="N775">
        <f>COUNTIF(Cod_Mun_Norte!B:B,DADOS_SNIS_Minas!A775)</f>
        <v>0</v>
      </c>
    </row>
    <row r="776" spans="1:14" x14ac:dyDescent="0.2">
      <c r="A776">
        <v>310280</v>
      </c>
      <c r="B776" t="s">
        <v>474</v>
      </c>
      <c r="C776" t="s">
        <v>98</v>
      </c>
      <c r="D776">
        <v>1998</v>
      </c>
      <c r="E776" t="s">
        <v>361</v>
      </c>
      <c r="F776" t="s">
        <v>362</v>
      </c>
      <c r="H776">
        <v>12617</v>
      </c>
      <c r="I776">
        <v>9070</v>
      </c>
      <c r="N776">
        <f>COUNTIF(Cod_Mun_Norte!B:B,DADOS_SNIS_Minas!A776)</f>
        <v>0</v>
      </c>
    </row>
    <row r="777" spans="1:14" x14ac:dyDescent="0.2">
      <c r="A777">
        <v>310280</v>
      </c>
      <c r="B777" t="s">
        <v>474</v>
      </c>
      <c r="C777" t="s">
        <v>98</v>
      </c>
      <c r="D777">
        <v>1997</v>
      </c>
      <c r="H777">
        <v>12586</v>
      </c>
      <c r="I777">
        <v>9048</v>
      </c>
      <c r="N777">
        <f>COUNTIF(Cod_Mun_Norte!B:B,DADOS_SNIS_Minas!A777)</f>
        <v>0</v>
      </c>
    </row>
    <row r="778" spans="1:14" x14ac:dyDescent="0.2">
      <c r="A778">
        <v>310280</v>
      </c>
      <c r="B778" t="s">
        <v>474</v>
      </c>
      <c r="C778" t="s">
        <v>98</v>
      </c>
      <c r="D778">
        <v>1996</v>
      </c>
      <c r="H778">
        <v>12549</v>
      </c>
      <c r="I778">
        <v>9021</v>
      </c>
      <c r="N778">
        <f>COUNTIF(Cod_Mun_Norte!B:B,DADOS_SNIS_Minas!A778)</f>
        <v>0</v>
      </c>
    </row>
    <row r="779" spans="1:14" x14ac:dyDescent="0.2">
      <c r="A779">
        <v>310280</v>
      </c>
      <c r="B779" t="s">
        <v>474</v>
      </c>
      <c r="C779" t="s">
        <v>98</v>
      </c>
      <c r="D779">
        <v>1995</v>
      </c>
      <c r="H779">
        <v>12053</v>
      </c>
      <c r="I779">
        <v>8664</v>
      </c>
      <c r="N779">
        <f>COUNTIF(Cod_Mun_Norte!B:B,DADOS_SNIS_Minas!A779)</f>
        <v>0</v>
      </c>
    </row>
    <row r="780" spans="1:14" x14ac:dyDescent="0.2">
      <c r="A780">
        <v>310285</v>
      </c>
      <c r="B780" t="s">
        <v>478</v>
      </c>
      <c r="C780" t="s">
        <v>98</v>
      </c>
      <c r="D780">
        <v>2020</v>
      </c>
      <c r="E780" t="s">
        <v>479</v>
      </c>
      <c r="F780" t="s">
        <v>99</v>
      </c>
      <c r="G780" t="s">
        <v>216</v>
      </c>
      <c r="H780">
        <v>8557</v>
      </c>
      <c r="I780">
        <v>4315</v>
      </c>
      <c r="J780">
        <v>5122</v>
      </c>
      <c r="K780">
        <v>4015</v>
      </c>
      <c r="L780">
        <v>93.1</v>
      </c>
      <c r="M780">
        <v>59.86</v>
      </c>
      <c r="N780">
        <f>COUNTIF(Cod_Mun_Norte!B:B,DADOS_SNIS_Minas!A780)</f>
        <v>0</v>
      </c>
    </row>
    <row r="781" spans="1:14" x14ac:dyDescent="0.2">
      <c r="A781">
        <v>310285</v>
      </c>
      <c r="B781" t="s">
        <v>478</v>
      </c>
      <c r="C781" t="s">
        <v>98</v>
      </c>
      <c r="D781">
        <v>2019</v>
      </c>
      <c r="E781" t="s">
        <v>479</v>
      </c>
      <c r="F781" t="s">
        <v>99</v>
      </c>
      <c r="G781" t="s">
        <v>216</v>
      </c>
      <c r="H781">
        <v>8520</v>
      </c>
      <c r="I781">
        <v>4297</v>
      </c>
      <c r="J781">
        <v>4043</v>
      </c>
      <c r="K781">
        <v>3808</v>
      </c>
      <c r="L781">
        <v>88.6</v>
      </c>
      <c r="M781">
        <v>47.45</v>
      </c>
      <c r="N781">
        <f>COUNTIF(Cod_Mun_Norte!B:B,DADOS_SNIS_Minas!A781)</f>
        <v>0</v>
      </c>
    </row>
    <row r="782" spans="1:14" x14ac:dyDescent="0.2">
      <c r="A782">
        <v>310285</v>
      </c>
      <c r="B782" t="s">
        <v>478</v>
      </c>
      <c r="C782" t="s">
        <v>98</v>
      </c>
      <c r="D782">
        <v>2018</v>
      </c>
      <c r="E782" t="s">
        <v>479</v>
      </c>
      <c r="F782" t="s">
        <v>99</v>
      </c>
      <c r="H782">
        <v>8481</v>
      </c>
      <c r="I782">
        <v>4277</v>
      </c>
      <c r="J782">
        <v>4034</v>
      </c>
      <c r="K782">
        <v>4034</v>
      </c>
      <c r="L782">
        <v>94.3</v>
      </c>
      <c r="M782">
        <v>47.57</v>
      </c>
      <c r="N782">
        <f>COUNTIF(Cod_Mun_Norte!B:B,DADOS_SNIS_Minas!A782)</f>
        <v>0</v>
      </c>
    </row>
    <row r="783" spans="1:14" x14ac:dyDescent="0.2">
      <c r="A783">
        <v>310285</v>
      </c>
      <c r="B783" t="s">
        <v>478</v>
      </c>
      <c r="C783" t="s">
        <v>98</v>
      </c>
      <c r="D783">
        <v>2017</v>
      </c>
      <c r="E783" t="s">
        <v>479</v>
      </c>
      <c r="F783" t="s">
        <v>99</v>
      </c>
      <c r="H783">
        <v>8541</v>
      </c>
      <c r="I783">
        <v>4307</v>
      </c>
      <c r="J783">
        <v>5348</v>
      </c>
      <c r="K783">
        <v>4302</v>
      </c>
      <c r="L783">
        <v>99.9</v>
      </c>
      <c r="M783">
        <v>62.62</v>
      </c>
      <c r="N783">
        <f>COUNTIF(Cod_Mun_Norte!B:B,DADOS_SNIS_Minas!A783)</f>
        <v>0</v>
      </c>
    </row>
    <row r="784" spans="1:14" x14ac:dyDescent="0.2">
      <c r="A784">
        <v>310285</v>
      </c>
      <c r="B784" t="s">
        <v>478</v>
      </c>
      <c r="C784" t="s">
        <v>98</v>
      </c>
      <c r="D784">
        <v>2016</v>
      </c>
      <c r="E784" t="s">
        <v>480</v>
      </c>
      <c r="F784" t="s">
        <v>367</v>
      </c>
      <c r="H784">
        <v>8502</v>
      </c>
      <c r="I784">
        <v>4288</v>
      </c>
      <c r="J784">
        <v>5332</v>
      </c>
      <c r="K784">
        <v>4272</v>
      </c>
      <c r="L784">
        <v>99.6</v>
      </c>
      <c r="M784">
        <v>62.71</v>
      </c>
      <c r="N784">
        <f>COUNTIF(Cod_Mun_Norte!B:B,DADOS_SNIS_Minas!A784)</f>
        <v>0</v>
      </c>
    </row>
    <row r="785" spans="1:14" x14ac:dyDescent="0.2">
      <c r="A785">
        <v>310285</v>
      </c>
      <c r="B785" t="s">
        <v>478</v>
      </c>
      <c r="C785" t="s">
        <v>98</v>
      </c>
      <c r="D785">
        <v>2015</v>
      </c>
      <c r="E785" t="s">
        <v>480</v>
      </c>
      <c r="F785" t="s">
        <v>367</v>
      </c>
      <c r="H785">
        <v>8460</v>
      </c>
      <c r="I785">
        <v>4266</v>
      </c>
      <c r="J785">
        <v>4612</v>
      </c>
      <c r="K785">
        <v>4087</v>
      </c>
      <c r="L785">
        <v>95.8</v>
      </c>
      <c r="M785">
        <v>54.52</v>
      </c>
      <c r="N785">
        <f>COUNTIF(Cod_Mun_Norte!B:B,DADOS_SNIS_Minas!A785)</f>
        <v>0</v>
      </c>
    </row>
    <row r="786" spans="1:14" x14ac:dyDescent="0.2">
      <c r="A786">
        <v>310285</v>
      </c>
      <c r="B786" t="s">
        <v>478</v>
      </c>
      <c r="C786" t="s">
        <v>98</v>
      </c>
      <c r="D786">
        <v>2014</v>
      </c>
      <c r="E786" t="s">
        <v>480</v>
      </c>
      <c r="F786" t="s">
        <v>367</v>
      </c>
      <c r="H786">
        <v>8416</v>
      </c>
      <c r="I786">
        <v>4244</v>
      </c>
      <c r="J786">
        <v>7088</v>
      </c>
      <c r="K786">
        <v>4244</v>
      </c>
      <c r="L786">
        <v>100</v>
      </c>
      <c r="M786">
        <v>84.22</v>
      </c>
      <c r="N786">
        <f>COUNTIF(Cod_Mun_Norte!B:B,DADOS_SNIS_Minas!A786)</f>
        <v>0</v>
      </c>
    </row>
    <row r="787" spans="1:14" x14ac:dyDescent="0.2">
      <c r="A787">
        <v>310285</v>
      </c>
      <c r="B787" t="s">
        <v>478</v>
      </c>
      <c r="C787" t="s">
        <v>98</v>
      </c>
      <c r="D787">
        <v>2013</v>
      </c>
      <c r="E787" t="s">
        <v>480</v>
      </c>
      <c r="F787" t="s">
        <v>367</v>
      </c>
      <c r="H787">
        <v>8371</v>
      </c>
      <c r="I787">
        <v>4222</v>
      </c>
      <c r="J787">
        <v>4222</v>
      </c>
      <c r="K787">
        <v>4086</v>
      </c>
      <c r="L787">
        <v>96.8</v>
      </c>
      <c r="M787">
        <v>50.44</v>
      </c>
      <c r="N787">
        <f>COUNTIF(Cod_Mun_Norte!B:B,DADOS_SNIS_Minas!A787)</f>
        <v>0</v>
      </c>
    </row>
    <row r="788" spans="1:14" x14ac:dyDescent="0.2">
      <c r="A788">
        <v>310285</v>
      </c>
      <c r="B788" t="s">
        <v>478</v>
      </c>
      <c r="C788" t="s">
        <v>98</v>
      </c>
      <c r="D788">
        <v>2012</v>
      </c>
      <c r="E788" t="s">
        <v>480</v>
      </c>
      <c r="F788" t="s">
        <v>364</v>
      </c>
      <c r="H788">
        <v>8084</v>
      </c>
      <c r="I788">
        <v>4077</v>
      </c>
      <c r="J788">
        <v>4238</v>
      </c>
      <c r="K788">
        <v>4039</v>
      </c>
      <c r="L788">
        <v>99.1</v>
      </c>
      <c r="M788">
        <v>52.42</v>
      </c>
      <c r="N788">
        <f>COUNTIF(Cod_Mun_Norte!B:B,DADOS_SNIS_Minas!A788)</f>
        <v>0</v>
      </c>
    </row>
    <row r="789" spans="1:14" x14ac:dyDescent="0.2">
      <c r="A789">
        <v>310285</v>
      </c>
      <c r="B789" t="s">
        <v>478</v>
      </c>
      <c r="C789" t="s">
        <v>98</v>
      </c>
      <c r="D789">
        <v>2011</v>
      </c>
      <c r="E789" t="s">
        <v>479</v>
      </c>
      <c r="F789" t="s">
        <v>362</v>
      </c>
      <c r="H789">
        <v>8045</v>
      </c>
      <c r="I789">
        <v>4057</v>
      </c>
      <c r="J789">
        <v>4200</v>
      </c>
      <c r="K789">
        <v>4000</v>
      </c>
      <c r="L789">
        <v>98.6</v>
      </c>
      <c r="M789">
        <v>52.21</v>
      </c>
      <c r="N789">
        <f>COUNTIF(Cod_Mun_Norte!B:B,DADOS_SNIS_Minas!A789)</f>
        <v>0</v>
      </c>
    </row>
    <row r="790" spans="1:14" x14ac:dyDescent="0.2">
      <c r="A790">
        <v>310285</v>
      </c>
      <c r="B790" t="s">
        <v>478</v>
      </c>
      <c r="C790" t="s">
        <v>98</v>
      </c>
      <c r="D790">
        <v>2010</v>
      </c>
      <c r="E790" t="s">
        <v>479</v>
      </c>
      <c r="F790" t="s">
        <v>362</v>
      </c>
      <c r="H790">
        <v>8003</v>
      </c>
      <c r="I790">
        <v>4036</v>
      </c>
      <c r="J790">
        <v>5619</v>
      </c>
      <c r="K790">
        <v>5299</v>
      </c>
      <c r="L790">
        <v>100</v>
      </c>
      <c r="M790">
        <v>70.209999999999994</v>
      </c>
      <c r="N790">
        <f>COUNTIF(Cod_Mun_Norte!B:B,DADOS_SNIS_Minas!A790)</f>
        <v>0</v>
      </c>
    </row>
    <row r="791" spans="1:14" x14ac:dyDescent="0.2">
      <c r="A791">
        <v>310285</v>
      </c>
      <c r="B791" t="s">
        <v>478</v>
      </c>
      <c r="C791" t="s">
        <v>98</v>
      </c>
      <c r="D791">
        <v>2009</v>
      </c>
      <c r="E791" t="s">
        <v>479</v>
      </c>
      <c r="F791" t="s">
        <v>362</v>
      </c>
      <c r="H791">
        <v>8571</v>
      </c>
      <c r="I791">
        <v>4167</v>
      </c>
      <c r="J791">
        <v>4471</v>
      </c>
      <c r="K791">
        <v>4471</v>
      </c>
      <c r="L791">
        <v>100</v>
      </c>
      <c r="M791">
        <v>52.16</v>
      </c>
      <c r="N791">
        <f>COUNTIF(Cod_Mun_Norte!B:B,DADOS_SNIS_Minas!A791)</f>
        <v>0</v>
      </c>
    </row>
    <row r="792" spans="1:14" x14ac:dyDescent="0.2">
      <c r="A792">
        <v>310285</v>
      </c>
      <c r="B792" t="s">
        <v>478</v>
      </c>
      <c r="C792" t="s">
        <v>98</v>
      </c>
      <c r="D792">
        <v>2008</v>
      </c>
      <c r="E792" t="s">
        <v>361</v>
      </c>
      <c r="F792" t="s">
        <v>362</v>
      </c>
      <c r="H792">
        <v>8475</v>
      </c>
      <c r="I792">
        <v>4121</v>
      </c>
      <c r="J792">
        <v>4286</v>
      </c>
      <c r="K792">
        <v>4286</v>
      </c>
      <c r="L792">
        <v>100</v>
      </c>
      <c r="M792">
        <v>50.57</v>
      </c>
      <c r="N792">
        <f>COUNTIF(Cod_Mun_Norte!B:B,DADOS_SNIS_Minas!A792)</f>
        <v>0</v>
      </c>
    </row>
    <row r="793" spans="1:14" x14ac:dyDescent="0.2">
      <c r="A793">
        <v>310285</v>
      </c>
      <c r="B793" t="s">
        <v>478</v>
      </c>
      <c r="C793" t="s">
        <v>98</v>
      </c>
      <c r="D793">
        <v>2007</v>
      </c>
      <c r="E793" t="s">
        <v>361</v>
      </c>
      <c r="F793" t="s">
        <v>362</v>
      </c>
      <c r="H793">
        <v>8130</v>
      </c>
      <c r="I793">
        <v>3953</v>
      </c>
      <c r="J793">
        <v>4230</v>
      </c>
      <c r="K793">
        <v>4230</v>
      </c>
      <c r="L793">
        <v>100</v>
      </c>
      <c r="M793">
        <v>52.03</v>
      </c>
      <c r="N793">
        <f>COUNTIF(Cod_Mun_Norte!B:B,DADOS_SNIS_Minas!A793)</f>
        <v>0</v>
      </c>
    </row>
    <row r="794" spans="1:14" x14ac:dyDescent="0.2">
      <c r="A794">
        <v>310285</v>
      </c>
      <c r="B794" t="s">
        <v>478</v>
      </c>
      <c r="C794" t="s">
        <v>98</v>
      </c>
      <c r="D794">
        <v>2006</v>
      </c>
      <c r="E794" t="s">
        <v>361</v>
      </c>
      <c r="F794" t="s">
        <v>362</v>
      </c>
      <c r="H794">
        <v>9457</v>
      </c>
      <c r="I794">
        <v>4085</v>
      </c>
      <c r="J794">
        <v>4004</v>
      </c>
      <c r="K794">
        <v>4004</v>
      </c>
      <c r="L794">
        <v>98</v>
      </c>
      <c r="M794">
        <v>42.34</v>
      </c>
      <c r="N794">
        <f>COUNTIF(Cod_Mun_Norte!B:B,DADOS_SNIS_Minas!A794)</f>
        <v>0</v>
      </c>
    </row>
    <row r="795" spans="1:14" x14ac:dyDescent="0.2">
      <c r="A795">
        <v>310285</v>
      </c>
      <c r="B795" t="s">
        <v>478</v>
      </c>
      <c r="C795" t="s">
        <v>98</v>
      </c>
      <c r="D795">
        <v>2005</v>
      </c>
      <c r="E795" t="s">
        <v>361</v>
      </c>
      <c r="F795" t="s">
        <v>362</v>
      </c>
      <c r="H795">
        <v>9154</v>
      </c>
      <c r="I795">
        <v>3954</v>
      </c>
      <c r="N795">
        <f>COUNTIF(Cod_Mun_Norte!B:B,DADOS_SNIS_Minas!A795)</f>
        <v>0</v>
      </c>
    </row>
    <row r="796" spans="1:14" x14ac:dyDescent="0.2">
      <c r="A796">
        <v>310285</v>
      </c>
      <c r="B796" t="s">
        <v>478</v>
      </c>
      <c r="C796" t="s">
        <v>98</v>
      </c>
      <c r="D796">
        <v>2004</v>
      </c>
      <c r="H796">
        <v>8849</v>
      </c>
      <c r="I796">
        <v>3823</v>
      </c>
      <c r="N796">
        <f>COUNTIF(Cod_Mun_Norte!B:B,DADOS_SNIS_Minas!A796)</f>
        <v>0</v>
      </c>
    </row>
    <row r="797" spans="1:14" x14ac:dyDescent="0.2">
      <c r="A797">
        <v>310285</v>
      </c>
      <c r="B797" t="s">
        <v>478</v>
      </c>
      <c r="C797" t="s">
        <v>98</v>
      </c>
      <c r="D797">
        <v>2003</v>
      </c>
      <c r="H797">
        <v>8297</v>
      </c>
      <c r="I797">
        <v>3584</v>
      </c>
      <c r="N797">
        <f>COUNTIF(Cod_Mun_Norte!B:B,DADOS_SNIS_Minas!A797)</f>
        <v>0</v>
      </c>
    </row>
    <row r="798" spans="1:14" x14ac:dyDescent="0.2">
      <c r="A798">
        <v>310285</v>
      </c>
      <c r="B798" t="s">
        <v>478</v>
      </c>
      <c r="C798" t="s">
        <v>98</v>
      </c>
      <c r="D798">
        <v>2002</v>
      </c>
      <c r="H798">
        <v>8034</v>
      </c>
      <c r="I798">
        <v>3470</v>
      </c>
      <c r="N798">
        <f>COUNTIF(Cod_Mun_Norte!B:B,DADOS_SNIS_Minas!A798)</f>
        <v>0</v>
      </c>
    </row>
    <row r="799" spans="1:14" x14ac:dyDescent="0.2">
      <c r="A799">
        <v>310285</v>
      </c>
      <c r="B799" t="s">
        <v>478</v>
      </c>
      <c r="C799" t="s">
        <v>98</v>
      </c>
      <c r="D799">
        <v>2001</v>
      </c>
      <c r="H799">
        <v>7801</v>
      </c>
      <c r="I799">
        <v>3370</v>
      </c>
      <c r="N799">
        <f>COUNTIF(Cod_Mun_Norte!B:B,DADOS_SNIS_Minas!A799)</f>
        <v>0</v>
      </c>
    </row>
    <row r="800" spans="1:14" x14ac:dyDescent="0.2">
      <c r="A800">
        <v>310285</v>
      </c>
      <c r="B800" t="s">
        <v>478</v>
      </c>
      <c r="C800" t="s">
        <v>98</v>
      </c>
      <c r="D800">
        <v>2000</v>
      </c>
      <c r="H800">
        <v>7468</v>
      </c>
      <c r="I800">
        <v>3226</v>
      </c>
      <c r="N800">
        <f>COUNTIF(Cod_Mun_Norte!B:B,DADOS_SNIS_Minas!A800)</f>
        <v>0</v>
      </c>
    </row>
    <row r="801" spans="1:14" x14ac:dyDescent="0.2">
      <c r="A801">
        <v>310285</v>
      </c>
      <c r="B801" t="s">
        <v>478</v>
      </c>
      <c r="C801" t="s">
        <v>98</v>
      </c>
      <c r="D801">
        <v>1999</v>
      </c>
      <c r="H801">
        <v>5690</v>
      </c>
      <c r="I801">
        <v>2458</v>
      </c>
      <c r="N801">
        <f>COUNTIF(Cod_Mun_Norte!B:B,DADOS_SNIS_Minas!A801)</f>
        <v>0</v>
      </c>
    </row>
    <row r="802" spans="1:14" x14ac:dyDescent="0.2">
      <c r="A802">
        <v>310285</v>
      </c>
      <c r="B802" t="s">
        <v>478</v>
      </c>
      <c r="C802" t="s">
        <v>98</v>
      </c>
      <c r="D802">
        <v>1998</v>
      </c>
      <c r="H802">
        <v>5568</v>
      </c>
      <c r="I802">
        <v>2405</v>
      </c>
      <c r="N802">
        <f>COUNTIF(Cod_Mun_Norte!B:B,DADOS_SNIS_Minas!A802)</f>
        <v>0</v>
      </c>
    </row>
    <row r="803" spans="1:14" x14ac:dyDescent="0.2">
      <c r="A803">
        <v>310285</v>
      </c>
      <c r="B803" t="s">
        <v>478</v>
      </c>
      <c r="C803" t="s">
        <v>98</v>
      </c>
      <c r="D803">
        <v>1997</v>
      </c>
      <c r="H803">
        <v>5445</v>
      </c>
      <c r="I803">
        <v>2352</v>
      </c>
      <c r="N803">
        <f>COUNTIF(Cod_Mun_Norte!B:B,DADOS_SNIS_Minas!A803)</f>
        <v>0</v>
      </c>
    </row>
    <row r="804" spans="1:14" x14ac:dyDescent="0.2">
      <c r="A804">
        <v>310290</v>
      </c>
      <c r="B804" t="s">
        <v>481</v>
      </c>
      <c r="C804" t="s">
        <v>98</v>
      </c>
      <c r="D804">
        <v>2020</v>
      </c>
      <c r="E804" t="s">
        <v>482</v>
      </c>
      <c r="F804" t="s">
        <v>357</v>
      </c>
      <c r="G804" t="s">
        <v>383</v>
      </c>
      <c r="H804">
        <v>11459</v>
      </c>
      <c r="I804">
        <v>8069</v>
      </c>
      <c r="J804">
        <v>7954</v>
      </c>
      <c r="K804">
        <v>7954</v>
      </c>
      <c r="L804">
        <v>98.6</v>
      </c>
      <c r="M804">
        <v>69.41</v>
      </c>
      <c r="N804">
        <f>COUNTIF(Cod_Mun_Norte!B:B,DADOS_SNIS_Minas!A804)</f>
        <v>0</v>
      </c>
    </row>
    <row r="805" spans="1:14" x14ac:dyDescent="0.2">
      <c r="A805">
        <v>310290</v>
      </c>
      <c r="B805" t="s">
        <v>481</v>
      </c>
      <c r="C805" t="s">
        <v>98</v>
      </c>
      <c r="D805">
        <v>2019</v>
      </c>
      <c r="E805" t="s">
        <v>483</v>
      </c>
      <c r="F805" t="s">
        <v>357</v>
      </c>
      <c r="G805" t="s">
        <v>383</v>
      </c>
      <c r="H805">
        <v>11445</v>
      </c>
      <c r="I805">
        <v>8059</v>
      </c>
      <c r="J805">
        <v>7891</v>
      </c>
      <c r="K805">
        <v>7891</v>
      </c>
      <c r="L805">
        <v>97.9</v>
      </c>
      <c r="M805">
        <v>68.95</v>
      </c>
      <c r="N805">
        <f>COUNTIF(Cod_Mun_Norte!B:B,DADOS_SNIS_Minas!A805)</f>
        <v>0</v>
      </c>
    </row>
    <row r="806" spans="1:14" x14ac:dyDescent="0.2">
      <c r="A806">
        <v>310290</v>
      </c>
      <c r="B806" t="s">
        <v>481</v>
      </c>
      <c r="C806" t="s">
        <v>98</v>
      </c>
      <c r="D806">
        <v>2018</v>
      </c>
      <c r="E806" t="s">
        <v>484</v>
      </c>
      <c r="F806" t="s">
        <v>354</v>
      </c>
      <c r="H806">
        <v>11432</v>
      </c>
      <c r="I806">
        <v>8050</v>
      </c>
      <c r="J806">
        <v>7836</v>
      </c>
      <c r="K806">
        <v>7836</v>
      </c>
      <c r="L806">
        <v>97.3</v>
      </c>
      <c r="M806">
        <v>68.540000000000006</v>
      </c>
      <c r="N806">
        <f>COUNTIF(Cod_Mun_Norte!B:B,DADOS_SNIS_Minas!A806)</f>
        <v>0</v>
      </c>
    </row>
    <row r="807" spans="1:14" x14ac:dyDescent="0.2">
      <c r="A807">
        <v>310290</v>
      </c>
      <c r="B807" t="s">
        <v>481</v>
      </c>
      <c r="C807" t="s">
        <v>98</v>
      </c>
      <c r="D807">
        <v>2017</v>
      </c>
      <c r="E807" t="s">
        <v>485</v>
      </c>
      <c r="F807" t="s">
        <v>357</v>
      </c>
      <c r="H807">
        <v>11608</v>
      </c>
      <c r="I807">
        <v>8174</v>
      </c>
      <c r="J807">
        <v>7831</v>
      </c>
      <c r="K807">
        <v>7831</v>
      </c>
      <c r="L807">
        <v>95.8</v>
      </c>
      <c r="M807">
        <v>67.459999999999994</v>
      </c>
      <c r="N807">
        <f>COUNTIF(Cod_Mun_Norte!B:B,DADOS_SNIS_Minas!A807)</f>
        <v>0</v>
      </c>
    </row>
    <row r="808" spans="1:14" x14ac:dyDescent="0.2">
      <c r="A808">
        <v>310290</v>
      </c>
      <c r="B808" t="s">
        <v>481</v>
      </c>
      <c r="C808" t="s">
        <v>98</v>
      </c>
      <c r="D808">
        <v>2016</v>
      </c>
      <c r="E808" t="s">
        <v>485</v>
      </c>
      <c r="F808" t="s">
        <v>359</v>
      </c>
      <c r="H808">
        <v>11584</v>
      </c>
      <c r="I808">
        <v>8157</v>
      </c>
      <c r="J808">
        <v>7784</v>
      </c>
      <c r="K808">
        <v>7784</v>
      </c>
      <c r="L808">
        <v>95.4</v>
      </c>
      <c r="M808">
        <v>67.2</v>
      </c>
      <c r="N808">
        <f>COUNTIF(Cod_Mun_Norte!B:B,DADOS_SNIS_Minas!A808)</f>
        <v>0</v>
      </c>
    </row>
    <row r="809" spans="1:14" x14ac:dyDescent="0.2">
      <c r="A809">
        <v>310290</v>
      </c>
      <c r="B809" t="s">
        <v>481</v>
      </c>
      <c r="C809" t="s">
        <v>98</v>
      </c>
      <c r="D809">
        <v>2015</v>
      </c>
      <c r="E809" t="s">
        <v>486</v>
      </c>
      <c r="F809" t="s">
        <v>364</v>
      </c>
      <c r="H809">
        <v>11560</v>
      </c>
      <c r="I809">
        <v>8140</v>
      </c>
      <c r="J809">
        <v>7744</v>
      </c>
      <c r="K809">
        <v>7744</v>
      </c>
      <c r="L809">
        <v>95.1</v>
      </c>
      <c r="M809">
        <v>66.989999999999995</v>
      </c>
      <c r="N809">
        <f>COUNTIF(Cod_Mun_Norte!B:B,DADOS_SNIS_Minas!A809)</f>
        <v>0</v>
      </c>
    </row>
    <row r="810" spans="1:14" x14ac:dyDescent="0.2">
      <c r="A810">
        <v>310290</v>
      </c>
      <c r="B810" t="s">
        <v>481</v>
      </c>
      <c r="C810" t="s">
        <v>98</v>
      </c>
      <c r="D810">
        <v>2014</v>
      </c>
      <c r="E810" t="s">
        <v>484</v>
      </c>
      <c r="F810" t="s">
        <v>360</v>
      </c>
      <c r="H810">
        <v>11534</v>
      </c>
      <c r="I810">
        <v>8122</v>
      </c>
      <c r="J810">
        <v>8122</v>
      </c>
      <c r="K810">
        <v>8122</v>
      </c>
      <c r="L810">
        <v>100</v>
      </c>
      <c r="M810">
        <v>70.42</v>
      </c>
      <c r="N810">
        <f>COUNTIF(Cod_Mun_Norte!B:B,DADOS_SNIS_Minas!A810)</f>
        <v>0</v>
      </c>
    </row>
    <row r="811" spans="1:14" x14ac:dyDescent="0.2">
      <c r="A811">
        <v>310290</v>
      </c>
      <c r="B811" t="s">
        <v>481</v>
      </c>
      <c r="C811" t="s">
        <v>98</v>
      </c>
      <c r="D811">
        <v>2013</v>
      </c>
      <c r="E811" t="s">
        <v>484</v>
      </c>
      <c r="F811" t="s">
        <v>360</v>
      </c>
      <c r="H811">
        <v>11507</v>
      </c>
      <c r="I811">
        <v>8103</v>
      </c>
      <c r="J811">
        <v>8103</v>
      </c>
      <c r="K811">
        <v>8103</v>
      </c>
      <c r="L811">
        <v>100</v>
      </c>
      <c r="M811">
        <v>70.42</v>
      </c>
      <c r="N811">
        <f>COUNTIF(Cod_Mun_Norte!B:B,DADOS_SNIS_Minas!A811)</f>
        <v>0</v>
      </c>
    </row>
    <row r="812" spans="1:14" x14ac:dyDescent="0.2">
      <c r="A812">
        <v>310290</v>
      </c>
      <c r="B812" t="s">
        <v>481</v>
      </c>
      <c r="C812" t="s">
        <v>98</v>
      </c>
      <c r="D812">
        <v>2012</v>
      </c>
      <c r="E812" t="s">
        <v>486</v>
      </c>
      <c r="F812" t="s">
        <v>364</v>
      </c>
      <c r="H812">
        <v>11151</v>
      </c>
      <c r="I812">
        <v>7852</v>
      </c>
      <c r="J812">
        <v>7852</v>
      </c>
      <c r="K812">
        <v>7852</v>
      </c>
      <c r="L812">
        <v>100</v>
      </c>
      <c r="M812">
        <v>70.42</v>
      </c>
      <c r="N812">
        <f>COUNTIF(Cod_Mun_Norte!B:B,DADOS_SNIS_Minas!A812)</f>
        <v>0</v>
      </c>
    </row>
    <row r="813" spans="1:14" x14ac:dyDescent="0.2">
      <c r="A813">
        <v>310290</v>
      </c>
      <c r="B813" t="s">
        <v>481</v>
      </c>
      <c r="C813" t="s">
        <v>98</v>
      </c>
      <c r="D813">
        <v>2011</v>
      </c>
      <c r="E813" t="s">
        <v>361</v>
      </c>
      <c r="F813" t="s">
        <v>362</v>
      </c>
      <c r="H813">
        <v>11133</v>
      </c>
      <c r="I813">
        <v>7839</v>
      </c>
      <c r="J813">
        <v>7839</v>
      </c>
      <c r="K813">
        <v>7839</v>
      </c>
      <c r="L813">
        <v>100</v>
      </c>
      <c r="M813">
        <v>70.41</v>
      </c>
      <c r="N813">
        <f>COUNTIF(Cod_Mun_Norte!B:B,DADOS_SNIS_Minas!A813)</f>
        <v>0</v>
      </c>
    </row>
    <row r="814" spans="1:14" x14ac:dyDescent="0.2">
      <c r="A814">
        <v>310290</v>
      </c>
      <c r="B814" t="s">
        <v>481</v>
      </c>
      <c r="C814" t="s">
        <v>98</v>
      </c>
      <c r="D814">
        <v>2010</v>
      </c>
      <c r="E814" t="s">
        <v>486</v>
      </c>
      <c r="F814" t="s">
        <v>364</v>
      </c>
      <c r="H814">
        <v>11114</v>
      </c>
      <c r="I814">
        <v>7826</v>
      </c>
      <c r="J814">
        <v>7826</v>
      </c>
      <c r="K814">
        <v>7826</v>
      </c>
      <c r="L814">
        <v>100</v>
      </c>
      <c r="M814">
        <v>70.42</v>
      </c>
      <c r="N814">
        <f>COUNTIF(Cod_Mun_Norte!B:B,DADOS_SNIS_Minas!A814)</f>
        <v>0</v>
      </c>
    </row>
    <row r="815" spans="1:14" x14ac:dyDescent="0.2">
      <c r="A815">
        <v>310290</v>
      </c>
      <c r="B815" t="s">
        <v>481</v>
      </c>
      <c r="C815" t="s">
        <v>98</v>
      </c>
      <c r="D815">
        <v>2009</v>
      </c>
      <c r="E815" t="s">
        <v>486</v>
      </c>
      <c r="F815" t="s">
        <v>364</v>
      </c>
      <c r="H815">
        <v>11624</v>
      </c>
      <c r="I815">
        <v>7083</v>
      </c>
      <c r="J815">
        <v>8949</v>
      </c>
      <c r="K815">
        <v>8949</v>
      </c>
      <c r="L815">
        <v>100</v>
      </c>
      <c r="M815">
        <v>76.989999999999995</v>
      </c>
      <c r="N815">
        <f>COUNTIF(Cod_Mun_Norte!B:B,DADOS_SNIS_Minas!A815)</f>
        <v>0</v>
      </c>
    </row>
    <row r="816" spans="1:14" x14ac:dyDescent="0.2">
      <c r="A816">
        <v>310290</v>
      </c>
      <c r="B816" t="s">
        <v>481</v>
      </c>
      <c r="C816" t="s">
        <v>98</v>
      </c>
      <c r="D816">
        <v>2008</v>
      </c>
      <c r="E816" t="s">
        <v>361</v>
      </c>
      <c r="F816" t="s">
        <v>362</v>
      </c>
      <c r="H816">
        <v>11563</v>
      </c>
      <c r="I816">
        <v>7046</v>
      </c>
      <c r="J816">
        <v>8759</v>
      </c>
      <c r="K816">
        <v>8759</v>
      </c>
      <c r="L816">
        <v>100</v>
      </c>
      <c r="M816">
        <v>75.75</v>
      </c>
      <c r="N816">
        <f>COUNTIF(Cod_Mun_Norte!B:B,DADOS_SNIS_Minas!A816)</f>
        <v>0</v>
      </c>
    </row>
    <row r="817" spans="1:14" x14ac:dyDescent="0.2">
      <c r="A817">
        <v>310290</v>
      </c>
      <c r="B817" t="s">
        <v>481</v>
      </c>
      <c r="C817" t="s">
        <v>98</v>
      </c>
      <c r="D817">
        <v>2007</v>
      </c>
      <c r="E817" t="s">
        <v>361</v>
      </c>
      <c r="F817" t="s">
        <v>362</v>
      </c>
      <c r="H817">
        <v>11172</v>
      </c>
      <c r="I817">
        <v>6808</v>
      </c>
      <c r="J817">
        <v>8592</v>
      </c>
      <c r="K817">
        <v>8592</v>
      </c>
      <c r="L817">
        <v>100</v>
      </c>
      <c r="M817">
        <v>76.91</v>
      </c>
      <c r="N817">
        <f>COUNTIF(Cod_Mun_Norte!B:B,DADOS_SNIS_Minas!A817)</f>
        <v>0</v>
      </c>
    </row>
    <row r="818" spans="1:14" x14ac:dyDescent="0.2">
      <c r="A818">
        <v>310290</v>
      </c>
      <c r="B818" t="s">
        <v>481</v>
      </c>
      <c r="C818" t="s">
        <v>98</v>
      </c>
      <c r="D818">
        <v>2006</v>
      </c>
      <c r="E818" t="s">
        <v>361</v>
      </c>
      <c r="F818" t="s">
        <v>362</v>
      </c>
      <c r="H818">
        <v>11652</v>
      </c>
      <c r="I818">
        <v>6358</v>
      </c>
      <c r="J818">
        <v>8342</v>
      </c>
      <c r="K818">
        <v>8342</v>
      </c>
      <c r="L818">
        <v>100</v>
      </c>
      <c r="M818">
        <v>71.59</v>
      </c>
      <c r="N818">
        <f>COUNTIF(Cod_Mun_Norte!B:B,DADOS_SNIS_Minas!A818)</f>
        <v>0</v>
      </c>
    </row>
    <row r="819" spans="1:14" x14ac:dyDescent="0.2">
      <c r="A819">
        <v>310290</v>
      </c>
      <c r="B819" t="s">
        <v>481</v>
      </c>
      <c r="C819" t="s">
        <v>98</v>
      </c>
      <c r="D819">
        <v>2005</v>
      </c>
      <c r="E819" t="s">
        <v>361</v>
      </c>
      <c r="F819" t="s">
        <v>362</v>
      </c>
      <c r="H819">
        <v>11533</v>
      </c>
      <c r="I819">
        <v>6293</v>
      </c>
      <c r="J819">
        <v>3932</v>
      </c>
      <c r="K819">
        <v>3932</v>
      </c>
      <c r="L819">
        <v>62.5</v>
      </c>
      <c r="M819">
        <v>34.090000000000003</v>
      </c>
      <c r="N819">
        <f>COUNTIF(Cod_Mun_Norte!B:B,DADOS_SNIS_Minas!A819)</f>
        <v>0</v>
      </c>
    </row>
    <row r="820" spans="1:14" x14ac:dyDescent="0.2">
      <c r="A820">
        <v>310290</v>
      </c>
      <c r="B820" t="s">
        <v>481</v>
      </c>
      <c r="C820" t="s">
        <v>98</v>
      </c>
      <c r="D820">
        <v>2004</v>
      </c>
      <c r="E820" t="s">
        <v>361</v>
      </c>
      <c r="F820" t="s">
        <v>362</v>
      </c>
      <c r="H820">
        <v>11413</v>
      </c>
      <c r="I820">
        <v>6227</v>
      </c>
      <c r="J820">
        <v>6689</v>
      </c>
      <c r="K820">
        <v>6689</v>
      </c>
      <c r="L820">
        <v>100</v>
      </c>
      <c r="M820">
        <v>58.61</v>
      </c>
      <c r="N820">
        <f>COUNTIF(Cod_Mun_Norte!B:B,DADOS_SNIS_Minas!A820)</f>
        <v>0</v>
      </c>
    </row>
    <row r="821" spans="1:14" x14ac:dyDescent="0.2">
      <c r="A821">
        <v>310290</v>
      </c>
      <c r="B821" t="s">
        <v>481</v>
      </c>
      <c r="C821" t="s">
        <v>98</v>
      </c>
      <c r="D821">
        <v>2003</v>
      </c>
      <c r="E821" t="s">
        <v>361</v>
      </c>
      <c r="F821" t="s">
        <v>362</v>
      </c>
      <c r="H821">
        <v>11196</v>
      </c>
      <c r="I821">
        <v>6109</v>
      </c>
      <c r="N821">
        <f>COUNTIF(Cod_Mun_Norte!B:B,DADOS_SNIS_Minas!A821)</f>
        <v>0</v>
      </c>
    </row>
    <row r="822" spans="1:14" x14ac:dyDescent="0.2">
      <c r="A822">
        <v>310290</v>
      </c>
      <c r="B822" t="s">
        <v>481</v>
      </c>
      <c r="C822" t="s">
        <v>98</v>
      </c>
      <c r="D822">
        <v>2002</v>
      </c>
      <c r="E822" t="s">
        <v>361</v>
      </c>
      <c r="F822" t="s">
        <v>362</v>
      </c>
      <c r="H822">
        <v>11093</v>
      </c>
      <c r="I822">
        <v>6053</v>
      </c>
      <c r="N822">
        <f>COUNTIF(Cod_Mun_Norte!B:B,DADOS_SNIS_Minas!A822)</f>
        <v>0</v>
      </c>
    </row>
    <row r="823" spans="1:14" x14ac:dyDescent="0.2">
      <c r="A823">
        <v>310290</v>
      </c>
      <c r="B823" t="s">
        <v>481</v>
      </c>
      <c r="C823" t="s">
        <v>98</v>
      </c>
      <c r="D823">
        <v>2001</v>
      </c>
      <c r="E823" t="s">
        <v>361</v>
      </c>
      <c r="F823" t="s">
        <v>362</v>
      </c>
      <c r="H823">
        <v>10973</v>
      </c>
      <c r="I823">
        <v>5987</v>
      </c>
      <c r="N823">
        <f>COUNTIF(Cod_Mun_Norte!B:B,DADOS_SNIS_Minas!A823)</f>
        <v>0</v>
      </c>
    </row>
    <row r="824" spans="1:14" x14ac:dyDescent="0.2">
      <c r="A824">
        <v>310290</v>
      </c>
      <c r="B824" t="s">
        <v>481</v>
      </c>
      <c r="C824" t="s">
        <v>98</v>
      </c>
      <c r="D824">
        <v>2000</v>
      </c>
      <c r="E824" t="s">
        <v>361</v>
      </c>
      <c r="F824" t="s">
        <v>362</v>
      </c>
      <c r="H824">
        <v>10870</v>
      </c>
      <c r="I824">
        <v>5931</v>
      </c>
      <c r="N824">
        <f>COUNTIF(Cod_Mun_Norte!B:B,DADOS_SNIS_Minas!A824)</f>
        <v>0</v>
      </c>
    </row>
    <row r="825" spans="1:14" x14ac:dyDescent="0.2">
      <c r="A825">
        <v>310290</v>
      </c>
      <c r="B825" t="s">
        <v>481</v>
      </c>
      <c r="C825" t="s">
        <v>98</v>
      </c>
      <c r="D825">
        <v>1999</v>
      </c>
      <c r="E825" t="s">
        <v>361</v>
      </c>
      <c r="F825" t="s">
        <v>362</v>
      </c>
      <c r="H825">
        <v>10642</v>
      </c>
      <c r="I825">
        <v>4244</v>
      </c>
      <c r="N825">
        <f>COUNTIF(Cod_Mun_Norte!B:B,DADOS_SNIS_Minas!A825)</f>
        <v>0</v>
      </c>
    </row>
    <row r="826" spans="1:14" x14ac:dyDescent="0.2">
      <c r="A826">
        <v>310290</v>
      </c>
      <c r="B826" t="s">
        <v>481</v>
      </c>
      <c r="C826" t="s">
        <v>98</v>
      </c>
      <c r="D826">
        <v>1998</v>
      </c>
      <c r="E826" t="s">
        <v>361</v>
      </c>
      <c r="F826" t="s">
        <v>362</v>
      </c>
      <c r="H826">
        <v>10545</v>
      </c>
      <c r="I826">
        <v>4205</v>
      </c>
      <c r="N826">
        <f>COUNTIF(Cod_Mun_Norte!B:B,DADOS_SNIS_Minas!A826)</f>
        <v>0</v>
      </c>
    </row>
    <row r="827" spans="1:14" x14ac:dyDescent="0.2">
      <c r="A827">
        <v>310290</v>
      </c>
      <c r="B827" t="s">
        <v>481</v>
      </c>
      <c r="C827" t="s">
        <v>98</v>
      </c>
      <c r="D827">
        <v>1997</v>
      </c>
      <c r="H827">
        <v>10448</v>
      </c>
      <c r="I827">
        <v>4166</v>
      </c>
      <c r="N827">
        <f>COUNTIF(Cod_Mun_Norte!B:B,DADOS_SNIS_Minas!A827)</f>
        <v>0</v>
      </c>
    </row>
    <row r="828" spans="1:14" x14ac:dyDescent="0.2">
      <c r="A828">
        <v>310290</v>
      </c>
      <c r="B828" t="s">
        <v>481</v>
      </c>
      <c r="C828" t="s">
        <v>98</v>
      </c>
      <c r="D828">
        <v>1996</v>
      </c>
      <c r="H828">
        <v>10334</v>
      </c>
      <c r="I828">
        <v>4121</v>
      </c>
      <c r="N828">
        <f>COUNTIF(Cod_Mun_Norte!B:B,DADOS_SNIS_Minas!A828)</f>
        <v>0</v>
      </c>
    </row>
    <row r="829" spans="1:14" x14ac:dyDescent="0.2">
      <c r="A829">
        <v>310290</v>
      </c>
      <c r="B829" t="s">
        <v>481</v>
      </c>
      <c r="C829" t="s">
        <v>98</v>
      </c>
      <c r="D829">
        <v>1995</v>
      </c>
      <c r="H829">
        <v>9920</v>
      </c>
      <c r="I829">
        <v>3956</v>
      </c>
      <c r="N829">
        <f>COUNTIF(Cod_Mun_Norte!B:B,DADOS_SNIS_Minas!A829)</f>
        <v>0</v>
      </c>
    </row>
    <row r="830" spans="1:14" x14ac:dyDescent="0.2">
      <c r="A830">
        <v>310300</v>
      </c>
      <c r="B830" t="s">
        <v>487</v>
      </c>
      <c r="C830" t="s">
        <v>98</v>
      </c>
      <c r="D830">
        <v>2020</v>
      </c>
      <c r="E830" t="s">
        <v>488</v>
      </c>
      <c r="F830" t="s">
        <v>357</v>
      </c>
      <c r="G830" t="s">
        <v>383</v>
      </c>
      <c r="H830">
        <v>9275</v>
      </c>
      <c r="I830">
        <v>4530</v>
      </c>
      <c r="J830">
        <v>3672</v>
      </c>
      <c r="K830">
        <v>3672</v>
      </c>
      <c r="L830">
        <v>81.099999999999994</v>
      </c>
      <c r="M830">
        <v>39.590000000000003</v>
      </c>
      <c r="N830">
        <f>COUNTIF(Cod_Mun_Norte!B:B,DADOS_SNIS_Minas!A830)</f>
        <v>0</v>
      </c>
    </row>
    <row r="831" spans="1:14" x14ac:dyDescent="0.2">
      <c r="A831">
        <v>310300</v>
      </c>
      <c r="B831" t="s">
        <v>487</v>
      </c>
      <c r="C831" t="s">
        <v>98</v>
      </c>
      <c r="D831">
        <v>2019</v>
      </c>
      <c r="E831" t="s">
        <v>488</v>
      </c>
      <c r="F831" t="s">
        <v>357</v>
      </c>
      <c r="G831" t="s">
        <v>383</v>
      </c>
      <c r="H831">
        <v>9318</v>
      </c>
      <c r="I831">
        <v>4551</v>
      </c>
      <c r="J831">
        <v>3631</v>
      </c>
      <c r="K831">
        <v>3631</v>
      </c>
      <c r="L831">
        <v>79.8</v>
      </c>
      <c r="M831">
        <v>38.97</v>
      </c>
      <c r="N831">
        <f>COUNTIF(Cod_Mun_Norte!B:B,DADOS_SNIS_Minas!A831)</f>
        <v>0</v>
      </c>
    </row>
    <row r="832" spans="1:14" x14ac:dyDescent="0.2">
      <c r="A832">
        <v>310300</v>
      </c>
      <c r="B832" t="s">
        <v>487</v>
      </c>
      <c r="C832" t="s">
        <v>98</v>
      </c>
      <c r="D832">
        <v>2018</v>
      </c>
      <c r="E832" t="s">
        <v>489</v>
      </c>
      <c r="F832" t="s">
        <v>354</v>
      </c>
      <c r="H832">
        <v>9363</v>
      </c>
      <c r="I832">
        <v>4573</v>
      </c>
      <c r="J832">
        <v>3577</v>
      </c>
      <c r="K832">
        <v>3577</v>
      </c>
      <c r="L832">
        <v>78.2</v>
      </c>
      <c r="M832">
        <v>38.200000000000003</v>
      </c>
      <c r="N832">
        <f>COUNTIF(Cod_Mun_Norte!B:B,DADOS_SNIS_Minas!A832)</f>
        <v>0</v>
      </c>
    </row>
    <row r="833" spans="1:14" x14ac:dyDescent="0.2">
      <c r="A833">
        <v>310300</v>
      </c>
      <c r="B833" t="s">
        <v>487</v>
      </c>
      <c r="C833" t="s">
        <v>98</v>
      </c>
      <c r="D833">
        <v>2017</v>
      </c>
      <c r="E833" t="s">
        <v>361</v>
      </c>
      <c r="F833" t="s">
        <v>362</v>
      </c>
      <c r="H833">
        <v>9637</v>
      </c>
      <c r="I833">
        <v>4707</v>
      </c>
      <c r="J833">
        <v>3546</v>
      </c>
      <c r="K833">
        <v>3546</v>
      </c>
      <c r="L833">
        <v>75.3</v>
      </c>
      <c r="M833">
        <v>36.799999999999997</v>
      </c>
      <c r="N833">
        <f>COUNTIF(Cod_Mun_Norte!B:B,DADOS_SNIS_Minas!A833)</f>
        <v>0</v>
      </c>
    </row>
    <row r="834" spans="1:14" x14ac:dyDescent="0.2">
      <c r="A834">
        <v>310300</v>
      </c>
      <c r="B834" t="s">
        <v>487</v>
      </c>
      <c r="C834" t="s">
        <v>98</v>
      </c>
      <c r="D834">
        <v>2016</v>
      </c>
      <c r="E834" t="s">
        <v>361</v>
      </c>
      <c r="F834" t="s">
        <v>362</v>
      </c>
      <c r="H834">
        <v>9660</v>
      </c>
      <c r="I834">
        <v>4718</v>
      </c>
      <c r="J834">
        <v>3524</v>
      </c>
      <c r="K834">
        <v>3524</v>
      </c>
      <c r="L834">
        <v>74.7</v>
      </c>
      <c r="M834">
        <v>36.479999999999997</v>
      </c>
      <c r="N834">
        <f>COUNTIF(Cod_Mun_Norte!B:B,DADOS_SNIS_Minas!A834)</f>
        <v>0</v>
      </c>
    </row>
    <row r="835" spans="1:14" x14ac:dyDescent="0.2">
      <c r="A835">
        <v>310300</v>
      </c>
      <c r="B835" t="s">
        <v>487</v>
      </c>
      <c r="C835" t="s">
        <v>98</v>
      </c>
      <c r="D835">
        <v>2015</v>
      </c>
      <c r="E835" t="s">
        <v>361</v>
      </c>
      <c r="F835" t="s">
        <v>362</v>
      </c>
      <c r="H835">
        <v>9685</v>
      </c>
      <c r="I835">
        <v>4731</v>
      </c>
      <c r="J835">
        <v>3522</v>
      </c>
      <c r="K835">
        <v>3522</v>
      </c>
      <c r="L835">
        <v>74.5</v>
      </c>
      <c r="M835">
        <v>36.369999999999997</v>
      </c>
      <c r="N835">
        <f>COUNTIF(Cod_Mun_Norte!B:B,DADOS_SNIS_Minas!A835)</f>
        <v>0</v>
      </c>
    </row>
    <row r="836" spans="1:14" x14ac:dyDescent="0.2">
      <c r="A836">
        <v>310300</v>
      </c>
      <c r="B836" t="s">
        <v>487</v>
      </c>
      <c r="C836" t="s">
        <v>98</v>
      </c>
      <c r="D836">
        <v>2014</v>
      </c>
      <c r="E836" t="s">
        <v>489</v>
      </c>
      <c r="F836" t="s">
        <v>360</v>
      </c>
      <c r="H836">
        <v>9711</v>
      </c>
      <c r="I836">
        <v>4743</v>
      </c>
      <c r="J836">
        <v>4713</v>
      </c>
      <c r="K836">
        <v>4713</v>
      </c>
      <c r="L836">
        <v>99.4</v>
      </c>
      <c r="M836">
        <v>48.53</v>
      </c>
      <c r="N836">
        <f>COUNTIF(Cod_Mun_Norte!B:B,DADOS_SNIS_Minas!A836)</f>
        <v>0</v>
      </c>
    </row>
    <row r="837" spans="1:14" x14ac:dyDescent="0.2">
      <c r="A837">
        <v>310300</v>
      </c>
      <c r="B837" t="s">
        <v>487</v>
      </c>
      <c r="C837" t="s">
        <v>98</v>
      </c>
      <c r="D837">
        <v>2013</v>
      </c>
      <c r="E837" t="s">
        <v>361</v>
      </c>
      <c r="F837" t="s">
        <v>362</v>
      </c>
      <c r="H837">
        <v>9738</v>
      </c>
      <c r="I837">
        <v>4757</v>
      </c>
      <c r="J837">
        <v>4565</v>
      </c>
      <c r="K837">
        <v>4565</v>
      </c>
      <c r="L837">
        <v>96</v>
      </c>
      <c r="M837">
        <v>46.88</v>
      </c>
      <c r="N837">
        <f>COUNTIF(Cod_Mun_Norte!B:B,DADOS_SNIS_Minas!A837)</f>
        <v>0</v>
      </c>
    </row>
    <row r="838" spans="1:14" x14ac:dyDescent="0.2">
      <c r="A838">
        <v>310300</v>
      </c>
      <c r="B838" t="s">
        <v>487</v>
      </c>
      <c r="C838" t="s">
        <v>98</v>
      </c>
      <c r="D838">
        <v>2012</v>
      </c>
      <c r="E838" t="s">
        <v>361</v>
      </c>
      <c r="F838" t="s">
        <v>362</v>
      </c>
      <c r="H838">
        <v>9493</v>
      </c>
      <c r="I838">
        <v>4637</v>
      </c>
      <c r="J838">
        <v>4474</v>
      </c>
      <c r="K838">
        <v>4474</v>
      </c>
      <c r="L838">
        <v>96.5</v>
      </c>
      <c r="M838">
        <v>47.13</v>
      </c>
      <c r="N838">
        <f>COUNTIF(Cod_Mun_Norte!B:B,DADOS_SNIS_Minas!A838)</f>
        <v>0</v>
      </c>
    </row>
    <row r="839" spans="1:14" x14ac:dyDescent="0.2">
      <c r="A839">
        <v>310300</v>
      </c>
      <c r="B839" t="s">
        <v>487</v>
      </c>
      <c r="C839" t="s">
        <v>98</v>
      </c>
      <c r="D839">
        <v>2011</v>
      </c>
      <c r="E839" t="s">
        <v>361</v>
      </c>
      <c r="F839" t="s">
        <v>362</v>
      </c>
      <c r="H839">
        <v>9529</v>
      </c>
      <c r="I839">
        <v>4654</v>
      </c>
      <c r="J839">
        <v>4380</v>
      </c>
      <c r="K839">
        <v>4380</v>
      </c>
      <c r="L839">
        <v>94.1</v>
      </c>
      <c r="M839">
        <v>45.96</v>
      </c>
      <c r="N839">
        <f>COUNTIF(Cod_Mun_Norte!B:B,DADOS_SNIS_Minas!A839)</f>
        <v>0</v>
      </c>
    </row>
    <row r="840" spans="1:14" x14ac:dyDescent="0.2">
      <c r="A840">
        <v>310300</v>
      </c>
      <c r="B840" t="s">
        <v>487</v>
      </c>
      <c r="C840" t="s">
        <v>98</v>
      </c>
      <c r="D840">
        <v>2010</v>
      </c>
      <c r="E840" t="s">
        <v>361</v>
      </c>
      <c r="F840" t="s">
        <v>362</v>
      </c>
      <c r="H840">
        <v>9565</v>
      </c>
      <c r="I840">
        <v>4672</v>
      </c>
      <c r="J840">
        <v>4272</v>
      </c>
      <c r="K840">
        <v>4272</v>
      </c>
      <c r="L840">
        <v>91.4</v>
      </c>
      <c r="M840">
        <v>44.66</v>
      </c>
      <c r="N840">
        <f>COUNTIF(Cod_Mun_Norte!B:B,DADOS_SNIS_Minas!A840)</f>
        <v>0</v>
      </c>
    </row>
    <row r="841" spans="1:14" x14ac:dyDescent="0.2">
      <c r="A841">
        <v>310300</v>
      </c>
      <c r="B841" t="s">
        <v>487</v>
      </c>
      <c r="C841" t="s">
        <v>98</v>
      </c>
      <c r="D841">
        <v>2009</v>
      </c>
      <c r="E841" t="s">
        <v>361</v>
      </c>
      <c r="F841" t="s">
        <v>362</v>
      </c>
      <c r="H841">
        <v>9598</v>
      </c>
      <c r="I841">
        <v>4382</v>
      </c>
      <c r="J841">
        <v>4246</v>
      </c>
      <c r="K841">
        <v>4246</v>
      </c>
      <c r="L841">
        <v>96.9</v>
      </c>
      <c r="M841">
        <v>44.24</v>
      </c>
      <c r="N841">
        <f>COUNTIF(Cod_Mun_Norte!B:B,DADOS_SNIS_Minas!A841)</f>
        <v>0</v>
      </c>
    </row>
    <row r="842" spans="1:14" x14ac:dyDescent="0.2">
      <c r="A842">
        <v>310300</v>
      </c>
      <c r="B842" t="s">
        <v>487</v>
      </c>
      <c r="C842" t="s">
        <v>98</v>
      </c>
      <c r="D842">
        <v>2008</v>
      </c>
      <c r="E842" t="s">
        <v>361</v>
      </c>
      <c r="F842" t="s">
        <v>362</v>
      </c>
      <c r="H842">
        <v>9647</v>
      </c>
      <c r="I842">
        <v>4405</v>
      </c>
      <c r="J842">
        <v>3931</v>
      </c>
      <c r="K842">
        <v>3931</v>
      </c>
      <c r="L842">
        <v>89.2</v>
      </c>
      <c r="M842">
        <v>40.75</v>
      </c>
      <c r="N842">
        <f>COUNTIF(Cod_Mun_Norte!B:B,DADOS_SNIS_Minas!A842)</f>
        <v>0</v>
      </c>
    </row>
    <row r="843" spans="1:14" x14ac:dyDescent="0.2">
      <c r="A843">
        <v>310300</v>
      </c>
      <c r="B843" t="s">
        <v>487</v>
      </c>
      <c r="C843" t="s">
        <v>98</v>
      </c>
      <c r="D843">
        <v>2007</v>
      </c>
      <c r="E843" t="s">
        <v>361</v>
      </c>
      <c r="F843" t="s">
        <v>362</v>
      </c>
      <c r="H843">
        <v>9435</v>
      </c>
      <c r="I843">
        <v>4308</v>
      </c>
      <c r="J843">
        <v>3826</v>
      </c>
      <c r="K843">
        <v>3826</v>
      </c>
      <c r="L843">
        <v>88.8</v>
      </c>
      <c r="M843">
        <v>40.549999999999997</v>
      </c>
      <c r="N843">
        <f>COUNTIF(Cod_Mun_Norte!B:B,DADOS_SNIS_Minas!A843)</f>
        <v>0</v>
      </c>
    </row>
    <row r="844" spans="1:14" x14ac:dyDescent="0.2">
      <c r="A844">
        <v>310300</v>
      </c>
      <c r="B844" t="s">
        <v>487</v>
      </c>
      <c r="C844" t="s">
        <v>98</v>
      </c>
      <c r="D844">
        <v>2006</v>
      </c>
      <c r="E844" t="s">
        <v>361</v>
      </c>
      <c r="F844" t="s">
        <v>362</v>
      </c>
      <c r="H844">
        <v>10245</v>
      </c>
      <c r="I844">
        <v>4539</v>
      </c>
      <c r="J844">
        <v>3732</v>
      </c>
      <c r="K844">
        <v>3732</v>
      </c>
      <c r="L844">
        <v>82.2</v>
      </c>
      <c r="M844">
        <v>36.43</v>
      </c>
      <c r="N844">
        <f>COUNTIF(Cod_Mun_Norte!B:B,DADOS_SNIS_Minas!A844)</f>
        <v>0</v>
      </c>
    </row>
    <row r="845" spans="1:14" x14ac:dyDescent="0.2">
      <c r="A845">
        <v>310300</v>
      </c>
      <c r="B845" t="s">
        <v>487</v>
      </c>
      <c r="C845" t="s">
        <v>98</v>
      </c>
      <c r="D845">
        <v>2005</v>
      </c>
      <c r="E845" t="s">
        <v>361</v>
      </c>
      <c r="F845" t="s">
        <v>362</v>
      </c>
      <c r="H845">
        <v>10214</v>
      </c>
      <c r="I845">
        <v>4525</v>
      </c>
      <c r="J845">
        <v>3648</v>
      </c>
      <c r="K845">
        <v>3648</v>
      </c>
      <c r="L845">
        <v>80.599999999999994</v>
      </c>
      <c r="M845">
        <v>35.72</v>
      </c>
      <c r="N845">
        <f>COUNTIF(Cod_Mun_Norte!B:B,DADOS_SNIS_Minas!A845)</f>
        <v>0</v>
      </c>
    </row>
    <row r="846" spans="1:14" x14ac:dyDescent="0.2">
      <c r="A846">
        <v>310300</v>
      </c>
      <c r="B846" t="s">
        <v>487</v>
      </c>
      <c r="C846" t="s">
        <v>98</v>
      </c>
      <c r="D846">
        <v>2004</v>
      </c>
      <c r="E846" t="s">
        <v>361</v>
      </c>
      <c r="F846" t="s">
        <v>362</v>
      </c>
      <c r="H846">
        <v>10184</v>
      </c>
      <c r="I846">
        <v>4512</v>
      </c>
      <c r="J846">
        <v>3558</v>
      </c>
      <c r="K846">
        <v>3558</v>
      </c>
      <c r="L846">
        <v>78.900000000000006</v>
      </c>
      <c r="M846">
        <v>34.94</v>
      </c>
      <c r="N846">
        <f>COUNTIF(Cod_Mun_Norte!B:B,DADOS_SNIS_Minas!A846)</f>
        <v>0</v>
      </c>
    </row>
    <row r="847" spans="1:14" x14ac:dyDescent="0.2">
      <c r="A847">
        <v>310300</v>
      </c>
      <c r="B847" t="s">
        <v>487</v>
      </c>
      <c r="C847" t="s">
        <v>98</v>
      </c>
      <c r="D847">
        <v>2003</v>
      </c>
      <c r="E847" t="s">
        <v>361</v>
      </c>
      <c r="F847" t="s">
        <v>362</v>
      </c>
      <c r="H847">
        <v>10128</v>
      </c>
      <c r="I847">
        <v>4487</v>
      </c>
      <c r="N847">
        <f>COUNTIF(Cod_Mun_Norte!B:B,DADOS_SNIS_Minas!A847)</f>
        <v>0</v>
      </c>
    </row>
    <row r="848" spans="1:14" x14ac:dyDescent="0.2">
      <c r="A848">
        <v>310300</v>
      </c>
      <c r="B848" t="s">
        <v>487</v>
      </c>
      <c r="C848" t="s">
        <v>98</v>
      </c>
      <c r="D848">
        <v>2002</v>
      </c>
      <c r="E848" t="s">
        <v>361</v>
      </c>
      <c r="F848" t="s">
        <v>362</v>
      </c>
      <c r="H848">
        <v>10101</v>
      </c>
      <c r="I848">
        <v>4475</v>
      </c>
      <c r="N848">
        <f>COUNTIF(Cod_Mun_Norte!B:B,DADOS_SNIS_Minas!A848)</f>
        <v>0</v>
      </c>
    </row>
    <row r="849" spans="1:14" x14ac:dyDescent="0.2">
      <c r="A849">
        <v>310300</v>
      </c>
      <c r="B849" t="s">
        <v>487</v>
      </c>
      <c r="C849" t="s">
        <v>98</v>
      </c>
      <c r="D849">
        <v>2001</v>
      </c>
      <c r="E849" t="s">
        <v>361</v>
      </c>
      <c r="F849" t="s">
        <v>362</v>
      </c>
      <c r="H849">
        <v>10079</v>
      </c>
      <c r="I849">
        <v>4466</v>
      </c>
      <c r="N849">
        <f>COUNTIF(Cod_Mun_Norte!B:B,DADOS_SNIS_Minas!A849)</f>
        <v>0</v>
      </c>
    </row>
    <row r="850" spans="1:14" x14ac:dyDescent="0.2">
      <c r="A850">
        <v>310300</v>
      </c>
      <c r="B850" t="s">
        <v>487</v>
      </c>
      <c r="C850" t="s">
        <v>98</v>
      </c>
      <c r="D850">
        <v>2000</v>
      </c>
      <c r="E850" t="s">
        <v>361</v>
      </c>
      <c r="F850" t="s">
        <v>362</v>
      </c>
      <c r="H850">
        <v>10044</v>
      </c>
      <c r="I850">
        <v>4450</v>
      </c>
      <c r="N850">
        <f>COUNTIF(Cod_Mun_Norte!B:B,DADOS_SNIS_Minas!A850)</f>
        <v>0</v>
      </c>
    </row>
    <row r="851" spans="1:14" x14ac:dyDescent="0.2">
      <c r="A851">
        <v>310300</v>
      </c>
      <c r="B851" t="s">
        <v>487</v>
      </c>
      <c r="C851" t="s">
        <v>98</v>
      </c>
      <c r="D851">
        <v>1999</v>
      </c>
      <c r="E851" t="s">
        <v>361</v>
      </c>
      <c r="F851" t="s">
        <v>362</v>
      </c>
      <c r="H851">
        <v>9507</v>
      </c>
      <c r="I851">
        <v>3528</v>
      </c>
      <c r="N851">
        <f>COUNTIF(Cod_Mun_Norte!B:B,DADOS_SNIS_Minas!A851)</f>
        <v>0</v>
      </c>
    </row>
    <row r="852" spans="1:14" x14ac:dyDescent="0.2">
      <c r="A852">
        <v>310300</v>
      </c>
      <c r="B852" t="s">
        <v>487</v>
      </c>
      <c r="C852" t="s">
        <v>98</v>
      </c>
      <c r="D852">
        <v>1998</v>
      </c>
      <c r="E852" t="s">
        <v>361</v>
      </c>
      <c r="F852" t="s">
        <v>362</v>
      </c>
      <c r="H852">
        <v>9535</v>
      </c>
      <c r="I852">
        <v>3539</v>
      </c>
      <c r="N852">
        <f>COUNTIF(Cod_Mun_Norte!B:B,DADOS_SNIS_Minas!A852)</f>
        <v>0</v>
      </c>
    </row>
    <row r="853" spans="1:14" x14ac:dyDescent="0.2">
      <c r="A853">
        <v>310300</v>
      </c>
      <c r="B853" t="s">
        <v>487</v>
      </c>
      <c r="C853" t="s">
        <v>98</v>
      </c>
      <c r="D853">
        <v>1997</v>
      </c>
      <c r="H853">
        <v>9562</v>
      </c>
      <c r="I853">
        <v>3549</v>
      </c>
      <c r="N853">
        <f>COUNTIF(Cod_Mun_Norte!B:B,DADOS_SNIS_Minas!A853)</f>
        <v>0</v>
      </c>
    </row>
    <row r="854" spans="1:14" x14ac:dyDescent="0.2">
      <c r="A854">
        <v>310300</v>
      </c>
      <c r="B854" t="s">
        <v>487</v>
      </c>
      <c r="C854" t="s">
        <v>98</v>
      </c>
      <c r="D854">
        <v>1996</v>
      </c>
      <c r="H854">
        <v>9595</v>
      </c>
      <c r="I854">
        <v>3561</v>
      </c>
      <c r="N854">
        <f>COUNTIF(Cod_Mun_Norte!B:B,DADOS_SNIS_Minas!A854)</f>
        <v>0</v>
      </c>
    </row>
    <row r="855" spans="1:14" x14ac:dyDescent="0.2">
      <c r="A855">
        <v>310300</v>
      </c>
      <c r="B855" t="s">
        <v>487</v>
      </c>
      <c r="C855" t="s">
        <v>98</v>
      </c>
      <c r="D855">
        <v>1995</v>
      </c>
      <c r="H855">
        <v>9425</v>
      </c>
      <c r="I855">
        <v>3498</v>
      </c>
      <c r="N855">
        <f>COUNTIF(Cod_Mun_Norte!B:B,DADOS_SNIS_Minas!A855)</f>
        <v>0</v>
      </c>
    </row>
    <row r="856" spans="1:14" x14ac:dyDescent="0.2">
      <c r="A856">
        <v>310310</v>
      </c>
      <c r="B856" t="s">
        <v>490</v>
      </c>
      <c r="C856" t="s">
        <v>98</v>
      </c>
      <c r="D856">
        <v>2020</v>
      </c>
      <c r="E856" t="s">
        <v>491</v>
      </c>
      <c r="F856" t="s">
        <v>354</v>
      </c>
      <c r="G856" t="s">
        <v>355</v>
      </c>
      <c r="H856">
        <v>1587</v>
      </c>
      <c r="I856">
        <v>953</v>
      </c>
      <c r="J856">
        <v>984</v>
      </c>
      <c r="K856">
        <v>953</v>
      </c>
      <c r="L856">
        <v>100</v>
      </c>
      <c r="M856">
        <v>62</v>
      </c>
      <c r="N856">
        <f>COUNTIF(Cod_Mun_Norte!B:B,DADOS_SNIS_Minas!A856)</f>
        <v>0</v>
      </c>
    </row>
    <row r="857" spans="1:14" x14ac:dyDescent="0.2">
      <c r="A857">
        <v>310310</v>
      </c>
      <c r="B857" t="s">
        <v>490</v>
      </c>
      <c r="C857" t="s">
        <v>98</v>
      </c>
      <c r="D857">
        <v>2019</v>
      </c>
      <c r="E857" t="s">
        <v>361</v>
      </c>
      <c r="F857" t="s">
        <v>362</v>
      </c>
      <c r="G857" t="s">
        <v>119</v>
      </c>
      <c r="H857">
        <v>1598</v>
      </c>
      <c r="I857">
        <v>959</v>
      </c>
      <c r="J857">
        <v>959</v>
      </c>
      <c r="K857">
        <v>959</v>
      </c>
      <c r="L857">
        <v>100</v>
      </c>
      <c r="M857">
        <v>60.01</v>
      </c>
      <c r="N857">
        <f>COUNTIF(Cod_Mun_Norte!B:B,DADOS_SNIS_Minas!A857)</f>
        <v>0</v>
      </c>
    </row>
    <row r="858" spans="1:14" x14ac:dyDescent="0.2">
      <c r="A858">
        <v>310310</v>
      </c>
      <c r="B858" t="s">
        <v>490</v>
      </c>
      <c r="C858" t="s">
        <v>98</v>
      </c>
      <c r="D858">
        <v>2018</v>
      </c>
      <c r="E858" t="s">
        <v>361</v>
      </c>
      <c r="F858" t="s">
        <v>362</v>
      </c>
      <c r="H858">
        <v>1609</v>
      </c>
      <c r="I858">
        <v>966</v>
      </c>
      <c r="J858">
        <v>966</v>
      </c>
      <c r="K858">
        <v>966</v>
      </c>
      <c r="L858">
        <v>100</v>
      </c>
      <c r="M858">
        <v>60.04</v>
      </c>
      <c r="N858">
        <f>COUNTIF(Cod_Mun_Norte!B:B,DADOS_SNIS_Minas!A858)</f>
        <v>0</v>
      </c>
    </row>
    <row r="859" spans="1:14" x14ac:dyDescent="0.2">
      <c r="A859">
        <v>310310</v>
      </c>
      <c r="B859" t="s">
        <v>490</v>
      </c>
      <c r="C859" t="s">
        <v>98</v>
      </c>
      <c r="D859">
        <v>2017</v>
      </c>
      <c r="E859" t="s">
        <v>361</v>
      </c>
      <c r="F859" t="s">
        <v>362</v>
      </c>
      <c r="H859">
        <v>1664</v>
      </c>
      <c r="I859">
        <v>999</v>
      </c>
      <c r="J859">
        <v>996</v>
      </c>
      <c r="K859">
        <v>996</v>
      </c>
      <c r="L859">
        <v>99.7</v>
      </c>
      <c r="M859">
        <v>59.86</v>
      </c>
      <c r="N859">
        <f>COUNTIF(Cod_Mun_Norte!B:B,DADOS_SNIS_Minas!A859)</f>
        <v>0</v>
      </c>
    </row>
    <row r="860" spans="1:14" x14ac:dyDescent="0.2">
      <c r="A860">
        <v>310310</v>
      </c>
      <c r="B860" t="s">
        <v>490</v>
      </c>
      <c r="C860" t="s">
        <v>98</v>
      </c>
      <c r="D860">
        <v>2016</v>
      </c>
      <c r="E860" t="s">
        <v>492</v>
      </c>
      <c r="F860" t="s">
        <v>360</v>
      </c>
      <c r="H860">
        <v>1670</v>
      </c>
      <c r="I860">
        <v>1002</v>
      </c>
      <c r="J860">
        <v>1002</v>
      </c>
      <c r="K860">
        <v>1002</v>
      </c>
      <c r="L860">
        <v>100</v>
      </c>
      <c r="M860">
        <v>60</v>
      </c>
      <c r="N860">
        <f>COUNTIF(Cod_Mun_Norte!B:B,DADOS_SNIS_Minas!A860)</f>
        <v>0</v>
      </c>
    </row>
    <row r="861" spans="1:14" x14ac:dyDescent="0.2">
      <c r="A861">
        <v>310310</v>
      </c>
      <c r="B861" t="s">
        <v>490</v>
      </c>
      <c r="C861" t="s">
        <v>98</v>
      </c>
      <c r="D861">
        <v>2015</v>
      </c>
      <c r="E861" t="s">
        <v>493</v>
      </c>
      <c r="F861" t="s">
        <v>359</v>
      </c>
      <c r="H861">
        <v>1677</v>
      </c>
      <c r="I861">
        <v>1007</v>
      </c>
      <c r="J861">
        <v>990</v>
      </c>
      <c r="K861">
        <v>990</v>
      </c>
      <c r="L861">
        <v>98.3</v>
      </c>
      <c r="M861">
        <v>59.03</v>
      </c>
      <c r="N861">
        <f>COUNTIF(Cod_Mun_Norte!B:B,DADOS_SNIS_Minas!A861)</f>
        <v>0</v>
      </c>
    </row>
    <row r="862" spans="1:14" x14ac:dyDescent="0.2">
      <c r="A862">
        <v>310310</v>
      </c>
      <c r="B862" t="s">
        <v>490</v>
      </c>
      <c r="C862" t="s">
        <v>98</v>
      </c>
      <c r="D862">
        <v>2014</v>
      </c>
      <c r="E862" t="s">
        <v>493</v>
      </c>
      <c r="F862" t="s">
        <v>359</v>
      </c>
      <c r="H862">
        <v>1685</v>
      </c>
      <c r="I862">
        <v>1011</v>
      </c>
      <c r="J862">
        <v>1011</v>
      </c>
      <c r="K862">
        <v>1011</v>
      </c>
      <c r="L862">
        <v>100</v>
      </c>
      <c r="M862">
        <v>60</v>
      </c>
      <c r="N862">
        <f>COUNTIF(Cod_Mun_Norte!B:B,DADOS_SNIS_Minas!A862)</f>
        <v>0</v>
      </c>
    </row>
    <row r="863" spans="1:14" x14ac:dyDescent="0.2">
      <c r="A863">
        <v>310310</v>
      </c>
      <c r="B863" t="s">
        <v>490</v>
      </c>
      <c r="C863" t="s">
        <v>98</v>
      </c>
      <c r="D863">
        <v>2013</v>
      </c>
      <c r="E863" t="s">
        <v>493</v>
      </c>
      <c r="F863" t="s">
        <v>359</v>
      </c>
      <c r="H863">
        <v>1692</v>
      </c>
      <c r="I863">
        <v>1016</v>
      </c>
      <c r="J863">
        <v>1016</v>
      </c>
      <c r="K863">
        <v>1016</v>
      </c>
      <c r="L863">
        <v>100</v>
      </c>
      <c r="M863">
        <v>60.05</v>
      </c>
      <c r="N863">
        <f>COUNTIF(Cod_Mun_Norte!B:B,DADOS_SNIS_Minas!A863)</f>
        <v>0</v>
      </c>
    </row>
    <row r="864" spans="1:14" x14ac:dyDescent="0.2">
      <c r="A864">
        <v>310310</v>
      </c>
      <c r="B864" t="s">
        <v>490</v>
      </c>
      <c r="C864" t="s">
        <v>98</v>
      </c>
      <c r="D864">
        <v>2012</v>
      </c>
      <c r="E864" t="s">
        <v>493</v>
      </c>
      <c r="F864" t="s">
        <v>359</v>
      </c>
      <c r="H864">
        <v>1653</v>
      </c>
      <c r="I864">
        <v>992</v>
      </c>
      <c r="J864">
        <v>992</v>
      </c>
      <c r="K864">
        <v>992</v>
      </c>
      <c r="L864">
        <v>100</v>
      </c>
      <c r="M864">
        <v>60.01</v>
      </c>
      <c r="N864">
        <f>COUNTIF(Cod_Mun_Norte!B:B,DADOS_SNIS_Minas!A864)</f>
        <v>0</v>
      </c>
    </row>
    <row r="865" spans="1:14" x14ac:dyDescent="0.2">
      <c r="A865">
        <v>310310</v>
      </c>
      <c r="B865" t="s">
        <v>490</v>
      </c>
      <c r="C865" t="s">
        <v>98</v>
      </c>
      <c r="D865">
        <v>2011</v>
      </c>
      <c r="E865" t="s">
        <v>493</v>
      </c>
      <c r="F865" t="s">
        <v>359</v>
      </c>
      <c r="H865">
        <v>1662</v>
      </c>
      <c r="I865">
        <v>998</v>
      </c>
      <c r="J865">
        <v>998</v>
      </c>
      <c r="K865">
        <v>998</v>
      </c>
      <c r="L865">
        <v>100</v>
      </c>
      <c r="M865">
        <v>60.05</v>
      </c>
      <c r="N865">
        <f>COUNTIF(Cod_Mun_Norte!B:B,DADOS_SNIS_Minas!A865)</f>
        <v>0</v>
      </c>
    </row>
    <row r="866" spans="1:14" x14ac:dyDescent="0.2">
      <c r="A866">
        <v>310310</v>
      </c>
      <c r="B866" t="s">
        <v>490</v>
      </c>
      <c r="C866" t="s">
        <v>98</v>
      </c>
      <c r="D866">
        <v>2010</v>
      </c>
      <c r="E866" t="s">
        <v>493</v>
      </c>
      <c r="F866" t="s">
        <v>359</v>
      </c>
      <c r="H866">
        <v>1671</v>
      </c>
      <c r="I866">
        <v>1003</v>
      </c>
      <c r="J866">
        <v>1003</v>
      </c>
      <c r="K866">
        <v>1003</v>
      </c>
      <c r="L866">
        <v>100</v>
      </c>
      <c r="M866">
        <v>60.02</v>
      </c>
      <c r="N866">
        <f>COUNTIF(Cod_Mun_Norte!B:B,DADOS_SNIS_Minas!A866)</f>
        <v>0</v>
      </c>
    </row>
    <row r="867" spans="1:14" x14ac:dyDescent="0.2">
      <c r="A867">
        <v>310310</v>
      </c>
      <c r="B867" t="s">
        <v>490</v>
      </c>
      <c r="C867" t="s">
        <v>98</v>
      </c>
      <c r="D867">
        <v>2009</v>
      </c>
      <c r="E867" t="s">
        <v>494</v>
      </c>
      <c r="F867" t="s">
        <v>364</v>
      </c>
      <c r="H867">
        <v>2070</v>
      </c>
      <c r="I867">
        <v>1301</v>
      </c>
      <c r="J867">
        <v>1304</v>
      </c>
      <c r="K867">
        <v>1304</v>
      </c>
      <c r="L867">
        <v>100</v>
      </c>
      <c r="M867">
        <v>63</v>
      </c>
      <c r="N867">
        <f>COUNTIF(Cod_Mun_Norte!B:B,DADOS_SNIS_Minas!A867)</f>
        <v>0</v>
      </c>
    </row>
    <row r="868" spans="1:14" x14ac:dyDescent="0.2">
      <c r="A868">
        <v>310310</v>
      </c>
      <c r="B868" t="s">
        <v>490</v>
      </c>
      <c r="C868" t="s">
        <v>98</v>
      </c>
      <c r="D868">
        <v>2008</v>
      </c>
      <c r="E868" t="s">
        <v>361</v>
      </c>
      <c r="F868" t="s">
        <v>362</v>
      </c>
      <c r="H868">
        <v>2046</v>
      </c>
      <c r="I868">
        <v>1286</v>
      </c>
      <c r="J868">
        <v>1251</v>
      </c>
      <c r="K868">
        <v>1251</v>
      </c>
      <c r="L868">
        <v>97.3</v>
      </c>
      <c r="M868">
        <v>61.14</v>
      </c>
      <c r="N868">
        <f>COUNTIF(Cod_Mun_Norte!B:B,DADOS_SNIS_Minas!A868)</f>
        <v>0</v>
      </c>
    </row>
    <row r="869" spans="1:14" x14ac:dyDescent="0.2">
      <c r="A869">
        <v>310310</v>
      </c>
      <c r="B869" t="s">
        <v>490</v>
      </c>
      <c r="C869" t="s">
        <v>98</v>
      </c>
      <c r="D869">
        <v>2007</v>
      </c>
      <c r="E869" t="s">
        <v>361</v>
      </c>
      <c r="F869" t="s">
        <v>362</v>
      </c>
      <c r="H869">
        <v>1962</v>
      </c>
      <c r="I869">
        <v>1233</v>
      </c>
      <c r="J869">
        <v>1234</v>
      </c>
      <c r="K869">
        <v>1234</v>
      </c>
      <c r="L869">
        <v>100</v>
      </c>
      <c r="M869">
        <v>62.9</v>
      </c>
      <c r="N869">
        <f>COUNTIF(Cod_Mun_Norte!B:B,DADOS_SNIS_Minas!A869)</f>
        <v>0</v>
      </c>
    </row>
    <row r="870" spans="1:14" x14ac:dyDescent="0.2">
      <c r="A870">
        <v>310310</v>
      </c>
      <c r="B870" t="s">
        <v>490</v>
      </c>
      <c r="C870" t="s">
        <v>98</v>
      </c>
      <c r="D870">
        <v>2006</v>
      </c>
      <c r="E870" t="s">
        <v>361</v>
      </c>
      <c r="F870" t="s">
        <v>362</v>
      </c>
      <c r="H870">
        <v>1453</v>
      </c>
      <c r="I870">
        <v>791</v>
      </c>
      <c r="J870">
        <v>1211</v>
      </c>
      <c r="K870">
        <v>1211</v>
      </c>
      <c r="L870">
        <v>100</v>
      </c>
      <c r="M870">
        <v>83.34</v>
      </c>
      <c r="N870">
        <f>COUNTIF(Cod_Mun_Norte!B:B,DADOS_SNIS_Minas!A870)</f>
        <v>0</v>
      </c>
    </row>
    <row r="871" spans="1:14" x14ac:dyDescent="0.2">
      <c r="A871">
        <v>310310</v>
      </c>
      <c r="B871" t="s">
        <v>490</v>
      </c>
      <c r="C871" t="s">
        <v>98</v>
      </c>
      <c r="D871">
        <v>2005</v>
      </c>
      <c r="E871" t="s">
        <v>361</v>
      </c>
      <c r="F871" t="s">
        <v>362</v>
      </c>
      <c r="H871">
        <v>1505</v>
      </c>
      <c r="I871">
        <v>820</v>
      </c>
      <c r="J871">
        <v>1231</v>
      </c>
      <c r="K871">
        <v>1231</v>
      </c>
      <c r="L871">
        <v>100</v>
      </c>
      <c r="M871">
        <v>81.790000000000006</v>
      </c>
      <c r="N871">
        <f>COUNTIF(Cod_Mun_Norte!B:B,DADOS_SNIS_Minas!A871)</f>
        <v>0</v>
      </c>
    </row>
    <row r="872" spans="1:14" x14ac:dyDescent="0.2">
      <c r="A872">
        <v>310310</v>
      </c>
      <c r="B872" t="s">
        <v>490</v>
      </c>
      <c r="C872" t="s">
        <v>98</v>
      </c>
      <c r="D872">
        <v>2004</v>
      </c>
      <c r="E872" t="s">
        <v>361</v>
      </c>
      <c r="F872" t="s">
        <v>362</v>
      </c>
      <c r="H872">
        <v>1557</v>
      </c>
      <c r="I872">
        <v>848</v>
      </c>
      <c r="N872">
        <f>COUNTIF(Cod_Mun_Norte!B:B,DADOS_SNIS_Minas!A872)</f>
        <v>0</v>
      </c>
    </row>
    <row r="873" spans="1:14" x14ac:dyDescent="0.2">
      <c r="A873">
        <v>310310</v>
      </c>
      <c r="B873" t="s">
        <v>490</v>
      </c>
      <c r="C873" t="s">
        <v>98</v>
      </c>
      <c r="D873">
        <v>2003</v>
      </c>
      <c r="E873" t="s">
        <v>361</v>
      </c>
      <c r="F873" t="s">
        <v>362</v>
      </c>
      <c r="H873">
        <v>1652</v>
      </c>
      <c r="I873">
        <v>900</v>
      </c>
      <c r="N873">
        <f>COUNTIF(Cod_Mun_Norte!B:B,DADOS_SNIS_Minas!A873)</f>
        <v>0</v>
      </c>
    </row>
    <row r="874" spans="1:14" x14ac:dyDescent="0.2">
      <c r="A874">
        <v>310310</v>
      </c>
      <c r="B874" t="s">
        <v>490</v>
      </c>
      <c r="C874" t="s">
        <v>98</v>
      </c>
      <c r="D874">
        <v>2002</v>
      </c>
      <c r="E874" t="s">
        <v>361</v>
      </c>
      <c r="F874" t="s">
        <v>362</v>
      </c>
      <c r="H874">
        <v>1697</v>
      </c>
      <c r="I874">
        <v>924</v>
      </c>
      <c r="N874">
        <f>COUNTIF(Cod_Mun_Norte!B:B,DADOS_SNIS_Minas!A874)</f>
        <v>0</v>
      </c>
    </row>
    <row r="875" spans="1:14" x14ac:dyDescent="0.2">
      <c r="A875">
        <v>310310</v>
      </c>
      <c r="B875" t="s">
        <v>490</v>
      </c>
      <c r="C875" t="s">
        <v>98</v>
      </c>
      <c r="D875">
        <v>2001</v>
      </c>
      <c r="E875" t="s">
        <v>361</v>
      </c>
      <c r="F875" t="s">
        <v>362</v>
      </c>
      <c r="H875">
        <v>1736</v>
      </c>
      <c r="I875">
        <v>945</v>
      </c>
      <c r="N875">
        <f>COUNTIF(Cod_Mun_Norte!B:B,DADOS_SNIS_Minas!A875)</f>
        <v>0</v>
      </c>
    </row>
    <row r="876" spans="1:14" x14ac:dyDescent="0.2">
      <c r="A876">
        <v>310310</v>
      </c>
      <c r="B876" t="s">
        <v>490</v>
      </c>
      <c r="C876" t="s">
        <v>98</v>
      </c>
      <c r="D876">
        <v>2000</v>
      </c>
      <c r="E876" t="s">
        <v>361</v>
      </c>
      <c r="F876" t="s">
        <v>362</v>
      </c>
      <c r="H876">
        <v>1794</v>
      </c>
      <c r="I876">
        <v>977</v>
      </c>
      <c r="N876">
        <f>COUNTIF(Cod_Mun_Norte!B:B,DADOS_SNIS_Minas!A876)</f>
        <v>0</v>
      </c>
    </row>
    <row r="877" spans="1:14" x14ac:dyDescent="0.2">
      <c r="A877">
        <v>310310</v>
      </c>
      <c r="B877" t="s">
        <v>490</v>
      </c>
      <c r="C877" t="s">
        <v>98</v>
      </c>
      <c r="D877">
        <v>1999</v>
      </c>
      <c r="E877" t="s">
        <v>361</v>
      </c>
      <c r="F877" t="s">
        <v>362</v>
      </c>
      <c r="H877">
        <v>1720</v>
      </c>
      <c r="I877">
        <v>790</v>
      </c>
      <c r="N877">
        <f>COUNTIF(Cod_Mun_Norte!B:B,DADOS_SNIS_Minas!A877)</f>
        <v>0</v>
      </c>
    </row>
    <row r="878" spans="1:14" x14ac:dyDescent="0.2">
      <c r="A878">
        <v>310310</v>
      </c>
      <c r="B878" t="s">
        <v>490</v>
      </c>
      <c r="C878" t="s">
        <v>98</v>
      </c>
      <c r="D878">
        <v>1998</v>
      </c>
      <c r="E878" t="s">
        <v>361</v>
      </c>
      <c r="F878" t="s">
        <v>362</v>
      </c>
      <c r="H878">
        <v>1757</v>
      </c>
      <c r="I878">
        <v>807</v>
      </c>
      <c r="N878">
        <f>COUNTIF(Cod_Mun_Norte!B:B,DADOS_SNIS_Minas!A878)</f>
        <v>0</v>
      </c>
    </row>
    <row r="879" spans="1:14" x14ac:dyDescent="0.2">
      <c r="A879">
        <v>310310</v>
      </c>
      <c r="B879" t="s">
        <v>490</v>
      </c>
      <c r="C879" t="s">
        <v>98</v>
      </c>
      <c r="D879">
        <v>1997</v>
      </c>
      <c r="H879">
        <v>1794</v>
      </c>
      <c r="I879">
        <v>824</v>
      </c>
      <c r="N879">
        <f>COUNTIF(Cod_Mun_Norte!B:B,DADOS_SNIS_Minas!A879)</f>
        <v>0</v>
      </c>
    </row>
    <row r="880" spans="1:14" x14ac:dyDescent="0.2">
      <c r="A880">
        <v>310310</v>
      </c>
      <c r="B880" t="s">
        <v>490</v>
      </c>
      <c r="C880" t="s">
        <v>98</v>
      </c>
      <c r="D880">
        <v>1996</v>
      </c>
      <c r="H880">
        <v>1838</v>
      </c>
      <c r="I880">
        <v>844</v>
      </c>
      <c r="N880">
        <f>COUNTIF(Cod_Mun_Norte!B:B,DADOS_SNIS_Minas!A880)</f>
        <v>0</v>
      </c>
    </row>
    <row r="881" spans="1:14" x14ac:dyDescent="0.2">
      <c r="A881">
        <v>310310</v>
      </c>
      <c r="B881" t="s">
        <v>490</v>
      </c>
      <c r="C881" t="s">
        <v>98</v>
      </c>
      <c r="D881">
        <v>1995</v>
      </c>
      <c r="H881">
        <v>2279</v>
      </c>
      <c r="I881">
        <v>1047</v>
      </c>
      <c r="N881">
        <f>COUNTIF(Cod_Mun_Norte!B:B,DADOS_SNIS_Minas!A881)</f>
        <v>0</v>
      </c>
    </row>
    <row r="882" spans="1:14" x14ac:dyDescent="0.2">
      <c r="A882">
        <v>310320</v>
      </c>
      <c r="B882" t="s">
        <v>495</v>
      </c>
      <c r="C882" t="s">
        <v>98</v>
      </c>
      <c r="D882">
        <v>2020</v>
      </c>
      <c r="E882" t="s">
        <v>361</v>
      </c>
      <c r="F882" t="s">
        <v>362</v>
      </c>
      <c r="G882" t="s">
        <v>119</v>
      </c>
      <c r="H882">
        <v>2354</v>
      </c>
      <c r="I882">
        <v>1871</v>
      </c>
      <c r="J882">
        <v>1751</v>
      </c>
      <c r="K882">
        <v>1751</v>
      </c>
      <c r="L882">
        <v>93.6</v>
      </c>
      <c r="M882">
        <v>74.38</v>
      </c>
      <c r="N882">
        <f>COUNTIF(Cod_Mun_Norte!B:B,DADOS_SNIS_Minas!A882)</f>
        <v>0</v>
      </c>
    </row>
    <row r="883" spans="1:14" x14ac:dyDescent="0.2">
      <c r="A883">
        <v>310320</v>
      </c>
      <c r="B883" t="s">
        <v>495</v>
      </c>
      <c r="C883" t="s">
        <v>98</v>
      </c>
      <c r="D883">
        <v>2019</v>
      </c>
      <c r="E883" t="s">
        <v>496</v>
      </c>
      <c r="F883" t="s">
        <v>357</v>
      </c>
      <c r="G883" t="s">
        <v>383</v>
      </c>
      <c r="H883">
        <v>2347</v>
      </c>
      <c r="I883">
        <v>1866</v>
      </c>
      <c r="J883">
        <v>1737</v>
      </c>
      <c r="K883">
        <v>1737</v>
      </c>
      <c r="L883">
        <v>93.1</v>
      </c>
      <c r="M883">
        <v>74.010000000000005</v>
      </c>
      <c r="N883">
        <f>COUNTIF(Cod_Mun_Norte!B:B,DADOS_SNIS_Minas!A883)</f>
        <v>0</v>
      </c>
    </row>
    <row r="884" spans="1:14" x14ac:dyDescent="0.2">
      <c r="A884">
        <v>310320</v>
      </c>
      <c r="B884" t="s">
        <v>495</v>
      </c>
      <c r="C884" t="s">
        <v>98</v>
      </c>
      <c r="D884">
        <v>2018</v>
      </c>
      <c r="E884" t="s">
        <v>497</v>
      </c>
      <c r="F884" t="s">
        <v>357</v>
      </c>
      <c r="H884">
        <v>2341</v>
      </c>
      <c r="I884">
        <v>1861</v>
      </c>
      <c r="J884">
        <v>1747</v>
      </c>
      <c r="K884">
        <v>1747</v>
      </c>
      <c r="L884">
        <v>93.9</v>
      </c>
      <c r="M884">
        <v>74.63</v>
      </c>
      <c r="N884">
        <f>COUNTIF(Cod_Mun_Norte!B:B,DADOS_SNIS_Minas!A884)</f>
        <v>0</v>
      </c>
    </row>
    <row r="885" spans="1:14" x14ac:dyDescent="0.2">
      <c r="A885">
        <v>310320</v>
      </c>
      <c r="B885" t="s">
        <v>495</v>
      </c>
      <c r="C885" t="s">
        <v>98</v>
      </c>
      <c r="D885">
        <v>2017</v>
      </c>
      <c r="E885" t="s">
        <v>497</v>
      </c>
      <c r="F885" t="s">
        <v>357</v>
      </c>
      <c r="H885">
        <v>2368</v>
      </c>
      <c r="I885">
        <v>1882</v>
      </c>
      <c r="J885">
        <v>1767</v>
      </c>
      <c r="K885">
        <v>1767</v>
      </c>
      <c r="L885">
        <v>93.9</v>
      </c>
      <c r="M885">
        <v>74.62</v>
      </c>
      <c r="N885">
        <f>COUNTIF(Cod_Mun_Norte!B:B,DADOS_SNIS_Minas!A885)</f>
        <v>0</v>
      </c>
    </row>
    <row r="886" spans="1:14" x14ac:dyDescent="0.2">
      <c r="A886">
        <v>310320</v>
      </c>
      <c r="B886" t="s">
        <v>495</v>
      </c>
      <c r="C886" t="s">
        <v>98</v>
      </c>
      <c r="D886">
        <v>2016</v>
      </c>
      <c r="E886" t="s">
        <v>497</v>
      </c>
      <c r="F886" t="s">
        <v>359</v>
      </c>
      <c r="H886">
        <v>2361</v>
      </c>
      <c r="I886">
        <v>1877</v>
      </c>
      <c r="J886">
        <v>1826</v>
      </c>
      <c r="K886">
        <v>1826</v>
      </c>
      <c r="L886">
        <v>97.3</v>
      </c>
      <c r="M886">
        <v>77.34</v>
      </c>
      <c r="N886">
        <f>COUNTIF(Cod_Mun_Norte!B:B,DADOS_SNIS_Minas!A886)</f>
        <v>0</v>
      </c>
    </row>
    <row r="887" spans="1:14" x14ac:dyDescent="0.2">
      <c r="A887">
        <v>310320</v>
      </c>
      <c r="B887" t="s">
        <v>495</v>
      </c>
      <c r="C887" t="s">
        <v>98</v>
      </c>
      <c r="D887">
        <v>2015</v>
      </c>
      <c r="E887" t="s">
        <v>497</v>
      </c>
      <c r="F887" t="s">
        <v>359</v>
      </c>
      <c r="H887">
        <v>2352</v>
      </c>
      <c r="I887">
        <v>1870</v>
      </c>
      <c r="J887">
        <v>1822</v>
      </c>
      <c r="K887">
        <v>1822</v>
      </c>
      <c r="L887">
        <v>97.4</v>
      </c>
      <c r="M887">
        <v>77.47</v>
      </c>
      <c r="N887">
        <f>COUNTIF(Cod_Mun_Norte!B:B,DADOS_SNIS_Minas!A887)</f>
        <v>0</v>
      </c>
    </row>
    <row r="888" spans="1:14" x14ac:dyDescent="0.2">
      <c r="A888">
        <v>310320</v>
      </c>
      <c r="B888" t="s">
        <v>495</v>
      </c>
      <c r="C888" t="s">
        <v>98</v>
      </c>
      <c r="D888">
        <v>2014</v>
      </c>
      <c r="E888" t="s">
        <v>497</v>
      </c>
      <c r="F888" t="s">
        <v>359</v>
      </c>
      <c r="H888">
        <v>2344</v>
      </c>
      <c r="I888">
        <v>1863</v>
      </c>
      <c r="J888">
        <v>1863</v>
      </c>
      <c r="K888">
        <v>1863</v>
      </c>
      <c r="L888">
        <v>100</v>
      </c>
      <c r="M888">
        <v>79.48</v>
      </c>
      <c r="N888">
        <f>COUNTIF(Cod_Mun_Norte!B:B,DADOS_SNIS_Minas!A888)</f>
        <v>0</v>
      </c>
    </row>
    <row r="889" spans="1:14" x14ac:dyDescent="0.2">
      <c r="A889">
        <v>310320</v>
      </c>
      <c r="B889" t="s">
        <v>495</v>
      </c>
      <c r="C889" t="s">
        <v>98</v>
      </c>
      <c r="D889">
        <v>2013</v>
      </c>
      <c r="E889" t="s">
        <v>498</v>
      </c>
      <c r="F889" t="s">
        <v>364</v>
      </c>
      <c r="H889">
        <v>2335</v>
      </c>
      <c r="I889">
        <v>1856</v>
      </c>
      <c r="J889">
        <v>1856</v>
      </c>
      <c r="K889">
        <v>1856</v>
      </c>
      <c r="L889">
        <v>100</v>
      </c>
      <c r="M889">
        <v>79.489999999999995</v>
      </c>
      <c r="N889">
        <f>COUNTIF(Cod_Mun_Norte!B:B,DADOS_SNIS_Minas!A889)</f>
        <v>0</v>
      </c>
    </row>
    <row r="890" spans="1:14" x14ac:dyDescent="0.2">
      <c r="A890">
        <v>310320</v>
      </c>
      <c r="B890" t="s">
        <v>495</v>
      </c>
      <c r="C890" t="s">
        <v>98</v>
      </c>
      <c r="D890">
        <v>2012</v>
      </c>
      <c r="E890" t="s">
        <v>497</v>
      </c>
      <c r="F890" t="s">
        <v>359</v>
      </c>
      <c r="H890">
        <v>2258</v>
      </c>
      <c r="I890">
        <v>1795</v>
      </c>
      <c r="J890">
        <v>1795</v>
      </c>
      <c r="K890">
        <v>1795</v>
      </c>
      <c r="L890">
        <v>100</v>
      </c>
      <c r="M890">
        <v>79.5</v>
      </c>
      <c r="N890">
        <f>COUNTIF(Cod_Mun_Norte!B:B,DADOS_SNIS_Minas!A890)</f>
        <v>0</v>
      </c>
    </row>
    <row r="891" spans="1:14" x14ac:dyDescent="0.2">
      <c r="A891">
        <v>310320</v>
      </c>
      <c r="B891" t="s">
        <v>495</v>
      </c>
      <c r="C891" t="s">
        <v>98</v>
      </c>
      <c r="D891">
        <v>2011</v>
      </c>
      <c r="E891" t="s">
        <v>361</v>
      </c>
      <c r="F891" t="s">
        <v>362</v>
      </c>
      <c r="H891">
        <v>2251</v>
      </c>
      <c r="I891">
        <v>1789</v>
      </c>
      <c r="J891">
        <v>1789</v>
      </c>
      <c r="K891">
        <v>1789</v>
      </c>
      <c r="L891">
        <v>100</v>
      </c>
      <c r="M891">
        <v>79.48</v>
      </c>
      <c r="N891">
        <f>COUNTIF(Cod_Mun_Norte!B:B,DADOS_SNIS_Minas!A891)</f>
        <v>0</v>
      </c>
    </row>
    <row r="892" spans="1:14" x14ac:dyDescent="0.2">
      <c r="A892">
        <v>310320</v>
      </c>
      <c r="B892" t="s">
        <v>495</v>
      </c>
      <c r="C892" t="s">
        <v>98</v>
      </c>
      <c r="D892">
        <v>2010</v>
      </c>
      <c r="E892" t="s">
        <v>361</v>
      </c>
      <c r="F892" t="s">
        <v>362</v>
      </c>
      <c r="H892">
        <v>2243</v>
      </c>
      <c r="I892">
        <v>1783</v>
      </c>
      <c r="J892">
        <v>1783</v>
      </c>
      <c r="K892">
        <v>1783</v>
      </c>
      <c r="L892">
        <v>100</v>
      </c>
      <c r="M892">
        <v>79.489999999999995</v>
      </c>
      <c r="N892">
        <f>COUNTIF(Cod_Mun_Norte!B:B,DADOS_SNIS_Minas!A892)</f>
        <v>0</v>
      </c>
    </row>
    <row r="893" spans="1:14" x14ac:dyDescent="0.2">
      <c r="A893">
        <v>310320</v>
      </c>
      <c r="B893" t="s">
        <v>495</v>
      </c>
      <c r="C893" t="s">
        <v>98</v>
      </c>
      <c r="D893">
        <v>2009</v>
      </c>
      <c r="E893" t="s">
        <v>361</v>
      </c>
      <c r="F893" t="s">
        <v>362</v>
      </c>
      <c r="H893">
        <v>2524</v>
      </c>
      <c r="I893">
        <v>1924</v>
      </c>
      <c r="J893">
        <v>2099</v>
      </c>
      <c r="K893">
        <v>2099</v>
      </c>
      <c r="L893">
        <v>100</v>
      </c>
      <c r="M893">
        <v>83.16</v>
      </c>
      <c r="N893">
        <f>COUNTIF(Cod_Mun_Norte!B:B,DADOS_SNIS_Minas!A893)</f>
        <v>0</v>
      </c>
    </row>
    <row r="894" spans="1:14" x14ac:dyDescent="0.2">
      <c r="A894">
        <v>310320</v>
      </c>
      <c r="B894" t="s">
        <v>495</v>
      </c>
      <c r="C894" t="s">
        <v>98</v>
      </c>
      <c r="D894">
        <v>2008</v>
      </c>
      <c r="E894" t="s">
        <v>361</v>
      </c>
      <c r="F894" t="s">
        <v>362</v>
      </c>
      <c r="H894">
        <v>2491</v>
      </c>
      <c r="I894">
        <v>1899</v>
      </c>
      <c r="J894">
        <v>2022</v>
      </c>
      <c r="K894">
        <v>2022</v>
      </c>
      <c r="L894">
        <v>100</v>
      </c>
      <c r="M894">
        <v>81.17</v>
      </c>
      <c r="N894">
        <f>COUNTIF(Cod_Mun_Norte!B:B,DADOS_SNIS_Minas!A894)</f>
        <v>0</v>
      </c>
    </row>
    <row r="895" spans="1:14" x14ac:dyDescent="0.2">
      <c r="A895">
        <v>310320</v>
      </c>
      <c r="B895" t="s">
        <v>495</v>
      </c>
      <c r="C895" t="s">
        <v>98</v>
      </c>
      <c r="D895">
        <v>2007</v>
      </c>
      <c r="E895" t="s">
        <v>361</v>
      </c>
      <c r="F895" t="s">
        <v>362</v>
      </c>
      <c r="H895">
        <v>2384</v>
      </c>
      <c r="I895">
        <v>1817</v>
      </c>
      <c r="J895">
        <v>1967</v>
      </c>
      <c r="K895">
        <v>1967</v>
      </c>
      <c r="L895">
        <v>100</v>
      </c>
      <c r="M895">
        <v>82.51</v>
      </c>
      <c r="N895">
        <f>COUNTIF(Cod_Mun_Norte!B:B,DADOS_SNIS_Minas!A895)</f>
        <v>0</v>
      </c>
    </row>
    <row r="896" spans="1:14" x14ac:dyDescent="0.2">
      <c r="A896">
        <v>310320</v>
      </c>
      <c r="B896" t="s">
        <v>495</v>
      </c>
      <c r="C896" t="s">
        <v>98</v>
      </c>
      <c r="D896">
        <v>2006</v>
      </c>
      <c r="E896" t="s">
        <v>361</v>
      </c>
      <c r="F896" t="s">
        <v>362</v>
      </c>
      <c r="H896">
        <v>2268</v>
      </c>
      <c r="I896">
        <v>1862</v>
      </c>
      <c r="J896">
        <v>1945</v>
      </c>
      <c r="K896">
        <v>1945</v>
      </c>
      <c r="L896">
        <v>100</v>
      </c>
      <c r="M896">
        <v>85.76</v>
      </c>
      <c r="N896">
        <f>COUNTIF(Cod_Mun_Norte!B:B,DADOS_SNIS_Minas!A896)</f>
        <v>0</v>
      </c>
    </row>
    <row r="897" spans="1:14" x14ac:dyDescent="0.2">
      <c r="A897">
        <v>310320</v>
      </c>
      <c r="B897" t="s">
        <v>495</v>
      </c>
      <c r="C897" t="s">
        <v>98</v>
      </c>
      <c r="D897">
        <v>2005</v>
      </c>
      <c r="E897" t="s">
        <v>361</v>
      </c>
      <c r="F897" t="s">
        <v>362</v>
      </c>
      <c r="H897">
        <v>2250</v>
      </c>
      <c r="I897">
        <v>1847</v>
      </c>
      <c r="J897">
        <v>1926</v>
      </c>
      <c r="K897">
        <v>1926</v>
      </c>
      <c r="L897">
        <v>100</v>
      </c>
      <c r="M897">
        <v>85.6</v>
      </c>
      <c r="N897">
        <f>COUNTIF(Cod_Mun_Norte!B:B,DADOS_SNIS_Minas!A897)</f>
        <v>0</v>
      </c>
    </row>
    <row r="898" spans="1:14" x14ac:dyDescent="0.2">
      <c r="A898">
        <v>310320</v>
      </c>
      <c r="B898" t="s">
        <v>495</v>
      </c>
      <c r="C898" t="s">
        <v>98</v>
      </c>
      <c r="D898">
        <v>2004</v>
      </c>
      <c r="E898" t="s">
        <v>361</v>
      </c>
      <c r="F898" t="s">
        <v>362</v>
      </c>
      <c r="H898">
        <v>2231</v>
      </c>
      <c r="I898">
        <v>1832</v>
      </c>
      <c r="N898">
        <f>COUNTIF(Cod_Mun_Norte!B:B,DADOS_SNIS_Minas!A898)</f>
        <v>0</v>
      </c>
    </row>
    <row r="899" spans="1:14" x14ac:dyDescent="0.2">
      <c r="A899">
        <v>310320</v>
      </c>
      <c r="B899" t="s">
        <v>495</v>
      </c>
      <c r="C899" t="s">
        <v>98</v>
      </c>
      <c r="D899">
        <v>2003</v>
      </c>
      <c r="E899" t="s">
        <v>361</v>
      </c>
      <c r="F899" t="s">
        <v>362</v>
      </c>
      <c r="H899">
        <v>2196</v>
      </c>
      <c r="I899">
        <v>1803</v>
      </c>
      <c r="N899">
        <f>COUNTIF(Cod_Mun_Norte!B:B,DADOS_SNIS_Minas!A899)</f>
        <v>0</v>
      </c>
    </row>
    <row r="900" spans="1:14" x14ac:dyDescent="0.2">
      <c r="A900">
        <v>310320</v>
      </c>
      <c r="B900" t="s">
        <v>495</v>
      </c>
      <c r="C900" t="s">
        <v>98</v>
      </c>
      <c r="D900">
        <v>2002</v>
      </c>
      <c r="E900" t="s">
        <v>361</v>
      </c>
      <c r="F900" t="s">
        <v>362</v>
      </c>
      <c r="H900">
        <v>2180</v>
      </c>
      <c r="I900">
        <v>1790</v>
      </c>
      <c r="N900">
        <f>COUNTIF(Cod_Mun_Norte!B:B,DADOS_SNIS_Minas!A900)</f>
        <v>0</v>
      </c>
    </row>
    <row r="901" spans="1:14" x14ac:dyDescent="0.2">
      <c r="A901">
        <v>310320</v>
      </c>
      <c r="B901" t="s">
        <v>495</v>
      </c>
      <c r="C901" t="s">
        <v>98</v>
      </c>
      <c r="D901">
        <v>2001</v>
      </c>
      <c r="E901" t="s">
        <v>361</v>
      </c>
      <c r="F901" t="s">
        <v>362</v>
      </c>
      <c r="H901">
        <v>2168</v>
      </c>
      <c r="I901">
        <v>1780</v>
      </c>
      <c r="N901">
        <f>COUNTIF(Cod_Mun_Norte!B:B,DADOS_SNIS_Minas!A901)</f>
        <v>0</v>
      </c>
    </row>
    <row r="902" spans="1:14" x14ac:dyDescent="0.2">
      <c r="A902">
        <v>310320</v>
      </c>
      <c r="B902" t="s">
        <v>495</v>
      </c>
      <c r="C902" t="s">
        <v>98</v>
      </c>
      <c r="D902">
        <v>2000</v>
      </c>
      <c r="E902" t="s">
        <v>361</v>
      </c>
      <c r="F902" t="s">
        <v>362</v>
      </c>
      <c r="H902">
        <v>2145</v>
      </c>
      <c r="I902">
        <v>1761</v>
      </c>
      <c r="N902">
        <f>COUNTIF(Cod_Mun_Norte!B:B,DADOS_SNIS_Minas!A902)</f>
        <v>0</v>
      </c>
    </row>
    <row r="903" spans="1:14" x14ac:dyDescent="0.2">
      <c r="A903">
        <v>310320</v>
      </c>
      <c r="B903" t="s">
        <v>495</v>
      </c>
      <c r="C903" t="s">
        <v>98</v>
      </c>
      <c r="D903">
        <v>1999</v>
      </c>
      <c r="E903" t="s">
        <v>361</v>
      </c>
      <c r="F903" t="s">
        <v>362</v>
      </c>
      <c r="H903">
        <v>2276</v>
      </c>
      <c r="I903">
        <v>1802</v>
      </c>
      <c r="N903">
        <f>COUNTIF(Cod_Mun_Norte!B:B,DADOS_SNIS_Minas!A903)</f>
        <v>0</v>
      </c>
    </row>
    <row r="904" spans="1:14" x14ac:dyDescent="0.2">
      <c r="A904">
        <v>310320</v>
      </c>
      <c r="B904" t="s">
        <v>495</v>
      </c>
      <c r="C904" t="s">
        <v>98</v>
      </c>
      <c r="D904">
        <v>1998</v>
      </c>
      <c r="E904" t="s">
        <v>361</v>
      </c>
      <c r="F904" t="s">
        <v>362</v>
      </c>
      <c r="H904">
        <v>2231</v>
      </c>
      <c r="I904">
        <v>1766</v>
      </c>
      <c r="N904">
        <f>COUNTIF(Cod_Mun_Norte!B:B,DADOS_SNIS_Minas!A904)</f>
        <v>0</v>
      </c>
    </row>
    <row r="905" spans="1:14" x14ac:dyDescent="0.2">
      <c r="A905">
        <v>310320</v>
      </c>
      <c r="B905" t="s">
        <v>495</v>
      </c>
      <c r="C905" t="s">
        <v>98</v>
      </c>
      <c r="D905">
        <v>1997</v>
      </c>
      <c r="H905">
        <v>2186</v>
      </c>
      <c r="I905">
        <v>1731</v>
      </c>
      <c r="N905">
        <f>COUNTIF(Cod_Mun_Norte!B:B,DADOS_SNIS_Minas!A905)</f>
        <v>0</v>
      </c>
    </row>
    <row r="906" spans="1:14" x14ac:dyDescent="0.2">
      <c r="A906">
        <v>310320</v>
      </c>
      <c r="B906" t="s">
        <v>495</v>
      </c>
      <c r="C906" t="s">
        <v>98</v>
      </c>
      <c r="D906">
        <v>1996</v>
      </c>
      <c r="H906">
        <v>2132</v>
      </c>
      <c r="I906">
        <v>1688</v>
      </c>
      <c r="N906">
        <f>COUNTIF(Cod_Mun_Norte!B:B,DADOS_SNIS_Minas!A906)</f>
        <v>0</v>
      </c>
    </row>
    <row r="907" spans="1:14" x14ac:dyDescent="0.2">
      <c r="A907">
        <v>310320</v>
      </c>
      <c r="B907" t="s">
        <v>495</v>
      </c>
      <c r="C907" t="s">
        <v>98</v>
      </c>
      <c r="D907">
        <v>1995</v>
      </c>
      <c r="H907">
        <v>2043</v>
      </c>
      <c r="I907">
        <v>1618</v>
      </c>
      <c r="N907">
        <f>COUNTIF(Cod_Mun_Norte!B:B,DADOS_SNIS_Minas!A907)</f>
        <v>0</v>
      </c>
    </row>
    <row r="908" spans="1:14" x14ac:dyDescent="0.2">
      <c r="A908">
        <v>310330</v>
      </c>
      <c r="B908" t="s">
        <v>499</v>
      </c>
      <c r="C908" t="s">
        <v>98</v>
      </c>
      <c r="D908">
        <v>2020</v>
      </c>
      <c r="E908" t="s">
        <v>500</v>
      </c>
      <c r="F908" t="s">
        <v>357</v>
      </c>
      <c r="G908" t="s">
        <v>501</v>
      </c>
      <c r="H908">
        <v>2059</v>
      </c>
      <c r="I908">
        <v>1642</v>
      </c>
      <c r="J908">
        <v>1556</v>
      </c>
      <c r="K908">
        <v>1556</v>
      </c>
      <c r="L908">
        <v>94.8</v>
      </c>
      <c r="M908">
        <v>75.569999999999993</v>
      </c>
      <c r="N908">
        <f>COUNTIF(Cod_Mun_Norte!B:B,DADOS_SNIS_Minas!A908)</f>
        <v>0</v>
      </c>
    </row>
    <row r="909" spans="1:14" x14ac:dyDescent="0.2">
      <c r="A909">
        <v>310330</v>
      </c>
      <c r="B909" t="s">
        <v>499</v>
      </c>
      <c r="C909" t="s">
        <v>98</v>
      </c>
      <c r="D909">
        <v>2019</v>
      </c>
      <c r="E909" t="s">
        <v>500</v>
      </c>
      <c r="F909" t="s">
        <v>357</v>
      </c>
      <c r="G909" t="s">
        <v>383</v>
      </c>
      <c r="H909">
        <v>2063</v>
      </c>
      <c r="I909">
        <v>1645</v>
      </c>
      <c r="J909">
        <v>1630</v>
      </c>
      <c r="K909">
        <v>1630</v>
      </c>
      <c r="L909">
        <v>99.1</v>
      </c>
      <c r="M909">
        <v>79.010000000000005</v>
      </c>
      <c r="N909">
        <f>COUNTIF(Cod_Mun_Norte!B:B,DADOS_SNIS_Minas!A909)</f>
        <v>0</v>
      </c>
    </row>
    <row r="910" spans="1:14" x14ac:dyDescent="0.2">
      <c r="A910">
        <v>310330</v>
      </c>
      <c r="B910" t="s">
        <v>499</v>
      </c>
      <c r="C910" t="s">
        <v>98</v>
      </c>
      <c r="D910">
        <v>2018</v>
      </c>
      <c r="E910" t="s">
        <v>361</v>
      </c>
      <c r="F910" t="s">
        <v>362</v>
      </c>
      <c r="H910">
        <v>2066</v>
      </c>
      <c r="I910">
        <v>1647</v>
      </c>
      <c r="J910">
        <v>1304</v>
      </c>
      <c r="K910">
        <v>1304</v>
      </c>
      <c r="L910">
        <v>79.2</v>
      </c>
      <c r="M910">
        <v>63.12</v>
      </c>
      <c r="N910">
        <f>COUNTIF(Cod_Mun_Norte!B:B,DADOS_SNIS_Minas!A910)</f>
        <v>0</v>
      </c>
    </row>
    <row r="911" spans="1:14" x14ac:dyDescent="0.2">
      <c r="A911">
        <v>310330</v>
      </c>
      <c r="B911" t="s">
        <v>499</v>
      </c>
      <c r="C911" t="s">
        <v>98</v>
      </c>
      <c r="D911">
        <v>2017</v>
      </c>
      <c r="H911">
        <v>2111</v>
      </c>
      <c r="I911">
        <v>1683</v>
      </c>
      <c r="N911">
        <f>COUNTIF(Cod_Mun_Norte!B:B,DADOS_SNIS_Minas!A911)</f>
        <v>0</v>
      </c>
    </row>
    <row r="912" spans="1:14" x14ac:dyDescent="0.2">
      <c r="A912">
        <v>310330</v>
      </c>
      <c r="B912" t="s">
        <v>499</v>
      </c>
      <c r="C912" t="s">
        <v>98</v>
      </c>
      <c r="D912">
        <v>2016</v>
      </c>
      <c r="H912">
        <v>2112</v>
      </c>
      <c r="I912">
        <v>1684</v>
      </c>
      <c r="N912">
        <f>COUNTIF(Cod_Mun_Norte!B:B,DADOS_SNIS_Minas!A912)</f>
        <v>0</v>
      </c>
    </row>
    <row r="913" spans="1:14" x14ac:dyDescent="0.2">
      <c r="A913">
        <v>310330</v>
      </c>
      <c r="B913" t="s">
        <v>499</v>
      </c>
      <c r="C913" t="s">
        <v>98</v>
      </c>
      <c r="D913">
        <v>2015</v>
      </c>
      <c r="H913">
        <v>2112</v>
      </c>
      <c r="I913">
        <v>1684</v>
      </c>
      <c r="N913">
        <f>COUNTIF(Cod_Mun_Norte!B:B,DADOS_SNIS_Minas!A913)</f>
        <v>0</v>
      </c>
    </row>
    <row r="914" spans="1:14" x14ac:dyDescent="0.2">
      <c r="A914">
        <v>310330</v>
      </c>
      <c r="B914" t="s">
        <v>499</v>
      </c>
      <c r="C914" t="s">
        <v>98</v>
      </c>
      <c r="D914">
        <v>2014</v>
      </c>
      <c r="H914">
        <v>2112</v>
      </c>
      <c r="I914">
        <v>1684</v>
      </c>
      <c r="N914">
        <f>COUNTIF(Cod_Mun_Norte!B:B,DADOS_SNIS_Minas!A914)</f>
        <v>0</v>
      </c>
    </row>
    <row r="915" spans="1:14" x14ac:dyDescent="0.2">
      <c r="A915">
        <v>310330</v>
      </c>
      <c r="B915" t="s">
        <v>499</v>
      </c>
      <c r="C915" t="s">
        <v>98</v>
      </c>
      <c r="D915">
        <v>2013</v>
      </c>
      <c r="H915">
        <v>2113</v>
      </c>
      <c r="I915">
        <v>1685</v>
      </c>
      <c r="N915">
        <f>COUNTIF(Cod_Mun_Norte!B:B,DADOS_SNIS_Minas!A915)</f>
        <v>0</v>
      </c>
    </row>
    <row r="916" spans="1:14" x14ac:dyDescent="0.2">
      <c r="A916">
        <v>310330</v>
      </c>
      <c r="B916" t="s">
        <v>499</v>
      </c>
      <c r="C916" t="s">
        <v>98</v>
      </c>
      <c r="D916">
        <v>2012</v>
      </c>
      <c r="E916" t="s">
        <v>361</v>
      </c>
      <c r="H916">
        <v>2054</v>
      </c>
      <c r="I916">
        <v>1638</v>
      </c>
      <c r="N916">
        <f>COUNTIF(Cod_Mun_Norte!B:B,DADOS_SNIS_Minas!A916)</f>
        <v>0</v>
      </c>
    </row>
    <row r="917" spans="1:14" x14ac:dyDescent="0.2">
      <c r="A917">
        <v>310330</v>
      </c>
      <c r="B917" t="s">
        <v>499</v>
      </c>
      <c r="C917" t="s">
        <v>98</v>
      </c>
      <c r="D917">
        <v>2011</v>
      </c>
      <c r="H917">
        <v>2056</v>
      </c>
      <c r="I917">
        <v>1639</v>
      </c>
      <c r="N917">
        <f>COUNTIF(Cod_Mun_Norte!B:B,DADOS_SNIS_Minas!A917)</f>
        <v>0</v>
      </c>
    </row>
    <row r="918" spans="1:14" x14ac:dyDescent="0.2">
      <c r="A918">
        <v>310330</v>
      </c>
      <c r="B918" t="s">
        <v>499</v>
      </c>
      <c r="C918" t="s">
        <v>98</v>
      </c>
      <c r="D918">
        <v>2010</v>
      </c>
      <c r="H918">
        <v>2058</v>
      </c>
      <c r="I918">
        <v>1641</v>
      </c>
      <c r="N918">
        <f>COUNTIF(Cod_Mun_Norte!B:B,DADOS_SNIS_Minas!A918)</f>
        <v>0</v>
      </c>
    </row>
    <row r="919" spans="1:14" x14ac:dyDescent="0.2">
      <c r="A919">
        <v>310330</v>
      </c>
      <c r="B919" t="s">
        <v>499</v>
      </c>
      <c r="C919" t="s">
        <v>98</v>
      </c>
      <c r="D919">
        <v>2009</v>
      </c>
      <c r="H919">
        <v>1885</v>
      </c>
      <c r="I919">
        <v>1401</v>
      </c>
      <c r="N919">
        <f>COUNTIF(Cod_Mun_Norte!B:B,DADOS_SNIS_Minas!A919)</f>
        <v>0</v>
      </c>
    </row>
    <row r="920" spans="1:14" x14ac:dyDescent="0.2">
      <c r="A920">
        <v>310330</v>
      </c>
      <c r="B920" t="s">
        <v>499</v>
      </c>
      <c r="C920" t="s">
        <v>98</v>
      </c>
      <c r="D920">
        <v>2008</v>
      </c>
      <c r="H920">
        <v>1905</v>
      </c>
      <c r="I920">
        <v>1416</v>
      </c>
      <c r="N920">
        <f>COUNTIF(Cod_Mun_Norte!B:B,DADOS_SNIS_Minas!A920)</f>
        <v>0</v>
      </c>
    </row>
    <row r="921" spans="1:14" x14ac:dyDescent="0.2">
      <c r="A921">
        <v>310330</v>
      </c>
      <c r="B921" t="s">
        <v>499</v>
      </c>
      <c r="C921" t="s">
        <v>98</v>
      </c>
      <c r="D921">
        <v>2007</v>
      </c>
      <c r="H921">
        <v>1875</v>
      </c>
      <c r="I921">
        <v>1394</v>
      </c>
      <c r="N921">
        <f>COUNTIF(Cod_Mun_Norte!B:B,DADOS_SNIS_Minas!A921)</f>
        <v>0</v>
      </c>
    </row>
    <row r="922" spans="1:14" x14ac:dyDescent="0.2">
      <c r="A922">
        <v>310330</v>
      </c>
      <c r="B922" t="s">
        <v>499</v>
      </c>
      <c r="C922" t="s">
        <v>98</v>
      </c>
      <c r="D922">
        <v>2006</v>
      </c>
      <c r="H922">
        <v>1854</v>
      </c>
      <c r="I922">
        <v>1292</v>
      </c>
      <c r="N922">
        <f>COUNTIF(Cod_Mun_Norte!B:B,DADOS_SNIS_Minas!A922)</f>
        <v>0</v>
      </c>
    </row>
    <row r="923" spans="1:14" x14ac:dyDescent="0.2">
      <c r="A923">
        <v>310330</v>
      </c>
      <c r="B923" t="s">
        <v>499</v>
      </c>
      <c r="C923" t="s">
        <v>98</v>
      </c>
      <c r="D923">
        <v>2005</v>
      </c>
      <c r="H923">
        <v>1889</v>
      </c>
      <c r="I923">
        <v>1317</v>
      </c>
      <c r="N923">
        <f>COUNTIF(Cod_Mun_Norte!B:B,DADOS_SNIS_Minas!A923)</f>
        <v>0</v>
      </c>
    </row>
    <row r="924" spans="1:14" x14ac:dyDescent="0.2">
      <c r="A924">
        <v>310330</v>
      </c>
      <c r="B924" t="s">
        <v>499</v>
      </c>
      <c r="C924" t="s">
        <v>98</v>
      </c>
      <c r="D924">
        <v>2004</v>
      </c>
      <c r="H924">
        <v>1925</v>
      </c>
      <c r="I924">
        <v>1342</v>
      </c>
      <c r="N924">
        <f>COUNTIF(Cod_Mun_Norte!B:B,DADOS_SNIS_Minas!A924)</f>
        <v>0</v>
      </c>
    </row>
    <row r="925" spans="1:14" x14ac:dyDescent="0.2">
      <c r="A925">
        <v>310330</v>
      </c>
      <c r="B925" t="s">
        <v>499</v>
      </c>
      <c r="C925" t="s">
        <v>98</v>
      </c>
      <c r="D925">
        <v>2003</v>
      </c>
      <c r="H925">
        <v>1989</v>
      </c>
      <c r="I925">
        <v>1386</v>
      </c>
      <c r="N925">
        <f>COUNTIF(Cod_Mun_Norte!B:B,DADOS_SNIS_Minas!A925)</f>
        <v>0</v>
      </c>
    </row>
    <row r="926" spans="1:14" x14ac:dyDescent="0.2">
      <c r="A926">
        <v>310330</v>
      </c>
      <c r="B926" t="s">
        <v>499</v>
      </c>
      <c r="C926" t="s">
        <v>98</v>
      </c>
      <c r="D926">
        <v>2002</v>
      </c>
      <c r="H926">
        <v>2020</v>
      </c>
      <c r="I926">
        <v>1408</v>
      </c>
      <c r="N926">
        <f>COUNTIF(Cod_Mun_Norte!B:B,DADOS_SNIS_Minas!A926)</f>
        <v>0</v>
      </c>
    </row>
    <row r="927" spans="1:14" x14ac:dyDescent="0.2">
      <c r="A927">
        <v>310330</v>
      </c>
      <c r="B927" t="s">
        <v>499</v>
      </c>
      <c r="C927" t="s">
        <v>98</v>
      </c>
      <c r="D927">
        <v>2001</v>
      </c>
      <c r="H927">
        <v>2045</v>
      </c>
      <c r="I927">
        <v>1425</v>
      </c>
      <c r="N927">
        <f>COUNTIF(Cod_Mun_Norte!B:B,DADOS_SNIS_Minas!A927)</f>
        <v>0</v>
      </c>
    </row>
    <row r="928" spans="1:14" x14ac:dyDescent="0.2">
      <c r="A928">
        <v>310330</v>
      </c>
      <c r="B928" t="s">
        <v>499</v>
      </c>
      <c r="C928" t="s">
        <v>98</v>
      </c>
      <c r="D928">
        <v>2000</v>
      </c>
      <c r="H928">
        <v>2086</v>
      </c>
      <c r="I928">
        <v>1454</v>
      </c>
      <c r="N928">
        <f>COUNTIF(Cod_Mun_Norte!B:B,DADOS_SNIS_Minas!A928)</f>
        <v>0</v>
      </c>
    </row>
    <row r="929" spans="1:14" x14ac:dyDescent="0.2">
      <c r="A929">
        <v>310330</v>
      </c>
      <c r="B929" t="s">
        <v>499</v>
      </c>
      <c r="C929" t="s">
        <v>98</v>
      </c>
      <c r="D929">
        <v>1999</v>
      </c>
      <c r="H929">
        <v>2462</v>
      </c>
      <c r="I929">
        <v>1540</v>
      </c>
      <c r="N929">
        <f>COUNTIF(Cod_Mun_Norte!B:B,DADOS_SNIS_Minas!A929)</f>
        <v>0</v>
      </c>
    </row>
    <row r="930" spans="1:14" x14ac:dyDescent="0.2">
      <c r="A930">
        <v>310330</v>
      </c>
      <c r="B930" t="s">
        <v>499</v>
      </c>
      <c r="C930" t="s">
        <v>98</v>
      </c>
      <c r="D930">
        <v>1998</v>
      </c>
      <c r="H930">
        <v>2456</v>
      </c>
      <c r="I930">
        <v>1536</v>
      </c>
      <c r="N930">
        <f>COUNTIF(Cod_Mun_Norte!B:B,DADOS_SNIS_Minas!A930)</f>
        <v>0</v>
      </c>
    </row>
    <row r="931" spans="1:14" x14ac:dyDescent="0.2">
      <c r="A931">
        <v>310330</v>
      </c>
      <c r="B931" t="s">
        <v>499</v>
      </c>
      <c r="C931" t="s">
        <v>98</v>
      </c>
      <c r="D931">
        <v>1997</v>
      </c>
      <c r="H931">
        <v>2450</v>
      </c>
      <c r="I931">
        <v>1532</v>
      </c>
      <c r="N931">
        <f>COUNTIF(Cod_Mun_Norte!B:B,DADOS_SNIS_Minas!A931)</f>
        <v>0</v>
      </c>
    </row>
    <row r="932" spans="1:14" x14ac:dyDescent="0.2">
      <c r="A932">
        <v>310330</v>
      </c>
      <c r="B932" t="s">
        <v>499</v>
      </c>
      <c r="C932" t="s">
        <v>98</v>
      </c>
      <c r="D932">
        <v>1996</v>
      </c>
      <c r="H932">
        <v>2443</v>
      </c>
      <c r="I932">
        <v>1528</v>
      </c>
      <c r="N932">
        <f>COUNTIF(Cod_Mun_Norte!B:B,DADOS_SNIS_Minas!A932)</f>
        <v>0</v>
      </c>
    </row>
    <row r="933" spans="1:14" x14ac:dyDescent="0.2">
      <c r="A933">
        <v>310330</v>
      </c>
      <c r="B933" t="s">
        <v>499</v>
      </c>
      <c r="C933" t="s">
        <v>98</v>
      </c>
      <c r="D933">
        <v>1995</v>
      </c>
      <c r="H933">
        <v>2282</v>
      </c>
      <c r="I933">
        <v>1427</v>
      </c>
      <c r="N933">
        <f>COUNTIF(Cod_Mun_Norte!B:B,DADOS_SNIS_Minas!A933)</f>
        <v>0</v>
      </c>
    </row>
    <row r="934" spans="1:14" x14ac:dyDescent="0.2">
      <c r="A934">
        <v>310340</v>
      </c>
      <c r="B934" t="s">
        <v>502</v>
      </c>
      <c r="C934" t="s">
        <v>98</v>
      </c>
      <c r="D934">
        <v>2020</v>
      </c>
      <c r="E934" t="s">
        <v>503</v>
      </c>
      <c r="F934" t="s">
        <v>504</v>
      </c>
      <c r="G934" t="s">
        <v>406</v>
      </c>
      <c r="H934">
        <v>36712</v>
      </c>
      <c r="I934">
        <v>23890</v>
      </c>
      <c r="J934">
        <v>26231</v>
      </c>
      <c r="K934">
        <v>23713</v>
      </c>
      <c r="L934">
        <v>99.3</v>
      </c>
      <c r="M934">
        <v>71.45</v>
      </c>
      <c r="N934">
        <f>COUNTIF(Cod_Mun_Norte!B:B,DADOS_SNIS_Minas!A934)</f>
        <v>0</v>
      </c>
    </row>
    <row r="935" spans="1:14" x14ac:dyDescent="0.2">
      <c r="A935">
        <v>310340</v>
      </c>
      <c r="B935" t="s">
        <v>502</v>
      </c>
      <c r="C935" t="s">
        <v>98</v>
      </c>
      <c r="D935">
        <v>2019</v>
      </c>
      <c r="E935" t="s">
        <v>503</v>
      </c>
      <c r="F935" t="s">
        <v>504</v>
      </c>
      <c r="G935" t="s">
        <v>406</v>
      </c>
      <c r="H935">
        <v>36708</v>
      </c>
      <c r="I935">
        <v>23887</v>
      </c>
      <c r="J935">
        <v>25580</v>
      </c>
      <c r="K935">
        <v>23094</v>
      </c>
      <c r="L935">
        <v>96.7</v>
      </c>
      <c r="M935">
        <v>69.69</v>
      </c>
      <c r="N935">
        <f>COUNTIF(Cod_Mun_Norte!B:B,DADOS_SNIS_Minas!A935)</f>
        <v>0</v>
      </c>
    </row>
    <row r="936" spans="1:14" x14ac:dyDescent="0.2">
      <c r="A936">
        <v>310340</v>
      </c>
      <c r="B936" t="s">
        <v>502</v>
      </c>
      <c r="C936" t="s">
        <v>98</v>
      </c>
      <c r="D936">
        <v>2018</v>
      </c>
      <c r="E936" t="s">
        <v>503</v>
      </c>
      <c r="F936" t="s">
        <v>504</v>
      </c>
      <c r="H936">
        <v>36705</v>
      </c>
      <c r="I936">
        <v>23885</v>
      </c>
      <c r="J936">
        <v>24817</v>
      </c>
      <c r="K936">
        <v>22769</v>
      </c>
      <c r="L936">
        <v>95.3</v>
      </c>
      <c r="M936">
        <v>67.61</v>
      </c>
      <c r="N936">
        <f>COUNTIF(Cod_Mun_Norte!B:B,DADOS_SNIS_Minas!A936)</f>
        <v>0</v>
      </c>
    </row>
    <row r="937" spans="1:14" x14ac:dyDescent="0.2">
      <c r="A937">
        <v>310340</v>
      </c>
      <c r="B937" t="s">
        <v>502</v>
      </c>
      <c r="C937" t="s">
        <v>98</v>
      </c>
      <c r="D937">
        <v>2017</v>
      </c>
      <c r="E937" t="s">
        <v>503</v>
      </c>
      <c r="F937" t="s">
        <v>504</v>
      </c>
      <c r="H937">
        <v>37361</v>
      </c>
      <c r="I937">
        <v>24312</v>
      </c>
      <c r="J937">
        <v>26396</v>
      </c>
      <c r="K937">
        <v>22753</v>
      </c>
      <c r="L937">
        <v>93.6</v>
      </c>
      <c r="M937">
        <v>70.650000000000006</v>
      </c>
      <c r="N937">
        <f>COUNTIF(Cod_Mun_Norte!B:B,DADOS_SNIS_Minas!A937)</f>
        <v>0</v>
      </c>
    </row>
    <row r="938" spans="1:14" x14ac:dyDescent="0.2">
      <c r="A938">
        <v>310340</v>
      </c>
      <c r="B938" t="s">
        <v>502</v>
      </c>
      <c r="C938" t="s">
        <v>98</v>
      </c>
      <c r="D938">
        <v>2016</v>
      </c>
      <c r="E938" t="s">
        <v>505</v>
      </c>
      <c r="F938" t="s">
        <v>504</v>
      </c>
      <c r="H938">
        <v>37317</v>
      </c>
      <c r="I938">
        <v>24284</v>
      </c>
      <c r="J938">
        <v>25161</v>
      </c>
      <c r="K938">
        <v>22595</v>
      </c>
      <c r="L938">
        <v>93</v>
      </c>
      <c r="M938">
        <v>67.430000000000007</v>
      </c>
      <c r="N938">
        <f>COUNTIF(Cod_Mun_Norte!B:B,DADOS_SNIS_Minas!A938)</f>
        <v>0</v>
      </c>
    </row>
    <row r="939" spans="1:14" x14ac:dyDescent="0.2">
      <c r="A939">
        <v>310340</v>
      </c>
      <c r="B939" t="s">
        <v>502</v>
      </c>
      <c r="C939" t="s">
        <v>98</v>
      </c>
      <c r="D939">
        <v>2015</v>
      </c>
      <c r="E939" t="s">
        <v>505</v>
      </c>
      <c r="F939" t="s">
        <v>504</v>
      </c>
      <c r="H939">
        <v>37270</v>
      </c>
      <c r="I939">
        <v>24253</v>
      </c>
      <c r="J939">
        <v>25662</v>
      </c>
      <c r="K939">
        <v>22651</v>
      </c>
      <c r="L939">
        <v>93.4</v>
      </c>
      <c r="M939">
        <v>68.849999999999994</v>
      </c>
      <c r="N939">
        <f>COUNTIF(Cod_Mun_Norte!B:B,DADOS_SNIS_Minas!A939)</f>
        <v>0</v>
      </c>
    </row>
    <row r="940" spans="1:14" x14ac:dyDescent="0.2">
      <c r="A940">
        <v>310340</v>
      </c>
      <c r="B940" t="s">
        <v>502</v>
      </c>
      <c r="C940" t="s">
        <v>98</v>
      </c>
      <c r="D940">
        <v>2014</v>
      </c>
      <c r="E940" t="s">
        <v>505</v>
      </c>
      <c r="F940" t="s">
        <v>504</v>
      </c>
      <c r="H940">
        <v>37220</v>
      </c>
      <c r="I940">
        <v>24220</v>
      </c>
      <c r="J940">
        <v>27300</v>
      </c>
      <c r="K940">
        <v>24220</v>
      </c>
      <c r="L940">
        <v>100</v>
      </c>
      <c r="M940">
        <v>73.349999999999994</v>
      </c>
      <c r="N940">
        <f>COUNTIF(Cod_Mun_Norte!B:B,DADOS_SNIS_Minas!A940)</f>
        <v>0</v>
      </c>
    </row>
    <row r="941" spans="1:14" x14ac:dyDescent="0.2">
      <c r="A941">
        <v>310340</v>
      </c>
      <c r="B941" t="s">
        <v>502</v>
      </c>
      <c r="C941" t="s">
        <v>98</v>
      </c>
      <c r="D941">
        <v>2013</v>
      </c>
      <c r="E941" t="s">
        <v>407</v>
      </c>
      <c r="F941" t="s">
        <v>506</v>
      </c>
      <c r="H941">
        <v>37169</v>
      </c>
      <c r="I941">
        <v>24187</v>
      </c>
      <c r="J941">
        <v>27214</v>
      </c>
      <c r="K941">
        <v>24187</v>
      </c>
      <c r="L941">
        <v>100</v>
      </c>
      <c r="M941">
        <v>73.22</v>
      </c>
      <c r="N941">
        <f>COUNTIF(Cod_Mun_Norte!B:B,DADOS_SNIS_Minas!A941)</f>
        <v>0</v>
      </c>
    </row>
    <row r="942" spans="1:14" x14ac:dyDescent="0.2">
      <c r="A942">
        <v>310340</v>
      </c>
      <c r="B942" t="s">
        <v>502</v>
      </c>
      <c r="C942" t="s">
        <v>98</v>
      </c>
      <c r="D942">
        <v>2012</v>
      </c>
      <c r="E942" t="s">
        <v>407</v>
      </c>
      <c r="F942" t="s">
        <v>506</v>
      </c>
      <c r="H942">
        <v>36059</v>
      </c>
      <c r="I942">
        <v>23465</v>
      </c>
      <c r="J942">
        <v>26958</v>
      </c>
      <c r="K942">
        <v>23465</v>
      </c>
      <c r="L942">
        <v>100</v>
      </c>
      <c r="M942">
        <v>74.760000000000005</v>
      </c>
      <c r="N942">
        <f>COUNTIF(Cod_Mun_Norte!B:B,DADOS_SNIS_Minas!A942)</f>
        <v>0</v>
      </c>
    </row>
    <row r="943" spans="1:14" x14ac:dyDescent="0.2">
      <c r="A943">
        <v>310340</v>
      </c>
      <c r="B943" t="s">
        <v>502</v>
      </c>
      <c r="C943" t="s">
        <v>98</v>
      </c>
      <c r="D943">
        <v>2011</v>
      </c>
      <c r="E943" t="s">
        <v>407</v>
      </c>
      <c r="F943" t="s">
        <v>506</v>
      </c>
      <c r="H943">
        <v>36037</v>
      </c>
      <c r="I943">
        <v>23451</v>
      </c>
      <c r="J943">
        <v>24828</v>
      </c>
      <c r="K943">
        <v>24828</v>
      </c>
      <c r="L943">
        <v>100</v>
      </c>
      <c r="M943">
        <v>68.900000000000006</v>
      </c>
      <c r="N943">
        <f>COUNTIF(Cod_Mun_Norte!B:B,DADOS_SNIS_Minas!A943)</f>
        <v>0</v>
      </c>
    </row>
    <row r="944" spans="1:14" x14ac:dyDescent="0.2">
      <c r="A944">
        <v>310340</v>
      </c>
      <c r="B944" t="s">
        <v>502</v>
      </c>
      <c r="C944" t="s">
        <v>98</v>
      </c>
      <c r="D944">
        <v>2010</v>
      </c>
      <c r="E944" t="s">
        <v>507</v>
      </c>
      <c r="F944" t="s">
        <v>367</v>
      </c>
      <c r="H944">
        <v>36013</v>
      </c>
      <c r="I944">
        <v>23435</v>
      </c>
      <c r="J944">
        <v>23435</v>
      </c>
      <c r="K944">
        <v>23435</v>
      </c>
      <c r="L944">
        <v>100</v>
      </c>
      <c r="M944">
        <v>65.069999999999993</v>
      </c>
      <c r="N944">
        <f>COUNTIF(Cod_Mun_Norte!B:B,DADOS_SNIS_Minas!A944)</f>
        <v>0</v>
      </c>
    </row>
    <row r="945" spans="1:14" x14ac:dyDescent="0.2">
      <c r="A945">
        <v>310340</v>
      </c>
      <c r="B945" t="s">
        <v>502</v>
      </c>
      <c r="C945" t="s">
        <v>98</v>
      </c>
      <c r="D945">
        <v>2009</v>
      </c>
      <c r="E945" t="s">
        <v>361</v>
      </c>
      <c r="F945" t="s">
        <v>99</v>
      </c>
      <c r="H945">
        <v>37388</v>
      </c>
      <c r="I945">
        <v>23210</v>
      </c>
      <c r="J945">
        <v>24936</v>
      </c>
      <c r="K945">
        <v>24936</v>
      </c>
      <c r="L945">
        <v>100</v>
      </c>
      <c r="M945">
        <v>66.7</v>
      </c>
      <c r="N945">
        <f>COUNTIF(Cod_Mun_Norte!B:B,DADOS_SNIS_Minas!A945)</f>
        <v>0</v>
      </c>
    </row>
    <row r="946" spans="1:14" x14ac:dyDescent="0.2">
      <c r="A946">
        <v>310340</v>
      </c>
      <c r="B946" t="s">
        <v>502</v>
      </c>
      <c r="C946" t="s">
        <v>98</v>
      </c>
      <c r="D946">
        <v>2008</v>
      </c>
      <c r="E946" t="s">
        <v>507</v>
      </c>
      <c r="F946" t="s">
        <v>367</v>
      </c>
      <c r="H946">
        <v>37262</v>
      </c>
      <c r="I946">
        <v>23132</v>
      </c>
      <c r="J946">
        <v>24100</v>
      </c>
      <c r="K946">
        <v>24100</v>
      </c>
      <c r="L946">
        <v>100</v>
      </c>
      <c r="M946">
        <v>64.680000000000007</v>
      </c>
      <c r="N946">
        <f>COUNTIF(Cod_Mun_Norte!B:B,DADOS_SNIS_Minas!A946)</f>
        <v>0</v>
      </c>
    </row>
    <row r="947" spans="1:14" x14ac:dyDescent="0.2">
      <c r="A947">
        <v>310340</v>
      </c>
      <c r="B947" t="s">
        <v>502</v>
      </c>
      <c r="C947" t="s">
        <v>98</v>
      </c>
      <c r="D947">
        <v>2007</v>
      </c>
      <c r="E947" t="s">
        <v>507</v>
      </c>
      <c r="F947" t="s">
        <v>364</v>
      </c>
      <c r="H947">
        <v>36083</v>
      </c>
      <c r="I947">
        <v>22400</v>
      </c>
      <c r="J947">
        <v>23552</v>
      </c>
      <c r="K947">
        <v>23552</v>
      </c>
      <c r="L947">
        <v>100</v>
      </c>
      <c r="M947">
        <v>65.27</v>
      </c>
      <c r="N947">
        <f>COUNTIF(Cod_Mun_Norte!B:B,DADOS_SNIS_Minas!A947)</f>
        <v>0</v>
      </c>
    </row>
    <row r="948" spans="1:14" x14ac:dyDescent="0.2">
      <c r="A948">
        <v>310340</v>
      </c>
      <c r="B948" t="s">
        <v>502</v>
      </c>
      <c r="C948" t="s">
        <v>98</v>
      </c>
      <c r="D948">
        <v>2006</v>
      </c>
      <c r="E948" t="s">
        <v>507</v>
      </c>
      <c r="F948" t="s">
        <v>364</v>
      </c>
      <c r="H948">
        <v>37108</v>
      </c>
      <c r="I948">
        <v>21260</v>
      </c>
      <c r="J948">
        <v>22496</v>
      </c>
      <c r="K948">
        <v>22496</v>
      </c>
      <c r="L948">
        <v>100</v>
      </c>
      <c r="M948">
        <v>60.62</v>
      </c>
      <c r="N948">
        <f>COUNTIF(Cod_Mun_Norte!B:B,DADOS_SNIS_Minas!A948)</f>
        <v>0</v>
      </c>
    </row>
    <row r="949" spans="1:14" x14ac:dyDescent="0.2">
      <c r="A949">
        <v>310340</v>
      </c>
      <c r="B949" t="s">
        <v>502</v>
      </c>
      <c r="C949" t="s">
        <v>98</v>
      </c>
      <c r="D949">
        <v>2005</v>
      </c>
      <c r="E949" t="s">
        <v>507</v>
      </c>
      <c r="F949" t="s">
        <v>364</v>
      </c>
      <c r="H949">
        <v>36895</v>
      </c>
      <c r="I949">
        <v>21138</v>
      </c>
      <c r="J949">
        <v>22002</v>
      </c>
      <c r="K949">
        <v>22002</v>
      </c>
      <c r="L949">
        <v>100</v>
      </c>
      <c r="M949">
        <v>59.63</v>
      </c>
      <c r="N949">
        <f>COUNTIF(Cod_Mun_Norte!B:B,DADOS_SNIS_Minas!A949)</f>
        <v>0</v>
      </c>
    </row>
    <row r="950" spans="1:14" x14ac:dyDescent="0.2">
      <c r="A950">
        <v>310340</v>
      </c>
      <c r="B950" t="s">
        <v>502</v>
      </c>
      <c r="C950" t="s">
        <v>98</v>
      </c>
      <c r="D950">
        <v>2004</v>
      </c>
      <c r="E950" t="s">
        <v>507</v>
      </c>
      <c r="F950" t="s">
        <v>364</v>
      </c>
      <c r="H950">
        <v>36681</v>
      </c>
      <c r="I950">
        <v>21016</v>
      </c>
      <c r="J950">
        <v>21280</v>
      </c>
      <c r="K950">
        <v>21280</v>
      </c>
      <c r="L950">
        <v>100</v>
      </c>
      <c r="M950">
        <v>58.01</v>
      </c>
      <c r="N950">
        <f>COUNTIF(Cod_Mun_Norte!B:B,DADOS_SNIS_Minas!A950)</f>
        <v>0</v>
      </c>
    </row>
    <row r="951" spans="1:14" x14ac:dyDescent="0.2">
      <c r="A951">
        <v>310340</v>
      </c>
      <c r="B951" t="s">
        <v>502</v>
      </c>
      <c r="C951" t="s">
        <v>98</v>
      </c>
      <c r="D951">
        <v>2003</v>
      </c>
      <c r="E951" t="s">
        <v>507</v>
      </c>
      <c r="F951" t="s">
        <v>364</v>
      </c>
      <c r="H951">
        <v>36294</v>
      </c>
      <c r="I951">
        <v>20794</v>
      </c>
      <c r="J951">
        <v>20786</v>
      </c>
      <c r="K951">
        <v>20786</v>
      </c>
      <c r="L951">
        <v>100</v>
      </c>
      <c r="M951">
        <v>57.27</v>
      </c>
      <c r="N951">
        <f>COUNTIF(Cod_Mun_Norte!B:B,DADOS_SNIS_Minas!A951)</f>
        <v>0</v>
      </c>
    </row>
    <row r="952" spans="1:14" x14ac:dyDescent="0.2">
      <c r="A952">
        <v>310340</v>
      </c>
      <c r="B952" t="s">
        <v>502</v>
      </c>
      <c r="C952" t="s">
        <v>98</v>
      </c>
      <c r="D952">
        <v>2002</v>
      </c>
      <c r="E952" t="s">
        <v>361</v>
      </c>
      <c r="F952" t="s">
        <v>362</v>
      </c>
      <c r="H952">
        <v>36110</v>
      </c>
      <c r="I952">
        <v>20688</v>
      </c>
      <c r="J952">
        <v>20037</v>
      </c>
      <c r="K952">
        <v>20037</v>
      </c>
      <c r="L952">
        <v>96.9</v>
      </c>
      <c r="M952">
        <v>55.49</v>
      </c>
      <c r="N952">
        <f>COUNTIF(Cod_Mun_Norte!B:B,DADOS_SNIS_Minas!A952)</f>
        <v>0</v>
      </c>
    </row>
    <row r="953" spans="1:14" x14ac:dyDescent="0.2">
      <c r="A953">
        <v>310340</v>
      </c>
      <c r="B953" t="s">
        <v>502</v>
      </c>
      <c r="C953" t="s">
        <v>98</v>
      </c>
      <c r="D953">
        <v>2001</v>
      </c>
      <c r="E953" t="s">
        <v>361</v>
      </c>
      <c r="F953" t="s">
        <v>362</v>
      </c>
      <c r="H953">
        <v>35637</v>
      </c>
      <c r="I953">
        <v>20417</v>
      </c>
      <c r="J953">
        <v>19327</v>
      </c>
      <c r="K953">
        <v>19327</v>
      </c>
      <c r="L953">
        <v>94.7</v>
      </c>
      <c r="M953">
        <v>54.23</v>
      </c>
      <c r="N953">
        <f>COUNTIF(Cod_Mun_Norte!B:B,DADOS_SNIS_Minas!A953)</f>
        <v>0</v>
      </c>
    </row>
    <row r="954" spans="1:14" x14ac:dyDescent="0.2">
      <c r="A954">
        <v>310340</v>
      </c>
      <c r="B954" t="s">
        <v>502</v>
      </c>
      <c r="C954" t="s">
        <v>98</v>
      </c>
      <c r="D954">
        <v>2000</v>
      </c>
      <c r="E954" t="s">
        <v>361</v>
      </c>
      <c r="F954" t="s">
        <v>362</v>
      </c>
      <c r="H954">
        <v>35713</v>
      </c>
      <c r="I954">
        <v>20461</v>
      </c>
      <c r="J954">
        <v>18840</v>
      </c>
      <c r="L954">
        <v>92.1</v>
      </c>
      <c r="N954">
        <f>COUNTIF(Cod_Mun_Norte!B:B,DADOS_SNIS_Minas!A954)</f>
        <v>0</v>
      </c>
    </row>
    <row r="955" spans="1:14" x14ac:dyDescent="0.2">
      <c r="A955">
        <v>310340</v>
      </c>
      <c r="B955" t="s">
        <v>502</v>
      </c>
      <c r="C955" t="s">
        <v>98</v>
      </c>
      <c r="D955">
        <v>1999</v>
      </c>
      <c r="E955" t="s">
        <v>361</v>
      </c>
      <c r="F955" t="s">
        <v>362</v>
      </c>
      <c r="H955">
        <v>35739</v>
      </c>
      <c r="I955">
        <v>19163</v>
      </c>
      <c r="N955">
        <f>COUNTIF(Cod_Mun_Norte!B:B,DADOS_SNIS_Minas!A955)</f>
        <v>0</v>
      </c>
    </row>
    <row r="956" spans="1:14" x14ac:dyDescent="0.2">
      <c r="A956">
        <v>310340</v>
      </c>
      <c r="B956" t="s">
        <v>502</v>
      </c>
      <c r="C956" t="s">
        <v>98</v>
      </c>
      <c r="D956">
        <v>1998</v>
      </c>
      <c r="E956" t="s">
        <v>361</v>
      </c>
      <c r="F956" t="s">
        <v>362</v>
      </c>
      <c r="H956">
        <v>35398</v>
      </c>
      <c r="I956">
        <v>18981</v>
      </c>
      <c r="N956">
        <f>COUNTIF(Cod_Mun_Norte!B:B,DADOS_SNIS_Minas!A956)</f>
        <v>0</v>
      </c>
    </row>
    <row r="957" spans="1:14" x14ac:dyDescent="0.2">
      <c r="A957">
        <v>310340</v>
      </c>
      <c r="B957" t="s">
        <v>502</v>
      </c>
      <c r="C957" t="s">
        <v>98</v>
      </c>
      <c r="D957">
        <v>1997</v>
      </c>
      <c r="H957">
        <v>35056</v>
      </c>
      <c r="I957">
        <v>18797</v>
      </c>
      <c r="N957">
        <f>COUNTIF(Cod_Mun_Norte!B:B,DADOS_SNIS_Minas!A957)</f>
        <v>0</v>
      </c>
    </row>
    <row r="958" spans="1:14" x14ac:dyDescent="0.2">
      <c r="A958">
        <v>310340</v>
      </c>
      <c r="B958" t="s">
        <v>502</v>
      </c>
      <c r="C958" t="s">
        <v>98</v>
      </c>
      <c r="D958">
        <v>1996</v>
      </c>
      <c r="H958">
        <v>34651</v>
      </c>
      <c r="I958">
        <v>18580</v>
      </c>
      <c r="N958">
        <f>COUNTIF(Cod_Mun_Norte!B:B,DADOS_SNIS_Minas!A958)</f>
        <v>0</v>
      </c>
    </row>
    <row r="959" spans="1:14" x14ac:dyDescent="0.2">
      <c r="A959">
        <v>310340</v>
      </c>
      <c r="B959" t="s">
        <v>502</v>
      </c>
      <c r="C959" t="s">
        <v>98</v>
      </c>
      <c r="D959">
        <v>1995</v>
      </c>
      <c r="H959">
        <v>35038</v>
      </c>
      <c r="I959">
        <v>18788</v>
      </c>
      <c r="N959">
        <f>COUNTIF(Cod_Mun_Norte!B:B,DADOS_SNIS_Minas!A959)</f>
        <v>0</v>
      </c>
    </row>
    <row r="960" spans="1:14" x14ac:dyDescent="0.2">
      <c r="A960">
        <v>310350</v>
      </c>
      <c r="B960" t="s">
        <v>109</v>
      </c>
      <c r="C960" t="s">
        <v>98</v>
      </c>
      <c r="D960">
        <v>2020</v>
      </c>
      <c r="E960" t="s">
        <v>508</v>
      </c>
      <c r="F960" t="s">
        <v>367</v>
      </c>
      <c r="G960" t="s">
        <v>371</v>
      </c>
      <c r="H960">
        <v>117825</v>
      </c>
      <c r="I960">
        <v>110080</v>
      </c>
      <c r="J960">
        <v>117825</v>
      </c>
      <c r="K960">
        <v>110080</v>
      </c>
      <c r="L960">
        <v>100</v>
      </c>
      <c r="M960">
        <v>100</v>
      </c>
      <c r="N960">
        <f>COUNTIF(Cod_Mun_Norte!B:B,DADOS_SNIS_Minas!A960)</f>
        <v>0</v>
      </c>
    </row>
    <row r="961" spans="1:14" x14ac:dyDescent="0.2">
      <c r="A961">
        <v>310350</v>
      </c>
      <c r="B961" t="s">
        <v>109</v>
      </c>
      <c r="C961" t="s">
        <v>98</v>
      </c>
      <c r="D961">
        <v>2019</v>
      </c>
      <c r="E961" t="s">
        <v>509</v>
      </c>
      <c r="F961" t="s">
        <v>367</v>
      </c>
      <c r="G961" t="s">
        <v>371</v>
      </c>
      <c r="H961">
        <v>117267</v>
      </c>
      <c r="I961">
        <v>109558</v>
      </c>
      <c r="J961">
        <v>117265</v>
      </c>
      <c r="K961">
        <v>109558</v>
      </c>
      <c r="L961">
        <v>100</v>
      </c>
      <c r="M961">
        <v>100</v>
      </c>
      <c r="N961">
        <f>COUNTIF(Cod_Mun_Norte!B:B,DADOS_SNIS_Minas!A961)</f>
        <v>0</v>
      </c>
    </row>
    <row r="962" spans="1:14" x14ac:dyDescent="0.2">
      <c r="A962">
        <v>310350</v>
      </c>
      <c r="B962" t="s">
        <v>109</v>
      </c>
      <c r="C962" t="s">
        <v>98</v>
      </c>
      <c r="D962">
        <v>2018</v>
      </c>
      <c r="E962" t="s">
        <v>509</v>
      </c>
      <c r="F962" t="s">
        <v>367</v>
      </c>
      <c r="H962">
        <v>116691</v>
      </c>
      <c r="I962">
        <v>109020</v>
      </c>
      <c r="J962">
        <v>116691</v>
      </c>
      <c r="K962">
        <v>109020</v>
      </c>
      <c r="L962">
        <v>100</v>
      </c>
      <c r="M962">
        <v>100</v>
      </c>
      <c r="N962">
        <f>COUNTIF(Cod_Mun_Norte!B:B,DADOS_SNIS_Minas!A962)</f>
        <v>0</v>
      </c>
    </row>
    <row r="963" spans="1:14" x14ac:dyDescent="0.2">
      <c r="A963">
        <v>310350</v>
      </c>
      <c r="B963" t="s">
        <v>109</v>
      </c>
      <c r="C963" t="s">
        <v>98</v>
      </c>
      <c r="D963">
        <v>2017</v>
      </c>
      <c r="E963" t="s">
        <v>510</v>
      </c>
      <c r="F963" t="s">
        <v>99</v>
      </c>
      <c r="H963">
        <v>117445</v>
      </c>
      <c r="I963">
        <v>109725</v>
      </c>
      <c r="J963">
        <v>117445</v>
      </c>
      <c r="K963">
        <v>109725</v>
      </c>
      <c r="L963">
        <v>100</v>
      </c>
      <c r="M963">
        <v>100</v>
      </c>
      <c r="N963">
        <f>COUNTIF(Cod_Mun_Norte!B:B,DADOS_SNIS_Minas!A963)</f>
        <v>0</v>
      </c>
    </row>
    <row r="964" spans="1:14" x14ac:dyDescent="0.2">
      <c r="A964">
        <v>310350</v>
      </c>
      <c r="B964" t="s">
        <v>109</v>
      </c>
      <c r="C964" t="s">
        <v>98</v>
      </c>
      <c r="D964">
        <v>2016</v>
      </c>
      <c r="E964" t="s">
        <v>510</v>
      </c>
      <c r="F964" t="s">
        <v>99</v>
      </c>
      <c r="H964">
        <v>116871</v>
      </c>
      <c r="I964">
        <v>109188</v>
      </c>
      <c r="J964">
        <v>116871</v>
      </c>
      <c r="K964">
        <v>109188</v>
      </c>
      <c r="L964">
        <v>100</v>
      </c>
      <c r="M964">
        <v>100</v>
      </c>
      <c r="N964">
        <f>COUNTIF(Cod_Mun_Norte!B:B,DADOS_SNIS_Minas!A964)</f>
        <v>0</v>
      </c>
    </row>
    <row r="965" spans="1:14" x14ac:dyDescent="0.2">
      <c r="A965">
        <v>310350</v>
      </c>
      <c r="B965" t="s">
        <v>109</v>
      </c>
      <c r="C965" t="s">
        <v>98</v>
      </c>
      <c r="D965">
        <v>2015</v>
      </c>
      <c r="E965" t="s">
        <v>509</v>
      </c>
      <c r="F965" t="s">
        <v>367</v>
      </c>
      <c r="H965">
        <v>116267</v>
      </c>
      <c r="I965">
        <v>108624</v>
      </c>
      <c r="J965">
        <v>116200</v>
      </c>
      <c r="K965">
        <v>108624</v>
      </c>
      <c r="L965">
        <v>100</v>
      </c>
      <c r="M965">
        <v>99.94</v>
      </c>
      <c r="N965">
        <f>COUNTIF(Cod_Mun_Norte!B:B,DADOS_SNIS_Minas!A965)</f>
        <v>0</v>
      </c>
    </row>
    <row r="966" spans="1:14" x14ac:dyDescent="0.2">
      <c r="A966">
        <v>310350</v>
      </c>
      <c r="B966" t="s">
        <v>109</v>
      </c>
      <c r="C966" t="s">
        <v>98</v>
      </c>
      <c r="D966">
        <v>2014</v>
      </c>
      <c r="E966" t="s">
        <v>510</v>
      </c>
      <c r="F966" t="s">
        <v>99</v>
      </c>
      <c r="H966">
        <v>115632</v>
      </c>
      <c r="I966">
        <v>108031</v>
      </c>
      <c r="J966">
        <v>115632</v>
      </c>
      <c r="K966">
        <v>108031</v>
      </c>
      <c r="L966">
        <v>100</v>
      </c>
      <c r="M966">
        <v>100</v>
      </c>
      <c r="N966">
        <f>COUNTIF(Cod_Mun_Norte!B:B,DADOS_SNIS_Minas!A966)</f>
        <v>0</v>
      </c>
    </row>
    <row r="967" spans="1:14" x14ac:dyDescent="0.2">
      <c r="A967">
        <v>310350</v>
      </c>
      <c r="B967" t="s">
        <v>109</v>
      </c>
      <c r="C967" t="s">
        <v>98</v>
      </c>
      <c r="D967">
        <v>2013</v>
      </c>
      <c r="E967" t="s">
        <v>509</v>
      </c>
      <c r="F967" t="s">
        <v>367</v>
      </c>
      <c r="H967">
        <v>114970</v>
      </c>
      <c r="I967">
        <v>107412</v>
      </c>
      <c r="J967">
        <v>114970</v>
      </c>
      <c r="K967">
        <v>107412</v>
      </c>
      <c r="L967">
        <v>100</v>
      </c>
      <c r="M967">
        <v>100</v>
      </c>
      <c r="N967">
        <f>COUNTIF(Cod_Mun_Norte!B:B,DADOS_SNIS_Minas!A967)</f>
        <v>0</v>
      </c>
    </row>
    <row r="968" spans="1:14" x14ac:dyDescent="0.2">
      <c r="A968">
        <v>310350</v>
      </c>
      <c r="B968" t="s">
        <v>109</v>
      </c>
      <c r="C968" t="s">
        <v>98</v>
      </c>
      <c r="D968">
        <v>2012</v>
      </c>
      <c r="E968" t="s">
        <v>509</v>
      </c>
      <c r="F968" t="s">
        <v>367</v>
      </c>
      <c r="H968">
        <v>110983</v>
      </c>
      <c r="I968">
        <v>103687</v>
      </c>
      <c r="J968">
        <v>110983</v>
      </c>
      <c r="K968">
        <v>103687</v>
      </c>
      <c r="L968">
        <v>100</v>
      </c>
      <c r="M968">
        <v>100</v>
      </c>
      <c r="N968">
        <f>COUNTIF(Cod_Mun_Norte!B:B,DADOS_SNIS_Minas!A968)</f>
        <v>0</v>
      </c>
    </row>
    <row r="969" spans="1:14" x14ac:dyDescent="0.2">
      <c r="A969">
        <v>310350</v>
      </c>
      <c r="B969" t="s">
        <v>109</v>
      </c>
      <c r="C969" t="s">
        <v>98</v>
      </c>
      <c r="D969">
        <v>2011</v>
      </c>
      <c r="E969" t="s">
        <v>509</v>
      </c>
      <c r="F969" t="s">
        <v>367</v>
      </c>
      <c r="H969">
        <v>110402</v>
      </c>
      <c r="I969">
        <v>103144</v>
      </c>
      <c r="J969">
        <v>110402</v>
      </c>
      <c r="K969">
        <v>103144</v>
      </c>
      <c r="L969">
        <v>100</v>
      </c>
      <c r="M969">
        <v>100</v>
      </c>
      <c r="N969">
        <f>COUNTIF(Cod_Mun_Norte!B:B,DADOS_SNIS_Minas!A969)</f>
        <v>0</v>
      </c>
    </row>
    <row r="970" spans="1:14" x14ac:dyDescent="0.2">
      <c r="A970">
        <v>310350</v>
      </c>
      <c r="B970" t="s">
        <v>109</v>
      </c>
      <c r="C970" t="s">
        <v>98</v>
      </c>
      <c r="D970">
        <v>2010</v>
      </c>
      <c r="E970" t="s">
        <v>509</v>
      </c>
      <c r="F970" t="s">
        <v>367</v>
      </c>
      <c r="H970">
        <v>109801</v>
      </c>
      <c r="I970">
        <v>102583</v>
      </c>
      <c r="J970">
        <v>109583</v>
      </c>
      <c r="K970">
        <v>102583</v>
      </c>
      <c r="L970">
        <v>100</v>
      </c>
      <c r="M970">
        <v>99.8</v>
      </c>
      <c r="N970">
        <f>COUNTIF(Cod_Mun_Norte!B:B,DADOS_SNIS_Minas!A970)</f>
        <v>0</v>
      </c>
    </row>
    <row r="971" spans="1:14" x14ac:dyDescent="0.2">
      <c r="A971">
        <v>310350</v>
      </c>
      <c r="B971" t="s">
        <v>109</v>
      </c>
      <c r="C971" t="s">
        <v>98</v>
      </c>
      <c r="D971">
        <v>2009</v>
      </c>
      <c r="E971" t="s">
        <v>509</v>
      </c>
      <c r="F971" t="s">
        <v>367</v>
      </c>
      <c r="H971">
        <v>111095</v>
      </c>
      <c r="I971">
        <v>103824</v>
      </c>
      <c r="J971">
        <v>110824</v>
      </c>
      <c r="K971">
        <v>103824</v>
      </c>
      <c r="L971">
        <v>100</v>
      </c>
      <c r="M971">
        <v>99.76</v>
      </c>
      <c r="N971">
        <f>COUNTIF(Cod_Mun_Norte!B:B,DADOS_SNIS_Minas!A971)</f>
        <v>0</v>
      </c>
    </row>
    <row r="972" spans="1:14" x14ac:dyDescent="0.2">
      <c r="A972">
        <v>310350</v>
      </c>
      <c r="B972" t="s">
        <v>109</v>
      </c>
      <c r="C972" t="s">
        <v>98</v>
      </c>
      <c r="D972">
        <v>2008</v>
      </c>
      <c r="E972" t="s">
        <v>509</v>
      </c>
      <c r="F972" t="s">
        <v>367</v>
      </c>
      <c r="H972">
        <v>110334</v>
      </c>
      <c r="I972">
        <v>103113</v>
      </c>
      <c r="J972">
        <v>110299</v>
      </c>
      <c r="K972">
        <v>107299</v>
      </c>
      <c r="L972">
        <v>100</v>
      </c>
      <c r="M972">
        <v>99.97</v>
      </c>
      <c r="N972">
        <f>COUNTIF(Cod_Mun_Norte!B:B,DADOS_SNIS_Minas!A972)</f>
        <v>0</v>
      </c>
    </row>
    <row r="973" spans="1:14" x14ac:dyDescent="0.2">
      <c r="A973">
        <v>310350</v>
      </c>
      <c r="B973" t="s">
        <v>109</v>
      </c>
      <c r="C973" t="s">
        <v>98</v>
      </c>
      <c r="D973">
        <v>2007</v>
      </c>
      <c r="E973" t="s">
        <v>509</v>
      </c>
      <c r="F973" t="s">
        <v>367</v>
      </c>
      <c r="H973">
        <v>106403</v>
      </c>
      <c r="I973">
        <v>99439</v>
      </c>
      <c r="J973">
        <v>110200</v>
      </c>
      <c r="K973">
        <v>108000</v>
      </c>
      <c r="L973">
        <v>100</v>
      </c>
      <c r="M973">
        <v>100</v>
      </c>
      <c r="N973">
        <f>COUNTIF(Cod_Mun_Norte!B:B,DADOS_SNIS_Minas!A973)</f>
        <v>0</v>
      </c>
    </row>
    <row r="974" spans="1:14" x14ac:dyDescent="0.2">
      <c r="A974">
        <v>310350</v>
      </c>
      <c r="B974" t="s">
        <v>109</v>
      </c>
      <c r="C974" t="s">
        <v>98</v>
      </c>
      <c r="D974">
        <v>2006</v>
      </c>
      <c r="E974" t="s">
        <v>510</v>
      </c>
      <c r="F974" t="s">
        <v>99</v>
      </c>
      <c r="H974">
        <v>109876</v>
      </c>
      <c r="I974">
        <v>99935</v>
      </c>
      <c r="J974">
        <v>107000</v>
      </c>
      <c r="K974">
        <v>105000</v>
      </c>
      <c r="L974">
        <v>100</v>
      </c>
      <c r="M974">
        <v>97.38</v>
      </c>
      <c r="N974">
        <f>COUNTIF(Cod_Mun_Norte!B:B,DADOS_SNIS_Minas!A974)</f>
        <v>0</v>
      </c>
    </row>
    <row r="975" spans="1:14" x14ac:dyDescent="0.2">
      <c r="A975">
        <v>310350</v>
      </c>
      <c r="B975" t="s">
        <v>109</v>
      </c>
      <c r="C975" t="s">
        <v>98</v>
      </c>
      <c r="D975">
        <v>2005</v>
      </c>
      <c r="E975" t="s">
        <v>509</v>
      </c>
      <c r="F975" t="s">
        <v>367</v>
      </c>
      <c r="H975">
        <v>108672</v>
      </c>
      <c r="I975">
        <v>98840</v>
      </c>
      <c r="J975">
        <v>107200</v>
      </c>
      <c r="K975">
        <v>105000</v>
      </c>
      <c r="L975">
        <v>100</v>
      </c>
      <c r="M975">
        <v>98.65</v>
      </c>
      <c r="N975">
        <f>COUNTIF(Cod_Mun_Norte!B:B,DADOS_SNIS_Minas!A975)</f>
        <v>0</v>
      </c>
    </row>
    <row r="976" spans="1:14" x14ac:dyDescent="0.2">
      <c r="A976">
        <v>310350</v>
      </c>
      <c r="B976" t="s">
        <v>109</v>
      </c>
      <c r="C976" t="s">
        <v>98</v>
      </c>
      <c r="D976">
        <v>2004</v>
      </c>
      <c r="E976" t="s">
        <v>509</v>
      </c>
      <c r="F976" t="s">
        <v>367</v>
      </c>
      <c r="H976">
        <v>107459</v>
      </c>
      <c r="I976">
        <v>97737</v>
      </c>
      <c r="J976">
        <v>101700</v>
      </c>
      <c r="K976">
        <v>100120</v>
      </c>
      <c r="L976">
        <v>100</v>
      </c>
      <c r="M976">
        <v>94.64</v>
      </c>
      <c r="N976">
        <f>COUNTIF(Cod_Mun_Norte!B:B,DADOS_SNIS_Minas!A976)</f>
        <v>0</v>
      </c>
    </row>
    <row r="977" spans="1:14" x14ac:dyDescent="0.2">
      <c r="A977">
        <v>310350</v>
      </c>
      <c r="B977" t="s">
        <v>109</v>
      </c>
      <c r="C977" t="s">
        <v>98</v>
      </c>
      <c r="D977">
        <v>2003</v>
      </c>
      <c r="E977" t="s">
        <v>509</v>
      </c>
      <c r="F977" t="s">
        <v>367</v>
      </c>
      <c r="H977">
        <v>105267</v>
      </c>
      <c r="I977">
        <v>95743</v>
      </c>
      <c r="J977">
        <v>101178</v>
      </c>
      <c r="K977">
        <v>99630</v>
      </c>
      <c r="L977">
        <v>100</v>
      </c>
      <c r="M977">
        <v>96.12</v>
      </c>
      <c r="N977">
        <f>COUNTIF(Cod_Mun_Norte!B:B,DADOS_SNIS_Minas!A977)</f>
        <v>0</v>
      </c>
    </row>
    <row r="978" spans="1:14" x14ac:dyDescent="0.2">
      <c r="A978">
        <v>310350</v>
      </c>
      <c r="B978" t="s">
        <v>109</v>
      </c>
      <c r="C978" t="s">
        <v>98</v>
      </c>
      <c r="D978">
        <v>2002</v>
      </c>
      <c r="E978" t="s">
        <v>509</v>
      </c>
      <c r="F978" t="s">
        <v>367</v>
      </c>
      <c r="H978">
        <v>104223</v>
      </c>
      <c r="I978">
        <v>94794</v>
      </c>
      <c r="J978">
        <v>100650</v>
      </c>
      <c r="K978">
        <v>99150</v>
      </c>
      <c r="L978">
        <v>100</v>
      </c>
      <c r="M978">
        <v>96.57</v>
      </c>
      <c r="N978">
        <f>COUNTIF(Cod_Mun_Norte!B:B,DADOS_SNIS_Minas!A978)</f>
        <v>0</v>
      </c>
    </row>
    <row r="979" spans="1:14" x14ac:dyDescent="0.2">
      <c r="A979">
        <v>310350</v>
      </c>
      <c r="B979" t="s">
        <v>109</v>
      </c>
      <c r="C979" t="s">
        <v>98</v>
      </c>
      <c r="D979">
        <v>2001</v>
      </c>
      <c r="E979" t="s">
        <v>510</v>
      </c>
      <c r="F979" t="s">
        <v>99</v>
      </c>
      <c r="H979">
        <v>103243</v>
      </c>
      <c r="I979">
        <v>93902</v>
      </c>
      <c r="J979">
        <v>98980</v>
      </c>
      <c r="K979">
        <v>98980</v>
      </c>
      <c r="L979">
        <v>100</v>
      </c>
      <c r="M979">
        <v>95.87</v>
      </c>
      <c r="N979">
        <f>COUNTIF(Cod_Mun_Norte!B:B,DADOS_SNIS_Minas!A979)</f>
        <v>0</v>
      </c>
    </row>
    <row r="980" spans="1:14" x14ac:dyDescent="0.2">
      <c r="A980">
        <v>310350</v>
      </c>
      <c r="B980" t="s">
        <v>109</v>
      </c>
      <c r="C980" t="s">
        <v>98</v>
      </c>
      <c r="D980">
        <v>2000</v>
      </c>
      <c r="E980" t="s">
        <v>510</v>
      </c>
      <c r="F980" t="s">
        <v>99</v>
      </c>
      <c r="H980">
        <v>101974</v>
      </c>
      <c r="I980">
        <v>92748</v>
      </c>
      <c r="J980">
        <v>96511</v>
      </c>
      <c r="L980">
        <v>100</v>
      </c>
      <c r="N980">
        <f>COUNTIF(Cod_Mun_Norte!B:B,DADOS_SNIS_Minas!A980)</f>
        <v>0</v>
      </c>
    </row>
    <row r="981" spans="1:14" x14ac:dyDescent="0.2">
      <c r="A981">
        <v>310350</v>
      </c>
      <c r="B981" t="s">
        <v>109</v>
      </c>
      <c r="C981" t="s">
        <v>98</v>
      </c>
      <c r="D981">
        <v>1999</v>
      </c>
      <c r="E981" t="s">
        <v>510</v>
      </c>
      <c r="F981" t="s">
        <v>99</v>
      </c>
      <c r="H981">
        <v>98399</v>
      </c>
      <c r="I981">
        <v>91212</v>
      </c>
      <c r="J981">
        <v>95000</v>
      </c>
      <c r="L981">
        <v>100</v>
      </c>
      <c r="N981">
        <f>COUNTIF(Cod_Mun_Norte!B:B,DADOS_SNIS_Minas!A981)</f>
        <v>0</v>
      </c>
    </row>
    <row r="982" spans="1:14" x14ac:dyDescent="0.2">
      <c r="A982">
        <v>310350</v>
      </c>
      <c r="B982" t="s">
        <v>109</v>
      </c>
      <c r="C982" t="s">
        <v>98</v>
      </c>
      <c r="D982">
        <v>1998</v>
      </c>
      <c r="E982" t="s">
        <v>510</v>
      </c>
      <c r="F982" t="s">
        <v>99</v>
      </c>
      <c r="H982">
        <v>97459</v>
      </c>
      <c r="I982">
        <v>90341</v>
      </c>
      <c r="J982">
        <v>83080</v>
      </c>
      <c r="L982">
        <v>92</v>
      </c>
      <c r="N982">
        <f>COUNTIF(Cod_Mun_Norte!B:B,DADOS_SNIS_Minas!A982)</f>
        <v>0</v>
      </c>
    </row>
    <row r="983" spans="1:14" x14ac:dyDescent="0.2">
      <c r="A983">
        <v>310350</v>
      </c>
      <c r="B983" t="s">
        <v>109</v>
      </c>
      <c r="C983" t="s">
        <v>98</v>
      </c>
      <c r="D983">
        <v>1997</v>
      </c>
      <c r="E983" t="s">
        <v>510</v>
      </c>
      <c r="F983" t="s">
        <v>99</v>
      </c>
      <c r="H983">
        <v>96517</v>
      </c>
      <c r="I983">
        <v>89468</v>
      </c>
      <c r="N983">
        <f>COUNTIF(Cod_Mun_Norte!B:B,DADOS_SNIS_Minas!A983)</f>
        <v>0</v>
      </c>
    </row>
    <row r="984" spans="1:14" x14ac:dyDescent="0.2">
      <c r="A984">
        <v>310350</v>
      </c>
      <c r="B984" t="s">
        <v>109</v>
      </c>
      <c r="C984" t="s">
        <v>98</v>
      </c>
      <c r="D984">
        <v>1996</v>
      </c>
      <c r="H984">
        <v>95403</v>
      </c>
      <c r="I984">
        <v>88435</v>
      </c>
      <c r="N984">
        <f>COUNTIF(Cod_Mun_Norte!B:B,DADOS_SNIS_Minas!A984)</f>
        <v>0</v>
      </c>
    </row>
    <row r="985" spans="1:14" x14ac:dyDescent="0.2">
      <c r="A985">
        <v>310350</v>
      </c>
      <c r="B985" t="s">
        <v>109</v>
      </c>
      <c r="C985" t="s">
        <v>98</v>
      </c>
      <c r="D985">
        <v>1995</v>
      </c>
      <c r="H985">
        <v>94555</v>
      </c>
      <c r="I985">
        <v>87649</v>
      </c>
      <c r="N985">
        <f>COUNTIF(Cod_Mun_Norte!B:B,DADOS_SNIS_Minas!A985)</f>
        <v>0</v>
      </c>
    </row>
    <row r="986" spans="1:14" x14ac:dyDescent="0.2">
      <c r="A986">
        <v>310360</v>
      </c>
      <c r="B986" t="s">
        <v>110</v>
      </c>
      <c r="C986" t="s">
        <v>98</v>
      </c>
      <c r="D986">
        <v>2020</v>
      </c>
      <c r="E986" t="s">
        <v>361</v>
      </c>
      <c r="F986" t="s">
        <v>362</v>
      </c>
      <c r="G986" t="s">
        <v>119</v>
      </c>
      <c r="H986">
        <v>2787</v>
      </c>
      <c r="I986">
        <v>2599</v>
      </c>
      <c r="J986">
        <v>2417</v>
      </c>
      <c r="K986">
        <v>2417</v>
      </c>
      <c r="L986">
        <v>93</v>
      </c>
      <c r="M986">
        <v>86.72</v>
      </c>
      <c r="N986">
        <f>COUNTIF(Cod_Mun_Norte!B:B,DADOS_SNIS_Minas!A986)</f>
        <v>0</v>
      </c>
    </row>
    <row r="987" spans="1:14" x14ac:dyDescent="0.2">
      <c r="A987">
        <v>310360</v>
      </c>
      <c r="B987" t="s">
        <v>110</v>
      </c>
      <c r="C987" t="s">
        <v>98</v>
      </c>
      <c r="D987">
        <v>2019</v>
      </c>
      <c r="E987" t="s">
        <v>511</v>
      </c>
      <c r="F987" t="s">
        <v>357</v>
      </c>
      <c r="G987" t="s">
        <v>383</v>
      </c>
      <c r="H987">
        <v>2795</v>
      </c>
      <c r="I987">
        <v>2607</v>
      </c>
      <c r="J987">
        <v>144</v>
      </c>
      <c r="K987">
        <v>144</v>
      </c>
      <c r="L987">
        <v>5.5</v>
      </c>
      <c r="M987">
        <v>5.15</v>
      </c>
      <c r="N987">
        <f>COUNTIF(Cod_Mun_Norte!B:B,DADOS_SNIS_Minas!A987)</f>
        <v>0</v>
      </c>
    </row>
    <row r="988" spans="1:14" x14ac:dyDescent="0.2">
      <c r="A988">
        <v>310360</v>
      </c>
      <c r="B988" t="s">
        <v>110</v>
      </c>
      <c r="C988" t="s">
        <v>98</v>
      </c>
      <c r="D988">
        <v>2018</v>
      </c>
      <c r="E988" t="s">
        <v>512</v>
      </c>
      <c r="F988" t="s">
        <v>367</v>
      </c>
      <c r="H988">
        <v>2804</v>
      </c>
      <c r="I988">
        <v>2615</v>
      </c>
      <c r="J988">
        <v>2610</v>
      </c>
      <c r="K988">
        <v>2610</v>
      </c>
      <c r="L988">
        <v>99.8</v>
      </c>
      <c r="M988">
        <v>93.08</v>
      </c>
      <c r="N988">
        <f>COUNTIF(Cod_Mun_Norte!B:B,DADOS_SNIS_Minas!A988)</f>
        <v>0</v>
      </c>
    </row>
    <row r="989" spans="1:14" x14ac:dyDescent="0.2">
      <c r="A989">
        <v>310360</v>
      </c>
      <c r="B989" t="s">
        <v>110</v>
      </c>
      <c r="C989" t="s">
        <v>98</v>
      </c>
      <c r="D989">
        <v>2017</v>
      </c>
      <c r="E989" t="s">
        <v>513</v>
      </c>
      <c r="F989" t="s">
        <v>374</v>
      </c>
      <c r="H989">
        <v>2873</v>
      </c>
      <c r="I989">
        <v>2680</v>
      </c>
      <c r="N989">
        <f>COUNTIF(Cod_Mun_Norte!B:B,DADOS_SNIS_Minas!A989)</f>
        <v>0</v>
      </c>
    </row>
    <row r="990" spans="1:14" x14ac:dyDescent="0.2">
      <c r="A990">
        <v>310360</v>
      </c>
      <c r="B990" t="s">
        <v>110</v>
      </c>
      <c r="C990" t="s">
        <v>98</v>
      </c>
      <c r="D990">
        <v>2016</v>
      </c>
      <c r="E990" t="s">
        <v>512</v>
      </c>
      <c r="F990" t="s">
        <v>367</v>
      </c>
      <c r="H990">
        <v>2877</v>
      </c>
      <c r="I990">
        <v>2683</v>
      </c>
      <c r="J990">
        <v>2795</v>
      </c>
      <c r="K990">
        <v>2680</v>
      </c>
      <c r="L990">
        <v>99.9</v>
      </c>
      <c r="M990">
        <v>97.15</v>
      </c>
      <c r="N990">
        <f>COUNTIF(Cod_Mun_Norte!B:B,DADOS_SNIS_Minas!A990)</f>
        <v>0</v>
      </c>
    </row>
    <row r="991" spans="1:14" x14ac:dyDescent="0.2">
      <c r="A991">
        <v>310360</v>
      </c>
      <c r="B991" t="s">
        <v>110</v>
      </c>
      <c r="C991" t="s">
        <v>98</v>
      </c>
      <c r="D991">
        <v>2015</v>
      </c>
      <c r="E991" t="s">
        <v>512</v>
      </c>
      <c r="F991" t="s">
        <v>367</v>
      </c>
      <c r="H991">
        <v>2880</v>
      </c>
      <c r="I991">
        <v>2686</v>
      </c>
      <c r="J991">
        <v>2700</v>
      </c>
      <c r="K991">
        <v>2670</v>
      </c>
      <c r="L991">
        <v>99.4</v>
      </c>
      <c r="M991">
        <v>93.75</v>
      </c>
      <c r="N991">
        <f>COUNTIF(Cod_Mun_Norte!B:B,DADOS_SNIS_Minas!A991)</f>
        <v>0</v>
      </c>
    </row>
    <row r="992" spans="1:14" x14ac:dyDescent="0.2">
      <c r="A992">
        <v>310360</v>
      </c>
      <c r="B992" t="s">
        <v>110</v>
      </c>
      <c r="C992" t="s">
        <v>98</v>
      </c>
      <c r="D992">
        <v>2014</v>
      </c>
      <c r="E992" t="s">
        <v>512</v>
      </c>
      <c r="F992" t="s">
        <v>367</v>
      </c>
      <c r="H992">
        <v>2884</v>
      </c>
      <c r="I992">
        <v>2690</v>
      </c>
      <c r="J992">
        <v>2690</v>
      </c>
      <c r="K992">
        <v>2690</v>
      </c>
      <c r="L992">
        <v>100</v>
      </c>
      <c r="M992">
        <v>93.27</v>
      </c>
      <c r="N992">
        <f>COUNTIF(Cod_Mun_Norte!B:B,DADOS_SNIS_Minas!A992)</f>
        <v>0</v>
      </c>
    </row>
    <row r="993" spans="1:14" x14ac:dyDescent="0.2">
      <c r="A993">
        <v>310360</v>
      </c>
      <c r="B993" t="s">
        <v>110</v>
      </c>
      <c r="C993" t="s">
        <v>98</v>
      </c>
      <c r="D993">
        <v>2013</v>
      </c>
      <c r="E993" t="s">
        <v>512</v>
      </c>
      <c r="F993" t="s">
        <v>367</v>
      </c>
      <c r="H993">
        <v>2888</v>
      </c>
      <c r="I993">
        <v>2694</v>
      </c>
      <c r="J993">
        <v>2622</v>
      </c>
      <c r="K993">
        <v>2622</v>
      </c>
      <c r="L993">
        <v>97.3</v>
      </c>
      <c r="M993">
        <v>90.79</v>
      </c>
      <c r="N993">
        <f>COUNTIF(Cod_Mun_Norte!B:B,DADOS_SNIS_Minas!A993)</f>
        <v>0</v>
      </c>
    </row>
    <row r="994" spans="1:14" x14ac:dyDescent="0.2">
      <c r="A994">
        <v>310360</v>
      </c>
      <c r="B994" t="s">
        <v>110</v>
      </c>
      <c r="C994" t="s">
        <v>98</v>
      </c>
      <c r="D994">
        <v>2012</v>
      </c>
      <c r="E994" t="s">
        <v>514</v>
      </c>
      <c r="F994" t="s">
        <v>99</v>
      </c>
      <c r="H994">
        <v>2811</v>
      </c>
      <c r="I994">
        <v>2622</v>
      </c>
      <c r="J994">
        <v>2622</v>
      </c>
      <c r="K994">
        <v>2622</v>
      </c>
      <c r="L994">
        <v>100</v>
      </c>
      <c r="M994">
        <v>93.28</v>
      </c>
      <c r="N994">
        <f>COUNTIF(Cod_Mun_Norte!B:B,DADOS_SNIS_Minas!A994)</f>
        <v>0</v>
      </c>
    </row>
    <row r="995" spans="1:14" x14ac:dyDescent="0.2">
      <c r="A995">
        <v>310360</v>
      </c>
      <c r="B995" t="s">
        <v>110</v>
      </c>
      <c r="C995" t="s">
        <v>98</v>
      </c>
      <c r="D995">
        <v>2011</v>
      </c>
      <c r="H995">
        <v>2817</v>
      </c>
      <c r="I995">
        <v>2627</v>
      </c>
      <c r="N995">
        <f>COUNTIF(Cod_Mun_Norte!B:B,DADOS_SNIS_Minas!A995)</f>
        <v>0</v>
      </c>
    </row>
    <row r="996" spans="1:14" x14ac:dyDescent="0.2">
      <c r="A996">
        <v>310360</v>
      </c>
      <c r="B996" t="s">
        <v>110</v>
      </c>
      <c r="C996" t="s">
        <v>98</v>
      </c>
      <c r="D996">
        <v>2010</v>
      </c>
      <c r="E996" t="s">
        <v>512</v>
      </c>
      <c r="F996" t="s">
        <v>367</v>
      </c>
      <c r="H996">
        <v>2823</v>
      </c>
      <c r="I996">
        <v>2633</v>
      </c>
      <c r="J996">
        <v>2633</v>
      </c>
      <c r="K996">
        <v>2633</v>
      </c>
      <c r="L996">
        <v>100</v>
      </c>
      <c r="M996">
        <v>93.27</v>
      </c>
      <c r="N996">
        <f>COUNTIF(Cod_Mun_Norte!B:B,DADOS_SNIS_Minas!A996)</f>
        <v>0</v>
      </c>
    </row>
    <row r="997" spans="1:14" x14ac:dyDescent="0.2">
      <c r="A997">
        <v>310360</v>
      </c>
      <c r="B997" t="s">
        <v>110</v>
      </c>
      <c r="C997" t="s">
        <v>98</v>
      </c>
      <c r="D997">
        <v>2009</v>
      </c>
      <c r="H997">
        <v>2538</v>
      </c>
      <c r="I997">
        <v>2338</v>
      </c>
      <c r="N997">
        <f>COUNTIF(Cod_Mun_Norte!B:B,DADOS_SNIS_Minas!A997)</f>
        <v>0</v>
      </c>
    </row>
    <row r="998" spans="1:14" x14ac:dyDescent="0.2">
      <c r="A998">
        <v>310360</v>
      </c>
      <c r="B998" t="s">
        <v>110</v>
      </c>
      <c r="C998" t="s">
        <v>98</v>
      </c>
      <c r="D998">
        <v>2008</v>
      </c>
      <c r="H998">
        <v>2575</v>
      </c>
      <c r="I998">
        <v>2373</v>
      </c>
      <c r="N998">
        <f>COUNTIF(Cod_Mun_Norte!B:B,DADOS_SNIS_Minas!A998)</f>
        <v>0</v>
      </c>
    </row>
    <row r="999" spans="1:14" x14ac:dyDescent="0.2">
      <c r="A999">
        <v>310360</v>
      </c>
      <c r="B999" t="s">
        <v>110</v>
      </c>
      <c r="C999" t="s">
        <v>98</v>
      </c>
      <c r="D999">
        <v>2007</v>
      </c>
      <c r="H999">
        <v>2544</v>
      </c>
      <c r="I999">
        <v>2344</v>
      </c>
      <c r="N999">
        <f>COUNTIF(Cod_Mun_Norte!B:B,DADOS_SNIS_Minas!A999)</f>
        <v>0</v>
      </c>
    </row>
    <row r="1000" spans="1:14" x14ac:dyDescent="0.2">
      <c r="A1000">
        <v>310360</v>
      </c>
      <c r="B1000" t="s">
        <v>110</v>
      </c>
      <c r="C1000" t="s">
        <v>98</v>
      </c>
      <c r="D1000">
        <v>2006</v>
      </c>
      <c r="H1000">
        <v>3104</v>
      </c>
      <c r="I1000">
        <v>2843</v>
      </c>
      <c r="N1000">
        <f>COUNTIF(Cod_Mun_Norte!B:B,DADOS_SNIS_Minas!A1000)</f>
        <v>0</v>
      </c>
    </row>
    <row r="1001" spans="1:14" x14ac:dyDescent="0.2">
      <c r="A1001">
        <v>310360</v>
      </c>
      <c r="B1001" t="s">
        <v>110</v>
      </c>
      <c r="C1001" t="s">
        <v>98</v>
      </c>
      <c r="D1001">
        <v>2005</v>
      </c>
      <c r="H1001">
        <v>3074</v>
      </c>
      <c r="I1001">
        <v>2816</v>
      </c>
      <c r="N1001">
        <f>COUNTIF(Cod_Mun_Norte!B:B,DADOS_SNIS_Minas!A1001)</f>
        <v>0</v>
      </c>
    </row>
    <row r="1002" spans="1:14" x14ac:dyDescent="0.2">
      <c r="A1002">
        <v>310360</v>
      </c>
      <c r="B1002" t="s">
        <v>110</v>
      </c>
      <c r="C1002" t="s">
        <v>98</v>
      </c>
      <c r="D1002">
        <v>2004</v>
      </c>
      <c r="H1002">
        <v>3043</v>
      </c>
      <c r="I1002">
        <v>2787</v>
      </c>
      <c r="N1002">
        <f>COUNTIF(Cod_Mun_Norte!B:B,DADOS_SNIS_Minas!A1002)</f>
        <v>0</v>
      </c>
    </row>
    <row r="1003" spans="1:14" x14ac:dyDescent="0.2">
      <c r="A1003">
        <v>310360</v>
      </c>
      <c r="B1003" t="s">
        <v>110</v>
      </c>
      <c r="C1003" t="s">
        <v>98</v>
      </c>
      <c r="D1003">
        <v>2003</v>
      </c>
      <c r="H1003">
        <v>2989</v>
      </c>
      <c r="I1003">
        <v>2738</v>
      </c>
      <c r="N1003">
        <f>COUNTIF(Cod_Mun_Norte!B:B,DADOS_SNIS_Minas!A1003)</f>
        <v>0</v>
      </c>
    </row>
    <row r="1004" spans="1:14" x14ac:dyDescent="0.2">
      <c r="A1004">
        <v>310360</v>
      </c>
      <c r="B1004" t="s">
        <v>110</v>
      </c>
      <c r="C1004" t="s">
        <v>98</v>
      </c>
      <c r="D1004">
        <v>2002</v>
      </c>
      <c r="H1004">
        <v>2962</v>
      </c>
      <c r="I1004">
        <v>2713</v>
      </c>
      <c r="N1004">
        <f>COUNTIF(Cod_Mun_Norte!B:B,DADOS_SNIS_Minas!A1004)</f>
        <v>0</v>
      </c>
    </row>
    <row r="1005" spans="1:14" x14ac:dyDescent="0.2">
      <c r="A1005">
        <v>310360</v>
      </c>
      <c r="B1005" t="s">
        <v>110</v>
      </c>
      <c r="C1005" t="s">
        <v>98</v>
      </c>
      <c r="D1005">
        <v>2001</v>
      </c>
      <c r="H1005">
        <v>2939</v>
      </c>
      <c r="I1005">
        <v>2692</v>
      </c>
      <c r="N1005">
        <f>COUNTIF(Cod_Mun_Norte!B:B,DADOS_SNIS_Minas!A1005)</f>
        <v>0</v>
      </c>
    </row>
    <row r="1006" spans="1:14" x14ac:dyDescent="0.2">
      <c r="A1006">
        <v>310360</v>
      </c>
      <c r="B1006" t="s">
        <v>110</v>
      </c>
      <c r="C1006" t="s">
        <v>98</v>
      </c>
      <c r="D1006">
        <v>2000</v>
      </c>
      <c r="H1006">
        <v>2906</v>
      </c>
      <c r="I1006">
        <v>2662</v>
      </c>
      <c r="N1006">
        <f>COUNTIF(Cod_Mun_Norte!B:B,DADOS_SNIS_Minas!A1006)</f>
        <v>0</v>
      </c>
    </row>
    <row r="1007" spans="1:14" x14ac:dyDescent="0.2">
      <c r="A1007">
        <v>310360</v>
      </c>
      <c r="B1007" t="s">
        <v>110</v>
      </c>
      <c r="C1007" t="s">
        <v>98</v>
      </c>
      <c r="D1007">
        <v>1999</v>
      </c>
      <c r="H1007">
        <v>2876</v>
      </c>
      <c r="I1007">
        <v>2566</v>
      </c>
      <c r="N1007">
        <f>COUNTIF(Cod_Mun_Norte!B:B,DADOS_SNIS_Minas!A1007)</f>
        <v>0</v>
      </c>
    </row>
    <row r="1008" spans="1:14" x14ac:dyDescent="0.2">
      <c r="A1008">
        <v>310360</v>
      </c>
      <c r="B1008" t="s">
        <v>110</v>
      </c>
      <c r="C1008" t="s">
        <v>98</v>
      </c>
      <c r="D1008">
        <v>1998</v>
      </c>
      <c r="H1008">
        <v>2850</v>
      </c>
      <c r="I1008">
        <v>2543</v>
      </c>
      <c r="N1008">
        <f>COUNTIF(Cod_Mun_Norte!B:B,DADOS_SNIS_Minas!A1008)</f>
        <v>0</v>
      </c>
    </row>
    <row r="1009" spans="1:14" x14ac:dyDescent="0.2">
      <c r="A1009">
        <v>310360</v>
      </c>
      <c r="B1009" t="s">
        <v>110</v>
      </c>
      <c r="C1009" t="s">
        <v>98</v>
      </c>
      <c r="D1009">
        <v>1997</v>
      </c>
      <c r="H1009">
        <v>2824</v>
      </c>
      <c r="I1009">
        <v>2520</v>
      </c>
      <c r="N1009">
        <f>COUNTIF(Cod_Mun_Norte!B:B,DADOS_SNIS_Minas!A1009)</f>
        <v>0</v>
      </c>
    </row>
    <row r="1010" spans="1:14" x14ac:dyDescent="0.2">
      <c r="A1010">
        <v>310360</v>
      </c>
      <c r="B1010" t="s">
        <v>110</v>
      </c>
      <c r="C1010" t="s">
        <v>98</v>
      </c>
      <c r="D1010">
        <v>1996</v>
      </c>
      <c r="H1010">
        <v>2794</v>
      </c>
      <c r="I1010">
        <v>2493</v>
      </c>
      <c r="N1010">
        <f>COUNTIF(Cod_Mun_Norte!B:B,DADOS_SNIS_Minas!A1010)</f>
        <v>0</v>
      </c>
    </row>
    <row r="1011" spans="1:14" x14ac:dyDescent="0.2">
      <c r="A1011">
        <v>310360</v>
      </c>
      <c r="B1011" t="s">
        <v>110</v>
      </c>
      <c r="C1011" t="s">
        <v>98</v>
      </c>
      <c r="D1011">
        <v>1995</v>
      </c>
      <c r="H1011">
        <v>2508</v>
      </c>
      <c r="I1011">
        <v>2238</v>
      </c>
      <c r="N1011">
        <f>COUNTIF(Cod_Mun_Norte!B:B,DADOS_SNIS_Minas!A1011)</f>
        <v>0</v>
      </c>
    </row>
    <row r="1012" spans="1:14" x14ac:dyDescent="0.2">
      <c r="A1012">
        <v>310370</v>
      </c>
      <c r="B1012" t="s">
        <v>515</v>
      </c>
      <c r="C1012" t="s">
        <v>98</v>
      </c>
      <c r="D1012">
        <v>2020</v>
      </c>
      <c r="E1012" t="s">
        <v>516</v>
      </c>
      <c r="F1012" t="s">
        <v>357</v>
      </c>
      <c r="G1012" t="s">
        <v>383</v>
      </c>
      <c r="H1012">
        <v>8453</v>
      </c>
      <c r="I1012">
        <v>3153</v>
      </c>
      <c r="J1012">
        <v>3187</v>
      </c>
      <c r="K1012">
        <v>3153</v>
      </c>
      <c r="L1012">
        <v>100</v>
      </c>
      <c r="M1012">
        <v>37.700000000000003</v>
      </c>
      <c r="N1012">
        <f>COUNTIF(Cod_Mun_Norte!B:B,DADOS_SNIS_Minas!A1012)</f>
        <v>0</v>
      </c>
    </row>
    <row r="1013" spans="1:14" x14ac:dyDescent="0.2">
      <c r="A1013">
        <v>310370</v>
      </c>
      <c r="B1013" t="s">
        <v>515</v>
      </c>
      <c r="C1013" t="s">
        <v>98</v>
      </c>
      <c r="D1013">
        <v>2019</v>
      </c>
      <c r="E1013" t="s">
        <v>516</v>
      </c>
      <c r="F1013" t="s">
        <v>357</v>
      </c>
      <c r="G1013" t="s">
        <v>383</v>
      </c>
      <c r="H1013">
        <v>8439</v>
      </c>
      <c r="I1013">
        <v>3148</v>
      </c>
      <c r="J1013">
        <v>3137</v>
      </c>
      <c r="K1013">
        <v>3137</v>
      </c>
      <c r="L1013">
        <v>99.7</v>
      </c>
      <c r="M1013">
        <v>37.17</v>
      </c>
      <c r="N1013">
        <f>COUNTIF(Cod_Mun_Norte!B:B,DADOS_SNIS_Minas!A1013)</f>
        <v>0</v>
      </c>
    </row>
    <row r="1014" spans="1:14" x14ac:dyDescent="0.2">
      <c r="A1014">
        <v>310370</v>
      </c>
      <c r="B1014" t="s">
        <v>515</v>
      </c>
      <c r="C1014" t="s">
        <v>98</v>
      </c>
      <c r="D1014">
        <v>2018</v>
      </c>
      <c r="E1014" t="s">
        <v>517</v>
      </c>
      <c r="F1014" t="s">
        <v>357</v>
      </c>
      <c r="H1014">
        <v>8425</v>
      </c>
      <c r="I1014">
        <v>3143</v>
      </c>
      <c r="J1014">
        <v>3123</v>
      </c>
      <c r="K1014">
        <v>3123</v>
      </c>
      <c r="L1014">
        <v>99.4</v>
      </c>
      <c r="M1014">
        <v>37.07</v>
      </c>
      <c r="N1014">
        <f>COUNTIF(Cod_Mun_Norte!B:B,DADOS_SNIS_Minas!A1014)</f>
        <v>0</v>
      </c>
    </row>
    <row r="1015" spans="1:14" x14ac:dyDescent="0.2">
      <c r="A1015">
        <v>310370</v>
      </c>
      <c r="B1015" t="s">
        <v>515</v>
      </c>
      <c r="C1015" t="s">
        <v>98</v>
      </c>
      <c r="D1015">
        <v>2017</v>
      </c>
      <c r="E1015" t="s">
        <v>517</v>
      </c>
      <c r="F1015" t="s">
        <v>357</v>
      </c>
      <c r="H1015">
        <v>8544</v>
      </c>
      <c r="I1015">
        <v>3187</v>
      </c>
      <c r="J1015">
        <v>3120</v>
      </c>
      <c r="K1015">
        <v>3120</v>
      </c>
      <c r="L1015">
        <v>97.9</v>
      </c>
      <c r="M1015">
        <v>36.520000000000003</v>
      </c>
      <c r="N1015">
        <f>COUNTIF(Cod_Mun_Norte!B:B,DADOS_SNIS_Minas!A1015)</f>
        <v>0</v>
      </c>
    </row>
    <row r="1016" spans="1:14" x14ac:dyDescent="0.2">
      <c r="A1016">
        <v>310370</v>
      </c>
      <c r="B1016" t="s">
        <v>515</v>
      </c>
      <c r="C1016" t="s">
        <v>98</v>
      </c>
      <c r="D1016">
        <v>2016</v>
      </c>
      <c r="E1016" t="s">
        <v>518</v>
      </c>
      <c r="F1016" t="s">
        <v>359</v>
      </c>
      <c r="H1016">
        <v>8523</v>
      </c>
      <c r="I1016">
        <v>3179</v>
      </c>
      <c r="J1016">
        <v>3085</v>
      </c>
      <c r="K1016">
        <v>3085</v>
      </c>
      <c r="L1016">
        <v>97</v>
      </c>
      <c r="M1016">
        <v>36.200000000000003</v>
      </c>
      <c r="N1016">
        <f>COUNTIF(Cod_Mun_Norte!B:B,DADOS_SNIS_Minas!A1016)</f>
        <v>0</v>
      </c>
    </row>
    <row r="1017" spans="1:14" x14ac:dyDescent="0.2">
      <c r="A1017">
        <v>310370</v>
      </c>
      <c r="B1017" t="s">
        <v>515</v>
      </c>
      <c r="C1017" t="s">
        <v>98</v>
      </c>
      <c r="D1017">
        <v>2015</v>
      </c>
      <c r="E1017" t="s">
        <v>519</v>
      </c>
      <c r="F1017" t="s">
        <v>359</v>
      </c>
      <c r="H1017">
        <v>8501</v>
      </c>
      <c r="I1017">
        <v>3171</v>
      </c>
      <c r="J1017">
        <v>3061</v>
      </c>
      <c r="K1017">
        <v>3061</v>
      </c>
      <c r="L1017">
        <v>96.5</v>
      </c>
      <c r="M1017">
        <v>36.01</v>
      </c>
      <c r="N1017">
        <f>COUNTIF(Cod_Mun_Norte!B:B,DADOS_SNIS_Minas!A1017)</f>
        <v>0</v>
      </c>
    </row>
    <row r="1018" spans="1:14" x14ac:dyDescent="0.2">
      <c r="A1018">
        <v>310370</v>
      </c>
      <c r="B1018" t="s">
        <v>515</v>
      </c>
      <c r="C1018" t="s">
        <v>98</v>
      </c>
      <c r="D1018">
        <v>2014</v>
      </c>
      <c r="E1018" t="s">
        <v>519</v>
      </c>
      <c r="F1018" t="s">
        <v>359</v>
      </c>
      <c r="H1018">
        <v>8478</v>
      </c>
      <c r="I1018">
        <v>3163</v>
      </c>
      <c r="J1018">
        <v>3163</v>
      </c>
      <c r="K1018">
        <v>3163</v>
      </c>
      <c r="L1018">
        <v>100</v>
      </c>
      <c r="M1018">
        <v>37.31</v>
      </c>
      <c r="N1018">
        <f>COUNTIF(Cod_Mun_Norte!B:B,DADOS_SNIS_Minas!A1018)</f>
        <v>0</v>
      </c>
    </row>
    <row r="1019" spans="1:14" x14ac:dyDescent="0.2">
      <c r="A1019">
        <v>310370</v>
      </c>
      <c r="B1019" t="s">
        <v>515</v>
      </c>
      <c r="C1019" t="s">
        <v>98</v>
      </c>
      <c r="D1019">
        <v>2013</v>
      </c>
      <c r="E1019" t="s">
        <v>518</v>
      </c>
      <c r="F1019" t="s">
        <v>359</v>
      </c>
      <c r="H1019">
        <v>8454</v>
      </c>
      <c r="I1019">
        <v>3154</v>
      </c>
      <c r="J1019">
        <v>3154</v>
      </c>
      <c r="K1019">
        <v>3154</v>
      </c>
      <c r="L1019">
        <v>100</v>
      </c>
      <c r="M1019">
        <v>37.31</v>
      </c>
      <c r="N1019">
        <f>COUNTIF(Cod_Mun_Norte!B:B,DADOS_SNIS_Minas!A1019)</f>
        <v>0</v>
      </c>
    </row>
    <row r="1020" spans="1:14" x14ac:dyDescent="0.2">
      <c r="A1020">
        <v>310370</v>
      </c>
      <c r="B1020" t="s">
        <v>515</v>
      </c>
      <c r="C1020" t="s">
        <v>98</v>
      </c>
      <c r="D1020">
        <v>2012</v>
      </c>
      <c r="E1020" t="s">
        <v>519</v>
      </c>
      <c r="F1020" t="s">
        <v>359</v>
      </c>
      <c r="H1020">
        <v>8188</v>
      </c>
      <c r="I1020">
        <v>3054</v>
      </c>
      <c r="J1020">
        <v>3054</v>
      </c>
      <c r="K1020">
        <v>3054</v>
      </c>
      <c r="L1020">
        <v>100</v>
      </c>
      <c r="M1020">
        <v>37.299999999999997</v>
      </c>
      <c r="N1020">
        <f>COUNTIF(Cod_Mun_Norte!B:B,DADOS_SNIS_Minas!A1020)</f>
        <v>0</v>
      </c>
    </row>
    <row r="1021" spans="1:14" x14ac:dyDescent="0.2">
      <c r="A1021">
        <v>310370</v>
      </c>
      <c r="B1021" t="s">
        <v>515</v>
      </c>
      <c r="C1021" t="s">
        <v>98</v>
      </c>
      <c r="D1021">
        <v>2011</v>
      </c>
      <c r="E1021" t="s">
        <v>361</v>
      </c>
      <c r="F1021" t="s">
        <v>362</v>
      </c>
      <c r="H1021">
        <v>8171</v>
      </c>
      <c r="I1021">
        <v>3048</v>
      </c>
      <c r="J1021">
        <v>3048</v>
      </c>
      <c r="K1021">
        <v>3048</v>
      </c>
      <c r="L1021">
        <v>100</v>
      </c>
      <c r="M1021">
        <v>37.299999999999997</v>
      </c>
      <c r="N1021">
        <f>COUNTIF(Cod_Mun_Norte!B:B,DADOS_SNIS_Minas!A1021)</f>
        <v>0</v>
      </c>
    </row>
    <row r="1022" spans="1:14" x14ac:dyDescent="0.2">
      <c r="A1022">
        <v>310370</v>
      </c>
      <c r="B1022" t="s">
        <v>515</v>
      </c>
      <c r="C1022" t="s">
        <v>98</v>
      </c>
      <c r="D1022">
        <v>2010</v>
      </c>
      <c r="E1022" t="s">
        <v>361</v>
      </c>
      <c r="F1022" t="s">
        <v>362</v>
      </c>
      <c r="H1022">
        <v>8152</v>
      </c>
      <c r="I1022">
        <v>3041</v>
      </c>
      <c r="J1022">
        <v>3041</v>
      </c>
      <c r="K1022">
        <v>3041</v>
      </c>
      <c r="L1022">
        <v>100</v>
      </c>
      <c r="M1022">
        <v>37.299999999999997</v>
      </c>
      <c r="N1022">
        <f>COUNTIF(Cod_Mun_Norte!B:B,DADOS_SNIS_Minas!A1022)</f>
        <v>0</v>
      </c>
    </row>
    <row r="1023" spans="1:14" x14ac:dyDescent="0.2">
      <c r="A1023">
        <v>310370</v>
      </c>
      <c r="B1023" t="s">
        <v>515</v>
      </c>
      <c r="C1023" t="s">
        <v>98</v>
      </c>
      <c r="D1023">
        <v>2009</v>
      </c>
      <c r="E1023" t="s">
        <v>361</v>
      </c>
      <c r="F1023" t="s">
        <v>362</v>
      </c>
      <c r="H1023">
        <v>8328</v>
      </c>
      <c r="I1023">
        <v>2888</v>
      </c>
      <c r="J1023">
        <v>3586</v>
      </c>
      <c r="K1023">
        <v>3586</v>
      </c>
      <c r="L1023">
        <v>100</v>
      </c>
      <c r="M1023">
        <v>43.06</v>
      </c>
      <c r="N1023">
        <f>COUNTIF(Cod_Mun_Norte!B:B,DADOS_SNIS_Minas!A1023)</f>
        <v>0</v>
      </c>
    </row>
    <row r="1024" spans="1:14" x14ac:dyDescent="0.2">
      <c r="A1024">
        <v>310370</v>
      </c>
      <c r="B1024" t="s">
        <v>515</v>
      </c>
      <c r="C1024" t="s">
        <v>98</v>
      </c>
      <c r="D1024">
        <v>2008</v>
      </c>
      <c r="E1024" t="s">
        <v>361</v>
      </c>
      <c r="F1024" t="s">
        <v>362</v>
      </c>
      <c r="H1024">
        <v>8296</v>
      </c>
      <c r="I1024">
        <v>2877</v>
      </c>
      <c r="J1024">
        <v>3409</v>
      </c>
      <c r="K1024">
        <v>3409</v>
      </c>
      <c r="L1024">
        <v>100</v>
      </c>
      <c r="M1024">
        <v>41.09</v>
      </c>
      <c r="N1024">
        <f>COUNTIF(Cod_Mun_Norte!B:B,DADOS_SNIS_Minas!A1024)</f>
        <v>0</v>
      </c>
    </row>
    <row r="1025" spans="1:14" x14ac:dyDescent="0.2">
      <c r="A1025">
        <v>310370</v>
      </c>
      <c r="B1025" t="s">
        <v>515</v>
      </c>
      <c r="C1025" t="s">
        <v>98</v>
      </c>
      <c r="D1025">
        <v>2007</v>
      </c>
      <c r="E1025" t="s">
        <v>361</v>
      </c>
      <c r="F1025" t="s">
        <v>362</v>
      </c>
      <c r="H1025">
        <v>8029</v>
      </c>
      <c r="I1025">
        <v>2784</v>
      </c>
      <c r="J1025">
        <v>3275</v>
      </c>
      <c r="K1025">
        <v>3275</v>
      </c>
      <c r="L1025">
        <v>100</v>
      </c>
      <c r="M1025">
        <v>40.79</v>
      </c>
      <c r="N1025">
        <f>COUNTIF(Cod_Mun_Norte!B:B,DADOS_SNIS_Minas!A1025)</f>
        <v>0</v>
      </c>
    </row>
    <row r="1026" spans="1:14" x14ac:dyDescent="0.2">
      <c r="A1026">
        <v>310370</v>
      </c>
      <c r="B1026" t="s">
        <v>515</v>
      </c>
      <c r="C1026" t="s">
        <v>98</v>
      </c>
      <c r="D1026">
        <v>2006</v>
      </c>
      <c r="E1026" t="s">
        <v>361</v>
      </c>
      <c r="F1026" t="s">
        <v>362</v>
      </c>
      <c r="H1026">
        <v>7947</v>
      </c>
      <c r="I1026">
        <v>2551</v>
      </c>
      <c r="J1026">
        <v>3120</v>
      </c>
      <c r="K1026">
        <v>3120</v>
      </c>
      <c r="L1026">
        <v>100</v>
      </c>
      <c r="M1026">
        <v>39.26</v>
      </c>
      <c r="N1026">
        <f>COUNTIF(Cod_Mun_Norte!B:B,DADOS_SNIS_Minas!A1026)</f>
        <v>0</v>
      </c>
    </row>
    <row r="1027" spans="1:14" x14ac:dyDescent="0.2">
      <c r="A1027">
        <v>310370</v>
      </c>
      <c r="B1027" t="s">
        <v>515</v>
      </c>
      <c r="C1027" t="s">
        <v>98</v>
      </c>
      <c r="D1027">
        <v>2005</v>
      </c>
      <c r="E1027" t="s">
        <v>361</v>
      </c>
      <c r="F1027" t="s">
        <v>362</v>
      </c>
      <c r="H1027">
        <v>7942</v>
      </c>
      <c r="I1027">
        <v>2549</v>
      </c>
      <c r="J1027">
        <v>2049</v>
      </c>
      <c r="K1027">
        <v>2049</v>
      </c>
      <c r="L1027">
        <v>80.400000000000006</v>
      </c>
      <c r="M1027">
        <v>25.8</v>
      </c>
      <c r="N1027">
        <f>COUNTIF(Cod_Mun_Norte!B:B,DADOS_SNIS_Minas!A1027)</f>
        <v>0</v>
      </c>
    </row>
    <row r="1028" spans="1:14" x14ac:dyDescent="0.2">
      <c r="A1028">
        <v>310370</v>
      </c>
      <c r="B1028" t="s">
        <v>515</v>
      </c>
      <c r="C1028" t="s">
        <v>98</v>
      </c>
      <c r="D1028">
        <v>2004</v>
      </c>
      <c r="E1028" t="s">
        <v>361</v>
      </c>
      <c r="F1028" t="s">
        <v>362</v>
      </c>
      <c r="H1028">
        <v>7938</v>
      </c>
      <c r="I1028">
        <v>2548</v>
      </c>
      <c r="N1028">
        <f>COUNTIF(Cod_Mun_Norte!B:B,DADOS_SNIS_Minas!A1028)</f>
        <v>0</v>
      </c>
    </row>
    <row r="1029" spans="1:14" x14ac:dyDescent="0.2">
      <c r="A1029">
        <v>310370</v>
      </c>
      <c r="B1029" t="s">
        <v>515</v>
      </c>
      <c r="C1029" t="s">
        <v>98</v>
      </c>
      <c r="D1029">
        <v>2003</v>
      </c>
      <c r="E1029" t="s">
        <v>361</v>
      </c>
      <c r="F1029" t="s">
        <v>362</v>
      </c>
      <c r="H1029">
        <v>7929</v>
      </c>
      <c r="I1029">
        <v>2545</v>
      </c>
      <c r="N1029">
        <f>COUNTIF(Cod_Mun_Norte!B:B,DADOS_SNIS_Minas!A1029)</f>
        <v>0</v>
      </c>
    </row>
    <row r="1030" spans="1:14" x14ac:dyDescent="0.2">
      <c r="A1030">
        <v>310370</v>
      </c>
      <c r="B1030" t="s">
        <v>515</v>
      </c>
      <c r="C1030" t="s">
        <v>98</v>
      </c>
      <c r="D1030">
        <v>2002</v>
      </c>
      <c r="H1030">
        <v>7925</v>
      </c>
      <c r="I1030">
        <v>2544</v>
      </c>
      <c r="N1030">
        <f>COUNTIF(Cod_Mun_Norte!B:B,DADOS_SNIS_Minas!A1030)</f>
        <v>0</v>
      </c>
    </row>
    <row r="1031" spans="1:14" x14ac:dyDescent="0.2">
      <c r="A1031">
        <v>310370</v>
      </c>
      <c r="B1031" t="s">
        <v>515</v>
      </c>
      <c r="C1031" t="s">
        <v>98</v>
      </c>
      <c r="D1031">
        <v>2001</v>
      </c>
      <c r="H1031">
        <v>7916</v>
      </c>
      <c r="I1031">
        <v>2541</v>
      </c>
      <c r="N1031">
        <f>COUNTIF(Cod_Mun_Norte!B:B,DADOS_SNIS_Minas!A1031)</f>
        <v>0</v>
      </c>
    </row>
    <row r="1032" spans="1:14" x14ac:dyDescent="0.2">
      <c r="A1032">
        <v>310370</v>
      </c>
      <c r="B1032" t="s">
        <v>515</v>
      </c>
      <c r="C1032" t="s">
        <v>98</v>
      </c>
      <c r="D1032">
        <v>2000</v>
      </c>
      <c r="H1032">
        <v>7916</v>
      </c>
      <c r="I1032">
        <v>2541</v>
      </c>
      <c r="N1032">
        <f>COUNTIF(Cod_Mun_Norte!B:B,DADOS_SNIS_Minas!A1032)</f>
        <v>0</v>
      </c>
    </row>
    <row r="1033" spans="1:14" x14ac:dyDescent="0.2">
      <c r="A1033">
        <v>310370</v>
      </c>
      <c r="B1033" t="s">
        <v>515</v>
      </c>
      <c r="C1033" t="s">
        <v>98</v>
      </c>
      <c r="D1033">
        <v>1999</v>
      </c>
      <c r="H1033">
        <v>7187</v>
      </c>
      <c r="I1033">
        <v>1823</v>
      </c>
      <c r="N1033">
        <f>COUNTIF(Cod_Mun_Norte!B:B,DADOS_SNIS_Minas!A1033)</f>
        <v>0</v>
      </c>
    </row>
    <row r="1034" spans="1:14" x14ac:dyDescent="0.2">
      <c r="A1034">
        <v>310370</v>
      </c>
      <c r="B1034" t="s">
        <v>515</v>
      </c>
      <c r="C1034" t="s">
        <v>98</v>
      </c>
      <c r="D1034">
        <v>1998</v>
      </c>
      <c r="H1034">
        <v>7331</v>
      </c>
      <c r="I1034">
        <v>1860</v>
      </c>
      <c r="N1034">
        <f>COUNTIF(Cod_Mun_Norte!B:B,DADOS_SNIS_Minas!A1034)</f>
        <v>0</v>
      </c>
    </row>
    <row r="1035" spans="1:14" x14ac:dyDescent="0.2">
      <c r="A1035">
        <v>310370</v>
      </c>
      <c r="B1035" t="s">
        <v>515</v>
      </c>
      <c r="C1035" t="s">
        <v>98</v>
      </c>
      <c r="D1035">
        <v>1997</v>
      </c>
      <c r="H1035">
        <v>7476</v>
      </c>
      <c r="I1035">
        <v>1896</v>
      </c>
      <c r="N1035">
        <f>COUNTIF(Cod_Mun_Norte!B:B,DADOS_SNIS_Minas!A1035)</f>
        <v>0</v>
      </c>
    </row>
    <row r="1036" spans="1:14" x14ac:dyDescent="0.2">
      <c r="A1036">
        <v>310370</v>
      </c>
      <c r="B1036" t="s">
        <v>515</v>
      </c>
      <c r="C1036" t="s">
        <v>98</v>
      </c>
      <c r="D1036">
        <v>1996</v>
      </c>
      <c r="H1036">
        <v>7648</v>
      </c>
      <c r="I1036">
        <v>1940</v>
      </c>
      <c r="N1036">
        <f>COUNTIF(Cod_Mun_Norte!B:B,DADOS_SNIS_Minas!A1036)</f>
        <v>0</v>
      </c>
    </row>
    <row r="1037" spans="1:14" x14ac:dyDescent="0.2">
      <c r="A1037">
        <v>310370</v>
      </c>
      <c r="B1037" t="s">
        <v>515</v>
      </c>
      <c r="C1037" t="s">
        <v>98</v>
      </c>
      <c r="D1037">
        <v>1995</v>
      </c>
      <c r="H1037">
        <v>8420</v>
      </c>
      <c r="I1037">
        <v>2136</v>
      </c>
      <c r="N1037">
        <f>COUNTIF(Cod_Mun_Norte!B:B,DADOS_SNIS_Minas!A1037)</f>
        <v>0</v>
      </c>
    </row>
    <row r="1038" spans="1:14" x14ac:dyDescent="0.2">
      <c r="A1038">
        <v>310375</v>
      </c>
      <c r="B1038" t="s">
        <v>111</v>
      </c>
      <c r="C1038" t="s">
        <v>98</v>
      </c>
      <c r="D1038">
        <v>2020</v>
      </c>
      <c r="E1038" t="s">
        <v>520</v>
      </c>
      <c r="F1038" t="s">
        <v>367</v>
      </c>
      <c r="G1038" t="s">
        <v>378</v>
      </c>
      <c r="H1038">
        <v>6931</v>
      </c>
      <c r="I1038">
        <v>6653</v>
      </c>
      <c r="J1038">
        <v>6931</v>
      </c>
      <c r="K1038">
        <v>6653</v>
      </c>
      <c r="L1038">
        <v>100</v>
      </c>
      <c r="M1038">
        <v>100</v>
      </c>
      <c r="N1038">
        <f>COUNTIF(Cod_Mun_Norte!B:B,DADOS_SNIS_Minas!A1038)</f>
        <v>0</v>
      </c>
    </row>
    <row r="1039" spans="1:14" x14ac:dyDescent="0.2">
      <c r="A1039">
        <v>310375</v>
      </c>
      <c r="B1039" t="s">
        <v>111</v>
      </c>
      <c r="C1039" t="s">
        <v>98</v>
      </c>
      <c r="D1039">
        <v>2019</v>
      </c>
      <c r="E1039" t="s">
        <v>520</v>
      </c>
      <c r="F1039" t="s">
        <v>367</v>
      </c>
      <c r="G1039" t="s">
        <v>378</v>
      </c>
      <c r="H1039">
        <v>6869</v>
      </c>
      <c r="I1039">
        <v>6594</v>
      </c>
      <c r="J1039">
        <v>6869</v>
      </c>
      <c r="K1039">
        <v>6594</v>
      </c>
      <c r="L1039">
        <v>100</v>
      </c>
      <c r="M1039">
        <v>100</v>
      </c>
      <c r="N1039">
        <f>COUNTIF(Cod_Mun_Norte!B:B,DADOS_SNIS_Minas!A1039)</f>
        <v>0</v>
      </c>
    </row>
    <row r="1040" spans="1:14" x14ac:dyDescent="0.2">
      <c r="A1040">
        <v>310375</v>
      </c>
      <c r="B1040" t="s">
        <v>111</v>
      </c>
      <c r="C1040" t="s">
        <v>98</v>
      </c>
      <c r="D1040">
        <v>2018</v>
      </c>
      <c r="E1040" t="s">
        <v>520</v>
      </c>
      <c r="F1040" t="s">
        <v>367</v>
      </c>
      <c r="H1040">
        <v>6804</v>
      </c>
      <c r="I1040">
        <v>6532</v>
      </c>
      <c r="J1040">
        <v>6804</v>
      </c>
      <c r="K1040">
        <v>6503</v>
      </c>
      <c r="L1040">
        <v>99.6</v>
      </c>
      <c r="M1040">
        <v>100</v>
      </c>
      <c r="N1040">
        <f>COUNTIF(Cod_Mun_Norte!B:B,DADOS_SNIS_Minas!A1040)</f>
        <v>0</v>
      </c>
    </row>
    <row r="1041" spans="1:14" x14ac:dyDescent="0.2">
      <c r="A1041">
        <v>310375</v>
      </c>
      <c r="B1041" t="s">
        <v>111</v>
      </c>
      <c r="C1041" t="s">
        <v>98</v>
      </c>
      <c r="D1041">
        <v>2017</v>
      </c>
      <c r="E1041" t="s">
        <v>520</v>
      </c>
      <c r="F1041" t="s">
        <v>367</v>
      </c>
      <c r="H1041">
        <v>6774</v>
      </c>
      <c r="I1041">
        <v>6503</v>
      </c>
      <c r="J1041">
        <v>6600</v>
      </c>
      <c r="K1041">
        <v>6503</v>
      </c>
      <c r="L1041">
        <v>100</v>
      </c>
      <c r="M1041">
        <v>97.43</v>
      </c>
      <c r="N1041">
        <f>COUNTIF(Cod_Mun_Norte!B:B,DADOS_SNIS_Minas!A1041)</f>
        <v>0</v>
      </c>
    </row>
    <row r="1042" spans="1:14" x14ac:dyDescent="0.2">
      <c r="A1042">
        <v>310375</v>
      </c>
      <c r="B1042" t="s">
        <v>111</v>
      </c>
      <c r="C1042" t="s">
        <v>98</v>
      </c>
      <c r="D1042">
        <v>2016</v>
      </c>
      <c r="E1042" t="s">
        <v>520</v>
      </c>
      <c r="F1042" t="s">
        <v>367</v>
      </c>
      <c r="H1042">
        <v>6717</v>
      </c>
      <c r="I1042">
        <v>6448</v>
      </c>
      <c r="J1042">
        <v>6400</v>
      </c>
      <c r="K1042">
        <v>6400</v>
      </c>
      <c r="L1042">
        <v>99.3</v>
      </c>
      <c r="M1042">
        <v>95.28</v>
      </c>
      <c r="N1042">
        <f>COUNTIF(Cod_Mun_Norte!B:B,DADOS_SNIS_Minas!A1042)</f>
        <v>0</v>
      </c>
    </row>
    <row r="1043" spans="1:14" x14ac:dyDescent="0.2">
      <c r="A1043">
        <v>310375</v>
      </c>
      <c r="B1043" t="s">
        <v>111</v>
      </c>
      <c r="C1043" t="s">
        <v>98</v>
      </c>
      <c r="D1043">
        <v>2015</v>
      </c>
      <c r="E1043" t="s">
        <v>521</v>
      </c>
      <c r="F1043" t="s">
        <v>99</v>
      </c>
      <c r="H1043">
        <v>6657</v>
      </c>
      <c r="I1043">
        <v>6390</v>
      </c>
      <c r="J1043">
        <v>6390</v>
      </c>
      <c r="K1043">
        <v>6390</v>
      </c>
      <c r="L1043">
        <v>100</v>
      </c>
      <c r="M1043">
        <v>95.99</v>
      </c>
      <c r="N1043">
        <f>COUNTIF(Cod_Mun_Norte!B:B,DADOS_SNIS_Minas!A1043)</f>
        <v>0</v>
      </c>
    </row>
    <row r="1044" spans="1:14" x14ac:dyDescent="0.2">
      <c r="A1044">
        <v>310375</v>
      </c>
      <c r="B1044" t="s">
        <v>111</v>
      </c>
      <c r="C1044" t="s">
        <v>98</v>
      </c>
      <c r="D1044">
        <v>2014</v>
      </c>
      <c r="E1044" t="s">
        <v>521</v>
      </c>
      <c r="F1044" t="s">
        <v>99</v>
      </c>
      <c r="H1044">
        <v>6593</v>
      </c>
      <c r="I1044">
        <v>6329</v>
      </c>
      <c r="J1044">
        <v>6329</v>
      </c>
      <c r="K1044">
        <v>6329</v>
      </c>
      <c r="L1044">
        <v>100</v>
      </c>
      <c r="M1044">
        <v>96</v>
      </c>
      <c r="N1044">
        <f>COUNTIF(Cod_Mun_Norte!B:B,DADOS_SNIS_Minas!A1044)</f>
        <v>0</v>
      </c>
    </row>
    <row r="1045" spans="1:14" x14ac:dyDescent="0.2">
      <c r="A1045">
        <v>310375</v>
      </c>
      <c r="B1045" t="s">
        <v>111</v>
      </c>
      <c r="C1045" t="s">
        <v>98</v>
      </c>
      <c r="D1045">
        <v>2013</v>
      </c>
      <c r="E1045" t="s">
        <v>521</v>
      </c>
      <c r="F1045" t="s">
        <v>99</v>
      </c>
      <c r="H1045">
        <v>6527</v>
      </c>
      <c r="I1045">
        <v>6266</v>
      </c>
      <c r="J1045">
        <v>6100</v>
      </c>
      <c r="K1045">
        <v>6100</v>
      </c>
      <c r="L1045">
        <v>97.4</v>
      </c>
      <c r="M1045">
        <v>93.46</v>
      </c>
      <c r="N1045">
        <f>COUNTIF(Cod_Mun_Norte!B:B,DADOS_SNIS_Minas!A1045)</f>
        <v>0</v>
      </c>
    </row>
    <row r="1046" spans="1:14" x14ac:dyDescent="0.2">
      <c r="A1046">
        <v>310375</v>
      </c>
      <c r="B1046" t="s">
        <v>111</v>
      </c>
      <c r="C1046" t="s">
        <v>98</v>
      </c>
      <c r="D1046">
        <v>2012</v>
      </c>
      <c r="E1046" t="s">
        <v>520</v>
      </c>
      <c r="F1046" t="s">
        <v>367</v>
      </c>
      <c r="H1046">
        <v>6271</v>
      </c>
      <c r="I1046">
        <v>6020</v>
      </c>
      <c r="J1046">
        <v>6000</v>
      </c>
      <c r="K1046">
        <v>6000</v>
      </c>
      <c r="L1046">
        <v>99.7</v>
      </c>
      <c r="M1046">
        <v>95.68</v>
      </c>
      <c r="N1046">
        <f>COUNTIF(Cod_Mun_Norte!B:B,DADOS_SNIS_Minas!A1046)</f>
        <v>0</v>
      </c>
    </row>
    <row r="1047" spans="1:14" x14ac:dyDescent="0.2">
      <c r="A1047">
        <v>310375</v>
      </c>
      <c r="B1047" t="s">
        <v>111</v>
      </c>
      <c r="C1047" t="s">
        <v>98</v>
      </c>
      <c r="D1047">
        <v>2011</v>
      </c>
      <c r="E1047" t="s">
        <v>522</v>
      </c>
      <c r="F1047" t="s">
        <v>374</v>
      </c>
      <c r="H1047">
        <v>6209</v>
      </c>
      <c r="I1047">
        <v>5960</v>
      </c>
      <c r="N1047">
        <f>COUNTIF(Cod_Mun_Norte!B:B,DADOS_SNIS_Minas!A1047)</f>
        <v>0</v>
      </c>
    </row>
    <row r="1048" spans="1:14" x14ac:dyDescent="0.2">
      <c r="A1048">
        <v>310375</v>
      </c>
      <c r="B1048" t="s">
        <v>111</v>
      </c>
      <c r="C1048" t="s">
        <v>98</v>
      </c>
      <c r="D1048">
        <v>2010</v>
      </c>
      <c r="E1048" t="s">
        <v>522</v>
      </c>
      <c r="F1048" t="s">
        <v>374</v>
      </c>
      <c r="H1048">
        <v>6144</v>
      </c>
      <c r="I1048">
        <v>5898</v>
      </c>
      <c r="N1048">
        <f>COUNTIF(Cod_Mun_Norte!B:B,DADOS_SNIS_Minas!A1048)</f>
        <v>0</v>
      </c>
    </row>
    <row r="1049" spans="1:14" x14ac:dyDescent="0.2">
      <c r="A1049">
        <v>310375</v>
      </c>
      <c r="B1049" t="s">
        <v>111</v>
      </c>
      <c r="C1049" t="s">
        <v>98</v>
      </c>
      <c r="D1049">
        <v>2009</v>
      </c>
      <c r="H1049">
        <v>6522</v>
      </c>
      <c r="I1049">
        <v>6085</v>
      </c>
      <c r="N1049">
        <f>COUNTIF(Cod_Mun_Norte!B:B,DADOS_SNIS_Minas!A1049)</f>
        <v>0</v>
      </c>
    </row>
    <row r="1050" spans="1:14" x14ac:dyDescent="0.2">
      <c r="A1050">
        <v>310375</v>
      </c>
      <c r="B1050" t="s">
        <v>111</v>
      </c>
      <c r="C1050" t="s">
        <v>98</v>
      </c>
      <c r="D1050">
        <v>2008</v>
      </c>
      <c r="H1050">
        <v>6414</v>
      </c>
      <c r="I1050">
        <v>5984</v>
      </c>
      <c r="N1050">
        <f>COUNTIF(Cod_Mun_Norte!B:B,DADOS_SNIS_Minas!A1050)</f>
        <v>0</v>
      </c>
    </row>
    <row r="1051" spans="1:14" x14ac:dyDescent="0.2">
      <c r="A1051">
        <v>310375</v>
      </c>
      <c r="B1051" t="s">
        <v>111</v>
      </c>
      <c r="C1051" t="s">
        <v>98</v>
      </c>
      <c r="D1051">
        <v>2007</v>
      </c>
      <c r="H1051">
        <v>6113</v>
      </c>
      <c r="I1051">
        <v>5703</v>
      </c>
      <c r="N1051">
        <f>COUNTIF(Cod_Mun_Norte!B:B,DADOS_SNIS_Minas!A1051)</f>
        <v>0</v>
      </c>
    </row>
    <row r="1052" spans="1:14" x14ac:dyDescent="0.2">
      <c r="A1052">
        <v>310375</v>
      </c>
      <c r="B1052" t="s">
        <v>111</v>
      </c>
      <c r="C1052" t="s">
        <v>98</v>
      </c>
      <c r="D1052">
        <v>2006</v>
      </c>
      <c r="H1052">
        <v>6002</v>
      </c>
      <c r="I1052">
        <v>5450</v>
      </c>
      <c r="N1052">
        <f>COUNTIF(Cod_Mun_Norte!B:B,DADOS_SNIS_Minas!A1052)</f>
        <v>0</v>
      </c>
    </row>
    <row r="1053" spans="1:14" x14ac:dyDescent="0.2">
      <c r="A1053">
        <v>310375</v>
      </c>
      <c r="B1053" t="s">
        <v>111</v>
      </c>
      <c r="C1053" t="s">
        <v>98</v>
      </c>
      <c r="D1053">
        <v>2005</v>
      </c>
      <c r="H1053">
        <v>5897</v>
      </c>
      <c r="I1053">
        <v>5355</v>
      </c>
      <c r="N1053">
        <f>COUNTIF(Cod_Mun_Norte!B:B,DADOS_SNIS_Minas!A1053)</f>
        <v>0</v>
      </c>
    </row>
    <row r="1054" spans="1:14" x14ac:dyDescent="0.2">
      <c r="A1054">
        <v>310375</v>
      </c>
      <c r="B1054" t="s">
        <v>111</v>
      </c>
      <c r="C1054" t="s">
        <v>98</v>
      </c>
      <c r="D1054">
        <v>2004</v>
      </c>
      <c r="H1054">
        <v>5790</v>
      </c>
      <c r="I1054">
        <v>5258</v>
      </c>
      <c r="N1054">
        <f>COUNTIF(Cod_Mun_Norte!B:B,DADOS_SNIS_Minas!A1054)</f>
        <v>0</v>
      </c>
    </row>
    <row r="1055" spans="1:14" x14ac:dyDescent="0.2">
      <c r="A1055">
        <v>310375</v>
      </c>
      <c r="B1055" t="s">
        <v>111</v>
      </c>
      <c r="C1055" t="s">
        <v>98</v>
      </c>
      <c r="D1055">
        <v>2003</v>
      </c>
      <c r="H1055">
        <v>5598</v>
      </c>
      <c r="I1055">
        <v>5083</v>
      </c>
      <c r="N1055">
        <f>COUNTIF(Cod_Mun_Norte!B:B,DADOS_SNIS_Minas!A1055)</f>
        <v>0</v>
      </c>
    </row>
    <row r="1056" spans="1:14" x14ac:dyDescent="0.2">
      <c r="A1056">
        <v>310375</v>
      </c>
      <c r="B1056" t="s">
        <v>111</v>
      </c>
      <c r="C1056" t="s">
        <v>98</v>
      </c>
      <c r="D1056">
        <v>2002</v>
      </c>
      <c r="H1056">
        <v>5506</v>
      </c>
      <c r="I1056">
        <v>5000</v>
      </c>
      <c r="N1056">
        <f>COUNTIF(Cod_Mun_Norte!B:B,DADOS_SNIS_Minas!A1056)</f>
        <v>0</v>
      </c>
    </row>
    <row r="1057" spans="1:14" x14ac:dyDescent="0.2">
      <c r="A1057">
        <v>310375</v>
      </c>
      <c r="B1057" t="s">
        <v>111</v>
      </c>
      <c r="C1057" t="s">
        <v>98</v>
      </c>
      <c r="D1057">
        <v>2001</v>
      </c>
      <c r="H1057">
        <v>5422</v>
      </c>
      <c r="I1057">
        <v>4924</v>
      </c>
      <c r="N1057">
        <f>COUNTIF(Cod_Mun_Norte!B:B,DADOS_SNIS_Minas!A1057)</f>
        <v>0</v>
      </c>
    </row>
    <row r="1058" spans="1:14" x14ac:dyDescent="0.2">
      <c r="A1058">
        <v>310375</v>
      </c>
      <c r="B1058" t="s">
        <v>111</v>
      </c>
      <c r="C1058" t="s">
        <v>98</v>
      </c>
      <c r="D1058">
        <v>2000</v>
      </c>
      <c r="H1058">
        <v>5309</v>
      </c>
      <c r="I1058">
        <v>4821</v>
      </c>
      <c r="N1058">
        <f>COUNTIF(Cod_Mun_Norte!B:B,DADOS_SNIS_Minas!A1058)</f>
        <v>0</v>
      </c>
    </row>
    <row r="1059" spans="1:14" x14ac:dyDescent="0.2">
      <c r="A1059">
        <v>310375</v>
      </c>
      <c r="B1059" t="s">
        <v>111</v>
      </c>
      <c r="C1059" t="s">
        <v>98</v>
      </c>
      <c r="D1059">
        <v>1999</v>
      </c>
      <c r="H1059">
        <v>5258</v>
      </c>
      <c r="I1059">
        <v>1392</v>
      </c>
      <c r="N1059">
        <f>COUNTIF(Cod_Mun_Norte!B:B,DADOS_SNIS_Minas!A1059)</f>
        <v>0</v>
      </c>
    </row>
    <row r="1060" spans="1:14" x14ac:dyDescent="0.2">
      <c r="A1060">
        <v>310375</v>
      </c>
      <c r="B1060" t="s">
        <v>111</v>
      </c>
      <c r="C1060" t="s">
        <v>98</v>
      </c>
      <c r="D1060">
        <v>1998</v>
      </c>
      <c r="H1060">
        <v>5153</v>
      </c>
      <c r="I1060">
        <v>1364</v>
      </c>
      <c r="N1060">
        <f>COUNTIF(Cod_Mun_Norte!B:B,DADOS_SNIS_Minas!A1060)</f>
        <v>0</v>
      </c>
    </row>
    <row r="1061" spans="1:14" x14ac:dyDescent="0.2">
      <c r="A1061">
        <v>310375</v>
      </c>
      <c r="B1061" t="s">
        <v>111</v>
      </c>
      <c r="C1061" t="s">
        <v>98</v>
      </c>
      <c r="D1061">
        <v>1997</v>
      </c>
      <c r="H1061">
        <v>5046</v>
      </c>
      <c r="I1061">
        <v>1336</v>
      </c>
      <c r="N1061">
        <f>COUNTIF(Cod_Mun_Norte!B:B,DADOS_SNIS_Minas!A1061)</f>
        <v>0</v>
      </c>
    </row>
    <row r="1062" spans="1:14" x14ac:dyDescent="0.2">
      <c r="A1062">
        <v>310375</v>
      </c>
      <c r="B1062" t="s">
        <v>111</v>
      </c>
      <c r="C1062" t="s">
        <v>98</v>
      </c>
      <c r="D1062">
        <v>1996</v>
      </c>
      <c r="H1062">
        <v>4921</v>
      </c>
      <c r="I1062">
        <v>1303</v>
      </c>
      <c r="N1062">
        <f>COUNTIF(Cod_Mun_Norte!B:B,DADOS_SNIS_Minas!A1062)</f>
        <v>0</v>
      </c>
    </row>
    <row r="1063" spans="1:14" x14ac:dyDescent="0.2">
      <c r="A1063">
        <v>310375</v>
      </c>
      <c r="B1063" t="s">
        <v>111</v>
      </c>
      <c r="C1063" t="s">
        <v>98</v>
      </c>
      <c r="D1063">
        <v>1995</v>
      </c>
      <c r="H1063">
        <v>4415</v>
      </c>
      <c r="I1063">
        <v>1169</v>
      </c>
      <c r="N1063">
        <f>COUNTIF(Cod_Mun_Norte!B:B,DADOS_SNIS_Minas!A1063)</f>
        <v>0</v>
      </c>
    </row>
    <row r="1064" spans="1:14" x14ac:dyDescent="0.2">
      <c r="A1064">
        <v>310380</v>
      </c>
      <c r="B1064" t="s">
        <v>112</v>
      </c>
      <c r="C1064" t="s">
        <v>98</v>
      </c>
      <c r="D1064">
        <v>2020</v>
      </c>
      <c r="E1064" t="s">
        <v>523</v>
      </c>
      <c r="F1064" t="s">
        <v>99</v>
      </c>
      <c r="G1064" t="s">
        <v>100</v>
      </c>
      <c r="H1064">
        <v>2835</v>
      </c>
      <c r="I1064">
        <v>2133</v>
      </c>
      <c r="J1064">
        <v>2120</v>
      </c>
      <c r="K1064">
        <v>2120</v>
      </c>
      <c r="L1064">
        <v>99.4</v>
      </c>
      <c r="M1064">
        <v>74.78</v>
      </c>
      <c r="N1064">
        <f>COUNTIF(Cod_Mun_Norte!B:B,DADOS_SNIS_Minas!A1064)</f>
        <v>0</v>
      </c>
    </row>
    <row r="1065" spans="1:14" x14ac:dyDescent="0.2">
      <c r="A1065">
        <v>310380</v>
      </c>
      <c r="B1065" t="s">
        <v>112</v>
      </c>
      <c r="C1065" t="s">
        <v>98</v>
      </c>
      <c r="D1065">
        <v>2019</v>
      </c>
      <c r="E1065" t="s">
        <v>523</v>
      </c>
      <c r="F1065" t="s">
        <v>99</v>
      </c>
      <c r="G1065" t="s">
        <v>100</v>
      </c>
      <c r="H1065">
        <v>2834</v>
      </c>
      <c r="I1065">
        <v>2132</v>
      </c>
      <c r="J1065">
        <v>2099</v>
      </c>
      <c r="K1065">
        <v>2099</v>
      </c>
      <c r="L1065">
        <v>98.5</v>
      </c>
      <c r="M1065">
        <v>74.06</v>
      </c>
      <c r="N1065">
        <f>COUNTIF(Cod_Mun_Norte!B:B,DADOS_SNIS_Minas!A1065)</f>
        <v>0</v>
      </c>
    </row>
    <row r="1066" spans="1:14" x14ac:dyDescent="0.2">
      <c r="A1066">
        <v>310380</v>
      </c>
      <c r="B1066" t="s">
        <v>112</v>
      </c>
      <c r="C1066" t="s">
        <v>98</v>
      </c>
      <c r="D1066">
        <v>2018</v>
      </c>
      <c r="E1066" t="s">
        <v>524</v>
      </c>
      <c r="F1066" t="s">
        <v>99</v>
      </c>
      <c r="H1066">
        <v>2833</v>
      </c>
      <c r="I1066">
        <v>2132</v>
      </c>
      <c r="J1066">
        <v>2088</v>
      </c>
      <c r="K1066">
        <v>2088</v>
      </c>
      <c r="L1066">
        <v>97.9</v>
      </c>
      <c r="M1066">
        <v>73.7</v>
      </c>
      <c r="N1066">
        <f>COUNTIF(Cod_Mun_Norte!B:B,DADOS_SNIS_Minas!A1066)</f>
        <v>0</v>
      </c>
    </row>
    <row r="1067" spans="1:14" x14ac:dyDescent="0.2">
      <c r="A1067">
        <v>310380</v>
      </c>
      <c r="B1067" t="s">
        <v>112</v>
      </c>
      <c r="C1067" t="s">
        <v>98</v>
      </c>
      <c r="D1067">
        <v>2017</v>
      </c>
      <c r="E1067" t="s">
        <v>524</v>
      </c>
      <c r="F1067" t="s">
        <v>99</v>
      </c>
      <c r="H1067">
        <v>2883</v>
      </c>
      <c r="I1067">
        <v>2169</v>
      </c>
      <c r="J1067">
        <v>2168</v>
      </c>
      <c r="K1067">
        <v>2168</v>
      </c>
      <c r="L1067">
        <v>100</v>
      </c>
      <c r="M1067">
        <v>75.2</v>
      </c>
      <c r="N1067">
        <f>COUNTIF(Cod_Mun_Norte!B:B,DADOS_SNIS_Minas!A1067)</f>
        <v>0</v>
      </c>
    </row>
    <row r="1068" spans="1:14" x14ac:dyDescent="0.2">
      <c r="A1068">
        <v>310380</v>
      </c>
      <c r="B1068" t="s">
        <v>112</v>
      </c>
      <c r="C1068" t="s">
        <v>98</v>
      </c>
      <c r="D1068">
        <v>2016</v>
      </c>
      <c r="H1068">
        <v>2879</v>
      </c>
      <c r="I1068">
        <v>2166</v>
      </c>
      <c r="N1068">
        <f>COUNTIF(Cod_Mun_Norte!B:B,DADOS_SNIS_Minas!A1068)</f>
        <v>0</v>
      </c>
    </row>
    <row r="1069" spans="1:14" x14ac:dyDescent="0.2">
      <c r="A1069">
        <v>310380</v>
      </c>
      <c r="B1069" t="s">
        <v>112</v>
      </c>
      <c r="C1069" t="s">
        <v>98</v>
      </c>
      <c r="D1069">
        <v>2015</v>
      </c>
      <c r="H1069">
        <v>2875</v>
      </c>
      <c r="I1069">
        <v>2163</v>
      </c>
      <c r="N1069">
        <f>COUNTIF(Cod_Mun_Norte!B:B,DADOS_SNIS_Minas!A1069)</f>
        <v>0</v>
      </c>
    </row>
    <row r="1070" spans="1:14" x14ac:dyDescent="0.2">
      <c r="A1070">
        <v>310380</v>
      </c>
      <c r="B1070" t="s">
        <v>112</v>
      </c>
      <c r="C1070" t="s">
        <v>98</v>
      </c>
      <c r="D1070">
        <v>2014</v>
      </c>
      <c r="H1070">
        <v>2870</v>
      </c>
      <c r="I1070">
        <v>2159</v>
      </c>
      <c r="N1070">
        <f>COUNTIF(Cod_Mun_Norte!B:B,DADOS_SNIS_Minas!A1070)</f>
        <v>0</v>
      </c>
    </row>
    <row r="1071" spans="1:14" x14ac:dyDescent="0.2">
      <c r="A1071">
        <v>310380</v>
      </c>
      <c r="B1071" t="s">
        <v>112</v>
      </c>
      <c r="C1071" t="s">
        <v>98</v>
      </c>
      <c r="D1071">
        <v>2013</v>
      </c>
      <c r="H1071">
        <v>2866</v>
      </c>
      <c r="I1071">
        <v>2156</v>
      </c>
      <c r="N1071">
        <f>COUNTIF(Cod_Mun_Norte!B:B,DADOS_SNIS_Minas!A1071)</f>
        <v>0</v>
      </c>
    </row>
    <row r="1072" spans="1:14" x14ac:dyDescent="0.2">
      <c r="A1072">
        <v>310380</v>
      </c>
      <c r="B1072" t="s">
        <v>112</v>
      </c>
      <c r="C1072" t="s">
        <v>98</v>
      </c>
      <c r="D1072">
        <v>2012</v>
      </c>
      <c r="H1072">
        <v>2780</v>
      </c>
      <c r="I1072">
        <v>2092</v>
      </c>
      <c r="N1072">
        <f>COUNTIF(Cod_Mun_Norte!B:B,DADOS_SNIS_Minas!A1072)</f>
        <v>0</v>
      </c>
    </row>
    <row r="1073" spans="1:14" x14ac:dyDescent="0.2">
      <c r="A1073">
        <v>310380</v>
      </c>
      <c r="B1073" t="s">
        <v>112</v>
      </c>
      <c r="C1073" t="s">
        <v>98</v>
      </c>
      <c r="D1073">
        <v>2011</v>
      </c>
      <c r="H1073">
        <v>2778</v>
      </c>
      <c r="I1073">
        <v>2090</v>
      </c>
      <c r="N1073">
        <f>COUNTIF(Cod_Mun_Norte!B:B,DADOS_SNIS_Minas!A1073)</f>
        <v>0</v>
      </c>
    </row>
    <row r="1074" spans="1:14" x14ac:dyDescent="0.2">
      <c r="A1074">
        <v>310380</v>
      </c>
      <c r="B1074" t="s">
        <v>112</v>
      </c>
      <c r="C1074" t="s">
        <v>98</v>
      </c>
      <c r="D1074">
        <v>2010</v>
      </c>
      <c r="H1074">
        <v>2775</v>
      </c>
      <c r="I1074">
        <v>2088</v>
      </c>
      <c r="N1074">
        <f>COUNTIF(Cod_Mun_Norte!B:B,DADOS_SNIS_Minas!A1074)</f>
        <v>0</v>
      </c>
    </row>
    <row r="1075" spans="1:14" x14ac:dyDescent="0.2">
      <c r="A1075">
        <v>310380</v>
      </c>
      <c r="B1075" t="s">
        <v>112</v>
      </c>
      <c r="C1075" t="s">
        <v>98</v>
      </c>
      <c r="D1075">
        <v>2009</v>
      </c>
      <c r="E1075" t="s">
        <v>525</v>
      </c>
      <c r="F1075" t="s">
        <v>374</v>
      </c>
      <c r="H1075">
        <v>2778</v>
      </c>
      <c r="I1075">
        <v>2003</v>
      </c>
      <c r="N1075">
        <f>COUNTIF(Cod_Mun_Norte!B:B,DADOS_SNIS_Minas!A1075)</f>
        <v>0</v>
      </c>
    </row>
    <row r="1076" spans="1:14" x14ac:dyDescent="0.2">
      <c r="A1076">
        <v>310380</v>
      </c>
      <c r="B1076" t="s">
        <v>112</v>
      </c>
      <c r="C1076" t="s">
        <v>98</v>
      </c>
      <c r="D1076">
        <v>2008</v>
      </c>
      <c r="H1076">
        <v>2777</v>
      </c>
      <c r="I1076">
        <v>2002</v>
      </c>
      <c r="N1076">
        <f>COUNTIF(Cod_Mun_Norte!B:B,DADOS_SNIS_Minas!A1076)</f>
        <v>0</v>
      </c>
    </row>
    <row r="1077" spans="1:14" x14ac:dyDescent="0.2">
      <c r="A1077">
        <v>310380</v>
      </c>
      <c r="B1077" t="s">
        <v>112</v>
      </c>
      <c r="C1077" t="s">
        <v>98</v>
      </c>
      <c r="D1077">
        <v>2007</v>
      </c>
      <c r="H1077">
        <v>2699</v>
      </c>
      <c r="I1077">
        <v>1946</v>
      </c>
      <c r="N1077">
        <f>COUNTIF(Cod_Mun_Norte!B:B,DADOS_SNIS_Minas!A1077)</f>
        <v>0</v>
      </c>
    </row>
    <row r="1078" spans="1:14" x14ac:dyDescent="0.2">
      <c r="A1078">
        <v>310380</v>
      </c>
      <c r="B1078" t="s">
        <v>112</v>
      </c>
      <c r="C1078" t="s">
        <v>98</v>
      </c>
      <c r="D1078">
        <v>2006</v>
      </c>
      <c r="H1078">
        <v>2471</v>
      </c>
      <c r="I1078">
        <v>1545</v>
      </c>
      <c r="N1078">
        <f>COUNTIF(Cod_Mun_Norte!B:B,DADOS_SNIS_Minas!A1078)</f>
        <v>0</v>
      </c>
    </row>
    <row r="1079" spans="1:14" x14ac:dyDescent="0.2">
      <c r="A1079">
        <v>310380</v>
      </c>
      <c r="B1079" t="s">
        <v>112</v>
      </c>
      <c r="C1079" t="s">
        <v>98</v>
      </c>
      <c r="D1079">
        <v>2005</v>
      </c>
      <c r="H1079">
        <v>2513</v>
      </c>
      <c r="I1079">
        <v>1572</v>
      </c>
      <c r="N1079">
        <f>COUNTIF(Cod_Mun_Norte!B:B,DADOS_SNIS_Minas!A1079)</f>
        <v>0</v>
      </c>
    </row>
    <row r="1080" spans="1:14" x14ac:dyDescent="0.2">
      <c r="A1080">
        <v>310380</v>
      </c>
      <c r="B1080" t="s">
        <v>112</v>
      </c>
      <c r="C1080" t="s">
        <v>98</v>
      </c>
      <c r="D1080">
        <v>2004</v>
      </c>
      <c r="H1080">
        <v>2555</v>
      </c>
      <c r="I1080">
        <v>1598</v>
      </c>
      <c r="N1080">
        <f>COUNTIF(Cod_Mun_Norte!B:B,DADOS_SNIS_Minas!A1080)</f>
        <v>0</v>
      </c>
    </row>
    <row r="1081" spans="1:14" x14ac:dyDescent="0.2">
      <c r="A1081">
        <v>310380</v>
      </c>
      <c r="B1081" t="s">
        <v>112</v>
      </c>
      <c r="C1081" t="s">
        <v>98</v>
      </c>
      <c r="D1081">
        <v>2003</v>
      </c>
      <c r="H1081">
        <v>2630</v>
      </c>
      <c r="I1081">
        <v>1645</v>
      </c>
      <c r="N1081">
        <f>COUNTIF(Cod_Mun_Norte!B:B,DADOS_SNIS_Minas!A1081)</f>
        <v>0</v>
      </c>
    </row>
    <row r="1082" spans="1:14" x14ac:dyDescent="0.2">
      <c r="A1082">
        <v>310380</v>
      </c>
      <c r="B1082" t="s">
        <v>112</v>
      </c>
      <c r="C1082" t="s">
        <v>98</v>
      </c>
      <c r="D1082">
        <v>2002</v>
      </c>
      <c r="H1082">
        <v>2666</v>
      </c>
      <c r="I1082">
        <v>1667</v>
      </c>
      <c r="N1082">
        <f>COUNTIF(Cod_Mun_Norte!B:B,DADOS_SNIS_Minas!A1082)</f>
        <v>0</v>
      </c>
    </row>
    <row r="1083" spans="1:14" x14ac:dyDescent="0.2">
      <c r="A1083">
        <v>310380</v>
      </c>
      <c r="B1083" t="s">
        <v>112</v>
      </c>
      <c r="C1083" t="s">
        <v>98</v>
      </c>
      <c r="D1083">
        <v>2001</v>
      </c>
      <c r="H1083">
        <v>2696</v>
      </c>
      <c r="I1083">
        <v>1686</v>
      </c>
      <c r="N1083">
        <f>COUNTIF(Cod_Mun_Norte!B:B,DADOS_SNIS_Minas!A1083)</f>
        <v>0</v>
      </c>
    </row>
    <row r="1084" spans="1:14" x14ac:dyDescent="0.2">
      <c r="A1084">
        <v>310380</v>
      </c>
      <c r="B1084" t="s">
        <v>112</v>
      </c>
      <c r="C1084" t="s">
        <v>98</v>
      </c>
      <c r="D1084">
        <v>2000</v>
      </c>
      <c r="H1084">
        <v>2744</v>
      </c>
      <c r="I1084">
        <v>1716</v>
      </c>
      <c r="N1084">
        <f>COUNTIF(Cod_Mun_Norte!B:B,DADOS_SNIS_Minas!A1084)</f>
        <v>0</v>
      </c>
    </row>
    <row r="1085" spans="1:14" x14ac:dyDescent="0.2">
      <c r="A1085">
        <v>310380</v>
      </c>
      <c r="B1085" t="s">
        <v>112</v>
      </c>
      <c r="C1085" t="s">
        <v>98</v>
      </c>
      <c r="D1085">
        <v>1999</v>
      </c>
      <c r="H1085">
        <v>2646</v>
      </c>
      <c r="I1085">
        <v>1537</v>
      </c>
      <c r="N1085">
        <f>COUNTIF(Cod_Mun_Norte!B:B,DADOS_SNIS_Minas!A1085)</f>
        <v>0</v>
      </c>
    </row>
    <row r="1086" spans="1:14" x14ac:dyDescent="0.2">
      <c r="A1086">
        <v>310380</v>
      </c>
      <c r="B1086" t="s">
        <v>112</v>
      </c>
      <c r="C1086" t="s">
        <v>98</v>
      </c>
      <c r="D1086">
        <v>1998</v>
      </c>
      <c r="H1086">
        <v>2703</v>
      </c>
      <c r="I1086">
        <v>1570</v>
      </c>
      <c r="N1086">
        <f>COUNTIF(Cod_Mun_Norte!B:B,DADOS_SNIS_Minas!A1086)</f>
        <v>0</v>
      </c>
    </row>
    <row r="1087" spans="1:14" x14ac:dyDescent="0.2">
      <c r="A1087">
        <v>310380</v>
      </c>
      <c r="B1087" t="s">
        <v>112</v>
      </c>
      <c r="C1087" t="s">
        <v>98</v>
      </c>
      <c r="D1087">
        <v>1997</v>
      </c>
      <c r="H1087">
        <v>2760</v>
      </c>
      <c r="I1087">
        <v>1603</v>
      </c>
      <c r="N1087">
        <f>COUNTIF(Cod_Mun_Norte!B:B,DADOS_SNIS_Minas!A1087)</f>
        <v>0</v>
      </c>
    </row>
    <row r="1088" spans="1:14" x14ac:dyDescent="0.2">
      <c r="A1088">
        <v>310380</v>
      </c>
      <c r="B1088" t="s">
        <v>112</v>
      </c>
      <c r="C1088" t="s">
        <v>98</v>
      </c>
      <c r="D1088">
        <v>1996</v>
      </c>
      <c r="H1088">
        <v>2827</v>
      </c>
      <c r="I1088">
        <v>1642</v>
      </c>
      <c r="N1088">
        <f>COUNTIF(Cod_Mun_Norte!B:B,DADOS_SNIS_Minas!A1088)</f>
        <v>0</v>
      </c>
    </row>
    <row r="1089" spans="1:14" x14ac:dyDescent="0.2">
      <c r="A1089">
        <v>310380</v>
      </c>
      <c r="B1089" t="s">
        <v>112</v>
      </c>
      <c r="C1089" t="s">
        <v>98</v>
      </c>
      <c r="D1089">
        <v>1995</v>
      </c>
      <c r="H1089">
        <v>2960</v>
      </c>
      <c r="I1089">
        <v>1719</v>
      </c>
      <c r="N1089">
        <f>COUNTIF(Cod_Mun_Norte!B:B,DADOS_SNIS_Minas!A1089)</f>
        <v>0</v>
      </c>
    </row>
    <row r="1090" spans="1:14" x14ac:dyDescent="0.2">
      <c r="A1090">
        <v>310390</v>
      </c>
      <c r="B1090" t="s">
        <v>113</v>
      </c>
      <c r="C1090" t="s">
        <v>98</v>
      </c>
      <c r="D1090">
        <v>2020</v>
      </c>
      <c r="E1090" t="s">
        <v>526</v>
      </c>
      <c r="F1090" t="s">
        <v>99</v>
      </c>
      <c r="G1090" t="s">
        <v>114</v>
      </c>
      <c r="H1090">
        <v>9401</v>
      </c>
      <c r="I1090">
        <v>8124</v>
      </c>
      <c r="J1090">
        <v>8112</v>
      </c>
      <c r="K1090">
        <v>8112</v>
      </c>
      <c r="L1090">
        <v>99.9</v>
      </c>
      <c r="M1090">
        <v>86.29</v>
      </c>
      <c r="N1090">
        <f>COUNTIF(Cod_Mun_Norte!B:B,DADOS_SNIS_Minas!A1090)</f>
        <v>0</v>
      </c>
    </row>
    <row r="1091" spans="1:14" x14ac:dyDescent="0.2">
      <c r="A1091">
        <v>310390</v>
      </c>
      <c r="B1091" t="s">
        <v>113</v>
      </c>
      <c r="C1091" t="s">
        <v>98</v>
      </c>
      <c r="D1091">
        <v>2019</v>
      </c>
      <c r="E1091" t="s">
        <v>526</v>
      </c>
      <c r="F1091" t="s">
        <v>99</v>
      </c>
      <c r="G1091" t="s">
        <v>114</v>
      </c>
      <c r="H1091">
        <v>9273</v>
      </c>
      <c r="I1091">
        <v>8013</v>
      </c>
      <c r="J1091">
        <v>8000</v>
      </c>
      <c r="K1091">
        <v>8000</v>
      </c>
      <c r="L1091">
        <v>99.8</v>
      </c>
      <c r="M1091">
        <v>86.27</v>
      </c>
      <c r="N1091">
        <f>COUNTIF(Cod_Mun_Norte!B:B,DADOS_SNIS_Minas!A1091)</f>
        <v>0</v>
      </c>
    </row>
    <row r="1092" spans="1:14" x14ac:dyDescent="0.2">
      <c r="A1092">
        <v>310390</v>
      </c>
      <c r="B1092" t="s">
        <v>113</v>
      </c>
      <c r="C1092" t="s">
        <v>98</v>
      </c>
      <c r="D1092">
        <v>2018</v>
      </c>
      <c r="E1092" t="s">
        <v>526</v>
      </c>
      <c r="F1092" t="s">
        <v>99</v>
      </c>
      <c r="H1092">
        <v>9142</v>
      </c>
      <c r="I1092">
        <v>7900</v>
      </c>
      <c r="J1092">
        <v>7800</v>
      </c>
      <c r="K1092">
        <v>7800</v>
      </c>
      <c r="L1092">
        <v>98.7</v>
      </c>
      <c r="M1092">
        <v>85.32</v>
      </c>
      <c r="N1092">
        <f>COUNTIF(Cod_Mun_Norte!B:B,DADOS_SNIS_Minas!A1092)</f>
        <v>0</v>
      </c>
    </row>
    <row r="1093" spans="1:14" x14ac:dyDescent="0.2">
      <c r="A1093">
        <v>310390</v>
      </c>
      <c r="B1093" t="s">
        <v>113</v>
      </c>
      <c r="C1093" t="s">
        <v>98</v>
      </c>
      <c r="D1093">
        <v>2017</v>
      </c>
      <c r="E1093" t="s">
        <v>526</v>
      </c>
      <c r="F1093" t="s">
        <v>99</v>
      </c>
      <c r="H1093">
        <v>8996</v>
      </c>
      <c r="I1093">
        <v>7774</v>
      </c>
      <c r="J1093">
        <v>7697</v>
      </c>
      <c r="K1093">
        <v>7697</v>
      </c>
      <c r="L1093">
        <v>99</v>
      </c>
      <c r="M1093">
        <v>85.56</v>
      </c>
      <c r="N1093">
        <f>COUNTIF(Cod_Mun_Norte!B:B,DADOS_SNIS_Minas!A1093)</f>
        <v>0</v>
      </c>
    </row>
    <row r="1094" spans="1:14" x14ac:dyDescent="0.2">
      <c r="A1094">
        <v>310390</v>
      </c>
      <c r="B1094" t="s">
        <v>113</v>
      </c>
      <c r="C1094" t="s">
        <v>98</v>
      </c>
      <c r="D1094">
        <v>2016</v>
      </c>
      <c r="H1094">
        <v>8885</v>
      </c>
      <c r="I1094">
        <v>7678</v>
      </c>
      <c r="N1094">
        <f>COUNTIF(Cod_Mun_Norte!B:B,DADOS_SNIS_Minas!A1094)</f>
        <v>0</v>
      </c>
    </row>
    <row r="1095" spans="1:14" x14ac:dyDescent="0.2">
      <c r="A1095">
        <v>310390</v>
      </c>
      <c r="B1095" t="s">
        <v>113</v>
      </c>
      <c r="C1095" t="s">
        <v>98</v>
      </c>
      <c r="D1095">
        <v>2015</v>
      </c>
      <c r="E1095" t="s">
        <v>527</v>
      </c>
      <c r="F1095" t="s">
        <v>367</v>
      </c>
      <c r="H1095">
        <v>8768</v>
      </c>
      <c r="I1095">
        <v>7577</v>
      </c>
      <c r="J1095">
        <v>8768</v>
      </c>
      <c r="K1095">
        <v>6718</v>
      </c>
      <c r="L1095">
        <v>88.7</v>
      </c>
      <c r="M1095">
        <v>100</v>
      </c>
      <c r="N1095">
        <f>COUNTIF(Cod_Mun_Norte!B:B,DADOS_SNIS_Minas!A1095)</f>
        <v>0</v>
      </c>
    </row>
    <row r="1096" spans="1:14" x14ac:dyDescent="0.2">
      <c r="A1096">
        <v>310390</v>
      </c>
      <c r="B1096" t="s">
        <v>113</v>
      </c>
      <c r="C1096" t="s">
        <v>98</v>
      </c>
      <c r="D1096">
        <v>2014</v>
      </c>
      <c r="E1096" t="s">
        <v>528</v>
      </c>
      <c r="F1096" t="s">
        <v>374</v>
      </c>
      <c r="H1096">
        <v>8645</v>
      </c>
      <c r="I1096">
        <v>7470</v>
      </c>
      <c r="N1096">
        <f>COUNTIF(Cod_Mun_Norte!B:B,DADOS_SNIS_Minas!A1096)</f>
        <v>0</v>
      </c>
    </row>
    <row r="1097" spans="1:14" x14ac:dyDescent="0.2">
      <c r="A1097">
        <v>310390</v>
      </c>
      <c r="B1097" t="s">
        <v>113</v>
      </c>
      <c r="C1097" t="s">
        <v>98</v>
      </c>
      <c r="D1097">
        <v>2013</v>
      </c>
      <c r="E1097" t="s">
        <v>528</v>
      </c>
      <c r="F1097" t="s">
        <v>374</v>
      </c>
      <c r="H1097">
        <v>8517</v>
      </c>
      <c r="I1097">
        <v>7360</v>
      </c>
      <c r="N1097">
        <f>COUNTIF(Cod_Mun_Norte!B:B,DADOS_SNIS_Minas!A1097)</f>
        <v>0</v>
      </c>
    </row>
    <row r="1098" spans="1:14" x14ac:dyDescent="0.2">
      <c r="A1098">
        <v>310390</v>
      </c>
      <c r="B1098" t="s">
        <v>113</v>
      </c>
      <c r="C1098" t="s">
        <v>98</v>
      </c>
      <c r="D1098">
        <v>2012</v>
      </c>
      <c r="H1098">
        <v>8135</v>
      </c>
      <c r="I1098">
        <v>7030</v>
      </c>
      <c r="N1098">
        <f>COUNTIF(Cod_Mun_Norte!B:B,DADOS_SNIS_Minas!A1098)</f>
        <v>0</v>
      </c>
    </row>
    <row r="1099" spans="1:14" x14ac:dyDescent="0.2">
      <c r="A1099">
        <v>310390</v>
      </c>
      <c r="B1099" t="s">
        <v>113</v>
      </c>
      <c r="C1099" t="s">
        <v>98</v>
      </c>
      <c r="D1099">
        <v>2011</v>
      </c>
      <c r="H1099">
        <v>8011</v>
      </c>
      <c r="I1099">
        <v>6923</v>
      </c>
      <c r="N1099">
        <f>COUNTIF(Cod_Mun_Norte!B:B,DADOS_SNIS_Minas!A1099)</f>
        <v>0</v>
      </c>
    </row>
    <row r="1100" spans="1:14" x14ac:dyDescent="0.2">
      <c r="A1100">
        <v>310390</v>
      </c>
      <c r="B1100" t="s">
        <v>113</v>
      </c>
      <c r="C1100" t="s">
        <v>98</v>
      </c>
      <c r="D1100">
        <v>2010</v>
      </c>
      <c r="H1100">
        <v>7883</v>
      </c>
      <c r="I1100">
        <v>6812</v>
      </c>
      <c r="N1100">
        <f>COUNTIF(Cod_Mun_Norte!B:B,DADOS_SNIS_Minas!A1100)</f>
        <v>0</v>
      </c>
    </row>
    <row r="1101" spans="1:14" x14ac:dyDescent="0.2">
      <c r="A1101">
        <v>310390</v>
      </c>
      <c r="B1101" t="s">
        <v>113</v>
      </c>
      <c r="C1101" t="s">
        <v>98</v>
      </c>
      <c r="D1101">
        <v>2009</v>
      </c>
      <c r="H1101">
        <v>7692</v>
      </c>
      <c r="I1101">
        <v>6623</v>
      </c>
      <c r="N1101">
        <f>COUNTIF(Cod_Mun_Norte!B:B,DADOS_SNIS_Minas!A1101)</f>
        <v>0</v>
      </c>
    </row>
    <row r="1102" spans="1:14" x14ac:dyDescent="0.2">
      <c r="A1102">
        <v>310390</v>
      </c>
      <c r="B1102" t="s">
        <v>113</v>
      </c>
      <c r="C1102" t="s">
        <v>98</v>
      </c>
      <c r="D1102">
        <v>2008</v>
      </c>
      <c r="H1102">
        <v>7560</v>
      </c>
      <c r="I1102">
        <v>6509</v>
      </c>
      <c r="N1102">
        <f>COUNTIF(Cod_Mun_Norte!B:B,DADOS_SNIS_Minas!A1102)</f>
        <v>0</v>
      </c>
    </row>
    <row r="1103" spans="1:14" x14ac:dyDescent="0.2">
      <c r="A1103">
        <v>310390</v>
      </c>
      <c r="B1103" t="s">
        <v>113</v>
      </c>
      <c r="C1103" t="s">
        <v>98</v>
      </c>
      <c r="D1103">
        <v>2007</v>
      </c>
      <c r="H1103">
        <v>7201</v>
      </c>
      <c r="I1103">
        <v>6200</v>
      </c>
      <c r="N1103">
        <f>COUNTIF(Cod_Mun_Norte!B:B,DADOS_SNIS_Minas!A1103)</f>
        <v>0</v>
      </c>
    </row>
    <row r="1104" spans="1:14" x14ac:dyDescent="0.2">
      <c r="A1104">
        <v>310390</v>
      </c>
      <c r="B1104" t="s">
        <v>113</v>
      </c>
      <c r="C1104" t="s">
        <v>98</v>
      </c>
      <c r="D1104">
        <v>2006</v>
      </c>
      <c r="H1104">
        <v>6742</v>
      </c>
      <c r="I1104">
        <v>5509</v>
      </c>
      <c r="N1104">
        <f>COUNTIF(Cod_Mun_Norte!B:B,DADOS_SNIS_Minas!A1104)</f>
        <v>0</v>
      </c>
    </row>
    <row r="1105" spans="1:14" x14ac:dyDescent="0.2">
      <c r="A1105">
        <v>310390</v>
      </c>
      <c r="B1105" t="s">
        <v>113</v>
      </c>
      <c r="C1105" t="s">
        <v>98</v>
      </c>
      <c r="D1105">
        <v>2005</v>
      </c>
      <c r="H1105">
        <v>6662</v>
      </c>
      <c r="I1105">
        <v>5444</v>
      </c>
      <c r="N1105">
        <f>COUNTIF(Cod_Mun_Norte!B:B,DADOS_SNIS_Minas!A1105)</f>
        <v>0</v>
      </c>
    </row>
    <row r="1106" spans="1:14" x14ac:dyDescent="0.2">
      <c r="A1106">
        <v>310390</v>
      </c>
      <c r="B1106" t="s">
        <v>113</v>
      </c>
      <c r="C1106" t="s">
        <v>98</v>
      </c>
      <c r="D1106">
        <v>2004</v>
      </c>
      <c r="H1106">
        <v>6581</v>
      </c>
      <c r="I1106">
        <v>5377</v>
      </c>
      <c r="N1106">
        <f>COUNTIF(Cod_Mun_Norte!B:B,DADOS_SNIS_Minas!A1106)</f>
        <v>0</v>
      </c>
    </row>
    <row r="1107" spans="1:14" x14ac:dyDescent="0.2">
      <c r="A1107">
        <v>310390</v>
      </c>
      <c r="B1107" t="s">
        <v>113</v>
      </c>
      <c r="C1107" t="s">
        <v>98</v>
      </c>
      <c r="D1107">
        <v>2003</v>
      </c>
      <c r="H1107">
        <v>6436</v>
      </c>
      <c r="I1107">
        <v>5259</v>
      </c>
      <c r="N1107">
        <f>COUNTIF(Cod_Mun_Norte!B:B,DADOS_SNIS_Minas!A1107)</f>
        <v>0</v>
      </c>
    </row>
    <row r="1108" spans="1:14" x14ac:dyDescent="0.2">
      <c r="A1108">
        <v>310390</v>
      </c>
      <c r="B1108" t="s">
        <v>113</v>
      </c>
      <c r="C1108" t="s">
        <v>98</v>
      </c>
      <c r="D1108">
        <v>2002</v>
      </c>
      <c r="H1108">
        <v>6366</v>
      </c>
      <c r="I1108">
        <v>5202</v>
      </c>
      <c r="N1108">
        <f>COUNTIF(Cod_Mun_Norte!B:B,DADOS_SNIS_Minas!A1108)</f>
        <v>0</v>
      </c>
    </row>
    <row r="1109" spans="1:14" x14ac:dyDescent="0.2">
      <c r="A1109">
        <v>310390</v>
      </c>
      <c r="B1109" t="s">
        <v>113</v>
      </c>
      <c r="C1109" t="s">
        <v>98</v>
      </c>
      <c r="D1109">
        <v>2001</v>
      </c>
      <c r="H1109">
        <v>6301</v>
      </c>
      <c r="I1109">
        <v>5149</v>
      </c>
      <c r="N1109">
        <f>COUNTIF(Cod_Mun_Norte!B:B,DADOS_SNIS_Minas!A1109)</f>
        <v>0</v>
      </c>
    </row>
    <row r="1110" spans="1:14" x14ac:dyDescent="0.2">
      <c r="A1110">
        <v>310390</v>
      </c>
      <c r="B1110" t="s">
        <v>113</v>
      </c>
      <c r="C1110" t="s">
        <v>98</v>
      </c>
      <c r="D1110">
        <v>2000</v>
      </c>
      <c r="H1110">
        <v>6217</v>
      </c>
      <c r="I1110">
        <v>5080</v>
      </c>
      <c r="N1110">
        <f>COUNTIF(Cod_Mun_Norte!B:B,DADOS_SNIS_Minas!A1110)</f>
        <v>0</v>
      </c>
    </row>
    <row r="1111" spans="1:14" x14ac:dyDescent="0.2">
      <c r="A1111">
        <v>310390</v>
      </c>
      <c r="B1111" t="s">
        <v>113</v>
      </c>
      <c r="C1111" t="s">
        <v>98</v>
      </c>
      <c r="D1111">
        <v>1999</v>
      </c>
      <c r="H1111">
        <v>6386</v>
      </c>
      <c r="I1111">
        <v>5088</v>
      </c>
      <c r="N1111">
        <f>COUNTIF(Cod_Mun_Norte!B:B,DADOS_SNIS_Minas!A1111)</f>
        <v>0</v>
      </c>
    </row>
    <row r="1112" spans="1:14" x14ac:dyDescent="0.2">
      <c r="A1112">
        <v>310390</v>
      </c>
      <c r="B1112" t="s">
        <v>113</v>
      </c>
      <c r="C1112" t="s">
        <v>98</v>
      </c>
      <c r="D1112">
        <v>1998</v>
      </c>
      <c r="H1112">
        <v>6257</v>
      </c>
      <c r="I1112">
        <v>4985</v>
      </c>
      <c r="N1112">
        <f>COUNTIF(Cod_Mun_Norte!B:B,DADOS_SNIS_Minas!A1112)</f>
        <v>0</v>
      </c>
    </row>
    <row r="1113" spans="1:14" x14ac:dyDescent="0.2">
      <c r="A1113">
        <v>310390</v>
      </c>
      <c r="B1113" t="s">
        <v>113</v>
      </c>
      <c r="C1113" t="s">
        <v>98</v>
      </c>
      <c r="D1113">
        <v>1997</v>
      </c>
      <c r="H1113">
        <v>6128</v>
      </c>
      <c r="I1113">
        <v>4882</v>
      </c>
      <c r="N1113">
        <f>COUNTIF(Cod_Mun_Norte!B:B,DADOS_SNIS_Minas!A1113)</f>
        <v>0</v>
      </c>
    </row>
    <row r="1114" spans="1:14" x14ac:dyDescent="0.2">
      <c r="A1114">
        <v>310390</v>
      </c>
      <c r="B1114" t="s">
        <v>113</v>
      </c>
      <c r="C1114" t="s">
        <v>98</v>
      </c>
      <c r="D1114">
        <v>1996</v>
      </c>
      <c r="H1114">
        <v>5976</v>
      </c>
      <c r="I1114">
        <v>4761</v>
      </c>
      <c r="N1114">
        <f>COUNTIF(Cod_Mun_Norte!B:B,DADOS_SNIS_Minas!A1114)</f>
        <v>0</v>
      </c>
    </row>
    <row r="1115" spans="1:14" x14ac:dyDescent="0.2">
      <c r="A1115">
        <v>310390</v>
      </c>
      <c r="B1115" t="s">
        <v>113</v>
      </c>
      <c r="C1115" t="s">
        <v>98</v>
      </c>
      <c r="D1115">
        <v>1995</v>
      </c>
      <c r="H1115">
        <v>5889</v>
      </c>
      <c r="I1115">
        <v>4692</v>
      </c>
      <c r="N1115">
        <f>COUNTIF(Cod_Mun_Norte!B:B,DADOS_SNIS_Minas!A1115)</f>
        <v>0</v>
      </c>
    </row>
    <row r="1116" spans="1:14" x14ac:dyDescent="0.2">
      <c r="A1116">
        <v>310400</v>
      </c>
      <c r="B1116" t="s">
        <v>529</v>
      </c>
      <c r="C1116" t="s">
        <v>98</v>
      </c>
      <c r="D1116">
        <v>2020</v>
      </c>
      <c r="E1116" t="s">
        <v>530</v>
      </c>
      <c r="F1116" t="s">
        <v>367</v>
      </c>
      <c r="G1116" t="s">
        <v>368</v>
      </c>
      <c r="H1116">
        <v>107337</v>
      </c>
      <c r="I1116">
        <v>105747</v>
      </c>
      <c r="J1116">
        <v>101352</v>
      </c>
      <c r="K1116">
        <v>101352</v>
      </c>
      <c r="L1116">
        <v>95.8</v>
      </c>
      <c r="M1116">
        <v>94.42</v>
      </c>
      <c r="N1116">
        <f>COUNTIF(Cod_Mun_Norte!B:B,DADOS_SNIS_Minas!A1116)</f>
        <v>0</v>
      </c>
    </row>
    <row r="1117" spans="1:14" x14ac:dyDescent="0.2">
      <c r="A1117">
        <v>310400</v>
      </c>
      <c r="B1117" t="s">
        <v>529</v>
      </c>
      <c r="C1117" t="s">
        <v>98</v>
      </c>
      <c r="D1117">
        <v>2019</v>
      </c>
      <c r="E1117" t="s">
        <v>530</v>
      </c>
      <c r="F1117" t="s">
        <v>367</v>
      </c>
      <c r="G1117" t="s">
        <v>368</v>
      </c>
      <c r="H1117">
        <v>106229</v>
      </c>
      <c r="I1117">
        <v>104655</v>
      </c>
      <c r="J1117">
        <v>99125</v>
      </c>
      <c r="K1117">
        <v>99125</v>
      </c>
      <c r="L1117">
        <v>94.7</v>
      </c>
      <c r="M1117">
        <v>93.31</v>
      </c>
      <c r="N1117">
        <f>COUNTIF(Cod_Mun_Norte!B:B,DADOS_SNIS_Minas!A1117)</f>
        <v>0</v>
      </c>
    </row>
    <row r="1118" spans="1:14" x14ac:dyDescent="0.2">
      <c r="A1118">
        <v>310400</v>
      </c>
      <c r="B1118" t="s">
        <v>529</v>
      </c>
      <c r="C1118" t="s">
        <v>98</v>
      </c>
      <c r="D1118">
        <v>2018</v>
      </c>
      <c r="E1118" t="s">
        <v>530</v>
      </c>
      <c r="F1118" t="s">
        <v>367</v>
      </c>
      <c r="H1118">
        <v>105083</v>
      </c>
      <c r="I1118">
        <v>103526</v>
      </c>
      <c r="J1118">
        <v>99227</v>
      </c>
      <c r="K1118">
        <v>99227</v>
      </c>
      <c r="L1118">
        <v>95.9</v>
      </c>
      <c r="M1118">
        <v>94.43</v>
      </c>
      <c r="N1118">
        <f>COUNTIF(Cod_Mun_Norte!B:B,DADOS_SNIS_Minas!A1118)</f>
        <v>0</v>
      </c>
    </row>
    <row r="1119" spans="1:14" x14ac:dyDescent="0.2">
      <c r="A1119">
        <v>310400</v>
      </c>
      <c r="B1119" t="s">
        <v>529</v>
      </c>
      <c r="C1119" t="s">
        <v>98</v>
      </c>
      <c r="D1119">
        <v>2017</v>
      </c>
      <c r="E1119" t="s">
        <v>530</v>
      </c>
      <c r="F1119" t="s">
        <v>367</v>
      </c>
      <c r="H1119">
        <v>104283</v>
      </c>
      <c r="I1119">
        <v>102738</v>
      </c>
      <c r="J1119">
        <v>98446</v>
      </c>
      <c r="K1119">
        <v>98446</v>
      </c>
      <c r="L1119">
        <v>95.8</v>
      </c>
      <c r="M1119">
        <v>94.4</v>
      </c>
      <c r="N1119">
        <f>COUNTIF(Cod_Mun_Norte!B:B,DADOS_SNIS_Minas!A1119)</f>
        <v>0</v>
      </c>
    </row>
    <row r="1120" spans="1:14" x14ac:dyDescent="0.2">
      <c r="A1120">
        <v>310400</v>
      </c>
      <c r="B1120" t="s">
        <v>529</v>
      </c>
      <c r="C1120" t="s">
        <v>98</v>
      </c>
      <c r="D1120">
        <v>2016</v>
      </c>
      <c r="E1120" t="s">
        <v>530</v>
      </c>
      <c r="F1120" t="s">
        <v>367</v>
      </c>
      <c r="H1120">
        <v>103287</v>
      </c>
      <c r="I1120">
        <v>101757</v>
      </c>
      <c r="J1120">
        <v>98583</v>
      </c>
      <c r="K1120">
        <v>98583</v>
      </c>
      <c r="L1120">
        <v>96.9</v>
      </c>
      <c r="M1120">
        <v>95.45</v>
      </c>
      <c r="N1120">
        <f>COUNTIF(Cod_Mun_Norte!B:B,DADOS_SNIS_Minas!A1120)</f>
        <v>0</v>
      </c>
    </row>
    <row r="1121" spans="1:14" x14ac:dyDescent="0.2">
      <c r="A1121">
        <v>310400</v>
      </c>
      <c r="B1121" t="s">
        <v>529</v>
      </c>
      <c r="C1121" t="s">
        <v>98</v>
      </c>
      <c r="D1121">
        <v>2015</v>
      </c>
      <c r="E1121" t="s">
        <v>530</v>
      </c>
      <c r="F1121" t="s">
        <v>367</v>
      </c>
      <c r="H1121">
        <v>102238</v>
      </c>
      <c r="I1121">
        <v>100723</v>
      </c>
      <c r="J1121">
        <v>97307</v>
      </c>
      <c r="K1121">
        <v>97307</v>
      </c>
      <c r="L1121">
        <v>96.6</v>
      </c>
      <c r="M1121">
        <v>95.18</v>
      </c>
      <c r="N1121">
        <f>COUNTIF(Cod_Mun_Norte!B:B,DADOS_SNIS_Minas!A1121)</f>
        <v>0</v>
      </c>
    </row>
    <row r="1122" spans="1:14" x14ac:dyDescent="0.2">
      <c r="A1122">
        <v>310400</v>
      </c>
      <c r="B1122" t="s">
        <v>529</v>
      </c>
      <c r="C1122" t="s">
        <v>98</v>
      </c>
      <c r="D1122">
        <v>2014</v>
      </c>
      <c r="E1122" t="s">
        <v>530</v>
      </c>
      <c r="F1122" t="s">
        <v>367</v>
      </c>
      <c r="H1122">
        <v>101136</v>
      </c>
      <c r="I1122">
        <v>99637</v>
      </c>
      <c r="J1122">
        <v>99637</v>
      </c>
      <c r="K1122">
        <v>99637</v>
      </c>
      <c r="L1122">
        <v>100</v>
      </c>
      <c r="M1122">
        <v>98.52</v>
      </c>
      <c r="N1122">
        <f>COUNTIF(Cod_Mun_Norte!B:B,DADOS_SNIS_Minas!A1122)</f>
        <v>0</v>
      </c>
    </row>
    <row r="1123" spans="1:14" x14ac:dyDescent="0.2">
      <c r="A1123">
        <v>310400</v>
      </c>
      <c r="B1123" t="s">
        <v>529</v>
      </c>
      <c r="C1123" t="s">
        <v>98</v>
      </c>
      <c r="D1123">
        <v>2013</v>
      </c>
      <c r="E1123" t="s">
        <v>530</v>
      </c>
      <c r="F1123" t="s">
        <v>367</v>
      </c>
      <c r="H1123">
        <v>99986</v>
      </c>
      <c r="I1123">
        <v>98504</v>
      </c>
      <c r="J1123">
        <v>98504</v>
      </c>
      <c r="K1123">
        <v>98504</v>
      </c>
      <c r="L1123">
        <v>100</v>
      </c>
      <c r="M1123">
        <v>98.52</v>
      </c>
      <c r="N1123">
        <f>COUNTIF(Cod_Mun_Norte!B:B,DADOS_SNIS_Minas!A1123)</f>
        <v>0</v>
      </c>
    </row>
    <row r="1124" spans="1:14" x14ac:dyDescent="0.2">
      <c r="A1124">
        <v>310400</v>
      </c>
      <c r="B1124" t="s">
        <v>529</v>
      </c>
      <c r="C1124" t="s">
        <v>98</v>
      </c>
      <c r="D1124">
        <v>2012</v>
      </c>
      <c r="E1124" t="s">
        <v>530</v>
      </c>
      <c r="F1124" t="s">
        <v>367</v>
      </c>
      <c r="H1124">
        <v>95888</v>
      </c>
      <c r="I1124">
        <v>94467</v>
      </c>
      <c r="J1124">
        <v>94467</v>
      </c>
      <c r="K1124">
        <v>94467</v>
      </c>
      <c r="L1124">
        <v>100</v>
      </c>
      <c r="M1124">
        <v>98.52</v>
      </c>
      <c r="N1124">
        <f>COUNTIF(Cod_Mun_Norte!B:B,DADOS_SNIS_Minas!A1124)</f>
        <v>0</v>
      </c>
    </row>
    <row r="1125" spans="1:14" x14ac:dyDescent="0.2">
      <c r="A1125">
        <v>310400</v>
      </c>
      <c r="B1125" t="s">
        <v>529</v>
      </c>
      <c r="C1125" t="s">
        <v>98</v>
      </c>
      <c r="D1125">
        <v>2011</v>
      </c>
      <c r="E1125" t="s">
        <v>361</v>
      </c>
      <c r="F1125" t="s">
        <v>99</v>
      </c>
      <c r="H1125">
        <v>94799</v>
      </c>
      <c r="I1125">
        <v>93394</v>
      </c>
      <c r="J1125">
        <v>93394</v>
      </c>
      <c r="K1125">
        <v>93394</v>
      </c>
      <c r="L1125">
        <v>100</v>
      </c>
      <c r="M1125">
        <v>98.52</v>
      </c>
      <c r="N1125">
        <f>COUNTIF(Cod_Mun_Norte!B:B,DADOS_SNIS_Minas!A1125)</f>
        <v>0</v>
      </c>
    </row>
    <row r="1126" spans="1:14" x14ac:dyDescent="0.2">
      <c r="A1126">
        <v>310400</v>
      </c>
      <c r="B1126" t="s">
        <v>529</v>
      </c>
      <c r="C1126" t="s">
        <v>98</v>
      </c>
      <c r="D1126">
        <v>2010</v>
      </c>
      <c r="E1126" t="s">
        <v>361</v>
      </c>
      <c r="F1126" t="s">
        <v>99</v>
      </c>
      <c r="H1126">
        <v>93672</v>
      </c>
      <c r="I1126">
        <v>92284</v>
      </c>
      <c r="J1126">
        <v>92284</v>
      </c>
      <c r="K1126">
        <v>92284</v>
      </c>
      <c r="L1126">
        <v>100</v>
      </c>
      <c r="M1126">
        <v>98.52</v>
      </c>
      <c r="N1126">
        <f>COUNTIF(Cod_Mun_Norte!B:B,DADOS_SNIS_Minas!A1126)</f>
        <v>0</v>
      </c>
    </row>
    <row r="1127" spans="1:14" x14ac:dyDescent="0.2">
      <c r="A1127">
        <v>310400</v>
      </c>
      <c r="B1127" t="s">
        <v>529</v>
      </c>
      <c r="C1127" t="s">
        <v>98</v>
      </c>
      <c r="D1127">
        <v>2009</v>
      </c>
      <c r="E1127" t="s">
        <v>361</v>
      </c>
      <c r="F1127" t="s">
        <v>99</v>
      </c>
      <c r="H1127">
        <v>92927</v>
      </c>
      <c r="I1127">
        <v>91398</v>
      </c>
      <c r="J1127">
        <v>98452</v>
      </c>
      <c r="K1127">
        <v>98452</v>
      </c>
      <c r="L1127">
        <v>100</v>
      </c>
      <c r="M1127">
        <v>100</v>
      </c>
      <c r="N1127">
        <f>COUNTIF(Cod_Mun_Norte!B:B,DADOS_SNIS_Minas!A1127)</f>
        <v>0</v>
      </c>
    </row>
    <row r="1128" spans="1:14" x14ac:dyDescent="0.2">
      <c r="A1128">
        <v>310400</v>
      </c>
      <c r="B1128" t="s">
        <v>529</v>
      </c>
      <c r="C1128" t="s">
        <v>98</v>
      </c>
      <c r="D1128">
        <v>2008</v>
      </c>
      <c r="E1128" t="s">
        <v>361</v>
      </c>
      <c r="F1128" t="s">
        <v>99</v>
      </c>
      <c r="H1128">
        <v>91703</v>
      </c>
      <c r="I1128">
        <v>90194</v>
      </c>
      <c r="J1128">
        <v>95700</v>
      </c>
      <c r="K1128">
        <v>95700</v>
      </c>
      <c r="L1128">
        <v>100</v>
      </c>
      <c r="M1128">
        <v>100</v>
      </c>
      <c r="N1128">
        <f>COUNTIF(Cod_Mun_Norte!B:B,DADOS_SNIS_Minas!A1128)</f>
        <v>0</v>
      </c>
    </row>
    <row r="1129" spans="1:14" x14ac:dyDescent="0.2">
      <c r="A1129">
        <v>310400</v>
      </c>
      <c r="B1129" t="s">
        <v>529</v>
      </c>
      <c r="C1129" t="s">
        <v>98</v>
      </c>
      <c r="D1129">
        <v>2007</v>
      </c>
      <c r="E1129" t="s">
        <v>361</v>
      </c>
      <c r="F1129" t="s">
        <v>99</v>
      </c>
      <c r="H1129">
        <v>87764</v>
      </c>
      <c r="I1129">
        <v>86320</v>
      </c>
      <c r="J1129">
        <v>93376</v>
      </c>
      <c r="K1129">
        <v>93376</v>
      </c>
      <c r="L1129">
        <v>100</v>
      </c>
      <c r="M1129">
        <v>100</v>
      </c>
      <c r="N1129">
        <f>COUNTIF(Cod_Mun_Norte!B:B,DADOS_SNIS_Minas!A1129)</f>
        <v>0</v>
      </c>
    </row>
    <row r="1130" spans="1:14" x14ac:dyDescent="0.2">
      <c r="A1130">
        <v>310400</v>
      </c>
      <c r="B1130" t="s">
        <v>529</v>
      </c>
      <c r="C1130" t="s">
        <v>98</v>
      </c>
      <c r="D1130">
        <v>2006</v>
      </c>
      <c r="E1130" t="s">
        <v>361</v>
      </c>
      <c r="F1130" t="s">
        <v>99</v>
      </c>
      <c r="H1130">
        <v>85713</v>
      </c>
      <c r="I1130">
        <v>84352</v>
      </c>
      <c r="J1130">
        <v>91202</v>
      </c>
      <c r="K1130">
        <v>91202</v>
      </c>
      <c r="L1130">
        <v>100</v>
      </c>
      <c r="M1130">
        <v>100</v>
      </c>
      <c r="N1130">
        <f>COUNTIF(Cod_Mun_Norte!B:B,DADOS_SNIS_Minas!A1130)</f>
        <v>0</v>
      </c>
    </row>
    <row r="1131" spans="1:14" x14ac:dyDescent="0.2">
      <c r="A1131">
        <v>310400</v>
      </c>
      <c r="B1131" t="s">
        <v>529</v>
      </c>
      <c r="C1131" t="s">
        <v>98</v>
      </c>
      <c r="D1131">
        <v>2005</v>
      </c>
      <c r="E1131" t="s">
        <v>361</v>
      </c>
      <c r="F1131" t="s">
        <v>99</v>
      </c>
      <c r="H1131">
        <v>84689</v>
      </c>
      <c r="I1131">
        <v>83345</v>
      </c>
      <c r="J1131">
        <v>89528</v>
      </c>
      <c r="K1131">
        <v>89528</v>
      </c>
      <c r="L1131">
        <v>100</v>
      </c>
      <c r="M1131">
        <v>100</v>
      </c>
      <c r="N1131">
        <f>COUNTIF(Cod_Mun_Norte!B:B,DADOS_SNIS_Minas!A1131)</f>
        <v>0</v>
      </c>
    </row>
    <row r="1132" spans="1:14" x14ac:dyDescent="0.2">
      <c r="A1132">
        <v>310400</v>
      </c>
      <c r="B1132" t="s">
        <v>529</v>
      </c>
      <c r="C1132" t="s">
        <v>98</v>
      </c>
      <c r="D1132">
        <v>2004</v>
      </c>
      <c r="E1132" t="s">
        <v>361</v>
      </c>
      <c r="F1132" t="s">
        <v>99</v>
      </c>
      <c r="H1132">
        <v>83659</v>
      </c>
      <c r="I1132">
        <v>82331</v>
      </c>
      <c r="J1132">
        <v>87227</v>
      </c>
      <c r="K1132">
        <v>87227</v>
      </c>
      <c r="L1132">
        <v>100</v>
      </c>
      <c r="M1132">
        <v>100</v>
      </c>
      <c r="N1132">
        <f>COUNTIF(Cod_Mun_Norte!B:B,DADOS_SNIS_Minas!A1132)</f>
        <v>0</v>
      </c>
    </row>
    <row r="1133" spans="1:14" x14ac:dyDescent="0.2">
      <c r="A1133">
        <v>310400</v>
      </c>
      <c r="B1133" t="s">
        <v>529</v>
      </c>
      <c r="C1133" t="s">
        <v>98</v>
      </c>
      <c r="D1133">
        <v>2003</v>
      </c>
      <c r="E1133" t="s">
        <v>361</v>
      </c>
      <c r="F1133" t="s">
        <v>99</v>
      </c>
      <c r="H1133">
        <v>81796</v>
      </c>
      <c r="I1133">
        <v>80498</v>
      </c>
      <c r="N1133">
        <f>COUNTIF(Cod_Mun_Norte!B:B,DADOS_SNIS_Minas!A1133)</f>
        <v>0</v>
      </c>
    </row>
    <row r="1134" spans="1:14" x14ac:dyDescent="0.2">
      <c r="A1134">
        <v>310400</v>
      </c>
      <c r="B1134" t="s">
        <v>529</v>
      </c>
      <c r="C1134" t="s">
        <v>98</v>
      </c>
      <c r="D1134">
        <v>2002</v>
      </c>
      <c r="E1134" t="s">
        <v>361</v>
      </c>
      <c r="F1134" t="s">
        <v>99</v>
      </c>
      <c r="H1134">
        <v>80909</v>
      </c>
      <c r="I1134">
        <v>79625</v>
      </c>
      <c r="N1134">
        <f>COUNTIF(Cod_Mun_Norte!B:B,DADOS_SNIS_Minas!A1134)</f>
        <v>0</v>
      </c>
    </row>
    <row r="1135" spans="1:14" x14ac:dyDescent="0.2">
      <c r="A1135">
        <v>310400</v>
      </c>
      <c r="B1135" t="s">
        <v>529</v>
      </c>
      <c r="C1135" t="s">
        <v>98</v>
      </c>
      <c r="D1135">
        <v>2001</v>
      </c>
      <c r="E1135" t="s">
        <v>361</v>
      </c>
      <c r="F1135" t="s">
        <v>362</v>
      </c>
      <c r="H1135">
        <v>79945</v>
      </c>
      <c r="I1135">
        <v>78676</v>
      </c>
      <c r="N1135">
        <f>COUNTIF(Cod_Mun_Norte!B:B,DADOS_SNIS_Minas!A1135)</f>
        <v>0</v>
      </c>
    </row>
    <row r="1136" spans="1:14" x14ac:dyDescent="0.2">
      <c r="A1136">
        <v>310400</v>
      </c>
      <c r="B1136" t="s">
        <v>529</v>
      </c>
      <c r="C1136" t="s">
        <v>98</v>
      </c>
      <c r="D1136">
        <v>2000</v>
      </c>
      <c r="E1136" t="s">
        <v>361</v>
      </c>
      <c r="F1136" t="s">
        <v>362</v>
      </c>
      <c r="H1136">
        <v>78997</v>
      </c>
      <c r="I1136">
        <v>77743</v>
      </c>
      <c r="N1136">
        <f>COUNTIF(Cod_Mun_Norte!B:B,DADOS_SNIS_Minas!A1136)</f>
        <v>0</v>
      </c>
    </row>
    <row r="1137" spans="1:14" x14ac:dyDescent="0.2">
      <c r="A1137">
        <v>310400</v>
      </c>
      <c r="B1137" t="s">
        <v>529</v>
      </c>
      <c r="C1137" t="s">
        <v>98</v>
      </c>
      <c r="D1137">
        <v>1999</v>
      </c>
      <c r="E1137" t="s">
        <v>361</v>
      </c>
      <c r="F1137" t="s">
        <v>362</v>
      </c>
      <c r="H1137">
        <v>76536</v>
      </c>
      <c r="I1137">
        <v>75062</v>
      </c>
      <c r="N1137">
        <f>COUNTIF(Cod_Mun_Norte!B:B,DADOS_SNIS_Minas!A1137)</f>
        <v>0</v>
      </c>
    </row>
    <row r="1138" spans="1:14" x14ac:dyDescent="0.2">
      <c r="A1138">
        <v>310400</v>
      </c>
      <c r="B1138" t="s">
        <v>529</v>
      </c>
      <c r="C1138" t="s">
        <v>98</v>
      </c>
      <c r="D1138">
        <v>1998</v>
      </c>
      <c r="E1138" t="s">
        <v>361</v>
      </c>
      <c r="F1138" t="s">
        <v>362</v>
      </c>
      <c r="H1138">
        <v>75805</v>
      </c>
      <c r="I1138">
        <v>74345</v>
      </c>
      <c r="N1138">
        <f>COUNTIF(Cod_Mun_Norte!B:B,DADOS_SNIS_Minas!A1138)</f>
        <v>0</v>
      </c>
    </row>
    <row r="1139" spans="1:14" x14ac:dyDescent="0.2">
      <c r="A1139">
        <v>310400</v>
      </c>
      <c r="B1139" t="s">
        <v>529</v>
      </c>
      <c r="C1139" t="s">
        <v>98</v>
      </c>
      <c r="D1139">
        <v>1997</v>
      </c>
      <c r="H1139">
        <v>75072</v>
      </c>
      <c r="I1139">
        <v>73626</v>
      </c>
      <c r="N1139">
        <f>COUNTIF(Cod_Mun_Norte!B:B,DADOS_SNIS_Minas!A1139)</f>
        <v>0</v>
      </c>
    </row>
    <row r="1140" spans="1:14" x14ac:dyDescent="0.2">
      <c r="A1140">
        <v>310400</v>
      </c>
      <c r="B1140" t="s">
        <v>529</v>
      </c>
      <c r="C1140" t="s">
        <v>98</v>
      </c>
      <c r="D1140">
        <v>1996</v>
      </c>
      <c r="H1140">
        <v>74206</v>
      </c>
      <c r="I1140">
        <v>72777</v>
      </c>
      <c r="N1140">
        <f>COUNTIF(Cod_Mun_Norte!B:B,DADOS_SNIS_Minas!A1140)</f>
        <v>0</v>
      </c>
    </row>
    <row r="1141" spans="1:14" x14ac:dyDescent="0.2">
      <c r="A1141">
        <v>310400</v>
      </c>
      <c r="B1141" t="s">
        <v>529</v>
      </c>
      <c r="C1141" t="s">
        <v>98</v>
      </c>
      <c r="D1141">
        <v>1995</v>
      </c>
      <c r="H1141">
        <v>75193</v>
      </c>
      <c r="I1141">
        <v>73745</v>
      </c>
      <c r="N1141">
        <f>COUNTIF(Cod_Mun_Norte!B:B,DADOS_SNIS_Minas!A1141)</f>
        <v>0</v>
      </c>
    </row>
    <row r="1142" spans="1:14" x14ac:dyDescent="0.2">
      <c r="A1142">
        <v>310410</v>
      </c>
      <c r="B1142" t="s">
        <v>531</v>
      </c>
      <c r="C1142" t="s">
        <v>98</v>
      </c>
      <c r="D1142">
        <v>2020</v>
      </c>
      <c r="E1142" t="s">
        <v>532</v>
      </c>
      <c r="F1142" t="s">
        <v>367</v>
      </c>
      <c r="G1142" t="s">
        <v>533</v>
      </c>
      <c r="H1142">
        <v>10883</v>
      </c>
      <c r="I1142">
        <v>9361</v>
      </c>
      <c r="J1142">
        <v>9093</v>
      </c>
      <c r="K1142">
        <v>9093</v>
      </c>
      <c r="L1142">
        <v>97.1</v>
      </c>
      <c r="M1142">
        <v>83.55</v>
      </c>
      <c r="N1142">
        <f>COUNTIF(Cod_Mun_Norte!B:B,DADOS_SNIS_Minas!A1142)</f>
        <v>0</v>
      </c>
    </row>
    <row r="1143" spans="1:14" x14ac:dyDescent="0.2">
      <c r="A1143">
        <v>310410</v>
      </c>
      <c r="B1143" t="s">
        <v>531</v>
      </c>
      <c r="C1143" t="s">
        <v>98</v>
      </c>
      <c r="D1143">
        <v>2019</v>
      </c>
      <c r="E1143" t="s">
        <v>532</v>
      </c>
      <c r="F1143" t="s">
        <v>367</v>
      </c>
      <c r="G1143" t="s">
        <v>533</v>
      </c>
      <c r="H1143">
        <v>10772</v>
      </c>
      <c r="I1143">
        <v>9265</v>
      </c>
      <c r="J1143">
        <v>8987</v>
      </c>
      <c r="K1143">
        <v>8987</v>
      </c>
      <c r="L1143">
        <v>97</v>
      </c>
      <c r="M1143">
        <v>83.43</v>
      </c>
      <c r="N1143">
        <f>COUNTIF(Cod_Mun_Norte!B:B,DADOS_SNIS_Minas!A1143)</f>
        <v>0</v>
      </c>
    </row>
    <row r="1144" spans="1:14" x14ac:dyDescent="0.2">
      <c r="A1144">
        <v>310410</v>
      </c>
      <c r="B1144" t="s">
        <v>531</v>
      </c>
      <c r="C1144" t="s">
        <v>98</v>
      </c>
      <c r="D1144">
        <v>2018</v>
      </c>
      <c r="E1144" t="s">
        <v>534</v>
      </c>
      <c r="F1144" t="s">
        <v>367</v>
      </c>
      <c r="H1144">
        <v>10657</v>
      </c>
      <c r="I1144">
        <v>9166</v>
      </c>
      <c r="J1144">
        <v>8931</v>
      </c>
      <c r="K1144">
        <v>8931</v>
      </c>
      <c r="L1144">
        <v>97.4</v>
      </c>
      <c r="M1144">
        <v>83.8</v>
      </c>
      <c r="N1144">
        <f>COUNTIF(Cod_Mun_Norte!B:B,DADOS_SNIS_Minas!A1144)</f>
        <v>0</v>
      </c>
    </row>
    <row r="1145" spans="1:14" x14ac:dyDescent="0.2">
      <c r="A1145">
        <v>310410</v>
      </c>
      <c r="B1145" t="s">
        <v>531</v>
      </c>
      <c r="C1145" t="s">
        <v>98</v>
      </c>
      <c r="D1145">
        <v>2017</v>
      </c>
      <c r="E1145" t="s">
        <v>534</v>
      </c>
      <c r="F1145" t="s">
        <v>367</v>
      </c>
      <c r="H1145">
        <v>10578</v>
      </c>
      <c r="I1145">
        <v>9098</v>
      </c>
      <c r="J1145">
        <v>8841</v>
      </c>
      <c r="K1145">
        <v>8841</v>
      </c>
      <c r="L1145">
        <v>97.2</v>
      </c>
      <c r="M1145">
        <v>83.58</v>
      </c>
      <c r="N1145">
        <f>COUNTIF(Cod_Mun_Norte!B:B,DADOS_SNIS_Minas!A1145)</f>
        <v>0</v>
      </c>
    </row>
    <row r="1146" spans="1:14" x14ac:dyDescent="0.2">
      <c r="A1146">
        <v>310410</v>
      </c>
      <c r="B1146" t="s">
        <v>531</v>
      </c>
      <c r="C1146" t="s">
        <v>98</v>
      </c>
      <c r="D1146">
        <v>2016</v>
      </c>
      <c r="E1146" t="s">
        <v>361</v>
      </c>
      <c r="F1146" t="s">
        <v>99</v>
      </c>
      <c r="H1146">
        <v>10478</v>
      </c>
      <c r="I1146">
        <v>9012</v>
      </c>
      <c r="J1146">
        <v>8723</v>
      </c>
      <c r="K1146">
        <v>8723</v>
      </c>
      <c r="L1146">
        <v>96.8</v>
      </c>
      <c r="M1146">
        <v>83.25</v>
      </c>
      <c r="N1146">
        <f>COUNTIF(Cod_Mun_Norte!B:B,DADOS_SNIS_Minas!A1146)</f>
        <v>0</v>
      </c>
    </row>
    <row r="1147" spans="1:14" x14ac:dyDescent="0.2">
      <c r="A1147">
        <v>310410</v>
      </c>
      <c r="B1147" t="s">
        <v>531</v>
      </c>
      <c r="C1147" t="s">
        <v>98</v>
      </c>
      <c r="D1147">
        <v>2015</v>
      </c>
      <c r="E1147" t="s">
        <v>535</v>
      </c>
      <c r="F1147" t="s">
        <v>367</v>
      </c>
      <c r="H1147">
        <v>10373</v>
      </c>
      <c r="I1147">
        <v>8922</v>
      </c>
      <c r="J1147">
        <v>8654</v>
      </c>
      <c r="K1147">
        <v>8654</v>
      </c>
      <c r="L1147">
        <v>97</v>
      </c>
      <c r="M1147">
        <v>83.43</v>
      </c>
      <c r="N1147">
        <f>COUNTIF(Cod_Mun_Norte!B:B,DADOS_SNIS_Minas!A1147)</f>
        <v>0</v>
      </c>
    </row>
    <row r="1148" spans="1:14" x14ac:dyDescent="0.2">
      <c r="A1148">
        <v>310410</v>
      </c>
      <c r="B1148" t="s">
        <v>531</v>
      </c>
      <c r="C1148" t="s">
        <v>98</v>
      </c>
      <c r="D1148">
        <v>2014</v>
      </c>
      <c r="E1148" t="s">
        <v>535</v>
      </c>
      <c r="F1148" t="s">
        <v>367</v>
      </c>
      <c r="H1148">
        <v>10262</v>
      </c>
      <c r="I1148">
        <v>8827</v>
      </c>
      <c r="J1148">
        <v>8827</v>
      </c>
      <c r="K1148">
        <v>8827</v>
      </c>
      <c r="L1148">
        <v>100</v>
      </c>
      <c r="M1148">
        <v>86.02</v>
      </c>
      <c r="N1148">
        <f>COUNTIF(Cod_Mun_Norte!B:B,DADOS_SNIS_Minas!A1148)</f>
        <v>0</v>
      </c>
    </row>
    <row r="1149" spans="1:14" x14ac:dyDescent="0.2">
      <c r="A1149">
        <v>310410</v>
      </c>
      <c r="B1149" t="s">
        <v>531</v>
      </c>
      <c r="C1149" t="s">
        <v>98</v>
      </c>
      <c r="D1149">
        <v>2013</v>
      </c>
      <c r="E1149" t="s">
        <v>535</v>
      </c>
      <c r="F1149" t="s">
        <v>367</v>
      </c>
      <c r="H1149">
        <v>10146</v>
      </c>
      <c r="I1149">
        <v>8727</v>
      </c>
      <c r="J1149">
        <v>8727</v>
      </c>
      <c r="K1149">
        <v>8727</v>
      </c>
      <c r="L1149">
        <v>100</v>
      </c>
      <c r="M1149">
        <v>86.01</v>
      </c>
      <c r="N1149">
        <f>COUNTIF(Cod_Mun_Norte!B:B,DADOS_SNIS_Minas!A1149)</f>
        <v>0</v>
      </c>
    </row>
    <row r="1150" spans="1:14" x14ac:dyDescent="0.2">
      <c r="A1150">
        <v>310410</v>
      </c>
      <c r="B1150" t="s">
        <v>531</v>
      </c>
      <c r="C1150" t="s">
        <v>98</v>
      </c>
      <c r="D1150">
        <v>2012</v>
      </c>
      <c r="E1150" t="s">
        <v>361</v>
      </c>
      <c r="F1150" t="s">
        <v>99</v>
      </c>
      <c r="H1150">
        <v>9732</v>
      </c>
      <c r="I1150">
        <v>8371</v>
      </c>
      <c r="J1150">
        <v>8371</v>
      </c>
      <c r="K1150">
        <v>8371</v>
      </c>
      <c r="L1150">
        <v>100</v>
      </c>
      <c r="M1150">
        <v>86.02</v>
      </c>
      <c r="N1150">
        <f>COUNTIF(Cod_Mun_Norte!B:B,DADOS_SNIS_Minas!A1150)</f>
        <v>0</v>
      </c>
    </row>
    <row r="1151" spans="1:14" x14ac:dyDescent="0.2">
      <c r="A1151">
        <v>310410</v>
      </c>
      <c r="B1151" t="s">
        <v>531</v>
      </c>
      <c r="C1151" t="s">
        <v>98</v>
      </c>
      <c r="D1151">
        <v>2011</v>
      </c>
      <c r="E1151" t="s">
        <v>361</v>
      </c>
      <c r="F1151" t="s">
        <v>99</v>
      </c>
      <c r="H1151">
        <v>9623</v>
      </c>
      <c r="I1151">
        <v>8277</v>
      </c>
      <c r="J1151">
        <v>8277</v>
      </c>
      <c r="K1151">
        <v>8277</v>
      </c>
      <c r="L1151">
        <v>100</v>
      </c>
      <c r="M1151">
        <v>86.01</v>
      </c>
      <c r="N1151">
        <f>COUNTIF(Cod_Mun_Norte!B:B,DADOS_SNIS_Minas!A1151)</f>
        <v>0</v>
      </c>
    </row>
    <row r="1152" spans="1:14" x14ac:dyDescent="0.2">
      <c r="A1152">
        <v>310410</v>
      </c>
      <c r="B1152" t="s">
        <v>531</v>
      </c>
      <c r="C1152" t="s">
        <v>98</v>
      </c>
      <c r="D1152">
        <v>2010</v>
      </c>
      <c r="E1152" t="s">
        <v>361</v>
      </c>
      <c r="F1152" t="s">
        <v>99</v>
      </c>
      <c r="H1152">
        <v>9509</v>
      </c>
      <c r="I1152">
        <v>8179</v>
      </c>
      <c r="J1152">
        <v>8179</v>
      </c>
      <c r="K1152">
        <v>8179</v>
      </c>
      <c r="L1152">
        <v>100</v>
      </c>
      <c r="M1152">
        <v>86.01</v>
      </c>
      <c r="N1152">
        <f>COUNTIF(Cod_Mun_Norte!B:B,DADOS_SNIS_Minas!A1152)</f>
        <v>0</v>
      </c>
    </row>
    <row r="1153" spans="1:14" x14ac:dyDescent="0.2">
      <c r="A1153">
        <v>310410</v>
      </c>
      <c r="B1153" t="s">
        <v>531</v>
      </c>
      <c r="C1153" t="s">
        <v>98</v>
      </c>
      <c r="D1153">
        <v>2009</v>
      </c>
      <c r="E1153" t="s">
        <v>361</v>
      </c>
      <c r="F1153" t="s">
        <v>99</v>
      </c>
      <c r="H1153">
        <v>8253</v>
      </c>
      <c r="I1153">
        <v>7035</v>
      </c>
      <c r="J1153">
        <v>9955</v>
      </c>
      <c r="K1153">
        <v>9955</v>
      </c>
      <c r="L1153">
        <v>100</v>
      </c>
      <c r="M1153">
        <v>100</v>
      </c>
      <c r="N1153">
        <f>COUNTIF(Cod_Mun_Norte!B:B,DADOS_SNIS_Minas!A1153)</f>
        <v>0</v>
      </c>
    </row>
    <row r="1154" spans="1:14" x14ac:dyDescent="0.2">
      <c r="A1154">
        <v>310410</v>
      </c>
      <c r="B1154" t="s">
        <v>531</v>
      </c>
      <c r="C1154" t="s">
        <v>98</v>
      </c>
      <c r="D1154">
        <v>2008</v>
      </c>
      <c r="E1154" t="s">
        <v>361</v>
      </c>
      <c r="F1154" t="s">
        <v>362</v>
      </c>
      <c r="H1154">
        <v>8239</v>
      </c>
      <c r="I1154">
        <v>7023</v>
      </c>
      <c r="J1154">
        <v>9819</v>
      </c>
      <c r="K1154">
        <v>9819</v>
      </c>
      <c r="L1154">
        <v>100</v>
      </c>
      <c r="M1154">
        <v>100</v>
      </c>
      <c r="N1154">
        <f>COUNTIF(Cod_Mun_Norte!B:B,DADOS_SNIS_Minas!A1154)</f>
        <v>0</v>
      </c>
    </row>
    <row r="1155" spans="1:14" x14ac:dyDescent="0.2">
      <c r="A1155">
        <v>310410</v>
      </c>
      <c r="B1155" t="s">
        <v>531</v>
      </c>
      <c r="C1155" t="s">
        <v>98</v>
      </c>
      <c r="D1155">
        <v>2007</v>
      </c>
      <c r="E1155" t="s">
        <v>361</v>
      </c>
      <c r="F1155" t="s">
        <v>362</v>
      </c>
      <c r="H1155">
        <v>7994</v>
      </c>
      <c r="I1155">
        <v>6814</v>
      </c>
      <c r="J1155">
        <v>9172</v>
      </c>
      <c r="K1155">
        <v>9172</v>
      </c>
      <c r="L1155">
        <v>100</v>
      </c>
      <c r="M1155">
        <v>100</v>
      </c>
      <c r="N1155">
        <f>COUNTIF(Cod_Mun_Norte!B:B,DADOS_SNIS_Minas!A1155)</f>
        <v>0</v>
      </c>
    </row>
    <row r="1156" spans="1:14" x14ac:dyDescent="0.2">
      <c r="A1156">
        <v>310410</v>
      </c>
      <c r="B1156" t="s">
        <v>531</v>
      </c>
      <c r="C1156" t="s">
        <v>98</v>
      </c>
      <c r="D1156">
        <v>2006</v>
      </c>
      <c r="E1156" t="s">
        <v>361</v>
      </c>
      <c r="F1156" t="s">
        <v>362</v>
      </c>
      <c r="H1156">
        <v>8609</v>
      </c>
      <c r="I1156">
        <v>6945</v>
      </c>
      <c r="J1156">
        <v>8914</v>
      </c>
      <c r="K1156">
        <v>8914</v>
      </c>
      <c r="L1156">
        <v>100</v>
      </c>
      <c r="M1156">
        <v>100</v>
      </c>
      <c r="N1156">
        <f>COUNTIF(Cod_Mun_Norte!B:B,DADOS_SNIS_Minas!A1156)</f>
        <v>0</v>
      </c>
    </row>
    <row r="1157" spans="1:14" x14ac:dyDescent="0.2">
      <c r="A1157">
        <v>310410</v>
      </c>
      <c r="B1157" t="s">
        <v>531</v>
      </c>
      <c r="C1157" t="s">
        <v>98</v>
      </c>
      <c r="D1157">
        <v>2005</v>
      </c>
      <c r="E1157" t="s">
        <v>361</v>
      </c>
      <c r="F1157" t="s">
        <v>362</v>
      </c>
      <c r="H1157">
        <v>8521</v>
      </c>
      <c r="I1157">
        <v>6874</v>
      </c>
      <c r="J1157">
        <v>8638</v>
      </c>
      <c r="K1157">
        <v>8638</v>
      </c>
      <c r="L1157">
        <v>100</v>
      </c>
      <c r="M1157">
        <v>100</v>
      </c>
      <c r="N1157">
        <f>COUNTIF(Cod_Mun_Norte!B:B,DADOS_SNIS_Minas!A1157)</f>
        <v>0</v>
      </c>
    </row>
    <row r="1158" spans="1:14" x14ac:dyDescent="0.2">
      <c r="A1158">
        <v>310410</v>
      </c>
      <c r="B1158" t="s">
        <v>531</v>
      </c>
      <c r="C1158" t="s">
        <v>98</v>
      </c>
      <c r="D1158">
        <v>2004</v>
      </c>
      <c r="E1158" t="s">
        <v>361</v>
      </c>
      <c r="F1158" t="s">
        <v>362</v>
      </c>
      <c r="H1158">
        <v>8433</v>
      </c>
      <c r="I1158">
        <v>6803</v>
      </c>
      <c r="N1158">
        <f>COUNTIF(Cod_Mun_Norte!B:B,DADOS_SNIS_Minas!A1158)</f>
        <v>0</v>
      </c>
    </row>
    <row r="1159" spans="1:14" x14ac:dyDescent="0.2">
      <c r="A1159">
        <v>310410</v>
      </c>
      <c r="B1159" t="s">
        <v>531</v>
      </c>
      <c r="C1159" t="s">
        <v>98</v>
      </c>
      <c r="D1159">
        <v>2003</v>
      </c>
      <c r="E1159" t="s">
        <v>361</v>
      </c>
      <c r="F1159" t="s">
        <v>362</v>
      </c>
      <c r="H1159">
        <v>8274</v>
      </c>
      <c r="I1159">
        <v>6675</v>
      </c>
      <c r="N1159">
        <f>COUNTIF(Cod_Mun_Norte!B:B,DADOS_SNIS_Minas!A1159)</f>
        <v>0</v>
      </c>
    </row>
    <row r="1160" spans="1:14" x14ac:dyDescent="0.2">
      <c r="A1160">
        <v>310410</v>
      </c>
      <c r="B1160" t="s">
        <v>531</v>
      </c>
      <c r="C1160" t="s">
        <v>98</v>
      </c>
      <c r="D1160">
        <v>2002</v>
      </c>
      <c r="E1160" t="s">
        <v>361</v>
      </c>
      <c r="F1160" t="s">
        <v>362</v>
      </c>
      <c r="H1160">
        <v>8198</v>
      </c>
      <c r="I1160">
        <v>6613</v>
      </c>
      <c r="N1160">
        <f>COUNTIF(Cod_Mun_Norte!B:B,DADOS_SNIS_Minas!A1160)</f>
        <v>0</v>
      </c>
    </row>
    <row r="1161" spans="1:14" x14ac:dyDescent="0.2">
      <c r="A1161">
        <v>310410</v>
      </c>
      <c r="B1161" t="s">
        <v>531</v>
      </c>
      <c r="C1161" t="s">
        <v>98</v>
      </c>
      <c r="D1161">
        <v>2001</v>
      </c>
      <c r="E1161" t="s">
        <v>361</v>
      </c>
      <c r="F1161" t="s">
        <v>362</v>
      </c>
      <c r="H1161">
        <v>8133</v>
      </c>
      <c r="I1161">
        <v>6561</v>
      </c>
      <c r="N1161">
        <f>COUNTIF(Cod_Mun_Norte!B:B,DADOS_SNIS_Minas!A1161)</f>
        <v>0</v>
      </c>
    </row>
    <row r="1162" spans="1:14" x14ac:dyDescent="0.2">
      <c r="A1162">
        <v>310410</v>
      </c>
      <c r="B1162" t="s">
        <v>531</v>
      </c>
      <c r="C1162" t="s">
        <v>98</v>
      </c>
      <c r="D1162">
        <v>2000</v>
      </c>
      <c r="E1162" t="s">
        <v>361</v>
      </c>
      <c r="F1162" t="s">
        <v>362</v>
      </c>
      <c r="H1162">
        <v>8035</v>
      </c>
      <c r="I1162">
        <v>6482</v>
      </c>
      <c r="N1162">
        <f>COUNTIF(Cod_Mun_Norte!B:B,DADOS_SNIS_Minas!A1162)</f>
        <v>0</v>
      </c>
    </row>
    <row r="1163" spans="1:14" x14ac:dyDescent="0.2">
      <c r="A1163">
        <v>310410</v>
      </c>
      <c r="B1163" t="s">
        <v>531</v>
      </c>
      <c r="C1163" t="s">
        <v>98</v>
      </c>
      <c r="D1163">
        <v>1999</v>
      </c>
      <c r="E1163" t="s">
        <v>361</v>
      </c>
      <c r="F1163" t="s">
        <v>362</v>
      </c>
      <c r="H1163">
        <v>7947</v>
      </c>
      <c r="I1163">
        <v>5809</v>
      </c>
      <c r="N1163">
        <f>COUNTIF(Cod_Mun_Norte!B:B,DADOS_SNIS_Minas!A1163)</f>
        <v>0</v>
      </c>
    </row>
    <row r="1164" spans="1:14" x14ac:dyDescent="0.2">
      <c r="A1164">
        <v>310410</v>
      </c>
      <c r="B1164" t="s">
        <v>531</v>
      </c>
      <c r="C1164" t="s">
        <v>98</v>
      </c>
      <c r="D1164">
        <v>1998</v>
      </c>
      <c r="E1164" t="s">
        <v>361</v>
      </c>
      <c r="F1164" t="s">
        <v>362</v>
      </c>
      <c r="H1164">
        <v>7880</v>
      </c>
      <c r="I1164">
        <v>5760</v>
      </c>
      <c r="N1164">
        <f>COUNTIF(Cod_Mun_Norte!B:B,DADOS_SNIS_Minas!A1164)</f>
        <v>0</v>
      </c>
    </row>
    <row r="1165" spans="1:14" x14ac:dyDescent="0.2">
      <c r="A1165">
        <v>310410</v>
      </c>
      <c r="B1165" t="s">
        <v>531</v>
      </c>
      <c r="C1165" t="s">
        <v>98</v>
      </c>
      <c r="D1165">
        <v>1997</v>
      </c>
      <c r="H1165">
        <v>7813</v>
      </c>
      <c r="I1165">
        <v>5711</v>
      </c>
      <c r="N1165">
        <f>COUNTIF(Cod_Mun_Norte!B:B,DADOS_SNIS_Minas!A1165)</f>
        <v>0</v>
      </c>
    </row>
    <row r="1166" spans="1:14" x14ac:dyDescent="0.2">
      <c r="A1166">
        <v>310410</v>
      </c>
      <c r="B1166" t="s">
        <v>531</v>
      </c>
      <c r="C1166" t="s">
        <v>98</v>
      </c>
      <c r="D1166">
        <v>1996</v>
      </c>
      <c r="H1166">
        <v>7734</v>
      </c>
      <c r="I1166">
        <v>5653</v>
      </c>
      <c r="N1166">
        <f>COUNTIF(Cod_Mun_Norte!B:B,DADOS_SNIS_Minas!A1166)</f>
        <v>0</v>
      </c>
    </row>
    <row r="1167" spans="1:14" x14ac:dyDescent="0.2">
      <c r="A1167">
        <v>310410</v>
      </c>
      <c r="B1167" t="s">
        <v>531</v>
      </c>
      <c r="C1167" t="s">
        <v>98</v>
      </c>
      <c r="D1167">
        <v>1995</v>
      </c>
      <c r="H1167">
        <v>7340</v>
      </c>
      <c r="I1167">
        <v>5365</v>
      </c>
      <c r="N1167">
        <f>COUNTIF(Cod_Mun_Norte!B:B,DADOS_SNIS_Minas!A1167)</f>
        <v>0</v>
      </c>
    </row>
    <row r="1168" spans="1:14" x14ac:dyDescent="0.2">
      <c r="A1168">
        <v>310420</v>
      </c>
      <c r="B1168" t="s">
        <v>536</v>
      </c>
      <c r="C1168" t="s">
        <v>98</v>
      </c>
      <c r="D1168">
        <v>2020</v>
      </c>
      <c r="E1168" t="s">
        <v>537</v>
      </c>
      <c r="F1168" t="s">
        <v>357</v>
      </c>
      <c r="G1168" t="s">
        <v>383</v>
      </c>
      <c r="H1168">
        <v>40380</v>
      </c>
      <c r="I1168">
        <v>37472</v>
      </c>
      <c r="J1168">
        <v>36944</v>
      </c>
      <c r="K1168">
        <v>36944</v>
      </c>
      <c r="L1168">
        <v>98.6</v>
      </c>
      <c r="M1168">
        <v>91.49</v>
      </c>
      <c r="N1168">
        <f>COUNTIF(Cod_Mun_Norte!B:B,DADOS_SNIS_Minas!A1168)</f>
        <v>0</v>
      </c>
    </row>
    <row r="1169" spans="1:14" x14ac:dyDescent="0.2">
      <c r="A1169">
        <v>310420</v>
      </c>
      <c r="B1169" t="s">
        <v>536</v>
      </c>
      <c r="C1169" t="s">
        <v>98</v>
      </c>
      <c r="D1169">
        <v>2019</v>
      </c>
      <c r="E1169" t="s">
        <v>537</v>
      </c>
      <c r="F1169" t="s">
        <v>357</v>
      </c>
      <c r="G1169" t="s">
        <v>383</v>
      </c>
      <c r="H1169">
        <v>40092</v>
      </c>
      <c r="I1169">
        <v>37204</v>
      </c>
      <c r="J1169">
        <v>36533</v>
      </c>
      <c r="K1169">
        <v>36533</v>
      </c>
      <c r="L1169">
        <v>98.2</v>
      </c>
      <c r="M1169">
        <v>91.12</v>
      </c>
      <c r="N1169">
        <f>COUNTIF(Cod_Mun_Norte!B:B,DADOS_SNIS_Minas!A1169)</f>
        <v>0</v>
      </c>
    </row>
    <row r="1170" spans="1:14" x14ac:dyDescent="0.2">
      <c r="A1170">
        <v>310420</v>
      </c>
      <c r="B1170" t="s">
        <v>536</v>
      </c>
      <c r="C1170" t="s">
        <v>98</v>
      </c>
      <c r="D1170">
        <v>2018</v>
      </c>
      <c r="E1170" t="s">
        <v>538</v>
      </c>
      <c r="F1170" t="s">
        <v>357</v>
      </c>
      <c r="H1170">
        <v>39793</v>
      </c>
      <c r="I1170">
        <v>36927</v>
      </c>
      <c r="J1170">
        <v>36329</v>
      </c>
      <c r="K1170">
        <v>36329</v>
      </c>
      <c r="L1170">
        <v>98.4</v>
      </c>
      <c r="M1170">
        <v>91.29</v>
      </c>
      <c r="N1170">
        <f>COUNTIF(Cod_Mun_Norte!B:B,DADOS_SNIS_Minas!A1170)</f>
        <v>0</v>
      </c>
    </row>
    <row r="1171" spans="1:14" x14ac:dyDescent="0.2">
      <c r="A1171">
        <v>310420</v>
      </c>
      <c r="B1171" t="s">
        <v>536</v>
      </c>
      <c r="C1171" t="s">
        <v>98</v>
      </c>
      <c r="D1171">
        <v>2017</v>
      </c>
      <c r="E1171" t="s">
        <v>538</v>
      </c>
      <c r="F1171" t="s">
        <v>357</v>
      </c>
      <c r="H1171">
        <v>39811</v>
      </c>
      <c r="I1171">
        <v>36944</v>
      </c>
      <c r="J1171">
        <v>35894</v>
      </c>
      <c r="K1171">
        <v>35894</v>
      </c>
      <c r="L1171">
        <v>97.2</v>
      </c>
      <c r="M1171">
        <v>90.16</v>
      </c>
      <c r="N1171">
        <f>COUNTIF(Cod_Mun_Norte!B:B,DADOS_SNIS_Minas!A1171)</f>
        <v>0</v>
      </c>
    </row>
    <row r="1172" spans="1:14" x14ac:dyDescent="0.2">
      <c r="A1172">
        <v>310420</v>
      </c>
      <c r="B1172" t="s">
        <v>536</v>
      </c>
      <c r="C1172" t="s">
        <v>98</v>
      </c>
      <c r="D1172">
        <v>2016</v>
      </c>
      <c r="E1172" t="s">
        <v>538</v>
      </c>
      <c r="F1172" t="s">
        <v>359</v>
      </c>
      <c r="H1172">
        <v>39537</v>
      </c>
      <c r="I1172">
        <v>36689</v>
      </c>
      <c r="J1172">
        <v>35772</v>
      </c>
      <c r="K1172">
        <v>35772</v>
      </c>
      <c r="L1172">
        <v>97.5</v>
      </c>
      <c r="M1172">
        <v>90.48</v>
      </c>
      <c r="N1172">
        <f>COUNTIF(Cod_Mun_Norte!B:B,DADOS_SNIS_Minas!A1172)</f>
        <v>0</v>
      </c>
    </row>
    <row r="1173" spans="1:14" x14ac:dyDescent="0.2">
      <c r="A1173">
        <v>310420</v>
      </c>
      <c r="B1173" t="s">
        <v>536</v>
      </c>
      <c r="C1173" t="s">
        <v>98</v>
      </c>
      <c r="D1173">
        <v>2015</v>
      </c>
      <c r="E1173" t="s">
        <v>538</v>
      </c>
      <c r="F1173" t="s">
        <v>359</v>
      </c>
      <c r="H1173">
        <v>39249</v>
      </c>
      <c r="I1173">
        <v>36422</v>
      </c>
      <c r="J1173">
        <v>35457</v>
      </c>
      <c r="K1173">
        <v>35457</v>
      </c>
      <c r="L1173">
        <v>97.4</v>
      </c>
      <c r="M1173">
        <v>90.34</v>
      </c>
      <c r="N1173">
        <f>COUNTIF(Cod_Mun_Norte!B:B,DADOS_SNIS_Minas!A1173)</f>
        <v>0</v>
      </c>
    </row>
    <row r="1174" spans="1:14" x14ac:dyDescent="0.2">
      <c r="A1174">
        <v>310420</v>
      </c>
      <c r="B1174" t="s">
        <v>536</v>
      </c>
      <c r="C1174" t="s">
        <v>98</v>
      </c>
      <c r="D1174">
        <v>2014</v>
      </c>
      <c r="E1174" t="s">
        <v>538</v>
      </c>
      <c r="F1174" t="s">
        <v>359</v>
      </c>
      <c r="H1174">
        <v>38946</v>
      </c>
      <c r="I1174">
        <v>36141</v>
      </c>
      <c r="J1174">
        <v>36141</v>
      </c>
      <c r="K1174">
        <v>36141</v>
      </c>
      <c r="L1174">
        <v>100</v>
      </c>
      <c r="M1174">
        <v>92.8</v>
      </c>
      <c r="N1174">
        <f>COUNTIF(Cod_Mun_Norte!B:B,DADOS_SNIS_Minas!A1174)</f>
        <v>0</v>
      </c>
    </row>
    <row r="1175" spans="1:14" x14ac:dyDescent="0.2">
      <c r="A1175">
        <v>310420</v>
      </c>
      <c r="B1175" t="s">
        <v>536</v>
      </c>
      <c r="C1175" t="s">
        <v>98</v>
      </c>
      <c r="D1175">
        <v>2013</v>
      </c>
      <c r="E1175" t="s">
        <v>539</v>
      </c>
      <c r="F1175" t="s">
        <v>364</v>
      </c>
      <c r="H1175">
        <v>38630</v>
      </c>
      <c r="I1175">
        <v>35848</v>
      </c>
      <c r="J1175">
        <v>35848</v>
      </c>
      <c r="K1175">
        <v>35848</v>
      </c>
      <c r="L1175">
        <v>100</v>
      </c>
      <c r="M1175">
        <v>92.8</v>
      </c>
      <c r="N1175">
        <f>COUNTIF(Cod_Mun_Norte!B:B,DADOS_SNIS_Minas!A1175)</f>
        <v>0</v>
      </c>
    </row>
    <row r="1176" spans="1:14" x14ac:dyDescent="0.2">
      <c r="A1176">
        <v>310420</v>
      </c>
      <c r="B1176" t="s">
        <v>536</v>
      </c>
      <c r="C1176" t="s">
        <v>98</v>
      </c>
      <c r="D1176">
        <v>2012</v>
      </c>
      <c r="E1176" t="s">
        <v>538</v>
      </c>
      <c r="F1176" t="s">
        <v>359</v>
      </c>
      <c r="H1176">
        <v>37188</v>
      </c>
      <c r="I1176">
        <v>34509</v>
      </c>
      <c r="J1176">
        <v>34509</v>
      </c>
      <c r="K1176">
        <v>34509</v>
      </c>
      <c r="L1176">
        <v>100</v>
      </c>
      <c r="M1176">
        <v>92.8</v>
      </c>
      <c r="N1176">
        <f>COUNTIF(Cod_Mun_Norte!B:B,DADOS_SNIS_Minas!A1176)</f>
        <v>0</v>
      </c>
    </row>
    <row r="1177" spans="1:14" x14ac:dyDescent="0.2">
      <c r="A1177">
        <v>310420</v>
      </c>
      <c r="B1177" t="s">
        <v>536</v>
      </c>
      <c r="C1177" t="s">
        <v>98</v>
      </c>
      <c r="D1177">
        <v>2011</v>
      </c>
      <c r="E1177" t="s">
        <v>540</v>
      </c>
      <c r="F1177" t="s">
        <v>360</v>
      </c>
      <c r="H1177">
        <v>36898</v>
      </c>
      <c r="I1177">
        <v>34240</v>
      </c>
      <c r="J1177">
        <v>34240</v>
      </c>
      <c r="K1177">
        <v>34240</v>
      </c>
      <c r="L1177">
        <v>100</v>
      </c>
      <c r="M1177">
        <v>92.8</v>
      </c>
      <c r="N1177">
        <f>COUNTIF(Cod_Mun_Norte!B:B,DADOS_SNIS_Minas!A1177)</f>
        <v>0</v>
      </c>
    </row>
    <row r="1178" spans="1:14" x14ac:dyDescent="0.2">
      <c r="A1178">
        <v>310420</v>
      </c>
      <c r="B1178" t="s">
        <v>536</v>
      </c>
      <c r="C1178" t="s">
        <v>98</v>
      </c>
      <c r="D1178">
        <v>2010</v>
      </c>
      <c r="E1178" t="s">
        <v>538</v>
      </c>
      <c r="F1178" t="s">
        <v>359</v>
      </c>
      <c r="H1178">
        <v>36597</v>
      </c>
      <c r="I1178">
        <v>33961</v>
      </c>
      <c r="J1178">
        <v>33961</v>
      </c>
      <c r="K1178">
        <v>33961</v>
      </c>
      <c r="L1178">
        <v>100</v>
      </c>
      <c r="M1178">
        <v>92.8</v>
      </c>
      <c r="N1178">
        <f>COUNTIF(Cod_Mun_Norte!B:B,DADOS_SNIS_Minas!A1178)</f>
        <v>0</v>
      </c>
    </row>
    <row r="1179" spans="1:14" x14ac:dyDescent="0.2">
      <c r="A1179">
        <v>310420</v>
      </c>
      <c r="B1179" t="s">
        <v>536</v>
      </c>
      <c r="C1179" t="s">
        <v>98</v>
      </c>
      <c r="D1179">
        <v>2009</v>
      </c>
      <c r="E1179" t="s">
        <v>540</v>
      </c>
      <c r="F1179" t="s">
        <v>360</v>
      </c>
      <c r="H1179">
        <v>36455</v>
      </c>
      <c r="I1179">
        <v>33351</v>
      </c>
      <c r="J1179">
        <v>40936</v>
      </c>
      <c r="K1179">
        <v>40936</v>
      </c>
      <c r="L1179">
        <v>100</v>
      </c>
      <c r="M1179">
        <v>100</v>
      </c>
      <c r="N1179">
        <f>COUNTIF(Cod_Mun_Norte!B:B,DADOS_SNIS_Minas!A1179)</f>
        <v>0</v>
      </c>
    </row>
    <row r="1180" spans="1:14" x14ac:dyDescent="0.2">
      <c r="A1180">
        <v>310420</v>
      </c>
      <c r="B1180" t="s">
        <v>536</v>
      </c>
      <c r="C1180" t="s">
        <v>98</v>
      </c>
      <c r="D1180">
        <v>2008</v>
      </c>
      <c r="E1180" t="s">
        <v>539</v>
      </c>
      <c r="F1180" t="s">
        <v>364</v>
      </c>
      <c r="H1180">
        <v>36133</v>
      </c>
      <c r="I1180">
        <v>33056</v>
      </c>
      <c r="J1180">
        <v>40205</v>
      </c>
      <c r="K1180">
        <v>40205</v>
      </c>
      <c r="L1180">
        <v>100</v>
      </c>
      <c r="M1180">
        <v>100</v>
      </c>
      <c r="N1180">
        <f>COUNTIF(Cod_Mun_Norte!B:B,DADOS_SNIS_Minas!A1180)</f>
        <v>0</v>
      </c>
    </row>
    <row r="1181" spans="1:14" x14ac:dyDescent="0.2">
      <c r="A1181">
        <v>310420</v>
      </c>
      <c r="B1181" t="s">
        <v>536</v>
      </c>
      <c r="C1181" t="s">
        <v>98</v>
      </c>
      <c r="D1181">
        <v>2007</v>
      </c>
      <c r="E1181" t="s">
        <v>539</v>
      </c>
      <c r="F1181" t="s">
        <v>364</v>
      </c>
      <c r="H1181">
        <v>34763</v>
      </c>
      <c r="I1181">
        <v>31803</v>
      </c>
      <c r="J1181">
        <v>39463</v>
      </c>
      <c r="K1181">
        <v>39463</v>
      </c>
      <c r="L1181">
        <v>100</v>
      </c>
      <c r="M1181">
        <v>100</v>
      </c>
      <c r="N1181">
        <f>COUNTIF(Cod_Mun_Norte!B:B,DADOS_SNIS_Minas!A1181)</f>
        <v>0</v>
      </c>
    </row>
    <row r="1182" spans="1:14" x14ac:dyDescent="0.2">
      <c r="A1182">
        <v>310420</v>
      </c>
      <c r="B1182" t="s">
        <v>536</v>
      </c>
      <c r="C1182" t="s">
        <v>98</v>
      </c>
      <c r="D1182">
        <v>2006</v>
      </c>
      <c r="E1182" t="s">
        <v>539</v>
      </c>
      <c r="F1182" t="s">
        <v>364</v>
      </c>
      <c r="H1182">
        <v>36581</v>
      </c>
      <c r="I1182">
        <v>32839</v>
      </c>
      <c r="J1182">
        <v>38112</v>
      </c>
      <c r="K1182">
        <v>38112</v>
      </c>
      <c r="L1182">
        <v>100</v>
      </c>
      <c r="M1182">
        <v>100</v>
      </c>
      <c r="N1182">
        <f>COUNTIF(Cod_Mun_Norte!B:B,DADOS_SNIS_Minas!A1182)</f>
        <v>0</v>
      </c>
    </row>
    <row r="1183" spans="1:14" x14ac:dyDescent="0.2">
      <c r="A1183">
        <v>310420</v>
      </c>
      <c r="B1183" t="s">
        <v>536</v>
      </c>
      <c r="C1183" t="s">
        <v>98</v>
      </c>
      <c r="D1183">
        <v>2005</v>
      </c>
      <c r="E1183" t="s">
        <v>361</v>
      </c>
      <c r="F1183" t="s">
        <v>362</v>
      </c>
      <c r="H1183">
        <v>35988</v>
      </c>
      <c r="I1183">
        <v>32306</v>
      </c>
      <c r="J1183">
        <v>36806</v>
      </c>
      <c r="K1183">
        <v>36806</v>
      </c>
      <c r="L1183">
        <v>100</v>
      </c>
      <c r="M1183">
        <v>100</v>
      </c>
      <c r="N1183">
        <f>COUNTIF(Cod_Mun_Norte!B:B,DADOS_SNIS_Minas!A1183)</f>
        <v>0</v>
      </c>
    </row>
    <row r="1184" spans="1:14" x14ac:dyDescent="0.2">
      <c r="A1184">
        <v>310420</v>
      </c>
      <c r="B1184" t="s">
        <v>536</v>
      </c>
      <c r="C1184" t="s">
        <v>98</v>
      </c>
      <c r="D1184">
        <v>2004</v>
      </c>
      <c r="E1184" t="s">
        <v>361</v>
      </c>
      <c r="F1184" t="s">
        <v>362</v>
      </c>
      <c r="H1184">
        <v>35390</v>
      </c>
      <c r="I1184">
        <v>31769</v>
      </c>
      <c r="J1184">
        <v>35886</v>
      </c>
      <c r="K1184">
        <v>35886</v>
      </c>
      <c r="L1184">
        <v>100</v>
      </c>
      <c r="M1184">
        <v>100</v>
      </c>
      <c r="N1184">
        <f>COUNTIF(Cod_Mun_Norte!B:B,DADOS_SNIS_Minas!A1184)</f>
        <v>0</v>
      </c>
    </row>
    <row r="1185" spans="1:14" x14ac:dyDescent="0.2">
      <c r="A1185">
        <v>310420</v>
      </c>
      <c r="B1185" t="s">
        <v>536</v>
      </c>
      <c r="C1185" t="s">
        <v>98</v>
      </c>
      <c r="D1185">
        <v>2003</v>
      </c>
      <c r="E1185" t="s">
        <v>539</v>
      </c>
      <c r="F1185" t="s">
        <v>364</v>
      </c>
      <c r="H1185">
        <v>34310</v>
      </c>
      <c r="I1185">
        <v>30800</v>
      </c>
      <c r="N1185">
        <f>COUNTIF(Cod_Mun_Norte!B:B,DADOS_SNIS_Minas!A1185)</f>
        <v>0</v>
      </c>
    </row>
    <row r="1186" spans="1:14" x14ac:dyDescent="0.2">
      <c r="A1186">
        <v>310420</v>
      </c>
      <c r="B1186" t="s">
        <v>536</v>
      </c>
      <c r="C1186" t="s">
        <v>98</v>
      </c>
      <c r="D1186">
        <v>2002</v>
      </c>
      <c r="E1186" t="s">
        <v>539</v>
      </c>
      <c r="F1186" t="s">
        <v>364</v>
      </c>
      <c r="H1186">
        <v>33796</v>
      </c>
      <c r="I1186">
        <v>30339</v>
      </c>
      <c r="N1186">
        <f>COUNTIF(Cod_Mun_Norte!B:B,DADOS_SNIS_Minas!A1186)</f>
        <v>0</v>
      </c>
    </row>
    <row r="1187" spans="1:14" x14ac:dyDescent="0.2">
      <c r="A1187">
        <v>310420</v>
      </c>
      <c r="B1187" t="s">
        <v>536</v>
      </c>
      <c r="C1187" t="s">
        <v>98</v>
      </c>
      <c r="D1187">
        <v>2001</v>
      </c>
      <c r="E1187" t="s">
        <v>361</v>
      </c>
      <c r="F1187" t="s">
        <v>362</v>
      </c>
      <c r="H1187">
        <v>33324</v>
      </c>
      <c r="I1187">
        <v>29915</v>
      </c>
      <c r="N1187">
        <f>COUNTIF(Cod_Mun_Norte!B:B,DADOS_SNIS_Minas!A1187)</f>
        <v>0</v>
      </c>
    </row>
    <row r="1188" spans="1:14" x14ac:dyDescent="0.2">
      <c r="A1188">
        <v>310420</v>
      </c>
      <c r="B1188" t="s">
        <v>536</v>
      </c>
      <c r="C1188" t="s">
        <v>98</v>
      </c>
      <c r="D1188">
        <v>2000</v>
      </c>
      <c r="E1188" t="s">
        <v>361</v>
      </c>
      <c r="F1188" t="s">
        <v>362</v>
      </c>
      <c r="H1188">
        <v>32687</v>
      </c>
      <c r="I1188">
        <v>29343</v>
      </c>
      <c r="N1188">
        <f>COUNTIF(Cod_Mun_Norte!B:B,DADOS_SNIS_Minas!A1188)</f>
        <v>0</v>
      </c>
    </row>
    <row r="1189" spans="1:14" x14ac:dyDescent="0.2">
      <c r="A1189">
        <v>310420</v>
      </c>
      <c r="B1189" t="s">
        <v>536</v>
      </c>
      <c r="C1189" t="s">
        <v>98</v>
      </c>
      <c r="D1189">
        <v>1999</v>
      </c>
      <c r="E1189" t="s">
        <v>361</v>
      </c>
      <c r="F1189" t="s">
        <v>362</v>
      </c>
      <c r="H1189">
        <v>31820</v>
      </c>
      <c r="I1189">
        <v>27793</v>
      </c>
      <c r="N1189">
        <f>COUNTIF(Cod_Mun_Norte!B:B,DADOS_SNIS_Minas!A1189)</f>
        <v>0</v>
      </c>
    </row>
    <row r="1190" spans="1:14" x14ac:dyDescent="0.2">
      <c r="A1190">
        <v>310420</v>
      </c>
      <c r="B1190" t="s">
        <v>536</v>
      </c>
      <c r="C1190" t="s">
        <v>98</v>
      </c>
      <c r="D1190">
        <v>1998</v>
      </c>
      <c r="E1190" t="s">
        <v>361</v>
      </c>
      <c r="F1190" t="s">
        <v>362</v>
      </c>
      <c r="H1190">
        <v>31135</v>
      </c>
      <c r="I1190">
        <v>27194</v>
      </c>
      <c r="N1190">
        <f>COUNTIF(Cod_Mun_Norte!B:B,DADOS_SNIS_Minas!A1190)</f>
        <v>0</v>
      </c>
    </row>
    <row r="1191" spans="1:14" x14ac:dyDescent="0.2">
      <c r="A1191">
        <v>310420</v>
      </c>
      <c r="B1191" t="s">
        <v>536</v>
      </c>
      <c r="C1191" t="s">
        <v>98</v>
      </c>
      <c r="D1191">
        <v>1997</v>
      </c>
      <c r="H1191">
        <v>30449</v>
      </c>
      <c r="I1191">
        <v>26595</v>
      </c>
      <c r="N1191">
        <f>COUNTIF(Cod_Mun_Norte!B:B,DADOS_SNIS_Minas!A1191)</f>
        <v>0</v>
      </c>
    </row>
    <row r="1192" spans="1:14" x14ac:dyDescent="0.2">
      <c r="A1192">
        <v>310420</v>
      </c>
      <c r="B1192" t="s">
        <v>536</v>
      </c>
      <c r="C1192" t="s">
        <v>98</v>
      </c>
      <c r="D1192">
        <v>1996</v>
      </c>
      <c r="H1192">
        <v>29637</v>
      </c>
      <c r="I1192">
        <v>25886</v>
      </c>
      <c r="N1192">
        <f>COUNTIF(Cod_Mun_Norte!B:B,DADOS_SNIS_Minas!A1192)</f>
        <v>0</v>
      </c>
    </row>
    <row r="1193" spans="1:14" x14ac:dyDescent="0.2">
      <c r="A1193">
        <v>310420</v>
      </c>
      <c r="B1193" t="s">
        <v>536</v>
      </c>
      <c r="C1193" t="s">
        <v>98</v>
      </c>
      <c r="D1193">
        <v>1995</v>
      </c>
      <c r="H1193">
        <v>29489</v>
      </c>
      <c r="I1193">
        <v>25757</v>
      </c>
      <c r="N1193">
        <f>COUNTIF(Cod_Mun_Norte!B:B,DADOS_SNIS_Minas!A1193)</f>
        <v>0</v>
      </c>
    </row>
    <row r="1194" spans="1:14" x14ac:dyDescent="0.2">
      <c r="A1194">
        <v>310430</v>
      </c>
      <c r="B1194" t="s">
        <v>541</v>
      </c>
      <c r="C1194" t="s">
        <v>98</v>
      </c>
      <c r="D1194">
        <v>2020</v>
      </c>
      <c r="E1194" t="s">
        <v>361</v>
      </c>
      <c r="F1194" t="s">
        <v>362</v>
      </c>
      <c r="G1194" t="s">
        <v>119</v>
      </c>
      <c r="H1194">
        <v>15181</v>
      </c>
      <c r="I1194">
        <v>12742</v>
      </c>
      <c r="J1194">
        <v>12553</v>
      </c>
      <c r="K1194">
        <v>12553</v>
      </c>
      <c r="L1194">
        <v>98.5</v>
      </c>
      <c r="M1194">
        <v>82.69</v>
      </c>
      <c r="N1194">
        <f>COUNTIF(Cod_Mun_Norte!B:B,DADOS_SNIS_Minas!A1194)</f>
        <v>0</v>
      </c>
    </row>
    <row r="1195" spans="1:14" x14ac:dyDescent="0.2">
      <c r="A1195">
        <v>310430</v>
      </c>
      <c r="B1195" t="s">
        <v>541</v>
      </c>
      <c r="C1195" t="s">
        <v>98</v>
      </c>
      <c r="D1195">
        <v>2019</v>
      </c>
      <c r="E1195" t="s">
        <v>361</v>
      </c>
      <c r="F1195" t="s">
        <v>362</v>
      </c>
      <c r="G1195" t="s">
        <v>119</v>
      </c>
      <c r="H1195">
        <v>15070</v>
      </c>
      <c r="I1195">
        <v>12649</v>
      </c>
      <c r="J1195">
        <v>12553</v>
      </c>
      <c r="K1195">
        <v>12553</v>
      </c>
      <c r="L1195">
        <v>99.2</v>
      </c>
      <c r="M1195">
        <v>83.3</v>
      </c>
      <c r="N1195">
        <f>COUNTIF(Cod_Mun_Norte!B:B,DADOS_SNIS_Minas!A1195)</f>
        <v>0</v>
      </c>
    </row>
    <row r="1196" spans="1:14" x14ac:dyDescent="0.2">
      <c r="A1196">
        <v>310430</v>
      </c>
      <c r="B1196" t="s">
        <v>541</v>
      </c>
      <c r="C1196" t="s">
        <v>98</v>
      </c>
      <c r="D1196">
        <v>2018</v>
      </c>
      <c r="E1196" t="s">
        <v>361</v>
      </c>
      <c r="F1196" t="s">
        <v>362</v>
      </c>
      <c r="H1196">
        <v>14955</v>
      </c>
      <c r="I1196">
        <v>12552</v>
      </c>
      <c r="J1196">
        <v>12402</v>
      </c>
      <c r="K1196">
        <v>12402</v>
      </c>
      <c r="L1196">
        <v>98.8</v>
      </c>
      <c r="M1196">
        <v>82.93</v>
      </c>
      <c r="N1196">
        <f>COUNTIF(Cod_Mun_Norte!B:B,DADOS_SNIS_Minas!A1196)</f>
        <v>0</v>
      </c>
    </row>
    <row r="1197" spans="1:14" x14ac:dyDescent="0.2">
      <c r="A1197">
        <v>310430</v>
      </c>
      <c r="B1197" t="s">
        <v>541</v>
      </c>
      <c r="C1197" t="s">
        <v>98</v>
      </c>
      <c r="D1197">
        <v>2017</v>
      </c>
      <c r="E1197" t="s">
        <v>361</v>
      </c>
      <c r="F1197" t="s">
        <v>362</v>
      </c>
      <c r="H1197">
        <v>14956</v>
      </c>
      <c r="I1197">
        <v>12553</v>
      </c>
      <c r="J1197">
        <v>12357</v>
      </c>
      <c r="K1197">
        <v>12357</v>
      </c>
      <c r="L1197">
        <v>98.4</v>
      </c>
      <c r="M1197">
        <v>82.62</v>
      </c>
      <c r="N1197">
        <f>COUNTIF(Cod_Mun_Norte!B:B,DADOS_SNIS_Minas!A1197)</f>
        <v>0</v>
      </c>
    </row>
    <row r="1198" spans="1:14" x14ac:dyDescent="0.2">
      <c r="A1198">
        <v>310430</v>
      </c>
      <c r="B1198" t="s">
        <v>541</v>
      </c>
      <c r="C1198" t="s">
        <v>98</v>
      </c>
      <c r="D1198">
        <v>2016</v>
      </c>
      <c r="E1198" t="s">
        <v>361</v>
      </c>
      <c r="F1198" t="s">
        <v>362</v>
      </c>
      <c r="H1198">
        <v>14851</v>
      </c>
      <c r="I1198">
        <v>12465</v>
      </c>
      <c r="J1198">
        <v>12344</v>
      </c>
      <c r="K1198">
        <v>12344</v>
      </c>
      <c r="L1198">
        <v>99</v>
      </c>
      <c r="M1198">
        <v>83.12</v>
      </c>
      <c r="N1198">
        <f>COUNTIF(Cod_Mun_Norte!B:B,DADOS_SNIS_Minas!A1198)</f>
        <v>0</v>
      </c>
    </row>
    <row r="1199" spans="1:14" x14ac:dyDescent="0.2">
      <c r="A1199">
        <v>310430</v>
      </c>
      <c r="B1199" t="s">
        <v>541</v>
      </c>
      <c r="C1199" t="s">
        <v>98</v>
      </c>
      <c r="D1199">
        <v>2015</v>
      </c>
      <c r="E1199" t="s">
        <v>361</v>
      </c>
      <c r="F1199" t="s">
        <v>362</v>
      </c>
      <c r="H1199">
        <v>14740</v>
      </c>
      <c r="I1199">
        <v>12372</v>
      </c>
      <c r="J1199">
        <v>12118</v>
      </c>
      <c r="K1199">
        <v>12118</v>
      </c>
      <c r="L1199">
        <v>98</v>
      </c>
      <c r="M1199">
        <v>82.21</v>
      </c>
      <c r="N1199">
        <f>COUNTIF(Cod_Mun_Norte!B:B,DADOS_SNIS_Minas!A1199)</f>
        <v>0</v>
      </c>
    </row>
    <row r="1200" spans="1:14" x14ac:dyDescent="0.2">
      <c r="A1200">
        <v>310430</v>
      </c>
      <c r="B1200" t="s">
        <v>541</v>
      </c>
      <c r="C1200" t="s">
        <v>98</v>
      </c>
      <c r="D1200">
        <v>2014</v>
      </c>
      <c r="E1200" t="s">
        <v>361</v>
      </c>
      <c r="F1200" t="s">
        <v>362</v>
      </c>
      <c r="H1200">
        <v>14624</v>
      </c>
      <c r="I1200">
        <v>12275</v>
      </c>
      <c r="J1200">
        <v>12275</v>
      </c>
      <c r="K1200">
        <v>12275</v>
      </c>
      <c r="L1200">
        <v>100</v>
      </c>
      <c r="M1200">
        <v>83.94</v>
      </c>
      <c r="N1200">
        <f>COUNTIF(Cod_Mun_Norte!B:B,DADOS_SNIS_Minas!A1200)</f>
        <v>0</v>
      </c>
    </row>
    <row r="1201" spans="1:14" x14ac:dyDescent="0.2">
      <c r="A1201">
        <v>310430</v>
      </c>
      <c r="B1201" t="s">
        <v>541</v>
      </c>
      <c r="C1201" t="s">
        <v>98</v>
      </c>
      <c r="D1201">
        <v>2013</v>
      </c>
      <c r="E1201" t="s">
        <v>542</v>
      </c>
      <c r="F1201" t="s">
        <v>360</v>
      </c>
      <c r="H1201">
        <v>14503</v>
      </c>
      <c r="I1201">
        <v>12173</v>
      </c>
      <c r="J1201">
        <v>12173</v>
      </c>
      <c r="K1201">
        <v>12173</v>
      </c>
      <c r="L1201">
        <v>100</v>
      </c>
      <c r="M1201">
        <v>83.93</v>
      </c>
      <c r="N1201">
        <f>COUNTIF(Cod_Mun_Norte!B:B,DADOS_SNIS_Minas!A1201)</f>
        <v>0</v>
      </c>
    </row>
    <row r="1202" spans="1:14" x14ac:dyDescent="0.2">
      <c r="A1202">
        <v>310430</v>
      </c>
      <c r="B1202" t="s">
        <v>541</v>
      </c>
      <c r="C1202" t="s">
        <v>98</v>
      </c>
      <c r="D1202">
        <v>2012</v>
      </c>
      <c r="E1202" t="s">
        <v>361</v>
      </c>
      <c r="F1202" t="s">
        <v>362</v>
      </c>
      <c r="H1202">
        <v>13958</v>
      </c>
      <c r="I1202">
        <v>11716</v>
      </c>
      <c r="J1202">
        <v>11716</v>
      </c>
      <c r="K1202">
        <v>11716</v>
      </c>
      <c r="L1202">
        <v>100</v>
      </c>
      <c r="M1202">
        <v>83.94</v>
      </c>
      <c r="N1202">
        <f>COUNTIF(Cod_Mun_Norte!B:B,DADOS_SNIS_Minas!A1202)</f>
        <v>0</v>
      </c>
    </row>
    <row r="1203" spans="1:14" x14ac:dyDescent="0.2">
      <c r="A1203">
        <v>310430</v>
      </c>
      <c r="B1203" t="s">
        <v>541</v>
      </c>
      <c r="C1203" t="s">
        <v>98</v>
      </c>
      <c r="D1203">
        <v>2011</v>
      </c>
      <c r="E1203" t="s">
        <v>361</v>
      </c>
      <c r="F1203" t="s">
        <v>362</v>
      </c>
      <c r="H1203">
        <v>13847</v>
      </c>
      <c r="I1203">
        <v>11622</v>
      </c>
      <c r="J1203">
        <v>11622</v>
      </c>
      <c r="K1203">
        <v>11622</v>
      </c>
      <c r="L1203">
        <v>100</v>
      </c>
      <c r="M1203">
        <v>83.93</v>
      </c>
      <c r="N1203">
        <f>COUNTIF(Cod_Mun_Norte!B:B,DADOS_SNIS_Minas!A1203)</f>
        <v>0</v>
      </c>
    </row>
    <row r="1204" spans="1:14" x14ac:dyDescent="0.2">
      <c r="A1204">
        <v>310430</v>
      </c>
      <c r="B1204" t="s">
        <v>541</v>
      </c>
      <c r="C1204" t="s">
        <v>98</v>
      </c>
      <c r="D1204">
        <v>2010</v>
      </c>
      <c r="E1204" t="s">
        <v>361</v>
      </c>
      <c r="F1204" t="s">
        <v>362</v>
      </c>
      <c r="H1204">
        <v>13731</v>
      </c>
      <c r="I1204">
        <v>11525</v>
      </c>
      <c r="J1204">
        <v>11525</v>
      </c>
      <c r="K1204">
        <v>11525</v>
      </c>
      <c r="L1204">
        <v>100</v>
      </c>
      <c r="M1204">
        <v>83.93</v>
      </c>
      <c r="N1204">
        <f>COUNTIF(Cod_Mun_Norte!B:B,DADOS_SNIS_Minas!A1204)</f>
        <v>0</v>
      </c>
    </row>
    <row r="1205" spans="1:14" x14ac:dyDescent="0.2">
      <c r="A1205">
        <v>310430</v>
      </c>
      <c r="B1205" t="s">
        <v>541</v>
      </c>
      <c r="C1205" t="s">
        <v>98</v>
      </c>
      <c r="D1205">
        <v>2009</v>
      </c>
      <c r="E1205" t="s">
        <v>361</v>
      </c>
      <c r="F1205" t="s">
        <v>362</v>
      </c>
      <c r="H1205">
        <v>13864</v>
      </c>
      <c r="I1205">
        <v>11511</v>
      </c>
      <c r="J1205">
        <v>14175</v>
      </c>
      <c r="K1205">
        <v>14175</v>
      </c>
      <c r="L1205">
        <v>100</v>
      </c>
      <c r="M1205">
        <v>100</v>
      </c>
      <c r="N1205">
        <f>COUNTIF(Cod_Mun_Norte!B:B,DADOS_SNIS_Minas!A1205)</f>
        <v>0</v>
      </c>
    </row>
    <row r="1206" spans="1:14" x14ac:dyDescent="0.2">
      <c r="A1206">
        <v>310430</v>
      </c>
      <c r="B1206" t="s">
        <v>541</v>
      </c>
      <c r="C1206" t="s">
        <v>98</v>
      </c>
      <c r="D1206">
        <v>2008</v>
      </c>
      <c r="E1206" t="s">
        <v>361</v>
      </c>
      <c r="F1206" t="s">
        <v>362</v>
      </c>
      <c r="H1206">
        <v>13723</v>
      </c>
      <c r="I1206">
        <v>11394</v>
      </c>
      <c r="J1206">
        <v>13206</v>
      </c>
      <c r="K1206">
        <v>13206</v>
      </c>
      <c r="L1206">
        <v>100</v>
      </c>
      <c r="M1206">
        <v>96.23</v>
      </c>
      <c r="N1206">
        <f>COUNTIF(Cod_Mun_Norte!B:B,DADOS_SNIS_Minas!A1206)</f>
        <v>0</v>
      </c>
    </row>
    <row r="1207" spans="1:14" x14ac:dyDescent="0.2">
      <c r="A1207">
        <v>310430</v>
      </c>
      <c r="B1207" t="s">
        <v>541</v>
      </c>
      <c r="C1207" t="s">
        <v>98</v>
      </c>
      <c r="D1207">
        <v>2007</v>
      </c>
      <c r="E1207" t="s">
        <v>361</v>
      </c>
      <c r="F1207" t="s">
        <v>362</v>
      </c>
      <c r="H1207">
        <v>13181</v>
      </c>
      <c r="I1207">
        <v>10944</v>
      </c>
      <c r="J1207">
        <v>12903</v>
      </c>
      <c r="K1207">
        <v>12903</v>
      </c>
      <c r="L1207">
        <v>100</v>
      </c>
      <c r="M1207">
        <v>97.89</v>
      </c>
      <c r="N1207">
        <f>COUNTIF(Cod_Mun_Norte!B:B,DADOS_SNIS_Minas!A1207)</f>
        <v>0</v>
      </c>
    </row>
    <row r="1208" spans="1:14" x14ac:dyDescent="0.2">
      <c r="A1208">
        <v>310430</v>
      </c>
      <c r="B1208" t="s">
        <v>541</v>
      </c>
      <c r="C1208" t="s">
        <v>98</v>
      </c>
      <c r="D1208">
        <v>2006</v>
      </c>
      <c r="E1208" t="s">
        <v>361</v>
      </c>
      <c r="F1208" t="s">
        <v>362</v>
      </c>
      <c r="H1208">
        <v>13271</v>
      </c>
      <c r="I1208">
        <v>10625</v>
      </c>
      <c r="J1208">
        <v>12570</v>
      </c>
      <c r="K1208">
        <v>12570</v>
      </c>
      <c r="L1208">
        <v>100</v>
      </c>
      <c r="M1208">
        <v>94.72</v>
      </c>
      <c r="N1208">
        <f>COUNTIF(Cod_Mun_Norte!B:B,DADOS_SNIS_Minas!A1208)</f>
        <v>0</v>
      </c>
    </row>
    <row r="1209" spans="1:14" x14ac:dyDescent="0.2">
      <c r="A1209">
        <v>310430</v>
      </c>
      <c r="B1209" t="s">
        <v>541</v>
      </c>
      <c r="C1209" t="s">
        <v>98</v>
      </c>
      <c r="D1209">
        <v>2005</v>
      </c>
      <c r="E1209" t="s">
        <v>361</v>
      </c>
      <c r="F1209" t="s">
        <v>362</v>
      </c>
      <c r="H1209">
        <v>13112</v>
      </c>
      <c r="I1209">
        <v>10498</v>
      </c>
      <c r="J1209">
        <v>12274</v>
      </c>
      <c r="K1209">
        <v>12274</v>
      </c>
      <c r="L1209">
        <v>100</v>
      </c>
      <c r="M1209">
        <v>93.61</v>
      </c>
      <c r="N1209">
        <f>COUNTIF(Cod_Mun_Norte!B:B,DADOS_SNIS_Minas!A1209)</f>
        <v>0</v>
      </c>
    </row>
    <row r="1210" spans="1:14" x14ac:dyDescent="0.2">
      <c r="A1210">
        <v>310430</v>
      </c>
      <c r="B1210" t="s">
        <v>541</v>
      </c>
      <c r="C1210" t="s">
        <v>98</v>
      </c>
      <c r="D1210">
        <v>2004</v>
      </c>
      <c r="E1210" t="s">
        <v>361</v>
      </c>
      <c r="F1210" t="s">
        <v>362</v>
      </c>
      <c r="H1210">
        <v>12952</v>
      </c>
      <c r="I1210">
        <v>10370</v>
      </c>
      <c r="J1210">
        <v>11897</v>
      </c>
      <c r="K1210">
        <v>11897</v>
      </c>
      <c r="L1210">
        <v>100</v>
      </c>
      <c r="M1210">
        <v>91.85</v>
      </c>
      <c r="N1210">
        <f>COUNTIF(Cod_Mun_Norte!B:B,DADOS_SNIS_Minas!A1210)</f>
        <v>0</v>
      </c>
    </row>
    <row r="1211" spans="1:14" x14ac:dyDescent="0.2">
      <c r="A1211">
        <v>310430</v>
      </c>
      <c r="B1211" t="s">
        <v>541</v>
      </c>
      <c r="C1211" t="s">
        <v>98</v>
      </c>
      <c r="D1211">
        <v>2003</v>
      </c>
      <c r="E1211" t="s">
        <v>361</v>
      </c>
      <c r="F1211" t="s">
        <v>362</v>
      </c>
      <c r="H1211">
        <v>12663</v>
      </c>
      <c r="I1211">
        <v>10138</v>
      </c>
      <c r="N1211">
        <f>COUNTIF(Cod_Mun_Norte!B:B,DADOS_SNIS_Minas!A1211)</f>
        <v>0</v>
      </c>
    </row>
    <row r="1212" spans="1:14" x14ac:dyDescent="0.2">
      <c r="A1212">
        <v>310430</v>
      </c>
      <c r="B1212" t="s">
        <v>541</v>
      </c>
      <c r="C1212" t="s">
        <v>98</v>
      </c>
      <c r="D1212">
        <v>2002</v>
      </c>
      <c r="E1212" t="s">
        <v>361</v>
      </c>
      <c r="F1212" t="s">
        <v>362</v>
      </c>
      <c r="H1212">
        <v>12525</v>
      </c>
      <c r="I1212">
        <v>10028</v>
      </c>
      <c r="N1212">
        <f>COUNTIF(Cod_Mun_Norte!B:B,DADOS_SNIS_Minas!A1212)</f>
        <v>0</v>
      </c>
    </row>
    <row r="1213" spans="1:14" x14ac:dyDescent="0.2">
      <c r="A1213">
        <v>310430</v>
      </c>
      <c r="B1213" t="s">
        <v>541</v>
      </c>
      <c r="C1213" t="s">
        <v>98</v>
      </c>
      <c r="D1213">
        <v>2001</v>
      </c>
      <c r="E1213" t="s">
        <v>361</v>
      </c>
      <c r="F1213" t="s">
        <v>362</v>
      </c>
      <c r="H1213">
        <v>12400</v>
      </c>
      <c r="I1213">
        <v>9928</v>
      </c>
      <c r="N1213">
        <f>COUNTIF(Cod_Mun_Norte!B:B,DADOS_SNIS_Minas!A1213)</f>
        <v>0</v>
      </c>
    </row>
    <row r="1214" spans="1:14" x14ac:dyDescent="0.2">
      <c r="A1214">
        <v>310430</v>
      </c>
      <c r="B1214" t="s">
        <v>541</v>
      </c>
      <c r="C1214" t="s">
        <v>98</v>
      </c>
      <c r="D1214">
        <v>2000</v>
      </c>
      <c r="E1214" t="s">
        <v>361</v>
      </c>
      <c r="F1214" t="s">
        <v>362</v>
      </c>
      <c r="H1214">
        <v>12228</v>
      </c>
      <c r="I1214">
        <v>9790</v>
      </c>
      <c r="N1214">
        <f>COUNTIF(Cod_Mun_Norte!B:B,DADOS_SNIS_Minas!A1214)</f>
        <v>0</v>
      </c>
    </row>
    <row r="1215" spans="1:14" x14ac:dyDescent="0.2">
      <c r="A1215">
        <v>310430</v>
      </c>
      <c r="B1215" t="s">
        <v>541</v>
      </c>
      <c r="C1215" t="s">
        <v>98</v>
      </c>
      <c r="D1215">
        <v>1999</v>
      </c>
      <c r="E1215" t="s">
        <v>361</v>
      </c>
      <c r="F1215" t="s">
        <v>362</v>
      </c>
      <c r="H1215">
        <v>11682</v>
      </c>
      <c r="I1215">
        <v>9248</v>
      </c>
      <c r="N1215">
        <f>COUNTIF(Cod_Mun_Norte!B:B,DADOS_SNIS_Minas!A1215)</f>
        <v>0</v>
      </c>
    </row>
    <row r="1216" spans="1:14" x14ac:dyDescent="0.2">
      <c r="A1216">
        <v>310430</v>
      </c>
      <c r="B1216" t="s">
        <v>541</v>
      </c>
      <c r="C1216" t="s">
        <v>98</v>
      </c>
      <c r="D1216">
        <v>1998</v>
      </c>
      <c r="E1216" t="s">
        <v>361</v>
      </c>
      <c r="F1216" t="s">
        <v>362</v>
      </c>
      <c r="H1216">
        <v>11576</v>
      </c>
      <c r="I1216">
        <v>9164</v>
      </c>
      <c r="N1216">
        <f>COUNTIF(Cod_Mun_Norte!B:B,DADOS_SNIS_Minas!A1216)</f>
        <v>0</v>
      </c>
    </row>
    <row r="1217" spans="1:14" x14ac:dyDescent="0.2">
      <c r="A1217">
        <v>310430</v>
      </c>
      <c r="B1217" t="s">
        <v>541</v>
      </c>
      <c r="C1217" t="s">
        <v>98</v>
      </c>
      <c r="D1217">
        <v>1997</v>
      </c>
      <c r="H1217">
        <v>11470</v>
      </c>
      <c r="I1217">
        <v>9080</v>
      </c>
      <c r="N1217">
        <f>COUNTIF(Cod_Mun_Norte!B:B,DADOS_SNIS_Minas!A1217)</f>
        <v>0</v>
      </c>
    </row>
    <row r="1218" spans="1:14" x14ac:dyDescent="0.2">
      <c r="A1218">
        <v>310430</v>
      </c>
      <c r="B1218" t="s">
        <v>541</v>
      </c>
      <c r="C1218" t="s">
        <v>98</v>
      </c>
      <c r="D1218">
        <v>1996</v>
      </c>
      <c r="H1218">
        <v>11344</v>
      </c>
      <c r="I1218">
        <v>8980</v>
      </c>
      <c r="N1218">
        <f>COUNTIF(Cod_Mun_Norte!B:B,DADOS_SNIS_Minas!A1218)</f>
        <v>0</v>
      </c>
    </row>
    <row r="1219" spans="1:14" x14ac:dyDescent="0.2">
      <c r="A1219">
        <v>310430</v>
      </c>
      <c r="B1219" t="s">
        <v>541</v>
      </c>
      <c r="C1219" t="s">
        <v>98</v>
      </c>
      <c r="D1219">
        <v>1995</v>
      </c>
      <c r="H1219">
        <v>11606</v>
      </c>
      <c r="I1219">
        <v>9187</v>
      </c>
      <c r="N1219">
        <f>COUNTIF(Cod_Mun_Norte!B:B,DADOS_SNIS_Minas!A1219)</f>
        <v>0</v>
      </c>
    </row>
    <row r="1220" spans="1:14" x14ac:dyDescent="0.2">
      <c r="A1220">
        <v>310440</v>
      </c>
      <c r="B1220" t="s">
        <v>115</v>
      </c>
      <c r="C1220" t="s">
        <v>98</v>
      </c>
      <c r="D1220">
        <v>2020</v>
      </c>
      <c r="E1220" t="s">
        <v>543</v>
      </c>
      <c r="F1220" t="s">
        <v>367</v>
      </c>
      <c r="G1220" t="s">
        <v>378</v>
      </c>
      <c r="H1220">
        <v>2704</v>
      </c>
      <c r="I1220">
        <v>2043</v>
      </c>
      <c r="J1220">
        <v>2330</v>
      </c>
      <c r="K1220">
        <v>2043</v>
      </c>
      <c r="L1220">
        <v>100</v>
      </c>
      <c r="M1220">
        <v>86.17</v>
      </c>
      <c r="N1220">
        <f>COUNTIF(Cod_Mun_Norte!B:B,DADOS_SNIS_Minas!A1220)</f>
        <v>0</v>
      </c>
    </row>
    <row r="1221" spans="1:14" x14ac:dyDescent="0.2">
      <c r="A1221">
        <v>310440</v>
      </c>
      <c r="B1221" t="s">
        <v>115</v>
      </c>
      <c r="C1221" t="s">
        <v>98</v>
      </c>
      <c r="D1221">
        <v>2019</v>
      </c>
      <c r="E1221" t="s">
        <v>543</v>
      </c>
      <c r="F1221" t="s">
        <v>367</v>
      </c>
      <c r="G1221" t="s">
        <v>378</v>
      </c>
      <c r="H1221">
        <v>2727</v>
      </c>
      <c r="I1221">
        <v>2061</v>
      </c>
      <c r="J1221">
        <v>2330</v>
      </c>
      <c r="K1221">
        <v>2061</v>
      </c>
      <c r="L1221">
        <v>100</v>
      </c>
      <c r="M1221">
        <v>85.44</v>
      </c>
      <c r="N1221">
        <f>COUNTIF(Cod_Mun_Norte!B:B,DADOS_SNIS_Minas!A1221)</f>
        <v>0</v>
      </c>
    </row>
    <row r="1222" spans="1:14" x14ac:dyDescent="0.2">
      <c r="A1222">
        <v>310440</v>
      </c>
      <c r="B1222" t="s">
        <v>115</v>
      </c>
      <c r="C1222" t="s">
        <v>98</v>
      </c>
      <c r="D1222">
        <v>2018</v>
      </c>
      <c r="E1222" t="s">
        <v>543</v>
      </c>
      <c r="F1222" t="s">
        <v>367</v>
      </c>
      <c r="H1222">
        <v>2751</v>
      </c>
      <c r="I1222">
        <v>2079</v>
      </c>
      <c r="J1222">
        <v>2327</v>
      </c>
      <c r="K1222">
        <v>2079</v>
      </c>
      <c r="L1222">
        <v>100</v>
      </c>
      <c r="M1222">
        <v>84.59</v>
      </c>
      <c r="N1222">
        <f>COUNTIF(Cod_Mun_Norte!B:B,DADOS_SNIS_Minas!A1222)</f>
        <v>0</v>
      </c>
    </row>
    <row r="1223" spans="1:14" x14ac:dyDescent="0.2">
      <c r="A1223">
        <v>310440</v>
      </c>
      <c r="B1223" t="s">
        <v>115</v>
      </c>
      <c r="C1223" t="s">
        <v>98</v>
      </c>
      <c r="D1223">
        <v>2017</v>
      </c>
      <c r="E1223" t="s">
        <v>543</v>
      </c>
      <c r="F1223" t="s">
        <v>367</v>
      </c>
      <c r="H1223">
        <v>2859</v>
      </c>
      <c r="I1223">
        <v>2160</v>
      </c>
      <c r="J1223">
        <v>2327</v>
      </c>
      <c r="K1223">
        <v>2160</v>
      </c>
      <c r="L1223">
        <v>100</v>
      </c>
      <c r="M1223">
        <v>81.39</v>
      </c>
      <c r="N1223">
        <f>COUNTIF(Cod_Mun_Norte!B:B,DADOS_SNIS_Minas!A1223)</f>
        <v>0</v>
      </c>
    </row>
    <row r="1224" spans="1:14" x14ac:dyDescent="0.2">
      <c r="A1224">
        <v>310440</v>
      </c>
      <c r="B1224" t="s">
        <v>115</v>
      </c>
      <c r="C1224" t="s">
        <v>98</v>
      </c>
      <c r="D1224">
        <v>2016</v>
      </c>
      <c r="E1224" t="s">
        <v>543</v>
      </c>
      <c r="F1224" t="s">
        <v>367</v>
      </c>
      <c r="H1224">
        <v>2874</v>
      </c>
      <c r="I1224">
        <v>2172</v>
      </c>
      <c r="J1224">
        <v>2327</v>
      </c>
      <c r="K1224">
        <v>2172</v>
      </c>
      <c r="L1224">
        <v>100</v>
      </c>
      <c r="M1224">
        <v>80.97</v>
      </c>
      <c r="N1224">
        <f>COUNTIF(Cod_Mun_Norte!B:B,DADOS_SNIS_Minas!A1224)</f>
        <v>0</v>
      </c>
    </row>
    <row r="1225" spans="1:14" x14ac:dyDescent="0.2">
      <c r="A1225">
        <v>310440</v>
      </c>
      <c r="B1225" t="s">
        <v>115</v>
      </c>
      <c r="C1225" t="s">
        <v>98</v>
      </c>
      <c r="D1225">
        <v>2015</v>
      </c>
      <c r="E1225" t="s">
        <v>543</v>
      </c>
      <c r="F1225" t="s">
        <v>367</v>
      </c>
      <c r="H1225">
        <v>2890</v>
      </c>
      <c r="I1225">
        <v>2184</v>
      </c>
      <c r="J1225">
        <v>2274</v>
      </c>
      <c r="K1225">
        <v>2184</v>
      </c>
      <c r="L1225">
        <v>100</v>
      </c>
      <c r="M1225">
        <v>78.69</v>
      </c>
      <c r="N1225">
        <f>COUNTIF(Cod_Mun_Norte!B:B,DADOS_SNIS_Minas!A1225)</f>
        <v>0</v>
      </c>
    </row>
    <row r="1226" spans="1:14" x14ac:dyDescent="0.2">
      <c r="A1226">
        <v>310440</v>
      </c>
      <c r="B1226" t="s">
        <v>115</v>
      </c>
      <c r="C1226" t="s">
        <v>98</v>
      </c>
      <c r="D1226">
        <v>2014</v>
      </c>
      <c r="E1226" t="s">
        <v>543</v>
      </c>
      <c r="F1226" t="s">
        <v>367</v>
      </c>
      <c r="H1226">
        <v>2907</v>
      </c>
      <c r="I1226">
        <v>2197</v>
      </c>
      <c r="J1226">
        <v>2274</v>
      </c>
      <c r="K1226">
        <v>2192</v>
      </c>
      <c r="L1226">
        <v>99.8</v>
      </c>
      <c r="M1226">
        <v>78.22</v>
      </c>
      <c r="N1226">
        <f>COUNTIF(Cod_Mun_Norte!B:B,DADOS_SNIS_Minas!A1226)</f>
        <v>0</v>
      </c>
    </row>
    <row r="1227" spans="1:14" x14ac:dyDescent="0.2">
      <c r="A1227">
        <v>310440</v>
      </c>
      <c r="B1227" t="s">
        <v>115</v>
      </c>
      <c r="C1227" t="s">
        <v>98</v>
      </c>
      <c r="D1227">
        <v>2013</v>
      </c>
      <c r="E1227" t="s">
        <v>543</v>
      </c>
      <c r="F1227" t="s">
        <v>367</v>
      </c>
      <c r="H1227">
        <v>2924</v>
      </c>
      <c r="I1227">
        <v>2209</v>
      </c>
      <c r="J1227">
        <v>2117</v>
      </c>
      <c r="K1227">
        <v>2117</v>
      </c>
      <c r="L1227">
        <v>95.8</v>
      </c>
      <c r="M1227">
        <v>72.400000000000006</v>
      </c>
      <c r="N1227">
        <f>COUNTIF(Cod_Mun_Norte!B:B,DADOS_SNIS_Minas!A1227)</f>
        <v>0</v>
      </c>
    </row>
    <row r="1228" spans="1:14" x14ac:dyDescent="0.2">
      <c r="A1228">
        <v>310440</v>
      </c>
      <c r="B1228" t="s">
        <v>115</v>
      </c>
      <c r="C1228" t="s">
        <v>98</v>
      </c>
      <c r="D1228">
        <v>2012</v>
      </c>
      <c r="E1228" t="s">
        <v>543</v>
      </c>
      <c r="F1228" t="s">
        <v>367</v>
      </c>
      <c r="H1228">
        <v>2860</v>
      </c>
      <c r="I1228">
        <v>2161</v>
      </c>
      <c r="J1228">
        <v>2117</v>
      </c>
      <c r="K1228">
        <v>2117</v>
      </c>
      <c r="L1228">
        <v>98</v>
      </c>
      <c r="M1228">
        <v>74.02</v>
      </c>
      <c r="N1228">
        <f>COUNTIF(Cod_Mun_Norte!B:B,DADOS_SNIS_Minas!A1228)</f>
        <v>0</v>
      </c>
    </row>
    <row r="1229" spans="1:14" x14ac:dyDescent="0.2">
      <c r="A1229">
        <v>310440</v>
      </c>
      <c r="B1229" t="s">
        <v>115</v>
      </c>
      <c r="C1229" t="s">
        <v>98</v>
      </c>
      <c r="D1229">
        <v>2011</v>
      </c>
      <c r="E1229" t="s">
        <v>544</v>
      </c>
      <c r="F1229" t="s">
        <v>99</v>
      </c>
      <c r="H1229">
        <v>2881</v>
      </c>
      <c r="I1229">
        <v>2177</v>
      </c>
      <c r="J1229">
        <v>2117</v>
      </c>
      <c r="K1229">
        <v>2117</v>
      </c>
      <c r="L1229">
        <v>97.2</v>
      </c>
      <c r="M1229">
        <v>73.48</v>
      </c>
      <c r="N1229">
        <f>COUNTIF(Cod_Mun_Norte!B:B,DADOS_SNIS_Minas!A1229)</f>
        <v>0</v>
      </c>
    </row>
    <row r="1230" spans="1:14" x14ac:dyDescent="0.2">
      <c r="A1230">
        <v>310440</v>
      </c>
      <c r="B1230" t="s">
        <v>115</v>
      </c>
      <c r="C1230" t="s">
        <v>98</v>
      </c>
      <c r="D1230">
        <v>2010</v>
      </c>
      <c r="E1230" t="s">
        <v>544</v>
      </c>
      <c r="F1230" t="s">
        <v>99</v>
      </c>
      <c r="H1230">
        <v>2901</v>
      </c>
      <c r="I1230">
        <v>2192</v>
      </c>
      <c r="J1230">
        <v>2117</v>
      </c>
      <c r="K1230">
        <v>2117</v>
      </c>
      <c r="L1230">
        <v>96.6</v>
      </c>
      <c r="M1230">
        <v>72.97</v>
      </c>
      <c r="N1230">
        <f>COUNTIF(Cod_Mun_Norte!B:B,DADOS_SNIS_Minas!A1230)</f>
        <v>0</v>
      </c>
    </row>
    <row r="1231" spans="1:14" x14ac:dyDescent="0.2">
      <c r="A1231">
        <v>310440</v>
      </c>
      <c r="B1231" t="s">
        <v>115</v>
      </c>
      <c r="C1231" t="s">
        <v>98</v>
      </c>
      <c r="D1231">
        <v>2009</v>
      </c>
      <c r="E1231" t="s">
        <v>544</v>
      </c>
      <c r="F1231" t="s">
        <v>99</v>
      </c>
      <c r="H1231">
        <v>3051</v>
      </c>
      <c r="I1231">
        <v>2117</v>
      </c>
      <c r="J1231">
        <v>2117</v>
      </c>
      <c r="K1231">
        <v>2117</v>
      </c>
      <c r="L1231">
        <v>100</v>
      </c>
      <c r="M1231">
        <v>69.39</v>
      </c>
      <c r="N1231">
        <f>COUNTIF(Cod_Mun_Norte!B:B,DADOS_SNIS_Minas!A1231)</f>
        <v>0</v>
      </c>
    </row>
    <row r="1232" spans="1:14" x14ac:dyDescent="0.2">
      <c r="A1232">
        <v>310440</v>
      </c>
      <c r="B1232" t="s">
        <v>115</v>
      </c>
      <c r="C1232" t="s">
        <v>98</v>
      </c>
      <c r="D1232">
        <v>2008</v>
      </c>
      <c r="H1232">
        <v>3065</v>
      </c>
      <c r="I1232">
        <v>2127</v>
      </c>
      <c r="N1232">
        <f>COUNTIF(Cod_Mun_Norte!B:B,DADOS_SNIS_Minas!A1232)</f>
        <v>0</v>
      </c>
    </row>
    <row r="1233" spans="1:14" x14ac:dyDescent="0.2">
      <c r="A1233">
        <v>310440</v>
      </c>
      <c r="B1233" t="s">
        <v>115</v>
      </c>
      <c r="C1233" t="s">
        <v>98</v>
      </c>
      <c r="D1233">
        <v>2007</v>
      </c>
      <c r="H1233">
        <v>2995</v>
      </c>
      <c r="I1233">
        <v>2078</v>
      </c>
      <c r="N1233">
        <f>COUNTIF(Cod_Mun_Norte!B:B,DADOS_SNIS_Minas!A1233)</f>
        <v>0</v>
      </c>
    </row>
    <row r="1234" spans="1:14" x14ac:dyDescent="0.2">
      <c r="A1234">
        <v>310440</v>
      </c>
      <c r="B1234" t="s">
        <v>115</v>
      </c>
      <c r="C1234" t="s">
        <v>98</v>
      </c>
      <c r="D1234">
        <v>2006</v>
      </c>
      <c r="H1234">
        <v>3234</v>
      </c>
      <c r="I1234">
        <v>2193</v>
      </c>
      <c r="N1234">
        <f>COUNTIF(Cod_Mun_Norte!B:B,DADOS_SNIS_Minas!A1234)</f>
        <v>0</v>
      </c>
    </row>
    <row r="1235" spans="1:14" x14ac:dyDescent="0.2">
      <c r="A1235">
        <v>310440</v>
      </c>
      <c r="B1235" t="s">
        <v>115</v>
      </c>
      <c r="C1235" t="s">
        <v>98</v>
      </c>
      <c r="D1235">
        <v>2005</v>
      </c>
      <c r="H1235">
        <v>3224</v>
      </c>
      <c r="I1235">
        <v>2187</v>
      </c>
      <c r="N1235">
        <f>COUNTIF(Cod_Mun_Norte!B:B,DADOS_SNIS_Minas!A1235)</f>
        <v>0</v>
      </c>
    </row>
    <row r="1236" spans="1:14" x14ac:dyDescent="0.2">
      <c r="A1236">
        <v>310440</v>
      </c>
      <c r="B1236" t="s">
        <v>115</v>
      </c>
      <c r="C1236" t="s">
        <v>98</v>
      </c>
      <c r="D1236">
        <v>2004</v>
      </c>
      <c r="H1236">
        <v>3215</v>
      </c>
      <c r="I1236">
        <v>2180</v>
      </c>
      <c r="N1236">
        <f>COUNTIF(Cod_Mun_Norte!B:B,DADOS_SNIS_Minas!A1236)</f>
        <v>0</v>
      </c>
    </row>
    <row r="1237" spans="1:14" x14ac:dyDescent="0.2">
      <c r="A1237">
        <v>310440</v>
      </c>
      <c r="B1237" t="s">
        <v>115</v>
      </c>
      <c r="C1237" t="s">
        <v>98</v>
      </c>
      <c r="D1237">
        <v>2003</v>
      </c>
      <c r="H1237">
        <v>3198</v>
      </c>
      <c r="I1237">
        <v>2169</v>
      </c>
      <c r="N1237">
        <f>COUNTIF(Cod_Mun_Norte!B:B,DADOS_SNIS_Minas!A1237)</f>
        <v>0</v>
      </c>
    </row>
    <row r="1238" spans="1:14" x14ac:dyDescent="0.2">
      <c r="A1238">
        <v>310440</v>
      </c>
      <c r="B1238" t="s">
        <v>115</v>
      </c>
      <c r="C1238" t="s">
        <v>98</v>
      </c>
      <c r="D1238">
        <v>2002</v>
      </c>
      <c r="H1238">
        <v>3190</v>
      </c>
      <c r="I1238">
        <v>2164</v>
      </c>
      <c r="N1238">
        <f>COUNTIF(Cod_Mun_Norte!B:B,DADOS_SNIS_Minas!A1238)</f>
        <v>0</v>
      </c>
    </row>
    <row r="1239" spans="1:14" x14ac:dyDescent="0.2">
      <c r="A1239">
        <v>310440</v>
      </c>
      <c r="B1239" t="s">
        <v>115</v>
      </c>
      <c r="C1239" t="s">
        <v>98</v>
      </c>
      <c r="D1239">
        <v>2001</v>
      </c>
      <c r="H1239">
        <v>3182</v>
      </c>
      <c r="I1239">
        <v>2158</v>
      </c>
      <c r="N1239">
        <f>COUNTIF(Cod_Mun_Norte!B:B,DADOS_SNIS_Minas!A1239)</f>
        <v>0</v>
      </c>
    </row>
    <row r="1240" spans="1:14" x14ac:dyDescent="0.2">
      <c r="A1240">
        <v>310440</v>
      </c>
      <c r="B1240" t="s">
        <v>115</v>
      </c>
      <c r="C1240" t="s">
        <v>98</v>
      </c>
      <c r="D1240">
        <v>2000</v>
      </c>
      <c r="H1240">
        <v>3173</v>
      </c>
      <c r="I1240">
        <v>2152</v>
      </c>
      <c r="N1240">
        <f>COUNTIF(Cod_Mun_Norte!B:B,DADOS_SNIS_Minas!A1240)</f>
        <v>0</v>
      </c>
    </row>
    <row r="1241" spans="1:14" x14ac:dyDescent="0.2">
      <c r="A1241">
        <v>310440</v>
      </c>
      <c r="B1241" t="s">
        <v>115</v>
      </c>
      <c r="C1241" t="s">
        <v>98</v>
      </c>
      <c r="D1241">
        <v>1999</v>
      </c>
      <c r="H1241">
        <v>3126</v>
      </c>
      <c r="I1241">
        <v>2043</v>
      </c>
      <c r="N1241">
        <f>COUNTIF(Cod_Mun_Norte!B:B,DADOS_SNIS_Minas!A1241)</f>
        <v>0</v>
      </c>
    </row>
    <row r="1242" spans="1:14" x14ac:dyDescent="0.2">
      <c r="A1242">
        <v>310440</v>
      </c>
      <c r="B1242" t="s">
        <v>115</v>
      </c>
      <c r="C1242" t="s">
        <v>98</v>
      </c>
      <c r="D1242">
        <v>1998</v>
      </c>
      <c r="H1242">
        <v>3119</v>
      </c>
      <c r="I1242">
        <v>2038</v>
      </c>
      <c r="N1242">
        <f>COUNTIF(Cod_Mun_Norte!B:B,DADOS_SNIS_Minas!A1242)</f>
        <v>0</v>
      </c>
    </row>
    <row r="1243" spans="1:14" x14ac:dyDescent="0.2">
      <c r="A1243">
        <v>310440</v>
      </c>
      <c r="B1243" t="s">
        <v>115</v>
      </c>
      <c r="C1243" t="s">
        <v>98</v>
      </c>
      <c r="D1243">
        <v>1997</v>
      </c>
      <c r="H1243">
        <v>3111</v>
      </c>
      <c r="I1243">
        <v>2033</v>
      </c>
      <c r="N1243">
        <f>COUNTIF(Cod_Mun_Norte!B:B,DADOS_SNIS_Minas!A1243)</f>
        <v>0</v>
      </c>
    </row>
    <row r="1244" spans="1:14" x14ac:dyDescent="0.2">
      <c r="A1244">
        <v>310440</v>
      </c>
      <c r="B1244" t="s">
        <v>115</v>
      </c>
      <c r="C1244" t="s">
        <v>98</v>
      </c>
      <c r="D1244">
        <v>1996</v>
      </c>
      <c r="H1244">
        <v>3102</v>
      </c>
      <c r="I1244">
        <v>2027</v>
      </c>
      <c r="N1244">
        <f>COUNTIF(Cod_Mun_Norte!B:B,DADOS_SNIS_Minas!A1244)</f>
        <v>0</v>
      </c>
    </row>
    <row r="1245" spans="1:14" x14ac:dyDescent="0.2">
      <c r="A1245">
        <v>310440</v>
      </c>
      <c r="B1245" t="s">
        <v>115</v>
      </c>
      <c r="C1245" t="s">
        <v>98</v>
      </c>
      <c r="D1245">
        <v>1995</v>
      </c>
      <c r="H1245">
        <v>2939</v>
      </c>
      <c r="I1245">
        <v>1920</v>
      </c>
      <c r="N1245">
        <f>COUNTIF(Cod_Mun_Norte!B:B,DADOS_SNIS_Minas!A1245)</f>
        <v>0</v>
      </c>
    </row>
    <row r="1246" spans="1:14" x14ac:dyDescent="0.2">
      <c r="A1246">
        <v>310445</v>
      </c>
      <c r="B1246" t="s">
        <v>545</v>
      </c>
      <c r="C1246" t="s">
        <v>98</v>
      </c>
      <c r="D1246">
        <v>2020</v>
      </c>
      <c r="E1246" t="s">
        <v>546</v>
      </c>
      <c r="F1246" t="s">
        <v>367</v>
      </c>
      <c r="G1246" t="s">
        <v>547</v>
      </c>
      <c r="H1246">
        <v>5269</v>
      </c>
      <c r="I1246">
        <v>1872</v>
      </c>
      <c r="J1246">
        <v>2482</v>
      </c>
      <c r="K1246">
        <v>1859</v>
      </c>
      <c r="L1246">
        <v>99.3</v>
      </c>
      <c r="M1246">
        <v>47.11</v>
      </c>
      <c r="N1246">
        <f>COUNTIF(Cod_Mun_Norte!B:B,DADOS_SNIS_Minas!A1246)</f>
        <v>0</v>
      </c>
    </row>
    <row r="1247" spans="1:14" x14ac:dyDescent="0.2">
      <c r="A1247">
        <v>310445</v>
      </c>
      <c r="B1247" t="s">
        <v>545</v>
      </c>
      <c r="C1247" t="s">
        <v>98</v>
      </c>
      <c r="D1247">
        <v>2019</v>
      </c>
      <c r="E1247" t="s">
        <v>546</v>
      </c>
      <c r="F1247" t="s">
        <v>367</v>
      </c>
      <c r="G1247" t="s">
        <v>547</v>
      </c>
      <c r="H1247">
        <v>5231</v>
      </c>
      <c r="I1247">
        <v>1859</v>
      </c>
      <c r="J1247">
        <v>2306</v>
      </c>
      <c r="K1247">
        <v>1850</v>
      </c>
      <c r="L1247">
        <v>99.5</v>
      </c>
      <c r="M1247">
        <v>44.08</v>
      </c>
      <c r="N1247">
        <f>COUNTIF(Cod_Mun_Norte!B:B,DADOS_SNIS_Minas!A1247)</f>
        <v>0</v>
      </c>
    </row>
    <row r="1248" spans="1:14" x14ac:dyDescent="0.2">
      <c r="A1248">
        <v>310445</v>
      </c>
      <c r="B1248" t="s">
        <v>545</v>
      </c>
      <c r="C1248" t="s">
        <v>98</v>
      </c>
      <c r="D1248">
        <v>2018</v>
      </c>
      <c r="E1248" t="s">
        <v>546</v>
      </c>
      <c r="F1248" t="s">
        <v>367</v>
      </c>
      <c r="H1248">
        <v>5191</v>
      </c>
      <c r="I1248">
        <v>1845</v>
      </c>
      <c r="J1248">
        <v>1845</v>
      </c>
      <c r="K1248">
        <v>1845</v>
      </c>
      <c r="L1248">
        <v>100</v>
      </c>
      <c r="M1248">
        <v>35.54</v>
      </c>
      <c r="N1248">
        <f>COUNTIF(Cod_Mun_Norte!B:B,DADOS_SNIS_Minas!A1248)</f>
        <v>0</v>
      </c>
    </row>
    <row r="1249" spans="1:14" x14ac:dyDescent="0.2">
      <c r="A1249">
        <v>310445</v>
      </c>
      <c r="B1249" t="s">
        <v>545</v>
      </c>
      <c r="C1249" t="s">
        <v>98</v>
      </c>
      <c r="D1249">
        <v>2017</v>
      </c>
      <c r="E1249" t="s">
        <v>546</v>
      </c>
      <c r="F1249" t="s">
        <v>367</v>
      </c>
      <c r="H1249">
        <v>5192</v>
      </c>
      <c r="I1249">
        <v>1845</v>
      </c>
      <c r="J1249">
        <v>2702</v>
      </c>
      <c r="K1249">
        <v>1809</v>
      </c>
      <c r="L1249">
        <v>98.1</v>
      </c>
      <c r="M1249">
        <v>52.04</v>
      </c>
      <c r="N1249">
        <f>COUNTIF(Cod_Mun_Norte!B:B,DADOS_SNIS_Minas!A1249)</f>
        <v>0</v>
      </c>
    </row>
    <row r="1250" spans="1:14" x14ac:dyDescent="0.2">
      <c r="A1250">
        <v>310445</v>
      </c>
      <c r="B1250" t="s">
        <v>545</v>
      </c>
      <c r="C1250" t="s">
        <v>98</v>
      </c>
      <c r="D1250">
        <v>2016</v>
      </c>
      <c r="E1250" t="s">
        <v>546</v>
      </c>
      <c r="F1250" t="s">
        <v>367</v>
      </c>
      <c r="H1250">
        <v>5156</v>
      </c>
      <c r="I1250">
        <v>1832</v>
      </c>
      <c r="J1250">
        <v>2683</v>
      </c>
      <c r="K1250">
        <v>1798</v>
      </c>
      <c r="L1250">
        <v>98.1</v>
      </c>
      <c r="M1250">
        <v>52.04</v>
      </c>
      <c r="N1250">
        <f>COUNTIF(Cod_Mun_Norte!B:B,DADOS_SNIS_Minas!A1250)</f>
        <v>0</v>
      </c>
    </row>
    <row r="1251" spans="1:14" x14ac:dyDescent="0.2">
      <c r="A1251">
        <v>310445</v>
      </c>
      <c r="B1251" t="s">
        <v>545</v>
      </c>
      <c r="C1251" t="s">
        <v>98</v>
      </c>
      <c r="D1251">
        <v>2015</v>
      </c>
      <c r="E1251" t="s">
        <v>546</v>
      </c>
      <c r="F1251" t="s">
        <v>367</v>
      </c>
      <c r="H1251">
        <v>5118</v>
      </c>
      <c r="I1251">
        <v>1819</v>
      </c>
      <c r="J1251">
        <v>2018</v>
      </c>
      <c r="K1251">
        <v>1800</v>
      </c>
      <c r="L1251">
        <v>99</v>
      </c>
      <c r="M1251">
        <v>39.43</v>
      </c>
      <c r="N1251">
        <f>COUNTIF(Cod_Mun_Norte!B:B,DADOS_SNIS_Minas!A1251)</f>
        <v>0</v>
      </c>
    </row>
    <row r="1252" spans="1:14" x14ac:dyDescent="0.2">
      <c r="A1252">
        <v>310445</v>
      </c>
      <c r="B1252" t="s">
        <v>545</v>
      </c>
      <c r="C1252" t="s">
        <v>98</v>
      </c>
      <c r="D1252">
        <v>2014</v>
      </c>
      <c r="E1252" t="s">
        <v>546</v>
      </c>
      <c r="F1252" t="s">
        <v>367</v>
      </c>
      <c r="H1252">
        <v>5078</v>
      </c>
      <c r="I1252">
        <v>1804</v>
      </c>
      <c r="J1252">
        <v>3697</v>
      </c>
      <c r="K1252">
        <v>1804</v>
      </c>
      <c r="L1252">
        <v>100</v>
      </c>
      <c r="M1252">
        <v>72.8</v>
      </c>
      <c r="N1252">
        <f>COUNTIF(Cod_Mun_Norte!B:B,DADOS_SNIS_Minas!A1252)</f>
        <v>0</v>
      </c>
    </row>
    <row r="1253" spans="1:14" x14ac:dyDescent="0.2">
      <c r="A1253">
        <v>310445</v>
      </c>
      <c r="B1253" t="s">
        <v>545</v>
      </c>
      <c r="C1253" t="s">
        <v>98</v>
      </c>
      <c r="D1253">
        <v>2013</v>
      </c>
      <c r="E1253" t="s">
        <v>479</v>
      </c>
      <c r="F1253" t="s">
        <v>99</v>
      </c>
      <c r="H1253">
        <v>5036</v>
      </c>
      <c r="I1253">
        <v>1790</v>
      </c>
      <c r="J1253">
        <v>1780</v>
      </c>
      <c r="K1253">
        <v>1780</v>
      </c>
      <c r="L1253">
        <v>99.4</v>
      </c>
      <c r="M1253">
        <v>35.35</v>
      </c>
      <c r="N1253">
        <f>COUNTIF(Cod_Mun_Norte!B:B,DADOS_SNIS_Minas!A1253)</f>
        <v>0</v>
      </c>
    </row>
    <row r="1254" spans="1:14" x14ac:dyDescent="0.2">
      <c r="A1254">
        <v>310445</v>
      </c>
      <c r="B1254" t="s">
        <v>545</v>
      </c>
      <c r="C1254" t="s">
        <v>98</v>
      </c>
      <c r="D1254">
        <v>2012</v>
      </c>
      <c r="E1254" t="s">
        <v>548</v>
      </c>
      <c r="F1254" t="s">
        <v>360</v>
      </c>
      <c r="H1254">
        <v>4848</v>
      </c>
      <c r="I1254">
        <v>1723</v>
      </c>
      <c r="J1254">
        <v>1876</v>
      </c>
      <c r="K1254">
        <v>1707</v>
      </c>
      <c r="L1254">
        <v>99.1</v>
      </c>
      <c r="M1254">
        <v>38.700000000000003</v>
      </c>
      <c r="N1254">
        <f>COUNTIF(Cod_Mun_Norte!B:B,DADOS_SNIS_Minas!A1254)</f>
        <v>0</v>
      </c>
    </row>
    <row r="1255" spans="1:14" x14ac:dyDescent="0.2">
      <c r="A1255">
        <v>310445</v>
      </c>
      <c r="B1255" t="s">
        <v>545</v>
      </c>
      <c r="C1255" t="s">
        <v>98</v>
      </c>
      <c r="D1255">
        <v>2011</v>
      </c>
      <c r="E1255" t="s">
        <v>548</v>
      </c>
      <c r="F1255" t="s">
        <v>360</v>
      </c>
      <c r="H1255">
        <v>4810</v>
      </c>
      <c r="I1255">
        <v>1709</v>
      </c>
      <c r="J1255">
        <v>1863</v>
      </c>
      <c r="K1255">
        <v>1700</v>
      </c>
      <c r="L1255">
        <v>99.5</v>
      </c>
      <c r="M1255">
        <v>38.729999999999997</v>
      </c>
      <c r="N1255">
        <f>COUNTIF(Cod_Mun_Norte!B:B,DADOS_SNIS_Minas!A1255)</f>
        <v>0</v>
      </c>
    </row>
    <row r="1256" spans="1:14" x14ac:dyDescent="0.2">
      <c r="A1256">
        <v>310445</v>
      </c>
      <c r="B1256" t="s">
        <v>545</v>
      </c>
      <c r="C1256" t="s">
        <v>98</v>
      </c>
      <c r="D1256">
        <v>2010</v>
      </c>
      <c r="E1256" t="s">
        <v>549</v>
      </c>
      <c r="F1256" t="s">
        <v>359</v>
      </c>
      <c r="H1256">
        <v>4770</v>
      </c>
      <c r="I1256">
        <v>1695</v>
      </c>
      <c r="J1256">
        <v>2250</v>
      </c>
      <c r="K1256">
        <v>2250</v>
      </c>
      <c r="L1256">
        <v>100</v>
      </c>
      <c r="M1256">
        <v>47.17</v>
      </c>
      <c r="N1256">
        <f>COUNTIF(Cod_Mun_Norte!B:B,DADOS_SNIS_Minas!A1256)</f>
        <v>0</v>
      </c>
    </row>
    <row r="1257" spans="1:14" x14ac:dyDescent="0.2">
      <c r="A1257">
        <v>310445</v>
      </c>
      <c r="B1257" t="s">
        <v>545</v>
      </c>
      <c r="C1257" t="s">
        <v>98</v>
      </c>
      <c r="D1257">
        <v>2009</v>
      </c>
      <c r="E1257" t="s">
        <v>548</v>
      </c>
      <c r="F1257" t="s">
        <v>360</v>
      </c>
      <c r="H1257">
        <v>5140</v>
      </c>
      <c r="I1257">
        <v>1606</v>
      </c>
      <c r="J1257">
        <v>1757</v>
      </c>
      <c r="K1257">
        <v>1757</v>
      </c>
      <c r="L1257">
        <v>100</v>
      </c>
      <c r="M1257">
        <v>34.18</v>
      </c>
      <c r="N1257">
        <f>COUNTIF(Cod_Mun_Norte!B:B,DADOS_SNIS_Minas!A1257)</f>
        <v>0</v>
      </c>
    </row>
    <row r="1258" spans="1:14" x14ac:dyDescent="0.2">
      <c r="A1258">
        <v>310445</v>
      </c>
      <c r="B1258" t="s">
        <v>545</v>
      </c>
      <c r="C1258" t="s">
        <v>98</v>
      </c>
      <c r="D1258">
        <v>2008</v>
      </c>
      <c r="E1258" t="s">
        <v>361</v>
      </c>
      <c r="F1258" t="s">
        <v>362</v>
      </c>
      <c r="H1258">
        <v>5062</v>
      </c>
      <c r="I1258">
        <v>1582</v>
      </c>
      <c r="J1258">
        <v>1715</v>
      </c>
      <c r="K1258">
        <v>1715</v>
      </c>
      <c r="L1258">
        <v>100</v>
      </c>
      <c r="M1258">
        <v>33.880000000000003</v>
      </c>
      <c r="N1258">
        <f>COUNTIF(Cod_Mun_Norte!B:B,DADOS_SNIS_Minas!A1258)</f>
        <v>0</v>
      </c>
    </row>
    <row r="1259" spans="1:14" x14ac:dyDescent="0.2">
      <c r="A1259">
        <v>310445</v>
      </c>
      <c r="B1259" t="s">
        <v>545</v>
      </c>
      <c r="C1259" t="s">
        <v>98</v>
      </c>
      <c r="D1259">
        <v>2007</v>
      </c>
      <c r="E1259" t="s">
        <v>361</v>
      </c>
      <c r="F1259" t="s">
        <v>362</v>
      </c>
      <c r="H1259">
        <v>4832</v>
      </c>
      <c r="I1259">
        <v>1510</v>
      </c>
      <c r="J1259">
        <v>1645</v>
      </c>
      <c r="K1259">
        <v>1645</v>
      </c>
      <c r="L1259">
        <v>100</v>
      </c>
      <c r="M1259">
        <v>34.04</v>
      </c>
      <c r="N1259">
        <f>COUNTIF(Cod_Mun_Norte!B:B,DADOS_SNIS_Minas!A1259)</f>
        <v>0</v>
      </c>
    </row>
    <row r="1260" spans="1:14" x14ac:dyDescent="0.2">
      <c r="A1260">
        <v>310445</v>
      </c>
      <c r="B1260" t="s">
        <v>545</v>
      </c>
      <c r="C1260" t="s">
        <v>98</v>
      </c>
      <c r="D1260">
        <v>2006</v>
      </c>
      <c r="E1260" t="s">
        <v>361</v>
      </c>
      <c r="F1260" t="s">
        <v>362</v>
      </c>
      <c r="H1260">
        <v>4528</v>
      </c>
      <c r="I1260">
        <v>1128</v>
      </c>
      <c r="J1260">
        <v>1516</v>
      </c>
      <c r="K1260">
        <v>1516</v>
      </c>
      <c r="L1260">
        <v>100</v>
      </c>
      <c r="M1260">
        <v>33.479999999999997</v>
      </c>
      <c r="N1260">
        <f>COUNTIF(Cod_Mun_Norte!B:B,DADOS_SNIS_Minas!A1260)</f>
        <v>0</v>
      </c>
    </row>
    <row r="1261" spans="1:14" x14ac:dyDescent="0.2">
      <c r="A1261">
        <v>310445</v>
      </c>
      <c r="B1261" t="s">
        <v>545</v>
      </c>
      <c r="C1261" t="s">
        <v>98</v>
      </c>
      <c r="D1261">
        <v>2005</v>
      </c>
      <c r="E1261" t="s">
        <v>361</v>
      </c>
      <c r="F1261" t="s">
        <v>362</v>
      </c>
      <c r="H1261">
        <v>4486</v>
      </c>
      <c r="I1261">
        <v>1118</v>
      </c>
      <c r="J1261">
        <v>1369</v>
      </c>
      <c r="K1261">
        <v>1369</v>
      </c>
      <c r="L1261">
        <v>100</v>
      </c>
      <c r="M1261">
        <v>30.52</v>
      </c>
      <c r="N1261">
        <f>COUNTIF(Cod_Mun_Norte!B:B,DADOS_SNIS_Minas!A1261)</f>
        <v>0</v>
      </c>
    </row>
    <row r="1262" spans="1:14" x14ac:dyDescent="0.2">
      <c r="A1262">
        <v>310445</v>
      </c>
      <c r="B1262" t="s">
        <v>545</v>
      </c>
      <c r="C1262" t="s">
        <v>98</v>
      </c>
      <c r="D1262">
        <v>2004</v>
      </c>
      <c r="E1262" t="s">
        <v>361</v>
      </c>
      <c r="F1262" t="s">
        <v>362</v>
      </c>
      <c r="H1262">
        <v>4444</v>
      </c>
      <c r="I1262">
        <v>1107</v>
      </c>
      <c r="J1262">
        <v>1306</v>
      </c>
      <c r="K1262">
        <v>1306</v>
      </c>
      <c r="L1262">
        <v>100</v>
      </c>
      <c r="M1262">
        <v>29.39</v>
      </c>
      <c r="N1262">
        <f>COUNTIF(Cod_Mun_Norte!B:B,DADOS_SNIS_Minas!A1262)</f>
        <v>0</v>
      </c>
    </row>
    <row r="1263" spans="1:14" x14ac:dyDescent="0.2">
      <c r="A1263">
        <v>310445</v>
      </c>
      <c r="B1263" t="s">
        <v>545</v>
      </c>
      <c r="C1263" t="s">
        <v>98</v>
      </c>
      <c r="D1263">
        <v>2003</v>
      </c>
      <c r="E1263" t="s">
        <v>361</v>
      </c>
      <c r="F1263" t="s">
        <v>362</v>
      </c>
      <c r="H1263">
        <v>4369</v>
      </c>
      <c r="I1263">
        <v>1088</v>
      </c>
      <c r="N1263">
        <f>COUNTIF(Cod_Mun_Norte!B:B,DADOS_SNIS_Minas!A1263)</f>
        <v>0</v>
      </c>
    </row>
    <row r="1264" spans="1:14" x14ac:dyDescent="0.2">
      <c r="A1264">
        <v>310445</v>
      </c>
      <c r="B1264" t="s">
        <v>545</v>
      </c>
      <c r="C1264" t="s">
        <v>98</v>
      </c>
      <c r="D1264">
        <v>2002</v>
      </c>
      <c r="E1264" t="s">
        <v>361</v>
      </c>
      <c r="F1264" t="s">
        <v>362</v>
      </c>
      <c r="H1264">
        <v>4333</v>
      </c>
      <c r="I1264">
        <v>1079</v>
      </c>
      <c r="N1264">
        <f>COUNTIF(Cod_Mun_Norte!B:B,DADOS_SNIS_Minas!A1264)</f>
        <v>0</v>
      </c>
    </row>
    <row r="1265" spans="1:14" x14ac:dyDescent="0.2">
      <c r="A1265">
        <v>310445</v>
      </c>
      <c r="B1265" t="s">
        <v>545</v>
      </c>
      <c r="C1265" t="s">
        <v>98</v>
      </c>
      <c r="D1265">
        <v>2001</v>
      </c>
      <c r="E1265" t="s">
        <v>361</v>
      </c>
      <c r="F1265" t="s">
        <v>362</v>
      </c>
      <c r="H1265">
        <v>4299</v>
      </c>
      <c r="I1265">
        <v>1071</v>
      </c>
      <c r="N1265">
        <f>COUNTIF(Cod_Mun_Norte!B:B,DADOS_SNIS_Minas!A1265)</f>
        <v>0</v>
      </c>
    </row>
    <row r="1266" spans="1:14" x14ac:dyDescent="0.2">
      <c r="A1266">
        <v>310445</v>
      </c>
      <c r="B1266" t="s">
        <v>545</v>
      </c>
      <c r="C1266" t="s">
        <v>98</v>
      </c>
      <c r="D1266">
        <v>2000</v>
      </c>
      <c r="E1266" t="s">
        <v>361</v>
      </c>
      <c r="F1266" t="s">
        <v>362</v>
      </c>
      <c r="H1266">
        <v>4255</v>
      </c>
      <c r="I1266">
        <v>1060</v>
      </c>
      <c r="N1266">
        <f>COUNTIF(Cod_Mun_Norte!B:B,DADOS_SNIS_Minas!A1266)</f>
        <v>0</v>
      </c>
    </row>
    <row r="1267" spans="1:14" x14ac:dyDescent="0.2">
      <c r="A1267">
        <v>310445</v>
      </c>
      <c r="B1267" t="s">
        <v>545</v>
      </c>
      <c r="C1267" t="s">
        <v>98</v>
      </c>
      <c r="D1267">
        <v>1999</v>
      </c>
      <c r="E1267" t="s">
        <v>361</v>
      </c>
      <c r="F1267" t="s">
        <v>362</v>
      </c>
      <c r="H1267">
        <v>3828</v>
      </c>
      <c r="I1267">
        <v>954</v>
      </c>
      <c r="N1267">
        <f>COUNTIF(Cod_Mun_Norte!B:B,DADOS_SNIS_Minas!A1267)</f>
        <v>0</v>
      </c>
    </row>
    <row r="1268" spans="1:14" x14ac:dyDescent="0.2">
      <c r="A1268">
        <v>310445</v>
      </c>
      <c r="B1268" t="s">
        <v>545</v>
      </c>
      <c r="C1268" t="s">
        <v>98</v>
      </c>
      <c r="D1268">
        <v>1998</v>
      </c>
      <c r="E1268" t="s">
        <v>361</v>
      </c>
      <c r="F1268" t="s">
        <v>362</v>
      </c>
      <c r="H1268">
        <v>3839</v>
      </c>
      <c r="I1268">
        <v>956</v>
      </c>
      <c r="N1268">
        <f>COUNTIF(Cod_Mun_Norte!B:B,DADOS_SNIS_Minas!A1268)</f>
        <v>0</v>
      </c>
    </row>
    <row r="1269" spans="1:14" x14ac:dyDescent="0.2">
      <c r="A1269">
        <v>310445</v>
      </c>
      <c r="B1269" t="s">
        <v>545</v>
      </c>
      <c r="C1269" t="s">
        <v>98</v>
      </c>
      <c r="D1269">
        <v>1997</v>
      </c>
      <c r="H1269">
        <v>3849</v>
      </c>
      <c r="I1269">
        <v>959</v>
      </c>
      <c r="N1269">
        <f>COUNTIF(Cod_Mun_Norte!B:B,DADOS_SNIS_Minas!A1269)</f>
        <v>0</v>
      </c>
    </row>
    <row r="1270" spans="1:14" x14ac:dyDescent="0.2">
      <c r="A1270">
        <v>310450</v>
      </c>
      <c r="B1270" t="s">
        <v>550</v>
      </c>
      <c r="C1270" t="s">
        <v>98</v>
      </c>
      <c r="D1270">
        <v>2020</v>
      </c>
      <c r="E1270" t="s">
        <v>551</v>
      </c>
      <c r="F1270" t="s">
        <v>357</v>
      </c>
      <c r="G1270" t="s">
        <v>383</v>
      </c>
      <c r="H1270">
        <v>17862</v>
      </c>
      <c r="I1270">
        <v>10969</v>
      </c>
      <c r="J1270">
        <v>10223</v>
      </c>
      <c r="K1270">
        <v>10223</v>
      </c>
      <c r="L1270">
        <v>93.2</v>
      </c>
      <c r="M1270">
        <v>57.23</v>
      </c>
      <c r="N1270">
        <f>COUNTIF(Cod_Mun_Norte!B:B,DADOS_SNIS_Minas!A1270)</f>
        <v>0</v>
      </c>
    </row>
    <row r="1271" spans="1:14" x14ac:dyDescent="0.2">
      <c r="A1271">
        <v>310450</v>
      </c>
      <c r="B1271" t="s">
        <v>550</v>
      </c>
      <c r="C1271" t="s">
        <v>98</v>
      </c>
      <c r="D1271">
        <v>2019</v>
      </c>
      <c r="E1271" t="s">
        <v>551</v>
      </c>
      <c r="F1271" t="s">
        <v>357</v>
      </c>
      <c r="G1271" t="s">
        <v>383</v>
      </c>
      <c r="H1271">
        <v>17875</v>
      </c>
      <c r="I1271">
        <v>10977</v>
      </c>
      <c r="J1271">
        <v>9916</v>
      </c>
      <c r="K1271">
        <v>9916</v>
      </c>
      <c r="L1271">
        <v>90.3</v>
      </c>
      <c r="M1271">
        <v>55.47</v>
      </c>
      <c r="N1271">
        <f>COUNTIF(Cod_Mun_Norte!B:B,DADOS_SNIS_Minas!A1271)</f>
        <v>0</v>
      </c>
    </row>
    <row r="1272" spans="1:14" x14ac:dyDescent="0.2">
      <c r="A1272">
        <v>310450</v>
      </c>
      <c r="B1272" t="s">
        <v>550</v>
      </c>
      <c r="C1272" t="s">
        <v>98</v>
      </c>
      <c r="D1272">
        <v>2018</v>
      </c>
      <c r="E1272" t="s">
        <v>552</v>
      </c>
      <c r="F1272" t="s">
        <v>357</v>
      </c>
      <c r="H1272">
        <v>17888</v>
      </c>
      <c r="I1272">
        <v>10985</v>
      </c>
      <c r="J1272">
        <v>9802</v>
      </c>
      <c r="K1272">
        <v>9802</v>
      </c>
      <c r="L1272">
        <v>89.2</v>
      </c>
      <c r="M1272">
        <v>54.8</v>
      </c>
      <c r="N1272">
        <f>COUNTIF(Cod_Mun_Norte!B:B,DADOS_SNIS_Minas!A1272)</f>
        <v>0</v>
      </c>
    </row>
    <row r="1273" spans="1:14" x14ac:dyDescent="0.2">
      <c r="A1273">
        <v>310450</v>
      </c>
      <c r="B1273" t="s">
        <v>550</v>
      </c>
      <c r="C1273" t="s">
        <v>98</v>
      </c>
      <c r="D1273">
        <v>2017</v>
      </c>
      <c r="E1273" t="s">
        <v>552</v>
      </c>
      <c r="F1273" t="s">
        <v>357</v>
      </c>
      <c r="H1273">
        <v>18243</v>
      </c>
      <c r="I1273">
        <v>11203</v>
      </c>
      <c r="J1273">
        <v>9761</v>
      </c>
      <c r="K1273">
        <v>9761</v>
      </c>
      <c r="L1273">
        <v>87.1</v>
      </c>
      <c r="M1273">
        <v>53.51</v>
      </c>
      <c r="N1273">
        <f>COUNTIF(Cod_Mun_Norte!B:B,DADOS_SNIS_Minas!A1273)</f>
        <v>0</v>
      </c>
    </row>
    <row r="1274" spans="1:14" x14ac:dyDescent="0.2">
      <c r="A1274">
        <v>310450</v>
      </c>
      <c r="B1274" t="s">
        <v>550</v>
      </c>
      <c r="C1274" t="s">
        <v>98</v>
      </c>
      <c r="D1274">
        <v>2016</v>
      </c>
      <c r="E1274" t="s">
        <v>552</v>
      </c>
      <c r="F1274" t="s">
        <v>359</v>
      </c>
      <c r="H1274">
        <v>18232</v>
      </c>
      <c r="I1274">
        <v>11197</v>
      </c>
      <c r="J1274">
        <v>9943</v>
      </c>
      <c r="K1274">
        <v>9943</v>
      </c>
      <c r="L1274">
        <v>88.8</v>
      </c>
      <c r="M1274">
        <v>54.54</v>
      </c>
      <c r="N1274">
        <f>COUNTIF(Cod_Mun_Norte!B:B,DADOS_SNIS_Minas!A1274)</f>
        <v>0</v>
      </c>
    </row>
    <row r="1275" spans="1:14" x14ac:dyDescent="0.2">
      <c r="A1275">
        <v>310450</v>
      </c>
      <c r="B1275" t="s">
        <v>550</v>
      </c>
      <c r="C1275" t="s">
        <v>98</v>
      </c>
      <c r="D1275">
        <v>2015</v>
      </c>
      <c r="E1275" t="s">
        <v>553</v>
      </c>
      <c r="F1275" t="s">
        <v>364</v>
      </c>
      <c r="H1275">
        <v>18221</v>
      </c>
      <c r="I1275">
        <v>11190</v>
      </c>
      <c r="J1275">
        <v>9867</v>
      </c>
      <c r="K1275">
        <v>9867</v>
      </c>
      <c r="L1275">
        <v>88.2</v>
      </c>
      <c r="M1275">
        <v>54.15</v>
      </c>
      <c r="N1275">
        <f>COUNTIF(Cod_Mun_Norte!B:B,DADOS_SNIS_Minas!A1275)</f>
        <v>0</v>
      </c>
    </row>
    <row r="1276" spans="1:14" x14ac:dyDescent="0.2">
      <c r="A1276">
        <v>310450</v>
      </c>
      <c r="B1276" t="s">
        <v>550</v>
      </c>
      <c r="C1276" t="s">
        <v>98</v>
      </c>
      <c r="D1276">
        <v>2014</v>
      </c>
      <c r="E1276" t="s">
        <v>361</v>
      </c>
      <c r="F1276" t="s">
        <v>362</v>
      </c>
      <c r="H1276">
        <v>18210</v>
      </c>
      <c r="I1276">
        <v>11183</v>
      </c>
      <c r="J1276">
        <v>11183</v>
      </c>
      <c r="K1276">
        <v>11183</v>
      </c>
      <c r="L1276">
        <v>100</v>
      </c>
      <c r="M1276">
        <v>61.41</v>
      </c>
      <c r="N1276">
        <f>COUNTIF(Cod_Mun_Norte!B:B,DADOS_SNIS_Minas!A1276)</f>
        <v>0</v>
      </c>
    </row>
    <row r="1277" spans="1:14" x14ac:dyDescent="0.2">
      <c r="A1277">
        <v>310450</v>
      </c>
      <c r="B1277" t="s">
        <v>550</v>
      </c>
      <c r="C1277" t="s">
        <v>98</v>
      </c>
      <c r="D1277">
        <v>2013</v>
      </c>
      <c r="E1277" t="s">
        <v>553</v>
      </c>
      <c r="F1277" t="s">
        <v>364</v>
      </c>
      <c r="H1277">
        <v>18198</v>
      </c>
      <c r="I1277">
        <v>11176</v>
      </c>
      <c r="J1277">
        <v>11176</v>
      </c>
      <c r="K1277">
        <v>11176</v>
      </c>
      <c r="L1277">
        <v>100</v>
      </c>
      <c r="M1277">
        <v>61.41</v>
      </c>
      <c r="N1277">
        <f>COUNTIF(Cod_Mun_Norte!B:B,DADOS_SNIS_Minas!A1277)</f>
        <v>0</v>
      </c>
    </row>
    <row r="1278" spans="1:14" x14ac:dyDescent="0.2">
      <c r="A1278">
        <v>310450</v>
      </c>
      <c r="B1278" t="s">
        <v>550</v>
      </c>
      <c r="C1278" t="s">
        <v>98</v>
      </c>
      <c r="D1278">
        <v>2012</v>
      </c>
      <c r="E1278" t="s">
        <v>361</v>
      </c>
      <c r="F1278" t="s">
        <v>362</v>
      </c>
      <c r="H1278">
        <v>17669</v>
      </c>
      <c r="I1278">
        <v>10851</v>
      </c>
      <c r="J1278">
        <v>10851</v>
      </c>
      <c r="K1278">
        <v>10851</v>
      </c>
      <c r="L1278">
        <v>100</v>
      </c>
      <c r="M1278">
        <v>61.41</v>
      </c>
      <c r="N1278">
        <f>COUNTIF(Cod_Mun_Norte!B:B,DADOS_SNIS_Minas!A1278)</f>
        <v>0</v>
      </c>
    </row>
    <row r="1279" spans="1:14" x14ac:dyDescent="0.2">
      <c r="A1279">
        <v>310450</v>
      </c>
      <c r="B1279" t="s">
        <v>550</v>
      </c>
      <c r="C1279" t="s">
        <v>98</v>
      </c>
      <c r="D1279">
        <v>2011</v>
      </c>
      <c r="E1279" t="s">
        <v>361</v>
      </c>
      <c r="F1279" t="s">
        <v>362</v>
      </c>
      <c r="H1279">
        <v>17672</v>
      </c>
      <c r="I1279">
        <v>10853</v>
      </c>
      <c r="J1279">
        <v>10853</v>
      </c>
      <c r="K1279">
        <v>10853</v>
      </c>
      <c r="L1279">
        <v>100</v>
      </c>
      <c r="M1279">
        <v>61.41</v>
      </c>
      <c r="N1279">
        <f>COUNTIF(Cod_Mun_Norte!B:B,DADOS_SNIS_Minas!A1279)</f>
        <v>0</v>
      </c>
    </row>
    <row r="1280" spans="1:14" x14ac:dyDescent="0.2">
      <c r="A1280">
        <v>310450</v>
      </c>
      <c r="B1280" t="s">
        <v>550</v>
      </c>
      <c r="C1280" t="s">
        <v>98</v>
      </c>
      <c r="D1280">
        <v>2010</v>
      </c>
      <c r="E1280" t="s">
        <v>361</v>
      </c>
      <c r="F1280" t="s">
        <v>362</v>
      </c>
      <c r="H1280">
        <v>17674</v>
      </c>
      <c r="I1280">
        <v>10854</v>
      </c>
      <c r="J1280">
        <v>10854</v>
      </c>
      <c r="K1280">
        <v>10854</v>
      </c>
      <c r="L1280">
        <v>100</v>
      </c>
      <c r="M1280">
        <v>61.41</v>
      </c>
      <c r="N1280">
        <f>COUNTIF(Cod_Mun_Norte!B:B,DADOS_SNIS_Minas!A1280)</f>
        <v>0</v>
      </c>
    </row>
    <row r="1281" spans="1:14" x14ac:dyDescent="0.2">
      <c r="A1281">
        <v>310450</v>
      </c>
      <c r="B1281" t="s">
        <v>550</v>
      </c>
      <c r="C1281" t="s">
        <v>98</v>
      </c>
      <c r="D1281">
        <v>2009</v>
      </c>
      <c r="E1281" t="s">
        <v>361</v>
      </c>
      <c r="F1281" t="s">
        <v>362</v>
      </c>
      <c r="H1281">
        <v>18153</v>
      </c>
      <c r="I1281">
        <v>11162</v>
      </c>
      <c r="J1281">
        <v>11963</v>
      </c>
      <c r="K1281">
        <v>11963</v>
      </c>
      <c r="L1281">
        <v>100</v>
      </c>
      <c r="M1281">
        <v>65.900000000000006</v>
      </c>
      <c r="N1281">
        <f>COUNTIF(Cod_Mun_Norte!B:B,DADOS_SNIS_Minas!A1281)</f>
        <v>0</v>
      </c>
    </row>
    <row r="1282" spans="1:14" x14ac:dyDescent="0.2">
      <c r="A1282">
        <v>310450</v>
      </c>
      <c r="B1282" t="s">
        <v>550</v>
      </c>
      <c r="C1282" t="s">
        <v>98</v>
      </c>
      <c r="D1282">
        <v>2008</v>
      </c>
      <c r="E1282" t="s">
        <v>361</v>
      </c>
      <c r="F1282" t="s">
        <v>362</v>
      </c>
      <c r="H1282">
        <v>18126</v>
      </c>
      <c r="I1282">
        <v>11145</v>
      </c>
      <c r="J1282">
        <v>11544</v>
      </c>
      <c r="K1282">
        <v>11544</v>
      </c>
      <c r="L1282">
        <v>100</v>
      </c>
      <c r="M1282">
        <v>63.69</v>
      </c>
      <c r="N1282">
        <f>COUNTIF(Cod_Mun_Norte!B:B,DADOS_SNIS_Minas!A1282)</f>
        <v>0</v>
      </c>
    </row>
    <row r="1283" spans="1:14" x14ac:dyDescent="0.2">
      <c r="A1283">
        <v>310450</v>
      </c>
      <c r="B1283" t="s">
        <v>550</v>
      </c>
      <c r="C1283" t="s">
        <v>98</v>
      </c>
      <c r="D1283">
        <v>2007</v>
      </c>
      <c r="E1283" t="s">
        <v>361</v>
      </c>
      <c r="F1283" t="s">
        <v>362</v>
      </c>
      <c r="H1283">
        <v>17592</v>
      </c>
      <c r="I1283">
        <v>10817</v>
      </c>
      <c r="J1283">
        <v>11176</v>
      </c>
      <c r="K1283">
        <v>11176</v>
      </c>
      <c r="L1283">
        <v>100</v>
      </c>
      <c r="M1283">
        <v>63.53</v>
      </c>
      <c r="N1283">
        <f>COUNTIF(Cod_Mun_Norte!B:B,DADOS_SNIS_Minas!A1283)</f>
        <v>0</v>
      </c>
    </row>
    <row r="1284" spans="1:14" x14ac:dyDescent="0.2">
      <c r="A1284">
        <v>310450</v>
      </c>
      <c r="B1284" t="s">
        <v>550</v>
      </c>
      <c r="C1284" t="s">
        <v>98</v>
      </c>
      <c r="D1284">
        <v>2006</v>
      </c>
      <c r="E1284" t="s">
        <v>361</v>
      </c>
      <c r="F1284" t="s">
        <v>362</v>
      </c>
      <c r="H1284">
        <v>18141</v>
      </c>
      <c r="I1284">
        <v>10384</v>
      </c>
      <c r="J1284">
        <v>10701</v>
      </c>
      <c r="K1284">
        <v>10701</v>
      </c>
      <c r="L1284">
        <v>100</v>
      </c>
      <c r="M1284">
        <v>58.99</v>
      </c>
      <c r="N1284">
        <f>COUNTIF(Cod_Mun_Norte!B:B,DADOS_SNIS_Minas!A1284)</f>
        <v>0</v>
      </c>
    </row>
    <row r="1285" spans="1:14" x14ac:dyDescent="0.2">
      <c r="A1285">
        <v>310450</v>
      </c>
      <c r="B1285" t="s">
        <v>550</v>
      </c>
      <c r="C1285" t="s">
        <v>98</v>
      </c>
      <c r="D1285">
        <v>2005</v>
      </c>
      <c r="E1285" t="s">
        <v>361</v>
      </c>
      <c r="F1285" t="s">
        <v>362</v>
      </c>
      <c r="H1285">
        <v>18075</v>
      </c>
      <c r="I1285">
        <v>10347</v>
      </c>
      <c r="J1285">
        <v>10072</v>
      </c>
      <c r="K1285">
        <v>10072</v>
      </c>
      <c r="L1285">
        <v>97.3</v>
      </c>
      <c r="M1285">
        <v>55.72</v>
      </c>
      <c r="N1285">
        <f>COUNTIF(Cod_Mun_Norte!B:B,DADOS_SNIS_Minas!A1285)</f>
        <v>0</v>
      </c>
    </row>
    <row r="1286" spans="1:14" x14ac:dyDescent="0.2">
      <c r="A1286">
        <v>310450</v>
      </c>
      <c r="B1286" t="s">
        <v>550</v>
      </c>
      <c r="C1286" t="s">
        <v>98</v>
      </c>
      <c r="D1286">
        <v>2004</v>
      </c>
      <c r="E1286" t="s">
        <v>361</v>
      </c>
      <c r="F1286" t="s">
        <v>362</v>
      </c>
      <c r="H1286">
        <v>18009</v>
      </c>
      <c r="I1286">
        <v>10309</v>
      </c>
      <c r="J1286">
        <v>9930</v>
      </c>
      <c r="K1286">
        <v>9930</v>
      </c>
      <c r="L1286">
        <v>96.3</v>
      </c>
      <c r="M1286">
        <v>55.14</v>
      </c>
      <c r="N1286">
        <f>COUNTIF(Cod_Mun_Norte!B:B,DADOS_SNIS_Minas!A1286)</f>
        <v>0</v>
      </c>
    </row>
    <row r="1287" spans="1:14" x14ac:dyDescent="0.2">
      <c r="A1287">
        <v>310450</v>
      </c>
      <c r="B1287" t="s">
        <v>550</v>
      </c>
      <c r="C1287" t="s">
        <v>98</v>
      </c>
      <c r="D1287">
        <v>2003</v>
      </c>
      <c r="E1287" t="s">
        <v>361</v>
      </c>
      <c r="F1287" t="s">
        <v>362</v>
      </c>
      <c r="H1287">
        <v>17889</v>
      </c>
      <c r="I1287">
        <v>10240</v>
      </c>
      <c r="N1287">
        <f>COUNTIF(Cod_Mun_Norte!B:B,DADOS_SNIS_Minas!A1287)</f>
        <v>0</v>
      </c>
    </row>
    <row r="1288" spans="1:14" x14ac:dyDescent="0.2">
      <c r="A1288">
        <v>310450</v>
      </c>
      <c r="B1288" t="s">
        <v>550</v>
      </c>
      <c r="C1288" t="s">
        <v>98</v>
      </c>
      <c r="D1288">
        <v>2002</v>
      </c>
      <c r="E1288" t="s">
        <v>361</v>
      </c>
      <c r="F1288" t="s">
        <v>362</v>
      </c>
      <c r="H1288">
        <v>17832</v>
      </c>
      <c r="I1288">
        <v>10207</v>
      </c>
      <c r="N1288">
        <f>COUNTIF(Cod_Mun_Norte!B:B,DADOS_SNIS_Minas!A1288)</f>
        <v>0</v>
      </c>
    </row>
    <row r="1289" spans="1:14" x14ac:dyDescent="0.2">
      <c r="A1289">
        <v>310450</v>
      </c>
      <c r="B1289" t="s">
        <v>550</v>
      </c>
      <c r="C1289" t="s">
        <v>98</v>
      </c>
      <c r="D1289">
        <v>2001</v>
      </c>
      <c r="E1289" t="s">
        <v>361</v>
      </c>
      <c r="F1289" t="s">
        <v>362</v>
      </c>
      <c r="H1289">
        <v>17782</v>
      </c>
      <c r="I1289">
        <v>10179</v>
      </c>
      <c r="N1289">
        <f>COUNTIF(Cod_Mun_Norte!B:B,DADOS_SNIS_Minas!A1289)</f>
        <v>0</v>
      </c>
    </row>
    <row r="1290" spans="1:14" x14ac:dyDescent="0.2">
      <c r="A1290">
        <v>310450</v>
      </c>
      <c r="B1290" t="s">
        <v>550</v>
      </c>
      <c r="C1290" t="s">
        <v>98</v>
      </c>
      <c r="D1290">
        <v>2000</v>
      </c>
      <c r="E1290" t="s">
        <v>361</v>
      </c>
      <c r="F1290" t="s">
        <v>362</v>
      </c>
      <c r="H1290">
        <v>17709</v>
      </c>
      <c r="I1290">
        <v>10137</v>
      </c>
      <c r="N1290">
        <f>COUNTIF(Cod_Mun_Norte!B:B,DADOS_SNIS_Minas!A1290)</f>
        <v>0</v>
      </c>
    </row>
    <row r="1291" spans="1:14" x14ac:dyDescent="0.2">
      <c r="A1291">
        <v>310450</v>
      </c>
      <c r="B1291" t="s">
        <v>550</v>
      </c>
      <c r="C1291" t="s">
        <v>98</v>
      </c>
      <c r="D1291">
        <v>1999</v>
      </c>
      <c r="E1291" t="s">
        <v>361</v>
      </c>
      <c r="F1291" t="s">
        <v>362</v>
      </c>
      <c r="H1291">
        <v>17284</v>
      </c>
      <c r="I1291">
        <v>10117</v>
      </c>
      <c r="N1291">
        <f>COUNTIF(Cod_Mun_Norte!B:B,DADOS_SNIS_Minas!A1291)</f>
        <v>0</v>
      </c>
    </row>
    <row r="1292" spans="1:14" x14ac:dyDescent="0.2">
      <c r="A1292">
        <v>310450</v>
      </c>
      <c r="B1292" t="s">
        <v>550</v>
      </c>
      <c r="C1292" t="s">
        <v>98</v>
      </c>
      <c r="D1292">
        <v>1998</v>
      </c>
      <c r="E1292" t="s">
        <v>361</v>
      </c>
      <c r="F1292" t="s">
        <v>362</v>
      </c>
      <c r="H1292">
        <v>17242</v>
      </c>
      <c r="I1292">
        <v>10092</v>
      </c>
      <c r="N1292">
        <f>COUNTIF(Cod_Mun_Norte!B:B,DADOS_SNIS_Minas!A1292)</f>
        <v>0</v>
      </c>
    </row>
    <row r="1293" spans="1:14" x14ac:dyDescent="0.2">
      <c r="A1293">
        <v>310450</v>
      </c>
      <c r="B1293" t="s">
        <v>550</v>
      </c>
      <c r="C1293" t="s">
        <v>98</v>
      </c>
      <c r="D1293">
        <v>1997</v>
      </c>
      <c r="H1293">
        <v>17201</v>
      </c>
      <c r="I1293">
        <v>10068</v>
      </c>
      <c r="N1293">
        <f>COUNTIF(Cod_Mun_Norte!B:B,DADOS_SNIS_Minas!A1293)</f>
        <v>0</v>
      </c>
    </row>
    <row r="1294" spans="1:14" x14ac:dyDescent="0.2">
      <c r="A1294">
        <v>310450</v>
      </c>
      <c r="B1294" t="s">
        <v>550</v>
      </c>
      <c r="C1294" t="s">
        <v>98</v>
      </c>
      <c r="D1294">
        <v>1996</v>
      </c>
      <c r="H1294">
        <v>17149</v>
      </c>
      <c r="I1294">
        <v>10038</v>
      </c>
      <c r="N1294">
        <f>COUNTIF(Cod_Mun_Norte!B:B,DADOS_SNIS_Minas!A1294)</f>
        <v>0</v>
      </c>
    </row>
    <row r="1295" spans="1:14" x14ac:dyDescent="0.2">
      <c r="A1295">
        <v>310450</v>
      </c>
      <c r="B1295" t="s">
        <v>550</v>
      </c>
      <c r="C1295" t="s">
        <v>98</v>
      </c>
      <c r="D1295">
        <v>1995</v>
      </c>
      <c r="H1295">
        <v>18374</v>
      </c>
      <c r="I1295">
        <v>10755</v>
      </c>
      <c r="N1295">
        <f>COUNTIF(Cod_Mun_Norte!B:B,DADOS_SNIS_Minas!A1295)</f>
        <v>0</v>
      </c>
    </row>
    <row r="1296" spans="1:14" x14ac:dyDescent="0.2">
      <c r="A1296">
        <v>310460</v>
      </c>
      <c r="B1296" t="s">
        <v>554</v>
      </c>
      <c r="C1296" t="s">
        <v>98</v>
      </c>
      <c r="D1296">
        <v>2020</v>
      </c>
      <c r="E1296" t="s">
        <v>555</v>
      </c>
      <c r="F1296" t="s">
        <v>357</v>
      </c>
      <c r="G1296" t="s">
        <v>383</v>
      </c>
      <c r="H1296">
        <v>14270</v>
      </c>
      <c r="I1296">
        <v>12994</v>
      </c>
      <c r="J1296">
        <v>11940</v>
      </c>
      <c r="K1296">
        <v>11940</v>
      </c>
      <c r="L1296">
        <v>91.9</v>
      </c>
      <c r="M1296">
        <v>83.67</v>
      </c>
      <c r="N1296">
        <f>COUNTIF(Cod_Mun_Norte!B:B,DADOS_SNIS_Minas!A1296)</f>
        <v>0</v>
      </c>
    </row>
    <row r="1297" spans="1:14" x14ac:dyDescent="0.2">
      <c r="A1297">
        <v>310460</v>
      </c>
      <c r="B1297" t="s">
        <v>554</v>
      </c>
      <c r="C1297" t="s">
        <v>98</v>
      </c>
      <c r="D1297">
        <v>2019</v>
      </c>
      <c r="E1297" t="s">
        <v>555</v>
      </c>
      <c r="F1297" t="s">
        <v>357</v>
      </c>
      <c r="G1297" t="s">
        <v>383</v>
      </c>
      <c r="H1297">
        <v>14179</v>
      </c>
      <c r="I1297">
        <v>12911</v>
      </c>
      <c r="J1297">
        <v>11783</v>
      </c>
      <c r="K1297">
        <v>11783</v>
      </c>
      <c r="L1297">
        <v>91.3</v>
      </c>
      <c r="M1297">
        <v>83.1</v>
      </c>
      <c r="N1297">
        <f>COUNTIF(Cod_Mun_Norte!B:B,DADOS_SNIS_Minas!A1297)</f>
        <v>0</v>
      </c>
    </row>
    <row r="1298" spans="1:14" x14ac:dyDescent="0.2">
      <c r="A1298">
        <v>310460</v>
      </c>
      <c r="B1298" t="s">
        <v>554</v>
      </c>
      <c r="C1298" t="s">
        <v>98</v>
      </c>
      <c r="D1298">
        <v>2018</v>
      </c>
      <c r="E1298" t="s">
        <v>556</v>
      </c>
      <c r="F1298" t="s">
        <v>357</v>
      </c>
      <c r="H1298">
        <v>14085</v>
      </c>
      <c r="I1298">
        <v>12825</v>
      </c>
      <c r="J1298">
        <v>11768</v>
      </c>
      <c r="K1298">
        <v>11768</v>
      </c>
      <c r="L1298">
        <v>91.8</v>
      </c>
      <c r="M1298">
        <v>83.55</v>
      </c>
      <c r="N1298">
        <f>COUNTIF(Cod_Mun_Norte!B:B,DADOS_SNIS_Minas!A1298)</f>
        <v>0</v>
      </c>
    </row>
    <row r="1299" spans="1:14" x14ac:dyDescent="0.2">
      <c r="A1299">
        <v>310460</v>
      </c>
      <c r="B1299" t="s">
        <v>554</v>
      </c>
      <c r="C1299" t="s">
        <v>98</v>
      </c>
      <c r="D1299">
        <v>2017</v>
      </c>
      <c r="E1299" t="s">
        <v>556</v>
      </c>
      <c r="F1299" t="s">
        <v>357</v>
      </c>
      <c r="H1299">
        <v>14118</v>
      </c>
      <c r="I1299">
        <v>12855</v>
      </c>
      <c r="J1299">
        <v>11851</v>
      </c>
      <c r="K1299">
        <v>11851</v>
      </c>
      <c r="L1299">
        <v>92.2</v>
      </c>
      <c r="M1299">
        <v>83.94</v>
      </c>
      <c r="N1299">
        <f>COUNTIF(Cod_Mun_Norte!B:B,DADOS_SNIS_Minas!A1299)</f>
        <v>0</v>
      </c>
    </row>
    <row r="1300" spans="1:14" x14ac:dyDescent="0.2">
      <c r="A1300">
        <v>310460</v>
      </c>
      <c r="B1300" t="s">
        <v>554</v>
      </c>
      <c r="C1300" t="s">
        <v>98</v>
      </c>
      <c r="D1300">
        <v>2016</v>
      </c>
      <c r="E1300" t="s">
        <v>556</v>
      </c>
      <c r="F1300" t="s">
        <v>359</v>
      </c>
      <c r="H1300">
        <v>14030</v>
      </c>
      <c r="I1300">
        <v>12775</v>
      </c>
      <c r="J1300">
        <v>11892</v>
      </c>
      <c r="K1300">
        <v>11892</v>
      </c>
      <c r="L1300">
        <v>93.1</v>
      </c>
      <c r="M1300">
        <v>84.76</v>
      </c>
      <c r="N1300">
        <f>COUNTIF(Cod_Mun_Norte!B:B,DADOS_SNIS_Minas!A1300)</f>
        <v>0</v>
      </c>
    </row>
    <row r="1301" spans="1:14" x14ac:dyDescent="0.2">
      <c r="A1301">
        <v>310460</v>
      </c>
      <c r="B1301" t="s">
        <v>554</v>
      </c>
      <c r="C1301" t="s">
        <v>98</v>
      </c>
      <c r="D1301">
        <v>2015</v>
      </c>
      <c r="E1301" t="s">
        <v>556</v>
      </c>
      <c r="F1301" t="s">
        <v>359</v>
      </c>
      <c r="H1301">
        <v>13937</v>
      </c>
      <c r="I1301">
        <v>12691</v>
      </c>
      <c r="J1301">
        <v>10632</v>
      </c>
      <c r="K1301">
        <v>10632</v>
      </c>
      <c r="L1301">
        <v>83.8</v>
      </c>
      <c r="M1301">
        <v>76.290000000000006</v>
      </c>
      <c r="N1301">
        <f>COUNTIF(Cod_Mun_Norte!B:B,DADOS_SNIS_Minas!A1301)</f>
        <v>0</v>
      </c>
    </row>
    <row r="1302" spans="1:14" x14ac:dyDescent="0.2">
      <c r="A1302">
        <v>310460</v>
      </c>
      <c r="B1302" t="s">
        <v>554</v>
      </c>
      <c r="C1302" t="s">
        <v>98</v>
      </c>
      <c r="D1302">
        <v>2014</v>
      </c>
      <c r="E1302" t="s">
        <v>557</v>
      </c>
      <c r="F1302" t="s">
        <v>360</v>
      </c>
      <c r="H1302">
        <v>13840</v>
      </c>
      <c r="I1302">
        <v>12602</v>
      </c>
      <c r="J1302">
        <v>12602</v>
      </c>
      <c r="K1302">
        <v>12602</v>
      </c>
      <c r="L1302">
        <v>100</v>
      </c>
      <c r="M1302">
        <v>91.05</v>
      </c>
      <c r="N1302">
        <f>COUNTIF(Cod_Mun_Norte!B:B,DADOS_SNIS_Minas!A1302)</f>
        <v>0</v>
      </c>
    </row>
    <row r="1303" spans="1:14" x14ac:dyDescent="0.2">
      <c r="A1303">
        <v>310460</v>
      </c>
      <c r="B1303" t="s">
        <v>554</v>
      </c>
      <c r="C1303" t="s">
        <v>98</v>
      </c>
      <c r="D1303">
        <v>2013</v>
      </c>
      <c r="E1303" t="s">
        <v>557</v>
      </c>
      <c r="F1303" t="s">
        <v>360</v>
      </c>
      <c r="H1303">
        <v>13738</v>
      </c>
      <c r="I1303">
        <v>12509</v>
      </c>
      <c r="J1303">
        <v>12509</v>
      </c>
      <c r="K1303">
        <v>12509</v>
      </c>
      <c r="L1303">
        <v>100</v>
      </c>
      <c r="M1303">
        <v>91.05</v>
      </c>
      <c r="N1303">
        <f>COUNTIF(Cod_Mun_Norte!B:B,DADOS_SNIS_Minas!A1303)</f>
        <v>0</v>
      </c>
    </row>
    <row r="1304" spans="1:14" x14ac:dyDescent="0.2">
      <c r="A1304">
        <v>310460</v>
      </c>
      <c r="B1304" t="s">
        <v>554</v>
      </c>
      <c r="C1304" t="s">
        <v>98</v>
      </c>
      <c r="D1304">
        <v>2012</v>
      </c>
      <c r="E1304" t="s">
        <v>557</v>
      </c>
      <c r="F1304" t="s">
        <v>360</v>
      </c>
      <c r="H1304">
        <v>13237</v>
      </c>
      <c r="I1304">
        <v>12053</v>
      </c>
      <c r="J1304">
        <v>12053</v>
      </c>
      <c r="K1304">
        <v>12053</v>
      </c>
      <c r="L1304">
        <v>100</v>
      </c>
      <c r="M1304">
        <v>91.06</v>
      </c>
      <c r="N1304">
        <f>COUNTIF(Cod_Mun_Norte!B:B,DADOS_SNIS_Minas!A1304)</f>
        <v>0</v>
      </c>
    </row>
    <row r="1305" spans="1:14" x14ac:dyDescent="0.2">
      <c r="A1305">
        <v>310460</v>
      </c>
      <c r="B1305" t="s">
        <v>554</v>
      </c>
      <c r="C1305" t="s">
        <v>98</v>
      </c>
      <c r="D1305">
        <v>2011</v>
      </c>
      <c r="E1305" t="s">
        <v>361</v>
      </c>
      <c r="F1305" t="s">
        <v>362</v>
      </c>
      <c r="H1305">
        <v>13145</v>
      </c>
      <c r="I1305">
        <v>11969</v>
      </c>
      <c r="J1305">
        <v>11969</v>
      </c>
      <c r="K1305">
        <v>11969</v>
      </c>
      <c r="L1305">
        <v>100</v>
      </c>
      <c r="M1305">
        <v>91.05</v>
      </c>
      <c r="N1305">
        <f>COUNTIF(Cod_Mun_Norte!B:B,DADOS_SNIS_Minas!A1305)</f>
        <v>0</v>
      </c>
    </row>
    <row r="1306" spans="1:14" x14ac:dyDescent="0.2">
      <c r="A1306">
        <v>310460</v>
      </c>
      <c r="B1306" t="s">
        <v>554</v>
      </c>
      <c r="C1306" t="s">
        <v>98</v>
      </c>
      <c r="D1306">
        <v>2010</v>
      </c>
      <c r="E1306" t="s">
        <v>361</v>
      </c>
      <c r="F1306" t="s">
        <v>362</v>
      </c>
      <c r="H1306">
        <v>13049</v>
      </c>
      <c r="I1306">
        <v>11882</v>
      </c>
      <c r="J1306">
        <v>11882</v>
      </c>
      <c r="K1306">
        <v>11882</v>
      </c>
      <c r="L1306">
        <v>100</v>
      </c>
      <c r="M1306">
        <v>91.06</v>
      </c>
      <c r="N1306">
        <f>COUNTIF(Cod_Mun_Norte!B:B,DADOS_SNIS_Minas!A1306)</f>
        <v>0</v>
      </c>
    </row>
    <row r="1307" spans="1:14" x14ac:dyDescent="0.2">
      <c r="A1307">
        <v>310460</v>
      </c>
      <c r="B1307" t="s">
        <v>554</v>
      </c>
      <c r="C1307" t="s">
        <v>98</v>
      </c>
      <c r="D1307">
        <v>2009</v>
      </c>
      <c r="E1307" t="s">
        <v>361</v>
      </c>
      <c r="F1307" t="s">
        <v>362</v>
      </c>
      <c r="H1307">
        <v>13109</v>
      </c>
      <c r="I1307">
        <v>11799</v>
      </c>
      <c r="J1307">
        <v>11817</v>
      </c>
      <c r="K1307">
        <v>11817</v>
      </c>
      <c r="L1307">
        <v>100</v>
      </c>
      <c r="M1307">
        <v>90.14</v>
      </c>
      <c r="N1307">
        <f>COUNTIF(Cod_Mun_Norte!B:B,DADOS_SNIS_Minas!A1307)</f>
        <v>0</v>
      </c>
    </row>
    <row r="1308" spans="1:14" x14ac:dyDescent="0.2">
      <c r="A1308">
        <v>310460</v>
      </c>
      <c r="B1308" t="s">
        <v>554</v>
      </c>
      <c r="C1308" t="s">
        <v>98</v>
      </c>
      <c r="D1308">
        <v>2008</v>
      </c>
      <c r="E1308" t="s">
        <v>361</v>
      </c>
      <c r="F1308" t="s">
        <v>362</v>
      </c>
      <c r="H1308">
        <v>12998</v>
      </c>
      <c r="I1308">
        <v>11699</v>
      </c>
      <c r="J1308">
        <v>11433</v>
      </c>
      <c r="K1308">
        <v>11433</v>
      </c>
      <c r="L1308">
        <v>97.7</v>
      </c>
      <c r="M1308">
        <v>87.96</v>
      </c>
      <c r="N1308">
        <f>COUNTIF(Cod_Mun_Norte!B:B,DADOS_SNIS_Minas!A1308)</f>
        <v>0</v>
      </c>
    </row>
    <row r="1309" spans="1:14" x14ac:dyDescent="0.2">
      <c r="A1309">
        <v>310460</v>
      </c>
      <c r="B1309" t="s">
        <v>554</v>
      </c>
      <c r="C1309" t="s">
        <v>98</v>
      </c>
      <c r="D1309">
        <v>2007</v>
      </c>
      <c r="E1309" t="s">
        <v>361</v>
      </c>
      <c r="F1309" t="s">
        <v>362</v>
      </c>
      <c r="H1309">
        <v>12510</v>
      </c>
      <c r="I1309">
        <v>11260</v>
      </c>
      <c r="J1309">
        <v>11232</v>
      </c>
      <c r="K1309">
        <v>11232</v>
      </c>
      <c r="L1309">
        <v>99.8</v>
      </c>
      <c r="M1309">
        <v>89.78</v>
      </c>
      <c r="N1309">
        <f>COUNTIF(Cod_Mun_Norte!B:B,DADOS_SNIS_Minas!A1309)</f>
        <v>0</v>
      </c>
    </row>
    <row r="1310" spans="1:14" x14ac:dyDescent="0.2">
      <c r="A1310">
        <v>310460</v>
      </c>
      <c r="B1310" t="s">
        <v>554</v>
      </c>
      <c r="C1310" t="s">
        <v>98</v>
      </c>
      <c r="D1310">
        <v>2006</v>
      </c>
      <c r="E1310" t="s">
        <v>361</v>
      </c>
      <c r="F1310" t="s">
        <v>362</v>
      </c>
      <c r="H1310">
        <v>12095</v>
      </c>
      <c r="I1310">
        <v>10596</v>
      </c>
      <c r="J1310">
        <v>10795</v>
      </c>
      <c r="K1310">
        <v>10795</v>
      </c>
      <c r="L1310">
        <v>100</v>
      </c>
      <c r="M1310">
        <v>89.25</v>
      </c>
      <c r="N1310">
        <f>COUNTIF(Cod_Mun_Norte!B:B,DADOS_SNIS_Minas!A1310)</f>
        <v>0</v>
      </c>
    </row>
    <row r="1311" spans="1:14" x14ac:dyDescent="0.2">
      <c r="A1311">
        <v>310460</v>
      </c>
      <c r="B1311" t="s">
        <v>554</v>
      </c>
      <c r="C1311" t="s">
        <v>98</v>
      </c>
      <c r="D1311">
        <v>2005</v>
      </c>
      <c r="E1311" t="s">
        <v>361</v>
      </c>
      <c r="F1311" t="s">
        <v>362</v>
      </c>
      <c r="H1311">
        <v>12051</v>
      </c>
      <c r="I1311">
        <v>10558</v>
      </c>
      <c r="J1311">
        <v>10327</v>
      </c>
      <c r="K1311">
        <v>10327</v>
      </c>
      <c r="L1311">
        <v>97.8</v>
      </c>
      <c r="M1311">
        <v>85.69</v>
      </c>
      <c r="N1311">
        <f>COUNTIF(Cod_Mun_Norte!B:B,DADOS_SNIS_Minas!A1311)</f>
        <v>0</v>
      </c>
    </row>
    <row r="1312" spans="1:14" x14ac:dyDescent="0.2">
      <c r="A1312">
        <v>310460</v>
      </c>
      <c r="B1312" t="s">
        <v>554</v>
      </c>
      <c r="C1312" t="s">
        <v>98</v>
      </c>
      <c r="D1312">
        <v>2004</v>
      </c>
      <c r="E1312" t="s">
        <v>361</v>
      </c>
      <c r="F1312" t="s">
        <v>362</v>
      </c>
      <c r="H1312">
        <v>12007</v>
      </c>
      <c r="I1312">
        <v>10519</v>
      </c>
      <c r="N1312">
        <f>COUNTIF(Cod_Mun_Norte!B:B,DADOS_SNIS_Minas!A1312)</f>
        <v>0</v>
      </c>
    </row>
    <row r="1313" spans="1:14" x14ac:dyDescent="0.2">
      <c r="A1313">
        <v>310460</v>
      </c>
      <c r="B1313" t="s">
        <v>554</v>
      </c>
      <c r="C1313" t="s">
        <v>98</v>
      </c>
      <c r="D1313">
        <v>2003</v>
      </c>
      <c r="E1313" t="s">
        <v>361</v>
      </c>
      <c r="F1313" t="s">
        <v>362</v>
      </c>
      <c r="H1313">
        <v>11926</v>
      </c>
      <c r="I1313">
        <v>10448</v>
      </c>
      <c r="N1313">
        <f>COUNTIF(Cod_Mun_Norte!B:B,DADOS_SNIS_Minas!A1313)</f>
        <v>0</v>
      </c>
    </row>
    <row r="1314" spans="1:14" x14ac:dyDescent="0.2">
      <c r="A1314">
        <v>310460</v>
      </c>
      <c r="B1314" t="s">
        <v>554</v>
      </c>
      <c r="C1314" t="s">
        <v>98</v>
      </c>
      <c r="D1314">
        <v>2002</v>
      </c>
      <c r="E1314" t="s">
        <v>361</v>
      </c>
      <c r="F1314" t="s">
        <v>362</v>
      </c>
      <c r="H1314">
        <v>11888</v>
      </c>
      <c r="I1314">
        <v>10415</v>
      </c>
      <c r="N1314">
        <f>COUNTIF(Cod_Mun_Norte!B:B,DADOS_SNIS_Minas!A1314)</f>
        <v>0</v>
      </c>
    </row>
    <row r="1315" spans="1:14" x14ac:dyDescent="0.2">
      <c r="A1315">
        <v>310460</v>
      </c>
      <c r="B1315" t="s">
        <v>554</v>
      </c>
      <c r="C1315" t="s">
        <v>98</v>
      </c>
      <c r="D1315">
        <v>2001</v>
      </c>
      <c r="E1315" t="s">
        <v>361</v>
      </c>
      <c r="F1315" t="s">
        <v>362</v>
      </c>
      <c r="H1315">
        <v>11841</v>
      </c>
      <c r="I1315">
        <v>10374</v>
      </c>
      <c r="N1315">
        <f>COUNTIF(Cod_Mun_Norte!B:B,DADOS_SNIS_Minas!A1315)</f>
        <v>0</v>
      </c>
    </row>
    <row r="1316" spans="1:14" x14ac:dyDescent="0.2">
      <c r="A1316">
        <v>310460</v>
      </c>
      <c r="B1316" t="s">
        <v>554</v>
      </c>
      <c r="C1316" t="s">
        <v>98</v>
      </c>
      <c r="D1316">
        <v>2000</v>
      </c>
      <c r="E1316" t="s">
        <v>361</v>
      </c>
      <c r="F1316" t="s">
        <v>362</v>
      </c>
      <c r="H1316">
        <v>11805</v>
      </c>
      <c r="I1316">
        <v>10342</v>
      </c>
      <c r="N1316">
        <f>COUNTIF(Cod_Mun_Norte!B:B,DADOS_SNIS_Minas!A1316)</f>
        <v>0</v>
      </c>
    </row>
    <row r="1317" spans="1:14" x14ac:dyDescent="0.2">
      <c r="A1317">
        <v>310460</v>
      </c>
      <c r="B1317" t="s">
        <v>554</v>
      </c>
      <c r="C1317" t="s">
        <v>98</v>
      </c>
      <c r="D1317">
        <v>1999</v>
      </c>
      <c r="E1317" t="s">
        <v>361</v>
      </c>
      <c r="F1317" t="s">
        <v>362</v>
      </c>
      <c r="H1317">
        <v>11239</v>
      </c>
      <c r="I1317">
        <v>9595</v>
      </c>
      <c r="N1317">
        <f>COUNTIF(Cod_Mun_Norte!B:B,DADOS_SNIS_Minas!A1317)</f>
        <v>0</v>
      </c>
    </row>
    <row r="1318" spans="1:14" x14ac:dyDescent="0.2">
      <c r="A1318">
        <v>310460</v>
      </c>
      <c r="B1318" t="s">
        <v>554</v>
      </c>
      <c r="C1318" t="s">
        <v>98</v>
      </c>
      <c r="D1318">
        <v>1998</v>
      </c>
      <c r="E1318" t="s">
        <v>361</v>
      </c>
      <c r="F1318" t="s">
        <v>362</v>
      </c>
      <c r="H1318">
        <v>11271</v>
      </c>
      <c r="I1318">
        <v>9622</v>
      </c>
      <c r="N1318">
        <f>COUNTIF(Cod_Mun_Norte!B:B,DADOS_SNIS_Minas!A1318)</f>
        <v>0</v>
      </c>
    </row>
    <row r="1319" spans="1:14" x14ac:dyDescent="0.2">
      <c r="A1319">
        <v>310460</v>
      </c>
      <c r="B1319" t="s">
        <v>554</v>
      </c>
      <c r="C1319" t="s">
        <v>98</v>
      </c>
      <c r="D1319">
        <v>1997</v>
      </c>
      <c r="H1319">
        <v>11304</v>
      </c>
      <c r="I1319">
        <v>9651</v>
      </c>
      <c r="N1319">
        <f>COUNTIF(Cod_Mun_Norte!B:B,DADOS_SNIS_Minas!A1319)</f>
        <v>0</v>
      </c>
    </row>
    <row r="1320" spans="1:14" x14ac:dyDescent="0.2">
      <c r="A1320">
        <v>310460</v>
      </c>
      <c r="B1320" t="s">
        <v>554</v>
      </c>
      <c r="C1320" t="s">
        <v>98</v>
      </c>
      <c r="D1320">
        <v>1996</v>
      </c>
      <c r="H1320">
        <v>11342</v>
      </c>
      <c r="I1320">
        <v>9683</v>
      </c>
      <c r="N1320">
        <f>COUNTIF(Cod_Mun_Norte!B:B,DADOS_SNIS_Minas!A1320)</f>
        <v>0</v>
      </c>
    </row>
    <row r="1321" spans="1:14" x14ac:dyDescent="0.2">
      <c r="A1321">
        <v>310460</v>
      </c>
      <c r="B1321" t="s">
        <v>554</v>
      </c>
      <c r="C1321" t="s">
        <v>98</v>
      </c>
      <c r="D1321">
        <v>1995</v>
      </c>
      <c r="H1321">
        <v>11822</v>
      </c>
      <c r="I1321">
        <v>10093</v>
      </c>
      <c r="N1321">
        <f>COUNTIF(Cod_Mun_Norte!B:B,DADOS_SNIS_Minas!A1321)</f>
        <v>0</v>
      </c>
    </row>
    <row r="1322" spans="1:14" x14ac:dyDescent="0.2">
      <c r="A1322">
        <v>310470</v>
      </c>
      <c r="B1322" t="s">
        <v>558</v>
      </c>
      <c r="C1322" t="s">
        <v>98</v>
      </c>
      <c r="D1322">
        <v>2020</v>
      </c>
      <c r="E1322" t="s">
        <v>559</v>
      </c>
      <c r="F1322" t="s">
        <v>429</v>
      </c>
      <c r="G1322" t="s">
        <v>406</v>
      </c>
      <c r="H1322">
        <v>12678</v>
      </c>
      <c r="I1322">
        <v>6314</v>
      </c>
      <c r="J1322">
        <v>6296</v>
      </c>
      <c r="K1322">
        <v>5287</v>
      </c>
      <c r="L1322">
        <v>83.7</v>
      </c>
      <c r="M1322">
        <v>49.66</v>
      </c>
      <c r="N1322">
        <f>COUNTIF(Cod_Mun_Norte!B:B,DADOS_SNIS_Minas!A1322)</f>
        <v>0</v>
      </c>
    </row>
    <row r="1323" spans="1:14" x14ac:dyDescent="0.2">
      <c r="A1323">
        <v>310470</v>
      </c>
      <c r="B1323" t="s">
        <v>558</v>
      </c>
      <c r="C1323" t="s">
        <v>98</v>
      </c>
      <c r="D1323">
        <v>2019</v>
      </c>
      <c r="E1323" t="s">
        <v>559</v>
      </c>
      <c r="F1323" t="s">
        <v>429</v>
      </c>
      <c r="G1323" t="s">
        <v>406</v>
      </c>
      <c r="H1323">
        <v>12868</v>
      </c>
      <c r="I1323">
        <v>6409</v>
      </c>
      <c r="J1323">
        <v>6210</v>
      </c>
      <c r="K1323">
        <v>5197</v>
      </c>
      <c r="L1323">
        <v>81.099999999999994</v>
      </c>
      <c r="M1323">
        <v>48.26</v>
      </c>
      <c r="N1323">
        <f>COUNTIF(Cod_Mun_Norte!B:B,DADOS_SNIS_Minas!A1323)</f>
        <v>0</v>
      </c>
    </row>
    <row r="1324" spans="1:14" x14ac:dyDescent="0.2">
      <c r="A1324">
        <v>310470</v>
      </c>
      <c r="B1324" t="s">
        <v>558</v>
      </c>
      <c r="C1324" t="s">
        <v>98</v>
      </c>
      <c r="D1324">
        <v>2018</v>
      </c>
      <c r="E1324" t="s">
        <v>559</v>
      </c>
      <c r="F1324" t="s">
        <v>429</v>
      </c>
      <c r="H1324">
        <v>13064</v>
      </c>
      <c r="I1324">
        <v>6506</v>
      </c>
      <c r="J1324">
        <v>6289</v>
      </c>
      <c r="K1324">
        <v>6289</v>
      </c>
      <c r="L1324">
        <v>96.7</v>
      </c>
      <c r="M1324">
        <v>48.14</v>
      </c>
      <c r="N1324">
        <f>COUNTIF(Cod_Mun_Norte!B:B,DADOS_SNIS_Minas!A1324)</f>
        <v>0</v>
      </c>
    </row>
    <row r="1325" spans="1:14" x14ac:dyDescent="0.2">
      <c r="A1325">
        <v>310470</v>
      </c>
      <c r="B1325" t="s">
        <v>558</v>
      </c>
      <c r="C1325" t="s">
        <v>98</v>
      </c>
      <c r="D1325">
        <v>2017</v>
      </c>
      <c r="E1325" t="s">
        <v>559</v>
      </c>
      <c r="F1325" t="s">
        <v>429</v>
      </c>
      <c r="H1325">
        <v>13762</v>
      </c>
      <c r="I1325">
        <v>6854</v>
      </c>
      <c r="J1325">
        <v>6750</v>
      </c>
      <c r="K1325">
        <v>5297</v>
      </c>
      <c r="L1325">
        <v>77.3</v>
      </c>
      <c r="M1325">
        <v>49.05</v>
      </c>
      <c r="N1325">
        <f>COUNTIF(Cod_Mun_Norte!B:B,DADOS_SNIS_Minas!A1325)</f>
        <v>0</v>
      </c>
    </row>
    <row r="1326" spans="1:14" x14ac:dyDescent="0.2">
      <c r="A1326">
        <v>310470</v>
      </c>
      <c r="B1326" t="s">
        <v>558</v>
      </c>
      <c r="C1326" t="s">
        <v>98</v>
      </c>
      <c r="D1326">
        <v>2016</v>
      </c>
      <c r="E1326" t="s">
        <v>559</v>
      </c>
      <c r="F1326" t="s">
        <v>429</v>
      </c>
      <c r="H1326">
        <v>13897</v>
      </c>
      <c r="I1326">
        <v>6921</v>
      </c>
      <c r="J1326">
        <v>6484</v>
      </c>
      <c r="K1326">
        <v>5314</v>
      </c>
      <c r="L1326">
        <v>76.8</v>
      </c>
      <c r="M1326">
        <v>46.66</v>
      </c>
      <c r="N1326">
        <f>COUNTIF(Cod_Mun_Norte!B:B,DADOS_SNIS_Minas!A1326)</f>
        <v>0</v>
      </c>
    </row>
    <row r="1327" spans="1:14" x14ac:dyDescent="0.2">
      <c r="A1327">
        <v>310470</v>
      </c>
      <c r="B1327" t="s">
        <v>558</v>
      </c>
      <c r="C1327" t="s">
        <v>98</v>
      </c>
      <c r="D1327">
        <v>2015</v>
      </c>
      <c r="E1327" t="s">
        <v>407</v>
      </c>
      <c r="F1327" t="s">
        <v>431</v>
      </c>
      <c r="H1327">
        <v>14039</v>
      </c>
      <c r="I1327">
        <v>6992</v>
      </c>
      <c r="J1327">
        <v>6943</v>
      </c>
      <c r="K1327">
        <v>5365</v>
      </c>
      <c r="L1327">
        <v>76.7</v>
      </c>
      <c r="M1327">
        <v>49.46</v>
      </c>
      <c r="N1327">
        <f>COUNTIF(Cod_Mun_Norte!B:B,DADOS_SNIS_Minas!A1327)</f>
        <v>0</v>
      </c>
    </row>
    <row r="1328" spans="1:14" x14ac:dyDescent="0.2">
      <c r="A1328">
        <v>310470</v>
      </c>
      <c r="B1328" t="s">
        <v>558</v>
      </c>
      <c r="C1328" t="s">
        <v>98</v>
      </c>
      <c r="D1328">
        <v>2014</v>
      </c>
      <c r="E1328" t="s">
        <v>407</v>
      </c>
      <c r="F1328" t="s">
        <v>431</v>
      </c>
      <c r="H1328">
        <v>14188</v>
      </c>
      <c r="I1328">
        <v>7066</v>
      </c>
      <c r="J1328">
        <v>8459</v>
      </c>
      <c r="K1328">
        <v>7066</v>
      </c>
      <c r="L1328">
        <v>100</v>
      </c>
      <c r="M1328">
        <v>59.62</v>
      </c>
      <c r="N1328">
        <f>COUNTIF(Cod_Mun_Norte!B:B,DADOS_SNIS_Minas!A1328)</f>
        <v>0</v>
      </c>
    </row>
    <row r="1329" spans="1:14" x14ac:dyDescent="0.2">
      <c r="A1329">
        <v>310470</v>
      </c>
      <c r="B1329" t="s">
        <v>558</v>
      </c>
      <c r="C1329" t="s">
        <v>98</v>
      </c>
      <c r="D1329">
        <v>2013</v>
      </c>
      <c r="E1329" t="s">
        <v>407</v>
      </c>
      <c r="F1329" t="s">
        <v>431</v>
      </c>
      <c r="H1329">
        <v>14344</v>
      </c>
      <c r="I1329">
        <v>7144</v>
      </c>
      <c r="J1329">
        <v>8296</v>
      </c>
      <c r="K1329">
        <v>7144</v>
      </c>
      <c r="L1329">
        <v>100</v>
      </c>
      <c r="M1329">
        <v>57.84</v>
      </c>
      <c r="N1329">
        <f>COUNTIF(Cod_Mun_Norte!B:B,DADOS_SNIS_Minas!A1329)</f>
        <v>0</v>
      </c>
    </row>
    <row r="1330" spans="1:14" x14ac:dyDescent="0.2">
      <c r="A1330">
        <v>310470</v>
      </c>
      <c r="B1330" t="s">
        <v>558</v>
      </c>
      <c r="C1330" t="s">
        <v>98</v>
      </c>
      <c r="D1330">
        <v>2012</v>
      </c>
      <c r="E1330" t="s">
        <v>407</v>
      </c>
      <c r="F1330" t="s">
        <v>431</v>
      </c>
      <c r="H1330">
        <v>14109</v>
      </c>
      <c r="I1330">
        <v>7027</v>
      </c>
      <c r="J1330">
        <v>8268</v>
      </c>
      <c r="K1330">
        <v>7027</v>
      </c>
      <c r="L1330">
        <v>100</v>
      </c>
      <c r="M1330">
        <v>58.6</v>
      </c>
      <c r="N1330">
        <f>COUNTIF(Cod_Mun_Norte!B:B,DADOS_SNIS_Minas!A1330)</f>
        <v>0</v>
      </c>
    </row>
    <row r="1331" spans="1:14" x14ac:dyDescent="0.2">
      <c r="A1331">
        <v>310470</v>
      </c>
      <c r="B1331" t="s">
        <v>558</v>
      </c>
      <c r="C1331" t="s">
        <v>98</v>
      </c>
      <c r="D1331">
        <v>2011</v>
      </c>
      <c r="E1331" t="s">
        <v>407</v>
      </c>
      <c r="F1331" t="s">
        <v>431</v>
      </c>
      <c r="H1331">
        <v>14280</v>
      </c>
      <c r="I1331">
        <v>7112</v>
      </c>
      <c r="J1331">
        <v>8262</v>
      </c>
      <c r="K1331">
        <v>8262</v>
      </c>
      <c r="L1331">
        <v>100</v>
      </c>
      <c r="M1331">
        <v>57.86</v>
      </c>
      <c r="N1331">
        <f>COUNTIF(Cod_Mun_Norte!B:B,DADOS_SNIS_Minas!A1331)</f>
        <v>0</v>
      </c>
    </row>
    <row r="1332" spans="1:14" x14ac:dyDescent="0.2">
      <c r="A1332">
        <v>310470</v>
      </c>
      <c r="B1332" t="s">
        <v>558</v>
      </c>
      <c r="C1332" t="s">
        <v>98</v>
      </c>
      <c r="D1332">
        <v>2010</v>
      </c>
      <c r="E1332" t="s">
        <v>407</v>
      </c>
      <c r="F1332" t="s">
        <v>431</v>
      </c>
      <c r="H1332">
        <v>14455</v>
      </c>
      <c r="I1332">
        <v>7199</v>
      </c>
      <c r="J1332">
        <v>8259</v>
      </c>
      <c r="K1332">
        <v>7109</v>
      </c>
      <c r="L1332">
        <v>98.8</v>
      </c>
      <c r="M1332">
        <v>57.14</v>
      </c>
      <c r="N1332">
        <f>COUNTIF(Cod_Mun_Norte!B:B,DADOS_SNIS_Minas!A1332)</f>
        <v>0</v>
      </c>
    </row>
    <row r="1333" spans="1:14" x14ac:dyDescent="0.2">
      <c r="A1333">
        <v>310470</v>
      </c>
      <c r="B1333" t="s">
        <v>558</v>
      </c>
      <c r="C1333" t="s">
        <v>98</v>
      </c>
      <c r="D1333">
        <v>2009</v>
      </c>
      <c r="E1333" t="s">
        <v>407</v>
      </c>
      <c r="F1333" t="s">
        <v>99</v>
      </c>
      <c r="H1333">
        <v>15162</v>
      </c>
      <c r="I1333">
        <v>7161</v>
      </c>
      <c r="J1333">
        <v>6928</v>
      </c>
      <c r="K1333">
        <v>6928</v>
      </c>
      <c r="L1333">
        <v>96.8</v>
      </c>
      <c r="M1333">
        <v>45.69</v>
      </c>
      <c r="N1333">
        <f>COUNTIF(Cod_Mun_Norte!B:B,DADOS_SNIS_Minas!A1333)</f>
        <v>0</v>
      </c>
    </row>
    <row r="1334" spans="1:14" x14ac:dyDescent="0.2">
      <c r="A1334">
        <v>310470</v>
      </c>
      <c r="B1334" t="s">
        <v>558</v>
      </c>
      <c r="C1334" t="s">
        <v>98</v>
      </c>
      <c r="D1334">
        <v>2008</v>
      </c>
      <c r="E1334" t="s">
        <v>361</v>
      </c>
      <c r="F1334" t="s">
        <v>99</v>
      </c>
      <c r="H1334">
        <v>15322</v>
      </c>
      <c r="I1334">
        <v>7236</v>
      </c>
      <c r="J1334">
        <v>7779</v>
      </c>
      <c r="K1334">
        <v>7779</v>
      </c>
      <c r="L1334">
        <v>100</v>
      </c>
      <c r="M1334">
        <v>50.77</v>
      </c>
      <c r="N1334">
        <f>COUNTIF(Cod_Mun_Norte!B:B,DADOS_SNIS_Minas!A1334)</f>
        <v>0</v>
      </c>
    </row>
    <row r="1335" spans="1:14" x14ac:dyDescent="0.2">
      <c r="A1335">
        <v>310470</v>
      </c>
      <c r="B1335" t="s">
        <v>558</v>
      </c>
      <c r="C1335" t="s">
        <v>98</v>
      </c>
      <c r="D1335">
        <v>2007</v>
      </c>
      <c r="E1335" t="s">
        <v>361</v>
      </c>
      <c r="F1335" t="s">
        <v>99</v>
      </c>
      <c r="H1335">
        <v>15078</v>
      </c>
      <c r="I1335">
        <v>7121</v>
      </c>
      <c r="J1335">
        <v>7796</v>
      </c>
      <c r="K1335">
        <v>7796</v>
      </c>
      <c r="L1335">
        <v>100</v>
      </c>
      <c r="M1335">
        <v>51.7</v>
      </c>
      <c r="N1335">
        <f>COUNTIF(Cod_Mun_Norte!B:B,DADOS_SNIS_Minas!A1335)</f>
        <v>0</v>
      </c>
    </row>
    <row r="1336" spans="1:14" x14ac:dyDescent="0.2">
      <c r="A1336">
        <v>310470</v>
      </c>
      <c r="B1336" t="s">
        <v>558</v>
      </c>
      <c r="C1336" t="s">
        <v>98</v>
      </c>
      <c r="D1336">
        <v>2006</v>
      </c>
      <c r="E1336" t="s">
        <v>361</v>
      </c>
      <c r="F1336" t="s">
        <v>99</v>
      </c>
      <c r="H1336">
        <v>15902</v>
      </c>
      <c r="I1336">
        <v>7179</v>
      </c>
      <c r="J1336">
        <v>7590</v>
      </c>
      <c r="K1336">
        <v>7590</v>
      </c>
      <c r="L1336">
        <v>100</v>
      </c>
      <c r="M1336">
        <v>47.73</v>
      </c>
      <c r="N1336">
        <f>COUNTIF(Cod_Mun_Norte!B:B,DADOS_SNIS_Minas!A1336)</f>
        <v>0</v>
      </c>
    </row>
    <row r="1337" spans="1:14" x14ac:dyDescent="0.2">
      <c r="A1337">
        <v>310470</v>
      </c>
      <c r="B1337" t="s">
        <v>558</v>
      </c>
      <c r="C1337" t="s">
        <v>98</v>
      </c>
      <c r="D1337">
        <v>2005</v>
      </c>
      <c r="E1337" t="s">
        <v>361</v>
      </c>
      <c r="F1337" t="s">
        <v>99</v>
      </c>
      <c r="H1337">
        <v>16031</v>
      </c>
      <c r="I1337">
        <v>7238</v>
      </c>
      <c r="J1337">
        <v>6664</v>
      </c>
      <c r="K1337">
        <v>6664</v>
      </c>
      <c r="L1337">
        <v>92.1</v>
      </c>
      <c r="M1337">
        <v>41.57</v>
      </c>
      <c r="N1337">
        <f>COUNTIF(Cod_Mun_Norte!B:B,DADOS_SNIS_Minas!A1337)</f>
        <v>0</v>
      </c>
    </row>
    <row r="1338" spans="1:14" x14ac:dyDescent="0.2">
      <c r="A1338">
        <v>310470</v>
      </c>
      <c r="B1338" t="s">
        <v>558</v>
      </c>
      <c r="C1338" t="s">
        <v>98</v>
      </c>
      <c r="D1338">
        <v>2004</v>
      </c>
      <c r="E1338" t="s">
        <v>361</v>
      </c>
      <c r="F1338" t="s">
        <v>99</v>
      </c>
      <c r="H1338">
        <v>16161</v>
      </c>
      <c r="I1338">
        <v>7296</v>
      </c>
      <c r="J1338">
        <v>6654</v>
      </c>
      <c r="K1338">
        <v>6654</v>
      </c>
      <c r="L1338">
        <v>91.2</v>
      </c>
      <c r="M1338">
        <v>41.17</v>
      </c>
      <c r="N1338">
        <f>COUNTIF(Cod_Mun_Norte!B:B,DADOS_SNIS_Minas!A1338)</f>
        <v>0</v>
      </c>
    </row>
    <row r="1339" spans="1:14" x14ac:dyDescent="0.2">
      <c r="A1339">
        <v>310470</v>
      </c>
      <c r="B1339" t="s">
        <v>558</v>
      </c>
      <c r="C1339" t="s">
        <v>98</v>
      </c>
      <c r="D1339">
        <v>2003</v>
      </c>
      <c r="E1339" t="s">
        <v>361</v>
      </c>
      <c r="F1339" t="s">
        <v>99</v>
      </c>
      <c r="H1339">
        <v>16395</v>
      </c>
      <c r="I1339">
        <v>7402</v>
      </c>
      <c r="J1339">
        <v>6558</v>
      </c>
      <c r="K1339">
        <v>6558</v>
      </c>
      <c r="L1339">
        <v>88.6</v>
      </c>
      <c r="M1339">
        <v>40</v>
      </c>
      <c r="N1339">
        <f>COUNTIF(Cod_Mun_Norte!B:B,DADOS_SNIS_Minas!A1339)</f>
        <v>0</v>
      </c>
    </row>
    <row r="1340" spans="1:14" x14ac:dyDescent="0.2">
      <c r="A1340">
        <v>310470</v>
      </c>
      <c r="B1340" t="s">
        <v>558</v>
      </c>
      <c r="C1340" t="s">
        <v>98</v>
      </c>
      <c r="D1340">
        <v>2002</v>
      </c>
      <c r="E1340" t="s">
        <v>361</v>
      </c>
      <c r="F1340" t="s">
        <v>99</v>
      </c>
      <c r="H1340">
        <v>16507</v>
      </c>
      <c r="I1340">
        <v>7453</v>
      </c>
      <c r="N1340">
        <f>COUNTIF(Cod_Mun_Norte!B:B,DADOS_SNIS_Minas!A1340)</f>
        <v>0</v>
      </c>
    </row>
    <row r="1341" spans="1:14" x14ac:dyDescent="0.2">
      <c r="A1341">
        <v>310470</v>
      </c>
      <c r="B1341" t="s">
        <v>558</v>
      </c>
      <c r="C1341" t="s">
        <v>98</v>
      </c>
      <c r="D1341">
        <v>2001</v>
      </c>
      <c r="E1341" t="s">
        <v>361</v>
      </c>
      <c r="F1341" t="s">
        <v>99</v>
      </c>
      <c r="H1341">
        <v>16591</v>
      </c>
      <c r="I1341">
        <v>7491</v>
      </c>
      <c r="N1341">
        <f>COUNTIF(Cod_Mun_Norte!B:B,DADOS_SNIS_Minas!A1341)</f>
        <v>0</v>
      </c>
    </row>
    <row r="1342" spans="1:14" x14ac:dyDescent="0.2">
      <c r="A1342">
        <v>310470</v>
      </c>
      <c r="B1342" t="s">
        <v>558</v>
      </c>
      <c r="C1342" t="s">
        <v>98</v>
      </c>
      <c r="D1342">
        <v>2000</v>
      </c>
      <c r="E1342" t="s">
        <v>361</v>
      </c>
      <c r="F1342" t="s">
        <v>99</v>
      </c>
      <c r="H1342">
        <v>16747</v>
      </c>
      <c r="I1342">
        <v>7561</v>
      </c>
      <c r="N1342">
        <f>COUNTIF(Cod_Mun_Norte!B:B,DADOS_SNIS_Minas!A1342)</f>
        <v>0</v>
      </c>
    </row>
    <row r="1343" spans="1:14" x14ac:dyDescent="0.2">
      <c r="A1343">
        <v>310470</v>
      </c>
      <c r="B1343" t="s">
        <v>558</v>
      </c>
      <c r="C1343" t="s">
        <v>98</v>
      </c>
      <c r="D1343">
        <v>1999</v>
      </c>
      <c r="E1343" t="s">
        <v>361</v>
      </c>
      <c r="F1343" t="s">
        <v>99</v>
      </c>
      <c r="H1343">
        <v>14761</v>
      </c>
      <c r="I1343">
        <v>7035</v>
      </c>
      <c r="N1343">
        <f>COUNTIF(Cod_Mun_Norte!B:B,DADOS_SNIS_Minas!A1343)</f>
        <v>0</v>
      </c>
    </row>
    <row r="1344" spans="1:14" x14ac:dyDescent="0.2">
      <c r="A1344">
        <v>310470</v>
      </c>
      <c r="B1344" t="s">
        <v>558</v>
      </c>
      <c r="C1344" t="s">
        <v>98</v>
      </c>
      <c r="D1344">
        <v>1998</v>
      </c>
      <c r="E1344" t="s">
        <v>361</v>
      </c>
      <c r="F1344" t="s">
        <v>99</v>
      </c>
      <c r="H1344">
        <v>15090</v>
      </c>
      <c r="I1344">
        <v>7191</v>
      </c>
      <c r="N1344">
        <f>COUNTIF(Cod_Mun_Norte!B:B,DADOS_SNIS_Minas!A1344)</f>
        <v>0</v>
      </c>
    </row>
    <row r="1345" spans="1:14" x14ac:dyDescent="0.2">
      <c r="A1345">
        <v>310470</v>
      </c>
      <c r="B1345" t="s">
        <v>558</v>
      </c>
      <c r="C1345" t="s">
        <v>98</v>
      </c>
      <c r="D1345">
        <v>1997</v>
      </c>
      <c r="H1345">
        <v>15419</v>
      </c>
      <c r="I1345">
        <v>7348</v>
      </c>
      <c r="N1345">
        <f>COUNTIF(Cod_Mun_Norte!B:B,DADOS_SNIS_Minas!A1345)</f>
        <v>0</v>
      </c>
    </row>
    <row r="1346" spans="1:14" x14ac:dyDescent="0.2">
      <c r="A1346">
        <v>310470</v>
      </c>
      <c r="B1346" t="s">
        <v>558</v>
      </c>
      <c r="C1346" t="s">
        <v>98</v>
      </c>
      <c r="D1346">
        <v>1996</v>
      </c>
      <c r="H1346">
        <v>15809</v>
      </c>
      <c r="I1346">
        <v>7534</v>
      </c>
      <c r="N1346">
        <f>COUNTIF(Cod_Mun_Norte!B:B,DADOS_SNIS_Minas!A1346)</f>
        <v>0</v>
      </c>
    </row>
    <row r="1347" spans="1:14" x14ac:dyDescent="0.2">
      <c r="A1347">
        <v>310470</v>
      </c>
      <c r="B1347" t="s">
        <v>558</v>
      </c>
      <c r="C1347" t="s">
        <v>98</v>
      </c>
      <c r="D1347">
        <v>1995</v>
      </c>
      <c r="H1347">
        <v>17391</v>
      </c>
      <c r="I1347">
        <v>8288</v>
      </c>
      <c r="N1347">
        <f>COUNTIF(Cod_Mun_Norte!B:B,DADOS_SNIS_Minas!A1347)</f>
        <v>0</v>
      </c>
    </row>
    <row r="1348" spans="1:14" x14ac:dyDescent="0.2">
      <c r="A1348">
        <v>310480</v>
      </c>
      <c r="B1348" t="s">
        <v>560</v>
      </c>
      <c r="C1348" t="s">
        <v>98</v>
      </c>
      <c r="D1348">
        <v>2020</v>
      </c>
      <c r="E1348" t="s">
        <v>561</v>
      </c>
      <c r="F1348" t="s">
        <v>357</v>
      </c>
      <c r="G1348" t="s">
        <v>383</v>
      </c>
      <c r="H1348">
        <v>4851</v>
      </c>
      <c r="I1348">
        <v>2860</v>
      </c>
      <c r="J1348">
        <v>2775</v>
      </c>
      <c r="K1348">
        <v>2775</v>
      </c>
      <c r="L1348">
        <v>97</v>
      </c>
      <c r="M1348">
        <v>57.2</v>
      </c>
      <c r="N1348">
        <f>COUNTIF(Cod_Mun_Norte!B:B,DADOS_SNIS_Minas!A1348)</f>
        <v>0</v>
      </c>
    </row>
    <row r="1349" spans="1:14" x14ac:dyDescent="0.2">
      <c r="A1349">
        <v>310480</v>
      </c>
      <c r="B1349" t="s">
        <v>560</v>
      </c>
      <c r="C1349" t="s">
        <v>98</v>
      </c>
      <c r="D1349">
        <v>2019</v>
      </c>
      <c r="E1349" t="s">
        <v>361</v>
      </c>
      <c r="F1349" t="s">
        <v>362</v>
      </c>
      <c r="G1349" t="s">
        <v>119</v>
      </c>
      <c r="H1349">
        <v>4869</v>
      </c>
      <c r="I1349">
        <v>2870</v>
      </c>
      <c r="J1349">
        <v>2722</v>
      </c>
      <c r="K1349">
        <v>2722</v>
      </c>
      <c r="L1349">
        <v>94.8</v>
      </c>
      <c r="M1349">
        <v>55.9</v>
      </c>
      <c r="N1349">
        <f>COUNTIF(Cod_Mun_Norte!B:B,DADOS_SNIS_Minas!A1349)</f>
        <v>0</v>
      </c>
    </row>
    <row r="1350" spans="1:14" x14ac:dyDescent="0.2">
      <c r="A1350">
        <v>310480</v>
      </c>
      <c r="B1350" t="s">
        <v>560</v>
      </c>
      <c r="C1350" t="s">
        <v>98</v>
      </c>
      <c r="D1350">
        <v>2018</v>
      </c>
      <c r="E1350" t="s">
        <v>361</v>
      </c>
      <c r="F1350" t="s">
        <v>362</v>
      </c>
      <c r="H1350">
        <v>4888</v>
      </c>
      <c r="I1350">
        <v>2882</v>
      </c>
      <c r="J1350">
        <v>2722</v>
      </c>
      <c r="K1350">
        <v>2722</v>
      </c>
      <c r="L1350">
        <v>94.5</v>
      </c>
      <c r="M1350">
        <v>55.69</v>
      </c>
      <c r="N1350">
        <f>COUNTIF(Cod_Mun_Norte!B:B,DADOS_SNIS_Minas!A1350)</f>
        <v>0</v>
      </c>
    </row>
    <row r="1351" spans="1:14" x14ac:dyDescent="0.2">
      <c r="A1351">
        <v>310480</v>
      </c>
      <c r="B1351" t="s">
        <v>560</v>
      </c>
      <c r="C1351" t="s">
        <v>98</v>
      </c>
      <c r="D1351">
        <v>2017</v>
      </c>
      <c r="E1351" t="s">
        <v>361</v>
      </c>
      <c r="F1351" t="s">
        <v>362</v>
      </c>
      <c r="H1351">
        <v>5023</v>
      </c>
      <c r="I1351">
        <v>2961</v>
      </c>
      <c r="J1351">
        <v>2714</v>
      </c>
      <c r="K1351">
        <v>2714</v>
      </c>
      <c r="L1351">
        <v>91.7</v>
      </c>
      <c r="M1351">
        <v>54.03</v>
      </c>
      <c r="N1351">
        <f>COUNTIF(Cod_Mun_Norte!B:B,DADOS_SNIS_Minas!A1351)</f>
        <v>0</v>
      </c>
    </row>
    <row r="1352" spans="1:14" x14ac:dyDescent="0.2">
      <c r="A1352">
        <v>310480</v>
      </c>
      <c r="B1352" t="s">
        <v>560</v>
      </c>
      <c r="C1352" t="s">
        <v>98</v>
      </c>
      <c r="D1352">
        <v>2016</v>
      </c>
      <c r="E1352" t="s">
        <v>361</v>
      </c>
      <c r="F1352" t="s">
        <v>362</v>
      </c>
      <c r="H1352">
        <v>5032</v>
      </c>
      <c r="I1352">
        <v>2966</v>
      </c>
      <c r="J1352">
        <v>2801</v>
      </c>
      <c r="K1352">
        <v>2801</v>
      </c>
      <c r="L1352">
        <v>94.4</v>
      </c>
      <c r="M1352">
        <v>55.66</v>
      </c>
      <c r="N1352">
        <f>COUNTIF(Cod_Mun_Norte!B:B,DADOS_SNIS_Minas!A1352)</f>
        <v>0</v>
      </c>
    </row>
    <row r="1353" spans="1:14" x14ac:dyDescent="0.2">
      <c r="A1353">
        <v>310480</v>
      </c>
      <c r="B1353" t="s">
        <v>560</v>
      </c>
      <c r="C1353" t="s">
        <v>98</v>
      </c>
      <c r="D1353">
        <v>2015</v>
      </c>
      <c r="E1353" t="s">
        <v>361</v>
      </c>
      <c r="F1353" t="s">
        <v>362</v>
      </c>
      <c r="H1353">
        <v>5041</v>
      </c>
      <c r="I1353">
        <v>2972</v>
      </c>
      <c r="J1353">
        <v>2769</v>
      </c>
      <c r="K1353">
        <v>2769</v>
      </c>
      <c r="L1353">
        <v>93.2</v>
      </c>
      <c r="M1353">
        <v>54.93</v>
      </c>
      <c r="N1353">
        <f>COUNTIF(Cod_Mun_Norte!B:B,DADOS_SNIS_Minas!A1353)</f>
        <v>0</v>
      </c>
    </row>
    <row r="1354" spans="1:14" x14ac:dyDescent="0.2">
      <c r="A1354">
        <v>310480</v>
      </c>
      <c r="B1354" t="s">
        <v>560</v>
      </c>
      <c r="C1354" t="s">
        <v>98</v>
      </c>
      <c r="D1354">
        <v>2014</v>
      </c>
      <c r="E1354" t="s">
        <v>361</v>
      </c>
      <c r="F1354" t="s">
        <v>362</v>
      </c>
      <c r="H1354">
        <v>5051</v>
      </c>
      <c r="I1354">
        <v>2978</v>
      </c>
      <c r="J1354">
        <v>2978</v>
      </c>
      <c r="K1354">
        <v>2978</v>
      </c>
      <c r="L1354">
        <v>100</v>
      </c>
      <c r="M1354">
        <v>58.96</v>
      </c>
      <c r="N1354">
        <f>COUNTIF(Cod_Mun_Norte!B:B,DADOS_SNIS_Minas!A1354)</f>
        <v>0</v>
      </c>
    </row>
    <row r="1355" spans="1:14" x14ac:dyDescent="0.2">
      <c r="A1355">
        <v>310480</v>
      </c>
      <c r="B1355" t="s">
        <v>560</v>
      </c>
      <c r="C1355" t="s">
        <v>98</v>
      </c>
      <c r="D1355">
        <v>2013</v>
      </c>
      <c r="E1355" t="s">
        <v>361</v>
      </c>
      <c r="F1355" t="s">
        <v>362</v>
      </c>
      <c r="H1355">
        <v>5062</v>
      </c>
      <c r="I1355">
        <v>2984</v>
      </c>
      <c r="J1355">
        <v>2984</v>
      </c>
      <c r="K1355">
        <v>2984</v>
      </c>
      <c r="L1355">
        <v>100</v>
      </c>
      <c r="M1355">
        <v>58.95</v>
      </c>
      <c r="N1355">
        <f>COUNTIF(Cod_Mun_Norte!B:B,DADOS_SNIS_Minas!A1355)</f>
        <v>0</v>
      </c>
    </row>
    <row r="1356" spans="1:14" x14ac:dyDescent="0.2">
      <c r="A1356">
        <v>310480</v>
      </c>
      <c r="B1356" t="s">
        <v>560</v>
      </c>
      <c r="C1356" t="s">
        <v>98</v>
      </c>
      <c r="D1356">
        <v>2012</v>
      </c>
      <c r="E1356" t="s">
        <v>361</v>
      </c>
      <c r="F1356" t="s">
        <v>362</v>
      </c>
      <c r="H1356">
        <v>4930</v>
      </c>
      <c r="I1356">
        <v>2906</v>
      </c>
      <c r="J1356">
        <v>2906</v>
      </c>
      <c r="K1356">
        <v>2906</v>
      </c>
      <c r="L1356">
        <v>100</v>
      </c>
      <c r="M1356">
        <v>58.95</v>
      </c>
      <c r="N1356">
        <f>COUNTIF(Cod_Mun_Norte!B:B,DADOS_SNIS_Minas!A1356)</f>
        <v>0</v>
      </c>
    </row>
    <row r="1357" spans="1:14" x14ac:dyDescent="0.2">
      <c r="A1357">
        <v>310480</v>
      </c>
      <c r="B1357" t="s">
        <v>560</v>
      </c>
      <c r="C1357" t="s">
        <v>98</v>
      </c>
      <c r="D1357">
        <v>2011</v>
      </c>
      <c r="E1357" t="s">
        <v>361</v>
      </c>
      <c r="F1357" t="s">
        <v>362</v>
      </c>
      <c r="H1357">
        <v>4945</v>
      </c>
      <c r="I1357">
        <v>2915</v>
      </c>
      <c r="J1357">
        <v>2915</v>
      </c>
      <c r="K1357">
        <v>2915</v>
      </c>
      <c r="L1357">
        <v>100</v>
      </c>
      <c r="M1357">
        <v>58.95</v>
      </c>
      <c r="N1357">
        <f>COUNTIF(Cod_Mun_Norte!B:B,DADOS_SNIS_Minas!A1357)</f>
        <v>0</v>
      </c>
    </row>
    <row r="1358" spans="1:14" x14ac:dyDescent="0.2">
      <c r="A1358">
        <v>310480</v>
      </c>
      <c r="B1358" t="s">
        <v>560</v>
      </c>
      <c r="C1358" t="s">
        <v>98</v>
      </c>
      <c r="D1358">
        <v>2010</v>
      </c>
      <c r="E1358" t="s">
        <v>361</v>
      </c>
      <c r="F1358" t="s">
        <v>362</v>
      </c>
      <c r="H1358">
        <v>4960</v>
      </c>
      <c r="I1358">
        <v>2924</v>
      </c>
      <c r="J1358">
        <v>2924</v>
      </c>
      <c r="K1358">
        <v>2924</v>
      </c>
      <c r="L1358">
        <v>100</v>
      </c>
      <c r="M1358">
        <v>58.95</v>
      </c>
      <c r="N1358">
        <f>COUNTIF(Cod_Mun_Norte!B:B,DADOS_SNIS_Minas!A1358)</f>
        <v>0</v>
      </c>
    </row>
    <row r="1359" spans="1:14" x14ac:dyDescent="0.2">
      <c r="A1359">
        <v>310480</v>
      </c>
      <c r="B1359" t="s">
        <v>560</v>
      </c>
      <c r="C1359" t="s">
        <v>98</v>
      </c>
      <c r="D1359">
        <v>2009</v>
      </c>
      <c r="E1359" t="s">
        <v>361</v>
      </c>
      <c r="F1359" t="s">
        <v>362</v>
      </c>
      <c r="H1359">
        <v>4599</v>
      </c>
      <c r="I1359">
        <v>2569</v>
      </c>
      <c r="J1359">
        <v>3277</v>
      </c>
      <c r="K1359">
        <v>3277</v>
      </c>
      <c r="L1359">
        <v>100</v>
      </c>
      <c r="M1359">
        <v>71.25</v>
      </c>
      <c r="N1359">
        <f>COUNTIF(Cod_Mun_Norte!B:B,DADOS_SNIS_Minas!A1359)</f>
        <v>0</v>
      </c>
    </row>
    <row r="1360" spans="1:14" x14ac:dyDescent="0.2">
      <c r="A1360">
        <v>310480</v>
      </c>
      <c r="B1360" t="s">
        <v>560</v>
      </c>
      <c r="C1360" t="s">
        <v>98</v>
      </c>
      <c r="D1360">
        <v>2008</v>
      </c>
      <c r="E1360" t="s">
        <v>361</v>
      </c>
      <c r="F1360" t="s">
        <v>362</v>
      </c>
      <c r="H1360">
        <v>4655</v>
      </c>
      <c r="I1360">
        <v>2600</v>
      </c>
      <c r="J1360">
        <v>3171</v>
      </c>
      <c r="K1360">
        <v>3171</v>
      </c>
      <c r="L1360">
        <v>100</v>
      </c>
      <c r="M1360">
        <v>68.12</v>
      </c>
      <c r="N1360">
        <f>COUNTIF(Cod_Mun_Norte!B:B,DADOS_SNIS_Minas!A1360)</f>
        <v>0</v>
      </c>
    </row>
    <row r="1361" spans="1:14" x14ac:dyDescent="0.2">
      <c r="A1361">
        <v>310480</v>
      </c>
      <c r="B1361" t="s">
        <v>560</v>
      </c>
      <c r="C1361" t="s">
        <v>98</v>
      </c>
      <c r="D1361">
        <v>2007</v>
      </c>
      <c r="E1361" t="s">
        <v>361</v>
      </c>
      <c r="F1361" t="s">
        <v>362</v>
      </c>
      <c r="H1361">
        <v>4589</v>
      </c>
      <c r="I1361">
        <v>2563</v>
      </c>
      <c r="J1361">
        <v>3088</v>
      </c>
      <c r="K1361">
        <v>3088</v>
      </c>
      <c r="L1361">
        <v>100</v>
      </c>
      <c r="M1361">
        <v>67.290000000000006</v>
      </c>
      <c r="N1361">
        <f>COUNTIF(Cod_Mun_Norte!B:B,DADOS_SNIS_Minas!A1361)</f>
        <v>0</v>
      </c>
    </row>
    <row r="1362" spans="1:14" x14ac:dyDescent="0.2">
      <c r="A1362">
        <v>310480</v>
      </c>
      <c r="B1362" t="s">
        <v>560</v>
      </c>
      <c r="C1362" t="s">
        <v>98</v>
      </c>
      <c r="D1362">
        <v>2006</v>
      </c>
      <c r="E1362" t="s">
        <v>361</v>
      </c>
      <c r="F1362" t="s">
        <v>362</v>
      </c>
      <c r="H1362">
        <v>4740</v>
      </c>
      <c r="I1362">
        <v>2259</v>
      </c>
      <c r="J1362">
        <v>2963</v>
      </c>
      <c r="K1362">
        <v>2963</v>
      </c>
      <c r="L1362">
        <v>100</v>
      </c>
      <c r="M1362">
        <v>62.51</v>
      </c>
      <c r="N1362">
        <f>COUNTIF(Cod_Mun_Norte!B:B,DADOS_SNIS_Minas!A1362)</f>
        <v>0</v>
      </c>
    </row>
    <row r="1363" spans="1:14" x14ac:dyDescent="0.2">
      <c r="A1363">
        <v>310480</v>
      </c>
      <c r="B1363" t="s">
        <v>560</v>
      </c>
      <c r="C1363" t="s">
        <v>98</v>
      </c>
      <c r="D1363">
        <v>2005</v>
      </c>
      <c r="E1363" t="s">
        <v>361</v>
      </c>
      <c r="F1363" t="s">
        <v>362</v>
      </c>
      <c r="H1363">
        <v>4804</v>
      </c>
      <c r="I1363">
        <v>2290</v>
      </c>
      <c r="J1363">
        <v>2860</v>
      </c>
      <c r="K1363">
        <v>2860</v>
      </c>
      <c r="L1363">
        <v>100</v>
      </c>
      <c r="M1363">
        <v>59.53</v>
      </c>
      <c r="N1363">
        <f>COUNTIF(Cod_Mun_Norte!B:B,DADOS_SNIS_Minas!A1363)</f>
        <v>0</v>
      </c>
    </row>
    <row r="1364" spans="1:14" x14ac:dyDescent="0.2">
      <c r="A1364">
        <v>310480</v>
      </c>
      <c r="B1364" t="s">
        <v>560</v>
      </c>
      <c r="C1364" t="s">
        <v>98</v>
      </c>
      <c r="D1364">
        <v>2004</v>
      </c>
      <c r="E1364" t="s">
        <v>361</v>
      </c>
      <c r="F1364" t="s">
        <v>362</v>
      </c>
      <c r="H1364">
        <v>4868</v>
      </c>
      <c r="I1364">
        <v>2320</v>
      </c>
      <c r="N1364">
        <f>COUNTIF(Cod_Mun_Norte!B:B,DADOS_SNIS_Minas!A1364)</f>
        <v>0</v>
      </c>
    </row>
    <row r="1365" spans="1:14" x14ac:dyDescent="0.2">
      <c r="A1365">
        <v>310480</v>
      </c>
      <c r="B1365" t="s">
        <v>560</v>
      </c>
      <c r="C1365" t="s">
        <v>98</v>
      </c>
      <c r="D1365">
        <v>2003</v>
      </c>
      <c r="E1365" t="s">
        <v>361</v>
      </c>
      <c r="F1365" t="s">
        <v>362</v>
      </c>
      <c r="H1365">
        <v>4984</v>
      </c>
      <c r="I1365">
        <v>2376</v>
      </c>
      <c r="N1365">
        <f>COUNTIF(Cod_Mun_Norte!B:B,DADOS_SNIS_Minas!A1365)</f>
        <v>0</v>
      </c>
    </row>
    <row r="1366" spans="1:14" x14ac:dyDescent="0.2">
      <c r="A1366">
        <v>310480</v>
      </c>
      <c r="B1366" t="s">
        <v>560</v>
      </c>
      <c r="C1366" t="s">
        <v>98</v>
      </c>
      <c r="D1366">
        <v>2002</v>
      </c>
      <c r="E1366" t="s">
        <v>361</v>
      </c>
      <c r="F1366" t="s">
        <v>362</v>
      </c>
      <c r="H1366">
        <v>5040</v>
      </c>
      <c r="I1366">
        <v>2402</v>
      </c>
      <c r="N1366">
        <f>COUNTIF(Cod_Mun_Norte!B:B,DADOS_SNIS_Minas!A1366)</f>
        <v>0</v>
      </c>
    </row>
    <row r="1367" spans="1:14" x14ac:dyDescent="0.2">
      <c r="A1367">
        <v>310480</v>
      </c>
      <c r="B1367" t="s">
        <v>560</v>
      </c>
      <c r="C1367" t="s">
        <v>98</v>
      </c>
      <c r="D1367">
        <v>2001</v>
      </c>
      <c r="E1367" t="s">
        <v>361</v>
      </c>
      <c r="F1367" t="s">
        <v>362</v>
      </c>
      <c r="H1367">
        <v>5085</v>
      </c>
      <c r="I1367">
        <v>2424</v>
      </c>
      <c r="N1367">
        <f>COUNTIF(Cod_Mun_Norte!B:B,DADOS_SNIS_Minas!A1367)</f>
        <v>0</v>
      </c>
    </row>
    <row r="1368" spans="1:14" x14ac:dyDescent="0.2">
      <c r="A1368">
        <v>310480</v>
      </c>
      <c r="B1368" t="s">
        <v>560</v>
      </c>
      <c r="C1368" t="s">
        <v>98</v>
      </c>
      <c r="D1368">
        <v>2000</v>
      </c>
      <c r="E1368" t="s">
        <v>361</v>
      </c>
      <c r="F1368" t="s">
        <v>362</v>
      </c>
      <c r="H1368">
        <v>5159</v>
      </c>
      <c r="I1368">
        <v>2459</v>
      </c>
      <c r="N1368">
        <f>COUNTIF(Cod_Mun_Norte!B:B,DADOS_SNIS_Minas!A1368)</f>
        <v>0</v>
      </c>
    </row>
    <row r="1369" spans="1:14" x14ac:dyDescent="0.2">
      <c r="A1369">
        <v>310480</v>
      </c>
      <c r="B1369" t="s">
        <v>560</v>
      </c>
      <c r="C1369" t="s">
        <v>98</v>
      </c>
      <c r="D1369">
        <v>1999</v>
      </c>
      <c r="E1369" t="s">
        <v>361</v>
      </c>
      <c r="F1369" t="s">
        <v>362</v>
      </c>
      <c r="H1369">
        <v>4509</v>
      </c>
      <c r="I1369">
        <v>1628</v>
      </c>
      <c r="N1369">
        <f>COUNTIF(Cod_Mun_Norte!B:B,DADOS_SNIS_Minas!A1369)</f>
        <v>0</v>
      </c>
    </row>
    <row r="1370" spans="1:14" x14ac:dyDescent="0.2">
      <c r="A1370">
        <v>310480</v>
      </c>
      <c r="B1370" t="s">
        <v>560</v>
      </c>
      <c r="C1370" t="s">
        <v>98</v>
      </c>
      <c r="D1370">
        <v>1998</v>
      </c>
      <c r="E1370" t="s">
        <v>361</v>
      </c>
      <c r="F1370" t="s">
        <v>362</v>
      </c>
      <c r="H1370">
        <v>4599</v>
      </c>
      <c r="I1370">
        <v>1660</v>
      </c>
      <c r="N1370">
        <f>COUNTIF(Cod_Mun_Norte!B:B,DADOS_SNIS_Minas!A1370)</f>
        <v>0</v>
      </c>
    </row>
    <row r="1371" spans="1:14" x14ac:dyDescent="0.2">
      <c r="A1371">
        <v>310480</v>
      </c>
      <c r="B1371" t="s">
        <v>560</v>
      </c>
      <c r="C1371" t="s">
        <v>98</v>
      </c>
      <c r="D1371">
        <v>1997</v>
      </c>
      <c r="H1371">
        <v>4690</v>
      </c>
      <c r="I1371">
        <v>1693</v>
      </c>
      <c r="N1371">
        <f>COUNTIF(Cod_Mun_Norte!B:B,DADOS_SNIS_Minas!A1371)</f>
        <v>0</v>
      </c>
    </row>
    <row r="1372" spans="1:14" x14ac:dyDescent="0.2">
      <c r="A1372">
        <v>310480</v>
      </c>
      <c r="B1372" t="s">
        <v>560</v>
      </c>
      <c r="C1372" t="s">
        <v>98</v>
      </c>
      <c r="D1372">
        <v>1996</v>
      </c>
      <c r="H1372">
        <v>4798</v>
      </c>
      <c r="I1372">
        <v>1732</v>
      </c>
      <c r="N1372">
        <f>COUNTIF(Cod_Mun_Norte!B:B,DADOS_SNIS_Minas!A1372)</f>
        <v>0</v>
      </c>
    </row>
    <row r="1373" spans="1:14" x14ac:dyDescent="0.2">
      <c r="A1373">
        <v>310480</v>
      </c>
      <c r="B1373" t="s">
        <v>560</v>
      </c>
      <c r="C1373" t="s">
        <v>98</v>
      </c>
      <c r="D1373">
        <v>1995</v>
      </c>
      <c r="H1373">
        <v>5495</v>
      </c>
      <c r="I1373">
        <v>1984</v>
      </c>
      <c r="N1373">
        <f>COUNTIF(Cod_Mun_Norte!B:B,DADOS_SNIS_Minas!A1373)</f>
        <v>0</v>
      </c>
    </row>
    <row r="1374" spans="1:14" x14ac:dyDescent="0.2">
      <c r="A1374">
        <v>310490</v>
      </c>
      <c r="B1374" t="s">
        <v>562</v>
      </c>
      <c r="C1374" t="s">
        <v>98</v>
      </c>
      <c r="D1374">
        <v>2020</v>
      </c>
      <c r="E1374" t="s">
        <v>563</v>
      </c>
      <c r="F1374" t="s">
        <v>357</v>
      </c>
      <c r="G1374" t="s">
        <v>383</v>
      </c>
      <c r="H1374">
        <v>19199</v>
      </c>
      <c r="I1374">
        <v>13892</v>
      </c>
      <c r="J1374">
        <v>13706</v>
      </c>
      <c r="K1374">
        <v>13706</v>
      </c>
      <c r="L1374">
        <v>98.7</v>
      </c>
      <c r="M1374">
        <v>71.39</v>
      </c>
      <c r="N1374">
        <f>COUNTIF(Cod_Mun_Norte!B:B,DADOS_SNIS_Minas!A1374)</f>
        <v>0</v>
      </c>
    </row>
    <row r="1375" spans="1:14" x14ac:dyDescent="0.2">
      <c r="A1375">
        <v>310490</v>
      </c>
      <c r="B1375" t="s">
        <v>562</v>
      </c>
      <c r="C1375" t="s">
        <v>98</v>
      </c>
      <c r="D1375">
        <v>2019</v>
      </c>
      <c r="E1375" t="s">
        <v>563</v>
      </c>
      <c r="F1375" t="s">
        <v>357</v>
      </c>
      <c r="G1375" t="s">
        <v>383</v>
      </c>
      <c r="H1375">
        <v>19148</v>
      </c>
      <c r="I1375">
        <v>13856</v>
      </c>
      <c r="J1375">
        <v>13524</v>
      </c>
      <c r="K1375">
        <v>13524</v>
      </c>
      <c r="L1375">
        <v>97.6</v>
      </c>
      <c r="M1375">
        <v>70.63</v>
      </c>
      <c r="N1375">
        <f>COUNTIF(Cod_Mun_Norte!B:B,DADOS_SNIS_Minas!A1375)</f>
        <v>0</v>
      </c>
    </row>
    <row r="1376" spans="1:14" x14ac:dyDescent="0.2">
      <c r="A1376">
        <v>310490</v>
      </c>
      <c r="B1376" t="s">
        <v>562</v>
      </c>
      <c r="C1376" t="s">
        <v>98</v>
      </c>
      <c r="D1376">
        <v>2018</v>
      </c>
      <c r="E1376" t="s">
        <v>564</v>
      </c>
      <c r="F1376" t="s">
        <v>357</v>
      </c>
      <c r="H1376">
        <v>19094</v>
      </c>
      <c r="I1376">
        <v>13816</v>
      </c>
      <c r="J1376">
        <v>13453</v>
      </c>
      <c r="K1376">
        <v>13453</v>
      </c>
      <c r="L1376">
        <v>97.4</v>
      </c>
      <c r="M1376">
        <v>70.459999999999994</v>
      </c>
      <c r="N1376">
        <f>COUNTIF(Cod_Mun_Norte!B:B,DADOS_SNIS_Minas!A1376)</f>
        <v>0</v>
      </c>
    </row>
    <row r="1377" spans="1:14" x14ac:dyDescent="0.2">
      <c r="A1377">
        <v>310490</v>
      </c>
      <c r="B1377" t="s">
        <v>562</v>
      </c>
      <c r="C1377" t="s">
        <v>98</v>
      </c>
      <c r="D1377">
        <v>2017</v>
      </c>
      <c r="E1377" t="s">
        <v>564</v>
      </c>
      <c r="F1377" t="s">
        <v>357</v>
      </c>
      <c r="H1377">
        <v>19315</v>
      </c>
      <c r="I1377">
        <v>13976</v>
      </c>
      <c r="J1377">
        <v>13391</v>
      </c>
      <c r="K1377">
        <v>13391</v>
      </c>
      <c r="L1377">
        <v>95.8</v>
      </c>
      <c r="M1377">
        <v>69.33</v>
      </c>
      <c r="N1377">
        <f>COUNTIF(Cod_Mun_Norte!B:B,DADOS_SNIS_Minas!A1377)</f>
        <v>0</v>
      </c>
    </row>
    <row r="1378" spans="1:14" x14ac:dyDescent="0.2">
      <c r="A1378">
        <v>310490</v>
      </c>
      <c r="B1378" t="s">
        <v>562</v>
      </c>
      <c r="C1378" t="s">
        <v>98</v>
      </c>
      <c r="D1378">
        <v>2016</v>
      </c>
      <c r="E1378" t="s">
        <v>564</v>
      </c>
      <c r="F1378" t="s">
        <v>359</v>
      </c>
      <c r="H1378">
        <v>19252</v>
      </c>
      <c r="I1378">
        <v>13931</v>
      </c>
      <c r="J1378">
        <v>13378</v>
      </c>
      <c r="K1378">
        <v>13378</v>
      </c>
      <c r="L1378">
        <v>96</v>
      </c>
      <c r="M1378">
        <v>69.489999999999995</v>
      </c>
      <c r="N1378">
        <f>COUNTIF(Cod_Mun_Norte!B:B,DADOS_SNIS_Minas!A1378)</f>
        <v>0</v>
      </c>
    </row>
    <row r="1379" spans="1:14" x14ac:dyDescent="0.2">
      <c r="A1379">
        <v>310490</v>
      </c>
      <c r="B1379" t="s">
        <v>562</v>
      </c>
      <c r="C1379" t="s">
        <v>98</v>
      </c>
      <c r="D1379">
        <v>2015</v>
      </c>
      <c r="E1379" t="s">
        <v>564</v>
      </c>
      <c r="F1379" t="s">
        <v>359</v>
      </c>
      <c r="H1379">
        <v>19186</v>
      </c>
      <c r="I1379">
        <v>13883</v>
      </c>
      <c r="J1379">
        <v>13289</v>
      </c>
      <c r="K1379">
        <v>13289</v>
      </c>
      <c r="L1379">
        <v>95.7</v>
      </c>
      <c r="M1379">
        <v>69.260000000000005</v>
      </c>
      <c r="N1379">
        <f>COUNTIF(Cod_Mun_Norte!B:B,DADOS_SNIS_Minas!A1379)</f>
        <v>0</v>
      </c>
    </row>
    <row r="1380" spans="1:14" x14ac:dyDescent="0.2">
      <c r="A1380">
        <v>310490</v>
      </c>
      <c r="B1380" t="s">
        <v>562</v>
      </c>
      <c r="C1380" t="s">
        <v>98</v>
      </c>
      <c r="D1380">
        <v>2014</v>
      </c>
      <c r="E1380" t="s">
        <v>361</v>
      </c>
      <c r="F1380" t="s">
        <v>362</v>
      </c>
      <c r="H1380">
        <v>19117</v>
      </c>
      <c r="I1380">
        <v>13833</v>
      </c>
      <c r="J1380">
        <v>13833</v>
      </c>
      <c r="K1380">
        <v>13833</v>
      </c>
      <c r="L1380">
        <v>100</v>
      </c>
      <c r="M1380">
        <v>72.36</v>
      </c>
      <c r="N1380">
        <f>COUNTIF(Cod_Mun_Norte!B:B,DADOS_SNIS_Minas!A1380)</f>
        <v>0</v>
      </c>
    </row>
    <row r="1381" spans="1:14" x14ac:dyDescent="0.2">
      <c r="A1381">
        <v>310490</v>
      </c>
      <c r="B1381" t="s">
        <v>562</v>
      </c>
      <c r="C1381" t="s">
        <v>98</v>
      </c>
      <c r="D1381">
        <v>2013</v>
      </c>
      <c r="E1381" t="s">
        <v>564</v>
      </c>
      <c r="F1381" t="s">
        <v>359</v>
      </c>
      <c r="H1381">
        <v>19045</v>
      </c>
      <c r="I1381">
        <v>13781</v>
      </c>
      <c r="J1381">
        <v>13781</v>
      </c>
      <c r="K1381">
        <v>13781</v>
      </c>
      <c r="L1381">
        <v>100</v>
      </c>
      <c r="M1381">
        <v>72.36</v>
      </c>
      <c r="N1381">
        <f>COUNTIF(Cod_Mun_Norte!B:B,DADOS_SNIS_Minas!A1381)</f>
        <v>0</v>
      </c>
    </row>
    <row r="1382" spans="1:14" x14ac:dyDescent="0.2">
      <c r="A1382">
        <v>310490</v>
      </c>
      <c r="B1382" t="s">
        <v>562</v>
      </c>
      <c r="C1382" t="s">
        <v>98</v>
      </c>
      <c r="D1382">
        <v>2012</v>
      </c>
      <c r="E1382" t="s">
        <v>565</v>
      </c>
      <c r="F1382" t="s">
        <v>364</v>
      </c>
      <c r="H1382">
        <v>18426</v>
      </c>
      <c r="I1382">
        <v>13333</v>
      </c>
      <c r="J1382">
        <v>13333</v>
      </c>
      <c r="K1382">
        <v>13333</v>
      </c>
      <c r="L1382">
        <v>100</v>
      </c>
      <c r="M1382">
        <v>72.36</v>
      </c>
      <c r="N1382">
        <f>COUNTIF(Cod_Mun_Norte!B:B,DADOS_SNIS_Minas!A1382)</f>
        <v>0</v>
      </c>
    </row>
    <row r="1383" spans="1:14" x14ac:dyDescent="0.2">
      <c r="A1383">
        <v>310490</v>
      </c>
      <c r="B1383" t="s">
        <v>562</v>
      </c>
      <c r="C1383" t="s">
        <v>98</v>
      </c>
      <c r="D1383">
        <v>2011</v>
      </c>
      <c r="E1383" t="s">
        <v>566</v>
      </c>
      <c r="F1383" t="s">
        <v>360</v>
      </c>
      <c r="H1383">
        <v>18368</v>
      </c>
      <c r="I1383">
        <v>13291</v>
      </c>
      <c r="J1383">
        <v>13291</v>
      </c>
      <c r="K1383">
        <v>13291</v>
      </c>
      <c r="L1383">
        <v>100</v>
      </c>
      <c r="M1383">
        <v>72.36</v>
      </c>
      <c r="N1383">
        <f>COUNTIF(Cod_Mun_Norte!B:B,DADOS_SNIS_Minas!A1383)</f>
        <v>0</v>
      </c>
    </row>
    <row r="1384" spans="1:14" x14ac:dyDescent="0.2">
      <c r="A1384">
        <v>310490</v>
      </c>
      <c r="B1384" t="s">
        <v>562</v>
      </c>
      <c r="C1384" t="s">
        <v>98</v>
      </c>
      <c r="D1384">
        <v>2010</v>
      </c>
      <c r="E1384" t="s">
        <v>361</v>
      </c>
      <c r="F1384" t="s">
        <v>362</v>
      </c>
      <c r="H1384">
        <v>18307</v>
      </c>
      <c r="I1384">
        <v>13247</v>
      </c>
      <c r="J1384">
        <v>13247</v>
      </c>
      <c r="K1384">
        <v>13247</v>
      </c>
      <c r="L1384">
        <v>100</v>
      </c>
      <c r="M1384">
        <v>72.36</v>
      </c>
      <c r="N1384">
        <f>COUNTIF(Cod_Mun_Norte!B:B,DADOS_SNIS_Minas!A1384)</f>
        <v>0</v>
      </c>
    </row>
    <row r="1385" spans="1:14" x14ac:dyDescent="0.2">
      <c r="A1385">
        <v>310490</v>
      </c>
      <c r="B1385" t="s">
        <v>562</v>
      </c>
      <c r="C1385" t="s">
        <v>98</v>
      </c>
      <c r="D1385">
        <v>2009</v>
      </c>
      <c r="E1385" t="s">
        <v>565</v>
      </c>
      <c r="F1385" t="s">
        <v>364</v>
      </c>
      <c r="H1385">
        <v>18745</v>
      </c>
      <c r="I1385">
        <v>13249</v>
      </c>
      <c r="J1385">
        <v>16826</v>
      </c>
      <c r="K1385">
        <v>16826</v>
      </c>
      <c r="L1385">
        <v>100</v>
      </c>
      <c r="M1385">
        <v>89.76</v>
      </c>
      <c r="N1385">
        <f>COUNTIF(Cod_Mun_Norte!B:B,DADOS_SNIS_Minas!A1385)</f>
        <v>0</v>
      </c>
    </row>
    <row r="1386" spans="1:14" x14ac:dyDescent="0.2">
      <c r="A1386">
        <v>310490</v>
      </c>
      <c r="B1386" t="s">
        <v>562</v>
      </c>
      <c r="C1386" t="s">
        <v>98</v>
      </c>
      <c r="D1386">
        <v>2008</v>
      </c>
      <c r="E1386" t="s">
        <v>361</v>
      </c>
      <c r="F1386" t="s">
        <v>362</v>
      </c>
      <c r="H1386">
        <v>18646</v>
      </c>
      <c r="I1386">
        <v>13179</v>
      </c>
      <c r="J1386">
        <v>16280</v>
      </c>
      <c r="K1386">
        <v>16280</v>
      </c>
      <c r="L1386">
        <v>100</v>
      </c>
      <c r="M1386">
        <v>87.31</v>
      </c>
      <c r="N1386">
        <f>COUNTIF(Cod_Mun_Norte!B:B,DADOS_SNIS_Minas!A1386)</f>
        <v>0</v>
      </c>
    </row>
    <row r="1387" spans="1:14" x14ac:dyDescent="0.2">
      <c r="A1387">
        <v>310490</v>
      </c>
      <c r="B1387" t="s">
        <v>562</v>
      </c>
      <c r="C1387" t="s">
        <v>98</v>
      </c>
      <c r="D1387">
        <v>2007</v>
      </c>
      <c r="E1387" t="s">
        <v>361</v>
      </c>
      <c r="F1387" t="s">
        <v>362</v>
      </c>
      <c r="H1387">
        <v>18016</v>
      </c>
      <c r="I1387">
        <v>12734</v>
      </c>
      <c r="J1387">
        <v>15914</v>
      </c>
      <c r="K1387">
        <v>15914</v>
      </c>
      <c r="L1387">
        <v>100</v>
      </c>
      <c r="M1387">
        <v>88.33</v>
      </c>
      <c r="N1387">
        <f>COUNTIF(Cod_Mun_Norte!B:B,DADOS_SNIS_Minas!A1387)</f>
        <v>0</v>
      </c>
    </row>
    <row r="1388" spans="1:14" x14ac:dyDescent="0.2">
      <c r="A1388">
        <v>310490</v>
      </c>
      <c r="B1388" t="s">
        <v>562</v>
      </c>
      <c r="C1388" t="s">
        <v>98</v>
      </c>
      <c r="D1388">
        <v>2006</v>
      </c>
      <c r="E1388" t="s">
        <v>361</v>
      </c>
      <c r="F1388" t="s">
        <v>362</v>
      </c>
      <c r="H1388">
        <v>18173</v>
      </c>
      <c r="I1388">
        <v>12432</v>
      </c>
      <c r="J1388">
        <v>15425</v>
      </c>
      <c r="K1388">
        <v>15425</v>
      </c>
      <c r="L1388">
        <v>100</v>
      </c>
      <c r="M1388">
        <v>84.88</v>
      </c>
      <c r="N1388">
        <f>COUNTIF(Cod_Mun_Norte!B:B,DADOS_SNIS_Minas!A1388)</f>
        <v>0</v>
      </c>
    </row>
    <row r="1389" spans="1:14" x14ac:dyDescent="0.2">
      <c r="A1389">
        <v>310490</v>
      </c>
      <c r="B1389" t="s">
        <v>562</v>
      </c>
      <c r="C1389" t="s">
        <v>98</v>
      </c>
      <c r="D1389">
        <v>2005</v>
      </c>
      <c r="E1389" t="s">
        <v>361</v>
      </c>
      <c r="F1389" t="s">
        <v>362</v>
      </c>
      <c r="H1389">
        <v>18074</v>
      </c>
      <c r="I1389">
        <v>12364</v>
      </c>
      <c r="J1389">
        <v>14978</v>
      </c>
      <c r="K1389">
        <v>14978</v>
      </c>
      <c r="L1389">
        <v>100</v>
      </c>
      <c r="M1389">
        <v>82.87</v>
      </c>
      <c r="N1389">
        <f>COUNTIF(Cod_Mun_Norte!B:B,DADOS_SNIS_Minas!A1389)</f>
        <v>0</v>
      </c>
    </row>
    <row r="1390" spans="1:14" x14ac:dyDescent="0.2">
      <c r="A1390">
        <v>310490</v>
      </c>
      <c r="B1390" t="s">
        <v>562</v>
      </c>
      <c r="C1390" t="s">
        <v>98</v>
      </c>
      <c r="D1390">
        <v>2004</v>
      </c>
      <c r="E1390" t="s">
        <v>361</v>
      </c>
      <c r="F1390" t="s">
        <v>362</v>
      </c>
      <c r="H1390">
        <v>17974</v>
      </c>
      <c r="I1390">
        <v>12296</v>
      </c>
      <c r="J1390">
        <v>14703</v>
      </c>
      <c r="K1390">
        <v>14703</v>
      </c>
      <c r="L1390">
        <v>100</v>
      </c>
      <c r="M1390">
        <v>81.8</v>
      </c>
      <c r="N1390">
        <f>COUNTIF(Cod_Mun_Norte!B:B,DADOS_SNIS_Minas!A1390)</f>
        <v>0</v>
      </c>
    </row>
    <row r="1391" spans="1:14" x14ac:dyDescent="0.2">
      <c r="A1391">
        <v>310490</v>
      </c>
      <c r="B1391" t="s">
        <v>562</v>
      </c>
      <c r="C1391" t="s">
        <v>98</v>
      </c>
      <c r="D1391">
        <v>2003</v>
      </c>
      <c r="E1391" t="s">
        <v>361</v>
      </c>
      <c r="F1391" t="s">
        <v>362</v>
      </c>
      <c r="H1391">
        <v>17794</v>
      </c>
      <c r="I1391">
        <v>12172</v>
      </c>
      <c r="J1391">
        <v>14362</v>
      </c>
      <c r="K1391">
        <v>14362</v>
      </c>
      <c r="L1391">
        <v>100</v>
      </c>
      <c r="M1391">
        <v>80.709999999999994</v>
      </c>
      <c r="N1391">
        <f>COUNTIF(Cod_Mun_Norte!B:B,DADOS_SNIS_Minas!A1391)</f>
        <v>0</v>
      </c>
    </row>
    <row r="1392" spans="1:14" x14ac:dyDescent="0.2">
      <c r="A1392">
        <v>310490</v>
      </c>
      <c r="B1392" t="s">
        <v>562</v>
      </c>
      <c r="C1392" t="s">
        <v>98</v>
      </c>
      <c r="D1392">
        <v>2002</v>
      </c>
      <c r="E1392" t="s">
        <v>361</v>
      </c>
      <c r="F1392" t="s">
        <v>362</v>
      </c>
      <c r="H1392">
        <v>17708</v>
      </c>
      <c r="I1392">
        <v>12114</v>
      </c>
      <c r="J1392">
        <v>14017</v>
      </c>
      <c r="K1392">
        <v>14017</v>
      </c>
      <c r="L1392">
        <v>100</v>
      </c>
      <c r="M1392">
        <v>79.16</v>
      </c>
      <c r="N1392">
        <f>COUNTIF(Cod_Mun_Norte!B:B,DADOS_SNIS_Minas!A1392)</f>
        <v>0</v>
      </c>
    </row>
    <row r="1393" spans="1:14" x14ac:dyDescent="0.2">
      <c r="A1393">
        <v>310490</v>
      </c>
      <c r="B1393" t="s">
        <v>562</v>
      </c>
      <c r="C1393" t="s">
        <v>98</v>
      </c>
      <c r="D1393">
        <v>2001</v>
      </c>
      <c r="E1393" t="s">
        <v>361</v>
      </c>
      <c r="F1393" t="s">
        <v>362</v>
      </c>
      <c r="H1393">
        <v>17614</v>
      </c>
      <c r="I1393">
        <v>12049</v>
      </c>
      <c r="J1393">
        <v>13619</v>
      </c>
      <c r="K1393">
        <v>13619</v>
      </c>
      <c r="L1393">
        <v>100</v>
      </c>
      <c r="M1393">
        <v>77.319999999999993</v>
      </c>
      <c r="N1393">
        <f>COUNTIF(Cod_Mun_Norte!B:B,DADOS_SNIS_Minas!A1393)</f>
        <v>0</v>
      </c>
    </row>
    <row r="1394" spans="1:14" x14ac:dyDescent="0.2">
      <c r="A1394">
        <v>310490</v>
      </c>
      <c r="B1394" t="s">
        <v>562</v>
      </c>
      <c r="C1394" t="s">
        <v>98</v>
      </c>
      <c r="D1394">
        <v>2000</v>
      </c>
      <c r="E1394" t="s">
        <v>361</v>
      </c>
      <c r="F1394" t="s">
        <v>362</v>
      </c>
      <c r="H1394">
        <v>17523</v>
      </c>
      <c r="I1394">
        <v>11987</v>
      </c>
      <c r="J1394">
        <v>12925</v>
      </c>
      <c r="L1394">
        <v>100</v>
      </c>
      <c r="N1394">
        <f>COUNTIF(Cod_Mun_Norte!B:B,DADOS_SNIS_Minas!A1394)</f>
        <v>0</v>
      </c>
    </row>
    <row r="1395" spans="1:14" x14ac:dyDescent="0.2">
      <c r="A1395">
        <v>310490</v>
      </c>
      <c r="B1395" t="s">
        <v>562</v>
      </c>
      <c r="C1395" t="s">
        <v>98</v>
      </c>
      <c r="D1395">
        <v>1999</v>
      </c>
      <c r="E1395" t="s">
        <v>361</v>
      </c>
      <c r="F1395" t="s">
        <v>362</v>
      </c>
      <c r="H1395">
        <v>16919</v>
      </c>
      <c r="I1395">
        <v>11226</v>
      </c>
      <c r="N1395">
        <f>COUNTIF(Cod_Mun_Norte!B:B,DADOS_SNIS_Minas!A1395)</f>
        <v>0</v>
      </c>
    </row>
    <row r="1396" spans="1:14" x14ac:dyDescent="0.2">
      <c r="A1396">
        <v>310490</v>
      </c>
      <c r="B1396" t="s">
        <v>562</v>
      </c>
      <c r="C1396" t="s">
        <v>98</v>
      </c>
      <c r="D1396">
        <v>1998</v>
      </c>
      <c r="E1396" t="s">
        <v>361</v>
      </c>
      <c r="F1396" t="s">
        <v>362</v>
      </c>
      <c r="H1396">
        <v>16877</v>
      </c>
      <c r="I1396">
        <v>11198</v>
      </c>
      <c r="N1396">
        <f>COUNTIF(Cod_Mun_Norte!B:B,DADOS_SNIS_Minas!A1396)</f>
        <v>0</v>
      </c>
    </row>
    <row r="1397" spans="1:14" x14ac:dyDescent="0.2">
      <c r="A1397">
        <v>310490</v>
      </c>
      <c r="B1397" t="s">
        <v>562</v>
      </c>
      <c r="C1397" t="s">
        <v>98</v>
      </c>
      <c r="D1397">
        <v>1997</v>
      </c>
      <c r="H1397">
        <v>16835</v>
      </c>
      <c r="I1397">
        <v>11171</v>
      </c>
      <c r="N1397">
        <f>COUNTIF(Cod_Mun_Norte!B:B,DADOS_SNIS_Minas!A1397)</f>
        <v>0</v>
      </c>
    </row>
    <row r="1398" spans="1:14" x14ac:dyDescent="0.2">
      <c r="A1398">
        <v>310490</v>
      </c>
      <c r="B1398" t="s">
        <v>562</v>
      </c>
      <c r="C1398" t="s">
        <v>98</v>
      </c>
      <c r="D1398">
        <v>1996</v>
      </c>
      <c r="H1398">
        <v>16786</v>
      </c>
      <c r="I1398">
        <v>11138</v>
      </c>
      <c r="N1398">
        <f>COUNTIF(Cod_Mun_Norte!B:B,DADOS_SNIS_Minas!A1398)</f>
        <v>0</v>
      </c>
    </row>
    <row r="1399" spans="1:14" x14ac:dyDescent="0.2">
      <c r="A1399">
        <v>310490</v>
      </c>
      <c r="B1399" t="s">
        <v>562</v>
      </c>
      <c r="C1399" t="s">
        <v>98</v>
      </c>
      <c r="D1399">
        <v>1995</v>
      </c>
      <c r="H1399">
        <v>17241</v>
      </c>
      <c r="I1399">
        <v>11440</v>
      </c>
      <c r="N1399">
        <f>COUNTIF(Cod_Mun_Norte!B:B,DADOS_SNIS_Minas!A1399)</f>
        <v>0</v>
      </c>
    </row>
    <row r="1400" spans="1:14" x14ac:dyDescent="0.2">
      <c r="A1400">
        <v>310500</v>
      </c>
      <c r="B1400" t="s">
        <v>567</v>
      </c>
      <c r="C1400" t="s">
        <v>98</v>
      </c>
      <c r="D1400">
        <v>2020</v>
      </c>
      <c r="E1400" t="s">
        <v>568</v>
      </c>
      <c r="F1400" t="s">
        <v>357</v>
      </c>
      <c r="G1400" t="s">
        <v>383</v>
      </c>
      <c r="H1400">
        <v>7803</v>
      </c>
      <c r="I1400">
        <v>4997</v>
      </c>
      <c r="J1400">
        <v>4325</v>
      </c>
      <c r="K1400">
        <v>4325</v>
      </c>
      <c r="L1400">
        <v>86.6</v>
      </c>
      <c r="M1400">
        <v>55.43</v>
      </c>
      <c r="N1400">
        <f>COUNTIF(Cod_Mun_Norte!B:B,DADOS_SNIS_Minas!A1400)</f>
        <v>0</v>
      </c>
    </row>
    <row r="1401" spans="1:14" x14ac:dyDescent="0.2">
      <c r="A1401">
        <v>310500</v>
      </c>
      <c r="B1401" t="s">
        <v>567</v>
      </c>
      <c r="C1401" t="s">
        <v>98</v>
      </c>
      <c r="D1401">
        <v>2019</v>
      </c>
      <c r="E1401" t="s">
        <v>568</v>
      </c>
      <c r="F1401" t="s">
        <v>357</v>
      </c>
      <c r="G1401" t="s">
        <v>383</v>
      </c>
      <c r="H1401">
        <v>7826</v>
      </c>
      <c r="I1401">
        <v>5011</v>
      </c>
      <c r="J1401">
        <v>4270</v>
      </c>
      <c r="K1401">
        <v>4270</v>
      </c>
      <c r="L1401">
        <v>85.2</v>
      </c>
      <c r="M1401">
        <v>54.56</v>
      </c>
      <c r="N1401">
        <f>COUNTIF(Cod_Mun_Norte!B:B,DADOS_SNIS_Minas!A1401)</f>
        <v>0</v>
      </c>
    </row>
    <row r="1402" spans="1:14" x14ac:dyDescent="0.2">
      <c r="A1402">
        <v>310500</v>
      </c>
      <c r="B1402" t="s">
        <v>567</v>
      </c>
      <c r="C1402" t="s">
        <v>98</v>
      </c>
      <c r="D1402">
        <v>2018</v>
      </c>
      <c r="E1402" t="s">
        <v>569</v>
      </c>
      <c r="F1402" t="s">
        <v>357</v>
      </c>
      <c r="H1402">
        <v>7851</v>
      </c>
      <c r="I1402">
        <v>5027</v>
      </c>
      <c r="J1402">
        <v>4334</v>
      </c>
      <c r="K1402">
        <v>4334</v>
      </c>
      <c r="L1402">
        <v>86.2</v>
      </c>
      <c r="M1402">
        <v>55.2</v>
      </c>
      <c r="N1402">
        <f>COUNTIF(Cod_Mun_Norte!B:B,DADOS_SNIS_Minas!A1402)</f>
        <v>0</v>
      </c>
    </row>
    <row r="1403" spans="1:14" x14ac:dyDescent="0.2">
      <c r="A1403">
        <v>310500</v>
      </c>
      <c r="B1403" t="s">
        <v>567</v>
      </c>
      <c r="C1403" t="s">
        <v>98</v>
      </c>
      <c r="D1403">
        <v>2017</v>
      </c>
      <c r="E1403" t="s">
        <v>569</v>
      </c>
      <c r="F1403" t="s">
        <v>357</v>
      </c>
      <c r="H1403">
        <v>8051</v>
      </c>
      <c r="I1403">
        <v>5155</v>
      </c>
      <c r="J1403">
        <v>4368</v>
      </c>
      <c r="K1403">
        <v>4368</v>
      </c>
      <c r="L1403">
        <v>84.7</v>
      </c>
      <c r="M1403">
        <v>54.25</v>
      </c>
      <c r="N1403">
        <f>COUNTIF(Cod_Mun_Norte!B:B,DADOS_SNIS_Minas!A1403)</f>
        <v>0</v>
      </c>
    </row>
    <row r="1404" spans="1:14" x14ac:dyDescent="0.2">
      <c r="A1404">
        <v>310500</v>
      </c>
      <c r="B1404" t="s">
        <v>567</v>
      </c>
      <c r="C1404" t="s">
        <v>98</v>
      </c>
      <c r="D1404">
        <v>2016</v>
      </c>
      <c r="E1404" t="s">
        <v>569</v>
      </c>
      <c r="F1404" t="s">
        <v>359</v>
      </c>
      <c r="H1404">
        <v>8061</v>
      </c>
      <c r="I1404">
        <v>5162</v>
      </c>
      <c r="J1404">
        <v>4466</v>
      </c>
      <c r="K1404">
        <v>4466</v>
      </c>
      <c r="L1404">
        <v>86.5</v>
      </c>
      <c r="M1404">
        <v>55.4</v>
      </c>
      <c r="N1404">
        <f>COUNTIF(Cod_Mun_Norte!B:B,DADOS_SNIS_Minas!A1404)</f>
        <v>0</v>
      </c>
    </row>
    <row r="1405" spans="1:14" x14ac:dyDescent="0.2">
      <c r="A1405">
        <v>310500</v>
      </c>
      <c r="B1405" t="s">
        <v>567</v>
      </c>
      <c r="C1405" t="s">
        <v>98</v>
      </c>
      <c r="D1405">
        <v>2015</v>
      </c>
      <c r="E1405" t="s">
        <v>569</v>
      </c>
      <c r="F1405" t="s">
        <v>359</v>
      </c>
      <c r="H1405">
        <v>8071</v>
      </c>
      <c r="I1405">
        <v>5168</v>
      </c>
      <c r="J1405">
        <v>4440</v>
      </c>
      <c r="K1405">
        <v>4440</v>
      </c>
      <c r="L1405">
        <v>85.9</v>
      </c>
      <c r="M1405">
        <v>55.01</v>
      </c>
      <c r="N1405">
        <f>COUNTIF(Cod_Mun_Norte!B:B,DADOS_SNIS_Minas!A1405)</f>
        <v>0</v>
      </c>
    </row>
    <row r="1406" spans="1:14" x14ac:dyDescent="0.2">
      <c r="A1406">
        <v>310500</v>
      </c>
      <c r="B1406" t="s">
        <v>567</v>
      </c>
      <c r="C1406" t="s">
        <v>98</v>
      </c>
      <c r="D1406">
        <v>2014</v>
      </c>
      <c r="E1406" t="s">
        <v>569</v>
      </c>
      <c r="F1406" t="s">
        <v>359</v>
      </c>
      <c r="H1406">
        <v>8082</v>
      </c>
      <c r="I1406">
        <v>5175</v>
      </c>
      <c r="J1406">
        <v>5175</v>
      </c>
      <c r="K1406">
        <v>5175</v>
      </c>
      <c r="L1406">
        <v>100</v>
      </c>
      <c r="M1406">
        <v>64.03</v>
      </c>
      <c r="N1406">
        <f>COUNTIF(Cod_Mun_Norte!B:B,DADOS_SNIS_Minas!A1406)</f>
        <v>0</v>
      </c>
    </row>
    <row r="1407" spans="1:14" x14ac:dyDescent="0.2">
      <c r="A1407">
        <v>310500</v>
      </c>
      <c r="B1407" t="s">
        <v>567</v>
      </c>
      <c r="C1407" t="s">
        <v>98</v>
      </c>
      <c r="D1407">
        <v>2013</v>
      </c>
      <c r="E1407" t="s">
        <v>569</v>
      </c>
      <c r="F1407" t="s">
        <v>359</v>
      </c>
      <c r="H1407">
        <v>8093</v>
      </c>
      <c r="I1407">
        <v>5182</v>
      </c>
      <c r="J1407">
        <v>5182</v>
      </c>
      <c r="K1407">
        <v>5182</v>
      </c>
      <c r="L1407">
        <v>100</v>
      </c>
      <c r="M1407">
        <v>64.03</v>
      </c>
      <c r="N1407">
        <f>COUNTIF(Cod_Mun_Norte!B:B,DADOS_SNIS_Minas!A1407)</f>
        <v>0</v>
      </c>
    </row>
    <row r="1408" spans="1:14" x14ac:dyDescent="0.2">
      <c r="A1408">
        <v>310500</v>
      </c>
      <c r="B1408" t="s">
        <v>567</v>
      </c>
      <c r="C1408" t="s">
        <v>98</v>
      </c>
      <c r="D1408">
        <v>2012</v>
      </c>
      <c r="E1408" t="s">
        <v>569</v>
      </c>
      <c r="F1408" t="s">
        <v>359</v>
      </c>
      <c r="H1408">
        <v>7877</v>
      </c>
      <c r="I1408">
        <v>5044</v>
      </c>
      <c r="J1408">
        <v>5044</v>
      </c>
      <c r="K1408">
        <v>5044</v>
      </c>
      <c r="L1408">
        <v>100</v>
      </c>
      <c r="M1408">
        <v>64.03</v>
      </c>
      <c r="N1408">
        <f>COUNTIF(Cod_Mun_Norte!B:B,DADOS_SNIS_Minas!A1408)</f>
        <v>0</v>
      </c>
    </row>
    <row r="1409" spans="1:14" x14ac:dyDescent="0.2">
      <c r="A1409">
        <v>310500</v>
      </c>
      <c r="B1409" t="s">
        <v>567</v>
      </c>
      <c r="C1409" t="s">
        <v>98</v>
      </c>
      <c r="D1409">
        <v>2011</v>
      </c>
      <c r="E1409" t="s">
        <v>361</v>
      </c>
      <c r="F1409" t="s">
        <v>362</v>
      </c>
      <c r="H1409">
        <v>7895</v>
      </c>
      <c r="I1409">
        <v>5055</v>
      </c>
      <c r="J1409">
        <v>5055</v>
      </c>
      <c r="K1409">
        <v>5055</v>
      </c>
      <c r="L1409">
        <v>100</v>
      </c>
      <c r="M1409">
        <v>64.03</v>
      </c>
      <c r="N1409">
        <f>COUNTIF(Cod_Mun_Norte!B:B,DADOS_SNIS_Minas!A1409)</f>
        <v>0</v>
      </c>
    </row>
    <row r="1410" spans="1:14" x14ac:dyDescent="0.2">
      <c r="A1410">
        <v>310500</v>
      </c>
      <c r="B1410" t="s">
        <v>567</v>
      </c>
      <c r="C1410" t="s">
        <v>98</v>
      </c>
      <c r="D1410">
        <v>2010</v>
      </c>
      <c r="E1410" t="s">
        <v>361</v>
      </c>
      <c r="F1410" t="s">
        <v>362</v>
      </c>
      <c r="H1410">
        <v>7913</v>
      </c>
      <c r="I1410">
        <v>5067</v>
      </c>
      <c r="J1410">
        <v>5067</v>
      </c>
      <c r="K1410">
        <v>5067</v>
      </c>
      <c r="L1410">
        <v>100</v>
      </c>
      <c r="M1410">
        <v>64.03</v>
      </c>
      <c r="N1410">
        <f>COUNTIF(Cod_Mun_Norte!B:B,DADOS_SNIS_Minas!A1410)</f>
        <v>0</v>
      </c>
    </row>
    <row r="1411" spans="1:14" x14ac:dyDescent="0.2">
      <c r="A1411">
        <v>310500</v>
      </c>
      <c r="B1411" t="s">
        <v>567</v>
      </c>
      <c r="C1411" t="s">
        <v>98</v>
      </c>
      <c r="D1411">
        <v>2009</v>
      </c>
      <c r="E1411" t="s">
        <v>361</v>
      </c>
      <c r="F1411" t="s">
        <v>362</v>
      </c>
      <c r="H1411">
        <v>8582</v>
      </c>
      <c r="I1411">
        <v>5227</v>
      </c>
      <c r="J1411">
        <v>5743</v>
      </c>
      <c r="K1411">
        <v>5743</v>
      </c>
      <c r="L1411">
        <v>100</v>
      </c>
      <c r="M1411">
        <v>66.92</v>
      </c>
      <c r="N1411">
        <f>COUNTIF(Cod_Mun_Norte!B:B,DADOS_SNIS_Minas!A1411)</f>
        <v>0</v>
      </c>
    </row>
    <row r="1412" spans="1:14" x14ac:dyDescent="0.2">
      <c r="A1412">
        <v>310500</v>
      </c>
      <c r="B1412" t="s">
        <v>567</v>
      </c>
      <c r="C1412" t="s">
        <v>98</v>
      </c>
      <c r="D1412">
        <v>2008</v>
      </c>
      <c r="E1412" t="s">
        <v>361</v>
      </c>
      <c r="F1412" t="s">
        <v>362</v>
      </c>
      <c r="H1412">
        <v>8549</v>
      </c>
      <c r="I1412">
        <v>5206</v>
      </c>
      <c r="J1412">
        <v>5578</v>
      </c>
      <c r="K1412">
        <v>5578</v>
      </c>
      <c r="L1412">
        <v>100</v>
      </c>
      <c r="M1412">
        <v>65.25</v>
      </c>
      <c r="N1412">
        <f>COUNTIF(Cod_Mun_Norte!B:B,DADOS_SNIS_Minas!A1412)</f>
        <v>0</v>
      </c>
    </row>
    <row r="1413" spans="1:14" x14ac:dyDescent="0.2">
      <c r="A1413">
        <v>310500</v>
      </c>
      <c r="B1413" t="s">
        <v>567</v>
      </c>
      <c r="C1413" t="s">
        <v>98</v>
      </c>
      <c r="D1413">
        <v>2007</v>
      </c>
      <c r="E1413" t="s">
        <v>361</v>
      </c>
      <c r="F1413" t="s">
        <v>362</v>
      </c>
      <c r="H1413">
        <v>8274</v>
      </c>
      <c r="I1413">
        <v>5039</v>
      </c>
      <c r="J1413">
        <v>5417</v>
      </c>
      <c r="K1413">
        <v>5417</v>
      </c>
      <c r="L1413">
        <v>100</v>
      </c>
      <c r="M1413">
        <v>65.47</v>
      </c>
      <c r="N1413">
        <f>COUNTIF(Cod_Mun_Norte!B:B,DADOS_SNIS_Minas!A1413)</f>
        <v>0</v>
      </c>
    </row>
    <row r="1414" spans="1:14" x14ac:dyDescent="0.2">
      <c r="A1414">
        <v>310500</v>
      </c>
      <c r="B1414" t="s">
        <v>567</v>
      </c>
      <c r="C1414" t="s">
        <v>98</v>
      </c>
      <c r="D1414">
        <v>2006</v>
      </c>
      <c r="E1414" t="s">
        <v>361</v>
      </c>
      <c r="F1414" t="s">
        <v>362</v>
      </c>
      <c r="H1414">
        <v>7986</v>
      </c>
      <c r="I1414">
        <v>4718</v>
      </c>
      <c r="J1414">
        <v>5348</v>
      </c>
      <c r="K1414">
        <v>5348</v>
      </c>
      <c r="L1414">
        <v>100</v>
      </c>
      <c r="M1414">
        <v>66.97</v>
      </c>
      <c r="N1414">
        <f>COUNTIF(Cod_Mun_Norte!B:B,DADOS_SNIS_Minas!A1414)</f>
        <v>0</v>
      </c>
    </row>
    <row r="1415" spans="1:14" x14ac:dyDescent="0.2">
      <c r="A1415">
        <v>310500</v>
      </c>
      <c r="B1415" t="s">
        <v>567</v>
      </c>
      <c r="C1415" t="s">
        <v>98</v>
      </c>
      <c r="D1415">
        <v>2005</v>
      </c>
      <c r="E1415" t="s">
        <v>361</v>
      </c>
      <c r="F1415" t="s">
        <v>362</v>
      </c>
      <c r="H1415">
        <v>8012</v>
      </c>
      <c r="I1415">
        <v>4734</v>
      </c>
      <c r="J1415">
        <v>3128</v>
      </c>
      <c r="K1415">
        <v>3128</v>
      </c>
      <c r="L1415">
        <v>66.099999999999994</v>
      </c>
      <c r="M1415">
        <v>39.04</v>
      </c>
      <c r="N1415">
        <f>COUNTIF(Cod_Mun_Norte!B:B,DADOS_SNIS_Minas!A1415)</f>
        <v>0</v>
      </c>
    </row>
    <row r="1416" spans="1:14" x14ac:dyDescent="0.2">
      <c r="A1416">
        <v>310500</v>
      </c>
      <c r="B1416" t="s">
        <v>567</v>
      </c>
      <c r="C1416" t="s">
        <v>98</v>
      </c>
      <c r="D1416">
        <v>2004</v>
      </c>
      <c r="E1416" t="s">
        <v>361</v>
      </c>
      <c r="F1416" t="s">
        <v>362</v>
      </c>
      <c r="H1416">
        <v>8038</v>
      </c>
      <c r="I1416">
        <v>4749</v>
      </c>
      <c r="J1416">
        <v>3100</v>
      </c>
      <c r="K1416">
        <v>3100</v>
      </c>
      <c r="L1416">
        <v>65.3</v>
      </c>
      <c r="M1416">
        <v>38.57</v>
      </c>
      <c r="N1416">
        <f>COUNTIF(Cod_Mun_Norte!B:B,DADOS_SNIS_Minas!A1416)</f>
        <v>0</v>
      </c>
    </row>
    <row r="1417" spans="1:14" x14ac:dyDescent="0.2">
      <c r="A1417">
        <v>310500</v>
      </c>
      <c r="B1417" t="s">
        <v>567</v>
      </c>
      <c r="C1417" t="s">
        <v>98</v>
      </c>
      <c r="D1417">
        <v>2003</v>
      </c>
      <c r="E1417" t="s">
        <v>361</v>
      </c>
      <c r="F1417" t="s">
        <v>362</v>
      </c>
      <c r="H1417">
        <v>8085</v>
      </c>
      <c r="I1417">
        <v>4777</v>
      </c>
      <c r="J1417">
        <v>3015</v>
      </c>
      <c r="K1417">
        <v>3015</v>
      </c>
      <c r="L1417">
        <v>63.1</v>
      </c>
      <c r="M1417">
        <v>37.29</v>
      </c>
      <c r="N1417">
        <f>COUNTIF(Cod_Mun_Norte!B:B,DADOS_SNIS_Minas!A1417)</f>
        <v>0</v>
      </c>
    </row>
    <row r="1418" spans="1:14" x14ac:dyDescent="0.2">
      <c r="A1418">
        <v>310500</v>
      </c>
      <c r="B1418" t="s">
        <v>567</v>
      </c>
      <c r="C1418" t="s">
        <v>98</v>
      </c>
      <c r="D1418">
        <v>2002</v>
      </c>
      <c r="E1418" t="s">
        <v>361</v>
      </c>
      <c r="F1418" t="s">
        <v>362</v>
      </c>
      <c r="H1418">
        <v>8107</v>
      </c>
      <c r="I1418">
        <v>4790</v>
      </c>
      <c r="J1418">
        <v>2955</v>
      </c>
      <c r="K1418">
        <v>2955</v>
      </c>
      <c r="L1418">
        <v>61.7</v>
      </c>
      <c r="M1418">
        <v>36.450000000000003</v>
      </c>
      <c r="N1418">
        <f>COUNTIF(Cod_Mun_Norte!B:B,DADOS_SNIS_Minas!A1418)</f>
        <v>0</v>
      </c>
    </row>
    <row r="1419" spans="1:14" x14ac:dyDescent="0.2">
      <c r="A1419">
        <v>310500</v>
      </c>
      <c r="B1419" t="s">
        <v>567</v>
      </c>
      <c r="C1419" t="s">
        <v>98</v>
      </c>
      <c r="D1419">
        <v>2001</v>
      </c>
      <c r="E1419" t="s">
        <v>361</v>
      </c>
      <c r="F1419" t="s">
        <v>362</v>
      </c>
      <c r="H1419">
        <v>8105</v>
      </c>
      <c r="I1419">
        <v>4788</v>
      </c>
      <c r="J1419">
        <v>2866</v>
      </c>
      <c r="K1419">
        <v>2866</v>
      </c>
      <c r="L1419">
        <v>59.9</v>
      </c>
      <c r="M1419">
        <v>35.36</v>
      </c>
      <c r="N1419">
        <f>COUNTIF(Cod_Mun_Norte!B:B,DADOS_SNIS_Minas!A1419)</f>
        <v>0</v>
      </c>
    </row>
    <row r="1420" spans="1:14" x14ac:dyDescent="0.2">
      <c r="A1420">
        <v>310500</v>
      </c>
      <c r="B1420" t="s">
        <v>567</v>
      </c>
      <c r="C1420" t="s">
        <v>98</v>
      </c>
      <c r="D1420">
        <v>2000</v>
      </c>
      <c r="E1420" t="s">
        <v>361</v>
      </c>
      <c r="F1420" t="s">
        <v>362</v>
      </c>
      <c r="H1420">
        <v>8155</v>
      </c>
      <c r="I1420">
        <v>4818</v>
      </c>
      <c r="J1420">
        <v>4617</v>
      </c>
      <c r="L1420">
        <v>95.8</v>
      </c>
      <c r="N1420">
        <f>COUNTIF(Cod_Mun_Norte!B:B,DADOS_SNIS_Minas!A1420)</f>
        <v>0</v>
      </c>
    </row>
    <row r="1421" spans="1:14" x14ac:dyDescent="0.2">
      <c r="A1421">
        <v>310500</v>
      </c>
      <c r="B1421" t="s">
        <v>567</v>
      </c>
      <c r="C1421" t="s">
        <v>98</v>
      </c>
      <c r="D1421">
        <v>1999</v>
      </c>
      <c r="E1421" t="s">
        <v>361</v>
      </c>
      <c r="F1421" t="s">
        <v>362</v>
      </c>
      <c r="H1421">
        <v>7456</v>
      </c>
      <c r="I1421">
        <v>4182</v>
      </c>
      <c r="N1421">
        <f>COUNTIF(Cod_Mun_Norte!B:B,DADOS_SNIS_Minas!A1421)</f>
        <v>0</v>
      </c>
    </row>
    <row r="1422" spans="1:14" x14ac:dyDescent="0.2">
      <c r="A1422">
        <v>310500</v>
      </c>
      <c r="B1422" t="s">
        <v>567</v>
      </c>
      <c r="C1422" t="s">
        <v>98</v>
      </c>
      <c r="D1422">
        <v>1998</v>
      </c>
      <c r="E1422" t="s">
        <v>361</v>
      </c>
      <c r="F1422" t="s">
        <v>362</v>
      </c>
      <c r="H1422">
        <v>7607</v>
      </c>
      <c r="I1422">
        <v>4267</v>
      </c>
      <c r="N1422">
        <f>COUNTIF(Cod_Mun_Norte!B:B,DADOS_SNIS_Minas!A1422)</f>
        <v>0</v>
      </c>
    </row>
    <row r="1423" spans="1:14" x14ac:dyDescent="0.2">
      <c r="A1423">
        <v>310500</v>
      </c>
      <c r="B1423" t="s">
        <v>567</v>
      </c>
      <c r="C1423" t="s">
        <v>98</v>
      </c>
      <c r="D1423">
        <v>1997</v>
      </c>
      <c r="H1423">
        <v>7757</v>
      </c>
      <c r="I1423">
        <v>4351</v>
      </c>
      <c r="N1423">
        <f>COUNTIF(Cod_Mun_Norte!B:B,DADOS_SNIS_Minas!A1423)</f>
        <v>0</v>
      </c>
    </row>
    <row r="1424" spans="1:14" x14ac:dyDescent="0.2">
      <c r="A1424">
        <v>310500</v>
      </c>
      <c r="B1424" t="s">
        <v>567</v>
      </c>
      <c r="C1424" t="s">
        <v>98</v>
      </c>
      <c r="D1424">
        <v>1996</v>
      </c>
      <c r="H1424">
        <v>7935</v>
      </c>
      <c r="I1424">
        <v>4451</v>
      </c>
      <c r="N1424">
        <f>COUNTIF(Cod_Mun_Norte!B:B,DADOS_SNIS_Minas!A1424)</f>
        <v>0</v>
      </c>
    </row>
    <row r="1425" spans="1:14" x14ac:dyDescent="0.2">
      <c r="A1425">
        <v>310500</v>
      </c>
      <c r="B1425" t="s">
        <v>567</v>
      </c>
      <c r="C1425" t="s">
        <v>98</v>
      </c>
      <c r="D1425">
        <v>1995</v>
      </c>
      <c r="H1425">
        <v>8680</v>
      </c>
      <c r="I1425">
        <v>4869</v>
      </c>
      <c r="N1425">
        <f>COUNTIF(Cod_Mun_Norte!B:B,DADOS_SNIS_Minas!A1425)</f>
        <v>0</v>
      </c>
    </row>
    <row r="1426" spans="1:14" x14ac:dyDescent="0.2">
      <c r="A1426">
        <v>310510</v>
      </c>
      <c r="B1426" t="s">
        <v>570</v>
      </c>
      <c r="C1426" t="s">
        <v>98</v>
      </c>
      <c r="D1426">
        <v>2020</v>
      </c>
      <c r="E1426" t="s">
        <v>571</v>
      </c>
      <c r="F1426" t="s">
        <v>357</v>
      </c>
      <c r="G1426" t="s">
        <v>383</v>
      </c>
      <c r="H1426">
        <v>23898</v>
      </c>
      <c r="I1426">
        <v>20314</v>
      </c>
      <c r="J1426">
        <v>20020</v>
      </c>
      <c r="K1426">
        <v>20020</v>
      </c>
      <c r="L1426">
        <v>98.6</v>
      </c>
      <c r="M1426">
        <v>83.77</v>
      </c>
      <c r="N1426">
        <f>COUNTIF(Cod_Mun_Norte!B:B,DADOS_SNIS_Minas!A1426)</f>
        <v>0</v>
      </c>
    </row>
    <row r="1427" spans="1:14" x14ac:dyDescent="0.2">
      <c r="A1427">
        <v>310510</v>
      </c>
      <c r="B1427" t="s">
        <v>570</v>
      </c>
      <c r="C1427" t="s">
        <v>98</v>
      </c>
      <c r="D1427">
        <v>2019</v>
      </c>
      <c r="E1427" t="s">
        <v>571</v>
      </c>
      <c r="F1427" t="s">
        <v>357</v>
      </c>
      <c r="G1427" t="s">
        <v>383</v>
      </c>
      <c r="H1427">
        <v>23829</v>
      </c>
      <c r="I1427">
        <v>20256</v>
      </c>
      <c r="J1427">
        <v>19884</v>
      </c>
      <c r="K1427">
        <v>19884</v>
      </c>
      <c r="L1427">
        <v>98.2</v>
      </c>
      <c r="M1427">
        <v>83.44</v>
      </c>
      <c r="N1427">
        <f>COUNTIF(Cod_Mun_Norte!B:B,DADOS_SNIS_Minas!A1427)</f>
        <v>0</v>
      </c>
    </row>
    <row r="1428" spans="1:14" x14ac:dyDescent="0.2">
      <c r="A1428">
        <v>310510</v>
      </c>
      <c r="B1428" t="s">
        <v>570</v>
      </c>
      <c r="C1428" t="s">
        <v>98</v>
      </c>
      <c r="D1428">
        <v>2018</v>
      </c>
      <c r="E1428" t="s">
        <v>572</v>
      </c>
      <c r="F1428" t="s">
        <v>357</v>
      </c>
      <c r="H1428">
        <v>23757</v>
      </c>
      <c r="I1428">
        <v>20195</v>
      </c>
      <c r="J1428">
        <v>19800</v>
      </c>
      <c r="K1428">
        <v>19800</v>
      </c>
      <c r="L1428">
        <v>98</v>
      </c>
      <c r="M1428">
        <v>83.34</v>
      </c>
      <c r="N1428">
        <f>COUNTIF(Cod_Mun_Norte!B:B,DADOS_SNIS_Minas!A1428)</f>
        <v>0</v>
      </c>
    </row>
    <row r="1429" spans="1:14" x14ac:dyDescent="0.2">
      <c r="A1429">
        <v>310510</v>
      </c>
      <c r="B1429" t="s">
        <v>570</v>
      </c>
      <c r="C1429" t="s">
        <v>98</v>
      </c>
      <c r="D1429">
        <v>2017</v>
      </c>
      <c r="E1429" t="s">
        <v>361</v>
      </c>
      <c r="F1429" t="s">
        <v>362</v>
      </c>
      <c r="H1429">
        <v>24018</v>
      </c>
      <c r="I1429">
        <v>20416</v>
      </c>
      <c r="J1429">
        <v>19686</v>
      </c>
      <c r="K1429">
        <v>19686</v>
      </c>
      <c r="L1429">
        <v>96.4</v>
      </c>
      <c r="M1429">
        <v>81.96</v>
      </c>
      <c r="N1429">
        <f>COUNTIF(Cod_Mun_Norte!B:B,DADOS_SNIS_Minas!A1429)</f>
        <v>0</v>
      </c>
    </row>
    <row r="1430" spans="1:14" x14ac:dyDescent="0.2">
      <c r="A1430">
        <v>310510</v>
      </c>
      <c r="B1430" t="s">
        <v>570</v>
      </c>
      <c r="C1430" t="s">
        <v>98</v>
      </c>
      <c r="D1430">
        <v>2016</v>
      </c>
      <c r="E1430" t="s">
        <v>572</v>
      </c>
      <c r="F1430" t="s">
        <v>359</v>
      </c>
      <c r="H1430">
        <v>23936</v>
      </c>
      <c r="I1430">
        <v>20347</v>
      </c>
      <c r="J1430">
        <v>19587</v>
      </c>
      <c r="K1430">
        <v>19587</v>
      </c>
      <c r="L1430">
        <v>96.3</v>
      </c>
      <c r="M1430">
        <v>81.83</v>
      </c>
      <c r="N1430">
        <f>COUNTIF(Cod_Mun_Norte!B:B,DADOS_SNIS_Minas!A1430)</f>
        <v>0</v>
      </c>
    </row>
    <row r="1431" spans="1:14" x14ac:dyDescent="0.2">
      <c r="A1431">
        <v>310510</v>
      </c>
      <c r="B1431" t="s">
        <v>570</v>
      </c>
      <c r="C1431" t="s">
        <v>98</v>
      </c>
      <c r="D1431">
        <v>2015</v>
      </c>
      <c r="E1431" t="s">
        <v>572</v>
      </c>
      <c r="F1431" t="s">
        <v>359</v>
      </c>
      <c r="H1431">
        <v>23850</v>
      </c>
      <c r="I1431">
        <v>20274</v>
      </c>
      <c r="J1431">
        <v>19440</v>
      </c>
      <c r="K1431">
        <v>19440</v>
      </c>
      <c r="L1431">
        <v>95.9</v>
      </c>
      <c r="M1431">
        <v>81.510000000000005</v>
      </c>
      <c r="N1431">
        <f>COUNTIF(Cod_Mun_Norte!B:B,DADOS_SNIS_Minas!A1431)</f>
        <v>0</v>
      </c>
    </row>
    <row r="1432" spans="1:14" x14ac:dyDescent="0.2">
      <c r="A1432">
        <v>310510</v>
      </c>
      <c r="B1432" t="s">
        <v>570</v>
      </c>
      <c r="C1432" t="s">
        <v>98</v>
      </c>
      <c r="D1432">
        <v>2014</v>
      </c>
      <c r="E1432" t="s">
        <v>573</v>
      </c>
      <c r="F1432" t="s">
        <v>360</v>
      </c>
      <c r="H1432">
        <v>23759</v>
      </c>
      <c r="I1432">
        <v>20196</v>
      </c>
      <c r="J1432">
        <v>20196</v>
      </c>
      <c r="K1432">
        <v>20196</v>
      </c>
      <c r="L1432">
        <v>100</v>
      </c>
      <c r="M1432">
        <v>85</v>
      </c>
      <c r="N1432">
        <f>COUNTIF(Cod_Mun_Norte!B:B,DADOS_SNIS_Minas!A1432)</f>
        <v>0</v>
      </c>
    </row>
    <row r="1433" spans="1:14" x14ac:dyDescent="0.2">
      <c r="A1433">
        <v>310510</v>
      </c>
      <c r="B1433" t="s">
        <v>570</v>
      </c>
      <c r="C1433" t="s">
        <v>98</v>
      </c>
      <c r="D1433">
        <v>2013</v>
      </c>
      <c r="E1433" t="s">
        <v>361</v>
      </c>
      <c r="F1433" t="s">
        <v>362</v>
      </c>
      <c r="H1433">
        <v>23665</v>
      </c>
      <c r="I1433">
        <v>20116</v>
      </c>
      <c r="J1433">
        <v>20116</v>
      </c>
      <c r="K1433">
        <v>20116</v>
      </c>
      <c r="L1433">
        <v>100</v>
      </c>
      <c r="M1433">
        <v>85</v>
      </c>
      <c r="N1433">
        <f>COUNTIF(Cod_Mun_Norte!B:B,DADOS_SNIS_Minas!A1433)</f>
        <v>0</v>
      </c>
    </row>
    <row r="1434" spans="1:14" x14ac:dyDescent="0.2">
      <c r="A1434">
        <v>310510</v>
      </c>
      <c r="B1434" t="s">
        <v>570</v>
      </c>
      <c r="C1434" t="s">
        <v>98</v>
      </c>
      <c r="D1434">
        <v>2012</v>
      </c>
      <c r="E1434" t="s">
        <v>361</v>
      </c>
      <c r="F1434" t="s">
        <v>362</v>
      </c>
      <c r="H1434">
        <v>22891</v>
      </c>
      <c r="I1434">
        <v>19458</v>
      </c>
      <c r="J1434">
        <v>19458</v>
      </c>
      <c r="K1434">
        <v>19458</v>
      </c>
      <c r="L1434">
        <v>100</v>
      </c>
      <c r="M1434">
        <v>85</v>
      </c>
      <c r="N1434">
        <f>COUNTIF(Cod_Mun_Norte!B:B,DADOS_SNIS_Minas!A1434)</f>
        <v>0</v>
      </c>
    </row>
    <row r="1435" spans="1:14" x14ac:dyDescent="0.2">
      <c r="A1435">
        <v>310510</v>
      </c>
      <c r="B1435" t="s">
        <v>570</v>
      </c>
      <c r="C1435" t="s">
        <v>98</v>
      </c>
      <c r="D1435">
        <v>2011</v>
      </c>
      <c r="E1435" t="s">
        <v>361</v>
      </c>
      <c r="F1435" t="s">
        <v>362</v>
      </c>
      <c r="H1435">
        <v>22814</v>
      </c>
      <c r="I1435">
        <v>19393</v>
      </c>
      <c r="J1435">
        <v>19393</v>
      </c>
      <c r="K1435">
        <v>19393</v>
      </c>
      <c r="L1435">
        <v>100</v>
      </c>
      <c r="M1435">
        <v>85</v>
      </c>
      <c r="N1435">
        <f>COUNTIF(Cod_Mun_Norte!B:B,DADOS_SNIS_Minas!A1435)</f>
        <v>0</v>
      </c>
    </row>
    <row r="1436" spans="1:14" x14ac:dyDescent="0.2">
      <c r="A1436">
        <v>310510</v>
      </c>
      <c r="B1436" t="s">
        <v>570</v>
      </c>
      <c r="C1436" t="s">
        <v>98</v>
      </c>
      <c r="D1436">
        <v>2010</v>
      </c>
      <c r="E1436" t="s">
        <v>361</v>
      </c>
      <c r="F1436" t="s">
        <v>362</v>
      </c>
      <c r="H1436">
        <v>22734</v>
      </c>
      <c r="I1436">
        <v>19325</v>
      </c>
      <c r="J1436">
        <v>19325</v>
      </c>
      <c r="K1436">
        <v>19325</v>
      </c>
      <c r="L1436">
        <v>100</v>
      </c>
      <c r="M1436">
        <v>85</v>
      </c>
      <c r="N1436">
        <f>COUNTIF(Cod_Mun_Norte!B:B,DADOS_SNIS_Minas!A1436)</f>
        <v>0</v>
      </c>
    </row>
    <row r="1437" spans="1:14" x14ac:dyDescent="0.2">
      <c r="A1437">
        <v>310510</v>
      </c>
      <c r="B1437" t="s">
        <v>570</v>
      </c>
      <c r="C1437" t="s">
        <v>98</v>
      </c>
      <c r="D1437">
        <v>2009</v>
      </c>
      <c r="E1437" t="s">
        <v>361</v>
      </c>
      <c r="F1437" t="s">
        <v>362</v>
      </c>
      <c r="H1437">
        <v>22622</v>
      </c>
      <c r="I1437">
        <v>18720</v>
      </c>
      <c r="J1437">
        <v>24310</v>
      </c>
      <c r="K1437">
        <v>24310</v>
      </c>
      <c r="L1437">
        <v>100</v>
      </c>
      <c r="M1437">
        <v>100</v>
      </c>
      <c r="N1437">
        <f>COUNTIF(Cod_Mun_Norte!B:B,DADOS_SNIS_Minas!A1437)</f>
        <v>0</v>
      </c>
    </row>
    <row r="1438" spans="1:14" x14ac:dyDescent="0.2">
      <c r="A1438">
        <v>310510</v>
      </c>
      <c r="B1438" t="s">
        <v>570</v>
      </c>
      <c r="C1438" t="s">
        <v>98</v>
      </c>
      <c r="D1438">
        <v>2008</v>
      </c>
      <c r="E1438" t="s">
        <v>361</v>
      </c>
      <c r="F1438" t="s">
        <v>362</v>
      </c>
      <c r="H1438">
        <v>22554</v>
      </c>
      <c r="I1438">
        <v>18664</v>
      </c>
      <c r="J1438">
        <v>23771</v>
      </c>
      <c r="K1438">
        <v>23771</v>
      </c>
      <c r="L1438">
        <v>100</v>
      </c>
      <c r="M1438">
        <v>100</v>
      </c>
      <c r="N1438">
        <f>COUNTIF(Cod_Mun_Norte!B:B,DADOS_SNIS_Minas!A1438)</f>
        <v>0</v>
      </c>
    </row>
    <row r="1439" spans="1:14" x14ac:dyDescent="0.2">
      <c r="A1439">
        <v>310510</v>
      </c>
      <c r="B1439" t="s">
        <v>570</v>
      </c>
      <c r="C1439" t="s">
        <v>98</v>
      </c>
      <c r="D1439">
        <v>2007</v>
      </c>
      <c r="E1439" t="s">
        <v>361</v>
      </c>
      <c r="F1439" t="s">
        <v>362</v>
      </c>
      <c r="H1439">
        <v>21850</v>
      </c>
      <c r="I1439">
        <v>18081</v>
      </c>
      <c r="J1439">
        <v>23247</v>
      </c>
      <c r="K1439">
        <v>23247</v>
      </c>
      <c r="L1439">
        <v>100</v>
      </c>
      <c r="M1439">
        <v>100</v>
      </c>
      <c r="N1439">
        <f>COUNTIF(Cod_Mun_Norte!B:B,DADOS_SNIS_Minas!A1439)</f>
        <v>0</v>
      </c>
    </row>
    <row r="1440" spans="1:14" x14ac:dyDescent="0.2">
      <c r="A1440">
        <v>310510</v>
      </c>
      <c r="B1440" t="s">
        <v>570</v>
      </c>
      <c r="C1440" t="s">
        <v>98</v>
      </c>
      <c r="D1440">
        <v>2006</v>
      </c>
      <c r="E1440" t="s">
        <v>361</v>
      </c>
      <c r="F1440" t="s">
        <v>362</v>
      </c>
      <c r="H1440">
        <v>22528</v>
      </c>
      <c r="I1440">
        <v>18349</v>
      </c>
      <c r="J1440">
        <v>22695</v>
      </c>
      <c r="K1440">
        <v>22695</v>
      </c>
      <c r="L1440">
        <v>100</v>
      </c>
      <c r="M1440">
        <v>100</v>
      </c>
      <c r="N1440">
        <f>COUNTIF(Cod_Mun_Norte!B:B,DADOS_SNIS_Minas!A1440)</f>
        <v>0</v>
      </c>
    </row>
    <row r="1441" spans="1:14" x14ac:dyDescent="0.2">
      <c r="A1441">
        <v>310510</v>
      </c>
      <c r="B1441" t="s">
        <v>570</v>
      </c>
      <c r="C1441" t="s">
        <v>98</v>
      </c>
      <c r="D1441">
        <v>2005</v>
      </c>
      <c r="E1441" t="s">
        <v>361</v>
      </c>
      <c r="F1441" t="s">
        <v>362</v>
      </c>
      <c r="H1441">
        <v>22401</v>
      </c>
      <c r="I1441">
        <v>18245</v>
      </c>
      <c r="J1441">
        <v>22201</v>
      </c>
      <c r="K1441">
        <v>22201</v>
      </c>
      <c r="L1441">
        <v>100</v>
      </c>
      <c r="M1441">
        <v>99.11</v>
      </c>
      <c r="N1441">
        <f>COUNTIF(Cod_Mun_Norte!B:B,DADOS_SNIS_Minas!A1441)</f>
        <v>0</v>
      </c>
    </row>
    <row r="1442" spans="1:14" x14ac:dyDescent="0.2">
      <c r="A1442">
        <v>310510</v>
      </c>
      <c r="B1442" t="s">
        <v>570</v>
      </c>
      <c r="C1442" t="s">
        <v>98</v>
      </c>
      <c r="D1442">
        <v>2004</v>
      </c>
      <c r="E1442" t="s">
        <v>361</v>
      </c>
      <c r="F1442" t="s">
        <v>362</v>
      </c>
      <c r="H1442">
        <v>22274</v>
      </c>
      <c r="I1442">
        <v>18142</v>
      </c>
      <c r="J1442">
        <v>21782</v>
      </c>
      <c r="K1442">
        <v>21782</v>
      </c>
      <c r="L1442">
        <v>100</v>
      </c>
      <c r="M1442">
        <v>97.79</v>
      </c>
      <c r="N1442">
        <f>COUNTIF(Cod_Mun_Norte!B:B,DADOS_SNIS_Minas!A1442)</f>
        <v>0</v>
      </c>
    </row>
    <row r="1443" spans="1:14" x14ac:dyDescent="0.2">
      <c r="A1443">
        <v>310510</v>
      </c>
      <c r="B1443" t="s">
        <v>570</v>
      </c>
      <c r="C1443" t="s">
        <v>98</v>
      </c>
      <c r="D1443">
        <v>2003</v>
      </c>
      <c r="E1443" t="s">
        <v>361</v>
      </c>
      <c r="F1443" t="s">
        <v>362</v>
      </c>
      <c r="H1443">
        <v>22043</v>
      </c>
      <c r="I1443">
        <v>17954</v>
      </c>
      <c r="J1443">
        <v>21561</v>
      </c>
      <c r="K1443">
        <v>21561</v>
      </c>
      <c r="L1443">
        <v>100</v>
      </c>
      <c r="M1443">
        <v>97.81</v>
      </c>
      <c r="N1443">
        <f>COUNTIF(Cod_Mun_Norte!B:B,DADOS_SNIS_Minas!A1443)</f>
        <v>0</v>
      </c>
    </row>
    <row r="1444" spans="1:14" x14ac:dyDescent="0.2">
      <c r="A1444">
        <v>310510</v>
      </c>
      <c r="B1444" t="s">
        <v>570</v>
      </c>
      <c r="C1444" t="s">
        <v>98</v>
      </c>
      <c r="D1444">
        <v>2002</v>
      </c>
      <c r="E1444" t="s">
        <v>361</v>
      </c>
      <c r="F1444" t="s">
        <v>362</v>
      </c>
      <c r="H1444">
        <v>21933</v>
      </c>
      <c r="I1444">
        <v>17864</v>
      </c>
      <c r="J1444">
        <v>21164</v>
      </c>
      <c r="K1444">
        <v>21164</v>
      </c>
      <c r="L1444">
        <v>100</v>
      </c>
      <c r="M1444">
        <v>96.49</v>
      </c>
      <c r="N1444">
        <f>COUNTIF(Cod_Mun_Norte!B:B,DADOS_SNIS_Minas!A1444)</f>
        <v>0</v>
      </c>
    </row>
    <row r="1445" spans="1:14" x14ac:dyDescent="0.2">
      <c r="A1445">
        <v>310510</v>
      </c>
      <c r="B1445" t="s">
        <v>570</v>
      </c>
      <c r="C1445" t="s">
        <v>98</v>
      </c>
      <c r="D1445">
        <v>2001</v>
      </c>
      <c r="E1445" t="s">
        <v>361</v>
      </c>
      <c r="F1445" t="s">
        <v>362</v>
      </c>
      <c r="H1445">
        <v>21818</v>
      </c>
      <c r="I1445">
        <v>17771</v>
      </c>
      <c r="J1445">
        <v>20673</v>
      </c>
      <c r="K1445">
        <v>20673</v>
      </c>
      <c r="L1445">
        <v>100</v>
      </c>
      <c r="M1445">
        <v>94.75</v>
      </c>
      <c r="N1445">
        <f>COUNTIF(Cod_Mun_Norte!B:B,DADOS_SNIS_Minas!A1445)</f>
        <v>0</v>
      </c>
    </row>
    <row r="1446" spans="1:14" x14ac:dyDescent="0.2">
      <c r="A1446">
        <v>310510</v>
      </c>
      <c r="B1446" t="s">
        <v>570</v>
      </c>
      <c r="C1446" t="s">
        <v>98</v>
      </c>
      <c r="D1446">
        <v>2000</v>
      </c>
      <c r="E1446" t="s">
        <v>361</v>
      </c>
      <c r="F1446" t="s">
        <v>362</v>
      </c>
      <c r="H1446">
        <v>21697</v>
      </c>
      <c r="I1446">
        <v>17672</v>
      </c>
      <c r="J1446">
        <v>20296</v>
      </c>
      <c r="L1446">
        <v>100</v>
      </c>
      <c r="N1446">
        <f>COUNTIF(Cod_Mun_Norte!B:B,DADOS_SNIS_Minas!A1446)</f>
        <v>0</v>
      </c>
    </row>
    <row r="1447" spans="1:14" x14ac:dyDescent="0.2">
      <c r="A1447">
        <v>310510</v>
      </c>
      <c r="B1447" t="s">
        <v>570</v>
      </c>
      <c r="C1447" t="s">
        <v>98</v>
      </c>
      <c r="D1447">
        <v>1999</v>
      </c>
      <c r="E1447" t="s">
        <v>361</v>
      </c>
      <c r="F1447" t="s">
        <v>362</v>
      </c>
      <c r="H1447">
        <v>21852</v>
      </c>
      <c r="I1447">
        <v>16953</v>
      </c>
      <c r="N1447">
        <f>COUNTIF(Cod_Mun_Norte!B:B,DADOS_SNIS_Minas!A1447)</f>
        <v>0</v>
      </c>
    </row>
    <row r="1448" spans="1:14" x14ac:dyDescent="0.2">
      <c r="A1448">
        <v>310510</v>
      </c>
      <c r="B1448" t="s">
        <v>570</v>
      </c>
      <c r="C1448" t="s">
        <v>98</v>
      </c>
      <c r="D1448">
        <v>1998</v>
      </c>
      <c r="E1448" t="s">
        <v>361</v>
      </c>
      <c r="F1448" t="s">
        <v>362</v>
      </c>
      <c r="H1448">
        <v>21644</v>
      </c>
      <c r="I1448">
        <v>16792</v>
      </c>
      <c r="N1448">
        <f>COUNTIF(Cod_Mun_Norte!B:B,DADOS_SNIS_Minas!A1448)</f>
        <v>0</v>
      </c>
    </row>
    <row r="1449" spans="1:14" x14ac:dyDescent="0.2">
      <c r="A1449">
        <v>310510</v>
      </c>
      <c r="B1449" t="s">
        <v>570</v>
      </c>
      <c r="C1449" t="s">
        <v>98</v>
      </c>
      <c r="D1449">
        <v>1997</v>
      </c>
      <c r="H1449">
        <v>21434</v>
      </c>
      <c r="I1449">
        <v>16629</v>
      </c>
      <c r="N1449">
        <f>COUNTIF(Cod_Mun_Norte!B:B,DADOS_SNIS_Minas!A1449)</f>
        <v>0</v>
      </c>
    </row>
    <row r="1450" spans="1:14" x14ac:dyDescent="0.2">
      <c r="A1450">
        <v>310510</v>
      </c>
      <c r="B1450" t="s">
        <v>570</v>
      </c>
      <c r="C1450" t="s">
        <v>98</v>
      </c>
      <c r="D1450">
        <v>1996</v>
      </c>
      <c r="H1450">
        <v>21187</v>
      </c>
      <c r="I1450">
        <v>16437</v>
      </c>
      <c r="N1450">
        <f>COUNTIF(Cod_Mun_Norte!B:B,DADOS_SNIS_Minas!A1450)</f>
        <v>0</v>
      </c>
    </row>
    <row r="1451" spans="1:14" x14ac:dyDescent="0.2">
      <c r="A1451">
        <v>310510</v>
      </c>
      <c r="B1451" t="s">
        <v>570</v>
      </c>
      <c r="C1451" t="s">
        <v>98</v>
      </c>
      <c r="D1451">
        <v>1995</v>
      </c>
      <c r="H1451">
        <v>20778</v>
      </c>
      <c r="I1451">
        <v>16120</v>
      </c>
      <c r="N1451">
        <f>COUNTIF(Cod_Mun_Norte!B:B,DADOS_SNIS_Minas!A1451)</f>
        <v>0</v>
      </c>
    </row>
    <row r="1452" spans="1:14" x14ac:dyDescent="0.2">
      <c r="A1452">
        <v>310520</v>
      </c>
      <c r="B1452" t="s">
        <v>574</v>
      </c>
      <c r="C1452" t="s">
        <v>98</v>
      </c>
      <c r="D1452">
        <v>2020</v>
      </c>
      <c r="E1452" t="s">
        <v>575</v>
      </c>
      <c r="F1452" t="s">
        <v>367</v>
      </c>
      <c r="G1452" t="s">
        <v>547</v>
      </c>
      <c r="H1452">
        <v>4766</v>
      </c>
      <c r="I1452">
        <v>2272</v>
      </c>
      <c r="J1452">
        <v>2610</v>
      </c>
      <c r="K1452">
        <v>2272</v>
      </c>
      <c r="L1452">
        <v>100</v>
      </c>
      <c r="M1452">
        <v>54.76</v>
      </c>
      <c r="N1452">
        <f>COUNTIF(Cod_Mun_Norte!B:B,DADOS_SNIS_Minas!A1452)</f>
        <v>0</v>
      </c>
    </row>
    <row r="1453" spans="1:14" x14ac:dyDescent="0.2">
      <c r="A1453">
        <v>310520</v>
      </c>
      <c r="B1453" t="s">
        <v>574</v>
      </c>
      <c r="C1453" t="s">
        <v>98</v>
      </c>
      <c r="D1453">
        <v>2019</v>
      </c>
      <c r="E1453" t="s">
        <v>575</v>
      </c>
      <c r="F1453" t="s">
        <v>367</v>
      </c>
      <c r="G1453" t="s">
        <v>547</v>
      </c>
      <c r="H1453">
        <v>4795</v>
      </c>
      <c r="I1453">
        <v>2285</v>
      </c>
      <c r="J1453">
        <v>2604</v>
      </c>
      <c r="K1453">
        <v>2285</v>
      </c>
      <c r="L1453">
        <v>100</v>
      </c>
      <c r="M1453">
        <v>54.31</v>
      </c>
      <c r="N1453">
        <f>COUNTIF(Cod_Mun_Norte!B:B,DADOS_SNIS_Minas!A1453)</f>
        <v>0</v>
      </c>
    </row>
    <row r="1454" spans="1:14" x14ac:dyDescent="0.2">
      <c r="A1454">
        <v>310520</v>
      </c>
      <c r="B1454" t="s">
        <v>574</v>
      </c>
      <c r="C1454" t="s">
        <v>98</v>
      </c>
      <c r="D1454">
        <v>2018</v>
      </c>
      <c r="E1454" t="s">
        <v>575</v>
      </c>
      <c r="F1454" t="s">
        <v>367</v>
      </c>
      <c r="H1454">
        <v>4825</v>
      </c>
      <c r="I1454">
        <v>2300</v>
      </c>
      <c r="J1454">
        <v>2661</v>
      </c>
      <c r="K1454">
        <v>2300</v>
      </c>
      <c r="L1454">
        <v>100</v>
      </c>
      <c r="M1454">
        <v>55.15</v>
      </c>
      <c r="N1454">
        <f>COUNTIF(Cod_Mun_Norte!B:B,DADOS_SNIS_Minas!A1454)</f>
        <v>0</v>
      </c>
    </row>
    <row r="1455" spans="1:14" x14ac:dyDescent="0.2">
      <c r="A1455">
        <v>310520</v>
      </c>
      <c r="B1455" t="s">
        <v>574</v>
      </c>
      <c r="C1455" t="s">
        <v>98</v>
      </c>
      <c r="D1455">
        <v>2017</v>
      </c>
      <c r="E1455" t="s">
        <v>479</v>
      </c>
      <c r="F1455" t="s">
        <v>99</v>
      </c>
      <c r="H1455">
        <v>4984</v>
      </c>
      <c r="I1455">
        <v>2376</v>
      </c>
      <c r="J1455">
        <v>3110</v>
      </c>
      <c r="K1455">
        <v>2376</v>
      </c>
      <c r="L1455">
        <v>100</v>
      </c>
      <c r="M1455">
        <v>62.4</v>
      </c>
      <c r="N1455">
        <f>COUNTIF(Cod_Mun_Norte!B:B,DADOS_SNIS_Minas!A1455)</f>
        <v>0</v>
      </c>
    </row>
    <row r="1456" spans="1:14" x14ac:dyDescent="0.2">
      <c r="A1456">
        <v>310520</v>
      </c>
      <c r="B1456" t="s">
        <v>574</v>
      </c>
      <c r="C1456" t="s">
        <v>98</v>
      </c>
      <c r="D1456">
        <v>2016</v>
      </c>
      <c r="E1456" t="s">
        <v>576</v>
      </c>
      <c r="F1456" t="s">
        <v>577</v>
      </c>
      <c r="H1456">
        <v>5001</v>
      </c>
      <c r="I1456">
        <v>2384</v>
      </c>
      <c r="J1456">
        <v>3030</v>
      </c>
      <c r="K1456">
        <v>2384</v>
      </c>
      <c r="L1456">
        <v>100</v>
      </c>
      <c r="M1456">
        <v>60.59</v>
      </c>
      <c r="N1456">
        <f>COUNTIF(Cod_Mun_Norte!B:B,DADOS_SNIS_Minas!A1456)</f>
        <v>0</v>
      </c>
    </row>
    <row r="1457" spans="1:14" x14ac:dyDescent="0.2">
      <c r="A1457">
        <v>310520</v>
      </c>
      <c r="B1457" t="s">
        <v>574</v>
      </c>
      <c r="C1457" t="s">
        <v>98</v>
      </c>
      <c r="D1457">
        <v>2015</v>
      </c>
      <c r="E1457" t="s">
        <v>575</v>
      </c>
      <c r="F1457" t="s">
        <v>367</v>
      </c>
      <c r="H1457">
        <v>5019</v>
      </c>
      <c r="I1457">
        <v>2392</v>
      </c>
      <c r="J1457">
        <v>3081</v>
      </c>
      <c r="K1457">
        <v>2382</v>
      </c>
      <c r="L1457">
        <v>99.6</v>
      </c>
      <c r="M1457">
        <v>61.39</v>
      </c>
      <c r="N1457">
        <f>COUNTIF(Cod_Mun_Norte!B:B,DADOS_SNIS_Minas!A1457)</f>
        <v>0</v>
      </c>
    </row>
    <row r="1458" spans="1:14" x14ac:dyDescent="0.2">
      <c r="A1458">
        <v>310520</v>
      </c>
      <c r="B1458" t="s">
        <v>574</v>
      </c>
      <c r="C1458" t="s">
        <v>98</v>
      </c>
      <c r="D1458">
        <v>2014</v>
      </c>
      <c r="E1458" t="s">
        <v>575</v>
      </c>
      <c r="F1458" t="s">
        <v>367</v>
      </c>
      <c r="H1458">
        <v>5039</v>
      </c>
      <c r="I1458">
        <v>2402</v>
      </c>
      <c r="J1458">
        <v>3039</v>
      </c>
      <c r="K1458">
        <v>2402</v>
      </c>
      <c r="L1458">
        <v>100</v>
      </c>
      <c r="M1458">
        <v>60.31</v>
      </c>
      <c r="N1458">
        <f>COUNTIF(Cod_Mun_Norte!B:B,DADOS_SNIS_Minas!A1458)</f>
        <v>0</v>
      </c>
    </row>
    <row r="1459" spans="1:14" x14ac:dyDescent="0.2">
      <c r="A1459">
        <v>310520</v>
      </c>
      <c r="B1459" t="s">
        <v>574</v>
      </c>
      <c r="C1459" t="s">
        <v>98</v>
      </c>
      <c r="D1459">
        <v>2013</v>
      </c>
      <c r="E1459" t="s">
        <v>575</v>
      </c>
      <c r="F1459" t="s">
        <v>367</v>
      </c>
      <c r="H1459">
        <v>5059</v>
      </c>
      <c r="I1459">
        <v>2411</v>
      </c>
      <c r="J1459">
        <v>3036</v>
      </c>
      <c r="K1459">
        <v>2411</v>
      </c>
      <c r="L1459">
        <v>100</v>
      </c>
      <c r="M1459">
        <v>60.01</v>
      </c>
      <c r="N1459">
        <f>COUNTIF(Cod_Mun_Norte!B:B,DADOS_SNIS_Minas!A1459)</f>
        <v>0</v>
      </c>
    </row>
    <row r="1460" spans="1:14" x14ac:dyDescent="0.2">
      <c r="A1460">
        <v>310520</v>
      </c>
      <c r="B1460" t="s">
        <v>574</v>
      </c>
      <c r="C1460" t="s">
        <v>98</v>
      </c>
      <c r="D1460">
        <v>2012</v>
      </c>
      <c r="E1460" t="s">
        <v>575</v>
      </c>
      <c r="F1460" t="s">
        <v>367</v>
      </c>
      <c r="H1460">
        <v>4938</v>
      </c>
      <c r="I1460">
        <v>2354</v>
      </c>
      <c r="J1460">
        <v>2763</v>
      </c>
      <c r="K1460">
        <v>2353</v>
      </c>
      <c r="L1460">
        <v>100</v>
      </c>
      <c r="M1460">
        <v>55.95</v>
      </c>
      <c r="N1460">
        <f>COUNTIF(Cod_Mun_Norte!B:B,DADOS_SNIS_Minas!A1460)</f>
        <v>0</v>
      </c>
    </row>
    <row r="1461" spans="1:14" x14ac:dyDescent="0.2">
      <c r="A1461">
        <v>310520</v>
      </c>
      <c r="B1461" t="s">
        <v>574</v>
      </c>
      <c r="C1461" t="s">
        <v>98</v>
      </c>
      <c r="D1461">
        <v>2011</v>
      </c>
      <c r="E1461" t="s">
        <v>479</v>
      </c>
      <c r="F1461" t="s">
        <v>362</v>
      </c>
      <c r="H1461">
        <v>4962</v>
      </c>
      <c r="I1461">
        <v>2365</v>
      </c>
      <c r="J1461">
        <v>2300</v>
      </c>
      <c r="K1461">
        <v>2300</v>
      </c>
      <c r="L1461">
        <v>97.3</v>
      </c>
      <c r="M1461">
        <v>46.35</v>
      </c>
      <c r="N1461">
        <f>COUNTIF(Cod_Mun_Norte!B:B,DADOS_SNIS_Minas!A1461)</f>
        <v>0</v>
      </c>
    </row>
    <row r="1462" spans="1:14" x14ac:dyDescent="0.2">
      <c r="A1462">
        <v>310520</v>
      </c>
      <c r="B1462" t="s">
        <v>574</v>
      </c>
      <c r="C1462" t="s">
        <v>98</v>
      </c>
      <c r="D1462">
        <v>2010</v>
      </c>
      <c r="E1462" t="s">
        <v>479</v>
      </c>
      <c r="F1462" t="s">
        <v>362</v>
      </c>
      <c r="H1462">
        <v>4987</v>
      </c>
      <c r="I1462">
        <v>2377</v>
      </c>
      <c r="J1462">
        <v>3502</v>
      </c>
      <c r="K1462">
        <v>3502</v>
      </c>
      <c r="L1462">
        <v>100</v>
      </c>
      <c r="M1462">
        <v>70.22</v>
      </c>
      <c r="N1462">
        <f>COUNTIF(Cod_Mun_Norte!B:B,DADOS_SNIS_Minas!A1462)</f>
        <v>0</v>
      </c>
    </row>
    <row r="1463" spans="1:14" x14ac:dyDescent="0.2">
      <c r="A1463">
        <v>310520</v>
      </c>
      <c r="B1463" t="s">
        <v>574</v>
      </c>
      <c r="C1463" t="s">
        <v>98</v>
      </c>
      <c r="D1463">
        <v>2009</v>
      </c>
      <c r="E1463" t="s">
        <v>479</v>
      </c>
      <c r="F1463" t="s">
        <v>362</v>
      </c>
      <c r="H1463">
        <v>5521</v>
      </c>
      <c r="I1463">
        <v>2579</v>
      </c>
      <c r="J1463">
        <v>2840</v>
      </c>
      <c r="K1463">
        <v>2840</v>
      </c>
      <c r="L1463">
        <v>100</v>
      </c>
      <c r="M1463">
        <v>51.44</v>
      </c>
      <c r="N1463">
        <f>COUNTIF(Cod_Mun_Norte!B:B,DADOS_SNIS_Minas!A1463)</f>
        <v>0</v>
      </c>
    </row>
    <row r="1464" spans="1:14" x14ac:dyDescent="0.2">
      <c r="A1464">
        <v>310520</v>
      </c>
      <c r="B1464" t="s">
        <v>574</v>
      </c>
      <c r="C1464" t="s">
        <v>98</v>
      </c>
      <c r="D1464">
        <v>2008</v>
      </c>
      <c r="E1464" t="s">
        <v>361</v>
      </c>
      <c r="F1464" t="s">
        <v>362</v>
      </c>
      <c r="H1464">
        <v>5507</v>
      </c>
      <c r="I1464">
        <v>2572</v>
      </c>
      <c r="J1464">
        <v>2785</v>
      </c>
      <c r="K1464">
        <v>2785</v>
      </c>
      <c r="L1464">
        <v>100</v>
      </c>
      <c r="M1464">
        <v>50.57</v>
      </c>
      <c r="N1464">
        <f>COUNTIF(Cod_Mun_Norte!B:B,DADOS_SNIS_Minas!A1464)</f>
        <v>0</v>
      </c>
    </row>
    <row r="1465" spans="1:14" x14ac:dyDescent="0.2">
      <c r="A1465">
        <v>310520</v>
      </c>
      <c r="B1465" t="s">
        <v>574</v>
      </c>
      <c r="C1465" t="s">
        <v>98</v>
      </c>
      <c r="D1465">
        <v>2007</v>
      </c>
      <c r="E1465" t="s">
        <v>361</v>
      </c>
      <c r="F1465" t="s">
        <v>362</v>
      </c>
      <c r="H1465">
        <v>5337</v>
      </c>
      <c r="I1465">
        <v>2493</v>
      </c>
      <c r="J1465">
        <v>2641</v>
      </c>
      <c r="K1465">
        <v>2641</v>
      </c>
      <c r="L1465">
        <v>100</v>
      </c>
      <c r="M1465">
        <v>49.48</v>
      </c>
      <c r="N1465">
        <f>COUNTIF(Cod_Mun_Norte!B:B,DADOS_SNIS_Minas!A1465)</f>
        <v>0</v>
      </c>
    </row>
    <row r="1466" spans="1:14" x14ac:dyDescent="0.2">
      <c r="A1466">
        <v>310520</v>
      </c>
      <c r="B1466" t="s">
        <v>574</v>
      </c>
      <c r="C1466" t="s">
        <v>98</v>
      </c>
      <c r="D1466">
        <v>2006</v>
      </c>
      <c r="E1466" t="s">
        <v>361</v>
      </c>
      <c r="F1466" t="s">
        <v>362</v>
      </c>
      <c r="H1466">
        <v>4952</v>
      </c>
      <c r="I1466">
        <v>2180</v>
      </c>
      <c r="J1466">
        <v>2566</v>
      </c>
      <c r="K1466">
        <v>2566</v>
      </c>
      <c r="L1466">
        <v>100</v>
      </c>
      <c r="M1466">
        <v>51.82</v>
      </c>
      <c r="N1466">
        <f>COUNTIF(Cod_Mun_Norte!B:B,DADOS_SNIS_Minas!A1466)</f>
        <v>0</v>
      </c>
    </row>
    <row r="1467" spans="1:14" x14ac:dyDescent="0.2">
      <c r="A1467">
        <v>310520</v>
      </c>
      <c r="B1467" t="s">
        <v>574</v>
      </c>
      <c r="C1467" t="s">
        <v>98</v>
      </c>
      <c r="D1467">
        <v>2005</v>
      </c>
      <c r="E1467" t="s">
        <v>361</v>
      </c>
      <c r="F1467" t="s">
        <v>362</v>
      </c>
      <c r="H1467">
        <v>5008</v>
      </c>
      <c r="I1467">
        <v>2205</v>
      </c>
      <c r="J1467">
        <v>2518</v>
      </c>
      <c r="K1467">
        <v>2518</v>
      </c>
      <c r="L1467">
        <v>100</v>
      </c>
      <c r="M1467">
        <v>50.28</v>
      </c>
      <c r="N1467">
        <f>COUNTIF(Cod_Mun_Norte!B:B,DADOS_SNIS_Minas!A1467)</f>
        <v>0</v>
      </c>
    </row>
    <row r="1468" spans="1:14" x14ac:dyDescent="0.2">
      <c r="A1468">
        <v>310520</v>
      </c>
      <c r="B1468" t="s">
        <v>574</v>
      </c>
      <c r="C1468" t="s">
        <v>98</v>
      </c>
      <c r="D1468">
        <v>2004</v>
      </c>
      <c r="E1468" t="s">
        <v>361</v>
      </c>
      <c r="F1468" t="s">
        <v>362</v>
      </c>
      <c r="H1468">
        <v>5064</v>
      </c>
      <c r="I1468">
        <v>2229</v>
      </c>
      <c r="N1468">
        <f>COUNTIF(Cod_Mun_Norte!B:B,DADOS_SNIS_Minas!A1468)</f>
        <v>0</v>
      </c>
    </row>
    <row r="1469" spans="1:14" x14ac:dyDescent="0.2">
      <c r="A1469">
        <v>310520</v>
      </c>
      <c r="B1469" t="s">
        <v>574</v>
      </c>
      <c r="C1469" t="s">
        <v>98</v>
      </c>
      <c r="D1469">
        <v>2003</v>
      </c>
      <c r="E1469" t="s">
        <v>361</v>
      </c>
      <c r="F1469" t="s">
        <v>362</v>
      </c>
      <c r="H1469">
        <v>5166</v>
      </c>
      <c r="I1469">
        <v>2274</v>
      </c>
      <c r="N1469">
        <f>COUNTIF(Cod_Mun_Norte!B:B,DADOS_SNIS_Minas!A1469)</f>
        <v>0</v>
      </c>
    </row>
    <row r="1470" spans="1:14" x14ac:dyDescent="0.2">
      <c r="A1470">
        <v>310520</v>
      </c>
      <c r="B1470" t="s">
        <v>574</v>
      </c>
      <c r="C1470" t="s">
        <v>98</v>
      </c>
      <c r="D1470">
        <v>2002</v>
      </c>
      <c r="E1470" t="s">
        <v>361</v>
      </c>
      <c r="F1470" t="s">
        <v>362</v>
      </c>
      <c r="H1470">
        <v>5214</v>
      </c>
      <c r="I1470">
        <v>2295</v>
      </c>
      <c r="N1470">
        <f>COUNTIF(Cod_Mun_Norte!B:B,DADOS_SNIS_Minas!A1470)</f>
        <v>0</v>
      </c>
    </row>
    <row r="1471" spans="1:14" x14ac:dyDescent="0.2">
      <c r="A1471">
        <v>310520</v>
      </c>
      <c r="B1471" t="s">
        <v>574</v>
      </c>
      <c r="C1471" t="s">
        <v>98</v>
      </c>
      <c r="D1471">
        <v>2001</v>
      </c>
      <c r="E1471" t="s">
        <v>361</v>
      </c>
      <c r="F1471" t="s">
        <v>362</v>
      </c>
      <c r="H1471">
        <v>5292</v>
      </c>
      <c r="I1471">
        <v>2330</v>
      </c>
      <c r="N1471">
        <f>COUNTIF(Cod_Mun_Norte!B:B,DADOS_SNIS_Minas!A1471)</f>
        <v>0</v>
      </c>
    </row>
    <row r="1472" spans="1:14" x14ac:dyDescent="0.2">
      <c r="A1472">
        <v>310520</v>
      </c>
      <c r="B1472" t="s">
        <v>574</v>
      </c>
      <c r="C1472" t="s">
        <v>98</v>
      </c>
      <c r="D1472">
        <v>2000</v>
      </c>
      <c r="E1472" t="s">
        <v>361</v>
      </c>
      <c r="F1472" t="s">
        <v>362</v>
      </c>
      <c r="H1472">
        <v>5318</v>
      </c>
      <c r="I1472">
        <v>2341</v>
      </c>
      <c r="N1472">
        <f>COUNTIF(Cod_Mun_Norte!B:B,DADOS_SNIS_Minas!A1472)</f>
        <v>0</v>
      </c>
    </row>
    <row r="1473" spans="1:14" x14ac:dyDescent="0.2">
      <c r="A1473">
        <v>310520</v>
      </c>
      <c r="B1473" t="s">
        <v>574</v>
      </c>
      <c r="C1473" t="s">
        <v>98</v>
      </c>
      <c r="D1473">
        <v>1999</v>
      </c>
      <c r="E1473" t="s">
        <v>361</v>
      </c>
      <c r="F1473" t="s">
        <v>362</v>
      </c>
      <c r="H1473">
        <v>4844</v>
      </c>
      <c r="I1473">
        <v>1819</v>
      </c>
      <c r="N1473">
        <f>COUNTIF(Cod_Mun_Norte!B:B,DADOS_SNIS_Minas!A1473)</f>
        <v>0</v>
      </c>
    </row>
    <row r="1474" spans="1:14" x14ac:dyDescent="0.2">
      <c r="A1474">
        <v>310520</v>
      </c>
      <c r="B1474" t="s">
        <v>574</v>
      </c>
      <c r="C1474" t="s">
        <v>98</v>
      </c>
      <c r="D1474">
        <v>1998</v>
      </c>
      <c r="E1474" t="s">
        <v>361</v>
      </c>
      <c r="F1474" t="s">
        <v>362</v>
      </c>
      <c r="H1474">
        <v>4942</v>
      </c>
      <c r="I1474">
        <v>1856</v>
      </c>
      <c r="N1474">
        <f>COUNTIF(Cod_Mun_Norte!B:B,DADOS_SNIS_Minas!A1474)</f>
        <v>0</v>
      </c>
    </row>
    <row r="1475" spans="1:14" x14ac:dyDescent="0.2">
      <c r="A1475">
        <v>310520</v>
      </c>
      <c r="B1475" t="s">
        <v>574</v>
      </c>
      <c r="C1475" t="s">
        <v>98</v>
      </c>
      <c r="D1475">
        <v>1997</v>
      </c>
      <c r="H1475">
        <v>5039</v>
      </c>
      <c r="I1475">
        <v>1892</v>
      </c>
      <c r="N1475">
        <f>COUNTIF(Cod_Mun_Norte!B:B,DADOS_SNIS_Minas!A1475)</f>
        <v>0</v>
      </c>
    </row>
    <row r="1476" spans="1:14" x14ac:dyDescent="0.2">
      <c r="A1476">
        <v>310520</v>
      </c>
      <c r="B1476" t="s">
        <v>574</v>
      </c>
      <c r="C1476" t="s">
        <v>98</v>
      </c>
      <c r="D1476">
        <v>1996</v>
      </c>
      <c r="H1476">
        <v>5155</v>
      </c>
      <c r="I1476">
        <v>1936</v>
      </c>
      <c r="N1476">
        <f>COUNTIF(Cod_Mun_Norte!B:B,DADOS_SNIS_Minas!A1476)</f>
        <v>0</v>
      </c>
    </row>
    <row r="1477" spans="1:14" x14ac:dyDescent="0.2">
      <c r="A1477">
        <v>310520</v>
      </c>
      <c r="B1477" t="s">
        <v>574</v>
      </c>
      <c r="C1477" t="s">
        <v>98</v>
      </c>
      <c r="D1477">
        <v>1995</v>
      </c>
      <c r="H1477">
        <v>5578</v>
      </c>
      <c r="I1477">
        <v>2095</v>
      </c>
      <c r="N1477">
        <f>COUNTIF(Cod_Mun_Norte!B:B,DADOS_SNIS_Minas!A1477)</f>
        <v>0</v>
      </c>
    </row>
    <row r="1478" spans="1:14" x14ac:dyDescent="0.2">
      <c r="A1478">
        <v>310530</v>
      </c>
      <c r="B1478" t="s">
        <v>116</v>
      </c>
      <c r="C1478" t="s">
        <v>98</v>
      </c>
      <c r="D1478">
        <v>2020</v>
      </c>
      <c r="E1478" t="s">
        <v>578</v>
      </c>
      <c r="F1478" t="s">
        <v>367</v>
      </c>
      <c r="G1478" t="s">
        <v>371</v>
      </c>
      <c r="H1478">
        <v>5778</v>
      </c>
      <c r="I1478">
        <v>5271</v>
      </c>
      <c r="J1478">
        <v>5236</v>
      </c>
      <c r="K1478">
        <v>5236</v>
      </c>
      <c r="L1478">
        <v>99.3</v>
      </c>
      <c r="M1478">
        <v>90.62</v>
      </c>
      <c r="N1478">
        <f>COUNTIF(Cod_Mun_Norte!B:B,DADOS_SNIS_Minas!A1478)</f>
        <v>0</v>
      </c>
    </row>
    <row r="1479" spans="1:14" x14ac:dyDescent="0.2">
      <c r="A1479">
        <v>310530</v>
      </c>
      <c r="B1479" t="s">
        <v>116</v>
      </c>
      <c r="C1479" t="s">
        <v>98</v>
      </c>
      <c r="D1479">
        <v>2019</v>
      </c>
      <c r="E1479" t="s">
        <v>579</v>
      </c>
      <c r="F1479" t="s">
        <v>99</v>
      </c>
      <c r="G1479" t="s">
        <v>100</v>
      </c>
      <c r="H1479">
        <v>5746</v>
      </c>
      <c r="I1479">
        <v>5242</v>
      </c>
      <c r="J1479">
        <v>5207</v>
      </c>
      <c r="K1479">
        <v>5207</v>
      </c>
      <c r="L1479">
        <v>99.3</v>
      </c>
      <c r="M1479">
        <v>90.62</v>
      </c>
      <c r="N1479">
        <f>COUNTIF(Cod_Mun_Norte!B:B,DADOS_SNIS_Minas!A1479)</f>
        <v>0</v>
      </c>
    </row>
    <row r="1480" spans="1:14" x14ac:dyDescent="0.2">
      <c r="A1480">
        <v>310530</v>
      </c>
      <c r="B1480" t="s">
        <v>116</v>
      </c>
      <c r="C1480" t="s">
        <v>98</v>
      </c>
      <c r="D1480">
        <v>2018</v>
      </c>
      <c r="E1480" t="s">
        <v>579</v>
      </c>
      <c r="F1480" t="s">
        <v>99</v>
      </c>
      <c r="H1480">
        <v>5713</v>
      </c>
      <c r="I1480">
        <v>5212</v>
      </c>
      <c r="J1480">
        <v>5177</v>
      </c>
      <c r="K1480">
        <v>5177</v>
      </c>
      <c r="L1480">
        <v>99.3</v>
      </c>
      <c r="M1480">
        <v>90.62</v>
      </c>
      <c r="N1480">
        <f>COUNTIF(Cod_Mun_Norte!B:B,DADOS_SNIS_Minas!A1480)</f>
        <v>0</v>
      </c>
    </row>
    <row r="1481" spans="1:14" x14ac:dyDescent="0.2">
      <c r="A1481">
        <v>310530</v>
      </c>
      <c r="B1481" t="s">
        <v>116</v>
      </c>
      <c r="C1481" t="s">
        <v>98</v>
      </c>
      <c r="D1481">
        <v>2017</v>
      </c>
      <c r="E1481" t="s">
        <v>579</v>
      </c>
      <c r="F1481" t="s">
        <v>99</v>
      </c>
      <c r="H1481">
        <v>5739</v>
      </c>
      <c r="I1481">
        <v>5236</v>
      </c>
      <c r="J1481">
        <v>5201</v>
      </c>
      <c r="K1481">
        <v>5201</v>
      </c>
      <c r="L1481">
        <v>99.3</v>
      </c>
      <c r="M1481">
        <v>90.63</v>
      </c>
      <c r="N1481">
        <f>COUNTIF(Cod_Mun_Norte!B:B,DADOS_SNIS_Minas!A1481)</f>
        <v>0</v>
      </c>
    </row>
    <row r="1482" spans="1:14" x14ac:dyDescent="0.2">
      <c r="A1482">
        <v>310530</v>
      </c>
      <c r="B1482" t="s">
        <v>116</v>
      </c>
      <c r="C1482" t="s">
        <v>98</v>
      </c>
      <c r="D1482">
        <v>2016</v>
      </c>
      <c r="E1482" t="s">
        <v>578</v>
      </c>
      <c r="F1482" t="s">
        <v>367</v>
      </c>
      <c r="H1482">
        <v>5708</v>
      </c>
      <c r="I1482">
        <v>5208</v>
      </c>
      <c r="J1482">
        <v>5173</v>
      </c>
      <c r="K1482">
        <v>5173</v>
      </c>
      <c r="L1482">
        <v>99.3</v>
      </c>
      <c r="M1482">
        <v>90.63</v>
      </c>
      <c r="N1482">
        <f>COUNTIF(Cod_Mun_Norte!B:B,DADOS_SNIS_Minas!A1482)</f>
        <v>0</v>
      </c>
    </row>
    <row r="1483" spans="1:14" x14ac:dyDescent="0.2">
      <c r="A1483">
        <v>310530</v>
      </c>
      <c r="B1483" t="s">
        <v>116</v>
      </c>
      <c r="C1483" t="s">
        <v>98</v>
      </c>
      <c r="D1483">
        <v>2015</v>
      </c>
      <c r="E1483" t="s">
        <v>580</v>
      </c>
      <c r="F1483" t="s">
        <v>367</v>
      </c>
      <c r="H1483">
        <v>5674</v>
      </c>
      <c r="I1483">
        <v>5177</v>
      </c>
      <c r="J1483">
        <v>5142</v>
      </c>
      <c r="K1483">
        <v>5142</v>
      </c>
      <c r="L1483">
        <v>99.3</v>
      </c>
      <c r="M1483">
        <v>90.62</v>
      </c>
      <c r="N1483">
        <f>COUNTIF(Cod_Mun_Norte!B:B,DADOS_SNIS_Minas!A1483)</f>
        <v>0</v>
      </c>
    </row>
    <row r="1484" spans="1:14" x14ac:dyDescent="0.2">
      <c r="A1484">
        <v>310530</v>
      </c>
      <c r="B1484" t="s">
        <v>116</v>
      </c>
      <c r="C1484" t="s">
        <v>98</v>
      </c>
      <c r="D1484">
        <v>2014</v>
      </c>
      <c r="E1484" t="s">
        <v>580</v>
      </c>
      <c r="F1484" t="s">
        <v>367</v>
      </c>
      <c r="H1484">
        <v>5639</v>
      </c>
      <c r="I1484">
        <v>5145</v>
      </c>
      <c r="J1484">
        <v>5111</v>
      </c>
      <c r="K1484">
        <v>5111</v>
      </c>
      <c r="L1484">
        <v>99.3</v>
      </c>
      <c r="M1484">
        <v>90.64</v>
      </c>
      <c r="N1484">
        <f>COUNTIF(Cod_Mun_Norte!B:B,DADOS_SNIS_Minas!A1484)</f>
        <v>0</v>
      </c>
    </row>
    <row r="1485" spans="1:14" x14ac:dyDescent="0.2">
      <c r="A1485">
        <v>310530</v>
      </c>
      <c r="B1485" t="s">
        <v>116</v>
      </c>
      <c r="C1485" t="s">
        <v>98</v>
      </c>
      <c r="D1485">
        <v>2013</v>
      </c>
      <c r="E1485" t="s">
        <v>578</v>
      </c>
      <c r="F1485" t="s">
        <v>367</v>
      </c>
      <c r="H1485">
        <v>5603</v>
      </c>
      <c r="I1485">
        <v>5112</v>
      </c>
      <c r="J1485">
        <v>5079</v>
      </c>
      <c r="K1485">
        <v>5079</v>
      </c>
      <c r="L1485">
        <v>99.4</v>
      </c>
      <c r="M1485">
        <v>90.65</v>
      </c>
      <c r="N1485">
        <f>COUNTIF(Cod_Mun_Norte!B:B,DADOS_SNIS_Minas!A1485)</f>
        <v>0</v>
      </c>
    </row>
    <row r="1486" spans="1:14" x14ac:dyDescent="0.2">
      <c r="A1486">
        <v>310530</v>
      </c>
      <c r="B1486" t="s">
        <v>116</v>
      </c>
      <c r="C1486" t="s">
        <v>98</v>
      </c>
      <c r="D1486">
        <v>2012</v>
      </c>
      <c r="E1486" t="s">
        <v>579</v>
      </c>
      <c r="F1486" t="s">
        <v>99</v>
      </c>
      <c r="H1486">
        <v>5405</v>
      </c>
      <c r="I1486">
        <v>4931</v>
      </c>
      <c r="J1486">
        <v>4900</v>
      </c>
      <c r="K1486">
        <v>4900</v>
      </c>
      <c r="L1486">
        <v>99.4</v>
      </c>
      <c r="M1486">
        <v>90.66</v>
      </c>
      <c r="N1486">
        <f>COUNTIF(Cod_Mun_Norte!B:B,DADOS_SNIS_Minas!A1486)</f>
        <v>0</v>
      </c>
    </row>
    <row r="1487" spans="1:14" x14ac:dyDescent="0.2">
      <c r="A1487">
        <v>310530</v>
      </c>
      <c r="B1487" t="s">
        <v>116</v>
      </c>
      <c r="C1487" t="s">
        <v>98</v>
      </c>
      <c r="D1487">
        <v>2011</v>
      </c>
      <c r="E1487" t="s">
        <v>579</v>
      </c>
      <c r="F1487" t="s">
        <v>99</v>
      </c>
      <c r="H1487">
        <v>5372</v>
      </c>
      <c r="I1487">
        <v>4901</v>
      </c>
      <c r="J1487">
        <v>4870</v>
      </c>
      <c r="K1487">
        <v>4870</v>
      </c>
      <c r="L1487">
        <v>99.4</v>
      </c>
      <c r="M1487">
        <v>90.66</v>
      </c>
      <c r="N1487">
        <f>COUNTIF(Cod_Mun_Norte!B:B,DADOS_SNIS_Minas!A1487)</f>
        <v>0</v>
      </c>
    </row>
    <row r="1488" spans="1:14" x14ac:dyDescent="0.2">
      <c r="A1488">
        <v>310530</v>
      </c>
      <c r="B1488" t="s">
        <v>116</v>
      </c>
      <c r="C1488" t="s">
        <v>98</v>
      </c>
      <c r="D1488">
        <v>2010</v>
      </c>
      <c r="E1488" t="s">
        <v>579</v>
      </c>
      <c r="F1488" t="s">
        <v>99</v>
      </c>
      <c r="H1488">
        <v>5338</v>
      </c>
      <c r="I1488">
        <v>4870</v>
      </c>
      <c r="J1488">
        <v>4870</v>
      </c>
      <c r="K1488">
        <v>4870</v>
      </c>
      <c r="L1488">
        <v>100</v>
      </c>
      <c r="M1488">
        <v>91.23</v>
      </c>
      <c r="N1488">
        <f>COUNTIF(Cod_Mun_Norte!B:B,DADOS_SNIS_Minas!A1488)</f>
        <v>0</v>
      </c>
    </row>
    <row r="1489" spans="1:14" x14ac:dyDescent="0.2">
      <c r="A1489">
        <v>310530</v>
      </c>
      <c r="B1489" t="s">
        <v>116</v>
      </c>
      <c r="C1489" t="s">
        <v>98</v>
      </c>
      <c r="D1489">
        <v>2009</v>
      </c>
      <c r="E1489" t="s">
        <v>579</v>
      </c>
      <c r="F1489" t="s">
        <v>99</v>
      </c>
      <c r="H1489">
        <v>5330</v>
      </c>
      <c r="I1489">
        <v>4720</v>
      </c>
      <c r="J1489">
        <v>4720</v>
      </c>
      <c r="K1489">
        <v>4720</v>
      </c>
      <c r="L1489">
        <v>100</v>
      </c>
      <c r="M1489">
        <v>88.56</v>
      </c>
      <c r="N1489">
        <f>COUNTIF(Cod_Mun_Norte!B:B,DADOS_SNIS_Minas!A1489)</f>
        <v>0</v>
      </c>
    </row>
    <row r="1490" spans="1:14" x14ac:dyDescent="0.2">
      <c r="A1490">
        <v>310530</v>
      </c>
      <c r="B1490" t="s">
        <v>116</v>
      </c>
      <c r="C1490" t="s">
        <v>98</v>
      </c>
      <c r="D1490">
        <v>2008</v>
      </c>
      <c r="E1490" t="s">
        <v>579</v>
      </c>
      <c r="F1490" t="s">
        <v>99</v>
      </c>
      <c r="H1490">
        <v>5294</v>
      </c>
      <c r="I1490">
        <v>4688</v>
      </c>
      <c r="J1490">
        <v>4688</v>
      </c>
      <c r="K1490">
        <v>4688</v>
      </c>
      <c r="L1490">
        <v>100</v>
      </c>
      <c r="M1490">
        <v>88.55</v>
      </c>
      <c r="N1490">
        <f>COUNTIF(Cod_Mun_Norte!B:B,DADOS_SNIS_Minas!A1490)</f>
        <v>0</v>
      </c>
    </row>
    <row r="1491" spans="1:14" x14ac:dyDescent="0.2">
      <c r="A1491">
        <v>310530</v>
      </c>
      <c r="B1491" t="s">
        <v>116</v>
      </c>
      <c r="C1491" t="s">
        <v>98</v>
      </c>
      <c r="D1491">
        <v>2007</v>
      </c>
      <c r="E1491" t="s">
        <v>579</v>
      </c>
      <c r="F1491" t="s">
        <v>99</v>
      </c>
      <c r="H1491">
        <v>5106</v>
      </c>
      <c r="I1491">
        <v>4522</v>
      </c>
      <c r="J1491">
        <v>4522</v>
      </c>
      <c r="K1491">
        <v>4522</v>
      </c>
      <c r="L1491">
        <v>100</v>
      </c>
      <c r="M1491">
        <v>88.56</v>
      </c>
      <c r="N1491">
        <f>COUNTIF(Cod_Mun_Norte!B:B,DADOS_SNIS_Minas!A1491)</f>
        <v>0</v>
      </c>
    </row>
    <row r="1492" spans="1:14" x14ac:dyDescent="0.2">
      <c r="A1492">
        <v>310530</v>
      </c>
      <c r="B1492" t="s">
        <v>116</v>
      </c>
      <c r="C1492" t="s">
        <v>98</v>
      </c>
      <c r="D1492">
        <v>2006</v>
      </c>
      <c r="E1492" t="s">
        <v>579</v>
      </c>
      <c r="F1492" t="s">
        <v>99</v>
      </c>
      <c r="H1492">
        <v>5490</v>
      </c>
      <c r="I1492">
        <v>4622</v>
      </c>
      <c r="J1492">
        <v>5490</v>
      </c>
      <c r="K1492">
        <v>5490</v>
      </c>
      <c r="L1492">
        <v>100</v>
      </c>
      <c r="M1492">
        <v>100</v>
      </c>
      <c r="N1492">
        <f>COUNTIF(Cod_Mun_Norte!B:B,DADOS_SNIS_Minas!A1492)</f>
        <v>0</v>
      </c>
    </row>
    <row r="1493" spans="1:14" x14ac:dyDescent="0.2">
      <c r="A1493">
        <v>310530</v>
      </c>
      <c r="B1493" t="s">
        <v>116</v>
      </c>
      <c r="C1493" t="s">
        <v>98</v>
      </c>
      <c r="D1493">
        <v>2005</v>
      </c>
      <c r="E1493" t="s">
        <v>579</v>
      </c>
      <c r="F1493" t="s">
        <v>99</v>
      </c>
      <c r="H1493">
        <v>5400</v>
      </c>
      <c r="I1493">
        <v>4546</v>
      </c>
      <c r="J1493">
        <v>4536</v>
      </c>
      <c r="K1493">
        <v>4536</v>
      </c>
      <c r="L1493">
        <v>99.8</v>
      </c>
      <c r="M1493">
        <v>84</v>
      </c>
      <c r="N1493">
        <f>COUNTIF(Cod_Mun_Norte!B:B,DADOS_SNIS_Minas!A1493)</f>
        <v>0</v>
      </c>
    </row>
    <row r="1494" spans="1:14" x14ac:dyDescent="0.2">
      <c r="A1494">
        <v>310530</v>
      </c>
      <c r="B1494" t="s">
        <v>116</v>
      </c>
      <c r="C1494" t="s">
        <v>98</v>
      </c>
      <c r="D1494">
        <v>2004</v>
      </c>
      <c r="E1494" t="s">
        <v>579</v>
      </c>
      <c r="F1494" t="s">
        <v>99</v>
      </c>
      <c r="H1494">
        <v>5309</v>
      </c>
      <c r="I1494">
        <v>4469</v>
      </c>
      <c r="J1494">
        <v>5023</v>
      </c>
      <c r="K1494">
        <v>5023</v>
      </c>
      <c r="L1494">
        <v>100</v>
      </c>
      <c r="M1494">
        <v>94.61</v>
      </c>
      <c r="N1494">
        <f>COUNTIF(Cod_Mun_Norte!B:B,DADOS_SNIS_Minas!A1494)</f>
        <v>0</v>
      </c>
    </row>
    <row r="1495" spans="1:14" x14ac:dyDescent="0.2">
      <c r="A1495">
        <v>310530</v>
      </c>
      <c r="B1495" t="s">
        <v>116</v>
      </c>
      <c r="C1495" t="s">
        <v>98</v>
      </c>
      <c r="D1495">
        <v>2003</v>
      </c>
      <c r="E1495" t="s">
        <v>579</v>
      </c>
      <c r="F1495" t="s">
        <v>99</v>
      </c>
      <c r="H1495">
        <v>5145</v>
      </c>
      <c r="I1495">
        <v>4331</v>
      </c>
      <c r="J1495">
        <v>4986</v>
      </c>
      <c r="K1495">
        <v>4986</v>
      </c>
      <c r="L1495">
        <v>100</v>
      </c>
      <c r="M1495">
        <v>96.91</v>
      </c>
      <c r="N1495">
        <f>COUNTIF(Cod_Mun_Norte!B:B,DADOS_SNIS_Minas!A1495)</f>
        <v>0</v>
      </c>
    </row>
    <row r="1496" spans="1:14" x14ac:dyDescent="0.2">
      <c r="A1496">
        <v>310530</v>
      </c>
      <c r="B1496" t="s">
        <v>116</v>
      </c>
      <c r="C1496" t="s">
        <v>98</v>
      </c>
      <c r="D1496">
        <v>2002</v>
      </c>
      <c r="H1496">
        <v>5067</v>
      </c>
      <c r="I1496">
        <v>4265</v>
      </c>
      <c r="N1496">
        <f>COUNTIF(Cod_Mun_Norte!B:B,DADOS_SNIS_Minas!A1496)</f>
        <v>0</v>
      </c>
    </row>
    <row r="1497" spans="1:14" x14ac:dyDescent="0.2">
      <c r="A1497">
        <v>310530</v>
      </c>
      <c r="B1497" t="s">
        <v>116</v>
      </c>
      <c r="C1497" t="s">
        <v>98</v>
      </c>
      <c r="D1497">
        <v>2001</v>
      </c>
      <c r="H1497">
        <v>4995</v>
      </c>
      <c r="I1497">
        <v>4205</v>
      </c>
      <c r="N1497">
        <f>COUNTIF(Cod_Mun_Norte!B:B,DADOS_SNIS_Minas!A1497)</f>
        <v>0</v>
      </c>
    </row>
    <row r="1498" spans="1:14" x14ac:dyDescent="0.2">
      <c r="A1498">
        <v>310530</v>
      </c>
      <c r="B1498" t="s">
        <v>116</v>
      </c>
      <c r="C1498" t="s">
        <v>98</v>
      </c>
      <c r="D1498">
        <v>2000</v>
      </c>
      <c r="H1498">
        <v>4899</v>
      </c>
      <c r="I1498">
        <v>4124</v>
      </c>
      <c r="N1498">
        <f>COUNTIF(Cod_Mun_Norte!B:B,DADOS_SNIS_Minas!A1498)</f>
        <v>0</v>
      </c>
    </row>
    <row r="1499" spans="1:14" x14ac:dyDescent="0.2">
      <c r="A1499">
        <v>310530</v>
      </c>
      <c r="B1499" t="s">
        <v>116</v>
      </c>
      <c r="C1499" t="s">
        <v>98</v>
      </c>
      <c r="D1499">
        <v>1999</v>
      </c>
      <c r="E1499" t="s">
        <v>579</v>
      </c>
      <c r="F1499" t="s">
        <v>99</v>
      </c>
      <c r="H1499">
        <v>5037</v>
      </c>
      <c r="I1499">
        <v>4159</v>
      </c>
      <c r="J1499">
        <v>4328</v>
      </c>
      <c r="L1499">
        <v>100</v>
      </c>
      <c r="N1499">
        <f>COUNTIF(Cod_Mun_Norte!B:B,DADOS_SNIS_Minas!A1499)</f>
        <v>0</v>
      </c>
    </row>
    <row r="1500" spans="1:14" x14ac:dyDescent="0.2">
      <c r="A1500">
        <v>310530</v>
      </c>
      <c r="B1500" t="s">
        <v>116</v>
      </c>
      <c r="C1500" t="s">
        <v>98</v>
      </c>
      <c r="D1500">
        <v>1998</v>
      </c>
      <c r="H1500">
        <v>4937</v>
      </c>
      <c r="I1500">
        <v>4077</v>
      </c>
      <c r="N1500">
        <f>COUNTIF(Cod_Mun_Norte!B:B,DADOS_SNIS_Minas!A1500)</f>
        <v>0</v>
      </c>
    </row>
    <row r="1501" spans="1:14" x14ac:dyDescent="0.2">
      <c r="A1501">
        <v>310530</v>
      </c>
      <c r="B1501" t="s">
        <v>116</v>
      </c>
      <c r="C1501" t="s">
        <v>98</v>
      </c>
      <c r="D1501">
        <v>1997</v>
      </c>
      <c r="H1501">
        <v>4837</v>
      </c>
      <c r="I1501">
        <v>3994</v>
      </c>
      <c r="N1501">
        <f>COUNTIF(Cod_Mun_Norte!B:B,DADOS_SNIS_Minas!A1501)</f>
        <v>0</v>
      </c>
    </row>
    <row r="1502" spans="1:14" x14ac:dyDescent="0.2">
      <c r="A1502">
        <v>310530</v>
      </c>
      <c r="B1502" t="s">
        <v>116</v>
      </c>
      <c r="C1502" t="s">
        <v>98</v>
      </c>
      <c r="D1502">
        <v>1996</v>
      </c>
      <c r="H1502">
        <v>4718</v>
      </c>
      <c r="I1502">
        <v>3896</v>
      </c>
      <c r="N1502">
        <f>COUNTIF(Cod_Mun_Norte!B:B,DADOS_SNIS_Minas!A1502)</f>
        <v>0</v>
      </c>
    </row>
    <row r="1503" spans="1:14" x14ac:dyDescent="0.2">
      <c r="A1503">
        <v>310530</v>
      </c>
      <c r="B1503" t="s">
        <v>116</v>
      </c>
      <c r="C1503" t="s">
        <v>98</v>
      </c>
      <c r="D1503">
        <v>1995</v>
      </c>
      <c r="H1503">
        <v>4370</v>
      </c>
      <c r="I1503">
        <v>3609</v>
      </c>
      <c r="N1503">
        <f>COUNTIF(Cod_Mun_Norte!B:B,DADOS_SNIS_Minas!A1503)</f>
        <v>0</v>
      </c>
    </row>
    <row r="1504" spans="1:14" x14ac:dyDescent="0.2">
      <c r="A1504">
        <v>310540</v>
      </c>
      <c r="B1504" t="s">
        <v>581</v>
      </c>
      <c r="C1504" t="s">
        <v>98</v>
      </c>
      <c r="D1504">
        <v>2020</v>
      </c>
      <c r="E1504" t="s">
        <v>582</v>
      </c>
      <c r="F1504" t="s">
        <v>357</v>
      </c>
      <c r="G1504" t="s">
        <v>383</v>
      </c>
      <c r="H1504">
        <v>32866</v>
      </c>
      <c r="I1504">
        <v>29797</v>
      </c>
      <c r="J1504">
        <v>24856</v>
      </c>
      <c r="K1504">
        <v>24856</v>
      </c>
      <c r="L1504">
        <v>83.4</v>
      </c>
      <c r="M1504">
        <v>75.63</v>
      </c>
      <c r="N1504">
        <f>COUNTIF(Cod_Mun_Norte!B:B,DADOS_SNIS_Minas!A1504)</f>
        <v>0</v>
      </c>
    </row>
    <row r="1505" spans="1:14" x14ac:dyDescent="0.2">
      <c r="A1505">
        <v>310540</v>
      </c>
      <c r="B1505" t="s">
        <v>581</v>
      </c>
      <c r="C1505" t="s">
        <v>98</v>
      </c>
      <c r="D1505">
        <v>2019</v>
      </c>
      <c r="E1505" t="s">
        <v>582</v>
      </c>
      <c r="F1505" t="s">
        <v>357</v>
      </c>
      <c r="G1505" t="s">
        <v>383</v>
      </c>
      <c r="H1505">
        <v>32485</v>
      </c>
      <c r="I1505">
        <v>29451</v>
      </c>
      <c r="J1505">
        <v>24270</v>
      </c>
      <c r="K1505">
        <v>24270</v>
      </c>
      <c r="L1505">
        <v>82.4</v>
      </c>
      <c r="M1505">
        <v>74.709999999999994</v>
      </c>
      <c r="N1505">
        <f>COUNTIF(Cod_Mun_Norte!B:B,DADOS_SNIS_Minas!A1505)</f>
        <v>0</v>
      </c>
    </row>
    <row r="1506" spans="1:14" x14ac:dyDescent="0.2">
      <c r="A1506">
        <v>310540</v>
      </c>
      <c r="B1506" t="s">
        <v>581</v>
      </c>
      <c r="C1506" t="s">
        <v>98</v>
      </c>
      <c r="D1506">
        <v>2018</v>
      </c>
      <c r="E1506" t="s">
        <v>583</v>
      </c>
      <c r="F1506" t="s">
        <v>357</v>
      </c>
      <c r="H1506">
        <v>32319</v>
      </c>
      <c r="I1506">
        <v>29301</v>
      </c>
      <c r="J1506">
        <v>23525</v>
      </c>
      <c r="K1506">
        <v>23525</v>
      </c>
      <c r="L1506">
        <v>80.3</v>
      </c>
      <c r="M1506">
        <v>72.790000000000006</v>
      </c>
      <c r="N1506">
        <f>COUNTIF(Cod_Mun_Norte!B:B,DADOS_SNIS_Minas!A1506)</f>
        <v>0</v>
      </c>
    </row>
    <row r="1507" spans="1:14" x14ac:dyDescent="0.2">
      <c r="A1507">
        <v>310540</v>
      </c>
      <c r="B1507" t="s">
        <v>581</v>
      </c>
      <c r="C1507" t="s">
        <v>98</v>
      </c>
      <c r="D1507">
        <v>2017</v>
      </c>
      <c r="E1507" t="s">
        <v>583</v>
      </c>
      <c r="F1507" t="s">
        <v>357</v>
      </c>
      <c r="H1507">
        <v>31968</v>
      </c>
      <c r="I1507">
        <v>28983</v>
      </c>
      <c r="J1507">
        <v>23319</v>
      </c>
      <c r="K1507">
        <v>23319</v>
      </c>
      <c r="L1507">
        <v>80.5</v>
      </c>
      <c r="M1507">
        <v>72.94</v>
      </c>
      <c r="N1507">
        <f>COUNTIF(Cod_Mun_Norte!B:B,DADOS_SNIS_Minas!A1507)</f>
        <v>0</v>
      </c>
    </row>
    <row r="1508" spans="1:14" x14ac:dyDescent="0.2">
      <c r="A1508">
        <v>310540</v>
      </c>
      <c r="B1508" t="s">
        <v>581</v>
      </c>
      <c r="C1508" t="s">
        <v>98</v>
      </c>
      <c r="D1508">
        <v>2016</v>
      </c>
      <c r="E1508" t="s">
        <v>583</v>
      </c>
      <c r="F1508" t="s">
        <v>359</v>
      </c>
      <c r="H1508">
        <v>31628</v>
      </c>
      <c r="I1508">
        <v>28674</v>
      </c>
      <c r="J1508">
        <v>23381</v>
      </c>
      <c r="K1508">
        <v>23381</v>
      </c>
      <c r="L1508">
        <v>81.5</v>
      </c>
      <c r="M1508">
        <v>73.930000000000007</v>
      </c>
      <c r="N1508">
        <f>COUNTIF(Cod_Mun_Norte!B:B,DADOS_SNIS_Minas!A1508)</f>
        <v>0</v>
      </c>
    </row>
    <row r="1509" spans="1:14" x14ac:dyDescent="0.2">
      <c r="A1509">
        <v>310540</v>
      </c>
      <c r="B1509" t="s">
        <v>581</v>
      </c>
      <c r="C1509" t="s">
        <v>98</v>
      </c>
      <c r="D1509">
        <v>2015</v>
      </c>
      <c r="E1509" t="s">
        <v>583</v>
      </c>
      <c r="F1509" t="s">
        <v>359</v>
      </c>
      <c r="H1509">
        <v>31270</v>
      </c>
      <c r="I1509">
        <v>28350</v>
      </c>
      <c r="J1509">
        <v>23126</v>
      </c>
      <c r="K1509">
        <v>23126</v>
      </c>
      <c r="L1509">
        <v>81.599999999999994</v>
      </c>
      <c r="M1509">
        <v>73.959999999999994</v>
      </c>
      <c r="N1509">
        <f>COUNTIF(Cod_Mun_Norte!B:B,DADOS_SNIS_Minas!A1509)</f>
        <v>0</v>
      </c>
    </row>
    <row r="1510" spans="1:14" x14ac:dyDescent="0.2">
      <c r="A1510">
        <v>310540</v>
      </c>
      <c r="B1510" t="s">
        <v>581</v>
      </c>
      <c r="C1510" t="s">
        <v>98</v>
      </c>
      <c r="D1510">
        <v>2014</v>
      </c>
      <c r="E1510" t="s">
        <v>584</v>
      </c>
      <c r="F1510" t="s">
        <v>359</v>
      </c>
      <c r="H1510">
        <v>30893</v>
      </c>
      <c r="I1510">
        <v>28008</v>
      </c>
      <c r="J1510">
        <v>28008</v>
      </c>
      <c r="K1510">
        <v>28008</v>
      </c>
      <c r="L1510">
        <v>100</v>
      </c>
      <c r="M1510">
        <v>90.66</v>
      </c>
      <c r="N1510">
        <f>COUNTIF(Cod_Mun_Norte!B:B,DADOS_SNIS_Minas!A1510)</f>
        <v>0</v>
      </c>
    </row>
    <row r="1511" spans="1:14" x14ac:dyDescent="0.2">
      <c r="A1511">
        <v>310540</v>
      </c>
      <c r="B1511" t="s">
        <v>581</v>
      </c>
      <c r="C1511" t="s">
        <v>98</v>
      </c>
      <c r="D1511">
        <v>2013</v>
      </c>
      <c r="E1511" t="s">
        <v>583</v>
      </c>
      <c r="F1511" t="s">
        <v>359</v>
      </c>
      <c r="H1511">
        <v>30501</v>
      </c>
      <c r="I1511">
        <v>27653</v>
      </c>
      <c r="J1511">
        <v>27653</v>
      </c>
      <c r="K1511">
        <v>27653</v>
      </c>
      <c r="L1511">
        <v>100</v>
      </c>
      <c r="M1511">
        <v>90.66</v>
      </c>
      <c r="N1511">
        <f>COUNTIF(Cod_Mun_Norte!B:B,DADOS_SNIS_Minas!A1511)</f>
        <v>0</v>
      </c>
    </row>
    <row r="1512" spans="1:14" x14ac:dyDescent="0.2">
      <c r="A1512">
        <v>310540</v>
      </c>
      <c r="B1512" t="s">
        <v>581</v>
      </c>
      <c r="C1512" t="s">
        <v>98</v>
      </c>
      <c r="D1512">
        <v>2012</v>
      </c>
      <c r="E1512" t="s">
        <v>584</v>
      </c>
      <c r="F1512" t="s">
        <v>359</v>
      </c>
      <c r="H1512">
        <v>29205</v>
      </c>
      <c r="I1512">
        <v>26478</v>
      </c>
      <c r="J1512">
        <v>26478</v>
      </c>
      <c r="K1512">
        <v>26478</v>
      </c>
      <c r="L1512">
        <v>100</v>
      </c>
      <c r="M1512">
        <v>90.66</v>
      </c>
      <c r="N1512">
        <f>COUNTIF(Cod_Mun_Norte!B:B,DADOS_SNIS_Minas!A1512)</f>
        <v>0</v>
      </c>
    </row>
    <row r="1513" spans="1:14" x14ac:dyDescent="0.2">
      <c r="A1513">
        <v>310540</v>
      </c>
      <c r="B1513" t="s">
        <v>581</v>
      </c>
      <c r="C1513" t="s">
        <v>98</v>
      </c>
      <c r="D1513">
        <v>2011</v>
      </c>
      <c r="E1513" t="s">
        <v>584</v>
      </c>
      <c r="F1513" t="s">
        <v>359</v>
      </c>
      <c r="H1513">
        <v>28830</v>
      </c>
      <c r="I1513">
        <v>26138</v>
      </c>
      <c r="J1513">
        <v>26138</v>
      </c>
      <c r="K1513">
        <v>26138</v>
      </c>
      <c r="L1513">
        <v>100</v>
      </c>
      <c r="M1513">
        <v>90.66</v>
      </c>
      <c r="N1513">
        <f>COUNTIF(Cod_Mun_Norte!B:B,DADOS_SNIS_Minas!A1513)</f>
        <v>0</v>
      </c>
    </row>
    <row r="1514" spans="1:14" x14ac:dyDescent="0.2">
      <c r="A1514">
        <v>310540</v>
      </c>
      <c r="B1514" t="s">
        <v>581</v>
      </c>
      <c r="C1514" t="s">
        <v>98</v>
      </c>
      <c r="D1514">
        <v>2010</v>
      </c>
      <c r="E1514" t="s">
        <v>584</v>
      </c>
      <c r="F1514" t="s">
        <v>359</v>
      </c>
      <c r="H1514">
        <v>28442</v>
      </c>
      <c r="I1514">
        <v>25786</v>
      </c>
      <c r="J1514">
        <v>25786</v>
      </c>
      <c r="K1514">
        <v>25786</v>
      </c>
      <c r="L1514">
        <v>100</v>
      </c>
      <c r="M1514">
        <v>90.66</v>
      </c>
      <c r="N1514">
        <f>COUNTIF(Cod_Mun_Norte!B:B,DADOS_SNIS_Minas!A1514)</f>
        <v>0</v>
      </c>
    </row>
    <row r="1515" spans="1:14" x14ac:dyDescent="0.2">
      <c r="A1515">
        <v>310540</v>
      </c>
      <c r="B1515" t="s">
        <v>581</v>
      </c>
      <c r="C1515" t="s">
        <v>98</v>
      </c>
      <c r="D1515">
        <v>2009</v>
      </c>
      <c r="E1515" t="s">
        <v>361</v>
      </c>
      <c r="F1515" t="s">
        <v>362</v>
      </c>
      <c r="H1515">
        <v>28074</v>
      </c>
      <c r="I1515">
        <v>25493</v>
      </c>
      <c r="J1515">
        <v>26604</v>
      </c>
      <c r="K1515">
        <v>26604</v>
      </c>
      <c r="L1515">
        <v>100</v>
      </c>
      <c r="M1515">
        <v>94.76</v>
      </c>
      <c r="N1515">
        <f>COUNTIF(Cod_Mun_Norte!B:B,DADOS_SNIS_Minas!A1515)</f>
        <v>0</v>
      </c>
    </row>
    <row r="1516" spans="1:14" x14ac:dyDescent="0.2">
      <c r="A1516">
        <v>310540</v>
      </c>
      <c r="B1516" t="s">
        <v>581</v>
      </c>
      <c r="C1516" t="s">
        <v>98</v>
      </c>
      <c r="D1516">
        <v>2008</v>
      </c>
      <c r="E1516" t="s">
        <v>585</v>
      </c>
      <c r="F1516" t="s">
        <v>364</v>
      </c>
      <c r="H1516">
        <v>27660</v>
      </c>
      <c r="I1516">
        <v>25117</v>
      </c>
      <c r="J1516">
        <v>26057</v>
      </c>
      <c r="K1516">
        <v>26057</v>
      </c>
      <c r="L1516">
        <v>100</v>
      </c>
      <c r="M1516">
        <v>94.2</v>
      </c>
      <c r="N1516">
        <f>COUNTIF(Cod_Mun_Norte!B:B,DADOS_SNIS_Minas!A1516)</f>
        <v>0</v>
      </c>
    </row>
    <row r="1517" spans="1:14" x14ac:dyDescent="0.2">
      <c r="A1517">
        <v>310540</v>
      </c>
      <c r="B1517" t="s">
        <v>581</v>
      </c>
      <c r="C1517" t="s">
        <v>98</v>
      </c>
      <c r="D1517">
        <v>2007</v>
      </c>
      <c r="E1517" t="s">
        <v>585</v>
      </c>
      <c r="F1517" t="s">
        <v>364</v>
      </c>
      <c r="H1517">
        <v>26421</v>
      </c>
      <c r="I1517">
        <v>23992</v>
      </c>
      <c r="J1517">
        <v>25027</v>
      </c>
      <c r="K1517">
        <v>25027</v>
      </c>
      <c r="L1517">
        <v>100</v>
      </c>
      <c r="M1517">
        <v>94.72</v>
      </c>
      <c r="N1517">
        <f>COUNTIF(Cod_Mun_Norte!B:B,DADOS_SNIS_Minas!A1517)</f>
        <v>0</v>
      </c>
    </row>
    <row r="1518" spans="1:14" x14ac:dyDescent="0.2">
      <c r="A1518">
        <v>310540</v>
      </c>
      <c r="B1518" t="s">
        <v>581</v>
      </c>
      <c r="C1518" t="s">
        <v>98</v>
      </c>
      <c r="D1518">
        <v>2006</v>
      </c>
      <c r="E1518" t="s">
        <v>585</v>
      </c>
      <c r="F1518" t="s">
        <v>364</v>
      </c>
      <c r="H1518">
        <v>25682</v>
      </c>
      <c r="I1518">
        <v>23394</v>
      </c>
      <c r="J1518">
        <v>24187</v>
      </c>
      <c r="K1518">
        <v>24187</v>
      </c>
      <c r="L1518">
        <v>100</v>
      </c>
      <c r="M1518">
        <v>94.18</v>
      </c>
      <c r="N1518">
        <f>COUNTIF(Cod_Mun_Norte!B:B,DADOS_SNIS_Minas!A1518)</f>
        <v>0</v>
      </c>
    </row>
    <row r="1519" spans="1:14" x14ac:dyDescent="0.2">
      <c r="A1519">
        <v>310540</v>
      </c>
      <c r="B1519" t="s">
        <v>581</v>
      </c>
      <c r="C1519" t="s">
        <v>98</v>
      </c>
      <c r="D1519">
        <v>2005</v>
      </c>
      <c r="E1519" t="s">
        <v>361</v>
      </c>
      <c r="F1519" t="s">
        <v>362</v>
      </c>
      <c r="H1519">
        <v>25333</v>
      </c>
      <c r="I1519">
        <v>23076</v>
      </c>
      <c r="J1519">
        <v>23188</v>
      </c>
      <c r="K1519">
        <v>23188</v>
      </c>
      <c r="L1519">
        <v>100</v>
      </c>
      <c r="M1519">
        <v>91.53</v>
      </c>
      <c r="N1519">
        <f>COUNTIF(Cod_Mun_Norte!B:B,DADOS_SNIS_Minas!A1519)</f>
        <v>0</v>
      </c>
    </row>
    <row r="1520" spans="1:14" x14ac:dyDescent="0.2">
      <c r="A1520">
        <v>310540</v>
      </c>
      <c r="B1520" t="s">
        <v>581</v>
      </c>
      <c r="C1520" t="s">
        <v>98</v>
      </c>
      <c r="D1520">
        <v>2004</v>
      </c>
      <c r="E1520" t="s">
        <v>361</v>
      </c>
      <c r="F1520" t="s">
        <v>362</v>
      </c>
      <c r="H1520">
        <v>24981</v>
      </c>
      <c r="I1520">
        <v>22755</v>
      </c>
      <c r="N1520">
        <f>COUNTIF(Cod_Mun_Norte!B:B,DADOS_SNIS_Minas!A1520)</f>
        <v>0</v>
      </c>
    </row>
    <row r="1521" spans="1:14" x14ac:dyDescent="0.2">
      <c r="A1521">
        <v>310540</v>
      </c>
      <c r="B1521" t="s">
        <v>581</v>
      </c>
      <c r="C1521" t="s">
        <v>98</v>
      </c>
      <c r="D1521">
        <v>2003</v>
      </c>
      <c r="E1521" t="s">
        <v>361</v>
      </c>
      <c r="F1521" t="s">
        <v>362</v>
      </c>
      <c r="H1521">
        <v>24346</v>
      </c>
      <c r="I1521">
        <v>22177</v>
      </c>
      <c r="N1521">
        <f>COUNTIF(Cod_Mun_Norte!B:B,DADOS_SNIS_Minas!A1521)</f>
        <v>0</v>
      </c>
    </row>
    <row r="1522" spans="1:14" x14ac:dyDescent="0.2">
      <c r="A1522">
        <v>310540</v>
      </c>
      <c r="B1522" t="s">
        <v>581</v>
      </c>
      <c r="C1522" t="s">
        <v>98</v>
      </c>
      <c r="D1522">
        <v>2002</v>
      </c>
      <c r="E1522" t="s">
        <v>361</v>
      </c>
      <c r="F1522" t="s">
        <v>362</v>
      </c>
      <c r="H1522">
        <v>24043</v>
      </c>
      <c r="I1522">
        <v>21901</v>
      </c>
      <c r="N1522">
        <f>COUNTIF(Cod_Mun_Norte!B:B,DADOS_SNIS_Minas!A1522)</f>
        <v>0</v>
      </c>
    </row>
    <row r="1523" spans="1:14" x14ac:dyDescent="0.2">
      <c r="A1523">
        <v>310540</v>
      </c>
      <c r="B1523" t="s">
        <v>581</v>
      </c>
      <c r="C1523" t="s">
        <v>98</v>
      </c>
      <c r="D1523">
        <v>2001</v>
      </c>
      <c r="E1523" t="s">
        <v>361</v>
      </c>
      <c r="F1523" t="s">
        <v>362</v>
      </c>
      <c r="H1523">
        <v>23708</v>
      </c>
      <c r="I1523">
        <v>21596</v>
      </c>
      <c r="N1523">
        <f>COUNTIF(Cod_Mun_Norte!B:B,DADOS_SNIS_Minas!A1523)</f>
        <v>0</v>
      </c>
    </row>
    <row r="1524" spans="1:14" x14ac:dyDescent="0.2">
      <c r="A1524">
        <v>310540</v>
      </c>
      <c r="B1524" t="s">
        <v>581</v>
      </c>
      <c r="C1524" t="s">
        <v>98</v>
      </c>
      <c r="D1524">
        <v>2000</v>
      </c>
      <c r="E1524" t="s">
        <v>361</v>
      </c>
      <c r="F1524" t="s">
        <v>362</v>
      </c>
      <c r="H1524">
        <v>23391</v>
      </c>
      <c r="I1524">
        <v>21307</v>
      </c>
      <c r="N1524">
        <f>COUNTIF(Cod_Mun_Norte!B:B,DADOS_SNIS_Minas!A1524)</f>
        <v>0</v>
      </c>
    </row>
    <row r="1525" spans="1:14" x14ac:dyDescent="0.2">
      <c r="A1525">
        <v>310540</v>
      </c>
      <c r="B1525" t="s">
        <v>581</v>
      </c>
      <c r="C1525" t="s">
        <v>98</v>
      </c>
      <c r="D1525">
        <v>1999</v>
      </c>
      <c r="E1525" t="s">
        <v>361</v>
      </c>
      <c r="F1525" t="s">
        <v>362</v>
      </c>
      <c r="H1525">
        <v>24259</v>
      </c>
      <c r="I1525">
        <v>21712</v>
      </c>
      <c r="N1525">
        <f>COUNTIF(Cod_Mun_Norte!B:B,DADOS_SNIS_Minas!A1525)</f>
        <v>0</v>
      </c>
    </row>
    <row r="1526" spans="1:14" x14ac:dyDescent="0.2">
      <c r="A1526">
        <v>310540</v>
      </c>
      <c r="B1526" t="s">
        <v>581</v>
      </c>
      <c r="C1526" t="s">
        <v>98</v>
      </c>
      <c r="D1526">
        <v>1998</v>
      </c>
      <c r="E1526" t="s">
        <v>361</v>
      </c>
      <c r="F1526" t="s">
        <v>362</v>
      </c>
      <c r="H1526">
        <v>23737</v>
      </c>
      <c r="I1526">
        <v>21245</v>
      </c>
      <c r="N1526">
        <f>COUNTIF(Cod_Mun_Norte!B:B,DADOS_SNIS_Minas!A1526)</f>
        <v>0</v>
      </c>
    </row>
    <row r="1527" spans="1:14" x14ac:dyDescent="0.2">
      <c r="A1527">
        <v>310540</v>
      </c>
      <c r="B1527" t="s">
        <v>581</v>
      </c>
      <c r="C1527" t="s">
        <v>98</v>
      </c>
      <c r="D1527">
        <v>1997</v>
      </c>
      <c r="H1527">
        <v>23214</v>
      </c>
      <c r="I1527">
        <v>20777</v>
      </c>
      <c r="N1527">
        <f>COUNTIF(Cod_Mun_Norte!B:B,DADOS_SNIS_Minas!A1527)</f>
        <v>0</v>
      </c>
    </row>
    <row r="1528" spans="1:14" x14ac:dyDescent="0.2">
      <c r="A1528">
        <v>310540</v>
      </c>
      <c r="B1528" t="s">
        <v>581</v>
      </c>
      <c r="C1528" t="s">
        <v>98</v>
      </c>
      <c r="D1528">
        <v>1996</v>
      </c>
      <c r="H1528">
        <v>22595</v>
      </c>
      <c r="I1528">
        <v>20223</v>
      </c>
      <c r="N1528">
        <f>COUNTIF(Cod_Mun_Norte!B:B,DADOS_SNIS_Minas!A1528)</f>
        <v>0</v>
      </c>
    </row>
    <row r="1529" spans="1:14" x14ac:dyDescent="0.2">
      <c r="A1529">
        <v>310540</v>
      </c>
      <c r="B1529" t="s">
        <v>581</v>
      </c>
      <c r="C1529" t="s">
        <v>98</v>
      </c>
      <c r="D1529">
        <v>1995</v>
      </c>
      <c r="H1529">
        <v>21824</v>
      </c>
      <c r="I1529">
        <v>19533</v>
      </c>
      <c r="N1529">
        <f>COUNTIF(Cod_Mun_Norte!B:B,DADOS_SNIS_Minas!A1529)</f>
        <v>0</v>
      </c>
    </row>
    <row r="1530" spans="1:14" x14ac:dyDescent="0.2">
      <c r="A1530">
        <v>310550</v>
      </c>
      <c r="B1530" t="s">
        <v>586</v>
      </c>
      <c r="C1530" t="s">
        <v>98</v>
      </c>
      <c r="D1530">
        <v>2020</v>
      </c>
      <c r="E1530" t="s">
        <v>361</v>
      </c>
      <c r="F1530" t="s">
        <v>362</v>
      </c>
      <c r="G1530" t="s">
        <v>119</v>
      </c>
      <c r="H1530">
        <v>5354</v>
      </c>
      <c r="I1530">
        <v>3854</v>
      </c>
      <c r="J1530">
        <v>3808</v>
      </c>
      <c r="K1530">
        <v>3808</v>
      </c>
      <c r="L1530">
        <v>98.8</v>
      </c>
      <c r="M1530">
        <v>71.12</v>
      </c>
      <c r="N1530">
        <f>COUNTIF(Cod_Mun_Norte!B:B,DADOS_SNIS_Minas!A1530)</f>
        <v>0</v>
      </c>
    </row>
    <row r="1531" spans="1:14" x14ac:dyDescent="0.2">
      <c r="A1531">
        <v>310550</v>
      </c>
      <c r="B1531" t="s">
        <v>586</v>
      </c>
      <c r="C1531" t="s">
        <v>98</v>
      </c>
      <c r="D1531">
        <v>2019</v>
      </c>
      <c r="E1531" t="s">
        <v>361</v>
      </c>
      <c r="F1531" t="s">
        <v>362</v>
      </c>
      <c r="G1531" t="s">
        <v>119</v>
      </c>
      <c r="H1531">
        <v>5397</v>
      </c>
      <c r="I1531">
        <v>3885</v>
      </c>
      <c r="J1531">
        <v>3686</v>
      </c>
      <c r="K1531">
        <v>3686</v>
      </c>
      <c r="L1531">
        <v>94.9</v>
      </c>
      <c r="M1531">
        <v>68.3</v>
      </c>
      <c r="N1531">
        <f>COUNTIF(Cod_Mun_Norte!B:B,DADOS_SNIS_Minas!A1531)</f>
        <v>0</v>
      </c>
    </row>
    <row r="1532" spans="1:14" x14ac:dyDescent="0.2">
      <c r="A1532">
        <v>310550</v>
      </c>
      <c r="B1532" t="s">
        <v>586</v>
      </c>
      <c r="C1532" t="s">
        <v>98</v>
      </c>
      <c r="D1532">
        <v>2018</v>
      </c>
      <c r="E1532" t="s">
        <v>361</v>
      </c>
      <c r="F1532" t="s">
        <v>362</v>
      </c>
      <c r="H1532">
        <v>5443</v>
      </c>
      <c r="I1532">
        <v>3918</v>
      </c>
      <c r="J1532">
        <v>3749</v>
      </c>
      <c r="K1532">
        <v>3749</v>
      </c>
      <c r="L1532">
        <v>95.7</v>
      </c>
      <c r="M1532">
        <v>68.88</v>
      </c>
      <c r="N1532">
        <f>COUNTIF(Cod_Mun_Norte!B:B,DADOS_SNIS_Minas!A1532)</f>
        <v>0</v>
      </c>
    </row>
    <row r="1533" spans="1:14" x14ac:dyDescent="0.2">
      <c r="A1533">
        <v>310550</v>
      </c>
      <c r="B1533" t="s">
        <v>586</v>
      </c>
      <c r="C1533" t="s">
        <v>98</v>
      </c>
      <c r="D1533">
        <v>2017</v>
      </c>
      <c r="E1533" t="s">
        <v>361</v>
      </c>
      <c r="F1533" t="s">
        <v>362</v>
      </c>
      <c r="H1533">
        <v>5648</v>
      </c>
      <c r="I1533">
        <v>4065</v>
      </c>
      <c r="J1533">
        <v>3842</v>
      </c>
      <c r="K1533">
        <v>3842</v>
      </c>
      <c r="L1533">
        <v>94.5</v>
      </c>
      <c r="M1533">
        <v>68.02</v>
      </c>
      <c r="N1533">
        <f>COUNTIF(Cod_Mun_Norte!B:B,DADOS_SNIS_Minas!A1533)</f>
        <v>0</v>
      </c>
    </row>
    <row r="1534" spans="1:14" x14ac:dyDescent="0.2">
      <c r="A1534">
        <v>310550</v>
      </c>
      <c r="B1534" t="s">
        <v>586</v>
      </c>
      <c r="C1534" t="s">
        <v>98</v>
      </c>
      <c r="D1534">
        <v>2016</v>
      </c>
      <c r="E1534" t="s">
        <v>361</v>
      </c>
      <c r="F1534" t="s">
        <v>362</v>
      </c>
      <c r="H1534">
        <v>5676</v>
      </c>
      <c r="I1534">
        <v>4085</v>
      </c>
      <c r="J1534">
        <v>3993</v>
      </c>
      <c r="K1534">
        <v>3993</v>
      </c>
      <c r="L1534">
        <v>97.8</v>
      </c>
      <c r="M1534">
        <v>70.349999999999994</v>
      </c>
      <c r="N1534">
        <f>COUNTIF(Cod_Mun_Norte!B:B,DADOS_SNIS_Minas!A1534)</f>
        <v>0</v>
      </c>
    </row>
    <row r="1535" spans="1:14" x14ac:dyDescent="0.2">
      <c r="A1535">
        <v>310550</v>
      </c>
      <c r="B1535" t="s">
        <v>586</v>
      </c>
      <c r="C1535" t="s">
        <v>98</v>
      </c>
      <c r="D1535">
        <v>2015</v>
      </c>
      <c r="E1535" t="s">
        <v>361</v>
      </c>
      <c r="F1535" t="s">
        <v>362</v>
      </c>
      <c r="H1535">
        <v>5706</v>
      </c>
      <c r="I1535">
        <v>4107</v>
      </c>
      <c r="J1535">
        <v>3943</v>
      </c>
      <c r="K1535">
        <v>3943</v>
      </c>
      <c r="L1535">
        <v>96</v>
      </c>
      <c r="M1535">
        <v>69.099999999999994</v>
      </c>
      <c r="N1535">
        <f>COUNTIF(Cod_Mun_Norte!B:B,DADOS_SNIS_Minas!A1535)</f>
        <v>0</v>
      </c>
    </row>
    <row r="1536" spans="1:14" x14ac:dyDescent="0.2">
      <c r="A1536">
        <v>310550</v>
      </c>
      <c r="B1536" t="s">
        <v>586</v>
      </c>
      <c r="C1536" t="s">
        <v>98</v>
      </c>
      <c r="D1536">
        <v>2014</v>
      </c>
      <c r="E1536" t="s">
        <v>361</v>
      </c>
      <c r="F1536" t="s">
        <v>362</v>
      </c>
      <c r="H1536">
        <v>5738</v>
      </c>
      <c r="I1536">
        <v>4130</v>
      </c>
      <c r="J1536">
        <v>4130</v>
      </c>
      <c r="K1536">
        <v>4130</v>
      </c>
      <c r="L1536">
        <v>100</v>
      </c>
      <c r="M1536">
        <v>71.98</v>
      </c>
      <c r="N1536">
        <f>COUNTIF(Cod_Mun_Norte!B:B,DADOS_SNIS_Minas!A1536)</f>
        <v>0</v>
      </c>
    </row>
    <row r="1537" spans="1:14" x14ac:dyDescent="0.2">
      <c r="A1537">
        <v>310550</v>
      </c>
      <c r="B1537" t="s">
        <v>586</v>
      </c>
      <c r="C1537" t="s">
        <v>98</v>
      </c>
      <c r="D1537">
        <v>2013</v>
      </c>
      <c r="E1537" t="s">
        <v>361</v>
      </c>
      <c r="F1537" t="s">
        <v>362</v>
      </c>
      <c r="H1537">
        <v>5770</v>
      </c>
      <c r="I1537">
        <v>4153</v>
      </c>
      <c r="J1537">
        <v>4153</v>
      </c>
      <c r="K1537">
        <v>4153</v>
      </c>
      <c r="L1537">
        <v>100</v>
      </c>
      <c r="M1537">
        <v>71.98</v>
      </c>
      <c r="N1537">
        <f>COUNTIF(Cod_Mun_Norte!B:B,DADOS_SNIS_Minas!A1537)</f>
        <v>0</v>
      </c>
    </row>
    <row r="1538" spans="1:14" x14ac:dyDescent="0.2">
      <c r="A1538">
        <v>310550</v>
      </c>
      <c r="B1538" t="s">
        <v>586</v>
      </c>
      <c r="C1538" t="s">
        <v>98</v>
      </c>
      <c r="D1538">
        <v>2012</v>
      </c>
      <c r="E1538" t="s">
        <v>361</v>
      </c>
      <c r="F1538" t="s">
        <v>362</v>
      </c>
      <c r="H1538">
        <v>5643</v>
      </c>
      <c r="I1538">
        <v>4062</v>
      </c>
      <c r="J1538">
        <v>4062</v>
      </c>
      <c r="K1538">
        <v>4062</v>
      </c>
      <c r="L1538">
        <v>100</v>
      </c>
      <c r="M1538">
        <v>71.98</v>
      </c>
      <c r="N1538">
        <f>COUNTIF(Cod_Mun_Norte!B:B,DADOS_SNIS_Minas!A1538)</f>
        <v>0</v>
      </c>
    </row>
    <row r="1539" spans="1:14" x14ac:dyDescent="0.2">
      <c r="A1539">
        <v>310550</v>
      </c>
      <c r="B1539" t="s">
        <v>586</v>
      </c>
      <c r="C1539" t="s">
        <v>98</v>
      </c>
      <c r="D1539">
        <v>2011</v>
      </c>
      <c r="E1539" t="s">
        <v>361</v>
      </c>
      <c r="F1539" t="s">
        <v>362</v>
      </c>
      <c r="H1539">
        <v>5681</v>
      </c>
      <c r="I1539">
        <v>4089</v>
      </c>
      <c r="J1539">
        <v>4089</v>
      </c>
      <c r="K1539">
        <v>4089</v>
      </c>
      <c r="L1539">
        <v>100</v>
      </c>
      <c r="M1539">
        <v>71.98</v>
      </c>
      <c r="N1539">
        <f>COUNTIF(Cod_Mun_Norte!B:B,DADOS_SNIS_Minas!A1539)</f>
        <v>0</v>
      </c>
    </row>
    <row r="1540" spans="1:14" x14ac:dyDescent="0.2">
      <c r="A1540">
        <v>310550</v>
      </c>
      <c r="B1540" t="s">
        <v>586</v>
      </c>
      <c r="C1540" t="s">
        <v>98</v>
      </c>
      <c r="D1540">
        <v>2010</v>
      </c>
      <c r="E1540" t="s">
        <v>361</v>
      </c>
      <c r="F1540" t="s">
        <v>362</v>
      </c>
      <c r="H1540">
        <v>5720</v>
      </c>
      <c r="I1540">
        <v>4117</v>
      </c>
      <c r="J1540">
        <v>4117</v>
      </c>
      <c r="K1540">
        <v>4117</v>
      </c>
      <c r="L1540">
        <v>100</v>
      </c>
      <c r="M1540">
        <v>71.98</v>
      </c>
      <c r="N1540">
        <f>COUNTIF(Cod_Mun_Norte!B:B,DADOS_SNIS_Minas!A1540)</f>
        <v>0</v>
      </c>
    </row>
    <row r="1541" spans="1:14" x14ac:dyDescent="0.2">
      <c r="A1541">
        <v>310550</v>
      </c>
      <c r="B1541" t="s">
        <v>586</v>
      </c>
      <c r="C1541" t="s">
        <v>98</v>
      </c>
      <c r="D1541">
        <v>2009</v>
      </c>
      <c r="E1541" t="s">
        <v>587</v>
      </c>
      <c r="F1541" t="s">
        <v>364</v>
      </c>
      <c r="H1541">
        <v>5700</v>
      </c>
      <c r="I1541">
        <v>3853</v>
      </c>
      <c r="J1541">
        <v>5450</v>
      </c>
      <c r="K1541">
        <v>5450</v>
      </c>
      <c r="L1541">
        <v>100</v>
      </c>
      <c r="M1541">
        <v>95.61</v>
      </c>
      <c r="N1541">
        <f>COUNTIF(Cod_Mun_Norte!B:B,DADOS_SNIS_Minas!A1541)</f>
        <v>0</v>
      </c>
    </row>
    <row r="1542" spans="1:14" x14ac:dyDescent="0.2">
      <c r="A1542">
        <v>310550</v>
      </c>
      <c r="B1542" t="s">
        <v>586</v>
      </c>
      <c r="C1542" t="s">
        <v>98</v>
      </c>
      <c r="D1542">
        <v>2008</v>
      </c>
      <c r="E1542" t="s">
        <v>361</v>
      </c>
      <c r="F1542" t="s">
        <v>362</v>
      </c>
      <c r="H1542">
        <v>5755</v>
      </c>
      <c r="I1542">
        <v>3890</v>
      </c>
      <c r="J1542">
        <v>5245</v>
      </c>
      <c r="K1542">
        <v>5245</v>
      </c>
      <c r="L1542">
        <v>100</v>
      </c>
      <c r="M1542">
        <v>91.14</v>
      </c>
      <c r="N1542">
        <f>COUNTIF(Cod_Mun_Norte!B:B,DADOS_SNIS_Minas!A1542)</f>
        <v>0</v>
      </c>
    </row>
    <row r="1543" spans="1:14" x14ac:dyDescent="0.2">
      <c r="A1543">
        <v>310550</v>
      </c>
      <c r="B1543" t="s">
        <v>586</v>
      </c>
      <c r="C1543" t="s">
        <v>98</v>
      </c>
      <c r="D1543">
        <v>2007</v>
      </c>
      <c r="E1543" t="s">
        <v>361</v>
      </c>
      <c r="F1543" t="s">
        <v>362</v>
      </c>
      <c r="H1543">
        <v>5656</v>
      </c>
      <c r="I1543">
        <v>3823</v>
      </c>
      <c r="J1543">
        <v>5140</v>
      </c>
      <c r="K1543">
        <v>5140</v>
      </c>
      <c r="L1543">
        <v>100</v>
      </c>
      <c r="M1543">
        <v>90.88</v>
      </c>
      <c r="N1543">
        <f>COUNTIF(Cod_Mun_Norte!B:B,DADOS_SNIS_Minas!A1543)</f>
        <v>0</v>
      </c>
    </row>
    <row r="1544" spans="1:14" x14ac:dyDescent="0.2">
      <c r="A1544">
        <v>310550</v>
      </c>
      <c r="B1544" t="s">
        <v>586</v>
      </c>
      <c r="C1544" t="s">
        <v>98</v>
      </c>
      <c r="D1544">
        <v>2006</v>
      </c>
      <c r="E1544" t="s">
        <v>361</v>
      </c>
      <c r="F1544" t="s">
        <v>362</v>
      </c>
      <c r="H1544">
        <v>6247</v>
      </c>
      <c r="I1544">
        <v>4037</v>
      </c>
      <c r="J1544">
        <v>5017</v>
      </c>
      <c r="K1544">
        <v>5017</v>
      </c>
      <c r="L1544">
        <v>100</v>
      </c>
      <c r="M1544">
        <v>80.31</v>
      </c>
      <c r="N1544">
        <f>COUNTIF(Cod_Mun_Norte!B:B,DADOS_SNIS_Minas!A1544)</f>
        <v>0</v>
      </c>
    </row>
    <row r="1545" spans="1:14" x14ac:dyDescent="0.2">
      <c r="A1545">
        <v>310550</v>
      </c>
      <c r="B1545" t="s">
        <v>586</v>
      </c>
      <c r="C1545" t="s">
        <v>98</v>
      </c>
      <c r="D1545">
        <v>2005</v>
      </c>
      <c r="E1545" t="s">
        <v>361</v>
      </c>
      <c r="F1545" t="s">
        <v>362</v>
      </c>
      <c r="H1545">
        <v>6245</v>
      </c>
      <c r="I1545">
        <v>4035</v>
      </c>
      <c r="J1545">
        <v>2244</v>
      </c>
      <c r="K1545">
        <v>2244</v>
      </c>
      <c r="L1545">
        <v>55.6</v>
      </c>
      <c r="M1545">
        <v>35.93</v>
      </c>
      <c r="N1545">
        <f>COUNTIF(Cod_Mun_Norte!B:B,DADOS_SNIS_Minas!A1545)</f>
        <v>0</v>
      </c>
    </row>
    <row r="1546" spans="1:14" x14ac:dyDescent="0.2">
      <c r="A1546">
        <v>310550</v>
      </c>
      <c r="B1546" t="s">
        <v>586</v>
      </c>
      <c r="C1546" t="s">
        <v>98</v>
      </c>
      <c r="D1546">
        <v>2004</v>
      </c>
      <c r="E1546" t="s">
        <v>361</v>
      </c>
      <c r="F1546" t="s">
        <v>362</v>
      </c>
      <c r="H1546">
        <v>6242</v>
      </c>
      <c r="I1546">
        <v>4033</v>
      </c>
      <c r="J1546">
        <v>2217</v>
      </c>
      <c r="K1546">
        <v>2217</v>
      </c>
      <c r="L1546">
        <v>55</v>
      </c>
      <c r="M1546">
        <v>35.520000000000003</v>
      </c>
      <c r="N1546">
        <f>COUNTIF(Cod_Mun_Norte!B:B,DADOS_SNIS_Minas!A1546)</f>
        <v>0</v>
      </c>
    </row>
    <row r="1547" spans="1:14" x14ac:dyDescent="0.2">
      <c r="A1547">
        <v>310550</v>
      </c>
      <c r="B1547" t="s">
        <v>586</v>
      </c>
      <c r="C1547" t="s">
        <v>98</v>
      </c>
      <c r="D1547">
        <v>2003</v>
      </c>
      <c r="E1547" t="s">
        <v>361</v>
      </c>
      <c r="F1547" t="s">
        <v>362</v>
      </c>
      <c r="H1547">
        <v>6238</v>
      </c>
      <c r="I1547">
        <v>4031</v>
      </c>
      <c r="J1547">
        <v>2128</v>
      </c>
      <c r="K1547">
        <v>2128</v>
      </c>
      <c r="L1547">
        <v>52.8</v>
      </c>
      <c r="M1547">
        <v>34.11</v>
      </c>
      <c r="N1547">
        <f>COUNTIF(Cod_Mun_Norte!B:B,DADOS_SNIS_Minas!A1547)</f>
        <v>0</v>
      </c>
    </row>
    <row r="1548" spans="1:14" x14ac:dyDescent="0.2">
      <c r="A1548">
        <v>310550</v>
      </c>
      <c r="B1548" t="s">
        <v>586</v>
      </c>
      <c r="C1548" t="s">
        <v>98</v>
      </c>
      <c r="D1548">
        <v>2002</v>
      </c>
      <c r="E1548" t="s">
        <v>361</v>
      </c>
      <c r="F1548" t="s">
        <v>362</v>
      </c>
      <c r="H1548">
        <v>6236</v>
      </c>
      <c r="I1548">
        <v>4030</v>
      </c>
      <c r="J1548">
        <v>2132</v>
      </c>
      <c r="K1548">
        <v>2132</v>
      </c>
      <c r="L1548">
        <v>52.9</v>
      </c>
      <c r="M1548">
        <v>34.19</v>
      </c>
      <c r="N1548">
        <f>COUNTIF(Cod_Mun_Norte!B:B,DADOS_SNIS_Minas!A1548)</f>
        <v>0</v>
      </c>
    </row>
    <row r="1549" spans="1:14" x14ac:dyDescent="0.2">
      <c r="A1549">
        <v>310550</v>
      </c>
      <c r="B1549" t="s">
        <v>586</v>
      </c>
      <c r="C1549" t="s">
        <v>98</v>
      </c>
      <c r="D1549">
        <v>2001</v>
      </c>
      <c r="E1549" t="s">
        <v>361</v>
      </c>
      <c r="F1549" t="s">
        <v>362</v>
      </c>
      <c r="H1549">
        <v>6233</v>
      </c>
      <c r="I1549">
        <v>4028</v>
      </c>
      <c r="J1549">
        <v>2023</v>
      </c>
      <c r="K1549">
        <v>2023</v>
      </c>
      <c r="L1549">
        <v>50.2</v>
      </c>
      <c r="M1549">
        <v>32.46</v>
      </c>
      <c r="N1549">
        <f>COUNTIF(Cod_Mun_Norte!B:B,DADOS_SNIS_Minas!A1549)</f>
        <v>0</v>
      </c>
    </row>
    <row r="1550" spans="1:14" x14ac:dyDescent="0.2">
      <c r="A1550">
        <v>310550</v>
      </c>
      <c r="B1550" t="s">
        <v>586</v>
      </c>
      <c r="C1550" t="s">
        <v>98</v>
      </c>
      <c r="D1550">
        <v>2000</v>
      </c>
      <c r="E1550" t="s">
        <v>361</v>
      </c>
      <c r="F1550" t="s">
        <v>362</v>
      </c>
      <c r="H1550">
        <v>6232</v>
      </c>
      <c r="I1550">
        <v>4027</v>
      </c>
      <c r="N1550">
        <f>COUNTIF(Cod_Mun_Norte!B:B,DADOS_SNIS_Minas!A1550)</f>
        <v>0</v>
      </c>
    </row>
    <row r="1551" spans="1:14" x14ac:dyDescent="0.2">
      <c r="A1551">
        <v>310550</v>
      </c>
      <c r="B1551" t="s">
        <v>586</v>
      </c>
      <c r="C1551" t="s">
        <v>98</v>
      </c>
      <c r="D1551">
        <v>1999</v>
      </c>
      <c r="E1551" t="s">
        <v>361</v>
      </c>
      <c r="F1551" t="s">
        <v>362</v>
      </c>
      <c r="H1551">
        <v>6369</v>
      </c>
      <c r="I1551">
        <v>3760</v>
      </c>
      <c r="N1551">
        <f>COUNTIF(Cod_Mun_Norte!B:B,DADOS_SNIS_Minas!A1551)</f>
        <v>0</v>
      </c>
    </row>
    <row r="1552" spans="1:14" x14ac:dyDescent="0.2">
      <c r="A1552">
        <v>310550</v>
      </c>
      <c r="B1552" t="s">
        <v>586</v>
      </c>
      <c r="C1552" t="s">
        <v>98</v>
      </c>
      <c r="D1552">
        <v>1998</v>
      </c>
      <c r="E1552" t="s">
        <v>361</v>
      </c>
      <c r="F1552" t="s">
        <v>362</v>
      </c>
      <c r="H1552">
        <v>6356</v>
      </c>
      <c r="I1552">
        <v>3752</v>
      </c>
      <c r="N1552">
        <f>COUNTIF(Cod_Mun_Norte!B:B,DADOS_SNIS_Minas!A1552)</f>
        <v>0</v>
      </c>
    </row>
    <row r="1553" spans="1:14" x14ac:dyDescent="0.2">
      <c r="A1553">
        <v>310550</v>
      </c>
      <c r="B1553" t="s">
        <v>586</v>
      </c>
      <c r="C1553" t="s">
        <v>98</v>
      </c>
      <c r="D1553">
        <v>1997</v>
      </c>
      <c r="H1553">
        <v>6344</v>
      </c>
      <c r="I1553">
        <v>3745</v>
      </c>
      <c r="N1553">
        <f>COUNTIF(Cod_Mun_Norte!B:B,DADOS_SNIS_Minas!A1553)</f>
        <v>0</v>
      </c>
    </row>
    <row r="1554" spans="1:14" x14ac:dyDescent="0.2">
      <c r="A1554">
        <v>310550</v>
      </c>
      <c r="B1554" t="s">
        <v>586</v>
      </c>
      <c r="C1554" t="s">
        <v>98</v>
      </c>
      <c r="D1554">
        <v>1996</v>
      </c>
      <c r="H1554">
        <v>6329</v>
      </c>
      <c r="I1554">
        <v>3736</v>
      </c>
      <c r="N1554">
        <f>COUNTIF(Cod_Mun_Norte!B:B,DADOS_SNIS_Minas!A1554)</f>
        <v>0</v>
      </c>
    </row>
    <row r="1555" spans="1:14" x14ac:dyDescent="0.2">
      <c r="A1555">
        <v>310550</v>
      </c>
      <c r="B1555" t="s">
        <v>586</v>
      </c>
      <c r="C1555" t="s">
        <v>98</v>
      </c>
      <c r="D1555">
        <v>1995</v>
      </c>
      <c r="H1555">
        <v>5961</v>
      </c>
      <c r="I1555">
        <v>3519</v>
      </c>
      <c r="N1555">
        <f>COUNTIF(Cod_Mun_Norte!B:B,DADOS_SNIS_Minas!A1555)</f>
        <v>0</v>
      </c>
    </row>
    <row r="1556" spans="1:14" x14ac:dyDescent="0.2">
      <c r="A1556">
        <v>310560</v>
      </c>
      <c r="B1556" t="s">
        <v>117</v>
      </c>
      <c r="C1556" t="s">
        <v>98</v>
      </c>
      <c r="D1556">
        <v>2020</v>
      </c>
      <c r="E1556" t="s">
        <v>588</v>
      </c>
      <c r="F1556" t="s">
        <v>504</v>
      </c>
      <c r="G1556" t="s">
        <v>589</v>
      </c>
      <c r="H1556">
        <v>138204</v>
      </c>
      <c r="I1556">
        <v>126477</v>
      </c>
      <c r="J1556">
        <v>127062</v>
      </c>
      <c r="K1556">
        <v>107250</v>
      </c>
      <c r="L1556">
        <v>84.8</v>
      </c>
      <c r="M1556">
        <v>91.94</v>
      </c>
      <c r="N1556">
        <f>COUNTIF(Cod_Mun_Norte!B:B,DADOS_SNIS_Minas!A1556)</f>
        <v>0</v>
      </c>
    </row>
    <row r="1557" spans="1:14" x14ac:dyDescent="0.2">
      <c r="A1557">
        <v>310560</v>
      </c>
      <c r="B1557" t="s">
        <v>117</v>
      </c>
      <c r="C1557" t="s">
        <v>98</v>
      </c>
      <c r="D1557">
        <v>2019</v>
      </c>
      <c r="E1557" t="s">
        <v>588</v>
      </c>
      <c r="F1557" t="s">
        <v>504</v>
      </c>
      <c r="G1557" t="s">
        <v>589</v>
      </c>
      <c r="H1557">
        <v>137313</v>
      </c>
      <c r="I1557">
        <v>125661</v>
      </c>
      <c r="J1557">
        <v>126184</v>
      </c>
      <c r="K1557">
        <v>106495</v>
      </c>
      <c r="L1557">
        <v>84.8</v>
      </c>
      <c r="M1557">
        <v>91.9</v>
      </c>
      <c r="N1557">
        <f>COUNTIF(Cod_Mun_Norte!B:B,DADOS_SNIS_Minas!A1557)</f>
        <v>0</v>
      </c>
    </row>
    <row r="1558" spans="1:14" x14ac:dyDescent="0.2">
      <c r="A1558">
        <v>310560</v>
      </c>
      <c r="B1558" t="s">
        <v>117</v>
      </c>
      <c r="C1558" t="s">
        <v>98</v>
      </c>
      <c r="D1558">
        <v>2018</v>
      </c>
      <c r="E1558" t="s">
        <v>590</v>
      </c>
      <c r="F1558" t="s">
        <v>504</v>
      </c>
      <c r="H1558">
        <v>136392</v>
      </c>
      <c r="I1558">
        <v>124818</v>
      </c>
      <c r="J1558">
        <v>125210</v>
      </c>
      <c r="K1558">
        <v>105698</v>
      </c>
      <c r="L1558">
        <v>84.7</v>
      </c>
      <c r="M1558">
        <v>91.8</v>
      </c>
      <c r="N1558">
        <f>COUNTIF(Cod_Mun_Norte!B:B,DADOS_SNIS_Minas!A1558)</f>
        <v>0</v>
      </c>
    </row>
    <row r="1559" spans="1:14" x14ac:dyDescent="0.2">
      <c r="A1559">
        <v>310560</v>
      </c>
      <c r="B1559" t="s">
        <v>117</v>
      </c>
      <c r="C1559" t="s">
        <v>98</v>
      </c>
      <c r="D1559">
        <v>2017</v>
      </c>
      <c r="E1559" t="s">
        <v>590</v>
      </c>
      <c r="F1559" t="s">
        <v>504</v>
      </c>
      <c r="H1559">
        <v>136689</v>
      </c>
      <c r="I1559">
        <v>125090</v>
      </c>
      <c r="J1559">
        <v>124169</v>
      </c>
      <c r="K1559">
        <v>104744</v>
      </c>
      <c r="L1559">
        <v>83.7</v>
      </c>
      <c r="M1559">
        <v>90.84</v>
      </c>
      <c r="N1559">
        <f>COUNTIF(Cod_Mun_Norte!B:B,DADOS_SNIS_Minas!A1559)</f>
        <v>0</v>
      </c>
    </row>
    <row r="1560" spans="1:14" x14ac:dyDescent="0.2">
      <c r="A1560">
        <v>310560</v>
      </c>
      <c r="B1560" t="s">
        <v>117</v>
      </c>
      <c r="C1560" t="s">
        <v>98</v>
      </c>
      <c r="D1560">
        <v>2016</v>
      </c>
      <c r="E1560" t="s">
        <v>590</v>
      </c>
      <c r="F1560" t="s">
        <v>504</v>
      </c>
      <c r="H1560">
        <v>135829</v>
      </c>
      <c r="I1560">
        <v>124303</v>
      </c>
      <c r="J1560">
        <v>112192</v>
      </c>
      <c r="K1560">
        <v>104104</v>
      </c>
      <c r="L1560">
        <v>83.8</v>
      </c>
      <c r="M1560">
        <v>82.6</v>
      </c>
      <c r="N1560">
        <f>COUNTIF(Cod_Mun_Norte!B:B,DADOS_SNIS_Minas!A1560)</f>
        <v>0</v>
      </c>
    </row>
    <row r="1561" spans="1:14" x14ac:dyDescent="0.2">
      <c r="A1561">
        <v>310560</v>
      </c>
      <c r="B1561" t="s">
        <v>117</v>
      </c>
      <c r="C1561" t="s">
        <v>98</v>
      </c>
      <c r="D1561">
        <v>2015</v>
      </c>
      <c r="E1561" t="s">
        <v>590</v>
      </c>
      <c r="F1561" t="s">
        <v>504</v>
      </c>
      <c r="H1561">
        <v>134924</v>
      </c>
      <c r="I1561">
        <v>123475</v>
      </c>
      <c r="J1561">
        <v>111332</v>
      </c>
      <c r="K1561">
        <v>103317</v>
      </c>
      <c r="L1561">
        <v>83.7</v>
      </c>
      <c r="M1561">
        <v>82.51</v>
      </c>
      <c r="N1561">
        <f>COUNTIF(Cod_Mun_Norte!B:B,DADOS_SNIS_Minas!A1561)</f>
        <v>0</v>
      </c>
    </row>
    <row r="1562" spans="1:14" x14ac:dyDescent="0.2">
      <c r="A1562">
        <v>310560</v>
      </c>
      <c r="B1562" t="s">
        <v>117</v>
      </c>
      <c r="C1562" t="s">
        <v>98</v>
      </c>
      <c r="D1562">
        <v>2014</v>
      </c>
      <c r="E1562" t="s">
        <v>590</v>
      </c>
      <c r="F1562" t="s">
        <v>504</v>
      </c>
      <c r="H1562">
        <v>133972</v>
      </c>
      <c r="I1562">
        <v>122604</v>
      </c>
      <c r="J1562">
        <v>125322</v>
      </c>
      <c r="K1562">
        <v>117895</v>
      </c>
      <c r="L1562">
        <v>96.2</v>
      </c>
      <c r="M1562">
        <v>93.54</v>
      </c>
      <c r="N1562">
        <f>COUNTIF(Cod_Mun_Norte!B:B,DADOS_SNIS_Minas!A1562)</f>
        <v>0</v>
      </c>
    </row>
    <row r="1563" spans="1:14" x14ac:dyDescent="0.2">
      <c r="A1563">
        <v>310560</v>
      </c>
      <c r="B1563" t="s">
        <v>117</v>
      </c>
      <c r="C1563" t="s">
        <v>98</v>
      </c>
      <c r="D1563">
        <v>2013</v>
      </c>
      <c r="E1563" t="s">
        <v>590</v>
      </c>
      <c r="F1563" t="s">
        <v>504</v>
      </c>
      <c r="H1563">
        <v>132980</v>
      </c>
      <c r="I1563">
        <v>121696</v>
      </c>
      <c r="J1563">
        <v>123014</v>
      </c>
      <c r="K1563">
        <v>114937</v>
      </c>
      <c r="L1563">
        <v>94.5</v>
      </c>
      <c r="M1563">
        <v>92.51</v>
      </c>
      <c r="N1563">
        <f>COUNTIF(Cod_Mun_Norte!B:B,DADOS_SNIS_Minas!A1563)</f>
        <v>0</v>
      </c>
    </row>
    <row r="1564" spans="1:14" x14ac:dyDescent="0.2">
      <c r="A1564">
        <v>310560</v>
      </c>
      <c r="B1564" t="s">
        <v>117</v>
      </c>
      <c r="C1564" t="s">
        <v>98</v>
      </c>
      <c r="D1564">
        <v>2012</v>
      </c>
      <c r="E1564" t="s">
        <v>590</v>
      </c>
      <c r="F1564" t="s">
        <v>504</v>
      </c>
      <c r="H1564">
        <v>128120</v>
      </c>
      <c r="I1564">
        <v>117248</v>
      </c>
      <c r="J1564">
        <v>118276</v>
      </c>
      <c r="K1564">
        <v>108271</v>
      </c>
      <c r="L1564">
        <v>92.3</v>
      </c>
      <c r="M1564">
        <v>92.32</v>
      </c>
      <c r="N1564">
        <f>COUNTIF(Cod_Mun_Norte!B:B,DADOS_SNIS_Minas!A1564)</f>
        <v>0</v>
      </c>
    </row>
    <row r="1565" spans="1:14" x14ac:dyDescent="0.2">
      <c r="A1565">
        <v>310560</v>
      </c>
      <c r="B1565" t="s">
        <v>117</v>
      </c>
      <c r="C1565" t="s">
        <v>98</v>
      </c>
      <c r="D1565">
        <v>2011</v>
      </c>
      <c r="E1565" t="s">
        <v>590</v>
      </c>
      <c r="F1565" t="s">
        <v>504</v>
      </c>
      <c r="H1565">
        <v>127218</v>
      </c>
      <c r="I1565">
        <v>116423</v>
      </c>
      <c r="J1565">
        <v>116060</v>
      </c>
      <c r="K1565">
        <v>106064</v>
      </c>
      <c r="L1565">
        <v>91.1</v>
      </c>
      <c r="M1565">
        <v>91.23</v>
      </c>
      <c r="N1565">
        <f>COUNTIF(Cod_Mun_Norte!B:B,DADOS_SNIS_Minas!A1565)</f>
        <v>0</v>
      </c>
    </row>
    <row r="1566" spans="1:14" x14ac:dyDescent="0.2">
      <c r="A1566">
        <v>310560</v>
      </c>
      <c r="B1566" t="s">
        <v>117</v>
      </c>
      <c r="C1566" t="s">
        <v>98</v>
      </c>
      <c r="D1566">
        <v>2010</v>
      </c>
      <c r="E1566" t="s">
        <v>590</v>
      </c>
      <c r="F1566" t="s">
        <v>504</v>
      </c>
      <c r="H1566">
        <v>126284</v>
      </c>
      <c r="I1566">
        <v>115568</v>
      </c>
      <c r="J1566">
        <v>130396</v>
      </c>
      <c r="K1566">
        <v>119680</v>
      </c>
      <c r="L1566">
        <v>100</v>
      </c>
      <c r="M1566">
        <v>100</v>
      </c>
      <c r="N1566">
        <f>COUNTIF(Cod_Mun_Norte!B:B,DADOS_SNIS_Minas!A1566)</f>
        <v>0</v>
      </c>
    </row>
    <row r="1567" spans="1:14" x14ac:dyDescent="0.2">
      <c r="A1567">
        <v>310560</v>
      </c>
      <c r="B1567" t="s">
        <v>117</v>
      </c>
      <c r="C1567" t="s">
        <v>98</v>
      </c>
      <c r="D1567">
        <v>2009</v>
      </c>
      <c r="E1567" t="s">
        <v>590</v>
      </c>
      <c r="F1567" t="s">
        <v>504</v>
      </c>
      <c r="H1567">
        <v>128572</v>
      </c>
      <c r="I1567">
        <v>118261</v>
      </c>
      <c r="J1567">
        <v>128949</v>
      </c>
      <c r="K1567">
        <v>115300</v>
      </c>
      <c r="L1567">
        <v>97.5</v>
      </c>
      <c r="M1567">
        <v>100</v>
      </c>
      <c r="N1567">
        <f>COUNTIF(Cod_Mun_Norte!B:B,DADOS_SNIS_Minas!A1567)</f>
        <v>0</v>
      </c>
    </row>
    <row r="1568" spans="1:14" x14ac:dyDescent="0.2">
      <c r="A1568">
        <v>310560</v>
      </c>
      <c r="B1568" t="s">
        <v>117</v>
      </c>
      <c r="C1568" t="s">
        <v>98</v>
      </c>
      <c r="D1568">
        <v>2008</v>
      </c>
      <c r="E1568" t="s">
        <v>591</v>
      </c>
      <c r="F1568" t="s">
        <v>367</v>
      </c>
      <c r="H1568">
        <v>127328</v>
      </c>
      <c r="I1568">
        <v>117117</v>
      </c>
      <c r="J1568">
        <v>126400</v>
      </c>
      <c r="K1568">
        <v>112799</v>
      </c>
      <c r="L1568">
        <v>96.3</v>
      </c>
      <c r="M1568">
        <v>99.27</v>
      </c>
      <c r="N1568">
        <f>COUNTIF(Cod_Mun_Norte!B:B,DADOS_SNIS_Minas!A1568)</f>
        <v>0</v>
      </c>
    </row>
    <row r="1569" spans="1:14" x14ac:dyDescent="0.2">
      <c r="A1569">
        <v>310560</v>
      </c>
      <c r="B1569" t="s">
        <v>117</v>
      </c>
      <c r="C1569" t="s">
        <v>98</v>
      </c>
      <c r="D1569">
        <v>2007</v>
      </c>
      <c r="E1569" t="s">
        <v>591</v>
      </c>
      <c r="F1569" t="s">
        <v>367</v>
      </c>
      <c r="H1569">
        <v>122377</v>
      </c>
      <c r="I1569">
        <v>112563</v>
      </c>
      <c r="J1569">
        <v>126005</v>
      </c>
      <c r="K1569">
        <v>114178</v>
      </c>
      <c r="L1569">
        <v>100</v>
      </c>
      <c r="M1569">
        <v>100</v>
      </c>
      <c r="N1569">
        <f>COUNTIF(Cod_Mun_Norte!B:B,DADOS_SNIS_Minas!A1569)</f>
        <v>0</v>
      </c>
    </row>
    <row r="1570" spans="1:14" x14ac:dyDescent="0.2">
      <c r="A1570">
        <v>310560</v>
      </c>
      <c r="B1570" t="s">
        <v>117</v>
      </c>
      <c r="C1570" t="s">
        <v>98</v>
      </c>
      <c r="D1570">
        <v>2006</v>
      </c>
      <c r="E1570" t="s">
        <v>591</v>
      </c>
      <c r="F1570" t="s">
        <v>367</v>
      </c>
      <c r="H1570">
        <v>124601</v>
      </c>
      <c r="I1570">
        <v>113184</v>
      </c>
      <c r="J1570">
        <v>123596</v>
      </c>
      <c r="K1570">
        <v>111978</v>
      </c>
      <c r="L1570">
        <v>98.9</v>
      </c>
      <c r="M1570">
        <v>99.19</v>
      </c>
      <c r="N1570">
        <f>COUNTIF(Cod_Mun_Norte!B:B,DADOS_SNIS_Minas!A1570)</f>
        <v>0</v>
      </c>
    </row>
    <row r="1571" spans="1:14" x14ac:dyDescent="0.2">
      <c r="A1571">
        <v>310560</v>
      </c>
      <c r="B1571" t="s">
        <v>117</v>
      </c>
      <c r="C1571" t="s">
        <v>98</v>
      </c>
      <c r="D1571">
        <v>2005</v>
      </c>
      <c r="E1571" t="s">
        <v>591</v>
      </c>
      <c r="F1571" t="s">
        <v>367</v>
      </c>
      <c r="H1571">
        <v>123005</v>
      </c>
      <c r="I1571">
        <v>111734</v>
      </c>
      <c r="J1571">
        <v>122283</v>
      </c>
      <c r="K1571">
        <v>110763</v>
      </c>
      <c r="L1571">
        <v>99.1</v>
      </c>
      <c r="M1571">
        <v>99.41</v>
      </c>
      <c r="N1571">
        <f>COUNTIF(Cod_Mun_Norte!B:B,DADOS_SNIS_Minas!A1571)</f>
        <v>0</v>
      </c>
    </row>
    <row r="1572" spans="1:14" x14ac:dyDescent="0.2">
      <c r="A1572">
        <v>310560</v>
      </c>
      <c r="B1572" t="s">
        <v>117</v>
      </c>
      <c r="C1572" t="s">
        <v>98</v>
      </c>
      <c r="D1572">
        <v>2004</v>
      </c>
      <c r="E1572" t="s">
        <v>591</v>
      </c>
      <c r="F1572" t="s">
        <v>367</v>
      </c>
      <c r="H1572">
        <v>121397</v>
      </c>
      <c r="I1572">
        <v>110274</v>
      </c>
      <c r="J1572">
        <v>111092</v>
      </c>
      <c r="K1572">
        <v>99983</v>
      </c>
      <c r="L1572">
        <v>90.7</v>
      </c>
      <c r="M1572">
        <v>91.51</v>
      </c>
      <c r="N1572">
        <f>COUNTIF(Cod_Mun_Norte!B:B,DADOS_SNIS_Minas!A1572)</f>
        <v>0</v>
      </c>
    </row>
    <row r="1573" spans="1:14" x14ac:dyDescent="0.2">
      <c r="A1573">
        <v>310560</v>
      </c>
      <c r="B1573" t="s">
        <v>117</v>
      </c>
      <c r="C1573" t="s">
        <v>98</v>
      </c>
      <c r="D1573">
        <v>2003</v>
      </c>
      <c r="E1573" t="s">
        <v>591</v>
      </c>
      <c r="F1573" t="s">
        <v>367</v>
      </c>
      <c r="H1573">
        <v>118492</v>
      </c>
      <c r="I1573">
        <v>107635</v>
      </c>
      <c r="J1573">
        <v>117090</v>
      </c>
      <c r="K1573">
        <v>107000</v>
      </c>
      <c r="L1573">
        <v>99.4</v>
      </c>
      <c r="M1573">
        <v>98.82</v>
      </c>
      <c r="N1573">
        <f>COUNTIF(Cod_Mun_Norte!B:B,DADOS_SNIS_Minas!A1573)</f>
        <v>0</v>
      </c>
    </row>
    <row r="1574" spans="1:14" x14ac:dyDescent="0.2">
      <c r="A1574">
        <v>310560</v>
      </c>
      <c r="B1574" t="s">
        <v>117</v>
      </c>
      <c r="C1574" t="s">
        <v>98</v>
      </c>
      <c r="D1574">
        <v>2002</v>
      </c>
      <c r="E1574" t="s">
        <v>592</v>
      </c>
      <c r="F1574" t="s">
        <v>374</v>
      </c>
      <c r="H1574">
        <v>117108</v>
      </c>
      <c r="I1574">
        <v>106378</v>
      </c>
      <c r="N1574">
        <f>COUNTIF(Cod_Mun_Norte!B:B,DADOS_SNIS_Minas!A1574)</f>
        <v>0</v>
      </c>
    </row>
    <row r="1575" spans="1:14" x14ac:dyDescent="0.2">
      <c r="A1575">
        <v>310560</v>
      </c>
      <c r="B1575" t="s">
        <v>117</v>
      </c>
      <c r="C1575" t="s">
        <v>98</v>
      </c>
      <c r="D1575">
        <v>2001</v>
      </c>
      <c r="H1575">
        <v>115856</v>
      </c>
      <c r="I1575">
        <v>105240</v>
      </c>
      <c r="N1575">
        <f>COUNTIF(Cod_Mun_Norte!B:B,DADOS_SNIS_Minas!A1575)</f>
        <v>0</v>
      </c>
    </row>
    <row r="1576" spans="1:14" x14ac:dyDescent="0.2">
      <c r="A1576">
        <v>310560</v>
      </c>
      <c r="B1576" t="s">
        <v>117</v>
      </c>
      <c r="C1576" t="s">
        <v>98</v>
      </c>
      <c r="D1576">
        <v>2000</v>
      </c>
      <c r="H1576">
        <v>114126</v>
      </c>
      <c r="I1576">
        <v>103669</v>
      </c>
      <c r="N1576">
        <f>COUNTIF(Cod_Mun_Norte!B:B,DADOS_SNIS_Minas!A1576)</f>
        <v>0</v>
      </c>
    </row>
    <row r="1577" spans="1:14" x14ac:dyDescent="0.2">
      <c r="A1577">
        <v>310560</v>
      </c>
      <c r="B1577" t="s">
        <v>117</v>
      </c>
      <c r="C1577" t="s">
        <v>98</v>
      </c>
      <c r="D1577">
        <v>1999</v>
      </c>
      <c r="H1577">
        <v>113079</v>
      </c>
      <c r="I1577">
        <v>92653</v>
      </c>
      <c r="N1577">
        <f>COUNTIF(Cod_Mun_Norte!B:B,DADOS_SNIS_Minas!A1577)</f>
        <v>0</v>
      </c>
    </row>
    <row r="1578" spans="1:14" x14ac:dyDescent="0.2">
      <c r="A1578">
        <v>310560</v>
      </c>
      <c r="B1578" t="s">
        <v>117</v>
      </c>
      <c r="C1578" t="s">
        <v>98</v>
      </c>
      <c r="D1578">
        <v>1998</v>
      </c>
      <c r="H1578">
        <v>111425</v>
      </c>
      <c r="I1578">
        <v>91298</v>
      </c>
      <c r="N1578">
        <f>COUNTIF(Cod_Mun_Norte!B:B,DADOS_SNIS_Minas!A1578)</f>
        <v>0</v>
      </c>
    </row>
    <row r="1579" spans="1:14" x14ac:dyDescent="0.2">
      <c r="A1579">
        <v>310560</v>
      </c>
      <c r="B1579" t="s">
        <v>117</v>
      </c>
      <c r="C1579" t="s">
        <v>98</v>
      </c>
      <c r="D1579">
        <v>1997</v>
      </c>
      <c r="H1579">
        <v>109769</v>
      </c>
      <c r="I1579">
        <v>89941</v>
      </c>
      <c r="N1579">
        <f>COUNTIF(Cod_Mun_Norte!B:B,DADOS_SNIS_Minas!A1579)</f>
        <v>0</v>
      </c>
    </row>
    <row r="1580" spans="1:14" x14ac:dyDescent="0.2">
      <c r="A1580">
        <v>310560</v>
      </c>
      <c r="B1580" t="s">
        <v>117</v>
      </c>
      <c r="C1580" t="s">
        <v>98</v>
      </c>
      <c r="D1580">
        <v>1996</v>
      </c>
      <c r="H1580">
        <v>107810</v>
      </c>
      <c r="I1580">
        <v>88336</v>
      </c>
      <c r="N1580">
        <f>COUNTIF(Cod_Mun_Norte!B:B,DADOS_SNIS_Minas!A1580)</f>
        <v>0</v>
      </c>
    </row>
    <row r="1581" spans="1:14" x14ac:dyDescent="0.2">
      <c r="A1581">
        <v>310560</v>
      </c>
      <c r="B1581" t="s">
        <v>117</v>
      </c>
      <c r="C1581" t="s">
        <v>98</v>
      </c>
      <c r="D1581">
        <v>1995</v>
      </c>
      <c r="H1581">
        <v>103536</v>
      </c>
      <c r="I1581">
        <v>84834</v>
      </c>
      <c r="N1581">
        <f>COUNTIF(Cod_Mun_Norte!B:B,DADOS_SNIS_Minas!A1581)</f>
        <v>0</v>
      </c>
    </row>
    <row r="1582" spans="1:14" x14ac:dyDescent="0.2">
      <c r="A1582">
        <v>310570</v>
      </c>
      <c r="B1582" t="s">
        <v>593</v>
      </c>
      <c r="C1582" t="s">
        <v>98</v>
      </c>
      <c r="D1582">
        <v>2020</v>
      </c>
      <c r="E1582" t="s">
        <v>361</v>
      </c>
      <c r="F1582" t="s">
        <v>362</v>
      </c>
      <c r="G1582" t="s">
        <v>119</v>
      </c>
      <c r="H1582">
        <v>5015</v>
      </c>
      <c r="I1582">
        <v>1888</v>
      </c>
      <c r="J1582">
        <v>2118</v>
      </c>
      <c r="K1582">
        <v>1888</v>
      </c>
      <c r="L1582">
        <v>100</v>
      </c>
      <c r="M1582">
        <v>42.23</v>
      </c>
      <c r="N1582">
        <f>COUNTIF(Cod_Mun_Norte!B:B,DADOS_SNIS_Minas!A1582)</f>
        <v>0</v>
      </c>
    </row>
    <row r="1583" spans="1:14" x14ac:dyDescent="0.2">
      <c r="A1583">
        <v>310570</v>
      </c>
      <c r="B1583" t="s">
        <v>593</v>
      </c>
      <c r="C1583" t="s">
        <v>98</v>
      </c>
      <c r="D1583">
        <v>2019</v>
      </c>
      <c r="E1583" t="s">
        <v>361</v>
      </c>
      <c r="F1583" t="s">
        <v>362</v>
      </c>
      <c r="G1583" t="s">
        <v>119</v>
      </c>
      <c r="H1583">
        <v>5131</v>
      </c>
      <c r="I1583">
        <v>1932</v>
      </c>
      <c r="J1583">
        <v>1932</v>
      </c>
      <c r="K1583">
        <v>1932</v>
      </c>
      <c r="L1583">
        <v>100</v>
      </c>
      <c r="M1583">
        <v>37.65</v>
      </c>
      <c r="N1583">
        <f>COUNTIF(Cod_Mun_Norte!B:B,DADOS_SNIS_Minas!A1583)</f>
        <v>0</v>
      </c>
    </row>
    <row r="1584" spans="1:14" x14ac:dyDescent="0.2">
      <c r="A1584">
        <v>310570</v>
      </c>
      <c r="B1584" t="s">
        <v>593</v>
      </c>
      <c r="C1584" t="s">
        <v>98</v>
      </c>
      <c r="D1584">
        <v>2018</v>
      </c>
      <c r="E1584" t="s">
        <v>361</v>
      </c>
      <c r="F1584" t="s">
        <v>362</v>
      </c>
      <c r="H1584">
        <v>5250</v>
      </c>
      <c r="I1584">
        <v>1977</v>
      </c>
      <c r="J1584">
        <v>1977</v>
      </c>
      <c r="K1584">
        <v>1977</v>
      </c>
      <c r="L1584">
        <v>100</v>
      </c>
      <c r="M1584">
        <v>37.659999999999997</v>
      </c>
      <c r="N1584">
        <f>COUNTIF(Cod_Mun_Norte!B:B,DADOS_SNIS_Minas!A1584)</f>
        <v>0</v>
      </c>
    </row>
    <row r="1585" spans="1:14" x14ac:dyDescent="0.2">
      <c r="A1585">
        <v>310570</v>
      </c>
      <c r="B1585" t="s">
        <v>593</v>
      </c>
      <c r="C1585" t="s">
        <v>98</v>
      </c>
      <c r="D1585">
        <v>2017</v>
      </c>
      <c r="E1585" t="s">
        <v>361</v>
      </c>
      <c r="F1585" t="s">
        <v>362</v>
      </c>
      <c r="H1585">
        <v>5624</v>
      </c>
      <c r="I1585">
        <v>2118</v>
      </c>
      <c r="J1585">
        <v>2118</v>
      </c>
      <c r="K1585">
        <v>2118</v>
      </c>
      <c r="L1585">
        <v>100</v>
      </c>
      <c r="M1585">
        <v>37.659999999999997</v>
      </c>
      <c r="N1585">
        <f>COUNTIF(Cod_Mun_Norte!B:B,DADOS_SNIS_Minas!A1585)</f>
        <v>0</v>
      </c>
    </row>
    <row r="1586" spans="1:14" x14ac:dyDescent="0.2">
      <c r="A1586">
        <v>310570</v>
      </c>
      <c r="B1586" t="s">
        <v>593</v>
      </c>
      <c r="C1586" t="s">
        <v>98</v>
      </c>
      <c r="D1586">
        <v>2016</v>
      </c>
      <c r="E1586" t="s">
        <v>361</v>
      </c>
      <c r="F1586" t="s">
        <v>362</v>
      </c>
      <c r="H1586">
        <v>5710</v>
      </c>
      <c r="I1586">
        <v>2150</v>
      </c>
      <c r="J1586">
        <v>2150</v>
      </c>
      <c r="K1586">
        <v>2150</v>
      </c>
      <c r="L1586">
        <v>100</v>
      </c>
      <c r="M1586">
        <v>37.65</v>
      </c>
      <c r="N1586">
        <f>COUNTIF(Cod_Mun_Norte!B:B,DADOS_SNIS_Minas!A1586)</f>
        <v>0</v>
      </c>
    </row>
    <row r="1587" spans="1:14" x14ac:dyDescent="0.2">
      <c r="A1587">
        <v>310570</v>
      </c>
      <c r="B1587" t="s">
        <v>593</v>
      </c>
      <c r="C1587" t="s">
        <v>98</v>
      </c>
      <c r="D1587">
        <v>2015</v>
      </c>
      <c r="E1587" t="s">
        <v>594</v>
      </c>
      <c r="F1587" t="s">
        <v>359</v>
      </c>
      <c r="H1587">
        <v>5799</v>
      </c>
      <c r="I1587">
        <v>2183</v>
      </c>
      <c r="J1587">
        <v>2183</v>
      </c>
      <c r="K1587">
        <v>2183</v>
      </c>
      <c r="L1587">
        <v>100</v>
      </c>
      <c r="M1587">
        <v>37.64</v>
      </c>
      <c r="N1587">
        <f>COUNTIF(Cod_Mun_Norte!B:B,DADOS_SNIS_Minas!A1587)</f>
        <v>0</v>
      </c>
    </row>
    <row r="1588" spans="1:14" x14ac:dyDescent="0.2">
      <c r="A1588">
        <v>310570</v>
      </c>
      <c r="B1588" t="s">
        <v>593</v>
      </c>
      <c r="C1588" t="s">
        <v>98</v>
      </c>
      <c r="D1588">
        <v>2014</v>
      </c>
      <c r="E1588" t="s">
        <v>594</v>
      </c>
      <c r="F1588" t="s">
        <v>359</v>
      </c>
      <c r="H1588">
        <v>5893</v>
      </c>
      <c r="I1588">
        <v>2219</v>
      </c>
      <c r="J1588">
        <v>2219</v>
      </c>
      <c r="K1588">
        <v>2219</v>
      </c>
      <c r="L1588">
        <v>100</v>
      </c>
      <c r="M1588">
        <v>37.65</v>
      </c>
      <c r="N1588">
        <f>COUNTIF(Cod_Mun_Norte!B:B,DADOS_SNIS_Minas!A1588)</f>
        <v>0</v>
      </c>
    </row>
    <row r="1589" spans="1:14" x14ac:dyDescent="0.2">
      <c r="A1589">
        <v>310570</v>
      </c>
      <c r="B1589" t="s">
        <v>593</v>
      </c>
      <c r="C1589" t="s">
        <v>98</v>
      </c>
      <c r="D1589">
        <v>2013</v>
      </c>
      <c r="E1589" t="s">
        <v>594</v>
      </c>
      <c r="F1589" t="s">
        <v>359</v>
      </c>
      <c r="H1589">
        <v>5991</v>
      </c>
      <c r="I1589">
        <v>2256</v>
      </c>
      <c r="J1589">
        <v>2256</v>
      </c>
      <c r="K1589">
        <v>2256</v>
      </c>
      <c r="L1589">
        <v>100</v>
      </c>
      <c r="M1589">
        <v>37.659999999999997</v>
      </c>
      <c r="N1589">
        <f>COUNTIF(Cod_Mun_Norte!B:B,DADOS_SNIS_Minas!A1589)</f>
        <v>0</v>
      </c>
    </row>
    <row r="1590" spans="1:14" x14ac:dyDescent="0.2">
      <c r="A1590">
        <v>310570</v>
      </c>
      <c r="B1590" t="s">
        <v>593</v>
      </c>
      <c r="C1590" t="s">
        <v>98</v>
      </c>
      <c r="D1590">
        <v>2012</v>
      </c>
      <c r="E1590" t="s">
        <v>594</v>
      </c>
      <c r="F1590" t="s">
        <v>359</v>
      </c>
      <c r="H1590">
        <v>5930</v>
      </c>
      <c r="I1590">
        <v>2233</v>
      </c>
      <c r="J1590">
        <v>2233</v>
      </c>
      <c r="K1590">
        <v>2233</v>
      </c>
      <c r="L1590">
        <v>100</v>
      </c>
      <c r="M1590">
        <v>37.659999999999997</v>
      </c>
      <c r="N1590">
        <f>COUNTIF(Cod_Mun_Norte!B:B,DADOS_SNIS_Minas!A1590)</f>
        <v>0</v>
      </c>
    </row>
    <row r="1591" spans="1:14" x14ac:dyDescent="0.2">
      <c r="A1591">
        <v>310570</v>
      </c>
      <c r="B1591" t="s">
        <v>593</v>
      </c>
      <c r="C1591" t="s">
        <v>98</v>
      </c>
      <c r="D1591">
        <v>2011</v>
      </c>
      <c r="E1591" t="s">
        <v>361</v>
      </c>
      <c r="F1591" t="s">
        <v>362</v>
      </c>
      <c r="H1591">
        <v>6035</v>
      </c>
      <c r="I1591">
        <v>2272</v>
      </c>
      <c r="J1591">
        <v>2272</v>
      </c>
      <c r="K1591">
        <v>2272</v>
      </c>
      <c r="L1591">
        <v>100</v>
      </c>
      <c r="M1591">
        <v>37.65</v>
      </c>
      <c r="N1591">
        <f>COUNTIF(Cod_Mun_Norte!B:B,DADOS_SNIS_Minas!A1591)</f>
        <v>0</v>
      </c>
    </row>
    <row r="1592" spans="1:14" x14ac:dyDescent="0.2">
      <c r="A1592">
        <v>310570</v>
      </c>
      <c r="B1592" t="s">
        <v>593</v>
      </c>
      <c r="C1592" t="s">
        <v>98</v>
      </c>
      <c r="D1592">
        <v>2010</v>
      </c>
      <c r="E1592" t="s">
        <v>594</v>
      </c>
      <c r="F1592" t="s">
        <v>359</v>
      </c>
      <c r="H1592">
        <v>6143</v>
      </c>
      <c r="I1592">
        <v>2313</v>
      </c>
      <c r="J1592">
        <v>2313</v>
      </c>
      <c r="K1592">
        <v>2313</v>
      </c>
      <c r="L1592">
        <v>100</v>
      </c>
      <c r="M1592">
        <v>37.65</v>
      </c>
      <c r="N1592">
        <f>COUNTIF(Cod_Mun_Norte!B:B,DADOS_SNIS_Minas!A1592)</f>
        <v>0</v>
      </c>
    </row>
    <row r="1593" spans="1:14" x14ac:dyDescent="0.2">
      <c r="A1593">
        <v>310570</v>
      </c>
      <c r="B1593" t="s">
        <v>593</v>
      </c>
      <c r="C1593" t="s">
        <v>98</v>
      </c>
      <c r="D1593">
        <v>2009</v>
      </c>
      <c r="E1593" t="s">
        <v>594</v>
      </c>
      <c r="F1593" t="s">
        <v>359</v>
      </c>
      <c r="H1593">
        <v>7050</v>
      </c>
      <c r="I1593">
        <v>2420</v>
      </c>
      <c r="J1593">
        <v>3087</v>
      </c>
      <c r="K1593">
        <v>3087</v>
      </c>
      <c r="L1593">
        <v>100</v>
      </c>
      <c r="M1593">
        <v>43.79</v>
      </c>
      <c r="N1593">
        <f>COUNTIF(Cod_Mun_Norte!B:B,DADOS_SNIS_Minas!A1593)</f>
        <v>0</v>
      </c>
    </row>
    <row r="1594" spans="1:14" x14ac:dyDescent="0.2">
      <c r="A1594">
        <v>310570</v>
      </c>
      <c r="B1594" t="s">
        <v>593</v>
      </c>
      <c r="C1594" t="s">
        <v>98</v>
      </c>
      <c r="D1594">
        <v>2008</v>
      </c>
      <c r="E1594" t="s">
        <v>361</v>
      </c>
      <c r="F1594" t="s">
        <v>362</v>
      </c>
      <c r="H1594">
        <v>7102</v>
      </c>
      <c r="I1594">
        <v>2438</v>
      </c>
      <c r="J1594">
        <v>2962</v>
      </c>
      <c r="K1594">
        <v>2962</v>
      </c>
      <c r="L1594">
        <v>100</v>
      </c>
      <c r="M1594">
        <v>41.71</v>
      </c>
      <c r="N1594">
        <f>COUNTIF(Cod_Mun_Norte!B:B,DADOS_SNIS_Minas!A1594)</f>
        <v>0</v>
      </c>
    </row>
    <row r="1595" spans="1:14" x14ac:dyDescent="0.2">
      <c r="A1595">
        <v>310570</v>
      </c>
      <c r="B1595" t="s">
        <v>593</v>
      </c>
      <c r="C1595" t="s">
        <v>98</v>
      </c>
      <c r="D1595">
        <v>2007</v>
      </c>
      <c r="E1595" t="s">
        <v>361</v>
      </c>
      <c r="F1595" t="s">
        <v>362</v>
      </c>
      <c r="H1595">
        <v>6965</v>
      </c>
      <c r="I1595">
        <v>2391</v>
      </c>
      <c r="J1595">
        <v>2930</v>
      </c>
      <c r="K1595">
        <v>2930</v>
      </c>
      <c r="L1595">
        <v>100</v>
      </c>
      <c r="M1595">
        <v>42.07</v>
      </c>
      <c r="N1595">
        <f>COUNTIF(Cod_Mun_Norte!B:B,DADOS_SNIS_Minas!A1595)</f>
        <v>0</v>
      </c>
    </row>
    <row r="1596" spans="1:14" x14ac:dyDescent="0.2">
      <c r="A1596">
        <v>310570</v>
      </c>
      <c r="B1596" t="s">
        <v>593</v>
      </c>
      <c r="C1596" t="s">
        <v>98</v>
      </c>
      <c r="D1596">
        <v>2006</v>
      </c>
      <c r="E1596" t="s">
        <v>361</v>
      </c>
      <c r="F1596" t="s">
        <v>362</v>
      </c>
      <c r="H1596">
        <v>6558</v>
      </c>
      <c r="I1596">
        <v>1948</v>
      </c>
      <c r="J1596">
        <v>2855</v>
      </c>
      <c r="K1596">
        <v>2855</v>
      </c>
      <c r="L1596">
        <v>100</v>
      </c>
      <c r="M1596">
        <v>43.53</v>
      </c>
      <c r="N1596">
        <f>COUNTIF(Cod_Mun_Norte!B:B,DADOS_SNIS_Minas!A1596)</f>
        <v>0</v>
      </c>
    </row>
    <row r="1597" spans="1:14" x14ac:dyDescent="0.2">
      <c r="A1597">
        <v>310570</v>
      </c>
      <c r="B1597" t="s">
        <v>593</v>
      </c>
      <c r="C1597" t="s">
        <v>98</v>
      </c>
      <c r="D1597">
        <v>2005</v>
      </c>
      <c r="E1597" t="s">
        <v>361</v>
      </c>
      <c r="F1597" t="s">
        <v>362</v>
      </c>
      <c r="H1597">
        <v>6709</v>
      </c>
      <c r="I1597">
        <v>1993</v>
      </c>
      <c r="J1597">
        <v>2755</v>
      </c>
      <c r="K1597">
        <v>2755</v>
      </c>
      <c r="L1597">
        <v>100</v>
      </c>
      <c r="M1597">
        <v>41.06</v>
      </c>
      <c r="N1597">
        <f>COUNTIF(Cod_Mun_Norte!B:B,DADOS_SNIS_Minas!A1597)</f>
        <v>0</v>
      </c>
    </row>
    <row r="1598" spans="1:14" x14ac:dyDescent="0.2">
      <c r="A1598">
        <v>310570</v>
      </c>
      <c r="B1598" t="s">
        <v>593</v>
      </c>
      <c r="C1598" t="s">
        <v>98</v>
      </c>
      <c r="D1598">
        <v>2004</v>
      </c>
      <c r="E1598" t="s">
        <v>361</v>
      </c>
      <c r="F1598" t="s">
        <v>362</v>
      </c>
      <c r="H1598">
        <v>6862</v>
      </c>
      <c r="I1598">
        <v>2038</v>
      </c>
      <c r="J1598">
        <v>2723</v>
      </c>
      <c r="K1598">
        <v>2723</v>
      </c>
      <c r="L1598">
        <v>100</v>
      </c>
      <c r="M1598">
        <v>39.68</v>
      </c>
      <c r="N1598">
        <f>COUNTIF(Cod_Mun_Norte!B:B,DADOS_SNIS_Minas!A1598)</f>
        <v>0</v>
      </c>
    </row>
    <row r="1599" spans="1:14" x14ac:dyDescent="0.2">
      <c r="A1599">
        <v>310570</v>
      </c>
      <c r="B1599" t="s">
        <v>593</v>
      </c>
      <c r="C1599" t="s">
        <v>98</v>
      </c>
      <c r="D1599">
        <v>2003</v>
      </c>
      <c r="E1599" t="s">
        <v>361</v>
      </c>
      <c r="F1599" t="s">
        <v>362</v>
      </c>
      <c r="H1599">
        <v>7139</v>
      </c>
      <c r="I1599">
        <v>2121</v>
      </c>
      <c r="N1599">
        <f>COUNTIF(Cod_Mun_Norte!B:B,DADOS_SNIS_Minas!A1599)</f>
        <v>0</v>
      </c>
    </row>
    <row r="1600" spans="1:14" x14ac:dyDescent="0.2">
      <c r="A1600">
        <v>310570</v>
      </c>
      <c r="B1600" t="s">
        <v>593</v>
      </c>
      <c r="C1600" t="s">
        <v>98</v>
      </c>
      <c r="D1600">
        <v>2002</v>
      </c>
      <c r="E1600" t="s">
        <v>361</v>
      </c>
      <c r="F1600" t="s">
        <v>362</v>
      </c>
      <c r="H1600">
        <v>7270</v>
      </c>
      <c r="I1600">
        <v>2160</v>
      </c>
      <c r="N1600">
        <f>COUNTIF(Cod_Mun_Norte!B:B,DADOS_SNIS_Minas!A1600)</f>
        <v>0</v>
      </c>
    </row>
    <row r="1601" spans="1:14" x14ac:dyDescent="0.2">
      <c r="A1601">
        <v>310570</v>
      </c>
      <c r="B1601" t="s">
        <v>593</v>
      </c>
      <c r="C1601" t="s">
        <v>98</v>
      </c>
      <c r="D1601">
        <v>2001</v>
      </c>
      <c r="E1601" t="s">
        <v>361</v>
      </c>
      <c r="F1601" t="s">
        <v>362</v>
      </c>
      <c r="H1601">
        <v>7387</v>
      </c>
      <c r="I1601">
        <v>2194</v>
      </c>
      <c r="N1601">
        <f>COUNTIF(Cod_Mun_Norte!B:B,DADOS_SNIS_Minas!A1601)</f>
        <v>0</v>
      </c>
    </row>
    <row r="1602" spans="1:14" x14ac:dyDescent="0.2">
      <c r="A1602">
        <v>310570</v>
      </c>
      <c r="B1602" t="s">
        <v>593</v>
      </c>
      <c r="C1602" t="s">
        <v>98</v>
      </c>
      <c r="D1602">
        <v>2000</v>
      </c>
      <c r="E1602" t="s">
        <v>361</v>
      </c>
      <c r="F1602" t="s">
        <v>362</v>
      </c>
      <c r="H1602">
        <v>7554</v>
      </c>
      <c r="I1602">
        <v>2244</v>
      </c>
      <c r="N1602">
        <f>COUNTIF(Cod_Mun_Norte!B:B,DADOS_SNIS_Minas!A1602)</f>
        <v>0</v>
      </c>
    </row>
    <row r="1603" spans="1:14" x14ac:dyDescent="0.2">
      <c r="A1603">
        <v>310570</v>
      </c>
      <c r="B1603" t="s">
        <v>593</v>
      </c>
      <c r="C1603" t="s">
        <v>98</v>
      </c>
      <c r="D1603">
        <v>1999</v>
      </c>
      <c r="E1603" t="s">
        <v>361</v>
      </c>
      <c r="F1603" t="s">
        <v>362</v>
      </c>
      <c r="H1603">
        <v>7698</v>
      </c>
      <c r="I1603">
        <v>2305</v>
      </c>
      <c r="N1603">
        <f>COUNTIF(Cod_Mun_Norte!B:B,DADOS_SNIS_Minas!A1603)</f>
        <v>0</v>
      </c>
    </row>
    <row r="1604" spans="1:14" x14ac:dyDescent="0.2">
      <c r="A1604">
        <v>310570</v>
      </c>
      <c r="B1604" t="s">
        <v>593</v>
      </c>
      <c r="C1604" t="s">
        <v>98</v>
      </c>
      <c r="D1604">
        <v>1998</v>
      </c>
      <c r="H1604">
        <v>7853</v>
      </c>
      <c r="I1604">
        <v>2351</v>
      </c>
      <c r="N1604">
        <f>COUNTIF(Cod_Mun_Norte!B:B,DADOS_SNIS_Minas!A1604)</f>
        <v>0</v>
      </c>
    </row>
    <row r="1605" spans="1:14" x14ac:dyDescent="0.2">
      <c r="A1605">
        <v>310570</v>
      </c>
      <c r="B1605" t="s">
        <v>593</v>
      </c>
      <c r="C1605" t="s">
        <v>98</v>
      </c>
      <c r="D1605">
        <v>1997</v>
      </c>
      <c r="H1605">
        <v>8008</v>
      </c>
      <c r="I1605">
        <v>2398</v>
      </c>
      <c r="N1605">
        <f>COUNTIF(Cod_Mun_Norte!B:B,DADOS_SNIS_Minas!A1605)</f>
        <v>0</v>
      </c>
    </row>
    <row r="1606" spans="1:14" x14ac:dyDescent="0.2">
      <c r="A1606">
        <v>310570</v>
      </c>
      <c r="B1606" t="s">
        <v>593</v>
      </c>
      <c r="C1606" t="s">
        <v>98</v>
      </c>
      <c r="D1606">
        <v>1996</v>
      </c>
      <c r="H1606">
        <v>8192</v>
      </c>
      <c r="I1606">
        <v>2453</v>
      </c>
      <c r="N1606">
        <f>COUNTIF(Cod_Mun_Norte!B:B,DADOS_SNIS_Minas!A1606)</f>
        <v>0</v>
      </c>
    </row>
    <row r="1607" spans="1:14" x14ac:dyDescent="0.2">
      <c r="A1607">
        <v>310570</v>
      </c>
      <c r="B1607" t="s">
        <v>593</v>
      </c>
      <c r="C1607" t="s">
        <v>98</v>
      </c>
      <c r="D1607">
        <v>1995</v>
      </c>
      <c r="H1607">
        <v>9000</v>
      </c>
      <c r="I1607">
        <v>2695</v>
      </c>
      <c r="N1607">
        <f>COUNTIF(Cod_Mun_Norte!B:B,DADOS_SNIS_Minas!A1607)</f>
        <v>0</v>
      </c>
    </row>
    <row r="1608" spans="1:14" x14ac:dyDescent="0.2">
      <c r="A1608">
        <v>310590</v>
      </c>
      <c r="B1608" t="s">
        <v>595</v>
      </c>
      <c r="C1608" t="s">
        <v>98</v>
      </c>
      <c r="D1608">
        <v>2020</v>
      </c>
      <c r="E1608" t="s">
        <v>596</v>
      </c>
      <c r="F1608" t="s">
        <v>357</v>
      </c>
      <c r="G1608" t="s">
        <v>501</v>
      </c>
      <c r="H1608">
        <v>20897</v>
      </c>
      <c r="I1608">
        <v>20236</v>
      </c>
      <c r="J1608">
        <v>17395</v>
      </c>
      <c r="K1608">
        <v>17395</v>
      </c>
      <c r="L1608">
        <v>86</v>
      </c>
      <c r="M1608">
        <v>83.24</v>
      </c>
      <c r="N1608">
        <f>COUNTIF(Cod_Mun_Norte!B:B,DADOS_SNIS_Minas!A1608)</f>
        <v>0</v>
      </c>
    </row>
    <row r="1609" spans="1:14" x14ac:dyDescent="0.2">
      <c r="A1609">
        <v>310590</v>
      </c>
      <c r="B1609" t="s">
        <v>595</v>
      </c>
      <c r="C1609" t="s">
        <v>98</v>
      </c>
      <c r="D1609">
        <v>2019</v>
      </c>
      <c r="E1609" t="s">
        <v>597</v>
      </c>
      <c r="F1609" t="s">
        <v>357</v>
      </c>
      <c r="G1609" t="s">
        <v>383</v>
      </c>
      <c r="H1609">
        <v>20810</v>
      </c>
      <c r="I1609">
        <v>20152</v>
      </c>
      <c r="J1609">
        <v>17195</v>
      </c>
      <c r="K1609">
        <v>17195</v>
      </c>
      <c r="L1609">
        <v>85.3</v>
      </c>
      <c r="M1609">
        <v>82.63</v>
      </c>
      <c r="N1609">
        <f>COUNTIF(Cod_Mun_Norte!B:B,DADOS_SNIS_Minas!A1609)</f>
        <v>0</v>
      </c>
    </row>
    <row r="1610" spans="1:14" x14ac:dyDescent="0.2">
      <c r="A1610">
        <v>310590</v>
      </c>
      <c r="B1610" t="s">
        <v>595</v>
      </c>
      <c r="C1610" t="s">
        <v>98</v>
      </c>
      <c r="D1610">
        <v>2018</v>
      </c>
      <c r="E1610" t="s">
        <v>598</v>
      </c>
      <c r="F1610" t="s">
        <v>354</v>
      </c>
      <c r="H1610">
        <v>20720</v>
      </c>
      <c r="I1610">
        <v>20065</v>
      </c>
      <c r="J1610">
        <v>17143</v>
      </c>
      <c r="K1610">
        <v>17143</v>
      </c>
      <c r="L1610">
        <v>85.4</v>
      </c>
      <c r="M1610">
        <v>82.74</v>
      </c>
      <c r="N1610">
        <f>COUNTIF(Cod_Mun_Norte!B:B,DADOS_SNIS_Minas!A1610)</f>
        <v>0</v>
      </c>
    </row>
    <row r="1611" spans="1:14" x14ac:dyDescent="0.2">
      <c r="A1611">
        <v>310590</v>
      </c>
      <c r="B1611" t="s">
        <v>595</v>
      </c>
      <c r="C1611" t="s">
        <v>98</v>
      </c>
      <c r="D1611">
        <v>2017</v>
      </c>
      <c r="E1611" t="s">
        <v>599</v>
      </c>
      <c r="F1611" t="s">
        <v>357</v>
      </c>
      <c r="H1611">
        <v>20882</v>
      </c>
      <c r="I1611">
        <v>20221</v>
      </c>
      <c r="J1611">
        <v>17310</v>
      </c>
      <c r="K1611">
        <v>17310</v>
      </c>
      <c r="L1611">
        <v>85.6</v>
      </c>
      <c r="M1611">
        <v>82.89</v>
      </c>
      <c r="N1611">
        <f>COUNTIF(Cod_Mun_Norte!B:B,DADOS_SNIS_Minas!A1611)</f>
        <v>0</v>
      </c>
    </row>
    <row r="1612" spans="1:14" x14ac:dyDescent="0.2">
      <c r="A1612">
        <v>310590</v>
      </c>
      <c r="B1612" t="s">
        <v>595</v>
      </c>
      <c r="C1612" t="s">
        <v>98</v>
      </c>
      <c r="D1612">
        <v>2016</v>
      </c>
      <c r="E1612" t="s">
        <v>599</v>
      </c>
      <c r="F1612" t="s">
        <v>359</v>
      </c>
      <c r="H1612">
        <v>20790</v>
      </c>
      <c r="I1612">
        <v>20132</v>
      </c>
      <c r="J1612">
        <v>17498</v>
      </c>
      <c r="K1612">
        <v>17498</v>
      </c>
      <c r="L1612">
        <v>86.9</v>
      </c>
      <c r="M1612">
        <v>84.17</v>
      </c>
      <c r="N1612">
        <f>COUNTIF(Cod_Mun_Norte!B:B,DADOS_SNIS_Minas!A1612)</f>
        <v>0</v>
      </c>
    </row>
    <row r="1613" spans="1:14" x14ac:dyDescent="0.2">
      <c r="A1613">
        <v>310590</v>
      </c>
      <c r="B1613" t="s">
        <v>595</v>
      </c>
      <c r="C1613" t="s">
        <v>98</v>
      </c>
      <c r="D1613">
        <v>2015</v>
      </c>
      <c r="E1613" t="s">
        <v>599</v>
      </c>
      <c r="F1613" t="s">
        <v>359</v>
      </c>
      <c r="H1613">
        <v>20693</v>
      </c>
      <c r="I1613">
        <v>20038</v>
      </c>
      <c r="J1613">
        <v>17731</v>
      </c>
      <c r="K1613">
        <v>17731</v>
      </c>
      <c r="L1613">
        <v>88.5</v>
      </c>
      <c r="M1613">
        <v>85.69</v>
      </c>
      <c r="N1613">
        <f>COUNTIF(Cod_Mun_Norte!B:B,DADOS_SNIS_Minas!A1613)</f>
        <v>0</v>
      </c>
    </row>
    <row r="1614" spans="1:14" x14ac:dyDescent="0.2">
      <c r="A1614">
        <v>310590</v>
      </c>
      <c r="B1614" t="s">
        <v>595</v>
      </c>
      <c r="C1614" t="s">
        <v>98</v>
      </c>
      <c r="D1614">
        <v>2014</v>
      </c>
      <c r="E1614" t="s">
        <v>599</v>
      </c>
      <c r="F1614" t="s">
        <v>359</v>
      </c>
      <c r="H1614">
        <v>20590</v>
      </c>
      <c r="I1614">
        <v>19939</v>
      </c>
      <c r="J1614">
        <v>19939</v>
      </c>
      <c r="K1614">
        <v>19939</v>
      </c>
      <c r="L1614">
        <v>100</v>
      </c>
      <c r="M1614">
        <v>96.84</v>
      </c>
      <c r="N1614">
        <f>COUNTIF(Cod_Mun_Norte!B:B,DADOS_SNIS_Minas!A1614)</f>
        <v>0</v>
      </c>
    </row>
    <row r="1615" spans="1:14" x14ac:dyDescent="0.2">
      <c r="A1615">
        <v>310590</v>
      </c>
      <c r="B1615" t="s">
        <v>595</v>
      </c>
      <c r="C1615" t="s">
        <v>98</v>
      </c>
      <c r="D1615">
        <v>2013</v>
      </c>
      <c r="E1615" t="s">
        <v>599</v>
      </c>
      <c r="F1615" t="s">
        <v>359</v>
      </c>
      <c r="H1615">
        <v>20484</v>
      </c>
      <c r="I1615">
        <v>19836</v>
      </c>
      <c r="J1615">
        <v>19836</v>
      </c>
      <c r="K1615">
        <v>19836</v>
      </c>
      <c r="L1615">
        <v>100</v>
      </c>
      <c r="M1615">
        <v>96.84</v>
      </c>
      <c r="N1615">
        <f>COUNTIF(Cod_Mun_Norte!B:B,DADOS_SNIS_Minas!A1615)</f>
        <v>0</v>
      </c>
    </row>
    <row r="1616" spans="1:14" x14ac:dyDescent="0.2">
      <c r="A1616">
        <v>310590</v>
      </c>
      <c r="B1616" t="s">
        <v>595</v>
      </c>
      <c r="C1616" t="s">
        <v>98</v>
      </c>
      <c r="D1616">
        <v>2012</v>
      </c>
      <c r="E1616" t="s">
        <v>598</v>
      </c>
      <c r="F1616" t="s">
        <v>360</v>
      </c>
      <c r="H1616">
        <v>19787</v>
      </c>
      <c r="I1616">
        <v>19161</v>
      </c>
      <c r="J1616">
        <v>19161</v>
      </c>
      <c r="K1616">
        <v>19161</v>
      </c>
      <c r="L1616">
        <v>100</v>
      </c>
      <c r="M1616">
        <v>96.84</v>
      </c>
      <c r="N1616">
        <f>COUNTIF(Cod_Mun_Norte!B:B,DADOS_SNIS_Minas!A1616)</f>
        <v>0</v>
      </c>
    </row>
    <row r="1617" spans="1:14" x14ac:dyDescent="0.2">
      <c r="A1617">
        <v>310590</v>
      </c>
      <c r="B1617" t="s">
        <v>595</v>
      </c>
      <c r="C1617" t="s">
        <v>98</v>
      </c>
      <c r="D1617">
        <v>2011</v>
      </c>
      <c r="E1617" t="s">
        <v>598</v>
      </c>
      <c r="F1617" t="s">
        <v>360</v>
      </c>
      <c r="H1617">
        <v>19695</v>
      </c>
      <c r="I1617">
        <v>19072</v>
      </c>
      <c r="J1617">
        <v>19072</v>
      </c>
      <c r="K1617">
        <v>19072</v>
      </c>
      <c r="L1617">
        <v>100</v>
      </c>
      <c r="M1617">
        <v>96.84</v>
      </c>
      <c r="N1617">
        <f>COUNTIF(Cod_Mun_Norte!B:B,DADOS_SNIS_Minas!A1617)</f>
        <v>0</v>
      </c>
    </row>
    <row r="1618" spans="1:14" x14ac:dyDescent="0.2">
      <c r="A1618">
        <v>310590</v>
      </c>
      <c r="B1618" t="s">
        <v>595</v>
      </c>
      <c r="C1618" t="s">
        <v>98</v>
      </c>
      <c r="D1618">
        <v>2010</v>
      </c>
      <c r="E1618" t="s">
        <v>599</v>
      </c>
      <c r="F1618" t="s">
        <v>359</v>
      </c>
      <c r="H1618">
        <v>19599</v>
      </c>
      <c r="I1618">
        <v>18979</v>
      </c>
      <c r="J1618">
        <v>18979</v>
      </c>
      <c r="K1618">
        <v>18979</v>
      </c>
      <c r="L1618">
        <v>100</v>
      </c>
      <c r="M1618">
        <v>96.84</v>
      </c>
      <c r="N1618">
        <f>COUNTIF(Cod_Mun_Norte!B:B,DADOS_SNIS_Minas!A1618)</f>
        <v>0</v>
      </c>
    </row>
    <row r="1619" spans="1:14" x14ac:dyDescent="0.2">
      <c r="A1619">
        <v>310590</v>
      </c>
      <c r="B1619" t="s">
        <v>595</v>
      </c>
      <c r="C1619" t="s">
        <v>98</v>
      </c>
      <c r="D1619">
        <v>2009</v>
      </c>
      <c r="E1619" t="s">
        <v>361</v>
      </c>
      <c r="F1619" t="s">
        <v>362</v>
      </c>
      <c r="H1619">
        <v>20253</v>
      </c>
      <c r="I1619">
        <v>19674</v>
      </c>
      <c r="J1619">
        <v>22345</v>
      </c>
      <c r="K1619">
        <v>22345</v>
      </c>
      <c r="L1619">
        <v>100</v>
      </c>
      <c r="M1619">
        <v>100</v>
      </c>
      <c r="N1619">
        <f>COUNTIF(Cod_Mun_Norte!B:B,DADOS_SNIS_Minas!A1619)</f>
        <v>0</v>
      </c>
    </row>
    <row r="1620" spans="1:14" x14ac:dyDescent="0.2">
      <c r="A1620">
        <v>310590</v>
      </c>
      <c r="B1620" t="s">
        <v>595</v>
      </c>
      <c r="C1620" t="s">
        <v>98</v>
      </c>
      <c r="D1620">
        <v>2008</v>
      </c>
      <c r="E1620" t="s">
        <v>361</v>
      </c>
      <c r="F1620" t="s">
        <v>362</v>
      </c>
      <c r="H1620">
        <v>20093</v>
      </c>
      <c r="I1620">
        <v>19519</v>
      </c>
      <c r="J1620">
        <v>22025</v>
      </c>
      <c r="K1620">
        <v>22025</v>
      </c>
      <c r="L1620">
        <v>100</v>
      </c>
      <c r="M1620">
        <v>100</v>
      </c>
      <c r="N1620">
        <f>COUNTIF(Cod_Mun_Norte!B:B,DADOS_SNIS_Minas!A1620)</f>
        <v>0</v>
      </c>
    </row>
    <row r="1621" spans="1:14" x14ac:dyDescent="0.2">
      <c r="A1621">
        <v>310590</v>
      </c>
      <c r="B1621" t="s">
        <v>595</v>
      </c>
      <c r="C1621" t="s">
        <v>98</v>
      </c>
      <c r="D1621">
        <v>2007</v>
      </c>
      <c r="E1621" t="s">
        <v>361</v>
      </c>
      <c r="F1621" t="s">
        <v>362</v>
      </c>
      <c r="H1621">
        <v>19352</v>
      </c>
      <c r="I1621">
        <v>18799</v>
      </c>
      <c r="J1621">
        <v>21566</v>
      </c>
      <c r="K1621">
        <v>21566</v>
      </c>
      <c r="L1621">
        <v>100</v>
      </c>
      <c r="M1621">
        <v>100</v>
      </c>
      <c r="N1621">
        <f>COUNTIF(Cod_Mun_Norte!B:B,DADOS_SNIS_Minas!A1621)</f>
        <v>0</v>
      </c>
    </row>
    <row r="1622" spans="1:14" x14ac:dyDescent="0.2">
      <c r="A1622">
        <v>310590</v>
      </c>
      <c r="B1622" t="s">
        <v>595</v>
      </c>
      <c r="C1622" t="s">
        <v>98</v>
      </c>
      <c r="D1622">
        <v>2006</v>
      </c>
      <c r="E1622" t="s">
        <v>361</v>
      </c>
      <c r="F1622" t="s">
        <v>362</v>
      </c>
      <c r="H1622">
        <v>19353</v>
      </c>
      <c r="I1622">
        <v>18691</v>
      </c>
      <c r="J1622">
        <v>20957</v>
      </c>
      <c r="K1622">
        <v>20957</v>
      </c>
      <c r="L1622">
        <v>100</v>
      </c>
      <c r="M1622">
        <v>100</v>
      </c>
      <c r="N1622">
        <f>COUNTIF(Cod_Mun_Norte!B:B,DADOS_SNIS_Minas!A1622)</f>
        <v>0</v>
      </c>
    </row>
    <row r="1623" spans="1:14" x14ac:dyDescent="0.2">
      <c r="A1623">
        <v>310590</v>
      </c>
      <c r="B1623" t="s">
        <v>595</v>
      </c>
      <c r="C1623" t="s">
        <v>98</v>
      </c>
      <c r="D1623">
        <v>2005</v>
      </c>
      <c r="E1623" t="s">
        <v>361</v>
      </c>
      <c r="F1623" t="s">
        <v>362</v>
      </c>
      <c r="H1623">
        <v>19202</v>
      </c>
      <c r="I1623">
        <v>18545</v>
      </c>
      <c r="J1623">
        <v>20403</v>
      </c>
      <c r="K1623">
        <v>20403</v>
      </c>
      <c r="L1623">
        <v>100</v>
      </c>
      <c r="M1623">
        <v>100</v>
      </c>
      <c r="N1623">
        <f>COUNTIF(Cod_Mun_Norte!B:B,DADOS_SNIS_Minas!A1623)</f>
        <v>0</v>
      </c>
    </row>
    <row r="1624" spans="1:14" x14ac:dyDescent="0.2">
      <c r="A1624">
        <v>310590</v>
      </c>
      <c r="B1624" t="s">
        <v>595</v>
      </c>
      <c r="C1624" t="s">
        <v>98</v>
      </c>
      <c r="D1624">
        <v>2004</v>
      </c>
      <c r="E1624" t="s">
        <v>361</v>
      </c>
      <c r="F1624" t="s">
        <v>362</v>
      </c>
      <c r="H1624">
        <v>19049</v>
      </c>
      <c r="I1624">
        <v>18397</v>
      </c>
      <c r="J1624">
        <v>19965</v>
      </c>
      <c r="K1624">
        <v>19965</v>
      </c>
      <c r="L1624">
        <v>100</v>
      </c>
      <c r="M1624">
        <v>100</v>
      </c>
      <c r="N1624">
        <f>COUNTIF(Cod_Mun_Norte!B:B,DADOS_SNIS_Minas!A1624)</f>
        <v>0</v>
      </c>
    </row>
    <row r="1625" spans="1:14" x14ac:dyDescent="0.2">
      <c r="A1625">
        <v>310590</v>
      </c>
      <c r="B1625" t="s">
        <v>595</v>
      </c>
      <c r="C1625" t="s">
        <v>98</v>
      </c>
      <c r="D1625">
        <v>2003</v>
      </c>
      <c r="E1625" t="s">
        <v>361</v>
      </c>
      <c r="F1625" t="s">
        <v>362</v>
      </c>
      <c r="H1625">
        <v>18773</v>
      </c>
      <c r="I1625">
        <v>18131</v>
      </c>
      <c r="J1625">
        <v>19857</v>
      </c>
      <c r="K1625">
        <v>19857</v>
      </c>
      <c r="L1625">
        <v>100</v>
      </c>
      <c r="M1625">
        <v>100</v>
      </c>
      <c r="N1625">
        <f>COUNTIF(Cod_Mun_Norte!B:B,DADOS_SNIS_Minas!A1625)</f>
        <v>0</v>
      </c>
    </row>
    <row r="1626" spans="1:14" x14ac:dyDescent="0.2">
      <c r="A1626">
        <v>310590</v>
      </c>
      <c r="B1626" t="s">
        <v>595</v>
      </c>
      <c r="C1626" t="s">
        <v>98</v>
      </c>
      <c r="D1626">
        <v>2002</v>
      </c>
      <c r="E1626" t="s">
        <v>361</v>
      </c>
      <c r="F1626" t="s">
        <v>362</v>
      </c>
      <c r="H1626">
        <v>18642</v>
      </c>
      <c r="I1626">
        <v>18004</v>
      </c>
      <c r="J1626">
        <v>20146</v>
      </c>
      <c r="K1626">
        <v>20146</v>
      </c>
      <c r="L1626">
        <v>100</v>
      </c>
      <c r="M1626">
        <v>100</v>
      </c>
      <c r="N1626">
        <f>COUNTIF(Cod_Mun_Norte!B:B,DADOS_SNIS_Minas!A1626)</f>
        <v>0</v>
      </c>
    </row>
    <row r="1627" spans="1:14" x14ac:dyDescent="0.2">
      <c r="A1627">
        <v>310590</v>
      </c>
      <c r="B1627" t="s">
        <v>595</v>
      </c>
      <c r="C1627" t="s">
        <v>98</v>
      </c>
      <c r="D1627">
        <v>2001</v>
      </c>
      <c r="E1627" t="s">
        <v>361</v>
      </c>
      <c r="F1627" t="s">
        <v>362</v>
      </c>
      <c r="H1627">
        <v>18523</v>
      </c>
      <c r="I1627">
        <v>17889</v>
      </c>
      <c r="J1627">
        <v>19805</v>
      </c>
      <c r="K1627">
        <v>19805</v>
      </c>
      <c r="L1627">
        <v>100</v>
      </c>
      <c r="M1627">
        <v>100</v>
      </c>
      <c r="N1627">
        <f>COUNTIF(Cod_Mun_Norte!B:B,DADOS_SNIS_Minas!A1627)</f>
        <v>0</v>
      </c>
    </row>
    <row r="1628" spans="1:14" x14ac:dyDescent="0.2">
      <c r="A1628">
        <v>310590</v>
      </c>
      <c r="B1628" t="s">
        <v>595</v>
      </c>
      <c r="C1628" t="s">
        <v>98</v>
      </c>
      <c r="D1628">
        <v>2000</v>
      </c>
      <c r="E1628" t="s">
        <v>361</v>
      </c>
      <c r="F1628" t="s">
        <v>362</v>
      </c>
      <c r="H1628">
        <v>18359</v>
      </c>
      <c r="I1628">
        <v>17731</v>
      </c>
      <c r="J1628">
        <v>19124</v>
      </c>
      <c r="L1628">
        <v>100</v>
      </c>
      <c r="N1628">
        <f>COUNTIF(Cod_Mun_Norte!B:B,DADOS_SNIS_Minas!A1628)</f>
        <v>0</v>
      </c>
    </row>
    <row r="1629" spans="1:14" x14ac:dyDescent="0.2">
      <c r="A1629">
        <v>310590</v>
      </c>
      <c r="B1629" t="s">
        <v>595</v>
      </c>
      <c r="C1629" t="s">
        <v>98</v>
      </c>
      <c r="D1629">
        <v>1999</v>
      </c>
      <c r="E1629" t="s">
        <v>361</v>
      </c>
      <c r="F1629" t="s">
        <v>362</v>
      </c>
      <c r="H1629">
        <v>20018</v>
      </c>
      <c r="I1629">
        <v>19114</v>
      </c>
      <c r="N1629">
        <f>COUNTIF(Cod_Mun_Norte!B:B,DADOS_SNIS_Minas!A1629)</f>
        <v>0</v>
      </c>
    </row>
    <row r="1630" spans="1:14" x14ac:dyDescent="0.2">
      <c r="A1630">
        <v>310590</v>
      </c>
      <c r="B1630" t="s">
        <v>595</v>
      </c>
      <c r="C1630" t="s">
        <v>98</v>
      </c>
      <c r="D1630">
        <v>1998</v>
      </c>
      <c r="E1630" t="s">
        <v>361</v>
      </c>
      <c r="F1630" t="s">
        <v>362</v>
      </c>
      <c r="H1630">
        <v>19587</v>
      </c>
      <c r="I1630">
        <v>18702</v>
      </c>
      <c r="N1630">
        <f>COUNTIF(Cod_Mun_Norte!B:B,DADOS_SNIS_Minas!A1630)</f>
        <v>0</v>
      </c>
    </row>
    <row r="1631" spans="1:14" x14ac:dyDescent="0.2">
      <c r="A1631">
        <v>310590</v>
      </c>
      <c r="B1631" t="s">
        <v>595</v>
      </c>
      <c r="C1631" t="s">
        <v>98</v>
      </c>
      <c r="D1631">
        <v>1997</v>
      </c>
      <c r="H1631">
        <v>19156</v>
      </c>
      <c r="I1631">
        <v>18291</v>
      </c>
      <c r="N1631">
        <f>COUNTIF(Cod_Mun_Norte!B:B,DADOS_SNIS_Minas!A1631)</f>
        <v>0</v>
      </c>
    </row>
    <row r="1632" spans="1:14" x14ac:dyDescent="0.2">
      <c r="A1632">
        <v>310590</v>
      </c>
      <c r="B1632" t="s">
        <v>595</v>
      </c>
      <c r="C1632" t="s">
        <v>98</v>
      </c>
      <c r="D1632">
        <v>1996</v>
      </c>
      <c r="H1632">
        <v>18645</v>
      </c>
      <c r="I1632">
        <v>17803</v>
      </c>
      <c r="N1632">
        <f>COUNTIF(Cod_Mun_Norte!B:B,DADOS_SNIS_Minas!A1632)</f>
        <v>0</v>
      </c>
    </row>
    <row r="1633" spans="1:14" x14ac:dyDescent="0.2">
      <c r="A1633">
        <v>310590</v>
      </c>
      <c r="B1633" t="s">
        <v>595</v>
      </c>
      <c r="C1633" t="s">
        <v>98</v>
      </c>
      <c r="D1633">
        <v>1995</v>
      </c>
      <c r="H1633">
        <v>18255</v>
      </c>
      <c r="I1633">
        <v>17431</v>
      </c>
      <c r="N1633">
        <f>COUNTIF(Cod_Mun_Norte!B:B,DADOS_SNIS_Minas!A1633)</f>
        <v>0</v>
      </c>
    </row>
    <row r="1634" spans="1:14" x14ac:dyDescent="0.2">
      <c r="A1634">
        <v>310600</v>
      </c>
      <c r="B1634" t="s">
        <v>600</v>
      </c>
      <c r="C1634" t="s">
        <v>98</v>
      </c>
      <c r="D1634">
        <v>2020</v>
      </c>
      <c r="E1634" t="s">
        <v>601</v>
      </c>
      <c r="F1634" t="s">
        <v>357</v>
      </c>
      <c r="G1634" t="s">
        <v>383</v>
      </c>
      <c r="H1634">
        <v>10262</v>
      </c>
      <c r="I1634">
        <v>9620</v>
      </c>
      <c r="J1634">
        <v>7910</v>
      </c>
      <c r="K1634">
        <v>7910</v>
      </c>
      <c r="L1634">
        <v>82.2</v>
      </c>
      <c r="M1634">
        <v>77.08</v>
      </c>
      <c r="N1634">
        <f>COUNTIF(Cod_Mun_Norte!B:B,DADOS_SNIS_Minas!A1634)</f>
        <v>0</v>
      </c>
    </row>
    <row r="1635" spans="1:14" x14ac:dyDescent="0.2">
      <c r="A1635">
        <v>310600</v>
      </c>
      <c r="B1635" t="s">
        <v>600</v>
      </c>
      <c r="C1635" t="s">
        <v>98</v>
      </c>
      <c r="D1635">
        <v>2019</v>
      </c>
      <c r="E1635" t="s">
        <v>361</v>
      </c>
      <c r="F1635" t="s">
        <v>362</v>
      </c>
      <c r="G1635" t="s">
        <v>119</v>
      </c>
      <c r="H1635">
        <v>10255</v>
      </c>
      <c r="I1635">
        <v>9613</v>
      </c>
      <c r="J1635">
        <v>7935</v>
      </c>
      <c r="K1635">
        <v>7935</v>
      </c>
      <c r="L1635">
        <v>82.5</v>
      </c>
      <c r="M1635">
        <v>77.38</v>
      </c>
      <c r="N1635">
        <f>COUNTIF(Cod_Mun_Norte!B:B,DADOS_SNIS_Minas!A1635)</f>
        <v>0</v>
      </c>
    </row>
    <row r="1636" spans="1:14" x14ac:dyDescent="0.2">
      <c r="A1636">
        <v>310600</v>
      </c>
      <c r="B1636" t="s">
        <v>600</v>
      </c>
      <c r="C1636" t="s">
        <v>98</v>
      </c>
      <c r="D1636">
        <v>2018</v>
      </c>
      <c r="E1636" t="s">
        <v>602</v>
      </c>
      <c r="F1636" t="s">
        <v>357</v>
      </c>
      <c r="H1636">
        <v>10248</v>
      </c>
      <c r="I1636">
        <v>9607</v>
      </c>
      <c r="J1636">
        <v>7966</v>
      </c>
      <c r="K1636">
        <v>7966</v>
      </c>
      <c r="L1636">
        <v>82.9</v>
      </c>
      <c r="M1636">
        <v>77.73</v>
      </c>
      <c r="N1636">
        <f>COUNTIF(Cod_Mun_Norte!B:B,DADOS_SNIS_Minas!A1636)</f>
        <v>0</v>
      </c>
    </row>
    <row r="1637" spans="1:14" x14ac:dyDescent="0.2">
      <c r="A1637">
        <v>310600</v>
      </c>
      <c r="B1637" t="s">
        <v>600</v>
      </c>
      <c r="C1637" t="s">
        <v>98</v>
      </c>
      <c r="D1637">
        <v>2017</v>
      </c>
      <c r="E1637" t="s">
        <v>602</v>
      </c>
      <c r="F1637" t="s">
        <v>357</v>
      </c>
      <c r="H1637">
        <v>10416</v>
      </c>
      <c r="I1637">
        <v>9764</v>
      </c>
      <c r="J1637">
        <v>8179</v>
      </c>
      <c r="K1637">
        <v>8179</v>
      </c>
      <c r="L1637">
        <v>83.8</v>
      </c>
      <c r="M1637">
        <v>78.52</v>
      </c>
      <c r="N1637">
        <f>COUNTIF(Cod_Mun_Norte!B:B,DADOS_SNIS_Minas!A1637)</f>
        <v>0</v>
      </c>
    </row>
    <row r="1638" spans="1:14" x14ac:dyDescent="0.2">
      <c r="A1638">
        <v>310600</v>
      </c>
      <c r="B1638" t="s">
        <v>600</v>
      </c>
      <c r="C1638" t="s">
        <v>98</v>
      </c>
      <c r="D1638">
        <v>2016</v>
      </c>
      <c r="E1638" t="s">
        <v>602</v>
      </c>
      <c r="F1638" t="s">
        <v>359</v>
      </c>
      <c r="H1638">
        <v>10399</v>
      </c>
      <c r="I1638">
        <v>9748</v>
      </c>
      <c r="J1638">
        <v>8245</v>
      </c>
      <c r="K1638">
        <v>8245</v>
      </c>
      <c r="L1638">
        <v>84.6</v>
      </c>
      <c r="M1638">
        <v>79.290000000000006</v>
      </c>
      <c r="N1638">
        <f>COUNTIF(Cod_Mun_Norte!B:B,DADOS_SNIS_Minas!A1638)</f>
        <v>0</v>
      </c>
    </row>
    <row r="1639" spans="1:14" x14ac:dyDescent="0.2">
      <c r="A1639">
        <v>310600</v>
      </c>
      <c r="B1639" t="s">
        <v>600</v>
      </c>
      <c r="C1639" t="s">
        <v>98</v>
      </c>
      <c r="D1639">
        <v>2015</v>
      </c>
      <c r="E1639" t="s">
        <v>603</v>
      </c>
      <c r="F1639" t="s">
        <v>360</v>
      </c>
      <c r="H1639">
        <v>10381</v>
      </c>
      <c r="I1639">
        <v>9731</v>
      </c>
      <c r="J1639">
        <v>8348</v>
      </c>
      <c r="K1639">
        <v>8348</v>
      </c>
      <c r="L1639">
        <v>85.8</v>
      </c>
      <c r="M1639">
        <v>80.42</v>
      </c>
      <c r="N1639">
        <f>COUNTIF(Cod_Mun_Norte!B:B,DADOS_SNIS_Minas!A1639)</f>
        <v>0</v>
      </c>
    </row>
    <row r="1640" spans="1:14" x14ac:dyDescent="0.2">
      <c r="A1640">
        <v>310600</v>
      </c>
      <c r="B1640" t="s">
        <v>600</v>
      </c>
      <c r="C1640" t="s">
        <v>98</v>
      </c>
      <c r="D1640">
        <v>2014</v>
      </c>
      <c r="E1640" t="s">
        <v>361</v>
      </c>
      <c r="F1640" t="s">
        <v>362</v>
      </c>
      <c r="H1640">
        <v>10362</v>
      </c>
      <c r="I1640">
        <v>9714</v>
      </c>
      <c r="J1640">
        <v>9714</v>
      </c>
      <c r="K1640">
        <v>9714</v>
      </c>
      <c r="L1640">
        <v>100</v>
      </c>
      <c r="M1640">
        <v>93.75</v>
      </c>
      <c r="N1640">
        <f>COUNTIF(Cod_Mun_Norte!B:B,DADOS_SNIS_Minas!A1640)</f>
        <v>0</v>
      </c>
    </row>
    <row r="1641" spans="1:14" x14ac:dyDescent="0.2">
      <c r="A1641">
        <v>310600</v>
      </c>
      <c r="B1641" t="s">
        <v>600</v>
      </c>
      <c r="C1641" t="s">
        <v>98</v>
      </c>
      <c r="D1641">
        <v>2013</v>
      </c>
      <c r="E1641" t="s">
        <v>361</v>
      </c>
      <c r="F1641" t="s">
        <v>362</v>
      </c>
      <c r="H1641">
        <v>10342</v>
      </c>
      <c r="I1641">
        <v>9695</v>
      </c>
      <c r="J1641">
        <v>9695</v>
      </c>
      <c r="K1641">
        <v>9695</v>
      </c>
      <c r="L1641">
        <v>100</v>
      </c>
      <c r="M1641">
        <v>93.74</v>
      </c>
      <c r="N1641">
        <f>COUNTIF(Cod_Mun_Norte!B:B,DADOS_SNIS_Minas!A1641)</f>
        <v>0</v>
      </c>
    </row>
    <row r="1642" spans="1:14" x14ac:dyDescent="0.2">
      <c r="A1642">
        <v>310600</v>
      </c>
      <c r="B1642" t="s">
        <v>600</v>
      </c>
      <c r="C1642" t="s">
        <v>98</v>
      </c>
      <c r="D1642">
        <v>2012</v>
      </c>
      <c r="E1642" t="s">
        <v>361</v>
      </c>
      <c r="F1642" t="s">
        <v>362</v>
      </c>
      <c r="H1642">
        <v>10028</v>
      </c>
      <c r="I1642">
        <v>9400</v>
      </c>
      <c r="J1642">
        <v>9400</v>
      </c>
      <c r="K1642">
        <v>9400</v>
      </c>
      <c r="L1642">
        <v>100</v>
      </c>
      <c r="M1642">
        <v>93.74</v>
      </c>
      <c r="N1642">
        <f>COUNTIF(Cod_Mun_Norte!B:B,DADOS_SNIS_Minas!A1642)</f>
        <v>0</v>
      </c>
    </row>
    <row r="1643" spans="1:14" x14ac:dyDescent="0.2">
      <c r="A1643">
        <v>310600</v>
      </c>
      <c r="B1643" t="s">
        <v>600</v>
      </c>
      <c r="C1643" t="s">
        <v>98</v>
      </c>
      <c r="D1643">
        <v>2011</v>
      </c>
      <c r="E1643" t="s">
        <v>361</v>
      </c>
      <c r="F1643" t="s">
        <v>362</v>
      </c>
      <c r="H1643">
        <v>10017</v>
      </c>
      <c r="I1643">
        <v>9390</v>
      </c>
      <c r="J1643">
        <v>9390</v>
      </c>
      <c r="K1643">
        <v>9390</v>
      </c>
      <c r="L1643">
        <v>100</v>
      </c>
      <c r="M1643">
        <v>93.74</v>
      </c>
      <c r="N1643">
        <f>COUNTIF(Cod_Mun_Norte!B:B,DADOS_SNIS_Minas!A1643)</f>
        <v>0</v>
      </c>
    </row>
    <row r="1644" spans="1:14" x14ac:dyDescent="0.2">
      <c r="A1644">
        <v>310600</v>
      </c>
      <c r="B1644" t="s">
        <v>600</v>
      </c>
      <c r="C1644" t="s">
        <v>98</v>
      </c>
      <c r="D1644">
        <v>2010</v>
      </c>
      <c r="E1644" t="s">
        <v>361</v>
      </c>
      <c r="F1644" t="s">
        <v>362</v>
      </c>
      <c r="H1644">
        <v>10004</v>
      </c>
      <c r="I1644">
        <v>9378</v>
      </c>
      <c r="J1644">
        <v>9378</v>
      </c>
      <c r="K1644">
        <v>9378</v>
      </c>
      <c r="L1644">
        <v>100</v>
      </c>
      <c r="M1644">
        <v>93.74</v>
      </c>
      <c r="N1644">
        <f>COUNTIF(Cod_Mun_Norte!B:B,DADOS_SNIS_Minas!A1644)</f>
        <v>0</v>
      </c>
    </row>
    <row r="1645" spans="1:14" x14ac:dyDescent="0.2">
      <c r="A1645">
        <v>310600</v>
      </c>
      <c r="B1645" t="s">
        <v>600</v>
      </c>
      <c r="C1645" t="s">
        <v>98</v>
      </c>
      <c r="D1645">
        <v>2009</v>
      </c>
      <c r="E1645" t="s">
        <v>604</v>
      </c>
      <c r="F1645" t="s">
        <v>364</v>
      </c>
      <c r="H1645">
        <v>10333</v>
      </c>
      <c r="I1645">
        <v>9676</v>
      </c>
      <c r="J1645">
        <v>10272</v>
      </c>
      <c r="K1645">
        <v>10272</v>
      </c>
      <c r="L1645">
        <v>100</v>
      </c>
      <c r="M1645">
        <v>99.41</v>
      </c>
      <c r="N1645">
        <f>COUNTIF(Cod_Mun_Norte!B:B,DADOS_SNIS_Minas!A1645)</f>
        <v>0</v>
      </c>
    </row>
    <row r="1646" spans="1:14" x14ac:dyDescent="0.2">
      <c r="A1646">
        <v>310600</v>
      </c>
      <c r="B1646" t="s">
        <v>600</v>
      </c>
      <c r="C1646" t="s">
        <v>98</v>
      </c>
      <c r="D1646">
        <v>2008</v>
      </c>
      <c r="E1646" t="s">
        <v>361</v>
      </c>
      <c r="F1646" t="s">
        <v>362</v>
      </c>
      <c r="H1646">
        <v>10296</v>
      </c>
      <c r="I1646">
        <v>9641</v>
      </c>
      <c r="J1646">
        <v>10236</v>
      </c>
      <c r="K1646">
        <v>10236</v>
      </c>
      <c r="L1646">
        <v>100</v>
      </c>
      <c r="M1646">
        <v>99.42</v>
      </c>
      <c r="N1646">
        <f>COUNTIF(Cod_Mun_Norte!B:B,DADOS_SNIS_Minas!A1646)</f>
        <v>0</v>
      </c>
    </row>
    <row r="1647" spans="1:14" x14ac:dyDescent="0.2">
      <c r="A1647">
        <v>310600</v>
      </c>
      <c r="B1647" t="s">
        <v>600</v>
      </c>
      <c r="C1647" t="s">
        <v>98</v>
      </c>
      <c r="D1647">
        <v>2007</v>
      </c>
      <c r="E1647" t="s">
        <v>361</v>
      </c>
      <c r="F1647" t="s">
        <v>362</v>
      </c>
      <c r="H1647">
        <v>9968</v>
      </c>
      <c r="I1647">
        <v>9334</v>
      </c>
      <c r="J1647">
        <v>9660</v>
      </c>
      <c r="K1647">
        <v>9660</v>
      </c>
      <c r="L1647">
        <v>100</v>
      </c>
      <c r="M1647">
        <v>96.91</v>
      </c>
      <c r="N1647">
        <f>COUNTIF(Cod_Mun_Norte!B:B,DADOS_SNIS_Minas!A1647)</f>
        <v>0</v>
      </c>
    </row>
    <row r="1648" spans="1:14" x14ac:dyDescent="0.2">
      <c r="A1648">
        <v>310600</v>
      </c>
      <c r="B1648" t="s">
        <v>600</v>
      </c>
      <c r="C1648" t="s">
        <v>98</v>
      </c>
      <c r="D1648">
        <v>2006</v>
      </c>
      <c r="E1648" t="s">
        <v>361</v>
      </c>
      <c r="F1648" t="s">
        <v>362</v>
      </c>
      <c r="H1648">
        <v>10032</v>
      </c>
      <c r="I1648">
        <v>9415</v>
      </c>
      <c r="J1648">
        <v>9328</v>
      </c>
      <c r="K1648">
        <v>9328</v>
      </c>
      <c r="L1648">
        <v>99.1</v>
      </c>
      <c r="M1648">
        <v>92.98</v>
      </c>
      <c r="N1648">
        <f>COUNTIF(Cod_Mun_Norte!B:B,DADOS_SNIS_Minas!A1648)</f>
        <v>0</v>
      </c>
    </row>
    <row r="1649" spans="1:14" x14ac:dyDescent="0.2">
      <c r="A1649">
        <v>310600</v>
      </c>
      <c r="B1649" t="s">
        <v>600</v>
      </c>
      <c r="C1649" t="s">
        <v>98</v>
      </c>
      <c r="D1649">
        <v>2005</v>
      </c>
      <c r="E1649" t="s">
        <v>361</v>
      </c>
      <c r="F1649" t="s">
        <v>362</v>
      </c>
      <c r="H1649">
        <v>10004</v>
      </c>
      <c r="I1649">
        <v>9388</v>
      </c>
      <c r="J1649">
        <v>9164</v>
      </c>
      <c r="K1649">
        <v>9164</v>
      </c>
      <c r="L1649">
        <v>97.6</v>
      </c>
      <c r="M1649">
        <v>91.6</v>
      </c>
      <c r="N1649">
        <f>COUNTIF(Cod_Mun_Norte!B:B,DADOS_SNIS_Minas!A1649)</f>
        <v>0</v>
      </c>
    </row>
    <row r="1650" spans="1:14" x14ac:dyDescent="0.2">
      <c r="A1650">
        <v>310600</v>
      </c>
      <c r="B1650" t="s">
        <v>600</v>
      </c>
      <c r="C1650" t="s">
        <v>98</v>
      </c>
      <c r="D1650">
        <v>2004</v>
      </c>
      <c r="E1650" t="s">
        <v>361</v>
      </c>
      <c r="F1650" t="s">
        <v>362</v>
      </c>
      <c r="H1650">
        <v>9975</v>
      </c>
      <c r="I1650">
        <v>9361</v>
      </c>
      <c r="N1650">
        <f>COUNTIF(Cod_Mun_Norte!B:B,DADOS_SNIS_Minas!A1650)</f>
        <v>0</v>
      </c>
    </row>
    <row r="1651" spans="1:14" x14ac:dyDescent="0.2">
      <c r="A1651">
        <v>310600</v>
      </c>
      <c r="B1651" t="s">
        <v>600</v>
      </c>
      <c r="C1651" t="s">
        <v>98</v>
      </c>
      <c r="D1651">
        <v>2003</v>
      </c>
      <c r="E1651" t="s">
        <v>361</v>
      </c>
      <c r="F1651" t="s">
        <v>362</v>
      </c>
      <c r="H1651">
        <v>9924</v>
      </c>
      <c r="I1651">
        <v>9313</v>
      </c>
      <c r="N1651">
        <f>COUNTIF(Cod_Mun_Norte!B:B,DADOS_SNIS_Minas!A1651)</f>
        <v>0</v>
      </c>
    </row>
    <row r="1652" spans="1:14" x14ac:dyDescent="0.2">
      <c r="A1652">
        <v>310600</v>
      </c>
      <c r="B1652" t="s">
        <v>600</v>
      </c>
      <c r="C1652" t="s">
        <v>98</v>
      </c>
      <c r="D1652">
        <v>2002</v>
      </c>
      <c r="E1652" t="s">
        <v>361</v>
      </c>
      <c r="F1652" t="s">
        <v>362</v>
      </c>
      <c r="H1652">
        <v>9899</v>
      </c>
      <c r="I1652">
        <v>9290</v>
      </c>
      <c r="N1652">
        <f>COUNTIF(Cod_Mun_Norte!B:B,DADOS_SNIS_Minas!A1652)</f>
        <v>0</v>
      </c>
    </row>
    <row r="1653" spans="1:14" x14ac:dyDescent="0.2">
      <c r="A1653">
        <v>310600</v>
      </c>
      <c r="B1653" t="s">
        <v>600</v>
      </c>
      <c r="C1653" t="s">
        <v>98</v>
      </c>
      <c r="D1653">
        <v>2001</v>
      </c>
      <c r="E1653" t="s">
        <v>361</v>
      </c>
      <c r="F1653" t="s">
        <v>362</v>
      </c>
      <c r="H1653">
        <v>9844</v>
      </c>
      <c r="I1653">
        <v>9238</v>
      </c>
      <c r="N1653">
        <f>COUNTIF(Cod_Mun_Norte!B:B,DADOS_SNIS_Minas!A1653)</f>
        <v>0</v>
      </c>
    </row>
    <row r="1654" spans="1:14" x14ac:dyDescent="0.2">
      <c r="A1654">
        <v>310600</v>
      </c>
      <c r="B1654" t="s">
        <v>600</v>
      </c>
      <c r="C1654" t="s">
        <v>98</v>
      </c>
      <c r="D1654">
        <v>2000</v>
      </c>
      <c r="E1654" t="s">
        <v>361</v>
      </c>
      <c r="F1654" t="s">
        <v>362</v>
      </c>
      <c r="H1654">
        <v>9846</v>
      </c>
      <c r="I1654">
        <v>9240</v>
      </c>
      <c r="N1654">
        <f>COUNTIF(Cod_Mun_Norte!B:B,DADOS_SNIS_Minas!A1654)</f>
        <v>0</v>
      </c>
    </row>
    <row r="1655" spans="1:14" x14ac:dyDescent="0.2">
      <c r="A1655">
        <v>310600</v>
      </c>
      <c r="B1655" t="s">
        <v>600</v>
      </c>
      <c r="C1655" t="s">
        <v>98</v>
      </c>
      <c r="D1655">
        <v>1999</v>
      </c>
      <c r="E1655" t="s">
        <v>361</v>
      </c>
      <c r="F1655" t="s">
        <v>362</v>
      </c>
      <c r="H1655">
        <v>10435</v>
      </c>
      <c r="I1655">
        <v>9783</v>
      </c>
      <c r="N1655">
        <f>COUNTIF(Cod_Mun_Norte!B:B,DADOS_SNIS_Minas!A1655)</f>
        <v>0</v>
      </c>
    </row>
    <row r="1656" spans="1:14" x14ac:dyDescent="0.2">
      <c r="A1656">
        <v>310600</v>
      </c>
      <c r="B1656" t="s">
        <v>600</v>
      </c>
      <c r="C1656" t="s">
        <v>98</v>
      </c>
      <c r="D1656">
        <v>1998</v>
      </c>
      <c r="E1656" t="s">
        <v>361</v>
      </c>
      <c r="F1656" t="s">
        <v>362</v>
      </c>
      <c r="H1656">
        <v>10340</v>
      </c>
      <c r="I1656">
        <v>9694</v>
      </c>
      <c r="N1656">
        <f>COUNTIF(Cod_Mun_Norte!B:B,DADOS_SNIS_Minas!A1656)</f>
        <v>0</v>
      </c>
    </row>
    <row r="1657" spans="1:14" x14ac:dyDescent="0.2">
      <c r="A1657">
        <v>310600</v>
      </c>
      <c r="B1657" t="s">
        <v>600</v>
      </c>
      <c r="C1657" t="s">
        <v>98</v>
      </c>
      <c r="D1657">
        <v>1997</v>
      </c>
      <c r="H1657">
        <v>10245</v>
      </c>
      <c r="I1657">
        <v>9605</v>
      </c>
      <c r="N1657">
        <f>COUNTIF(Cod_Mun_Norte!B:B,DADOS_SNIS_Minas!A1657)</f>
        <v>0</v>
      </c>
    </row>
    <row r="1658" spans="1:14" x14ac:dyDescent="0.2">
      <c r="A1658">
        <v>310600</v>
      </c>
      <c r="B1658" t="s">
        <v>600</v>
      </c>
      <c r="C1658" t="s">
        <v>98</v>
      </c>
      <c r="D1658">
        <v>1996</v>
      </c>
      <c r="H1658">
        <v>10133</v>
      </c>
      <c r="I1658">
        <v>9500</v>
      </c>
      <c r="N1658">
        <f>COUNTIF(Cod_Mun_Norte!B:B,DADOS_SNIS_Minas!A1658)</f>
        <v>0</v>
      </c>
    </row>
    <row r="1659" spans="1:14" x14ac:dyDescent="0.2">
      <c r="A1659">
        <v>310600</v>
      </c>
      <c r="B1659" t="s">
        <v>600</v>
      </c>
      <c r="C1659" t="s">
        <v>98</v>
      </c>
      <c r="D1659">
        <v>1995</v>
      </c>
      <c r="H1659">
        <v>9253</v>
      </c>
      <c r="I1659">
        <v>8675</v>
      </c>
      <c r="N1659">
        <f>COUNTIF(Cod_Mun_Norte!B:B,DADOS_SNIS_Minas!A1659)</f>
        <v>0</v>
      </c>
    </row>
    <row r="1660" spans="1:14" x14ac:dyDescent="0.2">
      <c r="A1660">
        <v>310610</v>
      </c>
      <c r="B1660" t="s">
        <v>605</v>
      </c>
      <c r="C1660" t="s">
        <v>98</v>
      </c>
      <c r="D1660">
        <v>2020</v>
      </c>
      <c r="E1660" t="s">
        <v>361</v>
      </c>
      <c r="F1660" t="s">
        <v>362</v>
      </c>
      <c r="G1660" t="s">
        <v>119</v>
      </c>
      <c r="H1660">
        <v>3425</v>
      </c>
      <c r="I1660">
        <v>1106</v>
      </c>
      <c r="J1660">
        <v>863</v>
      </c>
      <c r="K1660">
        <v>863</v>
      </c>
      <c r="L1660">
        <v>78</v>
      </c>
      <c r="M1660">
        <v>25.2</v>
      </c>
      <c r="N1660">
        <f>COUNTIF(Cod_Mun_Norte!B:B,DADOS_SNIS_Minas!A1660)</f>
        <v>0</v>
      </c>
    </row>
    <row r="1661" spans="1:14" x14ac:dyDescent="0.2">
      <c r="A1661">
        <v>310610</v>
      </c>
      <c r="B1661" t="s">
        <v>605</v>
      </c>
      <c r="C1661" t="s">
        <v>98</v>
      </c>
      <c r="D1661">
        <v>2019</v>
      </c>
      <c r="E1661" t="s">
        <v>361</v>
      </c>
      <c r="F1661" t="s">
        <v>362</v>
      </c>
      <c r="G1661" t="s">
        <v>119</v>
      </c>
      <c r="H1661">
        <v>3429</v>
      </c>
      <c r="I1661">
        <v>1107</v>
      </c>
      <c r="J1661">
        <v>876</v>
      </c>
      <c r="K1661">
        <v>876</v>
      </c>
      <c r="L1661">
        <v>79.099999999999994</v>
      </c>
      <c r="M1661">
        <v>25.55</v>
      </c>
      <c r="N1661">
        <f>COUNTIF(Cod_Mun_Norte!B:B,DADOS_SNIS_Minas!A1661)</f>
        <v>0</v>
      </c>
    </row>
    <row r="1662" spans="1:14" x14ac:dyDescent="0.2">
      <c r="A1662">
        <v>310610</v>
      </c>
      <c r="B1662" t="s">
        <v>605</v>
      </c>
      <c r="C1662" t="s">
        <v>98</v>
      </c>
      <c r="D1662">
        <v>2018</v>
      </c>
      <c r="E1662" t="s">
        <v>361</v>
      </c>
      <c r="F1662" t="s">
        <v>362</v>
      </c>
      <c r="H1662">
        <v>3433</v>
      </c>
      <c r="I1662">
        <v>1109</v>
      </c>
      <c r="J1662">
        <v>876</v>
      </c>
      <c r="K1662">
        <v>876</v>
      </c>
      <c r="L1662">
        <v>79</v>
      </c>
      <c r="M1662">
        <v>25.52</v>
      </c>
      <c r="N1662">
        <f>COUNTIF(Cod_Mun_Norte!B:B,DADOS_SNIS_Minas!A1662)</f>
        <v>0</v>
      </c>
    </row>
    <row r="1663" spans="1:14" x14ac:dyDescent="0.2">
      <c r="A1663">
        <v>310610</v>
      </c>
      <c r="B1663" t="s">
        <v>605</v>
      </c>
      <c r="C1663" t="s">
        <v>98</v>
      </c>
      <c r="D1663">
        <v>2017</v>
      </c>
      <c r="E1663" t="s">
        <v>361</v>
      </c>
      <c r="F1663" t="s">
        <v>362</v>
      </c>
      <c r="H1663">
        <v>3503</v>
      </c>
      <c r="I1663">
        <v>1131</v>
      </c>
      <c r="J1663">
        <v>848</v>
      </c>
      <c r="K1663">
        <v>848</v>
      </c>
      <c r="L1663">
        <v>75</v>
      </c>
      <c r="M1663">
        <v>24.21</v>
      </c>
      <c r="N1663">
        <f>COUNTIF(Cod_Mun_Norte!B:B,DADOS_SNIS_Minas!A1663)</f>
        <v>0</v>
      </c>
    </row>
    <row r="1664" spans="1:14" x14ac:dyDescent="0.2">
      <c r="A1664">
        <v>310610</v>
      </c>
      <c r="B1664" t="s">
        <v>605</v>
      </c>
      <c r="C1664" t="s">
        <v>98</v>
      </c>
      <c r="D1664">
        <v>2016</v>
      </c>
      <c r="E1664" t="s">
        <v>361</v>
      </c>
      <c r="F1664" t="s">
        <v>362</v>
      </c>
      <c r="H1664">
        <v>3502</v>
      </c>
      <c r="I1664">
        <v>1131</v>
      </c>
      <c r="J1664">
        <v>854</v>
      </c>
      <c r="K1664">
        <v>854</v>
      </c>
      <c r="L1664">
        <v>75.5</v>
      </c>
      <c r="M1664">
        <v>24.39</v>
      </c>
      <c r="N1664">
        <f>COUNTIF(Cod_Mun_Norte!B:B,DADOS_SNIS_Minas!A1664)</f>
        <v>0</v>
      </c>
    </row>
    <row r="1665" spans="1:14" x14ac:dyDescent="0.2">
      <c r="A1665">
        <v>310610</v>
      </c>
      <c r="B1665" t="s">
        <v>605</v>
      </c>
      <c r="C1665" t="s">
        <v>98</v>
      </c>
      <c r="D1665">
        <v>2015</v>
      </c>
      <c r="E1665" t="s">
        <v>361</v>
      </c>
      <c r="F1665" t="s">
        <v>362</v>
      </c>
      <c r="H1665">
        <v>3501</v>
      </c>
      <c r="I1665">
        <v>1131</v>
      </c>
      <c r="J1665">
        <v>853</v>
      </c>
      <c r="K1665">
        <v>853</v>
      </c>
      <c r="L1665">
        <v>75.400000000000006</v>
      </c>
      <c r="M1665">
        <v>24.36</v>
      </c>
      <c r="N1665">
        <f>COUNTIF(Cod_Mun_Norte!B:B,DADOS_SNIS_Minas!A1665)</f>
        <v>0</v>
      </c>
    </row>
    <row r="1666" spans="1:14" x14ac:dyDescent="0.2">
      <c r="A1666">
        <v>310610</v>
      </c>
      <c r="B1666" t="s">
        <v>605</v>
      </c>
      <c r="C1666" t="s">
        <v>98</v>
      </c>
      <c r="D1666">
        <v>2014</v>
      </c>
      <c r="E1666" t="s">
        <v>361</v>
      </c>
      <c r="F1666" t="s">
        <v>362</v>
      </c>
      <c r="H1666">
        <v>3500</v>
      </c>
      <c r="I1666">
        <v>1130</v>
      </c>
      <c r="J1666">
        <v>1130</v>
      </c>
      <c r="K1666">
        <v>1130</v>
      </c>
      <c r="L1666">
        <v>100</v>
      </c>
      <c r="M1666">
        <v>32.29</v>
      </c>
      <c r="N1666">
        <f>COUNTIF(Cod_Mun_Norte!B:B,DADOS_SNIS_Minas!A1666)</f>
        <v>0</v>
      </c>
    </row>
    <row r="1667" spans="1:14" x14ac:dyDescent="0.2">
      <c r="A1667">
        <v>310610</v>
      </c>
      <c r="B1667" t="s">
        <v>605</v>
      </c>
      <c r="C1667" t="s">
        <v>98</v>
      </c>
      <c r="D1667">
        <v>2013</v>
      </c>
      <c r="E1667" t="s">
        <v>361</v>
      </c>
      <c r="F1667" t="s">
        <v>362</v>
      </c>
      <c r="H1667">
        <v>3499</v>
      </c>
      <c r="I1667">
        <v>1130</v>
      </c>
      <c r="J1667">
        <v>1130</v>
      </c>
      <c r="K1667">
        <v>1130</v>
      </c>
      <c r="L1667">
        <v>100</v>
      </c>
      <c r="M1667">
        <v>32.29</v>
      </c>
      <c r="N1667">
        <f>COUNTIF(Cod_Mun_Norte!B:B,DADOS_SNIS_Minas!A1667)</f>
        <v>0</v>
      </c>
    </row>
    <row r="1668" spans="1:14" x14ac:dyDescent="0.2">
      <c r="A1668">
        <v>310610</v>
      </c>
      <c r="B1668" t="s">
        <v>605</v>
      </c>
      <c r="C1668" t="s">
        <v>98</v>
      </c>
      <c r="D1668">
        <v>2012</v>
      </c>
      <c r="E1668" t="s">
        <v>361</v>
      </c>
      <c r="F1668" t="s">
        <v>362</v>
      </c>
      <c r="H1668">
        <v>3400</v>
      </c>
      <c r="I1668">
        <v>1098</v>
      </c>
      <c r="J1668">
        <v>1098</v>
      </c>
      <c r="K1668">
        <v>1098</v>
      </c>
      <c r="L1668">
        <v>100</v>
      </c>
      <c r="M1668">
        <v>32.29</v>
      </c>
      <c r="N1668">
        <f>COUNTIF(Cod_Mun_Norte!B:B,DADOS_SNIS_Minas!A1668)</f>
        <v>0</v>
      </c>
    </row>
    <row r="1669" spans="1:14" x14ac:dyDescent="0.2">
      <c r="A1669">
        <v>310610</v>
      </c>
      <c r="B1669" t="s">
        <v>605</v>
      </c>
      <c r="C1669" t="s">
        <v>98</v>
      </c>
      <c r="D1669">
        <v>2011</v>
      </c>
      <c r="E1669" t="s">
        <v>606</v>
      </c>
      <c r="F1669" t="s">
        <v>359</v>
      </c>
      <c r="H1669">
        <v>3402</v>
      </c>
      <c r="I1669">
        <v>1099</v>
      </c>
      <c r="J1669">
        <v>1099</v>
      </c>
      <c r="K1669">
        <v>1099</v>
      </c>
      <c r="L1669">
        <v>100</v>
      </c>
      <c r="M1669">
        <v>32.299999999999997</v>
      </c>
      <c r="N1669">
        <f>COUNTIF(Cod_Mun_Norte!B:B,DADOS_SNIS_Minas!A1669)</f>
        <v>0</v>
      </c>
    </row>
    <row r="1670" spans="1:14" x14ac:dyDescent="0.2">
      <c r="A1670">
        <v>310610</v>
      </c>
      <c r="B1670" t="s">
        <v>605</v>
      </c>
      <c r="C1670" t="s">
        <v>98</v>
      </c>
      <c r="D1670">
        <v>2010</v>
      </c>
      <c r="E1670" t="s">
        <v>607</v>
      </c>
      <c r="F1670" t="s">
        <v>364</v>
      </c>
      <c r="H1670">
        <v>3403</v>
      </c>
      <c r="I1670">
        <v>1099</v>
      </c>
      <c r="J1670">
        <v>1099</v>
      </c>
      <c r="K1670">
        <v>1099</v>
      </c>
      <c r="L1670">
        <v>100</v>
      </c>
      <c r="M1670">
        <v>32.299999999999997</v>
      </c>
      <c r="N1670">
        <f>COUNTIF(Cod_Mun_Norte!B:B,DADOS_SNIS_Minas!A1670)</f>
        <v>0</v>
      </c>
    </row>
    <row r="1671" spans="1:14" x14ac:dyDescent="0.2">
      <c r="A1671">
        <v>310610</v>
      </c>
      <c r="B1671" t="s">
        <v>605</v>
      </c>
      <c r="C1671" t="s">
        <v>98</v>
      </c>
      <c r="D1671">
        <v>2009</v>
      </c>
      <c r="E1671" t="s">
        <v>607</v>
      </c>
      <c r="F1671" t="s">
        <v>364</v>
      </c>
      <c r="H1671">
        <v>3079</v>
      </c>
      <c r="I1671">
        <v>1072</v>
      </c>
      <c r="J1671">
        <v>1113</v>
      </c>
      <c r="K1671">
        <v>1113</v>
      </c>
      <c r="L1671">
        <v>100</v>
      </c>
      <c r="M1671">
        <v>36.15</v>
      </c>
      <c r="N1671">
        <f>COUNTIF(Cod_Mun_Norte!B:B,DADOS_SNIS_Minas!A1671)</f>
        <v>0</v>
      </c>
    </row>
    <row r="1672" spans="1:14" x14ac:dyDescent="0.2">
      <c r="A1672">
        <v>310610</v>
      </c>
      <c r="B1672" t="s">
        <v>605</v>
      </c>
      <c r="C1672" t="s">
        <v>98</v>
      </c>
      <c r="D1672">
        <v>2008</v>
      </c>
      <c r="E1672" t="s">
        <v>361</v>
      </c>
      <c r="F1672" t="s">
        <v>362</v>
      </c>
      <c r="H1672">
        <v>3114</v>
      </c>
      <c r="I1672">
        <v>1084</v>
      </c>
      <c r="J1672">
        <v>1110</v>
      </c>
      <c r="K1672">
        <v>1110</v>
      </c>
      <c r="L1672">
        <v>100</v>
      </c>
      <c r="M1672">
        <v>35.65</v>
      </c>
      <c r="N1672">
        <f>COUNTIF(Cod_Mun_Norte!B:B,DADOS_SNIS_Minas!A1672)</f>
        <v>0</v>
      </c>
    </row>
    <row r="1673" spans="1:14" x14ac:dyDescent="0.2">
      <c r="A1673">
        <v>310610</v>
      </c>
      <c r="B1673" t="s">
        <v>605</v>
      </c>
      <c r="C1673" t="s">
        <v>98</v>
      </c>
      <c r="D1673">
        <v>2007</v>
      </c>
      <c r="E1673" t="s">
        <v>361</v>
      </c>
      <c r="F1673" t="s">
        <v>362</v>
      </c>
      <c r="H1673">
        <v>3067</v>
      </c>
      <c r="I1673">
        <v>1068</v>
      </c>
      <c r="J1673">
        <v>1113</v>
      </c>
      <c r="K1673">
        <v>1113</v>
      </c>
      <c r="L1673">
        <v>100</v>
      </c>
      <c r="M1673">
        <v>36.29</v>
      </c>
      <c r="N1673">
        <f>COUNTIF(Cod_Mun_Norte!B:B,DADOS_SNIS_Minas!A1673)</f>
        <v>0</v>
      </c>
    </row>
    <row r="1674" spans="1:14" x14ac:dyDescent="0.2">
      <c r="A1674">
        <v>310610</v>
      </c>
      <c r="B1674" t="s">
        <v>605</v>
      </c>
      <c r="C1674" t="s">
        <v>98</v>
      </c>
      <c r="D1674">
        <v>2006</v>
      </c>
      <c r="E1674" t="s">
        <v>361</v>
      </c>
      <c r="F1674" t="s">
        <v>362</v>
      </c>
      <c r="H1674">
        <v>3022</v>
      </c>
      <c r="I1674">
        <v>838</v>
      </c>
      <c r="J1674">
        <v>1086</v>
      </c>
      <c r="K1674">
        <v>1086</v>
      </c>
      <c r="L1674">
        <v>100</v>
      </c>
      <c r="M1674">
        <v>35.94</v>
      </c>
      <c r="N1674">
        <f>COUNTIF(Cod_Mun_Norte!B:B,DADOS_SNIS_Minas!A1674)</f>
        <v>0</v>
      </c>
    </row>
    <row r="1675" spans="1:14" x14ac:dyDescent="0.2">
      <c r="A1675">
        <v>310610</v>
      </c>
      <c r="B1675" t="s">
        <v>605</v>
      </c>
      <c r="C1675" t="s">
        <v>98</v>
      </c>
      <c r="D1675">
        <v>2005</v>
      </c>
      <c r="E1675" t="s">
        <v>361</v>
      </c>
      <c r="F1675" t="s">
        <v>362</v>
      </c>
      <c r="H1675">
        <v>3084</v>
      </c>
      <c r="I1675">
        <v>855</v>
      </c>
      <c r="J1675">
        <v>1032</v>
      </c>
      <c r="K1675">
        <v>1032</v>
      </c>
      <c r="L1675">
        <v>100</v>
      </c>
      <c r="M1675">
        <v>33.46</v>
      </c>
      <c r="N1675">
        <f>COUNTIF(Cod_Mun_Norte!B:B,DADOS_SNIS_Minas!A1675)</f>
        <v>0</v>
      </c>
    </row>
    <row r="1676" spans="1:14" x14ac:dyDescent="0.2">
      <c r="A1676">
        <v>310610</v>
      </c>
      <c r="B1676" t="s">
        <v>605</v>
      </c>
      <c r="C1676" t="s">
        <v>98</v>
      </c>
      <c r="D1676">
        <v>2004</v>
      </c>
      <c r="E1676" t="s">
        <v>361</v>
      </c>
      <c r="F1676" t="s">
        <v>362</v>
      </c>
      <c r="H1676">
        <v>3146</v>
      </c>
      <c r="I1676">
        <v>872</v>
      </c>
      <c r="J1676">
        <v>1053</v>
      </c>
      <c r="K1676">
        <v>1053</v>
      </c>
      <c r="L1676">
        <v>100</v>
      </c>
      <c r="M1676">
        <v>33.47</v>
      </c>
      <c r="N1676">
        <f>COUNTIF(Cod_Mun_Norte!B:B,DADOS_SNIS_Minas!A1676)</f>
        <v>0</v>
      </c>
    </row>
    <row r="1677" spans="1:14" x14ac:dyDescent="0.2">
      <c r="A1677">
        <v>310610</v>
      </c>
      <c r="B1677" t="s">
        <v>605</v>
      </c>
      <c r="C1677" t="s">
        <v>98</v>
      </c>
      <c r="D1677">
        <v>2003</v>
      </c>
      <c r="E1677" t="s">
        <v>361</v>
      </c>
      <c r="F1677" t="s">
        <v>362</v>
      </c>
      <c r="H1677">
        <v>3258</v>
      </c>
      <c r="I1677">
        <v>903</v>
      </c>
      <c r="N1677">
        <f>COUNTIF(Cod_Mun_Norte!B:B,DADOS_SNIS_Minas!A1677)</f>
        <v>0</v>
      </c>
    </row>
    <row r="1678" spans="1:14" x14ac:dyDescent="0.2">
      <c r="A1678">
        <v>310610</v>
      </c>
      <c r="B1678" t="s">
        <v>605</v>
      </c>
      <c r="C1678" t="s">
        <v>98</v>
      </c>
      <c r="D1678">
        <v>2002</v>
      </c>
      <c r="E1678" t="s">
        <v>361</v>
      </c>
      <c r="F1678" t="s">
        <v>362</v>
      </c>
      <c r="H1678">
        <v>3312</v>
      </c>
      <c r="I1678">
        <v>918</v>
      </c>
      <c r="N1678">
        <f>COUNTIF(Cod_Mun_Norte!B:B,DADOS_SNIS_Minas!A1678)</f>
        <v>0</v>
      </c>
    </row>
    <row r="1679" spans="1:14" x14ac:dyDescent="0.2">
      <c r="A1679">
        <v>310610</v>
      </c>
      <c r="B1679" t="s">
        <v>605</v>
      </c>
      <c r="C1679" t="s">
        <v>98</v>
      </c>
      <c r="D1679">
        <v>2001</v>
      </c>
      <c r="E1679" t="s">
        <v>361</v>
      </c>
      <c r="F1679" t="s">
        <v>362</v>
      </c>
      <c r="H1679">
        <v>3353</v>
      </c>
      <c r="I1679">
        <v>929</v>
      </c>
      <c r="N1679">
        <f>COUNTIF(Cod_Mun_Norte!B:B,DADOS_SNIS_Minas!A1679)</f>
        <v>0</v>
      </c>
    </row>
    <row r="1680" spans="1:14" x14ac:dyDescent="0.2">
      <c r="A1680">
        <v>310610</v>
      </c>
      <c r="B1680" t="s">
        <v>605</v>
      </c>
      <c r="C1680" t="s">
        <v>98</v>
      </c>
      <c r="D1680">
        <v>2000</v>
      </c>
      <c r="E1680" t="s">
        <v>361</v>
      </c>
      <c r="F1680" t="s">
        <v>362</v>
      </c>
      <c r="H1680">
        <v>3427</v>
      </c>
      <c r="I1680">
        <v>950</v>
      </c>
      <c r="N1680">
        <f>COUNTIF(Cod_Mun_Norte!B:B,DADOS_SNIS_Minas!A1680)</f>
        <v>0</v>
      </c>
    </row>
    <row r="1681" spans="1:14" x14ac:dyDescent="0.2">
      <c r="A1681">
        <v>310610</v>
      </c>
      <c r="B1681" t="s">
        <v>605</v>
      </c>
      <c r="C1681" t="s">
        <v>98</v>
      </c>
      <c r="D1681">
        <v>1999</v>
      </c>
      <c r="E1681" t="s">
        <v>361</v>
      </c>
      <c r="F1681" t="s">
        <v>362</v>
      </c>
      <c r="H1681">
        <v>3274</v>
      </c>
      <c r="I1681">
        <v>1077</v>
      </c>
      <c r="N1681">
        <f>COUNTIF(Cod_Mun_Norte!B:B,DADOS_SNIS_Minas!A1681)</f>
        <v>0</v>
      </c>
    </row>
    <row r="1682" spans="1:14" x14ac:dyDescent="0.2">
      <c r="A1682">
        <v>310610</v>
      </c>
      <c r="B1682" t="s">
        <v>605</v>
      </c>
      <c r="C1682" t="s">
        <v>98</v>
      </c>
      <c r="D1682">
        <v>1998</v>
      </c>
      <c r="E1682" t="s">
        <v>361</v>
      </c>
      <c r="F1682" t="s">
        <v>362</v>
      </c>
      <c r="H1682">
        <v>3344</v>
      </c>
      <c r="I1682">
        <v>1100</v>
      </c>
      <c r="N1682">
        <f>COUNTIF(Cod_Mun_Norte!B:B,DADOS_SNIS_Minas!A1682)</f>
        <v>0</v>
      </c>
    </row>
    <row r="1683" spans="1:14" x14ac:dyDescent="0.2">
      <c r="A1683">
        <v>310610</v>
      </c>
      <c r="B1683" t="s">
        <v>605</v>
      </c>
      <c r="C1683" t="s">
        <v>98</v>
      </c>
      <c r="D1683">
        <v>1997</v>
      </c>
      <c r="H1683">
        <v>3415</v>
      </c>
      <c r="I1683">
        <v>1124</v>
      </c>
      <c r="N1683">
        <f>COUNTIF(Cod_Mun_Norte!B:B,DADOS_SNIS_Minas!A1683)</f>
        <v>0</v>
      </c>
    </row>
    <row r="1684" spans="1:14" x14ac:dyDescent="0.2">
      <c r="A1684">
        <v>310610</v>
      </c>
      <c r="B1684" t="s">
        <v>605</v>
      </c>
      <c r="C1684" t="s">
        <v>98</v>
      </c>
      <c r="D1684">
        <v>1996</v>
      </c>
      <c r="H1684">
        <v>3498</v>
      </c>
      <c r="I1684">
        <v>1151</v>
      </c>
      <c r="N1684">
        <f>COUNTIF(Cod_Mun_Norte!B:B,DADOS_SNIS_Minas!A1684)</f>
        <v>0</v>
      </c>
    </row>
    <row r="1685" spans="1:14" x14ac:dyDescent="0.2">
      <c r="A1685">
        <v>310610</v>
      </c>
      <c r="B1685" t="s">
        <v>605</v>
      </c>
      <c r="C1685" t="s">
        <v>98</v>
      </c>
      <c r="D1685">
        <v>1995</v>
      </c>
      <c r="H1685">
        <v>4017</v>
      </c>
      <c r="I1685">
        <v>1322</v>
      </c>
      <c r="N1685">
        <f>COUNTIF(Cod_Mun_Norte!B:B,DADOS_SNIS_Minas!A1685)</f>
        <v>0</v>
      </c>
    </row>
    <row r="1686" spans="1:14" x14ac:dyDescent="0.2">
      <c r="A1686">
        <v>310620</v>
      </c>
      <c r="B1686" t="s">
        <v>118</v>
      </c>
      <c r="C1686" t="s">
        <v>98</v>
      </c>
      <c r="D1686">
        <v>2020</v>
      </c>
      <c r="E1686" t="s">
        <v>608</v>
      </c>
      <c r="F1686" t="s">
        <v>367</v>
      </c>
      <c r="G1686" t="s">
        <v>609</v>
      </c>
      <c r="H1686">
        <v>2521564</v>
      </c>
      <c r="I1686">
        <v>2521564</v>
      </c>
      <c r="J1686">
        <v>2406188</v>
      </c>
      <c r="K1686">
        <v>2406188</v>
      </c>
      <c r="L1686">
        <v>95.4</v>
      </c>
      <c r="M1686">
        <v>95.42</v>
      </c>
      <c r="N1686">
        <f>COUNTIF(Cod_Mun_Norte!B:B,DADOS_SNIS_Minas!A1686)</f>
        <v>0</v>
      </c>
    </row>
    <row r="1687" spans="1:14" x14ac:dyDescent="0.2">
      <c r="A1687">
        <v>310620</v>
      </c>
      <c r="B1687" t="s">
        <v>118</v>
      </c>
      <c r="C1687" t="s">
        <v>98</v>
      </c>
      <c r="D1687">
        <v>2019</v>
      </c>
      <c r="E1687" t="s">
        <v>608</v>
      </c>
      <c r="F1687" t="s">
        <v>367</v>
      </c>
      <c r="G1687" t="s">
        <v>609</v>
      </c>
      <c r="H1687">
        <v>2512070</v>
      </c>
      <c r="I1687">
        <v>2512070</v>
      </c>
      <c r="J1687">
        <v>2386433</v>
      </c>
      <c r="K1687">
        <v>2386433</v>
      </c>
      <c r="L1687">
        <v>95</v>
      </c>
      <c r="M1687">
        <v>95</v>
      </c>
      <c r="N1687">
        <f>COUNTIF(Cod_Mun_Norte!B:B,DADOS_SNIS_Minas!A1687)</f>
        <v>0</v>
      </c>
    </row>
    <row r="1688" spans="1:14" x14ac:dyDescent="0.2">
      <c r="A1688">
        <v>310620</v>
      </c>
      <c r="B1688" t="s">
        <v>118</v>
      </c>
      <c r="C1688" t="s">
        <v>98</v>
      </c>
      <c r="D1688">
        <v>2018</v>
      </c>
      <c r="E1688" t="s">
        <v>608</v>
      </c>
      <c r="F1688" t="s">
        <v>367</v>
      </c>
      <c r="H1688">
        <v>2501576</v>
      </c>
      <c r="I1688">
        <v>2501576</v>
      </c>
      <c r="J1688">
        <v>2383507</v>
      </c>
      <c r="K1688">
        <v>2383507</v>
      </c>
      <c r="L1688">
        <v>95.3</v>
      </c>
      <c r="M1688">
        <v>95.28</v>
      </c>
      <c r="N1688">
        <f>COUNTIF(Cod_Mun_Norte!B:B,DADOS_SNIS_Minas!A1688)</f>
        <v>0</v>
      </c>
    </row>
    <row r="1689" spans="1:14" x14ac:dyDescent="0.2">
      <c r="A1689">
        <v>310620</v>
      </c>
      <c r="B1689" t="s">
        <v>118</v>
      </c>
      <c r="C1689" t="s">
        <v>98</v>
      </c>
      <c r="D1689">
        <v>2017</v>
      </c>
      <c r="E1689" t="s">
        <v>608</v>
      </c>
      <c r="F1689" t="s">
        <v>367</v>
      </c>
      <c r="H1689">
        <v>2523794</v>
      </c>
      <c r="I1689">
        <v>2523794</v>
      </c>
      <c r="J1689">
        <v>2383241</v>
      </c>
      <c r="K1689">
        <v>2383241</v>
      </c>
      <c r="L1689">
        <v>94.4</v>
      </c>
      <c r="M1689">
        <v>94.43</v>
      </c>
      <c r="N1689">
        <f>COUNTIF(Cod_Mun_Norte!B:B,DADOS_SNIS_Minas!A1689)</f>
        <v>0</v>
      </c>
    </row>
    <row r="1690" spans="1:14" x14ac:dyDescent="0.2">
      <c r="A1690">
        <v>310620</v>
      </c>
      <c r="B1690" t="s">
        <v>118</v>
      </c>
      <c r="C1690" t="s">
        <v>98</v>
      </c>
      <c r="D1690">
        <v>2016</v>
      </c>
      <c r="E1690" t="s">
        <v>608</v>
      </c>
      <c r="F1690" t="s">
        <v>367</v>
      </c>
      <c r="H1690">
        <v>2513451</v>
      </c>
      <c r="I1690">
        <v>2513451</v>
      </c>
      <c r="J1690">
        <v>2388790</v>
      </c>
      <c r="K1690">
        <v>2388790</v>
      </c>
      <c r="L1690">
        <v>95</v>
      </c>
      <c r="M1690">
        <v>95.04</v>
      </c>
      <c r="N1690">
        <f>COUNTIF(Cod_Mun_Norte!B:B,DADOS_SNIS_Minas!A1690)</f>
        <v>0</v>
      </c>
    </row>
    <row r="1691" spans="1:14" x14ac:dyDescent="0.2">
      <c r="A1691">
        <v>310620</v>
      </c>
      <c r="B1691" t="s">
        <v>118</v>
      </c>
      <c r="C1691" t="s">
        <v>98</v>
      </c>
      <c r="D1691">
        <v>2015</v>
      </c>
      <c r="E1691" t="s">
        <v>608</v>
      </c>
      <c r="F1691" t="s">
        <v>367</v>
      </c>
      <c r="H1691">
        <v>2502557</v>
      </c>
      <c r="I1691">
        <v>2502557</v>
      </c>
      <c r="J1691">
        <v>2374342</v>
      </c>
      <c r="K1691">
        <v>2374342</v>
      </c>
      <c r="L1691">
        <v>94.9</v>
      </c>
      <c r="M1691">
        <v>94.88</v>
      </c>
      <c r="N1691">
        <f>COUNTIF(Cod_Mun_Norte!B:B,DADOS_SNIS_Minas!A1691)</f>
        <v>0</v>
      </c>
    </row>
    <row r="1692" spans="1:14" x14ac:dyDescent="0.2">
      <c r="A1692">
        <v>310620</v>
      </c>
      <c r="B1692" t="s">
        <v>118</v>
      </c>
      <c r="C1692" t="s">
        <v>98</v>
      </c>
      <c r="D1692">
        <v>2014</v>
      </c>
      <c r="E1692" t="s">
        <v>608</v>
      </c>
      <c r="F1692" t="s">
        <v>367</v>
      </c>
      <c r="H1692">
        <v>2491109</v>
      </c>
      <c r="I1692">
        <v>2491109</v>
      </c>
      <c r="J1692">
        <v>2491109</v>
      </c>
      <c r="K1692">
        <v>2491109</v>
      </c>
      <c r="L1692">
        <v>100</v>
      </c>
      <c r="M1692">
        <v>100</v>
      </c>
      <c r="N1692">
        <f>COUNTIF(Cod_Mun_Norte!B:B,DADOS_SNIS_Minas!A1692)</f>
        <v>0</v>
      </c>
    </row>
    <row r="1693" spans="1:14" x14ac:dyDescent="0.2">
      <c r="A1693">
        <v>310620</v>
      </c>
      <c r="B1693" t="s">
        <v>118</v>
      </c>
      <c r="C1693" t="s">
        <v>98</v>
      </c>
      <c r="D1693">
        <v>2013</v>
      </c>
      <c r="E1693" t="s">
        <v>608</v>
      </c>
      <c r="F1693" t="s">
        <v>367</v>
      </c>
      <c r="H1693">
        <v>2479165</v>
      </c>
      <c r="I1693">
        <v>2479165</v>
      </c>
      <c r="J1693">
        <v>2479165</v>
      </c>
      <c r="K1693">
        <v>2479165</v>
      </c>
      <c r="L1693">
        <v>100</v>
      </c>
      <c r="M1693">
        <v>100</v>
      </c>
      <c r="N1693">
        <f>COUNTIF(Cod_Mun_Norte!B:B,DADOS_SNIS_Minas!A1693)</f>
        <v>0</v>
      </c>
    </row>
    <row r="1694" spans="1:14" x14ac:dyDescent="0.2">
      <c r="A1694">
        <v>310620</v>
      </c>
      <c r="B1694" t="s">
        <v>118</v>
      </c>
      <c r="C1694" t="s">
        <v>98</v>
      </c>
      <c r="D1694">
        <v>2012</v>
      </c>
      <c r="E1694" t="s">
        <v>608</v>
      </c>
      <c r="F1694" t="s">
        <v>367</v>
      </c>
      <c r="H1694">
        <v>2395785</v>
      </c>
      <c r="I1694">
        <v>2395785</v>
      </c>
      <c r="J1694">
        <v>2395785</v>
      </c>
      <c r="K1694">
        <v>2395785</v>
      </c>
      <c r="L1694">
        <v>100</v>
      </c>
      <c r="M1694">
        <v>100</v>
      </c>
      <c r="N1694">
        <f>COUNTIF(Cod_Mun_Norte!B:B,DADOS_SNIS_Minas!A1694)</f>
        <v>0</v>
      </c>
    </row>
    <row r="1695" spans="1:14" x14ac:dyDescent="0.2">
      <c r="A1695">
        <v>310620</v>
      </c>
      <c r="B1695" t="s">
        <v>118</v>
      </c>
      <c r="C1695" t="s">
        <v>98</v>
      </c>
      <c r="D1695">
        <v>2011</v>
      </c>
      <c r="E1695" t="s">
        <v>608</v>
      </c>
      <c r="F1695" t="s">
        <v>367</v>
      </c>
      <c r="H1695">
        <v>2385640</v>
      </c>
      <c r="I1695">
        <v>2385640</v>
      </c>
      <c r="J1695">
        <v>2385640</v>
      </c>
      <c r="K1695">
        <v>2385640</v>
      </c>
      <c r="L1695">
        <v>100</v>
      </c>
      <c r="M1695">
        <v>100</v>
      </c>
      <c r="N1695">
        <f>COUNTIF(Cod_Mun_Norte!B:B,DADOS_SNIS_Minas!A1695)</f>
        <v>0</v>
      </c>
    </row>
    <row r="1696" spans="1:14" x14ac:dyDescent="0.2">
      <c r="A1696">
        <v>310620</v>
      </c>
      <c r="B1696" t="s">
        <v>118</v>
      </c>
      <c r="C1696" t="s">
        <v>98</v>
      </c>
      <c r="D1696">
        <v>2010</v>
      </c>
      <c r="E1696" t="s">
        <v>608</v>
      </c>
      <c r="F1696" t="s">
        <v>367</v>
      </c>
      <c r="H1696">
        <v>2375151</v>
      </c>
      <c r="I1696">
        <v>2375151</v>
      </c>
      <c r="J1696">
        <v>2375151</v>
      </c>
      <c r="K1696">
        <v>2375151</v>
      </c>
      <c r="L1696">
        <v>100</v>
      </c>
      <c r="M1696">
        <v>100</v>
      </c>
      <c r="N1696">
        <f>COUNTIF(Cod_Mun_Norte!B:B,DADOS_SNIS_Minas!A1696)</f>
        <v>0</v>
      </c>
    </row>
    <row r="1697" spans="1:14" x14ac:dyDescent="0.2">
      <c r="A1697">
        <v>310620</v>
      </c>
      <c r="B1697" t="s">
        <v>118</v>
      </c>
      <c r="C1697" t="s">
        <v>98</v>
      </c>
      <c r="D1697">
        <v>2009</v>
      </c>
      <c r="E1697" t="s">
        <v>608</v>
      </c>
      <c r="F1697" t="s">
        <v>367</v>
      </c>
      <c r="H1697">
        <v>2452617</v>
      </c>
      <c r="I1697">
        <v>2452617</v>
      </c>
      <c r="J1697">
        <v>2566158</v>
      </c>
      <c r="K1697">
        <v>2566158</v>
      </c>
      <c r="L1697">
        <v>100</v>
      </c>
      <c r="M1697">
        <v>100</v>
      </c>
      <c r="N1697">
        <f>COUNTIF(Cod_Mun_Norte!B:B,DADOS_SNIS_Minas!A1697)</f>
        <v>0</v>
      </c>
    </row>
    <row r="1698" spans="1:14" x14ac:dyDescent="0.2">
      <c r="A1698">
        <v>310620</v>
      </c>
      <c r="B1698" t="s">
        <v>118</v>
      </c>
      <c r="C1698" t="s">
        <v>98</v>
      </c>
      <c r="D1698">
        <v>2008</v>
      </c>
      <c r="E1698" t="s">
        <v>608</v>
      </c>
      <c r="F1698" t="s">
        <v>367</v>
      </c>
      <c r="H1698">
        <v>2434642</v>
      </c>
      <c r="I1698">
        <v>2434642</v>
      </c>
      <c r="J1698">
        <v>2526914</v>
      </c>
      <c r="K1698">
        <v>2526914</v>
      </c>
      <c r="L1698">
        <v>100</v>
      </c>
      <c r="M1698">
        <v>100</v>
      </c>
      <c r="N1698">
        <f>COUNTIF(Cod_Mun_Norte!B:B,DADOS_SNIS_Minas!A1698)</f>
        <v>0</v>
      </c>
    </row>
    <row r="1699" spans="1:14" x14ac:dyDescent="0.2">
      <c r="A1699">
        <v>310620</v>
      </c>
      <c r="B1699" t="s">
        <v>118</v>
      </c>
      <c r="C1699" t="s">
        <v>98</v>
      </c>
      <c r="D1699">
        <v>2007</v>
      </c>
      <c r="E1699" t="s">
        <v>608</v>
      </c>
      <c r="F1699" t="s">
        <v>367</v>
      </c>
      <c r="H1699">
        <v>2412937</v>
      </c>
      <c r="I1699">
        <v>2412937</v>
      </c>
      <c r="J1699">
        <v>2489492</v>
      </c>
      <c r="K1699">
        <v>2489492</v>
      </c>
      <c r="L1699">
        <v>100</v>
      </c>
      <c r="M1699">
        <v>100</v>
      </c>
      <c r="N1699">
        <f>COUNTIF(Cod_Mun_Norte!B:B,DADOS_SNIS_Minas!A1699)</f>
        <v>0</v>
      </c>
    </row>
    <row r="1700" spans="1:14" x14ac:dyDescent="0.2">
      <c r="A1700">
        <v>310620</v>
      </c>
      <c r="B1700" t="s">
        <v>118</v>
      </c>
      <c r="C1700" t="s">
        <v>98</v>
      </c>
      <c r="D1700">
        <v>2006</v>
      </c>
      <c r="E1700" t="s">
        <v>608</v>
      </c>
      <c r="F1700" t="s">
        <v>367</v>
      </c>
      <c r="H1700">
        <v>2399920</v>
      </c>
      <c r="I1700">
        <v>2399920</v>
      </c>
      <c r="J1700">
        <v>2431308</v>
      </c>
      <c r="K1700">
        <v>2431308</v>
      </c>
      <c r="L1700">
        <v>100</v>
      </c>
      <c r="M1700">
        <v>100</v>
      </c>
      <c r="N1700">
        <f>COUNTIF(Cod_Mun_Norte!B:B,DADOS_SNIS_Minas!A1700)</f>
        <v>0</v>
      </c>
    </row>
    <row r="1701" spans="1:14" x14ac:dyDescent="0.2">
      <c r="A1701">
        <v>310620</v>
      </c>
      <c r="B1701" t="s">
        <v>118</v>
      </c>
      <c r="C1701" t="s">
        <v>98</v>
      </c>
      <c r="D1701">
        <v>2005</v>
      </c>
      <c r="E1701" t="s">
        <v>608</v>
      </c>
      <c r="F1701" t="s">
        <v>367</v>
      </c>
      <c r="H1701">
        <v>2375329</v>
      </c>
      <c r="I1701">
        <v>2375329</v>
      </c>
      <c r="J1701">
        <v>2383379</v>
      </c>
      <c r="K1701">
        <v>2383379</v>
      </c>
      <c r="L1701">
        <v>100</v>
      </c>
      <c r="M1701">
        <v>100</v>
      </c>
      <c r="N1701">
        <f>COUNTIF(Cod_Mun_Norte!B:B,DADOS_SNIS_Minas!A1701)</f>
        <v>0</v>
      </c>
    </row>
    <row r="1702" spans="1:14" x14ac:dyDescent="0.2">
      <c r="A1702">
        <v>310620</v>
      </c>
      <c r="B1702" t="s">
        <v>118</v>
      </c>
      <c r="C1702" t="s">
        <v>98</v>
      </c>
      <c r="D1702">
        <v>2004</v>
      </c>
      <c r="E1702" t="s">
        <v>608</v>
      </c>
      <c r="F1702" t="s">
        <v>367</v>
      </c>
      <c r="H1702">
        <v>2350564</v>
      </c>
      <c r="I1702">
        <v>2350564</v>
      </c>
      <c r="J1702">
        <v>2376387</v>
      </c>
      <c r="K1702">
        <v>2376387</v>
      </c>
      <c r="L1702">
        <v>100</v>
      </c>
      <c r="M1702">
        <v>100</v>
      </c>
      <c r="N1702">
        <f>COUNTIF(Cod_Mun_Norte!B:B,DADOS_SNIS_Minas!A1702)</f>
        <v>0</v>
      </c>
    </row>
    <row r="1703" spans="1:14" x14ac:dyDescent="0.2">
      <c r="A1703">
        <v>310620</v>
      </c>
      <c r="B1703" t="s">
        <v>118</v>
      </c>
      <c r="C1703" t="s">
        <v>98</v>
      </c>
      <c r="D1703">
        <v>2003</v>
      </c>
      <c r="E1703" t="s">
        <v>608</v>
      </c>
      <c r="F1703" t="s">
        <v>367</v>
      </c>
      <c r="H1703">
        <v>2305812</v>
      </c>
      <c r="I1703">
        <v>2305812</v>
      </c>
      <c r="J1703">
        <v>2348458</v>
      </c>
      <c r="K1703">
        <v>2348458</v>
      </c>
      <c r="L1703">
        <v>100</v>
      </c>
      <c r="M1703">
        <v>100</v>
      </c>
      <c r="N1703">
        <f>COUNTIF(Cod_Mun_Norte!B:B,DADOS_SNIS_Minas!A1703)</f>
        <v>0</v>
      </c>
    </row>
    <row r="1704" spans="1:14" x14ac:dyDescent="0.2">
      <c r="A1704">
        <v>310620</v>
      </c>
      <c r="B1704" t="s">
        <v>118</v>
      </c>
      <c r="C1704" t="s">
        <v>98</v>
      </c>
      <c r="D1704">
        <v>2002</v>
      </c>
      <c r="E1704" t="s">
        <v>608</v>
      </c>
      <c r="F1704" t="s">
        <v>367</v>
      </c>
      <c r="H1704">
        <v>2284468</v>
      </c>
      <c r="I1704">
        <v>2284468</v>
      </c>
      <c r="J1704">
        <v>2325616</v>
      </c>
      <c r="K1704">
        <v>2325616</v>
      </c>
      <c r="L1704">
        <v>100</v>
      </c>
      <c r="M1704">
        <v>100</v>
      </c>
      <c r="N1704">
        <f>COUNTIF(Cod_Mun_Norte!B:B,DADOS_SNIS_Minas!A1704)</f>
        <v>0</v>
      </c>
    </row>
    <row r="1705" spans="1:14" x14ac:dyDescent="0.2">
      <c r="A1705">
        <v>310620</v>
      </c>
      <c r="B1705" t="s">
        <v>118</v>
      </c>
      <c r="C1705" t="s">
        <v>98</v>
      </c>
      <c r="D1705">
        <v>2001</v>
      </c>
      <c r="E1705" t="s">
        <v>361</v>
      </c>
      <c r="F1705" t="s">
        <v>99</v>
      </c>
      <c r="H1705">
        <v>2258857</v>
      </c>
      <c r="I1705">
        <v>2258857</v>
      </c>
      <c r="J1705">
        <v>2271059</v>
      </c>
      <c r="K1705">
        <v>2271059</v>
      </c>
      <c r="L1705">
        <v>100</v>
      </c>
      <c r="M1705">
        <v>100</v>
      </c>
      <c r="N1705">
        <f>COUNTIF(Cod_Mun_Norte!B:B,DADOS_SNIS_Minas!A1705)</f>
        <v>0</v>
      </c>
    </row>
    <row r="1706" spans="1:14" x14ac:dyDescent="0.2">
      <c r="A1706">
        <v>310620</v>
      </c>
      <c r="B1706" t="s">
        <v>118</v>
      </c>
      <c r="C1706" t="s">
        <v>98</v>
      </c>
      <c r="D1706">
        <v>2000</v>
      </c>
      <c r="E1706" t="s">
        <v>361</v>
      </c>
      <c r="F1706" t="s">
        <v>99</v>
      </c>
      <c r="H1706">
        <v>2238526</v>
      </c>
      <c r="I1706">
        <v>2238526</v>
      </c>
      <c r="J1706">
        <v>2358696</v>
      </c>
      <c r="L1706">
        <v>100</v>
      </c>
      <c r="N1706">
        <f>COUNTIF(Cod_Mun_Norte!B:B,DADOS_SNIS_Minas!A1706)</f>
        <v>0</v>
      </c>
    </row>
    <row r="1707" spans="1:14" x14ac:dyDescent="0.2">
      <c r="A1707">
        <v>310620</v>
      </c>
      <c r="B1707" t="s">
        <v>118</v>
      </c>
      <c r="C1707" t="s">
        <v>98</v>
      </c>
      <c r="D1707">
        <v>1999</v>
      </c>
      <c r="E1707" t="s">
        <v>361</v>
      </c>
      <c r="F1707" t="s">
        <v>99</v>
      </c>
      <c r="H1707">
        <v>2139125</v>
      </c>
      <c r="I1707">
        <v>2127564</v>
      </c>
      <c r="J1707">
        <v>2279974</v>
      </c>
      <c r="L1707">
        <v>100</v>
      </c>
      <c r="N1707">
        <f>COUNTIF(Cod_Mun_Norte!B:B,DADOS_SNIS_Minas!A1707)</f>
        <v>0</v>
      </c>
    </row>
    <row r="1708" spans="1:14" x14ac:dyDescent="0.2">
      <c r="A1708">
        <v>310620</v>
      </c>
      <c r="B1708" t="s">
        <v>118</v>
      </c>
      <c r="C1708" t="s">
        <v>98</v>
      </c>
      <c r="D1708">
        <v>1998</v>
      </c>
      <c r="E1708" t="s">
        <v>361</v>
      </c>
      <c r="F1708" t="s">
        <v>99</v>
      </c>
      <c r="H1708">
        <v>2124146</v>
      </c>
      <c r="I1708">
        <v>2112666</v>
      </c>
      <c r="J1708">
        <v>2260224</v>
      </c>
      <c r="L1708">
        <v>107</v>
      </c>
      <c r="N1708">
        <f>COUNTIF(Cod_Mun_Norte!B:B,DADOS_SNIS_Minas!A1708)</f>
        <v>0</v>
      </c>
    </row>
    <row r="1709" spans="1:14" x14ac:dyDescent="0.2">
      <c r="A1709">
        <v>310620</v>
      </c>
      <c r="B1709" t="s">
        <v>118</v>
      </c>
      <c r="C1709" t="s">
        <v>98</v>
      </c>
      <c r="D1709">
        <v>1997</v>
      </c>
      <c r="E1709" t="s">
        <v>361</v>
      </c>
      <c r="F1709" t="s">
        <v>99</v>
      </c>
      <c r="H1709">
        <v>2109225</v>
      </c>
      <c r="I1709">
        <v>2097826</v>
      </c>
      <c r="J1709">
        <v>2152494</v>
      </c>
      <c r="L1709">
        <v>102.6</v>
      </c>
      <c r="N1709">
        <f>COUNTIF(Cod_Mun_Norte!B:B,DADOS_SNIS_Minas!A1709)</f>
        <v>0</v>
      </c>
    </row>
    <row r="1710" spans="1:14" x14ac:dyDescent="0.2">
      <c r="A1710">
        <v>310620</v>
      </c>
      <c r="B1710" t="s">
        <v>118</v>
      </c>
      <c r="C1710" t="s">
        <v>98</v>
      </c>
      <c r="D1710">
        <v>1996</v>
      </c>
      <c r="E1710" t="s">
        <v>361</v>
      </c>
      <c r="F1710" t="s">
        <v>99</v>
      </c>
      <c r="H1710">
        <v>2091371</v>
      </c>
      <c r="I1710">
        <v>2080068</v>
      </c>
      <c r="J1710">
        <v>2124940</v>
      </c>
      <c r="L1710">
        <v>102.2</v>
      </c>
      <c r="N1710">
        <f>COUNTIF(Cod_Mun_Norte!B:B,DADOS_SNIS_Minas!A1710)</f>
        <v>0</v>
      </c>
    </row>
    <row r="1711" spans="1:14" x14ac:dyDescent="0.2">
      <c r="A1711">
        <v>310620</v>
      </c>
      <c r="B1711" t="s">
        <v>118</v>
      </c>
      <c r="C1711" t="s">
        <v>98</v>
      </c>
      <c r="D1711">
        <v>1995</v>
      </c>
      <c r="E1711" t="s">
        <v>361</v>
      </c>
      <c r="F1711" t="s">
        <v>99</v>
      </c>
      <c r="H1711">
        <v>2097311</v>
      </c>
      <c r="I1711">
        <v>2085976</v>
      </c>
      <c r="N1711">
        <f>COUNTIF(Cod_Mun_Norte!B:B,DADOS_SNIS_Minas!A1711)</f>
        <v>0</v>
      </c>
    </row>
    <row r="1712" spans="1:14" x14ac:dyDescent="0.2">
      <c r="A1712">
        <v>310630</v>
      </c>
      <c r="B1712" t="s">
        <v>120</v>
      </c>
      <c r="C1712" t="s">
        <v>98</v>
      </c>
      <c r="D1712">
        <v>2020</v>
      </c>
      <c r="E1712" t="s">
        <v>610</v>
      </c>
      <c r="F1712" t="s">
        <v>357</v>
      </c>
      <c r="G1712" t="s">
        <v>383</v>
      </c>
      <c r="H1712">
        <v>26994</v>
      </c>
      <c r="I1712">
        <v>22708</v>
      </c>
      <c r="J1712">
        <v>22094</v>
      </c>
      <c r="K1712">
        <v>22094</v>
      </c>
      <c r="L1712">
        <v>97.3</v>
      </c>
      <c r="M1712">
        <v>81.849999999999994</v>
      </c>
      <c r="N1712">
        <f>COUNTIF(Cod_Mun_Norte!B:B,DADOS_SNIS_Minas!A1712)</f>
        <v>0</v>
      </c>
    </row>
    <row r="1713" spans="1:14" x14ac:dyDescent="0.2">
      <c r="A1713">
        <v>310630</v>
      </c>
      <c r="B1713" t="s">
        <v>120</v>
      </c>
      <c r="C1713" t="s">
        <v>98</v>
      </c>
      <c r="D1713">
        <v>2019</v>
      </c>
      <c r="E1713" t="s">
        <v>610</v>
      </c>
      <c r="F1713" t="s">
        <v>357</v>
      </c>
      <c r="G1713" t="s">
        <v>383</v>
      </c>
      <c r="H1713">
        <v>26700</v>
      </c>
      <c r="I1713">
        <v>22461</v>
      </c>
      <c r="J1713">
        <v>22461</v>
      </c>
      <c r="K1713">
        <v>22461</v>
      </c>
      <c r="L1713">
        <v>100</v>
      </c>
      <c r="M1713">
        <v>84.12</v>
      </c>
      <c r="N1713">
        <f>COUNTIF(Cod_Mun_Norte!B:B,DADOS_SNIS_Minas!A1713)</f>
        <v>0</v>
      </c>
    </row>
    <row r="1714" spans="1:14" x14ac:dyDescent="0.2">
      <c r="A1714">
        <v>310630</v>
      </c>
      <c r="B1714" t="s">
        <v>120</v>
      </c>
      <c r="C1714" t="s">
        <v>98</v>
      </c>
      <c r="D1714">
        <v>2018</v>
      </c>
      <c r="E1714" t="s">
        <v>611</v>
      </c>
      <c r="F1714" t="s">
        <v>357</v>
      </c>
      <c r="H1714">
        <v>26396</v>
      </c>
      <c r="I1714">
        <v>22205</v>
      </c>
      <c r="J1714">
        <v>22200</v>
      </c>
      <c r="K1714">
        <v>22200</v>
      </c>
      <c r="L1714">
        <v>100</v>
      </c>
      <c r="M1714">
        <v>84.1</v>
      </c>
      <c r="N1714">
        <f>COUNTIF(Cod_Mun_Norte!B:B,DADOS_SNIS_Minas!A1714)</f>
        <v>0</v>
      </c>
    </row>
    <row r="1715" spans="1:14" x14ac:dyDescent="0.2">
      <c r="A1715">
        <v>310630</v>
      </c>
      <c r="B1715" t="s">
        <v>120</v>
      </c>
      <c r="C1715" t="s">
        <v>98</v>
      </c>
      <c r="D1715">
        <v>2017</v>
      </c>
      <c r="E1715" t="s">
        <v>612</v>
      </c>
      <c r="F1715" t="s">
        <v>367</v>
      </c>
      <c r="H1715">
        <v>26158</v>
      </c>
      <c r="I1715">
        <v>22005</v>
      </c>
      <c r="J1715">
        <v>22117</v>
      </c>
      <c r="K1715">
        <v>21938</v>
      </c>
      <c r="L1715">
        <v>99.7</v>
      </c>
      <c r="M1715">
        <v>84.55</v>
      </c>
      <c r="N1715">
        <f>COUNTIF(Cod_Mun_Norte!B:B,DADOS_SNIS_Minas!A1715)</f>
        <v>0</v>
      </c>
    </row>
    <row r="1716" spans="1:14" x14ac:dyDescent="0.2">
      <c r="A1716">
        <v>310630</v>
      </c>
      <c r="B1716" t="s">
        <v>120</v>
      </c>
      <c r="C1716" t="s">
        <v>98</v>
      </c>
      <c r="D1716">
        <v>2016</v>
      </c>
      <c r="E1716" t="s">
        <v>612</v>
      </c>
      <c r="F1716" t="s">
        <v>367</v>
      </c>
      <c r="H1716">
        <v>25895</v>
      </c>
      <c r="I1716">
        <v>21783</v>
      </c>
      <c r="J1716">
        <v>21716</v>
      </c>
      <c r="K1716">
        <v>21423</v>
      </c>
      <c r="L1716">
        <v>98.4</v>
      </c>
      <c r="M1716">
        <v>83.86</v>
      </c>
      <c r="N1716">
        <f>COUNTIF(Cod_Mun_Norte!B:B,DADOS_SNIS_Minas!A1716)</f>
        <v>0</v>
      </c>
    </row>
    <row r="1717" spans="1:14" x14ac:dyDescent="0.2">
      <c r="A1717">
        <v>310630</v>
      </c>
      <c r="B1717" t="s">
        <v>120</v>
      </c>
      <c r="C1717" t="s">
        <v>98</v>
      </c>
      <c r="D1717">
        <v>2015</v>
      </c>
      <c r="E1717" t="s">
        <v>612</v>
      </c>
      <c r="F1717" t="s">
        <v>367</v>
      </c>
      <c r="H1717">
        <v>25619</v>
      </c>
      <c r="I1717">
        <v>21551</v>
      </c>
      <c r="J1717">
        <v>21600</v>
      </c>
      <c r="K1717">
        <v>21307</v>
      </c>
      <c r="L1717">
        <v>98.9</v>
      </c>
      <c r="M1717">
        <v>84.31</v>
      </c>
      <c r="N1717">
        <f>COUNTIF(Cod_Mun_Norte!B:B,DADOS_SNIS_Minas!A1717)</f>
        <v>0</v>
      </c>
    </row>
    <row r="1718" spans="1:14" x14ac:dyDescent="0.2">
      <c r="A1718">
        <v>310630</v>
      </c>
      <c r="B1718" t="s">
        <v>120</v>
      </c>
      <c r="C1718" t="s">
        <v>98</v>
      </c>
      <c r="D1718">
        <v>2014</v>
      </c>
      <c r="E1718" t="s">
        <v>612</v>
      </c>
      <c r="F1718" t="s">
        <v>367</v>
      </c>
      <c r="H1718">
        <v>25329</v>
      </c>
      <c r="I1718">
        <v>21307</v>
      </c>
      <c r="J1718">
        <v>21600</v>
      </c>
      <c r="K1718">
        <v>21307</v>
      </c>
      <c r="L1718">
        <v>100</v>
      </c>
      <c r="M1718">
        <v>85.28</v>
      </c>
      <c r="N1718">
        <f>COUNTIF(Cod_Mun_Norte!B:B,DADOS_SNIS_Minas!A1718)</f>
        <v>0</v>
      </c>
    </row>
    <row r="1719" spans="1:14" x14ac:dyDescent="0.2">
      <c r="A1719">
        <v>310630</v>
      </c>
      <c r="B1719" t="s">
        <v>120</v>
      </c>
      <c r="C1719" t="s">
        <v>98</v>
      </c>
      <c r="D1719">
        <v>2013</v>
      </c>
      <c r="E1719" t="s">
        <v>613</v>
      </c>
      <c r="F1719" t="s">
        <v>374</v>
      </c>
      <c r="H1719">
        <v>25026</v>
      </c>
      <c r="I1719">
        <v>21052</v>
      </c>
      <c r="N1719">
        <f>COUNTIF(Cod_Mun_Norte!B:B,DADOS_SNIS_Minas!A1719)</f>
        <v>0</v>
      </c>
    </row>
    <row r="1720" spans="1:14" x14ac:dyDescent="0.2">
      <c r="A1720">
        <v>310630</v>
      </c>
      <c r="B1720" t="s">
        <v>120</v>
      </c>
      <c r="C1720" t="s">
        <v>98</v>
      </c>
      <c r="D1720">
        <v>2012</v>
      </c>
      <c r="E1720" t="s">
        <v>612</v>
      </c>
      <c r="F1720" t="s">
        <v>367</v>
      </c>
      <c r="H1720">
        <v>23984</v>
      </c>
      <c r="I1720">
        <v>20176</v>
      </c>
      <c r="J1720">
        <v>20176</v>
      </c>
      <c r="K1720">
        <v>20176</v>
      </c>
      <c r="L1720">
        <v>100</v>
      </c>
      <c r="M1720">
        <v>84.12</v>
      </c>
      <c r="N1720">
        <f>COUNTIF(Cod_Mun_Norte!B:B,DADOS_SNIS_Minas!A1720)</f>
        <v>0</v>
      </c>
    </row>
    <row r="1721" spans="1:14" x14ac:dyDescent="0.2">
      <c r="A1721">
        <v>310630</v>
      </c>
      <c r="B1721" t="s">
        <v>120</v>
      </c>
      <c r="C1721" t="s">
        <v>98</v>
      </c>
      <c r="D1721">
        <v>2011</v>
      </c>
      <c r="H1721">
        <v>23695</v>
      </c>
      <c r="I1721">
        <v>19933</v>
      </c>
      <c r="N1721">
        <f>COUNTIF(Cod_Mun_Norte!B:B,DADOS_SNIS_Minas!A1721)</f>
        <v>0</v>
      </c>
    </row>
    <row r="1722" spans="1:14" x14ac:dyDescent="0.2">
      <c r="A1722">
        <v>310630</v>
      </c>
      <c r="B1722" t="s">
        <v>120</v>
      </c>
      <c r="C1722" t="s">
        <v>98</v>
      </c>
      <c r="D1722">
        <v>2010</v>
      </c>
      <c r="H1722">
        <v>23397</v>
      </c>
      <c r="I1722">
        <v>19682</v>
      </c>
      <c r="N1722">
        <f>COUNTIF(Cod_Mun_Norte!B:B,DADOS_SNIS_Minas!A1722)</f>
        <v>0</v>
      </c>
    </row>
    <row r="1723" spans="1:14" x14ac:dyDescent="0.2">
      <c r="A1723">
        <v>310630</v>
      </c>
      <c r="B1723" t="s">
        <v>120</v>
      </c>
      <c r="C1723" t="s">
        <v>98</v>
      </c>
      <c r="D1723">
        <v>2009</v>
      </c>
      <c r="E1723" t="s">
        <v>614</v>
      </c>
      <c r="F1723" t="s">
        <v>99</v>
      </c>
      <c r="H1723">
        <v>22555</v>
      </c>
      <c r="I1723">
        <v>18885</v>
      </c>
      <c r="J1723">
        <v>19980</v>
      </c>
      <c r="K1723">
        <v>16400</v>
      </c>
      <c r="L1723">
        <v>86.8</v>
      </c>
      <c r="M1723">
        <v>88.58</v>
      </c>
      <c r="N1723">
        <f>COUNTIF(Cod_Mun_Norte!B:B,DADOS_SNIS_Minas!A1723)</f>
        <v>0</v>
      </c>
    </row>
    <row r="1724" spans="1:14" x14ac:dyDescent="0.2">
      <c r="A1724">
        <v>310630</v>
      </c>
      <c r="B1724" t="s">
        <v>120</v>
      </c>
      <c r="C1724" t="s">
        <v>98</v>
      </c>
      <c r="D1724">
        <v>2008</v>
      </c>
      <c r="E1724" t="s">
        <v>614</v>
      </c>
      <c r="F1724" t="s">
        <v>99</v>
      </c>
      <c r="H1724">
        <v>22289</v>
      </c>
      <c r="I1724">
        <v>18662</v>
      </c>
      <c r="J1724">
        <v>19500</v>
      </c>
      <c r="K1724">
        <v>16000</v>
      </c>
      <c r="L1724">
        <v>85.7</v>
      </c>
      <c r="M1724">
        <v>87.49</v>
      </c>
      <c r="N1724">
        <f>COUNTIF(Cod_Mun_Norte!B:B,DADOS_SNIS_Minas!A1724)</f>
        <v>0</v>
      </c>
    </row>
    <row r="1725" spans="1:14" x14ac:dyDescent="0.2">
      <c r="A1725">
        <v>310630</v>
      </c>
      <c r="B1725" t="s">
        <v>120</v>
      </c>
      <c r="C1725" t="s">
        <v>98</v>
      </c>
      <c r="D1725">
        <v>2007</v>
      </c>
      <c r="E1725" t="s">
        <v>614</v>
      </c>
      <c r="F1725" t="s">
        <v>99</v>
      </c>
      <c r="H1725">
        <v>21369</v>
      </c>
      <c r="I1725">
        <v>17892</v>
      </c>
      <c r="J1725">
        <v>18865</v>
      </c>
      <c r="K1725">
        <v>15000</v>
      </c>
      <c r="L1725">
        <v>83.8</v>
      </c>
      <c r="M1725">
        <v>88.28</v>
      </c>
      <c r="N1725">
        <f>COUNTIF(Cod_Mun_Norte!B:B,DADOS_SNIS_Minas!A1725)</f>
        <v>0</v>
      </c>
    </row>
    <row r="1726" spans="1:14" x14ac:dyDescent="0.2">
      <c r="A1726">
        <v>310630</v>
      </c>
      <c r="B1726" t="s">
        <v>120</v>
      </c>
      <c r="C1726" t="s">
        <v>98</v>
      </c>
      <c r="D1726">
        <v>2006</v>
      </c>
      <c r="E1726" t="s">
        <v>614</v>
      </c>
      <c r="F1726" t="s">
        <v>99</v>
      </c>
      <c r="H1726">
        <v>21584</v>
      </c>
      <c r="I1726">
        <v>17935</v>
      </c>
      <c r="J1726">
        <v>10350</v>
      </c>
      <c r="K1726">
        <v>9000</v>
      </c>
      <c r="L1726">
        <v>50.2</v>
      </c>
      <c r="M1726">
        <v>47.95</v>
      </c>
      <c r="N1726">
        <f>COUNTIF(Cod_Mun_Norte!B:B,DADOS_SNIS_Minas!A1726)</f>
        <v>0</v>
      </c>
    </row>
    <row r="1727" spans="1:14" x14ac:dyDescent="0.2">
      <c r="A1727">
        <v>310630</v>
      </c>
      <c r="B1727" t="s">
        <v>120</v>
      </c>
      <c r="C1727" t="s">
        <v>98</v>
      </c>
      <c r="D1727">
        <v>2005</v>
      </c>
      <c r="H1727">
        <v>21269</v>
      </c>
      <c r="I1727">
        <v>17674</v>
      </c>
      <c r="N1727">
        <f>COUNTIF(Cod_Mun_Norte!B:B,DADOS_SNIS_Minas!A1727)</f>
        <v>0</v>
      </c>
    </row>
    <row r="1728" spans="1:14" x14ac:dyDescent="0.2">
      <c r="A1728">
        <v>310630</v>
      </c>
      <c r="B1728" t="s">
        <v>120</v>
      </c>
      <c r="C1728" t="s">
        <v>98</v>
      </c>
      <c r="D1728">
        <v>2004</v>
      </c>
      <c r="H1728">
        <v>20952</v>
      </c>
      <c r="I1728">
        <v>17410</v>
      </c>
      <c r="N1728">
        <f>COUNTIF(Cod_Mun_Norte!B:B,DADOS_SNIS_Minas!A1728)</f>
        <v>0</v>
      </c>
    </row>
    <row r="1729" spans="1:14" x14ac:dyDescent="0.2">
      <c r="A1729">
        <v>310630</v>
      </c>
      <c r="B1729" t="s">
        <v>120</v>
      </c>
      <c r="C1729" t="s">
        <v>98</v>
      </c>
      <c r="D1729">
        <v>2003</v>
      </c>
      <c r="H1729">
        <v>20378</v>
      </c>
      <c r="I1729">
        <v>16933</v>
      </c>
      <c r="N1729">
        <f>COUNTIF(Cod_Mun_Norte!B:B,DADOS_SNIS_Minas!A1729)</f>
        <v>0</v>
      </c>
    </row>
    <row r="1730" spans="1:14" x14ac:dyDescent="0.2">
      <c r="A1730">
        <v>310630</v>
      </c>
      <c r="B1730" t="s">
        <v>120</v>
      </c>
      <c r="C1730" t="s">
        <v>98</v>
      </c>
      <c r="D1730">
        <v>2002</v>
      </c>
      <c r="H1730">
        <v>20105</v>
      </c>
      <c r="I1730">
        <v>16706</v>
      </c>
      <c r="N1730">
        <f>COUNTIF(Cod_Mun_Norte!B:B,DADOS_SNIS_Minas!A1730)</f>
        <v>0</v>
      </c>
    </row>
    <row r="1731" spans="1:14" x14ac:dyDescent="0.2">
      <c r="A1731">
        <v>310630</v>
      </c>
      <c r="B1731" t="s">
        <v>120</v>
      </c>
      <c r="C1731" t="s">
        <v>98</v>
      </c>
      <c r="D1731">
        <v>2001</v>
      </c>
      <c r="H1731">
        <v>19873</v>
      </c>
      <c r="I1731">
        <v>16514</v>
      </c>
      <c r="N1731">
        <f>COUNTIF(Cod_Mun_Norte!B:B,DADOS_SNIS_Minas!A1731)</f>
        <v>0</v>
      </c>
    </row>
    <row r="1732" spans="1:14" x14ac:dyDescent="0.2">
      <c r="A1732">
        <v>310630</v>
      </c>
      <c r="B1732" t="s">
        <v>120</v>
      </c>
      <c r="C1732" t="s">
        <v>98</v>
      </c>
      <c r="D1732">
        <v>2000</v>
      </c>
      <c r="H1732">
        <v>19516</v>
      </c>
      <c r="I1732">
        <v>16217</v>
      </c>
      <c r="N1732">
        <f>COUNTIF(Cod_Mun_Norte!B:B,DADOS_SNIS_Minas!A1732)</f>
        <v>0</v>
      </c>
    </row>
    <row r="1733" spans="1:14" x14ac:dyDescent="0.2">
      <c r="A1733">
        <v>310630</v>
      </c>
      <c r="B1733" t="s">
        <v>120</v>
      </c>
      <c r="C1733" t="s">
        <v>98</v>
      </c>
      <c r="D1733">
        <v>1999</v>
      </c>
      <c r="H1733">
        <v>19390</v>
      </c>
      <c r="I1733">
        <v>15451</v>
      </c>
      <c r="N1733">
        <f>COUNTIF(Cod_Mun_Norte!B:B,DADOS_SNIS_Minas!A1733)</f>
        <v>0</v>
      </c>
    </row>
    <row r="1734" spans="1:14" x14ac:dyDescent="0.2">
      <c r="A1734">
        <v>310630</v>
      </c>
      <c r="B1734" t="s">
        <v>120</v>
      </c>
      <c r="C1734" t="s">
        <v>98</v>
      </c>
      <c r="D1734">
        <v>1998</v>
      </c>
      <c r="H1734">
        <v>18973</v>
      </c>
      <c r="I1734">
        <v>15119</v>
      </c>
      <c r="N1734">
        <f>COUNTIF(Cod_Mun_Norte!B:B,DADOS_SNIS_Minas!A1734)</f>
        <v>0</v>
      </c>
    </row>
    <row r="1735" spans="1:14" x14ac:dyDescent="0.2">
      <c r="A1735">
        <v>310630</v>
      </c>
      <c r="B1735" t="s">
        <v>120</v>
      </c>
      <c r="C1735" t="s">
        <v>98</v>
      </c>
      <c r="D1735">
        <v>1997</v>
      </c>
      <c r="H1735">
        <v>18555</v>
      </c>
      <c r="I1735">
        <v>14785</v>
      </c>
      <c r="N1735">
        <f>COUNTIF(Cod_Mun_Norte!B:B,DADOS_SNIS_Minas!A1735)</f>
        <v>0</v>
      </c>
    </row>
    <row r="1736" spans="1:14" x14ac:dyDescent="0.2">
      <c r="A1736">
        <v>310630</v>
      </c>
      <c r="B1736" t="s">
        <v>120</v>
      </c>
      <c r="C1736" t="s">
        <v>98</v>
      </c>
      <c r="D1736">
        <v>1996</v>
      </c>
      <c r="H1736">
        <v>18060</v>
      </c>
      <c r="I1736">
        <v>14391</v>
      </c>
      <c r="N1736">
        <f>COUNTIF(Cod_Mun_Norte!B:B,DADOS_SNIS_Minas!A1736)</f>
        <v>0</v>
      </c>
    </row>
    <row r="1737" spans="1:14" x14ac:dyDescent="0.2">
      <c r="A1737">
        <v>310630</v>
      </c>
      <c r="B1737" t="s">
        <v>120</v>
      </c>
      <c r="C1737" t="s">
        <v>98</v>
      </c>
      <c r="D1737">
        <v>1995</v>
      </c>
      <c r="H1737">
        <v>17938</v>
      </c>
      <c r="I1737">
        <v>14294</v>
      </c>
      <c r="N1737">
        <f>COUNTIF(Cod_Mun_Norte!B:B,DADOS_SNIS_Minas!A1737)</f>
        <v>0</v>
      </c>
    </row>
    <row r="1738" spans="1:14" x14ac:dyDescent="0.2">
      <c r="A1738">
        <v>310640</v>
      </c>
      <c r="B1738" t="s">
        <v>615</v>
      </c>
      <c r="C1738" t="s">
        <v>98</v>
      </c>
      <c r="D1738">
        <v>2020</v>
      </c>
      <c r="E1738" t="s">
        <v>616</v>
      </c>
      <c r="F1738" t="s">
        <v>357</v>
      </c>
      <c r="G1738" t="s">
        <v>383</v>
      </c>
      <c r="H1738">
        <v>7719</v>
      </c>
      <c r="I1738">
        <v>3375</v>
      </c>
      <c r="J1738">
        <v>3355</v>
      </c>
      <c r="K1738">
        <v>3355</v>
      </c>
      <c r="L1738">
        <v>99.4</v>
      </c>
      <c r="M1738">
        <v>43.46</v>
      </c>
      <c r="N1738">
        <f>COUNTIF(Cod_Mun_Norte!B:B,DADOS_SNIS_Minas!A1738)</f>
        <v>0</v>
      </c>
    </row>
    <row r="1739" spans="1:14" x14ac:dyDescent="0.2">
      <c r="A1739">
        <v>310640</v>
      </c>
      <c r="B1739" t="s">
        <v>615</v>
      </c>
      <c r="C1739" t="s">
        <v>98</v>
      </c>
      <c r="D1739">
        <v>2019</v>
      </c>
      <c r="E1739" t="s">
        <v>616</v>
      </c>
      <c r="F1739" t="s">
        <v>357</v>
      </c>
      <c r="G1739" t="s">
        <v>383</v>
      </c>
      <c r="H1739">
        <v>7715</v>
      </c>
      <c r="I1739">
        <v>3373</v>
      </c>
      <c r="J1739">
        <v>3327</v>
      </c>
      <c r="K1739">
        <v>3327</v>
      </c>
      <c r="L1739">
        <v>98.6</v>
      </c>
      <c r="M1739">
        <v>43.12</v>
      </c>
      <c r="N1739">
        <f>COUNTIF(Cod_Mun_Norte!B:B,DADOS_SNIS_Minas!A1739)</f>
        <v>0</v>
      </c>
    </row>
    <row r="1740" spans="1:14" x14ac:dyDescent="0.2">
      <c r="A1740">
        <v>310640</v>
      </c>
      <c r="B1740" t="s">
        <v>615</v>
      </c>
      <c r="C1740" t="s">
        <v>98</v>
      </c>
      <c r="D1740">
        <v>2018</v>
      </c>
      <c r="E1740" t="s">
        <v>617</v>
      </c>
      <c r="F1740" t="s">
        <v>357</v>
      </c>
      <c r="H1740">
        <v>7710</v>
      </c>
      <c r="I1740">
        <v>3371</v>
      </c>
      <c r="J1740">
        <v>3348</v>
      </c>
      <c r="K1740">
        <v>3348</v>
      </c>
      <c r="L1740">
        <v>99.3</v>
      </c>
      <c r="M1740">
        <v>43.42</v>
      </c>
      <c r="N1740">
        <f>COUNTIF(Cod_Mun_Norte!B:B,DADOS_SNIS_Minas!A1740)</f>
        <v>0</v>
      </c>
    </row>
    <row r="1741" spans="1:14" x14ac:dyDescent="0.2">
      <c r="A1741">
        <v>310640</v>
      </c>
      <c r="B1741" t="s">
        <v>615</v>
      </c>
      <c r="C1741" t="s">
        <v>98</v>
      </c>
      <c r="D1741">
        <v>2017</v>
      </c>
      <c r="E1741" t="s">
        <v>617</v>
      </c>
      <c r="F1741" t="s">
        <v>357</v>
      </c>
      <c r="H1741">
        <v>7841</v>
      </c>
      <c r="I1741">
        <v>3428</v>
      </c>
      <c r="J1741">
        <v>3338</v>
      </c>
      <c r="K1741">
        <v>3338</v>
      </c>
      <c r="L1741">
        <v>97.4</v>
      </c>
      <c r="M1741">
        <v>42.57</v>
      </c>
      <c r="N1741">
        <f>COUNTIF(Cod_Mun_Norte!B:B,DADOS_SNIS_Minas!A1741)</f>
        <v>0</v>
      </c>
    </row>
    <row r="1742" spans="1:14" x14ac:dyDescent="0.2">
      <c r="A1742">
        <v>310640</v>
      </c>
      <c r="B1742" t="s">
        <v>615</v>
      </c>
      <c r="C1742" t="s">
        <v>98</v>
      </c>
      <c r="D1742">
        <v>2016</v>
      </c>
      <c r="E1742" t="s">
        <v>617</v>
      </c>
      <c r="F1742" t="s">
        <v>359</v>
      </c>
      <c r="H1742">
        <v>7829</v>
      </c>
      <c r="I1742">
        <v>3423</v>
      </c>
      <c r="J1742">
        <v>3348</v>
      </c>
      <c r="K1742">
        <v>3348</v>
      </c>
      <c r="L1742">
        <v>97.8</v>
      </c>
      <c r="M1742">
        <v>42.76</v>
      </c>
      <c r="N1742">
        <f>COUNTIF(Cod_Mun_Norte!B:B,DADOS_SNIS_Minas!A1742)</f>
        <v>0</v>
      </c>
    </row>
    <row r="1743" spans="1:14" x14ac:dyDescent="0.2">
      <c r="A1743">
        <v>310640</v>
      </c>
      <c r="B1743" t="s">
        <v>615</v>
      </c>
      <c r="C1743" t="s">
        <v>98</v>
      </c>
      <c r="D1743">
        <v>2015</v>
      </c>
      <c r="E1743" t="s">
        <v>618</v>
      </c>
      <c r="F1743" t="s">
        <v>364</v>
      </c>
      <c r="H1743">
        <v>7816</v>
      </c>
      <c r="I1743">
        <v>3417</v>
      </c>
      <c r="J1743">
        <v>3346</v>
      </c>
      <c r="K1743">
        <v>3346</v>
      </c>
      <c r="L1743">
        <v>97.9</v>
      </c>
      <c r="M1743">
        <v>42.81</v>
      </c>
      <c r="N1743">
        <f>COUNTIF(Cod_Mun_Norte!B:B,DADOS_SNIS_Minas!A1743)</f>
        <v>0</v>
      </c>
    </row>
    <row r="1744" spans="1:14" x14ac:dyDescent="0.2">
      <c r="A1744">
        <v>310640</v>
      </c>
      <c r="B1744" t="s">
        <v>615</v>
      </c>
      <c r="C1744" t="s">
        <v>98</v>
      </c>
      <c r="D1744">
        <v>2014</v>
      </c>
      <c r="E1744" t="s">
        <v>618</v>
      </c>
      <c r="F1744" t="s">
        <v>364</v>
      </c>
      <c r="H1744">
        <v>7803</v>
      </c>
      <c r="I1744">
        <v>3412</v>
      </c>
      <c r="J1744">
        <v>3412</v>
      </c>
      <c r="K1744">
        <v>3412</v>
      </c>
      <c r="L1744">
        <v>100</v>
      </c>
      <c r="M1744">
        <v>43.73</v>
      </c>
      <c r="N1744">
        <f>COUNTIF(Cod_Mun_Norte!B:B,DADOS_SNIS_Minas!A1744)</f>
        <v>0</v>
      </c>
    </row>
    <row r="1745" spans="1:14" x14ac:dyDescent="0.2">
      <c r="A1745">
        <v>310640</v>
      </c>
      <c r="B1745" t="s">
        <v>615</v>
      </c>
      <c r="C1745" t="s">
        <v>98</v>
      </c>
      <c r="D1745">
        <v>2013</v>
      </c>
      <c r="E1745" t="s">
        <v>618</v>
      </c>
      <c r="F1745" t="s">
        <v>364</v>
      </c>
      <c r="H1745">
        <v>7789</v>
      </c>
      <c r="I1745">
        <v>3406</v>
      </c>
      <c r="J1745">
        <v>3406</v>
      </c>
      <c r="K1745">
        <v>3406</v>
      </c>
      <c r="L1745">
        <v>100</v>
      </c>
      <c r="M1745">
        <v>43.73</v>
      </c>
      <c r="N1745">
        <f>COUNTIF(Cod_Mun_Norte!B:B,DADOS_SNIS_Minas!A1745)</f>
        <v>0</v>
      </c>
    </row>
    <row r="1746" spans="1:14" x14ac:dyDescent="0.2">
      <c r="A1746">
        <v>310640</v>
      </c>
      <c r="B1746" t="s">
        <v>615</v>
      </c>
      <c r="C1746" t="s">
        <v>98</v>
      </c>
      <c r="D1746">
        <v>2012</v>
      </c>
      <c r="E1746" t="s">
        <v>618</v>
      </c>
      <c r="F1746" t="s">
        <v>364</v>
      </c>
      <c r="H1746">
        <v>7553</v>
      </c>
      <c r="I1746">
        <v>3302</v>
      </c>
      <c r="J1746">
        <v>3302</v>
      </c>
      <c r="K1746">
        <v>3302</v>
      </c>
      <c r="L1746">
        <v>100</v>
      </c>
      <c r="M1746">
        <v>43.72</v>
      </c>
      <c r="N1746">
        <f>COUNTIF(Cod_Mun_Norte!B:B,DADOS_SNIS_Minas!A1746)</f>
        <v>0</v>
      </c>
    </row>
    <row r="1747" spans="1:14" x14ac:dyDescent="0.2">
      <c r="A1747">
        <v>310640</v>
      </c>
      <c r="B1747" t="s">
        <v>615</v>
      </c>
      <c r="C1747" t="s">
        <v>98</v>
      </c>
      <c r="D1747">
        <v>2011</v>
      </c>
      <c r="E1747" t="s">
        <v>618</v>
      </c>
      <c r="F1747" t="s">
        <v>364</v>
      </c>
      <c r="H1747">
        <v>7545</v>
      </c>
      <c r="I1747">
        <v>3299</v>
      </c>
      <c r="J1747">
        <v>3299</v>
      </c>
      <c r="K1747">
        <v>3299</v>
      </c>
      <c r="L1747">
        <v>100</v>
      </c>
      <c r="M1747">
        <v>43.72</v>
      </c>
      <c r="N1747">
        <f>COUNTIF(Cod_Mun_Norte!B:B,DADOS_SNIS_Minas!A1747)</f>
        <v>0</v>
      </c>
    </row>
    <row r="1748" spans="1:14" x14ac:dyDescent="0.2">
      <c r="A1748">
        <v>310640</v>
      </c>
      <c r="B1748" t="s">
        <v>615</v>
      </c>
      <c r="C1748" t="s">
        <v>98</v>
      </c>
      <c r="D1748">
        <v>2010</v>
      </c>
      <c r="E1748" t="s">
        <v>618</v>
      </c>
      <c r="F1748" t="s">
        <v>364</v>
      </c>
      <c r="H1748">
        <v>7536</v>
      </c>
      <c r="I1748">
        <v>3295</v>
      </c>
      <c r="J1748">
        <v>3295</v>
      </c>
      <c r="K1748">
        <v>3295</v>
      </c>
      <c r="L1748">
        <v>100</v>
      </c>
      <c r="M1748">
        <v>43.72</v>
      </c>
      <c r="N1748">
        <f>COUNTIF(Cod_Mun_Norte!B:B,DADOS_SNIS_Minas!A1748)</f>
        <v>0</v>
      </c>
    </row>
    <row r="1749" spans="1:14" x14ac:dyDescent="0.2">
      <c r="A1749">
        <v>310640</v>
      </c>
      <c r="B1749" t="s">
        <v>615</v>
      </c>
      <c r="C1749" t="s">
        <v>98</v>
      </c>
      <c r="D1749">
        <v>2009</v>
      </c>
      <c r="E1749" t="s">
        <v>361</v>
      </c>
      <c r="F1749" t="s">
        <v>362</v>
      </c>
      <c r="H1749">
        <v>7470</v>
      </c>
      <c r="I1749">
        <v>3190</v>
      </c>
      <c r="J1749">
        <v>4356</v>
      </c>
      <c r="K1749">
        <v>4356</v>
      </c>
      <c r="L1749">
        <v>100</v>
      </c>
      <c r="M1749">
        <v>58.31</v>
      </c>
      <c r="N1749">
        <f>COUNTIF(Cod_Mun_Norte!B:B,DADOS_SNIS_Minas!A1749)</f>
        <v>0</v>
      </c>
    </row>
    <row r="1750" spans="1:14" x14ac:dyDescent="0.2">
      <c r="A1750">
        <v>310640</v>
      </c>
      <c r="B1750" t="s">
        <v>615</v>
      </c>
      <c r="C1750" t="s">
        <v>98</v>
      </c>
      <c r="D1750">
        <v>2008</v>
      </c>
      <c r="E1750" t="s">
        <v>361</v>
      </c>
      <c r="F1750" t="s">
        <v>362</v>
      </c>
      <c r="H1750">
        <v>7472</v>
      </c>
      <c r="I1750">
        <v>3191</v>
      </c>
      <c r="J1750">
        <v>4302</v>
      </c>
      <c r="K1750">
        <v>4302</v>
      </c>
      <c r="L1750">
        <v>100</v>
      </c>
      <c r="M1750">
        <v>57.57</v>
      </c>
      <c r="N1750">
        <f>COUNTIF(Cod_Mun_Norte!B:B,DADOS_SNIS_Minas!A1750)</f>
        <v>0</v>
      </c>
    </row>
    <row r="1751" spans="1:14" x14ac:dyDescent="0.2">
      <c r="A1751">
        <v>310640</v>
      </c>
      <c r="B1751" t="s">
        <v>615</v>
      </c>
      <c r="C1751" t="s">
        <v>98</v>
      </c>
      <c r="D1751">
        <v>2007</v>
      </c>
      <c r="E1751" t="s">
        <v>361</v>
      </c>
      <c r="F1751" t="s">
        <v>362</v>
      </c>
      <c r="H1751">
        <v>7267</v>
      </c>
      <c r="I1751">
        <v>3103</v>
      </c>
      <c r="J1751">
        <v>4193</v>
      </c>
      <c r="K1751">
        <v>4193</v>
      </c>
      <c r="L1751">
        <v>100</v>
      </c>
      <c r="M1751">
        <v>57.7</v>
      </c>
      <c r="N1751">
        <f>COUNTIF(Cod_Mun_Norte!B:B,DADOS_SNIS_Minas!A1751)</f>
        <v>0</v>
      </c>
    </row>
    <row r="1752" spans="1:14" x14ac:dyDescent="0.2">
      <c r="A1752">
        <v>310640</v>
      </c>
      <c r="B1752" t="s">
        <v>615</v>
      </c>
      <c r="C1752" t="s">
        <v>98</v>
      </c>
      <c r="D1752">
        <v>2006</v>
      </c>
      <c r="E1752" t="s">
        <v>361</v>
      </c>
      <c r="F1752" t="s">
        <v>362</v>
      </c>
      <c r="H1752">
        <v>7717</v>
      </c>
      <c r="I1752">
        <v>3258</v>
      </c>
      <c r="J1752">
        <v>4139</v>
      </c>
      <c r="K1752">
        <v>4139</v>
      </c>
      <c r="L1752">
        <v>100</v>
      </c>
      <c r="M1752">
        <v>53.63</v>
      </c>
      <c r="N1752">
        <f>COUNTIF(Cod_Mun_Norte!B:B,DADOS_SNIS_Minas!A1752)</f>
        <v>0</v>
      </c>
    </row>
    <row r="1753" spans="1:14" x14ac:dyDescent="0.2">
      <c r="A1753">
        <v>310640</v>
      </c>
      <c r="B1753" t="s">
        <v>615</v>
      </c>
      <c r="C1753" t="s">
        <v>98</v>
      </c>
      <c r="D1753">
        <v>2005</v>
      </c>
      <c r="H1753">
        <v>7673</v>
      </c>
      <c r="I1753">
        <v>3239</v>
      </c>
      <c r="N1753">
        <f>COUNTIF(Cod_Mun_Norte!B:B,DADOS_SNIS_Minas!A1753)</f>
        <v>0</v>
      </c>
    </row>
    <row r="1754" spans="1:14" x14ac:dyDescent="0.2">
      <c r="A1754">
        <v>310640</v>
      </c>
      <c r="B1754" t="s">
        <v>615</v>
      </c>
      <c r="C1754" t="s">
        <v>98</v>
      </c>
      <c r="D1754">
        <v>2004</v>
      </c>
      <c r="H1754">
        <v>7629</v>
      </c>
      <c r="I1754">
        <v>3220</v>
      </c>
      <c r="N1754">
        <f>COUNTIF(Cod_Mun_Norte!B:B,DADOS_SNIS_Minas!A1754)</f>
        <v>0</v>
      </c>
    </row>
    <row r="1755" spans="1:14" x14ac:dyDescent="0.2">
      <c r="A1755">
        <v>310640</v>
      </c>
      <c r="B1755" t="s">
        <v>615</v>
      </c>
      <c r="C1755" t="s">
        <v>98</v>
      </c>
      <c r="D1755">
        <v>2003</v>
      </c>
      <c r="H1755">
        <v>7549</v>
      </c>
      <c r="I1755">
        <v>3187</v>
      </c>
      <c r="N1755">
        <f>COUNTIF(Cod_Mun_Norte!B:B,DADOS_SNIS_Minas!A1755)</f>
        <v>0</v>
      </c>
    </row>
    <row r="1756" spans="1:14" x14ac:dyDescent="0.2">
      <c r="A1756">
        <v>310640</v>
      </c>
      <c r="B1756" t="s">
        <v>615</v>
      </c>
      <c r="C1756" t="s">
        <v>98</v>
      </c>
      <c r="D1756">
        <v>2002</v>
      </c>
      <c r="H1756">
        <v>7511</v>
      </c>
      <c r="I1756">
        <v>3171</v>
      </c>
      <c r="N1756">
        <f>COUNTIF(Cod_Mun_Norte!B:B,DADOS_SNIS_Minas!A1756)</f>
        <v>0</v>
      </c>
    </row>
    <row r="1757" spans="1:14" x14ac:dyDescent="0.2">
      <c r="A1757">
        <v>310640</v>
      </c>
      <c r="B1757" t="s">
        <v>615</v>
      </c>
      <c r="C1757" t="s">
        <v>98</v>
      </c>
      <c r="D1757">
        <v>2001</v>
      </c>
      <c r="H1757">
        <v>7478</v>
      </c>
      <c r="I1757">
        <v>3157</v>
      </c>
      <c r="N1757">
        <f>COUNTIF(Cod_Mun_Norte!B:B,DADOS_SNIS_Minas!A1757)</f>
        <v>0</v>
      </c>
    </row>
    <row r="1758" spans="1:14" x14ac:dyDescent="0.2">
      <c r="A1758">
        <v>310640</v>
      </c>
      <c r="B1758" t="s">
        <v>615</v>
      </c>
      <c r="C1758" t="s">
        <v>98</v>
      </c>
      <c r="D1758">
        <v>2000</v>
      </c>
      <c r="H1758">
        <v>7429</v>
      </c>
      <c r="I1758">
        <v>3136</v>
      </c>
      <c r="N1758">
        <f>COUNTIF(Cod_Mun_Norte!B:B,DADOS_SNIS_Minas!A1758)</f>
        <v>0</v>
      </c>
    </row>
    <row r="1759" spans="1:14" x14ac:dyDescent="0.2">
      <c r="A1759">
        <v>310640</v>
      </c>
      <c r="B1759" t="s">
        <v>615</v>
      </c>
      <c r="C1759" t="s">
        <v>98</v>
      </c>
      <c r="D1759">
        <v>1999</v>
      </c>
      <c r="H1759">
        <v>6893</v>
      </c>
      <c r="I1759">
        <v>2473</v>
      </c>
      <c r="N1759">
        <f>COUNTIF(Cod_Mun_Norte!B:B,DADOS_SNIS_Minas!A1759)</f>
        <v>0</v>
      </c>
    </row>
    <row r="1760" spans="1:14" x14ac:dyDescent="0.2">
      <c r="A1760">
        <v>310640</v>
      </c>
      <c r="B1760" t="s">
        <v>615</v>
      </c>
      <c r="C1760" t="s">
        <v>98</v>
      </c>
      <c r="D1760">
        <v>1998</v>
      </c>
      <c r="H1760">
        <v>6912</v>
      </c>
      <c r="I1760">
        <v>2480</v>
      </c>
      <c r="N1760">
        <f>COUNTIF(Cod_Mun_Norte!B:B,DADOS_SNIS_Minas!A1760)</f>
        <v>0</v>
      </c>
    </row>
    <row r="1761" spans="1:14" x14ac:dyDescent="0.2">
      <c r="A1761">
        <v>310640</v>
      </c>
      <c r="B1761" t="s">
        <v>615</v>
      </c>
      <c r="C1761" t="s">
        <v>98</v>
      </c>
      <c r="D1761">
        <v>1997</v>
      </c>
      <c r="H1761">
        <v>6932</v>
      </c>
      <c r="I1761">
        <v>2487</v>
      </c>
      <c r="N1761">
        <f>COUNTIF(Cod_Mun_Norte!B:B,DADOS_SNIS_Minas!A1761)</f>
        <v>0</v>
      </c>
    </row>
    <row r="1762" spans="1:14" x14ac:dyDescent="0.2">
      <c r="A1762">
        <v>310640</v>
      </c>
      <c r="B1762" t="s">
        <v>615</v>
      </c>
      <c r="C1762" t="s">
        <v>98</v>
      </c>
      <c r="D1762">
        <v>1996</v>
      </c>
      <c r="H1762">
        <v>6955</v>
      </c>
      <c r="I1762">
        <v>2495</v>
      </c>
      <c r="N1762">
        <f>COUNTIF(Cod_Mun_Norte!B:B,DADOS_SNIS_Minas!A1762)</f>
        <v>0</v>
      </c>
    </row>
    <row r="1763" spans="1:14" x14ac:dyDescent="0.2">
      <c r="A1763">
        <v>310640</v>
      </c>
      <c r="B1763" t="s">
        <v>615</v>
      </c>
      <c r="C1763" t="s">
        <v>98</v>
      </c>
      <c r="D1763">
        <v>1995</v>
      </c>
      <c r="H1763">
        <v>7001</v>
      </c>
      <c r="I1763">
        <v>2512</v>
      </c>
      <c r="N1763">
        <f>COUNTIF(Cod_Mun_Norte!B:B,DADOS_SNIS_Minas!A1763)</f>
        <v>0</v>
      </c>
    </row>
    <row r="1764" spans="1:14" x14ac:dyDescent="0.2">
      <c r="A1764">
        <v>310650</v>
      </c>
      <c r="B1764" t="s">
        <v>619</v>
      </c>
      <c r="C1764" t="s">
        <v>98</v>
      </c>
      <c r="D1764">
        <v>2020</v>
      </c>
      <c r="E1764" t="s">
        <v>620</v>
      </c>
      <c r="F1764" t="s">
        <v>367</v>
      </c>
      <c r="G1764" t="s">
        <v>547</v>
      </c>
      <c r="H1764">
        <v>11872</v>
      </c>
      <c r="I1764">
        <v>3753</v>
      </c>
      <c r="J1764">
        <v>5000</v>
      </c>
      <c r="K1764">
        <v>3753</v>
      </c>
      <c r="L1764">
        <v>100</v>
      </c>
      <c r="M1764">
        <v>42.12</v>
      </c>
      <c r="N1764">
        <f>COUNTIF(Cod_Mun_Norte!B:B,DADOS_SNIS_Minas!A1764)</f>
        <v>0</v>
      </c>
    </row>
    <row r="1765" spans="1:14" x14ac:dyDescent="0.2">
      <c r="A1765">
        <v>310650</v>
      </c>
      <c r="B1765" t="s">
        <v>619</v>
      </c>
      <c r="C1765" t="s">
        <v>98</v>
      </c>
      <c r="D1765">
        <v>2019</v>
      </c>
      <c r="E1765" t="s">
        <v>620</v>
      </c>
      <c r="F1765" t="s">
        <v>367</v>
      </c>
      <c r="G1765" t="s">
        <v>547</v>
      </c>
      <c r="H1765">
        <v>11932</v>
      </c>
      <c r="I1765">
        <v>3772</v>
      </c>
      <c r="J1765">
        <v>4926</v>
      </c>
      <c r="K1765">
        <v>3124</v>
      </c>
      <c r="L1765">
        <v>82.8</v>
      </c>
      <c r="M1765">
        <v>41.28</v>
      </c>
      <c r="N1765">
        <f>COUNTIF(Cod_Mun_Norte!B:B,DADOS_SNIS_Minas!A1765)</f>
        <v>0</v>
      </c>
    </row>
    <row r="1766" spans="1:14" x14ac:dyDescent="0.2">
      <c r="A1766">
        <v>310650</v>
      </c>
      <c r="B1766" t="s">
        <v>619</v>
      </c>
      <c r="C1766" t="s">
        <v>98</v>
      </c>
      <c r="D1766">
        <v>2018</v>
      </c>
      <c r="E1766" t="s">
        <v>620</v>
      </c>
      <c r="F1766" t="s">
        <v>367</v>
      </c>
      <c r="H1766">
        <v>11995</v>
      </c>
      <c r="I1766">
        <v>3792</v>
      </c>
      <c r="J1766">
        <v>4238</v>
      </c>
      <c r="K1766">
        <v>3790</v>
      </c>
      <c r="L1766">
        <v>100</v>
      </c>
      <c r="M1766">
        <v>35.33</v>
      </c>
      <c r="N1766">
        <f>COUNTIF(Cod_Mun_Norte!B:B,DADOS_SNIS_Minas!A1766)</f>
        <v>0</v>
      </c>
    </row>
    <row r="1767" spans="1:14" x14ac:dyDescent="0.2">
      <c r="A1767">
        <v>310650</v>
      </c>
      <c r="B1767" t="s">
        <v>619</v>
      </c>
      <c r="C1767" t="s">
        <v>98</v>
      </c>
      <c r="D1767">
        <v>2017</v>
      </c>
      <c r="E1767" t="s">
        <v>620</v>
      </c>
      <c r="F1767" t="s">
        <v>367</v>
      </c>
      <c r="H1767">
        <v>12360</v>
      </c>
      <c r="I1767">
        <v>3907</v>
      </c>
      <c r="J1767">
        <v>8456</v>
      </c>
      <c r="K1767">
        <v>3457</v>
      </c>
      <c r="L1767">
        <v>88.5</v>
      </c>
      <c r="M1767">
        <v>68.41</v>
      </c>
      <c r="N1767">
        <f>COUNTIF(Cod_Mun_Norte!B:B,DADOS_SNIS_Minas!A1767)</f>
        <v>0</v>
      </c>
    </row>
    <row r="1768" spans="1:14" x14ac:dyDescent="0.2">
      <c r="A1768">
        <v>310650</v>
      </c>
      <c r="B1768" t="s">
        <v>619</v>
      </c>
      <c r="C1768" t="s">
        <v>98</v>
      </c>
      <c r="D1768">
        <v>2016</v>
      </c>
      <c r="E1768" t="s">
        <v>479</v>
      </c>
      <c r="F1768" t="s">
        <v>99</v>
      </c>
      <c r="H1768">
        <v>12394</v>
      </c>
      <c r="I1768">
        <v>3918</v>
      </c>
      <c r="J1768">
        <v>5844</v>
      </c>
      <c r="K1768">
        <v>3744</v>
      </c>
      <c r="L1768">
        <v>95.6</v>
      </c>
      <c r="M1768">
        <v>47.15</v>
      </c>
      <c r="N1768">
        <f>COUNTIF(Cod_Mun_Norte!B:B,DADOS_SNIS_Minas!A1768)</f>
        <v>0</v>
      </c>
    </row>
    <row r="1769" spans="1:14" x14ac:dyDescent="0.2">
      <c r="A1769">
        <v>310650</v>
      </c>
      <c r="B1769" t="s">
        <v>619</v>
      </c>
      <c r="C1769" t="s">
        <v>98</v>
      </c>
      <c r="D1769">
        <v>2015</v>
      </c>
      <c r="E1769" t="s">
        <v>621</v>
      </c>
      <c r="F1769" t="s">
        <v>367</v>
      </c>
      <c r="H1769">
        <v>12431</v>
      </c>
      <c r="I1769">
        <v>3929</v>
      </c>
      <c r="J1769">
        <v>12143</v>
      </c>
      <c r="K1769">
        <v>2628</v>
      </c>
      <c r="L1769">
        <v>66.900000000000006</v>
      </c>
      <c r="M1769">
        <v>97.68</v>
      </c>
      <c r="N1769">
        <f>COUNTIF(Cod_Mun_Norte!B:B,DADOS_SNIS_Minas!A1769)</f>
        <v>0</v>
      </c>
    </row>
    <row r="1770" spans="1:14" x14ac:dyDescent="0.2">
      <c r="A1770">
        <v>310650</v>
      </c>
      <c r="B1770" t="s">
        <v>619</v>
      </c>
      <c r="C1770" t="s">
        <v>98</v>
      </c>
      <c r="D1770">
        <v>2014</v>
      </c>
      <c r="E1770" t="s">
        <v>621</v>
      </c>
      <c r="F1770" t="s">
        <v>367</v>
      </c>
      <c r="H1770">
        <v>12469</v>
      </c>
      <c r="I1770">
        <v>3941</v>
      </c>
      <c r="J1770">
        <v>6460</v>
      </c>
      <c r="K1770">
        <v>3941</v>
      </c>
      <c r="L1770">
        <v>100</v>
      </c>
      <c r="M1770">
        <v>51.81</v>
      </c>
      <c r="N1770">
        <f>COUNTIF(Cod_Mun_Norte!B:B,DADOS_SNIS_Minas!A1770)</f>
        <v>0</v>
      </c>
    </row>
    <row r="1771" spans="1:14" x14ac:dyDescent="0.2">
      <c r="A1771">
        <v>310650</v>
      </c>
      <c r="B1771" t="s">
        <v>619</v>
      </c>
      <c r="C1771" t="s">
        <v>98</v>
      </c>
      <c r="D1771">
        <v>2013</v>
      </c>
      <c r="E1771" t="s">
        <v>621</v>
      </c>
      <c r="F1771" t="s">
        <v>367</v>
      </c>
      <c r="H1771">
        <v>12508</v>
      </c>
      <c r="I1771">
        <v>3954</v>
      </c>
      <c r="J1771">
        <v>7144</v>
      </c>
      <c r="K1771">
        <v>3954</v>
      </c>
      <c r="L1771">
        <v>100</v>
      </c>
      <c r="M1771">
        <v>57.12</v>
      </c>
      <c r="N1771">
        <f>COUNTIF(Cod_Mun_Norte!B:B,DADOS_SNIS_Minas!A1771)</f>
        <v>0</v>
      </c>
    </row>
    <row r="1772" spans="1:14" x14ac:dyDescent="0.2">
      <c r="A1772">
        <v>310650</v>
      </c>
      <c r="B1772" t="s">
        <v>619</v>
      </c>
      <c r="C1772" t="s">
        <v>98</v>
      </c>
      <c r="D1772">
        <v>2012</v>
      </c>
      <c r="E1772" t="s">
        <v>479</v>
      </c>
      <c r="F1772" t="s">
        <v>99</v>
      </c>
      <c r="H1772">
        <v>12198</v>
      </c>
      <c r="I1772">
        <v>3856</v>
      </c>
      <c r="J1772">
        <v>5436</v>
      </c>
      <c r="K1772">
        <v>3855</v>
      </c>
      <c r="L1772">
        <v>100</v>
      </c>
      <c r="M1772">
        <v>44.56</v>
      </c>
      <c r="N1772">
        <f>COUNTIF(Cod_Mun_Norte!B:B,DADOS_SNIS_Minas!A1772)</f>
        <v>0</v>
      </c>
    </row>
    <row r="1773" spans="1:14" x14ac:dyDescent="0.2">
      <c r="A1773">
        <v>310650</v>
      </c>
      <c r="B1773" t="s">
        <v>619</v>
      </c>
      <c r="C1773" t="s">
        <v>98</v>
      </c>
      <c r="D1773">
        <v>2011</v>
      </c>
      <c r="E1773" t="s">
        <v>479</v>
      </c>
      <c r="F1773" t="s">
        <v>99</v>
      </c>
      <c r="H1773">
        <v>12248</v>
      </c>
      <c r="I1773">
        <v>3872</v>
      </c>
      <c r="J1773">
        <v>3870</v>
      </c>
      <c r="K1773">
        <v>3870</v>
      </c>
      <c r="L1773">
        <v>100</v>
      </c>
      <c r="M1773">
        <v>31.6</v>
      </c>
      <c r="N1773">
        <f>COUNTIF(Cod_Mun_Norte!B:B,DADOS_SNIS_Minas!A1773)</f>
        <v>0</v>
      </c>
    </row>
    <row r="1774" spans="1:14" x14ac:dyDescent="0.2">
      <c r="A1774">
        <v>310650</v>
      </c>
      <c r="B1774" t="s">
        <v>619</v>
      </c>
      <c r="C1774" t="s">
        <v>98</v>
      </c>
      <c r="D1774">
        <v>2010</v>
      </c>
      <c r="E1774" t="s">
        <v>621</v>
      </c>
      <c r="F1774" t="s">
        <v>367</v>
      </c>
      <c r="H1774">
        <v>12300</v>
      </c>
      <c r="I1774">
        <v>3888</v>
      </c>
      <c r="J1774">
        <v>5499</v>
      </c>
      <c r="K1774">
        <v>3999</v>
      </c>
      <c r="L1774">
        <v>100</v>
      </c>
      <c r="M1774">
        <v>44.71</v>
      </c>
      <c r="N1774">
        <f>COUNTIF(Cod_Mun_Norte!B:B,DADOS_SNIS_Minas!A1774)</f>
        <v>0</v>
      </c>
    </row>
    <row r="1775" spans="1:14" x14ac:dyDescent="0.2">
      <c r="A1775">
        <v>310650</v>
      </c>
      <c r="B1775" t="s">
        <v>619</v>
      </c>
      <c r="C1775" t="s">
        <v>98</v>
      </c>
      <c r="D1775">
        <v>2009</v>
      </c>
      <c r="E1775" t="s">
        <v>621</v>
      </c>
      <c r="F1775" t="s">
        <v>367</v>
      </c>
      <c r="H1775">
        <v>13717</v>
      </c>
      <c r="I1775">
        <v>3829</v>
      </c>
      <c r="J1775">
        <v>4519</v>
      </c>
      <c r="K1775">
        <v>4519</v>
      </c>
      <c r="L1775">
        <v>100</v>
      </c>
      <c r="M1775">
        <v>32.94</v>
      </c>
      <c r="N1775">
        <f>COUNTIF(Cod_Mun_Norte!B:B,DADOS_SNIS_Minas!A1775)</f>
        <v>0</v>
      </c>
    </row>
    <row r="1776" spans="1:14" x14ac:dyDescent="0.2">
      <c r="A1776">
        <v>310650</v>
      </c>
      <c r="B1776" t="s">
        <v>619</v>
      </c>
      <c r="C1776" t="s">
        <v>98</v>
      </c>
      <c r="D1776">
        <v>2008</v>
      </c>
      <c r="E1776" t="s">
        <v>361</v>
      </c>
      <c r="F1776" t="s">
        <v>99</v>
      </c>
      <c r="H1776">
        <v>13659</v>
      </c>
      <c r="I1776">
        <v>3813</v>
      </c>
      <c r="J1776">
        <v>4455</v>
      </c>
      <c r="K1776">
        <v>4455</v>
      </c>
      <c r="L1776">
        <v>100</v>
      </c>
      <c r="M1776">
        <v>32.619999999999997</v>
      </c>
      <c r="N1776">
        <f>COUNTIF(Cod_Mun_Norte!B:B,DADOS_SNIS_Minas!A1776)</f>
        <v>0</v>
      </c>
    </row>
    <row r="1777" spans="1:14" x14ac:dyDescent="0.2">
      <c r="A1777">
        <v>310650</v>
      </c>
      <c r="B1777" t="s">
        <v>619</v>
      </c>
      <c r="C1777" t="s">
        <v>98</v>
      </c>
      <c r="D1777">
        <v>2007</v>
      </c>
      <c r="E1777" t="s">
        <v>361</v>
      </c>
      <c r="F1777" t="s">
        <v>99</v>
      </c>
      <c r="H1777">
        <v>13214</v>
      </c>
      <c r="I1777">
        <v>3689</v>
      </c>
      <c r="J1777">
        <v>4353</v>
      </c>
      <c r="K1777">
        <v>4353</v>
      </c>
      <c r="L1777">
        <v>100</v>
      </c>
      <c r="M1777">
        <v>32.94</v>
      </c>
      <c r="N1777">
        <f>COUNTIF(Cod_Mun_Norte!B:B,DADOS_SNIS_Minas!A1777)</f>
        <v>0</v>
      </c>
    </row>
    <row r="1778" spans="1:14" x14ac:dyDescent="0.2">
      <c r="A1778">
        <v>310650</v>
      </c>
      <c r="B1778" t="s">
        <v>619</v>
      </c>
      <c r="C1778" t="s">
        <v>98</v>
      </c>
      <c r="D1778">
        <v>2006</v>
      </c>
      <c r="E1778" t="s">
        <v>361</v>
      </c>
      <c r="F1778" t="s">
        <v>99</v>
      </c>
      <c r="H1778">
        <v>12790</v>
      </c>
      <c r="I1778">
        <v>2987</v>
      </c>
      <c r="J1778">
        <v>4236</v>
      </c>
      <c r="K1778">
        <v>4236</v>
      </c>
      <c r="L1778">
        <v>100</v>
      </c>
      <c r="M1778">
        <v>33.119999999999997</v>
      </c>
      <c r="N1778">
        <f>COUNTIF(Cod_Mun_Norte!B:B,DADOS_SNIS_Minas!A1778)</f>
        <v>0</v>
      </c>
    </row>
    <row r="1779" spans="1:14" x14ac:dyDescent="0.2">
      <c r="A1779">
        <v>310650</v>
      </c>
      <c r="B1779" t="s">
        <v>619</v>
      </c>
      <c r="C1779" t="s">
        <v>98</v>
      </c>
      <c r="D1779">
        <v>2005</v>
      </c>
      <c r="E1779" t="s">
        <v>361</v>
      </c>
      <c r="F1779" t="s">
        <v>362</v>
      </c>
      <c r="H1779">
        <v>12819</v>
      </c>
      <c r="I1779">
        <v>2994</v>
      </c>
      <c r="J1779">
        <v>2744</v>
      </c>
      <c r="K1779">
        <v>2744</v>
      </c>
      <c r="L1779">
        <v>91.7</v>
      </c>
      <c r="M1779">
        <v>21.41</v>
      </c>
      <c r="N1779">
        <f>COUNTIF(Cod_Mun_Norte!B:B,DADOS_SNIS_Minas!A1779)</f>
        <v>0</v>
      </c>
    </row>
    <row r="1780" spans="1:14" x14ac:dyDescent="0.2">
      <c r="A1780">
        <v>310650</v>
      </c>
      <c r="B1780" t="s">
        <v>619</v>
      </c>
      <c r="C1780" t="s">
        <v>98</v>
      </c>
      <c r="D1780">
        <v>2004</v>
      </c>
      <c r="E1780" t="s">
        <v>361</v>
      </c>
      <c r="F1780" t="s">
        <v>362</v>
      </c>
      <c r="H1780">
        <v>12848</v>
      </c>
      <c r="I1780">
        <v>3000</v>
      </c>
      <c r="N1780">
        <f>COUNTIF(Cod_Mun_Norte!B:B,DADOS_SNIS_Minas!A1780)</f>
        <v>0</v>
      </c>
    </row>
    <row r="1781" spans="1:14" x14ac:dyDescent="0.2">
      <c r="A1781">
        <v>310650</v>
      </c>
      <c r="B1781" t="s">
        <v>619</v>
      </c>
      <c r="C1781" t="s">
        <v>98</v>
      </c>
      <c r="D1781">
        <v>2003</v>
      </c>
      <c r="E1781" t="s">
        <v>361</v>
      </c>
      <c r="F1781" t="s">
        <v>362</v>
      </c>
      <c r="H1781">
        <v>12900</v>
      </c>
      <c r="I1781">
        <v>3013</v>
      </c>
      <c r="N1781">
        <f>COUNTIF(Cod_Mun_Norte!B:B,DADOS_SNIS_Minas!A1781)</f>
        <v>0</v>
      </c>
    </row>
    <row r="1782" spans="1:14" x14ac:dyDescent="0.2">
      <c r="A1782">
        <v>310650</v>
      </c>
      <c r="B1782" t="s">
        <v>619</v>
      </c>
      <c r="C1782" t="s">
        <v>98</v>
      </c>
      <c r="D1782">
        <v>2002</v>
      </c>
      <c r="E1782" t="s">
        <v>361</v>
      </c>
      <c r="F1782" t="s">
        <v>362</v>
      </c>
      <c r="H1782">
        <v>12925</v>
      </c>
      <c r="I1782">
        <v>3018</v>
      </c>
      <c r="N1782">
        <f>COUNTIF(Cod_Mun_Norte!B:B,DADOS_SNIS_Minas!A1782)</f>
        <v>0</v>
      </c>
    </row>
    <row r="1783" spans="1:14" x14ac:dyDescent="0.2">
      <c r="A1783">
        <v>310650</v>
      </c>
      <c r="B1783" t="s">
        <v>619</v>
      </c>
      <c r="C1783" t="s">
        <v>98</v>
      </c>
      <c r="D1783">
        <v>2001</v>
      </c>
      <c r="E1783" t="s">
        <v>361</v>
      </c>
      <c r="F1783" t="s">
        <v>362</v>
      </c>
      <c r="H1783">
        <v>12959</v>
      </c>
      <c r="I1783">
        <v>3026</v>
      </c>
      <c r="N1783">
        <f>COUNTIF(Cod_Mun_Norte!B:B,DADOS_SNIS_Minas!A1783)</f>
        <v>0</v>
      </c>
    </row>
    <row r="1784" spans="1:14" x14ac:dyDescent="0.2">
      <c r="A1784">
        <v>310650</v>
      </c>
      <c r="B1784" t="s">
        <v>619</v>
      </c>
      <c r="C1784" t="s">
        <v>98</v>
      </c>
      <c r="D1784">
        <v>2000</v>
      </c>
      <c r="E1784" t="s">
        <v>361</v>
      </c>
      <c r="F1784" t="s">
        <v>362</v>
      </c>
      <c r="H1784">
        <v>12979</v>
      </c>
      <c r="I1784">
        <v>3031</v>
      </c>
      <c r="N1784">
        <f>COUNTIF(Cod_Mun_Norte!B:B,DADOS_SNIS_Minas!A1784)</f>
        <v>0</v>
      </c>
    </row>
    <row r="1785" spans="1:14" x14ac:dyDescent="0.2">
      <c r="A1785">
        <v>310650</v>
      </c>
      <c r="B1785" t="s">
        <v>619</v>
      </c>
      <c r="C1785" t="s">
        <v>98</v>
      </c>
      <c r="D1785">
        <v>1999</v>
      </c>
      <c r="E1785" t="s">
        <v>361</v>
      </c>
      <c r="F1785" t="s">
        <v>362</v>
      </c>
      <c r="H1785">
        <v>12973</v>
      </c>
      <c r="I1785">
        <v>2417</v>
      </c>
      <c r="N1785">
        <f>COUNTIF(Cod_Mun_Norte!B:B,DADOS_SNIS_Minas!A1785)</f>
        <v>0</v>
      </c>
    </row>
    <row r="1786" spans="1:14" x14ac:dyDescent="0.2">
      <c r="A1786">
        <v>310650</v>
      </c>
      <c r="B1786" t="s">
        <v>619</v>
      </c>
      <c r="C1786" t="s">
        <v>98</v>
      </c>
      <c r="D1786">
        <v>1998</v>
      </c>
      <c r="E1786" t="s">
        <v>361</v>
      </c>
      <c r="F1786" t="s">
        <v>362</v>
      </c>
      <c r="H1786">
        <v>13010</v>
      </c>
      <c r="I1786">
        <v>2423</v>
      </c>
      <c r="N1786">
        <f>COUNTIF(Cod_Mun_Norte!B:B,DADOS_SNIS_Minas!A1786)</f>
        <v>0</v>
      </c>
    </row>
    <row r="1787" spans="1:14" x14ac:dyDescent="0.2">
      <c r="A1787">
        <v>310650</v>
      </c>
      <c r="B1787" t="s">
        <v>619</v>
      </c>
      <c r="C1787" t="s">
        <v>98</v>
      </c>
      <c r="D1787">
        <v>1997</v>
      </c>
      <c r="H1787">
        <v>13046</v>
      </c>
      <c r="I1787">
        <v>2430</v>
      </c>
      <c r="N1787">
        <f>COUNTIF(Cod_Mun_Norte!B:B,DADOS_SNIS_Minas!A1787)</f>
        <v>0</v>
      </c>
    </row>
    <row r="1788" spans="1:14" x14ac:dyDescent="0.2">
      <c r="A1788">
        <v>310650</v>
      </c>
      <c r="B1788" t="s">
        <v>619</v>
      </c>
      <c r="C1788" t="s">
        <v>98</v>
      </c>
      <c r="D1788">
        <v>1996</v>
      </c>
      <c r="H1788">
        <v>17549</v>
      </c>
      <c r="I1788">
        <v>3269</v>
      </c>
      <c r="N1788">
        <f>COUNTIF(Cod_Mun_Norte!B:B,DADOS_SNIS_Minas!A1788)</f>
        <v>0</v>
      </c>
    </row>
    <row r="1789" spans="1:14" x14ac:dyDescent="0.2">
      <c r="A1789">
        <v>310650</v>
      </c>
      <c r="B1789" t="s">
        <v>619</v>
      </c>
      <c r="C1789" t="s">
        <v>98</v>
      </c>
      <c r="D1789">
        <v>1995</v>
      </c>
      <c r="H1789">
        <v>17922</v>
      </c>
      <c r="I1789">
        <v>3338</v>
      </c>
      <c r="N1789">
        <f>COUNTIF(Cod_Mun_Norte!B:B,DADOS_SNIS_Minas!A1789)</f>
        <v>0</v>
      </c>
    </row>
    <row r="1790" spans="1:14" x14ac:dyDescent="0.2">
      <c r="A1790">
        <v>310665</v>
      </c>
      <c r="B1790" t="s">
        <v>2</v>
      </c>
      <c r="C1790" t="s">
        <v>98</v>
      </c>
      <c r="D1790">
        <v>2020</v>
      </c>
      <c r="E1790" t="s">
        <v>622</v>
      </c>
      <c r="F1790" t="s">
        <v>364</v>
      </c>
      <c r="G1790" t="s">
        <v>368</v>
      </c>
      <c r="H1790">
        <v>4764</v>
      </c>
      <c r="I1790">
        <v>2709</v>
      </c>
      <c r="J1790">
        <v>2684</v>
      </c>
      <c r="K1790">
        <v>2684</v>
      </c>
      <c r="L1790">
        <v>99.1</v>
      </c>
      <c r="M1790">
        <v>56.34</v>
      </c>
      <c r="N1790">
        <f>COUNTIF(Cod_Mun_Norte!B:B,DADOS_SNIS_Minas!A1790)</f>
        <v>1</v>
      </c>
    </row>
    <row r="1791" spans="1:14" x14ac:dyDescent="0.2">
      <c r="A1791">
        <v>310665</v>
      </c>
      <c r="B1791" t="s">
        <v>2</v>
      </c>
      <c r="C1791" t="s">
        <v>98</v>
      </c>
      <c r="D1791">
        <v>2019</v>
      </c>
      <c r="E1791" t="s">
        <v>622</v>
      </c>
      <c r="F1791" t="s">
        <v>364</v>
      </c>
      <c r="G1791" t="s">
        <v>368</v>
      </c>
      <c r="H1791">
        <v>4735</v>
      </c>
      <c r="I1791">
        <v>2693</v>
      </c>
      <c r="J1791">
        <v>2684</v>
      </c>
      <c r="K1791">
        <v>2684</v>
      </c>
      <c r="L1791">
        <v>99.7</v>
      </c>
      <c r="M1791">
        <v>56.68</v>
      </c>
      <c r="N1791">
        <f>COUNTIF(Cod_Mun_Norte!B:B,DADOS_SNIS_Minas!A1791)</f>
        <v>1</v>
      </c>
    </row>
    <row r="1792" spans="1:14" x14ac:dyDescent="0.2">
      <c r="A1792">
        <v>310665</v>
      </c>
      <c r="B1792" t="s">
        <v>2</v>
      </c>
      <c r="C1792" t="s">
        <v>98</v>
      </c>
      <c r="D1792">
        <v>2018</v>
      </c>
      <c r="E1792" t="s">
        <v>622</v>
      </c>
      <c r="F1792" t="s">
        <v>364</v>
      </c>
      <c r="H1792">
        <v>4705</v>
      </c>
      <c r="I1792">
        <v>2675</v>
      </c>
      <c r="J1792">
        <v>2675</v>
      </c>
      <c r="K1792">
        <v>2675</v>
      </c>
      <c r="L1792">
        <v>100</v>
      </c>
      <c r="M1792">
        <v>56.85</v>
      </c>
      <c r="N1792">
        <f>COUNTIF(Cod_Mun_Norte!B:B,DADOS_SNIS_Minas!A1792)</f>
        <v>1</v>
      </c>
    </row>
    <row r="1793" spans="1:14" x14ac:dyDescent="0.2">
      <c r="A1793">
        <v>310665</v>
      </c>
      <c r="B1793" t="s">
        <v>2</v>
      </c>
      <c r="C1793" t="s">
        <v>98</v>
      </c>
      <c r="D1793">
        <v>2017</v>
      </c>
      <c r="E1793" t="s">
        <v>622</v>
      </c>
      <c r="F1793" t="s">
        <v>364</v>
      </c>
      <c r="H1793">
        <v>4720</v>
      </c>
      <c r="I1793">
        <v>2684</v>
      </c>
      <c r="J1793">
        <v>2684</v>
      </c>
      <c r="K1793">
        <v>2684</v>
      </c>
      <c r="L1793">
        <v>100</v>
      </c>
      <c r="M1793">
        <v>56.86</v>
      </c>
      <c r="N1793">
        <f>COUNTIF(Cod_Mun_Norte!B:B,DADOS_SNIS_Minas!A1793)</f>
        <v>1</v>
      </c>
    </row>
    <row r="1794" spans="1:14" x14ac:dyDescent="0.2">
      <c r="A1794">
        <v>310665</v>
      </c>
      <c r="B1794" t="s">
        <v>2</v>
      </c>
      <c r="C1794" t="s">
        <v>98</v>
      </c>
      <c r="D1794">
        <v>2016</v>
      </c>
      <c r="E1794" t="s">
        <v>622</v>
      </c>
      <c r="F1794" t="s">
        <v>364</v>
      </c>
      <c r="H1794">
        <v>4691</v>
      </c>
      <c r="I1794">
        <v>2668</v>
      </c>
      <c r="J1794">
        <v>2668</v>
      </c>
      <c r="K1794">
        <v>2668</v>
      </c>
      <c r="L1794">
        <v>100</v>
      </c>
      <c r="M1794">
        <v>56.87</v>
      </c>
      <c r="N1794">
        <f>COUNTIF(Cod_Mun_Norte!B:B,DADOS_SNIS_Minas!A1794)</f>
        <v>1</v>
      </c>
    </row>
    <row r="1795" spans="1:14" x14ac:dyDescent="0.2">
      <c r="A1795">
        <v>310665</v>
      </c>
      <c r="B1795" t="s">
        <v>2</v>
      </c>
      <c r="C1795" t="s">
        <v>98</v>
      </c>
      <c r="D1795">
        <v>2015</v>
      </c>
      <c r="E1795" t="s">
        <v>622</v>
      </c>
      <c r="F1795" t="s">
        <v>364</v>
      </c>
      <c r="H1795">
        <v>4661</v>
      </c>
      <c r="I1795">
        <v>2650</v>
      </c>
      <c r="J1795">
        <v>2650</v>
      </c>
      <c r="K1795">
        <v>2650</v>
      </c>
      <c r="L1795">
        <v>100</v>
      </c>
      <c r="M1795">
        <v>56.85</v>
      </c>
      <c r="N1795">
        <f>COUNTIF(Cod_Mun_Norte!B:B,DADOS_SNIS_Minas!A1795)</f>
        <v>1</v>
      </c>
    </row>
    <row r="1796" spans="1:14" x14ac:dyDescent="0.2">
      <c r="A1796">
        <v>310665</v>
      </c>
      <c r="B1796" t="s">
        <v>2</v>
      </c>
      <c r="C1796" t="s">
        <v>98</v>
      </c>
      <c r="D1796">
        <v>2014</v>
      </c>
      <c r="E1796" t="s">
        <v>622</v>
      </c>
      <c r="F1796" t="s">
        <v>364</v>
      </c>
      <c r="H1796">
        <v>4630</v>
      </c>
      <c r="I1796">
        <v>2633</v>
      </c>
      <c r="J1796">
        <v>2633</v>
      </c>
      <c r="K1796">
        <v>2633</v>
      </c>
      <c r="L1796">
        <v>100</v>
      </c>
      <c r="M1796">
        <v>56.87</v>
      </c>
      <c r="N1796">
        <f>COUNTIF(Cod_Mun_Norte!B:B,DADOS_SNIS_Minas!A1796)</f>
        <v>1</v>
      </c>
    </row>
    <row r="1797" spans="1:14" x14ac:dyDescent="0.2">
      <c r="A1797">
        <v>310665</v>
      </c>
      <c r="B1797" t="s">
        <v>2</v>
      </c>
      <c r="C1797" t="s">
        <v>98</v>
      </c>
      <c r="D1797">
        <v>2013</v>
      </c>
      <c r="E1797" t="s">
        <v>622</v>
      </c>
      <c r="F1797" t="s">
        <v>364</v>
      </c>
      <c r="H1797">
        <v>4597</v>
      </c>
      <c r="I1797">
        <v>2614</v>
      </c>
      <c r="J1797">
        <v>2614</v>
      </c>
      <c r="K1797">
        <v>2614</v>
      </c>
      <c r="L1797">
        <v>100</v>
      </c>
      <c r="M1797">
        <v>56.86</v>
      </c>
      <c r="N1797">
        <f>COUNTIF(Cod_Mun_Norte!B:B,DADOS_SNIS_Minas!A1797)</f>
        <v>1</v>
      </c>
    </row>
    <row r="1798" spans="1:14" x14ac:dyDescent="0.2">
      <c r="A1798">
        <v>310665</v>
      </c>
      <c r="B1798" t="s">
        <v>2</v>
      </c>
      <c r="C1798" t="s">
        <v>98</v>
      </c>
      <c r="D1798">
        <v>2012</v>
      </c>
      <c r="E1798" t="s">
        <v>622</v>
      </c>
      <c r="F1798" t="s">
        <v>364</v>
      </c>
      <c r="H1798">
        <v>4431</v>
      </c>
      <c r="I1798">
        <v>2520</v>
      </c>
      <c r="J1798">
        <v>2520</v>
      </c>
      <c r="K1798">
        <v>2520</v>
      </c>
      <c r="L1798">
        <v>100</v>
      </c>
      <c r="M1798">
        <v>56.87</v>
      </c>
      <c r="N1798">
        <f>COUNTIF(Cod_Mun_Norte!B:B,DADOS_SNIS_Minas!A1798)</f>
        <v>1</v>
      </c>
    </row>
    <row r="1799" spans="1:14" x14ac:dyDescent="0.2">
      <c r="A1799">
        <v>310665</v>
      </c>
      <c r="B1799" t="s">
        <v>2</v>
      </c>
      <c r="C1799" t="s">
        <v>98</v>
      </c>
      <c r="D1799">
        <v>2011</v>
      </c>
      <c r="E1799" t="s">
        <v>361</v>
      </c>
      <c r="F1799" t="s">
        <v>362</v>
      </c>
      <c r="H1799">
        <v>4401</v>
      </c>
      <c r="I1799">
        <v>2503</v>
      </c>
      <c r="J1799">
        <v>2503</v>
      </c>
      <c r="K1799">
        <v>2503</v>
      </c>
      <c r="L1799">
        <v>100</v>
      </c>
      <c r="M1799">
        <v>56.87</v>
      </c>
      <c r="N1799">
        <f>COUNTIF(Cod_Mun_Norte!B:B,DADOS_SNIS_Minas!A1799)</f>
        <v>1</v>
      </c>
    </row>
    <row r="1800" spans="1:14" x14ac:dyDescent="0.2">
      <c r="A1800">
        <v>310665</v>
      </c>
      <c r="B1800" t="s">
        <v>2</v>
      </c>
      <c r="C1800" t="s">
        <v>98</v>
      </c>
      <c r="D1800">
        <v>2010</v>
      </c>
      <c r="E1800" t="s">
        <v>361</v>
      </c>
      <c r="F1800" t="s">
        <v>362</v>
      </c>
      <c r="H1800">
        <v>4370</v>
      </c>
      <c r="I1800">
        <v>2485</v>
      </c>
      <c r="J1800">
        <v>2485</v>
      </c>
      <c r="K1800">
        <v>2485</v>
      </c>
      <c r="L1800">
        <v>100</v>
      </c>
      <c r="M1800">
        <v>56.86</v>
      </c>
      <c r="N1800">
        <f>COUNTIF(Cod_Mun_Norte!B:B,DADOS_SNIS_Minas!A1800)</f>
        <v>1</v>
      </c>
    </row>
    <row r="1801" spans="1:14" x14ac:dyDescent="0.2">
      <c r="A1801">
        <v>310665</v>
      </c>
      <c r="B1801" t="s">
        <v>2</v>
      </c>
      <c r="C1801" t="s">
        <v>98</v>
      </c>
      <c r="D1801">
        <v>2009</v>
      </c>
      <c r="E1801" t="s">
        <v>361</v>
      </c>
      <c r="F1801" t="s">
        <v>362</v>
      </c>
      <c r="H1801">
        <v>4655</v>
      </c>
      <c r="I1801">
        <v>2524</v>
      </c>
      <c r="J1801">
        <v>2779</v>
      </c>
      <c r="K1801">
        <v>2779</v>
      </c>
      <c r="L1801">
        <v>100</v>
      </c>
      <c r="M1801">
        <v>59.7</v>
      </c>
      <c r="N1801">
        <f>COUNTIF(Cod_Mun_Norte!B:B,DADOS_SNIS_Minas!A1801)</f>
        <v>1</v>
      </c>
    </row>
    <row r="1802" spans="1:14" x14ac:dyDescent="0.2">
      <c r="A1802">
        <v>310665</v>
      </c>
      <c r="B1802" t="s">
        <v>2</v>
      </c>
      <c r="C1802" t="s">
        <v>98</v>
      </c>
      <c r="D1802">
        <v>2008</v>
      </c>
      <c r="E1802" t="s">
        <v>361</v>
      </c>
      <c r="F1802" t="s">
        <v>362</v>
      </c>
      <c r="H1802">
        <v>4595</v>
      </c>
      <c r="I1802">
        <v>2491</v>
      </c>
      <c r="J1802">
        <v>2760</v>
      </c>
      <c r="K1802">
        <v>2760</v>
      </c>
      <c r="L1802">
        <v>100</v>
      </c>
      <c r="M1802">
        <v>60.07</v>
      </c>
      <c r="N1802">
        <f>COUNTIF(Cod_Mun_Norte!B:B,DADOS_SNIS_Minas!A1802)</f>
        <v>1</v>
      </c>
    </row>
    <row r="1803" spans="1:14" x14ac:dyDescent="0.2">
      <c r="A1803">
        <v>310665</v>
      </c>
      <c r="B1803" t="s">
        <v>2</v>
      </c>
      <c r="C1803" t="s">
        <v>98</v>
      </c>
      <c r="D1803">
        <v>2007</v>
      </c>
      <c r="E1803" t="s">
        <v>361</v>
      </c>
      <c r="F1803" t="s">
        <v>362</v>
      </c>
      <c r="H1803">
        <v>4399</v>
      </c>
      <c r="I1803">
        <v>2385</v>
      </c>
      <c r="J1803">
        <v>2700</v>
      </c>
      <c r="K1803">
        <v>2700</v>
      </c>
      <c r="L1803">
        <v>100</v>
      </c>
      <c r="M1803">
        <v>61.38</v>
      </c>
      <c r="N1803">
        <f>COUNTIF(Cod_Mun_Norte!B:B,DADOS_SNIS_Minas!A1803)</f>
        <v>1</v>
      </c>
    </row>
    <row r="1804" spans="1:14" x14ac:dyDescent="0.2">
      <c r="A1804">
        <v>310665</v>
      </c>
      <c r="B1804" t="s">
        <v>2</v>
      </c>
      <c r="C1804" t="s">
        <v>98</v>
      </c>
      <c r="D1804">
        <v>2006</v>
      </c>
      <c r="E1804" t="s">
        <v>361</v>
      </c>
      <c r="F1804" t="s">
        <v>362</v>
      </c>
      <c r="H1804">
        <v>4387</v>
      </c>
      <c r="I1804">
        <v>2284</v>
      </c>
      <c r="J1804">
        <v>2445</v>
      </c>
      <c r="K1804">
        <v>2445</v>
      </c>
      <c r="L1804">
        <v>100</v>
      </c>
      <c r="M1804">
        <v>55.73</v>
      </c>
      <c r="N1804">
        <f>COUNTIF(Cod_Mun_Norte!B:B,DADOS_SNIS_Minas!A1804)</f>
        <v>1</v>
      </c>
    </row>
    <row r="1805" spans="1:14" x14ac:dyDescent="0.2">
      <c r="A1805">
        <v>310665</v>
      </c>
      <c r="B1805" t="s">
        <v>2</v>
      </c>
      <c r="C1805" t="s">
        <v>98</v>
      </c>
      <c r="D1805">
        <v>2005</v>
      </c>
      <c r="E1805" t="s">
        <v>361</v>
      </c>
      <c r="F1805" t="s">
        <v>362</v>
      </c>
      <c r="H1805">
        <v>4323</v>
      </c>
      <c r="I1805">
        <v>2251</v>
      </c>
      <c r="J1805">
        <v>2415</v>
      </c>
      <c r="K1805">
        <v>2415</v>
      </c>
      <c r="L1805">
        <v>100</v>
      </c>
      <c r="M1805">
        <v>55.86</v>
      </c>
      <c r="N1805">
        <f>COUNTIF(Cod_Mun_Norte!B:B,DADOS_SNIS_Minas!A1805)</f>
        <v>1</v>
      </c>
    </row>
    <row r="1806" spans="1:14" x14ac:dyDescent="0.2">
      <c r="A1806">
        <v>310665</v>
      </c>
      <c r="B1806" t="s">
        <v>2</v>
      </c>
      <c r="C1806" t="s">
        <v>98</v>
      </c>
      <c r="D1806">
        <v>2004</v>
      </c>
      <c r="E1806" t="s">
        <v>361</v>
      </c>
      <c r="F1806" t="s">
        <v>362</v>
      </c>
      <c r="H1806">
        <v>4259</v>
      </c>
      <c r="I1806">
        <v>2217</v>
      </c>
      <c r="N1806">
        <f>COUNTIF(Cod_Mun_Norte!B:B,DADOS_SNIS_Minas!A1806)</f>
        <v>1</v>
      </c>
    </row>
    <row r="1807" spans="1:14" x14ac:dyDescent="0.2">
      <c r="A1807">
        <v>310665</v>
      </c>
      <c r="B1807" t="s">
        <v>2</v>
      </c>
      <c r="C1807" t="s">
        <v>98</v>
      </c>
      <c r="D1807">
        <v>2003</v>
      </c>
      <c r="E1807" t="s">
        <v>361</v>
      </c>
      <c r="F1807" t="s">
        <v>362</v>
      </c>
      <c r="H1807">
        <v>4144</v>
      </c>
      <c r="I1807">
        <v>2158</v>
      </c>
      <c r="N1807">
        <f>COUNTIF(Cod_Mun_Norte!B:B,DADOS_SNIS_Minas!A1807)</f>
        <v>1</v>
      </c>
    </row>
    <row r="1808" spans="1:14" x14ac:dyDescent="0.2">
      <c r="A1808">
        <v>310665</v>
      </c>
      <c r="B1808" t="s">
        <v>2</v>
      </c>
      <c r="C1808" t="s">
        <v>98</v>
      </c>
      <c r="D1808">
        <v>2002</v>
      </c>
      <c r="E1808" t="s">
        <v>361</v>
      </c>
      <c r="F1808" t="s">
        <v>362</v>
      </c>
      <c r="H1808">
        <v>4089</v>
      </c>
      <c r="I1808">
        <v>2129</v>
      </c>
      <c r="N1808">
        <f>COUNTIF(Cod_Mun_Norte!B:B,DADOS_SNIS_Minas!A1808)</f>
        <v>1</v>
      </c>
    </row>
    <row r="1809" spans="1:14" x14ac:dyDescent="0.2">
      <c r="A1809">
        <v>310665</v>
      </c>
      <c r="B1809" t="s">
        <v>2</v>
      </c>
      <c r="C1809" t="s">
        <v>98</v>
      </c>
      <c r="D1809">
        <v>2001</v>
      </c>
      <c r="E1809" t="s">
        <v>361</v>
      </c>
      <c r="F1809" t="s">
        <v>362</v>
      </c>
      <c r="H1809">
        <v>4038</v>
      </c>
      <c r="I1809">
        <v>2102</v>
      </c>
      <c r="N1809">
        <f>COUNTIF(Cod_Mun_Norte!B:B,DADOS_SNIS_Minas!A1809)</f>
        <v>1</v>
      </c>
    </row>
    <row r="1810" spans="1:14" x14ac:dyDescent="0.2">
      <c r="A1810">
        <v>310665</v>
      </c>
      <c r="B1810" t="s">
        <v>2</v>
      </c>
      <c r="C1810" t="s">
        <v>98</v>
      </c>
      <c r="D1810">
        <v>2000</v>
      </c>
      <c r="E1810" t="s">
        <v>361</v>
      </c>
      <c r="F1810" t="s">
        <v>362</v>
      </c>
      <c r="H1810">
        <v>3970</v>
      </c>
      <c r="I1810">
        <v>2067</v>
      </c>
      <c r="N1810">
        <f>COUNTIF(Cod_Mun_Norte!B:B,DADOS_SNIS_Minas!A1810)</f>
        <v>1</v>
      </c>
    </row>
    <row r="1811" spans="1:14" x14ac:dyDescent="0.2">
      <c r="A1811">
        <v>310665</v>
      </c>
      <c r="B1811" t="s">
        <v>2</v>
      </c>
      <c r="C1811" t="s">
        <v>98</v>
      </c>
      <c r="D1811">
        <v>1999</v>
      </c>
      <c r="E1811" t="s">
        <v>361</v>
      </c>
      <c r="F1811" t="s">
        <v>362</v>
      </c>
      <c r="H1811">
        <v>3164</v>
      </c>
      <c r="I1811">
        <v>1647</v>
      </c>
      <c r="N1811">
        <f>COUNTIF(Cod_Mun_Norte!B:B,DADOS_SNIS_Minas!A1811)</f>
        <v>1</v>
      </c>
    </row>
    <row r="1812" spans="1:14" x14ac:dyDescent="0.2">
      <c r="A1812">
        <v>310665</v>
      </c>
      <c r="B1812" t="s">
        <v>2</v>
      </c>
      <c r="C1812" t="s">
        <v>98</v>
      </c>
      <c r="D1812">
        <v>1998</v>
      </c>
      <c r="E1812" t="s">
        <v>361</v>
      </c>
      <c r="F1812" t="s">
        <v>362</v>
      </c>
      <c r="H1812">
        <v>3204</v>
      </c>
      <c r="I1812">
        <v>1668</v>
      </c>
      <c r="N1812">
        <f>COUNTIF(Cod_Mun_Norte!B:B,DADOS_SNIS_Minas!A1812)</f>
        <v>1</v>
      </c>
    </row>
    <row r="1813" spans="1:14" x14ac:dyDescent="0.2">
      <c r="A1813">
        <v>310665</v>
      </c>
      <c r="B1813" t="s">
        <v>2</v>
      </c>
      <c r="C1813" t="s">
        <v>98</v>
      </c>
      <c r="D1813">
        <v>1997</v>
      </c>
      <c r="H1813">
        <v>3245</v>
      </c>
      <c r="I1813">
        <v>1690</v>
      </c>
      <c r="N1813">
        <f>COUNTIF(Cod_Mun_Norte!B:B,DADOS_SNIS_Minas!A1813)</f>
        <v>1</v>
      </c>
    </row>
    <row r="1814" spans="1:14" x14ac:dyDescent="0.2">
      <c r="A1814">
        <v>310660</v>
      </c>
      <c r="B1814" t="s">
        <v>623</v>
      </c>
      <c r="C1814" t="s">
        <v>98</v>
      </c>
      <c r="D1814">
        <v>2020</v>
      </c>
      <c r="E1814" t="s">
        <v>624</v>
      </c>
      <c r="F1814" t="s">
        <v>367</v>
      </c>
      <c r="G1814" t="s">
        <v>625</v>
      </c>
      <c r="H1814">
        <v>4607</v>
      </c>
      <c r="I1814">
        <v>2797</v>
      </c>
      <c r="J1814">
        <v>3391</v>
      </c>
      <c r="K1814">
        <v>2079</v>
      </c>
      <c r="L1814">
        <v>74.3</v>
      </c>
      <c r="M1814">
        <v>73.61</v>
      </c>
      <c r="N1814">
        <f>COUNTIF(Cod_Mun_Norte!B:B,DADOS_SNIS_Minas!A1814)</f>
        <v>0</v>
      </c>
    </row>
    <row r="1815" spans="1:14" x14ac:dyDescent="0.2">
      <c r="A1815">
        <v>310660</v>
      </c>
      <c r="B1815" t="s">
        <v>623</v>
      </c>
      <c r="C1815" t="s">
        <v>98</v>
      </c>
      <c r="D1815">
        <v>2019</v>
      </c>
      <c r="E1815" t="s">
        <v>479</v>
      </c>
      <c r="F1815" t="s">
        <v>99</v>
      </c>
      <c r="G1815" t="s">
        <v>216</v>
      </c>
      <c r="H1815">
        <v>4604</v>
      </c>
      <c r="I1815">
        <v>2795</v>
      </c>
      <c r="J1815">
        <v>2540</v>
      </c>
      <c r="K1815">
        <v>2066</v>
      </c>
      <c r="L1815">
        <v>73.900000000000006</v>
      </c>
      <c r="M1815">
        <v>55.17</v>
      </c>
      <c r="N1815">
        <f>COUNTIF(Cod_Mun_Norte!B:B,DADOS_SNIS_Minas!A1815)</f>
        <v>0</v>
      </c>
    </row>
    <row r="1816" spans="1:14" x14ac:dyDescent="0.2">
      <c r="A1816">
        <v>310660</v>
      </c>
      <c r="B1816" t="s">
        <v>623</v>
      </c>
      <c r="C1816" t="s">
        <v>98</v>
      </c>
      <c r="D1816">
        <v>2018</v>
      </c>
      <c r="E1816" t="s">
        <v>624</v>
      </c>
      <c r="F1816" t="s">
        <v>367</v>
      </c>
      <c r="H1816">
        <v>4602</v>
      </c>
      <c r="I1816">
        <v>2794</v>
      </c>
      <c r="J1816">
        <v>2568</v>
      </c>
      <c r="K1816">
        <v>2568</v>
      </c>
      <c r="L1816">
        <v>91.9</v>
      </c>
      <c r="M1816">
        <v>55.8</v>
      </c>
      <c r="N1816">
        <f>COUNTIF(Cod_Mun_Norte!B:B,DADOS_SNIS_Minas!A1816)</f>
        <v>0</v>
      </c>
    </row>
    <row r="1817" spans="1:14" x14ac:dyDescent="0.2">
      <c r="A1817">
        <v>310660</v>
      </c>
      <c r="B1817" t="s">
        <v>623</v>
      </c>
      <c r="C1817" t="s">
        <v>98</v>
      </c>
      <c r="D1817">
        <v>2017</v>
      </c>
      <c r="E1817" t="s">
        <v>626</v>
      </c>
      <c r="F1817" t="s">
        <v>354</v>
      </c>
      <c r="H1817">
        <v>4678</v>
      </c>
      <c r="I1817">
        <v>2840</v>
      </c>
      <c r="J1817">
        <v>3321</v>
      </c>
      <c r="K1817">
        <v>2759</v>
      </c>
      <c r="L1817">
        <v>97.2</v>
      </c>
      <c r="M1817">
        <v>70.989999999999995</v>
      </c>
      <c r="N1817">
        <f>COUNTIF(Cod_Mun_Norte!B:B,DADOS_SNIS_Minas!A1817)</f>
        <v>0</v>
      </c>
    </row>
    <row r="1818" spans="1:14" x14ac:dyDescent="0.2">
      <c r="A1818">
        <v>310660</v>
      </c>
      <c r="B1818" t="s">
        <v>623</v>
      </c>
      <c r="C1818" t="s">
        <v>98</v>
      </c>
      <c r="D1818">
        <v>2016</v>
      </c>
      <c r="E1818" t="s">
        <v>627</v>
      </c>
      <c r="F1818" t="s">
        <v>359</v>
      </c>
      <c r="H1818">
        <v>4671</v>
      </c>
      <c r="I1818">
        <v>2836</v>
      </c>
      <c r="J1818">
        <v>2932</v>
      </c>
      <c r="K1818">
        <v>2407</v>
      </c>
      <c r="L1818">
        <v>84.9</v>
      </c>
      <c r="M1818">
        <v>62.77</v>
      </c>
      <c r="N1818">
        <f>COUNTIF(Cod_Mun_Norte!B:B,DADOS_SNIS_Minas!A1818)</f>
        <v>0</v>
      </c>
    </row>
    <row r="1819" spans="1:14" x14ac:dyDescent="0.2">
      <c r="A1819">
        <v>310660</v>
      </c>
      <c r="B1819" t="s">
        <v>623</v>
      </c>
      <c r="C1819" t="s">
        <v>98</v>
      </c>
      <c r="D1819">
        <v>2015</v>
      </c>
      <c r="E1819" t="s">
        <v>627</v>
      </c>
      <c r="F1819" t="s">
        <v>359</v>
      </c>
      <c r="H1819">
        <v>4664</v>
      </c>
      <c r="I1819">
        <v>2832</v>
      </c>
      <c r="J1819">
        <v>3754</v>
      </c>
      <c r="K1819">
        <v>2812</v>
      </c>
      <c r="L1819">
        <v>99.3</v>
      </c>
      <c r="M1819">
        <v>80.489999999999995</v>
      </c>
      <c r="N1819">
        <f>COUNTIF(Cod_Mun_Norte!B:B,DADOS_SNIS_Minas!A1819)</f>
        <v>0</v>
      </c>
    </row>
    <row r="1820" spans="1:14" x14ac:dyDescent="0.2">
      <c r="A1820">
        <v>310660</v>
      </c>
      <c r="B1820" t="s">
        <v>623</v>
      </c>
      <c r="C1820" t="s">
        <v>98</v>
      </c>
      <c r="D1820">
        <v>2014</v>
      </c>
      <c r="E1820" t="s">
        <v>624</v>
      </c>
      <c r="F1820" t="s">
        <v>364</v>
      </c>
      <c r="H1820">
        <v>4656</v>
      </c>
      <c r="I1820">
        <v>2827</v>
      </c>
      <c r="J1820">
        <v>3615</v>
      </c>
      <c r="K1820">
        <v>2827</v>
      </c>
      <c r="L1820">
        <v>100</v>
      </c>
      <c r="M1820">
        <v>77.64</v>
      </c>
      <c r="N1820">
        <f>COUNTIF(Cod_Mun_Norte!B:B,DADOS_SNIS_Minas!A1820)</f>
        <v>0</v>
      </c>
    </row>
    <row r="1821" spans="1:14" x14ac:dyDescent="0.2">
      <c r="A1821">
        <v>310660</v>
      </c>
      <c r="B1821" t="s">
        <v>623</v>
      </c>
      <c r="C1821" t="s">
        <v>98</v>
      </c>
      <c r="D1821">
        <v>2013</v>
      </c>
      <c r="E1821" t="s">
        <v>624</v>
      </c>
      <c r="F1821" t="s">
        <v>364</v>
      </c>
      <c r="H1821">
        <v>4648</v>
      </c>
      <c r="I1821">
        <v>2822</v>
      </c>
      <c r="J1821">
        <v>3825</v>
      </c>
      <c r="K1821">
        <v>2822</v>
      </c>
      <c r="L1821">
        <v>100</v>
      </c>
      <c r="M1821">
        <v>82.29</v>
      </c>
      <c r="N1821">
        <f>COUNTIF(Cod_Mun_Norte!B:B,DADOS_SNIS_Minas!A1821)</f>
        <v>0</v>
      </c>
    </row>
    <row r="1822" spans="1:14" x14ac:dyDescent="0.2">
      <c r="A1822">
        <v>310660</v>
      </c>
      <c r="B1822" t="s">
        <v>623</v>
      </c>
      <c r="C1822" t="s">
        <v>98</v>
      </c>
      <c r="D1822">
        <v>2012</v>
      </c>
      <c r="E1822" t="s">
        <v>624</v>
      </c>
      <c r="F1822" t="s">
        <v>364</v>
      </c>
      <c r="H1822">
        <v>4508</v>
      </c>
      <c r="I1822">
        <v>2737</v>
      </c>
      <c r="J1822">
        <v>3498</v>
      </c>
      <c r="K1822">
        <v>2736</v>
      </c>
      <c r="L1822">
        <v>100</v>
      </c>
      <c r="M1822">
        <v>77.599999999999994</v>
      </c>
      <c r="N1822">
        <f>COUNTIF(Cod_Mun_Norte!B:B,DADOS_SNIS_Minas!A1822)</f>
        <v>0</v>
      </c>
    </row>
    <row r="1823" spans="1:14" x14ac:dyDescent="0.2">
      <c r="A1823">
        <v>310660</v>
      </c>
      <c r="B1823" t="s">
        <v>623</v>
      </c>
      <c r="C1823" t="s">
        <v>98</v>
      </c>
      <c r="D1823">
        <v>2011</v>
      </c>
      <c r="E1823" t="s">
        <v>624</v>
      </c>
      <c r="F1823" t="s">
        <v>364</v>
      </c>
      <c r="H1823">
        <v>4503</v>
      </c>
      <c r="I1823">
        <v>2734</v>
      </c>
      <c r="J1823">
        <v>3468</v>
      </c>
      <c r="K1823">
        <v>2700</v>
      </c>
      <c r="L1823">
        <v>98.8</v>
      </c>
      <c r="M1823">
        <v>77.02</v>
      </c>
      <c r="N1823">
        <f>COUNTIF(Cod_Mun_Norte!B:B,DADOS_SNIS_Minas!A1823)</f>
        <v>0</v>
      </c>
    </row>
    <row r="1824" spans="1:14" x14ac:dyDescent="0.2">
      <c r="A1824">
        <v>310660</v>
      </c>
      <c r="B1824" t="s">
        <v>623</v>
      </c>
      <c r="C1824" t="s">
        <v>98</v>
      </c>
      <c r="D1824">
        <v>2010</v>
      </c>
      <c r="E1824" t="s">
        <v>628</v>
      </c>
      <c r="F1824" t="s">
        <v>364</v>
      </c>
      <c r="H1824">
        <v>4498</v>
      </c>
      <c r="I1824">
        <v>2731</v>
      </c>
      <c r="J1824">
        <v>2731</v>
      </c>
      <c r="K1824">
        <v>2731</v>
      </c>
      <c r="L1824">
        <v>100</v>
      </c>
      <c r="M1824">
        <v>60.72</v>
      </c>
      <c r="N1824">
        <f>COUNTIF(Cod_Mun_Norte!B:B,DADOS_SNIS_Minas!A1824)</f>
        <v>0</v>
      </c>
    </row>
    <row r="1825" spans="1:14" x14ac:dyDescent="0.2">
      <c r="A1825">
        <v>310660</v>
      </c>
      <c r="B1825" t="s">
        <v>623</v>
      </c>
      <c r="C1825" t="s">
        <v>98</v>
      </c>
      <c r="D1825">
        <v>2009</v>
      </c>
      <c r="E1825" t="s">
        <v>361</v>
      </c>
      <c r="F1825" t="s">
        <v>362</v>
      </c>
      <c r="H1825">
        <v>4780</v>
      </c>
      <c r="I1825">
        <v>2626</v>
      </c>
      <c r="J1825">
        <v>3272</v>
      </c>
      <c r="K1825">
        <v>3272</v>
      </c>
      <c r="L1825">
        <v>100</v>
      </c>
      <c r="M1825">
        <v>68.45</v>
      </c>
      <c r="N1825">
        <f>COUNTIF(Cod_Mun_Norte!B:B,DADOS_SNIS_Minas!A1825)</f>
        <v>0</v>
      </c>
    </row>
    <row r="1826" spans="1:14" x14ac:dyDescent="0.2">
      <c r="A1826">
        <v>310660</v>
      </c>
      <c r="B1826" t="s">
        <v>623</v>
      </c>
      <c r="C1826" t="s">
        <v>98</v>
      </c>
      <c r="D1826">
        <v>2008</v>
      </c>
      <c r="E1826" t="s">
        <v>361</v>
      </c>
      <c r="F1826" t="s">
        <v>362</v>
      </c>
      <c r="H1826">
        <v>4752</v>
      </c>
      <c r="I1826">
        <v>2611</v>
      </c>
      <c r="J1826">
        <v>3172</v>
      </c>
      <c r="K1826">
        <v>3172</v>
      </c>
      <c r="L1826">
        <v>100</v>
      </c>
      <c r="M1826">
        <v>66.75</v>
      </c>
      <c r="N1826">
        <f>COUNTIF(Cod_Mun_Norte!B:B,DADOS_SNIS_Minas!A1826)</f>
        <v>0</v>
      </c>
    </row>
    <row r="1827" spans="1:14" x14ac:dyDescent="0.2">
      <c r="A1827">
        <v>310660</v>
      </c>
      <c r="B1827" t="s">
        <v>623</v>
      </c>
      <c r="C1827" t="s">
        <v>98</v>
      </c>
      <c r="D1827">
        <v>2007</v>
      </c>
      <c r="E1827" t="s">
        <v>361</v>
      </c>
      <c r="F1827" t="s">
        <v>362</v>
      </c>
      <c r="H1827">
        <v>4588</v>
      </c>
      <c r="I1827">
        <v>2521</v>
      </c>
      <c r="J1827">
        <v>3073</v>
      </c>
      <c r="K1827">
        <v>3073</v>
      </c>
      <c r="L1827">
        <v>100</v>
      </c>
      <c r="M1827">
        <v>66.98</v>
      </c>
      <c r="N1827">
        <f>COUNTIF(Cod_Mun_Norte!B:B,DADOS_SNIS_Minas!A1827)</f>
        <v>0</v>
      </c>
    </row>
    <row r="1828" spans="1:14" x14ac:dyDescent="0.2">
      <c r="A1828">
        <v>310660</v>
      </c>
      <c r="B1828" t="s">
        <v>623</v>
      </c>
      <c r="C1828" t="s">
        <v>98</v>
      </c>
      <c r="D1828">
        <v>2006</v>
      </c>
      <c r="E1828" t="s">
        <v>361</v>
      </c>
      <c r="F1828" t="s">
        <v>362</v>
      </c>
      <c r="H1828">
        <v>4157</v>
      </c>
      <c r="I1828">
        <v>2290</v>
      </c>
      <c r="J1828">
        <v>2956</v>
      </c>
      <c r="K1828">
        <v>2956</v>
      </c>
      <c r="L1828">
        <v>100</v>
      </c>
      <c r="M1828">
        <v>71.11</v>
      </c>
      <c r="N1828">
        <f>COUNTIF(Cod_Mun_Norte!B:B,DADOS_SNIS_Minas!A1828)</f>
        <v>0</v>
      </c>
    </row>
    <row r="1829" spans="1:14" x14ac:dyDescent="0.2">
      <c r="A1829">
        <v>310660</v>
      </c>
      <c r="B1829" t="s">
        <v>623</v>
      </c>
      <c r="C1829" t="s">
        <v>98</v>
      </c>
      <c r="D1829">
        <v>2005</v>
      </c>
      <c r="E1829" t="s">
        <v>361</v>
      </c>
      <c r="F1829" t="s">
        <v>362</v>
      </c>
      <c r="H1829">
        <v>4199</v>
      </c>
      <c r="I1829">
        <v>2313</v>
      </c>
      <c r="J1829">
        <v>2354</v>
      </c>
      <c r="K1829">
        <v>2354</v>
      </c>
      <c r="L1829">
        <v>100</v>
      </c>
      <c r="M1829">
        <v>56.06</v>
      </c>
      <c r="N1829">
        <f>COUNTIF(Cod_Mun_Norte!B:B,DADOS_SNIS_Minas!A1829)</f>
        <v>0</v>
      </c>
    </row>
    <row r="1830" spans="1:14" x14ac:dyDescent="0.2">
      <c r="A1830">
        <v>310660</v>
      </c>
      <c r="B1830" t="s">
        <v>623</v>
      </c>
      <c r="C1830" t="s">
        <v>98</v>
      </c>
      <c r="D1830">
        <v>2004</v>
      </c>
      <c r="E1830" t="s">
        <v>361</v>
      </c>
      <c r="F1830" t="s">
        <v>362</v>
      </c>
      <c r="H1830">
        <v>4242</v>
      </c>
      <c r="I1830">
        <v>2337</v>
      </c>
      <c r="J1830">
        <v>2247</v>
      </c>
      <c r="K1830">
        <v>2247</v>
      </c>
      <c r="L1830">
        <v>96.2</v>
      </c>
      <c r="M1830">
        <v>52.97</v>
      </c>
      <c r="N1830">
        <f>COUNTIF(Cod_Mun_Norte!B:B,DADOS_SNIS_Minas!A1830)</f>
        <v>0</v>
      </c>
    </row>
    <row r="1831" spans="1:14" x14ac:dyDescent="0.2">
      <c r="A1831">
        <v>310660</v>
      </c>
      <c r="B1831" t="s">
        <v>623</v>
      </c>
      <c r="C1831" t="s">
        <v>98</v>
      </c>
      <c r="D1831">
        <v>2003</v>
      </c>
      <c r="E1831" t="s">
        <v>361</v>
      </c>
      <c r="F1831" t="s">
        <v>362</v>
      </c>
      <c r="H1831">
        <v>4320</v>
      </c>
      <c r="I1831">
        <v>2380</v>
      </c>
      <c r="N1831">
        <f>COUNTIF(Cod_Mun_Norte!B:B,DADOS_SNIS_Minas!A1831)</f>
        <v>0</v>
      </c>
    </row>
    <row r="1832" spans="1:14" x14ac:dyDescent="0.2">
      <c r="A1832">
        <v>310660</v>
      </c>
      <c r="B1832" t="s">
        <v>623</v>
      </c>
      <c r="C1832" t="s">
        <v>98</v>
      </c>
      <c r="D1832">
        <v>2002</v>
      </c>
      <c r="E1832" t="s">
        <v>361</v>
      </c>
      <c r="F1832" t="s">
        <v>362</v>
      </c>
      <c r="H1832">
        <v>4356</v>
      </c>
      <c r="I1832">
        <v>2400</v>
      </c>
      <c r="N1832">
        <f>COUNTIF(Cod_Mun_Norte!B:B,DADOS_SNIS_Minas!A1832)</f>
        <v>0</v>
      </c>
    </row>
    <row r="1833" spans="1:14" x14ac:dyDescent="0.2">
      <c r="A1833">
        <v>310660</v>
      </c>
      <c r="B1833" t="s">
        <v>623</v>
      </c>
      <c r="C1833" t="s">
        <v>98</v>
      </c>
      <c r="D1833">
        <v>2001</v>
      </c>
      <c r="E1833" t="s">
        <v>361</v>
      </c>
      <c r="F1833" t="s">
        <v>362</v>
      </c>
      <c r="H1833">
        <v>4402</v>
      </c>
      <c r="I1833">
        <v>2425</v>
      </c>
      <c r="N1833">
        <f>COUNTIF(Cod_Mun_Norte!B:B,DADOS_SNIS_Minas!A1833)</f>
        <v>0</v>
      </c>
    </row>
    <row r="1834" spans="1:14" x14ac:dyDescent="0.2">
      <c r="A1834">
        <v>310660</v>
      </c>
      <c r="B1834" t="s">
        <v>623</v>
      </c>
      <c r="C1834" t="s">
        <v>98</v>
      </c>
      <c r="D1834">
        <v>2000</v>
      </c>
      <c r="E1834" t="s">
        <v>361</v>
      </c>
      <c r="F1834" t="s">
        <v>362</v>
      </c>
      <c r="H1834">
        <v>4436</v>
      </c>
      <c r="I1834">
        <v>2444</v>
      </c>
      <c r="N1834">
        <f>COUNTIF(Cod_Mun_Norte!B:B,DADOS_SNIS_Minas!A1834)</f>
        <v>0</v>
      </c>
    </row>
    <row r="1835" spans="1:14" x14ac:dyDescent="0.2">
      <c r="A1835">
        <v>310660</v>
      </c>
      <c r="B1835" t="s">
        <v>623</v>
      </c>
      <c r="C1835" t="s">
        <v>98</v>
      </c>
      <c r="D1835">
        <v>1999</v>
      </c>
      <c r="E1835" t="s">
        <v>361</v>
      </c>
      <c r="F1835" t="s">
        <v>362</v>
      </c>
      <c r="H1835">
        <v>3933</v>
      </c>
      <c r="I1835">
        <v>1874</v>
      </c>
      <c r="N1835">
        <f>COUNTIF(Cod_Mun_Norte!B:B,DADOS_SNIS_Minas!A1835)</f>
        <v>0</v>
      </c>
    </row>
    <row r="1836" spans="1:14" x14ac:dyDescent="0.2">
      <c r="A1836">
        <v>310660</v>
      </c>
      <c r="B1836" t="s">
        <v>623</v>
      </c>
      <c r="C1836" t="s">
        <v>98</v>
      </c>
      <c r="D1836">
        <v>1998</v>
      </c>
      <c r="E1836" t="s">
        <v>361</v>
      </c>
      <c r="F1836" t="s">
        <v>362</v>
      </c>
      <c r="H1836">
        <v>4021</v>
      </c>
      <c r="I1836">
        <v>1916</v>
      </c>
      <c r="N1836">
        <f>COUNTIF(Cod_Mun_Norte!B:B,DADOS_SNIS_Minas!A1836)</f>
        <v>0</v>
      </c>
    </row>
    <row r="1837" spans="1:14" x14ac:dyDescent="0.2">
      <c r="A1837">
        <v>310660</v>
      </c>
      <c r="B1837" t="s">
        <v>623</v>
      </c>
      <c r="C1837" t="s">
        <v>98</v>
      </c>
      <c r="D1837">
        <v>1997</v>
      </c>
      <c r="H1837">
        <v>4109</v>
      </c>
      <c r="I1837">
        <v>1958</v>
      </c>
      <c r="N1837">
        <f>COUNTIF(Cod_Mun_Norte!B:B,DADOS_SNIS_Minas!A1837)</f>
        <v>0</v>
      </c>
    </row>
    <row r="1838" spans="1:14" x14ac:dyDescent="0.2">
      <c r="A1838">
        <v>310660</v>
      </c>
      <c r="B1838" t="s">
        <v>623</v>
      </c>
      <c r="C1838" t="s">
        <v>98</v>
      </c>
      <c r="D1838">
        <v>1996</v>
      </c>
      <c r="H1838">
        <v>9253</v>
      </c>
      <c r="I1838">
        <v>4410</v>
      </c>
      <c r="N1838">
        <f>COUNTIF(Cod_Mun_Norte!B:B,DADOS_SNIS_Minas!A1838)</f>
        <v>0</v>
      </c>
    </row>
    <row r="1839" spans="1:14" x14ac:dyDescent="0.2">
      <c r="A1839">
        <v>310660</v>
      </c>
      <c r="B1839" t="s">
        <v>623</v>
      </c>
      <c r="C1839" t="s">
        <v>98</v>
      </c>
      <c r="D1839">
        <v>1995</v>
      </c>
      <c r="H1839">
        <v>10690</v>
      </c>
      <c r="I1839">
        <v>5095</v>
      </c>
      <c r="N1839">
        <f>COUNTIF(Cod_Mun_Norte!B:B,DADOS_SNIS_Minas!A1839)</f>
        <v>0</v>
      </c>
    </row>
    <row r="1840" spans="1:14" x14ac:dyDescent="0.2">
      <c r="A1840">
        <v>310670</v>
      </c>
      <c r="B1840" t="s">
        <v>629</v>
      </c>
      <c r="C1840" t="s">
        <v>98</v>
      </c>
      <c r="D1840">
        <v>2020</v>
      </c>
      <c r="E1840" t="s">
        <v>630</v>
      </c>
      <c r="F1840" t="s">
        <v>367</v>
      </c>
      <c r="G1840" t="s">
        <v>368</v>
      </c>
      <c r="H1840">
        <v>444784</v>
      </c>
      <c r="I1840">
        <v>441539</v>
      </c>
      <c r="J1840">
        <v>396700</v>
      </c>
      <c r="K1840">
        <v>396700</v>
      </c>
      <c r="L1840">
        <v>89.8</v>
      </c>
      <c r="M1840">
        <v>89.19</v>
      </c>
      <c r="N1840">
        <f>COUNTIF(Cod_Mun_Norte!B:B,DADOS_SNIS_Minas!A1840)</f>
        <v>0</v>
      </c>
    </row>
    <row r="1841" spans="1:14" x14ac:dyDescent="0.2">
      <c r="A1841">
        <v>310670</v>
      </c>
      <c r="B1841" t="s">
        <v>629</v>
      </c>
      <c r="C1841" t="s">
        <v>98</v>
      </c>
      <c r="D1841">
        <v>2019</v>
      </c>
      <c r="E1841" t="s">
        <v>630</v>
      </c>
      <c r="F1841" t="s">
        <v>367</v>
      </c>
      <c r="G1841" t="s">
        <v>368</v>
      </c>
      <c r="H1841">
        <v>439340</v>
      </c>
      <c r="I1841">
        <v>436135</v>
      </c>
      <c r="J1841">
        <v>388946</v>
      </c>
      <c r="K1841">
        <v>388946</v>
      </c>
      <c r="L1841">
        <v>89.2</v>
      </c>
      <c r="M1841">
        <v>88.53</v>
      </c>
      <c r="N1841">
        <f>COUNTIF(Cod_Mun_Norte!B:B,DADOS_SNIS_Minas!A1841)</f>
        <v>0</v>
      </c>
    </row>
    <row r="1842" spans="1:14" x14ac:dyDescent="0.2">
      <c r="A1842">
        <v>310670</v>
      </c>
      <c r="B1842" t="s">
        <v>629</v>
      </c>
      <c r="C1842" t="s">
        <v>98</v>
      </c>
      <c r="D1842">
        <v>2018</v>
      </c>
      <c r="E1842" t="s">
        <v>630</v>
      </c>
      <c r="F1842" t="s">
        <v>367</v>
      </c>
      <c r="H1842">
        <v>432575</v>
      </c>
      <c r="I1842">
        <v>429420</v>
      </c>
      <c r="J1842">
        <v>385233</v>
      </c>
      <c r="K1842">
        <v>385233</v>
      </c>
      <c r="L1842">
        <v>89.7</v>
      </c>
      <c r="M1842">
        <v>89.06</v>
      </c>
      <c r="N1842">
        <f>COUNTIF(Cod_Mun_Norte!B:B,DADOS_SNIS_Minas!A1842)</f>
        <v>0</v>
      </c>
    </row>
    <row r="1843" spans="1:14" x14ac:dyDescent="0.2">
      <c r="A1843">
        <v>310670</v>
      </c>
      <c r="B1843" t="s">
        <v>629</v>
      </c>
      <c r="C1843" t="s">
        <v>98</v>
      </c>
      <c r="D1843">
        <v>2017</v>
      </c>
      <c r="E1843" t="s">
        <v>630</v>
      </c>
      <c r="F1843" t="s">
        <v>367</v>
      </c>
      <c r="H1843">
        <v>427146</v>
      </c>
      <c r="I1843">
        <v>424030</v>
      </c>
      <c r="J1843">
        <v>381157</v>
      </c>
      <c r="K1843">
        <v>381157</v>
      </c>
      <c r="L1843">
        <v>89.9</v>
      </c>
      <c r="M1843">
        <v>89.23</v>
      </c>
      <c r="N1843">
        <f>COUNTIF(Cod_Mun_Norte!B:B,DADOS_SNIS_Minas!A1843)</f>
        <v>0</v>
      </c>
    </row>
    <row r="1844" spans="1:14" x14ac:dyDescent="0.2">
      <c r="A1844">
        <v>310670</v>
      </c>
      <c r="B1844" t="s">
        <v>629</v>
      </c>
      <c r="C1844" t="s">
        <v>98</v>
      </c>
      <c r="D1844">
        <v>2016</v>
      </c>
      <c r="E1844" t="s">
        <v>630</v>
      </c>
      <c r="F1844" t="s">
        <v>367</v>
      </c>
      <c r="H1844">
        <v>422354</v>
      </c>
      <c r="I1844">
        <v>419273</v>
      </c>
      <c r="J1844">
        <v>381802</v>
      </c>
      <c r="K1844">
        <v>381802</v>
      </c>
      <c r="L1844">
        <v>91.1</v>
      </c>
      <c r="M1844">
        <v>90.4</v>
      </c>
      <c r="N1844">
        <f>COUNTIF(Cod_Mun_Norte!B:B,DADOS_SNIS_Minas!A1844)</f>
        <v>0</v>
      </c>
    </row>
    <row r="1845" spans="1:14" x14ac:dyDescent="0.2">
      <c r="A1845">
        <v>310670</v>
      </c>
      <c r="B1845" t="s">
        <v>629</v>
      </c>
      <c r="C1845" t="s">
        <v>98</v>
      </c>
      <c r="D1845">
        <v>2015</v>
      </c>
      <c r="E1845" t="s">
        <v>631</v>
      </c>
      <c r="F1845" t="s">
        <v>367</v>
      </c>
      <c r="H1845">
        <v>417307</v>
      </c>
      <c r="I1845">
        <v>414263</v>
      </c>
      <c r="J1845">
        <v>384148</v>
      </c>
      <c r="K1845">
        <v>384148</v>
      </c>
      <c r="L1845">
        <v>92.7</v>
      </c>
      <c r="M1845">
        <v>92.05</v>
      </c>
      <c r="N1845">
        <f>COUNTIF(Cod_Mun_Norte!B:B,DADOS_SNIS_Minas!A1845)</f>
        <v>0</v>
      </c>
    </row>
    <row r="1846" spans="1:14" x14ac:dyDescent="0.2">
      <c r="A1846">
        <v>310670</v>
      </c>
      <c r="B1846" t="s">
        <v>629</v>
      </c>
      <c r="C1846" t="s">
        <v>98</v>
      </c>
      <c r="D1846">
        <v>2014</v>
      </c>
      <c r="E1846" t="s">
        <v>631</v>
      </c>
      <c r="F1846" t="s">
        <v>367</v>
      </c>
      <c r="H1846">
        <v>412003</v>
      </c>
      <c r="I1846">
        <v>408998</v>
      </c>
      <c r="J1846">
        <v>408998</v>
      </c>
      <c r="K1846">
        <v>408998</v>
      </c>
      <c r="L1846">
        <v>100</v>
      </c>
      <c r="M1846">
        <v>99.27</v>
      </c>
      <c r="N1846">
        <f>COUNTIF(Cod_Mun_Norte!B:B,DADOS_SNIS_Minas!A1846)</f>
        <v>0</v>
      </c>
    </row>
    <row r="1847" spans="1:14" x14ac:dyDescent="0.2">
      <c r="A1847">
        <v>310670</v>
      </c>
      <c r="B1847" t="s">
        <v>629</v>
      </c>
      <c r="C1847" t="s">
        <v>98</v>
      </c>
      <c r="D1847">
        <v>2013</v>
      </c>
      <c r="E1847" t="s">
        <v>630</v>
      </c>
      <c r="F1847" t="s">
        <v>367</v>
      </c>
      <c r="H1847">
        <v>406474</v>
      </c>
      <c r="I1847">
        <v>403509</v>
      </c>
      <c r="J1847">
        <v>403509</v>
      </c>
      <c r="K1847">
        <v>403509</v>
      </c>
      <c r="L1847">
        <v>100</v>
      </c>
      <c r="M1847">
        <v>99.27</v>
      </c>
      <c r="N1847">
        <f>COUNTIF(Cod_Mun_Norte!B:B,DADOS_SNIS_Minas!A1847)</f>
        <v>0</v>
      </c>
    </row>
    <row r="1848" spans="1:14" x14ac:dyDescent="0.2">
      <c r="A1848">
        <v>310670</v>
      </c>
      <c r="B1848" t="s">
        <v>629</v>
      </c>
      <c r="C1848" t="s">
        <v>98</v>
      </c>
      <c r="D1848">
        <v>2012</v>
      </c>
      <c r="E1848" t="s">
        <v>631</v>
      </c>
      <c r="F1848" t="s">
        <v>367</v>
      </c>
      <c r="H1848">
        <v>388873</v>
      </c>
      <c r="I1848">
        <v>386036</v>
      </c>
      <c r="J1848">
        <v>386036</v>
      </c>
      <c r="K1848">
        <v>386036</v>
      </c>
      <c r="L1848">
        <v>100</v>
      </c>
      <c r="M1848">
        <v>99.27</v>
      </c>
      <c r="N1848">
        <f>COUNTIF(Cod_Mun_Norte!B:B,DADOS_SNIS_Minas!A1848)</f>
        <v>0</v>
      </c>
    </row>
    <row r="1849" spans="1:14" x14ac:dyDescent="0.2">
      <c r="A1849">
        <v>310670</v>
      </c>
      <c r="B1849" t="s">
        <v>629</v>
      </c>
      <c r="C1849" t="s">
        <v>98</v>
      </c>
      <c r="D1849">
        <v>2011</v>
      </c>
      <c r="E1849" t="s">
        <v>631</v>
      </c>
      <c r="F1849" t="s">
        <v>367</v>
      </c>
      <c r="H1849">
        <v>383571</v>
      </c>
      <c r="I1849">
        <v>380773</v>
      </c>
      <c r="J1849">
        <v>380773</v>
      </c>
      <c r="K1849">
        <v>380773</v>
      </c>
      <c r="L1849">
        <v>100</v>
      </c>
      <c r="M1849">
        <v>99.27</v>
      </c>
      <c r="N1849">
        <f>COUNTIF(Cod_Mun_Norte!B:B,DADOS_SNIS_Minas!A1849)</f>
        <v>0</v>
      </c>
    </row>
    <row r="1850" spans="1:14" x14ac:dyDescent="0.2">
      <c r="A1850">
        <v>310670</v>
      </c>
      <c r="B1850" t="s">
        <v>629</v>
      </c>
      <c r="C1850" t="s">
        <v>98</v>
      </c>
      <c r="D1850">
        <v>2010</v>
      </c>
      <c r="E1850" t="s">
        <v>631</v>
      </c>
      <c r="F1850" t="s">
        <v>367</v>
      </c>
      <c r="H1850">
        <v>378089</v>
      </c>
      <c r="I1850">
        <v>375331</v>
      </c>
      <c r="J1850">
        <v>375331</v>
      </c>
      <c r="K1850">
        <v>375331</v>
      </c>
      <c r="L1850">
        <v>100</v>
      </c>
      <c r="M1850">
        <v>99.27</v>
      </c>
      <c r="N1850">
        <f>COUNTIF(Cod_Mun_Norte!B:B,DADOS_SNIS_Minas!A1850)</f>
        <v>0</v>
      </c>
    </row>
    <row r="1851" spans="1:14" x14ac:dyDescent="0.2">
      <c r="A1851">
        <v>310670</v>
      </c>
      <c r="B1851" t="s">
        <v>629</v>
      </c>
      <c r="C1851" t="s">
        <v>98</v>
      </c>
      <c r="D1851">
        <v>2009</v>
      </c>
      <c r="E1851" t="s">
        <v>631</v>
      </c>
      <c r="F1851" t="s">
        <v>367</v>
      </c>
      <c r="H1851">
        <v>441748</v>
      </c>
      <c r="I1851">
        <v>429624</v>
      </c>
      <c r="J1851">
        <v>400450</v>
      </c>
      <c r="K1851">
        <v>400450</v>
      </c>
      <c r="L1851">
        <v>93.2</v>
      </c>
      <c r="M1851">
        <v>90.65</v>
      </c>
      <c r="N1851">
        <f>COUNTIF(Cod_Mun_Norte!B:B,DADOS_SNIS_Minas!A1851)</f>
        <v>0</v>
      </c>
    </row>
    <row r="1852" spans="1:14" x14ac:dyDescent="0.2">
      <c r="A1852">
        <v>310670</v>
      </c>
      <c r="B1852" t="s">
        <v>629</v>
      </c>
      <c r="C1852" t="s">
        <v>98</v>
      </c>
      <c r="D1852">
        <v>2008</v>
      </c>
      <c r="E1852" t="s">
        <v>631</v>
      </c>
      <c r="F1852" t="s">
        <v>367</v>
      </c>
      <c r="H1852">
        <v>429507</v>
      </c>
      <c r="I1852">
        <v>417719</v>
      </c>
      <c r="J1852">
        <v>389650</v>
      </c>
      <c r="K1852">
        <v>389650</v>
      </c>
      <c r="L1852">
        <v>93.3</v>
      </c>
      <c r="M1852">
        <v>90.72</v>
      </c>
      <c r="N1852">
        <f>COUNTIF(Cod_Mun_Norte!B:B,DADOS_SNIS_Minas!A1852)</f>
        <v>0</v>
      </c>
    </row>
    <row r="1853" spans="1:14" x14ac:dyDescent="0.2">
      <c r="A1853">
        <v>310670</v>
      </c>
      <c r="B1853" t="s">
        <v>629</v>
      </c>
      <c r="C1853" t="s">
        <v>98</v>
      </c>
      <c r="D1853">
        <v>2007</v>
      </c>
      <c r="E1853" t="s">
        <v>631</v>
      </c>
      <c r="F1853" t="s">
        <v>367</v>
      </c>
      <c r="H1853">
        <v>415098</v>
      </c>
      <c r="I1853">
        <v>403705</v>
      </c>
      <c r="J1853">
        <v>378350</v>
      </c>
      <c r="K1853">
        <v>378350</v>
      </c>
      <c r="L1853">
        <v>93.7</v>
      </c>
      <c r="M1853">
        <v>91.15</v>
      </c>
      <c r="N1853">
        <f>COUNTIF(Cod_Mun_Norte!B:B,DADOS_SNIS_Minas!A1853)</f>
        <v>0</v>
      </c>
    </row>
    <row r="1854" spans="1:14" x14ac:dyDescent="0.2">
      <c r="A1854">
        <v>310670</v>
      </c>
      <c r="B1854" t="s">
        <v>629</v>
      </c>
      <c r="C1854" t="s">
        <v>98</v>
      </c>
      <c r="D1854">
        <v>2006</v>
      </c>
      <c r="E1854" t="s">
        <v>631</v>
      </c>
      <c r="F1854" t="s">
        <v>367</v>
      </c>
      <c r="H1854">
        <v>407003</v>
      </c>
      <c r="I1854">
        <v>395832</v>
      </c>
      <c r="J1854">
        <v>363406</v>
      </c>
      <c r="K1854">
        <v>363406</v>
      </c>
      <c r="L1854">
        <v>91.8</v>
      </c>
      <c r="M1854">
        <v>89.29</v>
      </c>
      <c r="N1854">
        <f>COUNTIF(Cod_Mun_Norte!B:B,DADOS_SNIS_Minas!A1854)</f>
        <v>0</v>
      </c>
    </row>
    <row r="1855" spans="1:14" x14ac:dyDescent="0.2">
      <c r="A1855">
        <v>310670</v>
      </c>
      <c r="B1855" t="s">
        <v>629</v>
      </c>
      <c r="C1855" t="s">
        <v>98</v>
      </c>
      <c r="D1855">
        <v>2005</v>
      </c>
      <c r="E1855" t="s">
        <v>631</v>
      </c>
      <c r="F1855" t="s">
        <v>367</v>
      </c>
      <c r="H1855">
        <v>391718</v>
      </c>
      <c r="I1855">
        <v>380967</v>
      </c>
      <c r="J1855">
        <v>352981</v>
      </c>
      <c r="K1855">
        <v>352981</v>
      </c>
      <c r="L1855">
        <v>92.7</v>
      </c>
      <c r="M1855">
        <v>90.11</v>
      </c>
      <c r="N1855">
        <f>COUNTIF(Cod_Mun_Norte!B:B,DADOS_SNIS_Minas!A1855)</f>
        <v>0</v>
      </c>
    </row>
    <row r="1856" spans="1:14" x14ac:dyDescent="0.2">
      <c r="A1856">
        <v>310670</v>
      </c>
      <c r="B1856" t="s">
        <v>629</v>
      </c>
      <c r="C1856" t="s">
        <v>98</v>
      </c>
      <c r="D1856">
        <v>2004</v>
      </c>
      <c r="E1856" t="s">
        <v>631</v>
      </c>
      <c r="F1856" t="s">
        <v>367</v>
      </c>
      <c r="H1856">
        <v>376318</v>
      </c>
      <c r="I1856">
        <v>365990</v>
      </c>
      <c r="J1856">
        <v>344010</v>
      </c>
      <c r="K1856">
        <v>344010</v>
      </c>
      <c r="L1856">
        <v>94</v>
      </c>
      <c r="M1856">
        <v>91.41</v>
      </c>
      <c r="N1856">
        <f>COUNTIF(Cod_Mun_Norte!B:B,DADOS_SNIS_Minas!A1856)</f>
        <v>0</v>
      </c>
    </row>
    <row r="1857" spans="1:14" x14ac:dyDescent="0.2">
      <c r="A1857">
        <v>310670</v>
      </c>
      <c r="B1857" t="s">
        <v>629</v>
      </c>
      <c r="C1857" t="s">
        <v>98</v>
      </c>
      <c r="D1857">
        <v>2003</v>
      </c>
      <c r="E1857" t="s">
        <v>631</v>
      </c>
      <c r="F1857" t="s">
        <v>367</v>
      </c>
      <c r="H1857">
        <v>348491</v>
      </c>
      <c r="I1857">
        <v>338926</v>
      </c>
      <c r="J1857">
        <v>337087</v>
      </c>
      <c r="K1857">
        <v>337087</v>
      </c>
      <c r="L1857">
        <v>99.5</v>
      </c>
      <c r="M1857">
        <v>96.73</v>
      </c>
      <c r="N1857">
        <f>COUNTIF(Cod_Mun_Norte!B:B,DADOS_SNIS_Minas!A1857)</f>
        <v>0</v>
      </c>
    </row>
    <row r="1858" spans="1:14" x14ac:dyDescent="0.2">
      <c r="A1858">
        <v>310670</v>
      </c>
      <c r="B1858" t="s">
        <v>629</v>
      </c>
      <c r="C1858" t="s">
        <v>98</v>
      </c>
      <c r="D1858">
        <v>2002</v>
      </c>
      <c r="E1858" t="s">
        <v>631</v>
      </c>
      <c r="F1858" t="s">
        <v>367</v>
      </c>
      <c r="H1858">
        <v>335236</v>
      </c>
      <c r="I1858">
        <v>326035</v>
      </c>
      <c r="J1858">
        <v>329927</v>
      </c>
      <c r="K1858">
        <v>329927</v>
      </c>
      <c r="L1858">
        <v>100</v>
      </c>
      <c r="M1858">
        <v>98.42</v>
      </c>
      <c r="N1858">
        <f>COUNTIF(Cod_Mun_Norte!B:B,DADOS_SNIS_Minas!A1858)</f>
        <v>0</v>
      </c>
    </row>
    <row r="1859" spans="1:14" x14ac:dyDescent="0.2">
      <c r="A1859">
        <v>310670</v>
      </c>
      <c r="B1859" t="s">
        <v>629</v>
      </c>
      <c r="C1859" t="s">
        <v>98</v>
      </c>
      <c r="D1859">
        <v>2001</v>
      </c>
      <c r="E1859" t="s">
        <v>361</v>
      </c>
      <c r="F1859" t="s">
        <v>99</v>
      </c>
      <c r="H1859">
        <v>323188</v>
      </c>
      <c r="I1859">
        <v>314318</v>
      </c>
      <c r="J1859">
        <v>312393</v>
      </c>
      <c r="K1859">
        <v>312393</v>
      </c>
      <c r="L1859">
        <v>99.4</v>
      </c>
      <c r="M1859">
        <v>96.66</v>
      </c>
      <c r="N1859">
        <f>COUNTIF(Cod_Mun_Norte!B:B,DADOS_SNIS_Minas!A1859)</f>
        <v>0</v>
      </c>
    </row>
    <row r="1860" spans="1:14" x14ac:dyDescent="0.2">
      <c r="A1860">
        <v>310670</v>
      </c>
      <c r="B1860" t="s">
        <v>629</v>
      </c>
      <c r="C1860" t="s">
        <v>98</v>
      </c>
      <c r="D1860">
        <v>2000</v>
      </c>
      <c r="E1860" t="s">
        <v>361</v>
      </c>
      <c r="F1860" t="s">
        <v>99</v>
      </c>
      <c r="H1860">
        <v>306675</v>
      </c>
      <c r="I1860">
        <v>298258</v>
      </c>
      <c r="J1860">
        <v>311440</v>
      </c>
      <c r="L1860">
        <v>100</v>
      </c>
      <c r="N1860">
        <f>COUNTIF(Cod_Mun_Norte!B:B,DADOS_SNIS_Minas!A1860)</f>
        <v>0</v>
      </c>
    </row>
    <row r="1861" spans="1:14" x14ac:dyDescent="0.2">
      <c r="A1861">
        <v>310670</v>
      </c>
      <c r="B1861" t="s">
        <v>629</v>
      </c>
      <c r="C1861" t="s">
        <v>98</v>
      </c>
      <c r="D1861">
        <v>1999</v>
      </c>
      <c r="E1861" t="s">
        <v>361</v>
      </c>
      <c r="F1861" t="s">
        <v>99</v>
      </c>
      <c r="H1861">
        <v>302108</v>
      </c>
      <c r="I1861">
        <v>286403</v>
      </c>
      <c r="J1861">
        <v>292932</v>
      </c>
      <c r="L1861">
        <v>100</v>
      </c>
      <c r="N1861">
        <f>COUNTIF(Cod_Mun_Norte!B:B,DADOS_SNIS_Minas!A1861)</f>
        <v>0</v>
      </c>
    </row>
    <row r="1862" spans="1:14" x14ac:dyDescent="0.2">
      <c r="A1862">
        <v>310670</v>
      </c>
      <c r="B1862" t="s">
        <v>629</v>
      </c>
      <c r="C1862" t="s">
        <v>98</v>
      </c>
      <c r="D1862">
        <v>1998</v>
      </c>
      <c r="E1862" t="s">
        <v>361</v>
      </c>
      <c r="F1862" t="s">
        <v>99</v>
      </c>
      <c r="H1862">
        <v>285581</v>
      </c>
      <c r="I1862">
        <v>270735</v>
      </c>
      <c r="J1862">
        <v>268260</v>
      </c>
      <c r="L1862">
        <v>99.1</v>
      </c>
      <c r="N1862">
        <f>COUNTIF(Cod_Mun_Norte!B:B,DADOS_SNIS_Minas!A1862)</f>
        <v>0</v>
      </c>
    </row>
    <row r="1863" spans="1:14" x14ac:dyDescent="0.2">
      <c r="A1863">
        <v>310670</v>
      </c>
      <c r="B1863" t="s">
        <v>629</v>
      </c>
      <c r="C1863" t="s">
        <v>98</v>
      </c>
      <c r="D1863">
        <v>1997</v>
      </c>
      <c r="E1863" t="s">
        <v>361</v>
      </c>
      <c r="F1863" t="s">
        <v>99</v>
      </c>
      <c r="H1863">
        <v>269029</v>
      </c>
      <c r="I1863">
        <v>255043</v>
      </c>
      <c r="J1863">
        <v>244132</v>
      </c>
      <c r="L1863">
        <v>95.7</v>
      </c>
      <c r="N1863">
        <f>COUNTIF(Cod_Mun_Norte!B:B,DADOS_SNIS_Minas!A1863)</f>
        <v>0</v>
      </c>
    </row>
    <row r="1864" spans="1:14" x14ac:dyDescent="0.2">
      <c r="A1864">
        <v>310670</v>
      </c>
      <c r="B1864" t="s">
        <v>629</v>
      </c>
      <c r="C1864" t="s">
        <v>98</v>
      </c>
      <c r="D1864">
        <v>1996</v>
      </c>
      <c r="E1864" t="s">
        <v>361</v>
      </c>
      <c r="F1864" t="s">
        <v>99</v>
      </c>
      <c r="H1864">
        <v>249451</v>
      </c>
      <c r="I1864">
        <v>236483</v>
      </c>
      <c r="J1864">
        <v>208616</v>
      </c>
      <c r="L1864">
        <v>88.2</v>
      </c>
      <c r="N1864">
        <f>COUNTIF(Cod_Mun_Norte!B:B,DADOS_SNIS_Minas!A1864)</f>
        <v>0</v>
      </c>
    </row>
    <row r="1865" spans="1:14" x14ac:dyDescent="0.2">
      <c r="A1865">
        <v>310670</v>
      </c>
      <c r="B1865" t="s">
        <v>629</v>
      </c>
      <c r="C1865" t="s">
        <v>98</v>
      </c>
      <c r="D1865">
        <v>1995</v>
      </c>
      <c r="H1865">
        <v>198896</v>
      </c>
      <c r="I1865">
        <v>188556</v>
      </c>
      <c r="N1865">
        <f>COUNTIF(Cod_Mun_Norte!B:B,DADOS_SNIS_Minas!A1865)</f>
        <v>0</v>
      </c>
    </row>
    <row r="1866" spans="1:14" x14ac:dyDescent="0.2">
      <c r="A1866">
        <v>310680</v>
      </c>
      <c r="B1866" t="s">
        <v>121</v>
      </c>
      <c r="C1866" t="s">
        <v>98</v>
      </c>
      <c r="D1866">
        <v>2020</v>
      </c>
      <c r="E1866" t="s">
        <v>632</v>
      </c>
      <c r="F1866" t="s">
        <v>367</v>
      </c>
      <c r="G1866" t="s">
        <v>378</v>
      </c>
      <c r="H1866">
        <v>3329</v>
      </c>
      <c r="I1866">
        <v>1316</v>
      </c>
      <c r="J1866">
        <v>1856</v>
      </c>
      <c r="K1866">
        <v>1316</v>
      </c>
      <c r="L1866">
        <v>100</v>
      </c>
      <c r="M1866">
        <v>55.75</v>
      </c>
      <c r="N1866">
        <f>COUNTIF(Cod_Mun_Norte!B:B,DADOS_SNIS_Minas!A1866)</f>
        <v>0</v>
      </c>
    </row>
    <row r="1867" spans="1:14" x14ac:dyDescent="0.2">
      <c r="A1867">
        <v>310680</v>
      </c>
      <c r="B1867" t="s">
        <v>121</v>
      </c>
      <c r="C1867" t="s">
        <v>98</v>
      </c>
      <c r="D1867">
        <v>2019</v>
      </c>
      <c r="E1867" t="s">
        <v>632</v>
      </c>
      <c r="F1867" t="s">
        <v>367</v>
      </c>
      <c r="G1867" t="s">
        <v>378</v>
      </c>
      <c r="H1867">
        <v>3379</v>
      </c>
      <c r="I1867">
        <v>1335</v>
      </c>
      <c r="J1867">
        <v>1856</v>
      </c>
      <c r="K1867">
        <v>1335</v>
      </c>
      <c r="L1867">
        <v>100</v>
      </c>
      <c r="M1867">
        <v>54.93</v>
      </c>
      <c r="N1867">
        <f>COUNTIF(Cod_Mun_Norte!B:B,DADOS_SNIS_Minas!A1867)</f>
        <v>0</v>
      </c>
    </row>
    <row r="1868" spans="1:14" x14ac:dyDescent="0.2">
      <c r="A1868">
        <v>310680</v>
      </c>
      <c r="B1868" t="s">
        <v>121</v>
      </c>
      <c r="C1868" t="s">
        <v>98</v>
      </c>
      <c r="D1868">
        <v>2018</v>
      </c>
      <c r="E1868" t="s">
        <v>632</v>
      </c>
      <c r="F1868" t="s">
        <v>367</v>
      </c>
      <c r="H1868">
        <v>3430</v>
      </c>
      <c r="I1868">
        <v>1356</v>
      </c>
      <c r="J1868">
        <v>1856</v>
      </c>
      <c r="K1868">
        <v>1356</v>
      </c>
      <c r="L1868">
        <v>100</v>
      </c>
      <c r="M1868">
        <v>54.11</v>
      </c>
      <c r="N1868">
        <f>COUNTIF(Cod_Mun_Norte!B:B,DADOS_SNIS_Minas!A1868)</f>
        <v>0</v>
      </c>
    </row>
    <row r="1869" spans="1:14" x14ac:dyDescent="0.2">
      <c r="A1869">
        <v>310680</v>
      </c>
      <c r="B1869" t="s">
        <v>121</v>
      </c>
      <c r="C1869" t="s">
        <v>98</v>
      </c>
      <c r="D1869">
        <v>2017</v>
      </c>
      <c r="E1869" t="s">
        <v>633</v>
      </c>
      <c r="F1869" t="s">
        <v>374</v>
      </c>
      <c r="H1869">
        <v>3613</v>
      </c>
      <c r="I1869">
        <v>1428</v>
      </c>
      <c r="N1869">
        <f>COUNTIF(Cod_Mun_Norte!B:B,DADOS_SNIS_Minas!A1869)</f>
        <v>0</v>
      </c>
    </row>
    <row r="1870" spans="1:14" x14ac:dyDescent="0.2">
      <c r="A1870">
        <v>310680</v>
      </c>
      <c r="B1870" t="s">
        <v>121</v>
      </c>
      <c r="C1870" t="s">
        <v>98</v>
      </c>
      <c r="D1870">
        <v>2016</v>
      </c>
      <c r="E1870" t="s">
        <v>633</v>
      </c>
      <c r="F1870" t="s">
        <v>374</v>
      </c>
      <c r="H1870">
        <v>3648</v>
      </c>
      <c r="I1870">
        <v>1442</v>
      </c>
      <c r="N1870">
        <f>COUNTIF(Cod_Mun_Norte!B:B,DADOS_SNIS_Minas!A1870)</f>
        <v>0</v>
      </c>
    </row>
    <row r="1871" spans="1:14" x14ac:dyDescent="0.2">
      <c r="A1871">
        <v>310680</v>
      </c>
      <c r="B1871" t="s">
        <v>121</v>
      </c>
      <c r="C1871" t="s">
        <v>98</v>
      </c>
      <c r="D1871">
        <v>2015</v>
      </c>
      <c r="E1871" t="s">
        <v>633</v>
      </c>
      <c r="F1871" t="s">
        <v>374</v>
      </c>
      <c r="H1871">
        <v>3685</v>
      </c>
      <c r="I1871">
        <v>1456</v>
      </c>
      <c r="N1871">
        <f>COUNTIF(Cod_Mun_Norte!B:B,DADOS_SNIS_Minas!A1871)</f>
        <v>0</v>
      </c>
    </row>
    <row r="1872" spans="1:14" x14ac:dyDescent="0.2">
      <c r="A1872">
        <v>310680</v>
      </c>
      <c r="B1872" t="s">
        <v>121</v>
      </c>
      <c r="C1872" t="s">
        <v>98</v>
      </c>
      <c r="D1872">
        <v>2014</v>
      </c>
      <c r="H1872">
        <v>3724</v>
      </c>
      <c r="I1872">
        <v>1472</v>
      </c>
      <c r="N1872">
        <f>COUNTIF(Cod_Mun_Norte!B:B,DADOS_SNIS_Minas!A1872)</f>
        <v>0</v>
      </c>
    </row>
    <row r="1873" spans="1:14" x14ac:dyDescent="0.2">
      <c r="A1873">
        <v>310680</v>
      </c>
      <c r="B1873" t="s">
        <v>121</v>
      </c>
      <c r="C1873" t="s">
        <v>98</v>
      </c>
      <c r="D1873">
        <v>2013</v>
      </c>
      <c r="E1873" t="s">
        <v>632</v>
      </c>
      <c r="F1873" t="s">
        <v>367</v>
      </c>
      <c r="H1873">
        <v>3765</v>
      </c>
      <c r="I1873">
        <v>1488</v>
      </c>
      <c r="J1873">
        <v>2278</v>
      </c>
      <c r="K1873">
        <v>1483</v>
      </c>
      <c r="L1873">
        <v>99.7</v>
      </c>
      <c r="M1873">
        <v>60.5</v>
      </c>
      <c r="N1873">
        <f>COUNTIF(Cod_Mun_Norte!B:B,DADOS_SNIS_Minas!A1873)</f>
        <v>0</v>
      </c>
    </row>
    <row r="1874" spans="1:14" x14ac:dyDescent="0.2">
      <c r="A1874">
        <v>310680</v>
      </c>
      <c r="B1874" t="s">
        <v>121</v>
      </c>
      <c r="C1874" t="s">
        <v>98</v>
      </c>
      <c r="D1874">
        <v>2012</v>
      </c>
      <c r="E1874" t="s">
        <v>632</v>
      </c>
      <c r="F1874" t="s">
        <v>367</v>
      </c>
      <c r="H1874">
        <v>3703</v>
      </c>
      <c r="I1874">
        <v>1463</v>
      </c>
      <c r="J1874">
        <v>2258</v>
      </c>
      <c r="K1874">
        <v>1463</v>
      </c>
      <c r="L1874">
        <v>100</v>
      </c>
      <c r="M1874">
        <v>60.98</v>
      </c>
      <c r="N1874">
        <f>COUNTIF(Cod_Mun_Norte!B:B,DADOS_SNIS_Minas!A1874)</f>
        <v>0</v>
      </c>
    </row>
    <row r="1875" spans="1:14" x14ac:dyDescent="0.2">
      <c r="A1875">
        <v>310680</v>
      </c>
      <c r="B1875" t="s">
        <v>121</v>
      </c>
      <c r="C1875" t="s">
        <v>98</v>
      </c>
      <c r="D1875">
        <v>2011</v>
      </c>
      <c r="H1875">
        <v>3748</v>
      </c>
      <c r="I1875">
        <v>1481</v>
      </c>
      <c r="N1875">
        <f>COUNTIF(Cod_Mun_Norte!B:B,DADOS_SNIS_Minas!A1875)</f>
        <v>0</v>
      </c>
    </row>
    <row r="1876" spans="1:14" x14ac:dyDescent="0.2">
      <c r="A1876">
        <v>310680</v>
      </c>
      <c r="B1876" t="s">
        <v>121</v>
      </c>
      <c r="C1876" t="s">
        <v>98</v>
      </c>
      <c r="D1876">
        <v>2010</v>
      </c>
      <c r="H1876">
        <v>3793</v>
      </c>
      <c r="I1876">
        <v>1499</v>
      </c>
      <c r="N1876">
        <f>COUNTIF(Cod_Mun_Norte!B:B,DADOS_SNIS_Minas!A1876)</f>
        <v>0</v>
      </c>
    </row>
    <row r="1877" spans="1:14" x14ac:dyDescent="0.2">
      <c r="A1877">
        <v>310680</v>
      </c>
      <c r="B1877" t="s">
        <v>121</v>
      </c>
      <c r="C1877" t="s">
        <v>98</v>
      </c>
      <c r="D1877">
        <v>2009</v>
      </c>
      <c r="H1877">
        <v>3881</v>
      </c>
      <c r="I1877">
        <v>1603</v>
      </c>
      <c r="N1877">
        <f>COUNTIF(Cod_Mun_Norte!B:B,DADOS_SNIS_Minas!A1877)</f>
        <v>0</v>
      </c>
    </row>
    <row r="1878" spans="1:14" x14ac:dyDescent="0.2">
      <c r="A1878">
        <v>310680</v>
      </c>
      <c r="B1878" t="s">
        <v>121</v>
      </c>
      <c r="C1878" t="s">
        <v>98</v>
      </c>
      <c r="D1878">
        <v>2008</v>
      </c>
      <c r="H1878">
        <v>3932</v>
      </c>
      <c r="I1878">
        <v>1624</v>
      </c>
      <c r="N1878">
        <f>COUNTIF(Cod_Mun_Norte!B:B,DADOS_SNIS_Minas!A1878)</f>
        <v>0</v>
      </c>
    </row>
    <row r="1879" spans="1:14" x14ac:dyDescent="0.2">
      <c r="A1879">
        <v>310680</v>
      </c>
      <c r="B1879" t="s">
        <v>121</v>
      </c>
      <c r="C1879" t="s">
        <v>98</v>
      </c>
      <c r="D1879">
        <v>2007</v>
      </c>
      <c r="H1879">
        <v>3880</v>
      </c>
      <c r="I1879">
        <v>1603</v>
      </c>
      <c r="N1879">
        <f>COUNTIF(Cod_Mun_Norte!B:B,DADOS_SNIS_Minas!A1879)</f>
        <v>0</v>
      </c>
    </row>
    <row r="1880" spans="1:14" x14ac:dyDescent="0.2">
      <c r="A1880">
        <v>310680</v>
      </c>
      <c r="B1880" t="s">
        <v>121</v>
      </c>
      <c r="C1880" t="s">
        <v>98</v>
      </c>
      <c r="D1880">
        <v>2006</v>
      </c>
      <c r="H1880">
        <v>4052</v>
      </c>
      <c r="I1880">
        <v>1514</v>
      </c>
      <c r="N1880">
        <f>COUNTIF(Cod_Mun_Norte!B:B,DADOS_SNIS_Minas!A1880)</f>
        <v>0</v>
      </c>
    </row>
    <row r="1881" spans="1:14" x14ac:dyDescent="0.2">
      <c r="A1881">
        <v>310680</v>
      </c>
      <c r="B1881" t="s">
        <v>121</v>
      </c>
      <c r="C1881" t="s">
        <v>98</v>
      </c>
      <c r="D1881">
        <v>2005</v>
      </c>
      <c r="H1881">
        <v>4104</v>
      </c>
      <c r="I1881">
        <v>1533</v>
      </c>
      <c r="N1881">
        <f>COUNTIF(Cod_Mun_Norte!B:B,DADOS_SNIS_Minas!A1881)</f>
        <v>0</v>
      </c>
    </row>
    <row r="1882" spans="1:14" x14ac:dyDescent="0.2">
      <c r="A1882">
        <v>310680</v>
      </c>
      <c r="B1882" t="s">
        <v>121</v>
      </c>
      <c r="C1882" t="s">
        <v>98</v>
      </c>
      <c r="D1882">
        <v>2004</v>
      </c>
      <c r="H1882">
        <v>4156</v>
      </c>
      <c r="I1882">
        <v>1553</v>
      </c>
      <c r="N1882">
        <f>COUNTIF(Cod_Mun_Norte!B:B,DADOS_SNIS_Minas!A1882)</f>
        <v>0</v>
      </c>
    </row>
    <row r="1883" spans="1:14" x14ac:dyDescent="0.2">
      <c r="A1883">
        <v>310680</v>
      </c>
      <c r="B1883" t="s">
        <v>121</v>
      </c>
      <c r="C1883" t="s">
        <v>98</v>
      </c>
      <c r="D1883">
        <v>2003</v>
      </c>
      <c r="H1883">
        <v>4250</v>
      </c>
      <c r="I1883">
        <v>1588</v>
      </c>
      <c r="N1883">
        <f>COUNTIF(Cod_Mun_Norte!B:B,DADOS_SNIS_Minas!A1883)</f>
        <v>0</v>
      </c>
    </row>
    <row r="1884" spans="1:14" x14ac:dyDescent="0.2">
      <c r="A1884">
        <v>310680</v>
      </c>
      <c r="B1884" t="s">
        <v>121</v>
      </c>
      <c r="C1884" t="s">
        <v>98</v>
      </c>
      <c r="D1884">
        <v>2002</v>
      </c>
      <c r="H1884">
        <v>4295</v>
      </c>
      <c r="I1884">
        <v>1605</v>
      </c>
      <c r="N1884">
        <f>COUNTIF(Cod_Mun_Norte!B:B,DADOS_SNIS_Minas!A1884)</f>
        <v>0</v>
      </c>
    </row>
    <row r="1885" spans="1:14" x14ac:dyDescent="0.2">
      <c r="A1885">
        <v>310680</v>
      </c>
      <c r="B1885" t="s">
        <v>121</v>
      </c>
      <c r="C1885" t="s">
        <v>98</v>
      </c>
      <c r="D1885">
        <v>2001</v>
      </c>
      <c r="H1885">
        <v>4336</v>
      </c>
      <c r="I1885">
        <v>1620</v>
      </c>
      <c r="N1885">
        <f>COUNTIF(Cod_Mun_Norte!B:B,DADOS_SNIS_Minas!A1885)</f>
        <v>0</v>
      </c>
    </row>
    <row r="1886" spans="1:14" x14ac:dyDescent="0.2">
      <c r="A1886">
        <v>310680</v>
      </c>
      <c r="B1886" t="s">
        <v>121</v>
      </c>
      <c r="C1886" t="s">
        <v>98</v>
      </c>
      <c r="D1886">
        <v>2000</v>
      </c>
      <c r="H1886">
        <v>4392</v>
      </c>
      <c r="I1886">
        <v>1641</v>
      </c>
      <c r="N1886">
        <f>COUNTIF(Cod_Mun_Norte!B:B,DADOS_SNIS_Minas!A1886)</f>
        <v>0</v>
      </c>
    </row>
    <row r="1887" spans="1:14" x14ac:dyDescent="0.2">
      <c r="A1887">
        <v>310680</v>
      </c>
      <c r="B1887" t="s">
        <v>121</v>
      </c>
      <c r="C1887" t="s">
        <v>98</v>
      </c>
      <c r="D1887">
        <v>1999</v>
      </c>
      <c r="H1887">
        <v>4378</v>
      </c>
      <c r="I1887">
        <v>1516</v>
      </c>
      <c r="N1887">
        <f>COUNTIF(Cod_Mun_Norte!B:B,DADOS_SNIS_Minas!A1887)</f>
        <v>0</v>
      </c>
    </row>
    <row r="1888" spans="1:14" x14ac:dyDescent="0.2">
      <c r="A1888">
        <v>310680</v>
      </c>
      <c r="B1888" t="s">
        <v>121</v>
      </c>
      <c r="C1888" t="s">
        <v>98</v>
      </c>
      <c r="D1888">
        <v>1998</v>
      </c>
      <c r="H1888">
        <v>4472</v>
      </c>
      <c r="I1888">
        <v>1549</v>
      </c>
      <c r="N1888">
        <f>COUNTIF(Cod_Mun_Norte!B:B,DADOS_SNIS_Minas!A1888)</f>
        <v>0</v>
      </c>
    </row>
    <row r="1889" spans="1:14" x14ac:dyDescent="0.2">
      <c r="A1889">
        <v>310680</v>
      </c>
      <c r="B1889" t="s">
        <v>121</v>
      </c>
      <c r="C1889" t="s">
        <v>98</v>
      </c>
      <c r="D1889">
        <v>1997</v>
      </c>
      <c r="H1889">
        <v>4566</v>
      </c>
      <c r="I1889">
        <v>1582</v>
      </c>
      <c r="N1889">
        <f>COUNTIF(Cod_Mun_Norte!B:B,DADOS_SNIS_Minas!A1889)</f>
        <v>0</v>
      </c>
    </row>
    <row r="1890" spans="1:14" x14ac:dyDescent="0.2">
      <c r="A1890">
        <v>310680</v>
      </c>
      <c r="B1890" t="s">
        <v>121</v>
      </c>
      <c r="C1890" t="s">
        <v>98</v>
      </c>
      <c r="D1890">
        <v>1996</v>
      </c>
      <c r="H1890">
        <v>4677</v>
      </c>
      <c r="I1890">
        <v>1620</v>
      </c>
      <c r="N1890">
        <f>COUNTIF(Cod_Mun_Norte!B:B,DADOS_SNIS_Minas!A1890)</f>
        <v>0</v>
      </c>
    </row>
    <row r="1891" spans="1:14" x14ac:dyDescent="0.2">
      <c r="A1891">
        <v>310680</v>
      </c>
      <c r="B1891" t="s">
        <v>121</v>
      </c>
      <c r="C1891" t="s">
        <v>98</v>
      </c>
      <c r="D1891">
        <v>1995</v>
      </c>
      <c r="H1891">
        <v>4656</v>
      </c>
      <c r="I1891">
        <v>1613</v>
      </c>
      <c r="N1891">
        <f>COUNTIF(Cod_Mun_Norte!B:B,DADOS_SNIS_Minas!A1891)</f>
        <v>0</v>
      </c>
    </row>
    <row r="1892" spans="1:14" x14ac:dyDescent="0.2">
      <c r="A1892">
        <v>310690</v>
      </c>
      <c r="B1892" t="s">
        <v>634</v>
      </c>
      <c r="C1892" t="s">
        <v>98</v>
      </c>
      <c r="D1892">
        <v>2020</v>
      </c>
      <c r="E1892" t="s">
        <v>635</v>
      </c>
      <c r="F1892" t="s">
        <v>364</v>
      </c>
      <c r="G1892" t="s">
        <v>368</v>
      </c>
      <c r="H1892">
        <v>14554</v>
      </c>
      <c r="I1892">
        <v>13812</v>
      </c>
      <c r="J1892">
        <v>12315</v>
      </c>
      <c r="K1892">
        <v>12315</v>
      </c>
      <c r="L1892">
        <v>89.2</v>
      </c>
      <c r="M1892">
        <v>84.62</v>
      </c>
      <c r="N1892">
        <f>COUNTIF(Cod_Mun_Norte!B:B,DADOS_SNIS_Minas!A1892)</f>
        <v>0</v>
      </c>
    </row>
    <row r="1893" spans="1:14" x14ac:dyDescent="0.2">
      <c r="A1893">
        <v>310690</v>
      </c>
      <c r="B1893" t="s">
        <v>634</v>
      </c>
      <c r="C1893" t="s">
        <v>98</v>
      </c>
      <c r="D1893">
        <v>2019</v>
      </c>
      <c r="E1893" t="s">
        <v>636</v>
      </c>
      <c r="F1893" t="s">
        <v>354</v>
      </c>
      <c r="G1893" t="s">
        <v>355</v>
      </c>
      <c r="H1893">
        <v>14494</v>
      </c>
      <c r="I1893">
        <v>13755</v>
      </c>
      <c r="J1893">
        <v>12115</v>
      </c>
      <c r="K1893">
        <v>12115</v>
      </c>
      <c r="L1893">
        <v>88.1</v>
      </c>
      <c r="M1893">
        <v>83.59</v>
      </c>
      <c r="N1893">
        <f>COUNTIF(Cod_Mun_Norte!B:B,DADOS_SNIS_Minas!A1893)</f>
        <v>0</v>
      </c>
    </row>
    <row r="1894" spans="1:14" x14ac:dyDescent="0.2">
      <c r="A1894">
        <v>310690</v>
      </c>
      <c r="B1894" t="s">
        <v>634</v>
      </c>
      <c r="C1894" t="s">
        <v>98</v>
      </c>
      <c r="D1894">
        <v>2018</v>
      </c>
      <c r="E1894" t="s">
        <v>635</v>
      </c>
      <c r="F1894" t="s">
        <v>364</v>
      </c>
      <c r="H1894">
        <v>14431</v>
      </c>
      <c r="I1894">
        <v>13695</v>
      </c>
      <c r="J1894">
        <v>12111</v>
      </c>
      <c r="K1894">
        <v>12111</v>
      </c>
      <c r="L1894">
        <v>88.4</v>
      </c>
      <c r="M1894">
        <v>83.92</v>
      </c>
      <c r="N1894">
        <f>COUNTIF(Cod_Mun_Norte!B:B,DADOS_SNIS_Minas!A1894)</f>
        <v>0</v>
      </c>
    </row>
    <row r="1895" spans="1:14" x14ac:dyDescent="0.2">
      <c r="A1895">
        <v>310690</v>
      </c>
      <c r="B1895" t="s">
        <v>634</v>
      </c>
      <c r="C1895" t="s">
        <v>98</v>
      </c>
      <c r="D1895">
        <v>2017</v>
      </c>
      <c r="E1895" t="s">
        <v>635</v>
      </c>
      <c r="F1895" t="s">
        <v>364</v>
      </c>
      <c r="H1895">
        <v>14545</v>
      </c>
      <c r="I1895">
        <v>13804</v>
      </c>
      <c r="J1895">
        <v>12211</v>
      </c>
      <c r="K1895">
        <v>12211</v>
      </c>
      <c r="L1895">
        <v>88.5</v>
      </c>
      <c r="M1895">
        <v>83.95</v>
      </c>
      <c r="N1895">
        <f>COUNTIF(Cod_Mun_Norte!B:B,DADOS_SNIS_Minas!A1895)</f>
        <v>0</v>
      </c>
    </row>
    <row r="1896" spans="1:14" x14ac:dyDescent="0.2">
      <c r="A1896">
        <v>310690</v>
      </c>
      <c r="B1896" t="s">
        <v>634</v>
      </c>
      <c r="C1896" t="s">
        <v>98</v>
      </c>
      <c r="D1896">
        <v>2016</v>
      </c>
      <c r="E1896" t="s">
        <v>635</v>
      </c>
      <c r="F1896" t="s">
        <v>364</v>
      </c>
      <c r="H1896">
        <v>14481</v>
      </c>
      <c r="I1896">
        <v>13743</v>
      </c>
      <c r="J1896">
        <v>12123</v>
      </c>
      <c r="K1896">
        <v>12123</v>
      </c>
      <c r="L1896">
        <v>88.2</v>
      </c>
      <c r="M1896">
        <v>83.72</v>
      </c>
      <c r="N1896">
        <f>COUNTIF(Cod_Mun_Norte!B:B,DADOS_SNIS_Minas!A1896)</f>
        <v>0</v>
      </c>
    </row>
    <row r="1897" spans="1:14" x14ac:dyDescent="0.2">
      <c r="A1897">
        <v>310690</v>
      </c>
      <c r="B1897" t="s">
        <v>634</v>
      </c>
      <c r="C1897" t="s">
        <v>98</v>
      </c>
      <c r="D1897">
        <v>2015</v>
      </c>
      <c r="E1897" t="s">
        <v>637</v>
      </c>
      <c r="F1897" t="s">
        <v>359</v>
      </c>
      <c r="H1897">
        <v>14413</v>
      </c>
      <c r="I1897">
        <v>13678</v>
      </c>
      <c r="J1897">
        <v>12155</v>
      </c>
      <c r="K1897">
        <v>12155</v>
      </c>
      <c r="L1897">
        <v>88.9</v>
      </c>
      <c r="M1897">
        <v>84.33</v>
      </c>
      <c r="N1897">
        <f>COUNTIF(Cod_Mun_Norte!B:B,DADOS_SNIS_Minas!A1897)</f>
        <v>0</v>
      </c>
    </row>
    <row r="1898" spans="1:14" x14ac:dyDescent="0.2">
      <c r="A1898">
        <v>310690</v>
      </c>
      <c r="B1898" t="s">
        <v>634</v>
      </c>
      <c r="C1898" t="s">
        <v>98</v>
      </c>
      <c r="D1898">
        <v>2014</v>
      </c>
      <c r="E1898" t="s">
        <v>637</v>
      </c>
      <c r="F1898" t="s">
        <v>359</v>
      </c>
      <c r="H1898">
        <v>14342</v>
      </c>
      <c r="I1898">
        <v>13611</v>
      </c>
      <c r="J1898">
        <v>13611</v>
      </c>
      <c r="K1898">
        <v>13611</v>
      </c>
      <c r="L1898">
        <v>100</v>
      </c>
      <c r="M1898">
        <v>94.9</v>
      </c>
      <c r="N1898">
        <f>COUNTIF(Cod_Mun_Norte!B:B,DADOS_SNIS_Minas!A1898)</f>
        <v>0</v>
      </c>
    </row>
    <row r="1899" spans="1:14" x14ac:dyDescent="0.2">
      <c r="A1899">
        <v>310690</v>
      </c>
      <c r="B1899" t="s">
        <v>634</v>
      </c>
      <c r="C1899" t="s">
        <v>98</v>
      </c>
      <c r="D1899">
        <v>2013</v>
      </c>
      <c r="E1899" t="s">
        <v>637</v>
      </c>
      <c r="F1899" t="s">
        <v>359</v>
      </c>
      <c r="H1899">
        <v>14268</v>
      </c>
      <c r="I1899">
        <v>13541</v>
      </c>
      <c r="J1899">
        <v>13541</v>
      </c>
      <c r="K1899">
        <v>13541</v>
      </c>
      <c r="L1899">
        <v>100</v>
      </c>
      <c r="M1899">
        <v>94.9</v>
      </c>
      <c r="N1899">
        <f>COUNTIF(Cod_Mun_Norte!B:B,DADOS_SNIS_Minas!A1899)</f>
        <v>0</v>
      </c>
    </row>
    <row r="1900" spans="1:14" x14ac:dyDescent="0.2">
      <c r="A1900">
        <v>310690</v>
      </c>
      <c r="B1900" t="s">
        <v>634</v>
      </c>
      <c r="C1900" t="s">
        <v>98</v>
      </c>
      <c r="D1900">
        <v>2012</v>
      </c>
      <c r="E1900" t="s">
        <v>637</v>
      </c>
      <c r="F1900" t="s">
        <v>359</v>
      </c>
      <c r="H1900">
        <v>13783</v>
      </c>
      <c r="I1900">
        <v>13080</v>
      </c>
      <c r="J1900">
        <v>13080</v>
      </c>
      <c r="K1900">
        <v>13080</v>
      </c>
      <c r="L1900">
        <v>100</v>
      </c>
      <c r="M1900">
        <v>94.9</v>
      </c>
      <c r="N1900">
        <f>COUNTIF(Cod_Mun_Norte!B:B,DADOS_SNIS_Minas!A1900)</f>
        <v>0</v>
      </c>
    </row>
    <row r="1901" spans="1:14" x14ac:dyDescent="0.2">
      <c r="A1901">
        <v>310690</v>
      </c>
      <c r="B1901" t="s">
        <v>634</v>
      </c>
      <c r="C1901" t="s">
        <v>98</v>
      </c>
      <c r="D1901">
        <v>2011</v>
      </c>
      <c r="E1901" t="s">
        <v>361</v>
      </c>
      <c r="F1901" t="s">
        <v>362</v>
      </c>
      <c r="H1901">
        <v>13720</v>
      </c>
      <c r="I1901">
        <v>13021</v>
      </c>
      <c r="J1901">
        <v>13021</v>
      </c>
      <c r="K1901">
        <v>13021</v>
      </c>
      <c r="L1901">
        <v>100</v>
      </c>
      <c r="M1901">
        <v>94.91</v>
      </c>
      <c r="N1901">
        <f>COUNTIF(Cod_Mun_Norte!B:B,DADOS_SNIS_Minas!A1901)</f>
        <v>0</v>
      </c>
    </row>
    <row r="1902" spans="1:14" x14ac:dyDescent="0.2">
      <c r="A1902">
        <v>310690</v>
      </c>
      <c r="B1902" t="s">
        <v>634</v>
      </c>
      <c r="C1902" t="s">
        <v>98</v>
      </c>
      <c r="D1902">
        <v>2010</v>
      </c>
      <c r="E1902" t="s">
        <v>635</v>
      </c>
      <c r="F1902" t="s">
        <v>364</v>
      </c>
      <c r="H1902">
        <v>13653</v>
      </c>
      <c r="I1902">
        <v>12957</v>
      </c>
      <c r="J1902">
        <v>12957</v>
      </c>
      <c r="K1902">
        <v>12957</v>
      </c>
      <c r="L1902">
        <v>100</v>
      </c>
      <c r="M1902">
        <v>94.9</v>
      </c>
      <c r="N1902">
        <f>COUNTIF(Cod_Mun_Norte!B:B,DADOS_SNIS_Minas!A1902)</f>
        <v>0</v>
      </c>
    </row>
    <row r="1903" spans="1:14" x14ac:dyDescent="0.2">
      <c r="A1903">
        <v>310690</v>
      </c>
      <c r="B1903" t="s">
        <v>634</v>
      </c>
      <c r="C1903" t="s">
        <v>98</v>
      </c>
      <c r="D1903">
        <v>2009</v>
      </c>
      <c r="E1903" t="s">
        <v>635</v>
      </c>
      <c r="F1903" t="s">
        <v>364</v>
      </c>
      <c r="H1903">
        <v>14309</v>
      </c>
      <c r="I1903">
        <v>13259</v>
      </c>
      <c r="J1903">
        <v>14777</v>
      </c>
      <c r="K1903">
        <v>14777</v>
      </c>
      <c r="L1903">
        <v>100</v>
      </c>
      <c r="M1903">
        <v>100</v>
      </c>
      <c r="N1903">
        <f>COUNTIF(Cod_Mun_Norte!B:B,DADOS_SNIS_Minas!A1903)</f>
        <v>0</v>
      </c>
    </row>
    <row r="1904" spans="1:14" x14ac:dyDescent="0.2">
      <c r="A1904">
        <v>310690</v>
      </c>
      <c r="B1904" t="s">
        <v>634</v>
      </c>
      <c r="C1904" t="s">
        <v>98</v>
      </c>
      <c r="D1904">
        <v>2008</v>
      </c>
      <c r="E1904" t="s">
        <v>361</v>
      </c>
      <c r="F1904" t="s">
        <v>362</v>
      </c>
      <c r="H1904">
        <v>14180</v>
      </c>
      <c r="I1904">
        <v>13139</v>
      </c>
      <c r="J1904">
        <v>14403</v>
      </c>
      <c r="K1904">
        <v>14403</v>
      </c>
      <c r="L1904">
        <v>100</v>
      </c>
      <c r="M1904">
        <v>100</v>
      </c>
      <c r="N1904">
        <f>COUNTIF(Cod_Mun_Norte!B:B,DADOS_SNIS_Minas!A1904)</f>
        <v>0</v>
      </c>
    </row>
    <row r="1905" spans="1:14" x14ac:dyDescent="0.2">
      <c r="A1905">
        <v>310690</v>
      </c>
      <c r="B1905" t="s">
        <v>634</v>
      </c>
      <c r="C1905" t="s">
        <v>98</v>
      </c>
      <c r="D1905">
        <v>2007</v>
      </c>
      <c r="E1905" t="s">
        <v>361</v>
      </c>
      <c r="F1905" t="s">
        <v>362</v>
      </c>
      <c r="H1905">
        <v>13638</v>
      </c>
      <c r="I1905">
        <v>12637</v>
      </c>
      <c r="J1905">
        <v>14107</v>
      </c>
      <c r="K1905">
        <v>14107</v>
      </c>
      <c r="L1905">
        <v>100</v>
      </c>
      <c r="M1905">
        <v>100</v>
      </c>
      <c r="N1905">
        <f>COUNTIF(Cod_Mun_Norte!B:B,DADOS_SNIS_Minas!A1905)</f>
        <v>0</v>
      </c>
    </row>
    <row r="1906" spans="1:14" x14ac:dyDescent="0.2">
      <c r="A1906">
        <v>310690</v>
      </c>
      <c r="B1906" t="s">
        <v>634</v>
      </c>
      <c r="C1906" t="s">
        <v>98</v>
      </c>
      <c r="D1906">
        <v>2006</v>
      </c>
      <c r="E1906" t="s">
        <v>361</v>
      </c>
      <c r="F1906" t="s">
        <v>362</v>
      </c>
      <c r="H1906">
        <v>13942</v>
      </c>
      <c r="I1906">
        <v>12531</v>
      </c>
      <c r="J1906">
        <v>13733</v>
      </c>
      <c r="K1906">
        <v>13733</v>
      </c>
      <c r="L1906">
        <v>100</v>
      </c>
      <c r="M1906">
        <v>98.5</v>
      </c>
      <c r="N1906">
        <f>COUNTIF(Cod_Mun_Norte!B:B,DADOS_SNIS_Minas!A1906)</f>
        <v>0</v>
      </c>
    </row>
    <row r="1907" spans="1:14" x14ac:dyDescent="0.2">
      <c r="A1907">
        <v>310690</v>
      </c>
      <c r="B1907" t="s">
        <v>634</v>
      </c>
      <c r="C1907" t="s">
        <v>98</v>
      </c>
      <c r="D1907">
        <v>2005</v>
      </c>
      <c r="E1907" t="s">
        <v>361</v>
      </c>
      <c r="F1907" t="s">
        <v>362</v>
      </c>
      <c r="H1907">
        <v>13767</v>
      </c>
      <c r="I1907">
        <v>12373</v>
      </c>
      <c r="J1907">
        <v>13347</v>
      </c>
      <c r="K1907">
        <v>13347</v>
      </c>
      <c r="L1907">
        <v>100</v>
      </c>
      <c r="M1907">
        <v>96.95</v>
      </c>
      <c r="N1907">
        <f>COUNTIF(Cod_Mun_Norte!B:B,DADOS_SNIS_Minas!A1907)</f>
        <v>0</v>
      </c>
    </row>
    <row r="1908" spans="1:14" x14ac:dyDescent="0.2">
      <c r="A1908">
        <v>310690</v>
      </c>
      <c r="B1908" t="s">
        <v>634</v>
      </c>
      <c r="C1908" t="s">
        <v>98</v>
      </c>
      <c r="D1908">
        <v>2004</v>
      </c>
      <c r="E1908" t="s">
        <v>361</v>
      </c>
      <c r="F1908" t="s">
        <v>362</v>
      </c>
      <c r="H1908">
        <v>13590</v>
      </c>
      <c r="I1908">
        <v>12214</v>
      </c>
      <c r="J1908">
        <v>13109</v>
      </c>
      <c r="K1908">
        <v>13109</v>
      </c>
      <c r="L1908">
        <v>100</v>
      </c>
      <c r="M1908">
        <v>96.46</v>
      </c>
      <c r="N1908">
        <f>COUNTIF(Cod_Mun_Norte!B:B,DADOS_SNIS_Minas!A1908)</f>
        <v>0</v>
      </c>
    </row>
    <row r="1909" spans="1:14" x14ac:dyDescent="0.2">
      <c r="A1909">
        <v>310690</v>
      </c>
      <c r="B1909" t="s">
        <v>634</v>
      </c>
      <c r="C1909" t="s">
        <v>98</v>
      </c>
      <c r="D1909">
        <v>2003</v>
      </c>
      <c r="E1909" t="s">
        <v>361</v>
      </c>
      <c r="F1909" t="s">
        <v>362</v>
      </c>
      <c r="H1909">
        <v>13272</v>
      </c>
      <c r="I1909">
        <v>11929</v>
      </c>
      <c r="J1909">
        <v>12800</v>
      </c>
      <c r="K1909">
        <v>12800</v>
      </c>
      <c r="L1909">
        <v>100</v>
      </c>
      <c r="M1909">
        <v>96.44</v>
      </c>
      <c r="N1909">
        <f>COUNTIF(Cod_Mun_Norte!B:B,DADOS_SNIS_Minas!A1909)</f>
        <v>0</v>
      </c>
    </row>
    <row r="1910" spans="1:14" x14ac:dyDescent="0.2">
      <c r="A1910">
        <v>310690</v>
      </c>
      <c r="B1910" t="s">
        <v>634</v>
      </c>
      <c r="C1910" t="s">
        <v>98</v>
      </c>
      <c r="D1910">
        <v>2002</v>
      </c>
      <c r="E1910" t="s">
        <v>361</v>
      </c>
      <c r="F1910" t="s">
        <v>362</v>
      </c>
      <c r="H1910">
        <v>13120</v>
      </c>
      <c r="I1910">
        <v>11792</v>
      </c>
      <c r="J1910">
        <v>12510</v>
      </c>
      <c r="K1910">
        <v>12510</v>
      </c>
      <c r="L1910">
        <v>100</v>
      </c>
      <c r="M1910">
        <v>95.35</v>
      </c>
      <c r="N1910">
        <f>COUNTIF(Cod_Mun_Norte!B:B,DADOS_SNIS_Minas!A1910)</f>
        <v>0</v>
      </c>
    </row>
    <row r="1911" spans="1:14" x14ac:dyDescent="0.2">
      <c r="A1911">
        <v>310690</v>
      </c>
      <c r="B1911" t="s">
        <v>634</v>
      </c>
      <c r="C1911" t="s">
        <v>98</v>
      </c>
      <c r="D1911">
        <v>2001</v>
      </c>
      <c r="E1911" t="s">
        <v>361</v>
      </c>
      <c r="F1911" t="s">
        <v>362</v>
      </c>
      <c r="H1911">
        <v>12987</v>
      </c>
      <c r="I1911">
        <v>11672</v>
      </c>
      <c r="J1911">
        <v>12220</v>
      </c>
      <c r="K1911">
        <v>12220</v>
      </c>
      <c r="L1911">
        <v>100</v>
      </c>
      <c r="M1911">
        <v>94.09</v>
      </c>
      <c r="N1911">
        <f>COUNTIF(Cod_Mun_Norte!B:B,DADOS_SNIS_Minas!A1911)</f>
        <v>0</v>
      </c>
    </row>
    <row r="1912" spans="1:14" x14ac:dyDescent="0.2">
      <c r="A1912">
        <v>310690</v>
      </c>
      <c r="B1912" t="s">
        <v>634</v>
      </c>
      <c r="C1912" t="s">
        <v>98</v>
      </c>
      <c r="D1912">
        <v>2000</v>
      </c>
      <c r="E1912" t="s">
        <v>361</v>
      </c>
      <c r="F1912" t="s">
        <v>362</v>
      </c>
      <c r="H1912">
        <v>12793</v>
      </c>
      <c r="I1912">
        <v>11498</v>
      </c>
      <c r="N1912">
        <f>COUNTIF(Cod_Mun_Norte!B:B,DADOS_SNIS_Minas!A1912)</f>
        <v>0</v>
      </c>
    </row>
    <row r="1913" spans="1:14" x14ac:dyDescent="0.2">
      <c r="A1913">
        <v>310690</v>
      </c>
      <c r="B1913" t="s">
        <v>634</v>
      </c>
      <c r="C1913" t="s">
        <v>98</v>
      </c>
      <c r="D1913">
        <v>1999</v>
      </c>
      <c r="E1913" t="s">
        <v>361</v>
      </c>
      <c r="F1913" t="s">
        <v>362</v>
      </c>
      <c r="H1913">
        <v>12174</v>
      </c>
      <c r="I1913">
        <v>10763</v>
      </c>
      <c r="N1913">
        <f>COUNTIF(Cod_Mun_Norte!B:B,DADOS_SNIS_Minas!A1913)</f>
        <v>0</v>
      </c>
    </row>
    <row r="1914" spans="1:14" x14ac:dyDescent="0.2">
      <c r="A1914">
        <v>310690</v>
      </c>
      <c r="B1914" t="s">
        <v>634</v>
      </c>
      <c r="C1914" t="s">
        <v>98</v>
      </c>
      <c r="D1914">
        <v>1998</v>
      </c>
      <c r="E1914" t="s">
        <v>361</v>
      </c>
      <c r="F1914" t="s">
        <v>362</v>
      </c>
      <c r="H1914">
        <v>12064</v>
      </c>
      <c r="I1914">
        <v>10666</v>
      </c>
      <c r="N1914">
        <f>COUNTIF(Cod_Mun_Norte!B:B,DADOS_SNIS_Minas!A1914)</f>
        <v>0</v>
      </c>
    </row>
    <row r="1915" spans="1:14" x14ac:dyDescent="0.2">
      <c r="A1915">
        <v>310690</v>
      </c>
      <c r="B1915" t="s">
        <v>634</v>
      </c>
      <c r="C1915" t="s">
        <v>98</v>
      </c>
      <c r="D1915">
        <v>1997</v>
      </c>
      <c r="H1915">
        <v>11953</v>
      </c>
      <c r="I1915">
        <v>10568</v>
      </c>
      <c r="N1915">
        <f>COUNTIF(Cod_Mun_Norte!B:B,DADOS_SNIS_Minas!A1915)</f>
        <v>0</v>
      </c>
    </row>
    <row r="1916" spans="1:14" x14ac:dyDescent="0.2">
      <c r="A1916">
        <v>310690</v>
      </c>
      <c r="B1916" t="s">
        <v>634</v>
      </c>
      <c r="C1916" t="s">
        <v>98</v>
      </c>
      <c r="D1916">
        <v>1996</v>
      </c>
      <c r="H1916">
        <v>11822</v>
      </c>
      <c r="I1916">
        <v>10452</v>
      </c>
      <c r="N1916">
        <f>COUNTIF(Cod_Mun_Norte!B:B,DADOS_SNIS_Minas!A1916)</f>
        <v>0</v>
      </c>
    </row>
    <row r="1917" spans="1:14" x14ac:dyDescent="0.2">
      <c r="A1917">
        <v>310690</v>
      </c>
      <c r="B1917" t="s">
        <v>634</v>
      </c>
      <c r="C1917" t="s">
        <v>98</v>
      </c>
      <c r="D1917">
        <v>1995</v>
      </c>
      <c r="H1917">
        <v>11643</v>
      </c>
      <c r="I1917">
        <v>10294</v>
      </c>
      <c r="N1917">
        <f>COUNTIF(Cod_Mun_Norte!B:B,DADOS_SNIS_Minas!A1917)</f>
        <v>0</v>
      </c>
    </row>
    <row r="1918" spans="1:14" x14ac:dyDescent="0.2">
      <c r="A1918">
        <v>310700</v>
      </c>
      <c r="B1918" t="s">
        <v>638</v>
      </c>
      <c r="C1918" t="s">
        <v>98</v>
      </c>
      <c r="D1918">
        <v>2020</v>
      </c>
      <c r="E1918" t="s">
        <v>639</v>
      </c>
      <c r="F1918" t="s">
        <v>364</v>
      </c>
      <c r="G1918" t="s">
        <v>368</v>
      </c>
      <c r="H1918">
        <v>2498</v>
      </c>
      <c r="I1918">
        <v>1557</v>
      </c>
      <c r="J1918">
        <v>1632</v>
      </c>
      <c r="K1918">
        <v>1557</v>
      </c>
      <c r="L1918">
        <v>100</v>
      </c>
      <c r="M1918">
        <v>65.33</v>
      </c>
      <c r="N1918">
        <f>COUNTIF(Cod_Mun_Norte!B:B,DADOS_SNIS_Minas!A1918)</f>
        <v>0</v>
      </c>
    </row>
    <row r="1919" spans="1:14" x14ac:dyDescent="0.2">
      <c r="A1919">
        <v>310700</v>
      </c>
      <c r="B1919" t="s">
        <v>638</v>
      </c>
      <c r="C1919" t="s">
        <v>98</v>
      </c>
      <c r="D1919">
        <v>2019</v>
      </c>
      <c r="E1919" t="s">
        <v>361</v>
      </c>
      <c r="F1919" t="s">
        <v>362</v>
      </c>
      <c r="G1919" t="s">
        <v>119</v>
      </c>
      <c r="H1919">
        <v>2515</v>
      </c>
      <c r="I1919">
        <v>1567</v>
      </c>
      <c r="J1919">
        <v>1567</v>
      </c>
      <c r="K1919">
        <v>1567</v>
      </c>
      <c r="L1919">
        <v>100</v>
      </c>
      <c r="M1919">
        <v>62.31</v>
      </c>
      <c r="N1919">
        <f>COUNTIF(Cod_Mun_Norte!B:B,DADOS_SNIS_Minas!A1919)</f>
        <v>0</v>
      </c>
    </row>
    <row r="1920" spans="1:14" x14ac:dyDescent="0.2">
      <c r="A1920">
        <v>310700</v>
      </c>
      <c r="B1920" t="s">
        <v>638</v>
      </c>
      <c r="C1920" t="s">
        <v>98</v>
      </c>
      <c r="D1920">
        <v>2018</v>
      </c>
      <c r="E1920" t="s">
        <v>361</v>
      </c>
      <c r="F1920" t="s">
        <v>362</v>
      </c>
      <c r="H1920">
        <v>2532</v>
      </c>
      <c r="I1920">
        <v>1578</v>
      </c>
      <c r="J1920">
        <v>1578</v>
      </c>
      <c r="K1920">
        <v>1578</v>
      </c>
      <c r="L1920">
        <v>100</v>
      </c>
      <c r="M1920">
        <v>62.32</v>
      </c>
      <c r="N1920">
        <f>COUNTIF(Cod_Mun_Norte!B:B,DADOS_SNIS_Minas!A1920)</f>
        <v>0</v>
      </c>
    </row>
    <row r="1921" spans="1:14" x14ac:dyDescent="0.2">
      <c r="A1921">
        <v>310700</v>
      </c>
      <c r="B1921" t="s">
        <v>638</v>
      </c>
      <c r="C1921" t="s">
        <v>98</v>
      </c>
      <c r="D1921">
        <v>2017</v>
      </c>
      <c r="E1921" t="s">
        <v>361</v>
      </c>
      <c r="F1921" t="s">
        <v>362</v>
      </c>
      <c r="H1921">
        <v>2619</v>
      </c>
      <c r="I1921">
        <v>1632</v>
      </c>
      <c r="J1921">
        <v>1632</v>
      </c>
      <c r="K1921">
        <v>1632</v>
      </c>
      <c r="L1921">
        <v>100</v>
      </c>
      <c r="M1921">
        <v>62.31</v>
      </c>
      <c r="N1921">
        <f>COUNTIF(Cod_Mun_Norte!B:B,DADOS_SNIS_Minas!A1921)</f>
        <v>0</v>
      </c>
    </row>
    <row r="1922" spans="1:14" x14ac:dyDescent="0.2">
      <c r="A1922">
        <v>310700</v>
      </c>
      <c r="B1922" t="s">
        <v>638</v>
      </c>
      <c r="C1922" t="s">
        <v>98</v>
      </c>
      <c r="D1922">
        <v>2016</v>
      </c>
      <c r="E1922" t="s">
        <v>361</v>
      </c>
      <c r="F1922" t="s">
        <v>362</v>
      </c>
      <c r="H1922">
        <v>2630</v>
      </c>
      <c r="I1922">
        <v>1639</v>
      </c>
      <c r="J1922">
        <v>1639</v>
      </c>
      <c r="K1922">
        <v>1639</v>
      </c>
      <c r="L1922">
        <v>100</v>
      </c>
      <c r="M1922">
        <v>62.32</v>
      </c>
      <c r="N1922">
        <f>COUNTIF(Cod_Mun_Norte!B:B,DADOS_SNIS_Minas!A1922)</f>
        <v>0</v>
      </c>
    </row>
    <row r="1923" spans="1:14" x14ac:dyDescent="0.2">
      <c r="A1923">
        <v>310700</v>
      </c>
      <c r="B1923" t="s">
        <v>638</v>
      </c>
      <c r="C1923" t="s">
        <v>98</v>
      </c>
      <c r="D1923">
        <v>2015</v>
      </c>
      <c r="E1923" t="s">
        <v>640</v>
      </c>
      <c r="F1923" t="s">
        <v>364</v>
      </c>
      <c r="H1923">
        <v>2640</v>
      </c>
      <c r="I1923">
        <v>1645</v>
      </c>
      <c r="J1923">
        <v>1645</v>
      </c>
      <c r="K1923">
        <v>1645</v>
      </c>
      <c r="L1923">
        <v>100</v>
      </c>
      <c r="M1923">
        <v>62.31</v>
      </c>
      <c r="N1923">
        <f>COUNTIF(Cod_Mun_Norte!B:B,DADOS_SNIS_Minas!A1923)</f>
        <v>0</v>
      </c>
    </row>
    <row r="1924" spans="1:14" x14ac:dyDescent="0.2">
      <c r="A1924">
        <v>310700</v>
      </c>
      <c r="B1924" t="s">
        <v>638</v>
      </c>
      <c r="C1924" t="s">
        <v>98</v>
      </c>
      <c r="D1924">
        <v>2014</v>
      </c>
      <c r="E1924" t="s">
        <v>640</v>
      </c>
      <c r="F1924" t="s">
        <v>364</v>
      </c>
      <c r="H1924">
        <v>2652</v>
      </c>
      <c r="I1924">
        <v>1653</v>
      </c>
      <c r="J1924">
        <v>1653</v>
      </c>
      <c r="K1924">
        <v>1653</v>
      </c>
      <c r="L1924">
        <v>100</v>
      </c>
      <c r="M1924">
        <v>62.33</v>
      </c>
      <c r="N1924">
        <f>COUNTIF(Cod_Mun_Norte!B:B,DADOS_SNIS_Minas!A1924)</f>
        <v>0</v>
      </c>
    </row>
    <row r="1925" spans="1:14" x14ac:dyDescent="0.2">
      <c r="A1925">
        <v>310700</v>
      </c>
      <c r="B1925" t="s">
        <v>638</v>
      </c>
      <c r="C1925" t="s">
        <v>98</v>
      </c>
      <c r="D1925">
        <v>2013</v>
      </c>
      <c r="E1925" t="s">
        <v>640</v>
      </c>
      <c r="F1925" t="s">
        <v>364</v>
      </c>
      <c r="H1925">
        <v>2664</v>
      </c>
      <c r="I1925">
        <v>1660</v>
      </c>
      <c r="J1925">
        <v>1660</v>
      </c>
      <c r="K1925">
        <v>1660</v>
      </c>
      <c r="L1925">
        <v>100</v>
      </c>
      <c r="M1925">
        <v>62.31</v>
      </c>
      <c r="N1925">
        <f>COUNTIF(Cod_Mun_Norte!B:B,DADOS_SNIS_Minas!A1925)</f>
        <v>0</v>
      </c>
    </row>
    <row r="1926" spans="1:14" x14ac:dyDescent="0.2">
      <c r="A1926">
        <v>310700</v>
      </c>
      <c r="B1926" t="s">
        <v>638</v>
      </c>
      <c r="C1926" t="s">
        <v>98</v>
      </c>
      <c r="D1926">
        <v>2012</v>
      </c>
      <c r="E1926" t="s">
        <v>640</v>
      </c>
      <c r="F1926" t="s">
        <v>364</v>
      </c>
      <c r="H1926">
        <v>2602</v>
      </c>
      <c r="I1926">
        <v>1622</v>
      </c>
      <c r="J1926">
        <v>1622</v>
      </c>
      <c r="K1926">
        <v>1622</v>
      </c>
      <c r="L1926">
        <v>100</v>
      </c>
      <c r="M1926">
        <v>62.34</v>
      </c>
      <c r="N1926">
        <f>COUNTIF(Cod_Mun_Norte!B:B,DADOS_SNIS_Minas!A1926)</f>
        <v>0</v>
      </c>
    </row>
    <row r="1927" spans="1:14" x14ac:dyDescent="0.2">
      <c r="A1927">
        <v>310700</v>
      </c>
      <c r="B1927" t="s">
        <v>638</v>
      </c>
      <c r="C1927" t="s">
        <v>98</v>
      </c>
      <c r="D1927">
        <v>2011</v>
      </c>
      <c r="E1927" t="s">
        <v>640</v>
      </c>
      <c r="F1927" t="s">
        <v>364</v>
      </c>
      <c r="H1927">
        <v>2616</v>
      </c>
      <c r="I1927">
        <v>1630</v>
      </c>
      <c r="J1927">
        <v>1630</v>
      </c>
      <c r="K1927">
        <v>1630</v>
      </c>
      <c r="L1927">
        <v>100</v>
      </c>
      <c r="M1927">
        <v>62.31</v>
      </c>
      <c r="N1927">
        <f>COUNTIF(Cod_Mun_Norte!B:B,DADOS_SNIS_Minas!A1927)</f>
        <v>0</v>
      </c>
    </row>
    <row r="1928" spans="1:14" x14ac:dyDescent="0.2">
      <c r="A1928">
        <v>310700</v>
      </c>
      <c r="B1928" t="s">
        <v>638</v>
      </c>
      <c r="C1928" t="s">
        <v>98</v>
      </c>
      <c r="D1928">
        <v>2010</v>
      </c>
      <c r="E1928" t="s">
        <v>361</v>
      </c>
      <c r="F1928" t="s">
        <v>362</v>
      </c>
      <c r="H1928">
        <v>2630</v>
      </c>
      <c r="I1928">
        <v>1639</v>
      </c>
      <c r="J1928">
        <v>1639</v>
      </c>
      <c r="K1928">
        <v>1639</v>
      </c>
      <c r="L1928">
        <v>100</v>
      </c>
      <c r="M1928">
        <v>62.32</v>
      </c>
      <c r="N1928">
        <f>COUNTIF(Cod_Mun_Norte!B:B,DADOS_SNIS_Minas!A1928)</f>
        <v>0</v>
      </c>
    </row>
    <row r="1929" spans="1:14" x14ac:dyDescent="0.2">
      <c r="A1929">
        <v>310700</v>
      </c>
      <c r="B1929" t="s">
        <v>638</v>
      </c>
      <c r="C1929" t="s">
        <v>98</v>
      </c>
      <c r="D1929">
        <v>2009</v>
      </c>
      <c r="E1929" t="s">
        <v>361</v>
      </c>
      <c r="F1929" t="s">
        <v>362</v>
      </c>
      <c r="H1929">
        <v>2621</v>
      </c>
      <c r="I1929">
        <v>1590</v>
      </c>
      <c r="J1929">
        <v>2290</v>
      </c>
      <c r="K1929">
        <v>2290</v>
      </c>
      <c r="L1929">
        <v>100</v>
      </c>
      <c r="M1929">
        <v>87.37</v>
      </c>
      <c r="N1929">
        <f>COUNTIF(Cod_Mun_Norte!B:B,DADOS_SNIS_Minas!A1929)</f>
        <v>0</v>
      </c>
    </row>
    <row r="1930" spans="1:14" x14ac:dyDescent="0.2">
      <c r="A1930">
        <v>310700</v>
      </c>
      <c r="B1930" t="s">
        <v>638</v>
      </c>
      <c r="C1930" t="s">
        <v>98</v>
      </c>
      <c r="D1930">
        <v>2008</v>
      </c>
      <c r="E1930" t="s">
        <v>361</v>
      </c>
      <c r="F1930" t="s">
        <v>362</v>
      </c>
      <c r="H1930">
        <v>2642</v>
      </c>
      <c r="I1930">
        <v>1602</v>
      </c>
      <c r="J1930">
        <v>2246</v>
      </c>
      <c r="K1930">
        <v>2246</v>
      </c>
      <c r="L1930">
        <v>100</v>
      </c>
      <c r="M1930">
        <v>85.01</v>
      </c>
      <c r="N1930">
        <f>COUNTIF(Cod_Mun_Norte!B:B,DADOS_SNIS_Minas!A1930)</f>
        <v>0</v>
      </c>
    </row>
    <row r="1931" spans="1:14" x14ac:dyDescent="0.2">
      <c r="A1931">
        <v>310700</v>
      </c>
      <c r="B1931" t="s">
        <v>638</v>
      </c>
      <c r="C1931" t="s">
        <v>98</v>
      </c>
      <c r="D1931">
        <v>2007</v>
      </c>
      <c r="E1931" t="s">
        <v>361</v>
      </c>
      <c r="F1931" t="s">
        <v>362</v>
      </c>
      <c r="H1931">
        <v>2592</v>
      </c>
      <c r="I1931">
        <v>1572</v>
      </c>
      <c r="J1931">
        <v>2184</v>
      </c>
      <c r="K1931">
        <v>2184</v>
      </c>
      <c r="L1931">
        <v>100</v>
      </c>
      <c r="M1931">
        <v>84.26</v>
      </c>
      <c r="N1931">
        <f>COUNTIF(Cod_Mun_Norte!B:B,DADOS_SNIS_Minas!A1931)</f>
        <v>0</v>
      </c>
    </row>
    <row r="1932" spans="1:14" x14ac:dyDescent="0.2">
      <c r="A1932">
        <v>310700</v>
      </c>
      <c r="B1932" t="s">
        <v>638</v>
      </c>
      <c r="C1932" t="s">
        <v>98</v>
      </c>
      <c r="D1932">
        <v>2006</v>
      </c>
      <c r="E1932" t="s">
        <v>361</v>
      </c>
      <c r="F1932" t="s">
        <v>362</v>
      </c>
      <c r="H1932">
        <v>2648</v>
      </c>
      <c r="I1932">
        <v>1543</v>
      </c>
      <c r="J1932">
        <v>2094</v>
      </c>
      <c r="K1932">
        <v>2094</v>
      </c>
      <c r="L1932">
        <v>100</v>
      </c>
      <c r="M1932">
        <v>79.08</v>
      </c>
      <c r="N1932">
        <f>COUNTIF(Cod_Mun_Norte!B:B,DADOS_SNIS_Minas!A1932)</f>
        <v>0</v>
      </c>
    </row>
    <row r="1933" spans="1:14" x14ac:dyDescent="0.2">
      <c r="A1933">
        <v>310700</v>
      </c>
      <c r="B1933" t="s">
        <v>638</v>
      </c>
      <c r="C1933" t="s">
        <v>98</v>
      </c>
      <c r="D1933">
        <v>2005</v>
      </c>
      <c r="E1933" t="s">
        <v>361</v>
      </c>
      <c r="F1933" t="s">
        <v>362</v>
      </c>
      <c r="H1933">
        <v>2674</v>
      </c>
      <c r="I1933">
        <v>1558</v>
      </c>
      <c r="J1933">
        <v>2084</v>
      </c>
      <c r="K1933">
        <v>2084</v>
      </c>
      <c r="L1933">
        <v>100</v>
      </c>
      <c r="M1933">
        <v>77.94</v>
      </c>
      <c r="N1933">
        <f>COUNTIF(Cod_Mun_Norte!B:B,DADOS_SNIS_Minas!A1933)</f>
        <v>0</v>
      </c>
    </row>
    <row r="1934" spans="1:14" x14ac:dyDescent="0.2">
      <c r="A1934">
        <v>310700</v>
      </c>
      <c r="B1934" t="s">
        <v>638</v>
      </c>
      <c r="C1934" t="s">
        <v>98</v>
      </c>
      <c r="D1934">
        <v>2004</v>
      </c>
      <c r="E1934" t="s">
        <v>361</v>
      </c>
      <c r="F1934" t="s">
        <v>362</v>
      </c>
      <c r="H1934">
        <v>2701</v>
      </c>
      <c r="I1934">
        <v>1574</v>
      </c>
      <c r="N1934">
        <f>COUNTIF(Cod_Mun_Norte!B:B,DADOS_SNIS_Minas!A1934)</f>
        <v>0</v>
      </c>
    </row>
    <row r="1935" spans="1:14" x14ac:dyDescent="0.2">
      <c r="A1935">
        <v>310700</v>
      </c>
      <c r="B1935" t="s">
        <v>638</v>
      </c>
      <c r="C1935" t="s">
        <v>98</v>
      </c>
      <c r="D1935">
        <v>2003</v>
      </c>
      <c r="E1935" t="s">
        <v>361</v>
      </c>
      <c r="F1935" t="s">
        <v>362</v>
      </c>
      <c r="H1935">
        <v>2749</v>
      </c>
      <c r="I1935">
        <v>1602</v>
      </c>
      <c r="N1935">
        <f>COUNTIF(Cod_Mun_Norte!B:B,DADOS_SNIS_Minas!A1935)</f>
        <v>0</v>
      </c>
    </row>
    <row r="1936" spans="1:14" x14ac:dyDescent="0.2">
      <c r="A1936">
        <v>310700</v>
      </c>
      <c r="B1936" t="s">
        <v>638</v>
      </c>
      <c r="C1936" t="s">
        <v>98</v>
      </c>
      <c r="D1936">
        <v>2002</v>
      </c>
      <c r="E1936" t="s">
        <v>361</v>
      </c>
      <c r="F1936" t="s">
        <v>362</v>
      </c>
      <c r="H1936">
        <v>2772</v>
      </c>
      <c r="I1936">
        <v>1615</v>
      </c>
      <c r="N1936">
        <f>COUNTIF(Cod_Mun_Norte!B:B,DADOS_SNIS_Minas!A1936)</f>
        <v>0</v>
      </c>
    </row>
    <row r="1937" spans="1:14" x14ac:dyDescent="0.2">
      <c r="A1937">
        <v>310700</v>
      </c>
      <c r="B1937" t="s">
        <v>638</v>
      </c>
      <c r="C1937" t="s">
        <v>98</v>
      </c>
      <c r="D1937">
        <v>2001</v>
      </c>
      <c r="E1937" t="s">
        <v>361</v>
      </c>
      <c r="F1937" t="s">
        <v>362</v>
      </c>
      <c r="H1937">
        <v>2789</v>
      </c>
      <c r="I1937">
        <v>1625</v>
      </c>
      <c r="N1937">
        <f>COUNTIF(Cod_Mun_Norte!B:B,DADOS_SNIS_Minas!A1937)</f>
        <v>0</v>
      </c>
    </row>
    <row r="1938" spans="1:14" x14ac:dyDescent="0.2">
      <c r="A1938">
        <v>310700</v>
      </c>
      <c r="B1938" t="s">
        <v>638</v>
      </c>
      <c r="C1938" t="s">
        <v>98</v>
      </c>
      <c r="D1938">
        <v>2000</v>
      </c>
      <c r="E1938" t="s">
        <v>361</v>
      </c>
      <c r="F1938" t="s">
        <v>362</v>
      </c>
      <c r="H1938">
        <v>2821</v>
      </c>
      <c r="I1938">
        <v>1644</v>
      </c>
      <c r="N1938">
        <f>COUNTIF(Cod_Mun_Norte!B:B,DADOS_SNIS_Minas!A1938)</f>
        <v>0</v>
      </c>
    </row>
    <row r="1939" spans="1:14" x14ac:dyDescent="0.2">
      <c r="A1939">
        <v>310700</v>
      </c>
      <c r="B1939" t="s">
        <v>638</v>
      </c>
      <c r="C1939" t="s">
        <v>98</v>
      </c>
      <c r="D1939">
        <v>1999</v>
      </c>
      <c r="E1939" t="s">
        <v>361</v>
      </c>
      <c r="F1939" t="s">
        <v>362</v>
      </c>
      <c r="H1939">
        <v>2663</v>
      </c>
      <c r="I1939">
        <v>1459</v>
      </c>
      <c r="N1939">
        <f>COUNTIF(Cod_Mun_Norte!B:B,DADOS_SNIS_Minas!A1939)</f>
        <v>0</v>
      </c>
    </row>
    <row r="1940" spans="1:14" x14ac:dyDescent="0.2">
      <c r="A1940">
        <v>310700</v>
      </c>
      <c r="B1940" t="s">
        <v>638</v>
      </c>
      <c r="C1940" t="s">
        <v>98</v>
      </c>
      <c r="D1940">
        <v>1998</v>
      </c>
      <c r="E1940" t="s">
        <v>361</v>
      </c>
      <c r="F1940" t="s">
        <v>362</v>
      </c>
      <c r="H1940">
        <v>2720</v>
      </c>
      <c r="I1940">
        <v>1491</v>
      </c>
      <c r="N1940">
        <f>COUNTIF(Cod_Mun_Norte!B:B,DADOS_SNIS_Minas!A1940)</f>
        <v>0</v>
      </c>
    </row>
    <row r="1941" spans="1:14" x14ac:dyDescent="0.2">
      <c r="A1941">
        <v>310700</v>
      </c>
      <c r="B1941" t="s">
        <v>638</v>
      </c>
      <c r="C1941" t="s">
        <v>98</v>
      </c>
      <c r="D1941">
        <v>1997</v>
      </c>
      <c r="H1941">
        <v>2777</v>
      </c>
      <c r="I1941">
        <v>1522</v>
      </c>
      <c r="N1941">
        <f>COUNTIF(Cod_Mun_Norte!B:B,DADOS_SNIS_Minas!A1941)</f>
        <v>0</v>
      </c>
    </row>
    <row r="1942" spans="1:14" x14ac:dyDescent="0.2">
      <c r="A1942">
        <v>310700</v>
      </c>
      <c r="B1942" t="s">
        <v>638</v>
      </c>
      <c r="C1942" t="s">
        <v>98</v>
      </c>
      <c r="D1942">
        <v>1996</v>
      </c>
      <c r="H1942">
        <v>2845</v>
      </c>
      <c r="I1942">
        <v>1559</v>
      </c>
      <c r="N1942">
        <f>COUNTIF(Cod_Mun_Norte!B:B,DADOS_SNIS_Minas!A1942)</f>
        <v>0</v>
      </c>
    </row>
    <row r="1943" spans="1:14" x14ac:dyDescent="0.2">
      <c r="A1943">
        <v>310700</v>
      </c>
      <c r="B1943" t="s">
        <v>638</v>
      </c>
      <c r="C1943" t="s">
        <v>98</v>
      </c>
      <c r="D1943">
        <v>1995</v>
      </c>
      <c r="H1943">
        <v>2905</v>
      </c>
      <c r="I1943">
        <v>1592</v>
      </c>
      <c r="N1943">
        <f>COUNTIF(Cod_Mun_Norte!B:B,DADOS_SNIS_Minas!A1943)</f>
        <v>0</v>
      </c>
    </row>
    <row r="1944" spans="1:14" x14ac:dyDescent="0.2">
      <c r="A1944">
        <v>310710</v>
      </c>
      <c r="B1944" t="s">
        <v>122</v>
      </c>
      <c r="C1944" t="s">
        <v>98</v>
      </c>
      <c r="D1944">
        <v>2020</v>
      </c>
      <c r="E1944" t="s">
        <v>641</v>
      </c>
      <c r="F1944" t="s">
        <v>367</v>
      </c>
      <c r="G1944" t="s">
        <v>371</v>
      </c>
      <c r="H1944">
        <v>40219</v>
      </c>
      <c r="I1944">
        <v>33614</v>
      </c>
      <c r="J1944">
        <v>33814</v>
      </c>
      <c r="K1944">
        <v>33614</v>
      </c>
      <c r="L1944">
        <v>100</v>
      </c>
      <c r="M1944">
        <v>84.07</v>
      </c>
      <c r="N1944">
        <f>COUNTIF(Cod_Mun_Norte!B:B,DADOS_SNIS_Minas!A1944)</f>
        <v>0</v>
      </c>
    </row>
    <row r="1945" spans="1:14" x14ac:dyDescent="0.2">
      <c r="A1945">
        <v>310710</v>
      </c>
      <c r="B1945" t="s">
        <v>122</v>
      </c>
      <c r="C1945" t="s">
        <v>98</v>
      </c>
      <c r="D1945">
        <v>2019</v>
      </c>
      <c r="E1945" t="s">
        <v>641</v>
      </c>
      <c r="F1945" t="s">
        <v>367</v>
      </c>
      <c r="G1945" t="s">
        <v>371</v>
      </c>
      <c r="H1945">
        <v>40127</v>
      </c>
      <c r="I1945">
        <v>33537</v>
      </c>
      <c r="J1945">
        <v>33737</v>
      </c>
      <c r="K1945">
        <v>33537</v>
      </c>
      <c r="L1945">
        <v>100</v>
      </c>
      <c r="M1945">
        <v>84.08</v>
      </c>
      <c r="N1945">
        <f>COUNTIF(Cod_Mun_Norte!B:B,DADOS_SNIS_Minas!A1945)</f>
        <v>0</v>
      </c>
    </row>
    <row r="1946" spans="1:14" x14ac:dyDescent="0.2">
      <c r="A1946">
        <v>310710</v>
      </c>
      <c r="B1946" t="s">
        <v>122</v>
      </c>
      <c r="C1946" t="s">
        <v>98</v>
      </c>
      <c r="D1946">
        <v>2018</v>
      </c>
      <c r="E1946" t="s">
        <v>642</v>
      </c>
      <c r="F1946" t="s">
        <v>99</v>
      </c>
      <c r="H1946">
        <v>40031</v>
      </c>
      <c r="I1946">
        <v>33457</v>
      </c>
      <c r="J1946">
        <v>33673</v>
      </c>
      <c r="K1946">
        <v>33457</v>
      </c>
      <c r="L1946">
        <v>100</v>
      </c>
      <c r="M1946">
        <v>84.12</v>
      </c>
      <c r="N1946">
        <f>COUNTIF(Cod_Mun_Norte!B:B,DADOS_SNIS_Minas!A1946)</f>
        <v>0</v>
      </c>
    </row>
    <row r="1947" spans="1:14" x14ac:dyDescent="0.2">
      <c r="A1947">
        <v>310710</v>
      </c>
      <c r="B1947" t="s">
        <v>122</v>
      </c>
      <c r="C1947" t="s">
        <v>98</v>
      </c>
      <c r="D1947">
        <v>2017</v>
      </c>
      <c r="E1947" t="s">
        <v>641</v>
      </c>
      <c r="F1947" t="s">
        <v>367</v>
      </c>
      <c r="H1947">
        <v>40530</v>
      </c>
      <c r="I1947">
        <v>33874</v>
      </c>
      <c r="J1947">
        <v>34090</v>
      </c>
      <c r="K1947">
        <v>33874</v>
      </c>
      <c r="L1947">
        <v>100</v>
      </c>
      <c r="M1947">
        <v>84.11</v>
      </c>
      <c r="N1947">
        <f>COUNTIF(Cod_Mun_Norte!B:B,DADOS_SNIS_Minas!A1947)</f>
        <v>0</v>
      </c>
    </row>
    <row r="1948" spans="1:14" x14ac:dyDescent="0.2">
      <c r="A1948">
        <v>310710</v>
      </c>
      <c r="B1948" t="s">
        <v>122</v>
      </c>
      <c r="C1948" t="s">
        <v>98</v>
      </c>
      <c r="D1948">
        <v>2016</v>
      </c>
      <c r="E1948" t="s">
        <v>641</v>
      </c>
      <c r="F1948" t="s">
        <v>367</v>
      </c>
      <c r="H1948">
        <v>40412</v>
      </c>
      <c r="I1948">
        <v>33776</v>
      </c>
      <c r="J1948">
        <v>33992</v>
      </c>
      <c r="K1948">
        <v>33776</v>
      </c>
      <c r="L1948">
        <v>100</v>
      </c>
      <c r="M1948">
        <v>84.11</v>
      </c>
      <c r="N1948">
        <f>COUNTIF(Cod_Mun_Norte!B:B,DADOS_SNIS_Minas!A1948)</f>
        <v>0</v>
      </c>
    </row>
    <row r="1949" spans="1:14" x14ac:dyDescent="0.2">
      <c r="A1949">
        <v>310710</v>
      </c>
      <c r="B1949" t="s">
        <v>122</v>
      </c>
      <c r="C1949" t="s">
        <v>98</v>
      </c>
      <c r="D1949">
        <v>2015</v>
      </c>
      <c r="E1949" t="s">
        <v>641</v>
      </c>
      <c r="F1949" t="s">
        <v>367</v>
      </c>
      <c r="H1949">
        <v>40287</v>
      </c>
      <c r="I1949">
        <v>33671</v>
      </c>
      <c r="J1949">
        <v>33911</v>
      </c>
      <c r="K1949">
        <v>33671</v>
      </c>
      <c r="L1949">
        <v>100</v>
      </c>
      <c r="M1949">
        <v>84.17</v>
      </c>
      <c r="N1949">
        <f>COUNTIF(Cod_Mun_Norte!B:B,DADOS_SNIS_Minas!A1949)</f>
        <v>0</v>
      </c>
    </row>
    <row r="1950" spans="1:14" x14ac:dyDescent="0.2">
      <c r="A1950">
        <v>310710</v>
      </c>
      <c r="B1950" t="s">
        <v>122</v>
      </c>
      <c r="C1950" t="s">
        <v>98</v>
      </c>
      <c r="D1950">
        <v>2014</v>
      </c>
      <c r="E1950" t="s">
        <v>641</v>
      </c>
      <c r="F1950" t="s">
        <v>367</v>
      </c>
      <c r="H1950">
        <v>40155</v>
      </c>
      <c r="I1950">
        <v>33561</v>
      </c>
      <c r="J1950">
        <v>33757</v>
      </c>
      <c r="K1950">
        <v>33561</v>
      </c>
      <c r="L1950">
        <v>100</v>
      </c>
      <c r="M1950">
        <v>84.07</v>
      </c>
      <c r="N1950">
        <f>COUNTIF(Cod_Mun_Norte!B:B,DADOS_SNIS_Minas!A1950)</f>
        <v>0</v>
      </c>
    </row>
    <row r="1951" spans="1:14" x14ac:dyDescent="0.2">
      <c r="A1951">
        <v>310710</v>
      </c>
      <c r="B1951" t="s">
        <v>122</v>
      </c>
      <c r="C1951" t="s">
        <v>98</v>
      </c>
      <c r="D1951">
        <v>2013</v>
      </c>
      <c r="E1951" t="s">
        <v>641</v>
      </c>
      <c r="F1951" t="s">
        <v>367</v>
      </c>
      <c r="H1951">
        <v>40018</v>
      </c>
      <c r="I1951">
        <v>33446</v>
      </c>
      <c r="J1951">
        <v>33446</v>
      </c>
      <c r="K1951">
        <v>33446</v>
      </c>
      <c r="L1951">
        <v>100</v>
      </c>
      <c r="M1951">
        <v>83.58</v>
      </c>
      <c r="N1951">
        <f>COUNTIF(Cod_Mun_Norte!B:B,DADOS_SNIS_Minas!A1951)</f>
        <v>0</v>
      </c>
    </row>
    <row r="1952" spans="1:14" x14ac:dyDescent="0.2">
      <c r="A1952">
        <v>310710</v>
      </c>
      <c r="B1952" t="s">
        <v>122</v>
      </c>
      <c r="C1952" t="s">
        <v>98</v>
      </c>
      <c r="D1952">
        <v>2012</v>
      </c>
      <c r="E1952" t="s">
        <v>642</v>
      </c>
      <c r="F1952" t="s">
        <v>99</v>
      </c>
      <c r="H1952">
        <v>38734</v>
      </c>
      <c r="I1952">
        <v>32373</v>
      </c>
      <c r="J1952">
        <v>32373</v>
      </c>
      <c r="K1952">
        <v>32373</v>
      </c>
      <c r="L1952">
        <v>100</v>
      </c>
      <c r="M1952">
        <v>83.58</v>
      </c>
      <c r="N1952">
        <f>COUNTIF(Cod_Mun_Norte!B:B,DADOS_SNIS_Minas!A1952)</f>
        <v>0</v>
      </c>
    </row>
    <row r="1953" spans="1:14" x14ac:dyDescent="0.2">
      <c r="A1953">
        <v>310710</v>
      </c>
      <c r="B1953" t="s">
        <v>122</v>
      </c>
      <c r="C1953" t="s">
        <v>98</v>
      </c>
      <c r="D1953">
        <v>2011</v>
      </c>
      <c r="E1953" t="s">
        <v>641</v>
      </c>
      <c r="F1953" t="s">
        <v>367</v>
      </c>
      <c r="H1953">
        <v>38627</v>
      </c>
      <c r="I1953">
        <v>32284</v>
      </c>
      <c r="J1953">
        <v>32284</v>
      </c>
      <c r="K1953">
        <v>32284</v>
      </c>
      <c r="L1953">
        <v>100</v>
      </c>
      <c r="M1953">
        <v>83.58</v>
      </c>
      <c r="N1953">
        <f>COUNTIF(Cod_Mun_Norte!B:B,DADOS_SNIS_Minas!A1953)</f>
        <v>0</v>
      </c>
    </row>
    <row r="1954" spans="1:14" x14ac:dyDescent="0.2">
      <c r="A1954">
        <v>310710</v>
      </c>
      <c r="B1954" t="s">
        <v>122</v>
      </c>
      <c r="C1954" t="s">
        <v>98</v>
      </c>
      <c r="D1954">
        <v>2010</v>
      </c>
      <c r="E1954" t="s">
        <v>642</v>
      </c>
      <c r="F1954" t="s">
        <v>99</v>
      </c>
      <c r="H1954">
        <v>38516</v>
      </c>
      <c r="I1954">
        <v>32191</v>
      </c>
      <c r="J1954">
        <v>32191</v>
      </c>
      <c r="K1954">
        <v>32191</v>
      </c>
      <c r="L1954">
        <v>100</v>
      </c>
      <c r="M1954">
        <v>83.58</v>
      </c>
      <c r="N1954">
        <f>COUNTIF(Cod_Mun_Norte!B:B,DADOS_SNIS_Minas!A1954)</f>
        <v>0</v>
      </c>
    </row>
    <row r="1955" spans="1:14" x14ac:dyDescent="0.2">
      <c r="A1955">
        <v>310710</v>
      </c>
      <c r="B1955" t="s">
        <v>122</v>
      </c>
      <c r="C1955" t="s">
        <v>98</v>
      </c>
      <c r="D1955">
        <v>2009</v>
      </c>
      <c r="E1955" t="s">
        <v>641</v>
      </c>
      <c r="F1955" t="s">
        <v>367</v>
      </c>
      <c r="H1955">
        <v>39254</v>
      </c>
      <c r="I1955">
        <v>32399</v>
      </c>
      <c r="J1955">
        <v>36148</v>
      </c>
      <c r="K1955">
        <v>36148</v>
      </c>
      <c r="L1955">
        <v>100</v>
      </c>
      <c r="M1955">
        <v>92.09</v>
      </c>
      <c r="N1955">
        <f>COUNTIF(Cod_Mun_Norte!B:B,DADOS_SNIS_Minas!A1955)</f>
        <v>0</v>
      </c>
    </row>
    <row r="1956" spans="1:14" x14ac:dyDescent="0.2">
      <c r="A1956">
        <v>310710</v>
      </c>
      <c r="B1956" t="s">
        <v>122</v>
      </c>
      <c r="C1956" t="s">
        <v>98</v>
      </c>
      <c r="D1956">
        <v>2008</v>
      </c>
      <c r="E1956" t="s">
        <v>642</v>
      </c>
      <c r="F1956" t="s">
        <v>99</v>
      </c>
      <c r="H1956">
        <v>39082</v>
      </c>
      <c r="I1956">
        <v>32257</v>
      </c>
      <c r="J1956">
        <v>35911</v>
      </c>
      <c r="K1956">
        <v>35911</v>
      </c>
      <c r="L1956">
        <v>100</v>
      </c>
      <c r="M1956">
        <v>91.89</v>
      </c>
      <c r="N1956">
        <f>COUNTIF(Cod_Mun_Norte!B:B,DADOS_SNIS_Minas!A1956)</f>
        <v>0</v>
      </c>
    </row>
    <row r="1957" spans="1:14" x14ac:dyDescent="0.2">
      <c r="A1957">
        <v>310710</v>
      </c>
      <c r="B1957" t="s">
        <v>122</v>
      </c>
      <c r="C1957" t="s">
        <v>98</v>
      </c>
      <c r="D1957">
        <v>2007</v>
      </c>
      <c r="E1957" t="s">
        <v>642</v>
      </c>
      <c r="F1957" t="s">
        <v>99</v>
      </c>
      <c r="H1957">
        <v>37801</v>
      </c>
      <c r="I1957">
        <v>31200</v>
      </c>
      <c r="J1957">
        <v>35207</v>
      </c>
      <c r="K1957">
        <v>35207</v>
      </c>
      <c r="L1957">
        <v>100</v>
      </c>
      <c r="M1957">
        <v>93.14</v>
      </c>
      <c r="N1957">
        <f>COUNTIF(Cod_Mun_Norte!B:B,DADOS_SNIS_Minas!A1957)</f>
        <v>0</v>
      </c>
    </row>
    <row r="1958" spans="1:14" x14ac:dyDescent="0.2">
      <c r="A1958">
        <v>310710</v>
      </c>
      <c r="B1958" t="s">
        <v>122</v>
      </c>
      <c r="C1958" t="s">
        <v>98</v>
      </c>
      <c r="D1958">
        <v>2006</v>
      </c>
      <c r="E1958" t="s">
        <v>642</v>
      </c>
      <c r="F1958" t="s">
        <v>99</v>
      </c>
      <c r="H1958">
        <v>40074</v>
      </c>
      <c r="I1958">
        <v>32851</v>
      </c>
      <c r="J1958">
        <v>34385</v>
      </c>
      <c r="K1958">
        <v>34385</v>
      </c>
      <c r="L1958">
        <v>100</v>
      </c>
      <c r="M1958">
        <v>85.8</v>
      </c>
      <c r="N1958">
        <f>COUNTIF(Cod_Mun_Norte!B:B,DADOS_SNIS_Minas!A1958)</f>
        <v>0</v>
      </c>
    </row>
    <row r="1959" spans="1:14" x14ac:dyDescent="0.2">
      <c r="A1959">
        <v>310710</v>
      </c>
      <c r="B1959" t="s">
        <v>122</v>
      </c>
      <c r="C1959" t="s">
        <v>98</v>
      </c>
      <c r="D1959">
        <v>2005</v>
      </c>
      <c r="E1959" t="s">
        <v>642</v>
      </c>
      <c r="F1959" t="s">
        <v>99</v>
      </c>
      <c r="H1959">
        <v>39617</v>
      </c>
      <c r="I1959">
        <v>32477</v>
      </c>
      <c r="J1959">
        <v>33547</v>
      </c>
      <c r="K1959">
        <v>33547</v>
      </c>
      <c r="L1959">
        <v>100</v>
      </c>
      <c r="M1959">
        <v>84.68</v>
      </c>
      <c r="N1959">
        <f>COUNTIF(Cod_Mun_Norte!B:B,DADOS_SNIS_Minas!A1959)</f>
        <v>0</v>
      </c>
    </row>
    <row r="1960" spans="1:14" x14ac:dyDescent="0.2">
      <c r="A1960">
        <v>310710</v>
      </c>
      <c r="B1960" t="s">
        <v>122</v>
      </c>
      <c r="C1960" t="s">
        <v>98</v>
      </c>
      <c r="D1960">
        <v>2004</v>
      </c>
      <c r="E1960" t="s">
        <v>642</v>
      </c>
      <c r="F1960" t="s">
        <v>99</v>
      </c>
      <c r="H1960">
        <v>39157</v>
      </c>
      <c r="I1960">
        <v>32100</v>
      </c>
      <c r="J1960">
        <v>32729</v>
      </c>
      <c r="K1960">
        <v>32729</v>
      </c>
      <c r="L1960">
        <v>100</v>
      </c>
      <c r="M1960">
        <v>83.58</v>
      </c>
      <c r="N1960">
        <f>COUNTIF(Cod_Mun_Norte!B:B,DADOS_SNIS_Minas!A1960)</f>
        <v>0</v>
      </c>
    </row>
    <row r="1961" spans="1:14" x14ac:dyDescent="0.2">
      <c r="A1961">
        <v>310710</v>
      </c>
      <c r="B1961" t="s">
        <v>122</v>
      </c>
      <c r="C1961" t="s">
        <v>98</v>
      </c>
      <c r="D1961">
        <v>2003</v>
      </c>
      <c r="H1961">
        <v>38324</v>
      </c>
      <c r="I1961">
        <v>31417</v>
      </c>
      <c r="N1961">
        <f>COUNTIF(Cod_Mun_Norte!B:B,DADOS_SNIS_Minas!A1961)</f>
        <v>0</v>
      </c>
    </row>
    <row r="1962" spans="1:14" x14ac:dyDescent="0.2">
      <c r="A1962">
        <v>310710</v>
      </c>
      <c r="B1962" t="s">
        <v>122</v>
      </c>
      <c r="C1962" t="s">
        <v>98</v>
      </c>
      <c r="D1962">
        <v>2002</v>
      </c>
      <c r="H1962">
        <v>37928</v>
      </c>
      <c r="I1962">
        <v>31092</v>
      </c>
      <c r="N1962">
        <f>COUNTIF(Cod_Mun_Norte!B:B,DADOS_SNIS_Minas!A1962)</f>
        <v>0</v>
      </c>
    </row>
    <row r="1963" spans="1:14" x14ac:dyDescent="0.2">
      <c r="A1963">
        <v>310710</v>
      </c>
      <c r="B1963" t="s">
        <v>122</v>
      </c>
      <c r="C1963" t="s">
        <v>98</v>
      </c>
      <c r="D1963">
        <v>2001</v>
      </c>
      <c r="H1963">
        <v>37532</v>
      </c>
      <c r="I1963">
        <v>30767</v>
      </c>
      <c r="N1963">
        <f>COUNTIF(Cod_Mun_Norte!B:B,DADOS_SNIS_Minas!A1963)</f>
        <v>0</v>
      </c>
    </row>
    <row r="1964" spans="1:14" x14ac:dyDescent="0.2">
      <c r="A1964">
        <v>310710</v>
      </c>
      <c r="B1964" t="s">
        <v>122</v>
      </c>
      <c r="C1964" t="s">
        <v>98</v>
      </c>
      <c r="D1964">
        <v>2000</v>
      </c>
      <c r="H1964">
        <v>37074</v>
      </c>
      <c r="I1964">
        <v>30392</v>
      </c>
      <c r="N1964">
        <f>COUNTIF(Cod_Mun_Norte!B:B,DADOS_SNIS_Minas!A1964)</f>
        <v>0</v>
      </c>
    </row>
    <row r="1965" spans="1:14" x14ac:dyDescent="0.2">
      <c r="A1965">
        <v>310710</v>
      </c>
      <c r="B1965" t="s">
        <v>122</v>
      </c>
      <c r="C1965" t="s">
        <v>98</v>
      </c>
      <c r="D1965">
        <v>1999</v>
      </c>
      <c r="H1965">
        <v>35265</v>
      </c>
      <c r="I1965">
        <v>28314</v>
      </c>
      <c r="N1965">
        <f>COUNTIF(Cod_Mun_Norte!B:B,DADOS_SNIS_Minas!A1965)</f>
        <v>0</v>
      </c>
    </row>
    <row r="1966" spans="1:14" x14ac:dyDescent="0.2">
      <c r="A1966">
        <v>310710</v>
      </c>
      <c r="B1966" t="s">
        <v>122</v>
      </c>
      <c r="C1966" t="s">
        <v>98</v>
      </c>
      <c r="D1966">
        <v>1998</v>
      </c>
      <c r="H1966">
        <v>34928</v>
      </c>
      <c r="I1966">
        <v>28044</v>
      </c>
      <c r="N1966">
        <f>COUNTIF(Cod_Mun_Norte!B:B,DADOS_SNIS_Minas!A1966)</f>
        <v>0</v>
      </c>
    </row>
    <row r="1967" spans="1:14" x14ac:dyDescent="0.2">
      <c r="A1967">
        <v>310710</v>
      </c>
      <c r="B1967" t="s">
        <v>122</v>
      </c>
      <c r="C1967" t="s">
        <v>98</v>
      </c>
      <c r="D1967">
        <v>1997</v>
      </c>
      <c r="H1967">
        <v>34590</v>
      </c>
      <c r="I1967">
        <v>27772</v>
      </c>
      <c r="N1967">
        <f>COUNTIF(Cod_Mun_Norte!B:B,DADOS_SNIS_Minas!A1967)</f>
        <v>0</v>
      </c>
    </row>
    <row r="1968" spans="1:14" x14ac:dyDescent="0.2">
      <c r="A1968">
        <v>310710</v>
      </c>
      <c r="B1968" t="s">
        <v>122</v>
      </c>
      <c r="C1968" t="s">
        <v>98</v>
      </c>
      <c r="D1968">
        <v>1996</v>
      </c>
      <c r="H1968">
        <v>34191</v>
      </c>
      <c r="I1968">
        <v>27452</v>
      </c>
      <c r="N1968">
        <f>COUNTIF(Cod_Mun_Norte!B:B,DADOS_SNIS_Minas!A1968)</f>
        <v>0</v>
      </c>
    </row>
    <row r="1969" spans="1:14" x14ac:dyDescent="0.2">
      <c r="A1969">
        <v>310710</v>
      </c>
      <c r="B1969" t="s">
        <v>122</v>
      </c>
      <c r="C1969" t="s">
        <v>98</v>
      </c>
      <c r="D1969">
        <v>1995</v>
      </c>
      <c r="H1969">
        <v>35509</v>
      </c>
      <c r="I1969">
        <v>28510</v>
      </c>
      <c r="N1969">
        <f>COUNTIF(Cod_Mun_Norte!B:B,DADOS_SNIS_Minas!A1969)</f>
        <v>0</v>
      </c>
    </row>
    <row r="1970" spans="1:14" x14ac:dyDescent="0.2">
      <c r="A1970">
        <v>310720</v>
      </c>
      <c r="B1970" t="s">
        <v>123</v>
      </c>
      <c r="C1970" t="s">
        <v>98</v>
      </c>
      <c r="D1970">
        <v>2020</v>
      </c>
      <c r="E1970" t="s">
        <v>643</v>
      </c>
      <c r="F1970" t="s">
        <v>367</v>
      </c>
      <c r="G1970" t="s">
        <v>378</v>
      </c>
      <c r="H1970">
        <v>5089</v>
      </c>
      <c r="I1970">
        <v>2435</v>
      </c>
      <c r="J1970">
        <v>4000</v>
      </c>
      <c r="K1970">
        <v>2000</v>
      </c>
      <c r="L1970">
        <v>82.1</v>
      </c>
      <c r="M1970">
        <v>78.599999999999994</v>
      </c>
      <c r="N1970">
        <f>COUNTIF(Cod_Mun_Norte!B:B,DADOS_SNIS_Minas!A1970)</f>
        <v>0</v>
      </c>
    </row>
    <row r="1971" spans="1:14" x14ac:dyDescent="0.2">
      <c r="A1971">
        <v>310720</v>
      </c>
      <c r="B1971" t="s">
        <v>123</v>
      </c>
      <c r="C1971" t="s">
        <v>98</v>
      </c>
      <c r="D1971">
        <v>2019</v>
      </c>
      <c r="H1971">
        <v>5090</v>
      </c>
      <c r="I1971">
        <v>2436</v>
      </c>
      <c r="N1971">
        <f>COUNTIF(Cod_Mun_Norte!B:B,DADOS_SNIS_Minas!A1971)</f>
        <v>0</v>
      </c>
    </row>
    <row r="1972" spans="1:14" x14ac:dyDescent="0.2">
      <c r="A1972">
        <v>310720</v>
      </c>
      <c r="B1972" t="s">
        <v>123</v>
      </c>
      <c r="C1972" t="s">
        <v>98</v>
      </c>
      <c r="D1972">
        <v>2018</v>
      </c>
      <c r="H1972">
        <v>5091</v>
      </c>
      <c r="I1972">
        <v>2436</v>
      </c>
      <c r="N1972">
        <f>COUNTIF(Cod_Mun_Norte!B:B,DADOS_SNIS_Minas!A1972)</f>
        <v>0</v>
      </c>
    </row>
    <row r="1973" spans="1:14" x14ac:dyDescent="0.2">
      <c r="A1973">
        <v>310720</v>
      </c>
      <c r="B1973" t="s">
        <v>123</v>
      </c>
      <c r="C1973" t="s">
        <v>98</v>
      </c>
      <c r="D1973">
        <v>2017</v>
      </c>
      <c r="H1973">
        <v>5185</v>
      </c>
      <c r="I1973">
        <v>2481</v>
      </c>
      <c r="N1973">
        <f>COUNTIF(Cod_Mun_Norte!B:B,DADOS_SNIS_Minas!A1973)</f>
        <v>0</v>
      </c>
    </row>
    <row r="1974" spans="1:14" x14ac:dyDescent="0.2">
      <c r="A1974">
        <v>310720</v>
      </c>
      <c r="B1974" t="s">
        <v>123</v>
      </c>
      <c r="C1974" t="s">
        <v>98</v>
      </c>
      <c r="D1974">
        <v>2016</v>
      </c>
      <c r="H1974">
        <v>5180</v>
      </c>
      <c r="I1974">
        <v>2479</v>
      </c>
      <c r="N1974">
        <f>COUNTIF(Cod_Mun_Norte!B:B,DADOS_SNIS_Minas!A1974)</f>
        <v>0</v>
      </c>
    </row>
    <row r="1975" spans="1:14" x14ac:dyDescent="0.2">
      <c r="A1975">
        <v>310720</v>
      </c>
      <c r="B1975" t="s">
        <v>123</v>
      </c>
      <c r="C1975" t="s">
        <v>98</v>
      </c>
      <c r="D1975">
        <v>2015</v>
      </c>
      <c r="H1975">
        <v>5174</v>
      </c>
      <c r="I1975">
        <v>2476</v>
      </c>
      <c r="N1975">
        <f>COUNTIF(Cod_Mun_Norte!B:B,DADOS_SNIS_Minas!A1975)</f>
        <v>0</v>
      </c>
    </row>
    <row r="1976" spans="1:14" x14ac:dyDescent="0.2">
      <c r="A1976">
        <v>310720</v>
      </c>
      <c r="B1976" t="s">
        <v>123</v>
      </c>
      <c r="C1976" t="s">
        <v>98</v>
      </c>
      <c r="D1976">
        <v>2014</v>
      </c>
      <c r="H1976">
        <v>5169</v>
      </c>
      <c r="I1976">
        <v>2474</v>
      </c>
      <c r="N1976">
        <f>COUNTIF(Cod_Mun_Norte!B:B,DADOS_SNIS_Minas!A1976)</f>
        <v>0</v>
      </c>
    </row>
    <row r="1977" spans="1:14" x14ac:dyDescent="0.2">
      <c r="A1977">
        <v>310720</v>
      </c>
      <c r="B1977" t="s">
        <v>123</v>
      </c>
      <c r="C1977" t="s">
        <v>98</v>
      </c>
      <c r="D1977">
        <v>2013</v>
      </c>
      <c r="H1977">
        <v>5163</v>
      </c>
      <c r="I1977">
        <v>2471</v>
      </c>
      <c r="N1977">
        <f>COUNTIF(Cod_Mun_Norte!B:B,DADOS_SNIS_Minas!A1977)</f>
        <v>0</v>
      </c>
    </row>
    <row r="1978" spans="1:14" x14ac:dyDescent="0.2">
      <c r="A1978">
        <v>310720</v>
      </c>
      <c r="B1978" t="s">
        <v>123</v>
      </c>
      <c r="C1978" t="s">
        <v>98</v>
      </c>
      <c r="D1978">
        <v>2012</v>
      </c>
      <c r="H1978">
        <v>5011</v>
      </c>
      <c r="I1978">
        <v>2398</v>
      </c>
      <c r="N1978">
        <f>COUNTIF(Cod_Mun_Norte!B:B,DADOS_SNIS_Minas!A1978)</f>
        <v>0</v>
      </c>
    </row>
    <row r="1979" spans="1:14" x14ac:dyDescent="0.2">
      <c r="A1979">
        <v>310720</v>
      </c>
      <c r="B1979" t="s">
        <v>123</v>
      </c>
      <c r="C1979" t="s">
        <v>98</v>
      </c>
      <c r="D1979">
        <v>2011</v>
      </c>
      <c r="H1979">
        <v>5009</v>
      </c>
      <c r="I1979">
        <v>2397</v>
      </c>
      <c r="N1979">
        <f>COUNTIF(Cod_Mun_Norte!B:B,DADOS_SNIS_Minas!A1979)</f>
        <v>0</v>
      </c>
    </row>
    <row r="1980" spans="1:14" x14ac:dyDescent="0.2">
      <c r="A1980">
        <v>310720</v>
      </c>
      <c r="B1980" t="s">
        <v>123</v>
      </c>
      <c r="C1980" t="s">
        <v>98</v>
      </c>
      <c r="D1980">
        <v>2010</v>
      </c>
      <c r="H1980">
        <v>5007</v>
      </c>
      <c r="I1980">
        <v>2396</v>
      </c>
      <c r="N1980">
        <f>COUNTIF(Cod_Mun_Norte!B:B,DADOS_SNIS_Minas!A1980)</f>
        <v>0</v>
      </c>
    </row>
    <row r="1981" spans="1:14" x14ac:dyDescent="0.2">
      <c r="A1981">
        <v>310720</v>
      </c>
      <c r="B1981" t="s">
        <v>123</v>
      </c>
      <c r="C1981" t="s">
        <v>98</v>
      </c>
      <c r="D1981">
        <v>2009</v>
      </c>
      <c r="H1981">
        <v>5216</v>
      </c>
      <c r="I1981">
        <v>2502</v>
      </c>
      <c r="N1981">
        <f>COUNTIF(Cod_Mun_Norte!B:B,DADOS_SNIS_Minas!A1981)</f>
        <v>0</v>
      </c>
    </row>
    <row r="1982" spans="1:14" x14ac:dyDescent="0.2">
      <c r="A1982">
        <v>310720</v>
      </c>
      <c r="B1982" t="s">
        <v>123</v>
      </c>
      <c r="C1982" t="s">
        <v>98</v>
      </c>
      <c r="D1982">
        <v>2008</v>
      </c>
      <c r="H1982">
        <v>5198</v>
      </c>
      <c r="I1982">
        <v>2494</v>
      </c>
      <c r="N1982">
        <f>COUNTIF(Cod_Mun_Norte!B:B,DADOS_SNIS_Minas!A1982)</f>
        <v>0</v>
      </c>
    </row>
    <row r="1983" spans="1:14" x14ac:dyDescent="0.2">
      <c r="A1983">
        <v>310720</v>
      </c>
      <c r="B1983" t="s">
        <v>123</v>
      </c>
      <c r="C1983" t="s">
        <v>98</v>
      </c>
      <c r="D1983">
        <v>2007</v>
      </c>
      <c r="H1983">
        <v>5034</v>
      </c>
      <c r="I1983">
        <v>2415</v>
      </c>
      <c r="N1983">
        <f>COUNTIF(Cod_Mun_Norte!B:B,DADOS_SNIS_Minas!A1983)</f>
        <v>0</v>
      </c>
    </row>
    <row r="1984" spans="1:14" x14ac:dyDescent="0.2">
      <c r="A1984">
        <v>310720</v>
      </c>
      <c r="B1984" t="s">
        <v>123</v>
      </c>
      <c r="C1984" t="s">
        <v>98</v>
      </c>
      <c r="D1984">
        <v>2006</v>
      </c>
      <c r="H1984">
        <v>5012</v>
      </c>
      <c r="I1984">
        <v>2218</v>
      </c>
      <c r="N1984">
        <f>COUNTIF(Cod_Mun_Norte!B:B,DADOS_SNIS_Minas!A1984)</f>
        <v>0</v>
      </c>
    </row>
    <row r="1985" spans="1:14" x14ac:dyDescent="0.2">
      <c r="A1985">
        <v>310720</v>
      </c>
      <c r="B1985" t="s">
        <v>123</v>
      </c>
      <c r="C1985" t="s">
        <v>98</v>
      </c>
      <c r="D1985">
        <v>2005</v>
      </c>
      <c r="H1985">
        <v>5007</v>
      </c>
      <c r="I1985">
        <v>2216</v>
      </c>
      <c r="N1985">
        <f>COUNTIF(Cod_Mun_Norte!B:B,DADOS_SNIS_Minas!A1985)</f>
        <v>0</v>
      </c>
    </row>
    <row r="1986" spans="1:14" x14ac:dyDescent="0.2">
      <c r="A1986">
        <v>310720</v>
      </c>
      <c r="B1986" t="s">
        <v>123</v>
      </c>
      <c r="C1986" t="s">
        <v>98</v>
      </c>
      <c r="D1986">
        <v>2004</v>
      </c>
      <c r="H1986">
        <v>5003</v>
      </c>
      <c r="I1986">
        <v>2214</v>
      </c>
      <c r="N1986">
        <f>COUNTIF(Cod_Mun_Norte!B:B,DADOS_SNIS_Minas!A1986)</f>
        <v>0</v>
      </c>
    </row>
    <row r="1987" spans="1:14" x14ac:dyDescent="0.2">
      <c r="A1987">
        <v>310720</v>
      </c>
      <c r="B1987" t="s">
        <v>123</v>
      </c>
      <c r="C1987" t="s">
        <v>98</v>
      </c>
      <c r="D1987">
        <v>2003</v>
      </c>
      <c r="H1987">
        <v>4995</v>
      </c>
      <c r="I1987">
        <v>2210</v>
      </c>
      <c r="N1987">
        <f>COUNTIF(Cod_Mun_Norte!B:B,DADOS_SNIS_Minas!A1987)</f>
        <v>0</v>
      </c>
    </row>
    <row r="1988" spans="1:14" x14ac:dyDescent="0.2">
      <c r="A1988">
        <v>310720</v>
      </c>
      <c r="B1988" t="s">
        <v>123</v>
      </c>
      <c r="C1988" t="s">
        <v>98</v>
      </c>
      <c r="D1988">
        <v>2002</v>
      </c>
      <c r="H1988">
        <v>4991</v>
      </c>
      <c r="I1988">
        <v>2209</v>
      </c>
      <c r="N1988">
        <f>COUNTIF(Cod_Mun_Norte!B:B,DADOS_SNIS_Minas!A1988)</f>
        <v>0</v>
      </c>
    </row>
    <row r="1989" spans="1:14" x14ac:dyDescent="0.2">
      <c r="A1989">
        <v>310720</v>
      </c>
      <c r="B1989" t="s">
        <v>123</v>
      </c>
      <c r="C1989" t="s">
        <v>98</v>
      </c>
      <c r="D1989">
        <v>2001</v>
      </c>
      <c r="H1989">
        <v>4989</v>
      </c>
      <c r="I1989">
        <v>2208</v>
      </c>
      <c r="N1989">
        <f>COUNTIF(Cod_Mun_Norte!B:B,DADOS_SNIS_Minas!A1989)</f>
        <v>0</v>
      </c>
    </row>
    <row r="1990" spans="1:14" x14ac:dyDescent="0.2">
      <c r="A1990">
        <v>310720</v>
      </c>
      <c r="B1990" t="s">
        <v>123</v>
      </c>
      <c r="C1990" t="s">
        <v>98</v>
      </c>
      <c r="D1990">
        <v>2000</v>
      </c>
      <c r="H1990">
        <v>4983</v>
      </c>
      <c r="I1990">
        <v>2205</v>
      </c>
      <c r="N1990">
        <f>COUNTIF(Cod_Mun_Norte!B:B,DADOS_SNIS_Minas!A1990)</f>
        <v>0</v>
      </c>
    </row>
    <row r="1991" spans="1:14" x14ac:dyDescent="0.2">
      <c r="A1991">
        <v>310720</v>
      </c>
      <c r="B1991" t="s">
        <v>123</v>
      </c>
      <c r="C1991" t="s">
        <v>98</v>
      </c>
      <c r="D1991">
        <v>1999</v>
      </c>
      <c r="H1991">
        <v>5245</v>
      </c>
      <c r="I1991">
        <v>2196</v>
      </c>
      <c r="N1991">
        <f>COUNTIF(Cod_Mun_Norte!B:B,DADOS_SNIS_Minas!A1991)</f>
        <v>0</v>
      </c>
    </row>
    <row r="1992" spans="1:14" x14ac:dyDescent="0.2">
      <c r="A1992">
        <v>310720</v>
      </c>
      <c r="B1992" t="s">
        <v>123</v>
      </c>
      <c r="C1992" t="s">
        <v>98</v>
      </c>
      <c r="D1992">
        <v>1998</v>
      </c>
      <c r="H1992">
        <v>5201</v>
      </c>
      <c r="I1992">
        <v>2178</v>
      </c>
      <c r="N1992">
        <f>COUNTIF(Cod_Mun_Norte!B:B,DADOS_SNIS_Minas!A1992)</f>
        <v>0</v>
      </c>
    </row>
    <row r="1993" spans="1:14" x14ac:dyDescent="0.2">
      <c r="A1993">
        <v>310720</v>
      </c>
      <c r="B1993" t="s">
        <v>123</v>
      </c>
      <c r="C1993" t="s">
        <v>98</v>
      </c>
      <c r="D1993">
        <v>1997</v>
      </c>
      <c r="H1993">
        <v>5156</v>
      </c>
      <c r="I1993">
        <v>2159</v>
      </c>
      <c r="N1993">
        <f>COUNTIF(Cod_Mun_Norte!B:B,DADOS_SNIS_Minas!A1993)</f>
        <v>0</v>
      </c>
    </row>
    <row r="1994" spans="1:14" x14ac:dyDescent="0.2">
      <c r="A1994">
        <v>310720</v>
      </c>
      <c r="B1994" t="s">
        <v>123</v>
      </c>
      <c r="C1994" t="s">
        <v>98</v>
      </c>
      <c r="D1994">
        <v>1996</v>
      </c>
      <c r="H1994">
        <v>5104</v>
      </c>
      <c r="I1994">
        <v>2137</v>
      </c>
      <c r="N1994">
        <f>COUNTIF(Cod_Mun_Norte!B:B,DADOS_SNIS_Minas!A1994)</f>
        <v>0</v>
      </c>
    </row>
    <row r="1995" spans="1:14" x14ac:dyDescent="0.2">
      <c r="A1995">
        <v>310720</v>
      </c>
      <c r="B1995" t="s">
        <v>123</v>
      </c>
      <c r="C1995" t="s">
        <v>98</v>
      </c>
      <c r="D1995">
        <v>1995</v>
      </c>
      <c r="H1995">
        <v>4744</v>
      </c>
      <c r="I1995">
        <v>1986</v>
      </c>
      <c r="N1995">
        <f>COUNTIF(Cod_Mun_Norte!B:B,DADOS_SNIS_Minas!A1995)</f>
        <v>0</v>
      </c>
    </row>
    <row r="1996" spans="1:14" x14ac:dyDescent="0.2">
      <c r="A1996">
        <v>310730</v>
      </c>
      <c r="B1996" t="s">
        <v>3</v>
      </c>
      <c r="C1996" t="s">
        <v>98</v>
      </c>
      <c r="D1996">
        <v>2020</v>
      </c>
      <c r="E1996" t="s">
        <v>644</v>
      </c>
      <c r="F1996" t="s">
        <v>367</v>
      </c>
      <c r="G1996" t="s">
        <v>371</v>
      </c>
      <c r="H1996">
        <v>50256</v>
      </c>
      <c r="I1996">
        <v>39426</v>
      </c>
      <c r="J1996">
        <v>46026</v>
      </c>
      <c r="K1996">
        <v>39426</v>
      </c>
      <c r="L1996">
        <v>100</v>
      </c>
      <c r="M1996">
        <v>91.58</v>
      </c>
      <c r="N1996">
        <f>COUNTIF(Cod_Mun_Norte!B:B,DADOS_SNIS_Minas!A1996)</f>
        <v>1</v>
      </c>
    </row>
    <row r="1997" spans="1:14" x14ac:dyDescent="0.2">
      <c r="A1997">
        <v>310730</v>
      </c>
      <c r="B1997" t="s">
        <v>3</v>
      </c>
      <c r="C1997" t="s">
        <v>98</v>
      </c>
      <c r="D1997">
        <v>2019</v>
      </c>
      <c r="E1997" t="s">
        <v>644</v>
      </c>
      <c r="F1997" t="s">
        <v>367</v>
      </c>
      <c r="G1997" t="s">
        <v>371</v>
      </c>
      <c r="H1997">
        <v>49979</v>
      </c>
      <c r="I1997">
        <v>39208</v>
      </c>
      <c r="J1997">
        <v>45870</v>
      </c>
      <c r="K1997">
        <v>39150</v>
      </c>
      <c r="L1997">
        <v>99.9</v>
      </c>
      <c r="M1997">
        <v>91.78</v>
      </c>
      <c r="N1997">
        <f>COUNTIF(Cod_Mun_Norte!B:B,DADOS_SNIS_Minas!A1997)</f>
        <v>1</v>
      </c>
    </row>
    <row r="1998" spans="1:14" x14ac:dyDescent="0.2">
      <c r="A1998">
        <v>310730</v>
      </c>
      <c r="B1998" t="s">
        <v>3</v>
      </c>
      <c r="C1998" t="s">
        <v>98</v>
      </c>
      <c r="D1998">
        <v>2018</v>
      </c>
      <c r="E1998" t="s">
        <v>644</v>
      </c>
      <c r="F1998" t="s">
        <v>367</v>
      </c>
      <c r="H1998">
        <v>49942</v>
      </c>
      <c r="I1998">
        <v>39179</v>
      </c>
      <c r="J1998">
        <v>41500</v>
      </c>
      <c r="K1998">
        <v>39100</v>
      </c>
      <c r="L1998">
        <v>99.8</v>
      </c>
      <c r="M1998">
        <v>83.1</v>
      </c>
      <c r="N1998">
        <f>COUNTIF(Cod_Mun_Norte!B:B,DADOS_SNIS_Minas!A1998)</f>
        <v>1</v>
      </c>
    </row>
    <row r="1999" spans="1:14" x14ac:dyDescent="0.2">
      <c r="A1999">
        <v>310730</v>
      </c>
      <c r="B1999" t="s">
        <v>3</v>
      </c>
      <c r="C1999" t="s">
        <v>98</v>
      </c>
      <c r="D1999">
        <v>2017</v>
      </c>
      <c r="E1999" t="s">
        <v>644</v>
      </c>
      <c r="F1999" t="s">
        <v>367</v>
      </c>
      <c r="H1999">
        <v>50168</v>
      </c>
      <c r="I1999">
        <v>39357</v>
      </c>
      <c r="J1999">
        <v>41500</v>
      </c>
      <c r="K1999">
        <v>39200</v>
      </c>
      <c r="L1999">
        <v>99.6</v>
      </c>
      <c r="M1999">
        <v>82.72</v>
      </c>
      <c r="N1999">
        <f>COUNTIF(Cod_Mun_Norte!B:B,DADOS_SNIS_Minas!A1999)</f>
        <v>1</v>
      </c>
    </row>
    <row r="2000" spans="1:14" x14ac:dyDescent="0.2">
      <c r="A2000">
        <v>310730</v>
      </c>
      <c r="B2000" t="s">
        <v>3</v>
      </c>
      <c r="C2000" t="s">
        <v>98</v>
      </c>
      <c r="D2000">
        <v>2016</v>
      </c>
      <c r="E2000" t="s">
        <v>645</v>
      </c>
      <c r="F2000" t="s">
        <v>367</v>
      </c>
      <c r="H2000">
        <v>49891</v>
      </c>
      <c r="I2000">
        <v>39139</v>
      </c>
      <c r="J2000">
        <v>41400</v>
      </c>
      <c r="K2000">
        <v>39100</v>
      </c>
      <c r="L2000">
        <v>99.9</v>
      </c>
      <c r="M2000">
        <v>82.98</v>
      </c>
      <c r="N2000">
        <f>COUNTIF(Cod_Mun_Norte!B:B,DADOS_SNIS_Minas!A2000)</f>
        <v>1</v>
      </c>
    </row>
    <row r="2001" spans="1:14" x14ac:dyDescent="0.2">
      <c r="A2001">
        <v>310730</v>
      </c>
      <c r="B2001" t="s">
        <v>3</v>
      </c>
      <c r="C2001" t="s">
        <v>98</v>
      </c>
      <c r="D2001">
        <v>2015</v>
      </c>
      <c r="E2001" t="s">
        <v>645</v>
      </c>
      <c r="F2001" t="s">
        <v>367</v>
      </c>
      <c r="H2001">
        <v>49600</v>
      </c>
      <c r="I2001">
        <v>38911</v>
      </c>
      <c r="J2001">
        <v>40200</v>
      </c>
      <c r="K2001">
        <v>38800</v>
      </c>
      <c r="L2001">
        <v>99.7</v>
      </c>
      <c r="M2001">
        <v>81.05</v>
      </c>
      <c r="N2001">
        <f>COUNTIF(Cod_Mun_Norte!B:B,DADOS_SNIS_Minas!A2001)</f>
        <v>1</v>
      </c>
    </row>
    <row r="2002" spans="1:14" x14ac:dyDescent="0.2">
      <c r="A2002">
        <v>310730</v>
      </c>
      <c r="B2002" t="s">
        <v>3</v>
      </c>
      <c r="C2002" t="s">
        <v>98</v>
      </c>
      <c r="D2002">
        <v>2014</v>
      </c>
      <c r="E2002" t="s">
        <v>646</v>
      </c>
      <c r="F2002" t="s">
        <v>99</v>
      </c>
      <c r="H2002">
        <v>49293</v>
      </c>
      <c r="I2002">
        <v>38670</v>
      </c>
      <c r="J2002">
        <v>40100</v>
      </c>
      <c r="K2002">
        <v>38400</v>
      </c>
      <c r="L2002">
        <v>99.3</v>
      </c>
      <c r="M2002">
        <v>81.349999999999994</v>
      </c>
      <c r="N2002">
        <f>COUNTIF(Cod_Mun_Norte!B:B,DADOS_SNIS_Minas!A2002)</f>
        <v>1</v>
      </c>
    </row>
    <row r="2003" spans="1:14" x14ac:dyDescent="0.2">
      <c r="A2003">
        <v>310730</v>
      </c>
      <c r="B2003" t="s">
        <v>3</v>
      </c>
      <c r="C2003" t="s">
        <v>98</v>
      </c>
      <c r="D2003">
        <v>2013</v>
      </c>
      <c r="E2003" t="s">
        <v>646</v>
      </c>
      <c r="F2003" t="s">
        <v>99</v>
      </c>
      <c r="H2003">
        <v>48974</v>
      </c>
      <c r="I2003">
        <v>38420</v>
      </c>
      <c r="J2003">
        <v>39600</v>
      </c>
      <c r="K2003">
        <v>38000</v>
      </c>
      <c r="L2003">
        <v>98.9</v>
      </c>
      <c r="M2003">
        <v>80.86</v>
      </c>
      <c r="N2003">
        <f>COUNTIF(Cod_Mun_Norte!B:B,DADOS_SNIS_Minas!A2003)</f>
        <v>1</v>
      </c>
    </row>
    <row r="2004" spans="1:14" x14ac:dyDescent="0.2">
      <c r="A2004">
        <v>310730</v>
      </c>
      <c r="B2004" t="s">
        <v>3</v>
      </c>
      <c r="C2004" t="s">
        <v>98</v>
      </c>
      <c r="D2004">
        <v>2012</v>
      </c>
      <c r="E2004" t="s">
        <v>646</v>
      </c>
      <c r="F2004" t="s">
        <v>99</v>
      </c>
      <c r="H2004">
        <v>47236</v>
      </c>
      <c r="I2004">
        <v>37057</v>
      </c>
      <c r="J2004">
        <v>39500</v>
      </c>
      <c r="K2004">
        <v>37000</v>
      </c>
      <c r="L2004">
        <v>99.9</v>
      </c>
      <c r="M2004">
        <v>83.62</v>
      </c>
      <c r="N2004">
        <f>COUNTIF(Cod_Mun_Norte!B:B,DADOS_SNIS_Minas!A2004)</f>
        <v>1</v>
      </c>
    </row>
    <row r="2005" spans="1:14" x14ac:dyDescent="0.2">
      <c r="A2005">
        <v>310730</v>
      </c>
      <c r="B2005" t="s">
        <v>3</v>
      </c>
      <c r="C2005" t="s">
        <v>98</v>
      </c>
      <c r="D2005">
        <v>2011</v>
      </c>
      <c r="E2005" t="s">
        <v>646</v>
      </c>
      <c r="F2005" t="s">
        <v>99</v>
      </c>
      <c r="H2005">
        <v>46950</v>
      </c>
      <c r="I2005">
        <v>36832</v>
      </c>
      <c r="J2005">
        <v>39300</v>
      </c>
      <c r="K2005">
        <v>36800</v>
      </c>
      <c r="L2005">
        <v>99.9</v>
      </c>
      <c r="M2005">
        <v>83.71</v>
      </c>
      <c r="N2005">
        <f>COUNTIF(Cod_Mun_Norte!B:B,DADOS_SNIS_Minas!A2005)</f>
        <v>1</v>
      </c>
    </row>
    <row r="2006" spans="1:14" x14ac:dyDescent="0.2">
      <c r="A2006">
        <v>310730</v>
      </c>
      <c r="B2006" t="s">
        <v>3</v>
      </c>
      <c r="C2006" t="s">
        <v>98</v>
      </c>
      <c r="D2006">
        <v>2010</v>
      </c>
      <c r="E2006" t="s">
        <v>646</v>
      </c>
      <c r="F2006" t="s">
        <v>99</v>
      </c>
      <c r="H2006">
        <v>46654</v>
      </c>
      <c r="I2006">
        <v>36600</v>
      </c>
      <c r="J2006">
        <v>38950</v>
      </c>
      <c r="K2006">
        <v>36500</v>
      </c>
      <c r="L2006">
        <v>99.7</v>
      </c>
      <c r="M2006">
        <v>83.49</v>
      </c>
      <c r="N2006">
        <f>COUNTIF(Cod_Mun_Norte!B:B,DADOS_SNIS_Minas!A2006)</f>
        <v>1</v>
      </c>
    </row>
    <row r="2007" spans="1:14" x14ac:dyDescent="0.2">
      <c r="A2007">
        <v>310730</v>
      </c>
      <c r="B2007" t="s">
        <v>3</v>
      </c>
      <c r="C2007" t="s">
        <v>98</v>
      </c>
      <c r="D2007">
        <v>2009</v>
      </c>
      <c r="E2007" t="s">
        <v>646</v>
      </c>
      <c r="F2007" t="s">
        <v>99</v>
      </c>
      <c r="H2007">
        <v>46624</v>
      </c>
      <c r="I2007">
        <v>36541</v>
      </c>
      <c r="J2007">
        <v>38900</v>
      </c>
      <c r="K2007">
        <v>36500</v>
      </c>
      <c r="L2007">
        <v>99.9</v>
      </c>
      <c r="M2007">
        <v>83.43</v>
      </c>
      <c r="N2007">
        <f>COUNTIF(Cod_Mun_Norte!B:B,DADOS_SNIS_Minas!A2007)</f>
        <v>1</v>
      </c>
    </row>
    <row r="2008" spans="1:14" x14ac:dyDescent="0.2">
      <c r="A2008">
        <v>310730</v>
      </c>
      <c r="B2008" t="s">
        <v>3</v>
      </c>
      <c r="C2008" t="s">
        <v>98</v>
      </c>
      <c r="D2008">
        <v>2008</v>
      </c>
      <c r="E2008" t="s">
        <v>646</v>
      </c>
      <c r="F2008" t="s">
        <v>99</v>
      </c>
      <c r="H2008">
        <v>46306</v>
      </c>
      <c r="I2008">
        <v>36291</v>
      </c>
      <c r="J2008">
        <v>38646</v>
      </c>
      <c r="K2008">
        <v>36246</v>
      </c>
      <c r="L2008">
        <v>99.9</v>
      </c>
      <c r="M2008">
        <v>83.46</v>
      </c>
      <c r="N2008">
        <f>COUNTIF(Cod_Mun_Norte!B:B,DADOS_SNIS_Minas!A2008)</f>
        <v>1</v>
      </c>
    </row>
    <row r="2009" spans="1:14" x14ac:dyDescent="0.2">
      <c r="A2009">
        <v>310730</v>
      </c>
      <c r="B2009" t="s">
        <v>3</v>
      </c>
      <c r="C2009" t="s">
        <v>98</v>
      </c>
      <c r="D2009">
        <v>2007</v>
      </c>
      <c r="E2009" t="s">
        <v>646</v>
      </c>
      <c r="F2009" t="s">
        <v>99</v>
      </c>
      <c r="H2009">
        <v>44657</v>
      </c>
      <c r="I2009">
        <v>34999</v>
      </c>
      <c r="J2009">
        <v>37400</v>
      </c>
      <c r="K2009">
        <v>35000</v>
      </c>
      <c r="L2009">
        <v>100</v>
      </c>
      <c r="M2009">
        <v>83.75</v>
      </c>
      <c r="N2009">
        <f>COUNTIF(Cod_Mun_Norte!B:B,DADOS_SNIS_Minas!A2009)</f>
        <v>1</v>
      </c>
    </row>
    <row r="2010" spans="1:14" x14ac:dyDescent="0.2">
      <c r="A2010">
        <v>310730</v>
      </c>
      <c r="B2010" t="s">
        <v>3</v>
      </c>
      <c r="C2010" t="s">
        <v>98</v>
      </c>
      <c r="D2010">
        <v>2006</v>
      </c>
      <c r="E2010" t="s">
        <v>646</v>
      </c>
      <c r="F2010" t="s">
        <v>99</v>
      </c>
      <c r="H2010">
        <v>45349</v>
      </c>
      <c r="I2010">
        <v>34374</v>
      </c>
      <c r="J2010">
        <v>37400</v>
      </c>
      <c r="K2010">
        <v>35000</v>
      </c>
      <c r="L2010">
        <v>100</v>
      </c>
      <c r="M2010">
        <v>82.47</v>
      </c>
      <c r="N2010">
        <f>COUNTIF(Cod_Mun_Norte!B:B,DADOS_SNIS_Minas!A2010)</f>
        <v>1</v>
      </c>
    </row>
    <row r="2011" spans="1:14" x14ac:dyDescent="0.2">
      <c r="A2011">
        <v>310730</v>
      </c>
      <c r="B2011" t="s">
        <v>3</v>
      </c>
      <c r="C2011" t="s">
        <v>98</v>
      </c>
      <c r="D2011">
        <v>2005</v>
      </c>
      <c r="E2011" t="s">
        <v>646</v>
      </c>
      <c r="F2011" t="s">
        <v>99</v>
      </c>
      <c r="H2011">
        <v>44962</v>
      </c>
      <c r="I2011">
        <v>34080</v>
      </c>
      <c r="J2011">
        <v>38000</v>
      </c>
      <c r="K2011">
        <v>38000</v>
      </c>
      <c r="L2011">
        <v>100</v>
      </c>
      <c r="M2011">
        <v>84.52</v>
      </c>
      <c r="N2011">
        <f>COUNTIF(Cod_Mun_Norte!B:B,DADOS_SNIS_Minas!A2011)</f>
        <v>1</v>
      </c>
    </row>
    <row r="2012" spans="1:14" x14ac:dyDescent="0.2">
      <c r="A2012">
        <v>310730</v>
      </c>
      <c r="B2012" t="s">
        <v>3</v>
      </c>
      <c r="C2012" t="s">
        <v>98</v>
      </c>
      <c r="D2012">
        <v>2004</v>
      </c>
      <c r="E2012" t="s">
        <v>646</v>
      </c>
      <c r="F2012" t="s">
        <v>99</v>
      </c>
      <c r="H2012">
        <v>44571</v>
      </c>
      <c r="I2012">
        <v>33784</v>
      </c>
      <c r="J2012">
        <v>38000</v>
      </c>
      <c r="K2012">
        <v>38000</v>
      </c>
      <c r="L2012">
        <v>100</v>
      </c>
      <c r="M2012">
        <v>85.26</v>
      </c>
      <c r="N2012">
        <f>COUNTIF(Cod_Mun_Norte!B:B,DADOS_SNIS_Minas!A2012)</f>
        <v>1</v>
      </c>
    </row>
    <row r="2013" spans="1:14" x14ac:dyDescent="0.2">
      <c r="A2013">
        <v>310730</v>
      </c>
      <c r="B2013" t="s">
        <v>3</v>
      </c>
      <c r="C2013" t="s">
        <v>98</v>
      </c>
      <c r="D2013">
        <v>2003</v>
      </c>
      <c r="E2013" t="s">
        <v>646</v>
      </c>
      <c r="F2013" t="s">
        <v>362</v>
      </c>
      <c r="H2013">
        <v>43866</v>
      </c>
      <c r="I2013">
        <v>33249</v>
      </c>
      <c r="J2013">
        <v>36641</v>
      </c>
      <c r="K2013">
        <v>34452</v>
      </c>
      <c r="L2013">
        <v>100</v>
      </c>
      <c r="M2013">
        <v>83.53</v>
      </c>
      <c r="N2013">
        <f>COUNTIF(Cod_Mun_Norte!B:B,DADOS_SNIS_Minas!A2013)</f>
        <v>1</v>
      </c>
    </row>
    <row r="2014" spans="1:14" x14ac:dyDescent="0.2">
      <c r="A2014">
        <v>310730</v>
      </c>
      <c r="B2014" t="s">
        <v>3</v>
      </c>
      <c r="C2014" t="s">
        <v>98</v>
      </c>
      <c r="D2014">
        <v>2002</v>
      </c>
      <c r="E2014" t="s">
        <v>646</v>
      </c>
      <c r="F2014" t="s">
        <v>99</v>
      </c>
      <c r="H2014">
        <v>43530</v>
      </c>
      <c r="I2014">
        <v>32995</v>
      </c>
      <c r="J2014">
        <v>35103</v>
      </c>
      <c r="K2014">
        <v>33423</v>
      </c>
      <c r="L2014">
        <v>100</v>
      </c>
      <c r="M2014">
        <v>80.64</v>
      </c>
      <c r="N2014">
        <f>COUNTIF(Cod_Mun_Norte!B:B,DADOS_SNIS_Minas!A2014)</f>
        <v>1</v>
      </c>
    </row>
    <row r="2015" spans="1:14" x14ac:dyDescent="0.2">
      <c r="A2015">
        <v>310730</v>
      </c>
      <c r="B2015" t="s">
        <v>3</v>
      </c>
      <c r="C2015" t="s">
        <v>98</v>
      </c>
      <c r="D2015">
        <v>2001</v>
      </c>
      <c r="H2015">
        <v>43181</v>
      </c>
      <c r="I2015">
        <v>32730</v>
      </c>
      <c r="N2015">
        <f>COUNTIF(Cod_Mun_Norte!B:B,DADOS_SNIS_Minas!A2015)</f>
        <v>1</v>
      </c>
    </row>
    <row r="2016" spans="1:14" x14ac:dyDescent="0.2">
      <c r="A2016">
        <v>310730</v>
      </c>
      <c r="B2016" t="s">
        <v>3</v>
      </c>
      <c r="C2016" t="s">
        <v>98</v>
      </c>
      <c r="D2016">
        <v>2000</v>
      </c>
      <c r="H2016">
        <v>42806</v>
      </c>
      <c r="I2016">
        <v>32446</v>
      </c>
      <c r="N2016">
        <f>COUNTIF(Cod_Mun_Norte!B:B,DADOS_SNIS_Minas!A2016)</f>
        <v>1</v>
      </c>
    </row>
    <row r="2017" spans="1:14" x14ac:dyDescent="0.2">
      <c r="A2017">
        <v>310730</v>
      </c>
      <c r="B2017" t="s">
        <v>3</v>
      </c>
      <c r="C2017" t="s">
        <v>98</v>
      </c>
      <c r="D2017">
        <v>1999</v>
      </c>
      <c r="H2017">
        <v>41580</v>
      </c>
      <c r="I2017">
        <v>27956</v>
      </c>
      <c r="N2017">
        <f>COUNTIF(Cod_Mun_Norte!B:B,DADOS_SNIS_Minas!A2017)</f>
        <v>1</v>
      </c>
    </row>
    <row r="2018" spans="1:14" x14ac:dyDescent="0.2">
      <c r="A2018">
        <v>310730</v>
      </c>
      <c r="B2018" t="s">
        <v>3</v>
      </c>
      <c r="C2018" t="s">
        <v>98</v>
      </c>
      <c r="D2018">
        <v>1998</v>
      </c>
      <c r="H2018">
        <v>41183</v>
      </c>
      <c r="I2018">
        <v>27690</v>
      </c>
      <c r="N2018">
        <f>COUNTIF(Cod_Mun_Norte!B:B,DADOS_SNIS_Minas!A2018)</f>
        <v>1</v>
      </c>
    </row>
    <row r="2019" spans="1:14" x14ac:dyDescent="0.2">
      <c r="A2019">
        <v>310730</v>
      </c>
      <c r="B2019" t="s">
        <v>3</v>
      </c>
      <c r="C2019" t="s">
        <v>98</v>
      </c>
      <c r="D2019">
        <v>1997</v>
      </c>
      <c r="H2019">
        <v>40785</v>
      </c>
      <c r="I2019">
        <v>27422</v>
      </c>
      <c r="N2019">
        <f>COUNTIF(Cod_Mun_Norte!B:B,DADOS_SNIS_Minas!A2019)</f>
        <v>1</v>
      </c>
    </row>
    <row r="2020" spans="1:14" x14ac:dyDescent="0.2">
      <c r="A2020">
        <v>310730</v>
      </c>
      <c r="B2020" t="s">
        <v>3</v>
      </c>
      <c r="C2020" t="s">
        <v>98</v>
      </c>
      <c r="D2020">
        <v>1996</v>
      </c>
      <c r="H2020">
        <v>48180</v>
      </c>
      <c r="I2020">
        <v>32394</v>
      </c>
      <c r="N2020">
        <f>COUNTIF(Cod_Mun_Norte!B:B,DADOS_SNIS_Minas!A2020)</f>
        <v>1</v>
      </c>
    </row>
    <row r="2021" spans="1:14" x14ac:dyDescent="0.2">
      <c r="A2021">
        <v>310730</v>
      </c>
      <c r="B2021" t="s">
        <v>3</v>
      </c>
      <c r="C2021" t="s">
        <v>98</v>
      </c>
      <c r="D2021">
        <v>1995</v>
      </c>
      <c r="H2021">
        <v>48731</v>
      </c>
      <c r="I2021">
        <v>32764</v>
      </c>
      <c r="N2021">
        <f>COUNTIF(Cod_Mun_Norte!B:B,DADOS_SNIS_Minas!A2021)</f>
        <v>1</v>
      </c>
    </row>
    <row r="2022" spans="1:14" x14ac:dyDescent="0.2">
      <c r="A2022">
        <v>310740</v>
      </c>
      <c r="B2022" t="s">
        <v>647</v>
      </c>
      <c r="C2022" t="s">
        <v>98</v>
      </c>
      <c r="D2022">
        <v>2020</v>
      </c>
      <c r="E2022" t="s">
        <v>648</v>
      </c>
      <c r="F2022" t="s">
        <v>367</v>
      </c>
      <c r="G2022" t="s">
        <v>368</v>
      </c>
      <c r="H2022">
        <v>51028</v>
      </c>
      <c r="I2022">
        <v>48052</v>
      </c>
      <c r="J2022">
        <v>46174</v>
      </c>
      <c r="K2022">
        <v>46174</v>
      </c>
      <c r="L2022">
        <v>96.1</v>
      </c>
      <c r="M2022">
        <v>90.49</v>
      </c>
      <c r="N2022">
        <f>COUNTIF(Cod_Mun_Norte!B:B,DADOS_SNIS_Minas!A2022)</f>
        <v>0</v>
      </c>
    </row>
    <row r="2023" spans="1:14" x14ac:dyDescent="0.2">
      <c r="A2023">
        <v>310740</v>
      </c>
      <c r="B2023" t="s">
        <v>647</v>
      </c>
      <c r="C2023" t="s">
        <v>98</v>
      </c>
      <c r="D2023">
        <v>2019</v>
      </c>
      <c r="E2023" t="s">
        <v>648</v>
      </c>
      <c r="F2023" t="s">
        <v>367</v>
      </c>
      <c r="G2023" t="s">
        <v>368</v>
      </c>
      <c r="H2023">
        <v>50605</v>
      </c>
      <c r="I2023">
        <v>47653</v>
      </c>
      <c r="J2023">
        <v>45653</v>
      </c>
      <c r="K2023">
        <v>45653</v>
      </c>
      <c r="L2023">
        <v>95.8</v>
      </c>
      <c r="M2023">
        <v>90.21</v>
      </c>
      <c r="N2023">
        <f>COUNTIF(Cod_Mun_Norte!B:B,DADOS_SNIS_Minas!A2023)</f>
        <v>0</v>
      </c>
    </row>
    <row r="2024" spans="1:14" x14ac:dyDescent="0.2">
      <c r="A2024">
        <v>310740</v>
      </c>
      <c r="B2024" t="s">
        <v>647</v>
      </c>
      <c r="C2024" t="s">
        <v>98</v>
      </c>
      <c r="D2024">
        <v>2018</v>
      </c>
      <c r="E2024" t="s">
        <v>648</v>
      </c>
      <c r="F2024" t="s">
        <v>367</v>
      </c>
      <c r="H2024">
        <v>50166</v>
      </c>
      <c r="I2024">
        <v>47240</v>
      </c>
      <c r="J2024">
        <v>45499</v>
      </c>
      <c r="K2024">
        <v>45499</v>
      </c>
      <c r="L2024">
        <v>96.3</v>
      </c>
      <c r="M2024">
        <v>90.7</v>
      </c>
      <c r="N2024">
        <f>COUNTIF(Cod_Mun_Norte!B:B,DADOS_SNIS_Minas!A2024)</f>
        <v>0</v>
      </c>
    </row>
    <row r="2025" spans="1:14" x14ac:dyDescent="0.2">
      <c r="A2025">
        <v>310740</v>
      </c>
      <c r="B2025" t="s">
        <v>647</v>
      </c>
      <c r="C2025" t="s">
        <v>98</v>
      </c>
      <c r="D2025">
        <v>2017</v>
      </c>
      <c r="E2025" t="s">
        <v>648</v>
      </c>
      <c r="F2025" t="s">
        <v>367</v>
      </c>
      <c r="H2025">
        <v>50042</v>
      </c>
      <c r="I2025">
        <v>47123</v>
      </c>
      <c r="J2025">
        <v>44735</v>
      </c>
      <c r="K2025">
        <v>44735</v>
      </c>
      <c r="L2025">
        <v>94.9</v>
      </c>
      <c r="M2025">
        <v>89.39</v>
      </c>
      <c r="N2025">
        <f>COUNTIF(Cod_Mun_Norte!B:B,DADOS_SNIS_Minas!A2025)</f>
        <v>0</v>
      </c>
    </row>
    <row r="2026" spans="1:14" x14ac:dyDescent="0.2">
      <c r="A2026">
        <v>310740</v>
      </c>
      <c r="B2026" t="s">
        <v>647</v>
      </c>
      <c r="C2026" t="s">
        <v>98</v>
      </c>
      <c r="D2026">
        <v>2016</v>
      </c>
      <c r="E2026" t="s">
        <v>649</v>
      </c>
      <c r="F2026" t="s">
        <v>367</v>
      </c>
      <c r="H2026">
        <v>49650</v>
      </c>
      <c r="I2026">
        <v>46754</v>
      </c>
      <c r="J2026">
        <v>44353</v>
      </c>
      <c r="K2026">
        <v>44353</v>
      </c>
      <c r="L2026">
        <v>94.9</v>
      </c>
      <c r="M2026">
        <v>89.33</v>
      </c>
      <c r="N2026">
        <f>COUNTIF(Cod_Mun_Norte!B:B,DADOS_SNIS_Minas!A2026)</f>
        <v>0</v>
      </c>
    </row>
    <row r="2027" spans="1:14" x14ac:dyDescent="0.2">
      <c r="A2027">
        <v>310740</v>
      </c>
      <c r="B2027" t="s">
        <v>647</v>
      </c>
      <c r="C2027" t="s">
        <v>98</v>
      </c>
      <c r="D2027">
        <v>2015</v>
      </c>
      <c r="E2027" t="s">
        <v>361</v>
      </c>
      <c r="F2027" t="s">
        <v>99</v>
      </c>
      <c r="H2027">
        <v>49236</v>
      </c>
      <c r="I2027">
        <v>46364</v>
      </c>
      <c r="J2027">
        <v>44120</v>
      </c>
      <c r="K2027">
        <v>44120</v>
      </c>
      <c r="L2027">
        <v>95.2</v>
      </c>
      <c r="M2027">
        <v>89.61</v>
      </c>
      <c r="N2027">
        <f>COUNTIF(Cod_Mun_Norte!B:B,DADOS_SNIS_Minas!A2027)</f>
        <v>0</v>
      </c>
    </row>
    <row r="2028" spans="1:14" x14ac:dyDescent="0.2">
      <c r="A2028">
        <v>310740</v>
      </c>
      <c r="B2028" t="s">
        <v>647</v>
      </c>
      <c r="C2028" t="s">
        <v>98</v>
      </c>
      <c r="D2028">
        <v>2014</v>
      </c>
      <c r="E2028" t="s">
        <v>649</v>
      </c>
      <c r="F2028" t="s">
        <v>367</v>
      </c>
      <c r="H2028">
        <v>48802</v>
      </c>
      <c r="I2028">
        <v>45956</v>
      </c>
      <c r="J2028">
        <v>45956</v>
      </c>
      <c r="K2028">
        <v>45956</v>
      </c>
      <c r="L2028">
        <v>100</v>
      </c>
      <c r="M2028">
        <v>94.17</v>
      </c>
      <c r="N2028">
        <f>COUNTIF(Cod_Mun_Norte!B:B,DADOS_SNIS_Minas!A2028)</f>
        <v>0</v>
      </c>
    </row>
    <row r="2029" spans="1:14" x14ac:dyDescent="0.2">
      <c r="A2029">
        <v>310740</v>
      </c>
      <c r="B2029" t="s">
        <v>647</v>
      </c>
      <c r="C2029" t="s">
        <v>98</v>
      </c>
      <c r="D2029">
        <v>2013</v>
      </c>
      <c r="E2029" t="s">
        <v>649</v>
      </c>
      <c r="F2029" t="s">
        <v>367</v>
      </c>
      <c r="H2029">
        <v>48350</v>
      </c>
      <c r="I2029">
        <v>45530</v>
      </c>
      <c r="J2029">
        <v>45530</v>
      </c>
      <c r="K2029">
        <v>45530</v>
      </c>
      <c r="L2029">
        <v>100</v>
      </c>
      <c r="M2029">
        <v>94.17</v>
      </c>
      <c r="N2029">
        <f>COUNTIF(Cod_Mun_Norte!B:B,DADOS_SNIS_Minas!A2029)</f>
        <v>0</v>
      </c>
    </row>
    <row r="2030" spans="1:14" x14ac:dyDescent="0.2">
      <c r="A2030">
        <v>310740</v>
      </c>
      <c r="B2030" t="s">
        <v>647</v>
      </c>
      <c r="C2030" t="s">
        <v>98</v>
      </c>
      <c r="D2030">
        <v>2012</v>
      </c>
      <c r="E2030" t="s">
        <v>649</v>
      </c>
      <c r="F2030" t="s">
        <v>367</v>
      </c>
      <c r="H2030">
        <v>46482</v>
      </c>
      <c r="I2030">
        <v>43771</v>
      </c>
      <c r="J2030">
        <v>43771</v>
      </c>
      <c r="K2030">
        <v>43771</v>
      </c>
      <c r="L2030">
        <v>100</v>
      </c>
      <c r="M2030">
        <v>94.17</v>
      </c>
      <c r="N2030">
        <f>COUNTIF(Cod_Mun_Norte!B:B,DADOS_SNIS_Minas!A2030)</f>
        <v>0</v>
      </c>
    </row>
    <row r="2031" spans="1:14" x14ac:dyDescent="0.2">
      <c r="A2031">
        <v>310740</v>
      </c>
      <c r="B2031" t="s">
        <v>647</v>
      </c>
      <c r="C2031" t="s">
        <v>98</v>
      </c>
      <c r="D2031">
        <v>2011</v>
      </c>
      <c r="E2031" t="s">
        <v>361</v>
      </c>
      <c r="F2031" t="s">
        <v>99</v>
      </c>
      <c r="H2031">
        <v>46061</v>
      </c>
      <c r="I2031">
        <v>43375</v>
      </c>
      <c r="J2031">
        <v>43375</v>
      </c>
      <c r="K2031">
        <v>43375</v>
      </c>
      <c r="L2031">
        <v>100</v>
      </c>
      <c r="M2031">
        <v>94.17</v>
      </c>
      <c r="N2031">
        <f>COUNTIF(Cod_Mun_Norte!B:B,DADOS_SNIS_Minas!A2031)</f>
        <v>0</v>
      </c>
    </row>
    <row r="2032" spans="1:14" x14ac:dyDescent="0.2">
      <c r="A2032">
        <v>310740</v>
      </c>
      <c r="B2032" t="s">
        <v>647</v>
      </c>
      <c r="C2032" t="s">
        <v>98</v>
      </c>
      <c r="D2032">
        <v>2010</v>
      </c>
      <c r="E2032" t="s">
        <v>361</v>
      </c>
      <c r="F2032" t="s">
        <v>99</v>
      </c>
      <c r="H2032">
        <v>45624</v>
      </c>
      <c r="I2032">
        <v>42963</v>
      </c>
      <c r="J2032">
        <v>42963</v>
      </c>
      <c r="K2032">
        <v>42963</v>
      </c>
      <c r="L2032">
        <v>100</v>
      </c>
      <c r="M2032">
        <v>94.17</v>
      </c>
      <c r="N2032">
        <f>COUNTIF(Cod_Mun_Norte!B:B,DADOS_SNIS_Minas!A2032)</f>
        <v>0</v>
      </c>
    </row>
    <row r="2033" spans="1:14" x14ac:dyDescent="0.2">
      <c r="A2033">
        <v>310740</v>
      </c>
      <c r="B2033" t="s">
        <v>647</v>
      </c>
      <c r="C2033" t="s">
        <v>98</v>
      </c>
      <c r="D2033">
        <v>2009</v>
      </c>
      <c r="E2033" t="s">
        <v>361</v>
      </c>
      <c r="F2033" t="s">
        <v>99</v>
      </c>
      <c r="H2033">
        <v>44265</v>
      </c>
      <c r="I2033">
        <v>41368</v>
      </c>
      <c r="J2033">
        <v>50247</v>
      </c>
      <c r="K2033">
        <v>50247</v>
      </c>
      <c r="L2033">
        <v>100</v>
      </c>
      <c r="M2033">
        <v>100</v>
      </c>
      <c r="N2033">
        <f>COUNTIF(Cod_Mun_Norte!B:B,DADOS_SNIS_Minas!A2033)</f>
        <v>0</v>
      </c>
    </row>
    <row r="2034" spans="1:14" x14ac:dyDescent="0.2">
      <c r="A2034">
        <v>310740</v>
      </c>
      <c r="B2034" t="s">
        <v>647</v>
      </c>
      <c r="C2034" t="s">
        <v>98</v>
      </c>
      <c r="D2034">
        <v>2008</v>
      </c>
      <c r="E2034" t="s">
        <v>361</v>
      </c>
      <c r="F2034" t="s">
        <v>99</v>
      </c>
      <c r="H2034">
        <v>43898</v>
      </c>
      <c r="I2034">
        <v>41025</v>
      </c>
      <c r="J2034">
        <v>48594</v>
      </c>
      <c r="K2034">
        <v>48594</v>
      </c>
      <c r="L2034">
        <v>100</v>
      </c>
      <c r="M2034">
        <v>100</v>
      </c>
      <c r="N2034">
        <f>COUNTIF(Cod_Mun_Norte!B:B,DADOS_SNIS_Minas!A2034)</f>
        <v>0</v>
      </c>
    </row>
    <row r="2035" spans="1:14" x14ac:dyDescent="0.2">
      <c r="A2035">
        <v>310740</v>
      </c>
      <c r="B2035" t="s">
        <v>647</v>
      </c>
      <c r="C2035" t="s">
        <v>98</v>
      </c>
      <c r="D2035">
        <v>2007</v>
      </c>
      <c r="E2035" t="s">
        <v>361</v>
      </c>
      <c r="F2035" t="s">
        <v>99</v>
      </c>
      <c r="H2035">
        <v>42260</v>
      </c>
      <c r="I2035">
        <v>39494</v>
      </c>
      <c r="J2035">
        <v>47451</v>
      </c>
      <c r="K2035">
        <v>47451</v>
      </c>
      <c r="L2035">
        <v>100</v>
      </c>
      <c r="M2035">
        <v>100</v>
      </c>
      <c r="N2035">
        <f>COUNTIF(Cod_Mun_Norte!B:B,DADOS_SNIS_Minas!A2035)</f>
        <v>0</v>
      </c>
    </row>
    <row r="2036" spans="1:14" x14ac:dyDescent="0.2">
      <c r="A2036">
        <v>310740</v>
      </c>
      <c r="B2036" t="s">
        <v>647</v>
      </c>
      <c r="C2036" t="s">
        <v>98</v>
      </c>
      <c r="D2036">
        <v>2006</v>
      </c>
      <c r="E2036" t="s">
        <v>361</v>
      </c>
      <c r="F2036" t="s">
        <v>99</v>
      </c>
      <c r="H2036">
        <v>43353</v>
      </c>
      <c r="I2036">
        <v>40399</v>
      </c>
      <c r="J2036">
        <v>45826</v>
      </c>
      <c r="K2036">
        <v>45826</v>
      </c>
      <c r="L2036">
        <v>100</v>
      </c>
      <c r="M2036">
        <v>100</v>
      </c>
      <c r="N2036">
        <f>COUNTIF(Cod_Mun_Norte!B:B,DADOS_SNIS_Minas!A2036)</f>
        <v>0</v>
      </c>
    </row>
    <row r="2037" spans="1:14" x14ac:dyDescent="0.2">
      <c r="A2037">
        <v>310740</v>
      </c>
      <c r="B2037" t="s">
        <v>647</v>
      </c>
      <c r="C2037" t="s">
        <v>98</v>
      </c>
      <c r="D2037">
        <v>2005</v>
      </c>
      <c r="E2037" t="s">
        <v>361</v>
      </c>
      <c r="F2037" t="s">
        <v>99</v>
      </c>
      <c r="H2037">
        <v>42833</v>
      </c>
      <c r="I2037">
        <v>39914</v>
      </c>
      <c r="J2037">
        <v>42843</v>
      </c>
      <c r="K2037">
        <v>42843</v>
      </c>
      <c r="L2037">
        <v>100</v>
      </c>
      <c r="M2037">
        <v>100</v>
      </c>
      <c r="N2037">
        <f>COUNTIF(Cod_Mun_Norte!B:B,DADOS_SNIS_Minas!A2037)</f>
        <v>0</v>
      </c>
    </row>
    <row r="2038" spans="1:14" x14ac:dyDescent="0.2">
      <c r="A2038">
        <v>310740</v>
      </c>
      <c r="B2038" t="s">
        <v>647</v>
      </c>
      <c r="C2038" t="s">
        <v>98</v>
      </c>
      <c r="D2038">
        <v>2004</v>
      </c>
      <c r="E2038" t="s">
        <v>361</v>
      </c>
      <c r="F2038" t="s">
        <v>99</v>
      </c>
      <c r="H2038">
        <v>42310</v>
      </c>
      <c r="I2038">
        <v>39427</v>
      </c>
      <c r="J2038">
        <v>41667</v>
      </c>
      <c r="K2038">
        <v>41667</v>
      </c>
      <c r="L2038">
        <v>100</v>
      </c>
      <c r="M2038">
        <v>98.48</v>
      </c>
      <c r="N2038">
        <f>COUNTIF(Cod_Mun_Norte!B:B,DADOS_SNIS_Minas!A2038)</f>
        <v>0</v>
      </c>
    </row>
    <row r="2039" spans="1:14" x14ac:dyDescent="0.2">
      <c r="A2039">
        <v>310740</v>
      </c>
      <c r="B2039" t="s">
        <v>647</v>
      </c>
      <c r="C2039" t="s">
        <v>98</v>
      </c>
      <c r="D2039">
        <v>2003</v>
      </c>
      <c r="E2039" t="s">
        <v>361</v>
      </c>
      <c r="F2039" t="s">
        <v>99</v>
      </c>
      <c r="H2039">
        <v>41364</v>
      </c>
      <c r="I2039">
        <v>38545</v>
      </c>
      <c r="J2039">
        <v>40455</v>
      </c>
      <c r="K2039">
        <v>40455</v>
      </c>
      <c r="L2039">
        <v>100</v>
      </c>
      <c r="M2039">
        <v>97.8</v>
      </c>
      <c r="N2039">
        <f>COUNTIF(Cod_Mun_Norte!B:B,DADOS_SNIS_Minas!A2039)</f>
        <v>0</v>
      </c>
    </row>
    <row r="2040" spans="1:14" x14ac:dyDescent="0.2">
      <c r="A2040">
        <v>310740</v>
      </c>
      <c r="B2040" t="s">
        <v>647</v>
      </c>
      <c r="C2040" t="s">
        <v>98</v>
      </c>
      <c r="D2040">
        <v>2002</v>
      </c>
      <c r="E2040" t="s">
        <v>361</v>
      </c>
      <c r="F2040" t="s">
        <v>99</v>
      </c>
      <c r="H2040">
        <v>40914</v>
      </c>
      <c r="I2040">
        <v>38126</v>
      </c>
      <c r="J2040">
        <v>39550</v>
      </c>
      <c r="K2040">
        <v>39550</v>
      </c>
      <c r="L2040">
        <v>100</v>
      </c>
      <c r="M2040">
        <v>96.67</v>
      </c>
      <c r="N2040">
        <f>COUNTIF(Cod_Mun_Norte!B:B,DADOS_SNIS_Minas!A2040)</f>
        <v>0</v>
      </c>
    </row>
    <row r="2041" spans="1:14" x14ac:dyDescent="0.2">
      <c r="A2041">
        <v>310740</v>
      </c>
      <c r="B2041" t="s">
        <v>647</v>
      </c>
      <c r="C2041" t="s">
        <v>98</v>
      </c>
      <c r="D2041">
        <v>2001</v>
      </c>
      <c r="E2041" t="s">
        <v>361</v>
      </c>
      <c r="F2041" t="s">
        <v>99</v>
      </c>
      <c r="H2041">
        <v>40490</v>
      </c>
      <c r="I2041">
        <v>37731</v>
      </c>
      <c r="J2041">
        <v>38555</v>
      </c>
      <c r="K2041">
        <v>38555</v>
      </c>
      <c r="L2041">
        <v>100</v>
      </c>
      <c r="M2041">
        <v>95.22</v>
      </c>
      <c r="N2041">
        <f>COUNTIF(Cod_Mun_Norte!B:B,DADOS_SNIS_Minas!A2041)</f>
        <v>0</v>
      </c>
    </row>
    <row r="2042" spans="1:14" x14ac:dyDescent="0.2">
      <c r="A2042">
        <v>310740</v>
      </c>
      <c r="B2042" t="s">
        <v>647</v>
      </c>
      <c r="C2042" t="s">
        <v>98</v>
      </c>
      <c r="D2042">
        <v>2000</v>
      </c>
      <c r="E2042" t="s">
        <v>361</v>
      </c>
      <c r="F2042" t="s">
        <v>99</v>
      </c>
      <c r="H2042">
        <v>39943</v>
      </c>
      <c r="I2042">
        <v>37221</v>
      </c>
      <c r="J2042">
        <v>37684</v>
      </c>
      <c r="L2042">
        <v>100</v>
      </c>
      <c r="N2042">
        <f>COUNTIF(Cod_Mun_Norte!B:B,DADOS_SNIS_Minas!A2042)</f>
        <v>0</v>
      </c>
    </row>
    <row r="2043" spans="1:14" x14ac:dyDescent="0.2">
      <c r="A2043">
        <v>310740</v>
      </c>
      <c r="B2043" t="s">
        <v>647</v>
      </c>
      <c r="C2043" t="s">
        <v>98</v>
      </c>
      <c r="D2043">
        <v>1999</v>
      </c>
      <c r="E2043" t="s">
        <v>361</v>
      </c>
      <c r="F2043" t="s">
        <v>99</v>
      </c>
      <c r="H2043">
        <v>38883</v>
      </c>
      <c r="I2043">
        <v>35375</v>
      </c>
      <c r="J2043">
        <v>37463</v>
      </c>
      <c r="L2043">
        <v>100</v>
      </c>
      <c r="N2043">
        <f>COUNTIF(Cod_Mun_Norte!B:B,DADOS_SNIS_Minas!A2043)</f>
        <v>0</v>
      </c>
    </row>
    <row r="2044" spans="1:14" x14ac:dyDescent="0.2">
      <c r="A2044">
        <v>310740</v>
      </c>
      <c r="B2044" t="s">
        <v>647</v>
      </c>
      <c r="C2044" t="s">
        <v>98</v>
      </c>
      <c r="D2044">
        <v>1998</v>
      </c>
      <c r="E2044" t="s">
        <v>361</v>
      </c>
      <c r="F2044" t="s">
        <v>99</v>
      </c>
      <c r="H2044">
        <v>38511</v>
      </c>
      <c r="I2044">
        <v>35037</v>
      </c>
      <c r="J2044">
        <v>36307</v>
      </c>
      <c r="L2044">
        <v>103.6</v>
      </c>
      <c r="N2044">
        <f>COUNTIF(Cod_Mun_Norte!B:B,DADOS_SNIS_Minas!A2044)</f>
        <v>0</v>
      </c>
    </row>
    <row r="2045" spans="1:14" x14ac:dyDescent="0.2">
      <c r="A2045">
        <v>310740</v>
      </c>
      <c r="B2045" t="s">
        <v>647</v>
      </c>
      <c r="C2045" t="s">
        <v>98</v>
      </c>
      <c r="D2045">
        <v>1997</v>
      </c>
      <c r="E2045" t="s">
        <v>361</v>
      </c>
      <c r="F2045" t="s">
        <v>99</v>
      </c>
      <c r="H2045">
        <v>38139</v>
      </c>
      <c r="I2045">
        <v>34698</v>
      </c>
      <c r="J2045">
        <v>34086</v>
      </c>
      <c r="L2045">
        <v>98.2</v>
      </c>
      <c r="N2045">
        <f>COUNTIF(Cod_Mun_Norte!B:B,DADOS_SNIS_Minas!A2045)</f>
        <v>0</v>
      </c>
    </row>
    <row r="2046" spans="1:14" x14ac:dyDescent="0.2">
      <c r="A2046">
        <v>310740</v>
      </c>
      <c r="B2046" t="s">
        <v>647</v>
      </c>
      <c r="C2046" t="s">
        <v>98</v>
      </c>
      <c r="D2046">
        <v>1996</v>
      </c>
      <c r="E2046" t="s">
        <v>361</v>
      </c>
      <c r="F2046" t="s">
        <v>99</v>
      </c>
      <c r="H2046">
        <v>37699</v>
      </c>
      <c r="I2046">
        <v>34298</v>
      </c>
      <c r="J2046">
        <v>32867</v>
      </c>
      <c r="L2046">
        <v>95.8</v>
      </c>
      <c r="N2046">
        <f>COUNTIF(Cod_Mun_Norte!B:B,DADOS_SNIS_Minas!A2046)</f>
        <v>0</v>
      </c>
    </row>
    <row r="2047" spans="1:14" x14ac:dyDescent="0.2">
      <c r="A2047">
        <v>310740</v>
      </c>
      <c r="B2047" t="s">
        <v>647</v>
      </c>
      <c r="C2047" t="s">
        <v>98</v>
      </c>
      <c r="D2047">
        <v>1995</v>
      </c>
      <c r="H2047">
        <v>37999</v>
      </c>
      <c r="I2047">
        <v>34571</v>
      </c>
      <c r="N2047">
        <f>COUNTIF(Cod_Mun_Norte!B:B,DADOS_SNIS_Minas!A2047)</f>
        <v>0</v>
      </c>
    </row>
    <row r="2048" spans="1:14" x14ac:dyDescent="0.2">
      <c r="A2048">
        <v>310750</v>
      </c>
      <c r="B2048" t="s">
        <v>650</v>
      </c>
      <c r="C2048" t="s">
        <v>98</v>
      </c>
      <c r="D2048">
        <v>2020</v>
      </c>
      <c r="E2048" t="s">
        <v>651</v>
      </c>
      <c r="F2048" t="s">
        <v>357</v>
      </c>
      <c r="G2048" t="s">
        <v>383</v>
      </c>
      <c r="H2048">
        <v>6459</v>
      </c>
      <c r="I2048">
        <v>5540</v>
      </c>
      <c r="J2048">
        <v>5063</v>
      </c>
      <c r="K2048">
        <v>5063</v>
      </c>
      <c r="L2048">
        <v>91.4</v>
      </c>
      <c r="M2048">
        <v>78.39</v>
      </c>
      <c r="N2048">
        <f>COUNTIF(Cod_Mun_Norte!B:B,DADOS_SNIS_Minas!A2048)</f>
        <v>0</v>
      </c>
    </row>
    <row r="2049" spans="1:14" x14ac:dyDescent="0.2">
      <c r="A2049">
        <v>310750</v>
      </c>
      <c r="B2049" t="s">
        <v>650</v>
      </c>
      <c r="C2049" t="s">
        <v>98</v>
      </c>
      <c r="D2049">
        <v>2019</v>
      </c>
      <c r="E2049" t="s">
        <v>651</v>
      </c>
      <c r="F2049" t="s">
        <v>357</v>
      </c>
      <c r="G2049" t="s">
        <v>383</v>
      </c>
      <c r="H2049">
        <v>6474</v>
      </c>
      <c r="I2049">
        <v>5553</v>
      </c>
      <c r="J2049">
        <v>4987</v>
      </c>
      <c r="K2049">
        <v>4987</v>
      </c>
      <c r="L2049">
        <v>89.8</v>
      </c>
      <c r="M2049">
        <v>77.03</v>
      </c>
      <c r="N2049">
        <f>COUNTIF(Cod_Mun_Norte!B:B,DADOS_SNIS_Minas!A2049)</f>
        <v>0</v>
      </c>
    </row>
    <row r="2050" spans="1:14" x14ac:dyDescent="0.2">
      <c r="A2050">
        <v>310750</v>
      </c>
      <c r="B2050" t="s">
        <v>650</v>
      </c>
      <c r="C2050" t="s">
        <v>98</v>
      </c>
      <c r="D2050">
        <v>2018</v>
      </c>
      <c r="E2050" t="s">
        <v>652</v>
      </c>
      <c r="F2050" t="s">
        <v>357</v>
      </c>
      <c r="H2050">
        <v>6489</v>
      </c>
      <c r="I2050">
        <v>5566</v>
      </c>
      <c r="J2050">
        <v>5049</v>
      </c>
      <c r="K2050">
        <v>5049</v>
      </c>
      <c r="L2050">
        <v>90.7</v>
      </c>
      <c r="M2050">
        <v>77.81</v>
      </c>
      <c r="N2050">
        <f>COUNTIF(Cod_Mun_Norte!B:B,DADOS_SNIS_Minas!A2050)</f>
        <v>0</v>
      </c>
    </row>
    <row r="2051" spans="1:14" x14ac:dyDescent="0.2">
      <c r="A2051">
        <v>310750</v>
      </c>
      <c r="B2051" t="s">
        <v>650</v>
      </c>
      <c r="C2051" t="s">
        <v>98</v>
      </c>
      <c r="D2051">
        <v>2017</v>
      </c>
      <c r="E2051" t="s">
        <v>652</v>
      </c>
      <c r="F2051" t="s">
        <v>357</v>
      </c>
      <c r="H2051">
        <v>6644</v>
      </c>
      <c r="I2051">
        <v>5699</v>
      </c>
      <c r="J2051">
        <v>5123</v>
      </c>
      <c r="K2051">
        <v>5123</v>
      </c>
      <c r="L2051">
        <v>89.9</v>
      </c>
      <c r="M2051">
        <v>77.11</v>
      </c>
      <c r="N2051">
        <f>COUNTIF(Cod_Mun_Norte!B:B,DADOS_SNIS_Minas!A2051)</f>
        <v>0</v>
      </c>
    </row>
    <row r="2052" spans="1:14" x14ac:dyDescent="0.2">
      <c r="A2052">
        <v>310750</v>
      </c>
      <c r="B2052" t="s">
        <v>650</v>
      </c>
      <c r="C2052" t="s">
        <v>98</v>
      </c>
      <c r="D2052">
        <v>2016</v>
      </c>
      <c r="E2052" t="s">
        <v>652</v>
      </c>
      <c r="F2052" t="s">
        <v>359</v>
      </c>
      <c r="H2052">
        <v>6648</v>
      </c>
      <c r="I2052">
        <v>5702</v>
      </c>
      <c r="J2052">
        <v>5090</v>
      </c>
      <c r="K2052">
        <v>5090</v>
      </c>
      <c r="L2052">
        <v>89.3</v>
      </c>
      <c r="M2052">
        <v>76.56</v>
      </c>
      <c r="N2052">
        <f>COUNTIF(Cod_Mun_Norte!B:B,DADOS_SNIS_Minas!A2052)</f>
        <v>0</v>
      </c>
    </row>
    <row r="2053" spans="1:14" x14ac:dyDescent="0.2">
      <c r="A2053">
        <v>310750</v>
      </c>
      <c r="B2053" t="s">
        <v>650</v>
      </c>
      <c r="C2053" t="s">
        <v>98</v>
      </c>
      <c r="D2053">
        <v>2015</v>
      </c>
      <c r="E2053" t="s">
        <v>652</v>
      </c>
      <c r="F2053" t="s">
        <v>359</v>
      </c>
      <c r="H2053">
        <v>6653</v>
      </c>
      <c r="I2053">
        <v>5706</v>
      </c>
      <c r="J2053">
        <v>5151</v>
      </c>
      <c r="K2053">
        <v>5151</v>
      </c>
      <c r="L2053">
        <v>90.3</v>
      </c>
      <c r="M2053">
        <v>77.42</v>
      </c>
      <c r="N2053">
        <f>COUNTIF(Cod_Mun_Norte!B:B,DADOS_SNIS_Minas!A2053)</f>
        <v>0</v>
      </c>
    </row>
    <row r="2054" spans="1:14" x14ac:dyDescent="0.2">
      <c r="A2054">
        <v>310750</v>
      </c>
      <c r="B2054" t="s">
        <v>650</v>
      </c>
      <c r="C2054" t="s">
        <v>98</v>
      </c>
      <c r="D2054">
        <v>2014</v>
      </c>
      <c r="E2054" t="s">
        <v>653</v>
      </c>
      <c r="F2054" t="s">
        <v>364</v>
      </c>
      <c r="H2054">
        <v>6658</v>
      </c>
      <c r="I2054">
        <v>5711</v>
      </c>
      <c r="J2054">
        <v>5711</v>
      </c>
      <c r="K2054">
        <v>5711</v>
      </c>
      <c r="L2054">
        <v>100</v>
      </c>
      <c r="M2054">
        <v>85.78</v>
      </c>
      <c r="N2054">
        <f>COUNTIF(Cod_Mun_Norte!B:B,DADOS_SNIS_Minas!A2054)</f>
        <v>0</v>
      </c>
    </row>
    <row r="2055" spans="1:14" x14ac:dyDescent="0.2">
      <c r="A2055">
        <v>310750</v>
      </c>
      <c r="B2055" t="s">
        <v>650</v>
      </c>
      <c r="C2055" t="s">
        <v>98</v>
      </c>
      <c r="D2055">
        <v>2013</v>
      </c>
      <c r="E2055" t="s">
        <v>652</v>
      </c>
      <c r="F2055" t="s">
        <v>359</v>
      </c>
      <c r="H2055">
        <v>6663</v>
      </c>
      <c r="I2055">
        <v>5715</v>
      </c>
      <c r="J2055">
        <v>5715</v>
      </c>
      <c r="K2055">
        <v>5715</v>
      </c>
      <c r="L2055">
        <v>100</v>
      </c>
      <c r="M2055">
        <v>85.77</v>
      </c>
      <c r="N2055">
        <f>COUNTIF(Cod_Mun_Norte!B:B,DADOS_SNIS_Minas!A2055)</f>
        <v>0</v>
      </c>
    </row>
    <row r="2056" spans="1:14" x14ac:dyDescent="0.2">
      <c r="A2056">
        <v>310750</v>
      </c>
      <c r="B2056" t="s">
        <v>650</v>
      </c>
      <c r="C2056" t="s">
        <v>98</v>
      </c>
      <c r="D2056">
        <v>2012</v>
      </c>
      <c r="E2056" t="s">
        <v>361</v>
      </c>
      <c r="F2056" t="s">
        <v>362</v>
      </c>
      <c r="H2056">
        <v>6480</v>
      </c>
      <c r="I2056">
        <v>5558</v>
      </c>
      <c r="J2056">
        <v>5558</v>
      </c>
      <c r="K2056">
        <v>5558</v>
      </c>
      <c r="L2056">
        <v>100</v>
      </c>
      <c r="M2056">
        <v>85.77</v>
      </c>
      <c r="N2056">
        <f>COUNTIF(Cod_Mun_Norte!B:B,DADOS_SNIS_Minas!A2056)</f>
        <v>0</v>
      </c>
    </row>
    <row r="2057" spans="1:14" x14ac:dyDescent="0.2">
      <c r="A2057">
        <v>310750</v>
      </c>
      <c r="B2057" t="s">
        <v>650</v>
      </c>
      <c r="C2057" t="s">
        <v>98</v>
      </c>
      <c r="D2057">
        <v>2011</v>
      </c>
      <c r="E2057" t="s">
        <v>361</v>
      </c>
      <c r="F2057" t="s">
        <v>362</v>
      </c>
      <c r="H2057">
        <v>6491</v>
      </c>
      <c r="I2057">
        <v>5567</v>
      </c>
      <c r="J2057">
        <v>5567</v>
      </c>
      <c r="K2057">
        <v>5567</v>
      </c>
      <c r="L2057">
        <v>100</v>
      </c>
      <c r="M2057">
        <v>85.76</v>
      </c>
      <c r="N2057">
        <f>COUNTIF(Cod_Mun_Norte!B:B,DADOS_SNIS_Minas!A2057)</f>
        <v>0</v>
      </c>
    </row>
    <row r="2058" spans="1:14" x14ac:dyDescent="0.2">
      <c r="A2058">
        <v>310750</v>
      </c>
      <c r="B2058" t="s">
        <v>650</v>
      </c>
      <c r="C2058" t="s">
        <v>98</v>
      </c>
      <c r="D2058">
        <v>2010</v>
      </c>
      <c r="E2058" t="s">
        <v>361</v>
      </c>
      <c r="F2058" t="s">
        <v>362</v>
      </c>
      <c r="H2058">
        <v>6501</v>
      </c>
      <c r="I2058">
        <v>5576</v>
      </c>
      <c r="J2058">
        <v>5576</v>
      </c>
      <c r="K2058">
        <v>5576</v>
      </c>
      <c r="L2058">
        <v>100</v>
      </c>
      <c r="M2058">
        <v>85.77</v>
      </c>
      <c r="N2058">
        <f>COUNTIF(Cod_Mun_Norte!B:B,DADOS_SNIS_Minas!A2058)</f>
        <v>0</v>
      </c>
    </row>
    <row r="2059" spans="1:14" x14ac:dyDescent="0.2">
      <c r="A2059">
        <v>310750</v>
      </c>
      <c r="B2059" t="s">
        <v>650</v>
      </c>
      <c r="C2059" t="s">
        <v>98</v>
      </c>
      <c r="D2059">
        <v>2009</v>
      </c>
      <c r="E2059" t="s">
        <v>361</v>
      </c>
      <c r="F2059" t="s">
        <v>362</v>
      </c>
      <c r="H2059">
        <v>6657</v>
      </c>
      <c r="I2059">
        <v>5790</v>
      </c>
      <c r="J2059">
        <v>7190</v>
      </c>
      <c r="K2059">
        <v>7190</v>
      </c>
      <c r="L2059">
        <v>100</v>
      </c>
      <c r="M2059">
        <v>100</v>
      </c>
      <c r="N2059">
        <f>COUNTIF(Cod_Mun_Norte!B:B,DADOS_SNIS_Minas!A2059)</f>
        <v>0</v>
      </c>
    </row>
    <row r="2060" spans="1:14" x14ac:dyDescent="0.2">
      <c r="A2060">
        <v>310750</v>
      </c>
      <c r="B2060" t="s">
        <v>650</v>
      </c>
      <c r="C2060" t="s">
        <v>98</v>
      </c>
      <c r="D2060">
        <v>2008</v>
      </c>
      <c r="E2060" t="s">
        <v>361</v>
      </c>
      <c r="F2060" t="s">
        <v>362</v>
      </c>
      <c r="H2060">
        <v>6661</v>
      </c>
      <c r="I2060">
        <v>5794</v>
      </c>
      <c r="J2060">
        <v>6981</v>
      </c>
      <c r="K2060">
        <v>6981</v>
      </c>
      <c r="L2060">
        <v>100</v>
      </c>
      <c r="M2060">
        <v>100</v>
      </c>
      <c r="N2060">
        <f>COUNTIF(Cod_Mun_Norte!B:B,DADOS_SNIS_Minas!A2060)</f>
        <v>0</v>
      </c>
    </row>
    <row r="2061" spans="1:14" x14ac:dyDescent="0.2">
      <c r="A2061">
        <v>310750</v>
      </c>
      <c r="B2061" t="s">
        <v>650</v>
      </c>
      <c r="C2061" t="s">
        <v>98</v>
      </c>
      <c r="D2061">
        <v>2007</v>
      </c>
      <c r="E2061" t="s">
        <v>361</v>
      </c>
      <c r="F2061" t="s">
        <v>362</v>
      </c>
      <c r="H2061">
        <v>6481</v>
      </c>
      <c r="I2061">
        <v>5637</v>
      </c>
      <c r="J2061">
        <v>6833</v>
      </c>
      <c r="K2061">
        <v>6833</v>
      </c>
      <c r="L2061">
        <v>100</v>
      </c>
      <c r="M2061">
        <v>100</v>
      </c>
      <c r="N2061">
        <f>COUNTIF(Cod_Mun_Norte!B:B,DADOS_SNIS_Minas!A2061)</f>
        <v>0</v>
      </c>
    </row>
    <row r="2062" spans="1:14" x14ac:dyDescent="0.2">
      <c r="A2062">
        <v>310750</v>
      </c>
      <c r="B2062" t="s">
        <v>650</v>
      </c>
      <c r="C2062" t="s">
        <v>98</v>
      </c>
      <c r="D2062">
        <v>2006</v>
      </c>
      <c r="E2062" t="s">
        <v>361</v>
      </c>
      <c r="F2062" t="s">
        <v>362</v>
      </c>
      <c r="H2062">
        <v>6944</v>
      </c>
      <c r="I2062">
        <v>5945</v>
      </c>
      <c r="J2062">
        <v>6707</v>
      </c>
      <c r="K2062">
        <v>6707</v>
      </c>
      <c r="L2062">
        <v>100</v>
      </c>
      <c r="M2062">
        <v>96.59</v>
      </c>
      <c r="N2062">
        <f>COUNTIF(Cod_Mun_Norte!B:B,DADOS_SNIS_Minas!A2062)</f>
        <v>0</v>
      </c>
    </row>
    <row r="2063" spans="1:14" x14ac:dyDescent="0.2">
      <c r="A2063">
        <v>310750</v>
      </c>
      <c r="B2063" t="s">
        <v>650</v>
      </c>
      <c r="C2063" t="s">
        <v>98</v>
      </c>
      <c r="D2063">
        <v>2005</v>
      </c>
      <c r="E2063" t="s">
        <v>361</v>
      </c>
      <c r="F2063" t="s">
        <v>362</v>
      </c>
      <c r="H2063">
        <v>6898</v>
      </c>
      <c r="I2063">
        <v>5905</v>
      </c>
      <c r="J2063">
        <v>6498</v>
      </c>
      <c r="K2063">
        <v>6498</v>
      </c>
      <c r="L2063">
        <v>100</v>
      </c>
      <c r="M2063">
        <v>94.2</v>
      </c>
      <c r="N2063">
        <f>COUNTIF(Cod_Mun_Norte!B:B,DADOS_SNIS_Minas!A2063)</f>
        <v>0</v>
      </c>
    </row>
    <row r="2064" spans="1:14" x14ac:dyDescent="0.2">
      <c r="A2064">
        <v>310750</v>
      </c>
      <c r="B2064" t="s">
        <v>650</v>
      </c>
      <c r="C2064" t="s">
        <v>98</v>
      </c>
      <c r="D2064">
        <v>2004</v>
      </c>
      <c r="E2064" t="s">
        <v>361</v>
      </c>
      <c r="F2064" t="s">
        <v>362</v>
      </c>
      <c r="H2064">
        <v>6852</v>
      </c>
      <c r="I2064">
        <v>5866</v>
      </c>
      <c r="N2064">
        <f>COUNTIF(Cod_Mun_Norte!B:B,DADOS_SNIS_Minas!A2064)</f>
        <v>0</v>
      </c>
    </row>
    <row r="2065" spans="1:14" x14ac:dyDescent="0.2">
      <c r="A2065">
        <v>310750</v>
      </c>
      <c r="B2065" t="s">
        <v>650</v>
      </c>
      <c r="C2065" t="s">
        <v>98</v>
      </c>
      <c r="D2065">
        <v>2003</v>
      </c>
      <c r="E2065" t="s">
        <v>361</v>
      </c>
      <c r="F2065" t="s">
        <v>362</v>
      </c>
      <c r="H2065">
        <v>6768</v>
      </c>
      <c r="I2065">
        <v>5794</v>
      </c>
      <c r="N2065">
        <f>COUNTIF(Cod_Mun_Norte!B:B,DADOS_SNIS_Minas!A2065)</f>
        <v>0</v>
      </c>
    </row>
    <row r="2066" spans="1:14" x14ac:dyDescent="0.2">
      <c r="A2066">
        <v>310750</v>
      </c>
      <c r="B2066" t="s">
        <v>650</v>
      </c>
      <c r="C2066" t="s">
        <v>98</v>
      </c>
      <c r="D2066">
        <v>2002</v>
      </c>
      <c r="E2066" t="s">
        <v>361</v>
      </c>
      <c r="F2066" t="s">
        <v>362</v>
      </c>
      <c r="H2066">
        <v>6729</v>
      </c>
      <c r="I2066">
        <v>5761</v>
      </c>
      <c r="N2066">
        <f>COUNTIF(Cod_Mun_Norte!B:B,DADOS_SNIS_Minas!A2066)</f>
        <v>0</v>
      </c>
    </row>
    <row r="2067" spans="1:14" x14ac:dyDescent="0.2">
      <c r="A2067">
        <v>310750</v>
      </c>
      <c r="B2067" t="s">
        <v>650</v>
      </c>
      <c r="C2067" t="s">
        <v>98</v>
      </c>
      <c r="D2067">
        <v>2001</v>
      </c>
      <c r="E2067" t="s">
        <v>361</v>
      </c>
      <c r="F2067" t="s">
        <v>362</v>
      </c>
      <c r="H2067">
        <v>6691</v>
      </c>
      <c r="I2067">
        <v>5728</v>
      </c>
      <c r="N2067">
        <f>COUNTIF(Cod_Mun_Norte!B:B,DADOS_SNIS_Minas!A2067)</f>
        <v>0</v>
      </c>
    </row>
    <row r="2068" spans="1:14" x14ac:dyDescent="0.2">
      <c r="A2068">
        <v>310750</v>
      </c>
      <c r="B2068" t="s">
        <v>650</v>
      </c>
      <c r="C2068" t="s">
        <v>98</v>
      </c>
      <c r="D2068">
        <v>2000</v>
      </c>
      <c r="E2068" t="s">
        <v>361</v>
      </c>
      <c r="F2068" t="s">
        <v>362</v>
      </c>
      <c r="H2068">
        <v>6643</v>
      </c>
      <c r="I2068">
        <v>5687</v>
      </c>
      <c r="N2068">
        <f>COUNTIF(Cod_Mun_Norte!B:B,DADOS_SNIS_Minas!A2068)</f>
        <v>0</v>
      </c>
    </row>
    <row r="2069" spans="1:14" x14ac:dyDescent="0.2">
      <c r="A2069">
        <v>310750</v>
      </c>
      <c r="B2069" t="s">
        <v>650</v>
      </c>
      <c r="C2069" t="s">
        <v>98</v>
      </c>
      <c r="D2069">
        <v>1999</v>
      </c>
      <c r="E2069" t="s">
        <v>361</v>
      </c>
      <c r="F2069" t="s">
        <v>362</v>
      </c>
      <c r="H2069">
        <v>7183</v>
      </c>
      <c r="I2069">
        <v>5886</v>
      </c>
      <c r="N2069">
        <f>COUNTIF(Cod_Mun_Norte!B:B,DADOS_SNIS_Minas!A2069)</f>
        <v>0</v>
      </c>
    </row>
    <row r="2070" spans="1:14" x14ac:dyDescent="0.2">
      <c r="A2070">
        <v>310750</v>
      </c>
      <c r="B2070" t="s">
        <v>650</v>
      </c>
      <c r="C2070" t="s">
        <v>98</v>
      </c>
      <c r="D2070">
        <v>1998</v>
      </c>
      <c r="H2070">
        <v>7038</v>
      </c>
      <c r="I2070">
        <v>5767</v>
      </c>
      <c r="N2070">
        <f>COUNTIF(Cod_Mun_Norte!B:B,DADOS_SNIS_Minas!A2070)</f>
        <v>0</v>
      </c>
    </row>
    <row r="2071" spans="1:14" x14ac:dyDescent="0.2">
      <c r="A2071">
        <v>310750</v>
      </c>
      <c r="B2071" t="s">
        <v>650</v>
      </c>
      <c r="C2071" t="s">
        <v>98</v>
      </c>
      <c r="D2071">
        <v>1997</v>
      </c>
      <c r="H2071">
        <v>6893</v>
      </c>
      <c r="I2071">
        <v>5648</v>
      </c>
      <c r="N2071">
        <f>COUNTIF(Cod_Mun_Norte!B:B,DADOS_SNIS_Minas!A2071)</f>
        <v>0</v>
      </c>
    </row>
    <row r="2072" spans="1:14" x14ac:dyDescent="0.2">
      <c r="A2072">
        <v>310750</v>
      </c>
      <c r="B2072" t="s">
        <v>650</v>
      </c>
      <c r="C2072" t="s">
        <v>98</v>
      </c>
      <c r="D2072">
        <v>1996</v>
      </c>
      <c r="H2072">
        <v>6722</v>
      </c>
      <c r="I2072">
        <v>5508</v>
      </c>
      <c r="N2072">
        <f>COUNTIF(Cod_Mun_Norte!B:B,DADOS_SNIS_Minas!A2072)</f>
        <v>0</v>
      </c>
    </row>
    <row r="2073" spans="1:14" x14ac:dyDescent="0.2">
      <c r="A2073">
        <v>310750</v>
      </c>
      <c r="B2073" t="s">
        <v>650</v>
      </c>
      <c r="C2073" t="s">
        <v>98</v>
      </c>
      <c r="D2073">
        <v>1995</v>
      </c>
      <c r="H2073">
        <v>5984</v>
      </c>
      <c r="I2073">
        <v>4903</v>
      </c>
      <c r="N2073">
        <f>COUNTIF(Cod_Mun_Norte!B:B,DADOS_SNIS_Minas!A2073)</f>
        <v>0</v>
      </c>
    </row>
    <row r="2074" spans="1:14" x14ac:dyDescent="0.2">
      <c r="A2074">
        <v>310760</v>
      </c>
      <c r="B2074" t="s">
        <v>654</v>
      </c>
      <c r="C2074" t="s">
        <v>98</v>
      </c>
      <c r="D2074">
        <v>2020</v>
      </c>
      <c r="E2074" t="s">
        <v>655</v>
      </c>
      <c r="F2074" t="s">
        <v>357</v>
      </c>
      <c r="G2074" t="s">
        <v>383</v>
      </c>
      <c r="H2074">
        <v>4244</v>
      </c>
      <c r="I2074">
        <v>3084</v>
      </c>
      <c r="J2074">
        <v>3055</v>
      </c>
      <c r="K2074">
        <v>3055</v>
      </c>
      <c r="L2074">
        <v>99.1</v>
      </c>
      <c r="M2074">
        <v>71.98</v>
      </c>
      <c r="N2074">
        <f>COUNTIF(Cod_Mun_Norte!B:B,DADOS_SNIS_Minas!A2074)</f>
        <v>0</v>
      </c>
    </row>
    <row r="2075" spans="1:14" x14ac:dyDescent="0.2">
      <c r="A2075">
        <v>310760</v>
      </c>
      <c r="B2075" t="s">
        <v>654</v>
      </c>
      <c r="C2075" t="s">
        <v>98</v>
      </c>
      <c r="D2075">
        <v>2019</v>
      </c>
      <c r="E2075" t="s">
        <v>655</v>
      </c>
      <c r="F2075" t="s">
        <v>357</v>
      </c>
      <c r="G2075" t="s">
        <v>383</v>
      </c>
      <c r="H2075">
        <v>4217</v>
      </c>
      <c r="I2075">
        <v>3065</v>
      </c>
      <c r="J2075">
        <v>3055</v>
      </c>
      <c r="K2075">
        <v>3055</v>
      </c>
      <c r="L2075">
        <v>99.7</v>
      </c>
      <c r="M2075">
        <v>72.44</v>
      </c>
      <c r="N2075">
        <f>COUNTIF(Cod_Mun_Norte!B:B,DADOS_SNIS_Minas!A2075)</f>
        <v>0</v>
      </c>
    </row>
    <row r="2076" spans="1:14" x14ac:dyDescent="0.2">
      <c r="A2076">
        <v>310760</v>
      </c>
      <c r="B2076" t="s">
        <v>654</v>
      </c>
      <c r="C2076" t="s">
        <v>98</v>
      </c>
      <c r="D2076">
        <v>2018</v>
      </c>
      <c r="E2076" t="s">
        <v>656</v>
      </c>
      <c r="F2076" t="s">
        <v>357</v>
      </c>
      <c r="H2076">
        <v>4190</v>
      </c>
      <c r="I2076">
        <v>3045</v>
      </c>
      <c r="J2076">
        <v>3045</v>
      </c>
      <c r="K2076">
        <v>3045</v>
      </c>
      <c r="L2076">
        <v>100</v>
      </c>
      <c r="M2076">
        <v>72.67</v>
      </c>
      <c r="N2076">
        <f>COUNTIF(Cod_Mun_Norte!B:B,DADOS_SNIS_Minas!A2076)</f>
        <v>0</v>
      </c>
    </row>
    <row r="2077" spans="1:14" x14ac:dyDescent="0.2">
      <c r="A2077">
        <v>310760</v>
      </c>
      <c r="B2077" t="s">
        <v>654</v>
      </c>
      <c r="C2077" t="s">
        <v>98</v>
      </c>
      <c r="D2077">
        <v>2017</v>
      </c>
      <c r="E2077" t="s">
        <v>657</v>
      </c>
      <c r="F2077" t="s">
        <v>354</v>
      </c>
      <c r="H2077">
        <v>4203</v>
      </c>
      <c r="I2077">
        <v>3055</v>
      </c>
      <c r="J2077">
        <v>3055</v>
      </c>
      <c r="K2077">
        <v>3055</v>
      </c>
      <c r="L2077">
        <v>100</v>
      </c>
      <c r="M2077">
        <v>72.69</v>
      </c>
      <c r="N2077">
        <f>COUNTIF(Cod_Mun_Norte!B:B,DADOS_SNIS_Minas!A2077)</f>
        <v>0</v>
      </c>
    </row>
    <row r="2078" spans="1:14" x14ac:dyDescent="0.2">
      <c r="A2078">
        <v>310760</v>
      </c>
      <c r="B2078" t="s">
        <v>654</v>
      </c>
      <c r="C2078" t="s">
        <v>98</v>
      </c>
      <c r="D2078">
        <v>2016</v>
      </c>
      <c r="E2078" t="s">
        <v>657</v>
      </c>
      <c r="F2078" t="s">
        <v>360</v>
      </c>
      <c r="H2078">
        <v>4177</v>
      </c>
      <c r="I2078">
        <v>3036</v>
      </c>
      <c r="J2078">
        <v>3036</v>
      </c>
      <c r="K2078">
        <v>3036</v>
      </c>
      <c r="L2078">
        <v>100</v>
      </c>
      <c r="M2078">
        <v>72.680000000000007</v>
      </c>
      <c r="N2078">
        <f>COUNTIF(Cod_Mun_Norte!B:B,DADOS_SNIS_Minas!A2078)</f>
        <v>0</v>
      </c>
    </row>
    <row r="2079" spans="1:14" x14ac:dyDescent="0.2">
      <c r="A2079">
        <v>310760</v>
      </c>
      <c r="B2079" t="s">
        <v>654</v>
      </c>
      <c r="C2079" t="s">
        <v>98</v>
      </c>
      <c r="D2079">
        <v>2015</v>
      </c>
      <c r="E2079" t="s">
        <v>361</v>
      </c>
      <c r="F2079" t="s">
        <v>362</v>
      </c>
      <c r="H2079">
        <v>4150</v>
      </c>
      <c r="I2079">
        <v>3016</v>
      </c>
      <c r="J2079">
        <v>3016</v>
      </c>
      <c r="K2079">
        <v>3016</v>
      </c>
      <c r="L2079">
        <v>100</v>
      </c>
      <c r="M2079">
        <v>72.67</v>
      </c>
      <c r="N2079">
        <f>COUNTIF(Cod_Mun_Norte!B:B,DADOS_SNIS_Minas!A2079)</f>
        <v>0</v>
      </c>
    </row>
    <row r="2080" spans="1:14" x14ac:dyDescent="0.2">
      <c r="A2080">
        <v>310760</v>
      </c>
      <c r="B2080" t="s">
        <v>654</v>
      </c>
      <c r="C2080" t="s">
        <v>98</v>
      </c>
      <c r="D2080">
        <v>2014</v>
      </c>
      <c r="E2080" t="s">
        <v>361</v>
      </c>
      <c r="F2080" t="s">
        <v>362</v>
      </c>
      <c r="H2080">
        <v>4121</v>
      </c>
      <c r="I2080">
        <v>2995</v>
      </c>
      <c r="J2080">
        <v>2995</v>
      </c>
      <c r="K2080">
        <v>2995</v>
      </c>
      <c r="L2080">
        <v>100</v>
      </c>
      <c r="M2080">
        <v>72.680000000000007</v>
      </c>
      <c r="N2080">
        <f>COUNTIF(Cod_Mun_Norte!B:B,DADOS_SNIS_Minas!A2080)</f>
        <v>0</v>
      </c>
    </row>
    <row r="2081" spans="1:14" x14ac:dyDescent="0.2">
      <c r="A2081">
        <v>310760</v>
      </c>
      <c r="B2081" t="s">
        <v>654</v>
      </c>
      <c r="C2081" t="s">
        <v>98</v>
      </c>
      <c r="D2081">
        <v>2013</v>
      </c>
      <c r="E2081" t="s">
        <v>361</v>
      </c>
      <c r="F2081" t="s">
        <v>362</v>
      </c>
      <c r="H2081">
        <v>4091</v>
      </c>
      <c r="I2081">
        <v>2973</v>
      </c>
      <c r="J2081">
        <v>2973</v>
      </c>
      <c r="K2081">
        <v>2973</v>
      </c>
      <c r="L2081">
        <v>100</v>
      </c>
      <c r="M2081">
        <v>72.67</v>
      </c>
      <c r="N2081">
        <f>COUNTIF(Cod_Mun_Norte!B:B,DADOS_SNIS_Minas!A2081)</f>
        <v>0</v>
      </c>
    </row>
    <row r="2082" spans="1:14" x14ac:dyDescent="0.2">
      <c r="A2082">
        <v>310760</v>
      </c>
      <c r="B2082" t="s">
        <v>654</v>
      </c>
      <c r="C2082" t="s">
        <v>98</v>
      </c>
      <c r="D2082">
        <v>2012</v>
      </c>
      <c r="E2082" t="s">
        <v>361</v>
      </c>
      <c r="F2082" t="s">
        <v>362</v>
      </c>
      <c r="H2082">
        <v>3942</v>
      </c>
      <c r="I2082">
        <v>2865</v>
      </c>
      <c r="J2082">
        <v>2865</v>
      </c>
      <c r="K2082">
        <v>2865</v>
      </c>
      <c r="L2082">
        <v>100</v>
      </c>
      <c r="M2082">
        <v>72.680000000000007</v>
      </c>
      <c r="N2082">
        <f>COUNTIF(Cod_Mun_Norte!B:B,DADOS_SNIS_Minas!A2082)</f>
        <v>0</v>
      </c>
    </row>
    <row r="2083" spans="1:14" x14ac:dyDescent="0.2">
      <c r="A2083">
        <v>310760</v>
      </c>
      <c r="B2083" t="s">
        <v>654</v>
      </c>
      <c r="C2083" t="s">
        <v>98</v>
      </c>
      <c r="D2083">
        <v>2011</v>
      </c>
      <c r="E2083" t="s">
        <v>361</v>
      </c>
      <c r="F2083" t="s">
        <v>362</v>
      </c>
      <c r="H2083">
        <v>3915</v>
      </c>
      <c r="I2083">
        <v>2845</v>
      </c>
      <c r="J2083">
        <v>2845</v>
      </c>
      <c r="K2083">
        <v>2845</v>
      </c>
      <c r="L2083">
        <v>100</v>
      </c>
      <c r="M2083">
        <v>72.67</v>
      </c>
      <c r="N2083">
        <f>COUNTIF(Cod_Mun_Norte!B:B,DADOS_SNIS_Minas!A2083)</f>
        <v>0</v>
      </c>
    </row>
    <row r="2084" spans="1:14" x14ac:dyDescent="0.2">
      <c r="A2084">
        <v>310760</v>
      </c>
      <c r="B2084" t="s">
        <v>654</v>
      </c>
      <c r="C2084" t="s">
        <v>98</v>
      </c>
      <c r="D2084">
        <v>2010</v>
      </c>
      <c r="E2084" t="s">
        <v>361</v>
      </c>
      <c r="F2084" t="s">
        <v>362</v>
      </c>
      <c r="H2084">
        <v>3887</v>
      </c>
      <c r="I2084">
        <v>2825</v>
      </c>
      <c r="J2084">
        <v>2825</v>
      </c>
      <c r="K2084">
        <v>2825</v>
      </c>
      <c r="L2084">
        <v>100</v>
      </c>
      <c r="M2084">
        <v>72.680000000000007</v>
      </c>
      <c r="N2084">
        <f>COUNTIF(Cod_Mun_Norte!B:B,DADOS_SNIS_Minas!A2084)</f>
        <v>0</v>
      </c>
    </row>
    <row r="2085" spans="1:14" x14ac:dyDescent="0.2">
      <c r="A2085">
        <v>310760</v>
      </c>
      <c r="B2085" t="s">
        <v>654</v>
      </c>
      <c r="C2085" t="s">
        <v>98</v>
      </c>
      <c r="D2085">
        <v>2009</v>
      </c>
      <c r="E2085" t="s">
        <v>361</v>
      </c>
      <c r="F2085" t="s">
        <v>362</v>
      </c>
      <c r="H2085">
        <v>3980</v>
      </c>
      <c r="I2085">
        <v>2693</v>
      </c>
      <c r="J2085">
        <v>3560</v>
      </c>
      <c r="K2085">
        <v>3560</v>
      </c>
      <c r="L2085">
        <v>100</v>
      </c>
      <c r="M2085">
        <v>89.45</v>
      </c>
      <c r="N2085">
        <f>COUNTIF(Cod_Mun_Norte!B:B,DADOS_SNIS_Minas!A2085)</f>
        <v>0</v>
      </c>
    </row>
    <row r="2086" spans="1:14" x14ac:dyDescent="0.2">
      <c r="A2086">
        <v>310760</v>
      </c>
      <c r="B2086" t="s">
        <v>654</v>
      </c>
      <c r="C2086" t="s">
        <v>98</v>
      </c>
      <c r="D2086">
        <v>2008</v>
      </c>
      <c r="E2086" t="s">
        <v>361</v>
      </c>
      <c r="F2086" t="s">
        <v>362</v>
      </c>
      <c r="H2086">
        <v>3941</v>
      </c>
      <c r="I2086">
        <v>2666</v>
      </c>
      <c r="J2086">
        <v>3401</v>
      </c>
      <c r="K2086">
        <v>3401</v>
      </c>
      <c r="L2086">
        <v>100</v>
      </c>
      <c r="M2086">
        <v>86.3</v>
      </c>
      <c r="N2086">
        <f>COUNTIF(Cod_Mun_Norte!B:B,DADOS_SNIS_Minas!A2086)</f>
        <v>0</v>
      </c>
    </row>
    <row r="2087" spans="1:14" x14ac:dyDescent="0.2">
      <c r="A2087">
        <v>310760</v>
      </c>
      <c r="B2087" t="s">
        <v>654</v>
      </c>
      <c r="C2087" t="s">
        <v>98</v>
      </c>
      <c r="D2087">
        <v>2007</v>
      </c>
      <c r="E2087" t="s">
        <v>361</v>
      </c>
      <c r="F2087" t="s">
        <v>362</v>
      </c>
      <c r="H2087">
        <v>3787</v>
      </c>
      <c r="I2087">
        <v>2562</v>
      </c>
      <c r="J2087">
        <v>3300</v>
      </c>
      <c r="K2087">
        <v>3300</v>
      </c>
      <c r="L2087">
        <v>100</v>
      </c>
      <c r="M2087">
        <v>87.14</v>
      </c>
      <c r="N2087">
        <f>COUNTIF(Cod_Mun_Norte!B:B,DADOS_SNIS_Minas!A2087)</f>
        <v>0</v>
      </c>
    </row>
    <row r="2088" spans="1:14" x14ac:dyDescent="0.2">
      <c r="A2088">
        <v>310760</v>
      </c>
      <c r="B2088" t="s">
        <v>654</v>
      </c>
      <c r="C2088" t="s">
        <v>98</v>
      </c>
      <c r="D2088">
        <v>2006</v>
      </c>
      <c r="E2088" t="s">
        <v>361</v>
      </c>
      <c r="F2088" t="s">
        <v>362</v>
      </c>
      <c r="H2088">
        <v>3967</v>
      </c>
      <c r="I2088">
        <v>2582</v>
      </c>
      <c r="J2088">
        <v>3208</v>
      </c>
      <c r="K2088">
        <v>3208</v>
      </c>
      <c r="L2088">
        <v>100</v>
      </c>
      <c r="M2088">
        <v>80.87</v>
      </c>
      <c r="N2088">
        <f>COUNTIF(Cod_Mun_Norte!B:B,DADOS_SNIS_Minas!A2088)</f>
        <v>0</v>
      </c>
    </row>
    <row r="2089" spans="1:14" x14ac:dyDescent="0.2">
      <c r="A2089">
        <v>310760</v>
      </c>
      <c r="B2089" t="s">
        <v>654</v>
      </c>
      <c r="C2089" t="s">
        <v>98</v>
      </c>
      <c r="D2089">
        <v>2005</v>
      </c>
      <c r="E2089" t="s">
        <v>361</v>
      </c>
      <c r="F2089" t="s">
        <v>362</v>
      </c>
      <c r="H2089">
        <v>3900</v>
      </c>
      <c r="I2089">
        <v>2538</v>
      </c>
      <c r="J2089">
        <v>3167</v>
      </c>
      <c r="K2089">
        <v>3167</v>
      </c>
      <c r="L2089">
        <v>100</v>
      </c>
      <c r="M2089">
        <v>81.209999999999994</v>
      </c>
      <c r="N2089">
        <f>COUNTIF(Cod_Mun_Norte!B:B,DADOS_SNIS_Minas!A2089)</f>
        <v>0</v>
      </c>
    </row>
    <row r="2090" spans="1:14" x14ac:dyDescent="0.2">
      <c r="A2090">
        <v>310760</v>
      </c>
      <c r="B2090" t="s">
        <v>654</v>
      </c>
      <c r="C2090" t="s">
        <v>98</v>
      </c>
      <c r="D2090">
        <v>2004</v>
      </c>
      <c r="E2090" t="s">
        <v>361</v>
      </c>
      <c r="F2090" t="s">
        <v>362</v>
      </c>
      <c r="H2090">
        <v>3831</v>
      </c>
      <c r="I2090">
        <v>2493</v>
      </c>
      <c r="J2090">
        <v>3129</v>
      </c>
      <c r="K2090">
        <v>3129</v>
      </c>
      <c r="L2090">
        <v>100</v>
      </c>
      <c r="M2090">
        <v>81.680000000000007</v>
      </c>
      <c r="N2090">
        <f>COUNTIF(Cod_Mun_Norte!B:B,DADOS_SNIS_Minas!A2090)</f>
        <v>0</v>
      </c>
    </row>
    <row r="2091" spans="1:14" x14ac:dyDescent="0.2">
      <c r="A2091">
        <v>310760</v>
      </c>
      <c r="B2091" t="s">
        <v>654</v>
      </c>
      <c r="C2091" t="s">
        <v>98</v>
      </c>
      <c r="D2091">
        <v>2003</v>
      </c>
      <c r="E2091" t="s">
        <v>361</v>
      </c>
      <c r="F2091" t="s">
        <v>362</v>
      </c>
      <c r="H2091">
        <v>3708</v>
      </c>
      <c r="I2091">
        <v>2413</v>
      </c>
      <c r="J2091">
        <v>3107</v>
      </c>
      <c r="K2091">
        <v>3107</v>
      </c>
      <c r="L2091">
        <v>100</v>
      </c>
      <c r="M2091">
        <v>83.79</v>
      </c>
      <c r="N2091">
        <f>COUNTIF(Cod_Mun_Norte!B:B,DADOS_SNIS_Minas!A2091)</f>
        <v>0</v>
      </c>
    </row>
    <row r="2092" spans="1:14" x14ac:dyDescent="0.2">
      <c r="A2092">
        <v>310760</v>
      </c>
      <c r="B2092" t="s">
        <v>654</v>
      </c>
      <c r="C2092" t="s">
        <v>98</v>
      </c>
      <c r="D2092">
        <v>2002</v>
      </c>
      <c r="E2092" t="s">
        <v>361</v>
      </c>
      <c r="F2092" t="s">
        <v>362</v>
      </c>
      <c r="H2092">
        <v>3649</v>
      </c>
      <c r="I2092">
        <v>2375</v>
      </c>
      <c r="J2092">
        <v>2983</v>
      </c>
      <c r="K2092">
        <v>2983</v>
      </c>
      <c r="L2092">
        <v>100</v>
      </c>
      <c r="M2092">
        <v>81.75</v>
      </c>
      <c r="N2092">
        <f>COUNTIF(Cod_Mun_Norte!B:B,DADOS_SNIS_Minas!A2092)</f>
        <v>0</v>
      </c>
    </row>
    <row r="2093" spans="1:14" x14ac:dyDescent="0.2">
      <c r="A2093">
        <v>310760</v>
      </c>
      <c r="B2093" t="s">
        <v>654</v>
      </c>
      <c r="C2093" t="s">
        <v>98</v>
      </c>
      <c r="D2093">
        <v>2001</v>
      </c>
      <c r="E2093" t="s">
        <v>361</v>
      </c>
      <c r="F2093" t="s">
        <v>362</v>
      </c>
      <c r="H2093">
        <v>3597</v>
      </c>
      <c r="I2093">
        <v>2341</v>
      </c>
      <c r="J2093">
        <v>2948</v>
      </c>
      <c r="K2093">
        <v>2948</v>
      </c>
      <c r="L2093">
        <v>100</v>
      </c>
      <c r="M2093">
        <v>81.96</v>
      </c>
      <c r="N2093">
        <f>COUNTIF(Cod_Mun_Norte!B:B,DADOS_SNIS_Minas!A2093)</f>
        <v>0</v>
      </c>
    </row>
    <row r="2094" spans="1:14" x14ac:dyDescent="0.2">
      <c r="A2094">
        <v>310760</v>
      </c>
      <c r="B2094" t="s">
        <v>654</v>
      </c>
      <c r="C2094" t="s">
        <v>98</v>
      </c>
      <c r="D2094">
        <v>2000</v>
      </c>
      <c r="E2094" t="s">
        <v>361</v>
      </c>
      <c r="F2094" t="s">
        <v>362</v>
      </c>
      <c r="H2094">
        <v>3523</v>
      </c>
      <c r="I2094">
        <v>2293</v>
      </c>
      <c r="N2094">
        <f>COUNTIF(Cod_Mun_Norte!B:B,DADOS_SNIS_Minas!A2094)</f>
        <v>0</v>
      </c>
    </row>
    <row r="2095" spans="1:14" x14ac:dyDescent="0.2">
      <c r="A2095">
        <v>310760</v>
      </c>
      <c r="B2095" t="s">
        <v>654</v>
      </c>
      <c r="C2095" t="s">
        <v>98</v>
      </c>
      <c r="D2095">
        <v>1999</v>
      </c>
      <c r="E2095" t="s">
        <v>361</v>
      </c>
      <c r="F2095" t="s">
        <v>362</v>
      </c>
      <c r="H2095">
        <v>3513</v>
      </c>
      <c r="I2095">
        <v>2223</v>
      </c>
      <c r="N2095">
        <f>COUNTIF(Cod_Mun_Norte!B:B,DADOS_SNIS_Minas!A2095)</f>
        <v>0</v>
      </c>
    </row>
    <row r="2096" spans="1:14" x14ac:dyDescent="0.2">
      <c r="A2096">
        <v>310760</v>
      </c>
      <c r="B2096" t="s">
        <v>654</v>
      </c>
      <c r="C2096" t="s">
        <v>98</v>
      </c>
      <c r="D2096">
        <v>1998</v>
      </c>
      <c r="E2096" t="s">
        <v>361</v>
      </c>
      <c r="F2096" t="s">
        <v>362</v>
      </c>
      <c r="H2096">
        <v>3443</v>
      </c>
      <c r="I2096">
        <v>2179</v>
      </c>
      <c r="N2096">
        <f>COUNTIF(Cod_Mun_Norte!B:B,DADOS_SNIS_Minas!A2096)</f>
        <v>0</v>
      </c>
    </row>
    <row r="2097" spans="1:14" x14ac:dyDescent="0.2">
      <c r="A2097">
        <v>310760</v>
      </c>
      <c r="B2097" t="s">
        <v>654</v>
      </c>
      <c r="C2097" t="s">
        <v>98</v>
      </c>
      <c r="D2097">
        <v>1997</v>
      </c>
      <c r="H2097">
        <v>3373</v>
      </c>
      <c r="I2097">
        <v>2135</v>
      </c>
      <c r="N2097">
        <f>COUNTIF(Cod_Mun_Norte!B:B,DADOS_SNIS_Minas!A2097)</f>
        <v>0</v>
      </c>
    </row>
    <row r="2098" spans="1:14" x14ac:dyDescent="0.2">
      <c r="A2098">
        <v>310760</v>
      </c>
      <c r="B2098" t="s">
        <v>654</v>
      </c>
      <c r="C2098" t="s">
        <v>98</v>
      </c>
      <c r="D2098">
        <v>1996</v>
      </c>
      <c r="H2098">
        <v>3290</v>
      </c>
      <c r="I2098">
        <v>2082</v>
      </c>
      <c r="N2098">
        <f>COUNTIF(Cod_Mun_Norte!B:B,DADOS_SNIS_Minas!A2098)</f>
        <v>0</v>
      </c>
    </row>
    <row r="2099" spans="1:14" x14ac:dyDescent="0.2">
      <c r="A2099">
        <v>310760</v>
      </c>
      <c r="B2099" t="s">
        <v>654</v>
      </c>
      <c r="C2099" t="s">
        <v>98</v>
      </c>
      <c r="D2099">
        <v>1995</v>
      </c>
      <c r="H2099">
        <v>2953</v>
      </c>
      <c r="I2099">
        <v>1869</v>
      </c>
      <c r="N2099">
        <f>COUNTIF(Cod_Mun_Norte!B:B,DADOS_SNIS_Minas!A2099)</f>
        <v>0</v>
      </c>
    </row>
    <row r="2100" spans="1:14" x14ac:dyDescent="0.2">
      <c r="A2100">
        <v>310770</v>
      </c>
      <c r="B2100" t="s">
        <v>658</v>
      </c>
      <c r="C2100" t="s">
        <v>98</v>
      </c>
      <c r="D2100">
        <v>2020</v>
      </c>
      <c r="E2100" t="s">
        <v>659</v>
      </c>
      <c r="F2100" t="s">
        <v>357</v>
      </c>
      <c r="G2100" t="s">
        <v>383</v>
      </c>
      <c r="H2100">
        <v>6133</v>
      </c>
      <c r="I2100">
        <v>2810</v>
      </c>
      <c r="J2100">
        <v>2757</v>
      </c>
      <c r="K2100">
        <v>2757</v>
      </c>
      <c r="L2100">
        <v>98.1</v>
      </c>
      <c r="M2100">
        <v>44.95</v>
      </c>
      <c r="N2100">
        <f>COUNTIF(Cod_Mun_Norte!B:B,DADOS_SNIS_Minas!A2100)</f>
        <v>0</v>
      </c>
    </row>
    <row r="2101" spans="1:14" x14ac:dyDescent="0.2">
      <c r="A2101">
        <v>310770</v>
      </c>
      <c r="B2101" t="s">
        <v>658</v>
      </c>
      <c r="C2101" t="s">
        <v>98</v>
      </c>
      <c r="D2101">
        <v>2019</v>
      </c>
      <c r="E2101" t="s">
        <v>659</v>
      </c>
      <c r="F2101" t="s">
        <v>357</v>
      </c>
      <c r="G2101" t="s">
        <v>383</v>
      </c>
      <c r="H2101">
        <v>6083</v>
      </c>
      <c r="I2101">
        <v>2787</v>
      </c>
      <c r="J2101">
        <v>2757</v>
      </c>
      <c r="K2101">
        <v>2757</v>
      </c>
      <c r="L2101">
        <v>98.9</v>
      </c>
      <c r="M2101">
        <v>45.32</v>
      </c>
      <c r="N2101">
        <f>COUNTIF(Cod_Mun_Norte!B:B,DADOS_SNIS_Minas!A2101)</f>
        <v>0</v>
      </c>
    </row>
    <row r="2102" spans="1:14" x14ac:dyDescent="0.2">
      <c r="A2102">
        <v>310770</v>
      </c>
      <c r="B2102" t="s">
        <v>658</v>
      </c>
      <c r="C2102" t="s">
        <v>98</v>
      </c>
      <c r="D2102">
        <v>2018</v>
      </c>
      <c r="E2102" t="s">
        <v>660</v>
      </c>
      <c r="F2102" t="s">
        <v>357</v>
      </c>
      <c r="H2102">
        <v>6031</v>
      </c>
      <c r="I2102">
        <v>2763</v>
      </c>
      <c r="J2102">
        <v>2708</v>
      </c>
      <c r="K2102">
        <v>2708</v>
      </c>
      <c r="L2102">
        <v>98</v>
      </c>
      <c r="M2102">
        <v>44.9</v>
      </c>
      <c r="N2102">
        <f>COUNTIF(Cod_Mun_Norte!B:B,DADOS_SNIS_Minas!A2102)</f>
        <v>0</v>
      </c>
    </row>
    <row r="2103" spans="1:14" x14ac:dyDescent="0.2">
      <c r="A2103">
        <v>310770</v>
      </c>
      <c r="B2103" t="s">
        <v>658</v>
      </c>
      <c r="C2103" t="s">
        <v>98</v>
      </c>
      <c r="D2103">
        <v>2017</v>
      </c>
      <c r="E2103" t="s">
        <v>660</v>
      </c>
      <c r="F2103" t="s">
        <v>357</v>
      </c>
      <c r="H2103">
        <v>6018</v>
      </c>
      <c r="I2103">
        <v>2757</v>
      </c>
      <c r="J2103">
        <v>2661</v>
      </c>
      <c r="K2103">
        <v>2661</v>
      </c>
      <c r="L2103">
        <v>96.5</v>
      </c>
      <c r="M2103">
        <v>44.22</v>
      </c>
      <c r="N2103">
        <f>COUNTIF(Cod_Mun_Norte!B:B,DADOS_SNIS_Minas!A2103)</f>
        <v>0</v>
      </c>
    </row>
    <row r="2104" spans="1:14" x14ac:dyDescent="0.2">
      <c r="A2104">
        <v>310770</v>
      </c>
      <c r="B2104" t="s">
        <v>658</v>
      </c>
      <c r="C2104" t="s">
        <v>98</v>
      </c>
      <c r="D2104">
        <v>2016</v>
      </c>
      <c r="E2104" t="s">
        <v>661</v>
      </c>
      <c r="F2104" t="s">
        <v>360</v>
      </c>
      <c r="H2104">
        <v>5972</v>
      </c>
      <c r="I2104">
        <v>2736</v>
      </c>
      <c r="J2104">
        <v>2683</v>
      </c>
      <c r="K2104">
        <v>2683</v>
      </c>
      <c r="L2104">
        <v>98.1</v>
      </c>
      <c r="M2104">
        <v>44.93</v>
      </c>
      <c r="N2104">
        <f>COUNTIF(Cod_Mun_Norte!B:B,DADOS_SNIS_Minas!A2104)</f>
        <v>0</v>
      </c>
    </row>
    <row r="2105" spans="1:14" x14ac:dyDescent="0.2">
      <c r="A2105">
        <v>310770</v>
      </c>
      <c r="B2105" t="s">
        <v>658</v>
      </c>
      <c r="C2105" t="s">
        <v>98</v>
      </c>
      <c r="D2105">
        <v>2015</v>
      </c>
      <c r="E2105" t="s">
        <v>661</v>
      </c>
      <c r="F2105" t="s">
        <v>360</v>
      </c>
      <c r="H2105">
        <v>5923</v>
      </c>
      <c r="I2105">
        <v>2714</v>
      </c>
      <c r="J2105">
        <v>2657</v>
      </c>
      <c r="K2105">
        <v>2657</v>
      </c>
      <c r="L2105">
        <v>97.9</v>
      </c>
      <c r="M2105">
        <v>44.86</v>
      </c>
      <c r="N2105">
        <f>COUNTIF(Cod_Mun_Norte!B:B,DADOS_SNIS_Minas!A2105)</f>
        <v>0</v>
      </c>
    </row>
    <row r="2106" spans="1:14" x14ac:dyDescent="0.2">
      <c r="A2106">
        <v>310770</v>
      </c>
      <c r="B2106" t="s">
        <v>658</v>
      </c>
      <c r="C2106" t="s">
        <v>98</v>
      </c>
      <c r="D2106">
        <v>2014</v>
      </c>
      <c r="E2106" t="s">
        <v>661</v>
      </c>
      <c r="F2106" t="s">
        <v>360</v>
      </c>
      <c r="H2106">
        <v>5871</v>
      </c>
      <c r="I2106">
        <v>2690</v>
      </c>
      <c r="J2106">
        <v>2690</v>
      </c>
      <c r="K2106">
        <v>2690</v>
      </c>
      <c r="L2106">
        <v>100</v>
      </c>
      <c r="M2106">
        <v>45.82</v>
      </c>
      <c r="N2106">
        <f>COUNTIF(Cod_Mun_Norte!B:B,DADOS_SNIS_Minas!A2106)</f>
        <v>0</v>
      </c>
    </row>
    <row r="2107" spans="1:14" x14ac:dyDescent="0.2">
      <c r="A2107">
        <v>310770</v>
      </c>
      <c r="B2107" t="s">
        <v>658</v>
      </c>
      <c r="C2107" t="s">
        <v>98</v>
      </c>
      <c r="D2107">
        <v>2013</v>
      </c>
      <c r="E2107" t="s">
        <v>361</v>
      </c>
      <c r="F2107" t="s">
        <v>362</v>
      </c>
      <c r="H2107">
        <v>5817</v>
      </c>
      <c r="I2107">
        <v>2665</v>
      </c>
      <c r="J2107">
        <v>2665</v>
      </c>
      <c r="K2107">
        <v>2665</v>
      </c>
      <c r="L2107">
        <v>100</v>
      </c>
      <c r="M2107">
        <v>45.81</v>
      </c>
      <c r="N2107">
        <f>COUNTIF(Cod_Mun_Norte!B:B,DADOS_SNIS_Minas!A2107)</f>
        <v>0</v>
      </c>
    </row>
    <row r="2108" spans="1:14" x14ac:dyDescent="0.2">
      <c r="A2108">
        <v>310770</v>
      </c>
      <c r="B2108" t="s">
        <v>658</v>
      </c>
      <c r="C2108" t="s">
        <v>98</v>
      </c>
      <c r="D2108">
        <v>2012</v>
      </c>
      <c r="E2108" t="s">
        <v>361</v>
      </c>
      <c r="F2108" t="s">
        <v>362</v>
      </c>
      <c r="H2108">
        <v>5593</v>
      </c>
      <c r="I2108">
        <v>2563</v>
      </c>
      <c r="J2108">
        <v>2563</v>
      </c>
      <c r="K2108">
        <v>2563</v>
      </c>
      <c r="L2108">
        <v>100</v>
      </c>
      <c r="M2108">
        <v>45.83</v>
      </c>
      <c r="N2108">
        <f>COUNTIF(Cod_Mun_Norte!B:B,DADOS_SNIS_Minas!A2108)</f>
        <v>0</v>
      </c>
    </row>
    <row r="2109" spans="1:14" x14ac:dyDescent="0.2">
      <c r="A2109">
        <v>310770</v>
      </c>
      <c r="B2109" t="s">
        <v>658</v>
      </c>
      <c r="C2109" t="s">
        <v>98</v>
      </c>
      <c r="D2109">
        <v>2011</v>
      </c>
      <c r="E2109" t="s">
        <v>661</v>
      </c>
      <c r="F2109" t="s">
        <v>360</v>
      </c>
      <c r="H2109">
        <v>5543</v>
      </c>
      <c r="I2109">
        <v>2540</v>
      </c>
      <c r="J2109">
        <v>2540</v>
      </c>
      <c r="K2109">
        <v>2540</v>
      </c>
      <c r="L2109">
        <v>100</v>
      </c>
      <c r="M2109">
        <v>45.82</v>
      </c>
      <c r="N2109">
        <f>COUNTIF(Cod_Mun_Norte!B:B,DADOS_SNIS_Minas!A2109)</f>
        <v>0</v>
      </c>
    </row>
    <row r="2110" spans="1:14" x14ac:dyDescent="0.2">
      <c r="A2110">
        <v>310770</v>
      </c>
      <c r="B2110" t="s">
        <v>658</v>
      </c>
      <c r="C2110" t="s">
        <v>98</v>
      </c>
      <c r="D2110">
        <v>2010</v>
      </c>
      <c r="E2110" t="s">
        <v>361</v>
      </c>
      <c r="F2110" t="s">
        <v>362</v>
      </c>
      <c r="H2110">
        <v>5491</v>
      </c>
      <c r="I2110">
        <v>2516</v>
      </c>
      <c r="J2110">
        <v>2516</v>
      </c>
      <c r="K2110">
        <v>2516</v>
      </c>
      <c r="L2110">
        <v>100</v>
      </c>
      <c r="M2110">
        <v>45.82</v>
      </c>
      <c r="N2110">
        <f>COUNTIF(Cod_Mun_Norte!B:B,DADOS_SNIS_Minas!A2110)</f>
        <v>0</v>
      </c>
    </row>
    <row r="2111" spans="1:14" x14ac:dyDescent="0.2">
      <c r="A2111">
        <v>310770</v>
      </c>
      <c r="B2111" t="s">
        <v>658</v>
      </c>
      <c r="C2111" t="s">
        <v>98</v>
      </c>
      <c r="D2111">
        <v>2009</v>
      </c>
      <c r="E2111" t="s">
        <v>361</v>
      </c>
      <c r="F2111" t="s">
        <v>362</v>
      </c>
      <c r="H2111">
        <v>5744</v>
      </c>
      <c r="I2111">
        <v>2712</v>
      </c>
      <c r="J2111">
        <v>3275</v>
      </c>
      <c r="K2111">
        <v>3275</v>
      </c>
      <c r="L2111">
        <v>100</v>
      </c>
      <c r="M2111">
        <v>57.02</v>
      </c>
      <c r="N2111">
        <f>COUNTIF(Cod_Mun_Norte!B:B,DADOS_SNIS_Minas!A2111)</f>
        <v>0</v>
      </c>
    </row>
    <row r="2112" spans="1:14" x14ac:dyDescent="0.2">
      <c r="A2112">
        <v>310770</v>
      </c>
      <c r="B2112" t="s">
        <v>658</v>
      </c>
      <c r="C2112" t="s">
        <v>98</v>
      </c>
      <c r="D2112">
        <v>2008</v>
      </c>
      <c r="E2112" t="s">
        <v>361</v>
      </c>
      <c r="F2112" t="s">
        <v>362</v>
      </c>
      <c r="H2112">
        <v>5663</v>
      </c>
      <c r="I2112">
        <v>2673</v>
      </c>
      <c r="J2112">
        <v>3181</v>
      </c>
      <c r="K2112">
        <v>3181</v>
      </c>
      <c r="L2112">
        <v>100</v>
      </c>
      <c r="M2112">
        <v>56.17</v>
      </c>
      <c r="N2112">
        <f>COUNTIF(Cod_Mun_Norte!B:B,DADOS_SNIS_Minas!A2112)</f>
        <v>0</v>
      </c>
    </row>
    <row r="2113" spans="1:14" x14ac:dyDescent="0.2">
      <c r="A2113">
        <v>310770</v>
      </c>
      <c r="B2113" t="s">
        <v>658</v>
      </c>
      <c r="C2113" t="s">
        <v>98</v>
      </c>
      <c r="D2113">
        <v>2007</v>
      </c>
      <c r="E2113" t="s">
        <v>361</v>
      </c>
      <c r="F2113" t="s">
        <v>362</v>
      </c>
      <c r="H2113">
        <v>5412</v>
      </c>
      <c r="I2113">
        <v>2555</v>
      </c>
      <c r="J2113">
        <v>2983</v>
      </c>
      <c r="K2113">
        <v>2983</v>
      </c>
      <c r="L2113">
        <v>100</v>
      </c>
      <c r="M2113">
        <v>55.12</v>
      </c>
      <c r="N2113">
        <f>COUNTIF(Cod_Mun_Norte!B:B,DADOS_SNIS_Minas!A2113)</f>
        <v>0</v>
      </c>
    </row>
    <row r="2114" spans="1:14" x14ac:dyDescent="0.2">
      <c r="A2114">
        <v>310770</v>
      </c>
      <c r="B2114" t="s">
        <v>658</v>
      </c>
      <c r="C2114" t="s">
        <v>98</v>
      </c>
      <c r="D2114">
        <v>2006</v>
      </c>
      <c r="E2114" t="s">
        <v>361</v>
      </c>
      <c r="F2114" t="s">
        <v>362</v>
      </c>
      <c r="H2114">
        <v>4718</v>
      </c>
      <c r="I2114">
        <v>1983</v>
      </c>
      <c r="J2114">
        <v>2894</v>
      </c>
      <c r="K2114">
        <v>2894</v>
      </c>
      <c r="L2114">
        <v>100</v>
      </c>
      <c r="M2114">
        <v>61.34</v>
      </c>
      <c r="N2114">
        <f>COUNTIF(Cod_Mun_Norte!B:B,DADOS_SNIS_Minas!A2114)</f>
        <v>0</v>
      </c>
    </row>
    <row r="2115" spans="1:14" x14ac:dyDescent="0.2">
      <c r="A2115">
        <v>310770</v>
      </c>
      <c r="B2115" t="s">
        <v>658</v>
      </c>
      <c r="C2115" t="s">
        <v>98</v>
      </c>
      <c r="D2115">
        <v>2005</v>
      </c>
      <c r="E2115" t="s">
        <v>361</v>
      </c>
      <c r="F2115" t="s">
        <v>362</v>
      </c>
      <c r="H2115">
        <v>4733</v>
      </c>
      <c r="I2115">
        <v>1990</v>
      </c>
      <c r="J2115">
        <v>2328</v>
      </c>
      <c r="K2115">
        <v>2328</v>
      </c>
      <c r="L2115">
        <v>100</v>
      </c>
      <c r="M2115">
        <v>49.19</v>
      </c>
      <c r="N2115">
        <f>COUNTIF(Cod_Mun_Norte!B:B,DADOS_SNIS_Minas!A2115)</f>
        <v>0</v>
      </c>
    </row>
    <row r="2116" spans="1:14" x14ac:dyDescent="0.2">
      <c r="A2116">
        <v>310770</v>
      </c>
      <c r="B2116" t="s">
        <v>658</v>
      </c>
      <c r="C2116" t="s">
        <v>98</v>
      </c>
      <c r="D2116">
        <v>2004</v>
      </c>
      <c r="E2116" t="s">
        <v>361</v>
      </c>
      <c r="F2116" t="s">
        <v>362</v>
      </c>
      <c r="H2116">
        <v>4748</v>
      </c>
      <c r="I2116">
        <v>1996</v>
      </c>
      <c r="N2116">
        <f>COUNTIF(Cod_Mun_Norte!B:B,DADOS_SNIS_Minas!A2116)</f>
        <v>0</v>
      </c>
    </row>
    <row r="2117" spans="1:14" x14ac:dyDescent="0.2">
      <c r="A2117">
        <v>310770</v>
      </c>
      <c r="B2117" t="s">
        <v>658</v>
      </c>
      <c r="C2117" t="s">
        <v>98</v>
      </c>
      <c r="D2117">
        <v>2003</v>
      </c>
      <c r="E2117" t="s">
        <v>361</v>
      </c>
      <c r="F2117" t="s">
        <v>362</v>
      </c>
      <c r="H2117">
        <v>4776</v>
      </c>
      <c r="I2117">
        <v>2008</v>
      </c>
      <c r="N2117">
        <f>COUNTIF(Cod_Mun_Norte!B:B,DADOS_SNIS_Minas!A2117)</f>
        <v>0</v>
      </c>
    </row>
    <row r="2118" spans="1:14" x14ac:dyDescent="0.2">
      <c r="A2118">
        <v>310770</v>
      </c>
      <c r="B2118" t="s">
        <v>658</v>
      </c>
      <c r="C2118" t="s">
        <v>98</v>
      </c>
      <c r="D2118">
        <v>2002</v>
      </c>
      <c r="E2118" t="s">
        <v>361</v>
      </c>
      <c r="F2118" t="s">
        <v>362</v>
      </c>
      <c r="H2118">
        <v>4789</v>
      </c>
      <c r="I2118">
        <v>2013</v>
      </c>
      <c r="N2118">
        <f>COUNTIF(Cod_Mun_Norte!B:B,DADOS_SNIS_Minas!A2118)</f>
        <v>0</v>
      </c>
    </row>
    <row r="2119" spans="1:14" x14ac:dyDescent="0.2">
      <c r="A2119">
        <v>310770</v>
      </c>
      <c r="B2119" t="s">
        <v>658</v>
      </c>
      <c r="C2119" t="s">
        <v>98</v>
      </c>
      <c r="D2119">
        <v>2001</v>
      </c>
      <c r="E2119" t="s">
        <v>361</v>
      </c>
      <c r="F2119" t="s">
        <v>362</v>
      </c>
      <c r="H2119">
        <v>4796</v>
      </c>
      <c r="I2119">
        <v>2016</v>
      </c>
      <c r="N2119">
        <f>COUNTIF(Cod_Mun_Norte!B:B,DADOS_SNIS_Minas!A2119)</f>
        <v>0</v>
      </c>
    </row>
    <row r="2120" spans="1:14" x14ac:dyDescent="0.2">
      <c r="A2120">
        <v>310770</v>
      </c>
      <c r="B2120" t="s">
        <v>658</v>
      </c>
      <c r="C2120" t="s">
        <v>98</v>
      </c>
      <c r="D2120">
        <v>2000</v>
      </c>
      <c r="E2120" t="s">
        <v>361</v>
      </c>
      <c r="F2120" t="s">
        <v>362</v>
      </c>
      <c r="H2120">
        <v>4817</v>
      </c>
      <c r="I2120">
        <v>2025</v>
      </c>
      <c r="N2120">
        <f>COUNTIF(Cod_Mun_Norte!B:B,DADOS_SNIS_Minas!A2120)</f>
        <v>0</v>
      </c>
    </row>
    <row r="2121" spans="1:14" x14ac:dyDescent="0.2">
      <c r="A2121">
        <v>310770</v>
      </c>
      <c r="B2121" t="s">
        <v>658</v>
      </c>
      <c r="C2121" t="s">
        <v>98</v>
      </c>
      <c r="D2121">
        <v>1999</v>
      </c>
      <c r="E2121" t="s">
        <v>361</v>
      </c>
      <c r="F2121" t="s">
        <v>362</v>
      </c>
      <c r="H2121">
        <v>4854</v>
      </c>
      <c r="I2121">
        <v>1938</v>
      </c>
      <c r="N2121">
        <f>COUNTIF(Cod_Mun_Norte!B:B,DADOS_SNIS_Minas!A2121)</f>
        <v>0</v>
      </c>
    </row>
    <row r="2122" spans="1:14" x14ac:dyDescent="0.2">
      <c r="A2122">
        <v>310770</v>
      </c>
      <c r="B2122" t="s">
        <v>658</v>
      </c>
      <c r="C2122" t="s">
        <v>98</v>
      </c>
      <c r="D2122">
        <v>1998</v>
      </c>
      <c r="E2122" t="s">
        <v>361</v>
      </c>
      <c r="F2122" t="s">
        <v>362</v>
      </c>
      <c r="H2122">
        <v>4868</v>
      </c>
      <c r="I2122">
        <v>1944</v>
      </c>
      <c r="N2122">
        <f>COUNTIF(Cod_Mun_Norte!B:B,DADOS_SNIS_Minas!A2122)</f>
        <v>0</v>
      </c>
    </row>
    <row r="2123" spans="1:14" x14ac:dyDescent="0.2">
      <c r="A2123">
        <v>310770</v>
      </c>
      <c r="B2123" t="s">
        <v>658</v>
      </c>
      <c r="C2123" t="s">
        <v>98</v>
      </c>
      <c r="D2123">
        <v>1997</v>
      </c>
      <c r="H2123">
        <v>4882</v>
      </c>
      <c r="I2123">
        <v>1950</v>
      </c>
      <c r="N2123">
        <f>COUNTIF(Cod_Mun_Norte!B:B,DADOS_SNIS_Minas!A2123)</f>
        <v>0</v>
      </c>
    </row>
    <row r="2124" spans="1:14" x14ac:dyDescent="0.2">
      <c r="A2124">
        <v>310770</v>
      </c>
      <c r="B2124" t="s">
        <v>658</v>
      </c>
      <c r="C2124" t="s">
        <v>98</v>
      </c>
      <c r="D2124">
        <v>1996</v>
      </c>
      <c r="H2124">
        <v>4898</v>
      </c>
      <c r="I2124">
        <v>1956</v>
      </c>
      <c r="N2124">
        <f>COUNTIF(Cod_Mun_Norte!B:B,DADOS_SNIS_Minas!A2124)</f>
        <v>0</v>
      </c>
    </row>
    <row r="2125" spans="1:14" x14ac:dyDescent="0.2">
      <c r="A2125">
        <v>310770</v>
      </c>
      <c r="B2125" t="s">
        <v>658</v>
      </c>
      <c r="C2125" t="s">
        <v>98</v>
      </c>
      <c r="D2125">
        <v>1995</v>
      </c>
      <c r="H2125">
        <v>5126</v>
      </c>
      <c r="I2125">
        <v>2047</v>
      </c>
      <c r="N2125">
        <f>COUNTIF(Cod_Mun_Norte!B:B,DADOS_SNIS_Minas!A2125)</f>
        <v>0</v>
      </c>
    </row>
    <row r="2126" spans="1:14" x14ac:dyDescent="0.2">
      <c r="A2126">
        <v>310780</v>
      </c>
      <c r="B2126" t="s">
        <v>662</v>
      </c>
      <c r="C2126" t="s">
        <v>98</v>
      </c>
      <c r="D2126">
        <v>2020</v>
      </c>
      <c r="E2126" t="s">
        <v>663</v>
      </c>
      <c r="F2126" t="s">
        <v>357</v>
      </c>
      <c r="G2126" t="s">
        <v>383</v>
      </c>
      <c r="H2126">
        <v>14862</v>
      </c>
      <c r="I2126">
        <v>9696</v>
      </c>
      <c r="J2126">
        <v>9634</v>
      </c>
      <c r="K2126">
        <v>9634</v>
      </c>
      <c r="L2126">
        <v>99.4</v>
      </c>
      <c r="M2126">
        <v>64.819999999999993</v>
      </c>
      <c r="N2126">
        <f>COUNTIF(Cod_Mun_Norte!B:B,DADOS_SNIS_Minas!A2126)</f>
        <v>0</v>
      </c>
    </row>
    <row r="2127" spans="1:14" x14ac:dyDescent="0.2">
      <c r="A2127">
        <v>310780</v>
      </c>
      <c r="B2127" t="s">
        <v>662</v>
      </c>
      <c r="C2127" t="s">
        <v>98</v>
      </c>
      <c r="D2127">
        <v>2019</v>
      </c>
      <c r="E2127" t="s">
        <v>663</v>
      </c>
      <c r="F2127" t="s">
        <v>357</v>
      </c>
      <c r="G2127" t="s">
        <v>383</v>
      </c>
      <c r="H2127">
        <v>14935</v>
      </c>
      <c r="I2127">
        <v>9744</v>
      </c>
      <c r="J2127">
        <v>9482</v>
      </c>
      <c r="K2127">
        <v>9482</v>
      </c>
      <c r="L2127">
        <v>97.3</v>
      </c>
      <c r="M2127">
        <v>63.49</v>
      </c>
      <c r="N2127">
        <f>COUNTIF(Cod_Mun_Norte!B:B,DADOS_SNIS_Minas!A2127)</f>
        <v>0</v>
      </c>
    </row>
    <row r="2128" spans="1:14" x14ac:dyDescent="0.2">
      <c r="A2128">
        <v>310780</v>
      </c>
      <c r="B2128" t="s">
        <v>662</v>
      </c>
      <c r="C2128" t="s">
        <v>98</v>
      </c>
      <c r="D2128">
        <v>2018</v>
      </c>
      <c r="E2128" t="s">
        <v>664</v>
      </c>
      <c r="F2128" t="s">
        <v>354</v>
      </c>
      <c r="H2128">
        <v>15010</v>
      </c>
      <c r="I2128">
        <v>9793</v>
      </c>
      <c r="J2128">
        <v>9375</v>
      </c>
      <c r="K2128">
        <v>9375</v>
      </c>
      <c r="L2128">
        <v>95.7</v>
      </c>
      <c r="M2128">
        <v>62.46</v>
      </c>
      <c r="N2128">
        <f>COUNTIF(Cod_Mun_Norte!B:B,DADOS_SNIS_Minas!A2128)</f>
        <v>0</v>
      </c>
    </row>
    <row r="2129" spans="1:14" x14ac:dyDescent="0.2">
      <c r="A2129">
        <v>310780</v>
      </c>
      <c r="B2129" t="s">
        <v>662</v>
      </c>
      <c r="C2129" t="s">
        <v>98</v>
      </c>
      <c r="D2129">
        <v>2017</v>
      </c>
      <c r="E2129" t="s">
        <v>665</v>
      </c>
      <c r="F2129" t="s">
        <v>364</v>
      </c>
      <c r="H2129">
        <v>15459</v>
      </c>
      <c r="I2129">
        <v>10086</v>
      </c>
      <c r="J2129">
        <v>9386</v>
      </c>
      <c r="K2129">
        <v>9386</v>
      </c>
      <c r="L2129">
        <v>93.1</v>
      </c>
      <c r="M2129">
        <v>60.72</v>
      </c>
      <c r="N2129">
        <f>COUNTIF(Cod_Mun_Norte!B:B,DADOS_SNIS_Minas!A2129)</f>
        <v>0</v>
      </c>
    </row>
    <row r="2130" spans="1:14" x14ac:dyDescent="0.2">
      <c r="A2130">
        <v>310780</v>
      </c>
      <c r="B2130" t="s">
        <v>662</v>
      </c>
      <c r="C2130" t="s">
        <v>98</v>
      </c>
      <c r="D2130">
        <v>2016</v>
      </c>
      <c r="E2130" t="s">
        <v>666</v>
      </c>
      <c r="F2130" t="s">
        <v>359</v>
      </c>
      <c r="H2130">
        <v>15500</v>
      </c>
      <c r="I2130">
        <v>10113</v>
      </c>
      <c r="J2130">
        <v>9416</v>
      </c>
      <c r="K2130">
        <v>9416</v>
      </c>
      <c r="L2130">
        <v>93.1</v>
      </c>
      <c r="M2130">
        <v>60.75</v>
      </c>
      <c r="N2130">
        <f>COUNTIF(Cod_Mun_Norte!B:B,DADOS_SNIS_Minas!A2130)</f>
        <v>0</v>
      </c>
    </row>
    <row r="2131" spans="1:14" x14ac:dyDescent="0.2">
      <c r="A2131">
        <v>310780</v>
      </c>
      <c r="B2131" t="s">
        <v>662</v>
      </c>
      <c r="C2131" t="s">
        <v>98</v>
      </c>
      <c r="D2131">
        <v>2015</v>
      </c>
      <c r="E2131" t="s">
        <v>666</v>
      </c>
      <c r="F2131" t="s">
        <v>359</v>
      </c>
      <c r="H2131">
        <v>15542</v>
      </c>
      <c r="I2131">
        <v>10140</v>
      </c>
      <c r="J2131">
        <v>9397</v>
      </c>
      <c r="K2131">
        <v>9397</v>
      </c>
      <c r="L2131">
        <v>92.7</v>
      </c>
      <c r="M2131">
        <v>60.46</v>
      </c>
      <c r="N2131">
        <f>COUNTIF(Cod_Mun_Norte!B:B,DADOS_SNIS_Minas!A2131)</f>
        <v>0</v>
      </c>
    </row>
    <row r="2132" spans="1:14" x14ac:dyDescent="0.2">
      <c r="A2132">
        <v>310780</v>
      </c>
      <c r="B2132" t="s">
        <v>662</v>
      </c>
      <c r="C2132" t="s">
        <v>98</v>
      </c>
      <c r="D2132">
        <v>2014</v>
      </c>
      <c r="E2132" t="s">
        <v>666</v>
      </c>
      <c r="F2132" t="s">
        <v>359</v>
      </c>
      <c r="H2132">
        <v>15587</v>
      </c>
      <c r="I2132">
        <v>10169</v>
      </c>
      <c r="J2132">
        <v>10169</v>
      </c>
      <c r="K2132">
        <v>10169</v>
      </c>
      <c r="L2132">
        <v>100</v>
      </c>
      <c r="M2132">
        <v>65.239999999999995</v>
      </c>
      <c r="N2132">
        <f>COUNTIF(Cod_Mun_Norte!B:B,DADOS_SNIS_Minas!A2132)</f>
        <v>0</v>
      </c>
    </row>
    <row r="2133" spans="1:14" x14ac:dyDescent="0.2">
      <c r="A2133">
        <v>310780</v>
      </c>
      <c r="B2133" t="s">
        <v>662</v>
      </c>
      <c r="C2133" t="s">
        <v>98</v>
      </c>
      <c r="D2133">
        <v>2013</v>
      </c>
      <c r="E2133" t="s">
        <v>666</v>
      </c>
      <c r="F2133" t="s">
        <v>359</v>
      </c>
      <c r="H2133">
        <v>15633</v>
      </c>
      <c r="I2133">
        <v>10200</v>
      </c>
      <c r="J2133">
        <v>10200</v>
      </c>
      <c r="K2133">
        <v>10200</v>
      </c>
      <c r="L2133">
        <v>100</v>
      </c>
      <c r="M2133">
        <v>65.25</v>
      </c>
      <c r="N2133">
        <f>COUNTIF(Cod_Mun_Norte!B:B,DADOS_SNIS_Minas!A2133)</f>
        <v>0</v>
      </c>
    </row>
    <row r="2134" spans="1:14" x14ac:dyDescent="0.2">
      <c r="A2134">
        <v>310780</v>
      </c>
      <c r="B2134" t="s">
        <v>662</v>
      </c>
      <c r="C2134" t="s">
        <v>98</v>
      </c>
      <c r="D2134">
        <v>2012</v>
      </c>
      <c r="E2134" t="s">
        <v>665</v>
      </c>
      <c r="F2134" t="s">
        <v>364</v>
      </c>
      <c r="H2134">
        <v>15242</v>
      </c>
      <c r="I2134">
        <v>9944</v>
      </c>
      <c r="J2134">
        <v>9944</v>
      </c>
      <c r="K2134">
        <v>9944</v>
      </c>
      <c r="L2134">
        <v>100</v>
      </c>
      <c r="M2134">
        <v>65.239999999999995</v>
      </c>
      <c r="N2134">
        <f>COUNTIF(Cod_Mun_Norte!B:B,DADOS_SNIS_Minas!A2134)</f>
        <v>0</v>
      </c>
    </row>
    <row r="2135" spans="1:14" x14ac:dyDescent="0.2">
      <c r="A2135">
        <v>310780</v>
      </c>
      <c r="B2135" t="s">
        <v>662</v>
      </c>
      <c r="C2135" t="s">
        <v>98</v>
      </c>
      <c r="D2135">
        <v>2011</v>
      </c>
      <c r="E2135" t="s">
        <v>361</v>
      </c>
      <c r="F2135" t="s">
        <v>362</v>
      </c>
      <c r="H2135">
        <v>15302</v>
      </c>
      <c r="I2135">
        <v>9984</v>
      </c>
      <c r="J2135">
        <v>9984</v>
      </c>
      <c r="K2135">
        <v>9984</v>
      </c>
      <c r="L2135">
        <v>100</v>
      </c>
      <c r="M2135">
        <v>65.25</v>
      </c>
      <c r="N2135">
        <f>COUNTIF(Cod_Mun_Norte!B:B,DADOS_SNIS_Minas!A2135)</f>
        <v>0</v>
      </c>
    </row>
    <row r="2136" spans="1:14" x14ac:dyDescent="0.2">
      <c r="A2136">
        <v>310780</v>
      </c>
      <c r="B2136" t="s">
        <v>662</v>
      </c>
      <c r="C2136" t="s">
        <v>98</v>
      </c>
      <c r="D2136">
        <v>2010</v>
      </c>
      <c r="E2136" t="s">
        <v>361</v>
      </c>
      <c r="F2136" t="s">
        <v>362</v>
      </c>
      <c r="H2136">
        <v>15364</v>
      </c>
      <c r="I2136">
        <v>10024</v>
      </c>
      <c r="J2136">
        <v>9677</v>
      </c>
      <c r="K2136">
        <v>9677</v>
      </c>
      <c r="L2136">
        <v>96.5</v>
      </c>
      <c r="M2136">
        <v>62.98</v>
      </c>
      <c r="N2136">
        <f>COUNTIF(Cod_Mun_Norte!B:B,DADOS_SNIS_Minas!A2136)</f>
        <v>0</v>
      </c>
    </row>
    <row r="2137" spans="1:14" x14ac:dyDescent="0.2">
      <c r="A2137">
        <v>310780</v>
      </c>
      <c r="B2137" t="s">
        <v>662</v>
      </c>
      <c r="C2137" t="s">
        <v>98</v>
      </c>
      <c r="D2137">
        <v>2009</v>
      </c>
      <c r="E2137" t="s">
        <v>361</v>
      </c>
      <c r="F2137" t="s">
        <v>362</v>
      </c>
      <c r="H2137">
        <v>15462</v>
      </c>
      <c r="I2137">
        <v>9820</v>
      </c>
      <c r="J2137">
        <v>9283</v>
      </c>
      <c r="K2137">
        <v>9283</v>
      </c>
      <c r="L2137">
        <v>94.5</v>
      </c>
      <c r="M2137">
        <v>60.04</v>
      </c>
      <c r="N2137">
        <f>COUNTIF(Cod_Mun_Norte!B:B,DADOS_SNIS_Minas!A2137)</f>
        <v>0</v>
      </c>
    </row>
    <row r="2138" spans="1:14" x14ac:dyDescent="0.2">
      <c r="A2138">
        <v>310780</v>
      </c>
      <c r="B2138" t="s">
        <v>662</v>
      </c>
      <c r="C2138" t="s">
        <v>98</v>
      </c>
      <c r="D2138">
        <v>2008</v>
      </c>
      <c r="E2138" t="s">
        <v>361</v>
      </c>
      <c r="F2138" t="s">
        <v>362</v>
      </c>
      <c r="H2138">
        <v>15541</v>
      </c>
      <c r="I2138">
        <v>9870</v>
      </c>
      <c r="J2138">
        <v>8760</v>
      </c>
      <c r="K2138">
        <v>8760</v>
      </c>
      <c r="L2138">
        <v>88.8</v>
      </c>
      <c r="M2138">
        <v>56.37</v>
      </c>
      <c r="N2138">
        <f>COUNTIF(Cod_Mun_Norte!B:B,DADOS_SNIS_Minas!A2138)</f>
        <v>0</v>
      </c>
    </row>
    <row r="2139" spans="1:14" x14ac:dyDescent="0.2">
      <c r="A2139">
        <v>310780</v>
      </c>
      <c r="B2139" t="s">
        <v>662</v>
      </c>
      <c r="C2139" t="s">
        <v>98</v>
      </c>
      <c r="D2139">
        <v>2007</v>
      </c>
      <c r="E2139" t="s">
        <v>361</v>
      </c>
      <c r="F2139" t="s">
        <v>362</v>
      </c>
      <c r="H2139">
        <v>15198</v>
      </c>
      <c r="I2139">
        <v>9652</v>
      </c>
      <c r="J2139">
        <v>8431</v>
      </c>
      <c r="K2139">
        <v>8431</v>
      </c>
      <c r="L2139">
        <v>87.4</v>
      </c>
      <c r="M2139">
        <v>55.47</v>
      </c>
      <c r="N2139">
        <f>COUNTIF(Cod_Mun_Norte!B:B,DADOS_SNIS_Minas!A2139)</f>
        <v>0</v>
      </c>
    </row>
    <row r="2140" spans="1:14" x14ac:dyDescent="0.2">
      <c r="A2140">
        <v>310780</v>
      </c>
      <c r="B2140" t="s">
        <v>662</v>
      </c>
      <c r="C2140" t="s">
        <v>98</v>
      </c>
      <c r="D2140">
        <v>2006</v>
      </c>
      <c r="E2140" t="s">
        <v>361</v>
      </c>
      <c r="F2140" t="s">
        <v>362</v>
      </c>
      <c r="H2140">
        <v>15178</v>
      </c>
      <c r="I2140">
        <v>8722</v>
      </c>
      <c r="J2140">
        <v>8049</v>
      </c>
      <c r="K2140">
        <v>8049</v>
      </c>
      <c r="L2140">
        <v>92.3</v>
      </c>
      <c r="M2140">
        <v>53.03</v>
      </c>
      <c r="N2140">
        <f>COUNTIF(Cod_Mun_Norte!B:B,DADOS_SNIS_Minas!A2140)</f>
        <v>0</v>
      </c>
    </row>
    <row r="2141" spans="1:14" x14ac:dyDescent="0.2">
      <c r="A2141">
        <v>310780</v>
      </c>
      <c r="B2141" t="s">
        <v>662</v>
      </c>
      <c r="C2141" t="s">
        <v>98</v>
      </c>
      <c r="D2141">
        <v>2005</v>
      </c>
      <c r="E2141" t="s">
        <v>361</v>
      </c>
      <c r="F2141" t="s">
        <v>362</v>
      </c>
      <c r="H2141">
        <v>15330</v>
      </c>
      <c r="I2141">
        <v>8810</v>
      </c>
      <c r="J2141">
        <v>5895</v>
      </c>
      <c r="K2141">
        <v>5895</v>
      </c>
      <c r="L2141">
        <v>66.900000000000006</v>
      </c>
      <c r="M2141">
        <v>38.450000000000003</v>
      </c>
      <c r="N2141">
        <f>COUNTIF(Cod_Mun_Norte!B:B,DADOS_SNIS_Minas!A2141)</f>
        <v>0</v>
      </c>
    </row>
    <row r="2142" spans="1:14" x14ac:dyDescent="0.2">
      <c r="A2142">
        <v>310780</v>
      </c>
      <c r="B2142" t="s">
        <v>662</v>
      </c>
      <c r="C2142" t="s">
        <v>98</v>
      </c>
      <c r="D2142">
        <v>2004</v>
      </c>
      <c r="E2142" t="s">
        <v>361</v>
      </c>
      <c r="F2142" t="s">
        <v>362</v>
      </c>
      <c r="H2142">
        <v>15482</v>
      </c>
      <c r="I2142">
        <v>8897</v>
      </c>
      <c r="N2142">
        <f>COUNTIF(Cod_Mun_Norte!B:B,DADOS_SNIS_Minas!A2142)</f>
        <v>0</v>
      </c>
    </row>
    <row r="2143" spans="1:14" x14ac:dyDescent="0.2">
      <c r="A2143">
        <v>310780</v>
      </c>
      <c r="B2143" t="s">
        <v>662</v>
      </c>
      <c r="C2143" t="s">
        <v>98</v>
      </c>
      <c r="D2143">
        <v>2003</v>
      </c>
      <c r="E2143" t="s">
        <v>361</v>
      </c>
      <c r="F2143" t="s">
        <v>362</v>
      </c>
      <c r="H2143">
        <v>15758</v>
      </c>
      <c r="I2143">
        <v>9056</v>
      </c>
      <c r="N2143">
        <f>COUNTIF(Cod_Mun_Norte!B:B,DADOS_SNIS_Minas!A2143)</f>
        <v>0</v>
      </c>
    </row>
    <row r="2144" spans="1:14" x14ac:dyDescent="0.2">
      <c r="A2144">
        <v>310780</v>
      </c>
      <c r="B2144" t="s">
        <v>662</v>
      </c>
      <c r="C2144" t="s">
        <v>98</v>
      </c>
      <c r="D2144">
        <v>2002</v>
      </c>
      <c r="E2144" t="s">
        <v>361</v>
      </c>
      <c r="F2144" t="s">
        <v>362</v>
      </c>
      <c r="H2144">
        <v>15890</v>
      </c>
      <c r="I2144">
        <v>9131</v>
      </c>
      <c r="N2144">
        <f>COUNTIF(Cod_Mun_Norte!B:B,DADOS_SNIS_Minas!A2144)</f>
        <v>0</v>
      </c>
    </row>
    <row r="2145" spans="1:14" x14ac:dyDescent="0.2">
      <c r="A2145">
        <v>310780</v>
      </c>
      <c r="B2145" t="s">
        <v>662</v>
      </c>
      <c r="C2145" t="s">
        <v>98</v>
      </c>
      <c r="D2145">
        <v>2001</v>
      </c>
      <c r="E2145" t="s">
        <v>361</v>
      </c>
      <c r="F2145" t="s">
        <v>362</v>
      </c>
      <c r="H2145">
        <v>16004</v>
      </c>
      <c r="I2145">
        <v>9197</v>
      </c>
      <c r="N2145">
        <f>COUNTIF(Cod_Mun_Norte!B:B,DADOS_SNIS_Minas!A2145)</f>
        <v>0</v>
      </c>
    </row>
    <row r="2146" spans="1:14" x14ac:dyDescent="0.2">
      <c r="A2146">
        <v>310780</v>
      </c>
      <c r="B2146" t="s">
        <v>662</v>
      </c>
      <c r="C2146" t="s">
        <v>98</v>
      </c>
      <c r="D2146">
        <v>2000</v>
      </c>
      <c r="E2146" t="s">
        <v>361</v>
      </c>
      <c r="F2146" t="s">
        <v>362</v>
      </c>
      <c r="H2146">
        <v>16173</v>
      </c>
      <c r="I2146">
        <v>9294</v>
      </c>
      <c r="N2146">
        <f>COUNTIF(Cod_Mun_Norte!B:B,DADOS_SNIS_Minas!A2146)</f>
        <v>0</v>
      </c>
    </row>
    <row r="2147" spans="1:14" x14ac:dyDescent="0.2">
      <c r="A2147">
        <v>310780</v>
      </c>
      <c r="B2147" t="s">
        <v>662</v>
      </c>
      <c r="C2147" t="s">
        <v>98</v>
      </c>
      <c r="D2147">
        <v>1999</v>
      </c>
      <c r="E2147" t="s">
        <v>361</v>
      </c>
      <c r="F2147" t="s">
        <v>362</v>
      </c>
      <c r="H2147">
        <v>15176</v>
      </c>
      <c r="I2147">
        <v>6634</v>
      </c>
      <c r="N2147">
        <f>COUNTIF(Cod_Mun_Norte!B:B,DADOS_SNIS_Minas!A2147)</f>
        <v>0</v>
      </c>
    </row>
    <row r="2148" spans="1:14" x14ac:dyDescent="0.2">
      <c r="A2148">
        <v>310780</v>
      </c>
      <c r="B2148" t="s">
        <v>662</v>
      </c>
      <c r="C2148" t="s">
        <v>98</v>
      </c>
      <c r="D2148">
        <v>1998</v>
      </c>
      <c r="E2148" t="s">
        <v>361</v>
      </c>
      <c r="F2148" t="s">
        <v>362</v>
      </c>
      <c r="H2148">
        <v>15514</v>
      </c>
      <c r="I2148">
        <v>6782</v>
      </c>
      <c r="N2148">
        <f>COUNTIF(Cod_Mun_Norte!B:B,DADOS_SNIS_Minas!A2148)</f>
        <v>0</v>
      </c>
    </row>
    <row r="2149" spans="1:14" x14ac:dyDescent="0.2">
      <c r="A2149">
        <v>310780</v>
      </c>
      <c r="B2149" t="s">
        <v>662</v>
      </c>
      <c r="C2149" t="s">
        <v>98</v>
      </c>
      <c r="D2149">
        <v>1997</v>
      </c>
      <c r="H2149">
        <v>15853</v>
      </c>
      <c r="I2149">
        <v>6930</v>
      </c>
      <c r="N2149">
        <f>COUNTIF(Cod_Mun_Norte!B:B,DADOS_SNIS_Minas!A2149)</f>
        <v>0</v>
      </c>
    </row>
    <row r="2150" spans="1:14" x14ac:dyDescent="0.2">
      <c r="A2150">
        <v>310780</v>
      </c>
      <c r="B2150" t="s">
        <v>662</v>
      </c>
      <c r="C2150" t="s">
        <v>98</v>
      </c>
      <c r="D2150">
        <v>1996</v>
      </c>
      <c r="H2150">
        <v>16254</v>
      </c>
      <c r="I2150">
        <v>7105</v>
      </c>
      <c r="N2150">
        <f>COUNTIF(Cod_Mun_Norte!B:B,DADOS_SNIS_Minas!A2150)</f>
        <v>0</v>
      </c>
    </row>
    <row r="2151" spans="1:14" x14ac:dyDescent="0.2">
      <c r="A2151">
        <v>310780</v>
      </c>
      <c r="B2151" t="s">
        <v>662</v>
      </c>
      <c r="C2151" t="s">
        <v>98</v>
      </c>
      <c r="D2151">
        <v>1995</v>
      </c>
      <c r="H2151">
        <v>17693</v>
      </c>
      <c r="I2151">
        <v>7734</v>
      </c>
      <c r="N2151">
        <f>COUNTIF(Cod_Mun_Norte!B:B,DADOS_SNIS_Minas!A2151)</f>
        <v>0</v>
      </c>
    </row>
    <row r="2152" spans="1:14" x14ac:dyDescent="0.2">
      <c r="A2152">
        <v>310790</v>
      </c>
      <c r="B2152" t="s">
        <v>667</v>
      </c>
      <c r="C2152" t="s">
        <v>98</v>
      </c>
      <c r="D2152">
        <v>2020</v>
      </c>
      <c r="E2152" t="s">
        <v>668</v>
      </c>
      <c r="F2152" t="s">
        <v>367</v>
      </c>
      <c r="G2152" t="s">
        <v>368</v>
      </c>
      <c r="H2152">
        <v>10537</v>
      </c>
      <c r="I2152">
        <v>5722</v>
      </c>
      <c r="J2152">
        <v>5630</v>
      </c>
      <c r="K2152">
        <v>5630</v>
      </c>
      <c r="L2152">
        <v>98.4</v>
      </c>
      <c r="M2152">
        <v>53.43</v>
      </c>
      <c r="N2152">
        <f>COUNTIF(Cod_Mun_Norte!B:B,DADOS_SNIS_Minas!A2152)</f>
        <v>0</v>
      </c>
    </row>
    <row r="2153" spans="1:14" x14ac:dyDescent="0.2">
      <c r="A2153">
        <v>310790</v>
      </c>
      <c r="B2153" t="s">
        <v>667</v>
      </c>
      <c r="C2153" t="s">
        <v>98</v>
      </c>
      <c r="D2153">
        <v>2019</v>
      </c>
      <c r="E2153" t="s">
        <v>668</v>
      </c>
      <c r="F2153" t="s">
        <v>367</v>
      </c>
      <c r="G2153" t="s">
        <v>368</v>
      </c>
      <c r="H2153">
        <v>10547</v>
      </c>
      <c r="I2153">
        <v>5728</v>
      </c>
      <c r="J2153">
        <v>5594</v>
      </c>
      <c r="K2153">
        <v>5594</v>
      </c>
      <c r="L2153">
        <v>97.7</v>
      </c>
      <c r="M2153">
        <v>53.04</v>
      </c>
      <c r="N2153">
        <f>COUNTIF(Cod_Mun_Norte!B:B,DADOS_SNIS_Minas!A2153)</f>
        <v>0</v>
      </c>
    </row>
    <row r="2154" spans="1:14" x14ac:dyDescent="0.2">
      <c r="A2154">
        <v>310790</v>
      </c>
      <c r="B2154" t="s">
        <v>667</v>
      </c>
      <c r="C2154" t="s">
        <v>98</v>
      </c>
      <c r="D2154">
        <v>2018</v>
      </c>
      <c r="E2154" t="s">
        <v>668</v>
      </c>
      <c r="F2154" t="s">
        <v>367</v>
      </c>
      <c r="H2154">
        <v>10558</v>
      </c>
      <c r="I2154">
        <v>5734</v>
      </c>
      <c r="J2154">
        <v>5597</v>
      </c>
      <c r="K2154">
        <v>5597</v>
      </c>
      <c r="L2154">
        <v>97.6</v>
      </c>
      <c r="M2154">
        <v>53.01</v>
      </c>
      <c r="N2154">
        <f>COUNTIF(Cod_Mun_Norte!B:B,DADOS_SNIS_Minas!A2154)</f>
        <v>0</v>
      </c>
    </row>
    <row r="2155" spans="1:14" x14ac:dyDescent="0.2">
      <c r="A2155">
        <v>310790</v>
      </c>
      <c r="B2155" t="s">
        <v>667</v>
      </c>
      <c r="C2155" t="s">
        <v>98</v>
      </c>
      <c r="D2155">
        <v>2017</v>
      </c>
      <c r="E2155" t="s">
        <v>668</v>
      </c>
      <c r="F2155" t="s">
        <v>367</v>
      </c>
      <c r="H2155">
        <v>10775</v>
      </c>
      <c r="I2155">
        <v>5852</v>
      </c>
      <c r="J2155">
        <v>5588</v>
      </c>
      <c r="K2155">
        <v>5588</v>
      </c>
      <c r="L2155">
        <v>95.5</v>
      </c>
      <c r="M2155">
        <v>51.86</v>
      </c>
      <c r="N2155">
        <f>COUNTIF(Cod_Mun_Norte!B:B,DADOS_SNIS_Minas!A2155)</f>
        <v>0</v>
      </c>
    </row>
    <row r="2156" spans="1:14" x14ac:dyDescent="0.2">
      <c r="A2156">
        <v>310790</v>
      </c>
      <c r="B2156" t="s">
        <v>667</v>
      </c>
      <c r="C2156" t="s">
        <v>98</v>
      </c>
      <c r="D2156">
        <v>2016</v>
      </c>
      <c r="E2156" t="s">
        <v>668</v>
      </c>
      <c r="F2156" t="s">
        <v>367</v>
      </c>
      <c r="H2156">
        <v>10771</v>
      </c>
      <c r="I2156">
        <v>5850</v>
      </c>
      <c r="J2156">
        <v>5567</v>
      </c>
      <c r="K2156">
        <v>5567</v>
      </c>
      <c r="L2156">
        <v>95.2</v>
      </c>
      <c r="M2156">
        <v>51.69</v>
      </c>
      <c r="N2156">
        <f>COUNTIF(Cod_Mun_Norte!B:B,DADOS_SNIS_Minas!A2156)</f>
        <v>0</v>
      </c>
    </row>
    <row r="2157" spans="1:14" x14ac:dyDescent="0.2">
      <c r="A2157">
        <v>310790</v>
      </c>
      <c r="B2157" t="s">
        <v>667</v>
      </c>
      <c r="C2157" t="s">
        <v>98</v>
      </c>
      <c r="D2157">
        <v>2015</v>
      </c>
      <c r="E2157" t="s">
        <v>668</v>
      </c>
      <c r="F2157" t="s">
        <v>367</v>
      </c>
      <c r="H2157">
        <v>10767</v>
      </c>
      <c r="I2157">
        <v>5847</v>
      </c>
      <c r="J2157">
        <v>5598</v>
      </c>
      <c r="K2157">
        <v>5598</v>
      </c>
      <c r="L2157">
        <v>95.7</v>
      </c>
      <c r="M2157">
        <v>51.99</v>
      </c>
      <c r="N2157">
        <f>COUNTIF(Cod_Mun_Norte!B:B,DADOS_SNIS_Minas!A2157)</f>
        <v>0</v>
      </c>
    </row>
    <row r="2158" spans="1:14" x14ac:dyDescent="0.2">
      <c r="A2158">
        <v>310790</v>
      </c>
      <c r="B2158" t="s">
        <v>667</v>
      </c>
      <c r="C2158" t="s">
        <v>98</v>
      </c>
      <c r="D2158">
        <v>2014</v>
      </c>
      <c r="E2158" t="s">
        <v>668</v>
      </c>
      <c r="F2158" t="s">
        <v>367</v>
      </c>
      <c r="H2158">
        <v>10763</v>
      </c>
      <c r="I2158">
        <v>5845</v>
      </c>
      <c r="J2158">
        <v>5845</v>
      </c>
      <c r="K2158">
        <v>5845</v>
      </c>
      <c r="L2158">
        <v>100</v>
      </c>
      <c r="M2158">
        <v>54.31</v>
      </c>
      <c r="N2158">
        <f>COUNTIF(Cod_Mun_Norte!B:B,DADOS_SNIS_Minas!A2158)</f>
        <v>0</v>
      </c>
    </row>
    <row r="2159" spans="1:14" x14ac:dyDescent="0.2">
      <c r="A2159">
        <v>310790</v>
      </c>
      <c r="B2159" t="s">
        <v>667</v>
      </c>
      <c r="C2159" t="s">
        <v>98</v>
      </c>
      <c r="D2159">
        <v>2013</v>
      </c>
      <c r="E2159" t="s">
        <v>668</v>
      </c>
      <c r="F2159" t="s">
        <v>367</v>
      </c>
      <c r="H2159">
        <v>10759</v>
      </c>
      <c r="I2159">
        <v>5843</v>
      </c>
      <c r="J2159">
        <v>5843</v>
      </c>
      <c r="K2159">
        <v>5843</v>
      </c>
      <c r="L2159">
        <v>100</v>
      </c>
      <c r="M2159">
        <v>54.31</v>
      </c>
      <c r="N2159">
        <f>COUNTIF(Cod_Mun_Norte!B:B,DADOS_SNIS_Minas!A2159)</f>
        <v>0</v>
      </c>
    </row>
    <row r="2160" spans="1:14" x14ac:dyDescent="0.2">
      <c r="A2160">
        <v>310790</v>
      </c>
      <c r="B2160" t="s">
        <v>667</v>
      </c>
      <c r="C2160" t="s">
        <v>98</v>
      </c>
      <c r="D2160">
        <v>2012</v>
      </c>
      <c r="E2160" t="s">
        <v>361</v>
      </c>
      <c r="F2160" t="s">
        <v>99</v>
      </c>
      <c r="H2160">
        <v>10449</v>
      </c>
      <c r="I2160">
        <v>5675</v>
      </c>
      <c r="J2160">
        <v>5675</v>
      </c>
      <c r="K2160">
        <v>5675</v>
      </c>
      <c r="L2160">
        <v>100</v>
      </c>
      <c r="M2160">
        <v>54.31</v>
      </c>
      <c r="N2160">
        <f>COUNTIF(Cod_Mun_Norte!B:B,DADOS_SNIS_Minas!A2160)</f>
        <v>0</v>
      </c>
    </row>
    <row r="2161" spans="1:14" x14ac:dyDescent="0.2">
      <c r="A2161">
        <v>310790</v>
      </c>
      <c r="B2161" t="s">
        <v>667</v>
      </c>
      <c r="C2161" t="s">
        <v>98</v>
      </c>
      <c r="D2161">
        <v>2011</v>
      </c>
      <c r="E2161" t="s">
        <v>361</v>
      </c>
      <c r="F2161" t="s">
        <v>99</v>
      </c>
      <c r="H2161">
        <v>10453</v>
      </c>
      <c r="I2161">
        <v>5677</v>
      </c>
      <c r="J2161">
        <v>5677</v>
      </c>
      <c r="K2161">
        <v>5677</v>
      </c>
      <c r="L2161">
        <v>100</v>
      </c>
      <c r="M2161">
        <v>54.31</v>
      </c>
      <c r="N2161">
        <f>COUNTIF(Cod_Mun_Norte!B:B,DADOS_SNIS_Minas!A2161)</f>
        <v>0</v>
      </c>
    </row>
    <row r="2162" spans="1:14" x14ac:dyDescent="0.2">
      <c r="A2162">
        <v>310790</v>
      </c>
      <c r="B2162" t="s">
        <v>667</v>
      </c>
      <c r="C2162" t="s">
        <v>98</v>
      </c>
      <c r="D2162">
        <v>2010</v>
      </c>
      <c r="E2162" t="s">
        <v>361</v>
      </c>
      <c r="F2162" t="s">
        <v>99</v>
      </c>
      <c r="H2162">
        <v>10457</v>
      </c>
      <c r="I2162">
        <v>5679</v>
      </c>
      <c r="J2162">
        <v>5679</v>
      </c>
      <c r="K2162">
        <v>5679</v>
      </c>
      <c r="L2162">
        <v>100</v>
      </c>
      <c r="M2162">
        <v>54.31</v>
      </c>
      <c r="N2162">
        <f>COUNTIF(Cod_Mun_Norte!B:B,DADOS_SNIS_Minas!A2162)</f>
        <v>0</v>
      </c>
    </row>
    <row r="2163" spans="1:14" x14ac:dyDescent="0.2">
      <c r="A2163">
        <v>310790</v>
      </c>
      <c r="B2163" t="s">
        <v>667</v>
      </c>
      <c r="C2163" t="s">
        <v>98</v>
      </c>
      <c r="D2163">
        <v>2009</v>
      </c>
      <c r="E2163" t="s">
        <v>668</v>
      </c>
      <c r="F2163" t="s">
        <v>367</v>
      </c>
      <c r="H2163">
        <v>10826</v>
      </c>
      <c r="I2163">
        <v>5730</v>
      </c>
      <c r="J2163">
        <v>5958</v>
      </c>
      <c r="K2163">
        <v>5958</v>
      </c>
      <c r="L2163">
        <v>100</v>
      </c>
      <c r="M2163">
        <v>55.03</v>
      </c>
      <c r="N2163">
        <f>COUNTIF(Cod_Mun_Norte!B:B,DADOS_SNIS_Minas!A2163)</f>
        <v>0</v>
      </c>
    </row>
    <row r="2164" spans="1:14" x14ac:dyDescent="0.2">
      <c r="A2164">
        <v>310790</v>
      </c>
      <c r="B2164" t="s">
        <v>667</v>
      </c>
      <c r="C2164" t="s">
        <v>98</v>
      </c>
      <c r="D2164">
        <v>2008</v>
      </c>
      <c r="E2164" t="s">
        <v>361</v>
      </c>
      <c r="F2164" t="s">
        <v>99</v>
      </c>
      <c r="H2164">
        <v>10806</v>
      </c>
      <c r="I2164">
        <v>5719</v>
      </c>
      <c r="J2164">
        <v>5792</v>
      </c>
      <c r="K2164">
        <v>5792</v>
      </c>
      <c r="L2164">
        <v>100</v>
      </c>
      <c r="M2164">
        <v>53.6</v>
      </c>
      <c r="N2164">
        <f>COUNTIF(Cod_Mun_Norte!B:B,DADOS_SNIS_Minas!A2164)</f>
        <v>0</v>
      </c>
    </row>
    <row r="2165" spans="1:14" x14ac:dyDescent="0.2">
      <c r="A2165">
        <v>310790</v>
      </c>
      <c r="B2165" t="s">
        <v>667</v>
      </c>
      <c r="C2165" t="s">
        <v>98</v>
      </c>
      <c r="D2165">
        <v>2007</v>
      </c>
      <c r="E2165" t="s">
        <v>361</v>
      </c>
      <c r="F2165" t="s">
        <v>99</v>
      </c>
      <c r="H2165">
        <v>10482</v>
      </c>
      <c r="I2165">
        <v>5548</v>
      </c>
      <c r="J2165">
        <v>5674</v>
      </c>
      <c r="K2165">
        <v>5674</v>
      </c>
      <c r="L2165">
        <v>100</v>
      </c>
      <c r="M2165">
        <v>54.13</v>
      </c>
      <c r="N2165">
        <f>COUNTIF(Cod_Mun_Norte!B:B,DADOS_SNIS_Minas!A2165)</f>
        <v>0</v>
      </c>
    </row>
    <row r="2166" spans="1:14" x14ac:dyDescent="0.2">
      <c r="A2166">
        <v>310790</v>
      </c>
      <c r="B2166" t="s">
        <v>667</v>
      </c>
      <c r="C2166" t="s">
        <v>98</v>
      </c>
      <c r="D2166">
        <v>2006</v>
      </c>
      <c r="E2166" t="s">
        <v>361</v>
      </c>
      <c r="F2166" t="s">
        <v>99</v>
      </c>
      <c r="H2166">
        <v>11706</v>
      </c>
      <c r="I2166">
        <v>5972</v>
      </c>
      <c r="J2166">
        <v>5514</v>
      </c>
      <c r="K2166">
        <v>5514</v>
      </c>
      <c r="L2166">
        <v>92.3</v>
      </c>
      <c r="M2166">
        <v>47.1</v>
      </c>
      <c r="N2166">
        <f>COUNTIF(Cod_Mun_Norte!B:B,DADOS_SNIS_Minas!A2166)</f>
        <v>0</v>
      </c>
    </row>
    <row r="2167" spans="1:14" x14ac:dyDescent="0.2">
      <c r="A2167">
        <v>310790</v>
      </c>
      <c r="B2167" t="s">
        <v>667</v>
      </c>
      <c r="C2167" t="s">
        <v>98</v>
      </c>
      <c r="D2167">
        <v>2005</v>
      </c>
      <c r="E2167" t="s">
        <v>361</v>
      </c>
      <c r="F2167" t="s">
        <v>99</v>
      </c>
      <c r="H2167">
        <v>11525</v>
      </c>
      <c r="I2167">
        <v>5880</v>
      </c>
      <c r="J2167">
        <v>5382</v>
      </c>
      <c r="K2167">
        <v>5382</v>
      </c>
      <c r="L2167">
        <v>91.5</v>
      </c>
      <c r="M2167">
        <v>46.7</v>
      </c>
      <c r="N2167">
        <f>COUNTIF(Cod_Mun_Norte!B:B,DADOS_SNIS_Minas!A2167)</f>
        <v>0</v>
      </c>
    </row>
    <row r="2168" spans="1:14" x14ac:dyDescent="0.2">
      <c r="A2168">
        <v>310790</v>
      </c>
      <c r="B2168" t="s">
        <v>667</v>
      </c>
      <c r="C2168" t="s">
        <v>98</v>
      </c>
      <c r="D2168">
        <v>2004</v>
      </c>
      <c r="E2168" t="s">
        <v>361</v>
      </c>
      <c r="F2168" t="s">
        <v>99</v>
      </c>
      <c r="H2168">
        <v>11342</v>
      </c>
      <c r="I2168">
        <v>5786</v>
      </c>
      <c r="J2168">
        <v>5318</v>
      </c>
      <c r="K2168">
        <v>5318</v>
      </c>
      <c r="L2168">
        <v>91.9</v>
      </c>
      <c r="M2168">
        <v>46.89</v>
      </c>
      <c r="N2168">
        <f>COUNTIF(Cod_Mun_Norte!B:B,DADOS_SNIS_Minas!A2168)</f>
        <v>0</v>
      </c>
    </row>
    <row r="2169" spans="1:14" x14ac:dyDescent="0.2">
      <c r="A2169">
        <v>310790</v>
      </c>
      <c r="B2169" t="s">
        <v>667</v>
      </c>
      <c r="C2169" t="s">
        <v>98</v>
      </c>
      <c r="D2169">
        <v>2003</v>
      </c>
      <c r="E2169" t="s">
        <v>361</v>
      </c>
      <c r="F2169" t="s">
        <v>99</v>
      </c>
      <c r="H2169">
        <v>11011</v>
      </c>
      <c r="I2169">
        <v>5618</v>
      </c>
      <c r="N2169">
        <f>COUNTIF(Cod_Mun_Norte!B:B,DADOS_SNIS_Minas!A2169)</f>
        <v>0</v>
      </c>
    </row>
    <row r="2170" spans="1:14" x14ac:dyDescent="0.2">
      <c r="A2170">
        <v>310790</v>
      </c>
      <c r="B2170" t="s">
        <v>667</v>
      </c>
      <c r="C2170" t="s">
        <v>98</v>
      </c>
      <c r="D2170">
        <v>2002</v>
      </c>
      <c r="E2170" t="s">
        <v>361</v>
      </c>
      <c r="F2170" t="s">
        <v>99</v>
      </c>
      <c r="H2170">
        <v>10853</v>
      </c>
      <c r="I2170">
        <v>5537</v>
      </c>
      <c r="N2170">
        <f>COUNTIF(Cod_Mun_Norte!B:B,DADOS_SNIS_Minas!A2170)</f>
        <v>0</v>
      </c>
    </row>
    <row r="2171" spans="1:14" x14ac:dyDescent="0.2">
      <c r="A2171">
        <v>310790</v>
      </c>
      <c r="B2171" t="s">
        <v>667</v>
      </c>
      <c r="C2171" t="s">
        <v>98</v>
      </c>
      <c r="D2171">
        <v>2001</v>
      </c>
      <c r="E2171" t="s">
        <v>361</v>
      </c>
      <c r="F2171" t="s">
        <v>99</v>
      </c>
      <c r="H2171">
        <v>10702</v>
      </c>
      <c r="I2171">
        <v>5460</v>
      </c>
      <c r="N2171">
        <f>COUNTIF(Cod_Mun_Norte!B:B,DADOS_SNIS_Minas!A2171)</f>
        <v>0</v>
      </c>
    </row>
    <row r="2172" spans="1:14" x14ac:dyDescent="0.2">
      <c r="A2172">
        <v>310790</v>
      </c>
      <c r="B2172" t="s">
        <v>667</v>
      </c>
      <c r="C2172" t="s">
        <v>98</v>
      </c>
      <c r="D2172">
        <v>2000</v>
      </c>
      <c r="H2172">
        <v>10514</v>
      </c>
      <c r="I2172">
        <v>5364</v>
      </c>
      <c r="N2172">
        <f>COUNTIF(Cod_Mun_Norte!B:B,DADOS_SNIS_Minas!A2172)</f>
        <v>0</v>
      </c>
    </row>
    <row r="2173" spans="1:14" x14ac:dyDescent="0.2">
      <c r="A2173">
        <v>310790</v>
      </c>
      <c r="B2173" t="s">
        <v>667</v>
      </c>
      <c r="C2173" t="s">
        <v>98</v>
      </c>
      <c r="D2173">
        <v>1999</v>
      </c>
      <c r="H2173">
        <v>11354</v>
      </c>
      <c r="I2173">
        <v>5324</v>
      </c>
      <c r="N2173">
        <f>COUNTIF(Cod_Mun_Norte!B:B,DADOS_SNIS_Minas!A2173)</f>
        <v>0</v>
      </c>
    </row>
    <row r="2174" spans="1:14" x14ac:dyDescent="0.2">
      <c r="A2174">
        <v>310790</v>
      </c>
      <c r="B2174" t="s">
        <v>667</v>
      </c>
      <c r="C2174" t="s">
        <v>98</v>
      </c>
      <c r="D2174">
        <v>1998</v>
      </c>
      <c r="H2174">
        <v>11086</v>
      </c>
      <c r="I2174">
        <v>5198</v>
      </c>
      <c r="N2174">
        <f>COUNTIF(Cod_Mun_Norte!B:B,DADOS_SNIS_Minas!A2174)</f>
        <v>0</v>
      </c>
    </row>
    <row r="2175" spans="1:14" x14ac:dyDescent="0.2">
      <c r="A2175">
        <v>310790</v>
      </c>
      <c r="B2175" t="s">
        <v>667</v>
      </c>
      <c r="C2175" t="s">
        <v>98</v>
      </c>
      <c r="D2175">
        <v>1997</v>
      </c>
      <c r="H2175">
        <v>10818</v>
      </c>
      <c r="I2175">
        <v>5073</v>
      </c>
      <c r="N2175">
        <f>COUNTIF(Cod_Mun_Norte!B:B,DADOS_SNIS_Minas!A2175)</f>
        <v>0</v>
      </c>
    </row>
    <row r="2176" spans="1:14" x14ac:dyDescent="0.2">
      <c r="A2176">
        <v>310790</v>
      </c>
      <c r="B2176" t="s">
        <v>667</v>
      </c>
      <c r="C2176" t="s">
        <v>98</v>
      </c>
      <c r="D2176">
        <v>1996</v>
      </c>
      <c r="H2176">
        <v>10501</v>
      </c>
      <c r="I2176">
        <v>4924</v>
      </c>
      <c r="N2176">
        <f>COUNTIF(Cod_Mun_Norte!B:B,DADOS_SNIS_Minas!A2176)</f>
        <v>0</v>
      </c>
    </row>
    <row r="2177" spans="1:14" x14ac:dyDescent="0.2">
      <c r="A2177">
        <v>310790</v>
      </c>
      <c r="B2177" t="s">
        <v>667</v>
      </c>
      <c r="C2177" t="s">
        <v>98</v>
      </c>
      <c r="D2177">
        <v>1995</v>
      </c>
      <c r="H2177">
        <v>9550</v>
      </c>
      <c r="I2177">
        <v>4478</v>
      </c>
      <c r="N2177">
        <f>COUNTIF(Cod_Mun_Norte!B:B,DADOS_SNIS_Minas!A2177)</f>
        <v>0</v>
      </c>
    </row>
    <row r="2178" spans="1:14" x14ac:dyDescent="0.2">
      <c r="A2178">
        <v>310800</v>
      </c>
      <c r="B2178" t="s">
        <v>124</v>
      </c>
      <c r="C2178" t="s">
        <v>98</v>
      </c>
      <c r="D2178">
        <v>2020</v>
      </c>
      <c r="E2178" t="s">
        <v>669</v>
      </c>
      <c r="F2178" t="s">
        <v>367</v>
      </c>
      <c r="G2178" t="s">
        <v>670</v>
      </c>
      <c r="H2178">
        <v>17607</v>
      </c>
      <c r="I2178">
        <v>14494</v>
      </c>
      <c r="J2178">
        <v>17603</v>
      </c>
      <c r="K2178">
        <v>14490</v>
      </c>
      <c r="L2178">
        <v>100</v>
      </c>
      <c r="M2178">
        <v>99.98</v>
      </c>
      <c r="N2178">
        <f>COUNTIF(Cod_Mun_Norte!B:B,DADOS_SNIS_Minas!A2178)</f>
        <v>0</v>
      </c>
    </row>
    <row r="2179" spans="1:14" x14ac:dyDescent="0.2">
      <c r="A2179">
        <v>310800</v>
      </c>
      <c r="B2179" t="s">
        <v>124</v>
      </c>
      <c r="C2179" t="s">
        <v>98</v>
      </c>
      <c r="D2179">
        <v>2019</v>
      </c>
      <c r="E2179" t="s">
        <v>669</v>
      </c>
      <c r="F2179" t="s">
        <v>367</v>
      </c>
      <c r="G2179" t="s">
        <v>670</v>
      </c>
      <c r="H2179">
        <v>17603</v>
      </c>
      <c r="I2179">
        <v>14490</v>
      </c>
      <c r="J2179">
        <v>17603</v>
      </c>
      <c r="K2179">
        <v>14490</v>
      </c>
      <c r="L2179">
        <v>100</v>
      </c>
      <c r="M2179">
        <v>100</v>
      </c>
      <c r="N2179">
        <f>COUNTIF(Cod_Mun_Norte!B:B,DADOS_SNIS_Minas!A2179)</f>
        <v>0</v>
      </c>
    </row>
    <row r="2180" spans="1:14" x14ac:dyDescent="0.2">
      <c r="A2180">
        <v>310800</v>
      </c>
      <c r="B2180" t="s">
        <v>124</v>
      </c>
      <c r="C2180" t="s">
        <v>98</v>
      </c>
      <c r="D2180">
        <v>2018</v>
      </c>
      <c r="E2180" t="s">
        <v>669</v>
      </c>
      <c r="F2180" t="s">
        <v>367</v>
      </c>
      <c r="H2180">
        <v>17598</v>
      </c>
      <c r="I2180">
        <v>14486</v>
      </c>
      <c r="J2180">
        <v>17350</v>
      </c>
      <c r="K2180">
        <v>14272</v>
      </c>
      <c r="L2180">
        <v>98.5</v>
      </c>
      <c r="M2180">
        <v>98.59</v>
      </c>
      <c r="N2180">
        <f>COUNTIF(Cod_Mun_Norte!B:B,DADOS_SNIS_Minas!A2180)</f>
        <v>0</v>
      </c>
    </row>
    <row r="2181" spans="1:14" x14ac:dyDescent="0.2">
      <c r="A2181">
        <v>310800</v>
      </c>
      <c r="B2181" t="s">
        <v>124</v>
      </c>
      <c r="C2181" t="s">
        <v>98</v>
      </c>
      <c r="D2181">
        <v>2017</v>
      </c>
      <c r="E2181" t="s">
        <v>669</v>
      </c>
      <c r="F2181" t="s">
        <v>367</v>
      </c>
      <c r="H2181">
        <v>17907</v>
      </c>
      <c r="I2181">
        <v>14741</v>
      </c>
      <c r="J2181">
        <v>17320</v>
      </c>
      <c r="K2181">
        <v>14020</v>
      </c>
      <c r="L2181">
        <v>95.1</v>
      </c>
      <c r="M2181">
        <v>96.72</v>
      </c>
      <c r="N2181">
        <f>COUNTIF(Cod_Mun_Norte!B:B,DADOS_SNIS_Minas!A2181)</f>
        <v>0</v>
      </c>
    </row>
    <row r="2182" spans="1:14" x14ac:dyDescent="0.2">
      <c r="A2182">
        <v>310800</v>
      </c>
      <c r="B2182" t="s">
        <v>124</v>
      </c>
      <c r="C2182" t="s">
        <v>98</v>
      </c>
      <c r="D2182">
        <v>2016</v>
      </c>
      <c r="E2182" t="s">
        <v>669</v>
      </c>
      <c r="F2182" t="s">
        <v>367</v>
      </c>
      <c r="H2182">
        <v>17883</v>
      </c>
      <c r="I2182">
        <v>14721</v>
      </c>
      <c r="J2182">
        <v>17300</v>
      </c>
      <c r="K2182">
        <v>14000</v>
      </c>
      <c r="L2182">
        <v>95.1</v>
      </c>
      <c r="M2182">
        <v>96.74</v>
      </c>
      <c r="N2182">
        <f>COUNTIF(Cod_Mun_Norte!B:B,DADOS_SNIS_Minas!A2182)</f>
        <v>0</v>
      </c>
    </row>
    <row r="2183" spans="1:14" x14ac:dyDescent="0.2">
      <c r="A2183">
        <v>310800</v>
      </c>
      <c r="B2183" t="s">
        <v>124</v>
      </c>
      <c r="C2183" t="s">
        <v>98</v>
      </c>
      <c r="D2183">
        <v>2015</v>
      </c>
      <c r="E2183" t="s">
        <v>671</v>
      </c>
      <c r="F2183" t="s">
        <v>374</v>
      </c>
      <c r="H2183">
        <v>17858</v>
      </c>
      <c r="I2183">
        <v>14700</v>
      </c>
      <c r="N2183">
        <f>COUNTIF(Cod_Mun_Norte!B:B,DADOS_SNIS_Minas!A2183)</f>
        <v>0</v>
      </c>
    </row>
    <row r="2184" spans="1:14" x14ac:dyDescent="0.2">
      <c r="A2184">
        <v>310800</v>
      </c>
      <c r="B2184" t="s">
        <v>124</v>
      </c>
      <c r="C2184" t="s">
        <v>98</v>
      </c>
      <c r="D2184">
        <v>2014</v>
      </c>
      <c r="E2184" t="s">
        <v>671</v>
      </c>
      <c r="F2184" t="s">
        <v>374</v>
      </c>
      <c r="H2184">
        <v>17832</v>
      </c>
      <c r="I2184">
        <v>14679</v>
      </c>
      <c r="N2184">
        <f>COUNTIF(Cod_Mun_Norte!B:B,DADOS_SNIS_Minas!A2184)</f>
        <v>0</v>
      </c>
    </row>
    <row r="2185" spans="1:14" x14ac:dyDescent="0.2">
      <c r="A2185">
        <v>310800</v>
      </c>
      <c r="B2185" t="s">
        <v>124</v>
      </c>
      <c r="C2185" t="s">
        <v>98</v>
      </c>
      <c r="D2185">
        <v>2013</v>
      </c>
      <c r="E2185" t="s">
        <v>671</v>
      </c>
      <c r="F2185" t="s">
        <v>374</v>
      </c>
      <c r="H2185">
        <v>17805</v>
      </c>
      <c r="I2185">
        <v>14657</v>
      </c>
      <c r="N2185">
        <f>COUNTIF(Cod_Mun_Norte!B:B,DADOS_SNIS_Minas!A2185)</f>
        <v>0</v>
      </c>
    </row>
    <row r="2186" spans="1:14" x14ac:dyDescent="0.2">
      <c r="A2186">
        <v>310800</v>
      </c>
      <c r="B2186" t="s">
        <v>124</v>
      </c>
      <c r="C2186" t="s">
        <v>98</v>
      </c>
      <c r="D2186">
        <v>2012</v>
      </c>
      <c r="E2186" t="s">
        <v>669</v>
      </c>
      <c r="F2186" t="s">
        <v>367</v>
      </c>
      <c r="H2186">
        <v>17271</v>
      </c>
      <c r="I2186">
        <v>14217</v>
      </c>
      <c r="J2186">
        <v>16430</v>
      </c>
      <c r="K2186">
        <v>14217</v>
      </c>
      <c r="L2186">
        <v>100</v>
      </c>
      <c r="M2186">
        <v>95.13</v>
      </c>
      <c r="N2186">
        <f>COUNTIF(Cod_Mun_Norte!B:B,DADOS_SNIS_Minas!A2186)</f>
        <v>0</v>
      </c>
    </row>
    <row r="2187" spans="1:14" x14ac:dyDescent="0.2">
      <c r="A2187">
        <v>310800</v>
      </c>
      <c r="B2187" t="s">
        <v>124</v>
      </c>
      <c r="C2187" t="s">
        <v>98</v>
      </c>
      <c r="D2187">
        <v>2011</v>
      </c>
      <c r="H2187">
        <v>17257</v>
      </c>
      <c r="I2187">
        <v>14206</v>
      </c>
      <c r="N2187">
        <f>COUNTIF(Cod_Mun_Norte!B:B,DADOS_SNIS_Minas!A2187)</f>
        <v>0</v>
      </c>
    </row>
    <row r="2188" spans="1:14" x14ac:dyDescent="0.2">
      <c r="A2188">
        <v>310800</v>
      </c>
      <c r="B2188" t="s">
        <v>124</v>
      </c>
      <c r="C2188" t="s">
        <v>98</v>
      </c>
      <c r="D2188">
        <v>2010</v>
      </c>
      <c r="E2188" t="s">
        <v>672</v>
      </c>
      <c r="F2188" t="s">
        <v>99</v>
      </c>
      <c r="H2188">
        <v>17243</v>
      </c>
      <c r="I2188">
        <v>14194</v>
      </c>
      <c r="J2188">
        <v>16400</v>
      </c>
      <c r="K2188">
        <v>14194</v>
      </c>
      <c r="L2188">
        <v>100</v>
      </c>
      <c r="M2188">
        <v>95.11</v>
      </c>
      <c r="N2188">
        <f>COUNTIF(Cod_Mun_Norte!B:B,DADOS_SNIS_Minas!A2188)</f>
        <v>0</v>
      </c>
    </row>
    <row r="2189" spans="1:14" x14ac:dyDescent="0.2">
      <c r="A2189">
        <v>310800</v>
      </c>
      <c r="B2189" t="s">
        <v>124</v>
      </c>
      <c r="C2189" t="s">
        <v>98</v>
      </c>
      <c r="D2189">
        <v>2009</v>
      </c>
      <c r="E2189" t="s">
        <v>672</v>
      </c>
      <c r="F2189" t="s">
        <v>99</v>
      </c>
      <c r="H2189">
        <v>17805</v>
      </c>
      <c r="I2189">
        <v>14522</v>
      </c>
      <c r="J2189">
        <v>17075</v>
      </c>
      <c r="K2189">
        <v>14911</v>
      </c>
      <c r="L2189">
        <v>100</v>
      </c>
      <c r="M2189">
        <v>95.9</v>
      </c>
      <c r="N2189">
        <f>COUNTIF(Cod_Mun_Norte!B:B,DADOS_SNIS_Minas!A2189)</f>
        <v>0</v>
      </c>
    </row>
    <row r="2190" spans="1:14" x14ac:dyDescent="0.2">
      <c r="A2190">
        <v>310800</v>
      </c>
      <c r="B2190" t="s">
        <v>124</v>
      </c>
      <c r="C2190" t="s">
        <v>98</v>
      </c>
      <c r="D2190">
        <v>2008</v>
      </c>
      <c r="E2190" t="s">
        <v>672</v>
      </c>
      <c r="F2190" t="s">
        <v>99</v>
      </c>
      <c r="H2190">
        <v>17750</v>
      </c>
      <c r="I2190">
        <v>14477</v>
      </c>
      <c r="J2190">
        <v>16578</v>
      </c>
      <c r="K2190">
        <v>14477</v>
      </c>
      <c r="L2190">
        <v>100</v>
      </c>
      <c r="M2190">
        <v>93.4</v>
      </c>
      <c r="N2190">
        <f>COUNTIF(Cod_Mun_Norte!B:B,DADOS_SNIS_Minas!A2190)</f>
        <v>0</v>
      </c>
    </row>
    <row r="2191" spans="1:14" x14ac:dyDescent="0.2">
      <c r="A2191">
        <v>310800</v>
      </c>
      <c r="B2191" t="s">
        <v>124</v>
      </c>
      <c r="C2191" t="s">
        <v>98</v>
      </c>
      <c r="D2191">
        <v>2007</v>
      </c>
      <c r="H2191">
        <v>17194</v>
      </c>
      <c r="I2191">
        <v>14024</v>
      </c>
      <c r="N2191">
        <f>COUNTIF(Cod_Mun_Norte!B:B,DADOS_SNIS_Minas!A2191)</f>
        <v>0</v>
      </c>
    </row>
    <row r="2192" spans="1:14" x14ac:dyDescent="0.2">
      <c r="A2192">
        <v>310800</v>
      </c>
      <c r="B2192" t="s">
        <v>124</v>
      </c>
      <c r="C2192" t="s">
        <v>98</v>
      </c>
      <c r="D2192">
        <v>2006</v>
      </c>
      <c r="H2192">
        <v>17502</v>
      </c>
      <c r="I2192">
        <v>14010</v>
      </c>
      <c r="N2192">
        <f>COUNTIF(Cod_Mun_Norte!B:B,DADOS_SNIS_Minas!A2192)</f>
        <v>0</v>
      </c>
    </row>
    <row r="2193" spans="1:14" x14ac:dyDescent="0.2">
      <c r="A2193">
        <v>310800</v>
      </c>
      <c r="B2193" t="s">
        <v>124</v>
      </c>
      <c r="C2193" t="s">
        <v>98</v>
      </c>
      <c r="D2193">
        <v>2005</v>
      </c>
      <c r="H2193">
        <v>17435</v>
      </c>
      <c r="I2193">
        <v>13956</v>
      </c>
      <c r="N2193">
        <f>COUNTIF(Cod_Mun_Norte!B:B,DADOS_SNIS_Minas!A2193)</f>
        <v>0</v>
      </c>
    </row>
    <row r="2194" spans="1:14" x14ac:dyDescent="0.2">
      <c r="A2194">
        <v>310800</v>
      </c>
      <c r="B2194" t="s">
        <v>124</v>
      </c>
      <c r="C2194" t="s">
        <v>98</v>
      </c>
      <c r="D2194">
        <v>2004</v>
      </c>
      <c r="H2194">
        <v>17368</v>
      </c>
      <c r="I2194">
        <v>13902</v>
      </c>
      <c r="N2194">
        <f>COUNTIF(Cod_Mun_Norte!B:B,DADOS_SNIS_Minas!A2194)</f>
        <v>0</v>
      </c>
    </row>
    <row r="2195" spans="1:14" x14ac:dyDescent="0.2">
      <c r="A2195">
        <v>310800</v>
      </c>
      <c r="B2195" t="s">
        <v>124</v>
      </c>
      <c r="C2195" t="s">
        <v>98</v>
      </c>
      <c r="D2195">
        <v>2003</v>
      </c>
      <c r="H2195">
        <v>17246</v>
      </c>
      <c r="I2195">
        <v>13805</v>
      </c>
      <c r="N2195">
        <f>COUNTIF(Cod_Mun_Norte!B:B,DADOS_SNIS_Minas!A2195)</f>
        <v>0</v>
      </c>
    </row>
    <row r="2196" spans="1:14" x14ac:dyDescent="0.2">
      <c r="A2196">
        <v>310800</v>
      </c>
      <c r="B2196" t="s">
        <v>124</v>
      </c>
      <c r="C2196" t="s">
        <v>98</v>
      </c>
      <c r="D2196">
        <v>2002</v>
      </c>
      <c r="H2196">
        <v>17189</v>
      </c>
      <c r="I2196">
        <v>13759</v>
      </c>
      <c r="N2196">
        <f>COUNTIF(Cod_Mun_Norte!B:B,DADOS_SNIS_Minas!A2196)</f>
        <v>0</v>
      </c>
    </row>
    <row r="2197" spans="1:14" x14ac:dyDescent="0.2">
      <c r="A2197">
        <v>310800</v>
      </c>
      <c r="B2197" t="s">
        <v>124</v>
      </c>
      <c r="C2197" t="s">
        <v>98</v>
      </c>
      <c r="D2197">
        <v>2001</v>
      </c>
      <c r="H2197">
        <v>17008</v>
      </c>
      <c r="I2197">
        <v>13614</v>
      </c>
      <c r="N2197">
        <f>COUNTIF(Cod_Mun_Norte!B:B,DADOS_SNIS_Minas!A2197)</f>
        <v>0</v>
      </c>
    </row>
    <row r="2198" spans="1:14" x14ac:dyDescent="0.2">
      <c r="A2198">
        <v>310800</v>
      </c>
      <c r="B2198" t="s">
        <v>124</v>
      </c>
      <c r="C2198" t="s">
        <v>98</v>
      </c>
      <c r="D2198">
        <v>2000</v>
      </c>
      <c r="H2198">
        <v>17064</v>
      </c>
      <c r="I2198">
        <v>13659</v>
      </c>
      <c r="N2198">
        <f>COUNTIF(Cod_Mun_Norte!B:B,DADOS_SNIS_Minas!A2198)</f>
        <v>0</v>
      </c>
    </row>
    <row r="2199" spans="1:14" x14ac:dyDescent="0.2">
      <c r="A2199">
        <v>310800</v>
      </c>
      <c r="B2199" t="s">
        <v>124</v>
      </c>
      <c r="C2199" t="s">
        <v>98</v>
      </c>
      <c r="D2199">
        <v>1999</v>
      </c>
      <c r="H2199">
        <v>17483</v>
      </c>
      <c r="I2199">
        <v>13586</v>
      </c>
      <c r="N2199">
        <f>COUNTIF(Cod_Mun_Norte!B:B,DADOS_SNIS_Minas!A2199)</f>
        <v>0</v>
      </c>
    </row>
    <row r="2200" spans="1:14" x14ac:dyDescent="0.2">
      <c r="A2200">
        <v>310800</v>
      </c>
      <c r="B2200" t="s">
        <v>124</v>
      </c>
      <c r="C2200" t="s">
        <v>98</v>
      </c>
      <c r="D2200">
        <v>1998</v>
      </c>
      <c r="H2200">
        <v>17324</v>
      </c>
      <c r="I2200">
        <v>13463</v>
      </c>
      <c r="N2200">
        <f>COUNTIF(Cod_Mun_Norte!B:B,DADOS_SNIS_Minas!A2200)</f>
        <v>0</v>
      </c>
    </row>
    <row r="2201" spans="1:14" x14ac:dyDescent="0.2">
      <c r="A2201">
        <v>310800</v>
      </c>
      <c r="B2201" t="s">
        <v>124</v>
      </c>
      <c r="C2201" t="s">
        <v>98</v>
      </c>
      <c r="D2201">
        <v>1997</v>
      </c>
      <c r="H2201">
        <v>17165</v>
      </c>
      <c r="I2201">
        <v>13339</v>
      </c>
      <c r="N2201">
        <f>COUNTIF(Cod_Mun_Norte!B:B,DADOS_SNIS_Minas!A2201)</f>
        <v>0</v>
      </c>
    </row>
    <row r="2202" spans="1:14" x14ac:dyDescent="0.2">
      <c r="A2202">
        <v>310800</v>
      </c>
      <c r="B2202" t="s">
        <v>124</v>
      </c>
      <c r="C2202" t="s">
        <v>98</v>
      </c>
      <c r="D2202">
        <v>1996</v>
      </c>
      <c r="H2202">
        <v>16977</v>
      </c>
      <c r="I2202">
        <v>13193</v>
      </c>
      <c r="N2202">
        <f>COUNTIF(Cod_Mun_Norte!B:B,DADOS_SNIS_Minas!A2202)</f>
        <v>0</v>
      </c>
    </row>
    <row r="2203" spans="1:14" x14ac:dyDescent="0.2">
      <c r="A2203">
        <v>310800</v>
      </c>
      <c r="B2203" t="s">
        <v>124</v>
      </c>
      <c r="C2203" t="s">
        <v>98</v>
      </c>
      <c r="D2203">
        <v>1995</v>
      </c>
      <c r="H2203">
        <v>16654</v>
      </c>
      <c r="I2203">
        <v>12942</v>
      </c>
      <c r="N2203">
        <f>COUNTIF(Cod_Mun_Norte!B:B,DADOS_SNIS_Minas!A2203)</f>
        <v>0</v>
      </c>
    </row>
    <row r="2204" spans="1:14" x14ac:dyDescent="0.2">
      <c r="A2204">
        <v>310810</v>
      </c>
      <c r="B2204" t="s">
        <v>673</v>
      </c>
      <c r="C2204" t="s">
        <v>98</v>
      </c>
      <c r="D2204">
        <v>2020</v>
      </c>
      <c r="E2204" t="s">
        <v>674</v>
      </c>
      <c r="F2204" t="s">
        <v>367</v>
      </c>
      <c r="G2204" t="s">
        <v>368</v>
      </c>
      <c r="H2204">
        <v>6860</v>
      </c>
      <c r="I2204">
        <v>3353</v>
      </c>
      <c r="J2204">
        <v>3230</v>
      </c>
      <c r="K2204">
        <v>3230</v>
      </c>
      <c r="L2204">
        <v>96.3</v>
      </c>
      <c r="M2204">
        <v>47.08</v>
      </c>
      <c r="N2204">
        <f>COUNTIF(Cod_Mun_Norte!B:B,DADOS_SNIS_Minas!A2204)</f>
        <v>0</v>
      </c>
    </row>
    <row r="2205" spans="1:14" x14ac:dyDescent="0.2">
      <c r="A2205">
        <v>310810</v>
      </c>
      <c r="B2205" t="s">
        <v>673</v>
      </c>
      <c r="C2205" t="s">
        <v>98</v>
      </c>
      <c r="D2205">
        <v>2019</v>
      </c>
      <c r="E2205" t="s">
        <v>675</v>
      </c>
      <c r="F2205" t="s">
        <v>367</v>
      </c>
      <c r="G2205" t="s">
        <v>368</v>
      </c>
      <c r="H2205">
        <v>6868</v>
      </c>
      <c r="I2205">
        <v>3356</v>
      </c>
      <c r="J2205">
        <v>3174</v>
      </c>
      <c r="K2205">
        <v>3174</v>
      </c>
      <c r="L2205">
        <v>94.6</v>
      </c>
      <c r="M2205">
        <v>46.21</v>
      </c>
      <c r="N2205">
        <f>COUNTIF(Cod_Mun_Norte!B:B,DADOS_SNIS_Minas!A2205)</f>
        <v>0</v>
      </c>
    </row>
    <row r="2206" spans="1:14" x14ac:dyDescent="0.2">
      <c r="A2206">
        <v>310810</v>
      </c>
      <c r="B2206" t="s">
        <v>673</v>
      </c>
      <c r="C2206" t="s">
        <v>98</v>
      </c>
      <c r="D2206">
        <v>2018</v>
      </c>
      <c r="E2206" t="s">
        <v>361</v>
      </c>
      <c r="F2206" t="s">
        <v>99</v>
      </c>
      <c r="H2206">
        <v>6876</v>
      </c>
      <c r="I2206">
        <v>3360</v>
      </c>
      <c r="J2206">
        <v>3170</v>
      </c>
      <c r="K2206">
        <v>3170</v>
      </c>
      <c r="L2206">
        <v>94.4</v>
      </c>
      <c r="M2206">
        <v>46.1</v>
      </c>
      <c r="N2206">
        <f>COUNTIF(Cod_Mun_Norte!B:B,DADOS_SNIS_Minas!A2206)</f>
        <v>0</v>
      </c>
    </row>
    <row r="2207" spans="1:14" x14ac:dyDescent="0.2">
      <c r="A2207">
        <v>310810</v>
      </c>
      <c r="B2207" t="s">
        <v>673</v>
      </c>
      <c r="C2207" t="s">
        <v>98</v>
      </c>
      <c r="D2207">
        <v>2017</v>
      </c>
      <c r="E2207" t="s">
        <v>675</v>
      </c>
      <c r="F2207" t="s">
        <v>367</v>
      </c>
      <c r="H2207">
        <v>7020</v>
      </c>
      <c r="I2207">
        <v>3431</v>
      </c>
      <c r="J2207">
        <v>3136</v>
      </c>
      <c r="K2207">
        <v>3136</v>
      </c>
      <c r="L2207">
        <v>91.4</v>
      </c>
      <c r="M2207">
        <v>44.67</v>
      </c>
      <c r="N2207">
        <f>COUNTIF(Cod_Mun_Norte!B:B,DADOS_SNIS_Minas!A2207)</f>
        <v>0</v>
      </c>
    </row>
    <row r="2208" spans="1:14" x14ac:dyDescent="0.2">
      <c r="A2208">
        <v>310810</v>
      </c>
      <c r="B2208" t="s">
        <v>673</v>
      </c>
      <c r="C2208" t="s">
        <v>98</v>
      </c>
      <c r="D2208">
        <v>2016</v>
      </c>
      <c r="E2208" t="s">
        <v>675</v>
      </c>
      <c r="F2208" t="s">
        <v>367</v>
      </c>
      <c r="H2208">
        <v>7018</v>
      </c>
      <c r="I2208">
        <v>3430</v>
      </c>
      <c r="J2208">
        <v>3125</v>
      </c>
      <c r="K2208">
        <v>3125</v>
      </c>
      <c r="L2208">
        <v>91.1</v>
      </c>
      <c r="M2208">
        <v>44.53</v>
      </c>
      <c r="N2208">
        <f>COUNTIF(Cod_Mun_Norte!B:B,DADOS_SNIS_Minas!A2208)</f>
        <v>0</v>
      </c>
    </row>
    <row r="2209" spans="1:14" x14ac:dyDescent="0.2">
      <c r="A2209">
        <v>310810</v>
      </c>
      <c r="B2209" t="s">
        <v>673</v>
      </c>
      <c r="C2209" t="s">
        <v>98</v>
      </c>
      <c r="D2209">
        <v>2015</v>
      </c>
      <c r="E2209" t="s">
        <v>675</v>
      </c>
      <c r="F2209" t="s">
        <v>367</v>
      </c>
      <c r="H2209">
        <v>7016</v>
      </c>
      <c r="I2209">
        <v>3429</v>
      </c>
      <c r="J2209">
        <v>3097</v>
      </c>
      <c r="K2209">
        <v>3097</v>
      </c>
      <c r="L2209">
        <v>90.3</v>
      </c>
      <c r="M2209">
        <v>44.14</v>
      </c>
      <c r="N2209">
        <f>COUNTIF(Cod_Mun_Norte!B:B,DADOS_SNIS_Minas!A2209)</f>
        <v>0</v>
      </c>
    </row>
    <row r="2210" spans="1:14" x14ac:dyDescent="0.2">
      <c r="A2210">
        <v>310810</v>
      </c>
      <c r="B2210" t="s">
        <v>673</v>
      </c>
      <c r="C2210" t="s">
        <v>98</v>
      </c>
      <c r="D2210">
        <v>2014</v>
      </c>
      <c r="E2210" t="s">
        <v>675</v>
      </c>
      <c r="F2210" t="s">
        <v>367</v>
      </c>
      <c r="H2210">
        <v>7014</v>
      </c>
      <c r="I2210">
        <v>3428</v>
      </c>
      <c r="J2210">
        <v>3428</v>
      </c>
      <c r="K2210">
        <v>3428</v>
      </c>
      <c r="L2210">
        <v>100</v>
      </c>
      <c r="M2210">
        <v>48.87</v>
      </c>
      <c r="N2210">
        <f>COUNTIF(Cod_Mun_Norte!B:B,DADOS_SNIS_Minas!A2210)</f>
        <v>0</v>
      </c>
    </row>
    <row r="2211" spans="1:14" x14ac:dyDescent="0.2">
      <c r="A2211">
        <v>310810</v>
      </c>
      <c r="B2211" t="s">
        <v>673</v>
      </c>
      <c r="C2211" t="s">
        <v>98</v>
      </c>
      <c r="D2211">
        <v>2013</v>
      </c>
      <c r="E2211" t="s">
        <v>675</v>
      </c>
      <c r="F2211" t="s">
        <v>367</v>
      </c>
      <c r="H2211">
        <v>7012</v>
      </c>
      <c r="I2211">
        <v>3427</v>
      </c>
      <c r="J2211">
        <v>3427</v>
      </c>
      <c r="K2211">
        <v>3427</v>
      </c>
      <c r="L2211">
        <v>100</v>
      </c>
      <c r="M2211">
        <v>48.87</v>
      </c>
      <c r="N2211">
        <f>COUNTIF(Cod_Mun_Norte!B:B,DADOS_SNIS_Minas!A2211)</f>
        <v>0</v>
      </c>
    </row>
    <row r="2212" spans="1:14" x14ac:dyDescent="0.2">
      <c r="A2212">
        <v>310810</v>
      </c>
      <c r="B2212" t="s">
        <v>673</v>
      </c>
      <c r="C2212" t="s">
        <v>98</v>
      </c>
      <c r="D2212">
        <v>2012</v>
      </c>
      <c r="E2212" t="s">
        <v>675</v>
      </c>
      <c r="F2212" t="s">
        <v>367</v>
      </c>
      <c r="H2212">
        <v>6811</v>
      </c>
      <c r="I2212">
        <v>3329</v>
      </c>
      <c r="J2212">
        <v>3329</v>
      </c>
      <c r="K2212">
        <v>3329</v>
      </c>
      <c r="L2212">
        <v>100</v>
      </c>
      <c r="M2212">
        <v>48.88</v>
      </c>
      <c r="N2212">
        <f>COUNTIF(Cod_Mun_Norte!B:B,DADOS_SNIS_Minas!A2212)</f>
        <v>0</v>
      </c>
    </row>
    <row r="2213" spans="1:14" x14ac:dyDescent="0.2">
      <c r="A2213">
        <v>310810</v>
      </c>
      <c r="B2213" t="s">
        <v>673</v>
      </c>
      <c r="C2213" t="s">
        <v>98</v>
      </c>
      <c r="D2213">
        <v>2011</v>
      </c>
      <c r="E2213" t="s">
        <v>675</v>
      </c>
      <c r="F2213" t="s">
        <v>367</v>
      </c>
      <c r="H2213">
        <v>6815</v>
      </c>
      <c r="I2213">
        <v>3331</v>
      </c>
      <c r="J2213">
        <v>3331</v>
      </c>
      <c r="K2213">
        <v>3331</v>
      </c>
      <c r="L2213">
        <v>100</v>
      </c>
      <c r="M2213">
        <v>48.88</v>
      </c>
      <c r="N2213">
        <f>COUNTIF(Cod_Mun_Norte!B:B,DADOS_SNIS_Minas!A2213)</f>
        <v>0</v>
      </c>
    </row>
    <row r="2214" spans="1:14" x14ac:dyDescent="0.2">
      <c r="A2214">
        <v>310810</v>
      </c>
      <c r="B2214" t="s">
        <v>673</v>
      </c>
      <c r="C2214" t="s">
        <v>98</v>
      </c>
      <c r="D2214">
        <v>2010</v>
      </c>
      <c r="E2214" t="s">
        <v>675</v>
      </c>
      <c r="F2214" t="s">
        <v>367</v>
      </c>
      <c r="H2214">
        <v>6818</v>
      </c>
      <c r="I2214">
        <v>3332</v>
      </c>
      <c r="J2214">
        <v>3332</v>
      </c>
      <c r="K2214">
        <v>3332</v>
      </c>
      <c r="L2214">
        <v>100</v>
      </c>
      <c r="M2214">
        <v>48.87</v>
      </c>
      <c r="N2214">
        <f>COUNTIF(Cod_Mun_Norte!B:B,DADOS_SNIS_Minas!A2214)</f>
        <v>0</v>
      </c>
    </row>
    <row r="2215" spans="1:14" x14ac:dyDescent="0.2">
      <c r="A2215">
        <v>310810</v>
      </c>
      <c r="B2215" t="s">
        <v>673</v>
      </c>
      <c r="C2215" t="s">
        <v>98</v>
      </c>
      <c r="D2215">
        <v>2009</v>
      </c>
      <c r="E2215" t="s">
        <v>675</v>
      </c>
      <c r="F2215" t="s">
        <v>367</v>
      </c>
      <c r="H2215">
        <v>6902</v>
      </c>
      <c r="I2215">
        <v>2958</v>
      </c>
      <c r="J2215">
        <v>4672</v>
      </c>
      <c r="K2215">
        <v>4672</v>
      </c>
      <c r="L2215">
        <v>100</v>
      </c>
      <c r="M2215">
        <v>67.69</v>
      </c>
      <c r="N2215">
        <f>COUNTIF(Cod_Mun_Norte!B:B,DADOS_SNIS_Minas!A2215)</f>
        <v>0</v>
      </c>
    </row>
    <row r="2216" spans="1:14" x14ac:dyDescent="0.2">
      <c r="A2216">
        <v>310810</v>
      </c>
      <c r="B2216" t="s">
        <v>673</v>
      </c>
      <c r="C2216" t="s">
        <v>98</v>
      </c>
      <c r="D2216">
        <v>2008</v>
      </c>
      <c r="E2216" t="s">
        <v>361</v>
      </c>
      <c r="F2216" t="s">
        <v>99</v>
      </c>
      <c r="H2216">
        <v>6904</v>
      </c>
      <c r="I2216">
        <v>2959</v>
      </c>
      <c r="J2216">
        <v>4518</v>
      </c>
      <c r="K2216">
        <v>4518</v>
      </c>
      <c r="L2216">
        <v>100</v>
      </c>
      <c r="M2216">
        <v>65.44</v>
      </c>
      <c r="N2216">
        <f>COUNTIF(Cod_Mun_Norte!B:B,DADOS_SNIS_Minas!A2216)</f>
        <v>0</v>
      </c>
    </row>
    <row r="2217" spans="1:14" x14ac:dyDescent="0.2">
      <c r="A2217">
        <v>310810</v>
      </c>
      <c r="B2217" t="s">
        <v>673</v>
      </c>
      <c r="C2217" t="s">
        <v>98</v>
      </c>
      <c r="D2217">
        <v>2007</v>
      </c>
      <c r="E2217" t="s">
        <v>361</v>
      </c>
      <c r="F2217" t="s">
        <v>99</v>
      </c>
      <c r="H2217">
        <v>6715</v>
      </c>
      <c r="I2217">
        <v>2878</v>
      </c>
      <c r="J2217">
        <v>4334</v>
      </c>
      <c r="K2217">
        <v>4334</v>
      </c>
      <c r="L2217">
        <v>100</v>
      </c>
      <c r="M2217">
        <v>64.540000000000006</v>
      </c>
      <c r="N2217">
        <f>COUNTIF(Cod_Mun_Norte!B:B,DADOS_SNIS_Minas!A2217)</f>
        <v>0</v>
      </c>
    </row>
    <row r="2218" spans="1:14" x14ac:dyDescent="0.2">
      <c r="A2218">
        <v>310810</v>
      </c>
      <c r="B2218" t="s">
        <v>673</v>
      </c>
      <c r="C2218" t="s">
        <v>98</v>
      </c>
      <c r="D2218">
        <v>2006</v>
      </c>
      <c r="E2218" t="s">
        <v>361</v>
      </c>
      <c r="F2218" t="s">
        <v>99</v>
      </c>
      <c r="H2218">
        <v>6632</v>
      </c>
      <c r="I2218">
        <v>2469</v>
      </c>
      <c r="J2218">
        <v>4151</v>
      </c>
      <c r="K2218">
        <v>4151</v>
      </c>
      <c r="L2218">
        <v>100</v>
      </c>
      <c r="M2218">
        <v>62.59</v>
      </c>
      <c r="N2218">
        <f>COUNTIF(Cod_Mun_Norte!B:B,DADOS_SNIS_Minas!A2218)</f>
        <v>0</v>
      </c>
    </row>
    <row r="2219" spans="1:14" x14ac:dyDescent="0.2">
      <c r="A2219">
        <v>310810</v>
      </c>
      <c r="B2219" t="s">
        <v>673</v>
      </c>
      <c r="C2219" t="s">
        <v>98</v>
      </c>
      <c r="D2219">
        <v>2005</v>
      </c>
      <c r="E2219" t="s">
        <v>361</v>
      </c>
      <c r="F2219" t="s">
        <v>99</v>
      </c>
      <c r="H2219">
        <v>6667</v>
      </c>
      <c r="I2219">
        <v>2482</v>
      </c>
      <c r="J2219">
        <v>4009</v>
      </c>
      <c r="K2219">
        <v>4009</v>
      </c>
      <c r="L2219">
        <v>100</v>
      </c>
      <c r="M2219">
        <v>60.13</v>
      </c>
      <c r="N2219">
        <f>COUNTIF(Cod_Mun_Norte!B:B,DADOS_SNIS_Minas!A2219)</f>
        <v>0</v>
      </c>
    </row>
    <row r="2220" spans="1:14" x14ac:dyDescent="0.2">
      <c r="A2220">
        <v>310810</v>
      </c>
      <c r="B2220" t="s">
        <v>673</v>
      </c>
      <c r="C2220" t="s">
        <v>98</v>
      </c>
      <c r="D2220">
        <v>2004</v>
      </c>
      <c r="E2220" t="s">
        <v>361</v>
      </c>
      <c r="F2220" t="s">
        <v>99</v>
      </c>
      <c r="H2220">
        <v>6703</v>
      </c>
      <c r="I2220">
        <v>2495</v>
      </c>
      <c r="J2220">
        <v>3864</v>
      </c>
      <c r="K2220">
        <v>3864</v>
      </c>
      <c r="L2220">
        <v>100</v>
      </c>
      <c r="M2220">
        <v>57.65</v>
      </c>
      <c r="N2220">
        <f>COUNTIF(Cod_Mun_Norte!B:B,DADOS_SNIS_Minas!A2220)</f>
        <v>0</v>
      </c>
    </row>
    <row r="2221" spans="1:14" x14ac:dyDescent="0.2">
      <c r="A2221">
        <v>310810</v>
      </c>
      <c r="B2221" t="s">
        <v>673</v>
      </c>
      <c r="C2221" t="s">
        <v>98</v>
      </c>
      <c r="D2221">
        <v>2003</v>
      </c>
      <c r="E2221" t="s">
        <v>361</v>
      </c>
      <c r="F2221" t="s">
        <v>99</v>
      </c>
      <c r="H2221">
        <v>6768</v>
      </c>
      <c r="I2221">
        <v>2520</v>
      </c>
      <c r="N2221">
        <f>COUNTIF(Cod_Mun_Norte!B:B,DADOS_SNIS_Minas!A2221)</f>
        <v>0</v>
      </c>
    </row>
    <row r="2222" spans="1:14" x14ac:dyDescent="0.2">
      <c r="A2222">
        <v>310810</v>
      </c>
      <c r="B2222" t="s">
        <v>673</v>
      </c>
      <c r="C2222" t="s">
        <v>98</v>
      </c>
      <c r="D2222">
        <v>2002</v>
      </c>
      <c r="E2222" t="s">
        <v>361</v>
      </c>
      <c r="F2222" t="s">
        <v>99</v>
      </c>
      <c r="H2222">
        <v>6799</v>
      </c>
      <c r="I2222">
        <v>2531</v>
      </c>
      <c r="N2222">
        <f>COUNTIF(Cod_Mun_Norte!B:B,DADOS_SNIS_Minas!A2222)</f>
        <v>0</v>
      </c>
    </row>
    <row r="2223" spans="1:14" x14ac:dyDescent="0.2">
      <c r="A2223">
        <v>310810</v>
      </c>
      <c r="B2223" t="s">
        <v>673</v>
      </c>
      <c r="C2223" t="s">
        <v>98</v>
      </c>
      <c r="D2223">
        <v>2001</v>
      </c>
      <c r="E2223" t="s">
        <v>361</v>
      </c>
      <c r="F2223" t="s">
        <v>99</v>
      </c>
      <c r="H2223">
        <v>6826</v>
      </c>
      <c r="I2223">
        <v>2541</v>
      </c>
      <c r="N2223">
        <f>COUNTIF(Cod_Mun_Norte!B:B,DADOS_SNIS_Minas!A2223)</f>
        <v>0</v>
      </c>
    </row>
    <row r="2224" spans="1:14" x14ac:dyDescent="0.2">
      <c r="A2224">
        <v>310810</v>
      </c>
      <c r="B2224" t="s">
        <v>673</v>
      </c>
      <c r="C2224" t="s">
        <v>98</v>
      </c>
      <c r="D2224">
        <v>2000</v>
      </c>
      <c r="E2224" t="s">
        <v>361</v>
      </c>
      <c r="F2224" t="s">
        <v>99</v>
      </c>
      <c r="H2224">
        <v>6866</v>
      </c>
      <c r="I2224">
        <v>2556</v>
      </c>
      <c r="N2224">
        <f>COUNTIF(Cod_Mun_Norte!B:B,DADOS_SNIS_Minas!A2224)</f>
        <v>0</v>
      </c>
    </row>
    <row r="2225" spans="1:14" x14ac:dyDescent="0.2">
      <c r="A2225">
        <v>310810</v>
      </c>
      <c r="B2225" t="s">
        <v>673</v>
      </c>
      <c r="C2225" t="s">
        <v>98</v>
      </c>
      <c r="D2225">
        <v>1999</v>
      </c>
      <c r="E2225" t="s">
        <v>361</v>
      </c>
      <c r="F2225" t="s">
        <v>99</v>
      </c>
      <c r="H2225">
        <v>7252</v>
      </c>
      <c r="I2225">
        <v>2396</v>
      </c>
      <c r="N2225">
        <f>COUNTIF(Cod_Mun_Norte!B:B,DADOS_SNIS_Minas!A2225)</f>
        <v>0</v>
      </c>
    </row>
    <row r="2226" spans="1:14" x14ac:dyDescent="0.2">
      <c r="A2226">
        <v>310810</v>
      </c>
      <c r="B2226" t="s">
        <v>673</v>
      </c>
      <c r="C2226" t="s">
        <v>98</v>
      </c>
      <c r="D2226">
        <v>1998</v>
      </c>
      <c r="E2226" t="s">
        <v>361</v>
      </c>
      <c r="F2226" t="s">
        <v>99</v>
      </c>
      <c r="H2226">
        <v>7237</v>
      </c>
      <c r="I2226">
        <v>2391</v>
      </c>
      <c r="N2226">
        <f>COUNTIF(Cod_Mun_Norte!B:B,DADOS_SNIS_Minas!A2226)</f>
        <v>0</v>
      </c>
    </row>
    <row r="2227" spans="1:14" x14ac:dyDescent="0.2">
      <c r="A2227">
        <v>310810</v>
      </c>
      <c r="B2227" t="s">
        <v>673</v>
      </c>
      <c r="C2227" t="s">
        <v>98</v>
      </c>
      <c r="D2227">
        <v>1997</v>
      </c>
      <c r="H2227">
        <v>7223</v>
      </c>
      <c r="I2227">
        <v>2387</v>
      </c>
      <c r="N2227">
        <f>COUNTIF(Cod_Mun_Norte!B:B,DADOS_SNIS_Minas!A2227)</f>
        <v>0</v>
      </c>
    </row>
    <row r="2228" spans="1:14" x14ac:dyDescent="0.2">
      <c r="A2228">
        <v>310810</v>
      </c>
      <c r="B2228" t="s">
        <v>673</v>
      </c>
      <c r="C2228" t="s">
        <v>98</v>
      </c>
      <c r="D2228">
        <v>1996</v>
      </c>
      <c r="H2228">
        <v>7206</v>
      </c>
      <c r="I2228">
        <v>2381</v>
      </c>
      <c r="N2228">
        <f>COUNTIF(Cod_Mun_Norte!B:B,DADOS_SNIS_Minas!A2228)</f>
        <v>0</v>
      </c>
    </row>
    <row r="2229" spans="1:14" x14ac:dyDescent="0.2">
      <c r="A2229">
        <v>310810</v>
      </c>
      <c r="B2229" t="s">
        <v>673</v>
      </c>
      <c r="C2229" t="s">
        <v>98</v>
      </c>
      <c r="D2229">
        <v>1995</v>
      </c>
      <c r="H2229">
        <v>7263</v>
      </c>
      <c r="I2229">
        <v>2400</v>
      </c>
      <c r="N2229">
        <f>COUNTIF(Cod_Mun_Norte!B:B,DADOS_SNIS_Minas!A2229)</f>
        <v>0</v>
      </c>
    </row>
    <row r="2230" spans="1:14" x14ac:dyDescent="0.2">
      <c r="A2230">
        <v>310820</v>
      </c>
      <c r="B2230" t="s">
        <v>676</v>
      </c>
      <c r="C2230" t="s">
        <v>98</v>
      </c>
      <c r="D2230">
        <v>2020</v>
      </c>
      <c r="E2230" t="s">
        <v>677</v>
      </c>
      <c r="F2230" t="s">
        <v>357</v>
      </c>
      <c r="G2230" t="s">
        <v>383</v>
      </c>
      <c r="H2230">
        <v>5444</v>
      </c>
      <c r="I2230">
        <v>3840</v>
      </c>
      <c r="J2230">
        <v>3927</v>
      </c>
      <c r="K2230">
        <v>3840</v>
      </c>
      <c r="L2230">
        <v>100</v>
      </c>
      <c r="M2230">
        <v>72.13</v>
      </c>
      <c r="N2230">
        <f>COUNTIF(Cod_Mun_Norte!B:B,DADOS_SNIS_Minas!A2230)</f>
        <v>0</v>
      </c>
    </row>
    <row r="2231" spans="1:14" x14ac:dyDescent="0.2">
      <c r="A2231">
        <v>310820</v>
      </c>
      <c r="B2231" t="s">
        <v>676</v>
      </c>
      <c r="C2231" t="s">
        <v>98</v>
      </c>
      <c r="D2231">
        <v>2019</v>
      </c>
      <c r="E2231" t="s">
        <v>677</v>
      </c>
      <c r="F2231" t="s">
        <v>357</v>
      </c>
      <c r="G2231" t="s">
        <v>383</v>
      </c>
      <c r="H2231">
        <v>5493</v>
      </c>
      <c r="I2231">
        <v>3875</v>
      </c>
      <c r="J2231">
        <v>3856</v>
      </c>
      <c r="K2231">
        <v>3856</v>
      </c>
      <c r="L2231">
        <v>99.5</v>
      </c>
      <c r="M2231">
        <v>70.2</v>
      </c>
      <c r="N2231">
        <f>COUNTIF(Cod_Mun_Norte!B:B,DADOS_SNIS_Minas!A2231)</f>
        <v>0</v>
      </c>
    </row>
    <row r="2232" spans="1:14" x14ac:dyDescent="0.2">
      <c r="A2232">
        <v>310820</v>
      </c>
      <c r="B2232" t="s">
        <v>676</v>
      </c>
      <c r="C2232" t="s">
        <v>98</v>
      </c>
      <c r="D2232">
        <v>2018</v>
      </c>
      <c r="E2232" t="s">
        <v>678</v>
      </c>
      <c r="F2232" t="s">
        <v>357</v>
      </c>
      <c r="H2232">
        <v>5544</v>
      </c>
      <c r="I2232">
        <v>3911</v>
      </c>
      <c r="J2232">
        <v>3854</v>
      </c>
      <c r="K2232">
        <v>3854</v>
      </c>
      <c r="L2232">
        <v>98.5</v>
      </c>
      <c r="M2232">
        <v>69.52</v>
      </c>
      <c r="N2232">
        <f>COUNTIF(Cod_Mun_Norte!B:B,DADOS_SNIS_Minas!A2232)</f>
        <v>0</v>
      </c>
    </row>
    <row r="2233" spans="1:14" x14ac:dyDescent="0.2">
      <c r="A2233">
        <v>310820</v>
      </c>
      <c r="B2233" t="s">
        <v>676</v>
      </c>
      <c r="C2233" t="s">
        <v>98</v>
      </c>
      <c r="D2233">
        <v>2017</v>
      </c>
      <c r="E2233" t="s">
        <v>678</v>
      </c>
      <c r="F2233" t="s">
        <v>357</v>
      </c>
      <c r="H2233">
        <v>5764</v>
      </c>
      <c r="I2233">
        <v>4066</v>
      </c>
      <c r="J2233">
        <v>3860</v>
      </c>
      <c r="K2233">
        <v>3860</v>
      </c>
      <c r="L2233">
        <v>94.9</v>
      </c>
      <c r="M2233">
        <v>66.97</v>
      </c>
      <c r="N2233">
        <f>COUNTIF(Cod_Mun_Norte!B:B,DADOS_SNIS_Minas!A2233)</f>
        <v>0</v>
      </c>
    </row>
    <row r="2234" spans="1:14" x14ac:dyDescent="0.2">
      <c r="A2234">
        <v>310820</v>
      </c>
      <c r="B2234" t="s">
        <v>676</v>
      </c>
      <c r="C2234" t="s">
        <v>98</v>
      </c>
      <c r="D2234">
        <v>2016</v>
      </c>
      <c r="E2234" t="s">
        <v>678</v>
      </c>
      <c r="F2234" t="s">
        <v>359</v>
      </c>
      <c r="H2234">
        <v>5797</v>
      </c>
      <c r="I2234">
        <v>4089</v>
      </c>
      <c r="J2234">
        <v>3837</v>
      </c>
      <c r="K2234">
        <v>3837</v>
      </c>
      <c r="L2234">
        <v>93.8</v>
      </c>
      <c r="M2234">
        <v>66.19</v>
      </c>
      <c r="N2234">
        <f>COUNTIF(Cod_Mun_Norte!B:B,DADOS_SNIS_Minas!A2234)</f>
        <v>0</v>
      </c>
    </row>
    <row r="2235" spans="1:14" x14ac:dyDescent="0.2">
      <c r="A2235">
        <v>310820</v>
      </c>
      <c r="B2235" t="s">
        <v>676</v>
      </c>
      <c r="C2235" t="s">
        <v>98</v>
      </c>
      <c r="D2235">
        <v>2015</v>
      </c>
      <c r="E2235" t="s">
        <v>679</v>
      </c>
      <c r="F2235" t="s">
        <v>364</v>
      </c>
      <c r="H2235">
        <v>5831</v>
      </c>
      <c r="I2235">
        <v>4113</v>
      </c>
      <c r="J2235">
        <v>3851</v>
      </c>
      <c r="K2235">
        <v>3851</v>
      </c>
      <c r="L2235">
        <v>93.6</v>
      </c>
      <c r="M2235">
        <v>66.040000000000006</v>
      </c>
      <c r="N2235">
        <f>COUNTIF(Cod_Mun_Norte!B:B,DADOS_SNIS_Minas!A2235)</f>
        <v>0</v>
      </c>
    </row>
    <row r="2236" spans="1:14" x14ac:dyDescent="0.2">
      <c r="A2236">
        <v>310820</v>
      </c>
      <c r="B2236" t="s">
        <v>676</v>
      </c>
      <c r="C2236" t="s">
        <v>98</v>
      </c>
      <c r="D2236">
        <v>2014</v>
      </c>
      <c r="E2236" t="s">
        <v>678</v>
      </c>
      <c r="F2236" t="s">
        <v>359</v>
      </c>
      <c r="H2236">
        <v>5867</v>
      </c>
      <c r="I2236">
        <v>4138</v>
      </c>
      <c r="J2236">
        <v>4138</v>
      </c>
      <c r="K2236">
        <v>4138</v>
      </c>
      <c r="L2236">
        <v>100</v>
      </c>
      <c r="M2236">
        <v>70.53</v>
      </c>
      <c r="N2236">
        <f>COUNTIF(Cod_Mun_Norte!B:B,DADOS_SNIS_Minas!A2236)</f>
        <v>0</v>
      </c>
    </row>
    <row r="2237" spans="1:14" x14ac:dyDescent="0.2">
      <c r="A2237">
        <v>310820</v>
      </c>
      <c r="B2237" t="s">
        <v>676</v>
      </c>
      <c r="C2237" t="s">
        <v>98</v>
      </c>
      <c r="D2237">
        <v>2013</v>
      </c>
      <c r="E2237" t="s">
        <v>678</v>
      </c>
      <c r="F2237" t="s">
        <v>359</v>
      </c>
      <c r="H2237">
        <v>5904</v>
      </c>
      <c r="I2237">
        <v>4165</v>
      </c>
      <c r="J2237">
        <v>4165</v>
      </c>
      <c r="K2237">
        <v>4165</v>
      </c>
      <c r="L2237">
        <v>100</v>
      </c>
      <c r="M2237">
        <v>70.55</v>
      </c>
      <c r="N2237">
        <f>COUNTIF(Cod_Mun_Norte!B:B,DADOS_SNIS_Minas!A2237)</f>
        <v>0</v>
      </c>
    </row>
    <row r="2238" spans="1:14" x14ac:dyDescent="0.2">
      <c r="A2238">
        <v>310820</v>
      </c>
      <c r="B2238" t="s">
        <v>676</v>
      </c>
      <c r="C2238" t="s">
        <v>98</v>
      </c>
      <c r="D2238">
        <v>2012</v>
      </c>
      <c r="E2238" t="s">
        <v>678</v>
      </c>
      <c r="F2238" t="s">
        <v>359</v>
      </c>
      <c r="H2238">
        <v>5778</v>
      </c>
      <c r="I2238">
        <v>4076</v>
      </c>
      <c r="J2238">
        <v>4076</v>
      </c>
      <c r="K2238">
        <v>4076</v>
      </c>
      <c r="L2238">
        <v>100</v>
      </c>
      <c r="M2238">
        <v>70.540000000000006</v>
      </c>
      <c r="N2238">
        <f>COUNTIF(Cod_Mun_Norte!B:B,DADOS_SNIS_Minas!A2238)</f>
        <v>0</v>
      </c>
    </row>
    <row r="2239" spans="1:14" x14ac:dyDescent="0.2">
      <c r="A2239">
        <v>310820</v>
      </c>
      <c r="B2239" t="s">
        <v>676</v>
      </c>
      <c r="C2239" t="s">
        <v>98</v>
      </c>
      <c r="D2239">
        <v>2011</v>
      </c>
      <c r="E2239" t="s">
        <v>680</v>
      </c>
      <c r="F2239" t="s">
        <v>360</v>
      </c>
      <c r="H2239">
        <v>5821</v>
      </c>
      <c r="I2239">
        <v>4106</v>
      </c>
      <c r="J2239">
        <v>4106</v>
      </c>
      <c r="K2239">
        <v>4106</v>
      </c>
      <c r="L2239">
        <v>100</v>
      </c>
      <c r="M2239">
        <v>70.540000000000006</v>
      </c>
      <c r="N2239">
        <f>COUNTIF(Cod_Mun_Norte!B:B,DADOS_SNIS_Minas!A2239)</f>
        <v>0</v>
      </c>
    </row>
    <row r="2240" spans="1:14" x14ac:dyDescent="0.2">
      <c r="A2240">
        <v>310820</v>
      </c>
      <c r="B2240" t="s">
        <v>676</v>
      </c>
      <c r="C2240" t="s">
        <v>98</v>
      </c>
      <c r="D2240">
        <v>2010</v>
      </c>
      <c r="E2240" t="s">
        <v>361</v>
      </c>
      <c r="F2240" t="s">
        <v>362</v>
      </c>
      <c r="H2240">
        <v>5865</v>
      </c>
      <c r="I2240">
        <v>4137</v>
      </c>
      <c r="J2240">
        <v>4137</v>
      </c>
      <c r="K2240">
        <v>4137</v>
      </c>
      <c r="L2240">
        <v>100</v>
      </c>
      <c r="M2240">
        <v>70.540000000000006</v>
      </c>
      <c r="N2240">
        <f>COUNTIF(Cod_Mun_Norte!B:B,DADOS_SNIS_Minas!A2240)</f>
        <v>0</v>
      </c>
    </row>
    <row r="2241" spans="1:14" x14ac:dyDescent="0.2">
      <c r="A2241">
        <v>310820</v>
      </c>
      <c r="B2241" t="s">
        <v>676</v>
      </c>
      <c r="C2241" t="s">
        <v>98</v>
      </c>
      <c r="D2241">
        <v>2009</v>
      </c>
      <c r="E2241" t="s">
        <v>361</v>
      </c>
      <c r="F2241" t="s">
        <v>362</v>
      </c>
      <c r="H2241">
        <v>5869</v>
      </c>
      <c r="I2241">
        <v>3991</v>
      </c>
      <c r="J2241">
        <v>5249</v>
      </c>
      <c r="K2241">
        <v>5249</v>
      </c>
      <c r="L2241">
        <v>100</v>
      </c>
      <c r="M2241">
        <v>89.44</v>
      </c>
      <c r="N2241">
        <f>COUNTIF(Cod_Mun_Norte!B:B,DADOS_SNIS_Minas!A2241)</f>
        <v>0</v>
      </c>
    </row>
    <row r="2242" spans="1:14" x14ac:dyDescent="0.2">
      <c r="A2242">
        <v>310820</v>
      </c>
      <c r="B2242" t="s">
        <v>676</v>
      </c>
      <c r="C2242" t="s">
        <v>98</v>
      </c>
      <c r="D2242">
        <v>2008</v>
      </c>
      <c r="E2242" t="s">
        <v>361</v>
      </c>
      <c r="F2242" t="s">
        <v>362</v>
      </c>
      <c r="H2242">
        <v>5927</v>
      </c>
      <c r="I2242">
        <v>4030</v>
      </c>
      <c r="J2242">
        <v>4865</v>
      </c>
      <c r="K2242">
        <v>4865</v>
      </c>
      <c r="L2242">
        <v>100</v>
      </c>
      <c r="M2242">
        <v>82.08</v>
      </c>
      <c r="N2242">
        <f>COUNTIF(Cod_Mun_Norte!B:B,DADOS_SNIS_Minas!A2242)</f>
        <v>0</v>
      </c>
    </row>
    <row r="2243" spans="1:14" x14ac:dyDescent="0.2">
      <c r="A2243">
        <v>310820</v>
      </c>
      <c r="B2243" t="s">
        <v>676</v>
      </c>
      <c r="C2243" t="s">
        <v>98</v>
      </c>
      <c r="D2243">
        <v>2007</v>
      </c>
      <c r="E2243" t="s">
        <v>361</v>
      </c>
      <c r="F2243" t="s">
        <v>362</v>
      </c>
      <c r="H2243">
        <v>5828</v>
      </c>
      <c r="I2243">
        <v>3963</v>
      </c>
      <c r="J2243">
        <v>4753</v>
      </c>
      <c r="K2243">
        <v>4753</v>
      </c>
      <c r="L2243">
        <v>100</v>
      </c>
      <c r="M2243">
        <v>81.55</v>
      </c>
      <c r="N2243">
        <f>COUNTIF(Cod_Mun_Norte!B:B,DADOS_SNIS_Minas!A2243)</f>
        <v>0</v>
      </c>
    </row>
    <row r="2244" spans="1:14" x14ac:dyDescent="0.2">
      <c r="A2244">
        <v>310820</v>
      </c>
      <c r="B2244" t="s">
        <v>676</v>
      </c>
      <c r="C2244" t="s">
        <v>98</v>
      </c>
      <c r="D2244">
        <v>2006</v>
      </c>
      <c r="E2244" t="s">
        <v>361</v>
      </c>
      <c r="F2244" t="s">
        <v>362</v>
      </c>
      <c r="H2244">
        <v>6036</v>
      </c>
      <c r="I2244">
        <v>3937</v>
      </c>
      <c r="J2244">
        <v>4603</v>
      </c>
      <c r="K2244">
        <v>4603</v>
      </c>
      <c r="L2244">
        <v>100</v>
      </c>
      <c r="M2244">
        <v>76.260000000000005</v>
      </c>
      <c r="N2244">
        <f>COUNTIF(Cod_Mun_Norte!B:B,DADOS_SNIS_Minas!A2244)</f>
        <v>0</v>
      </c>
    </row>
    <row r="2245" spans="1:14" x14ac:dyDescent="0.2">
      <c r="A2245">
        <v>310820</v>
      </c>
      <c r="B2245" t="s">
        <v>676</v>
      </c>
      <c r="C2245" t="s">
        <v>98</v>
      </c>
      <c r="D2245">
        <v>2005</v>
      </c>
      <c r="E2245" t="s">
        <v>361</v>
      </c>
      <c r="F2245" t="s">
        <v>362</v>
      </c>
      <c r="H2245">
        <v>6098</v>
      </c>
      <c r="I2245">
        <v>3977</v>
      </c>
      <c r="J2245">
        <v>4530</v>
      </c>
      <c r="K2245">
        <v>4530</v>
      </c>
      <c r="L2245">
        <v>100</v>
      </c>
      <c r="M2245">
        <v>74.290000000000006</v>
      </c>
      <c r="N2245">
        <f>COUNTIF(Cod_Mun_Norte!B:B,DADOS_SNIS_Minas!A2245)</f>
        <v>0</v>
      </c>
    </row>
    <row r="2246" spans="1:14" x14ac:dyDescent="0.2">
      <c r="A2246">
        <v>310820</v>
      </c>
      <c r="B2246" t="s">
        <v>676</v>
      </c>
      <c r="C2246" t="s">
        <v>98</v>
      </c>
      <c r="D2246">
        <v>2004</v>
      </c>
      <c r="E2246" t="s">
        <v>361</v>
      </c>
      <c r="F2246" t="s">
        <v>362</v>
      </c>
      <c r="H2246">
        <v>6161</v>
      </c>
      <c r="I2246">
        <v>4018</v>
      </c>
      <c r="N2246">
        <f>COUNTIF(Cod_Mun_Norte!B:B,DADOS_SNIS_Minas!A2246)</f>
        <v>0</v>
      </c>
    </row>
    <row r="2247" spans="1:14" x14ac:dyDescent="0.2">
      <c r="A2247">
        <v>310820</v>
      </c>
      <c r="B2247" t="s">
        <v>676</v>
      </c>
      <c r="C2247" t="s">
        <v>98</v>
      </c>
      <c r="D2247">
        <v>2003</v>
      </c>
      <c r="E2247" t="s">
        <v>361</v>
      </c>
      <c r="F2247" t="s">
        <v>362</v>
      </c>
      <c r="H2247">
        <v>6274</v>
      </c>
      <c r="I2247">
        <v>4092</v>
      </c>
      <c r="N2247">
        <f>COUNTIF(Cod_Mun_Norte!B:B,DADOS_SNIS_Minas!A2247)</f>
        <v>0</v>
      </c>
    </row>
    <row r="2248" spans="1:14" x14ac:dyDescent="0.2">
      <c r="A2248">
        <v>310820</v>
      </c>
      <c r="B2248" t="s">
        <v>676</v>
      </c>
      <c r="C2248" t="s">
        <v>98</v>
      </c>
      <c r="D2248">
        <v>2002</v>
      </c>
      <c r="E2248" t="s">
        <v>361</v>
      </c>
      <c r="F2248" t="s">
        <v>362</v>
      </c>
      <c r="H2248">
        <v>6327</v>
      </c>
      <c r="I2248">
        <v>4126</v>
      </c>
      <c r="N2248">
        <f>COUNTIF(Cod_Mun_Norte!B:B,DADOS_SNIS_Minas!A2248)</f>
        <v>0</v>
      </c>
    </row>
    <row r="2249" spans="1:14" x14ac:dyDescent="0.2">
      <c r="A2249">
        <v>310820</v>
      </c>
      <c r="B2249" t="s">
        <v>676</v>
      </c>
      <c r="C2249" t="s">
        <v>98</v>
      </c>
      <c r="D2249">
        <v>2001</v>
      </c>
      <c r="E2249" t="s">
        <v>361</v>
      </c>
      <c r="F2249" t="s">
        <v>362</v>
      </c>
      <c r="H2249">
        <v>6373</v>
      </c>
      <c r="I2249">
        <v>4156</v>
      </c>
      <c r="N2249">
        <f>COUNTIF(Cod_Mun_Norte!B:B,DADOS_SNIS_Minas!A2249)</f>
        <v>0</v>
      </c>
    </row>
    <row r="2250" spans="1:14" x14ac:dyDescent="0.2">
      <c r="A2250">
        <v>310820</v>
      </c>
      <c r="B2250" t="s">
        <v>676</v>
      </c>
      <c r="C2250" t="s">
        <v>98</v>
      </c>
      <c r="D2250">
        <v>2000</v>
      </c>
      <c r="E2250" t="s">
        <v>361</v>
      </c>
      <c r="F2250" t="s">
        <v>362</v>
      </c>
      <c r="H2250">
        <v>6443</v>
      </c>
      <c r="I2250">
        <v>4202</v>
      </c>
      <c r="N2250">
        <f>COUNTIF(Cod_Mun_Norte!B:B,DADOS_SNIS_Minas!A2250)</f>
        <v>0</v>
      </c>
    </row>
    <row r="2251" spans="1:14" x14ac:dyDescent="0.2">
      <c r="A2251">
        <v>310820</v>
      </c>
      <c r="B2251" t="s">
        <v>676</v>
      </c>
      <c r="C2251" t="s">
        <v>98</v>
      </c>
      <c r="D2251">
        <v>1999</v>
      </c>
      <c r="E2251" t="s">
        <v>361</v>
      </c>
      <c r="F2251" t="s">
        <v>362</v>
      </c>
      <c r="H2251">
        <v>6172</v>
      </c>
      <c r="I2251">
        <v>3509</v>
      </c>
      <c r="N2251">
        <f>COUNTIF(Cod_Mun_Norte!B:B,DADOS_SNIS_Minas!A2251)</f>
        <v>0</v>
      </c>
    </row>
    <row r="2252" spans="1:14" x14ac:dyDescent="0.2">
      <c r="A2252">
        <v>310820</v>
      </c>
      <c r="B2252" t="s">
        <v>676</v>
      </c>
      <c r="C2252" t="s">
        <v>98</v>
      </c>
      <c r="D2252">
        <v>1998</v>
      </c>
      <c r="E2252" t="s">
        <v>361</v>
      </c>
      <c r="F2252" t="s">
        <v>362</v>
      </c>
      <c r="H2252">
        <v>6310</v>
      </c>
      <c r="I2252">
        <v>3588</v>
      </c>
      <c r="N2252">
        <f>COUNTIF(Cod_Mun_Norte!B:B,DADOS_SNIS_Minas!A2252)</f>
        <v>0</v>
      </c>
    </row>
    <row r="2253" spans="1:14" x14ac:dyDescent="0.2">
      <c r="A2253">
        <v>310820</v>
      </c>
      <c r="B2253" t="s">
        <v>676</v>
      </c>
      <c r="C2253" t="s">
        <v>98</v>
      </c>
      <c r="D2253">
        <v>1997</v>
      </c>
      <c r="H2253">
        <v>6448</v>
      </c>
      <c r="I2253">
        <v>3666</v>
      </c>
      <c r="N2253">
        <f>COUNTIF(Cod_Mun_Norte!B:B,DADOS_SNIS_Minas!A2253)</f>
        <v>0</v>
      </c>
    </row>
    <row r="2254" spans="1:14" x14ac:dyDescent="0.2">
      <c r="A2254">
        <v>310820</v>
      </c>
      <c r="B2254" t="s">
        <v>676</v>
      </c>
      <c r="C2254" t="s">
        <v>98</v>
      </c>
      <c r="D2254">
        <v>1996</v>
      </c>
      <c r="H2254">
        <v>13675</v>
      </c>
      <c r="I2254">
        <v>7775</v>
      </c>
      <c r="N2254">
        <f>COUNTIF(Cod_Mun_Norte!B:B,DADOS_SNIS_Minas!A2254)</f>
        <v>0</v>
      </c>
    </row>
    <row r="2255" spans="1:14" x14ac:dyDescent="0.2">
      <c r="A2255">
        <v>310820</v>
      </c>
      <c r="B2255" t="s">
        <v>676</v>
      </c>
      <c r="C2255" t="s">
        <v>98</v>
      </c>
      <c r="D2255">
        <v>1995</v>
      </c>
      <c r="H2255">
        <v>13950</v>
      </c>
      <c r="I2255">
        <v>7931</v>
      </c>
      <c r="N2255">
        <f>COUNTIF(Cod_Mun_Norte!B:B,DADOS_SNIS_Minas!A2255)</f>
        <v>0</v>
      </c>
    </row>
    <row r="2256" spans="1:14" x14ac:dyDescent="0.2">
      <c r="A2256">
        <v>310825</v>
      </c>
      <c r="B2256" t="s">
        <v>4</v>
      </c>
      <c r="C2256" t="s">
        <v>98</v>
      </c>
      <c r="D2256">
        <v>2020</v>
      </c>
      <c r="E2256" t="s">
        <v>681</v>
      </c>
      <c r="F2256" t="s">
        <v>364</v>
      </c>
      <c r="G2256" t="s">
        <v>368</v>
      </c>
      <c r="H2256">
        <v>11369</v>
      </c>
      <c r="I2256">
        <v>2596</v>
      </c>
      <c r="J2256">
        <v>2501</v>
      </c>
      <c r="K2256">
        <v>2501</v>
      </c>
      <c r="L2256">
        <v>96.3</v>
      </c>
      <c r="M2256">
        <v>22</v>
      </c>
      <c r="N2256">
        <f>COUNTIF(Cod_Mun_Norte!B:B,DADOS_SNIS_Minas!A2256)</f>
        <v>1</v>
      </c>
    </row>
    <row r="2257" spans="1:14" x14ac:dyDescent="0.2">
      <c r="A2257">
        <v>310825</v>
      </c>
      <c r="B2257" t="s">
        <v>4</v>
      </c>
      <c r="C2257" t="s">
        <v>98</v>
      </c>
      <c r="D2257">
        <v>2019</v>
      </c>
      <c r="E2257" t="s">
        <v>681</v>
      </c>
      <c r="F2257" t="s">
        <v>364</v>
      </c>
      <c r="G2257" t="s">
        <v>368</v>
      </c>
      <c r="H2257">
        <v>11230</v>
      </c>
      <c r="I2257">
        <v>2565</v>
      </c>
      <c r="J2257">
        <v>2501</v>
      </c>
      <c r="K2257">
        <v>2501</v>
      </c>
      <c r="L2257">
        <v>97.5</v>
      </c>
      <c r="M2257">
        <v>22.27</v>
      </c>
      <c r="N2257">
        <f>COUNTIF(Cod_Mun_Norte!B:B,DADOS_SNIS_Minas!A2257)</f>
        <v>1</v>
      </c>
    </row>
    <row r="2258" spans="1:14" x14ac:dyDescent="0.2">
      <c r="A2258">
        <v>310825</v>
      </c>
      <c r="B2258" t="s">
        <v>4</v>
      </c>
      <c r="C2258" t="s">
        <v>98</v>
      </c>
      <c r="D2258">
        <v>2018</v>
      </c>
      <c r="E2258" t="s">
        <v>681</v>
      </c>
      <c r="F2258" t="s">
        <v>364</v>
      </c>
      <c r="H2258">
        <v>11088</v>
      </c>
      <c r="I2258">
        <v>2532</v>
      </c>
      <c r="J2258">
        <v>2501</v>
      </c>
      <c r="K2258">
        <v>2501</v>
      </c>
      <c r="L2258">
        <v>98.8</v>
      </c>
      <c r="M2258">
        <v>22.56</v>
      </c>
      <c r="N2258">
        <f>COUNTIF(Cod_Mun_Norte!B:B,DADOS_SNIS_Minas!A2258)</f>
        <v>1</v>
      </c>
    </row>
    <row r="2259" spans="1:14" x14ac:dyDescent="0.2">
      <c r="A2259">
        <v>310825</v>
      </c>
      <c r="B2259" t="s">
        <v>4</v>
      </c>
      <c r="C2259" t="s">
        <v>98</v>
      </c>
      <c r="D2259">
        <v>2017</v>
      </c>
      <c r="E2259" t="s">
        <v>681</v>
      </c>
      <c r="F2259" t="s">
        <v>364</v>
      </c>
      <c r="H2259">
        <v>10951</v>
      </c>
      <c r="I2259">
        <v>2501</v>
      </c>
      <c r="J2259">
        <v>2501</v>
      </c>
      <c r="K2259">
        <v>2501</v>
      </c>
      <c r="L2259">
        <v>100</v>
      </c>
      <c r="M2259">
        <v>22.84</v>
      </c>
      <c r="N2259">
        <f>COUNTIF(Cod_Mun_Norte!B:B,DADOS_SNIS_Minas!A2259)</f>
        <v>1</v>
      </c>
    </row>
    <row r="2260" spans="1:14" x14ac:dyDescent="0.2">
      <c r="A2260">
        <v>310825</v>
      </c>
      <c r="B2260" t="s">
        <v>4</v>
      </c>
      <c r="C2260" t="s">
        <v>98</v>
      </c>
      <c r="D2260">
        <v>2016</v>
      </c>
      <c r="E2260" t="s">
        <v>681</v>
      </c>
      <c r="F2260" t="s">
        <v>364</v>
      </c>
      <c r="H2260">
        <v>10797</v>
      </c>
      <c r="I2260">
        <v>2466</v>
      </c>
      <c r="J2260">
        <v>2466</v>
      </c>
      <c r="K2260">
        <v>2466</v>
      </c>
      <c r="L2260">
        <v>100</v>
      </c>
      <c r="M2260">
        <v>22.84</v>
      </c>
      <c r="N2260">
        <f>COUNTIF(Cod_Mun_Norte!B:B,DADOS_SNIS_Minas!A2260)</f>
        <v>1</v>
      </c>
    </row>
    <row r="2261" spans="1:14" x14ac:dyDescent="0.2">
      <c r="A2261">
        <v>310825</v>
      </c>
      <c r="B2261" t="s">
        <v>4</v>
      </c>
      <c r="C2261" t="s">
        <v>98</v>
      </c>
      <c r="D2261">
        <v>2015</v>
      </c>
      <c r="E2261" t="s">
        <v>361</v>
      </c>
      <c r="F2261" t="s">
        <v>362</v>
      </c>
      <c r="H2261">
        <v>10669</v>
      </c>
      <c r="I2261">
        <v>2436</v>
      </c>
      <c r="J2261">
        <v>2436</v>
      </c>
      <c r="K2261">
        <v>2436</v>
      </c>
      <c r="L2261">
        <v>100</v>
      </c>
      <c r="M2261">
        <v>22.83</v>
      </c>
      <c r="N2261">
        <f>COUNTIF(Cod_Mun_Norte!B:B,DADOS_SNIS_Minas!A2261)</f>
        <v>1</v>
      </c>
    </row>
    <row r="2262" spans="1:14" x14ac:dyDescent="0.2">
      <c r="A2262">
        <v>310825</v>
      </c>
      <c r="B2262" t="s">
        <v>4</v>
      </c>
      <c r="C2262" t="s">
        <v>98</v>
      </c>
      <c r="D2262">
        <v>2014</v>
      </c>
      <c r="E2262" t="s">
        <v>361</v>
      </c>
      <c r="F2262" t="s">
        <v>362</v>
      </c>
      <c r="H2262">
        <v>10535</v>
      </c>
      <c r="I2262">
        <v>2406</v>
      </c>
      <c r="J2262">
        <v>2406</v>
      </c>
      <c r="K2262">
        <v>2406</v>
      </c>
      <c r="L2262">
        <v>100</v>
      </c>
      <c r="M2262">
        <v>22.84</v>
      </c>
      <c r="N2262">
        <f>COUNTIF(Cod_Mun_Norte!B:B,DADOS_SNIS_Minas!A2262)</f>
        <v>1</v>
      </c>
    </row>
    <row r="2263" spans="1:14" x14ac:dyDescent="0.2">
      <c r="A2263">
        <v>310825</v>
      </c>
      <c r="B2263" t="s">
        <v>4</v>
      </c>
      <c r="C2263" t="s">
        <v>98</v>
      </c>
      <c r="D2263">
        <v>2013</v>
      </c>
      <c r="E2263" t="s">
        <v>681</v>
      </c>
      <c r="F2263" t="s">
        <v>364</v>
      </c>
      <c r="H2263">
        <v>10395</v>
      </c>
      <c r="I2263">
        <v>2374</v>
      </c>
      <c r="J2263">
        <v>2374</v>
      </c>
      <c r="K2263">
        <v>2374</v>
      </c>
      <c r="L2263">
        <v>100</v>
      </c>
      <c r="M2263">
        <v>22.84</v>
      </c>
      <c r="N2263">
        <f>COUNTIF(Cod_Mun_Norte!B:B,DADOS_SNIS_Minas!A2263)</f>
        <v>1</v>
      </c>
    </row>
    <row r="2264" spans="1:14" x14ac:dyDescent="0.2">
      <c r="A2264">
        <v>310825</v>
      </c>
      <c r="B2264" t="s">
        <v>4</v>
      </c>
      <c r="C2264" t="s">
        <v>98</v>
      </c>
      <c r="D2264">
        <v>2012</v>
      </c>
      <c r="E2264" t="s">
        <v>681</v>
      </c>
      <c r="F2264" t="s">
        <v>364</v>
      </c>
      <c r="H2264">
        <v>9947</v>
      </c>
      <c r="I2264">
        <v>2272</v>
      </c>
      <c r="J2264">
        <v>2272</v>
      </c>
      <c r="K2264">
        <v>2272</v>
      </c>
      <c r="L2264">
        <v>100</v>
      </c>
      <c r="M2264">
        <v>22.84</v>
      </c>
      <c r="N2264">
        <f>COUNTIF(Cod_Mun_Norte!B:B,DADOS_SNIS_Minas!A2264)</f>
        <v>1</v>
      </c>
    </row>
    <row r="2265" spans="1:14" x14ac:dyDescent="0.2">
      <c r="A2265">
        <v>310825</v>
      </c>
      <c r="B2265" t="s">
        <v>4</v>
      </c>
      <c r="C2265" t="s">
        <v>98</v>
      </c>
      <c r="D2265">
        <v>2011</v>
      </c>
      <c r="E2265" t="s">
        <v>681</v>
      </c>
      <c r="F2265" t="s">
        <v>364</v>
      </c>
      <c r="H2265">
        <v>9812</v>
      </c>
      <c r="I2265">
        <v>2241</v>
      </c>
      <c r="J2265">
        <v>2241</v>
      </c>
      <c r="K2265">
        <v>2241</v>
      </c>
      <c r="L2265">
        <v>100</v>
      </c>
      <c r="M2265">
        <v>22.84</v>
      </c>
      <c r="N2265">
        <f>COUNTIF(Cod_Mun_Norte!B:B,DADOS_SNIS_Minas!A2265)</f>
        <v>1</v>
      </c>
    </row>
    <row r="2266" spans="1:14" x14ac:dyDescent="0.2">
      <c r="A2266">
        <v>310825</v>
      </c>
      <c r="B2266" t="s">
        <v>4</v>
      </c>
      <c r="C2266" t="s">
        <v>98</v>
      </c>
      <c r="D2266">
        <v>2010</v>
      </c>
      <c r="E2266" t="s">
        <v>681</v>
      </c>
      <c r="F2266" t="s">
        <v>364</v>
      </c>
      <c r="H2266">
        <v>9673</v>
      </c>
      <c r="I2266">
        <v>2209</v>
      </c>
      <c r="J2266">
        <v>2209</v>
      </c>
      <c r="K2266">
        <v>2209</v>
      </c>
      <c r="L2266">
        <v>100</v>
      </c>
      <c r="M2266">
        <v>22.84</v>
      </c>
      <c r="N2266">
        <f>COUNTIF(Cod_Mun_Norte!B:B,DADOS_SNIS_Minas!A2266)</f>
        <v>1</v>
      </c>
    </row>
    <row r="2267" spans="1:14" x14ac:dyDescent="0.2">
      <c r="A2267">
        <v>310825</v>
      </c>
      <c r="B2267" t="s">
        <v>4</v>
      </c>
      <c r="C2267" t="s">
        <v>98</v>
      </c>
      <c r="D2267">
        <v>2009</v>
      </c>
      <c r="E2267" t="s">
        <v>681</v>
      </c>
      <c r="F2267" t="s">
        <v>364</v>
      </c>
      <c r="H2267">
        <v>9315</v>
      </c>
      <c r="I2267">
        <v>1944</v>
      </c>
      <c r="J2267">
        <v>2402</v>
      </c>
      <c r="K2267">
        <v>2402</v>
      </c>
      <c r="L2267">
        <v>100</v>
      </c>
      <c r="M2267">
        <v>25.79</v>
      </c>
      <c r="N2267">
        <f>COUNTIF(Cod_Mun_Norte!B:B,DADOS_SNIS_Minas!A2267)</f>
        <v>1</v>
      </c>
    </row>
    <row r="2268" spans="1:14" x14ac:dyDescent="0.2">
      <c r="A2268">
        <v>310825</v>
      </c>
      <c r="B2268" t="s">
        <v>4</v>
      </c>
      <c r="C2268" t="s">
        <v>98</v>
      </c>
      <c r="D2268">
        <v>2008</v>
      </c>
      <c r="E2268" t="s">
        <v>361</v>
      </c>
      <c r="F2268" t="s">
        <v>362</v>
      </c>
      <c r="H2268">
        <v>9187</v>
      </c>
      <c r="I2268">
        <v>1917</v>
      </c>
      <c r="J2268">
        <v>2294</v>
      </c>
      <c r="K2268">
        <v>2294</v>
      </c>
      <c r="L2268">
        <v>100</v>
      </c>
      <c r="M2268">
        <v>24.97</v>
      </c>
      <c r="N2268">
        <f>COUNTIF(Cod_Mun_Norte!B:B,DADOS_SNIS_Minas!A2268)</f>
        <v>1</v>
      </c>
    </row>
    <row r="2269" spans="1:14" x14ac:dyDescent="0.2">
      <c r="A2269">
        <v>310825</v>
      </c>
      <c r="B2269" t="s">
        <v>4</v>
      </c>
      <c r="C2269" t="s">
        <v>98</v>
      </c>
      <c r="D2269">
        <v>2007</v>
      </c>
      <c r="E2269" t="s">
        <v>361</v>
      </c>
      <c r="F2269" t="s">
        <v>362</v>
      </c>
      <c r="H2269">
        <v>8787</v>
      </c>
      <c r="I2269">
        <v>1834</v>
      </c>
      <c r="J2269">
        <v>2125</v>
      </c>
      <c r="K2269">
        <v>2125</v>
      </c>
      <c r="L2269">
        <v>100</v>
      </c>
      <c r="M2269">
        <v>24.18</v>
      </c>
      <c r="N2269">
        <f>COUNTIF(Cod_Mun_Norte!B:B,DADOS_SNIS_Minas!A2269)</f>
        <v>1</v>
      </c>
    </row>
    <row r="2270" spans="1:14" x14ac:dyDescent="0.2">
      <c r="A2270">
        <v>310825</v>
      </c>
      <c r="B2270" t="s">
        <v>4</v>
      </c>
      <c r="C2270" t="s">
        <v>98</v>
      </c>
      <c r="D2270">
        <v>2006</v>
      </c>
      <c r="E2270" t="s">
        <v>361</v>
      </c>
      <c r="F2270" t="s">
        <v>362</v>
      </c>
      <c r="H2270">
        <v>8145</v>
      </c>
      <c r="I2270">
        <v>1471</v>
      </c>
      <c r="J2270">
        <v>1874</v>
      </c>
      <c r="K2270">
        <v>1874</v>
      </c>
      <c r="L2270">
        <v>100</v>
      </c>
      <c r="M2270">
        <v>23.01</v>
      </c>
      <c r="N2270">
        <f>COUNTIF(Cod_Mun_Norte!B:B,DADOS_SNIS_Minas!A2270)</f>
        <v>1</v>
      </c>
    </row>
    <row r="2271" spans="1:14" x14ac:dyDescent="0.2">
      <c r="A2271">
        <v>310825</v>
      </c>
      <c r="B2271" t="s">
        <v>4</v>
      </c>
      <c r="C2271" t="s">
        <v>98</v>
      </c>
      <c r="D2271">
        <v>2005</v>
      </c>
      <c r="E2271" t="s">
        <v>361</v>
      </c>
      <c r="F2271" t="s">
        <v>362</v>
      </c>
      <c r="H2271">
        <v>8102</v>
      </c>
      <c r="I2271">
        <v>1463</v>
      </c>
      <c r="N2271">
        <f>COUNTIF(Cod_Mun_Norte!B:B,DADOS_SNIS_Minas!A2271)</f>
        <v>1</v>
      </c>
    </row>
    <row r="2272" spans="1:14" x14ac:dyDescent="0.2">
      <c r="A2272">
        <v>310825</v>
      </c>
      <c r="B2272" t="s">
        <v>4</v>
      </c>
      <c r="C2272" t="s">
        <v>98</v>
      </c>
      <c r="D2272">
        <v>2004</v>
      </c>
      <c r="E2272" t="s">
        <v>361</v>
      </c>
      <c r="F2272" t="s">
        <v>362</v>
      </c>
      <c r="H2272">
        <v>8058</v>
      </c>
      <c r="I2272">
        <v>1455</v>
      </c>
      <c r="N2272">
        <f>COUNTIF(Cod_Mun_Norte!B:B,DADOS_SNIS_Minas!A2272)</f>
        <v>1</v>
      </c>
    </row>
    <row r="2273" spans="1:14" x14ac:dyDescent="0.2">
      <c r="A2273">
        <v>310825</v>
      </c>
      <c r="B2273" t="s">
        <v>4</v>
      </c>
      <c r="C2273" t="s">
        <v>98</v>
      </c>
      <c r="D2273">
        <v>2003</v>
      </c>
      <c r="E2273" t="s">
        <v>361</v>
      </c>
      <c r="F2273" t="s">
        <v>362</v>
      </c>
      <c r="H2273">
        <v>7980</v>
      </c>
      <c r="I2273">
        <v>1441</v>
      </c>
      <c r="N2273">
        <f>COUNTIF(Cod_Mun_Norte!B:B,DADOS_SNIS_Minas!A2273)</f>
        <v>1</v>
      </c>
    </row>
    <row r="2274" spans="1:14" x14ac:dyDescent="0.2">
      <c r="A2274">
        <v>310825</v>
      </c>
      <c r="B2274" t="s">
        <v>4</v>
      </c>
      <c r="C2274" t="s">
        <v>98</v>
      </c>
      <c r="D2274">
        <v>2002</v>
      </c>
      <c r="E2274" t="s">
        <v>361</v>
      </c>
      <c r="F2274" t="s">
        <v>362</v>
      </c>
      <c r="H2274">
        <v>7943</v>
      </c>
      <c r="I2274">
        <v>1434</v>
      </c>
      <c r="N2274">
        <f>COUNTIF(Cod_Mun_Norte!B:B,DADOS_SNIS_Minas!A2274)</f>
        <v>1</v>
      </c>
    </row>
    <row r="2275" spans="1:14" x14ac:dyDescent="0.2">
      <c r="A2275">
        <v>310825</v>
      </c>
      <c r="B2275" t="s">
        <v>4</v>
      </c>
      <c r="C2275" t="s">
        <v>98</v>
      </c>
      <c r="D2275">
        <v>2001</v>
      </c>
      <c r="E2275" t="s">
        <v>361</v>
      </c>
      <c r="F2275" t="s">
        <v>362</v>
      </c>
      <c r="H2275">
        <v>7914</v>
      </c>
      <c r="I2275">
        <v>1429</v>
      </c>
      <c r="N2275">
        <f>COUNTIF(Cod_Mun_Norte!B:B,DADOS_SNIS_Minas!A2275)</f>
        <v>1</v>
      </c>
    </row>
    <row r="2276" spans="1:14" x14ac:dyDescent="0.2">
      <c r="A2276">
        <v>310825</v>
      </c>
      <c r="B2276" t="s">
        <v>4</v>
      </c>
      <c r="C2276" t="s">
        <v>98</v>
      </c>
      <c r="D2276">
        <v>2000</v>
      </c>
      <c r="E2276" t="s">
        <v>361</v>
      </c>
      <c r="F2276" t="s">
        <v>362</v>
      </c>
      <c r="H2276">
        <v>7863</v>
      </c>
      <c r="I2276">
        <v>1420</v>
      </c>
      <c r="N2276">
        <f>COUNTIF(Cod_Mun_Norte!B:B,DADOS_SNIS_Minas!A2276)</f>
        <v>1</v>
      </c>
    </row>
    <row r="2277" spans="1:14" x14ac:dyDescent="0.2">
      <c r="A2277">
        <v>310825</v>
      </c>
      <c r="B2277" t="s">
        <v>4</v>
      </c>
      <c r="C2277" t="s">
        <v>98</v>
      </c>
      <c r="D2277">
        <v>1999</v>
      </c>
      <c r="H2277">
        <v>7281</v>
      </c>
      <c r="I2277">
        <v>1315</v>
      </c>
      <c r="N2277">
        <f>COUNTIF(Cod_Mun_Norte!B:B,DADOS_SNIS_Minas!A2277)</f>
        <v>1</v>
      </c>
    </row>
    <row r="2278" spans="1:14" x14ac:dyDescent="0.2">
      <c r="A2278">
        <v>310825</v>
      </c>
      <c r="B2278" t="s">
        <v>4</v>
      </c>
      <c r="C2278" t="s">
        <v>98</v>
      </c>
      <c r="D2278">
        <v>1998</v>
      </c>
      <c r="H2278">
        <v>7302</v>
      </c>
      <c r="I2278">
        <v>1319</v>
      </c>
      <c r="N2278">
        <f>COUNTIF(Cod_Mun_Norte!B:B,DADOS_SNIS_Minas!A2278)</f>
        <v>1</v>
      </c>
    </row>
    <row r="2279" spans="1:14" x14ac:dyDescent="0.2">
      <c r="A2279">
        <v>310825</v>
      </c>
      <c r="B2279" t="s">
        <v>4</v>
      </c>
      <c r="C2279" t="s">
        <v>98</v>
      </c>
      <c r="D2279">
        <v>1997</v>
      </c>
      <c r="H2279">
        <v>7322</v>
      </c>
      <c r="I2279">
        <v>1322</v>
      </c>
      <c r="N2279">
        <f>COUNTIF(Cod_Mun_Norte!B:B,DADOS_SNIS_Minas!A2279)</f>
        <v>1</v>
      </c>
    </row>
    <row r="2280" spans="1:14" x14ac:dyDescent="0.2">
      <c r="A2280">
        <v>310830</v>
      </c>
      <c r="B2280" t="s">
        <v>682</v>
      </c>
      <c r="C2280" t="s">
        <v>98</v>
      </c>
      <c r="D2280">
        <v>2020</v>
      </c>
      <c r="E2280" t="s">
        <v>683</v>
      </c>
      <c r="F2280" t="s">
        <v>367</v>
      </c>
      <c r="G2280" t="s">
        <v>368</v>
      </c>
      <c r="H2280">
        <v>19614</v>
      </c>
      <c r="I2280">
        <v>15718</v>
      </c>
      <c r="J2280">
        <v>13556</v>
      </c>
      <c r="K2280">
        <v>13556</v>
      </c>
      <c r="L2280">
        <v>86.3</v>
      </c>
      <c r="M2280">
        <v>69.11</v>
      </c>
      <c r="N2280">
        <f>COUNTIF(Cod_Mun_Norte!B:B,DADOS_SNIS_Minas!A2280)</f>
        <v>0</v>
      </c>
    </row>
    <row r="2281" spans="1:14" x14ac:dyDescent="0.2">
      <c r="A2281">
        <v>310830</v>
      </c>
      <c r="B2281" t="s">
        <v>682</v>
      </c>
      <c r="C2281" t="s">
        <v>98</v>
      </c>
      <c r="D2281">
        <v>2019</v>
      </c>
      <c r="E2281" t="s">
        <v>683</v>
      </c>
      <c r="F2281" t="s">
        <v>367</v>
      </c>
      <c r="G2281" t="s">
        <v>368</v>
      </c>
      <c r="H2281">
        <v>19412</v>
      </c>
      <c r="I2281">
        <v>15556</v>
      </c>
      <c r="J2281">
        <v>13255</v>
      </c>
      <c r="K2281">
        <v>13255</v>
      </c>
      <c r="L2281">
        <v>85.2</v>
      </c>
      <c r="M2281">
        <v>68.28</v>
      </c>
      <c r="N2281">
        <f>COUNTIF(Cod_Mun_Norte!B:B,DADOS_SNIS_Minas!A2281)</f>
        <v>0</v>
      </c>
    </row>
    <row r="2282" spans="1:14" x14ac:dyDescent="0.2">
      <c r="A2282">
        <v>310830</v>
      </c>
      <c r="B2282" t="s">
        <v>682</v>
      </c>
      <c r="C2282" t="s">
        <v>98</v>
      </c>
      <c r="D2282">
        <v>2018</v>
      </c>
      <c r="E2282" t="s">
        <v>683</v>
      </c>
      <c r="F2282" t="s">
        <v>367</v>
      </c>
      <c r="H2282">
        <v>19202</v>
      </c>
      <c r="I2282">
        <v>15388</v>
      </c>
      <c r="J2282">
        <v>13010</v>
      </c>
      <c r="K2282">
        <v>13010</v>
      </c>
      <c r="L2282">
        <v>84.6</v>
      </c>
      <c r="M2282">
        <v>67.75</v>
      </c>
      <c r="N2282">
        <f>COUNTIF(Cod_Mun_Norte!B:B,DADOS_SNIS_Minas!A2282)</f>
        <v>0</v>
      </c>
    </row>
    <row r="2283" spans="1:14" x14ac:dyDescent="0.2">
      <c r="A2283">
        <v>310830</v>
      </c>
      <c r="B2283" t="s">
        <v>682</v>
      </c>
      <c r="C2283" t="s">
        <v>98</v>
      </c>
      <c r="D2283">
        <v>2017</v>
      </c>
      <c r="E2283" t="s">
        <v>683</v>
      </c>
      <c r="F2283" t="s">
        <v>367</v>
      </c>
      <c r="H2283">
        <v>19055</v>
      </c>
      <c r="I2283">
        <v>15270</v>
      </c>
      <c r="J2283">
        <v>12817</v>
      </c>
      <c r="K2283">
        <v>12817</v>
      </c>
      <c r="L2283">
        <v>83.9</v>
      </c>
      <c r="M2283">
        <v>67.260000000000005</v>
      </c>
      <c r="N2283">
        <f>COUNTIF(Cod_Mun_Norte!B:B,DADOS_SNIS_Minas!A2283)</f>
        <v>0</v>
      </c>
    </row>
    <row r="2284" spans="1:14" x14ac:dyDescent="0.2">
      <c r="A2284">
        <v>310830</v>
      </c>
      <c r="B2284" t="s">
        <v>682</v>
      </c>
      <c r="C2284" t="s">
        <v>98</v>
      </c>
      <c r="D2284">
        <v>2016</v>
      </c>
      <c r="E2284" t="s">
        <v>683</v>
      </c>
      <c r="F2284" t="s">
        <v>367</v>
      </c>
      <c r="H2284">
        <v>18873</v>
      </c>
      <c r="I2284">
        <v>15124</v>
      </c>
      <c r="J2284">
        <v>12668</v>
      </c>
      <c r="K2284">
        <v>12668</v>
      </c>
      <c r="L2284">
        <v>83.8</v>
      </c>
      <c r="M2284">
        <v>67.12</v>
      </c>
      <c r="N2284">
        <f>COUNTIF(Cod_Mun_Norte!B:B,DADOS_SNIS_Minas!A2284)</f>
        <v>0</v>
      </c>
    </row>
    <row r="2285" spans="1:14" x14ac:dyDescent="0.2">
      <c r="A2285">
        <v>310830</v>
      </c>
      <c r="B2285" t="s">
        <v>682</v>
      </c>
      <c r="C2285" t="s">
        <v>98</v>
      </c>
      <c r="D2285">
        <v>2015</v>
      </c>
      <c r="E2285" t="s">
        <v>361</v>
      </c>
      <c r="F2285" t="s">
        <v>99</v>
      </c>
      <c r="H2285">
        <v>18682</v>
      </c>
      <c r="I2285">
        <v>14971</v>
      </c>
      <c r="J2285">
        <v>12544</v>
      </c>
      <c r="K2285">
        <v>12544</v>
      </c>
      <c r="L2285">
        <v>83.8</v>
      </c>
      <c r="M2285">
        <v>67.14</v>
      </c>
      <c r="N2285">
        <f>COUNTIF(Cod_Mun_Norte!B:B,DADOS_SNIS_Minas!A2285)</f>
        <v>0</v>
      </c>
    </row>
    <row r="2286" spans="1:14" x14ac:dyDescent="0.2">
      <c r="A2286">
        <v>310830</v>
      </c>
      <c r="B2286" t="s">
        <v>682</v>
      </c>
      <c r="C2286" t="s">
        <v>98</v>
      </c>
      <c r="D2286">
        <v>2014</v>
      </c>
      <c r="E2286" t="s">
        <v>361</v>
      </c>
      <c r="F2286" t="s">
        <v>99</v>
      </c>
      <c r="H2286">
        <v>18481</v>
      </c>
      <c r="I2286">
        <v>14810</v>
      </c>
      <c r="J2286">
        <v>14810</v>
      </c>
      <c r="K2286">
        <v>14810</v>
      </c>
      <c r="L2286">
        <v>100</v>
      </c>
      <c r="M2286">
        <v>80.14</v>
      </c>
      <c r="N2286">
        <f>COUNTIF(Cod_Mun_Norte!B:B,DADOS_SNIS_Minas!A2286)</f>
        <v>0</v>
      </c>
    </row>
    <row r="2287" spans="1:14" x14ac:dyDescent="0.2">
      <c r="A2287">
        <v>310830</v>
      </c>
      <c r="B2287" t="s">
        <v>682</v>
      </c>
      <c r="C2287" t="s">
        <v>98</v>
      </c>
      <c r="D2287">
        <v>2013</v>
      </c>
      <c r="E2287" t="s">
        <v>361</v>
      </c>
      <c r="F2287" t="s">
        <v>99</v>
      </c>
      <c r="H2287">
        <v>18271</v>
      </c>
      <c r="I2287">
        <v>14642</v>
      </c>
      <c r="J2287">
        <v>14642</v>
      </c>
      <c r="K2287">
        <v>14642</v>
      </c>
      <c r="L2287">
        <v>100</v>
      </c>
      <c r="M2287">
        <v>80.14</v>
      </c>
      <c r="N2287">
        <f>COUNTIF(Cod_Mun_Norte!B:B,DADOS_SNIS_Minas!A2287)</f>
        <v>0</v>
      </c>
    </row>
    <row r="2288" spans="1:14" x14ac:dyDescent="0.2">
      <c r="A2288">
        <v>310830</v>
      </c>
      <c r="B2288" t="s">
        <v>682</v>
      </c>
      <c r="C2288" t="s">
        <v>98</v>
      </c>
      <c r="D2288">
        <v>2012</v>
      </c>
      <c r="E2288" t="s">
        <v>361</v>
      </c>
      <c r="F2288" t="s">
        <v>99</v>
      </c>
      <c r="H2288">
        <v>17523</v>
      </c>
      <c r="I2288">
        <v>14043</v>
      </c>
      <c r="J2288">
        <v>14043</v>
      </c>
      <c r="K2288">
        <v>14043</v>
      </c>
      <c r="L2288">
        <v>100</v>
      </c>
      <c r="M2288">
        <v>80.14</v>
      </c>
      <c r="N2288">
        <f>COUNTIF(Cod_Mun_Norte!B:B,DADOS_SNIS_Minas!A2288)</f>
        <v>0</v>
      </c>
    </row>
    <row r="2289" spans="1:14" x14ac:dyDescent="0.2">
      <c r="A2289">
        <v>310830</v>
      </c>
      <c r="B2289" t="s">
        <v>682</v>
      </c>
      <c r="C2289" t="s">
        <v>98</v>
      </c>
      <c r="D2289">
        <v>2011</v>
      </c>
      <c r="E2289" t="s">
        <v>361</v>
      </c>
      <c r="F2289" t="s">
        <v>99</v>
      </c>
      <c r="H2289">
        <v>17324</v>
      </c>
      <c r="I2289">
        <v>13883</v>
      </c>
      <c r="J2289">
        <v>13883</v>
      </c>
      <c r="K2289">
        <v>13883</v>
      </c>
      <c r="L2289">
        <v>100</v>
      </c>
      <c r="M2289">
        <v>80.14</v>
      </c>
      <c r="N2289">
        <f>COUNTIF(Cod_Mun_Norte!B:B,DADOS_SNIS_Minas!A2289)</f>
        <v>0</v>
      </c>
    </row>
    <row r="2290" spans="1:14" x14ac:dyDescent="0.2">
      <c r="A2290">
        <v>310830</v>
      </c>
      <c r="B2290" t="s">
        <v>682</v>
      </c>
      <c r="C2290" t="s">
        <v>98</v>
      </c>
      <c r="D2290">
        <v>2010</v>
      </c>
      <c r="E2290" t="s">
        <v>361</v>
      </c>
      <c r="F2290" t="s">
        <v>99</v>
      </c>
      <c r="H2290">
        <v>17118</v>
      </c>
      <c r="I2290">
        <v>13718</v>
      </c>
      <c r="J2290">
        <v>13718</v>
      </c>
      <c r="K2290">
        <v>13718</v>
      </c>
      <c r="L2290">
        <v>100</v>
      </c>
      <c r="M2290">
        <v>80.14</v>
      </c>
      <c r="N2290">
        <f>COUNTIF(Cod_Mun_Norte!B:B,DADOS_SNIS_Minas!A2290)</f>
        <v>0</v>
      </c>
    </row>
    <row r="2291" spans="1:14" x14ac:dyDescent="0.2">
      <c r="A2291">
        <v>310830</v>
      </c>
      <c r="B2291" t="s">
        <v>682</v>
      </c>
      <c r="C2291" t="s">
        <v>98</v>
      </c>
      <c r="D2291">
        <v>2009</v>
      </c>
      <c r="E2291" t="s">
        <v>361</v>
      </c>
      <c r="F2291" t="s">
        <v>99</v>
      </c>
      <c r="H2291">
        <v>15507</v>
      </c>
      <c r="I2291">
        <v>12622</v>
      </c>
      <c r="J2291">
        <v>13418</v>
      </c>
      <c r="K2291">
        <v>13418</v>
      </c>
      <c r="L2291">
        <v>100</v>
      </c>
      <c r="M2291">
        <v>86.53</v>
      </c>
      <c r="N2291">
        <f>COUNTIF(Cod_Mun_Norte!B:B,DADOS_SNIS_Minas!A2291)</f>
        <v>0</v>
      </c>
    </row>
    <row r="2292" spans="1:14" x14ac:dyDescent="0.2">
      <c r="A2292">
        <v>310830</v>
      </c>
      <c r="B2292" t="s">
        <v>682</v>
      </c>
      <c r="C2292" t="s">
        <v>98</v>
      </c>
      <c r="D2292">
        <v>2008</v>
      </c>
      <c r="E2292" t="s">
        <v>361</v>
      </c>
      <c r="F2292" t="s">
        <v>99</v>
      </c>
      <c r="H2292">
        <v>15420</v>
      </c>
      <c r="I2292">
        <v>12551</v>
      </c>
      <c r="J2292">
        <v>13058</v>
      </c>
      <c r="K2292">
        <v>13058</v>
      </c>
      <c r="L2292">
        <v>100</v>
      </c>
      <c r="M2292">
        <v>84.68</v>
      </c>
      <c r="N2292">
        <f>COUNTIF(Cod_Mun_Norte!B:B,DADOS_SNIS_Minas!A2292)</f>
        <v>0</v>
      </c>
    </row>
    <row r="2293" spans="1:14" x14ac:dyDescent="0.2">
      <c r="A2293">
        <v>310830</v>
      </c>
      <c r="B2293" t="s">
        <v>682</v>
      </c>
      <c r="C2293" t="s">
        <v>98</v>
      </c>
      <c r="D2293">
        <v>2007</v>
      </c>
      <c r="E2293" t="s">
        <v>361</v>
      </c>
      <c r="F2293" t="s">
        <v>99</v>
      </c>
      <c r="H2293">
        <v>14892</v>
      </c>
      <c r="I2293">
        <v>12121</v>
      </c>
      <c r="J2293">
        <v>12750</v>
      </c>
      <c r="K2293">
        <v>12750</v>
      </c>
      <c r="L2293">
        <v>100</v>
      </c>
      <c r="M2293">
        <v>85.62</v>
      </c>
      <c r="N2293">
        <f>COUNTIF(Cod_Mun_Norte!B:B,DADOS_SNIS_Minas!A2293)</f>
        <v>0</v>
      </c>
    </row>
    <row r="2294" spans="1:14" x14ac:dyDescent="0.2">
      <c r="A2294">
        <v>310830</v>
      </c>
      <c r="B2294" t="s">
        <v>682</v>
      </c>
      <c r="C2294" t="s">
        <v>98</v>
      </c>
      <c r="D2294">
        <v>2006</v>
      </c>
      <c r="E2294" t="s">
        <v>361</v>
      </c>
      <c r="F2294" t="s">
        <v>99</v>
      </c>
      <c r="H2294">
        <v>16322</v>
      </c>
      <c r="I2294">
        <v>12663</v>
      </c>
      <c r="J2294">
        <v>12233</v>
      </c>
      <c r="K2294">
        <v>12233</v>
      </c>
      <c r="L2294">
        <v>96.6</v>
      </c>
      <c r="M2294">
        <v>74.95</v>
      </c>
      <c r="N2294">
        <f>COUNTIF(Cod_Mun_Norte!B:B,DADOS_SNIS_Minas!A2294)</f>
        <v>0</v>
      </c>
    </row>
    <row r="2295" spans="1:14" x14ac:dyDescent="0.2">
      <c r="A2295">
        <v>310830</v>
      </c>
      <c r="B2295" t="s">
        <v>682</v>
      </c>
      <c r="C2295" t="s">
        <v>98</v>
      </c>
      <c r="D2295">
        <v>2005</v>
      </c>
      <c r="E2295" t="s">
        <v>361</v>
      </c>
      <c r="F2295" t="s">
        <v>99</v>
      </c>
      <c r="H2295">
        <v>16035</v>
      </c>
      <c r="I2295">
        <v>12440</v>
      </c>
      <c r="J2295">
        <v>11838</v>
      </c>
      <c r="K2295">
        <v>11838</v>
      </c>
      <c r="L2295">
        <v>95.2</v>
      </c>
      <c r="M2295">
        <v>73.83</v>
      </c>
      <c r="N2295">
        <f>COUNTIF(Cod_Mun_Norte!B:B,DADOS_SNIS_Minas!A2295)</f>
        <v>0</v>
      </c>
    </row>
    <row r="2296" spans="1:14" x14ac:dyDescent="0.2">
      <c r="A2296">
        <v>310830</v>
      </c>
      <c r="B2296" t="s">
        <v>682</v>
      </c>
      <c r="C2296" t="s">
        <v>98</v>
      </c>
      <c r="D2296">
        <v>2004</v>
      </c>
      <c r="E2296" t="s">
        <v>361</v>
      </c>
      <c r="F2296" t="s">
        <v>99</v>
      </c>
      <c r="H2296">
        <v>15746</v>
      </c>
      <c r="I2296">
        <v>12216</v>
      </c>
      <c r="J2296">
        <v>11534</v>
      </c>
      <c r="K2296">
        <v>11534</v>
      </c>
      <c r="L2296">
        <v>94.4</v>
      </c>
      <c r="M2296">
        <v>73.25</v>
      </c>
      <c r="N2296">
        <f>COUNTIF(Cod_Mun_Norte!B:B,DADOS_SNIS_Minas!A2296)</f>
        <v>0</v>
      </c>
    </row>
    <row r="2297" spans="1:14" x14ac:dyDescent="0.2">
      <c r="A2297">
        <v>310830</v>
      </c>
      <c r="B2297" t="s">
        <v>682</v>
      </c>
      <c r="C2297" t="s">
        <v>98</v>
      </c>
      <c r="D2297">
        <v>2003</v>
      </c>
      <c r="E2297" t="s">
        <v>361</v>
      </c>
      <c r="F2297" t="s">
        <v>99</v>
      </c>
      <c r="H2297">
        <v>15224</v>
      </c>
      <c r="I2297">
        <v>11811</v>
      </c>
      <c r="J2297">
        <v>11379</v>
      </c>
      <c r="K2297">
        <v>11379</v>
      </c>
      <c r="L2297">
        <v>96.3</v>
      </c>
      <c r="M2297">
        <v>74.739999999999995</v>
      </c>
      <c r="N2297">
        <f>COUNTIF(Cod_Mun_Norte!B:B,DADOS_SNIS_Minas!A2297)</f>
        <v>0</v>
      </c>
    </row>
    <row r="2298" spans="1:14" x14ac:dyDescent="0.2">
      <c r="A2298">
        <v>310830</v>
      </c>
      <c r="B2298" t="s">
        <v>682</v>
      </c>
      <c r="C2298" t="s">
        <v>98</v>
      </c>
      <c r="D2298">
        <v>2002</v>
      </c>
      <c r="E2298" t="s">
        <v>361</v>
      </c>
      <c r="F2298" t="s">
        <v>99</v>
      </c>
      <c r="H2298">
        <v>14975</v>
      </c>
      <c r="I2298">
        <v>11618</v>
      </c>
      <c r="J2298">
        <v>11036</v>
      </c>
      <c r="K2298">
        <v>11036</v>
      </c>
      <c r="L2298">
        <v>95</v>
      </c>
      <c r="M2298">
        <v>73.7</v>
      </c>
      <c r="N2298">
        <f>COUNTIF(Cod_Mun_Norte!B:B,DADOS_SNIS_Minas!A2298)</f>
        <v>0</v>
      </c>
    </row>
    <row r="2299" spans="1:14" x14ac:dyDescent="0.2">
      <c r="A2299">
        <v>310830</v>
      </c>
      <c r="B2299" t="s">
        <v>682</v>
      </c>
      <c r="C2299" t="s">
        <v>98</v>
      </c>
      <c r="D2299">
        <v>2001</v>
      </c>
      <c r="E2299" t="s">
        <v>361</v>
      </c>
      <c r="F2299" t="s">
        <v>99</v>
      </c>
      <c r="H2299">
        <v>14743</v>
      </c>
      <c r="I2299">
        <v>11438</v>
      </c>
      <c r="J2299">
        <v>10670</v>
      </c>
      <c r="K2299">
        <v>10670</v>
      </c>
      <c r="L2299">
        <v>93.3</v>
      </c>
      <c r="M2299">
        <v>72.37</v>
      </c>
      <c r="N2299">
        <f>COUNTIF(Cod_Mun_Norte!B:B,DADOS_SNIS_Minas!A2299)</f>
        <v>0</v>
      </c>
    </row>
    <row r="2300" spans="1:14" x14ac:dyDescent="0.2">
      <c r="A2300">
        <v>310830</v>
      </c>
      <c r="B2300" t="s">
        <v>682</v>
      </c>
      <c r="C2300" t="s">
        <v>98</v>
      </c>
      <c r="D2300">
        <v>2000</v>
      </c>
      <c r="E2300" t="s">
        <v>361</v>
      </c>
      <c r="F2300" t="s">
        <v>99</v>
      </c>
      <c r="H2300">
        <v>14439</v>
      </c>
      <c r="I2300">
        <v>11202</v>
      </c>
      <c r="J2300">
        <v>10298</v>
      </c>
      <c r="L2300">
        <v>91.9</v>
      </c>
      <c r="N2300">
        <f>COUNTIF(Cod_Mun_Norte!B:B,DADOS_SNIS_Minas!A2300)</f>
        <v>0</v>
      </c>
    </row>
    <row r="2301" spans="1:14" x14ac:dyDescent="0.2">
      <c r="A2301">
        <v>310830</v>
      </c>
      <c r="B2301" t="s">
        <v>682</v>
      </c>
      <c r="C2301" t="s">
        <v>98</v>
      </c>
      <c r="D2301">
        <v>1999</v>
      </c>
      <c r="E2301" t="s">
        <v>361</v>
      </c>
      <c r="F2301" t="s">
        <v>99</v>
      </c>
      <c r="H2301">
        <v>12758</v>
      </c>
      <c r="I2301">
        <v>7852</v>
      </c>
      <c r="N2301">
        <f>COUNTIF(Cod_Mun_Norte!B:B,DADOS_SNIS_Minas!A2301)</f>
        <v>0</v>
      </c>
    </row>
    <row r="2302" spans="1:14" x14ac:dyDescent="0.2">
      <c r="A2302">
        <v>310830</v>
      </c>
      <c r="B2302" t="s">
        <v>682</v>
      </c>
      <c r="C2302" t="s">
        <v>98</v>
      </c>
      <c r="D2302">
        <v>1998</v>
      </c>
      <c r="E2302" t="s">
        <v>361</v>
      </c>
      <c r="F2302" t="s">
        <v>99</v>
      </c>
      <c r="H2302">
        <v>12642</v>
      </c>
      <c r="I2302">
        <v>7780</v>
      </c>
      <c r="N2302">
        <f>COUNTIF(Cod_Mun_Norte!B:B,DADOS_SNIS_Minas!A2302)</f>
        <v>0</v>
      </c>
    </row>
    <row r="2303" spans="1:14" x14ac:dyDescent="0.2">
      <c r="A2303">
        <v>310830</v>
      </c>
      <c r="B2303" t="s">
        <v>682</v>
      </c>
      <c r="C2303" t="s">
        <v>98</v>
      </c>
      <c r="D2303">
        <v>1997</v>
      </c>
      <c r="H2303">
        <v>12526</v>
      </c>
      <c r="I2303">
        <v>7709</v>
      </c>
      <c r="N2303">
        <f>COUNTIF(Cod_Mun_Norte!B:B,DADOS_SNIS_Minas!A2303)</f>
        <v>0</v>
      </c>
    </row>
    <row r="2304" spans="1:14" x14ac:dyDescent="0.2">
      <c r="A2304">
        <v>310830</v>
      </c>
      <c r="B2304" t="s">
        <v>682</v>
      </c>
      <c r="C2304" t="s">
        <v>98</v>
      </c>
      <c r="D2304">
        <v>1996</v>
      </c>
      <c r="H2304">
        <v>16055</v>
      </c>
      <c r="I2304">
        <v>9881</v>
      </c>
      <c r="N2304">
        <f>COUNTIF(Cod_Mun_Norte!B:B,DADOS_SNIS_Minas!A2304)</f>
        <v>0</v>
      </c>
    </row>
    <row r="2305" spans="1:14" x14ac:dyDescent="0.2">
      <c r="A2305">
        <v>310830</v>
      </c>
      <c r="B2305" t="s">
        <v>682</v>
      </c>
      <c r="C2305" t="s">
        <v>98</v>
      </c>
      <c r="D2305">
        <v>1995</v>
      </c>
      <c r="H2305">
        <v>15963</v>
      </c>
      <c r="I2305">
        <v>9824</v>
      </c>
      <c r="N2305">
        <f>COUNTIF(Cod_Mun_Norte!B:B,DADOS_SNIS_Minas!A2305)</f>
        <v>0</v>
      </c>
    </row>
    <row r="2306" spans="1:14" x14ac:dyDescent="0.2">
      <c r="A2306">
        <v>310840</v>
      </c>
      <c r="B2306" t="s">
        <v>684</v>
      </c>
      <c r="C2306" t="s">
        <v>98</v>
      </c>
      <c r="D2306">
        <v>2020</v>
      </c>
      <c r="E2306" t="s">
        <v>685</v>
      </c>
      <c r="F2306" t="s">
        <v>367</v>
      </c>
      <c r="G2306" t="s">
        <v>368</v>
      </c>
      <c r="H2306">
        <v>14949</v>
      </c>
      <c r="I2306">
        <v>11388</v>
      </c>
      <c r="J2306">
        <v>11145</v>
      </c>
      <c r="K2306">
        <v>11145</v>
      </c>
      <c r="L2306">
        <v>97.9</v>
      </c>
      <c r="M2306">
        <v>74.55</v>
      </c>
      <c r="N2306">
        <f>COUNTIF(Cod_Mun_Norte!B:B,DADOS_SNIS_Minas!A2306)</f>
        <v>0</v>
      </c>
    </row>
    <row r="2307" spans="1:14" x14ac:dyDescent="0.2">
      <c r="A2307">
        <v>310840</v>
      </c>
      <c r="B2307" t="s">
        <v>684</v>
      </c>
      <c r="C2307" t="s">
        <v>98</v>
      </c>
      <c r="D2307">
        <v>2019</v>
      </c>
      <c r="E2307" t="s">
        <v>685</v>
      </c>
      <c r="F2307" t="s">
        <v>367</v>
      </c>
      <c r="G2307" t="s">
        <v>368</v>
      </c>
      <c r="H2307">
        <v>14971</v>
      </c>
      <c r="I2307">
        <v>11405</v>
      </c>
      <c r="J2307">
        <v>11068</v>
      </c>
      <c r="K2307">
        <v>11068</v>
      </c>
      <c r="L2307">
        <v>97.1</v>
      </c>
      <c r="M2307">
        <v>73.930000000000007</v>
      </c>
      <c r="N2307">
        <f>COUNTIF(Cod_Mun_Norte!B:B,DADOS_SNIS_Minas!A2307)</f>
        <v>0</v>
      </c>
    </row>
    <row r="2308" spans="1:14" x14ac:dyDescent="0.2">
      <c r="A2308">
        <v>310840</v>
      </c>
      <c r="B2308" t="s">
        <v>684</v>
      </c>
      <c r="C2308" t="s">
        <v>98</v>
      </c>
      <c r="D2308">
        <v>2018</v>
      </c>
      <c r="E2308" t="s">
        <v>361</v>
      </c>
      <c r="F2308" t="s">
        <v>99</v>
      </c>
      <c r="H2308">
        <v>14995</v>
      </c>
      <c r="I2308">
        <v>11423</v>
      </c>
      <c r="J2308">
        <v>11061</v>
      </c>
      <c r="K2308">
        <v>11061</v>
      </c>
      <c r="L2308">
        <v>96.8</v>
      </c>
      <c r="M2308">
        <v>73.760000000000005</v>
      </c>
      <c r="N2308">
        <f>COUNTIF(Cod_Mun_Norte!B:B,DADOS_SNIS_Minas!A2308)</f>
        <v>0</v>
      </c>
    </row>
    <row r="2309" spans="1:14" x14ac:dyDescent="0.2">
      <c r="A2309">
        <v>310840</v>
      </c>
      <c r="B2309" t="s">
        <v>684</v>
      </c>
      <c r="C2309" t="s">
        <v>98</v>
      </c>
      <c r="D2309">
        <v>2017</v>
      </c>
      <c r="E2309" t="s">
        <v>685</v>
      </c>
      <c r="F2309" t="s">
        <v>367</v>
      </c>
      <c r="H2309">
        <v>15322</v>
      </c>
      <c r="I2309">
        <v>11672</v>
      </c>
      <c r="J2309">
        <v>11090</v>
      </c>
      <c r="K2309">
        <v>11090</v>
      </c>
      <c r="L2309">
        <v>95</v>
      </c>
      <c r="M2309">
        <v>72.38</v>
      </c>
      <c r="N2309">
        <f>COUNTIF(Cod_Mun_Norte!B:B,DADOS_SNIS_Minas!A2309)</f>
        <v>0</v>
      </c>
    </row>
    <row r="2310" spans="1:14" x14ac:dyDescent="0.2">
      <c r="A2310">
        <v>310840</v>
      </c>
      <c r="B2310" t="s">
        <v>684</v>
      </c>
      <c r="C2310" t="s">
        <v>98</v>
      </c>
      <c r="D2310">
        <v>2016</v>
      </c>
      <c r="E2310" t="s">
        <v>685</v>
      </c>
      <c r="F2310" t="s">
        <v>367</v>
      </c>
      <c r="H2310">
        <v>15323</v>
      </c>
      <c r="I2310">
        <v>11673</v>
      </c>
      <c r="J2310">
        <v>11025</v>
      </c>
      <c r="K2310">
        <v>11025</v>
      </c>
      <c r="L2310">
        <v>94.5</v>
      </c>
      <c r="M2310">
        <v>71.95</v>
      </c>
      <c r="N2310">
        <f>COUNTIF(Cod_Mun_Norte!B:B,DADOS_SNIS_Minas!A2310)</f>
        <v>0</v>
      </c>
    </row>
    <row r="2311" spans="1:14" x14ac:dyDescent="0.2">
      <c r="A2311">
        <v>310840</v>
      </c>
      <c r="B2311" t="s">
        <v>684</v>
      </c>
      <c r="C2311" t="s">
        <v>98</v>
      </c>
      <c r="D2311">
        <v>2015</v>
      </c>
      <c r="E2311" t="s">
        <v>685</v>
      </c>
      <c r="F2311" t="s">
        <v>367</v>
      </c>
      <c r="H2311">
        <v>15324</v>
      </c>
      <c r="I2311">
        <v>11674</v>
      </c>
      <c r="J2311">
        <v>11068</v>
      </c>
      <c r="K2311">
        <v>11068</v>
      </c>
      <c r="L2311">
        <v>94.8</v>
      </c>
      <c r="M2311">
        <v>72.23</v>
      </c>
      <c r="N2311">
        <f>COUNTIF(Cod_Mun_Norte!B:B,DADOS_SNIS_Minas!A2311)</f>
        <v>0</v>
      </c>
    </row>
    <row r="2312" spans="1:14" x14ac:dyDescent="0.2">
      <c r="A2312">
        <v>310840</v>
      </c>
      <c r="B2312" t="s">
        <v>684</v>
      </c>
      <c r="C2312" t="s">
        <v>98</v>
      </c>
      <c r="D2312">
        <v>2014</v>
      </c>
      <c r="E2312" t="s">
        <v>685</v>
      </c>
      <c r="F2312" t="s">
        <v>367</v>
      </c>
      <c r="H2312">
        <v>15325</v>
      </c>
      <c r="I2312">
        <v>11675</v>
      </c>
      <c r="J2312">
        <v>11675</v>
      </c>
      <c r="K2312">
        <v>11675</v>
      </c>
      <c r="L2312">
        <v>100</v>
      </c>
      <c r="M2312">
        <v>76.180000000000007</v>
      </c>
      <c r="N2312">
        <f>COUNTIF(Cod_Mun_Norte!B:B,DADOS_SNIS_Minas!A2312)</f>
        <v>0</v>
      </c>
    </row>
    <row r="2313" spans="1:14" x14ac:dyDescent="0.2">
      <c r="A2313">
        <v>310840</v>
      </c>
      <c r="B2313" t="s">
        <v>684</v>
      </c>
      <c r="C2313" t="s">
        <v>98</v>
      </c>
      <c r="D2313">
        <v>2013</v>
      </c>
      <c r="E2313" t="s">
        <v>685</v>
      </c>
      <c r="F2313" t="s">
        <v>367</v>
      </c>
      <c r="H2313">
        <v>15326</v>
      </c>
      <c r="I2313">
        <v>11675</v>
      </c>
      <c r="J2313">
        <v>11675</v>
      </c>
      <c r="K2313">
        <v>11675</v>
      </c>
      <c r="L2313">
        <v>100</v>
      </c>
      <c r="M2313">
        <v>76.180000000000007</v>
      </c>
      <c r="N2313">
        <f>COUNTIF(Cod_Mun_Norte!B:B,DADOS_SNIS_Minas!A2313)</f>
        <v>0</v>
      </c>
    </row>
    <row r="2314" spans="1:14" x14ac:dyDescent="0.2">
      <c r="A2314">
        <v>310840</v>
      </c>
      <c r="B2314" t="s">
        <v>684</v>
      </c>
      <c r="C2314" t="s">
        <v>98</v>
      </c>
      <c r="D2314">
        <v>2012</v>
      </c>
      <c r="E2314" t="s">
        <v>685</v>
      </c>
      <c r="F2314" t="s">
        <v>367</v>
      </c>
      <c r="H2314">
        <v>14893</v>
      </c>
      <c r="I2314">
        <v>11345</v>
      </c>
      <c r="J2314">
        <v>11345</v>
      </c>
      <c r="K2314">
        <v>11345</v>
      </c>
      <c r="L2314">
        <v>100</v>
      </c>
      <c r="M2314">
        <v>76.180000000000007</v>
      </c>
      <c r="N2314">
        <f>COUNTIF(Cod_Mun_Norte!B:B,DADOS_SNIS_Minas!A2314)</f>
        <v>0</v>
      </c>
    </row>
    <row r="2315" spans="1:14" x14ac:dyDescent="0.2">
      <c r="A2315">
        <v>310840</v>
      </c>
      <c r="B2315" t="s">
        <v>684</v>
      </c>
      <c r="C2315" t="s">
        <v>98</v>
      </c>
      <c r="D2315">
        <v>2011</v>
      </c>
      <c r="E2315" t="s">
        <v>685</v>
      </c>
      <c r="F2315" t="s">
        <v>367</v>
      </c>
      <c r="H2315">
        <v>14907</v>
      </c>
      <c r="I2315">
        <v>11356</v>
      </c>
      <c r="J2315">
        <v>11356</v>
      </c>
      <c r="K2315">
        <v>11356</v>
      </c>
      <c r="L2315">
        <v>100</v>
      </c>
      <c r="M2315">
        <v>76.180000000000007</v>
      </c>
      <c r="N2315">
        <f>COUNTIF(Cod_Mun_Norte!B:B,DADOS_SNIS_Minas!A2315)</f>
        <v>0</v>
      </c>
    </row>
    <row r="2316" spans="1:14" x14ac:dyDescent="0.2">
      <c r="A2316">
        <v>310840</v>
      </c>
      <c r="B2316" t="s">
        <v>684</v>
      </c>
      <c r="C2316" t="s">
        <v>98</v>
      </c>
      <c r="D2316">
        <v>2010</v>
      </c>
      <c r="E2316" t="s">
        <v>685</v>
      </c>
      <c r="F2316" t="s">
        <v>367</v>
      </c>
      <c r="H2316">
        <v>14920</v>
      </c>
      <c r="I2316">
        <v>11366</v>
      </c>
      <c r="J2316">
        <v>11366</v>
      </c>
      <c r="K2316">
        <v>11366</v>
      </c>
      <c r="L2316">
        <v>100</v>
      </c>
      <c r="M2316">
        <v>76.180000000000007</v>
      </c>
      <c r="N2316">
        <f>COUNTIF(Cod_Mun_Norte!B:B,DADOS_SNIS_Minas!A2316)</f>
        <v>0</v>
      </c>
    </row>
    <row r="2317" spans="1:14" x14ac:dyDescent="0.2">
      <c r="A2317">
        <v>310840</v>
      </c>
      <c r="B2317" t="s">
        <v>684</v>
      </c>
      <c r="C2317" t="s">
        <v>98</v>
      </c>
      <c r="D2317">
        <v>2009</v>
      </c>
      <c r="E2317" t="s">
        <v>685</v>
      </c>
      <c r="F2317" t="s">
        <v>367</v>
      </c>
      <c r="H2317">
        <v>15289</v>
      </c>
      <c r="I2317">
        <v>11103</v>
      </c>
      <c r="J2317">
        <v>14275</v>
      </c>
      <c r="K2317">
        <v>14275</v>
      </c>
      <c r="L2317">
        <v>100</v>
      </c>
      <c r="M2317">
        <v>93.37</v>
      </c>
      <c r="N2317">
        <f>COUNTIF(Cod_Mun_Norte!B:B,DADOS_SNIS_Minas!A2317)</f>
        <v>0</v>
      </c>
    </row>
    <row r="2318" spans="1:14" x14ac:dyDescent="0.2">
      <c r="A2318">
        <v>310840</v>
      </c>
      <c r="B2318" t="s">
        <v>684</v>
      </c>
      <c r="C2318" t="s">
        <v>98</v>
      </c>
      <c r="D2318">
        <v>2008</v>
      </c>
      <c r="E2318" t="s">
        <v>361</v>
      </c>
      <c r="F2318" t="s">
        <v>99</v>
      </c>
      <c r="H2318">
        <v>15284</v>
      </c>
      <c r="I2318">
        <v>11099</v>
      </c>
      <c r="J2318">
        <v>14119</v>
      </c>
      <c r="K2318">
        <v>14119</v>
      </c>
      <c r="L2318">
        <v>100</v>
      </c>
      <c r="M2318">
        <v>92.38</v>
      </c>
      <c r="N2318">
        <f>COUNTIF(Cod_Mun_Norte!B:B,DADOS_SNIS_Minas!A2318)</f>
        <v>0</v>
      </c>
    </row>
    <row r="2319" spans="1:14" x14ac:dyDescent="0.2">
      <c r="A2319">
        <v>310840</v>
      </c>
      <c r="B2319" t="s">
        <v>684</v>
      </c>
      <c r="C2319" t="s">
        <v>98</v>
      </c>
      <c r="D2319">
        <v>2007</v>
      </c>
      <c r="E2319" t="s">
        <v>361</v>
      </c>
      <c r="F2319" t="s">
        <v>362</v>
      </c>
      <c r="H2319">
        <v>14853</v>
      </c>
      <c r="I2319">
        <v>10786</v>
      </c>
      <c r="J2319">
        <v>13770</v>
      </c>
      <c r="K2319">
        <v>13770</v>
      </c>
      <c r="L2319">
        <v>100</v>
      </c>
      <c r="M2319">
        <v>92.71</v>
      </c>
      <c r="N2319">
        <f>COUNTIF(Cod_Mun_Norte!B:B,DADOS_SNIS_Minas!A2319)</f>
        <v>0</v>
      </c>
    </row>
    <row r="2320" spans="1:14" x14ac:dyDescent="0.2">
      <c r="A2320">
        <v>310840</v>
      </c>
      <c r="B2320" t="s">
        <v>684</v>
      </c>
      <c r="C2320" t="s">
        <v>98</v>
      </c>
      <c r="D2320">
        <v>2006</v>
      </c>
      <c r="E2320" t="s">
        <v>361</v>
      </c>
      <c r="F2320" t="s">
        <v>362</v>
      </c>
      <c r="H2320">
        <v>15732</v>
      </c>
      <c r="I2320">
        <v>10985</v>
      </c>
      <c r="J2320">
        <v>12926</v>
      </c>
      <c r="K2320">
        <v>12926</v>
      </c>
      <c r="L2320">
        <v>100</v>
      </c>
      <c r="M2320">
        <v>82.16</v>
      </c>
      <c r="N2320">
        <f>COUNTIF(Cod_Mun_Norte!B:B,DADOS_SNIS_Minas!A2320)</f>
        <v>0</v>
      </c>
    </row>
    <row r="2321" spans="1:14" x14ac:dyDescent="0.2">
      <c r="A2321">
        <v>310840</v>
      </c>
      <c r="B2321" t="s">
        <v>684</v>
      </c>
      <c r="C2321" t="s">
        <v>98</v>
      </c>
      <c r="D2321">
        <v>2005</v>
      </c>
      <c r="E2321" t="s">
        <v>361</v>
      </c>
      <c r="F2321" t="s">
        <v>362</v>
      </c>
      <c r="H2321">
        <v>15636</v>
      </c>
      <c r="I2321">
        <v>10918</v>
      </c>
      <c r="J2321">
        <v>10536</v>
      </c>
      <c r="K2321">
        <v>10536</v>
      </c>
      <c r="L2321">
        <v>96.5</v>
      </c>
      <c r="M2321">
        <v>67.38</v>
      </c>
      <c r="N2321">
        <f>COUNTIF(Cod_Mun_Norte!B:B,DADOS_SNIS_Minas!A2321)</f>
        <v>0</v>
      </c>
    </row>
    <row r="2322" spans="1:14" x14ac:dyDescent="0.2">
      <c r="A2322">
        <v>310840</v>
      </c>
      <c r="B2322" t="s">
        <v>684</v>
      </c>
      <c r="C2322" t="s">
        <v>98</v>
      </c>
      <c r="D2322">
        <v>2004</v>
      </c>
      <c r="E2322" t="s">
        <v>361</v>
      </c>
      <c r="F2322" t="s">
        <v>362</v>
      </c>
      <c r="H2322">
        <v>15539</v>
      </c>
      <c r="I2322">
        <v>10850</v>
      </c>
      <c r="J2322">
        <v>10335</v>
      </c>
      <c r="K2322">
        <v>10335</v>
      </c>
      <c r="L2322">
        <v>95.3</v>
      </c>
      <c r="M2322">
        <v>66.510000000000005</v>
      </c>
      <c r="N2322">
        <f>COUNTIF(Cod_Mun_Norte!B:B,DADOS_SNIS_Minas!A2322)</f>
        <v>0</v>
      </c>
    </row>
    <row r="2323" spans="1:14" x14ac:dyDescent="0.2">
      <c r="A2323">
        <v>310840</v>
      </c>
      <c r="B2323" t="s">
        <v>684</v>
      </c>
      <c r="C2323" t="s">
        <v>98</v>
      </c>
      <c r="D2323">
        <v>2003</v>
      </c>
      <c r="E2323" t="s">
        <v>361</v>
      </c>
      <c r="F2323" t="s">
        <v>362</v>
      </c>
      <c r="H2323">
        <v>15364</v>
      </c>
      <c r="I2323">
        <v>10728</v>
      </c>
      <c r="J2323">
        <v>10157</v>
      </c>
      <c r="K2323">
        <v>10157</v>
      </c>
      <c r="L2323">
        <v>94.7</v>
      </c>
      <c r="M2323">
        <v>66.11</v>
      </c>
      <c r="N2323">
        <f>COUNTIF(Cod_Mun_Norte!B:B,DADOS_SNIS_Minas!A2323)</f>
        <v>0</v>
      </c>
    </row>
    <row r="2324" spans="1:14" x14ac:dyDescent="0.2">
      <c r="A2324">
        <v>310840</v>
      </c>
      <c r="B2324" t="s">
        <v>684</v>
      </c>
      <c r="C2324" t="s">
        <v>98</v>
      </c>
      <c r="D2324">
        <v>2002</v>
      </c>
      <c r="E2324" t="s">
        <v>361</v>
      </c>
      <c r="F2324" t="s">
        <v>362</v>
      </c>
      <c r="H2324">
        <v>15281</v>
      </c>
      <c r="I2324">
        <v>10670</v>
      </c>
      <c r="J2324">
        <v>10017</v>
      </c>
      <c r="K2324">
        <v>10017</v>
      </c>
      <c r="L2324">
        <v>93.9</v>
      </c>
      <c r="M2324">
        <v>65.55</v>
      </c>
      <c r="N2324">
        <f>COUNTIF(Cod_Mun_Norte!B:B,DADOS_SNIS_Minas!A2324)</f>
        <v>0</v>
      </c>
    </row>
    <row r="2325" spans="1:14" x14ac:dyDescent="0.2">
      <c r="A2325">
        <v>310840</v>
      </c>
      <c r="B2325" t="s">
        <v>684</v>
      </c>
      <c r="C2325" t="s">
        <v>98</v>
      </c>
      <c r="D2325">
        <v>2001</v>
      </c>
      <c r="E2325" t="s">
        <v>361</v>
      </c>
      <c r="F2325" t="s">
        <v>362</v>
      </c>
      <c r="H2325">
        <v>15208</v>
      </c>
      <c r="I2325">
        <v>10619</v>
      </c>
      <c r="J2325">
        <v>9829</v>
      </c>
      <c r="K2325">
        <v>9829</v>
      </c>
      <c r="L2325">
        <v>92.6</v>
      </c>
      <c r="M2325">
        <v>64.63</v>
      </c>
      <c r="N2325">
        <f>COUNTIF(Cod_Mun_Norte!B:B,DADOS_SNIS_Minas!A2325)</f>
        <v>0</v>
      </c>
    </row>
    <row r="2326" spans="1:14" x14ac:dyDescent="0.2">
      <c r="A2326">
        <v>310840</v>
      </c>
      <c r="B2326" t="s">
        <v>684</v>
      </c>
      <c r="C2326" t="s">
        <v>98</v>
      </c>
      <c r="D2326">
        <v>2000</v>
      </c>
      <c r="E2326" t="s">
        <v>361</v>
      </c>
      <c r="F2326" t="s">
        <v>362</v>
      </c>
      <c r="H2326">
        <v>15101</v>
      </c>
      <c r="I2326">
        <v>10544</v>
      </c>
      <c r="N2326">
        <f>COUNTIF(Cod_Mun_Norte!B:B,DADOS_SNIS_Minas!A2326)</f>
        <v>0</v>
      </c>
    </row>
    <row r="2327" spans="1:14" x14ac:dyDescent="0.2">
      <c r="A2327">
        <v>310840</v>
      </c>
      <c r="B2327" t="s">
        <v>684</v>
      </c>
      <c r="C2327" t="s">
        <v>98</v>
      </c>
      <c r="D2327">
        <v>1999</v>
      </c>
      <c r="E2327" t="s">
        <v>361</v>
      </c>
      <c r="F2327" t="s">
        <v>362</v>
      </c>
      <c r="H2327">
        <v>15167</v>
      </c>
      <c r="I2327">
        <v>10283</v>
      </c>
      <c r="N2327">
        <f>COUNTIF(Cod_Mun_Norte!B:B,DADOS_SNIS_Minas!A2327)</f>
        <v>0</v>
      </c>
    </row>
    <row r="2328" spans="1:14" x14ac:dyDescent="0.2">
      <c r="A2328">
        <v>310840</v>
      </c>
      <c r="B2328" t="s">
        <v>684</v>
      </c>
      <c r="C2328" t="s">
        <v>98</v>
      </c>
      <c r="D2328">
        <v>1998</v>
      </c>
      <c r="E2328" t="s">
        <v>361</v>
      </c>
      <c r="F2328" t="s">
        <v>362</v>
      </c>
      <c r="H2328">
        <v>15029</v>
      </c>
      <c r="I2328">
        <v>10189</v>
      </c>
      <c r="N2328">
        <f>COUNTIF(Cod_Mun_Norte!B:B,DADOS_SNIS_Minas!A2328)</f>
        <v>0</v>
      </c>
    </row>
    <row r="2329" spans="1:14" x14ac:dyDescent="0.2">
      <c r="A2329">
        <v>310840</v>
      </c>
      <c r="B2329" t="s">
        <v>684</v>
      </c>
      <c r="C2329" t="s">
        <v>98</v>
      </c>
      <c r="D2329">
        <v>1997</v>
      </c>
      <c r="H2329">
        <v>14891</v>
      </c>
      <c r="I2329">
        <v>10096</v>
      </c>
      <c r="N2329">
        <f>COUNTIF(Cod_Mun_Norte!B:B,DADOS_SNIS_Minas!A2329)</f>
        <v>0</v>
      </c>
    </row>
    <row r="2330" spans="1:14" x14ac:dyDescent="0.2">
      <c r="A2330">
        <v>310840</v>
      </c>
      <c r="B2330" t="s">
        <v>684</v>
      </c>
      <c r="C2330" t="s">
        <v>98</v>
      </c>
      <c r="D2330">
        <v>1996</v>
      </c>
      <c r="H2330">
        <v>14728</v>
      </c>
      <c r="I2330">
        <v>9985</v>
      </c>
      <c r="N2330">
        <f>COUNTIF(Cod_Mun_Norte!B:B,DADOS_SNIS_Minas!A2330)</f>
        <v>0</v>
      </c>
    </row>
    <row r="2331" spans="1:14" x14ac:dyDescent="0.2">
      <c r="A2331">
        <v>310840</v>
      </c>
      <c r="B2331" t="s">
        <v>684</v>
      </c>
      <c r="C2331" t="s">
        <v>98</v>
      </c>
      <c r="D2331">
        <v>1995</v>
      </c>
      <c r="H2331">
        <v>14404</v>
      </c>
      <c r="I2331">
        <v>9765</v>
      </c>
      <c r="N2331">
        <f>COUNTIF(Cod_Mun_Norte!B:B,DADOS_SNIS_Minas!A2331)</f>
        <v>0</v>
      </c>
    </row>
    <row r="2332" spans="1:14" x14ac:dyDescent="0.2">
      <c r="A2332">
        <v>310850</v>
      </c>
      <c r="B2332" t="s">
        <v>5</v>
      </c>
      <c r="C2332" t="s">
        <v>98</v>
      </c>
      <c r="D2332">
        <v>2020</v>
      </c>
      <c r="E2332" t="s">
        <v>686</v>
      </c>
      <c r="F2332" t="s">
        <v>367</v>
      </c>
      <c r="G2332" t="s">
        <v>547</v>
      </c>
      <c r="H2332">
        <v>6288</v>
      </c>
      <c r="I2332">
        <v>3358</v>
      </c>
      <c r="J2332">
        <v>3499</v>
      </c>
      <c r="K2332">
        <v>3358</v>
      </c>
      <c r="L2332">
        <v>100</v>
      </c>
      <c r="M2332">
        <v>55.65</v>
      </c>
      <c r="N2332">
        <f>COUNTIF(Cod_Mun_Norte!B:B,DADOS_SNIS_Minas!A2332)</f>
        <v>1</v>
      </c>
    </row>
    <row r="2333" spans="1:14" x14ac:dyDescent="0.2">
      <c r="A2333">
        <v>310850</v>
      </c>
      <c r="B2333" t="s">
        <v>5</v>
      </c>
      <c r="C2333" t="s">
        <v>98</v>
      </c>
      <c r="D2333">
        <v>2019</v>
      </c>
      <c r="E2333" t="s">
        <v>686</v>
      </c>
      <c r="F2333" t="s">
        <v>367</v>
      </c>
      <c r="G2333" t="s">
        <v>547</v>
      </c>
      <c r="H2333">
        <v>6319</v>
      </c>
      <c r="I2333">
        <v>3375</v>
      </c>
      <c r="J2333">
        <v>3375</v>
      </c>
      <c r="K2333">
        <v>2419</v>
      </c>
      <c r="L2333">
        <v>71.7</v>
      </c>
      <c r="M2333">
        <v>53.41</v>
      </c>
      <c r="N2333">
        <f>COUNTIF(Cod_Mun_Norte!B:B,DADOS_SNIS_Minas!A2333)</f>
        <v>1</v>
      </c>
    </row>
    <row r="2334" spans="1:14" x14ac:dyDescent="0.2">
      <c r="A2334">
        <v>310850</v>
      </c>
      <c r="B2334" t="s">
        <v>5</v>
      </c>
      <c r="C2334" t="s">
        <v>98</v>
      </c>
      <c r="D2334">
        <v>2018</v>
      </c>
      <c r="E2334" t="s">
        <v>686</v>
      </c>
      <c r="F2334" t="s">
        <v>367</v>
      </c>
      <c r="H2334">
        <v>6350</v>
      </c>
      <c r="I2334">
        <v>3391</v>
      </c>
      <c r="J2334">
        <v>3020</v>
      </c>
      <c r="K2334">
        <v>3020</v>
      </c>
      <c r="L2334">
        <v>89.1</v>
      </c>
      <c r="M2334">
        <v>47.56</v>
      </c>
      <c r="N2334">
        <f>COUNTIF(Cod_Mun_Norte!B:B,DADOS_SNIS_Minas!A2334)</f>
        <v>1</v>
      </c>
    </row>
    <row r="2335" spans="1:14" x14ac:dyDescent="0.2">
      <c r="A2335">
        <v>310850</v>
      </c>
      <c r="B2335" t="s">
        <v>5</v>
      </c>
      <c r="C2335" t="s">
        <v>98</v>
      </c>
      <c r="D2335">
        <v>2017</v>
      </c>
      <c r="E2335" t="s">
        <v>686</v>
      </c>
      <c r="F2335" t="s">
        <v>367</v>
      </c>
      <c r="H2335">
        <v>6540</v>
      </c>
      <c r="I2335">
        <v>3493</v>
      </c>
      <c r="J2335">
        <v>5943</v>
      </c>
      <c r="K2335">
        <v>3140</v>
      </c>
      <c r="L2335">
        <v>89.9</v>
      </c>
      <c r="M2335">
        <v>90.87</v>
      </c>
      <c r="N2335">
        <f>COUNTIF(Cod_Mun_Norte!B:B,DADOS_SNIS_Minas!A2335)</f>
        <v>1</v>
      </c>
    </row>
    <row r="2336" spans="1:14" x14ac:dyDescent="0.2">
      <c r="A2336">
        <v>310850</v>
      </c>
      <c r="B2336" t="s">
        <v>5</v>
      </c>
      <c r="C2336" t="s">
        <v>98</v>
      </c>
      <c r="D2336">
        <v>2016</v>
      </c>
      <c r="E2336" t="s">
        <v>686</v>
      </c>
      <c r="F2336" t="s">
        <v>367</v>
      </c>
      <c r="H2336">
        <v>6557</v>
      </c>
      <c r="I2336">
        <v>3502</v>
      </c>
      <c r="J2336">
        <v>4063</v>
      </c>
      <c r="K2336">
        <v>2880</v>
      </c>
      <c r="L2336">
        <v>82.2</v>
      </c>
      <c r="M2336">
        <v>61.96</v>
      </c>
      <c r="N2336">
        <f>COUNTIF(Cod_Mun_Norte!B:B,DADOS_SNIS_Minas!A2336)</f>
        <v>1</v>
      </c>
    </row>
    <row r="2337" spans="1:14" x14ac:dyDescent="0.2">
      <c r="A2337">
        <v>310850</v>
      </c>
      <c r="B2337" t="s">
        <v>5</v>
      </c>
      <c r="C2337" t="s">
        <v>98</v>
      </c>
      <c r="D2337">
        <v>2015</v>
      </c>
      <c r="E2337" t="s">
        <v>687</v>
      </c>
      <c r="F2337" t="s">
        <v>367</v>
      </c>
      <c r="H2337">
        <v>6574</v>
      </c>
      <c r="I2337">
        <v>3511</v>
      </c>
      <c r="J2337">
        <v>6497</v>
      </c>
      <c r="K2337">
        <v>3510</v>
      </c>
      <c r="L2337">
        <v>100</v>
      </c>
      <c r="M2337">
        <v>98.83</v>
      </c>
      <c r="N2337">
        <f>COUNTIF(Cod_Mun_Norte!B:B,DADOS_SNIS_Minas!A2337)</f>
        <v>1</v>
      </c>
    </row>
    <row r="2338" spans="1:14" x14ac:dyDescent="0.2">
      <c r="A2338">
        <v>310850</v>
      </c>
      <c r="B2338" t="s">
        <v>5</v>
      </c>
      <c r="C2338" t="s">
        <v>98</v>
      </c>
      <c r="D2338">
        <v>2014</v>
      </c>
      <c r="E2338" t="s">
        <v>687</v>
      </c>
      <c r="F2338" t="s">
        <v>367</v>
      </c>
      <c r="H2338">
        <v>6593</v>
      </c>
      <c r="I2338">
        <v>3521</v>
      </c>
      <c r="J2338">
        <v>4872</v>
      </c>
      <c r="K2338">
        <v>3521</v>
      </c>
      <c r="L2338">
        <v>100</v>
      </c>
      <c r="M2338">
        <v>73.900000000000006</v>
      </c>
      <c r="N2338">
        <f>COUNTIF(Cod_Mun_Norte!B:B,DADOS_SNIS_Minas!A2338)</f>
        <v>1</v>
      </c>
    </row>
    <row r="2339" spans="1:14" x14ac:dyDescent="0.2">
      <c r="A2339">
        <v>310850</v>
      </c>
      <c r="B2339" t="s">
        <v>5</v>
      </c>
      <c r="C2339" t="s">
        <v>98</v>
      </c>
      <c r="D2339">
        <v>2013</v>
      </c>
      <c r="E2339" t="s">
        <v>686</v>
      </c>
      <c r="F2339" t="s">
        <v>367</v>
      </c>
      <c r="H2339">
        <v>6612</v>
      </c>
      <c r="I2339">
        <v>3531</v>
      </c>
      <c r="J2339">
        <v>4875</v>
      </c>
      <c r="K2339">
        <v>3528</v>
      </c>
      <c r="L2339">
        <v>99.9</v>
      </c>
      <c r="M2339">
        <v>73.73</v>
      </c>
      <c r="N2339">
        <f>COUNTIF(Cod_Mun_Norte!B:B,DADOS_SNIS_Minas!A2339)</f>
        <v>1</v>
      </c>
    </row>
    <row r="2340" spans="1:14" x14ac:dyDescent="0.2">
      <c r="A2340">
        <v>310850</v>
      </c>
      <c r="B2340" t="s">
        <v>5</v>
      </c>
      <c r="C2340" t="s">
        <v>98</v>
      </c>
      <c r="D2340">
        <v>2012</v>
      </c>
      <c r="E2340" t="s">
        <v>687</v>
      </c>
      <c r="F2340" t="s">
        <v>367</v>
      </c>
      <c r="H2340">
        <v>6447</v>
      </c>
      <c r="I2340">
        <v>3443</v>
      </c>
      <c r="J2340">
        <v>4271</v>
      </c>
      <c r="K2340">
        <v>3093</v>
      </c>
      <c r="L2340">
        <v>89.8</v>
      </c>
      <c r="M2340">
        <v>66.25</v>
      </c>
      <c r="N2340">
        <f>COUNTIF(Cod_Mun_Norte!B:B,DADOS_SNIS_Minas!A2340)</f>
        <v>1</v>
      </c>
    </row>
    <row r="2341" spans="1:14" x14ac:dyDescent="0.2">
      <c r="A2341">
        <v>310850</v>
      </c>
      <c r="B2341" t="s">
        <v>5</v>
      </c>
      <c r="C2341" t="s">
        <v>98</v>
      </c>
      <c r="D2341">
        <v>2011</v>
      </c>
      <c r="E2341" t="s">
        <v>479</v>
      </c>
      <c r="F2341" t="s">
        <v>362</v>
      </c>
      <c r="H2341">
        <v>6472</v>
      </c>
      <c r="I2341">
        <v>3457</v>
      </c>
      <c r="J2341">
        <v>3400</v>
      </c>
      <c r="K2341">
        <v>3400</v>
      </c>
      <c r="L2341">
        <v>98.4</v>
      </c>
      <c r="M2341">
        <v>52.53</v>
      </c>
      <c r="N2341">
        <f>COUNTIF(Cod_Mun_Norte!B:B,DADOS_SNIS_Minas!A2341)</f>
        <v>1</v>
      </c>
    </row>
    <row r="2342" spans="1:14" x14ac:dyDescent="0.2">
      <c r="A2342">
        <v>310850</v>
      </c>
      <c r="B2342" t="s">
        <v>5</v>
      </c>
      <c r="C2342" t="s">
        <v>98</v>
      </c>
      <c r="D2342">
        <v>2010</v>
      </c>
      <c r="E2342" t="s">
        <v>361</v>
      </c>
      <c r="F2342" t="s">
        <v>362</v>
      </c>
      <c r="H2342">
        <v>6497</v>
      </c>
      <c r="I2342">
        <v>3470</v>
      </c>
      <c r="J2342">
        <v>3470</v>
      </c>
      <c r="K2342">
        <v>3470</v>
      </c>
      <c r="L2342">
        <v>100</v>
      </c>
      <c r="M2342">
        <v>53.41</v>
      </c>
      <c r="N2342">
        <f>COUNTIF(Cod_Mun_Norte!B:B,DADOS_SNIS_Minas!A2342)</f>
        <v>1</v>
      </c>
    </row>
    <row r="2343" spans="1:14" x14ac:dyDescent="0.2">
      <c r="A2343">
        <v>310850</v>
      </c>
      <c r="B2343" t="s">
        <v>5</v>
      </c>
      <c r="C2343" t="s">
        <v>98</v>
      </c>
      <c r="D2343">
        <v>2009</v>
      </c>
      <c r="E2343" t="s">
        <v>361</v>
      </c>
      <c r="F2343" t="s">
        <v>362</v>
      </c>
      <c r="H2343">
        <v>6550</v>
      </c>
      <c r="I2343">
        <v>3437</v>
      </c>
      <c r="J2343">
        <v>3772</v>
      </c>
      <c r="K2343">
        <v>3772</v>
      </c>
      <c r="L2343">
        <v>100</v>
      </c>
      <c r="M2343">
        <v>57.59</v>
      </c>
      <c r="N2343">
        <f>COUNTIF(Cod_Mun_Norte!B:B,DADOS_SNIS_Minas!A2343)</f>
        <v>1</v>
      </c>
    </row>
    <row r="2344" spans="1:14" x14ac:dyDescent="0.2">
      <c r="A2344">
        <v>310850</v>
      </c>
      <c r="B2344" t="s">
        <v>5</v>
      </c>
      <c r="C2344" t="s">
        <v>98</v>
      </c>
      <c r="D2344">
        <v>2008</v>
      </c>
      <c r="E2344" t="s">
        <v>361</v>
      </c>
      <c r="F2344" t="s">
        <v>362</v>
      </c>
      <c r="H2344">
        <v>6582</v>
      </c>
      <c r="I2344">
        <v>3454</v>
      </c>
      <c r="J2344">
        <v>3728</v>
      </c>
      <c r="K2344">
        <v>3728</v>
      </c>
      <c r="L2344">
        <v>100</v>
      </c>
      <c r="M2344">
        <v>56.64</v>
      </c>
      <c r="N2344">
        <f>COUNTIF(Cod_Mun_Norte!B:B,DADOS_SNIS_Minas!A2344)</f>
        <v>1</v>
      </c>
    </row>
    <row r="2345" spans="1:14" x14ac:dyDescent="0.2">
      <c r="A2345">
        <v>310850</v>
      </c>
      <c r="B2345" t="s">
        <v>5</v>
      </c>
      <c r="C2345" t="s">
        <v>98</v>
      </c>
      <c r="D2345">
        <v>2007</v>
      </c>
      <c r="E2345" t="s">
        <v>361</v>
      </c>
      <c r="F2345" t="s">
        <v>362</v>
      </c>
      <c r="H2345">
        <v>6435</v>
      </c>
      <c r="I2345">
        <v>3377</v>
      </c>
      <c r="J2345">
        <v>3579</v>
      </c>
      <c r="K2345">
        <v>3579</v>
      </c>
      <c r="L2345">
        <v>100</v>
      </c>
      <c r="M2345">
        <v>55.62</v>
      </c>
      <c r="N2345">
        <f>COUNTIF(Cod_Mun_Norte!B:B,DADOS_SNIS_Minas!A2345)</f>
        <v>1</v>
      </c>
    </row>
    <row r="2346" spans="1:14" x14ac:dyDescent="0.2">
      <c r="A2346">
        <v>310850</v>
      </c>
      <c r="B2346" t="s">
        <v>5</v>
      </c>
      <c r="C2346" t="s">
        <v>98</v>
      </c>
      <c r="D2346">
        <v>2006</v>
      </c>
      <c r="E2346" t="s">
        <v>361</v>
      </c>
      <c r="F2346" t="s">
        <v>362</v>
      </c>
      <c r="H2346">
        <v>6542</v>
      </c>
      <c r="I2346">
        <v>3165</v>
      </c>
      <c r="J2346">
        <v>3474</v>
      </c>
      <c r="K2346">
        <v>3474</v>
      </c>
      <c r="L2346">
        <v>100</v>
      </c>
      <c r="M2346">
        <v>53.1</v>
      </c>
      <c r="N2346">
        <f>COUNTIF(Cod_Mun_Norte!B:B,DADOS_SNIS_Minas!A2346)</f>
        <v>1</v>
      </c>
    </row>
    <row r="2347" spans="1:14" x14ac:dyDescent="0.2">
      <c r="A2347">
        <v>310850</v>
      </c>
      <c r="B2347" t="s">
        <v>5</v>
      </c>
      <c r="C2347" t="s">
        <v>98</v>
      </c>
      <c r="D2347">
        <v>2005</v>
      </c>
      <c r="E2347" t="s">
        <v>361</v>
      </c>
      <c r="F2347" t="s">
        <v>362</v>
      </c>
      <c r="H2347">
        <v>6587</v>
      </c>
      <c r="I2347">
        <v>3187</v>
      </c>
      <c r="J2347">
        <v>2532</v>
      </c>
      <c r="K2347">
        <v>2532</v>
      </c>
      <c r="L2347">
        <v>79.5</v>
      </c>
      <c r="M2347">
        <v>38.44</v>
      </c>
      <c r="N2347">
        <f>COUNTIF(Cod_Mun_Norte!B:B,DADOS_SNIS_Minas!A2347)</f>
        <v>1</v>
      </c>
    </row>
    <row r="2348" spans="1:14" x14ac:dyDescent="0.2">
      <c r="A2348">
        <v>310850</v>
      </c>
      <c r="B2348" t="s">
        <v>5</v>
      </c>
      <c r="C2348" t="s">
        <v>98</v>
      </c>
      <c r="D2348">
        <v>2004</v>
      </c>
      <c r="E2348" t="s">
        <v>361</v>
      </c>
      <c r="F2348" t="s">
        <v>362</v>
      </c>
      <c r="H2348">
        <v>6631</v>
      </c>
      <c r="I2348">
        <v>3208</v>
      </c>
      <c r="J2348">
        <v>2498</v>
      </c>
      <c r="K2348">
        <v>2498</v>
      </c>
      <c r="L2348">
        <v>77.900000000000006</v>
      </c>
      <c r="M2348">
        <v>37.67</v>
      </c>
      <c r="N2348">
        <f>COUNTIF(Cod_Mun_Norte!B:B,DADOS_SNIS_Minas!A2348)</f>
        <v>1</v>
      </c>
    </row>
    <row r="2349" spans="1:14" x14ac:dyDescent="0.2">
      <c r="A2349">
        <v>310850</v>
      </c>
      <c r="B2349" t="s">
        <v>5</v>
      </c>
      <c r="C2349" t="s">
        <v>98</v>
      </c>
      <c r="D2349">
        <v>2003</v>
      </c>
      <c r="E2349" t="s">
        <v>361</v>
      </c>
      <c r="F2349" t="s">
        <v>362</v>
      </c>
      <c r="H2349">
        <v>6712</v>
      </c>
      <c r="I2349">
        <v>3247</v>
      </c>
      <c r="N2349">
        <f>COUNTIF(Cod_Mun_Norte!B:B,DADOS_SNIS_Minas!A2349)</f>
        <v>1</v>
      </c>
    </row>
    <row r="2350" spans="1:14" x14ac:dyDescent="0.2">
      <c r="A2350">
        <v>310850</v>
      </c>
      <c r="B2350" t="s">
        <v>5</v>
      </c>
      <c r="C2350" t="s">
        <v>98</v>
      </c>
      <c r="D2350">
        <v>2002</v>
      </c>
      <c r="E2350" t="s">
        <v>361</v>
      </c>
      <c r="F2350" t="s">
        <v>362</v>
      </c>
      <c r="H2350">
        <v>6751</v>
      </c>
      <c r="I2350">
        <v>3266</v>
      </c>
      <c r="N2350">
        <f>COUNTIF(Cod_Mun_Norte!B:B,DADOS_SNIS_Minas!A2350)</f>
        <v>1</v>
      </c>
    </row>
    <row r="2351" spans="1:14" x14ac:dyDescent="0.2">
      <c r="A2351">
        <v>310850</v>
      </c>
      <c r="B2351" t="s">
        <v>5</v>
      </c>
      <c r="C2351" t="s">
        <v>98</v>
      </c>
      <c r="D2351">
        <v>2001</v>
      </c>
      <c r="E2351" t="s">
        <v>361</v>
      </c>
      <c r="F2351" t="s">
        <v>362</v>
      </c>
      <c r="H2351">
        <v>6783</v>
      </c>
      <c r="I2351">
        <v>3281</v>
      </c>
      <c r="N2351">
        <f>COUNTIF(Cod_Mun_Norte!B:B,DADOS_SNIS_Minas!A2351)</f>
        <v>1</v>
      </c>
    </row>
    <row r="2352" spans="1:14" x14ac:dyDescent="0.2">
      <c r="A2352">
        <v>310850</v>
      </c>
      <c r="B2352" t="s">
        <v>5</v>
      </c>
      <c r="C2352" t="s">
        <v>98</v>
      </c>
      <c r="D2352">
        <v>2000</v>
      </c>
      <c r="E2352" t="s">
        <v>361</v>
      </c>
      <c r="F2352" t="s">
        <v>362</v>
      </c>
      <c r="H2352">
        <v>6834</v>
      </c>
      <c r="I2352">
        <v>3306</v>
      </c>
      <c r="N2352">
        <f>COUNTIF(Cod_Mun_Norte!B:B,DADOS_SNIS_Minas!A2352)</f>
        <v>1</v>
      </c>
    </row>
    <row r="2353" spans="1:14" x14ac:dyDescent="0.2">
      <c r="A2353">
        <v>310850</v>
      </c>
      <c r="B2353" t="s">
        <v>5</v>
      </c>
      <c r="C2353" t="s">
        <v>98</v>
      </c>
      <c r="D2353">
        <v>1999</v>
      </c>
      <c r="E2353" t="s">
        <v>361</v>
      </c>
      <c r="F2353" t="s">
        <v>362</v>
      </c>
      <c r="H2353">
        <v>6384</v>
      </c>
      <c r="I2353">
        <v>2688</v>
      </c>
      <c r="N2353">
        <f>COUNTIF(Cod_Mun_Norte!B:B,DADOS_SNIS_Minas!A2353)</f>
        <v>1</v>
      </c>
    </row>
    <row r="2354" spans="1:14" x14ac:dyDescent="0.2">
      <c r="A2354">
        <v>310850</v>
      </c>
      <c r="B2354" t="s">
        <v>5</v>
      </c>
      <c r="C2354" t="s">
        <v>98</v>
      </c>
      <c r="D2354">
        <v>1998</v>
      </c>
      <c r="E2354" t="s">
        <v>361</v>
      </c>
      <c r="F2354" t="s">
        <v>362</v>
      </c>
      <c r="H2354">
        <v>6513</v>
      </c>
      <c r="I2354">
        <v>2743</v>
      </c>
      <c r="N2354">
        <f>COUNTIF(Cod_Mun_Norte!B:B,DADOS_SNIS_Minas!A2354)</f>
        <v>1</v>
      </c>
    </row>
    <row r="2355" spans="1:14" x14ac:dyDescent="0.2">
      <c r="A2355">
        <v>310850</v>
      </c>
      <c r="B2355" t="s">
        <v>5</v>
      </c>
      <c r="C2355" t="s">
        <v>98</v>
      </c>
      <c r="D2355">
        <v>1997</v>
      </c>
      <c r="H2355">
        <v>6642</v>
      </c>
      <c r="I2355">
        <v>2797</v>
      </c>
      <c r="N2355">
        <f>COUNTIF(Cod_Mun_Norte!B:B,DADOS_SNIS_Minas!A2355)</f>
        <v>1</v>
      </c>
    </row>
    <row r="2356" spans="1:14" x14ac:dyDescent="0.2">
      <c r="A2356">
        <v>310850</v>
      </c>
      <c r="B2356" t="s">
        <v>5</v>
      </c>
      <c r="C2356" t="s">
        <v>98</v>
      </c>
      <c r="D2356">
        <v>1996</v>
      </c>
      <c r="H2356">
        <v>6794</v>
      </c>
      <c r="I2356">
        <v>2861</v>
      </c>
      <c r="N2356">
        <f>COUNTIF(Cod_Mun_Norte!B:B,DADOS_SNIS_Minas!A2356)</f>
        <v>1</v>
      </c>
    </row>
    <row r="2357" spans="1:14" x14ac:dyDescent="0.2">
      <c r="A2357">
        <v>310850</v>
      </c>
      <c r="B2357" t="s">
        <v>5</v>
      </c>
      <c r="C2357" t="s">
        <v>98</v>
      </c>
      <c r="D2357">
        <v>1995</v>
      </c>
      <c r="H2357">
        <v>7309</v>
      </c>
      <c r="I2357">
        <v>3078</v>
      </c>
      <c r="N2357">
        <f>COUNTIF(Cod_Mun_Norte!B:B,DADOS_SNIS_Minas!A2357)</f>
        <v>1</v>
      </c>
    </row>
    <row r="2358" spans="1:14" x14ac:dyDescent="0.2">
      <c r="A2358">
        <v>310855</v>
      </c>
      <c r="B2358" t="s">
        <v>688</v>
      </c>
      <c r="C2358" t="s">
        <v>98</v>
      </c>
      <c r="D2358">
        <v>2020</v>
      </c>
      <c r="E2358" t="s">
        <v>361</v>
      </c>
      <c r="F2358" t="s">
        <v>99</v>
      </c>
      <c r="G2358" t="s">
        <v>119</v>
      </c>
      <c r="H2358">
        <v>16748</v>
      </c>
      <c r="I2358">
        <v>14565</v>
      </c>
      <c r="J2358">
        <v>13627</v>
      </c>
      <c r="K2358">
        <v>13627</v>
      </c>
      <c r="L2358">
        <v>93.6</v>
      </c>
      <c r="M2358">
        <v>81.36</v>
      </c>
      <c r="N2358">
        <f>COUNTIF(Cod_Mun_Norte!B:B,DADOS_SNIS_Minas!A2358)</f>
        <v>0</v>
      </c>
    </row>
    <row r="2359" spans="1:14" x14ac:dyDescent="0.2">
      <c r="A2359">
        <v>310855</v>
      </c>
      <c r="B2359" t="s">
        <v>688</v>
      </c>
      <c r="C2359" t="s">
        <v>98</v>
      </c>
      <c r="D2359">
        <v>2019</v>
      </c>
      <c r="E2359" t="s">
        <v>689</v>
      </c>
      <c r="F2359" t="s">
        <v>367</v>
      </c>
      <c r="G2359" t="s">
        <v>368</v>
      </c>
      <c r="H2359">
        <v>16538</v>
      </c>
      <c r="I2359">
        <v>14383</v>
      </c>
      <c r="J2359">
        <v>13027</v>
      </c>
      <c r="K2359">
        <v>13027</v>
      </c>
      <c r="L2359">
        <v>90.6</v>
      </c>
      <c r="M2359">
        <v>78.77</v>
      </c>
      <c r="N2359">
        <f>COUNTIF(Cod_Mun_Norte!B:B,DADOS_SNIS_Minas!A2359)</f>
        <v>0</v>
      </c>
    </row>
    <row r="2360" spans="1:14" x14ac:dyDescent="0.2">
      <c r="A2360">
        <v>310855</v>
      </c>
      <c r="B2360" t="s">
        <v>688</v>
      </c>
      <c r="C2360" t="s">
        <v>98</v>
      </c>
      <c r="D2360">
        <v>2018</v>
      </c>
      <c r="E2360" t="s">
        <v>689</v>
      </c>
      <c r="F2360" t="s">
        <v>367</v>
      </c>
      <c r="H2360">
        <v>16321</v>
      </c>
      <c r="I2360">
        <v>14194</v>
      </c>
      <c r="J2360">
        <v>12590</v>
      </c>
      <c r="K2360">
        <v>12590</v>
      </c>
      <c r="L2360">
        <v>88.7</v>
      </c>
      <c r="M2360">
        <v>77.14</v>
      </c>
      <c r="N2360">
        <f>COUNTIF(Cod_Mun_Norte!B:B,DADOS_SNIS_Minas!A2360)</f>
        <v>0</v>
      </c>
    </row>
    <row r="2361" spans="1:14" x14ac:dyDescent="0.2">
      <c r="A2361">
        <v>310855</v>
      </c>
      <c r="B2361" t="s">
        <v>688</v>
      </c>
      <c r="C2361" t="s">
        <v>98</v>
      </c>
      <c r="D2361">
        <v>2017</v>
      </c>
      <c r="E2361" t="s">
        <v>690</v>
      </c>
      <c r="F2361" t="s">
        <v>691</v>
      </c>
      <c r="H2361">
        <v>16105</v>
      </c>
      <c r="I2361">
        <v>14006</v>
      </c>
      <c r="J2361">
        <v>12517</v>
      </c>
      <c r="K2361">
        <v>12517</v>
      </c>
      <c r="L2361">
        <v>89.4</v>
      </c>
      <c r="M2361">
        <v>77.72</v>
      </c>
      <c r="N2361">
        <f>COUNTIF(Cod_Mun_Norte!B:B,DADOS_SNIS_Minas!A2361)</f>
        <v>0</v>
      </c>
    </row>
    <row r="2362" spans="1:14" x14ac:dyDescent="0.2">
      <c r="A2362">
        <v>310855</v>
      </c>
      <c r="B2362" t="s">
        <v>688</v>
      </c>
      <c r="C2362" t="s">
        <v>98</v>
      </c>
      <c r="D2362">
        <v>2016</v>
      </c>
      <c r="E2362" t="s">
        <v>690</v>
      </c>
      <c r="F2362" t="s">
        <v>577</v>
      </c>
      <c r="H2362">
        <v>15921</v>
      </c>
      <c r="I2362">
        <v>13846</v>
      </c>
      <c r="J2362">
        <v>12440</v>
      </c>
      <c r="K2362">
        <v>12440</v>
      </c>
      <c r="L2362">
        <v>89.9</v>
      </c>
      <c r="M2362">
        <v>78.14</v>
      </c>
      <c r="N2362">
        <f>COUNTIF(Cod_Mun_Norte!B:B,DADOS_SNIS_Minas!A2362)</f>
        <v>0</v>
      </c>
    </row>
    <row r="2363" spans="1:14" x14ac:dyDescent="0.2">
      <c r="A2363">
        <v>310855</v>
      </c>
      <c r="B2363" t="s">
        <v>688</v>
      </c>
      <c r="C2363" t="s">
        <v>98</v>
      </c>
      <c r="D2363">
        <v>2015</v>
      </c>
      <c r="E2363" t="s">
        <v>689</v>
      </c>
      <c r="F2363" t="s">
        <v>364</v>
      </c>
      <c r="H2363">
        <v>15727</v>
      </c>
      <c r="I2363">
        <v>13677</v>
      </c>
      <c r="J2363">
        <v>12420</v>
      </c>
      <c r="K2363">
        <v>12420</v>
      </c>
      <c r="L2363">
        <v>90.8</v>
      </c>
      <c r="M2363">
        <v>78.97</v>
      </c>
      <c r="N2363">
        <f>COUNTIF(Cod_Mun_Norte!B:B,DADOS_SNIS_Minas!A2363)</f>
        <v>0</v>
      </c>
    </row>
    <row r="2364" spans="1:14" x14ac:dyDescent="0.2">
      <c r="A2364">
        <v>310855</v>
      </c>
      <c r="B2364" t="s">
        <v>688</v>
      </c>
      <c r="C2364" t="s">
        <v>98</v>
      </c>
      <c r="D2364">
        <v>2014</v>
      </c>
      <c r="E2364" t="s">
        <v>689</v>
      </c>
      <c r="F2364" t="s">
        <v>364</v>
      </c>
      <c r="H2364">
        <v>15522</v>
      </c>
      <c r="I2364">
        <v>13499</v>
      </c>
      <c r="J2364">
        <v>13499</v>
      </c>
      <c r="K2364">
        <v>13499</v>
      </c>
      <c r="L2364">
        <v>100</v>
      </c>
      <c r="M2364">
        <v>86.97</v>
      </c>
      <c r="N2364">
        <f>COUNTIF(Cod_Mun_Norte!B:B,DADOS_SNIS_Minas!A2364)</f>
        <v>0</v>
      </c>
    </row>
    <row r="2365" spans="1:14" x14ac:dyDescent="0.2">
      <c r="A2365">
        <v>310855</v>
      </c>
      <c r="B2365" t="s">
        <v>688</v>
      </c>
      <c r="C2365" t="s">
        <v>98</v>
      </c>
      <c r="D2365">
        <v>2013</v>
      </c>
      <c r="E2365" t="s">
        <v>689</v>
      </c>
      <c r="F2365" t="s">
        <v>364</v>
      </c>
      <c r="H2365">
        <v>15310</v>
      </c>
      <c r="I2365">
        <v>13315</v>
      </c>
      <c r="J2365">
        <v>13315</v>
      </c>
      <c r="K2365">
        <v>13315</v>
      </c>
      <c r="L2365">
        <v>100</v>
      </c>
      <c r="M2365">
        <v>86.97</v>
      </c>
      <c r="N2365">
        <f>COUNTIF(Cod_Mun_Norte!B:B,DADOS_SNIS_Minas!A2365)</f>
        <v>0</v>
      </c>
    </row>
    <row r="2366" spans="1:14" x14ac:dyDescent="0.2">
      <c r="A2366">
        <v>310855</v>
      </c>
      <c r="B2366" t="s">
        <v>688</v>
      </c>
      <c r="C2366" t="s">
        <v>98</v>
      </c>
      <c r="D2366">
        <v>2012</v>
      </c>
      <c r="E2366" t="s">
        <v>690</v>
      </c>
      <c r="F2366" t="s">
        <v>359</v>
      </c>
      <c r="H2366">
        <v>14642</v>
      </c>
      <c r="I2366">
        <v>12734</v>
      </c>
      <c r="J2366">
        <v>12734</v>
      </c>
      <c r="K2366">
        <v>12734</v>
      </c>
      <c r="L2366">
        <v>100</v>
      </c>
      <c r="M2366">
        <v>86.97</v>
      </c>
      <c r="N2366">
        <f>COUNTIF(Cod_Mun_Norte!B:B,DADOS_SNIS_Minas!A2366)</f>
        <v>0</v>
      </c>
    </row>
    <row r="2367" spans="1:14" x14ac:dyDescent="0.2">
      <c r="A2367">
        <v>310855</v>
      </c>
      <c r="B2367" t="s">
        <v>688</v>
      </c>
      <c r="C2367" t="s">
        <v>98</v>
      </c>
      <c r="D2367">
        <v>2011</v>
      </c>
      <c r="E2367" t="s">
        <v>689</v>
      </c>
      <c r="F2367" t="s">
        <v>364</v>
      </c>
      <c r="H2367">
        <v>14438</v>
      </c>
      <c r="I2367">
        <v>12556</v>
      </c>
      <c r="J2367">
        <v>12556</v>
      </c>
      <c r="K2367">
        <v>12556</v>
      </c>
      <c r="L2367">
        <v>100</v>
      </c>
      <c r="M2367">
        <v>86.96</v>
      </c>
      <c r="N2367">
        <f>COUNTIF(Cod_Mun_Norte!B:B,DADOS_SNIS_Minas!A2367)</f>
        <v>0</v>
      </c>
    </row>
    <row r="2368" spans="1:14" x14ac:dyDescent="0.2">
      <c r="A2368">
        <v>310855</v>
      </c>
      <c r="B2368" t="s">
        <v>688</v>
      </c>
      <c r="C2368" t="s">
        <v>98</v>
      </c>
      <c r="D2368">
        <v>2010</v>
      </c>
      <c r="E2368" t="s">
        <v>361</v>
      </c>
      <c r="F2368" t="s">
        <v>362</v>
      </c>
      <c r="H2368">
        <v>14226</v>
      </c>
      <c r="I2368">
        <v>12372</v>
      </c>
      <c r="J2368">
        <v>12372</v>
      </c>
      <c r="K2368">
        <v>12372</v>
      </c>
      <c r="L2368">
        <v>100</v>
      </c>
      <c r="M2368">
        <v>86.97</v>
      </c>
      <c r="N2368">
        <f>COUNTIF(Cod_Mun_Norte!B:B,DADOS_SNIS_Minas!A2368)</f>
        <v>0</v>
      </c>
    </row>
    <row r="2369" spans="1:14" x14ac:dyDescent="0.2">
      <c r="A2369">
        <v>310855</v>
      </c>
      <c r="B2369" t="s">
        <v>688</v>
      </c>
      <c r="C2369" t="s">
        <v>98</v>
      </c>
      <c r="D2369">
        <v>2009</v>
      </c>
      <c r="E2369" t="s">
        <v>361</v>
      </c>
      <c r="F2369" t="s">
        <v>362</v>
      </c>
      <c r="H2369">
        <v>13593</v>
      </c>
      <c r="I2369">
        <v>11569</v>
      </c>
      <c r="J2369">
        <v>12341</v>
      </c>
      <c r="K2369">
        <v>12341</v>
      </c>
      <c r="L2369">
        <v>100</v>
      </c>
      <c r="M2369">
        <v>90.79</v>
      </c>
      <c r="N2369">
        <f>COUNTIF(Cod_Mun_Norte!B:B,DADOS_SNIS_Minas!A2369)</f>
        <v>0</v>
      </c>
    </row>
    <row r="2370" spans="1:14" x14ac:dyDescent="0.2">
      <c r="A2370">
        <v>310855</v>
      </c>
      <c r="B2370" t="s">
        <v>688</v>
      </c>
      <c r="C2370" t="s">
        <v>98</v>
      </c>
      <c r="D2370">
        <v>2008</v>
      </c>
      <c r="E2370" t="s">
        <v>361</v>
      </c>
      <c r="F2370" t="s">
        <v>362</v>
      </c>
      <c r="H2370">
        <v>13406</v>
      </c>
      <c r="I2370">
        <v>11410</v>
      </c>
      <c r="J2370">
        <v>12020</v>
      </c>
      <c r="K2370">
        <v>12020</v>
      </c>
      <c r="L2370">
        <v>100</v>
      </c>
      <c r="M2370">
        <v>89.66</v>
      </c>
      <c r="N2370">
        <f>COUNTIF(Cod_Mun_Norte!B:B,DADOS_SNIS_Minas!A2370)</f>
        <v>0</v>
      </c>
    </row>
    <row r="2371" spans="1:14" x14ac:dyDescent="0.2">
      <c r="A2371">
        <v>310855</v>
      </c>
      <c r="B2371" t="s">
        <v>688</v>
      </c>
      <c r="C2371" t="s">
        <v>98</v>
      </c>
      <c r="D2371">
        <v>2007</v>
      </c>
      <c r="E2371" t="s">
        <v>361</v>
      </c>
      <c r="F2371" t="s">
        <v>362</v>
      </c>
      <c r="H2371">
        <v>12821</v>
      </c>
      <c r="I2371">
        <v>10912</v>
      </c>
      <c r="J2371">
        <v>11587</v>
      </c>
      <c r="K2371">
        <v>11587</v>
      </c>
      <c r="L2371">
        <v>100</v>
      </c>
      <c r="M2371">
        <v>90.38</v>
      </c>
      <c r="N2371">
        <f>COUNTIF(Cod_Mun_Norte!B:B,DADOS_SNIS_Minas!A2371)</f>
        <v>0</v>
      </c>
    </row>
    <row r="2372" spans="1:14" x14ac:dyDescent="0.2">
      <c r="A2372">
        <v>310855</v>
      </c>
      <c r="B2372" t="s">
        <v>688</v>
      </c>
      <c r="C2372" t="s">
        <v>98</v>
      </c>
      <c r="D2372">
        <v>2006</v>
      </c>
      <c r="E2372" t="s">
        <v>361</v>
      </c>
      <c r="F2372" t="s">
        <v>362</v>
      </c>
      <c r="H2372">
        <v>12163</v>
      </c>
      <c r="I2372">
        <v>9766</v>
      </c>
      <c r="J2372">
        <v>11297</v>
      </c>
      <c r="K2372">
        <v>11297</v>
      </c>
      <c r="L2372">
        <v>100</v>
      </c>
      <c r="M2372">
        <v>92.88</v>
      </c>
      <c r="N2372">
        <f>COUNTIF(Cod_Mun_Norte!B:B,DADOS_SNIS_Minas!A2372)</f>
        <v>0</v>
      </c>
    </row>
    <row r="2373" spans="1:14" x14ac:dyDescent="0.2">
      <c r="A2373">
        <v>310855</v>
      </c>
      <c r="B2373" t="s">
        <v>688</v>
      </c>
      <c r="C2373" t="s">
        <v>98</v>
      </c>
      <c r="D2373">
        <v>2005</v>
      </c>
      <c r="E2373" t="s">
        <v>361</v>
      </c>
      <c r="F2373" t="s">
        <v>362</v>
      </c>
      <c r="H2373">
        <v>12058</v>
      </c>
      <c r="I2373">
        <v>9682</v>
      </c>
      <c r="N2373">
        <f>COUNTIF(Cod_Mun_Norte!B:B,DADOS_SNIS_Minas!A2373)</f>
        <v>0</v>
      </c>
    </row>
    <row r="2374" spans="1:14" x14ac:dyDescent="0.2">
      <c r="A2374">
        <v>310855</v>
      </c>
      <c r="B2374" t="s">
        <v>688</v>
      </c>
      <c r="C2374" t="s">
        <v>98</v>
      </c>
      <c r="D2374">
        <v>2004</v>
      </c>
      <c r="E2374" t="s">
        <v>361</v>
      </c>
      <c r="F2374" t="s">
        <v>362</v>
      </c>
      <c r="H2374">
        <v>11952</v>
      </c>
      <c r="I2374">
        <v>9597</v>
      </c>
      <c r="N2374">
        <f>COUNTIF(Cod_Mun_Norte!B:B,DADOS_SNIS_Minas!A2374)</f>
        <v>0</v>
      </c>
    </row>
    <row r="2375" spans="1:14" x14ac:dyDescent="0.2">
      <c r="A2375">
        <v>310855</v>
      </c>
      <c r="B2375" t="s">
        <v>688</v>
      </c>
      <c r="C2375" t="s">
        <v>98</v>
      </c>
      <c r="D2375">
        <v>2003</v>
      </c>
      <c r="E2375" t="s">
        <v>361</v>
      </c>
      <c r="F2375" t="s">
        <v>362</v>
      </c>
      <c r="H2375">
        <v>11761</v>
      </c>
      <c r="I2375">
        <v>9443</v>
      </c>
      <c r="N2375">
        <f>COUNTIF(Cod_Mun_Norte!B:B,DADOS_SNIS_Minas!A2375)</f>
        <v>0</v>
      </c>
    </row>
    <row r="2376" spans="1:14" x14ac:dyDescent="0.2">
      <c r="A2376">
        <v>310855</v>
      </c>
      <c r="B2376" t="s">
        <v>688</v>
      </c>
      <c r="C2376" t="s">
        <v>98</v>
      </c>
      <c r="D2376">
        <v>2002</v>
      </c>
      <c r="E2376" t="s">
        <v>361</v>
      </c>
      <c r="F2376" t="s">
        <v>362</v>
      </c>
      <c r="H2376">
        <v>11670</v>
      </c>
      <c r="I2376">
        <v>9370</v>
      </c>
      <c r="N2376">
        <f>COUNTIF(Cod_Mun_Norte!B:B,DADOS_SNIS_Minas!A2376)</f>
        <v>0</v>
      </c>
    </row>
    <row r="2377" spans="1:14" x14ac:dyDescent="0.2">
      <c r="A2377">
        <v>310855</v>
      </c>
      <c r="B2377" t="s">
        <v>688</v>
      </c>
      <c r="C2377" t="s">
        <v>98</v>
      </c>
      <c r="D2377">
        <v>2001</v>
      </c>
      <c r="E2377" t="s">
        <v>361</v>
      </c>
      <c r="F2377" t="s">
        <v>362</v>
      </c>
      <c r="H2377">
        <v>11606</v>
      </c>
      <c r="I2377">
        <v>9319</v>
      </c>
      <c r="N2377">
        <f>COUNTIF(Cod_Mun_Norte!B:B,DADOS_SNIS_Minas!A2377)</f>
        <v>0</v>
      </c>
    </row>
    <row r="2378" spans="1:14" x14ac:dyDescent="0.2">
      <c r="A2378">
        <v>310855</v>
      </c>
      <c r="B2378" t="s">
        <v>688</v>
      </c>
      <c r="C2378" t="s">
        <v>98</v>
      </c>
      <c r="D2378">
        <v>2000</v>
      </c>
      <c r="E2378" t="s">
        <v>361</v>
      </c>
      <c r="F2378" t="s">
        <v>362</v>
      </c>
      <c r="H2378">
        <v>11473</v>
      </c>
      <c r="I2378">
        <v>9212</v>
      </c>
      <c r="N2378">
        <f>COUNTIF(Cod_Mun_Norte!B:B,DADOS_SNIS_Minas!A2378)</f>
        <v>0</v>
      </c>
    </row>
    <row r="2379" spans="1:14" x14ac:dyDescent="0.2">
      <c r="A2379">
        <v>310855</v>
      </c>
      <c r="B2379" t="s">
        <v>688</v>
      </c>
      <c r="C2379" t="s">
        <v>98</v>
      </c>
      <c r="D2379">
        <v>1999</v>
      </c>
      <c r="E2379" t="s">
        <v>361</v>
      </c>
      <c r="F2379" t="s">
        <v>362</v>
      </c>
      <c r="H2379">
        <v>10344</v>
      </c>
      <c r="I2379">
        <v>8305</v>
      </c>
      <c r="N2379">
        <f>COUNTIF(Cod_Mun_Norte!B:B,DADOS_SNIS_Minas!A2379)</f>
        <v>0</v>
      </c>
    </row>
    <row r="2380" spans="1:14" x14ac:dyDescent="0.2">
      <c r="A2380">
        <v>310855</v>
      </c>
      <c r="B2380" t="s">
        <v>688</v>
      </c>
      <c r="C2380" t="s">
        <v>98</v>
      </c>
      <c r="D2380">
        <v>1998</v>
      </c>
      <c r="E2380" t="s">
        <v>361</v>
      </c>
      <c r="F2380" t="s">
        <v>362</v>
      </c>
      <c r="H2380">
        <v>10373</v>
      </c>
      <c r="I2380">
        <v>8329</v>
      </c>
      <c r="N2380">
        <f>COUNTIF(Cod_Mun_Norte!B:B,DADOS_SNIS_Minas!A2380)</f>
        <v>0</v>
      </c>
    </row>
    <row r="2381" spans="1:14" x14ac:dyDescent="0.2">
      <c r="A2381">
        <v>310855</v>
      </c>
      <c r="B2381" t="s">
        <v>688</v>
      </c>
      <c r="C2381" t="s">
        <v>98</v>
      </c>
      <c r="D2381">
        <v>1997</v>
      </c>
      <c r="H2381">
        <v>10402</v>
      </c>
      <c r="I2381">
        <v>8352</v>
      </c>
      <c r="N2381">
        <f>COUNTIF(Cod_Mun_Norte!B:B,DADOS_SNIS_Minas!A2381)</f>
        <v>0</v>
      </c>
    </row>
    <row r="2382" spans="1:14" x14ac:dyDescent="0.2">
      <c r="A2382">
        <v>310860</v>
      </c>
      <c r="B2382" t="s">
        <v>6</v>
      </c>
      <c r="C2382" t="s">
        <v>98</v>
      </c>
      <c r="D2382">
        <v>2020</v>
      </c>
      <c r="E2382" t="s">
        <v>361</v>
      </c>
      <c r="F2382" t="s">
        <v>99</v>
      </c>
      <c r="G2382" t="s">
        <v>119</v>
      </c>
      <c r="H2382">
        <v>32405</v>
      </c>
      <c r="I2382">
        <v>21465</v>
      </c>
      <c r="J2382">
        <v>19136</v>
      </c>
      <c r="K2382">
        <v>19136</v>
      </c>
      <c r="L2382">
        <v>89.2</v>
      </c>
      <c r="M2382">
        <v>59.05</v>
      </c>
      <c r="N2382">
        <f>COUNTIF(Cod_Mun_Norte!B:B,DADOS_SNIS_Minas!A2382)</f>
        <v>1</v>
      </c>
    </row>
    <row r="2383" spans="1:14" x14ac:dyDescent="0.2">
      <c r="A2383">
        <v>310860</v>
      </c>
      <c r="B2383" t="s">
        <v>6</v>
      </c>
      <c r="C2383" t="s">
        <v>98</v>
      </c>
      <c r="D2383">
        <v>2019</v>
      </c>
      <c r="E2383" t="s">
        <v>361</v>
      </c>
      <c r="F2383" t="s">
        <v>99</v>
      </c>
      <c r="G2383" t="s">
        <v>119</v>
      </c>
      <c r="H2383">
        <v>32347</v>
      </c>
      <c r="I2383">
        <v>21426</v>
      </c>
      <c r="J2383">
        <v>18757</v>
      </c>
      <c r="K2383">
        <v>18757</v>
      </c>
      <c r="L2383">
        <v>87.5</v>
      </c>
      <c r="M2383">
        <v>57.99</v>
      </c>
      <c r="N2383">
        <f>COUNTIF(Cod_Mun_Norte!B:B,DADOS_SNIS_Minas!A2383)</f>
        <v>1</v>
      </c>
    </row>
    <row r="2384" spans="1:14" x14ac:dyDescent="0.2">
      <c r="A2384">
        <v>310860</v>
      </c>
      <c r="B2384" t="s">
        <v>6</v>
      </c>
      <c r="C2384" t="s">
        <v>98</v>
      </c>
      <c r="D2384">
        <v>2018</v>
      </c>
      <c r="E2384" t="s">
        <v>692</v>
      </c>
      <c r="F2384" t="s">
        <v>367</v>
      </c>
      <c r="H2384">
        <v>32288</v>
      </c>
      <c r="I2384">
        <v>21387</v>
      </c>
      <c r="J2384">
        <v>18518</v>
      </c>
      <c r="K2384">
        <v>18518</v>
      </c>
      <c r="L2384">
        <v>86.6</v>
      </c>
      <c r="M2384">
        <v>57.35</v>
      </c>
      <c r="N2384">
        <f>COUNTIF(Cod_Mun_Norte!B:B,DADOS_SNIS_Minas!A2384)</f>
        <v>1</v>
      </c>
    </row>
    <row r="2385" spans="1:14" x14ac:dyDescent="0.2">
      <c r="A2385">
        <v>310860</v>
      </c>
      <c r="B2385" t="s">
        <v>6</v>
      </c>
      <c r="C2385" t="s">
        <v>98</v>
      </c>
      <c r="D2385">
        <v>2017</v>
      </c>
      <c r="E2385" t="s">
        <v>361</v>
      </c>
      <c r="F2385" t="s">
        <v>99</v>
      </c>
      <c r="H2385">
        <v>32732</v>
      </c>
      <c r="I2385">
        <v>21681</v>
      </c>
      <c r="J2385">
        <v>18367</v>
      </c>
      <c r="K2385">
        <v>18367</v>
      </c>
      <c r="L2385">
        <v>84.7</v>
      </c>
      <c r="M2385">
        <v>56.11</v>
      </c>
      <c r="N2385">
        <f>COUNTIF(Cod_Mun_Norte!B:B,DADOS_SNIS_Minas!A2385)</f>
        <v>1</v>
      </c>
    </row>
    <row r="2386" spans="1:14" x14ac:dyDescent="0.2">
      <c r="A2386">
        <v>310860</v>
      </c>
      <c r="B2386" t="s">
        <v>6</v>
      </c>
      <c r="C2386" t="s">
        <v>98</v>
      </c>
      <c r="D2386">
        <v>2016</v>
      </c>
      <c r="E2386" t="s">
        <v>692</v>
      </c>
      <c r="F2386" t="s">
        <v>367</v>
      </c>
      <c r="H2386">
        <v>32650</v>
      </c>
      <c r="I2386">
        <v>21627</v>
      </c>
      <c r="J2386">
        <v>18424</v>
      </c>
      <c r="K2386">
        <v>18424</v>
      </c>
      <c r="L2386">
        <v>85.2</v>
      </c>
      <c r="M2386">
        <v>56.43</v>
      </c>
      <c r="N2386">
        <f>COUNTIF(Cod_Mun_Norte!B:B,DADOS_SNIS_Minas!A2386)</f>
        <v>1</v>
      </c>
    </row>
    <row r="2387" spans="1:14" x14ac:dyDescent="0.2">
      <c r="A2387">
        <v>310860</v>
      </c>
      <c r="B2387" t="s">
        <v>6</v>
      </c>
      <c r="C2387" t="s">
        <v>98</v>
      </c>
      <c r="D2387">
        <v>2015</v>
      </c>
      <c r="E2387" t="s">
        <v>361</v>
      </c>
      <c r="F2387" t="s">
        <v>99</v>
      </c>
      <c r="H2387">
        <v>32564</v>
      </c>
      <c r="I2387">
        <v>21570</v>
      </c>
      <c r="J2387">
        <v>18283</v>
      </c>
      <c r="K2387">
        <v>18283</v>
      </c>
      <c r="L2387">
        <v>84.8</v>
      </c>
      <c r="M2387">
        <v>56.14</v>
      </c>
      <c r="N2387">
        <f>COUNTIF(Cod_Mun_Norte!B:B,DADOS_SNIS_Minas!A2387)</f>
        <v>1</v>
      </c>
    </row>
    <row r="2388" spans="1:14" x14ac:dyDescent="0.2">
      <c r="A2388">
        <v>310860</v>
      </c>
      <c r="B2388" t="s">
        <v>6</v>
      </c>
      <c r="C2388" t="s">
        <v>98</v>
      </c>
      <c r="D2388">
        <v>2014</v>
      </c>
      <c r="E2388" t="s">
        <v>693</v>
      </c>
      <c r="F2388" t="s">
        <v>367</v>
      </c>
      <c r="H2388">
        <v>32473</v>
      </c>
      <c r="I2388">
        <v>21510</v>
      </c>
      <c r="J2388">
        <v>21510</v>
      </c>
      <c r="K2388">
        <v>21510</v>
      </c>
      <c r="L2388">
        <v>100</v>
      </c>
      <c r="M2388">
        <v>66.239999999999995</v>
      </c>
      <c r="N2388">
        <f>COUNTIF(Cod_Mun_Norte!B:B,DADOS_SNIS_Minas!A2388)</f>
        <v>1</v>
      </c>
    </row>
    <row r="2389" spans="1:14" x14ac:dyDescent="0.2">
      <c r="A2389">
        <v>310860</v>
      </c>
      <c r="B2389" t="s">
        <v>6</v>
      </c>
      <c r="C2389" t="s">
        <v>98</v>
      </c>
      <c r="D2389">
        <v>2013</v>
      </c>
      <c r="E2389" t="s">
        <v>361</v>
      </c>
      <c r="F2389" t="s">
        <v>99</v>
      </c>
      <c r="H2389">
        <v>32378</v>
      </c>
      <c r="I2389">
        <v>21447</v>
      </c>
      <c r="J2389">
        <v>21447</v>
      </c>
      <c r="K2389">
        <v>21447</v>
      </c>
      <c r="L2389">
        <v>100</v>
      </c>
      <c r="M2389">
        <v>66.239999999999995</v>
      </c>
      <c r="N2389">
        <f>COUNTIF(Cod_Mun_Norte!B:B,DADOS_SNIS_Minas!A2389)</f>
        <v>1</v>
      </c>
    </row>
    <row r="2390" spans="1:14" x14ac:dyDescent="0.2">
      <c r="A2390">
        <v>310860</v>
      </c>
      <c r="B2390" t="s">
        <v>6</v>
      </c>
      <c r="C2390" t="s">
        <v>98</v>
      </c>
      <c r="D2390">
        <v>2012</v>
      </c>
      <c r="E2390" t="s">
        <v>361</v>
      </c>
      <c r="F2390" t="s">
        <v>99</v>
      </c>
      <c r="H2390">
        <v>31356</v>
      </c>
      <c r="I2390">
        <v>20770</v>
      </c>
      <c r="J2390">
        <v>20770</v>
      </c>
      <c r="K2390">
        <v>20770</v>
      </c>
      <c r="L2390">
        <v>100</v>
      </c>
      <c r="M2390">
        <v>66.239999999999995</v>
      </c>
      <c r="N2390">
        <f>COUNTIF(Cod_Mun_Norte!B:B,DADOS_SNIS_Minas!A2390)</f>
        <v>1</v>
      </c>
    </row>
    <row r="2391" spans="1:14" x14ac:dyDescent="0.2">
      <c r="A2391">
        <v>310860</v>
      </c>
      <c r="B2391" t="s">
        <v>6</v>
      </c>
      <c r="C2391" t="s">
        <v>98</v>
      </c>
      <c r="D2391">
        <v>2011</v>
      </c>
      <c r="E2391" t="s">
        <v>361</v>
      </c>
      <c r="F2391" t="s">
        <v>99</v>
      </c>
      <c r="H2391">
        <v>31286</v>
      </c>
      <c r="I2391">
        <v>20723</v>
      </c>
      <c r="J2391">
        <v>20723</v>
      </c>
      <c r="K2391">
        <v>20723</v>
      </c>
      <c r="L2391">
        <v>100</v>
      </c>
      <c r="M2391">
        <v>66.239999999999995</v>
      </c>
      <c r="N2391">
        <f>COUNTIF(Cod_Mun_Norte!B:B,DADOS_SNIS_Minas!A2391)</f>
        <v>1</v>
      </c>
    </row>
    <row r="2392" spans="1:14" x14ac:dyDescent="0.2">
      <c r="A2392">
        <v>310860</v>
      </c>
      <c r="B2392" t="s">
        <v>6</v>
      </c>
      <c r="C2392" t="s">
        <v>98</v>
      </c>
      <c r="D2392">
        <v>2010</v>
      </c>
      <c r="E2392" t="s">
        <v>361</v>
      </c>
      <c r="F2392" t="s">
        <v>99</v>
      </c>
      <c r="H2392">
        <v>31213</v>
      </c>
      <c r="I2392">
        <v>20675</v>
      </c>
      <c r="J2392">
        <v>20675</v>
      </c>
      <c r="K2392">
        <v>20675</v>
      </c>
      <c r="L2392">
        <v>100</v>
      </c>
      <c r="M2392">
        <v>66.239999999999995</v>
      </c>
      <c r="N2392">
        <f>COUNTIF(Cod_Mun_Norte!B:B,DADOS_SNIS_Minas!A2392)</f>
        <v>1</v>
      </c>
    </row>
    <row r="2393" spans="1:14" x14ac:dyDescent="0.2">
      <c r="A2393">
        <v>310860</v>
      </c>
      <c r="B2393" t="s">
        <v>6</v>
      </c>
      <c r="C2393" t="s">
        <v>98</v>
      </c>
      <c r="D2393">
        <v>2009</v>
      </c>
      <c r="E2393" t="s">
        <v>693</v>
      </c>
      <c r="F2393" t="s">
        <v>367</v>
      </c>
      <c r="H2393">
        <v>32438</v>
      </c>
      <c r="I2393">
        <v>19602</v>
      </c>
      <c r="J2393">
        <v>20372</v>
      </c>
      <c r="K2393">
        <v>20372</v>
      </c>
      <c r="L2393">
        <v>100</v>
      </c>
      <c r="M2393">
        <v>62.8</v>
      </c>
      <c r="N2393">
        <f>COUNTIF(Cod_Mun_Norte!B:B,DADOS_SNIS_Minas!A2393)</f>
        <v>1</v>
      </c>
    </row>
    <row r="2394" spans="1:14" x14ac:dyDescent="0.2">
      <c r="A2394">
        <v>310860</v>
      </c>
      <c r="B2394" t="s">
        <v>6</v>
      </c>
      <c r="C2394" t="s">
        <v>98</v>
      </c>
      <c r="D2394">
        <v>2008</v>
      </c>
      <c r="E2394" t="s">
        <v>361</v>
      </c>
      <c r="F2394" t="s">
        <v>99</v>
      </c>
      <c r="H2394">
        <v>32262</v>
      </c>
      <c r="I2394">
        <v>19496</v>
      </c>
      <c r="J2394">
        <v>19642</v>
      </c>
      <c r="K2394">
        <v>19642</v>
      </c>
      <c r="L2394">
        <v>100</v>
      </c>
      <c r="M2394">
        <v>60.88</v>
      </c>
      <c r="N2394">
        <f>COUNTIF(Cod_Mun_Norte!B:B,DADOS_SNIS_Minas!A2394)</f>
        <v>1</v>
      </c>
    </row>
    <row r="2395" spans="1:14" x14ac:dyDescent="0.2">
      <c r="A2395">
        <v>310860</v>
      </c>
      <c r="B2395" t="s">
        <v>6</v>
      </c>
      <c r="C2395" t="s">
        <v>98</v>
      </c>
      <c r="D2395">
        <v>2007</v>
      </c>
      <c r="E2395" t="s">
        <v>361</v>
      </c>
      <c r="F2395" t="s">
        <v>99</v>
      </c>
      <c r="H2395">
        <v>31165</v>
      </c>
      <c r="I2395">
        <v>18833</v>
      </c>
      <c r="J2395">
        <v>18951</v>
      </c>
      <c r="K2395">
        <v>18951</v>
      </c>
      <c r="L2395">
        <v>100</v>
      </c>
      <c r="M2395">
        <v>60.81</v>
      </c>
      <c r="N2395">
        <f>COUNTIF(Cod_Mun_Norte!B:B,DADOS_SNIS_Minas!A2395)</f>
        <v>1</v>
      </c>
    </row>
    <row r="2396" spans="1:14" x14ac:dyDescent="0.2">
      <c r="A2396">
        <v>310860</v>
      </c>
      <c r="B2396" t="s">
        <v>6</v>
      </c>
      <c r="C2396" t="s">
        <v>98</v>
      </c>
      <c r="D2396">
        <v>2006</v>
      </c>
      <c r="E2396" t="s">
        <v>361</v>
      </c>
      <c r="F2396" t="s">
        <v>99</v>
      </c>
      <c r="H2396">
        <v>30706</v>
      </c>
      <c r="I2396">
        <v>17836</v>
      </c>
      <c r="J2396">
        <v>17925</v>
      </c>
      <c r="K2396">
        <v>17925</v>
      </c>
      <c r="L2396">
        <v>100</v>
      </c>
      <c r="M2396">
        <v>58.38</v>
      </c>
      <c r="N2396">
        <f>COUNTIF(Cod_Mun_Norte!B:B,DADOS_SNIS_Minas!A2396)</f>
        <v>1</v>
      </c>
    </row>
    <row r="2397" spans="1:14" x14ac:dyDescent="0.2">
      <c r="A2397">
        <v>310860</v>
      </c>
      <c r="B2397" t="s">
        <v>6</v>
      </c>
      <c r="C2397" t="s">
        <v>98</v>
      </c>
      <c r="D2397">
        <v>2005</v>
      </c>
      <c r="E2397" t="s">
        <v>361</v>
      </c>
      <c r="F2397" t="s">
        <v>99</v>
      </c>
      <c r="H2397">
        <v>30639</v>
      </c>
      <c r="I2397">
        <v>17797</v>
      </c>
      <c r="J2397">
        <v>17336</v>
      </c>
      <c r="K2397">
        <v>17336</v>
      </c>
      <c r="L2397">
        <v>97.4</v>
      </c>
      <c r="M2397">
        <v>56.58</v>
      </c>
      <c r="N2397">
        <f>COUNTIF(Cod_Mun_Norte!B:B,DADOS_SNIS_Minas!A2397)</f>
        <v>1</v>
      </c>
    </row>
    <row r="2398" spans="1:14" x14ac:dyDescent="0.2">
      <c r="A2398">
        <v>310860</v>
      </c>
      <c r="B2398" t="s">
        <v>6</v>
      </c>
      <c r="C2398" t="s">
        <v>98</v>
      </c>
      <c r="D2398">
        <v>2004</v>
      </c>
      <c r="E2398" t="s">
        <v>361</v>
      </c>
      <c r="F2398" t="s">
        <v>99</v>
      </c>
      <c r="H2398">
        <v>30571</v>
      </c>
      <c r="I2398">
        <v>17757</v>
      </c>
      <c r="J2398">
        <v>16914</v>
      </c>
      <c r="K2398">
        <v>16914</v>
      </c>
      <c r="L2398">
        <v>95.3</v>
      </c>
      <c r="M2398">
        <v>55.33</v>
      </c>
      <c r="N2398">
        <f>COUNTIF(Cod_Mun_Norte!B:B,DADOS_SNIS_Minas!A2398)</f>
        <v>1</v>
      </c>
    </row>
    <row r="2399" spans="1:14" x14ac:dyDescent="0.2">
      <c r="A2399">
        <v>310860</v>
      </c>
      <c r="B2399" t="s">
        <v>6</v>
      </c>
      <c r="C2399" t="s">
        <v>98</v>
      </c>
      <c r="D2399">
        <v>2003</v>
      </c>
      <c r="E2399" t="s">
        <v>361</v>
      </c>
      <c r="F2399" t="s">
        <v>99</v>
      </c>
      <c r="H2399">
        <v>30449</v>
      </c>
      <c r="I2399">
        <v>17686</v>
      </c>
      <c r="J2399">
        <v>16317</v>
      </c>
      <c r="K2399">
        <v>16317</v>
      </c>
      <c r="L2399">
        <v>92.3</v>
      </c>
      <c r="M2399">
        <v>53.59</v>
      </c>
      <c r="N2399">
        <f>COUNTIF(Cod_Mun_Norte!B:B,DADOS_SNIS_Minas!A2399)</f>
        <v>1</v>
      </c>
    </row>
    <row r="2400" spans="1:14" x14ac:dyDescent="0.2">
      <c r="A2400">
        <v>310860</v>
      </c>
      <c r="B2400" t="s">
        <v>6</v>
      </c>
      <c r="C2400" t="s">
        <v>98</v>
      </c>
      <c r="D2400">
        <v>2002</v>
      </c>
      <c r="E2400" t="s">
        <v>361</v>
      </c>
      <c r="F2400" t="s">
        <v>99</v>
      </c>
      <c r="H2400">
        <v>30391</v>
      </c>
      <c r="I2400">
        <v>17653</v>
      </c>
      <c r="J2400">
        <v>15994</v>
      </c>
      <c r="K2400">
        <v>15994</v>
      </c>
      <c r="L2400">
        <v>90.6</v>
      </c>
      <c r="M2400">
        <v>52.63</v>
      </c>
      <c r="N2400">
        <f>COUNTIF(Cod_Mun_Norte!B:B,DADOS_SNIS_Minas!A2400)</f>
        <v>1</v>
      </c>
    </row>
    <row r="2401" spans="1:14" x14ac:dyDescent="0.2">
      <c r="A2401">
        <v>310860</v>
      </c>
      <c r="B2401" t="s">
        <v>6</v>
      </c>
      <c r="C2401" t="s">
        <v>98</v>
      </c>
      <c r="D2401">
        <v>2001</v>
      </c>
      <c r="E2401" t="s">
        <v>361</v>
      </c>
      <c r="F2401" t="s">
        <v>99</v>
      </c>
      <c r="H2401">
        <v>30356</v>
      </c>
      <c r="I2401">
        <v>17632</v>
      </c>
      <c r="J2401">
        <v>15105</v>
      </c>
      <c r="K2401">
        <v>15105</v>
      </c>
      <c r="L2401">
        <v>85.7</v>
      </c>
      <c r="M2401">
        <v>49.76</v>
      </c>
      <c r="N2401">
        <f>COUNTIF(Cod_Mun_Norte!B:B,DADOS_SNIS_Minas!A2401)</f>
        <v>1</v>
      </c>
    </row>
    <row r="2402" spans="1:14" x14ac:dyDescent="0.2">
      <c r="A2402">
        <v>310860</v>
      </c>
      <c r="B2402" t="s">
        <v>6</v>
      </c>
      <c r="C2402" t="s">
        <v>98</v>
      </c>
      <c r="D2402">
        <v>2000</v>
      </c>
      <c r="E2402" t="s">
        <v>361</v>
      </c>
      <c r="F2402" t="s">
        <v>99</v>
      </c>
      <c r="H2402">
        <v>30266</v>
      </c>
      <c r="I2402">
        <v>17580</v>
      </c>
      <c r="J2402">
        <v>15500</v>
      </c>
      <c r="L2402">
        <v>88.2</v>
      </c>
      <c r="N2402">
        <f>COUNTIF(Cod_Mun_Norte!B:B,DADOS_SNIS_Minas!A2402)</f>
        <v>1</v>
      </c>
    </row>
    <row r="2403" spans="1:14" x14ac:dyDescent="0.2">
      <c r="A2403">
        <v>310860</v>
      </c>
      <c r="B2403" t="s">
        <v>6</v>
      </c>
      <c r="C2403" t="s">
        <v>98</v>
      </c>
      <c r="D2403">
        <v>1999</v>
      </c>
      <c r="E2403" t="s">
        <v>361</v>
      </c>
      <c r="F2403" t="s">
        <v>99</v>
      </c>
      <c r="H2403">
        <v>27642</v>
      </c>
      <c r="I2403">
        <v>13056</v>
      </c>
      <c r="N2403">
        <f>COUNTIF(Cod_Mun_Norte!B:B,DADOS_SNIS_Minas!A2403)</f>
        <v>1</v>
      </c>
    </row>
    <row r="2404" spans="1:14" x14ac:dyDescent="0.2">
      <c r="A2404">
        <v>310860</v>
      </c>
      <c r="B2404" t="s">
        <v>6</v>
      </c>
      <c r="C2404" t="s">
        <v>98</v>
      </c>
      <c r="D2404">
        <v>1998</v>
      </c>
      <c r="E2404" t="s">
        <v>361</v>
      </c>
      <c r="F2404" t="s">
        <v>99</v>
      </c>
      <c r="H2404">
        <v>27998</v>
      </c>
      <c r="I2404">
        <v>13225</v>
      </c>
      <c r="N2404">
        <f>COUNTIF(Cod_Mun_Norte!B:B,DADOS_SNIS_Minas!A2404)</f>
        <v>1</v>
      </c>
    </row>
    <row r="2405" spans="1:14" x14ac:dyDescent="0.2">
      <c r="A2405">
        <v>310860</v>
      </c>
      <c r="B2405" t="s">
        <v>6</v>
      </c>
      <c r="C2405" t="s">
        <v>98</v>
      </c>
      <c r="D2405">
        <v>1997</v>
      </c>
      <c r="H2405">
        <v>28352</v>
      </c>
      <c r="I2405">
        <v>13392</v>
      </c>
      <c r="N2405">
        <f>COUNTIF(Cod_Mun_Norte!B:B,DADOS_SNIS_Minas!A2405)</f>
        <v>1</v>
      </c>
    </row>
    <row r="2406" spans="1:14" x14ac:dyDescent="0.2">
      <c r="A2406">
        <v>310860</v>
      </c>
      <c r="B2406" t="s">
        <v>6</v>
      </c>
      <c r="C2406" t="s">
        <v>98</v>
      </c>
      <c r="D2406">
        <v>1996</v>
      </c>
      <c r="H2406">
        <v>43615</v>
      </c>
      <c r="I2406">
        <v>20601</v>
      </c>
      <c r="N2406">
        <f>COUNTIF(Cod_Mun_Norte!B:B,DADOS_SNIS_Minas!A2406)</f>
        <v>1</v>
      </c>
    </row>
    <row r="2407" spans="1:14" x14ac:dyDescent="0.2">
      <c r="A2407">
        <v>310860</v>
      </c>
      <c r="B2407" t="s">
        <v>6</v>
      </c>
      <c r="C2407" t="s">
        <v>98</v>
      </c>
      <c r="D2407">
        <v>1995</v>
      </c>
      <c r="H2407">
        <v>46591</v>
      </c>
      <c r="I2407">
        <v>22007</v>
      </c>
      <c r="N2407">
        <f>COUNTIF(Cod_Mun_Norte!B:B,DADOS_SNIS_Minas!A2407)</f>
        <v>1</v>
      </c>
    </row>
    <row r="2408" spans="1:14" x14ac:dyDescent="0.2">
      <c r="A2408">
        <v>310890</v>
      </c>
      <c r="B2408" t="s">
        <v>694</v>
      </c>
      <c r="C2408" t="s">
        <v>98</v>
      </c>
      <c r="D2408">
        <v>2017</v>
      </c>
      <c r="E2408" t="s">
        <v>695</v>
      </c>
      <c r="F2408" t="s">
        <v>357</v>
      </c>
      <c r="H2408">
        <v>14889</v>
      </c>
      <c r="I2408">
        <v>8014</v>
      </c>
      <c r="J2408">
        <v>8014</v>
      </c>
      <c r="K2408">
        <v>8014</v>
      </c>
      <c r="L2408">
        <v>100</v>
      </c>
      <c r="M2408">
        <v>53.82</v>
      </c>
      <c r="N2408">
        <f>COUNTIF(Cod_Mun_Norte!B:B,DADOS_SNIS_Minas!A2408)</f>
        <v>0</v>
      </c>
    </row>
    <row r="2409" spans="1:14" x14ac:dyDescent="0.2">
      <c r="A2409">
        <v>310890</v>
      </c>
      <c r="B2409" t="s">
        <v>694</v>
      </c>
      <c r="C2409" t="s">
        <v>98</v>
      </c>
      <c r="D2409">
        <v>2016</v>
      </c>
      <c r="E2409" t="s">
        <v>696</v>
      </c>
      <c r="F2409" t="s">
        <v>359</v>
      </c>
      <c r="H2409">
        <v>14911</v>
      </c>
      <c r="I2409">
        <v>8026</v>
      </c>
      <c r="J2409">
        <v>8026</v>
      </c>
      <c r="K2409">
        <v>8026</v>
      </c>
      <c r="L2409">
        <v>100</v>
      </c>
      <c r="M2409">
        <v>53.83</v>
      </c>
      <c r="N2409">
        <f>COUNTIF(Cod_Mun_Norte!B:B,DADOS_SNIS_Minas!A2409)</f>
        <v>0</v>
      </c>
    </row>
    <row r="2410" spans="1:14" x14ac:dyDescent="0.2">
      <c r="A2410">
        <v>310890</v>
      </c>
      <c r="B2410" t="s">
        <v>694</v>
      </c>
      <c r="C2410" t="s">
        <v>98</v>
      </c>
      <c r="D2410">
        <v>2015</v>
      </c>
      <c r="E2410" t="s">
        <v>696</v>
      </c>
      <c r="F2410" t="s">
        <v>359</v>
      </c>
      <c r="H2410">
        <v>14934</v>
      </c>
      <c r="I2410">
        <v>8038</v>
      </c>
      <c r="J2410">
        <v>8038</v>
      </c>
      <c r="K2410">
        <v>8038</v>
      </c>
      <c r="L2410">
        <v>100</v>
      </c>
      <c r="M2410">
        <v>53.82</v>
      </c>
      <c r="N2410">
        <f>COUNTIF(Cod_Mun_Norte!B:B,DADOS_SNIS_Minas!A2410)</f>
        <v>0</v>
      </c>
    </row>
    <row r="2411" spans="1:14" x14ac:dyDescent="0.2">
      <c r="A2411">
        <v>310890</v>
      </c>
      <c r="B2411" t="s">
        <v>694</v>
      </c>
      <c r="C2411" t="s">
        <v>98</v>
      </c>
      <c r="D2411">
        <v>2014</v>
      </c>
      <c r="E2411" t="s">
        <v>696</v>
      </c>
      <c r="F2411" t="s">
        <v>359</v>
      </c>
      <c r="H2411">
        <v>14957</v>
      </c>
      <c r="I2411">
        <v>8050</v>
      </c>
      <c r="J2411">
        <v>8050</v>
      </c>
      <c r="K2411">
        <v>8050</v>
      </c>
      <c r="L2411">
        <v>100</v>
      </c>
      <c r="M2411">
        <v>53.82</v>
      </c>
      <c r="N2411">
        <f>COUNTIF(Cod_Mun_Norte!B:B,DADOS_SNIS_Minas!A2411)</f>
        <v>0</v>
      </c>
    </row>
    <row r="2412" spans="1:14" x14ac:dyDescent="0.2">
      <c r="A2412">
        <v>310890</v>
      </c>
      <c r="B2412" t="s">
        <v>694</v>
      </c>
      <c r="C2412" t="s">
        <v>98</v>
      </c>
      <c r="D2412">
        <v>2013</v>
      </c>
      <c r="E2412" t="s">
        <v>696</v>
      </c>
      <c r="F2412" t="s">
        <v>359</v>
      </c>
      <c r="H2412">
        <v>14982</v>
      </c>
      <c r="I2412">
        <v>8064</v>
      </c>
      <c r="J2412">
        <v>8064</v>
      </c>
      <c r="K2412">
        <v>8064</v>
      </c>
      <c r="L2412">
        <v>100</v>
      </c>
      <c r="M2412">
        <v>53.82</v>
      </c>
      <c r="N2412">
        <f>COUNTIF(Cod_Mun_Norte!B:B,DADOS_SNIS_Minas!A2412)</f>
        <v>0</v>
      </c>
    </row>
    <row r="2413" spans="1:14" x14ac:dyDescent="0.2">
      <c r="A2413">
        <v>310890</v>
      </c>
      <c r="B2413" t="s">
        <v>694</v>
      </c>
      <c r="C2413" t="s">
        <v>98</v>
      </c>
      <c r="D2413">
        <v>2012</v>
      </c>
      <c r="E2413" t="s">
        <v>696</v>
      </c>
      <c r="F2413" t="s">
        <v>359</v>
      </c>
      <c r="H2413">
        <v>14585</v>
      </c>
      <c r="I2413">
        <v>7850</v>
      </c>
      <c r="J2413">
        <v>7850</v>
      </c>
      <c r="K2413">
        <v>7850</v>
      </c>
      <c r="L2413">
        <v>100</v>
      </c>
      <c r="M2413">
        <v>53.82</v>
      </c>
      <c r="N2413">
        <f>COUNTIF(Cod_Mun_Norte!B:B,DADOS_SNIS_Minas!A2413)</f>
        <v>0</v>
      </c>
    </row>
    <row r="2414" spans="1:14" x14ac:dyDescent="0.2">
      <c r="A2414">
        <v>310890</v>
      </c>
      <c r="B2414" t="s">
        <v>694</v>
      </c>
      <c r="C2414" t="s">
        <v>98</v>
      </c>
      <c r="D2414">
        <v>2011</v>
      </c>
      <c r="E2414" t="s">
        <v>697</v>
      </c>
      <c r="F2414" t="s">
        <v>360</v>
      </c>
      <c r="H2414">
        <v>14623</v>
      </c>
      <c r="I2414">
        <v>7871</v>
      </c>
      <c r="J2414">
        <v>7871</v>
      </c>
      <c r="K2414">
        <v>7871</v>
      </c>
      <c r="L2414">
        <v>100</v>
      </c>
      <c r="M2414">
        <v>53.83</v>
      </c>
      <c r="N2414">
        <f>COUNTIF(Cod_Mun_Norte!B:B,DADOS_SNIS_Minas!A2414)</f>
        <v>0</v>
      </c>
    </row>
    <row r="2415" spans="1:14" x14ac:dyDescent="0.2">
      <c r="A2415">
        <v>310890</v>
      </c>
      <c r="B2415" t="s">
        <v>694</v>
      </c>
      <c r="C2415" t="s">
        <v>98</v>
      </c>
      <c r="D2415">
        <v>2010</v>
      </c>
      <c r="E2415" t="s">
        <v>696</v>
      </c>
      <c r="F2415" t="s">
        <v>359</v>
      </c>
      <c r="H2415">
        <v>14661</v>
      </c>
      <c r="I2415">
        <v>7891</v>
      </c>
      <c r="J2415">
        <v>7891</v>
      </c>
      <c r="K2415">
        <v>7891</v>
      </c>
      <c r="L2415">
        <v>100</v>
      </c>
      <c r="M2415">
        <v>53.82</v>
      </c>
      <c r="N2415">
        <f>COUNTIF(Cod_Mun_Norte!B:B,DADOS_SNIS_Minas!A2415)</f>
        <v>0</v>
      </c>
    </row>
    <row r="2416" spans="1:14" x14ac:dyDescent="0.2">
      <c r="A2416">
        <v>310890</v>
      </c>
      <c r="B2416" t="s">
        <v>694</v>
      </c>
      <c r="C2416" t="s">
        <v>98</v>
      </c>
      <c r="D2416">
        <v>2009</v>
      </c>
      <c r="E2416" t="s">
        <v>698</v>
      </c>
      <c r="F2416" t="s">
        <v>364</v>
      </c>
      <c r="H2416">
        <v>14756</v>
      </c>
      <c r="I2416">
        <v>7887</v>
      </c>
      <c r="J2416">
        <v>11439</v>
      </c>
      <c r="K2416">
        <v>11439</v>
      </c>
      <c r="L2416">
        <v>100</v>
      </c>
      <c r="M2416">
        <v>77.52</v>
      </c>
      <c r="N2416">
        <f>COUNTIF(Cod_Mun_Norte!B:B,DADOS_SNIS_Minas!A2416)</f>
        <v>0</v>
      </c>
    </row>
    <row r="2417" spans="1:14" x14ac:dyDescent="0.2">
      <c r="A2417">
        <v>310890</v>
      </c>
      <c r="B2417" t="s">
        <v>694</v>
      </c>
      <c r="C2417" t="s">
        <v>98</v>
      </c>
      <c r="D2417">
        <v>2008</v>
      </c>
      <c r="E2417" t="s">
        <v>361</v>
      </c>
      <c r="F2417" t="s">
        <v>362</v>
      </c>
      <c r="H2417">
        <v>14807</v>
      </c>
      <c r="I2417">
        <v>7915</v>
      </c>
      <c r="J2417">
        <v>10832</v>
      </c>
      <c r="K2417">
        <v>10832</v>
      </c>
      <c r="L2417">
        <v>100</v>
      </c>
      <c r="M2417">
        <v>73.150000000000006</v>
      </c>
      <c r="N2417">
        <f>COUNTIF(Cod_Mun_Norte!B:B,DADOS_SNIS_Minas!A2417)</f>
        <v>0</v>
      </c>
    </row>
    <row r="2418" spans="1:14" x14ac:dyDescent="0.2">
      <c r="A2418">
        <v>310890</v>
      </c>
      <c r="B2418" t="s">
        <v>694</v>
      </c>
      <c r="C2418" t="s">
        <v>98</v>
      </c>
      <c r="D2418">
        <v>2007</v>
      </c>
      <c r="E2418" t="s">
        <v>361</v>
      </c>
      <c r="F2418" t="s">
        <v>362</v>
      </c>
      <c r="H2418">
        <v>14452</v>
      </c>
      <c r="I2418">
        <v>7725</v>
      </c>
      <c r="J2418">
        <v>9620</v>
      </c>
      <c r="K2418">
        <v>9620</v>
      </c>
      <c r="L2418">
        <v>100</v>
      </c>
      <c r="M2418">
        <v>66.569999999999993</v>
      </c>
      <c r="N2418">
        <f>COUNTIF(Cod_Mun_Norte!B:B,DADOS_SNIS_Minas!A2418)</f>
        <v>0</v>
      </c>
    </row>
    <row r="2419" spans="1:14" x14ac:dyDescent="0.2">
      <c r="A2419">
        <v>310890</v>
      </c>
      <c r="B2419" t="s">
        <v>694</v>
      </c>
      <c r="C2419" t="s">
        <v>98</v>
      </c>
      <c r="D2419">
        <v>2006</v>
      </c>
      <c r="E2419" t="s">
        <v>361</v>
      </c>
      <c r="F2419" t="s">
        <v>362</v>
      </c>
      <c r="H2419">
        <v>16240</v>
      </c>
      <c r="I2419">
        <v>8239</v>
      </c>
      <c r="J2419">
        <v>9304</v>
      </c>
      <c r="K2419">
        <v>9304</v>
      </c>
      <c r="L2419">
        <v>100</v>
      </c>
      <c r="M2419">
        <v>57.29</v>
      </c>
      <c r="N2419">
        <f>COUNTIF(Cod_Mun_Norte!B:B,DADOS_SNIS_Minas!A2419)</f>
        <v>0</v>
      </c>
    </row>
    <row r="2420" spans="1:14" x14ac:dyDescent="0.2">
      <c r="A2420">
        <v>310890</v>
      </c>
      <c r="B2420" t="s">
        <v>694</v>
      </c>
      <c r="C2420" t="s">
        <v>98</v>
      </c>
      <c r="D2420">
        <v>2005</v>
      </c>
      <c r="E2420" t="s">
        <v>361</v>
      </c>
      <c r="F2420" t="s">
        <v>362</v>
      </c>
      <c r="H2420">
        <v>16076</v>
      </c>
      <c r="I2420">
        <v>8156</v>
      </c>
      <c r="J2420">
        <v>9131</v>
      </c>
      <c r="K2420">
        <v>9131</v>
      </c>
      <c r="L2420">
        <v>100</v>
      </c>
      <c r="M2420">
        <v>56.8</v>
      </c>
      <c r="N2420">
        <f>COUNTIF(Cod_Mun_Norte!B:B,DADOS_SNIS_Minas!A2420)</f>
        <v>0</v>
      </c>
    </row>
    <row r="2421" spans="1:14" x14ac:dyDescent="0.2">
      <c r="A2421">
        <v>310890</v>
      </c>
      <c r="B2421" t="s">
        <v>694</v>
      </c>
      <c r="C2421" t="s">
        <v>98</v>
      </c>
      <c r="D2421">
        <v>2004</v>
      </c>
      <c r="E2421" t="s">
        <v>361</v>
      </c>
      <c r="F2421" t="s">
        <v>362</v>
      </c>
      <c r="H2421">
        <v>15911</v>
      </c>
      <c r="I2421">
        <v>8072</v>
      </c>
      <c r="N2421">
        <f>COUNTIF(Cod_Mun_Norte!B:B,DADOS_SNIS_Minas!A2421)</f>
        <v>0</v>
      </c>
    </row>
    <row r="2422" spans="1:14" x14ac:dyDescent="0.2">
      <c r="A2422">
        <v>310890</v>
      </c>
      <c r="B2422" t="s">
        <v>694</v>
      </c>
      <c r="C2422" t="s">
        <v>98</v>
      </c>
      <c r="D2422">
        <v>2003</v>
      </c>
      <c r="E2422" t="s">
        <v>361</v>
      </c>
      <c r="F2422" t="s">
        <v>362</v>
      </c>
      <c r="H2422">
        <v>15613</v>
      </c>
      <c r="I2422">
        <v>7921</v>
      </c>
      <c r="N2422">
        <f>COUNTIF(Cod_Mun_Norte!B:B,DADOS_SNIS_Minas!A2422)</f>
        <v>0</v>
      </c>
    </row>
    <row r="2423" spans="1:14" x14ac:dyDescent="0.2">
      <c r="A2423">
        <v>310890</v>
      </c>
      <c r="B2423" t="s">
        <v>694</v>
      </c>
      <c r="C2423" t="s">
        <v>98</v>
      </c>
      <c r="D2423">
        <v>2002</v>
      </c>
      <c r="E2423" t="s">
        <v>361</v>
      </c>
      <c r="F2423" t="s">
        <v>362</v>
      </c>
      <c r="H2423">
        <v>15471</v>
      </c>
      <c r="I2423">
        <v>7849</v>
      </c>
      <c r="N2423">
        <f>COUNTIF(Cod_Mun_Norte!B:B,DADOS_SNIS_Minas!A2423)</f>
        <v>0</v>
      </c>
    </row>
    <row r="2424" spans="1:14" x14ac:dyDescent="0.2">
      <c r="A2424">
        <v>310890</v>
      </c>
      <c r="B2424" t="s">
        <v>694</v>
      </c>
      <c r="C2424" t="s">
        <v>98</v>
      </c>
      <c r="D2424">
        <v>2001</v>
      </c>
      <c r="E2424" t="s">
        <v>361</v>
      </c>
      <c r="F2424" t="s">
        <v>362</v>
      </c>
      <c r="H2424">
        <v>15339</v>
      </c>
      <c r="I2424">
        <v>7782</v>
      </c>
      <c r="N2424">
        <f>COUNTIF(Cod_Mun_Norte!B:B,DADOS_SNIS_Minas!A2424)</f>
        <v>0</v>
      </c>
    </row>
    <row r="2425" spans="1:14" x14ac:dyDescent="0.2">
      <c r="A2425">
        <v>310890</v>
      </c>
      <c r="B2425" t="s">
        <v>694</v>
      </c>
      <c r="C2425" t="s">
        <v>98</v>
      </c>
      <c r="D2425">
        <v>2000</v>
      </c>
      <c r="E2425" t="s">
        <v>361</v>
      </c>
      <c r="F2425" t="s">
        <v>362</v>
      </c>
      <c r="H2425">
        <v>15165</v>
      </c>
      <c r="I2425">
        <v>7694</v>
      </c>
      <c r="N2425">
        <f>COUNTIF(Cod_Mun_Norte!B:B,DADOS_SNIS_Minas!A2425)</f>
        <v>0</v>
      </c>
    </row>
    <row r="2426" spans="1:14" x14ac:dyDescent="0.2">
      <c r="A2426">
        <v>310890</v>
      </c>
      <c r="B2426" t="s">
        <v>694</v>
      </c>
      <c r="C2426" t="s">
        <v>98</v>
      </c>
      <c r="D2426">
        <v>1999</v>
      </c>
      <c r="E2426" t="s">
        <v>361</v>
      </c>
      <c r="F2426" t="s">
        <v>362</v>
      </c>
      <c r="H2426">
        <v>15036</v>
      </c>
      <c r="I2426">
        <v>7785</v>
      </c>
      <c r="N2426">
        <f>COUNTIF(Cod_Mun_Norte!B:B,DADOS_SNIS_Minas!A2426)</f>
        <v>0</v>
      </c>
    </row>
    <row r="2427" spans="1:14" x14ac:dyDescent="0.2">
      <c r="A2427">
        <v>310890</v>
      </c>
      <c r="B2427" t="s">
        <v>694</v>
      </c>
      <c r="C2427" t="s">
        <v>98</v>
      </c>
      <c r="D2427">
        <v>1998</v>
      </c>
      <c r="E2427" t="s">
        <v>361</v>
      </c>
      <c r="F2427" t="s">
        <v>362</v>
      </c>
      <c r="H2427">
        <v>14900</v>
      </c>
      <c r="I2427">
        <v>7715</v>
      </c>
      <c r="N2427">
        <f>COUNTIF(Cod_Mun_Norte!B:B,DADOS_SNIS_Minas!A2427)</f>
        <v>0</v>
      </c>
    </row>
    <row r="2428" spans="1:14" x14ac:dyDescent="0.2">
      <c r="A2428">
        <v>310890</v>
      </c>
      <c r="B2428" t="s">
        <v>694</v>
      </c>
      <c r="C2428" t="s">
        <v>98</v>
      </c>
      <c r="D2428">
        <v>1997</v>
      </c>
      <c r="H2428">
        <v>14763</v>
      </c>
      <c r="I2428">
        <v>7644</v>
      </c>
      <c r="N2428">
        <f>COUNTIF(Cod_Mun_Norte!B:B,DADOS_SNIS_Minas!A2428)</f>
        <v>0</v>
      </c>
    </row>
    <row r="2429" spans="1:14" x14ac:dyDescent="0.2">
      <c r="A2429">
        <v>310890</v>
      </c>
      <c r="B2429" t="s">
        <v>694</v>
      </c>
      <c r="C2429" t="s">
        <v>98</v>
      </c>
      <c r="D2429">
        <v>1996</v>
      </c>
      <c r="H2429">
        <v>14601</v>
      </c>
      <c r="I2429">
        <v>7560</v>
      </c>
      <c r="N2429">
        <f>COUNTIF(Cod_Mun_Norte!B:B,DADOS_SNIS_Minas!A2429)</f>
        <v>0</v>
      </c>
    </row>
    <row r="2430" spans="1:14" x14ac:dyDescent="0.2">
      <c r="A2430">
        <v>310890</v>
      </c>
      <c r="B2430" t="s">
        <v>694</v>
      </c>
      <c r="C2430" t="s">
        <v>98</v>
      </c>
      <c r="D2430">
        <v>1995</v>
      </c>
      <c r="H2430">
        <v>13224</v>
      </c>
      <c r="I2430">
        <v>6847</v>
      </c>
      <c r="N2430">
        <f>COUNTIF(Cod_Mun_Norte!B:B,DADOS_SNIS_Minas!A2430)</f>
        <v>0</v>
      </c>
    </row>
    <row r="2431" spans="1:14" x14ac:dyDescent="0.2">
      <c r="A2431">
        <v>310870</v>
      </c>
      <c r="B2431" t="s">
        <v>125</v>
      </c>
      <c r="C2431" t="s">
        <v>98</v>
      </c>
      <c r="D2431">
        <v>2020</v>
      </c>
      <c r="E2431" t="s">
        <v>699</v>
      </c>
      <c r="F2431" t="s">
        <v>364</v>
      </c>
      <c r="G2431" t="s">
        <v>378</v>
      </c>
      <c r="H2431">
        <v>4293</v>
      </c>
      <c r="I2431">
        <v>2058</v>
      </c>
      <c r="J2431">
        <v>2058</v>
      </c>
      <c r="K2431">
        <v>2058</v>
      </c>
      <c r="L2431">
        <v>100</v>
      </c>
      <c r="M2431">
        <v>47.94</v>
      </c>
      <c r="N2431">
        <f>COUNTIF(Cod_Mun_Norte!B:B,DADOS_SNIS_Minas!A2431)</f>
        <v>0</v>
      </c>
    </row>
    <row r="2432" spans="1:14" x14ac:dyDescent="0.2">
      <c r="A2432">
        <v>310870</v>
      </c>
      <c r="B2432" t="s">
        <v>125</v>
      </c>
      <c r="C2432" t="s">
        <v>98</v>
      </c>
      <c r="D2432">
        <v>2019</v>
      </c>
      <c r="E2432" t="s">
        <v>699</v>
      </c>
      <c r="F2432" t="s">
        <v>367</v>
      </c>
      <c r="G2432" t="s">
        <v>378</v>
      </c>
      <c r="H2432">
        <v>4333</v>
      </c>
      <c r="I2432">
        <v>2077</v>
      </c>
      <c r="J2432">
        <v>2100</v>
      </c>
      <c r="K2432">
        <v>2060</v>
      </c>
      <c r="L2432">
        <v>99.2</v>
      </c>
      <c r="M2432">
        <v>48.47</v>
      </c>
      <c r="N2432">
        <f>COUNTIF(Cod_Mun_Norte!B:B,DADOS_SNIS_Minas!A2432)</f>
        <v>0</v>
      </c>
    </row>
    <row r="2433" spans="1:14" x14ac:dyDescent="0.2">
      <c r="A2433">
        <v>310870</v>
      </c>
      <c r="B2433" t="s">
        <v>125</v>
      </c>
      <c r="C2433" t="s">
        <v>98</v>
      </c>
      <c r="D2433">
        <v>2018</v>
      </c>
      <c r="E2433" t="s">
        <v>699</v>
      </c>
      <c r="F2433" t="s">
        <v>367</v>
      </c>
      <c r="H2433">
        <v>4374</v>
      </c>
      <c r="I2433">
        <v>2097</v>
      </c>
      <c r="J2433">
        <v>2200</v>
      </c>
      <c r="K2433">
        <v>2097</v>
      </c>
      <c r="L2433">
        <v>100</v>
      </c>
      <c r="M2433">
        <v>50.3</v>
      </c>
      <c r="N2433">
        <f>COUNTIF(Cod_Mun_Norte!B:B,DADOS_SNIS_Minas!A2433)</f>
        <v>0</v>
      </c>
    </row>
    <row r="2434" spans="1:14" x14ac:dyDescent="0.2">
      <c r="A2434">
        <v>310870</v>
      </c>
      <c r="B2434" t="s">
        <v>125</v>
      </c>
      <c r="C2434" t="s">
        <v>98</v>
      </c>
      <c r="D2434">
        <v>2017</v>
      </c>
      <c r="E2434" t="s">
        <v>699</v>
      </c>
      <c r="F2434" t="s">
        <v>367</v>
      </c>
      <c r="H2434">
        <v>4550</v>
      </c>
      <c r="I2434">
        <v>2181</v>
      </c>
      <c r="J2434">
        <v>2525</v>
      </c>
      <c r="K2434">
        <v>2150</v>
      </c>
      <c r="L2434">
        <v>98.6</v>
      </c>
      <c r="M2434">
        <v>55.49</v>
      </c>
      <c r="N2434">
        <f>COUNTIF(Cod_Mun_Norte!B:B,DADOS_SNIS_Minas!A2434)</f>
        <v>0</v>
      </c>
    </row>
    <row r="2435" spans="1:14" x14ac:dyDescent="0.2">
      <c r="A2435">
        <v>310870</v>
      </c>
      <c r="B2435" t="s">
        <v>125</v>
      </c>
      <c r="C2435" t="s">
        <v>98</v>
      </c>
      <c r="D2435">
        <v>2016</v>
      </c>
      <c r="E2435" t="s">
        <v>699</v>
      </c>
      <c r="F2435" t="s">
        <v>367</v>
      </c>
      <c r="H2435">
        <v>4577</v>
      </c>
      <c r="I2435">
        <v>2194</v>
      </c>
      <c r="J2435">
        <v>2200</v>
      </c>
      <c r="K2435">
        <v>2100</v>
      </c>
      <c r="L2435">
        <v>95.7</v>
      </c>
      <c r="M2435">
        <v>48.07</v>
      </c>
      <c r="N2435">
        <f>COUNTIF(Cod_Mun_Norte!B:B,DADOS_SNIS_Minas!A2435)</f>
        <v>0</v>
      </c>
    </row>
    <row r="2436" spans="1:14" x14ac:dyDescent="0.2">
      <c r="A2436">
        <v>310870</v>
      </c>
      <c r="B2436" t="s">
        <v>125</v>
      </c>
      <c r="C2436" t="s">
        <v>98</v>
      </c>
      <c r="D2436">
        <v>2015</v>
      </c>
      <c r="E2436" t="s">
        <v>699</v>
      </c>
      <c r="F2436" t="s">
        <v>367</v>
      </c>
      <c r="H2436">
        <v>4604</v>
      </c>
      <c r="I2436">
        <v>2207</v>
      </c>
      <c r="J2436">
        <v>2100</v>
      </c>
      <c r="K2436">
        <v>2000</v>
      </c>
      <c r="L2436">
        <v>90.6</v>
      </c>
      <c r="M2436">
        <v>45.61</v>
      </c>
      <c r="N2436">
        <f>COUNTIF(Cod_Mun_Norte!B:B,DADOS_SNIS_Minas!A2436)</f>
        <v>0</v>
      </c>
    </row>
    <row r="2437" spans="1:14" x14ac:dyDescent="0.2">
      <c r="A2437">
        <v>310870</v>
      </c>
      <c r="B2437" t="s">
        <v>125</v>
      </c>
      <c r="C2437" t="s">
        <v>98</v>
      </c>
      <c r="D2437">
        <v>2014</v>
      </c>
      <c r="E2437" t="s">
        <v>700</v>
      </c>
      <c r="F2437" t="s">
        <v>374</v>
      </c>
      <c r="H2437">
        <v>4634</v>
      </c>
      <c r="I2437">
        <v>2222</v>
      </c>
      <c r="N2437">
        <f>COUNTIF(Cod_Mun_Norte!B:B,DADOS_SNIS_Minas!A2437)</f>
        <v>0</v>
      </c>
    </row>
    <row r="2438" spans="1:14" x14ac:dyDescent="0.2">
      <c r="A2438">
        <v>310870</v>
      </c>
      <c r="B2438" t="s">
        <v>125</v>
      </c>
      <c r="C2438" t="s">
        <v>98</v>
      </c>
      <c r="D2438">
        <v>2013</v>
      </c>
      <c r="E2438" t="s">
        <v>700</v>
      </c>
      <c r="F2438" t="s">
        <v>374</v>
      </c>
      <c r="H2438">
        <v>4664</v>
      </c>
      <c r="I2438">
        <v>2236</v>
      </c>
      <c r="N2438">
        <f>COUNTIF(Cod_Mun_Norte!B:B,DADOS_SNIS_Minas!A2438)</f>
        <v>0</v>
      </c>
    </row>
    <row r="2439" spans="1:14" x14ac:dyDescent="0.2">
      <c r="A2439">
        <v>310870</v>
      </c>
      <c r="B2439" t="s">
        <v>125</v>
      </c>
      <c r="C2439" t="s">
        <v>98</v>
      </c>
      <c r="D2439">
        <v>2012</v>
      </c>
      <c r="E2439" t="s">
        <v>700</v>
      </c>
      <c r="F2439" t="s">
        <v>374</v>
      </c>
      <c r="H2439">
        <v>4567</v>
      </c>
      <c r="I2439">
        <v>2189</v>
      </c>
      <c r="N2439">
        <f>COUNTIF(Cod_Mun_Norte!B:B,DADOS_SNIS_Minas!A2439)</f>
        <v>0</v>
      </c>
    </row>
    <row r="2440" spans="1:14" x14ac:dyDescent="0.2">
      <c r="A2440">
        <v>310870</v>
      </c>
      <c r="B2440" t="s">
        <v>125</v>
      </c>
      <c r="C2440" t="s">
        <v>98</v>
      </c>
      <c r="D2440">
        <v>2011</v>
      </c>
      <c r="E2440" t="s">
        <v>699</v>
      </c>
      <c r="F2440" t="s">
        <v>367</v>
      </c>
      <c r="H2440">
        <v>4601</v>
      </c>
      <c r="I2440">
        <v>2206</v>
      </c>
      <c r="J2440">
        <v>2423</v>
      </c>
      <c r="K2440">
        <v>2206</v>
      </c>
      <c r="L2440">
        <v>100</v>
      </c>
      <c r="M2440">
        <v>52.66</v>
      </c>
      <c r="N2440">
        <f>COUNTIF(Cod_Mun_Norte!B:B,DADOS_SNIS_Minas!A2440)</f>
        <v>0</v>
      </c>
    </row>
    <row r="2441" spans="1:14" x14ac:dyDescent="0.2">
      <c r="A2441">
        <v>310870</v>
      </c>
      <c r="B2441" t="s">
        <v>125</v>
      </c>
      <c r="C2441" t="s">
        <v>98</v>
      </c>
      <c r="D2441">
        <v>2010</v>
      </c>
      <c r="E2441" t="s">
        <v>701</v>
      </c>
      <c r="F2441" t="s">
        <v>99</v>
      </c>
      <c r="H2441">
        <v>4637</v>
      </c>
      <c r="I2441">
        <v>2223</v>
      </c>
      <c r="J2441">
        <v>2423</v>
      </c>
      <c r="K2441">
        <v>2223</v>
      </c>
      <c r="L2441">
        <v>100</v>
      </c>
      <c r="M2441">
        <v>52.25</v>
      </c>
      <c r="N2441">
        <f>COUNTIF(Cod_Mun_Norte!B:B,DADOS_SNIS_Minas!A2441)</f>
        <v>0</v>
      </c>
    </row>
    <row r="2442" spans="1:14" x14ac:dyDescent="0.2">
      <c r="A2442">
        <v>310870</v>
      </c>
      <c r="B2442" t="s">
        <v>125</v>
      </c>
      <c r="C2442" t="s">
        <v>98</v>
      </c>
      <c r="D2442">
        <v>2009</v>
      </c>
      <c r="H2442">
        <v>4615</v>
      </c>
      <c r="I2442">
        <v>2075</v>
      </c>
      <c r="N2442">
        <f>COUNTIF(Cod_Mun_Norte!B:B,DADOS_SNIS_Minas!A2442)</f>
        <v>0</v>
      </c>
    </row>
    <row r="2443" spans="1:14" x14ac:dyDescent="0.2">
      <c r="A2443">
        <v>310870</v>
      </c>
      <c r="B2443" t="s">
        <v>125</v>
      </c>
      <c r="C2443" t="s">
        <v>98</v>
      </c>
      <c r="D2443">
        <v>2008</v>
      </c>
      <c r="H2443">
        <v>4665</v>
      </c>
      <c r="I2443">
        <v>2098</v>
      </c>
      <c r="N2443">
        <f>COUNTIF(Cod_Mun_Norte!B:B,DADOS_SNIS_Minas!A2443)</f>
        <v>0</v>
      </c>
    </row>
    <row r="2444" spans="1:14" x14ac:dyDescent="0.2">
      <c r="A2444">
        <v>310870</v>
      </c>
      <c r="B2444" t="s">
        <v>125</v>
      </c>
      <c r="C2444" t="s">
        <v>98</v>
      </c>
      <c r="D2444">
        <v>2007</v>
      </c>
      <c r="H2444">
        <v>4592</v>
      </c>
      <c r="I2444">
        <v>2065</v>
      </c>
      <c r="N2444">
        <f>COUNTIF(Cod_Mun_Norte!B:B,DADOS_SNIS_Minas!A2444)</f>
        <v>0</v>
      </c>
    </row>
    <row r="2445" spans="1:14" x14ac:dyDescent="0.2">
      <c r="A2445">
        <v>310870</v>
      </c>
      <c r="B2445" t="s">
        <v>125</v>
      </c>
      <c r="C2445" t="s">
        <v>98</v>
      </c>
      <c r="D2445">
        <v>2006</v>
      </c>
      <c r="H2445">
        <v>4568</v>
      </c>
      <c r="I2445">
        <v>1614</v>
      </c>
      <c r="N2445">
        <f>COUNTIF(Cod_Mun_Norte!B:B,DADOS_SNIS_Minas!A2445)</f>
        <v>0</v>
      </c>
    </row>
    <row r="2446" spans="1:14" x14ac:dyDescent="0.2">
      <c r="A2446">
        <v>310870</v>
      </c>
      <c r="B2446" t="s">
        <v>125</v>
      </c>
      <c r="C2446" t="s">
        <v>98</v>
      </c>
      <c r="D2446">
        <v>2005</v>
      </c>
      <c r="H2446">
        <v>4650</v>
      </c>
      <c r="I2446">
        <v>1643</v>
      </c>
      <c r="N2446">
        <f>COUNTIF(Cod_Mun_Norte!B:B,DADOS_SNIS_Minas!A2446)</f>
        <v>0</v>
      </c>
    </row>
    <row r="2447" spans="1:14" x14ac:dyDescent="0.2">
      <c r="A2447">
        <v>310870</v>
      </c>
      <c r="B2447" t="s">
        <v>125</v>
      </c>
      <c r="C2447" t="s">
        <v>98</v>
      </c>
      <c r="D2447">
        <v>2004</v>
      </c>
      <c r="H2447">
        <v>4733</v>
      </c>
      <c r="I2447">
        <v>1673</v>
      </c>
      <c r="N2447">
        <f>COUNTIF(Cod_Mun_Norte!B:B,DADOS_SNIS_Minas!A2447)</f>
        <v>0</v>
      </c>
    </row>
    <row r="2448" spans="1:14" x14ac:dyDescent="0.2">
      <c r="A2448">
        <v>310870</v>
      </c>
      <c r="B2448" t="s">
        <v>125</v>
      </c>
      <c r="C2448" t="s">
        <v>98</v>
      </c>
      <c r="D2448">
        <v>2003</v>
      </c>
      <c r="H2448">
        <v>4882</v>
      </c>
      <c r="I2448">
        <v>1725</v>
      </c>
      <c r="N2448">
        <f>COUNTIF(Cod_Mun_Norte!B:B,DADOS_SNIS_Minas!A2448)</f>
        <v>0</v>
      </c>
    </row>
    <row r="2449" spans="1:14" x14ac:dyDescent="0.2">
      <c r="A2449">
        <v>310870</v>
      </c>
      <c r="B2449" t="s">
        <v>125</v>
      </c>
      <c r="C2449" t="s">
        <v>98</v>
      </c>
      <c r="D2449">
        <v>2002</v>
      </c>
      <c r="H2449">
        <v>4954</v>
      </c>
      <c r="I2449">
        <v>1751</v>
      </c>
      <c r="N2449">
        <f>COUNTIF(Cod_Mun_Norte!B:B,DADOS_SNIS_Minas!A2449)</f>
        <v>0</v>
      </c>
    </row>
    <row r="2450" spans="1:14" x14ac:dyDescent="0.2">
      <c r="A2450">
        <v>310870</v>
      </c>
      <c r="B2450" t="s">
        <v>125</v>
      </c>
      <c r="C2450" t="s">
        <v>98</v>
      </c>
      <c r="D2450">
        <v>2001</v>
      </c>
      <c r="H2450">
        <v>5019</v>
      </c>
      <c r="I2450">
        <v>1774</v>
      </c>
      <c r="N2450">
        <f>COUNTIF(Cod_Mun_Norte!B:B,DADOS_SNIS_Minas!A2450)</f>
        <v>0</v>
      </c>
    </row>
    <row r="2451" spans="1:14" x14ac:dyDescent="0.2">
      <c r="A2451">
        <v>310870</v>
      </c>
      <c r="B2451" t="s">
        <v>125</v>
      </c>
      <c r="C2451" t="s">
        <v>98</v>
      </c>
      <c r="D2451">
        <v>2000</v>
      </c>
      <c r="H2451">
        <v>5107</v>
      </c>
      <c r="I2451">
        <v>1805</v>
      </c>
      <c r="N2451">
        <f>COUNTIF(Cod_Mun_Norte!B:B,DADOS_SNIS_Minas!A2451)</f>
        <v>0</v>
      </c>
    </row>
    <row r="2452" spans="1:14" x14ac:dyDescent="0.2">
      <c r="A2452">
        <v>310870</v>
      </c>
      <c r="B2452" t="s">
        <v>125</v>
      </c>
      <c r="C2452" t="s">
        <v>98</v>
      </c>
      <c r="D2452">
        <v>1999</v>
      </c>
      <c r="H2452">
        <v>5049</v>
      </c>
      <c r="I2452">
        <v>1560</v>
      </c>
      <c r="N2452">
        <f>COUNTIF(Cod_Mun_Norte!B:B,DADOS_SNIS_Minas!A2452)</f>
        <v>0</v>
      </c>
    </row>
    <row r="2453" spans="1:14" x14ac:dyDescent="0.2">
      <c r="A2453">
        <v>310870</v>
      </c>
      <c r="B2453" t="s">
        <v>125</v>
      </c>
      <c r="C2453" t="s">
        <v>98</v>
      </c>
      <c r="D2453">
        <v>1998</v>
      </c>
      <c r="H2453">
        <v>5151</v>
      </c>
      <c r="I2453">
        <v>1591</v>
      </c>
      <c r="N2453">
        <f>COUNTIF(Cod_Mun_Norte!B:B,DADOS_SNIS_Minas!A2453)</f>
        <v>0</v>
      </c>
    </row>
    <row r="2454" spans="1:14" x14ac:dyDescent="0.2">
      <c r="A2454">
        <v>310870</v>
      </c>
      <c r="B2454" t="s">
        <v>125</v>
      </c>
      <c r="C2454" t="s">
        <v>98</v>
      </c>
      <c r="D2454">
        <v>1997</v>
      </c>
      <c r="H2454">
        <v>5253</v>
      </c>
      <c r="I2454">
        <v>1623</v>
      </c>
      <c r="N2454">
        <f>COUNTIF(Cod_Mun_Norte!B:B,DADOS_SNIS_Minas!A2454)</f>
        <v>0</v>
      </c>
    </row>
    <row r="2455" spans="1:14" x14ac:dyDescent="0.2">
      <c r="A2455">
        <v>310870</v>
      </c>
      <c r="B2455" t="s">
        <v>125</v>
      </c>
      <c r="C2455" t="s">
        <v>98</v>
      </c>
      <c r="D2455">
        <v>1996</v>
      </c>
      <c r="H2455">
        <v>5373</v>
      </c>
      <c r="I2455">
        <v>1660</v>
      </c>
      <c r="N2455">
        <f>COUNTIF(Cod_Mun_Norte!B:B,DADOS_SNIS_Minas!A2455)</f>
        <v>0</v>
      </c>
    </row>
    <row r="2456" spans="1:14" x14ac:dyDescent="0.2">
      <c r="A2456">
        <v>310870</v>
      </c>
      <c r="B2456" t="s">
        <v>125</v>
      </c>
      <c r="C2456" t="s">
        <v>98</v>
      </c>
      <c r="D2456">
        <v>1995</v>
      </c>
      <c r="H2456">
        <v>5600</v>
      </c>
      <c r="I2456">
        <v>1730</v>
      </c>
      <c r="N2456">
        <f>COUNTIF(Cod_Mun_Norte!B:B,DADOS_SNIS_Minas!A2456)</f>
        <v>0</v>
      </c>
    </row>
    <row r="2457" spans="1:14" x14ac:dyDescent="0.2">
      <c r="A2457">
        <v>310880</v>
      </c>
      <c r="B2457" t="s">
        <v>702</v>
      </c>
      <c r="C2457" t="s">
        <v>98</v>
      </c>
      <c r="D2457">
        <v>2020</v>
      </c>
      <c r="E2457" t="s">
        <v>361</v>
      </c>
      <c r="F2457" t="s">
        <v>362</v>
      </c>
      <c r="G2457" t="s">
        <v>119</v>
      </c>
      <c r="H2457">
        <v>4769</v>
      </c>
      <c r="I2457">
        <v>1510</v>
      </c>
      <c r="J2457">
        <v>1584</v>
      </c>
      <c r="K2457">
        <v>1510</v>
      </c>
      <c r="L2457">
        <v>100</v>
      </c>
      <c r="M2457">
        <v>33.21</v>
      </c>
      <c r="N2457">
        <f>COUNTIF(Cod_Mun_Norte!B:B,DADOS_SNIS_Minas!A2457)</f>
        <v>0</v>
      </c>
    </row>
    <row r="2458" spans="1:14" x14ac:dyDescent="0.2">
      <c r="A2458">
        <v>310880</v>
      </c>
      <c r="B2458" t="s">
        <v>702</v>
      </c>
      <c r="C2458" t="s">
        <v>98</v>
      </c>
      <c r="D2458">
        <v>2019</v>
      </c>
      <c r="E2458" t="s">
        <v>361</v>
      </c>
      <c r="F2458" t="s">
        <v>362</v>
      </c>
      <c r="G2458" t="s">
        <v>119</v>
      </c>
      <c r="H2458">
        <v>4801</v>
      </c>
      <c r="I2458">
        <v>1520</v>
      </c>
      <c r="J2458">
        <v>1520</v>
      </c>
      <c r="K2458">
        <v>1520</v>
      </c>
      <c r="L2458">
        <v>100</v>
      </c>
      <c r="M2458">
        <v>31.66</v>
      </c>
      <c r="N2458">
        <f>COUNTIF(Cod_Mun_Norte!B:B,DADOS_SNIS_Minas!A2458)</f>
        <v>0</v>
      </c>
    </row>
    <row r="2459" spans="1:14" x14ac:dyDescent="0.2">
      <c r="A2459">
        <v>310880</v>
      </c>
      <c r="B2459" t="s">
        <v>702</v>
      </c>
      <c r="C2459" t="s">
        <v>98</v>
      </c>
      <c r="D2459">
        <v>2018</v>
      </c>
      <c r="E2459" t="s">
        <v>361</v>
      </c>
      <c r="F2459" t="s">
        <v>362</v>
      </c>
      <c r="H2459">
        <v>4835</v>
      </c>
      <c r="I2459">
        <v>1531</v>
      </c>
      <c r="J2459">
        <v>1531</v>
      </c>
      <c r="K2459">
        <v>1531</v>
      </c>
      <c r="L2459">
        <v>100</v>
      </c>
      <c r="M2459">
        <v>31.66</v>
      </c>
      <c r="N2459">
        <f>COUNTIF(Cod_Mun_Norte!B:B,DADOS_SNIS_Minas!A2459)</f>
        <v>0</v>
      </c>
    </row>
    <row r="2460" spans="1:14" x14ac:dyDescent="0.2">
      <c r="A2460">
        <v>310880</v>
      </c>
      <c r="B2460" t="s">
        <v>702</v>
      </c>
      <c r="C2460" t="s">
        <v>98</v>
      </c>
      <c r="D2460">
        <v>2017</v>
      </c>
      <c r="E2460" t="s">
        <v>361</v>
      </c>
      <c r="F2460" t="s">
        <v>362</v>
      </c>
      <c r="H2460">
        <v>5003</v>
      </c>
      <c r="I2460">
        <v>1584</v>
      </c>
      <c r="J2460">
        <v>1584</v>
      </c>
      <c r="K2460">
        <v>1584</v>
      </c>
      <c r="L2460">
        <v>100</v>
      </c>
      <c r="M2460">
        <v>31.66</v>
      </c>
      <c r="N2460">
        <f>COUNTIF(Cod_Mun_Norte!B:B,DADOS_SNIS_Minas!A2460)</f>
        <v>0</v>
      </c>
    </row>
    <row r="2461" spans="1:14" x14ac:dyDescent="0.2">
      <c r="A2461">
        <v>310880</v>
      </c>
      <c r="B2461" t="s">
        <v>702</v>
      </c>
      <c r="C2461" t="s">
        <v>98</v>
      </c>
      <c r="D2461">
        <v>2016</v>
      </c>
      <c r="E2461" t="s">
        <v>361</v>
      </c>
      <c r="F2461" t="s">
        <v>362</v>
      </c>
      <c r="H2461">
        <v>5024</v>
      </c>
      <c r="I2461">
        <v>1591</v>
      </c>
      <c r="J2461">
        <v>1591</v>
      </c>
      <c r="K2461">
        <v>1591</v>
      </c>
      <c r="L2461">
        <v>100</v>
      </c>
      <c r="M2461">
        <v>31.67</v>
      </c>
      <c r="N2461">
        <f>COUNTIF(Cod_Mun_Norte!B:B,DADOS_SNIS_Minas!A2461)</f>
        <v>0</v>
      </c>
    </row>
    <row r="2462" spans="1:14" x14ac:dyDescent="0.2">
      <c r="A2462">
        <v>310880</v>
      </c>
      <c r="B2462" t="s">
        <v>702</v>
      </c>
      <c r="C2462" t="s">
        <v>98</v>
      </c>
      <c r="D2462">
        <v>2015</v>
      </c>
      <c r="E2462" t="s">
        <v>361</v>
      </c>
      <c r="F2462" t="s">
        <v>362</v>
      </c>
      <c r="H2462">
        <v>5045</v>
      </c>
      <c r="I2462">
        <v>1598</v>
      </c>
      <c r="J2462">
        <v>1598</v>
      </c>
      <c r="K2462">
        <v>1598</v>
      </c>
      <c r="L2462">
        <v>100</v>
      </c>
      <c r="M2462">
        <v>31.67</v>
      </c>
      <c r="N2462">
        <f>COUNTIF(Cod_Mun_Norte!B:B,DADOS_SNIS_Minas!A2462)</f>
        <v>0</v>
      </c>
    </row>
    <row r="2463" spans="1:14" x14ac:dyDescent="0.2">
      <c r="A2463">
        <v>310880</v>
      </c>
      <c r="B2463" t="s">
        <v>702</v>
      </c>
      <c r="C2463" t="s">
        <v>98</v>
      </c>
      <c r="D2463">
        <v>2014</v>
      </c>
      <c r="E2463" t="s">
        <v>361</v>
      </c>
      <c r="F2463" t="s">
        <v>362</v>
      </c>
      <c r="H2463">
        <v>5068</v>
      </c>
      <c r="I2463">
        <v>1605</v>
      </c>
      <c r="J2463">
        <v>1605</v>
      </c>
      <c r="K2463">
        <v>1605</v>
      </c>
      <c r="L2463">
        <v>100</v>
      </c>
      <c r="M2463">
        <v>31.67</v>
      </c>
      <c r="N2463">
        <f>COUNTIF(Cod_Mun_Norte!B:B,DADOS_SNIS_Minas!A2463)</f>
        <v>0</v>
      </c>
    </row>
    <row r="2464" spans="1:14" x14ac:dyDescent="0.2">
      <c r="A2464">
        <v>310880</v>
      </c>
      <c r="B2464" t="s">
        <v>702</v>
      </c>
      <c r="C2464" t="s">
        <v>98</v>
      </c>
      <c r="D2464">
        <v>2013</v>
      </c>
      <c r="E2464" t="s">
        <v>361</v>
      </c>
      <c r="F2464" t="s">
        <v>362</v>
      </c>
      <c r="H2464">
        <v>5091</v>
      </c>
      <c r="I2464">
        <v>1612</v>
      </c>
      <c r="J2464">
        <v>1612</v>
      </c>
      <c r="K2464">
        <v>1612</v>
      </c>
      <c r="L2464">
        <v>100</v>
      </c>
      <c r="M2464">
        <v>31.66</v>
      </c>
      <c r="N2464">
        <f>COUNTIF(Cod_Mun_Norte!B:B,DADOS_SNIS_Minas!A2464)</f>
        <v>0</v>
      </c>
    </row>
    <row r="2465" spans="1:14" x14ac:dyDescent="0.2">
      <c r="A2465">
        <v>310880</v>
      </c>
      <c r="B2465" t="s">
        <v>702</v>
      </c>
      <c r="C2465" t="s">
        <v>98</v>
      </c>
      <c r="D2465">
        <v>2012</v>
      </c>
      <c r="E2465" t="s">
        <v>361</v>
      </c>
      <c r="F2465" t="s">
        <v>362</v>
      </c>
      <c r="H2465">
        <v>4973</v>
      </c>
      <c r="I2465">
        <v>1575</v>
      </c>
      <c r="J2465">
        <v>1575</v>
      </c>
      <c r="K2465">
        <v>1575</v>
      </c>
      <c r="L2465">
        <v>100</v>
      </c>
      <c r="M2465">
        <v>31.67</v>
      </c>
      <c r="N2465">
        <f>COUNTIF(Cod_Mun_Norte!B:B,DADOS_SNIS_Minas!A2465)</f>
        <v>0</v>
      </c>
    </row>
    <row r="2466" spans="1:14" x14ac:dyDescent="0.2">
      <c r="A2466">
        <v>310880</v>
      </c>
      <c r="B2466" t="s">
        <v>702</v>
      </c>
      <c r="C2466" t="s">
        <v>98</v>
      </c>
      <c r="D2466">
        <v>2011</v>
      </c>
      <c r="E2466" t="s">
        <v>361</v>
      </c>
      <c r="F2466" t="s">
        <v>362</v>
      </c>
      <c r="H2466">
        <v>5001</v>
      </c>
      <c r="I2466">
        <v>1584</v>
      </c>
      <c r="J2466">
        <v>1584</v>
      </c>
      <c r="K2466">
        <v>1584</v>
      </c>
      <c r="L2466">
        <v>100</v>
      </c>
      <c r="M2466">
        <v>31.67</v>
      </c>
      <c r="N2466">
        <f>COUNTIF(Cod_Mun_Norte!B:B,DADOS_SNIS_Minas!A2466)</f>
        <v>0</v>
      </c>
    </row>
    <row r="2467" spans="1:14" x14ac:dyDescent="0.2">
      <c r="A2467">
        <v>310880</v>
      </c>
      <c r="B2467" t="s">
        <v>702</v>
      </c>
      <c r="C2467" t="s">
        <v>98</v>
      </c>
      <c r="D2467">
        <v>2010</v>
      </c>
      <c r="E2467" t="s">
        <v>361</v>
      </c>
      <c r="F2467" t="s">
        <v>362</v>
      </c>
      <c r="H2467">
        <v>5030</v>
      </c>
      <c r="I2467">
        <v>1593</v>
      </c>
      <c r="J2467">
        <v>1593</v>
      </c>
      <c r="K2467">
        <v>1593</v>
      </c>
      <c r="L2467">
        <v>100</v>
      </c>
      <c r="M2467">
        <v>31.67</v>
      </c>
      <c r="N2467">
        <f>COUNTIF(Cod_Mun_Norte!B:B,DADOS_SNIS_Minas!A2467)</f>
        <v>0</v>
      </c>
    </row>
    <row r="2468" spans="1:14" x14ac:dyDescent="0.2">
      <c r="A2468">
        <v>310880</v>
      </c>
      <c r="B2468" t="s">
        <v>702</v>
      </c>
      <c r="C2468" t="s">
        <v>98</v>
      </c>
      <c r="D2468">
        <v>2009</v>
      </c>
      <c r="E2468" t="s">
        <v>361</v>
      </c>
      <c r="F2468" t="s">
        <v>362</v>
      </c>
      <c r="H2468">
        <v>5332</v>
      </c>
      <c r="I2468">
        <v>1519</v>
      </c>
      <c r="J2468">
        <v>1771</v>
      </c>
      <c r="K2468">
        <v>1771</v>
      </c>
      <c r="L2468">
        <v>100</v>
      </c>
      <c r="M2468">
        <v>33.21</v>
      </c>
      <c r="N2468">
        <f>COUNTIF(Cod_Mun_Norte!B:B,DADOS_SNIS_Minas!A2468)</f>
        <v>0</v>
      </c>
    </row>
    <row r="2469" spans="1:14" x14ac:dyDescent="0.2">
      <c r="A2469">
        <v>310880</v>
      </c>
      <c r="B2469" t="s">
        <v>702</v>
      </c>
      <c r="C2469" t="s">
        <v>98</v>
      </c>
      <c r="D2469">
        <v>2008</v>
      </c>
      <c r="E2469" t="s">
        <v>361</v>
      </c>
      <c r="F2469" t="s">
        <v>362</v>
      </c>
      <c r="H2469">
        <v>5344</v>
      </c>
      <c r="I2469">
        <v>1523</v>
      </c>
      <c r="J2469">
        <v>1712</v>
      </c>
      <c r="K2469">
        <v>1712</v>
      </c>
      <c r="L2469">
        <v>100</v>
      </c>
      <c r="M2469">
        <v>32.04</v>
      </c>
      <c r="N2469">
        <f>COUNTIF(Cod_Mun_Norte!B:B,DADOS_SNIS_Minas!A2469)</f>
        <v>0</v>
      </c>
    </row>
    <row r="2470" spans="1:14" x14ac:dyDescent="0.2">
      <c r="A2470">
        <v>310880</v>
      </c>
      <c r="B2470" t="s">
        <v>702</v>
      </c>
      <c r="C2470" t="s">
        <v>98</v>
      </c>
      <c r="D2470">
        <v>2007</v>
      </c>
      <c r="E2470" t="s">
        <v>361</v>
      </c>
      <c r="F2470" t="s">
        <v>362</v>
      </c>
      <c r="H2470">
        <v>5208</v>
      </c>
      <c r="I2470">
        <v>1484</v>
      </c>
      <c r="J2470">
        <v>1698</v>
      </c>
      <c r="K2470">
        <v>1698</v>
      </c>
      <c r="L2470">
        <v>100</v>
      </c>
      <c r="M2470">
        <v>32.6</v>
      </c>
      <c r="N2470">
        <f>COUNTIF(Cod_Mun_Norte!B:B,DADOS_SNIS_Minas!A2470)</f>
        <v>0</v>
      </c>
    </row>
    <row r="2471" spans="1:14" x14ac:dyDescent="0.2">
      <c r="A2471">
        <v>310880</v>
      </c>
      <c r="B2471" t="s">
        <v>702</v>
      </c>
      <c r="C2471" t="s">
        <v>98</v>
      </c>
      <c r="D2471">
        <v>2006</v>
      </c>
      <c r="E2471" t="s">
        <v>361</v>
      </c>
      <c r="F2471" t="s">
        <v>362</v>
      </c>
      <c r="H2471">
        <v>4590</v>
      </c>
      <c r="I2471">
        <v>1083</v>
      </c>
      <c r="J2471">
        <v>1659</v>
      </c>
      <c r="K2471">
        <v>1659</v>
      </c>
      <c r="L2471">
        <v>100</v>
      </c>
      <c r="M2471">
        <v>36.14</v>
      </c>
      <c r="N2471">
        <f>COUNTIF(Cod_Mun_Norte!B:B,DADOS_SNIS_Minas!A2471)</f>
        <v>0</v>
      </c>
    </row>
    <row r="2472" spans="1:14" x14ac:dyDescent="0.2">
      <c r="A2472">
        <v>310880</v>
      </c>
      <c r="B2472" t="s">
        <v>702</v>
      </c>
      <c r="C2472" t="s">
        <v>98</v>
      </c>
      <c r="D2472">
        <v>2005</v>
      </c>
      <c r="E2472" t="s">
        <v>361</v>
      </c>
      <c r="F2472" t="s">
        <v>362</v>
      </c>
      <c r="H2472">
        <v>4714</v>
      </c>
      <c r="I2472">
        <v>1112</v>
      </c>
      <c r="N2472">
        <f>COUNTIF(Cod_Mun_Norte!B:B,DADOS_SNIS_Minas!A2472)</f>
        <v>0</v>
      </c>
    </row>
    <row r="2473" spans="1:14" x14ac:dyDescent="0.2">
      <c r="A2473">
        <v>310880</v>
      </c>
      <c r="B2473" t="s">
        <v>702</v>
      </c>
      <c r="C2473" t="s">
        <v>98</v>
      </c>
      <c r="D2473">
        <v>2004</v>
      </c>
      <c r="E2473" t="s">
        <v>361</v>
      </c>
      <c r="F2473" t="s">
        <v>362</v>
      </c>
      <c r="H2473">
        <v>4840</v>
      </c>
      <c r="I2473">
        <v>1142</v>
      </c>
      <c r="N2473">
        <f>COUNTIF(Cod_Mun_Norte!B:B,DADOS_SNIS_Minas!A2473)</f>
        <v>0</v>
      </c>
    </row>
    <row r="2474" spans="1:14" x14ac:dyDescent="0.2">
      <c r="A2474">
        <v>310880</v>
      </c>
      <c r="B2474" t="s">
        <v>702</v>
      </c>
      <c r="C2474" t="s">
        <v>98</v>
      </c>
      <c r="D2474">
        <v>2003</v>
      </c>
      <c r="E2474" t="s">
        <v>361</v>
      </c>
      <c r="F2474" t="s">
        <v>362</v>
      </c>
      <c r="H2474">
        <v>5067</v>
      </c>
      <c r="I2474">
        <v>1196</v>
      </c>
      <c r="N2474">
        <f>COUNTIF(Cod_Mun_Norte!B:B,DADOS_SNIS_Minas!A2474)</f>
        <v>0</v>
      </c>
    </row>
    <row r="2475" spans="1:14" x14ac:dyDescent="0.2">
      <c r="A2475">
        <v>310880</v>
      </c>
      <c r="B2475" t="s">
        <v>702</v>
      </c>
      <c r="C2475" t="s">
        <v>98</v>
      </c>
      <c r="D2475">
        <v>2002</v>
      </c>
      <c r="E2475" t="s">
        <v>361</v>
      </c>
      <c r="F2475" t="s">
        <v>362</v>
      </c>
      <c r="H2475">
        <v>5175</v>
      </c>
      <c r="I2475">
        <v>1221</v>
      </c>
      <c r="N2475">
        <f>COUNTIF(Cod_Mun_Norte!B:B,DADOS_SNIS_Minas!A2475)</f>
        <v>0</v>
      </c>
    </row>
    <row r="2476" spans="1:14" x14ac:dyDescent="0.2">
      <c r="A2476">
        <v>310880</v>
      </c>
      <c r="B2476" t="s">
        <v>702</v>
      </c>
      <c r="C2476" t="s">
        <v>98</v>
      </c>
      <c r="D2476">
        <v>2001</v>
      </c>
      <c r="E2476" t="s">
        <v>361</v>
      </c>
      <c r="F2476" t="s">
        <v>362</v>
      </c>
      <c r="H2476">
        <v>5210</v>
      </c>
      <c r="I2476">
        <v>1229</v>
      </c>
      <c r="N2476">
        <f>COUNTIF(Cod_Mun_Norte!B:B,DADOS_SNIS_Minas!A2476)</f>
        <v>0</v>
      </c>
    </row>
    <row r="2477" spans="1:14" x14ac:dyDescent="0.2">
      <c r="A2477">
        <v>310880</v>
      </c>
      <c r="B2477" t="s">
        <v>702</v>
      </c>
      <c r="C2477" t="s">
        <v>98</v>
      </c>
      <c r="D2477">
        <v>2000</v>
      </c>
      <c r="E2477" t="s">
        <v>361</v>
      </c>
      <c r="F2477" t="s">
        <v>362</v>
      </c>
      <c r="H2477">
        <v>5408</v>
      </c>
      <c r="I2477">
        <v>1276</v>
      </c>
      <c r="N2477">
        <f>COUNTIF(Cod_Mun_Norte!B:B,DADOS_SNIS_Minas!A2477)</f>
        <v>0</v>
      </c>
    </row>
    <row r="2478" spans="1:14" x14ac:dyDescent="0.2">
      <c r="A2478">
        <v>310880</v>
      </c>
      <c r="B2478" t="s">
        <v>702</v>
      </c>
      <c r="C2478" t="s">
        <v>98</v>
      </c>
      <c r="D2478">
        <v>1999</v>
      </c>
      <c r="E2478" t="s">
        <v>361</v>
      </c>
      <c r="F2478" t="s">
        <v>362</v>
      </c>
      <c r="H2478">
        <v>5355</v>
      </c>
      <c r="I2478">
        <v>1213</v>
      </c>
      <c r="N2478">
        <f>COUNTIF(Cod_Mun_Norte!B:B,DADOS_SNIS_Minas!A2478)</f>
        <v>0</v>
      </c>
    </row>
    <row r="2479" spans="1:14" x14ac:dyDescent="0.2">
      <c r="A2479">
        <v>310880</v>
      </c>
      <c r="B2479" t="s">
        <v>702</v>
      </c>
      <c r="C2479" t="s">
        <v>98</v>
      </c>
      <c r="D2479">
        <v>1998</v>
      </c>
      <c r="E2479" t="s">
        <v>361</v>
      </c>
      <c r="F2479" t="s">
        <v>362</v>
      </c>
      <c r="H2479">
        <v>5463</v>
      </c>
      <c r="I2479">
        <v>1238</v>
      </c>
      <c r="N2479">
        <f>COUNTIF(Cod_Mun_Norte!B:B,DADOS_SNIS_Minas!A2479)</f>
        <v>0</v>
      </c>
    </row>
    <row r="2480" spans="1:14" x14ac:dyDescent="0.2">
      <c r="A2480">
        <v>310880</v>
      </c>
      <c r="B2480" t="s">
        <v>702</v>
      </c>
      <c r="C2480" t="s">
        <v>98</v>
      </c>
      <c r="D2480">
        <v>1997</v>
      </c>
      <c r="H2480">
        <v>5571</v>
      </c>
      <c r="I2480">
        <v>1262</v>
      </c>
      <c r="N2480">
        <f>COUNTIF(Cod_Mun_Norte!B:B,DADOS_SNIS_Minas!A2480)</f>
        <v>0</v>
      </c>
    </row>
    <row r="2481" spans="1:14" x14ac:dyDescent="0.2">
      <c r="A2481">
        <v>310880</v>
      </c>
      <c r="B2481" t="s">
        <v>702</v>
      </c>
      <c r="C2481" t="s">
        <v>98</v>
      </c>
      <c r="D2481">
        <v>1996</v>
      </c>
      <c r="H2481">
        <v>5699</v>
      </c>
      <c r="I2481">
        <v>1291</v>
      </c>
      <c r="N2481">
        <f>COUNTIF(Cod_Mun_Norte!B:B,DADOS_SNIS_Minas!A2481)</f>
        <v>0</v>
      </c>
    </row>
    <row r="2482" spans="1:14" x14ac:dyDescent="0.2">
      <c r="A2482">
        <v>310880</v>
      </c>
      <c r="B2482" t="s">
        <v>702</v>
      </c>
      <c r="C2482" t="s">
        <v>98</v>
      </c>
      <c r="D2482">
        <v>1995</v>
      </c>
      <c r="H2482">
        <v>6252</v>
      </c>
      <c r="I2482">
        <v>1416</v>
      </c>
      <c r="N2482">
        <f>COUNTIF(Cod_Mun_Norte!B:B,DADOS_SNIS_Minas!A2482)</f>
        <v>0</v>
      </c>
    </row>
    <row r="2483" spans="1:14" x14ac:dyDescent="0.2">
      <c r="A2483">
        <v>310890</v>
      </c>
      <c r="B2483" t="s">
        <v>703</v>
      </c>
      <c r="C2483" t="s">
        <v>98</v>
      </c>
      <c r="D2483">
        <v>2020</v>
      </c>
      <c r="E2483" t="s">
        <v>704</v>
      </c>
      <c r="F2483" t="s">
        <v>357</v>
      </c>
      <c r="G2483" t="s">
        <v>383</v>
      </c>
      <c r="H2483">
        <v>14410</v>
      </c>
      <c r="I2483">
        <v>7756</v>
      </c>
      <c r="J2483">
        <v>8014</v>
      </c>
      <c r="K2483">
        <v>7756</v>
      </c>
      <c r="L2483">
        <v>100</v>
      </c>
      <c r="M2483">
        <v>55.61</v>
      </c>
      <c r="N2483">
        <f>COUNTIF(Cod_Mun_Norte!B:B,DADOS_SNIS_Minas!A2483)</f>
        <v>0</v>
      </c>
    </row>
    <row r="2484" spans="1:14" x14ac:dyDescent="0.2">
      <c r="A2484">
        <v>310890</v>
      </c>
      <c r="B2484" t="s">
        <v>703</v>
      </c>
      <c r="C2484" t="s">
        <v>98</v>
      </c>
      <c r="D2484">
        <v>2019</v>
      </c>
      <c r="E2484" t="s">
        <v>705</v>
      </c>
      <c r="F2484" t="s">
        <v>357</v>
      </c>
      <c r="G2484" t="s">
        <v>383</v>
      </c>
      <c r="H2484">
        <v>14459</v>
      </c>
      <c r="I2484">
        <v>7782</v>
      </c>
      <c r="J2484">
        <v>7782</v>
      </c>
      <c r="K2484">
        <v>7782</v>
      </c>
      <c r="L2484">
        <v>100</v>
      </c>
      <c r="M2484">
        <v>53.82</v>
      </c>
      <c r="N2484">
        <f>COUNTIF(Cod_Mun_Norte!B:B,DADOS_SNIS_Minas!A2484)</f>
        <v>0</v>
      </c>
    </row>
    <row r="2485" spans="1:14" x14ac:dyDescent="0.2">
      <c r="A2485">
        <v>310890</v>
      </c>
      <c r="B2485" t="s">
        <v>703</v>
      </c>
      <c r="C2485" t="s">
        <v>98</v>
      </c>
      <c r="D2485">
        <v>2018</v>
      </c>
      <c r="E2485" t="s">
        <v>695</v>
      </c>
      <c r="F2485" t="s">
        <v>357</v>
      </c>
      <c r="H2485">
        <v>14508</v>
      </c>
      <c r="I2485">
        <v>7809</v>
      </c>
      <c r="J2485">
        <v>7809</v>
      </c>
      <c r="K2485">
        <v>7809</v>
      </c>
      <c r="L2485">
        <v>100</v>
      </c>
      <c r="M2485">
        <v>53.83</v>
      </c>
      <c r="N2485">
        <f>COUNTIF(Cod_Mun_Norte!B:B,DADOS_SNIS_Minas!A2485)</f>
        <v>0</v>
      </c>
    </row>
    <row r="2486" spans="1:14" x14ac:dyDescent="0.2">
      <c r="A2486">
        <v>310900</v>
      </c>
      <c r="B2486" t="s">
        <v>706</v>
      </c>
      <c r="C2486" t="s">
        <v>98</v>
      </c>
      <c r="D2486">
        <v>2020</v>
      </c>
      <c r="E2486" t="s">
        <v>707</v>
      </c>
      <c r="F2486" t="s">
        <v>367</v>
      </c>
      <c r="G2486" t="s">
        <v>368</v>
      </c>
      <c r="H2486">
        <v>40666</v>
      </c>
      <c r="I2486">
        <v>34285</v>
      </c>
      <c r="J2486">
        <v>28283</v>
      </c>
      <c r="K2486">
        <v>28283</v>
      </c>
      <c r="L2486">
        <v>82.5</v>
      </c>
      <c r="M2486">
        <v>69.55</v>
      </c>
      <c r="N2486">
        <f>COUNTIF(Cod_Mun_Norte!B:B,DADOS_SNIS_Minas!A2486)</f>
        <v>0</v>
      </c>
    </row>
    <row r="2487" spans="1:14" x14ac:dyDescent="0.2">
      <c r="A2487">
        <v>310900</v>
      </c>
      <c r="B2487" t="s">
        <v>706</v>
      </c>
      <c r="C2487" t="s">
        <v>98</v>
      </c>
      <c r="D2487">
        <v>2019</v>
      </c>
      <c r="E2487" t="s">
        <v>707</v>
      </c>
      <c r="F2487" t="s">
        <v>367</v>
      </c>
      <c r="G2487" t="s">
        <v>368</v>
      </c>
      <c r="H2487">
        <v>40103</v>
      </c>
      <c r="I2487">
        <v>33810</v>
      </c>
      <c r="J2487">
        <v>28022</v>
      </c>
      <c r="K2487">
        <v>28022</v>
      </c>
      <c r="L2487">
        <v>82.9</v>
      </c>
      <c r="M2487">
        <v>69.88</v>
      </c>
      <c r="N2487">
        <f>COUNTIF(Cod_Mun_Norte!B:B,DADOS_SNIS_Minas!A2487)</f>
        <v>0</v>
      </c>
    </row>
    <row r="2488" spans="1:14" x14ac:dyDescent="0.2">
      <c r="A2488">
        <v>310900</v>
      </c>
      <c r="B2488" t="s">
        <v>706</v>
      </c>
      <c r="C2488" t="s">
        <v>98</v>
      </c>
      <c r="D2488">
        <v>2018</v>
      </c>
      <c r="E2488" t="s">
        <v>707</v>
      </c>
      <c r="F2488" t="s">
        <v>367</v>
      </c>
      <c r="H2488">
        <v>39520</v>
      </c>
      <c r="I2488">
        <v>33319</v>
      </c>
      <c r="J2488">
        <v>27029</v>
      </c>
      <c r="K2488">
        <v>27029</v>
      </c>
      <c r="L2488">
        <v>81.099999999999994</v>
      </c>
      <c r="M2488">
        <v>68.39</v>
      </c>
      <c r="N2488">
        <f>COUNTIF(Cod_Mun_Norte!B:B,DADOS_SNIS_Minas!A2488)</f>
        <v>0</v>
      </c>
    </row>
    <row r="2489" spans="1:14" x14ac:dyDescent="0.2">
      <c r="A2489">
        <v>310900</v>
      </c>
      <c r="B2489" t="s">
        <v>706</v>
      </c>
      <c r="C2489" t="s">
        <v>98</v>
      </c>
      <c r="D2489">
        <v>2017</v>
      </c>
      <c r="E2489" t="s">
        <v>707</v>
      </c>
      <c r="F2489" t="s">
        <v>367</v>
      </c>
      <c r="H2489">
        <v>38863</v>
      </c>
      <c r="I2489">
        <v>32765</v>
      </c>
      <c r="J2489">
        <v>25972</v>
      </c>
      <c r="K2489">
        <v>25972</v>
      </c>
      <c r="L2489">
        <v>79.3</v>
      </c>
      <c r="M2489">
        <v>66.83</v>
      </c>
      <c r="N2489">
        <f>COUNTIF(Cod_Mun_Norte!B:B,DADOS_SNIS_Minas!A2489)</f>
        <v>0</v>
      </c>
    </row>
    <row r="2490" spans="1:14" x14ac:dyDescent="0.2">
      <c r="A2490">
        <v>310900</v>
      </c>
      <c r="B2490" t="s">
        <v>706</v>
      </c>
      <c r="C2490" t="s">
        <v>98</v>
      </c>
      <c r="D2490">
        <v>2016</v>
      </c>
      <c r="E2490" t="s">
        <v>707</v>
      </c>
      <c r="F2490" t="s">
        <v>367</v>
      </c>
      <c r="H2490">
        <v>38373</v>
      </c>
      <c r="I2490">
        <v>32352</v>
      </c>
      <c r="J2490">
        <v>26276</v>
      </c>
      <c r="K2490">
        <v>26276</v>
      </c>
      <c r="L2490">
        <v>81.2</v>
      </c>
      <c r="M2490">
        <v>68.48</v>
      </c>
      <c r="N2490">
        <f>COUNTIF(Cod_Mun_Norte!B:B,DADOS_SNIS_Minas!A2490)</f>
        <v>0</v>
      </c>
    </row>
    <row r="2491" spans="1:14" x14ac:dyDescent="0.2">
      <c r="A2491">
        <v>310900</v>
      </c>
      <c r="B2491" t="s">
        <v>706</v>
      </c>
      <c r="C2491" t="s">
        <v>98</v>
      </c>
      <c r="D2491">
        <v>2015</v>
      </c>
      <c r="E2491" t="s">
        <v>707</v>
      </c>
      <c r="F2491" t="s">
        <v>367</v>
      </c>
      <c r="H2491">
        <v>37857</v>
      </c>
      <c r="I2491">
        <v>31917</v>
      </c>
      <c r="J2491">
        <v>19061</v>
      </c>
      <c r="K2491">
        <v>19061</v>
      </c>
      <c r="L2491">
        <v>59.7</v>
      </c>
      <c r="M2491">
        <v>50.35</v>
      </c>
      <c r="N2491">
        <f>COUNTIF(Cod_Mun_Norte!B:B,DADOS_SNIS_Minas!A2491)</f>
        <v>0</v>
      </c>
    </row>
    <row r="2492" spans="1:14" x14ac:dyDescent="0.2">
      <c r="A2492">
        <v>310900</v>
      </c>
      <c r="B2492" t="s">
        <v>706</v>
      </c>
      <c r="C2492" t="s">
        <v>98</v>
      </c>
      <c r="D2492">
        <v>2014</v>
      </c>
      <c r="E2492" t="s">
        <v>707</v>
      </c>
      <c r="F2492" t="s">
        <v>367</v>
      </c>
      <c r="H2492">
        <v>37314</v>
      </c>
      <c r="I2492">
        <v>31459</v>
      </c>
      <c r="J2492">
        <v>28748</v>
      </c>
      <c r="K2492">
        <v>28748</v>
      </c>
      <c r="L2492">
        <v>91.4</v>
      </c>
      <c r="M2492">
        <v>77.040000000000006</v>
      </c>
      <c r="N2492">
        <f>COUNTIF(Cod_Mun_Norte!B:B,DADOS_SNIS_Minas!A2492)</f>
        <v>0</v>
      </c>
    </row>
    <row r="2493" spans="1:14" x14ac:dyDescent="0.2">
      <c r="A2493">
        <v>310900</v>
      </c>
      <c r="B2493" t="s">
        <v>706</v>
      </c>
      <c r="C2493" t="s">
        <v>98</v>
      </c>
      <c r="D2493">
        <v>2013</v>
      </c>
      <c r="E2493" t="s">
        <v>361</v>
      </c>
      <c r="F2493" t="s">
        <v>99</v>
      </c>
      <c r="H2493">
        <v>36748</v>
      </c>
      <c r="I2493">
        <v>30982</v>
      </c>
      <c r="J2493">
        <v>27852</v>
      </c>
      <c r="K2493">
        <v>27852</v>
      </c>
      <c r="L2493">
        <v>89.9</v>
      </c>
      <c r="M2493">
        <v>75.790000000000006</v>
      </c>
      <c r="N2493">
        <f>COUNTIF(Cod_Mun_Norte!B:B,DADOS_SNIS_Minas!A2493)</f>
        <v>0</v>
      </c>
    </row>
    <row r="2494" spans="1:14" x14ac:dyDescent="0.2">
      <c r="A2494">
        <v>310900</v>
      </c>
      <c r="B2494" t="s">
        <v>706</v>
      </c>
      <c r="C2494" t="s">
        <v>98</v>
      </c>
      <c r="D2494">
        <v>2012</v>
      </c>
      <c r="E2494" t="s">
        <v>707</v>
      </c>
      <c r="F2494" t="s">
        <v>367</v>
      </c>
      <c r="H2494">
        <v>35085</v>
      </c>
      <c r="I2494">
        <v>29580</v>
      </c>
      <c r="J2494">
        <v>26920</v>
      </c>
      <c r="K2494">
        <v>26920</v>
      </c>
      <c r="L2494">
        <v>91</v>
      </c>
      <c r="M2494">
        <v>76.73</v>
      </c>
      <c r="N2494">
        <f>COUNTIF(Cod_Mun_Norte!B:B,DADOS_SNIS_Minas!A2494)</f>
        <v>0</v>
      </c>
    </row>
    <row r="2495" spans="1:14" x14ac:dyDescent="0.2">
      <c r="A2495">
        <v>310900</v>
      </c>
      <c r="B2495" t="s">
        <v>706</v>
      </c>
      <c r="C2495" t="s">
        <v>98</v>
      </c>
      <c r="D2495">
        <v>2011</v>
      </c>
      <c r="E2495" t="s">
        <v>707</v>
      </c>
      <c r="F2495" t="s">
        <v>367</v>
      </c>
      <c r="H2495">
        <v>34538</v>
      </c>
      <c r="I2495">
        <v>29118</v>
      </c>
      <c r="J2495">
        <v>25307</v>
      </c>
      <c r="K2495">
        <v>25307</v>
      </c>
      <c r="L2495">
        <v>86.9</v>
      </c>
      <c r="M2495">
        <v>73.27</v>
      </c>
      <c r="N2495">
        <f>COUNTIF(Cod_Mun_Norte!B:B,DADOS_SNIS_Minas!A2495)</f>
        <v>0</v>
      </c>
    </row>
    <row r="2496" spans="1:14" x14ac:dyDescent="0.2">
      <c r="A2496">
        <v>310900</v>
      </c>
      <c r="B2496" t="s">
        <v>706</v>
      </c>
      <c r="C2496" t="s">
        <v>98</v>
      </c>
      <c r="D2496">
        <v>2010</v>
      </c>
      <c r="E2496" t="s">
        <v>707</v>
      </c>
      <c r="F2496" t="s">
        <v>367</v>
      </c>
      <c r="H2496">
        <v>33973</v>
      </c>
      <c r="I2496">
        <v>28642</v>
      </c>
      <c r="J2496">
        <v>24092</v>
      </c>
      <c r="K2496">
        <v>24092</v>
      </c>
      <c r="L2496">
        <v>84.1</v>
      </c>
      <c r="M2496">
        <v>70.92</v>
      </c>
      <c r="N2496">
        <f>COUNTIF(Cod_Mun_Norte!B:B,DADOS_SNIS_Minas!A2496)</f>
        <v>0</v>
      </c>
    </row>
    <row r="2497" spans="1:14" x14ac:dyDescent="0.2">
      <c r="A2497">
        <v>310900</v>
      </c>
      <c r="B2497" t="s">
        <v>706</v>
      </c>
      <c r="C2497" t="s">
        <v>98</v>
      </c>
      <c r="D2497">
        <v>2009</v>
      </c>
      <c r="E2497" t="s">
        <v>361</v>
      </c>
      <c r="F2497" t="s">
        <v>99</v>
      </c>
      <c r="H2497">
        <v>34391</v>
      </c>
      <c r="I2497">
        <v>28637</v>
      </c>
      <c r="J2497">
        <v>23362</v>
      </c>
      <c r="K2497">
        <v>23362</v>
      </c>
      <c r="L2497">
        <v>81.599999999999994</v>
      </c>
      <c r="M2497">
        <v>67.930000000000007</v>
      </c>
      <c r="N2497">
        <f>COUNTIF(Cod_Mun_Norte!B:B,DADOS_SNIS_Minas!A2497)</f>
        <v>0</v>
      </c>
    </row>
    <row r="2498" spans="1:14" x14ac:dyDescent="0.2">
      <c r="A2498">
        <v>310900</v>
      </c>
      <c r="B2498" t="s">
        <v>706</v>
      </c>
      <c r="C2498" t="s">
        <v>98</v>
      </c>
      <c r="D2498">
        <v>2008</v>
      </c>
      <c r="E2498" t="s">
        <v>707</v>
      </c>
      <c r="F2498" t="s">
        <v>367</v>
      </c>
      <c r="H2498">
        <v>33693</v>
      </c>
      <c r="I2498">
        <v>28056</v>
      </c>
      <c r="J2498">
        <v>22723</v>
      </c>
      <c r="K2498">
        <v>22723</v>
      </c>
      <c r="L2498">
        <v>81</v>
      </c>
      <c r="M2498">
        <v>67.44</v>
      </c>
      <c r="N2498">
        <f>COUNTIF(Cod_Mun_Norte!B:B,DADOS_SNIS_Minas!A2498)</f>
        <v>0</v>
      </c>
    </row>
    <row r="2499" spans="1:14" x14ac:dyDescent="0.2">
      <c r="A2499">
        <v>310900</v>
      </c>
      <c r="B2499" t="s">
        <v>706</v>
      </c>
      <c r="C2499" t="s">
        <v>98</v>
      </c>
      <c r="D2499">
        <v>2007</v>
      </c>
      <c r="E2499" t="s">
        <v>707</v>
      </c>
      <c r="F2499" t="s">
        <v>367</v>
      </c>
      <c r="H2499">
        <v>31965</v>
      </c>
      <c r="I2499">
        <v>26617</v>
      </c>
      <c r="J2499">
        <v>22151</v>
      </c>
      <c r="K2499">
        <v>22151</v>
      </c>
      <c r="L2499">
        <v>83.2</v>
      </c>
      <c r="M2499">
        <v>69.3</v>
      </c>
      <c r="N2499">
        <f>COUNTIF(Cod_Mun_Norte!B:B,DADOS_SNIS_Minas!A2499)</f>
        <v>0</v>
      </c>
    </row>
    <row r="2500" spans="1:14" x14ac:dyDescent="0.2">
      <c r="A2500">
        <v>310900</v>
      </c>
      <c r="B2500" t="s">
        <v>706</v>
      </c>
      <c r="C2500" t="s">
        <v>98</v>
      </c>
      <c r="D2500">
        <v>2006</v>
      </c>
      <c r="E2500" t="s">
        <v>707</v>
      </c>
      <c r="F2500" t="s">
        <v>364</v>
      </c>
      <c r="H2500">
        <v>32014</v>
      </c>
      <c r="I2500">
        <v>23304</v>
      </c>
      <c r="J2500">
        <v>21505</v>
      </c>
      <c r="K2500">
        <v>21505</v>
      </c>
      <c r="L2500">
        <v>92.3</v>
      </c>
      <c r="M2500">
        <v>67.17</v>
      </c>
      <c r="N2500">
        <f>COUNTIF(Cod_Mun_Norte!B:B,DADOS_SNIS_Minas!A2500)</f>
        <v>0</v>
      </c>
    </row>
    <row r="2501" spans="1:14" x14ac:dyDescent="0.2">
      <c r="A2501">
        <v>310900</v>
      </c>
      <c r="B2501" t="s">
        <v>706</v>
      </c>
      <c r="C2501" t="s">
        <v>98</v>
      </c>
      <c r="D2501">
        <v>2005</v>
      </c>
      <c r="E2501" t="s">
        <v>707</v>
      </c>
      <c r="F2501" t="s">
        <v>364</v>
      </c>
      <c r="H2501">
        <v>31191</v>
      </c>
      <c r="I2501">
        <v>22705</v>
      </c>
      <c r="J2501">
        <v>20933</v>
      </c>
      <c r="K2501">
        <v>20933</v>
      </c>
      <c r="L2501">
        <v>92.2</v>
      </c>
      <c r="M2501">
        <v>67.11</v>
      </c>
      <c r="N2501">
        <f>COUNTIF(Cod_Mun_Norte!B:B,DADOS_SNIS_Minas!A2501)</f>
        <v>0</v>
      </c>
    </row>
    <row r="2502" spans="1:14" x14ac:dyDescent="0.2">
      <c r="A2502">
        <v>310900</v>
      </c>
      <c r="B2502" t="s">
        <v>706</v>
      </c>
      <c r="C2502" t="s">
        <v>98</v>
      </c>
      <c r="D2502">
        <v>2004</v>
      </c>
      <c r="E2502" t="s">
        <v>707</v>
      </c>
      <c r="F2502" t="s">
        <v>364</v>
      </c>
      <c r="H2502">
        <v>30362</v>
      </c>
      <c r="I2502">
        <v>22101</v>
      </c>
      <c r="J2502">
        <v>20174</v>
      </c>
      <c r="K2502">
        <v>20174</v>
      </c>
      <c r="L2502">
        <v>91.3</v>
      </c>
      <c r="M2502">
        <v>66.44</v>
      </c>
      <c r="N2502">
        <f>COUNTIF(Cod_Mun_Norte!B:B,DADOS_SNIS_Minas!A2502)</f>
        <v>0</v>
      </c>
    </row>
    <row r="2503" spans="1:14" x14ac:dyDescent="0.2">
      <c r="A2503">
        <v>310900</v>
      </c>
      <c r="B2503" t="s">
        <v>706</v>
      </c>
      <c r="C2503" t="s">
        <v>98</v>
      </c>
      <c r="D2503">
        <v>2003</v>
      </c>
      <c r="E2503" t="s">
        <v>707</v>
      </c>
      <c r="F2503" t="s">
        <v>367</v>
      </c>
      <c r="H2503">
        <v>28865</v>
      </c>
      <c r="I2503">
        <v>21012</v>
      </c>
      <c r="J2503">
        <v>19676</v>
      </c>
      <c r="K2503">
        <v>19676</v>
      </c>
      <c r="L2503">
        <v>93.6</v>
      </c>
      <c r="M2503">
        <v>68.17</v>
      </c>
      <c r="N2503">
        <f>COUNTIF(Cod_Mun_Norte!B:B,DADOS_SNIS_Minas!A2503)</f>
        <v>0</v>
      </c>
    </row>
    <row r="2504" spans="1:14" x14ac:dyDescent="0.2">
      <c r="A2504">
        <v>310900</v>
      </c>
      <c r="B2504" t="s">
        <v>706</v>
      </c>
      <c r="C2504" t="s">
        <v>98</v>
      </c>
      <c r="D2504">
        <v>2002</v>
      </c>
      <c r="E2504" t="s">
        <v>361</v>
      </c>
      <c r="F2504" t="s">
        <v>362</v>
      </c>
      <c r="H2504">
        <v>28151</v>
      </c>
      <c r="I2504">
        <v>20492</v>
      </c>
      <c r="J2504">
        <v>19157</v>
      </c>
      <c r="K2504">
        <v>19157</v>
      </c>
      <c r="L2504">
        <v>93.5</v>
      </c>
      <c r="M2504">
        <v>68.05</v>
      </c>
      <c r="N2504">
        <f>COUNTIF(Cod_Mun_Norte!B:B,DADOS_SNIS_Minas!A2504)</f>
        <v>0</v>
      </c>
    </row>
    <row r="2505" spans="1:14" x14ac:dyDescent="0.2">
      <c r="A2505">
        <v>310900</v>
      </c>
      <c r="B2505" t="s">
        <v>706</v>
      </c>
      <c r="C2505" t="s">
        <v>98</v>
      </c>
      <c r="D2505">
        <v>2001</v>
      </c>
      <c r="E2505" t="s">
        <v>361</v>
      </c>
      <c r="F2505" t="s">
        <v>362</v>
      </c>
      <c r="H2505">
        <v>27503</v>
      </c>
      <c r="I2505">
        <v>20020</v>
      </c>
      <c r="J2505">
        <v>18487</v>
      </c>
      <c r="K2505">
        <v>18487</v>
      </c>
      <c r="L2505">
        <v>92.3</v>
      </c>
      <c r="M2505">
        <v>67.22</v>
      </c>
      <c r="N2505">
        <f>COUNTIF(Cod_Mun_Norte!B:B,DADOS_SNIS_Minas!A2505)</f>
        <v>0</v>
      </c>
    </row>
    <row r="2506" spans="1:14" x14ac:dyDescent="0.2">
      <c r="A2506">
        <v>310900</v>
      </c>
      <c r="B2506" t="s">
        <v>706</v>
      </c>
      <c r="C2506" t="s">
        <v>98</v>
      </c>
      <c r="D2506">
        <v>2000</v>
      </c>
      <c r="E2506" t="s">
        <v>361</v>
      </c>
      <c r="F2506" t="s">
        <v>362</v>
      </c>
      <c r="H2506">
        <v>26614</v>
      </c>
      <c r="I2506">
        <v>19373</v>
      </c>
      <c r="J2506">
        <v>16796</v>
      </c>
      <c r="L2506">
        <v>86.7</v>
      </c>
      <c r="N2506">
        <f>COUNTIF(Cod_Mun_Norte!B:B,DADOS_SNIS_Minas!A2506)</f>
        <v>0</v>
      </c>
    </row>
    <row r="2507" spans="1:14" x14ac:dyDescent="0.2">
      <c r="A2507">
        <v>310900</v>
      </c>
      <c r="B2507" t="s">
        <v>706</v>
      </c>
      <c r="C2507" t="s">
        <v>98</v>
      </c>
      <c r="D2507">
        <v>1999</v>
      </c>
      <c r="E2507" t="s">
        <v>361</v>
      </c>
      <c r="F2507" t="s">
        <v>362</v>
      </c>
      <c r="H2507">
        <v>26128</v>
      </c>
      <c r="I2507">
        <v>15148</v>
      </c>
      <c r="J2507">
        <v>15934</v>
      </c>
      <c r="L2507">
        <v>100</v>
      </c>
      <c r="N2507">
        <f>COUNTIF(Cod_Mun_Norte!B:B,DADOS_SNIS_Minas!A2507)</f>
        <v>0</v>
      </c>
    </row>
    <row r="2508" spans="1:14" x14ac:dyDescent="0.2">
      <c r="A2508">
        <v>310900</v>
      </c>
      <c r="B2508" t="s">
        <v>706</v>
      </c>
      <c r="C2508" t="s">
        <v>98</v>
      </c>
      <c r="D2508">
        <v>1998</v>
      </c>
      <c r="E2508" t="s">
        <v>361</v>
      </c>
      <c r="F2508" t="s">
        <v>99</v>
      </c>
      <c r="H2508">
        <v>25566</v>
      </c>
      <c r="I2508">
        <v>14822</v>
      </c>
      <c r="J2508">
        <v>15186</v>
      </c>
      <c r="L2508">
        <v>102.5</v>
      </c>
      <c r="N2508">
        <f>COUNTIF(Cod_Mun_Norte!B:B,DADOS_SNIS_Minas!A2508)</f>
        <v>0</v>
      </c>
    </row>
    <row r="2509" spans="1:14" x14ac:dyDescent="0.2">
      <c r="A2509">
        <v>310900</v>
      </c>
      <c r="B2509" t="s">
        <v>706</v>
      </c>
      <c r="C2509" t="s">
        <v>98</v>
      </c>
      <c r="D2509">
        <v>1997</v>
      </c>
      <c r="H2509">
        <v>25003</v>
      </c>
      <c r="I2509">
        <v>14496</v>
      </c>
      <c r="N2509">
        <f>COUNTIF(Cod_Mun_Norte!B:B,DADOS_SNIS_Minas!A2509)</f>
        <v>0</v>
      </c>
    </row>
    <row r="2510" spans="1:14" x14ac:dyDescent="0.2">
      <c r="A2510">
        <v>310900</v>
      </c>
      <c r="B2510" t="s">
        <v>706</v>
      </c>
      <c r="C2510" t="s">
        <v>98</v>
      </c>
      <c r="D2510">
        <v>1996</v>
      </c>
      <c r="H2510">
        <v>24336</v>
      </c>
      <c r="I2510">
        <v>14109</v>
      </c>
      <c r="N2510">
        <f>COUNTIF(Cod_Mun_Norte!B:B,DADOS_SNIS_Minas!A2510)</f>
        <v>0</v>
      </c>
    </row>
    <row r="2511" spans="1:14" x14ac:dyDescent="0.2">
      <c r="A2511">
        <v>310900</v>
      </c>
      <c r="B2511" t="s">
        <v>706</v>
      </c>
      <c r="C2511" t="s">
        <v>98</v>
      </c>
      <c r="D2511">
        <v>1995</v>
      </c>
      <c r="H2511">
        <v>20000</v>
      </c>
      <c r="I2511">
        <v>11595</v>
      </c>
      <c r="N2511">
        <f>COUNTIF(Cod_Mun_Norte!B:B,DADOS_SNIS_Minas!A2511)</f>
        <v>0</v>
      </c>
    </row>
    <row r="2512" spans="1:14" x14ac:dyDescent="0.2">
      <c r="A2512">
        <v>310910</v>
      </c>
      <c r="B2512" t="s">
        <v>708</v>
      </c>
      <c r="C2512" t="s">
        <v>98</v>
      </c>
      <c r="D2512">
        <v>2020</v>
      </c>
      <c r="E2512" t="s">
        <v>709</v>
      </c>
      <c r="F2512" t="s">
        <v>367</v>
      </c>
      <c r="G2512" t="s">
        <v>368</v>
      </c>
      <c r="H2512">
        <v>10991</v>
      </c>
      <c r="I2512">
        <v>5726</v>
      </c>
      <c r="J2512">
        <v>5696</v>
      </c>
      <c r="K2512">
        <v>5696</v>
      </c>
      <c r="L2512">
        <v>99.5</v>
      </c>
      <c r="M2512">
        <v>51.82</v>
      </c>
      <c r="N2512">
        <f>COUNTIF(Cod_Mun_Norte!B:B,DADOS_SNIS_Minas!A2512)</f>
        <v>0</v>
      </c>
    </row>
    <row r="2513" spans="1:14" x14ac:dyDescent="0.2">
      <c r="A2513">
        <v>310910</v>
      </c>
      <c r="B2513" t="s">
        <v>708</v>
      </c>
      <c r="C2513" t="s">
        <v>98</v>
      </c>
      <c r="D2513">
        <v>2019</v>
      </c>
      <c r="E2513" t="s">
        <v>709</v>
      </c>
      <c r="F2513" t="s">
        <v>367</v>
      </c>
      <c r="G2513" t="s">
        <v>368</v>
      </c>
      <c r="H2513">
        <v>11001</v>
      </c>
      <c r="I2513">
        <v>5731</v>
      </c>
      <c r="J2513">
        <v>5663</v>
      </c>
      <c r="K2513">
        <v>5663</v>
      </c>
      <c r="L2513">
        <v>98.8</v>
      </c>
      <c r="M2513">
        <v>51.48</v>
      </c>
      <c r="N2513">
        <f>COUNTIF(Cod_Mun_Norte!B:B,DADOS_SNIS_Minas!A2513)</f>
        <v>0</v>
      </c>
    </row>
    <row r="2514" spans="1:14" x14ac:dyDescent="0.2">
      <c r="A2514">
        <v>310910</v>
      </c>
      <c r="B2514" t="s">
        <v>708</v>
      </c>
      <c r="C2514" t="s">
        <v>98</v>
      </c>
      <c r="D2514">
        <v>2018</v>
      </c>
      <c r="E2514" t="s">
        <v>361</v>
      </c>
      <c r="F2514" t="s">
        <v>99</v>
      </c>
      <c r="H2514">
        <v>11010</v>
      </c>
      <c r="I2514">
        <v>5735</v>
      </c>
      <c r="J2514">
        <v>5612</v>
      </c>
      <c r="K2514">
        <v>5612</v>
      </c>
      <c r="L2514">
        <v>97.9</v>
      </c>
      <c r="M2514">
        <v>50.97</v>
      </c>
      <c r="N2514">
        <f>COUNTIF(Cod_Mun_Norte!B:B,DADOS_SNIS_Minas!A2514)</f>
        <v>0</v>
      </c>
    </row>
    <row r="2515" spans="1:14" x14ac:dyDescent="0.2">
      <c r="A2515">
        <v>310910</v>
      </c>
      <c r="B2515" t="s">
        <v>708</v>
      </c>
      <c r="C2515" t="s">
        <v>98</v>
      </c>
      <c r="D2515">
        <v>2017</v>
      </c>
      <c r="E2515" t="s">
        <v>709</v>
      </c>
      <c r="F2515" t="s">
        <v>367</v>
      </c>
      <c r="H2515">
        <v>11233</v>
      </c>
      <c r="I2515">
        <v>5852</v>
      </c>
      <c r="J2515">
        <v>5594</v>
      </c>
      <c r="K2515">
        <v>5594</v>
      </c>
      <c r="L2515">
        <v>95.6</v>
      </c>
      <c r="M2515">
        <v>49.8</v>
      </c>
      <c r="N2515">
        <f>COUNTIF(Cod_Mun_Norte!B:B,DADOS_SNIS_Minas!A2515)</f>
        <v>0</v>
      </c>
    </row>
    <row r="2516" spans="1:14" x14ac:dyDescent="0.2">
      <c r="A2516">
        <v>310910</v>
      </c>
      <c r="B2516" t="s">
        <v>708</v>
      </c>
      <c r="C2516" t="s">
        <v>98</v>
      </c>
      <c r="D2516">
        <v>2016</v>
      </c>
      <c r="E2516" t="s">
        <v>710</v>
      </c>
      <c r="F2516" t="s">
        <v>367</v>
      </c>
      <c r="H2516">
        <v>11228</v>
      </c>
      <c r="I2516">
        <v>5849</v>
      </c>
      <c r="J2516">
        <v>5607</v>
      </c>
      <c r="K2516">
        <v>5607</v>
      </c>
      <c r="L2516">
        <v>95.9</v>
      </c>
      <c r="M2516">
        <v>49.94</v>
      </c>
      <c r="N2516">
        <f>COUNTIF(Cod_Mun_Norte!B:B,DADOS_SNIS_Minas!A2516)</f>
        <v>0</v>
      </c>
    </row>
    <row r="2517" spans="1:14" x14ac:dyDescent="0.2">
      <c r="A2517">
        <v>310910</v>
      </c>
      <c r="B2517" t="s">
        <v>708</v>
      </c>
      <c r="C2517" t="s">
        <v>98</v>
      </c>
      <c r="D2517">
        <v>2015</v>
      </c>
      <c r="E2517" t="s">
        <v>710</v>
      </c>
      <c r="F2517" t="s">
        <v>367</v>
      </c>
      <c r="H2517">
        <v>11223</v>
      </c>
      <c r="I2517">
        <v>5846</v>
      </c>
      <c r="J2517">
        <v>5602</v>
      </c>
      <c r="K2517">
        <v>5602</v>
      </c>
      <c r="L2517">
        <v>95.8</v>
      </c>
      <c r="M2517">
        <v>49.92</v>
      </c>
      <c r="N2517">
        <f>COUNTIF(Cod_Mun_Norte!B:B,DADOS_SNIS_Minas!A2517)</f>
        <v>0</v>
      </c>
    </row>
    <row r="2518" spans="1:14" x14ac:dyDescent="0.2">
      <c r="A2518">
        <v>310910</v>
      </c>
      <c r="B2518" t="s">
        <v>708</v>
      </c>
      <c r="C2518" t="s">
        <v>98</v>
      </c>
      <c r="D2518">
        <v>2014</v>
      </c>
      <c r="E2518" t="s">
        <v>710</v>
      </c>
      <c r="F2518" t="s">
        <v>367</v>
      </c>
      <c r="H2518">
        <v>11217</v>
      </c>
      <c r="I2518">
        <v>5843</v>
      </c>
      <c r="J2518">
        <v>5843</v>
      </c>
      <c r="K2518">
        <v>5843</v>
      </c>
      <c r="L2518">
        <v>100</v>
      </c>
      <c r="M2518">
        <v>52.09</v>
      </c>
      <c r="N2518">
        <f>COUNTIF(Cod_Mun_Norte!B:B,DADOS_SNIS_Minas!A2518)</f>
        <v>0</v>
      </c>
    </row>
    <row r="2519" spans="1:14" x14ac:dyDescent="0.2">
      <c r="A2519">
        <v>310910</v>
      </c>
      <c r="B2519" t="s">
        <v>708</v>
      </c>
      <c r="C2519" t="s">
        <v>98</v>
      </c>
      <c r="D2519">
        <v>2013</v>
      </c>
      <c r="E2519" t="s">
        <v>710</v>
      </c>
      <c r="F2519" t="s">
        <v>367</v>
      </c>
      <c r="H2519">
        <v>11211</v>
      </c>
      <c r="I2519">
        <v>5840</v>
      </c>
      <c r="J2519">
        <v>5840</v>
      </c>
      <c r="K2519">
        <v>5840</v>
      </c>
      <c r="L2519">
        <v>100</v>
      </c>
      <c r="M2519">
        <v>52.09</v>
      </c>
      <c r="N2519">
        <f>COUNTIF(Cod_Mun_Norte!B:B,DADOS_SNIS_Minas!A2519)</f>
        <v>0</v>
      </c>
    </row>
    <row r="2520" spans="1:14" x14ac:dyDescent="0.2">
      <c r="A2520">
        <v>310910</v>
      </c>
      <c r="B2520" t="s">
        <v>708</v>
      </c>
      <c r="C2520" t="s">
        <v>98</v>
      </c>
      <c r="D2520">
        <v>2012</v>
      </c>
      <c r="E2520" t="s">
        <v>710</v>
      </c>
      <c r="F2520" t="s">
        <v>367</v>
      </c>
      <c r="H2520">
        <v>10886</v>
      </c>
      <c r="I2520">
        <v>5671</v>
      </c>
      <c r="J2520">
        <v>5671</v>
      </c>
      <c r="K2520">
        <v>5671</v>
      </c>
      <c r="L2520">
        <v>100</v>
      </c>
      <c r="M2520">
        <v>52.09</v>
      </c>
      <c r="N2520">
        <f>COUNTIF(Cod_Mun_Norte!B:B,DADOS_SNIS_Minas!A2520)</f>
        <v>0</v>
      </c>
    </row>
    <row r="2521" spans="1:14" x14ac:dyDescent="0.2">
      <c r="A2521">
        <v>310910</v>
      </c>
      <c r="B2521" t="s">
        <v>708</v>
      </c>
      <c r="C2521" t="s">
        <v>98</v>
      </c>
      <c r="D2521">
        <v>2011</v>
      </c>
      <c r="E2521" t="s">
        <v>710</v>
      </c>
      <c r="F2521" t="s">
        <v>367</v>
      </c>
      <c r="H2521">
        <v>10889</v>
      </c>
      <c r="I2521">
        <v>5672</v>
      </c>
      <c r="J2521">
        <v>5672</v>
      </c>
      <c r="K2521">
        <v>5672</v>
      </c>
      <c r="L2521">
        <v>100</v>
      </c>
      <c r="M2521">
        <v>52.09</v>
      </c>
      <c r="N2521">
        <f>COUNTIF(Cod_Mun_Norte!B:B,DADOS_SNIS_Minas!A2521)</f>
        <v>0</v>
      </c>
    </row>
    <row r="2522" spans="1:14" x14ac:dyDescent="0.2">
      <c r="A2522">
        <v>310910</v>
      </c>
      <c r="B2522" t="s">
        <v>708</v>
      </c>
      <c r="C2522" t="s">
        <v>98</v>
      </c>
      <c r="D2522">
        <v>2010</v>
      </c>
      <c r="E2522" t="s">
        <v>710</v>
      </c>
      <c r="F2522" t="s">
        <v>367</v>
      </c>
      <c r="H2522">
        <v>10892</v>
      </c>
      <c r="I2522">
        <v>5674</v>
      </c>
      <c r="J2522">
        <v>5674</v>
      </c>
      <c r="K2522">
        <v>5674</v>
      </c>
      <c r="L2522">
        <v>100</v>
      </c>
      <c r="M2522">
        <v>52.09</v>
      </c>
      <c r="N2522">
        <f>COUNTIF(Cod_Mun_Norte!B:B,DADOS_SNIS_Minas!A2522)</f>
        <v>0</v>
      </c>
    </row>
    <row r="2523" spans="1:14" x14ac:dyDescent="0.2">
      <c r="A2523">
        <v>310910</v>
      </c>
      <c r="B2523" t="s">
        <v>708</v>
      </c>
      <c r="C2523" t="s">
        <v>98</v>
      </c>
      <c r="D2523">
        <v>2009</v>
      </c>
      <c r="E2523" t="s">
        <v>361</v>
      </c>
      <c r="F2523" t="s">
        <v>99</v>
      </c>
      <c r="H2523">
        <v>11212</v>
      </c>
      <c r="I2523">
        <v>5664</v>
      </c>
      <c r="J2523">
        <v>6683</v>
      </c>
      <c r="K2523">
        <v>6683</v>
      </c>
      <c r="L2523">
        <v>100</v>
      </c>
      <c r="M2523">
        <v>59.61</v>
      </c>
      <c r="N2523">
        <f>COUNTIF(Cod_Mun_Norte!B:B,DADOS_SNIS_Minas!A2523)</f>
        <v>0</v>
      </c>
    </row>
    <row r="2524" spans="1:14" x14ac:dyDescent="0.2">
      <c r="A2524">
        <v>310910</v>
      </c>
      <c r="B2524" t="s">
        <v>708</v>
      </c>
      <c r="C2524" t="s">
        <v>98</v>
      </c>
      <c r="D2524">
        <v>2008</v>
      </c>
      <c r="E2524" t="s">
        <v>361</v>
      </c>
      <c r="F2524" t="s">
        <v>99</v>
      </c>
      <c r="H2524">
        <v>11195</v>
      </c>
      <c r="I2524">
        <v>5655</v>
      </c>
      <c r="J2524">
        <v>6540</v>
      </c>
      <c r="K2524">
        <v>6540</v>
      </c>
      <c r="L2524">
        <v>100</v>
      </c>
      <c r="M2524">
        <v>58.42</v>
      </c>
      <c r="N2524">
        <f>COUNTIF(Cod_Mun_Norte!B:B,DADOS_SNIS_Minas!A2524)</f>
        <v>0</v>
      </c>
    </row>
    <row r="2525" spans="1:14" x14ac:dyDescent="0.2">
      <c r="A2525">
        <v>310910</v>
      </c>
      <c r="B2525" t="s">
        <v>708</v>
      </c>
      <c r="C2525" t="s">
        <v>98</v>
      </c>
      <c r="D2525">
        <v>2007</v>
      </c>
      <c r="E2525" t="s">
        <v>361</v>
      </c>
      <c r="F2525" t="s">
        <v>99</v>
      </c>
      <c r="H2525">
        <v>10864</v>
      </c>
      <c r="I2525">
        <v>5488</v>
      </c>
      <c r="J2525">
        <v>6423</v>
      </c>
      <c r="K2525">
        <v>6423</v>
      </c>
      <c r="L2525">
        <v>100</v>
      </c>
      <c r="M2525">
        <v>59.12</v>
      </c>
      <c r="N2525">
        <f>COUNTIF(Cod_Mun_Norte!B:B,DADOS_SNIS_Minas!A2525)</f>
        <v>0</v>
      </c>
    </row>
    <row r="2526" spans="1:14" x14ac:dyDescent="0.2">
      <c r="A2526">
        <v>310910</v>
      </c>
      <c r="B2526" t="s">
        <v>708</v>
      </c>
      <c r="C2526" t="s">
        <v>98</v>
      </c>
      <c r="D2526">
        <v>2006</v>
      </c>
      <c r="E2526" t="s">
        <v>361</v>
      </c>
      <c r="F2526" t="s">
        <v>99</v>
      </c>
      <c r="H2526">
        <v>11039</v>
      </c>
      <c r="I2526">
        <v>5292</v>
      </c>
      <c r="J2526">
        <v>6259</v>
      </c>
      <c r="K2526">
        <v>6259</v>
      </c>
      <c r="L2526">
        <v>100</v>
      </c>
      <c r="M2526">
        <v>56.7</v>
      </c>
      <c r="N2526">
        <f>COUNTIF(Cod_Mun_Norte!B:B,DADOS_SNIS_Minas!A2526)</f>
        <v>0</v>
      </c>
    </row>
    <row r="2527" spans="1:14" x14ac:dyDescent="0.2">
      <c r="A2527">
        <v>310910</v>
      </c>
      <c r="B2527" t="s">
        <v>708</v>
      </c>
      <c r="C2527" t="s">
        <v>98</v>
      </c>
      <c r="D2527">
        <v>2005</v>
      </c>
      <c r="E2527" t="s">
        <v>361</v>
      </c>
      <c r="F2527" t="s">
        <v>99</v>
      </c>
      <c r="H2527">
        <v>11023</v>
      </c>
      <c r="I2527">
        <v>5285</v>
      </c>
      <c r="J2527">
        <v>6035</v>
      </c>
      <c r="K2527">
        <v>6035</v>
      </c>
      <c r="L2527">
        <v>100</v>
      </c>
      <c r="M2527">
        <v>54.75</v>
      </c>
      <c r="N2527">
        <f>COUNTIF(Cod_Mun_Norte!B:B,DADOS_SNIS_Minas!A2527)</f>
        <v>0</v>
      </c>
    </row>
    <row r="2528" spans="1:14" x14ac:dyDescent="0.2">
      <c r="A2528">
        <v>310910</v>
      </c>
      <c r="B2528" t="s">
        <v>708</v>
      </c>
      <c r="C2528" t="s">
        <v>98</v>
      </c>
      <c r="D2528">
        <v>2004</v>
      </c>
      <c r="E2528" t="s">
        <v>361</v>
      </c>
      <c r="F2528" t="s">
        <v>99</v>
      </c>
      <c r="H2528">
        <v>11006</v>
      </c>
      <c r="I2528">
        <v>5276</v>
      </c>
      <c r="J2528">
        <v>5932</v>
      </c>
      <c r="K2528">
        <v>5932</v>
      </c>
      <c r="L2528">
        <v>100</v>
      </c>
      <c r="M2528">
        <v>53.9</v>
      </c>
      <c r="N2528">
        <f>COUNTIF(Cod_Mun_Norte!B:B,DADOS_SNIS_Minas!A2528)</f>
        <v>0</v>
      </c>
    </row>
    <row r="2529" spans="1:14" x14ac:dyDescent="0.2">
      <c r="A2529">
        <v>310910</v>
      </c>
      <c r="B2529" t="s">
        <v>708</v>
      </c>
      <c r="C2529" t="s">
        <v>98</v>
      </c>
      <c r="D2529">
        <v>2003</v>
      </c>
      <c r="E2529" t="s">
        <v>361</v>
      </c>
      <c r="F2529" t="s">
        <v>99</v>
      </c>
      <c r="H2529">
        <v>10977</v>
      </c>
      <c r="I2529">
        <v>5263</v>
      </c>
      <c r="J2529">
        <v>5868</v>
      </c>
      <c r="K2529">
        <v>5868</v>
      </c>
      <c r="L2529">
        <v>100</v>
      </c>
      <c r="M2529">
        <v>53.46</v>
      </c>
      <c r="N2529">
        <f>COUNTIF(Cod_Mun_Norte!B:B,DADOS_SNIS_Minas!A2529)</f>
        <v>0</v>
      </c>
    </row>
    <row r="2530" spans="1:14" x14ac:dyDescent="0.2">
      <c r="A2530">
        <v>310910</v>
      </c>
      <c r="B2530" t="s">
        <v>708</v>
      </c>
      <c r="C2530" t="s">
        <v>98</v>
      </c>
      <c r="D2530">
        <v>2002</v>
      </c>
      <c r="E2530" t="s">
        <v>361</v>
      </c>
      <c r="F2530" t="s">
        <v>99</v>
      </c>
      <c r="H2530">
        <v>10963</v>
      </c>
      <c r="I2530">
        <v>5256</v>
      </c>
      <c r="J2530">
        <v>5695</v>
      </c>
      <c r="K2530">
        <v>5695</v>
      </c>
      <c r="L2530">
        <v>100</v>
      </c>
      <c r="M2530">
        <v>51.95</v>
      </c>
      <c r="N2530">
        <f>COUNTIF(Cod_Mun_Norte!B:B,DADOS_SNIS_Minas!A2530)</f>
        <v>0</v>
      </c>
    </row>
    <row r="2531" spans="1:14" x14ac:dyDescent="0.2">
      <c r="A2531">
        <v>310910</v>
      </c>
      <c r="B2531" t="s">
        <v>708</v>
      </c>
      <c r="C2531" t="s">
        <v>98</v>
      </c>
      <c r="D2531">
        <v>2001</v>
      </c>
      <c r="E2531" t="s">
        <v>361</v>
      </c>
      <c r="F2531" t="s">
        <v>99</v>
      </c>
      <c r="H2531">
        <v>10945</v>
      </c>
      <c r="I2531">
        <v>5247</v>
      </c>
      <c r="J2531">
        <v>5277</v>
      </c>
      <c r="K2531">
        <v>5277</v>
      </c>
      <c r="L2531">
        <v>100</v>
      </c>
      <c r="M2531">
        <v>48.21</v>
      </c>
      <c r="N2531">
        <f>COUNTIF(Cod_Mun_Norte!B:B,DADOS_SNIS_Minas!A2531)</f>
        <v>0</v>
      </c>
    </row>
    <row r="2532" spans="1:14" x14ac:dyDescent="0.2">
      <c r="A2532">
        <v>310910</v>
      </c>
      <c r="B2532" t="s">
        <v>708</v>
      </c>
      <c r="C2532" t="s">
        <v>98</v>
      </c>
      <c r="D2532">
        <v>2000</v>
      </c>
      <c r="E2532" t="s">
        <v>361</v>
      </c>
      <c r="F2532" t="s">
        <v>99</v>
      </c>
      <c r="H2532">
        <v>10932</v>
      </c>
      <c r="I2532">
        <v>5241</v>
      </c>
      <c r="J2532">
        <v>5286</v>
      </c>
      <c r="L2532">
        <v>100</v>
      </c>
      <c r="N2532">
        <f>COUNTIF(Cod_Mun_Norte!B:B,DADOS_SNIS_Minas!A2532)</f>
        <v>0</v>
      </c>
    </row>
    <row r="2533" spans="1:14" x14ac:dyDescent="0.2">
      <c r="A2533">
        <v>310910</v>
      </c>
      <c r="B2533" t="s">
        <v>708</v>
      </c>
      <c r="C2533" t="s">
        <v>98</v>
      </c>
      <c r="D2533">
        <v>1999</v>
      </c>
      <c r="E2533" t="s">
        <v>361</v>
      </c>
      <c r="F2533" t="s">
        <v>99</v>
      </c>
      <c r="H2533">
        <v>10481</v>
      </c>
      <c r="I2533">
        <v>5015</v>
      </c>
      <c r="N2533">
        <f>COUNTIF(Cod_Mun_Norte!B:B,DADOS_SNIS_Minas!A2533)</f>
        <v>0</v>
      </c>
    </row>
    <row r="2534" spans="1:14" x14ac:dyDescent="0.2">
      <c r="A2534">
        <v>310910</v>
      </c>
      <c r="B2534" t="s">
        <v>708</v>
      </c>
      <c r="C2534" t="s">
        <v>98</v>
      </c>
      <c r="D2534">
        <v>1998</v>
      </c>
      <c r="E2534" t="s">
        <v>361</v>
      </c>
      <c r="F2534" t="s">
        <v>99</v>
      </c>
      <c r="H2534">
        <v>10512</v>
      </c>
      <c r="I2534">
        <v>5029</v>
      </c>
      <c r="N2534">
        <f>COUNTIF(Cod_Mun_Norte!B:B,DADOS_SNIS_Minas!A2534)</f>
        <v>0</v>
      </c>
    </row>
    <row r="2535" spans="1:14" x14ac:dyDescent="0.2">
      <c r="A2535">
        <v>310910</v>
      </c>
      <c r="B2535" t="s">
        <v>708</v>
      </c>
      <c r="C2535" t="s">
        <v>98</v>
      </c>
      <c r="D2535">
        <v>1997</v>
      </c>
      <c r="H2535">
        <v>10542</v>
      </c>
      <c r="I2535">
        <v>5044</v>
      </c>
      <c r="N2535">
        <f>COUNTIF(Cod_Mun_Norte!B:B,DADOS_SNIS_Minas!A2535)</f>
        <v>0</v>
      </c>
    </row>
    <row r="2536" spans="1:14" x14ac:dyDescent="0.2">
      <c r="A2536">
        <v>310910</v>
      </c>
      <c r="B2536" t="s">
        <v>708</v>
      </c>
      <c r="C2536" t="s">
        <v>98</v>
      </c>
      <c r="D2536">
        <v>1996</v>
      </c>
      <c r="H2536">
        <v>10578</v>
      </c>
      <c r="I2536">
        <v>5061</v>
      </c>
      <c r="N2536">
        <f>COUNTIF(Cod_Mun_Norte!B:B,DADOS_SNIS_Minas!A2536)</f>
        <v>0</v>
      </c>
    </row>
    <row r="2537" spans="1:14" x14ac:dyDescent="0.2">
      <c r="A2537">
        <v>310910</v>
      </c>
      <c r="B2537" t="s">
        <v>708</v>
      </c>
      <c r="C2537" t="s">
        <v>98</v>
      </c>
      <c r="D2537">
        <v>1995</v>
      </c>
      <c r="H2537">
        <v>10906</v>
      </c>
      <c r="I2537">
        <v>5218</v>
      </c>
      <c r="N2537">
        <f>COUNTIF(Cod_Mun_Norte!B:B,DADOS_SNIS_Minas!A2537)</f>
        <v>0</v>
      </c>
    </row>
    <row r="2538" spans="1:14" x14ac:dyDescent="0.2">
      <c r="A2538">
        <v>310920</v>
      </c>
      <c r="B2538" t="s">
        <v>711</v>
      </c>
      <c r="C2538" t="s">
        <v>98</v>
      </c>
      <c r="D2538">
        <v>2020</v>
      </c>
      <c r="E2538" t="s">
        <v>712</v>
      </c>
      <c r="F2538" t="s">
        <v>367</v>
      </c>
      <c r="G2538" t="s">
        <v>368</v>
      </c>
      <c r="H2538">
        <v>10353</v>
      </c>
      <c r="I2538">
        <v>7813</v>
      </c>
      <c r="J2538">
        <v>6541</v>
      </c>
      <c r="K2538">
        <v>6541</v>
      </c>
      <c r="L2538">
        <v>83.7</v>
      </c>
      <c r="M2538">
        <v>63.18</v>
      </c>
      <c r="N2538">
        <f>COUNTIF(Cod_Mun_Norte!B:B,DADOS_SNIS_Minas!A2538)</f>
        <v>0</v>
      </c>
    </row>
    <row r="2539" spans="1:14" x14ac:dyDescent="0.2">
      <c r="A2539">
        <v>310920</v>
      </c>
      <c r="B2539" t="s">
        <v>711</v>
      </c>
      <c r="C2539" t="s">
        <v>98</v>
      </c>
      <c r="D2539">
        <v>2019</v>
      </c>
      <c r="E2539" t="s">
        <v>361</v>
      </c>
      <c r="F2539" t="s">
        <v>99</v>
      </c>
      <c r="G2539" t="s">
        <v>119</v>
      </c>
      <c r="H2539">
        <v>10365</v>
      </c>
      <c r="I2539">
        <v>7822</v>
      </c>
      <c r="J2539">
        <v>6344</v>
      </c>
      <c r="K2539">
        <v>6344</v>
      </c>
      <c r="L2539">
        <v>81.099999999999994</v>
      </c>
      <c r="M2539">
        <v>61.21</v>
      </c>
      <c r="N2539">
        <f>COUNTIF(Cod_Mun_Norte!B:B,DADOS_SNIS_Minas!A2539)</f>
        <v>0</v>
      </c>
    </row>
    <row r="2540" spans="1:14" x14ac:dyDescent="0.2">
      <c r="A2540">
        <v>310920</v>
      </c>
      <c r="B2540" t="s">
        <v>711</v>
      </c>
      <c r="C2540" t="s">
        <v>98</v>
      </c>
      <c r="D2540">
        <v>2018</v>
      </c>
      <c r="E2540" t="s">
        <v>361</v>
      </c>
      <c r="F2540" t="s">
        <v>99</v>
      </c>
      <c r="H2540">
        <v>10377</v>
      </c>
      <c r="I2540">
        <v>7831</v>
      </c>
      <c r="J2540">
        <v>6431</v>
      </c>
      <c r="K2540">
        <v>6431</v>
      </c>
      <c r="L2540">
        <v>82.1</v>
      </c>
      <c r="M2540">
        <v>61.97</v>
      </c>
      <c r="N2540">
        <f>COUNTIF(Cod_Mun_Norte!B:B,DADOS_SNIS_Minas!A2540)</f>
        <v>0</v>
      </c>
    </row>
    <row r="2541" spans="1:14" x14ac:dyDescent="0.2">
      <c r="A2541">
        <v>310920</v>
      </c>
      <c r="B2541" t="s">
        <v>711</v>
      </c>
      <c r="C2541" t="s">
        <v>98</v>
      </c>
      <c r="D2541">
        <v>2017</v>
      </c>
      <c r="E2541" t="s">
        <v>712</v>
      </c>
      <c r="F2541" t="s">
        <v>367</v>
      </c>
      <c r="H2541">
        <v>10594</v>
      </c>
      <c r="I2541">
        <v>7995</v>
      </c>
      <c r="J2541">
        <v>6490</v>
      </c>
      <c r="K2541">
        <v>6490</v>
      </c>
      <c r="L2541">
        <v>81.2</v>
      </c>
      <c r="M2541">
        <v>61.26</v>
      </c>
      <c r="N2541">
        <f>COUNTIF(Cod_Mun_Norte!B:B,DADOS_SNIS_Minas!A2541)</f>
        <v>0</v>
      </c>
    </row>
    <row r="2542" spans="1:14" x14ac:dyDescent="0.2">
      <c r="A2542">
        <v>310920</v>
      </c>
      <c r="B2542" t="s">
        <v>711</v>
      </c>
      <c r="C2542" t="s">
        <v>98</v>
      </c>
      <c r="D2542">
        <v>2016</v>
      </c>
      <c r="E2542" t="s">
        <v>712</v>
      </c>
      <c r="F2542" t="s">
        <v>367</v>
      </c>
      <c r="H2542">
        <v>10592</v>
      </c>
      <c r="I2542">
        <v>7993</v>
      </c>
      <c r="J2542">
        <v>6539</v>
      </c>
      <c r="K2542">
        <v>6539</v>
      </c>
      <c r="L2542">
        <v>81.8</v>
      </c>
      <c r="M2542">
        <v>61.74</v>
      </c>
      <c r="N2542">
        <f>COUNTIF(Cod_Mun_Norte!B:B,DADOS_SNIS_Minas!A2542)</f>
        <v>0</v>
      </c>
    </row>
    <row r="2543" spans="1:14" x14ac:dyDescent="0.2">
      <c r="A2543">
        <v>310920</v>
      </c>
      <c r="B2543" t="s">
        <v>711</v>
      </c>
      <c r="C2543" t="s">
        <v>98</v>
      </c>
      <c r="D2543">
        <v>2015</v>
      </c>
      <c r="E2543" t="s">
        <v>712</v>
      </c>
      <c r="F2543" t="s">
        <v>367</v>
      </c>
      <c r="H2543">
        <v>10589</v>
      </c>
      <c r="I2543">
        <v>7991</v>
      </c>
      <c r="J2543">
        <v>6643</v>
      </c>
      <c r="K2543">
        <v>6643</v>
      </c>
      <c r="L2543">
        <v>83.1</v>
      </c>
      <c r="M2543">
        <v>62.73</v>
      </c>
      <c r="N2543">
        <f>COUNTIF(Cod_Mun_Norte!B:B,DADOS_SNIS_Minas!A2543)</f>
        <v>0</v>
      </c>
    </row>
    <row r="2544" spans="1:14" x14ac:dyDescent="0.2">
      <c r="A2544">
        <v>310920</v>
      </c>
      <c r="B2544" t="s">
        <v>711</v>
      </c>
      <c r="C2544" t="s">
        <v>98</v>
      </c>
      <c r="D2544">
        <v>2014</v>
      </c>
      <c r="E2544" t="s">
        <v>712</v>
      </c>
      <c r="F2544" t="s">
        <v>367</v>
      </c>
      <c r="H2544">
        <v>10586</v>
      </c>
      <c r="I2544">
        <v>7989</v>
      </c>
      <c r="J2544">
        <v>7989</v>
      </c>
      <c r="K2544">
        <v>7989</v>
      </c>
      <c r="L2544">
        <v>100</v>
      </c>
      <c r="M2544">
        <v>75.47</v>
      </c>
      <c r="N2544">
        <f>COUNTIF(Cod_Mun_Norte!B:B,DADOS_SNIS_Minas!A2544)</f>
        <v>0</v>
      </c>
    </row>
    <row r="2545" spans="1:14" x14ac:dyDescent="0.2">
      <c r="A2545">
        <v>310920</v>
      </c>
      <c r="B2545" t="s">
        <v>711</v>
      </c>
      <c r="C2545" t="s">
        <v>98</v>
      </c>
      <c r="D2545">
        <v>2013</v>
      </c>
      <c r="E2545" t="s">
        <v>712</v>
      </c>
      <c r="F2545" t="s">
        <v>364</v>
      </c>
      <c r="H2545">
        <v>10583</v>
      </c>
      <c r="I2545">
        <v>7987</v>
      </c>
      <c r="J2545">
        <v>7987</v>
      </c>
      <c r="K2545">
        <v>7987</v>
      </c>
      <c r="L2545">
        <v>100</v>
      </c>
      <c r="M2545">
        <v>75.47</v>
      </c>
      <c r="N2545">
        <f>COUNTIF(Cod_Mun_Norte!B:B,DADOS_SNIS_Minas!A2545)</f>
        <v>0</v>
      </c>
    </row>
    <row r="2546" spans="1:14" x14ac:dyDescent="0.2">
      <c r="A2546">
        <v>310920</v>
      </c>
      <c r="B2546" t="s">
        <v>711</v>
      </c>
      <c r="C2546" t="s">
        <v>98</v>
      </c>
      <c r="D2546">
        <v>2012</v>
      </c>
      <c r="E2546" t="s">
        <v>712</v>
      </c>
      <c r="F2546" t="s">
        <v>364</v>
      </c>
      <c r="H2546">
        <v>10281</v>
      </c>
      <c r="I2546">
        <v>7759</v>
      </c>
      <c r="J2546">
        <v>7759</v>
      </c>
      <c r="K2546">
        <v>7759</v>
      </c>
      <c r="L2546">
        <v>100</v>
      </c>
      <c r="M2546">
        <v>75.47</v>
      </c>
      <c r="N2546">
        <f>COUNTIF(Cod_Mun_Norte!B:B,DADOS_SNIS_Minas!A2546)</f>
        <v>0</v>
      </c>
    </row>
    <row r="2547" spans="1:14" x14ac:dyDescent="0.2">
      <c r="A2547">
        <v>310920</v>
      </c>
      <c r="B2547" t="s">
        <v>711</v>
      </c>
      <c r="C2547" t="s">
        <v>98</v>
      </c>
      <c r="D2547">
        <v>2011</v>
      </c>
      <c r="E2547" t="s">
        <v>713</v>
      </c>
      <c r="F2547" t="s">
        <v>359</v>
      </c>
      <c r="H2547">
        <v>10287</v>
      </c>
      <c r="I2547">
        <v>7763</v>
      </c>
      <c r="J2547">
        <v>7763</v>
      </c>
      <c r="K2547">
        <v>7763</v>
      </c>
      <c r="L2547">
        <v>100</v>
      </c>
      <c r="M2547">
        <v>75.459999999999994</v>
      </c>
      <c r="N2547">
        <f>COUNTIF(Cod_Mun_Norte!B:B,DADOS_SNIS_Minas!A2547)</f>
        <v>0</v>
      </c>
    </row>
    <row r="2548" spans="1:14" x14ac:dyDescent="0.2">
      <c r="A2548">
        <v>310920</v>
      </c>
      <c r="B2548" t="s">
        <v>711</v>
      </c>
      <c r="C2548" t="s">
        <v>98</v>
      </c>
      <c r="D2548">
        <v>2010</v>
      </c>
      <c r="E2548" t="s">
        <v>361</v>
      </c>
      <c r="F2548" t="s">
        <v>362</v>
      </c>
      <c r="H2548">
        <v>10292</v>
      </c>
      <c r="I2548">
        <v>7767</v>
      </c>
      <c r="J2548">
        <v>7614</v>
      </c>
      <c r="K2548">
        <v>7614</v>
      </c>
      <c r="L2548">
        <v>98</v>
      </c>
      <c r="M2548">
        <v>73.98</v>
      </c>
      <c r="N2548">
        <f>COUNTIF(Cod_Mun_Norte!B:B,DADOS_SNIS_Minas!A2548)</f>
        <v>0</v>
      </c>
    </row>
    <row r="2549" spans="1:14" x14ac:dyDescent="0.2">
      <c r="A2549">
        <v>310920</v>
      </c>
      <c r="B2549" t="s">
        <v>711</v>
      </c>
      <c r="C2549" t="s">
        <v>98</v>
      </c>
      <c r="D2549">
        <v>2009</v>
      </c>
      <c r="E2549" t="s">
        <v>712</v>
      </c>
      <c r="F2549" t="s">
        <v>364</v>
      </c>
      <c r="H2549">
        <v>9627</v>
      </c>
      <c r="I2549">
        <v>7139</v>
      </c>
      <c r="J2549">
        <v>7308</v>
      </c>
      <c r="K2549">
        <v>7308</v>
      </c>
      <c r="L2549">
        <v>100</v>
      </c>
      <c r="M2549">
        <v>75.91</v>
      </c>
      <c r="N2549">
        <f>COUNTIF(Cod_Mun_Norte!B:B,DADOS_SNIS_Minas!A2549)</f>
        <v>0</v>
      </c>
    </row>
    <row r="2550" spans="1:14" x14ac:dyDescent="0.2">
      <c r="A2550">
        <v>310920</v>
      </c>
      <c r="B2550" t="s">
        <v>711</v>
      </c>
      <c r="C2550" t="s">
        <v>98</v>
      </c>
      <c r="D2550">
        <v>2008</v>
      </c>
      <c r="E2550" t="s">
        <v>361</v>
      </c>
      <c r="F2550" t="s">
        <v>362</v>
      </c>
      <c r="H2550">
        <v>9704</v>
      </c>
      <c r="I2550">
        <v>7196</v>
      </c>
      <c r="J2550">
        <v>7169</v>
      </c>
      <c r="K2550">
        <v>7169</v>
      </c>
      <c r="L2550">
        <v>99.6</v>
      </c>
      <c r="M2550">
        <v>73.88</v>
      </c>
      <c r="N2550">
        <f>COUNTIF(Cod_Mun_Norte!B:B,DADOS_SNIS_Minas!A2550)</f>
        <v>0</v>
      </c>
    </row>
    <row r="2551" spans="1:14" x14ac:dyDescent="0.2">
      <c r="A2551">
        <v>310920</v>
      </c>
      <c r="B2551" t="s">
        <v>711</v>
      </c>
      <c r="C2551" t="s">
        <v>98</v>
      </c>
      <c r="D2551">
        <v>2007</v>
      </c>
      <c r="E2551" t="s">
        <v>361</v>
      </c>
      <c r="F2551" t="s">
        <v>362</v>
      </c>
      <c r="H2551">
        <v>9522</v>
      </c>
      <c r="I2551">
        <v>7061</v>
      </c>
      <c r="J2551">
        <v>6936</v>
      </c>
      <c r="K2551">
        <v>6936</v>
      </c>
      <c r="L2551">
        <v>98.2</v>
      </c>
      <c r="M2551">
        <v>72.84</v>
      </c>
      <c r="N2551">
        <f>COUNTIF(Cod_Mun_Norte!B:B,DADOS_SNIS_Minas!A2551)</f>
        <v>0</v>
      </c>
    </row>
    <row r="2552" spans="1:14" x14ac:dyDescent="0.2">
      <c r="A2552">
        <v>310920</v>
      </c>
      <c r="B2552" t="s">
        <v>711</v>
      </c>
      <c r="C2552" t="s">
        <v>98</v>
      </c>
      <c r="D2552">
        <v>2006</v>
      </c>
      <c r="E2552" t="s">
        <v>361</v>
      </c>
      <c r="F2552" t="s">
        <v>362</v>
      </c>
      <c r="H2552">
        <v>10687</v>
      </c>
      <c r="I2552">
        <v>7669</v>
      </c>
      <c r="J2552">
        <v>6813</v>
      </c>
      <c r="K2552">
        <v>6813</v>
      </c>
      <c r="L2552">
        <v>88.8</v>
      </c>
      <c r="M2552">
        <v>63.75</v>
      </c>
      <c r="N2552">
        <f>COUNTIF(Cod_Mun_Norte!B:B,DADOS_SNIS_Minas!A2552)</f>
        <v>0</v>
      </c>
    </row>
    <row r="2553" spans="1:14" x14ac:dyDescent="0.2">
      <c r="A2553">
        <v>310920</v>
      </c>
      <c r="B2553" t="s">
        <v>711</v>
      </c>
      <c r="C2553" t="s">
        <v>98</v>
      </c>
      <c r="D2553">
        <v>2005</v>
      </c>
      <c r="E2553" t="s">
        <v>361</v>
      </c>
      <c r="F2553" t="s">
        <v>362</v>
      </c>
      <c r="H2553">
        <v>10639</v>
      </c>
      <c r="I2553">
        <v>7634</v>
      </c>
      <c r="J2553">
        <v>6656</v>
      </c>
      <c r="K2553">
        <v>6656</v>
      </c>
      <c r="L2553">
        <v>87.2</v>
      </c>
      <c r="M2553">
        <v>62.56</v>
      </c>
      <c r="N2553">
        <f>COUNTIF(Cod_Mun_Norte!B:B,DADOS_SNIS_Minas!A2553)</f>
        <v>0</v>
      </c>
    </row>
    <row r="2554" spans="1:14" x14ac:dyDescent="0.2">
      <c r="A2554">
        <v>310920</v>
      </c>
      <c r="B2554" t="s">
        <v>711</v>
      </c>
      <c r="C2554" t="s">
        <v>98</v>
      </c>
      <c r="D2554">
        <v>2004</v>
      </c>
      <c r="E2554" t="s">
        <v>361</v>
      </c>
      <c r="F2554" t="s">
        <v>362</v>
      </c>
      <c r="H2554">
        <v>10590</v>
      </c>
      <c r="I2554">
        <v>7599</v>
      </c>
      <c r="J2554">
        <v>6539</v>
      </c>
      <c r="K2554">
        <v>6539</v>
      </c>
      <c r="L2554">
        <v>86.1</v>
      </c>
      <c r="M2554">
        <v>61.75</v>
      </c>
      <c r="N2554">
        <f>COUNTIF(Cod_Mun_Norte!B:B,DADOS_SNIS_Minas!A2554)</f>
        <v>0</v>
      </c>
    </row>
    <row r="2555" spans="1:14" x14ac:dyDescent="0.2">
      <c r="A2555">
        <v>310920</v>
      </c>
      <c r="B2555" t="s">
        <v>711</v>
      </c>
      <c r="C2555" t="s">
        <v>98</v>
      </c>
      <c r="D2555">
        <v>2003</v>
      </c>
      <c r="E2555" t="s">
        <v>361</v>
      </c>
      <c r="F2555" t="s">
        <v>362</v>
      </c>
      <c r="H2555">
        <v>10501</v>
      </c>
      <c r="I2555">
        <v>7535</v>
      </c>
      <c r="N2555">
        <f>COUNTIF(Cod_Mun_Norte!B:B,DADOS_SNIS_Minas!A2555)</f>
        <v>0</v>
      </c>
    </row>
    <row r="2556" spans="1:14" x14ac:dyDescent="0.2">
      <c r="A2556">
        <v>310920</v>
      </c>
      <c r="B2556" t="s">
        <v>711</v>
      </c>
      <c r="C2556" t="s">
        <v>98</v>
      </c>
      <c r="D2556">
        <v>2002</v>
      </c>
      <c r="E2556" t="s">
        <v>361</v>
      </c>
      <c r="F2556" t="s">
        <v>362</v>
      </c>
      <c r="H2556">
        <v>10459</v>
      </c>
      <c r="I2556">
        <v>7505</v>
      </c>
      <c r="N2556">
        <f>COUNTIF(Cod_Mun_Norte!B:B,DADOS_SNIS_Minas!A2556)</f>
        <v>0</v>
      </c>
    </row>
    <row r="2557" spans="1:14" x14ac:dyDescent="0.2">
      <c r="A2557">
        <v>310920</v>
      </c>
      <c r="B2557" t="s">
        <v>711</v>
      </c>
      <c r="C2557" t="s">
        <v>98</v>
      </c>
      <c r="D2557">
        <v>2001</v>
      </c>
      <c r="E2557" t="s">
        <v>361</v>
      </c>
      <c r="F2557" t="s">
        <v>362</v>
      </c>
      <c r="H2557">
        <v>10417</v>
      </c>
      <c r="I2557">
        <v>7475</v>
      </c>
      <c r="N2557">
        <f>COUNTIF(Cod_Mun_Norte!B:B,DADOS_SNIS_Minas!A2557)</f>
        <v>0</v>
      </c>
    </row>
    <row r="2558" spans="1:14" x14ac:dyDescent="0.2">
      <c r="A2558">
        <v>310920</v>
      </c>
      <c r="B2558" t="s">
        <v>711</v>
      </c>
      <c r="C2558" t="s">
        <v>98</v>
      </c>
      <c r="D2558">
        <v>2000</v>
      </c>
      <c r="H2558">
        <v>10368</v>
      </c>
      <c r="I2558">
        <v>7440</v>
      </c>
      <c r="N2558">
        <f>COUNTIF(Cod_Mun_Norte!B:B,DADOS_SNIS_Minas!A2558)</f>
        <v>0</v>
      </c>
    </row>
    <row r="2559" spans="1:14" x14ac:dyDescent="0.2">
      <c r="A2559">
        <v>310920</v>
      </c>
      <c r="B2559" t="s">
        <v>711</v>
      </c>
      <c r="C2559" t="s">
        <v>98</v>
      </c>
      <c r="D2559">
        <v>1999</v>
      </c>
      <c r="H2559">
        <v>9780</v>
      </c>
      <c r="I2559">
        <v>6464</v>
      </c>
      <c r="N2559">
        <f>COUNTIF(Cod_Mun_Norte!B:B,DADOS_SNIS_Minas!A2559)</f>
        <v>0</v>
      </c>
    </row>
    <row r="2560" spans="1:14" x14ac:dyDescent="0.2">
      <c r="A2560">
        <v>310920</v>
      </c>
      <c r="B2560" t="s">
        <v>711</v>
      </c>
      <c r="C2560" t="s">
        <v>98</v>
      </c>
      <c r="D2560">
        <v>1998</v>
      </c>
      <c r="H2560">
        <v>9808</v>
      </c>
      <c r="I2560">
        <v>6482</v>
      </c>
      <c r="N2560">
        <f>COUNTIF(Cod_Mun_Norte!B:B,DADOS_SNIS_Minas!A2560)</f>
        <v>0</v>
      </c>
    </row>
    <row r="2561" spans="1:14" x14ac:dyDescent="0.2">
      <c r="A2561">
        <v>310920</v>
      </c>
      <c r="B2561" t="s">
        <v>711</v>
      </c>
      <c r="C2561" t="s">
        <v>98</v>
      </c>
      <c r="D2561">
        <v>1997</v>
      </c>
      <c r="H2561">
        <v>9837</v>
      </c>
      <c r="I2561">
        <v>6501</v>
      </c>
      <c r="N2561">
        <f>COUNTIF(Cod_Mun_Norte!B:B,DADOS_SNIS_Minas!A2561)</f>
        <v>0</v>
      </c>
    </row>
    <row r="2562" spans="1:14" x14ac:dyDescent="0.2">
      <c r="A2562">
        <v>310920</v>
      </c>
      <c r="B2562" t="s">
        <v>711</v>
      </c>
      <c r="C2562" t="s">
        <v>98</v>
      </c>
      <c r="D2562">
        <v>1996</v>
      </c>
      <c r="H2562">
        <v>9870</v>
      </c>
      <c r="I2562">
        <v>6523</v>
      </c>
      <c r="N2562">
        <f>COUNTIF(Cod_Mun_Norte!B:B,DADOS_SNIS_Minas!A2562)</f>
        <v>0</v>
      </c>
    </row>
    <row r="2563" spans="1:14" x14ac:dyDescent="0.2">
      <c r="A2563">
        <v>310920</v>
      </c>
      <c r="B2563" t="s">
        <v>711</v>
      </c>
      <c r="C2563" t="s">
        <v>98</v>
      </c>
      <c r="D2563">
        <v>1995</v>
      </c>
      <c r="H2563">
        <v>9887</v>
      </c>
      <c r="I2563">
        <v>6534</v>
      </c>
      <c r="N2563">
        <f>COUNTIF(Cod_Mun_Norte!B:B,DADOS_SNIS_Minas!A2563)</f>
        <v>0</v>
      </c>
    </row>
    <row r="2564" spans="1:14" x14ac:dyDescent="0.2">
      <c r="A2564">
        <v>310925</v>
      </c>
      <c r="B2564" t="s">
        <v>714</v>
      </c>
      <c r="C2564" t="s">
        <v>98</v>
      </c>
      <c r="D2564">
        <v>2020</v>
      </c>
      <c r="E2564" t="s">
        <v>715</v>
      </c>
      <c r="F2564" t="s">
        <v>364</v>
      </c>
      <c r="G2564" t="s">
        <v>368</v>
      </c>
      <c r="H2564">
        <v>3983</v>
      </c>
      <c r="I2564">
        <v>1528</v>
      </c>
      <c r="J2564">
        <v>1335</v>
      </c>
      <c r="K2564">
        <v>1335</v>
      </c>
      <c r="L2564">
        <v>87.4</v>
      </c>
      <c r="M2564">
        <v>33.520000000000003</v>
      </c>
      <c r="N2564">
        <f>COUNTIF(Cod_Mun_Norte!B:B,DADOS_SNIS_Minas!A2564)</f>
        <v>0</v>
      </c>
    </row>
    <row r="2565" spans="1:14" x14ac:dyDescent="0.2">
      <c r="A2565">
        <v>310925</v>
      </c>
      <c r="B2565" t="s">
        <v>714</v>
      </c>
      <c r="C2565" t="s">
        <v>98</v>
      </c>
      <c r="D2565">
        <v>2019</v>
      </c>
      <c r="E2565" t="s">
        <v>716</v>
      </c>
      <c r="F2565" t="s">
        <v>357</v>
      </c>
      <c r="G2565" t="s">
        <v>383</v>
      </c>
      <c r="H2565">
        <v>3982</v>
      </c>
      <c r="I2565">
        <v>1527</v>
      </c>
      <c r="J2565">
        <v>1302</v>
      </c>
      <c r="K2565">
        <v>1302</v>
      </c>
      <c r="L2565">
        <v>85.3</v>
      </c>
      <c r="M2565">
        <v>32.700000000000003</v>
      </c>
      <c r="N2565">
        <f>COUNTIF(Cod_Mun_Norte!B:B,DADOS_SNIS_Minas!A2565)</f>
        <v>0</v>
      </c>
    </row>
    <row r="2566" spans="1:14" x14ac:dyDescent="0.2">
      <c r="A2566">
        <v>310925</v>
      </c>
      <c r="B2566" t="s">
        <v>714</v>
      </c>
      <c r="C2566" t="s">
        <v>98</v>
      </c>
      <c r="D2566">
        <v>2018</v>
      </c>
      <c r="E2566" t="s">
        <v>717</v>
      </c>
      <c r="F2566" t="s">
        <v>354</v>
      </c>
      <c r="H2566">
        <v>4074</v>
      </c>
      <c r="I2566">
        <v>1562</v>
      </c>
      <c r="J2566">
        <v>1271</v>
      </c>
      <c r="K2566">
        <v>1271</v>
      </c>
      <c r="L2566">
        <v>81.400000000000006</v>
      </c>
      <c r="M2566">
        <v>31.2</v>
      </c>
      <c r="N2566">
        <f>COUNTIF(Cod_Mun_Norte!B:B,DADOS_SNIS_Minas!A2566)</f>
        <v>0</v>
      </c>
    </row>
    <row r="2567" spans="1:14" x14ac:dyDescent="0.2">
      <c r="A2567">
        <v>310925</v>
      </c>
      <c r="B2567" t="s">
        <v>714</v>
      </c>
      <c r="C2567" t="s">
        <v>98</v>
      </c>
      <c r="D2567">
        <v>2017</v>
      </c>
      <c r="E2567" t="s">
        <v>715</v>
      </c>
      <c r="F2567" t="s">
        <v>364</v>
      </c>
      <c r="H2567">
        <v>4146</v>
      </c>
      <c r="I2567">
        <v>1590</v>
      </c>
      <c r="J2567">
        <v>1297</v>
      </c>
      <c r="K2567">
        <v>1297</v>
      </c>
      <c r="L2567">
        <v>81.599999999999994</v>
      </c>
      <c r="M2567">
        <v>31.28</v>
      </c>
      <c r="N2567">
        <f>COUNTIF(Cod_Mun_Norte!B:B,DADOS_SNIS_Minas!A2567)</f>
        <v>0</v>
      </c>
    </row>
    <row r="2568" spans="1:14" x14ac:dyDescent="0.2">
      <c r="A2568">
        <v>310925</v>
      </c>
      <c r="B2568" t="s">
        <v>714</v>
      </c>
      <c r="C2568" t="s">
        <v>98</v>
      </c>
      <c r="D2568">
        <v>2016</v>
      </c>
      <c r="E2568" t="s">
        <v>715</v>
      </c>
      <c r="F2568" t="s">
        <v>364</v>
      </c>
      <c r="H2568">
        <v>4140</v>
      </c>
      <c r="I2568">
        <v>1588</v>
      </c>
      <c r="J2568">
        <v>1278</v>
      </c>
      <c r="K2568">
        <v>1278</v>
      </c>
      <c r="L2568">
        <v>80.5</v>
      </c>
      <c r="M2568">
        <v>30.87</v>
      </c>
      <c r="N2568">
        <f>COUNTIF(Cod_Mun_Norte!B:B,DADOS_SNIS_Minas!A2568)</f>
        <v>0</v>
      </c>
    </row>
    <row r="2569" spans="1:14" x14ac:dyDescent="0.2">
      <c r="A2569">
        <v>310925</v>
      </c>
      <c r="B2569" t="s">
        <v>714</v>
      </c>
      <c r="C2569" t="s">
        <v>98</v>
      </c>
      <c r="D2569">
        <v>2015</v>
      </c>
      <c r="E2569" t="s">
        <v>718</v>
      </c>
      <c r="F2569" t="s">
        <v>359</v>
      </c>
      <c r="H2569">
        <v>4134</v>
      </c>
      <c r="I2569">
        <v>1585</v>
      </c>
      <c r="J2569">
        <v>1242</v>
      </c>
      <c r="K2569">
        <v>1242</v>
      </c>
      <c r="L2569">
        <v>78.400000000000006</v>
      </c>
      <c r="M2569">
        <v>30.04</v>
      </c>
      <c r="N2569">
        <f>COUNTIF(Cod_Mun_Norte!B:B,DADOS_SNIS_Minas!A2569)</f>
        <v>0</v>
      </c>
    </row>
    <row r="2570" spans="1:14" x14ac:dyDescent="0.2">
      <c r="A2570">
        <v>310925</v>
      </c>
      <c r="B2570" t="s">
        <v>714</v>
      </c>
      <c r="C2570" t="s">
        <v>98</v>
      </c>
      <c r="D2570">
        <v>2014</v>
      </c>
      <c r="E2570" t="s">
        <v>718</v>
      </c>
      <c r="F2570" t="s">
        <v>359</v>
      </c>
      <c r="H2570">
        <v>4128</v>
      </c>
      <c r="I2570">
        <v>1583</v>
      </c>
      <c r="J2570">
        <v>1583</v>
      </c>
      <c r="K2570">
        <v>1583</v>
      </c>
      <c r="L2570">
        <v>100</v>
      </c>
      <c r="M2570">
        <v>38.35</v>
      </c>
      <c r="N2570">
        <f>COUNTIF(Cod_Mun_Norte!B:B,DADOS_SNIS_Minas!A2570)</f>
        <v>0</v>
      </c>
    </row>
    <row r="2571" spans="1:14" x14ac:dyDescent="0.2">
      <c r="A2571">
        <v>310925</v>
      </c>
      <c r="B2571" t="s">
        <v>714</v>
      </c>
      <c r="C2571" t="s">
        <v>98</v>
      </c>
      <c r="D2571">
        <v>2013</v>
      </c>
      <c r="E2571" t="s">
        <v>718</v>
      </c>
      <c r="F2571" t="s">
        <v>359</v>
      </c>
      <c r="H2571">
        <v>4122</v>
      </c>
      <c r="I2571">
        <v>1581</v>
      </c>
      <c r="J2571">
        <v>1581</v>
      </c>
      <c r="K2571">
        <v>1581</v>
      </c>
      <c r="L2571">
        <v>100</v>
      </c>
      <c r="M2571">
        <v>38.36</v>
      </c>
      <c r="N2571">
        <f>COUNTIF(Cod_Mun_Norte!B:B,DADOS_SNIS_Minas!A2571)</f>
        <v>0</v>
      </c>
    </row>
    <row r="2572" spans="1:14" x14ac:dyDescent="0.2">
      <c r="A2572">
        <v>310925</v>
      </c>
      <c r="B2572" t="s">
        <v>714</v>
      </c>
      <c r="C2572" t="s">
        <v>98</v>
      </c>
      <c r="D2572">
        <v>2012</v>
      </c>
      <c r="E2572" t="s">
        <v>361</v>
      </c>
      <c r="F2572" t="s">
        <v>362</v>
      </c>
      <c r="H2572">
        <v>3999</v>
      </c>
      <c r="I2572">
        <v>1534</v>
      </c>
      <c r="J2572">
        <v>1534</v>
      </c>
      <c r="K2572">
        <v>1534</v>
      </c>
      <c r="L2572">
        <v>100</v>
      </c>
      <c r="M2572">
        <v>38.36</v>
      </c>
      <c r="N2572">
        <f>COUNTIF(Cod_Mun_Norte!B:B,DADOS_SNIS_Minas!A2572)</f>
        <v>0</v>
      </c>
    </row>
    <row r="2573" spans="1:14" x14ac:dyDescent="0.2">
      <c r="A2573">
        <v>310925</v>
      </c>
      <c r="B2573" t="s">
        <v>714</v>
      </c>
      <c r="C2573" t="s">
        <v>98</v>
      </c>
      <c r="D2573">
        <v>2011</v>
      </c>
      <c r="E2573" t="s">
        <v>718</v>
      </c>
      <c r="F2573" t="s">
        <v>359</v>
      </c>
      <c r="H2573">
        <v>3996</v>
      </c>
      <c r="I2573">
        <v>1533</v>
      </c>
      <c r="J2573">
        <v>1506</v>
      </c>
      <c r="K2573">
        <v>1506</v>
      </c>
      <c r="L2573">
        <v>98.2</v>
      </c>
      <c r="M2573">
        <v>37.69</v>
      </c>
      <c r="N2573">
        <f>COUNTIF(Cod_Mun_Norte!B:B,DADOS_SNIS_Minas!A2573)</f>
        <v>0</v>
      </c>
    </row>
    <row r="2574" spans="1:14" x14ac:dyDescent="0.2">
      <c r="A2574">
        <v>310925</v>
      </c>
      <c r="B2574" t="s">
        <v>714</v>
      </c>
      <c r="C2574" t="s">
        <v>98</v>
      </c>
      <c r="D2574">
        <v>2010</v>
      </c>
      <c r="E2574" t="s">
        <v>715</v>
      </c>
      <c r="F2574" t="s">
        <v>364</v>
      </c>
      <c r="H2574">
        <v>3992</v>
      </c>
      <c r="I2574">
        <v>1531</v>
      </c>
      <c r="J2574">
        <v>1427</v>
      </c>
      <c r="K2574">
        <v>1427</v>
      </c>
      <c r="L2574">
        <v>93.2</v>
      </c>
      <c r="M2574">
        <v>35.75</v>
      </c>
      <c r="N2574">
        <f>COUNTIF(Cod_Mun_Norte!B:B,DADOS_SNIS_Minas!A2574)</f>
        <v>0</v>
      </c>
    </row>
    <row r="2575" spans="1:14" x14ac:dyDescent="0.2">
      <c r="A2575">
        <v>310925</v>
      </c>
      <c r="B2575" t="s">
        <v>714</v>
      </c>
      <c r="C2575" t="s">
        <v>98</v>
      </c>
      <c r="D2575">
        <v>2009</v>
      </c>
      <c r="E2575" t="s">
        <v>361</v>
      </c>
      <c r="F2575" t="s">
        <v>362</v>
      </c>
      <c r="H2575">
        <v>4095</v>
      </c>
      <c r="I2575">
        <v>1376</v>
      </c>
      <c r="J2575">
        <v>1434</v>
      </c>
      <c r="K2575">
        <v>1434</v>
      </c>
      <c r="L2575">
        <v>100</v>
      </c>
      <c r="M2575">
        <v>35.020000000000003</v>
      </c>
      <c r="N2575">
        <f>COUNTIF(Cod_Mun_Norte!B:B,DADOS_SNIS_Minas!A2575)</f>
        <v>0</v>
      </c>
    </row>
    <row r="2576" spans="1:14" x14ac:dyDescent="0.2">
      <c r="A2576">
        <v>310925</v>
      </c>
      <c r="B2576" t="s">
        <v>714</v>
      </c>
      <c r="C2576" t="s">
        <v>98</v>
      </c>
      <c r="D2576">
        <v>2008</v>
      </c>
      <c r="E2576" t="s">
        <v>361</v>
      </c>
      <c r="F2576" t="s">
        <v>362</v>
      </c>
      <c r="H2576">
        <v>4085</v>
      </c>
      <c r="I2576">
        <v>1373</v>
      </c>
      <c r="J2576">
        <v>1347</v>
      </c>
      <c r="K2576">
        <v>1347</v>
      </c>
      <c r="L2576">
        <v>98.1</v>
      </c>
      <c r="M2576">
        <v>32.97</v>
      </c>
      <c r="N2576">
        <f>COUNTIF(Cod_Mun_Norte!B:B,DADOS_SNIS_Minas!A2576)</f>
        <v>0</v>
      </c>
    </row>
    <row r="2577" spans="1:14" x14ac:dyDescent="0.2">
      <c r="A2577">
        <v>310925</v>
      </c>
      <c r="B2577" t="s">
        <v>714</v>
      </c>
      <c r="C2577" t="s">
        <v>98</v>
      </c>
      <c r="D2577">
        <v>2007</v>
      </c>
      <c r="E2577" t="s">
        <v>361</v>
      </c>
      <c r="F2577" t="s">
        <v>362</v>
      </c>
      <c r="H2577">
        <v>3960</v>
      </c>
      <c r="I2577">
        <v>1331</v>
      </c>
      <c r="J2577">
        <v>1223</v>
      </c>
      <c r="K2577">
        <v>1223</v>
      </c>
      <c r="L2577">
        <v>91.9</v>
      </c>
      <c r="M2577">
        <v>30.88</v>
      </c>
      <c r="N2577">
        <f>COUNTIF(Cod_Mun_Norte!B:B,DADOS_SNIS_Minas!A2577)</f>
        <v>0</v>
      </c>
    </row>
    <row r="2578" spans="1:14" x14ac:dyDescent="0.2">
      <c r="A2578">
        <v>310925</v>
      </c>
      <c r="B2578" t="s">
        <v>714</v>
      </c>
      <c r="C2578" t="s">
        <v>98</v>
      </c>
      <c r="D2578">
        <v>2006</v>
      </c>
      <c r="E2578" t="s">
        <v>361</v>
      </c>
      <c r="F2578" t="s">
        <v>362</v>
      </c>
      <c r="H2578">
        <v>3690</v>
      </c>
      <c r="I2578">
        <v>1213</v>
      </c>
      <c r="J2578">
        <v>1191</v>
      </c>
      <c r="K2578">
        <v>1191</v>
      </c>
      <c r="L2578">
        <v>98.2</v>
      </c>
      <c r="M2578">
        <v>32.28</v>
      </c>
      <c r="N2578">
        <f>COUNTIF(Cod_Mun_Norte!B:B,DADOS_SNIS_Minas!A2578)</f>
        <v>0</v>
      </c>
    </row>
    <row r="2579" spans="1:14" x14ac:dyDescent="0.2">
      <c r="A2579">
        <v>310925</v>
      </c>
      <c r="B2579" t="s">
        <v>714</v>
      </c>
      <c r="C2579" t="s">
        <v>98</v>
      </c>
      <c r="D2579">
        <v>2005</v>
      </c>
      <c r="E2579" t="s">
        <v>361</v>
      </c>
      <c r="F2579" t="s">
        <v>362</v>
      </c>
      <c r="H2579">
        <v>3730</v>
      </c>
      <c r="I2579">
        <v>1226</v>
      </c>
      <c r="J2579">
        <v>1158</v>
      </c>
      <c r="K2579">
        <v>1158</v>
      </c>
      <c r="L2579">
        <v>94.5</v>
      </c>
      <c r="M2579">
        <v>31.05</v>
      </c>
      <c r="N2579">
        <f>COUNTIF(Cod_Mun_Norte!B:B,DADOS_SNIS_Minas!A2579)</f>
        <v>0</v>
      </c>
    </row>
    <row r="2580" spans="1:14" x14ac:dyDescent="0.2">
      <c r="A2580">
        <v>310925</v>
      </c>
      <c r="B2580" t="s">
        <v>714</v>
      </c>
      <c r="C2580" t="s">
        <v>98</v>
      </c>
      <c r="D2580">
        <v>2004</v>
      </c>
      <c r="E2580" t="s">
        <v>361</v>
      </c>
      <c r="F2580" t="s">
        <v>362</v>
      </c>
      <c r="H2580">
        <v>3769</v>
      </c>
      <c r="I2580">
        <v>1239</v>
      </c>
      <c r="J2580">
        <v>1107</v>
      </c>
      <c r="K2580">
        <v>1107</v>
      </c>
      <c r="L2580">
        <v>89.4</v>
      </c>
      <c r="M2580">
        <v>29.37</v>
      </c>
      <c r="N2580">
        <f>COUNTIF(Cod_Mun_Norte!B:B,DADOS_SNIS_Minas!A2580)</f>
        <v>0</v>
      </c>
    </row>
    <row r="2581" spans="1:14" x14ac:dyDescent="0.2">
      <c r="A2581">
        <v>310925</v>
      </c>
      <c r="B2581" t="s">
        <v>714</v>
      </c>
      <c r="C2581" t="s">
        <v>98</v>
      </c>
      <c r="D2581">
        <v>2003</v>
      </c>
      <c r="E2581" t="s">
        <v>361</v>
      </c>
      <c r="F2581" t="s">
        <v>362</v>
      </c>
      <c r="H2581">
        <v>3841</v>
      </c>
      <c r="I2581">
        <v>1263</v>
      </c>
      <c r="N2581">
        <f>COUNTIF(Cod_Mun_Norte!B:B,DADOS_SNIS_Minas!A2581)</f>
        <v>0</v>
      </c>
    </row>
    <row r="2582" spans="1:14" x14ac:dyDescent="0.2">
      <c r="A2582">
        <v>310925</v>
      </c>
      <c r="B2582" t="s">
        <v>714</v>
      </c>
      <c r="C2582" t="s">
        <v>98</v>
      </c>
      <c r="D2582">
        <v>2002</v>
      </c>
      <c r="E2582" t="s">
        <v>361</v>
      </c>
      <c r="F2582" t="s">
        <v>362</v>
      </c>
      <c r="H2582">
        <v>3875</v>
      </c>
      <c r="I2582">
        <v>1274</v>
      </c>
      <c r="N2582">
        <f>COUNTIF(Cod_Mun_Norte!B:B,DADOS_SNIS_Minas!A2582)</f>
        <v>0</v>
      </c>
    </row>
    <row r="2583" spans="1:14" x14ac:dyDescent="0.2">
      <c r="A2583">
        <v>310925</v>
      </c>
      <c r="B2583" t="s">
        <v>714</v>
      </c>
      <c r="C2583" t="s">
        <v>98</v>
      </c>
      <c r="D2583">
        <v>2001</v>
      </c>
      <c r="E2583" t="s">
        <v>361</v>
      </c>
      <c r="F2583" t="s">
        <v>362</v>
      </c>
      <c r="H2583">
        <v>3897</v>
      </c>
      <c r="I2583">
        <v>1281</v>
      </c>
      <c r="N2583">
        <f>COUNTIF(Cod_Mun_Norte!B:B,DADOS_SNIS_Minas!A2583)</f>
        <v>0</v>
      </c>
    </row>
    <row r="2584" spans="1:14" x14ac:dyDescent="0.2">
      <c r="A2584">
        <v>310925</v>
      </c>
      <c r="B2584" t="s">
        <v>714</v>
      </c>
      <c r="C2584" t="s">
        <v>98</v>
      </c>
      <c r="D2584">
        <v>2000</v>
      </c>
      <c r="E2584" t="s">
        <v>361</v>
      </c>
      <c r="F2584" t="s">
        <v>362</v>
      </c>
      <c r="H2584">
        <v>3949</v>
      </c>
      <c r="I2584">
        <v>1298</v>
      </c>
      <c r="N2584">
        <f>COUNTIF(Cod_Mun_Norte!B:B,DADOS_SNIS_Minas!A2584)</f>
        <v>0</v>
      </c>
    </row>
    <row r="2585" spans="1:14" x14ac:dyDescent="0.2">
      <c r="A2585">
        <v>310925</v>
      </c>
      <c r="B2585" t="s">
        <v>714</v>
      </c>
      <c r="C2585" t="s">
        <v>98</v>
      </c>
      <c r="D2585">
        <v>1999</v>
      </c>
      <c r="H2585">
        <v>3887</v>
      </c>
      <c r="I2585">
        <v>1278</v>
      </c>
      <c r="N2585">
        <f>COUNTIF(Cod_Mun_Norte!B:B,DADOS_SNIS_Minas!A2585)</f>
        <v>0</v>
      </c>
    </row>
    <row r="2586" spans="1:14" x14ac:dyDescent="0.2">
      <c r="A2586">
        <v>310925</v>
      </c>
      <c r="B2586" t="s">
        <v>714</v>
      </c>
      <c r="C2586" t="s">
        <v>98</v>
      </c>
      <c r="D2586">
        <v>1998</v>
      </c>
      <c r="H2586">
        <v>3973</v>
      </c>
      <c r="I2586">
        <v>1306</v>
      </c>
      <c r="N2586">
        <f>COUNTIF(Cod_Mun_Norte!B:B,DADOS_SNIS_Minas!A2586)</f>
        <v>0</v>
      </c>
    </row>
    <row r="2587" spans="1:14" x14ac:dyDescent="0.2">
      <c r="A2587">
        <v>310925</v>
      </c>
      <c r="B2587" t="s">
        <v>714</v>
      </c>
      <c r="C2587" t="s">
        <v>98</v>
      </c>
      <c r="D2587">
        <v>1997</v>
      </c>
      <c r="H2587">
        <v>4060</v>
      </c>
      <c r="I2587">
        <v>1334</v>
      </c>
      <c r="N2587">
        <f>COUNTIF(Cod_Mun_Norte!B:B,DADOS_SNIS_Minas!A2587)</f>
        <v>0</v>
      </c>
    </row>
    <row r="2588" spans="1:14" x14ac:dyDescent="0.2">
      <c r="A2588">
        <v>310930</v>
      </c>
      <c r="B2588" t="s">
        <v>719</v>
      </c>
      <c r="C2588" t="s">
        <v>98</v>
      </c>
      <c r="D2588">
        <v>2020</v>
      </c>
      <c r="E2588" t="s">
        <v>720</v>
      </c>
      <c r="F2588" t="s">
        <v>367</v>
      </c>
      <c r="G2588" t="s">
        <v>533</v>
      </c>
      <c r="H2588">
        <v>25013</v>
      </c>
      <c r="I2588">
        <v>17712</v>
      </c>
      <c r="J2588">
        <v>15904</v>
      </c>
      <c r="K2588">
        <v>15904</v>
      </c>
      <c r="L2588">
        <v>89.8</v>
      </c>
      <c r="M2588">
        <v>63.58</v>
      </c>
      <c r="N2588">
        <f>COUNTIF(Cod_Mun_Norte!B:B,DADOS_SNIS_Minas!A2588)</f>
        <v>0</v>
      </c>
    </row>
    <row r="2589" spans="1:14" x14ac:dyDescent="0.2">
      <c r="A2589">
        <v>310930</v>
      </c>
      <c r="B2589" t="s">
        <v>719</v>
      </c>
      <c r="C2589" t="s">
        <v>98</v>
      </c>
      <c r="D2589">
        <v>2019</v>
      </c>
      <c r="E2589" t="s">
        <v>361</v>
      </c>
      <c r="F2589" t="s">
        <v>99</v>
      </c>
      <c r="G2589" t="s">
        <v>119</v>
      </c>
      <c r="H2589">
        <v>24841</v>
      </c>
      <c r="I2589">
        <v>17590</v>
      </c>
      <c r="J2589">
        <v>15393</v>
      </c>
      <c r="K2589">
        <v>15393</v>
      </c>
      <c r="L2589">
        <v>87.5</v>
      </c>
      <c r="M2589">
        <v>61.97</v>
      </c>
      <c r="N2589">
        <f>COUNTIF(Cod_Mun_Norte!B:B,DADOS_SNIS_Minas!A2589)</f>
        <v>0</v>
      </c>
    </row>
    <row r="2590" spans="1:14" x14ac:dyDescent="0.2">
      <c r="A2590">
        <v>310930</v>
      </c>
      <c r="B2590" t="s">
        <v>719</v>
      </c>
      <c r="C2590" t="s">
        <v>98</v>
      </c>
      <c r="D2590">
        <v>2018</v>
      </c>
      <c r="E2590" t="s">
        <v>361</v>
      </c>
      <c r="F2590" t="s">
        <v>99</v>
      </c>
      <c r="H2590">
        <v>24663</v>
      </c>
      <c r="I2590">
        <v>17464</v>
      </c>
      <c r="J2590">
        <v>15222</v>
      </c>
      <c r="K2590">
        <v>15222</v>
      </c>
      <c r="L2590">
        <v>87.2</v>
      </c>
      <c r="M2590">
        <v>61.72</v>
      </c>
      <c r="N2590">
        <f>COUNTIF(Cod_Mun_Norte!B:B,DADOS_SNIS_Minas!A2590)</f>
        <v>0</v>
      </c>
    </row>
    <row r="2591" spans="1:14" x14ac:dyDescent="0.2">
      <c r="A2591">
        <v>310930</v>
      </c>
      <c r="B2591" t="s">
        <v>719</v>
      </c>
      <c r="C2591" t="s">
        <v>98</v>
      </c>
      <c r="D2591">
        <v>2017</v>
      </c>
      <c r="E2591" t="s">
        <v>720</v>
      </c>
      <c r="F2591" t="s">
        <v>367</v>
      </c>
      <c r="H2591">
        <v>24689</v>
      </c>
      <c r="I2591">
        <v>17482</v>
      </c>
      <c r="J2591">
        <v>15310</v>
      </c>
      <c r="K2591">
        <v>15310</v>
      </c>
      <c r="L2591">
        <v>87.6</v>
      </c>
      <c r="M2591">
        <v>62.01</v>
      </c>
      <c r="N2591">
        <f>COUNTIF(Cod_Mun_Norte!B:B,DADOS_SNIS_Minas!A2591)</f>
        <v>0</v>
      </c>
    </row>
    <row r="2592" spans="1:14" x14ac:dyDescent="0.2">
      <c r="A2592">
        <v>310930</v>
      </c>
      <c r="B2592" t="s">
        <v>719</v>
      </c>
      <c r="C2592" t="s">
        <v>98</v>
      </c>
      <c r="D2592">
        <v>2016</v>
      </c>
      <c r="E2592" t="s">
        <v>720</v>
      </c>
      <c r="F2592" t="s">
        <v>367</v>
      </c>
      <c r="H2592">
        <v>24524</v>
      </c>
      <c r="I2592">
        <v>17365</v>
      </c>
      <c r="J2592">
        <v>15350</v>
      </c>
      <c r="K2592">
        <v>15350</v>
      </c>
      <c r="L2592">
        <v>88.4</v>
      </c>
      <c r="M2592">
        <v>62.59</v>
      </c>
      <c r="N2592">
        <f>COUNTIF(Cod_Mun_Norte!B:B,DADOS_SNIS_Minas!A2592)</f>
        <v>0</v>
      </c>
    </row>
    <row r="2593" spans="1:14" x14ac:dyDescent="0.2">
      <c r="A2593">
        <v>310930</v>
      </c>
      <c r="B2593" t="s">
        <v>719</v>
      </c>
      <c r="C2593" t="s">
        <v>98</v>
      </c>
      <c r="D2593">
        <v>2015</v>
      </c>
      <c r="E2593" t="s">
        <v>721</v>
      </c>
      <c r="F2593" t="s">
        <v>367</v>
      </c>
      <c r="H2593">
        <v>24351</v>
      </c>
      <c r="I2593">
        <v>17243</v>
      </c>
      <c r="J2593">
        <v>15259</v>
      </c>
      <c r="K2593">
        <v>15259</v>
      </c>
      <c r="L2593">
        <v>88.5</v>
      </c>
      <c r="M2593">
        <v>62.66</v>
      </c>
      <c r="N2593">
        <f>COUNTIF(Cod_Mun_Norte!B:B,DADOS_SNIS_Minas!A2593)</f>
        <v>0</v>
      </c>
    </row>
    <row r="2594" spans="1:14" x14ac:dyDescent="0.2">
      <c r="A2594">
        <v>310930</v>
      </c>
      <c r="B2594" t="s">
        <v>719</v>
      </c>
      <c r="C2594" t="s">
        <v>98</v>
      </c>
      <c r="D2594">
        <v>2014</v>
      </c>
      <c r="E2594" t="s">
        <v>721</v>
      </c>
      <c r="F2594" t="s">
        <v>367</v>
      </c>
      <c r="H2594">
        <v>24169</v>
      </c>
      <c r="I2594">
        <v>17114</v>
      </c>
      <c r="J2594">
        <v>17114</v>
      </c>
      <c r="K2594">
        <v>17114</v>
      </c>
      <c r="L2594">
        <v>100</v>
      </c>
      <c r="M2594">
        <v>70.81</v>
      </c>
      <c r="N2594">
        <f>COUNTIF(Cod_Mun_Norte!B:B,DADOS_SNIS_Minas!A2594)</f>
        <v>0</v>
      </c>
    </row>
    <row r="2595" spans="1:14" x14ac:dyDescent="0.2">
      <c r="A2595">
        <v>310930</v>
      </c>
      <c r="B2595" t="s">
        <v>719</v>
      </c>
      <c r="C2595" t="s">
        <v>98</v>
      </c>
      <c r="D2595">
        <v>2013</v>
      </c>
      <c r="E2595" t="s">
        <v>361</v>
      </c>
      <c r="F2595" t="s">
        <v>99</v>
      </c>
      <c r="H2595">
        <v>23979</v>
      </c>
      <c r="I2595">
        <v>16979</v>
      </c>
      <c r="J2595">
        <v>16979</v>
      </c>
      <c r="K2595">
        <v>16979</v>
      </c>
      <c r="L2595">
        <v>100</v>
      </c>
      <c r="M2595">
        <v>70.81</v>
      </c>
      <c r="N2595">
        <f>COUNTIF(Cod_Mun_Norte!B:B,DADOS_SNIS_Minas!A2595)</f>
        <v>0</v>
      </c>
    </row>
    <row r="2596" spans="1:14" x14ac:dyDescent="0.2">
      <c r="A2596">
        <v>310930</v>
      </c>
      <c r="B2596" t="s">
        <v>719</v>
      </c>
      <c r="C2596" t="s">
        <v>98</v>
      </c>
      <c r="D2596">
        <v>2012</v>
      </c>
      <c r="E2596" t="s">
        <v>721</v>
      </c>
      <c r="F2596" t="s">
        <v>367</v>
      </c>
      <c r="H2596">
        <v>23091</v>
      </c>
      <c r="I2596">
        <v>16351</v>
      </c>
      <c r="J2596">
        <v>16351</v>
      </c>
      <c r="K2596">
        <v>16351</v>
      </c>
      <c r="L2596">
        <v>100</v>
      </c>
      <c r="M2596">
        <v>70.81</v>
      </c>
      <c r="N2596">
        <f>COUNTIF(Cod_Mun_Norte!B:B,DADOS_SNIS_Minas!A2596)</f>
        <v>0</v>
      </c>
    </row>
    <row r="2597" spans="1:14" x14ac:dyDescent="0.2">
      <c r="A2597">
        <v>310930</v>
      </c>
      <c r="B2597" t="s">
        <v>719</v>
      </c>
      <c r="C2597" t="s">
        <v>98</v>
      </c>
      <c r="D2597">
        <v>2011</v>
      </c>
      <c r="E2597" t="s">
        <v>361</v>
      </c>
      <c r="F2597" t="s">
        <v>99</v>
      </c>
      <c r="H2597">
        <v>22917</v>
      </c>
      <c r="I2597">
        <v>16227</v>
      </c>
      <c r="J2597">
        <v>16227</v>
      </c>
      <c r="K2597">
        <v>16227</v>
      </c>
      <c r="L2597">
        <v>100</v>
      </c>
      <c r="M2597">
        <v>70.81</v>
      </c>
      <c r="N2597">
        <f>COUNTIF(Cod_Mun_Norte!B:B,DADOS_SNIS_Minas!A2597)</f>
        <v>0</v>
      </c>
    </row>
    <row r="2598" spans="1:14" x14ac:dyDescent="0.2">
      <c r="A2598">
        <v>310930</v>
      </c>
      <c r="B2598" t="s">
        <v>719</v>
      </c>
      <c r="C2598" t="s">
        <v>98</v>
      </c>
      <c r="D2598">
        <v>2010</v>
      </c>
      <c r="E2598" t="s">
        <v>361</v>
      </c>
      <c r="F2598" t="s">
        <v>99</v>
      </c>
      <c r="H2598">
        <v>22737</v>
      </c>
      <c r="I2598">
        <v>16100</v>
      </c>
      <c r="J2598">
        <v>16100</v>
      </c>
      <c r="K2598">
        <v>16100</v>
      </c>
      <c r="L2598">
        <v>100</v>
      </c>
      <c r="M2598">
        <v>70.81</v>
      </c>
      <c r="N2598">
        <f>COUNTIF(Cod_Mun_Norte!B:B,DADOS_SNIS_Minas!A2598)</f>
        <v>0</v>
      </c>
    </row>
    <row r="2599" spans="1:14" x14ac:dyDescent="0.2">
      <c r="A2599">
        <v>310930</v>
      </c>
      <c r="B2599" t="s">
        <v>719</v>
      </c>
      <c r="C2599" t="s">
        <v>98</v>
      </c>
      <c r="D2599">
        <v>2009</v>
      </c>
      <c r="E2599" t="s">
        <v>721</v>
      </c>
      <c r="F2599" t="s">
        <v>364</v>
      </c>
      <c r="H2599">
        <v>22465</v>
      </c>
      <c r="I2599">
        <v>15687</v>
      </c>
      <c r="J2599">
        <v>16356</v>
      </c>
      <c r="K2599">
        <v>16356</v>
      </c>
      <c r="L2599">
        <v>100</v>
      </c>
      <c r="M2599">
        <v>72.81</v>
      </c>
      <c r="N2599">
        <f>COUNTIF(Cod_Mun_Norte!B:B,DADOS_SNIS_Minas!A2599)</f>
        <v>0</v>
      </c>
    </row>
    <row r="2600" spans="1:14" x14ac:dyDescent="0.2">
      <c r="A2600">
        <v>310930</v>
      </c>
      <c r="B2600" t="s">
        <v>719</v>
      </c>
      <c r="C2600" t="s">
        <v>98</v>
      </c>
      <c r="D2600">
        <v>2008</v>
      </c>
      <c r="E2600" t="s">
        <v>361</v>
      </c>
      <c r="F2600" t="s">
        <v>362</v>
      </c>
      <c r="H2600">
        <v>22290</v>
      </c>
      <c r="I2600">
        <v>15565</v>
      </c>
      <c r="J2600">
        <v>15984</v>
      </c>
      <c r="K2600">
        <v>15984</v>
      </c>
      <c r="L2600">
        <v>100</v>
      </c>
      <c r="M2600">
        <v>71.709999999999994</v>
      </c>
      <c r="N2600">
        <f>COUNTIF(Cod_Mun_Norte!B:B,DADOS_SNIS_Minas!A2600)</f>
        <v>0</v>
      </c>
    </row>
    <row r="2601" spans="1:14" x14ac:dyDescent="0.2">
      <c r="A2601">
        <v>310930</v>
      </c>
      <c r="B2601" t="s">
        <v>719</v>
      </c>
      <c r="C2601" t="s">
        <v>98</v>
      </c>
      <c r="D2601">
        <v>2007</v>
      </c>
      <c r="E2601" t="s">
        <v>721</v>
      </c>
      <c r="F2601" t="s">
        <v>364</v>
      </c>
      <c r="H2601">
        <v>21472</v>
      </c>
      <c r="I2601">
        <v>14994</v>
      </c>
      <c r="J2601">
        <v>15364</v>
      </c>
      <c r="K2601">
        <v>15364</v>
      </c>
      <c r="L2601">
        <v>100</v>
      </c>
      <c r="M2601">
        <v>71.55</v>
      </c>
      <c r="N2601">
        <f>COUNTIF(Cod_Mun_Norte!B:B,DADOS_SNIS_Minas!A2601)</f>
        <v>0</v>
      </c>
    </row>
    <row r="2602" spans="1:14" x14ac:dyDescent="0.2">
      <c r="A2602">
        <v>310930</v>
      </c>
      <c r="B2602" t="s">
        <v>719</v>
      </c>
      <c r="C2602" t="s">
        <v>98</v>
      </c>
      <c r="D2602">
        <v>2006</v>
      </c>
      <c r="E2602" t="s">
        <v>721</v>
      </c>
      <c r="F2602" t="s">
        <v>364</v>
      </c>
      <c r="H2602">
        <v>21859</v>
      </c>
      <c r="I2602">
        <v>14863</v>
      </c>
      <c r="J2602">
        <v>15141</v>
      </c>
      <c r="K2602">
        <v>15141</v>
      </c>
      <c r="L2602">
        <v>100</v>
      </c>
      <c r="M2602">
        <v>69.27</v>
      </c>
      <c r="N2602">
        <f>COUNTIF(Cod_Mun_Norte!B:B,DADOS_SNIS_Minas!A2602)</f>
        <v>0</v>
      </c>
    </row>
    <row r="2603" spans="1:14" x14ac:dyDescent="0.2">
      <c r="A2603">
        <v>310930</v>
      </c>
      <c r="B2603" t="s">
        <v>719</v>
      </c>
      <c r="C2603" t="s">
        <v>98</v>
      </c>
      <c r="D2603">
        <v>2005</v>
      </c>
      <c r="E2603" t="s">
        <v>721</v>
      </c>
      <c r="F2603" t="s">
        <v>364</v>
      </c>
      <c r="H2603">
        <v>21636</v>
      </c>
      <c r="I2603">
        <v>14711</v>
      </c>
      <c r="J2603">
        <v>14637</v>
      </c>
      <c r="K2603">
        <v>14637</v>
      </c>
      <c r="L2603">
        <v>99.5</v>
      </c>
      <c r="M2603">
        <v>67.650000000000006</v>
      </c>
      <c r="N2603">
        <f>COUNTIF(Cod_Mun_Norte!B:B,DADOS_SNIS_Minas!A2603)</f>
        <v>0</v>
      </c>
    </row>
    <row r="2604" spans="1:14" x14ac:dyDescent="0.2">
      <c r="A2604">
        <v>310930</v>
      </c>
      <c r="B2604" t="s">
        <v>719</v>
      </c>
      <c r="C2604" t="s">
        <v>98</v>
      </c>
      <c r="D2604">
        <v>2004</v>
      </c>
      <c r="E2604" t="s">
        <v>361</v>
      </c>
      <c r="F2604" t="s">
        <v>362</v>
      </c>
      <c r="H2604">
        <v>21411</v>
      </c>
      <c r="I2604">
        <v>14558</v>
      </c>
      <c r="J2604">
        <v>13607</v>
      </c>
      <c r="K2604">
        <v>13607</v>
      </c>
      <c r="L2604">
        <v>93.5</v>
      </c>
      <c r="M2604">
        <v>63.55</v>
      </c>
      <c r="N2604">
        <f>COUNTIF(Cod_Mun_Norte!B:B,DADOS_SNIS_Minas!A2604)</f>
        <v>0</v>
      </c>
    </row>
    <row r="2605" spans="1:14" x14ac:dyDescent="0.2">
      <c r="A2605">
        <v>310930</v>
      </c>
      <c r="B2605" t="s">
        <v>719</v>
      </c>
      <c r="C2605" t="s">
        <v>98</v>
      </c>
      <c r="D2605">
        <v>2003</v>
      </c>
      <c r="E2605" t="s">
        <v>361</v>
      </c>
      <c r="F2605" t="s">
        <v>362</v>
      </c>
      <c r="H2605">
        <v>21006</v>
      </c>
      <c r="I2605">
        <v>14283</v>
      </c>
      <c r="J2605">
        <v>13276</v>
      </c>
      <c r="K2605">
        <v>13276</v>
      </c>
      <c r="L2605">
        <v>93</v>
      </c>
      <c r="M2605">
        <v>63.2</v>
      </c>
      <c r="N2605">
        <f>COUNTIF(Cod_Mun_Norte!B:B,DADOS_SNIS_Minas!A2605)</f>
        <v>0</v>
      </c>
    </row>
    <row r="2606" spans="1:14" x14ac:dyDescent="0.2">
      <c r="A2606">
        <v>310930</v>
      </c>
      <c r="B2606" t="s">
        <v>719</v>
      </c>
      <c r="C2606" t="s">
        <v>98</v>
      </c>
      <c r="D2606">
        <v>2002</v>
      </c>
      <c r="E2606" t="s">
        <v>361</v>
      </c>
      <c r="F2606" t="s">
        <v>362</v>
      </c>
      <c r="H2606">
        <v>20812</v>
      </c>
      <c r="I2606">
        <v>14151</v>
      </c>
      <c r="J2606">
        <v>12998</v>
      </c>
      <c r="K2606">
        <v>12998</v>
      </c>
      <c r="L2606">
        <v>91.9</v>
      </c>
      <c r="M2606">
        <v>62.45</v>
      </c>
      <c r="N2606">
        <f>COUNTIF(Cod_Mun_Norte!B:B,DADOS_SNIS_Minas!A2606)</f>
        <v>0</v>
      </c>
    </row>
    <row r="2607" spans="1:14" x14ac:dyDescent="0.2">
      <c r="A2607">
        <v>310930</v>
      </c>
      <c r="B2607" t="s">
        <v>719</v>
      </c>
      <c r="C2607" t="s">
        <v>98</v>
      </c>
      <c r="D2607">
        <v>2001</v>
      </c>
      <c r="E2607" t="s">
        <v>361</v>
      </c>
      <c r="F2607" t="s">
        <v>362</v>
      </c>
      <c r="H2607">
        <v>20648</v>
      </c>
      <c r="I2607">
        <v>14039</v>
      </c>
      <c r="J2607">
        <v>12688</v>
      </c>
      <c r="K2607">
        <v>12688</v>
      </c>
      <c r="L2607">
        <v>90.4</v>
      </c>
      <c r="M2607">
        <v>61.45</v>
      </c>
      <c r="N2607">
        <f>COUNTIF(Cod_Mun_Norte!B:B,DADOS_SNIS_Minas!A2607)</f>
        <v>0</v>
      </c>
    </row>
    <row r="2608" spans="1:14" x14ac:dyDescent="0.2">
      <c r="A2608">
        <v>310930</v>
      </c>
      <c r="B2608" t="s">
        <v>719</v>
      </c>
      <c r="C2608" t="s">
        <v>98</v>
      </c>
      <c r="D2608">
        <v>2000</v>
      </c>
      <c r="E2608" t="s">
        <v>361</v>
      </c>
      <c r="F2608" t="s">
        <v>362</v>
      </c>
      <c r="H2608">
        <v>20396</v>
      </c>
      <c r="I2608">
        <v>13868</v>
      </c>
      <c r="J2608">
        <v>13555</v>
      </c>
      <c r="L2608">
        <v>97.7</v>
      </c>
      <c r="N2608">
        <f>COUNTIF(Cod_Mun_Norte!B:B,DADOS_SNIS_Minas!A2608)</f>
        <v>0</v>
      </c>
    </row>
    <row r="2609" spans="1:14" x14ac:dyDescent="0.2">
      <c r="A2609">
        <v>310930</v>
      </c>
      <c r="B2609" t="s">
        <v>719</v>
      </c>
      <c r="C2609" t="s">
        <v>98</v>
      </c>
      <c r="D2609">
        <v>1999</v>
      </c>
      <c r="E2609" t="s">
        <v>361</v>
      </c>
      <c r="F2609" t="s">
        <v>362</v>
      </c>
      <c r="H2609">
        <v>21254</v>
      </c>
      <c r="I2609">
        <v>12771</v>
      </c>
      <c r="N2609">
        <f>COUNTIF(Cod_Mun_Norte!B:B,DADOS_SNIS_Minas!A2609)</f>
        <v>0</v>
      </c>
    </row>
    <row r="2610" spans="1:14" x14ac:dyDescent="0.2">
      <c r="A2610">
        <v>310930</v>
      </c>
      <c r="B2610" t="s">
        <v>719</v>
      </c>
      <c r="C2610" t="s">
        <v>98</v>
      </c>
      <c r="D2610">
        <v>1998</v>
      </c>
      <c r="E2610" t="s">
        <v>361</v>
      </c>
      <c r="F2610" t="s">
        <v>362</v>
      </c>
      <c r="H2610">
        <v>20796</v>
      </c>
      <c r="I2610">
        <v>12496</v>
      </c>
      <c r="N2610">
        <f>COUNTIF(Cod_Mun_Norte!B:B,DADOS_SNIS_Minas!A2610)</f>
        <v>0</v>
      </c>
    </row>
    <row r="2611" spans="1:14" x14ac:dyDescent="0.2">
      <c r="A2611">
        <v>310930</v>
      </c>
      <c r="B2611" t="s">
        <v>719</v>
      </c>
      <c r="C2611" t="s">
        <v>98</v>
      </c>
      <c r="D2611">
        <v>1997</v>
      </c>
      <c r="H2611">
        <v>20338</v>
      </c>
      <c r="I2611">
        <v>12221</v>
      </c>
      <c r="N2611">
        <f>COUNTIF(Cod_Mun_Norte!B:B,DADOS_SNIS_Minas!A2611)</f>
        <v>0</v>
      </c>
    </row>
    <row r="2612" spans="1:14" x14ac:dyDescent="0.2">
      <c r="A2612">
        <v>310930</v>
      </c>
      <c r="B2612" t="s">
        <v>719</v>
      </c>
      <c r="C2612" t="s">
        <v>98</v>
      </c>
      <c r="D2612">
        <v>1996</v>
      </c>
      <c r="H2612">
        <v>19796</v>
      </c>
      <c r="I2612">
        <v>11895</v>
      </c>
      <c r="N2612">
        <f>COUNTIF(Cod_Mun_Norte!B:B,DADOS_SNIS_Minas!A2612)</f>
        <v>0</v>
      </c>
    </row>
    <row r="2613" spans="1:14" x14ac:dyDescent="0.2">
      <c r="A2613">
        <v>310930</v>
      </c>
      <c r="B2613" t="s">
        <v>719</v>
      </c>
      <c r="C2613" t="s">
        <v>98</v>
      </c>
      <c r="D2613">
        <v>1995</v>
      </c>
      <c r="H2613">
        <v>19808</v>
      </c>
      <c r="I2613">
        <v>11902</v>
      </c>
      <c r="N2613">
        <f>COUNTIF(Cod_Mun_Norte!B:B,DADOS_SNIS_Minas!A2613)</f>
        <v>0</v>
      </c>
    </row>
    <row r="2614" spans="1:14" x14ac:dyDescent="0.2">
      <c r="A2614">
        <v>310940</v>
      </c>
      <c r="B2614" t="s">
        <v>7</v>
      </c>
      <c r="C2614" t="s">
        <v>98</v>
      </c>
      <c r="D2614">
        <v>2020</v>
      </c>
      <c r="E2614" t="s">
        <v>722</v>
      </c>
      <c r="F2614" t="s">
        <v>362</v>
      </c>
      <c r="G2614" t="s">
        <v>100</v>
      </c>
      <c r="H2614">
        <v>28121</v>
      </c>
      <c r="I2614">
        <v>24682</v>
      </c>
      <c r="J2614">
        <v>28121</v>
      </c>
      <c r="K2614">
        <v>24682</v>
      </c>
      <c r="L2614">
        <v>100</v>
      </c>
      <c r="M2614">
        <v>100</v>
      </c>
      <c r="N2614">
        <f>COUNTIF(Cod_Mun_Norte!B:B,DADOS_SNIS_Minas!A2614)</f>
        <v>1</v>
      </c>
    </row>
    <row r="2615" spans="1:14" x14ac:dyDescent="0.2">
      <c r="A2615">
        <v>310940</v>
      </c>
      <c r="B2615" t="s">
        <v>7</v>
      </c>
      <c r="C2615" t="s">
        <v>98</v>
      </c>
      <c r="D2615">
        <v>2019</v>
      </c>
      <c r="E2615" t="s">
        <v>722</v>
      </c>
      <c r="F2615" t="s">
        <v>362</v>
      </c>
      <c r="G2615" t="s">
        <v>100</v>
      </c>
      <c r="H2615">
        <v>28056</v>
      </c>
      <c r="I2615">
        <v>24625</v>
      </c>
      <c r="J2615">
        <v>26653</v>
      </c>
      <c r="K2615">
        <v>24625</v>
      </c>
      <c r="L2615">
        <v>100</v>
      </c>
      <c r="M2615">
        <v>95</v>
      </c>
      <c r="N2615">
        <f>COUNTIF(Cod_Mun_Norte!B:B,DADOS_SNIS_Minas!A2615)</f>
        <v>1</v>
      </c>
    </row>
    <row r="2616" spans="1:14" x14ac:dyDescent="0.2">
      <c r="A2616">
        <v>310940</v>
      </c>
      <c r="B2616" t="s">
        <v>7</v>
      </c>
      <c r="C2616" t="s">
        <v>98</v>
      </c>
      <c r="D2616">
        <v>2018</v>
      </c>
      <c r="E2616" t="s">
        <v>722</v>
      </c>
      <c r="F2616" t="s">
        <v>362</v>
      </c>
      <c r="H2616">
        <v>27988</v>
      </c>
      <c r="I2616">
        <v>24566</v>
      </c>
      <c r="J2616">
        <v>26580</v>
      </c>
      <c r="K2616">
        <v>24566</v>
      </c>
      <c r="L2616">
        <v>100</v>
      </c>
      <c r="M2616">
        <v>94.97</v>
      </c>
      <c r="N2616">
        <f>COUNTIF(Cod_Mun_Norte!B:B,DADOS_SNIS_Minas!A2616)</f>
        <v>1</v>
      </c>
    </row>
    <row r="2617" spans="1:14" x14ac:dyDescent="0.2">
      <c r="A2617">
        <v>310940</v>
      </c>
      <c r="B2617" t="s">
        <v>7</v>
      </c>
      <c r="C2617" t="s">
        <v>98</v>
      </c>
      <c r="D2617">
        <v>2017</v>
      </c>
      <c r="E2617" t="s">
        <v>722</v>
      </c>
      <c r="F2617" t="s">
        <v>362</v>
      </c>
      <c r="H2617">
        <v>28335</v>
      </c>
      <c r="I2617">
        <v>24870</v>
      </c>
      <c r="J2617">
        <v>26580</v>
      </c>
      <c r="K2617">
        <v>24870</v>
      </c>
      <c r="L2617">
        <v>100</v>
      </c>
      <c r="M2617">
        <v>93.81</v>
      </c>
      <c r="N2617">
        <f>COUNTIF(Cod_Mun_Norte!B:B,DADOS_SNIS_Minas!A2617)</f>
        <v>1</v>
      </c>
    </row>
    <row r="2618" spans="1:14" x14ac:dyDescent="0.2">
      <c r="A2618">
        <v>310940</v>
      </c>
      <c r="B2618" t="s">
        <v>7</v>
      </c>
      <c r="C2618" t="s">
        <v>98</v>
      </c>
      <c r="D2618">
        <v>2016</v>
      </c>
      <c r="H2618">
        <v>28251</v>
      </c>
      <c r="I2618">
        <v>24796</v>
      </c>
      <c r="N2618">
        <f>COUNTIF(Cod_Mun_Norte!B:B,DADOS_SNIS_Minas!A2618)</f>
        <v>1</v>
      </c>
    </row>
    <row r="2619" spans="1:14" x14ac:dyDescent="0.2">
      <c r="A2619">
        <v>310940</v>
      </c>
      <c r="B2619" t="s">
        <v>7</v>
      </c>
      <c r="C2619" t="s">
        <v>98</v>
      </c>
      <c r="D2619">
        <v>2015</v>
      </c>
      <c r="E2619" t="s">
        <v>723</v>
      </c>
      <c r="F2619" t="s">
        <v>364</v>
      </c>
      <c r="H2619">
        <v>28163</v>
      </c>
      <c r="I2619">
        <v>24719</v>
      </c>
      <c r="J2619">
        <v>25920</v>
      </c>
      <c r="K2619">
        <v>23720</v>
      </c>
      <c r="L2619">
        <v>96</v>
      </c>
      <c r="M2619">
        <v>92.04</v>
      </c>
      <c r="N2619">
        <f>COUNTIF(Cod_Mun_Norte!B:B,DADOS_SNIS_Minas!A2619)</f>
        <v>1</v>
      </c>
    </row>
    <row r="2620" spans="1:14" x14ac:dyDescent="0.2">
      <c r="A2620">
        <v>310940</v>
      </c>
      <c r="B2620" t="s">
        <v>7</v>
      </c>
      <c r="C2620" t="s">
        <v>98</v>
      </c>
      <c r="D2620">
        <v>2014</v>
      </c>
      <c r="E2620" t="s">
        <v>723</v>
      </c>
      <c r="F2620" t="s">
        <v>364</v>
      </c>
      <c r="H2620">
        <v>28071</v>
      </c>
      <c r="I2620">
        <v>24639</v>
      </c>
      <c r="J2620">
        <v>25920</v>
      </c>
      <c r="K2620">
        <v>23720</v>
      </c>
      <c r="L2620">
        <v>96.3</v>
      </c>
      <c r="M2620">
        <v>92.34</v>
      </c>
      <c r="N2620">
        <f>COUNTIF(Cod_Mun_Norte!B:B,DADOS_SNIS_Minas!A2620)</f>
        <v>1</v>
      </c>
    </row>
    <row r="2621" spans="1:14" x14ac:dyDescent="0.2">
      <c r="A2621">
        <v>310940</v>
      </c>
      <c r="B2621" t="s">
        <v>7</v>
      </c>
      <c r="C2621" t="s">
        <v>98</v>
      </c>
      <c r="D2621">
        <v>2013</v>
      </c>
      <c r="E2621" t="s">
        <v>723</v>
      </c>
      <c r="F2621" t="s">
        <v>364</v>
      </c>
      <c r="H2621">
        <v>27974</v>
      </c>
      <c r="I2621">
        <v>24553</v>
      </c>
      <c r="J2621">
        <v>25920</v>
      </c>
      <c r="K2621">
        <v>23720</v>
      </c>
      <c r="L2621">
        <v>96.6</v>
      </c>
      <c r="M2621">
        <v>92.66</v>
      </c>
      <c r="N2621">
        <f>COUNTIF(Cod_Mun_Norte!B:B,DADOS_SNIS_Minas!A2621)</f>
        <v>1</v>
      </c>
    </row>
    <row r="2622" spans="1:14" x14ac:dyDescent="0.2">
      <c r="A2622">
        <v>310940</v>
      </c>
      <c r="B2622" t="s">
        <v>7</v>
      </c>
      <c r="C2622" t="s">
        <v>98</v>
      </c>
      <c r="D2622">
        <v>2012</v>
      </c>
      <c r="E2622" t="s">
        <v>724</v>
      </c>
      <c r="F2622" t="s">
        <v>364</v>
      </c>
      <c r="H2622">
        <v>27076</v>
      </c>
      <c r="I2622">
        <v>23765</v>
      </c>
      <c r="J2622">
        <v>25920</v>
      </c>
      <c r="K2622">
        <v>23720</v>
      </c>
      <c r="L2622">
        <v>99.8</v>
      </c>
      <c r="M2622">
        <v>95.73</v>
      </c>
      <c r="N2622">
        <f>COUNTIF(Cod_Mun_Norte!B:B,DADOS_SNIS_Minas!A2622)</f>
        <v>1</v>
      </c>
    </row>
    <row r="2623" spans="1:14" x14ac:dyDescent="0.2">
      <c r="A2623">
        <v>310940</v>
      </c>
      <c r="B2623" t="s">
        <v>7</v>
      </c>
      <c r="C2623" t="s">
        <v>98</v>
      </c>
      <c r="D2623">
        <v>2011</v>
      </c>
      <c r="E2623" t="s">
        <v>724</v>
      </c>
      <c r="F2623" t="s">
        <v>364</v>
      </c>
      <c r="H2623">
        <v>27001</v>
      </c>
      <c r="I2623">
        <v>23699</v>
      </c>
      <c r="J2623">
        <v>25900</v>
      </c>
      <c r="K2623">
        <v>23699</v>
      </c>
      <c r="L2623">
        <v>100</v>
      </c>
      <c r="M2623">
        <v>95.92</v>
      </c>
      <c r="N2623">
        <f>COUNTIF(Cod_Mun_Norte!B:B,DADOS_SNIS_Minas!A2623)</f>
        <v>1</v>
      </c>
    </row>
    <row r="2624" spans="1:14" x14ac:dyDescent="0.2">
      <c r="A2624">
        <v>310940</v>
      </c>
      <c r="B2624" t="s">
        <v>7</v>
      </c>
      <c r="C2624" t="s">
        <v>98</v>
      </c>
      <c r="D2624">
        <v>2010</v>
      </c>
      <c r="E2624" t="s">
        <v>723</v>
      </c>
      <c r="F2624" t="s">
        <v>364</v>
      </c>
      <c r="H2624">
        <v>26922</v>
      </c>
      <c r="I2624">
        <v>23630</v>
      </c>
      <c r="J2624">
        <v>25510</v>
      </c>
      <c r="K2624">
        <v>23620</v>
      </c>
      <c r="L2624">
        <v>100</v>
      </c>
      <c r="M2624">
        <v>94.76</v>
      </c>
      <c r="N2624">
        <f>COUNTIF(Cod_Mun_Norte!B:B,DADOS_SNIS_Minas!A2624)</f>
        <v>1</v>
      </c>
    </row>
    <row r="2625" spans="1:14" x14ac:dyDescent="0.2">
      <c r="A2625">
        <v>310940</v>
      </c>
      <c r="B2625" t="s">
        <v>7</v>
      </c>
      <c r="C2625" t="s">
        <v>98</v>
      </c>
      <c r="D2625">
        <v>2009</v>
      </c>
      <c r="E2625" t="s">
        <v>723</v>
      </c>
      <c r="F2625" t="s">
        <v>364</v>
      </c>
      <c r="H2625">
        <v>27068</v>
      </c>
      <c r="I2625">
        <v>23607</v>
      </c>
      <c r="J2625">
        <v>25497</v>
      </c>
      <c r="K2625">
        <v>23607</v>
      </c>
      <c r="L2625">
        <v>100</v>
      </c>
      <c r="M2625">
        <v>94.2</v>
      </c>
      <c r="N2625">
        <f>COUNTIF(Cod_Mun_Norte!B:B,DADOS_SNIS_Minas!A2625)</f>
        <v>1</v>
      </c>
    </row>
    <row r="2626" spans="1:14" x14ac:dyDescent="0.2">
      <c r="A2626">
        <v>310940</v>
      </c>
      <c r="B2626" t="s">
        <v>7</v>
      </c>
      <c r="C2626" t="s">
        <v>98</v>
      </c>
      <c r="D2626">
        <v>2008</v>
      </c>
      <c r="E2626" t="s">
        <v>722</v>
      </c>
      <c r="F2626" t="s">
        <v>362</v>
      </c>
      <c r="H2626">
        <v>26981</v>
      </c>
      <c r="I2626">
        <v>23532</v>
      </c>
      <c r="J2626">
        <v>25187</v>
      </c>
      <c r="K2626">
        <v>23297</v>
      </c>
      <c r="L2626">
        <v>99</v>
      </c>
      <c r="M2626">
        <v>93.35</v>
      </c>
      <c r="N2626">
        <f>COUNTIF(Cod_Mun_Norte!B:B,DADOS_SNIS_Minas!A2626)</f>
        <v>1</v>
      </c>
    </row>
    <row r="2627" spans="1:14" x14ac:dyDescent="0.2">
      <c r="A2627">
        <v>310940</v>
      </c>
      <c r="B2627" t="s">
        <v>7</v>
      </c>
      <c r="C2627" t="s">
        <v>98</v>
      </c>
      <c r="D2627">
        <v>2007</v>
      </c>
      <c r="E2627" t="s">
        <v>722</v>
      </c>
      <c r="F2627" t="s">
        <v>362</v>
      </c>
      <c r="H2627">
        <v>26133</v>
      </c>
      <c r="I2627">
        <v>22792</v>
      </c>
      <c r="J2627">
        <v>24450</v>
      </c>
      <c r="K2627">
        <v>22560</v>
      </c>
      <c r="L2627">
        <v>99</v>
      </c>
      <c r="M2627">
        <v>93.56</v>
      </c>
      <c r="N2627">
        <f>COUNTIF(Cod_Mun_Norte!B:B,DADOS_SNIS_Minas!A2627)</f>
        <v>1</v>
      </c>
    </row>
    <row r="2628" spans="1:14" x14ac:dyDescent="0.2">
      <c r="A2628">
        <v>310940</v>
      </c>
      <c r="B2628" t="s">
        <v>7</v>
      </c>
      <c r="C2628" t="s">
        <v>98</v>
      </c>
      <c r="D2628">
        <v>2006</v>
      </c>
      <c r="E2628" t="s">
        <v>722</v>
      </c>
      <c r="F2628" t="s">
        <v>362</v>
      </c>
      <c r="H2628">
        <v>26959</v>
      </c>
      <c r="I2628">
        <v>22692</v>
      </c>
      <c r="J2628">
        <v>26262</v>
      </c>
      <c r="K2628">
        <v>24417</v>
      </c>
      <c r="L2628">
        <v>100</v>
      </c>
      <c r="M2628">
        <v>97.41</v>
      </c>
      <c r="N2628">
        <f>COUNTIF(Cod_Mun_Norte!B:B,DADOS_SNIS_Minas!A2628)</f>
        <v>1</v>
      </c>
    </row>
    <row r="2629" spans="1:14" x14ac:dyDescent="0.2">
      <c r="A2629">
        <v>310940</v>
      </c>
      <c r="B2629" t="s">
        <v>7</v>
      </c>
      <c r="C2629" t="s">
        <v>98</v>
      </c>
      <c r="D2629">
        <v>2005</v>
      </c>
      <c r="E2629" t="s">
        <v>722</v>
      </c>
      <c r="F2629" t="s">
        <v>362</v>
      </c>
      <c r="H2629">
        <v>26798</v>
      </c>
      <c r="I2629">
        <v>22557</v>
      </c>
      <c r="J2629">
        <v>26262</v>
      </c>
      <c r="K2629">
        <v>24417</v>
      </c>
      <c r="L2629">
        <v>100</v>
      </c>
      <c r="M2629">
        <v>98</v>
      </c>
      <c r="N2629">
        <f>COUNTIF(Cod_Mun_Norte!B:B,DADOS_SNIS_Minas!A2629)</f>
        <v>1</v>
      </c>
    </row>
    <row r="2630" spans="1:14" x14ac:dyDescent="0.2">
      <c r="A2630">
        <v>310940</v>
      </c>
      <c r="B2630" t="s">
        <v>7</v>
      </c>
      <c r="C2630" t="s">
        <v>98</v>
      </c>
      <c r="D2630">
        <v>2004</v>
      </c>
      <c r="E2630" t="s">
        <v>722</v>
      </c>
      <c r="F2630" t="s">
        <v>362</v>
      </c>
      <c r="H2630">
        <v>26636</v>
      </c>
      <c r="I2630">
        <v>22420</v>
      </c>
      <c r="J2630">
        <v>23904</v>
      </c>
      <c r="K2630">
        <v>23904</v>
      </c>
      <c r="L2630">
        <v>100</v>
      </c>
      <c r="M2630">
        <v>89.74</v>
      </c>
      <c r="N2630">
        <f>COUNTIF(Cod_Mun_Norte!B:B,DADOS_SNIS_Minas!A2630)</f>
        <v>1</v>
      </c>
    </row>
    <row r="2631" spans="1:14" x14ac:dyDescent="0.2">
      <c r="A2631">
        <v>310940</v>
      </c>
      <c r="B2631" t="s">
        <v>7</v>
      </c>
      <c r="C2631" t="s">
        <v>98</v>
      </c>
      <c r="D2631">
        <v>2003</v>
      </c>
      <c r="E2631" t="s">
        <v>722</v>
      </c>
      <c r="F2631" t="s">
        <v>362</v>
      </c>
      <c r="H2631">
        <v>26344</v>
      </c>
      <c r="I2631">
        <v>22174</v>
      </c>
      <c r="J2631">
        <v>26344</v>
      </c>
      <c r="K2631">
        <v>22174</v>
      </c>
      <c r="L2631">
        <v>100</v>
      </c>
      <c r="M2631">
        <v>100</v>
      </c>
      <c r="N2631">
        <f>COUNTIF(Cod_Mun_Norte!B:B,DADOS_SNIS_Minas!A2631)</f>
        <v>1</v>
      </c>
    </row>
    <row r="2632" spans="1:14" x14ac:dyDescent="0.2">
      <c r="A2632">
        <v>310940</v>
      </c>
      <c r="B2632" t="s">
        <v>7</v>
      </c>
      <c r="C2632" t="s">
        <v>98</v>
      </c>
      <c r="D2632">
        <v>2002</v>
      </c>
      <c r="H2632">
        <v>26204</v>
      </c>
      <c r="I2632">
        <v>22057</v>
      </c>
      <c r="N2632">
        <f>COUNTIF(Cod_Mun_Norte!B:B,DADOS_SNIS_Minas!A2632)</f>
        <v>1</v>
      </c>
    </row>
    <row r="2633" spans="1:14" x14ac:dyDescent="0.2">
      <c r="A2633">
        <v>310940</v>
      </c>
      <c r="B2633" t="s">
        <v>7</v>
      </c>
      <c r="C2633" t="s">
        <v>98</v>
      </c>
      <c r="D2633">
        <v>2001</v>
      </c>
      <c r="H2633">
        <v>26048</v>
      </c>
      <c r="I2633">
        <v>21925</v>
      </c>
      <c r="N2633">
        <f>COUNTIF(Cod_Mun_Norte!B:B,DADOS_SNIS_Minas!A2633)</f>
        <v>1</v>
      </c>
    </row>
    <row r="2634" spans="1:14" x14ac:dyDescent="0.2">
      <c r="A2634">
        <v>310940</v>
      </c>
      <c r="B2634" t="s">
        <v>7</v>
      </c>
      <c r="C2634" t="s">
        <v>98</v>
      </c>
      <c r="D2634">
        <v>2000</v>
      </c>
      <c r="H2634">
        <v>25904</v>
      </c>
      <c r="I2634">
        <v>21804</v>
      </c>
      <c r="N2634">
        <f>COUNTIF(Cod_Mun_Norte!B:B,DADOS_SNIS_Minas!A2634)</f>
        <v>1</v>
      </c>
    </row>
    <row r="2635" spans="1:14" x14ac:dyDescent="0.2">
      <c r="A2635">
        <v>310940</v>
      </c>
      <c r="B2635" t="s">
        <v>7</v>
      </c>
      <c r="C2635" t="s">
        <v>98</v>
      </c>
      <c r="D2635">
        <v>1999</v>
      </c>
      <c r="H2635">
        <v>22788</v>
      </c>
      <c r="I2635">
        <v>17972</v>
      </c>
      <c r="N2635">
        <f>COUNTIF(Cod_Mun_Norte!B:B,DADOS_SNIS_Minas!A2635)</f>
        <v>1</v>
      </c>
    </row>
    <row r="2636" spans="1:14" x14ac:dyDescent="0.2">
      <c r="A2636">
        <v>310940</v>
      </c>
      <c r="B2636" t="s">
        <v>7</v>
      </c>
      <c r="C2636" t="s">
        <v>98</v>
      </c>
      <c r="D2636">
        <v>1998</v>
      </c>
      <c r="H2636">
        <v>23080</v>
      </c>
      <c r="I2636">
        <v>18202</v>
      </c>
      <c r="N2636">
        <f>COUNTIF(Cod_Mun_Norte!B:B,DADOS_SNIS_Minas!A2636)</f>
        <v>1</v>
      </c>
    </row>
    <row r="2637" spans="1:14" x14ac:dyDescent="0.2">
      <c r="A2637">
        <v>310940</v>
      </c>
      <c r="B2637" t="s">
        <v>7</v>
      </c>
      <c r="C2637" t="s">
        <v>98</v>
      </c>
      <c r="D2637">
        <v>1997</v>
      </c>
      <c r="H2637">
        <v>23373</v>
      </c>
      <c r="I2637">
        <v>18433</v>
      </c>
      <c r="N2637">
        <f>COUNTIF(Cod_Mun_Norte!B:B,DADOS_SNIS_Minas!A2637)</f>
        <v>1</v>
      </c>
    </row>
    <row r="2638" spans="1:14" x14ac:dyDescent="0.2">
      <c r="A2638">
        <v>310940</v>
      </c>
      <c r="B2638" t="s">
        <v>7</v>
      </c>
      <c r="C2638" t="s">
        <v>98</v>
      </c>
      <c r="D2638">
        <v>1996</v>
      </c>
      <c r="H2638">
        <v>23719</v>
      </c>
      <c r="I2638">
        <v>18706</v>
      </c>
      <c r="N2638">
        <f>COUNTIF(Cod_Mun_Norte!B:B,DADOS_SNIS_Minas!A2638)</f>
        <v>1</v>
      </c>
    </row>
    <row r="2639" spans="1:14" x14ac:dyDescent="0.2">
      <c r="A2639">
        <v>310940</v>
      </c>
      <c r="B2639" t="s">
        <v>7</v>
      </c>
      <c r="C2639" t="s">
        <v>98</v>
      </c>
      <c r="D2639">
        <v>1995</v>
      </c>
      <c r="H2639">
        <v>26326</v>
      </c>
      <c r="I2639">
        <v>20762</v>
      </c>
      <c r="N2639">
        <f>COUNTIF(Cod_Mun_Norte!B:B,DADOS_SNIS_Minas!A2639)</f>
        <v>1</v>
      </c>
    </row>
    <row r="2640" spans="1:14" x14ac:dyDescent="0.2">
      <c r="A2640">
        <v>310945</v>
      </c>
      <c r="B2640" t="s">
        <v>126</v>
      </c>
      <c r="C2640" t="s">
        <v>98</v>
      </c>
      <c r="D2640">
        <v>2020</v>
      </c>
      <c r="E2640" t="s">
        <v>725</v>
      </c>
      <c r="F2640" t="s">
        <v>364</v>
      </c>
      <c r="G2640" t="s">
        <v>371</v>
      </c>
      <c r="H2640">
        <v>6988</v>
      </c>
      <c r="I2640">
        <v>5736</v>
      </c>
      <c r="J2640">
        <v>6988</v>
      </c>
      <c r="K2640">
        <v>5736</v>
      </c>
      <c r="L2640">
        <v>100</v>
      </c>
      <c r="M2640">
        <v>100</v>
      </c>
      <c r="N2640">
        <f>COUNTIF(Cod_Mun_Norte!B:B,DADOS_SNIS_Minas!A2640)</f>
        <v>0</v>
      </c>
    </row>
    <row r="2641" spans="1:14" x14ac:dyDescent="0.2">
      <c r="A2641">
        <v>310945</v>
      </c>
      <c r="B2641" t="s">
        <v>126</v>
      </c>
      <c r="C2641" t="s">
        <v>98</v>
      </c>
      <c r="D2641">
        <v>2019</v>
      </c>
      <c r="E2641" t="s">
        <v>725</v>
      </c>
      <c r="F2641" t="s">
        <v>364</v>
      </c>
      <c r="G2641" t="s">
        <v>371</v>
      </c>
      <c r="H2641">
        <v>6949</v>
      </c>
      <c r="I2641">
        <v>5704</v>
      </c>
      <c r="J2641">
        <v>6949</v>
      </c>
      <c r="K2641">
        <v>5704</v>
      </c>
      <c r="L2641">
        <v>100</v>
      </c>
      <c r="M2641">
        <v>100</v>
      </c>
      <c r="N2641">
        <f>COUNTIF(Cod_Mun_Norte!B:B,DADOS_SNIS_Minas!A2641)</f>
        <v>0</v>
      </c>
    </row>
    <row r="2642" spans="1:14" x14ac:dyDescent="0.2">
      <c r="A2642">
        <v>310945</v>
      </c>
      <c r="B2642" t="s">
        <v>126</v>
      </c>
      <c r="C2642" t="s">
        <v>98</v>
      </c>
      <c r="D2642">
        <v>2018</v>
      </c>
      <c r="E2642" t="s">
        <v>725</v>
      </c>
      <c r="F2642" t="s">
        <v>364</v>
      </c>
      <c r="H2642">
        <v>6909</v>
      </c>
      <c r="I2642">
        <v>5671</v>
      </c>
      <c r="J2642">
        <v>6909</v>
      </c>
      <c r="K2642">
        <v>5671</v>
      </c>
      <c r="L2642">
        <v>100</v>
      </c>
      <c r="M2642">
        <v>100</v>
      </c>
      <c r="N2642">
        <f>COUNTIF(Cod_Mun_Norte!B:B,DADOS_SNIS_Minas!A2642)</f>
        <v>0</v>
      </c>
    </row>
    <row r="2643" spans="1:14" x14ac:dyDescent="0.2">
      <c r="A2643">
        <v>310945</v>
      </c>
      <c r="B2643" t="s">
        <v>126</v>
      </c>
      <c r="C2643" t="s">
        <v>98</v>
      </c>
      <c r="D2643">
        <v>2017</v>
      </c>
      <c r="E2643" t="s">
        <v>726</v>
      </c>
      <c r="F2643" t="s">
        <v>364</v>
      </c>
      <c r="H2643">
        <v>6940</v>
      </c>
      <c r="I2643">
        <v>5697</v>
      </c>
      <c r="J2643">
        <v>6940</v>
      </c>
      <c r="K2643">
        <v>5697</v>
      </c>
      <c r="L2643">
        <v>100</v>
      </c>
      <c r="M2643">
        <v>100</v>
      </c>
      <c r="N2643">
        <f>COUNTIF(Cod_Mun_Norte!B:B,DADOS_SNIS_Minas!A2643)</f>
        <v>0</v>
      </c>
    </row>
    <row r="2644" spans="1:14" x14ac:dyDescent="0.2">
      <c r="A2644">
        <v>310945</v>
      </c>
      <c r="B2644" t="s">
        <v>126</v>
      </c>
      <c r="C2644" t="s">
        <v>98</v>
      </c>
      <c r="D2644">
        <v>2016</v>
      </c>
      <c r="E2644" t="s">
        <v>726</v>
      </c>
      <c r="F2644" t="s">
        <v>364</v>
      </c>
      <c r="H2644">
        <v>6901</v>
      </c>
      <c r="I2644">
        <v>5665</v>
      </c>
      <c r="J2644">
        <v>6901</v>
      </c>
      <c r="K2644">
        <v>5665</v>
      </c>
      <c r="L2644">
        <v>100</v>
      </c>
      <c r="M2644">
        <v>100</v>
      </c>
      <c r="N2644">
        <f>COUNTIF(Cod_Mun_Norte!B:B,DADOS_SNIS_Minas!A2644)</f>
        <v>0</v>
      </c>
    </row>
    <row r="2645" spans="1:14" x14ac:dyDescent="0.2">
      <c r="A2645">
        <v>310945</v>
      </c>
      <c r="B2645" t="s">
        <v>126</v>
      </c>
      <c r="C2645" t="s">
        <v>98</v>
      </c>
      <c r="D2645">
        <v>2015</v>
      </c>
      <c r="E2645" t="s">
        <v>726</v>
      </c>
      <c r="F2645" t="s">
        <v>364</v>
      </c>
      <c r="H2645">
        <v>6861</v>
      </c>
      <c r="I2645">
        <v>5632</v>
      </c>
      <c r="J2645">
        <v>6861</v>
      </c>
      <c r="K2645">
        <v>5632</v>
      </c>
      <c r="L2645">
        <v>100</v>
      </c>
      <c r="M2645">
        <v>100</v>
      </c>
      <c r="N2645">
        <f>COUNTIF(Cod_Mun_Norte!B:B,DADOS_SNIS_Minas!A2645)</f>
        <v>0</v>
      </c>
    </row>
    <row r="2646" spans="1:14" x14ac:dyDescent="0.2">
      <c r="A2646">
        <v>310945</v>
      </c>
      <c r="B2646" t="s">
        <v>126</v>
      </c>
      <c r="C2646" t="s">
        <v>98</v>
      </c>
      <c r="D2646">
        <v>2014</v>
      </c>
      <c r="E2646" t="s">
        <v>727</v>
      </c>
      <c r="F2646" t="s">
        <v>374</v>
      </c>
      <c r="H2646">
        <v>6818</v>
      </c>
      <c r="I2646">
        <v>5597</v>
      </c>
      <c r="N2646">
        <f>COUNTIF(Cod_Mun_Norte!B:B,DADOS_SNIS_Minas!A2646)</f>
        <v>0</v>
      </c>
    </row>
    <row r="2647" spans="1:14" x14ac:dyDescent="0.2">
      <c r="A2647">
        <v>310945</v>
      </c>
      <c r="B2647" t="s">
        <v>126</v>
      </c>
      <c r="C2647" t="s">
        <v>98</v>
      </c>
      <c r="D2647">
        <v>2013</v>
      </c>
      <c r="E2647" t="s">
        <v>727</v>
      </c>
      <c r="F2647" t="s">
        <v>374</v>
      </c>
      <c r="H2647">
        <v>6774</v>
      </c>
      <c r="I2647">
        <v>5560</v>
      </c>
      <c r="N2647">
        <f>COUNTIF(Cod_Mun_Norte!B:B,DADOS_SNIS_Minas!A2647)</f>
        <v>0</v>
      </c>
    </row>
    <row r="2648" spans="1:14" x14ac:dyDescent="0.2">
      <c r="A2648">
        <v>310945</v>
      </c>
      <c r="B2648" t="s">
        <v>126</v>
      </c>
      <c r="C2648" t="s">
        <v>98</v>
      </c>
      <c r="D2648">
        <v>2012</v>
      </c>
      <c r="E2648" t="s">
        <v>726</v>
      </c>
      <c r="F2648" t="s">
        <v>364</v>
      </c>
      <c r="H2648">
        <v>6534</v>
      </c>
      <c r="I2648">
        <v>5363</v>
      </c>
      <c r="J2648">
        <v>6125</v>
      </c>
      <c r="K2648">
        <v>5283</v>
      </c>
      <c r="L2648">
        <v>98.5</v>
      </c>
      <c r="M2648">
        <v>93.74</v>
      </c>
      <c r="N2648">
        <f>COUNTIF(Cod_Mun_Norte!B:B,DADOS_SNIS_Minas!A2648)</f>
        <v>0</v>
      </c>
    </row>
    <row r="2649" spans="1:14" x14ac:dyDescent="0.2">
      <c r="A2649">
        <v>310945</v>
      </c>
      <c r="B2649" t="s">
        <v>126</v>
      </c>
      <c r="C2649" t="s">
        <v>98</v>
      </c>
      <c r="D2649">
        <v>2011</v>
      </c>
      <c r="E2649" t="s">
        <v>727</v>
      </c>
      <c r="F2649" t="s">
        <v>374</v>
      </c>
      <c r="H2649">
        <v>6494</v>
      </c>
      <c r="I2649">
        <v>5331</v>
      </c>
      <c r="N2649">
        <f>COUNTIF(Cod_Mun_Norte!B:B,DADOS_SNIS_Minas!A2649)</f>
        <v>0</v>
      </c>
    </row>
    <row r="2650" spans="1:14" x14ac:dyDescent="0.2">
      <c r="A2650">
        <v>310945</v>
      </c>
      <c r="B2650" t="s">
        <v>126</v>
      </c>
      <c r="C2650" t="s">
        <v>98</v>
      </c>
      <c r="D2650">
        <v>2010</v>
      </c>
      <c r="E2650" t="s">
        <v>728</v>
      </c>
      <c r="F2650" t="s">
        <v>362</v>
      </c>
      <c r="H2650">
        <v>6453</v>
      </c>
      <c r="I2650">
        <v>5297</v>
      </c>
      <c r="J2650">
        <v>5297</v>
      </c>
      <c r="K2650">
        <v>5297</v>
      </c>
      <c r="L2650">
        <v>100</v>
      </c>
      <c r="M2650">
        <v>82.09</v>
      </c>
      <c r="N2650">
        <f>COUNTIF(Cod_Mun_Norte!B:B,DADOS_SNIS_Minas!A2650)</f>
        <v>0</v>
      </c>
    </row>
    <row r="2651" spans="1:14" x14ac:dyDescent="0.2">
      <c r="A2651">
        <v>310945</v>
      </c>
      <c r="B2651" t="s">
        <v>126</v>
      </c>
      <c r="C2651" t="s">
        <v>98</v>
      </c>
      <c r="D2651">
        <v>2009</v>
      </c>
      <c r="E2651" t="s">
        <v>728</v>
      </c>
      <c r="F2651" t="s">
        <v>362</v>
      </c>
      <c r="H2651">
        <v>6600</v>
      </c>
      <c r="I2651">
        <v>5553</v>
      </c>
      <c r="J2651">
        <v>6000</v>
      </c>
      <c r="K2651">
        <v>6000</v>
      </c>
      <c r="L2651">
        <v>100</v>
      </c>
      <c r="M2651">
        <v>90.91</v>
      </c>
      <c r="N2651">
        <f>COUNTIF(Cod_Mun_Norte!B:B,DADOS_SNIS_Minas!A2651)</f>
        <v>0</v>
      </c>
    </row>
    <row r="2652" spans="1:14" x14ac:dyDescent="0.2">
      <c r="A2652">
        <v>310945</v>
      </c>
      <c r="B2652" t="s">
        <v>126</v>
      </c>
      <c r="C2652" t="s">
        <v>98</v>
      </c>
      <c r="D2652">
        <v>2008</v>
      </c>
      <c r="E2652" t="s">
        <v>728</v>
      </c>
      <c r="F2652" t="s">
        <v>362</v>
      </c>
      <c r="H2652">
        <v>6542</v>
      </c>
      <c r="I2652">
        <v>5505</v>
      </c>
      <c r="J2652">
        <v>5358</v>
      </c>
      <c r="K2652">
        <v>5358</v>
      </c>
      <c r="L2652">
        <v>97.3</v>
      </c>
      <c r="M2652">
        <v>81.900000000000006</v>
      </c>
      <c r="N2652">
        <f>COUNTIF(Cod_Mun_Norte!B:B,DADOS_SNIS_Minas!A2652)</f>
        <v>0</v>
      </c>
    </row>
    <row r="2653" spans="1:14" x14ac:dyDescent="0.2">
      <c r="A2653">
        <v>310945</v>
      </c>
      <c r="B2653" t="s">
        <v>126</v>
      </c>
      <c r="C2653" t="s">
        <v>98</v>
      </c>
      <c r="D2653">
        <v>2007</v>
      </c>
      <c r="H2653">
        <v>6294</v>
      </c>
      <c r="I2653">
        <v>5296</v>
      </c>
      <c r="N2653">
        <f>COUNTIF(Cod_Mun_Norte!B:B,DADOS_SNIS_Minas!A2653)</f>
        <v>0</v>
      </c>
    </row>
    <row r="2654" spans="1:14" x14ac:dyDescent="0.2">
      <c r="A2654">
        <v>310945</v>
      </c>
      <c r="B2654" t="s">
        <v>126</v>
      </c>
      <c r="C2654" t="s">
        <v>98</v>
      </c>
      <c r="D2654">
        <v>2006</v>
      </c>
      <c r="H2654">
        <v>6519</v>
      </c>
      <c r="I2654">
        <v>5042</v>
      </c>
      <c r="N2654">
        <f>COUNTIF(Cod_Mun_Norte!B:B,DADOS_SNIS_Minas!A2654)</f>
        <v>0</v>
      </c>
    </row>
    <row r="2655" spans="1:14" x14ac:dyDescent="0.2">
      <c r="A2655">
        <v>310945</v>
      </c>
      <c r="B2655" t="s">
        <v>126</v>
      </c>
      <c r="C2655" t="s">
        <v>98</v>
      </c>
      <c r="D2655">
        <v>2005</v>
      </c>
      <c r="H2655">
        <v>6427</v>
      </c>
      <c r="I2655">
        <v>4971</v>
      </c>
      <c r="N2655">
        <f>COUNTIF(Cod_Mun_Norte!B:B,DADOS_SNIS_Minas!A2655)</f>
        <v>0</v>
      </c>
    </row>
    <row r="2656" spans="1:14" x14ac:dyDescent="0.2">
      <c r="A2656">
        <v>310945</v>
      </c>
      <c r="B2656" t="s">
        <v>126</v>
      </c>
      <c r="C2656" t="s">
        <v>98</v>
      </c>
      <c r="D2656">
        <v>2004</v>
      </c>
      <c r="H2656">
        <v>6336</v>
      </c>
      <c r="I2656">
        <v>4901</v>
      </c>
      <c r="N2656">
        <f>COUNTIF(Cod_Mun_Norte!B:B,DADOS_SNIS_Minas!A2656)</f>
        <v>0</v>
      </c>
    </row>
    <row r="2657" spans="1:14" x14ac:dyDescent="0.2">
      <c r="A2657">
        <v>310945</v>
      </c>
      <c r="B2657" t="s">
        <v>126</v>
      </c>
      <c r="C2657" t="s">
        <v>98</v>
      </c>
      <c r="D2657">
        <v>2003</v>
      </c>
      <c r="H2657">
        <v>6170</v>
      </c>
      <c r="I2657">
        <v>4772</v>
      </c>
      <c r="N2657">
        <f>COUNTIF(Cod_Mun_Norte!B:B,DADOS_SNIS_Minas!A2657)</f>
        <v>0</v>
      </c>
    </row>
    <row r="2658" spans="1:14" x14ac:dyDescent="0.2">
      <c r="A2658">
        <v>310945</v>
      </c>
      <c r="B2658" t="s">
        <v>126</v>
      </c>
      <c r="C2658" t="s">
        <v>98</v>
      </c>
      <c r="D2658">
        <v>2002</v>
      </c>
      <c r="H2658">
        <v>6090</v>
      </c>
      <c r="I2658">
        <v>4710</v>
      </c>
      <c r="N2658">
        <f>COUNTIF(Cod_Mun_Norte!B:B,DADOS_SNIS_Minas!A2658)</f>
        <v>0</v>
      </c>
    </row>
    <row r="2659" spans="1:14" x14ac:dyDescent="0.2">
      <c r="A2659">
        <v>310945</v>
      </c>
      <c r="B2659" t="s">
        <v>126</v>
      </c>
      <c r="C2659" t="s">
        <v>98</v>
      </c>
      <c r="D2659">
        <v>2001</v>
      </c>
      <c r="H2659">
        <v>6630</v>
      </c>
      <c r="I2659">
        <v>5128</v>
      </c>
      <c r="N2659">
        <f>COUNTIF(Cod_Mun_Norte!B:B,DADOS_SNIS_Minas!A2659)</f>
        <v>0</v>
      </c>
    </row>
    <row r="2660" spans="1:14" x14ac:dyDescent="0.2">
      <c r="A2660">
        <v>310945</v>
      </c>
      <c r="B2660" t="s">
        <v>126</v>
      </c>
      <c r="C2660" t="s">
        <v>98</v>
      </c>
      <c r="D2660">
        <v>2000</v>
      </c>
      <c r="H2660">
        <v>5920</v>
      </c>
      <c r="I2660">
        <v>4579</v>
      </c>
      <c r="N2660">
        <f>COUNTIF(Cod_Mun_Norte!B:B,DADOS_SNIS_Minas!A2660)</f>
        <v>0</v>
      </c>
    </row>
    <row r="2661" spans="1:14" x14ac:dyDescent="0.2">
      <c r="A2661">
        <v>310945</v>
      </c>
      <c r="B2661" t="s">
        <v>126</v>
      </c>
      <c r="C2661" t="s">
        <v>98</v>
      </c>
      <c r="D2661">
        <v>1999</v>
      </c>
      <c r="H2661">
        <v>5577</v>
      </c>
      <c r="I2661">
        <v>4314</v>
      </c>
      <c r="N2661">
        <f>COUNTIF(Cod_Mun_Norte!B:B,DADOS_SNIS_Minas!A2661)</f>
        <v>0</v>
      </c>
    </row>
    <row r="2662" spans="1:14" x14ac:dyDescent="0.2">
      <c r="A2662">
        <v>310945</v>
      </c>
      <c r="B2662" t="s">
        <v>126</v>
      </c>
      <c r="C2662" t="s">
        <v>98</v>
      </c>
      <c r="D2662">
        <v>1998</v>
      </c>
      <c r="H2662">
        <v>5523</v>
      </c>
      <c r="I2662">
        <v>4272</v>
      </c>
      <c r="N2662">
        <f>COUNTIF(Cod_Mun_Norte!B:B,DADOS_SNIS_Minas!A2662)</f>
        <v>0</v>
      </c>
    </row>
    <row r="2663" spans="1:14" x14ac:dyDescent="0.2">
      <c r="A2663">
        <v>310945</v>
      </c>
      <c r="B2663" t="s">
        <v>126</v>
      </c>
      <c r="C2663" t="s">
        <v>98</v>
      </c>
      <c r="D2663">
        <v>1997</v>
      </c>
      <c r="H2663">
        <v>5470</v>
      </c>
      <c r="I2663">
        <v>4231</v>
      </c>
      <c r="N2663">
        <f>COUNTIF(Cod_Mun_Norte!B:B,DADOS_SNIS_Minas!A2663)</f>
        <v>0</v>
      </c>
    </row>
    <row r="2664" spans="1:14" x14ac:dyDescent="0.2">
      <c r="A2664">
        <v>310950</v>
      </c>
      <c r="B2664" t="s">
        <v>729</v>
      </c>
      <c r="C2664" t="s">
        <v>98</v>
      </c>
      <c r="D2664">
        <v>2020</v>
      </c>
      <c r="E2664" t="s">
        <v>730</v>
      </c>
      <c r="F2664" t="s">
        <v>367</v>
      </c>
      <c r="G2664" t="s">
        <v>368</v>
      </c>
      <c r="H2664">
        <v>14075</v>
      </c>
      <c r="I2664">
        <v>7766</v>
      </c>
      <c r="J2664">
        <v>7907</v>
      </c>
      <c r="K2664">
        <v>7766</v>
      </c>
      <c r="L2664">
        <v>100</v>
      </c>
      <c r="M2664">
        <v>56.18</v>
      </c>
      <c r="N2664">
        <f>COUNTIF(Cod_Mun_Norte!B:B,DADOS_SNIS_Minas!A2664)</f>
        <v>0</v>
      </c>
    </row>
    <row r="2665" spans="1:14" x14ac:dyDescent="0.2">
      <c r="A2665">
        <v>310950</v>
      </c>
      <c r="B2665" t="s">
        <v>729</v>
      </c>
      <c r="C2665" t="s">
        <v>98</v>
      </c>
      <c r="D2665">
        <v>2019</v>
      </c>
      <c r="E2665" t="s">
        <v>731</v>
      </c>
      <c r="F2665" t="s">
        <v>367</v>
      </c>
      <c r="G2665" t="s">
        <v>368</v>
      </c>
      <c r="H2665">
        <v>14075</v>
      </c>
      <c r="I2665">
        <v>7766</v>
      </c>
      <c r="J2665">
        <v>7766</v>
      </c>
      <c r="K2665">
        <v>7766</v>
      </c>
      <c r="L2665">
        <v>100</v>
      </c>
      <c r="M2665">
        <v>55.18</v>
      </c>
      <c r="N2665">
        <f>COUNTIF(Cod_Mun_Norte!B:B,DADOS_SNIS_Minas!A2665)</f>
        <v>0</v>
      </c>
    </row>
    <row r="2666" spans="1:14" x14ac:dyDescent="0.2">
      <c r="A2666">
        <v>310950</v>
      </c>
      <c r="B2666" t="s">
        <v>729</v>
      </c>
      <c r="C2666" t="s">
        <v>98</v>
      </c>
      <c r="D2666">
        <v>2018</v>
      </c>
      <c r="E2666" t="s">
        <v>731</v>
      </c>
      <c r="F2666" t="s">
        <v>367</v>
      </c>
      <c r="H2666">
        <v>14075</v>
      </c>
      <c r="I2666">
        <v>7766</v>
      </c>
      <c r="J2666">
        <v>7766</v>
      </c>
      <c r="K2666">
        <v>7766</v>
      </c>
      <c r="L2666">
        <v>100</v>
      </c>
      <c r="M2666">
        <v>55.18</v>
      </c>
      <c r="N2666">
        <f>COUNTIF(Cod_Mun_Norte!B:B,DADOS_SNIS_Minas!A2666)</f>
        <v>0</v>
      </c>
    </row>
    <row r="2667" spans="1:14" x14ac:dyDescent="0.2">
      <c r="A2667">
        <v>310950</v>
      </c>
      <c r="B2667" t="s">
        <v>729</v>
      </c>
      <c r="C2667" t="s">
        <v>98</v>
      </c>
      <c r="D2667">
        <v>2017</v>
      </c>
      <c r="E2667" t="s">
        <v>731</v>
      </c>
      <c r="F2667" t="s">
        <v>367</v>
      </c>
      <c r="H2667">
        <v>14330</v>
      </c>
      <c r="I2667">
        <v>7907</v>
      </c>
      <c r="J2667">
        <v>7863</v>
      </c>
      <c r="K2667">
        <v>7863</v>
      </c>
      <c r="L2667">
        <v>99.4</v>
      </c>
      <c r="M2667">
        <v>54.87</v>
      </c>
      <c r="N2667">
        <f>COUNTIF(Cod_Mun_Norte!B:B,DADOS_SNIS_Minas!A2667)</f>
        <v>0</v>
      </c>
    </row>
    <row r="2668" spans="1:14" x14ac:dyDescent="0.2">
      <c r="A2668">
        <v>310950</v>
      </c>
      <c r="B2668" t="s">
        <v>729</v>
      </c>
      <c r="C2668" t="s">
        <v>98</v>
      </c>
      <c r="D2668">
        <v>2016</v>
      </c>
      <c r="E2668" t="s">
        <v>731</v>
      </c>
      <c r="F2668" t="s">
        <v>367</v>
      </c>
      <c r="H2668">
        <v>14314</v>
      </c>
      <c r="I2668">
        <v>7898</v>
      </c>
      <c r="J2668">
        <v>7439</v>
      </c>
      <c r="K2668">
        <v>7439</v>
      </c>
      <c r="L2668">
        <v>94.2</v>
      </c>
      <c r="M2668">
        <v>51.97</v>
      </c>
      <c r="N2668">
        <f>COUNTIF(Cod_Mun_Norte!B:B,DADOS_SNIS_Minas!A2668)</f>
        <v>0</v>
      </c>
    </row>
    <row r="2669" spans="1:14" x14ac:dyDescent="0.2">
      <c r="A2669">
        <v>310950</v>
      </c>
      <c r="B2669" t="s">
        <v>729</v>
      </c>
      <c r="C2669" t="s">
        <v>98</v>
      </c>
      <c r="D2669">
        <v>2015</v>
      </c>
      <c r="E2669" t="s">
        <v>731</v>
      </c>
      <c r="F2669" t="s">
        <v>367</v>
      </c>
      <c r="H2669">
        <v>14298</v>
      </c>
      <c r="I2669">
        <v>7889</v>
      </c>
      <c r="J2669">
        <v>7402</v>
      </c>
      <c r="K2669">
        <v>7402</v>
      </c>
      <c r="L2669">
        <v>93.8</v>
      </c>
      <c r="M2669">
        <v>51.77</v>
      </c>
      <c r="N2669">
        <f>COUNTIF(Cod_Mun_Norte!B:B,DADOS_SNIS_Minas!A2669)</f>
        <v>0</v>
      </c>
    </row>
    <row r="2670" spans="1:14" x14ac:dyDescent="0.2">
      <c r="A2670">
        <v>310950</v>
      </c>
      <c r="B2670" t="s">
        <v>729</v>
      </c>
      <c r="C2670" t="s">
        <v>98</v>
      </c>
      <c r="D2670">
        <v>2014</v>
      </c>
      <c r="E2670" t="s">
        <v>731</v>
      </c>
      <c r="F2670" t="s">
        <v>367</v>
      </c>
      <c r="H2670">
        <v>14280</v>
      </c>
      <c r="I2670">
        <v>7879</v>
      </c>
      <c r="J2670">
        <v>7879</v>
      </c>
      <c r="K2670">
        <v>7879</v>
      </c>
      <c r="L2670">
        <v>100</v>
      </c>
      <c r="M2670">
        <v>55.18</v>
      </c>
      <c r="N2670">
        <f>COUNTIF(Cod_Mun_Norte!B:B,DADOS_SNIS_Minas!A2670)</f>
        <v>0</v>
      </c>
    </row>
    <row r="2671" spans="1:14" x14ac:dyDescent="0.2">
      <c r="A2671">
        <v>310950</v>
      </c>
      <c r="B2671" t="s">
        <v>729</v>
      </c>
      <c r="C2671" t="s">
        <v>98</v>
      </c>
      <c r="D2671">
        <v>2013</v>
      </c>
      <c r="E2671" t="s">
        <v>731</v>
      </c>
      <c r="F2671" t="s">
        <v>367</v>
      </c>
      <c r="H2671">
        <v>14262</v>
      </c>
      <c r="I2671">
        <v>7869</v>
      </c>
      <c r="J2671">
        <v>7869</v>
      </c>
      <c r="K2671">
        <v>7869</v>
      </c>
      <c r="L2671">
        <v>100</v>
      </c>
      <c r="M2671">
        <v>55.17</v>
      </c>
      <c r="N2671">
        <f>COUNTIF(Cod_Mun_Norte!B:B,DADOS_SNIS_Minas!A2671)</f>
        <v>0</v>
      </c>
    </row>
    <row r="2672" spans="1:14" x14ac:dyDescent="0.2">
      <c r="A2672">
        <v>310950</v>
      </c>
      <c r="B2672" t="s">
        <v>729</v>
      </c>
      <c r="C2672" t="s">
        <v>98</v>
      </c>
      <c r="D2672">
        <v>2012</v>
      </c>
      <c r="E2672" t="s">
        <v>731</v>
      </c>
      <c r="F2672" t="s">
        <v>367</v>
      </c>
      <c r="H2672">
        <v>13838</v>
      </c>
      <c r="I2672">
        <v>7635</v>
      </c>
      <c r="J2672">
        <v>7635</v>
      </c>
      <c r="K2672">
        <v>7635</v>
      </c>
      <c r="L2672">
        <v>100</v>
      </c>
      <c r="M2672">
        <v>55.17</v>
      </c>
      <c r="N2672">
        <f>COUNTIF(Cod_Mun_Norte!B:B,DADOS_SNIS_Minas!A2672)</f>
        <v>0</v>
      </c>
    </row>
    <row r="2673" spans="1:14" x14ac:dyDescent="0.2">
      <c r="A2673">
        <v>310950</v>
      </c>
      <c r="B2673" t="s">
        <v>729</v>
      </c>
      <c r="C2673" t="s">
        <v>98</v>
      </c>
      <c r="D2673">
        <v>2011</v>
      </c>
      <c r="E2673" t="s">
        <v>361</v>
      </c>
      <c r="F2673" t="s">
        <v>99</v>
      </c>
      <c r="H2673">
        <v>13831</v>
      </c>
      <c r="I2673">
        <v>7631</v>
      </c>
      <c r="J2673">
        <v>7631</v>
      </c>
      <c r="K2673">
        <v>7631</v>
      </c>
      <c r="L2673">
        <v>100</v>
      </c>
      <c r="M2673">
        <v>55.17</v>
      </c>
      <c r="N2673">
        <f>COUNTIF(Cod_Mun_Norte!B:B,DADOS_SNIS_Minas!A2673)</f>
        <v>0</v>
      </c>
    </row>
    <row r="2674" spans="1:14" x14ac:dyDescent="0.2">
      <c r="A2674">
        <v>310950</v>
      </c>
      <c r="B2674" t="s">
        <v>729</v>
      </c>
      <c r="C2674" t="s">
        <v>98</v>
      </c>
      <c r="D2674">
        <v>2010</v>
      </c>
      <c r="E2674" t="s">
        <v>361</v>
      </c>
      <c r="F2674" t="s">
        <v>362</v>
      </c>
      <c r="H2674">
        <v>13823</v>
      </c>
      <c r="I2674">
        <v>7627</v>
      </c>
      <c r="J2674">
        <v>7627</v>
      </c>
      <c r="K2674">
        <v>7627</v>
      </c>
      <c r="L2674">
        <v>100</v>
      </c>
      <c r="M2674">
        <v>55.18</v>
      </c>
      <c r="N2674">
        <f>COUNTIF(Cod_Mun_Norte!B:B,DADOS_SNIS_Minas!A2674)</f>
        <v>0</v>
      </c>
    </row>
    <row r="2675" spans="1:14" x14ac:dyDescent="0.2">
      <c r="A2675">
        <v>310950</v>
      </c>
      <c r="B2675" t="s">
        <v>729</v>
      </c>
      <c r="C2675" t="s">
        <v>98</v>
      </c>
      <c r="D2675">
        <v>2009</v>
      </c>
      <c r="E2675" t="s">
        <v>731</v>
      </c>
      <c r="F2675" t="s">
        <v>364</v>
      </c>
      <c r="H2675">
        <v>14042</v>
      </c>
      <c r="I2675">
        <v>7583</v>
      </c>
      <c r="J2675">
        <v>8940</v>
      </c>
      <c r="K2675">
        <v>8940</v>
      </c>
      <c r="L2675">
        <v>100</v>
      </c>
      <c r="M2675">
        <v>63.67</v>
      </c>
      <c r="N2675">
        <f>COUNTIF(Cod_Mun_Norte!B:B,DADOS_SNIS_Minas!A2675)</f>
        <v>0</v>
      </c>
    </row>
    <row r="2676" spans="1:14" x14ac:dyDescent="0.2">
      <c r="A2676">
        <v>310950</v>
      </c>
      <c r="B2676" t="s">
        <v>729</v>
      </c>
      <c r="C2676" t="s">
        <v>98</v>
      </c>
      <c r="D2676">
        <v>2008</v>
      </c>
      <c r="E2676" t="s">
        <v>361</v>
      </c>
      <c r="F2676" t="s">
        <v>362</v>
      </c>
      <c r="H2676">
        <v>14024</v>
      </c>
      <c r="I2676">
        <v>7573</v>
      </c>
      <c r="J2676">
        <v>8877</v>
      </c>
      <c r="K2676">
        <v>8877</v>
      </c>
      <c r="L2676">
        <v>100</v>
      </c>
      <c r="M2676">
        <v>63.3</v>
      </c>
      <c r="N2676">
        <f>COUNTIF(Cod_Mun_Norte!B:B,DADOS_SNIS_Minas!A2676)</f>
        <v>0</v>
      </c>
    </row>
    <row r="2677" spans="1:14" x14ac:dyDescent="0.2">
      <c r="A2677">
        <v>310950</v>
      </c>
      <c r="B2677" t="s">
        <v>729</v>
      </c>
      <c r="C2677" t="s">
        <v>98</v>
      </c>
      <c r="D2677">
        <v>2007</v>
      </c>
      <c r="E2677" t="s">
        <v>361</v>
      </c>
      <c r="F2677" t="s">
        <v>362</v>
      </c>
      <c r="H2677">
        <v>13614</v>
      </c>
      <c r="I2677">
        <v>7352</v>
      </c>
      <c r="J2677">
        <v>8445</v>
      </c>
      <c r="K2677">
        <v>8445</v>
      </c>
      <c r="L2677">
        <v>100</v>
      </c>
      <c r="M2677">
        <v>62.03</v>
      </c>
      <c r="N2677">
        <f>COUNTIF(Cod_Mun_Norte!B:B,DADOS_SNIS_Minas!A2677)</f>
        <v>0</v>
      </c>
    </row>
    <row r="2678" spans="1:14" x14ac:dyDescent="0.2">
      <c r="A2678">
        <v>310950</v>
      </c>
      <c r="B2678" t="s">
        <v>729</v>
      </c>
      <c r="C2678" t="s">
        <v>98</v>
      </c>
      <c r="D2678">
        <v>2006</v>
      </c>
      <c r="E2678" t="s">
        <v>361</v>
      </c>
      <c r="F2678" t="s">
        <v>362</v>
      </c>
      <c r="H2678">
        <v>14839</v>
      </c>
      <c r="I2678">
        <v>7048</v>
      </c>
      <c r="J2678">
        <v>8273</v>
      </c>
      <c r="K2678">
        <v>8273</v>
      </c>
      <c r="L2678">
        <v>100</v>
      </c>
      <c r="M2678">
        <v>55.75</v>
      </c>
      <c r="N2678">
        <f>COUNTIF(Cod_Mun_Norte!B:B,DADOS_SNIS_Minas!A2678)</f>
        <v>0</v>
      </c>
    </row>
    <row r="2679" spans="1:14" x14ac:dyDescent="0.2">
      <c r="A2679">
        <v>310950</v>
      </c>
      <c r="B2679" t="s">
        <v>729</v>
      </c>
      <c r="C2679" t="s">
        <v>98</v>
      </c>
      <c r="D2679">
        <v>2005</v>
      </c>
      <c r="E2679" t="s">
        <v>361</v>
      </c>
      <c r="F2679" t="s">
        <v>362</v>
      </c>
      <c r="H2679">
        <v>14669</v>
      </c>
      <c r="I2679">
        <v>6967</v>
      </c>
      <c r="J2679">
        <v>7214</v>
      </c>
      <c r="K2679">
        <v>7214</v>
      </c>
      <c r="L2679">
        <v>100</v>
      </c>
      <c r="M2679">
        <v>49.18</v>
      </c>
      <c r="N2679">
        <f>COUNTIF(Cod_Mun_Norte!B:B,DADOS_SNIS_Minas!A2679)</f>
        <v>0</v>
      </c>
    </row>
    <row r="2680" spans="1:14" x14ac:dyDescent="0.2">
      <c r="A2680">
        <v>310950</v>
      </c>
      <c r="B2680" t="s">
        <v>729</v>
      </c>
      <c r="C2680" t="s">
        <v>98</v>
      </c>
      <c r="D2680">
        <v>2004</v>
      </c>
      <c r="E2680" t="s">
        <v>361</v>
      </c>
      <c r="F2680" t="s">
        <v>362</v>
      </c>
      <c r="H2680">
        <v>14499</v>
      </c>
      <c r="I2680">
        <v>6887</v>
      </c>
      <c r="J2680">
        <v>7117</v>
      </c>
      <c r="K2680">
        <v>7117</v>
      </c>
      <c r="L2680">
        <v>100</v>
      </c>
      <c r="M2680">
        <v>49.09</v>
      </c>
      <c r="N2680">
        <f>COUNTIF(Cod_Mun_Norte!B:B,DADOS_SNIS_Minas!A2680)</f>
        <v>0</v>
      </c>
    </row>
    <row r="2681" spans="1:14" x14ac:dyDescent="0.2">
      <c r="A2681">
        <v>310950</v>
      </c>
      <c r="B2681" t="s">
        <v>729</v>
      </c>
      <c r="C2681" t="s">
        <v>98</v>
      </c>
      <c r="D2681">
        <v>2003</v>
      </c>
      <c r="E2681" t="s">
        <v>361</v>
      </c>
      <c r="F2681" t="s">
        <v>362</v>
      </c>
      <c r="H2681">
        <v>14190</v>
      </c>
      <c r="I2681">
        <v>6740</v>
      </c>
      <c r="N2681">
        <f>COUNTIF(Cod_Mun_Norte!B:B,DADOS_SNIS_Minas!A2681)</f>
        <v>0</v>
      </c>
    </row>
    <row r="2682" spans="1:14" x14ac:dyDescent="0.2">
      <c r="A2682">
        <v>310950</v>
      </c>
      <c r="B2682" t="s">
        <v>729</v>
      </c>
      <c r="C2682" t="s">
        <v>98</v>
      </c>
      <c r="D2682">
        <v>2002</v>
      </c>
      <c r="E2682" t="s">
        <v>361</v>
      </c>
      <c r="F2682" t="s">
        <v>362</v>
      </c>
      <c r="H2682">
        <v>14043</v>
      </c>
      <c r="I2682">
        <v>6670</v>
      </c>
      <c r="N2682">
        <f>COUNTIF(Cod_Mun_Norte!B:B,DADOS_SNIS_Minas!A2682)</f>
        <v>0</v>
      </c>
    </row>
    <row r="2683" spans="1:14" x14ac:dyDescent="0.2">
      <c r="A2683">
        <v>310950</v>
      </c>
      <c r="B2683" t="s">
        <v>729</v>
      </c>
      <c r="C2683" t="s">
        <v>98</v>
      </c>
      <c r="D2683">
        <v>2001</v>
      </c>
      <c r="E2683" t="s">
        <v>361</v>
      </c>
      <c r="F2683" t="s">
        <v>362</v>
      </c>
      <c r="H2683">
        <v>13856</v>
      </c>
      <c r="I2683">
        <v>6581</v>
      </c>
      <c r="N2683">
        <f>COUNTIF(Cod_Mun_Norte!B:B,DADOS_SNIS_Minas!A2683)</f>
        <v>0</v>
      </c>
    </row>
    <row r="2684" spans="1:14" x14ac:dyDescent="0.2">
      <c r="A2684">
        <v>310950</v>
      </c>
      <c r="B2684" t="s">
        <v>729</v>
      </c>
      <c r="C2684" t="s">
        <v>98</v>
      </c>
      <c r="D2684">
        <v>2000</v>
      </c>
      <c r="E2684" t="s">
        <v>361</v>
      </c>
      <c r="F2684" t="s">
        <v>362</v>
      </c>
      <c r="H2684">
        <v>13727</v>
      </c>
      <c r="I2684">
        <v>6520</v>
      </c>
      <c r="N2684">
        <f>COUNTIF(Cod_Mun_Norte!B:B,DADOS_SNIS_Minas!A2684)</f>
        <v>0</v>
      </c>
    </row>
    <row r="2685" spans="1:14" x14ac:dyDescent="0.2">
      <c r="A2685">
        <v>310950</v>
      </c>
      <c r="B2685" t="s">
        <v>729</v>
      </c>
      <c r="C2685" t="s">
        <v>98</v>
      </c>
      <c r="D2685">
        <v>1999</v>
      </c>
      <c r="E2685" t="s">
        <v>361</v>
      </c>
      <c r="F2685" t="s">
        <v>362</v>
      </c>
      <c r="H2685">
        <v>12532</v>
      </c>
      <c r="I2685">
        <v>6024</v>
      </c>
      <c r="N2685">
        <f>COUNTIF(Cod_Mun_Norte!B:B,DADOS_SNIS_Minas!A2685)</f>
        <v>0</v>
      </c>
    </row>
    <row r="2686" spans="1:14" x14ac:dyDescent="0.2">
      <c r="A2686">
        <v>310950</v>
      </c>
      <c r="B2686" t="s">
        <v>729</v>
      </c>
      <c r="C2686" t="s">
        <v>98</v>
      </c>
      <c r="D2686">
        <v>1998</v>
      </c>
      <c r="E2686" t="s">
        <v>361</v>
      </c>
      <c r="F2686" t="s">
        <v>362</v>
      </c>
      <c r="H2686">
        <v>12501</v>
      </c>
      <c r="I2686">
        <v>6009</v>
      </c>
      <c r="N2686">
        <f>COUNTIF(Cod_Mun_Norte!B:B,DADOS_SNIS_Minas!A2686)</f>
        <v>0</v>
      </c>
    </row>
    <row r="2687" spans="1:14" x14ac:dyDescent="0.2">
      <c r="A2687">
        <v>310950</v>
      </c>
      <c r="B2687" t="s">
        <v>729</v>
      </c>
      <c r="C2687" t="s">
        <v>98</v>
      </c>
      <c r="D2687">
        <v>1997</v>
      </c>
      <c r="H2687">
        <v>12470</v>
      </c>
      <c r="I2687">
        <v>5994</v>
      </c>
      <c r="N2687">
        <f>COUNTIF(Cod_Mun_Norte!B:B,DADOS_SNIS_Minas!A2687)</f>
        <v>0</v>
      </c>
    </row>
    <row r="2688" spans="1:14" x14ac:dyDescent="0.2">
      <c r="A2688">
        <v>310950</v>
      </c>
      <c r="B2688" t="s">
        <v>729</v>
      </c>
      <c r="C2688" t="s">
        <v>98</v>
      </c>
      <c r="D2688">
        <v>1996</v>
      </c>
      <c r="H2688">
        <v>12433</v>
      </c>
      <c r="I2688">
        <v>5976</v>
      </c>
      <c r="N2688">
        <f>COUNTIF(Cod_Mun_Norte!B:B,DADOS_SNIS_Minas!A2688)</f>
        <v>0</v>
      </c>
    </row>
    <row r="2689" spans="1:14" x14ac:dyDescent="0.2">
      <c r="A2689">
        <v>310950</v>
      </c>
      <c r="B2689" t="s">
        <v>729</v>
      </c>
      <c r="C2689" t="s">
        <v>98</v>
      </c>
      <c r="D2689">
        <v>1995</v>
      </c>
      <c r="H2689">
        <v>12358</v>
      </c>
      <c r="I2689">
        <v>5940</v>
      </c>
      <c r="N2689">
        <f>COUNTIF(Cod_Mun_Norte!B:B,DADOS_SNIS_Minas!A2689)</f>
        <v>0</v>
      </c>
    </row>
    <row r="2690" spans="1:14" x14ac:dyDescent="0.2">
      <c r="A2690">
        <v>310960</v>
      </c>
      <c r="B2690" t="s">
        <v>127</v>
      </c>
      <c r="C2690" t="s">
        <v>98</v>
      </c>
      <c r="D2690">
        <v>2020</v>
      </c>
      <c r="E2690" t="s">
        <v>732</v>
      </c>
      <c r="F2690" t="s">
        <v>367</v>
      </c>
      <c r="G2690" t="s">
        <v>378</v>
      </c>
      <c r="H2690">
        <v>3591</v>
      </c>
      <c r="I2690">
        <v>3467</v>
      </c>
      <c r="J2690">
        <v>3426</v>
      </c>
      <c r="K2690">
        <v>3307</v>
      </c>
      <c r="L2690">
        <v>95.4</v>
      </c>
      <c r="M2690">
        <v>95.41</v>
      </c>
      <c r="N2690">
        <f>COUNTIF(Cod_Mun_Norte!B:B,DADOS_SNIS_Minas!A2690)</f>
        <v>0</v>
      </c>
    </row>
    <row r="2691" spans="1:14" x14ac:dyDescent="0.2">
      <c r="A2691">
        <v>310960</v>
      </c>
      <c r="B2691" t="s">
        <v>127</v>
      </c>
      <c r="C2691" t="s">
        <v>98</v>
      </c>
      <c r="D2691">
        <v>2019</v>
      </c>
      <c r="E2691" t="s">
        <v>732</v>
      </c>
      <c r="F2691" t="s">
        <v>367</v>
      </c>
      <c r="G2691" t="s">
        <v>378</v>
      </c>
      <c r="H2691">
        <v>3603</v>
      </c>
      <c r="I2691">
        <v>3479</v>
      </c>
      <c r="J2691">
        <v>3426</v>
      </c>
      <c r="K2691">
        <v>3307</v>
      </c>
      <c r="L2691">
        <v>95.1</v>
      </c>
      <c r="M2691">
        <v>95.09</v>
      </c>
      <c r="N2691">
        <f>COUNTIF(Cod_Mun_Norte!B:B,DADOS_SNIS_Minas!A2691)</f>
        <v>0</v>
      </c>
    </row>
    <row r="2692" spans="1:14" x14ac:dyDescent="0.2">
      <c r="A2692">
        <v>310960</v>
      </c>
      <c r="B2692" t="s">
        <v>127</v>
      </c>
      <c r="C2692" t="s">
        <v>98</v>
      </c>
      <c r="D2692">
        <v>2018</v>
      </c>
      <c r="E2692" t="s">
        <v>733</v>
      </c>
      <c r="F2692" t="s">
        <v>99</v>
      </c>
      <c r="H2692">
        <v>3616</v>
      </c>
      <c r="I2692">
        <v>3491</v>
      </c>
      <c r="J2692">
        <v>3616</v>
      </c>
      <c r="K2692">
        <v>3491</v>
      </c>
      <c r="L2692">
        <v>100</v>
      </c>
      <c r="M2692">
        <v>100</v>
      </c>
      <c r="N2692">
        <f>COUNTIF(Cod_Mun_Norte!B:B,DADOS_SNIS_Minas!A2692)</f>
        <v>0</v>
      </c>
    </row>
    <row r="2693" spans="1:14" x14ac:dyDescent="0.2">
      <c r="A2693">
        <v>310960</v>
      </c>
      <c r="B2693" t="s">
        <v>127</v>
      </c>
      <c r="C2693" t="s">
        <v>98</v>
      </c>
      <c r="D2693">
        <v>2017</v>
      </c>
      <c r="E2693" t="s">
        <v>733</v>
      </c>
      <c r="F2693" t="s">
        <v>99</v>
      </c>
      <c r="H2693">
        <v>3710</v>
      </c>
      <c r="I2693">
        <v>3582</v>
      </c>
      <c r="J2693">
        <v>3500</v>
      </c>
      <c r="K2693">
        <v>3500</v>
      </c>
      <c r="L2693">
        <v>97.7</v>
      </c>
      <c r="M2693">
        <v>94.34</v>
      </c>
      <c r="N2693">
        <f>COUNTIF(Cod_Mun_Norte!B:B,DADOS_SNIS_Minas!A2693)</f>
        <v>0</v>
      </c>
    </row>
    <row r="2694" spans="1:14" x14ac:dyDescent="0.2">
      <c r="A2694">
        <v>310960</v>
      </c>
      <c r="B2694" t="s">
        <v>127</v>
      </c>
      <c r="C2694" t="s">
        <v>98</v>
      </c>
      <c r="D2694">
        <v>2016</v>
      </c>
      <c r="E2694" t="s">
        <v>733</v>
      </c>
      <c r="F2694" t="s">
        <v>99</v>
      </c>
      <c r="H2694">
        <v>3716</v>
      </c>
      <c r="I2694">
        <v>3588</v>
      </c>
      <c r="J2694">
        <v>3350</v>
      </c>
      <c r="K2694">
        <v>3350</v>
      </c>
      <c r="L2694">
        <v>93.4</v>
      </c>
      <c r="M2694">
        <v>90.15</v>
      </c>
      <c r="N2694">
        <f>COUNTIF(Cod_Mun_Norte!B:B,DADOS_SNIS_Minas!A2694)</f>
        <v>0</v>
      </c>
    </row>
    <row r="2695" spans="1:14" x14ac:dyDescent="0.2">
      <c r="A2695">
        <v>310960</v>
      </c>
      <c r="B2695" t="s">
        <v>127</v>
      </c>
      <c r="C2695" t="s">
        <v>98</v>
      </c>
      <c r="D2695">
        <v>2015</v>
      </c>
      <c r="E2695" t="s">
        <v>732</v>
      </c>
      <c r="F2695" t="s">
        <v>367</v>
      </c>
      <c r="H2695">
        <v>3721</v>
      </c>
      <c r="I2695">
        <v>3593</v>
      </c>
      <c r="J2695">
        <v>3650</v>
      </c>
      <c r="K2695">
        <v>3540</v>
      </c>
      <c r="L2695">
        <v>98.5</v>
      </c>
      <c r="M2695">
        <v>98.09</v>
      </c>
      <c r="N2695">
        <f>COUNTIF(Cod_Mun_Norte!B:B,DADOS_SNIS_Minas!A2695)</f>
        <v>0</v>
      </c>
    </row>
    <row r="2696" spans="1:14" x14ac:dyDescent="0.2">
      <c r="A2696">
        <v>310960</v>
      </c>
      <c r="B2696" t="s">
        <v>127</v>
      </c>
      <c r="C2696" t="s">
        <v>98</v>
      </c>
      <c r="D2696">
        <v>2014</v>
      </c>
      <c r="E2696" t="s">
        <v>733</v>
      </c>
      <c r="F2696" t="s">
        <v>99</v>
      </c>
      <c r="H2696">
        <v>3727</v>
      </c>
      <c r="I2696">
        <v>3598</v>
      </c>
      <c r="J2696">
        <v>3648</v>
      </c>
      <c r="K2696">
        <v>3528</v>
      </c>
      <c r="L2696">
        <v>98.1</v>
      </c>
      <c r="M2696">
        <v>97.88</v>
      </c>
      <c r="N2696">
        <f>COUNTIF(Cod_Mun_Norte!B:B,DADOS_SNIS_Minas!A2696)</f>
        <v>0</v>
      </c>
    </row>
    <row r="2697" spans="1:14" x14ac:dyDescent="0.2">
      <c r="A2697">
        <v>310960</v>
      </c>
      <c r="B2697" t="s">
        <v>127</v>
      </c>
      <c r="C2697" t="s">
        <v>98</v>
      </c>
      <c r="D2697">
        <v>2013</v>
      </c>
      <c r="E2697" t="s">
        <v>732</v>
      </c>
      <c r="F2697" t="s">
        <v>367</v>
      </c>
      <c r="H2697">
        <v>3734</v>
      </c>
      <c r="I2697">
        <v>3605</v>
      </c>
      <c r="J2697">
        <v>3608</v>
      </c>
      <c r="K2697">
        <v>3528</v>
      </c>
      <c r="L2697">
        <v>97.9</v>
      </c>
      <c r="M2697">
        <v>96.63</v>
      </c>
      <c r="N2697">
        <f>COUNTIF(Cod_Mun_Norte!B:B,DADOS_SNIS_Minas!A2697)</f>
        <v>0</v>
      </c>
    </row>
    <row r="2698" spans="1:14" x14ac:dyDescent="0.2">
      <c r="A2698">
        <v>310960</v>
      </c>
      <c r="B2698" t="s">
        <v>127</v>
      </c>
      <c r="C2698" t="s">
        <v>98</v>
      </c>
      <c r="D2698">
        <v>2012</v>
      </c>
      <c r="E2698" t="s">
        <v>732</v>
      </c>
      <c r="F2698" t="s">
        <v>367</v>
      </c>
      <c r="H2698">
        <v>3635</v>
      </c>
      <c r="I2698">
        <v>3510</v>
      </c>
      <c r="J2698">
        <v>3500</v>
      </c>
      <c r="K2698">
        <v>2892</v>
      </c>
      <c r="L2698">
        <v>82.4</v>
      </c>
      <c r="M2698">
        <v>96.29</v>
      </c>
      <c r="N2698">
        <f>COUNTIF(Cod_Mun_Norte!B:B,DADOS_SNIS_Minas!A2698)</f>
        <v>0</v>
      </c>
    </row>
    <row r="2699" spans="1:14" x14ac:dyDescent="0.2">
      <c r="A2699">
        <v>310960</v>
      </c>
      <c r="B2699" t="s">
        <v>127</v>
      </c>
      <c r="C2699" t="s">
        <v>98</v>
      </c>
      <c r="D2699">
        <v>2011</v>
      </c>
      <c r="H2699">
        <v>3645</v>
      </c>
      <c r="I2699">
        <v>3519</v>
      </c>
      <c r="N2699">
        <f>COUNTIF(Cod_Mun_Norte!B:B,DADOS_SNIS_Minas!A2699)</f>
        <v>0</v>
      </c>
    </row>
    <row r="2700" spans="1:14" x14ac:dyDescent="0.2">
      <c r="A2700">
        <v>310960</v>
      </c>
      <c r="B2700" t="s">
        <v>127</v>
      </c>
      <c r="C2700" t="s">
        <v>98</v>
      </c>
      <c r="D2700">
        <v>2010</v>
      </c>
      <c r="E2700" t="s">
        <v>732</v>
      </c>
      <c r="F2700" t="s">
        <v>367</v>
      </c>
      <c r="H2700">
        <v>3654</v>
      </c>
      <c r="I2700">
        <v>3528</v>
      </c>
      <c r="J2700">
        <v>3528</v>
      </c>
      <c r="K2700">
        <v>3528</v>
      </c>
      <c r="L2700">
        <v>100</v>
      </c>
      <c r="M2700">
        <v>96.55</v>
      </c>
      <c r="N2700">
        <f>COUNTIF(Cod_Mun_Norte!B:B,DADOS_SNIS_Minas!A2700)</f>
        <v>0</v>
      </c>
    </row>
    <row r="2701" spans="1:14" x14ac:dyDescent="0.2">
      <c r="A2701">
        <v>310960</v>
      </c>
      <c r="B2701" t="s">
        <v>127</v>
      </c>
      <c r="C2701" t="s">
        <v>98</v>
      </c>
      <c r="D2701">
        <v>2009</v>
      </c>
      <c r="E2701" t="s">
        <v>732</v>
      </c>
      <c r="F2701" t="s">
        <v>367</v>
      </c>
      <c r="H2701">
        <v>3936</v>
      </c>
      <c r="I2701">
        <v>3693</v>
      </c>
      <c r="J2701">
        <v>3718</v>
      </c>
      <c r="K2701">
        <v>3718</v>
      </c>
      <c r="L2701">
        <v>100</v>
      </c>
      <c r="M2701">
        <v>94.46</v>
      </c>
      <c r="N2701">
        <f>COUNTIF(Cod_Mun_Norte!B:B,DADOS_SNIS_Minas!A2701)</f>
        <v>0</v>
      </c>
    </row>
    <row r="2702" spans="1:14" x14ac:dyDescent="0.2">
      <c r="A2702">
        <v>310960</v>
      </c>
      <c r="B2702" t="s">
        <v>127</v>
      </c>
      <c r="C2702" t="s">
        <v>98</v>
      </c>
      <c r="D2702">
        <v>2008</v>
      </c>
      <c r="H2702">
        <v>3924</v>
      </c>
      <c r="I2702">
        <v>3681</v>
      </c>
      <c r="N2702">
        <f>COUNTIF(Cod_Mun_Norte!B:B,DADOS_SNIS_Minas!A2702)</f>
        <v>0</v>
      </c>
    </row>
    <row r="2703" spans="1:14" x14ac:dyDescent="0.2">
      <c r="A2703">
        <v>310960</v>
      </c>
      <c r="B2703" t="s">
        <v>127</v>
      </c>
      <c r="C2703" t="s">
        <v>98</v>
      </c>
      <c r="D2703">
        <v>2007</v>
      </c>
      <c r="H2703">
        <v>3802</v>
      </c>
      <c r="I2703">
        <v>3567</v>
      </c>
      <c r="N2703">
        <f>COUNTIF(Cod_Mun_Norte!B:B,DADOS_SNIS_Minas!A2703)</f>
        <v>0</v>
      </c>
    </row>
    <row r="2704" spans="1:14" x14ac:dyDescent="0.2">
      <c r="A2704">
        <v>310960</v>
      </c>
      <c r="B2704" t="s">
        <v>127</v>
      </c>
      <c r="C2704" t="s">
        <v>98</v>
      </c>
      <c r="D2704">
        <v>2006</v>
      </c>
      <c r="H2704">
        <v>3872</v>
      </c>
      <c r="I2704">
        <v>3635</v>
      </c>
      <c r="N2704">
        <f>COUNTIF(Cod_Mun_Norte!B:B,DADOS_SNIS_Minas!A2704)</f>
        <v>0</v>
      </c>
    </row>
    <row r="2705" spans="1:14" x14ac:dyDescent="0.2">
      <c r="A2705">
        <v>310960</v>
      </c>
      <c r="B2705" t="s">
        <v>127</v>
      </c>
      <c r="C2705" t="s">
        <v>98</v>
      </c>
      <c r="D2705">
        <v>2005</v>
      </c>
      <c r="H2705">
        <v>3858</v>
      </c>
      <c r="I2705">
        <v>3622</v>
      </c>
      <c r="N2705">
        <f>COUNTIF(Cod_Mun_Norte!B:B,DADOS_SNIS_Minas!A2705)</f>
        <v>0</v>
      </c>
    </row>
    <row r="2706" spans="1:14" x14ac:dyDescent="0.2">
      <c r="A2706">
        <v>310960</v>
      </c>
      <c r="B2706" t="s">
        <v>127</v>
      </c>
      <c r="C2706" t="s">
        <v>98</v>
      </c>
      <c r="D2706">
        <v>2004</v>
      </c>
      <c r="H2706">
        <v>3844</v>
      </c>
      <c r="I2706">
        <v>3609</v>
      </c>
      <c r="N2706">
        <f>COUNTIF(Cod_Mun_Norte!B:B,DADOS_SNIS_Minas!A2706)</f>
        <v>0</v>
      </c>
    </row>
    <row r="2707" spans="1:14" x14ac:dyDescent="0.2">
      <c r="A2707">
        <v>310960</v>
      </c>
      <c r="B2707" t="s">
        <v>127</v>
      </c>
      <c r="C2707" t="s">
        <v>98</v>
      </c>
      <c r="D2707">
        <v>2003</v>
      </c>
      <c r="H2707">
        <v>3818</v>
      </c>
      <c r="I2707">
        <v>3585</v>
      </c>
      <c r="N2707">
        <f>COUNTIF(Cod_Mun_Norte!B:B,DADOS_SNIS_Minas!A2707)</f>
        <v>0</v>
      </c>
    </row>
    <row r="2708" spans="1:14" x14ac:dyDescent="0.2">
      <c r="A2708">
        <v>310960</v>
      </c>
      <c r="B2708" t="s">
        <v>127</v>
      </c>
      <c r="C2708" t="s">
        <v>98</v>
      </c>
      <c r="D2708">
        <v>2002</v>
      </c>
      <c r="H2708">
        <v>3806</v>
      </c>
      <c r="I2708">
        <v>3573</v>
      </c>
      <c r="N2708">
        <f>COUNTIF(Cod_Mun_Norte!B:B,DADOS_SNIS_Minas!A2708)</f>
        <v>0</v>
      </c>
    </row>
    <row r="2709" spans="1:14" x14ac:dyDescent="0.2">
      <c r="A2709">
        <v>310960</v>
      </c>
      <c r="B2709" t="s">
        <v>127</v>
      </c>
      <c r="C2709" t="s">
        <v>98</v>
      </c>
      <c r="D2709">
        <v>2001</v>
      </c>
      <c r="H2709">
        <v>3793</v>
      </c>
      <c r="I2709">
        <v>3561</v>
      </c>
      <c r="N2709">
        <f>COUNTIF(Cod_Mun_Norte!B:B,DADOS_SNIS_Minas!A2709)</f>
        <v>0</v>
      </c>
    </row>
    <row r="2710" spans="1:14" x14ac:dyDescent="0.2">
      <c r="A2710">
        <v>310960</v>
      </c>
      <c r="B2710" t="s">
        <v>127</v>
      </c>
      <c r="C2710" t="s">
        <v>98</v>
      </c>
      <c r="D2710">
        <v>2000</v>
      </c>
      <c r="H2710">
        <v>3780</v>
      </c>
      <c r="I2710">
        <v>3549</v>
      </c>
      <c r="N2710">
        <f>COUNTIF(Cod_Mun_Norte!B:B,DADOS_SNIS_Minas!A2710)</f>
        <v>0</v>
      </c>
    </row>
    <row r="2711" spans="1:14" x14ac:dyDescent="0.2">
      <c r="A2711">
        <v>310960</v>
      </c>
      <c r="B2711" t="s">
        <v>127</v>
      </c>
      <c r="C2711" t="s">
        <v>98</v>
      </c>
      <c r="D2711">
        <v>1999</v>
      </c>
      <c r="H2711">
        <v>3742</v>
      </c>
      <c r="I2711">
        <v>3538</v>
      </c>
      <c r="N2711">
        <f>COUNTIF(Cod_Mun_Norte!B:B,DADOS_SNIS_Minas!A2711)</f>
        <v>0</v>
      </c>
    </row>
    <row r="2712" spans="1:14" x14ac:dyDescent="0.2">
      <c r="A2712">
        <v>310960</v>
      </c>
      <c r="B2712" t="s">
        <v>127</v>
      </c>
      <c r="C2712" t="s">
        <v>98</v>
      </c>
      <c r="D2712">
        <v>1998</v>
      </c>
      <c r="H2712">
        <v>3733</v>
      </c>
      <c r="I2712">
        <v>3530</v>
      </c>
      <c r="N2712">
        <f>COUNTIF(Cod_Mun_Norte!B:B,DADOS_SNIS_Minas!A2712)</f>
        <v>0</v>
      </c>
    </row>
    <row r="2713" spans="1:14" x14ac:dyDescent="0.2">
      <c r="A2713">
        <v>310960</v>
      </c>
      <c r="B2713" t="s">
        <v>127</v>
      </c>
      <c r="C2713" t="s">
        <v>98</v>
      </c>
      <c r="D2713">
        <v>1997</v>
      </c>
      <c r="H2713">
        <v>3724</v>
      </c>
      <c r="I2713">
        <v>3521</v>
      </c>
      <c r="N2713">
        <f>COUNTIF(Cod_Mun_Norte!B:B,DADOS_SNIS_Minas!A2713)</f>
        <v>0</v>
      </c>
    </row>
    <row r="2714" spans="1:14" x14ac:dyDescent="0.2">
      <c r="A2714">
        <v>310960</v>
      </c>
      <c r="B2714" t="s">
        <v>127</v>
      </c>
      <c r="C2714" t="s">
        <v>98</v>
      </c>
      <c r="D2714">
        <v>1996</v>
      </c>
      <c r="H2714">
        <v>3713</v>
      </c>
      <c r="I2714">
        <v>3511</v>
      </c>
      <c r="N2714">
        <f>COUNTIF(Cod_Mun_Norte!B:B,DADOS_SNIS_Minas!A2714)</f>
        <v>0</v>
      </c>
    </row>
    <row r="2715" spans="1:14" x14ac:dyDescent="0.2">
      <c r="A2715">
        <v>310960</v>
      </c>
      <c r="B2715" t="s">
        <v>127</v>
      </c>
      <c r="C2715" t="s">
        <v>98</v>
      </c>
      <c r="D2715">
        <v>1995</v>
      </c>
      <c r="H2715">
        <v>3897</v>
      </c>
      <c r="I2715">
        <v>3685</v>
      </c>
      <c r="N2715">
        <f>COUNTIF(Cod_Mun_Norte!B:B,DADOS_SNIS_Minas!A2715)</f>
        <v>0</v>
      </c>
    </row>
    <row r="2716" spans="1:14" x14ac:dyDescent="0.2">
      <c r="A2716">
        <v>310970</v>
      </c>
      <c r="B2716" t="s">
        <v>734</v>
      </c>
      <c r="C2716" t="s">
        <v>98</v>
      </c>
      <c r="D2716">
        <v>2020</v>
      </c>
      <c r="E2716" t="s">
        <v>735</v>
      </c>
      <c r="F2716" t="s">
        <v>357</v>
      </c>
      <c r="G2716" t="s">
        <v>383</v>
      </c>
      <c r="H2716">
        <v>11579</v>
      </c>
      <c r="I2716">
        <v>7413</v>
      </c>
      <c r="J2716">
        <v>7419</v>
      </c>
      <c r="K2716">
        <v>7413</v>
      </c>
      <c r="L2716">
        <v>100</v>
      </c>
      <c r="M2716">
        <v>64.069999999999993</v>
      </c>
      <c r="N2716">
        <f>COUNTIF(Cod_Mun_Norte!B:B,DADOS_SNIS_Minas!A2716)</f>
        <v>0</v>
      </c>
    </row>
    <row r="2717" spans="1:14" x14ac:dyDescent="0.2">
      <c r="A2717">
        <v>310970</v>
      </c>
      <c r="B2717" t="s">
        <v>734</v>
      </c>
      <c r="C2717" t="s">
        <v>98</v>
      </c>
      <c r="D2717">
        <v>2019</v>
      </c>
      <c r="E2717" t="s">
        <v>735</v>
      </c>
      <c r="F2717" t="s">
        <v>357</v>
      </c>
      <c r="G2717" t="s">
        <v>383</v>
      </c>
      <c r="H2717">
        <v>11547</v>
      </c>
      <c r="I2717">
        <v>7392</v>
      </c>
      <c r="J2717">
        <v>7266</v>
      </c>
      <c r="K2717">
        <v>7266</v>
      </c>
      <c r="L2717">
        <v>98.3</v>
      </c>
      <c r="M2717">
        <v>62.93</v>
      </c>
      <c r="N2717">
        <f>COUNTIF(Cod_Mun_Norte!B:B,DADOS_SNIS_Minas!A2717)</f>
        <v>0</v>
      </c>
    </row>
    <row r="2718" spans="1:14" x14ac:dyDescent="0.2">
      <c r="A2718">
        <v>310970</v>
      </c>
      <c r="B2718" t="s">
        <v>734</v>
      </c>
      <c r="C2718" t="s">
        <v>98</v>
      </c>
      <c r="D2718">
        <v>2018</v>
      </c>
      <c r="E2718" t="s">
        <v>736</v>
      </c>
      <c r="F2718" t="s">
        <v>357</v>
      </c>
      <c r="H2718">
        <v>11514</v>
      </c>
      <c r="I2718">
        <v>7371</v>
      </c>
      <c r="J2718">
        <v>7206</v>
      </c>
      <c r="K2718">
        <v>7206</v>
      </c>
      <c r="L2718">
        <v>97.8</v>
      </c>
      <c r="M2718">
        <v>62.58</v>
      </c>
      <c r="N2718">
        <f>COUNTIF(Cod_Mun_Norte!B:B,DADOS_SNIS_Minas!A2718)</f>
        <v>0</v>
      </c>
    </row>
    <row r="2719" spans="1:14" x14ac:dyDescent="0.2">
      <c r="A2719">
        <v>310970</v>
      </c>
      <c r="B2719" t="s">
        <v>734</v>
      </c>
      <c r="C2719" t="s">
        <v>98</v>
      </c>
      <c r="D2719">
        <v>2017</v>
      </c>
      <c r="E2719" t="s">
        <v>736</v>
      </c>
      <c r="F2719" t="s">
        <v>357</v>
      </c>
      <c r="H2719">
        <v>11646</v>
      </c>
      <c r="I2719">
        <v>7456</v>
      </c>
      <c r="J2719">
        <v>7230</v>
      </c>
      <c r="K2719">
        <v>7230</v>
      </c>
      <c r="L2719">
        <v>97</v>
      </c>
      <c r="M2719">
        <v>62.08</v>
      </c>
      <c r="N2719">
        <f>COUNTIF(Cod_Mun_Norte!B:B,DADOS_SNIS_Minas!A2719)</f>
        <v>0</v>
      </c>
    </row>
    <row r="2720" spans="1:14" x14ac:dyDescent="0.2">
      <c r="A2720">
        <v>310970</v>
      </c>
      <c r="B2720" t="s">
        <v>734</v>
      </c>
      <c r="C2720" t="s">
        <v>98</v>
      </c>
      <c r="D2720">
        <v>2016</v>
      </c>
      <c r="E2720" t="s">
        <v>736</v>
      </c>
      <c r="F2720" t="s">
        <v>359</v>
      </c>
      <c r="H2720">
        <v>11607</v>
      </c>
      <c r="I2720">
        <v>7431</v>
      </c>
      <c r="J2720">
        <v>7158</v>
      </c>
      <c r="K2720">
        <v>7158</v>
      </c>
      <c r="L2720">
        <v>96.3</v>
      </c>
      <c r="M2720">
        <v>61.67</v>
      </c>
      <c r="N2720">
        <f>COUNTIF(Cod_Mun_Norte!B:B,DADOS_SNIS_Minas!A2720)</f>
        <v>0</v>
      </c>
    </row>
    <row r="2721" spans="1:14" x14ac:dyDescent="0.2">
      <c r="A2721">
        <v>310970</v>
      </c>
      <c r="B2721" t="s">
        <v>734</v>
      </c>
      <c r="C2721" t="s">
        <v>98</v>
      </c>
      <c r="D2721">
        <v>2015</v>
      </c>
      <c r="E2721" t="s">
        <v>736</v>
      </c>
      <c r="F2721" t="s">
        <v>359</v>
      </c>
      <c r="H2721">
        <v>11567</v>
      </c>
      <c r="I2721">
        <v>7405</v>
      </c>
      <c r="J2721">
        <v>7167</v>
      </c>
      <c r="K2721">
        <v>7167</v>
      </c>
      <c r="L2721">
        <v>96.8</v>
      </c>
      <c r="M2721">
        <v>61.96</v>
      </c>
      <c r="N2721">
        <f>COUNTIF(Cod_Mun_Norte!B:B,DADOS_SNIS_Minas!A2721)</f>
        <v>0</v>
      </c>
    </row>
    <row r="2722" spans="1:14" x14ac:dyDescent="0.2">
      <c r="A2722">
        <v>310970</v>
      </c>
      <c r="B2722" t="s">
        <v>734</v>
      </c>
      <c r="C2722" t="s">
        <v>98</v>
      </c>
      <c r="D2722">
        <v>2014</v>
      </c>
      <c r="E2722" t="s">
        <v>737</v>
      </c>
      <c r="F2722" t="s">
        <v>364</v>
      </c>
      <c r="H2722">
        <v>11525</v>
      </c>
      <c r="I2722">
        <v>7378</v>
      </c>
      <c r="J2722">
        <v>7378</v>
      </c>
      <c r="K2722">
        <v>7378</v>
      </c>
      <c r="L2722">
        <v>100</v>
      </c>
      <c r="M2722">
        <v>64.02</v>
      </c>
      <c r="N2722">
        <f>COUNTIF(Cod_Mun_Norte!B:B,DADOS_SNIS_Minas!A2722)</f>
        <v>0</v>
      </c>
    </row>
    <row r="2723" spans="1:14" x14ac:dyDescent="0.2">
      <c r="A2723">
        <v>310970</v>
      </c>
      <c r="B2723" t="s">
        <v>734</v>
      </c>
      <c r="C2723" t="s">
        <v>98</v>
      </c>
      <c r="D2723">
        <v>2013</v>
      </c>
      <c r="E2723" t="s">
        <v>736</v>
      </c>
      <c r="F2723" t="s">
        <v>359</v>
      </c>
      <c r="H2723">
        <v>11481</v>
      </c>
      <c r="I2723">
        <v>7350</v>
      </c>
      <c r="J2723">
        <v>7350</v>
      </c>
      <c r="K2723">
        <v>7350</v>
      </c>
      <c r="L2723">
        <v>100</v>
      </c>
      <c r="M2723">
        <v>64.02</v>
      </c>
      <c r="N2723">
        <f>COUNTIF(Cod_Mun_Norte!B:B,DADOS_SNIS_Minas!A2723)</f>
        <v>0</v>
      </c>
    </row>
    <row r="2724" spans="1:14" x14ac:dyDescent="0.2">
      <c r="A2724">
        <v>310970</v>
      </c>
      <c r="B2724" t="s">
        <v>734</v>
      </c>
      <c r="C2724" t="s">
        <v>98</v>
      </c>
      <c r="D2724">
        <v>2012</v>
      </c>
      <c r="E2724" t="s">
        <v>736</v>
      </c>
      <c r="F2724" t="s">
        <v>359</v>
      </c>
      <c r="H2724">
        <v>11107</v>
      </c>
      <c r="I2724">
        <v>7111</v>
      </c>
      <c r="J2724">
        <v>7111</v>
      </c>
      <c r="K2724">
        <v>7111</v>
      </c>
      <c r="L2724">
        <v>100</v>
      </c>
      <c r="M2724">
        <v>64.02</v>
      </c>
      <c r="N2724">
        <f>COUNTIF(Cod_Mun_Norte!B:B,DADOS_SNIS_Minas!A2724)</f>
        <v>0</v>
      </c>
    </row>
    <row r="2725" spans="1:14" x14ac:dyDescent="0.2">
      <c r="A2725">
        <v>310970</v>
      </c>
      <c r="B2725" t="s">
        <v>734</v>
      </c>
      <c r="C2725" t="s">
        <v>98</v>
      </c>
      <c r="D2725">
        <v>2011</v>
      </c>
      <c r="E2725" t="s">
        <v>737</v>
      </c>
      <c r="F2725" t="s">
        <v>364</v>
      </c>
      <c r="H2725">
        <v>11071</v>
      </c>
      <c r="I2725">
        <v>7088</v>
      </c>
      <c r="J2725">
        <v>7088</v>
      </c>
      <c r="K2725">
        <v>7088</v>
      </c>
      <c r="L2725">
        <v>100</v>
      </c>
      <c r="M2725">
        <v>64.02</v>
      </c>
      <c r="N2725">
        <f>COUNTIF(Cod_Mun_Norte!B:B,DADOS_SNIS_Minas!A2725)</f>
        <v>0</v>
      </c>
    </row>
    <row r="2726" spans="1:14" x14ac:dyDescent="0.2">
      <c r="A2726">
        <v>310970</v>
      </c>
      <c r="B2726" t="s">
        <v>734</v>
      </c>
      <c r="C2726" t="s">
        <v>98</v>
      </c>
      <c r="D2726">
        <v>2010</v>
      </c>
      <c r="E2726" t="s">
        <v>737</v>
      </c>
      <c r="F2726" t="s">
        <v>364</v>
      </c>
      <c r="H2726">
        <v>11034</v>
      </c>
      <c r="I2726">
        <v>7064</v>
      </c>
      <c r="J2726">
        <v>7064</v>
      </c>
      <c r="K2726">
        <v>7064</v>
      </c>
      <c r="L2726">
        <v>100</v>
      </c>
      <c r="M2726">
        <v>64.02</v>
      </c>
      <c r="N2726">
        <f>COUNTIF(Cod_Mun_Norte!B:B,DADOS_SNIS_Minas!A2726)</f>
        <v>0</v>
      </c>
    </row>
    <row r="2727" spans="1:14" x14ac:dyDescent="0.2">
      <c r="A2727">
        <v>310970</v>
      </c>
      <c r="B2727" t="s">
        <v>734</v>
      </c>
      <c r="C2727" t="s">
        <v>98</v>
      </c>
      <c r="D2727">
        <v>2009</v>
      </c>
      <c r="E2727" t="s">
        <v>737</v>
      </c>
      <c r="F2727" t="s">
        <v>364</v>
      </c>
      <c r="H2727">
        <v>11250</v>
      </c>
      <c r="I2727">
        <v>6902</v>
      </c>
      <c r="J2727">
        <v>8995</v>
      </c>
      <c r="K2727">
        <v>8995</v>
      </c>
      <c r="L2727">
        <v>100</v>
      </c>
      <c r="M2727">
        <v>79.959999999999994</v>
      </c>
      <c r="N2727">
        <f>COUNTIF(Cod_Mun_Norte!B:B,DADOS_SNIS_Minas!A2727)</f>
        <v>0</v>
      </c>
    </row>
    <row r="2728" spans="1:14" x14ac:dyDescent="0.2">
      <c r="A2728">
        <v>310970</v>
      </c>
      <c r="B2728" t="s">
        <v>734</v>
      </c>
      <c r="C2728" t="s">
        <v>98</v>
      </c>
      <c r="D2728">
        <v>2008</v>
      </c>
      <c r="E2728" t="s">
        <v>361</v>
      </c>
      <c r="F2728" t="s">
        <v>362</v>
      </c>
      <c r="H2728">
        <v>11194</v>
      </c>
      <c r="I2728">
        <v>6867</v>
      </c>
      <c r="J2728">
        <v>8665</v>
      </c>
      <c r="K2728">
        <v>8665</v>
      </c>
      <c r="L2728">
        <v>100</v>
      </c>
      <c r="M2728">
        <v>77.41</v>
      </c>
      <c r="N2728">
        <f>COUNTIF(Cod_Mun_Norte!B:B,DADOS_SNIS_Minas!A2728)</f>
        <v>0</v>
      </c>
    </row>
    <row r="2729" spans="1:14" x14ac:dyDescent="0.2">
      <c r="A2729">
        <v>310970</v>
      </c>
      <c r="B2729" t="s">
        <v>734</v>
      </c>
      <c r="C2729" t="s">
        <v>98</v>
      </c>
      <c r="D2729">
        <v>2007</v>
      </c>
      <c r="E2729" t="s">
        <v>361</v>
      </c>
      <c r="F2729" t="s">
        <v>362</v>
      </c>
      <c r="H2729">
        <v>10820</v>
      </c>
      <c r="I2729">
        <v>6638</v>
      </c>
      <c r="J2729">
        <v>8414</v>
      </c>
      <c r="K2729">
        <v>8414</v>
      </c>
      <c r="L2729">
        <v>100</v>
      </c>
      <c r="M2729">
        <v>77.760000000000005</v>
      </c>
      <c r="N2729">
        <f>COUNTIF(Cod_Mun_Norte!B:B,DADOS_SNIS_Minas!A2729)</f>
        <v>0</v>
      </c>
    </row>
    <row r="2730" spans="1:14" x14ac:dyDescent="0.2">
      <c r="A2730">
        <v>310970</v>
      </c>
      <c r="B2730" t="s">
        <v>734</v>
      </c>
      <c r="C2730" t="s">
        <v>98</v>
      </c>
      <c r="D2730">
        <v>2006</v>
      </c>
      <c r="E2730" t="s">
        <v>361</v>
      </c>
      <c r="F2730" t="s">
        <v>362</v>
      </c>
      <c r="H2730">
        <v>11466</v>
      </c>
      <c r="I2730">
        <v>6295</v>
      </c>
      <c r="J2730">
        <v>8044</v>
      </c>
      <c r="K2730">
        <v>8044</v>
      </c>
      <c r="L2730">
        <v>100</v>
      </c>
      <c r="M2730">
        <v>70.16</v>
      </c>
      <c r="N2730">
        <f>COUNTIF(Cod_Mun_Norte!B:B,DADOS_SNIS_Minas!A2730)</f>
        <v>0</v>
      </c>
    </row>
    <row r="2731" spans="1:14" x14ac:dyDescent="0.2">
      <c r="A2731">
        <v>310970</v>
      </c>
      <c r="B2731" t="s">
        <v>734</v>
      </c>
      <c r="C2731" t="s">
        <v>98</v>
      </c>
      <c r="D2731">
        <v>2005</v>
      </c>
      <c r="E2731" t="s">
        <v>361</v>
      </c>
      <c r="F2731" t="s">
        <v>362</v>
      </c>
      <c r="H2731">
        <v>11327</v>
      </c>
      <c r="I2731">
        <v>6219</v>
      </c>
      <c r="J2731">
        <v>6832</v>
      </c>
      <c r="K2731">
        <v>6832</v>
      </c>
      <c r="L2731">
        <v>100</v>
      </c>
      <c r="M2731">
        <v>60.32</v>
      </c>
      <c r="N2731">
        <f>COUNTIF(Cod_Mun_Norte!B:B,DADOS_SNIS_Minas!A2731)</f>
        <v>0</v>
      </c>
    </row>
    <row r="2732" spans="1:14" x14ac:dyDescent="0.2">
      <c r="A2732">
        <v>310970</v>
      </c>
      <c r="B2732" t="s">
        <v>734</v>
      </c>
      <c r="C2732" t="s">
        <v>98</v>
      </c>
      <c r="D2732">
        <v>2004</v>
      </c>
      <c r="E2732" t="s">
        <v>361</v>
      </c>
      <c r="F2732" t="s">
        <v>362</v>
      </c>
      <c r="H2732">
        <v>11187</v>
      </c>
      <c r="I2732">
        <v>6142</v>
      </c>
      <c r="N2732">
        <f>COUNTIF(Cod_Mun_Norte!B:B,DADOS_SNIS_Minas!A2732)</f>
        <v>0</v>
      </c>
    </row>
    <row r="2733" spans="1:14" x14ac:dyDescent="0.2">
      <c r="A2733">
        <v>310970</v>
      </c>
      <c r="B2733" t="s">
        <v>734</v>
      </c>
      <c r="C2733" t="s">
        <v>98</v>
      </c>
      <c r="D2733">
        <v>2003</v>
      </c>
      <c r="E2733" t="s">
        <v>361</v>
      </c>
      <c r="F2733" t="s">
        <v>362</v>
      </c>
      <c r="H2733">
        <v>10935</v>
      </c>
      <c r="I2733">
        <v>6004</v>
      </c>
      <c r="N2733">
        <f>COUNTIF(Cod_Mun_Norte!B:B,DADOS_SNIS_Minas!A2733)</f>
        <v>0</v>
      </c>
    </row>
    <row r="2734" spans="1:14" x14ac:dyDescent="0.2">
      <c r="A2734">
        <v>310970</v>
      </c>
      <c r="B2734" t="s">
        <v>734</v>
      </c>
      <c r="C2734" t="s">
        <v>98</v>
      </c>
      <c r="D2734">
        <v>2002</v>
      </c>
      <c r="E2734" t="s">
        <v>361</v>
      </c>
      <c r="F2734" t="s">
        <v>362</v>
      </c>
      <c r="H2734">
        <v>10814</v>
      </c>
      <c r="I2734">
        <v>5937</v>
      </c>
      <c r="N2734">
        <f>COUNTIF(Cod_Mun_Norte!B:B,DADOS_SNIS_Minas!A2734)</f>
        <v>0</v>
      </c>
    </row>
    <row r="2735" spans="1:14" x14ac:dyDescent="0.2">
      <c r="A2735">
        <v>310970</v>
      </c>
      <c r="B2735" t="s">
        <v>734</v>
      </c>
      <c r="C2735" t="s">
        <v>98</v>
      </c>
      <c r="D2735">
        <v>2001</v>
      </c>
      <c r="E2735" t="s">
        <v>361</v>
      </c>
      <c r="F2735" t="s">
        <v>362</v>
      </c>
      <c r="H2735">
        <v>10703</v>
      </c>
      <c r="I2735">
        <v>5876</v>
      </c>
      <c r="N2735">
        <f>COUNTIF(Cod_Mun_Norte!B:B,DADOS_SNIS_Minas!A2735)</f>
        <v>0</v>
      </c>
    </row>
    <row r="2736" spans="1:14" x14ac:dyDescent="0.2">
      <c r="A2736">
        <v>310970</v>
      </c>
      <c r="B2736" t="s">
        <v>734</v>
      </c>
      <c r="C2736" t="s">
        <v>98</v>
      </c>
      <c r="D2736">
        <v>2000</v>
      </c>
      <c r="E2736" t="s">
        <v>361</v>
      </c>
      <c r="F2736" t="s">
        <v>362</v>
      </c>
      <c r="H2736">
        <v>10555</v>
      </c>
      <c r="I2736">
        <v>5795</v>
      </c>
      <c r="N2736">
        <f>COUNTIF(Cod_Mun_Norte!B:B,DADOS_SNIS_Minas!A2736)</f>
        <v>0</v>
      </c>
    </row>
    <row r="2737" spans="1:14" x14ac:dyDescent="0.2">
      <c r="A2737">
        <v>310970</v>
      </c>
      <c r="B2737" t="s">
        <v>734</v>
      </c>
      <c r="C2737" t="s">
        <v>98</v>
      </c>
      <c r="D2737">
        <v>1999</v>
      </c>
      <c r="E2737" t="s">
        <v>361</v>
      </c>
      <c r="F2737" t="s">
        <v>362</v>
      </c>
      <c r="H2737">
        <v>10167</v>
      </c>
      <c r="I2737">
        <v>5391</v>
      </c>
      <c r="N2737">
        <f>COUNTIF(Cod_Mun_Norte!B:B,DADOS_SNIS_Minas!A2737)</f>
        <v>0</v>
      </c>
    </row>
    <row r="2738" spans="1:14" x14ac:dyDescent="0.2">
      <c r="A2738">
        <v>310970</v>
      </c>
      <c r="B2738" t="s">
        <v>734</v>
      </c>
      <c r="C2738" t="s">
        <v>98</v>
      </c>
      <c r="D2738">
        <v>1998</v>
      </c>
      <c r="E2738" t="s">
        <v>361</v>
      </c>
      <c r="F2738" t="s">
        <v>362</v>
      </c>
      <c r="H2738">
        <v>10075</v>
      </c>
      <c r="I2738">
        <v>5342</v>
      </c>
      <c r="N2738">
        <f>COUNTIF(Cod_Mun_Norte!B:B,DADOS_SNIS_Minas!A2738)</f>
        <v>0</v>
      </c>
    </row>
    <row r="2739" spans="1:14" x14ac:dyDescent="0.2">
      <c r="A2739">
        <v>310970</v>
      </c>
      <c r="B2739" t="s">
        <v>734</v>
      </c>
      <c r="C2739" t="s">
        <v>98</v>
      </c>
      <c r="D2739">
        <v>1997</v>
      </c>
      <c r="H2739">
        <v>9982</v>
      </c>
      <c r="I2739">
        <v>5293</v>
      </c>
      <c r="N2739">
        <f>COUNTIF(Cod_Mun_Norte!B:B,DADOS_SNIS_Minas!A2739)</f>
        <v>0</v>
      </c>
    </row>
    <row r="2740" spans="1:14" x14ac:dyDescent="0.2">
      <c r="A2740">
        <v>310970</v>
      </c>
      <c r="B2740" t="s">
        <v>734</v>
      </c>
      <c r="C2740" t="s">
        <v>98</v>
      </c>
      <c r="D2740">
        <v>1996</v>
      </c>
      <c r="H2740">
        <v>9873</v>
      </c>
      <c r="I2740">
        <v>5235</v>
      </c>
      <c r="N2740">
        <f>COUNTIF(Cod_Mun_Norte!B:B,DADOS_SNIS_Minas!A2740)</f>
        <v>0</v>
      </c>
    </row>
    <row r="2741" spans="1:14" x14ac:dyDescent="0.2">
      <c r="A2741">
        <v>310970</v>
      </c>
      <c r="B2741" t="s">
        <v>734</v>
      </c>
      <c r="C2741" t="s">
        <v>98</v>
      </c>
      <c r="D2741">
        <v>1995</v>
      </c>
      <c r="H2741">
        <v>9658</v>
      </c>
      <c r="I2741">
        <v>5121</v>
      </c>
      <c r="N2741">
        <f>COUNTIF(Cod_Mun_Norte!B:B,DADOS_SNIS_Minas!A2741)</f>
        <v>0</v>
      </c>
    </row>
    <row r="2742" spans="1:14" x14ac:dyDescent="0.2">
      <c r="A2742">
        <v>310270</v>
      </c>
      <c r="B2742" t="s">
        <v>738</v>
      </c>
      <c r="C2742" t="s">
        <v>98</v>
      </c>
      <c r="D2742">
        <v>2020</v>
      </c>
      <c r="E2742" t="s">
        <v>739</v>
      </c>
      <c r="F2742" t="s">
        <v>364</v>
      </c>
      <c r="G2742" t="s">
        <v>547</v>
      </c>
      <c r="H2742">
        <v>9442</v>
      </c>
      <c r="I2742">
        <v>4702</v>
      </c>
      <c r="J2742">
        <v>6351</v>
      </c>
      <c r="K2742">
        <v>4702</v>
      </c>
      <c r="L2742">
        <v>100</v>
      </c>
      <c r="M2742">
        <v>67.260000000000005</v>
      </c>
      <c r="N2742">
        <f>COUNTIF(Cod_Mun_Norte!B:B,DADOS_SNIS_Minas!A2742)</f>
        <v>0</v>
      </c>
    </row>
    <row r="2743" spans="1:14" x14ac:dyDescent="0.2">
      <c r="A2743">
        <v>310270</v>
      </c>
      <c r="B2743" t="s">
        <v>738</v>
      </c>
      <c r="C2743" t="s">
        <v>98</v>
      </c>
      <c r="D2743">
        <v>2019</v>
      </c>
      <c r="E2743" t="s">
        <v>739</v>
      </c>
      <c r="F2743" t="s">
        <v>364</v>
      </c>
      <c r="G2743" t="s">
        <v>547</v>
      </c>
      <c r="H2743">
        <v>9412</v>
      </c>
      <c r="I2743">
        <v>4687</v>
      </c>
      <c r="J2743">
        <v>3634</v>
      </c>
      <c r="K2743">
        <v>3634</v>
      </c>
      <c r="L2743">
        <v>77.5</v>
      </c>
      <c r="M2743">
        <v>38.61</v>
      </c>
      <c r="N2743">
        <f>COUNTIF(Cod_Mun_Norte!B:B,DADOS_SNIS_Minas!A2743)</f>
        <v>0</v>
      </c>
    </row>
    <row r="2744" spans="1:14" x14ac:dyDescent="0.2">
      <c r="A2744">
        <v>310270</v>
      </c>
      <c r="B2744" t="s">
        <v>738</v>
      </c>
      <c r="C2744" t="s">
        <v>98</v>
      </c>
      <c r="D2744">
        <v>2018</v>
      </c>
      <c r="E2744" t="s">
        <v>739</v>
      </c>
      <c r="F2744" t="s">
        <v>364</v>
      </c>
      <c r="H2744">
        <v>9382</v>
      </c>
      <c r="I2744">
        <v>4672</v>
      </c>
      <c r="J2744">
        <v>3603</v>
      </c>
      <c r="K2744">
        <v>3603</v>
      </c>
      <c r="L2744">
        <v>77.099999999999994</v>
      </c>
      <c r="M2744">
        <v>38.4</v>
      </c>
      <c r="N2744">
        <f>COUNTIF(Cod_Mun_Norte!B:B,DADOS_SNIS_Minas!A2744)</f>
        <v>0</v>
      </c>
    </row>
    <row r="2745" spans="1:14" x14ac:dyDescent="0.2">
      <c r="A2745">
        <v>310270</v>
      </c>
      <c r="B2745" t="s">
        <v>738</v>
      </c>
      <c r="C2745" t="s">
        <v>98</v>
      </c>
      <c r="D2745">
        <v>2017</v>
      </c>
      <c r="E2745" t="s">
        <v>739</v>
      </c>
      <c r="F2745" t="s">
        <v>364</v>
      </c>
      <c r="H2745">
        <v>9479</v>
      </c>
      <c r="I2745">
        <v>4720</v>
      </c>
      <c r="J2745">
        <v>4720</v>
      </c>
      <c r="K2745">
        <v>4720</v>
      </c>
      <c r="L2745">
        <v>100</v>
      </c>
      <c r="M2745">
        <v>49.79</v>
      </c>
      <c r="N2745">
        <f>COUNTIF(Cod_Mun_Norte!B:B,DADOS_SNIS_Minas!A2745)</f>
        <v>0</v>
      </c>
    </row>
    <row r="2746" spans="1:14" x14ac:dyDescent="0.2">
      <c r="A2746">
        <v>310270</v>
      </c>
      <c r="B2746" t="s">
        <v>738</v>
      </c>
      <c r="C2746" t="s">
        <v>98</v>
      </c>
      <c r="D2746">
        <v>2016</v>
      </c>
      <c r="E2746" t="s">
        <v>739</v>
      </c>
      <c r="F2746" t="s">
        <v>364</v>
      </c>
      <c r="H2746">
        <v>9445</v>
      </c>
      <c r="I2746">
        <v>4703</v>
      </c>
      <c r="J2746">
        <v>4151</v>
      </c>
      <c r="K2746">
        <v>4151</v>
      </c>
      <c r="L2746">
        <v>88.3</v>
      </c>
      <c r="M2746">
        <v>43.95</v>
      </c>
      <c r="N2746">
        <f>COUNTIF(Cod_Mun_Norte!B:B,DADOS_SNIS_Minas!A2746)</f>
        <v>0</v>
      </c>
    </row>
    <row r="2747" spans="1:14" x14ac:dyDescent="0.2">
      <c r="A2747">
        <v>310270</v>
      </c>
      <c r="B2747" t="s">
        <v>738</v>
      </c>
      <c r="C2747" t="s">
        <v>98</v>
      </c>
      <c r="D2747">
        <v>2015</v>
      </c>
      <c r="E2747" t="s">
        <v>739</v>
      </c>
      <c r="F2747" t="s">
        <v>364</v>
      </c>
      <c r="H2747">
        <v>9410</v>
      </c>
      <c r="I2747">
        <v>4686</v>
      </c>
      <c r="J2747">
        <v>4235</v>
      </c>
      <c r="K2747">
        <v>4235</v>
      </c>
      <c r="L2747">
        <v>90.4</v>
      </c>
      <c r="M2747">
        <v>45.01</v>
      </c>
      <c r="N2747">
        <f>COUNTIF(Cod_Mun_Norte!B:B,DADOS_SNIS_Minas!A2747)</f>
        <v>0</v>
      </c>
    </row>
    <row r="2748" spans="1:14" x14ac:dyDescent="0.2">
      <c r="A2748">
        <v>310270</v>
      </c>
      <c r="B2748" t="s">
        <v>738</v>
      </c>
      <c r="C2748" t="s">
        <v>98</v>
      </c>
      <c r="D2748">
        <v>2014</v>
      </c>
      <c r="E2748" t="s">
        <v>739</v>
      </c>
      <c r="F2748" t="s">
        <v>364</v>
      </c>
      <c r="H2748">
        <v>9372</v>
      </c>
      <c r="I2748">
        <v>4667</v>
      </c>
      <c r="J2748">
        <v>4667</v>
      </c>
      <c r="K2748">
        <v>4667</v>
      </c>
      <c r="L2748">
        <v>100</v>
      </c>
      <c r="M2748">
        <v>49.8</v>
      </c>
      <c r="N2748">
        <f>COUNTIF(Cod_Mun_Norte!B:B,DADOS_SNIS_Minas!A2748)</f>
        <v>0</v>
      </c>
    </row>
    <row r="2749" spans="1:14" x14ac:dyDescent="0.2">
      <c r="A2749">
        <v>310270</v>
      </c>
      <c r="B2749" t="s">
        <v>738</v>
      </c>
      <c r="C2749" t="s">
        <v>98</v>
      </c>
      <c r="D2749">
        <v>2013</v>
      </c>
      <c r="E2749" t="s">
        <v>739</v>
      </c>
      <c r="F2749" t="s">
        <v>364</v>
      </c>
      <c r="H2749">
        <v>9333</v>
      </c>
      <c r="I2749">
        <v>4647</v>
      </c>
      <c r="J2749">
        <v>4647</v>
      </c>
      <c r="K2749">
        <v>4647</v>
      </c>
      <c r="L2749">
        <v>100</v>
      </c>
      <c r="M2749">
        <v>49.79</v>
      </c>
      <c r="N2749">
        <f>COUNTIF(Cod_Mun_Norte!B:B,DADOS_SNIS_Minas!A2749)</f>
        <v>0</v>
      </c>
    </row>
    <row r="2750" spans="1:14" x14ac:dyDescent="0.2">
      <c r="A2750">
        <v>310270</v>
      </c>
      <c r="B2750" t="s">
        <v>738</v>
      </c>
      <c r="C2750" t="s">
        <v>98</v>
      </c>
      <c r="D2750">
        <v>2012</v>
      </c>
      <c r="E2750" t="s">
        <v>479</v>
      </c>
      <c r="F2750" t="s">
        <v>362</v>
      </c>
      <c r="H2750">
        <v>9025</v>
      </c>
      <c r="I2750">
        <v>4494</v>
      </c>
      <c r="J2750">
        <v>3933</v>
      </c>
      <c r="K2750">
        <v>3933</v>
      </c>
      <c r="L2750">
        <v>87.5</v>
      </c>
      <c r="M2750">
        <v>43.58</v>
      </c>
      <c r="N2750">
        <f>COUNTIF(Cod_Mun_Norte!B:B,DADOS_SNIS_Minas!A2750)</f>
        <v>0</v>
      </c>
    </row>
    <row r="2751" spans="1:14" x14ac:dyDescent="0.2">
      <c r="A2751">
        <v>310270</v>
      </c>
      <c r="B2751" t="s">
        <v>738</v>
      </c>
      <c r="C2751" t="s">
        <v>98</v>
      </c>
      <c r="D2751">
        <v>2011</v>
      </c>
      <c r="E2751" t="s">
        <v>479</v>
      </c>
      <c r="F2751" t="s">
        <v>362</v>
      </c>
      <c r="H2751">
        <v>8993</v>
      </c>
      <c r="I2751">
        <v>4478</v>
      </c>
      <c r="J2751">
        <v>4400</v>
      </c>
      <c r="K2751">
        <v>4400</v>
      </c>
      <c r="L2751">
        <v>98.3</v>
      </c>
      <c r="M2751">
        <v>48.93</v>
      </c>
      <c r="N2751">
        <f>COUNTIF(Cod_Mun_Norte!B:B,DADOS_SNIS_Minas!A2751)</f>
        <v>0</v>
      </c>
    </row>
    <row r="2752" spans="1:14" x14ac:dyDescent="0.2">
      <c r="A2752">
        <v>310270</v>
      </c>
      <c r="B2752" t="s">
        <v>738</v>
      </c>
      <c r="C2752" t="s">
        <v>98</v>
      </c>
      <c r="D2752">
        <v>2010</v>
      </c>
      <c r="E2752" t="s">
        <v>479</v>
      </c>
      <c r="F2752" t="s">
        <v>362</v>
      </c>
      <c r="H2752">
        <v>8959</v>
      </c>
      <c r="I2752">
        <v>4461</v>
      </c>
      <c r="J2752">
        <v>4230</v>
      </c>
      <c r="K2752">
        <v>4230</v>
      </c>
      <c r="L2752">
        <v>94.8</v>
      </c>
      <c r="M2752">
        <v>47.22</v>
      </c>
      <c r="N2752">
        <f>COUNTIF(Cod_Mun_Norte!B:B,DADOS_SNIS_Minas!A2752)</f>
        <v>0</v>
      </c>
    </row>
    <row r="2753" spans="1:14" x14ac:dyDescent="0.2">
      <c r="A2753">
        <v>310270</v>
      </c>
      <c r="B2753" t="s">
        <v>738</v>
      </c>
      <c r="C2753" t="s">
        <v>98</v>
      </c>
      <c r="D2753">
        <v>2009</v>
      </c>
      <c r="E2753" t="s">
        <v>407</v>
      </c>
      <c r="F2753" t="s">
        <v>362</v>
      </c>
      <c r="H2753">
        <v>9537</v>
      </c>
      <c r="I2753">
        <v>4917</v>
      </c>
      <c r="J2753">
        <v>3545</v>
      </c>
      <c r="K2753">
        <v>3545</v>
      </c>
      <c r="L2753">
        <v>72.099999999999994</v>
      </c>
      <c r="M2753">
        <v>37.17</v>
      </c>
      <c r="N2753">
        <f>COUNTIF(Cod_Mun_Norte!B:B,DADOS_SNIS_Minas!A2753)</f>
        <v>0</v>
      </c>
    </row>
    <row r="2754" spans="1:14" x14ac:dyDescent="0.2">
      <c r="A2754">
        <v>310270</v>
      </c>
      <c r="B2754" t="s">
        <v>738</v>
      </c>
      <c r="C2754" t="s">
        <v>98</v>
      </c>
      <c r="D2754">
        <v>2008</v>
      </c>
      <c r="E2754" t="s">
        <v>361</v>
      </c>
      <c r="F2754" t="s">
        <v>362</v>
      </c>
      <c r="H2754">
        <v>9450</v>
      </c>
      <c r="I2754">
        <v>4872</v>
      </c>
      <c r="J2754">
        <v>3498</v>
      </c>
      <c r="K2754">
        <v>3498</v>
      </c>
      <c r="L2754">
        <v>71.8</v>
      </c>
      <c r="M2754">
        <v>37.020000000000003</v>
      </c>
      <c r="N2754">
        <f>COUNTIF(Cod_Mun_Norte!B:B,DADOS_SNIS_Minas!A2754)</f>
        <v>0</v>
      </c>
    </row>
    <row r="2755" spans="1:14" x14ac:dyDescent="0.2">
      <c r="A2755">
        <v>310270</v>
      </c>
      <c r="B2755" t="s">
        <v>738</v>
      </c>
      <c r="C2755" t="s">
        <v>98</v>
      </c>
      <c r="D2755">
        <v>2007</v>
      </c>
      <c r="E2755" t="s">
        <v>361</v>
      </c>
      <c r="F2755" t="s">
        <v>362</v>
      </c>
      <c r="H2755">
        <v>9089</v>
      </c>
      <c r="I2755">
        <v>4686</v>
      </c>
      <c r="J2755">
        <v>3448</v>
      </c>
      <c r="K2755">
        <v>3448</v>
      </c>
      <c r="L2755">
        <v>73.599999999999994</v>
      </c>
      <c r="M2755">
        <v>37.94</v>
      </c>
      <c r="N2755">
        <f>COUNTIF(Cod_Mun_Norte!B:B,DADOS_SNIS_Minas!A2755)</f>
        <v>0</v>
      </c>
    </row>
    <row r="2756" spans="1:14" x14ac:dyDescent="0.2">
      <c r="A2756">
        <v>310270</v>
      </c>
      <c r="B2756" t="s">
        <v>738</v>
      </c>
      <c r="C2756" t="s">
        <v>98</v>
      </c>
      <c r="D2756">
        <v>2006</v>
      </c>
      <c r="E2756" t="s">
        <v>361</v>
      </c>
      <c r="F2756" t="s">
        <v>362</v>
      </c>
      <c r="H2756">
        <v>8337</v>
      </c>
      <c r="I2756">
        <v>3067</v>
      </c>
      <c r="J2756">
        <v>3360</v>
      </c>
      <c r="K2756">
        <v>3360</v>
      </c>
      <c r="L2756">
        <v>100</v>
      </c>
      <c r="M2756">
        <v>40.299999999999997</v>
      </c>
      <c r="N2756">
        <f>COUNTIF(Cod_Mun_Norte!B:B,DADOS_SNIS_Minas!A2756)</f>
        <v>0</v>
      </c>
    </row>
    <row r="2757" spans="1:14" x14ac:dyDescent="0.2">
      <c r="A2757">
        <v>310270</v>
      </c>
      <c r="B2757" t="s">
        <v>738</v>
      </c>
      <c r="C2757" t="s">
        <v>98</v>
      </c>
      <c r="D2757">
        <v>2005</v>
      </c>
      <c r="E2757" t="s">
        <v>361</v>
      </c>
      <c r="F2757" t="s">
        <v>362</v>
      </c>
      <c r="H2757">
        <v>8366</v>
      </c>
      <c r="I2757">
        <v>3077</v>
      </c>
      <c r="J2757">
        <v>3292</v>
      </c>
      <c r="K2757">
        <v>3292</v>
      </c>
      <c r="L2757">
        <v>100</v>
      </c>
      <c r="M2757">
        <v>39.35</v>
      </c>
      <c r="N2757">
        <f>COUNTIF(Cod_Mun_Norte!B:B,DADOS_SNIS_Minas!A2757)</f>
        <v>0</v>
      </c>
    </row>
    <row r="2758" spans="1:14" x14ac:dyDescent="0.2">
      <c r="A2758">
        <v>310270</v>
      </c>
      <c r="B2758" t="s">
        <v>738</v>
      </c>
      <c r="C2758" t="s">
        <v>98</v>
      </c>
      <c r="D2758">
        <v>2004</v>
      </c>
      <c r="E2758" t="s">
        <v>361</v>
      </c>
      <c r="F2758" t="s">
        <v>362</v>
      </c>
      <c r="H2758">
        <v>8394</v>
      </c>
      <c r="I2758">
        <v>3088</v>
      </c>
      <c r="N2758">
        <f>COUNTIF(Cod_Mun_Norte!B:B,DADOS_SNIS_Minas!A2758)</f>
        <v>0</v>
      </c>
    </row>
    <row r="2759" spans="1:14" x14ac:dyDescent="0.2">
      <c r="A2759">
        <v>310270</v>
      </c>
      <c r="B2759" t="s">
        <v>738</v>
      </c>
      <c r="C2759" t="s">
        <v>98</v>
      </c>
      <c r="D2759">
        <v>2003</v>
      </c>
      <c r="E2759" t="s">
        <v>361</v>
      </c>
      <c r="F2759" t="s">
        <v>362</v>
      </c>
      <c r="H2759">
        <v>8446</v>
      </c>
      <c r="I2759">
        <v>3107</v>
      </c>
      <c r="N2759">
        <f>COUNTIF(Cod_Mun_Norte!B:B,DADOS_SNIS_Minas!A2759)</f>
        <v>0</v>
      </c>
    </row>
    <row r="2760" spans="1:14" x14ac:dyDescent="0.2">
      <c r="A2760">
        <v>310270</v>
      </c>
      <c r="B2760" t="s">
        <v>738</v>
      </c>
      <c r="C2760" t="s">
        <v>98</v>
      </c>
      <c r="D2760">
        <v>2002</v>
      </c>
      <c r="E2760" t="s">
        <v>361</v>
      </c>
      <c r="F2760" t="s">
        <v>362</v>
      </c>
      <c r="H2760">
        <v>8470</v>
      </c>
      <c r="I2760">
        <v>3116</v>
      </c>
      <c r="N2760">
        <f>COUNTIF(Cod_Mun_Norte!B:B,DADOS_SNIS_Minas!A2760)</f>
        <v>0</v>
      </c>
    </row>
    <row r="2761" spans="1:14" x14ac:dyDescent="0.2">
      <c r="A2761">
        <v>310270</v>
      </c>
      <c r="B2761" t="s">
        <v>738</v>
      </c>
      <c r="C2761" t="s">
        <v>98</v>
      </c>
      <c r="D2761">
        <v>2001</v>
      </c>
      <c r="E2761" t="s">
        <v>361</v>
      </c>
      <c r="F2761" t="s">
        <v>362</v>
      </c>
      <c r="H2761">
        <v>8489</v>
      </c>
      <c r="I2761">
        <v>3122</v>
      </c>
      <c r="N2761">
        <f>COUNTIF(Cod_Mun_Norte!B:B,DADOS_SNIS_Minas!A2761)</f>
        <v>0</v>
      </c>
    </row>
    <row r="2762" spans="1:14" x14ac:dyDescent="0.2">
      <c r="A2762">
        <v>310270</v>
      </c>
      <c r="B2762" t="s">
        <v>738</v>
      </c>
      <c r="C2762" t="s">
        <v>98</v>
      </c>
      <c r="D2762">
        <v>2000</v>
      </c>
      <c r="E2762" t="s">
        <v>361</v>
      </c>
      <c r="F2762" t="s">
        <v>362</v>
      </c>
      <c r="H2762">
        <v>8523</v>
      </c>
      <c r="I2762">
        <v>3135</v>
      </c>
      <c r="N2762">
        <f>COUNTIF(Cod_Mun_Norte!B:B,DADOS_SNIS_Minas!A2762)</f>
        <v>0</v>
      </c>
    </row>
    <row r="2763" spans="1:14" x14ac:dyDescent="0.2">
      <c r="A2763">
        <v>310270</v>
      </c>
      <c r="B2763" t="s">
        <v>738</v>
      </c>
      <c r="C2763" t="s">
        <v>98</v>
      </c>
      <c r="D2763">
        <v>1999</v>
      </c>
      <c r="E2763" t="s">
        <v>361</v>
      </c>
      <c r="F2763" t="s">
        <v>362</v>
      </c>
      <c r="H2763">
        <v>9462</v>
      </c>
      <c r="I2763">
        <v>3352</v>
      </c>
      <c r="N2763">
        <f>COUNTIF(Cod_Mun_Norte!B:B,DADOS_SNIS_Minas!A2763)</f>
        <v>0</v>
      </c>
    </row>
    <row r="2764" spans="1:14" x14ac:dyDescent="0.2">
      <c r="A2764">
        <v>310270</v>
      </c>
      <c r="B2764" t="s">
        <v>738</v>
      </c>
      <c r="C2764" t="s">
        <v>98</v>
      </c>
      <c r="D2764">
        <v>1998</v>
      </c>
      <c r="E2764" t="s">
        <v>361</v>
      </c>
      <c r="F2764" t="s">
        <v>362</v>
      </c>
      <c r="H2764">
        <v>9376</v>
      </c>
      <c r="I2764">
        <v>3322</v>
      </c>
      <c r="N2764">
        <f>COUNTIF(Cod_Mun_Norte!B:B,DADOS_SNIS_Minas!A2764)</f>
        <v>0</v>
      </c>
    </row>
    <row r="2765" spans="1:14" x14ac:dyDescent="0.2">
      <c r="A2765">
        <v>310270</v>
      </c>
      <c r="B2765" t="s">
        <v>738</v>
      </c>
      <c r="C2765" t="s">
        <v>98</v>
      </c>
      <c r="D2765">
        <v>1997</v>
      </c>
      <c r="H2765">
        <v>9290</v>
      </c>
      <c r="I2765">
        <v>3291</v>
      </c>
      <c r="N2765">
        <f>COUNTIF(Cod_Mun_Norte!B:B,DADOS_SNIS_Minas!A2765)</f>
        <v>0</v>
      </c>
    </row>
    <row r="2766" spans="1:14" x14ac:dyDescent="0.2">
      <c r="A2766">
        <v>310270</v>
      </c>
      <c r="B2766" t="s">
        <v>738</v>
      </c>
      <c r="C2766" t="s">
        <v>98</v>
      </c>
      <c r="D2766">
        <v>1996</v>
      </c>
      <c r="H2766">
        <v>9188</v>
      </c>
      <c r="I2766">
        <v>3255</v>
      </c>
      <c r="N2766">
        <f>COUNTIF(Cod_Mun_Norte!B:B,DADOS_SNIS_Minas!A2766)</f>
        <v>0</v>
      </c>
    </row>
    <row r="2767" spans="1:14" x14ac:dyDescent="0.2">
      <c r="A2767">
        <v>310270</v>
      </c>
      <c r="B2767" t="s">
        <v>738</v>
      </c>
      <c r="C2767" t="s">
        <v>98</v>
      </c>
      <c r="D2767">
        <v>1995</v>
      </c>
      <c r="H2767">
        <v>8871</v>
      </c>
      <c r="I2767">
        <v>3143</v>
      </c>
      <c r="N2767">
        <f>COUNTIF(Cod_Mun_Norte!B:B,DADOS_SNIS_Minas!A2767)</f>
        <v>0</v>
      </c>
    </row>
    <row r="2768" spans="1:14" x14ac:dyDescent="0.2">
      <c r="A2768">
        <v>310980</v>
      </c>
      <c r="B2768" t="s">
        <v>128</v>
      </c>
      <c r="C2768" t="s">
        <v>98</v>
      </c>
      <c r="D2768">
        <v>2020</v>
      </c>
      <c r="E2768" t="s">
        <v>740</v>
      </c>
      <c r="F2768" t="s">
        <v>367</v>
      </c>
      <c r="G2768" t="s">
        <v>378</v>
      </c>
      <c r="H2768">
        <v>2706</v>
      </c>
      <c r="I2768">
        <v>2404</v>
      </c>
      <c r="J2768">
        <v>2404</v>
      </c>
      <c r="K2768">
        <v>2404</v>
      </c>
      <c r="L2768">
        <v>100</v>
      </c>
      <c r="M2768">
        <v>88.84</v>
      </c>
      <c r="N2768">
        <f>COUNTIF(Cod_Mun_Norte!B:B,DADOS_SNIS_Minas!A2768)</f>
        <v>0</v>
      </c>
    </row>
    <row r="2769" spans="1:14" x14ac:dyDescent="0.2">
      <c r="A2769">
        <v>310980</v>
      </c>
      <c r="B2769" t="s">
        <v>128</v>
      </c>
      <c r="C2769" t="s">
        <v>98</v>
      </c>
      <c r="D2769">
        <v>2019</v>
      </c>
      <c r="E2769" t="s">
        <v>741</v>
      </c>
      <c r="F2769" t="s">
        <v>99</v>
      </c>
      <c r="G2769" t="s">
        <v>102</v>
      </c>
      <c r="H2769">
        <v>2692</v>
      </c>
      <c r="I2769">
        <v>2391</v>
      </c>
      <c r="J2769">
        <v>2390</v>
      </c>
      <c r="K2769">
        <v>2389</v>
      </c>
      <c r="L2769">
        <v>99.9</v>
      </c>
      <c r="M2769">
        <v>88.78</v>
      </c>
      <c r="N2769">
        <f>COUNTIF(Cod_Mun_Norte!B:B,DADOS_SNIS_Minas!A2769)</f>
        <v>0</v>
      </c>
    </row>
    <row r="2770" spans="1:14" x14ac:dyDescent="0.2">
      <c r="A2770">
        <v>310980</v>
      </c>
      <c r="B2770" t="s">
        <v>128</v>
      </c>
      <c r="C2770" t="s">
        <v>98</v>
      </c>
      <c r="D2770">
        <v>2018</v>
      </c>
      <c r="E2770" t="s">
        <v>740</v>
      </c>
      <c r="F2770" t="s">
        <v>367</v>
      </c>
      <c r="H2770">
        <v>2677</v>
      </c>
      <c r="I2770">
        <v>2378</v>
      </c>
      <c r="J2770">
        <v>2390</v>
      </c>
      <c r="K2770">
        <v>2378</v>
      </c>
      <c r="L2770">
        <v>100</v>
      </c>
      <c r="M2770">
        <v>89.28</v>
      </c>
      <c r="N2770">
        <f>COUNTIF(Cod_Mun_Norte!B:B,DADOS_SNIS_Minas!A2770)</f>
        <v>0</v>
      </c>
    </row>
    <row r="2771" spans="1:14" x14ac:dyDescent="0.2">
      <c r="A2771">
        <v>310980</v>
      </c>
      <c r="B2771" t="s">
        <v>128</v>
      </c>
      <c r="C2771" t="s">
        <v>98</v>
      </c>
      <c r="D2771">
        <v>2017</v>
      </c>
      <c r="E2771" t="s">
        <v>740</v>
      </c>
      <c r="F2771" t="s">
        <v>367</v>
      </c>
      <c r="H2771">
        <v>2691</v>
      </c>
      <c r="I2771">
        <v>2390</v>
      </c>
      <c r="J2771">
        <v>2390</v>
      </c>
      <c r="K2771">
        <v>2390</v>
      </c>
      <c r="L2771">
        <v>100</v>
      </c>
      <c r="M2771">
        <v>88.81</v>
      </c>
      <c r="N2771">
        <f>COUNTIF(Cod_Mun_Norte!B:B,DADOS_SNIS_Minas!A2771)</f>
        <v>0</v>
      </c>
    </row>
    <row r="2772" spans="1:14" x14ac:dyDescent="0.2">
      <c r="A2772">
        <v>310980</v>
      </c>
      <c r="B2772" t="s">
        <v>128</v>
      </c>
      <c r="C2772" t="s">
        <v>98</v>
      </c>
      <c r="D2772">
        <v>2016</v>
      </c>
      <c r="H2772">
        <v>2676</v>
      </c>
      <c r="I2772">
        <v>2377</v>
      </c>
      <c r="N2772">
        <f>COUNTIF(Cod_Mun_Norte!B:B,DADOS_SNIS_Minas!A2772)</f>
        <v>0</v>
      </c>
    </row>
    <row r="2773" spans="1:14" x14ac:dyDescent="0.2">
      <c r="A2773">
        <v>310980</v>
      </c>
      <c r="B2773" t="s">
        <v>128</v>
      </c>
      <c r="C2773" t="s">
        <v>98</v>
      </c>
      <c r="D2773">
        <v>2015</v>
      </c>
      <c r="E2773" t="s">
        <v>740</v>
      </c>
      <c r="F2773" t="s">
        <v>367</v>
      </c>
      <c r="H2773">
        <v>2661</v>
      </c>
      <c r="I2773">
        <v>2364</v>
      </c>
      <c r="J2773">
        <v>2364</v>
      </c>
      <c r="K2773">
        <v>2364</v>
      </c>
      <c r="L2773">
        <v>100</v>
      </c>
      <c r="M2773">
        <v>88.84</v>
      </c>
      <c r="N2773">
        <f>COUNTIF(Cod_Mun_Norte!B:B,DADOS_SNIS_Minas!A2773)</f>
        <v>0</v>
      </c>
    </row>
    <row r="2774" spans="1:14" x14ac:dyDescent="0.2">
      <c r="A2774">
        <v>310980</v>
      </c>
      <c r="B2774" t="s">
        <v>128</v>
      </c>
      <c r="C2774" t="s">
        <v>98</v>
      </c>
      <c r="D2774">
        <v>2014</v>
      </c>
      <c r="E2774" t="s">
        <v>740</v>
      </c>
      <c r="F2774" t="s">
        <v>367</v>
      </c>
      <c r="H2774">
        <v>2645</v>
      </c>
      <c r="I2774">
        <v>2349</v>
      </c>
      <c r="J2774">
        <v>2306</v>
      </c>
      <c r="K2774">
        <v>2306</v>
      </c>
      <c r="L2774">
        <v>98.2</v>
      </c>
      <c r="M2774">
        <v>87.18</v>
      </c>
      <c r="N2774">
        <f>COUNTIF(Cod_Mun_Norte!B:B,DADOS_SNIS_Minas!A2774)</f>
        <v>0</v>
      </c>
    </row>
    <row r="2775" spans="1:14" x14ac:dyDescent="0.2">
      <c r="A2775">
        <v>310980</v>
      </c>
      <c r="B2775" t="s">
        <v>128</v>
      </c>
      <c r="C2775" t="s">
        <v>98</v>
      </c>
      <c r="D2775">
        <v>2013</v>
      </c>
      <c r="E2775" t="s">
        <v>740</v>
      </c>
      <c r="F2775" t="s">
        <v>367</v>
      </c>
      <c r="H2775">
        <v>2628</v>
      </c>
      <c r="I2775">
        <v>2334</v>
      </c>
      <c r="J2775">
        <v>2306</v>
      </c>
      <c r="K2775">
        <v>2306</v>
      </c>
      <c r="L2775">
        <v>98.8</v>
      </c>
      <c r="M2775">
        <v>87.75</v>
      </c>
      <c r="N2775">
        <f>COUNTIF(Cod_Mun_Norte!B:B,DADOS_SNIS_Minas!A2775)</f>
        <v>0</v>
      </c>
    </row>
    <row r="2776" spans="1:14" x14ac:dyDescent="0.2">
      <c r="A2776">
        <v>310980</v>
      </c>
      <c r="B2776" t="s">
        <v>128</v>
      </c>
      <c r="C2776" t="s">
        <v>98</v>
      </c>
      <c r="D2776">
        <v>2012</v>
      </c>
      <c r="E2776" t="s">
        <v>740</v>
      </c>
      <c r="F2776" t="s">
        <v>367</v>
      </c>
      <c r="H2776">
        <v>2536</v>
      </c>
      <c r="I2776">
        <v>2253</v>
      </c>
      <c r="J2776">
        <v>2253</v>
      </c>
      <c r="K2776">
        <v>2253</v>
      </c>
      <c r="L2776">
        <v>100</v>
      </c>
      <c r="M2776">
        <v>88.84</v>
      </c>
      <c r="N2776">
        <f>COUNTIF(Cod_Mun_Norte!B:B,DADOS_SNIS_Minas!A2776)</f>
        <v>0</v>
      </c>
    </row>
    <row r="2777" spans="1:14" x14ac:dyDescent="0.2">
      <c r="A2777">
        <v>310980</v>
      </c>
      <c r="B2777" t="s">
        <v>128</v>
      </c>
      <c r="C2777" t="s">
        <v>98</v>
      </c>
      <c r="D2777">
        <v>2011</v>
      </c>
      <c r="H2777">
        <v>2521</v>
      </c>
      <c r="I2777">
        <v>2239</v>
      </c>
      <c r="N2777">
        <f>COUNTIF(Cod_Mun_Norte!B:B,DADOS_SNIS_Minas!A2777)</f>
        <v>0</v>
      </c>
    </row>
    <row r="2778" spans="1:14" x14ac:dyDescent="0.2">
      <c r="A2778">
        <v>310980</v>
      </c>
      <c r="B2778" t="s">
        <v>128</v>
      </c>
      <c r="C2778" t="s">
        <v>98</v>
      </c>
      <c r="D2778">
        <v>2010</v>
      </c>
      <c r="H2778">
        <v>2505</v>
      </c>
      <c r="I2778">
        <v>2225</v>
      </c>
      <c r="N2778">
        <f>COUNTIF(Cod_Mun_Norte!B:B,DADOS_SNIS_Minas!A2778)</f>
        <v>0</v>
      </c>
    </row>
    <row r="2779" spans="1:14" x14ac:dyDescent="0.2">
      <c r="A2779">
        <v>310980</v>
      </c>
      <c r="B2779" t="s">
        <v>128</v>
      </c>
      <c r="C2779" t="s">
        <v>98</v>
      </c>
      <c r="D2779">
        <v>2009</v>
      </c>
      <c r="E2779" t="s">
        <v>741</v>
      </c>
      <c r="F2779" t="s">
        <v>99</v>
      </c>
      <c r="H2779">
        <v>2595</v>
      </c>
      <c r="I2779">
        <v>2247</v>
      </c>
      <c r="J2779">
        <v>2247</v>
      </c>
      <c r="K2779">
        <v>2247</v>
      </c>
      <c r="L2779">
        <v>100</v>
      </c>
      <c r="M2779">
        <v>86.59</v>
      </c>
      <c r="N2779">
        <f>COUNTIF(Cod_Mun_Norte!B:B,DADOS_SNIS_Minas!A2779)</f>
        <v>0</v>
      </c>
    </row>
    <row r="2780" spans="1:14" x14ac:dyDescent="0.2">
      <c r="A2780">
        <v>310980</v>
      </c>
      <c r="B2780" t="s">
        <v>128</v>
      </c>
      <c r="C2780" t="s">
        <v>98</v>
      </c>
      <c r="D2780">
        <v>2008</v>
      </c>
      <c r="H2780">
        <v>2570</v>
      </c>
      <c r="I2780">
        <v>2226</v>
      </c>
      <c r="N2780">
        <f>COUNTIF(Cod_Mun_Norte!B:B,DADOS_SNIS_Minas!A2780)</f>
        <v>0</v>
      </c>
    </row>
    <row r="2781" spans="1:14" x14ac:dyDescent="0.2">
      <c r="A2781">
        <v>310980</v>
      </c>
      <c r="B2781" t="s">
        <v>128</v>
      </c>
      <c r="C2781" t="s">
        <v>98</v>
      </c>
      <c r="D2781">
        <v>2007</v>
      </c>
      <c r="H2781">
        <v>2470</v>
      </c>
      <c r="I2781">
        <v>2139</v>
      </c>
      <c r="N2781">
        <f>COUNTIF(Cod_Mun_Norte!B:B,DADOS_SNIS_Minas!A2781)</f>
        <v>0</v>
      </c>
    </row>
    <row r="2782" spans="1:14" x14ac:dyDescent="0.2">
      <c r="A2782">
        <v>310980</v>
      </c>
      <c r="B2782" t="s">
        <v>128</v>
      </c>
      <c r="C2782" t="s">
        <v>98</v>
      </c>
      <c r="D2782">
        <v>2006</v>
      </c>
      <c r="H2782">
        <v>2321</v>
      </c>
      <c r="I2782">
        <v>2007</v>
      </c>
      <c r="N2782">
        <f>COUNTIF(Cod_Mun_Norte!B:B,DADOS_SNIS_Minas!A2782)</f>
        <v>0</v>
      </c>
    </row>
    <row r="2783" spans="1:14" x14ac:dyDescent="0.2">
      <c r="A2783">
        <v>310980</v>
      </c>
      <c r="B2783" t="s">
        <v>128</v>
      </c>
      <c r="C2783" t="s">
        <v>98</v>
      </c>
      <c r="D2783">
        <v>2005</v>
      </c>
      <c r="H2783">
        <v>2318</v>
      </c>
      <c r="I2783">
        <v>2004</v>
      </c>
      <c r="N2783">
        <f>COUNTIF(Cod_Mun_Norte!B:B,DADOS_SNIS_Minas!A2783)</f>
        <v>0</v>
      </c>
    </row>
    <row r="2784" spans="1:14" x14ac:dyDescent="0.2">
      <c r="A2784">
        <v>310980</v>
      </c>
      <c r="B2784" t="s">
        <v>128</v>
      </c>
      <c r="C2784" t="s">
        <v>98</v>
      </c>
      <c r="D2784">
        <v>2004</v>
      </c>
      <c r="H2784">
        <v>2316</v>
      </c>
      <c r="I2784">
        <v>2003</v>
      </c>
      <c r="N2784">
        <f>COUNTIF(Cod_Mun_Norte!B:B,DADOS_SNIS_Minas!A2784)</f>
        <v>0</v>
      </c>
    </row>
    <row r="2785" spans="1:14" x14ac:dyDescent="0.2">
      <c r="A2785">
        <v>310980</v>
      </c>
      <c r="B2785" t="s">
        <v>128</v>
      </c>
      <c r="C2785" t="s">
        <v>98</v>
      </c>
      <c r="D2785">
        <v>2003</v>
      </c>
      <c r="H2785">
        <v>2311</v>
      </c>
      <c r="I2785">
        <v>1998</v>
      </c>
      <c r="N2785">
        <f>COUNTIF(Cod_Mun_Norte!B:B,DADOS_SNIS_Minas!A2785)</f>
        <v>0</v>
      </c>
    </row>
    <row r="2786" spans="1:14" x14ac:dyDescent="0.2">
      <c r="A2786">
        <v>310980</v>
      </c>
      <c r="B2786" t="s">
        <v>128</v>
      </c>
      <c r="C2786" t="s">
        <v>98</v>
      </c>
      <c r="D2786">
        <v>2002</v>
      </c>
      <c r="H2786">
        <v>2309</v>
      </c>
      <c r="I2786">
        <v>1996</v>
      </c>
      <c r="N2786">
        <f>COUNTIF(Cod_Mun_Norte!B:B,DADOS_SNIS_Minas!A2786)</f>
        <v>0</v>
      </c>
    </row>
    <row r="2787" spans="1:14" x14ac:dyDescent="0.2">
      <c r="A2787">
        <v>310980</v>
      </c>
      <c r="B2787" t="s">
        <v>128</v>
      </c>
      <c r="C2787" t="s">
        <v>98</v>
      </c>
      <c r="D2787">
        <v>2001</v>
      </c>
      <c r="H2787">
        <v>2309</v>
      </c>
      <c r="I2787">
        <v>1996</v>
      </c>
      <c r="N2787">
        <f>COUNTIF(Cod_Mun_Norte!B:B,DADOS_SNIS_Minas!A2787)</f>
        <v>0</v>
      </c>
    </row>
    <row r="2788" spans="1:14" x14ac:dyDescent="0.2">
      <c r="A2788">
        <v>310980</v>
      </c>
      <c r="B2788" t="s">
        <v>128</v>
      </c>
      <c r="C2788" t="s">
        <v>98</v>
      </c>
      <c r="D2788">
        <v>2000</v>
      </c>
      <c r="H2788">
        <v>2305</v>
      </c>
      <c r="I2788">
        <v>1993</v>
      </c>
      <c r="N2788">
        <f>COUNTIF(Cod_Mun_Norte!B:B,DADOS_SNIS_Minas!A2788)</f>
        <v>0</v>
      </c>
    </row>
    <row r="2789" spans="1:14" x14ac:dyDescent="0.2">
      <c r="A2789">
        <v>310980</v>
      </c>
      <c r="B2789" t="s">
        <v>128</v>
      </c>
      <c r="C2789" t="s">
        <v>98</v>
      </c>
      <c r="D2789">
        <v>1999</v>
      </c>
      <c r="H2789">
        <v>2259</v>
      </c>
      <c r="I2789">
        <v>1843</v>
      </c>
      <c r="N2789">
        <f>COUNTIF(Cod_Mun_Norte!B:B,DADOS_SNIS_Minas!A2789)</f>
        <v>0</v>
      </c>
    </row>
    <row r="2790" spans="1:14" x14ac:dyDescent="0.2">
      <c r="A2790">
        <v>310980</v>
      </c>
      <c r="B2790" t="s">
        <v>128</v>
      </c>
      <c r="C2790" t="s">
        <v>98</v>
      </c>
      <c r="D2790">
        <v>1998</v>
      </c>
      <c r="H2790">
        <v>2265</v>
      </c>
      <c r="I2790">
        <v>1847</v>
      </c>
      <c r="N2790">
        <f>COUNTIF(Cod_Mun_Norte!B:B,DADOS_SNIS_Minas!A2790)</f>
        <v>0</v>
      </c>
    </row>
    <row r="2791" spans="1:14" x14ac:dyDescent="0.2">
      <c r="A2791">
        <v>310980</v>
      </c>
      <c r="B2791" t="s">
        <v>128</v>
      </c>
      <c r="C2791" t="s">
        <v>98</v>
      </c>
      <c r="D2791">
        <v>1997</v>
      </c>
      <c r="H2791">
        <v>2271</v>
      </c>
      <c r="I2791">
        <v>1852</v>
      </c>
      <c r="N2791">
        <f>COUNTIF(Cod_Mun_Norte!B:B,DADOS_SNIS_Minas!A2791)</f>
        <v>0</v>
      </c>
    </row>
    <row r="2792" spans="1:14" x14ac:dyDescent="0.2">
      <c r="A2792">
        <v>310980</v>
      </c>
      <c r="B2792" t="s">
        <v>128</v>
      </c>
      <c r="C2792" t="s">
        <v>98</v>
      </c>
      <c r="D2792">
        <v>1996</v>
      </c>
      <c r="H2792">
        <v>2278</v>
      </c>
      <c r="I2792">
        <v>1858</v>
      </c>
      <c r="N2792">
        <f>COUNTIF(Cod_Mun_Norte!B:B,DADOS_SNIS_Minas!A2792)</f>
        <v>0</v>
      </c>
    </row>
    <row r="2793" spans="1:14" x14ac:dyDescent="0.2">
      <c r="A2793">
        <v>310980</v>
      </c>
      <c r="B2793" t="s">
        <v>128</v>
      </c>
      <c r="C2793" t="s">
        <v>98</v>
      </c>
      <c r="D2793">
        <v>1995</v>
      </c>
      <c r="H2793">
        <v>2272</v>
      </c>
      <c r="I2793">
        <v>1853</v>
      </c>
      <c r="N2793">
        <f>COUNTIF(Cod_Mun_Norte!B:B,DADOS_SNIS_Minas!A2793)</f>
        <v>0</v>
      </c>
    </row>
    <row r="2794" spans="1:14" x14ac:dyDescent="0.2">
      <c r="A2794">
        <v>310990</v>
      </c>
      <c r="B2794" t="s">
        <v>742</v>
      </c>
      <c r="C2794" t="s">
        <v>98</v>
      </c>
      <c r="D2794">
        <v>2020</v>
      </c>
      <c r="E2794" t="s">
        <v>743</v>
      </c>
      <c r="F2794" t="s">
        <v>357</v>
      </c>
      <c r="G2794" t="s">
        <v>383</v>
      </c>
      <c r="H2794">
        <v>11749</v>
      </c>
      <c r="I2794">
        <v>9646</v>
      </c>
      <c r="J2794">
        <v>8590</v>
      </c>
      <c r="K2794">
        <v>8590</v>
      </c>
      <c r="L2794">
        <v>89.1</v>
      </c>
      <c r="M2794">
        <v>73.11</v>
      </c>
      <c r="N2794">
        <f>COUNTIF(Cod_Mun_Norte!B:B,DADOS_SNIS_Minas!A2794)</f>
        <v>0</v>
      </c>
    </row>
    <row r="2795" spans="1:14" x14ac:dyDescent="0.2">
      <c r="A2795">
        <v>310990</v>
      </c>
      <c r="B2795" t="s">
        <v>742</v>
      </c>
      <c r="C2795" t="s">
        <v>98</v>
      </c>
      <c r="D2795">
        <v>2019</v>
      </c>
      <c r="E2795" t="s">
        <v>743</v>
      </c>
      <c r="F2795" t="s">
        <v>357</v>
      </c>
      <c r="G2795" t="s">
        <v>383</v>
      </c>
      <c r="H2795">
        <v>11624</v>
      </c>
      <c r="I2795">
        <v>9543</v>
      </c>
      <c r="J2795">
        <v>8456</v>
      </c>
      <c r="K2795">
        <v>8456</v>
      </c>
      <c r="L2795">
        <v>88.6</v>
      </c>
      <c r="M2795">
        <v>72.75</v>
      </c>
      <c r="N2795">
        <f>COUNTIF(Cod_Mun_Norte!B:B,DADOS_SNIS_Minas!A2795)</f>
        <v>0</v>
      </c>
    </row>
    <row r="2796" spans="1:14" x14ac:dyDescent="0.2">
      <c r="A2796">
        <v>310990</v>
      </c>
      <c r="B2796" t="s">
        <v>742</v>
      </c>
      <c r="C2796" t="s">
        <v>98</v>
      </c>
      <c r="D2796">
        <v>2018</v>
      </c>
      <c r="E2796" t="s">
        <v>744</v>
      </c>
      <c r="F2796" t="s">
        <v>357</v>
      </c>
      <c r="H2796">
        <v>11495</v>
      </c>
      <c r="I2796">
        <v>9437</v>
      </c>
      <c r="J2796">
        <v>8340</v>
      </c>
      <c r="K2796">
        <v>8340</v>
      </c>
      <c r="L2796">
        <v>88.4</v>
      </c>
      <c r="M2796">
        <v>72.55</v>
      </c>
      <c r="N2796">
        <f>COUNTIF(Cod_Mun_Norte!B:B,DADOS_SNIS_Minas!A2796)</f>
        <v>0</v>
      </c>
    </row>
    <row r="2797" spans="1:14" x14ac:dyDescent="0.2">
      <c r="A2797">
        <v>310990</v>
      </c>
      <c r="B2797" t="s">
        <v>742</v>
      </c>
      <c r="C2797" t="s">
        <v>98</v>
      </c>
      <c r="D2797">
        <v>2017</v>
      </c>
      <c r="E2797" t="s">
        <v>745</v>
      </c>
      <c r="F2797" t="s">
        <v>364</v>
      </c>
      <c r="H2797">
        <v>11399</v>
      </c>
      <c r="I2797">
        <v>9359</v>
      </c>
      <c r="J2797">
        <v>8304</v>
      </c>
      <c r="K2797">
        <v>8304</v>
      </c>
      <c r="L2797">
        <v>88.7</v>
      </c>
      <c r="M2797">
        <v>72.849999999999994</v>
      </c>
      <c r="N2797">
        <f>COUNTIF(Cod_Mun_Norte!B:B,DADOS_SNIS_Minas!A2797)</f>
        <v>0</v>
      </c>
    </row>
    <row r="2798" spans="1:14" x14ac:dyDescent="0.2">
      <c r="A2798">
        <v>310990</v>
      </c>
      <c r="B2798" t="s">
        <v>742</v>
      </c>
      <c r="C2798" t="s">
        <v>98</v>
      </c>
      <c r="D2798">
        <v>2016</v>
      </c>
      <c r="E2798" t="s">
        <v>744</v>
      </c>
      <c r="F2798" t="s">
        <v>359</v>
      </c>
      <c r="H2798">
        <v>11287</v>
      </c>
      <c r="I2798">
        <v>9267</v>
      </c>
      <c r="J2798">
        <v>8384</v>
      </c>
      <c r="K2798">
        <v>8384</v>
      </c>
      <c r="L2798">
        <v>90.5</v>
      </c>
      <c r="M2798">
        <v>74.28</v>
      </c>
      <c r="N2798">
        <f>COUNTIF(Cod_Mun_Norte!B:B,DADOS_SNIS_Minas!A2798)</f>
        <v>0</v>
      </c>
    </row>
    <row r="2799" spans="1:14" x14ac:dyDescent="0.2">
      <c r="A2799">
        <v>310990</v>
      </c>
      <c r="B2799" t="s">
        <v>742</v>
      </c>
      <c r="C2799" t="s">
        <v>98</v>
      </c>
      <c r="D2799">
        <v>2015</v>
      </c>
      <c r="E2799" t="s">
        <v>361</v>
      </c>
      <c r="F2799" t="s">
        <v>362</v>
      </c>
      <c r="H2799">
        <v>11170</v>
      </c>
      <c r="I2799">
        <v>9171</v>
      </c>
      <c r="J2799">
        <v>8293</v>
      </c>
      <c r="K2799">
        <v>8293</v>
      </c>
      <c r="L2799">
        <v>90.4</v>
      </c>
      <c r="M2799">
        <v>74.239999999999995</v>
      </c>
      <c r="N2799">
        <f>COUNTIF(Cod_Mun_Norte!B:B,DADOS_SNIS_Minas!A2799)</f>
        <v>0</v>
      </c>
    </row>
    <row r="2800" spans="1:14" x14ac:dyDescent="0.2">
      <c r="A2800">
        <v>310990</v>
      </c>
      <c r="B2800" t="s">
        <v>742</v>
      </c>
      <c r="C2800" t="s">
        <v>98</v>
      </c>
      <c r="D2800">
        <v>2014</v>
      </c>
      <c r="E2800" t="s">
        <v>745</v>
      </c>
      <c r="F2800" t="s">
        <v>364</v>
      </c>
      <c r="H2800">
        <v>11046</v>
      </c>
      <c r="I2800">
        <v>9069</v>
      </c>
      <c r="J2800">
        <v>9069</v>
      </c>
      <c r="K2800">
        <v>9069</v>
      </c>
      <c r="L2800">
        <v>100</v>
      </c>
      <c r="M2800">
        <v>82.1</v>
      </c>
      <c r="N2800">
        <f>COUNTIF(Cod_Mun_Norte!B:B,DADOS_SNIS_Minas!A2800)</f>
        <v>0</v>
      </c>
    </row>
    <row r="2801" spans="1:14" x14ac:dyDescent="0.2">
      <c r="A2801">
        <v>310990</v>
      </c>
      <c r="B2801" t="s">
        <v>742</v>
      </c>
      <c r="C2801" t="s">
        <v>98</v>
      </c>
      <c r="D2801">
        <v>2013</v>
      </c>
      <c r="E2801" t="s">
        <v>746</v>
      </c>
      <c r="F2801" t="s">
        <v>360</v>
      </c>
      <c r="H2801">
        <v>10918</v>
      </c>
      <c r="I2801">
        <v>8964</v>
      </c>
      <c r="J2801">
        <v>8964</v>
      </c>
      <c r="K2801">
        <v>8964</v>
      </c>
      <c r="L2801">
        <v>100</v>
      </c>
      <c r="M2801">
        <v>82.1</v>
      </c>
      <c r="N2801">
        <f>COUNTIF(Cod_Mun_Norte!B:B,DADOS_SNIS_Minas!A2801)</f>
        <v>0</v>
      </c>
    </row>
    <row r="2802" spans="1:14" x14ac:dyDescent="0.2">
      <c r="A2802">
        <v>310990</v>
      </c>
      <c r="B2802" t="s">
        <v>742</v>
      </c>
      <c r="C2802" t="s">
        <v>98</v>
      </c>
      <c r="D2802">
        <v>2012</v>
      </c>
      <c r="E2802" t="s">
        <v>746</v>
      </c>
      <c r="F2802" t="s">
        <v>360</v>
      </c>
      <c r="H2802">
        <v>10467</v>
      </c>
      <c r="I2802">
        <v>8593</v>
      </c>
      <c r="J2802">
        <v>8593</v>
      </c>
      <c r="K2802">
        <v>8593</v>
      </c>
      <c r="L2802">
        <v>100</v>
      </c>
      <c r="M2802">
        <v>82.1</v>
      </c>
      <c r="N2802">
        <f>COUNTIF(Cod_Mun_Norte!B:B,DADOS_SNIS_Minas!A2802)</f>
        <v>0</v>
      </c>
    </row>
    <row r="2803" spans="1:14" x14ac:dyDescent="0.2">
      <c r="A2803">
        <v>310990</v>
      </c>
      <c r="B2803" t="s">
        <v>742</v>
      </c>
      <c r="C2803" t="s">
        <v>98</v>
      </c>
      <c r="D2803">
        <v>2011</v>
      </c>
      <c r="E2803" t="s">
        <v>361</v>
      </c>
      <c r="F2803" t="s">
        <v>362</v>
      </c>
      <c r="H2803">
        <v>10345</v>
      </c>
      <c r="I2803">
        <v>8493</v>
      </c>
      <c r="J2803">
        <v>8493</v>
      </c>
      <c r="K2803">
        <v>8493</v>
      </c>
      <c r="L2803">
        <v>100</v>
      </c>
      <c r="M2803">
        <v>82.1</v>
      </c>
      <c r="N2803">
        <f>COUNTIF(Cod_Mun_Norte!B:B,DADOS_SNIS_Minas!A2803)</f>
        <v>0</v>
      </c>
    </row>
    <row r="2804" spans="1:14" x14ac:dyDescent="0.2">
      <c r="A2804">
        <v>310990</v>
      </c>
      <c r="B2804" t="s">
        <v>742</v>
      </c>
      <c r="C2804" t="s">
        <v>98</v>
      </c>
      <c r="D2804">
        <v>2010</v>
      </c>
      <c r="E2804" t="s">
        <v>361</v>
      </c>
      <c r="F2804" t="s">
        <v>362</v>
      </c>
      <c r="H2804">
        <v>10218</v>
      </c>
      <c r="I2804">
        <v>8389</v>
      </c>
      <c r="J2804">
        <v>8389</v>
      </c>
      <c r="K2804">
        <v>8389</v>
      </c>
      <c r="L2804">
        <v>100</v>
      </c>
      <c r="M2804">
        <v>82.1</v>
      </c>
      <c r="N2804">
        <f>COUNTIF(Cod_Mun_Norte!B:B,DADOS_SNIS_Minas!A2804)</f>
        <v>0</v>
      </c>
    </row>
    <row r="2805" spans="1:14" x14ac:dyDescent="0.2">
      <c r="A2805">
        <v>310990</v>
      </c>
      <c r="B2805" t="s">
        <v>742</v>
      </c>
      <c r="C2805" t="s">
        <v>98</v>
      </c>
      <c r="D2805">
        <v>2009</v>
      </c>
      <c r="E2805" t="s">
        <v>361</v>
      </c>
      <c r="F2805" t="s">
        <v>362</v>
      </c>
      <c r="H2805">
        <v>10040</v>
      </c>
      <c r="I2805">
        <v>8531</v>
      </c>
      <c r="J2805">
        <v>9534</v>
      </c>
      <c r="K2805">
        <v>9534</v>
      </c>
      <c r="L2805">
        <v>100</v>
      </c>
      <c r="M2805">
        <v>94.96</v>
      </c>
      <c r="N2805">
        <f>COUNTIF(Cod_Mun_Norte!B:B,DADOS_SNIS_Minas!A2805)</f>
        <v>0</v>
      </c>
    </row>
    <row r="2806" spans="1:14" x14ac:dyDescent="0.2">
      <c r="A2806">
        <v>310990</v>
      </c>
      <c r="B2806" t="s">
        <v>742</v>
      </c>
      <c r="C2806" t="s">
        <v>98</v>
      </c>
      <c r="D2806">
        <v>2008</v>
      </c>
      <c r="E2806" t="s">
        <v>361</v>
      </c>
      <c r="F2806" t="s">
        <v>362</v>
      </c>
      <c r="H2806">
        <v>9911</v>
      </c>
      <c r="I2806">
        <v>8422</v>
      </c>
      <c r="J2806">
        <v>9294</v>
      </c>
      <c r="K2806">
        <v>9294</v>
      </c>
      <c r="L2806">
        <v>100</v>
      </c>
      <c r="M2806">
        <v>93.77</v>
      </c>
      <c r="N2806">
        <f>COUNTIF(Cod_Mun_Norte!B:B,DADOS_SNIS_Minas!A2806)</f>
        <v>0</v>
      </c>
    </row>
    <row r="2807" spans="1:14" x14ac:dyDescent="0.2">
      <c r="A2807">
        <v>310990</v>
      </c>
      <c r="B2807" t="s">
        <v>742</v>
      </c>
      <c r="C2807" t="s">
        <v>98</v>
      </c>
      <c r="D2807">
        <v>2007</v>
      </c>
      <c r="E2807" t="s">
        <v>361</v>
      </c>
      <c r="F2807" t="s">
        <v>362</v>
      </c>
      <c r="H2807">
        <v>9490</v>
      </c>
      <c r="I2807">
        <v>8064</v>
      </c>
      <c r="J2807">
        <v>9072</v>
      </c>
      <c r="K2807">
        <v>9072</v>
      </c>
      <c r="L2807">
        <v>100</v>
      </c>
      <c r="M2807">
        <v>95.6</v>
      </c>
      <c r="N2807">
        <f>COUNTIF(Cod_Mun_Norte!B:B,DADOS_SNIS_Minas!A2807)</f>
        <v>0</v>
      </c>
    </row>
    <row r="2808" spans="1:14" x14ac:dyDescent="0.2">
      <c r="A2808">
        <v>310990</v>
      </c>
      <c r="B2808" t="s">
        <v>742</v>
      </c>
      <c r="C2808" t="s">
        <v>98</v>
      </c>
      <c r="D2808">
        <v>2006</v>
      </c>
      <c r="E2808" t="s">
        <v>361</v>
      </c>
      <c r="F2808" t="s">
        <v>362</v>
      </c>
      <c r="H2808">
        <v>9434</v>
      </c>
      <c r="I2808">
        <v>8145</v>
      </c>
      <c r="J2808">
        <v>8742</v>
      </c>
      <c r="K2808">
        <v>8742</v>
      </c>
      <c r="L2808">
        <v>100</v>
      </c>
      <c r="M2808">
        <v>92.66</v>
      </c>
      <c r="N2808">
        <f>COUNTIF(Cod_Mun_Norte!B:B,DADOS_SNIS_Minas!A2808)</f>
        <v>0</v>
      </c>
    </row>
    <row r="2809" spans="1:14" x14ac:dyDescent="0.2">
      <c r="A2809">
        <v>310990</v>
      </c>
      <c r="B2809" t="s">
        <v>742</v>
      </c>
      <c r="C2809" t="s">
        <v>98</v>
      </c>
      <c r="D2809">
        <v>2005</v>
      </c>
      <c r="E2809" t="s">
        <v>361</v>
      </c>
      <c r="F2809" t="s">
        <v>362</v>
      </c>
      <c r="H2809">
        <v>9303</v>
      </c>
      <c r="I2809">
        <v>8032</v>
      </c>
      <c r="J2809">
        <v>8607</v>
      </c>
      <c r="K2809">
        <v>8607</v>
      </c>
      <c r="L2809">
        <v>100</v>
      </c>
      <c r="M2809">
        <v>92.52</v>
      </c>
      <c r="N2809">
        <f>COUNTIF(Cod_Mun_Norte!B:B,DADOS_SNIS_Minas!A2809)</f>
        <v>0</v>
      </c>
    </row>
    <row r="2810" spans="1:14" x14ac:dyDescent="0.2">
      <c r="A2810">
        <v>310990</v>
      </c>
      <c r="B2810" t="s">
        <v>742</v>
      </c>
      <c r="C2810" t="s">
        <v>98</v>
      </c>
      <c r="D2810">
        <v>2004</v>
      </c>
      <c r="E2810" t="s">
        <v>361</v>
      </c>
      <c r="F2810" t="s">
        <v>362</v>
      </c>
      <c r="H2810">
        <v>9170</v>
      </c>
      <c r="I2810">
        <v>7917</v>
      </c>
      <c r="N2810">
        <f>COUNTIF(Cod_Mun_Norte!B:B,DADOS_SNIS_Minas!A2810)</f>
        <v>0</v>
      </c>
    </row>
    <row r="2811" spans="1:14" x14ac:dyDescent="0.2">
      <c r="A2811">
        <v>310990</v>
      </c>
      <c r="B2811" t="s">
        <v>742</v>
      </c>
      <c r="C2811" t="s">
        <v>98</v>
      </c>
      <c r="D2811">
        <v>2003</v>
      </c>
      <c r="E2811" t="s">
        <v>361</v>
      </c>
      <c r="F2811" t="s">
        <v>362</v>
      </c>
      <c r="H2811">
        <v>8931</v>
      </c>
      <c r="I2811">
        <v>7711</v>
      </c>
      <c r="N2811">
        <f>COUNTIF(Cod_Mun_Norte!B:B,DADOS_SNIS_Minas!A2811)</f>
        <v>0</v>
      </c>
    </row>
    <row r="2812" spans="1:14" x14ac:dyDescent="0.2">
      <c r="A2812">
        <v>310990</v>
      </c>
      <c r="B2812" t="s">
        <v>742</v>
      </c>
      <c r="C2812" t="s">
        <v>98</v>
      </c>
      <c r="D2812">
        <v>2002</v>
      </c>
      <c r="E2812" t="s">
        <v>361</v>
      </c>
      <c r="F2812" t="s">
        <v>362</v>
      </c>
      <c r="H2812">
        <v>8817</v>
      </c>
      <c r="I2812">
        <v>7612</v>
      </c>
      <c r="N2812">
        <f>COUNTIF(Cod_Mun_Norte!B:B,DADOS_SNIS_Minas!A2812)</f>
        <v>0</v>
      </c>
    </row>
    <row r="2813" spans="1:14" x14ac:dyDescent="0.2">
      <c r="A2813">
        <v>310990</v>
      </c>
      <c r="B2813" t="s">
        <v>742</v>
      </c>
      <c r="C2813" t="s">
        <v>98</v>
      </c>
      <c r="D2813">
        <v>2001</v>
      </c>
      <c r="E2813" t="s">
        <v>361</v>
      </c>
      <c r="F2813" t="s">
        <v>362</v>
      </c>
      <c r="H2813">
        <v>8714</v>
      </c>
      <c r="I2813">
        <v>7523</v>
      </c>
      <c r="N2813">
        <f>COUNTIF(Cod_Mun_Norte!B:B,DADOS_SNIS_Minas!A2813)</f>
        <v>0</v>
      </c>
    </row>
    <row r="2814" spans="1:14" x14ac:dyDescent="0.2">
      <c r="A2814">
        <v>310990</v>
      </c>
      <c r="B2814" t="s">
        <v>742</v>
      </c>
      <c r="C2814" t="s">
        <v>98</v>
      </c>
      <c r="D2814">
        <v>2000</v>
      </c>
      <c r="E2814" t="s">
        <v>361</v>
      </c>
      <c r="F2814" t="s">
        <v>362</v>
      </c>
      <c r="H2814">
        <v>8571</v>
      </c>
      <c r="I2814">
        <v>7400</v>
      </c>
      <c r="N2814">
        <f>COUNTIF(Cod_Mun_Norte!B:B,DADOS_SNIS_Minas!A2814)</f>
        <v>0</v>
      </c>
    </row>
    <row r="2815" spans="1:14" x14ac:dyDescent="0.2">
      <c r="A2815">
        <v>310990</v>
      </c>
      <c r="B2815" t="s">
        <v>742</v>
      </c>
      <c r="C2815" t="s">
        <v>98</v>
      </c>
      <c r="D2815">
        <v>1999</v>
      </c>
      <c r="E2815" t="s">
        <v>361</v>
      </c>
      <c r="F2815" t="s">
        <v>362</v>
      </c>
      <c r="H2815">
        <v>7796</v>
      </c>
      <c r="I2815">
        <v>6581</v>
      </c>
      <c r="N2815">
        <f>COUNTIF(Cod_Mun_Norte!B:B,DADOS_SNIS_Minas!A2815)</f>
        <v>0</v>
      </c>
    </row>
    <row r="2816" spans="1:14" x14ac:dyDescent="0.2">
      <c r="A2816">
        <v>310990</v>
      </c>
      <c r="B2816" t="s">
        <v>742</v>
      </c>
      <c r="C2816" t="s">
        <v>98</v>
      </c>
      <c r="D2816">
        <v>1998</v>
      </c>
      <c r="E2816" t="s">
        <v>361</v>
      </c>
      <c r="F2816" t="s">
        <v>362</v>
      </c>
      <c r="H2816">
        <v>7731</v>
      </c>
      <c r="I2816">
        <v>6527</v>
      </c>
      <c r="N2816">
        <f>COUNTIF(Cod_Mun_Norte!B:B,DADOS_SNIS_Minas!A2816)</f>
        <v>0</v>
      </c>
    </row>
    <row r="2817" spans="1:14" x14ac:dyDescent="0.2">
      <c r="A2817">
        <v>310990</v>
      </c>
      <c r="B2817" t="s">
        <v>742</v>
      </c>
      <c r="C2817" t="s">
        <v>98</v>
      </c>
      <c r="D2817">
        <v>1997</v>
      </c>
      <c r="H2817">
        <v>7665</v>
      </c>
      <c r="I2817">
        <v>6471</v>
      </c>
      <c r="N2817">
        <f>COUNTIF(Cod_Mun_Norte!B:B,DADOS_SNIS_Minas!A2817)</f>
        <v>0</v>
      </c>
    </row>
    <row r="2818" spans="1:14" x14ac:dyDescent="0.2">
      <c r="A2818">
        <v>310990</v>
      </c>
      <c r="B2818" t="s">
        <v>742</v>
      </c>
      <c r="C2818" t="s">
        <v>98</v>
      </c>
      <c r="D2818">
        <v>1996</v>
      </c>
      <c r="H2818">
        <v>7587</v>
      </c>
      <c r="I2818">
        <v>6405</v>
      </c>
      <c r="N2818">
        <f>COUNTIF(Cod_Mun_Norte!B:B,DADOS_SNIS_Minas!A2818)</f>
        <v>0</v>
      </c>
    </row>
    <row r="2819" spans="1:14" x14ac:dyDescent="0.2">
      <c r="A2819">
        <v>310990</v>
      </c>
      <c r="B2819" t="s">
        <v>742</v>
      </c>
      <c r="C2819" t="s">
        <v>98</v>
      </c>
      <c r="D2819">
        <v>1995</v>
      </c>
      <c r="H2819">
        <v>7917</v>
      </c>
      <c r="I2819">
        <v>6684</v>
      </c>
      <c r="N2819">
        <f>COUNTIF(Cod_Mun_Norte!B:B,DADOS_SNIS_Minas!A2819)</f>
        <v>0</v>
      </c>
    </row>
    <row r="2820" spans="1:14" x14ac:dyDescent="0.2">
      <c r="A2820">
        <v>311000</v>
      </c>
      <c r="B2820" t="s">
        <v>129</v>
      </c>
      <c r="C2820" t="s">
        <v>98</v>
      </c>
      <c r="D2820">
        <v>2020</v>
      </c>
      <c r="E2820" t="s">
        <v>747</v>
      </c>
      <c r="F2820" t="s">
        <v>367</v>
      </c>
      <c r="G2820" t="s">
        <v>371</v>
      </c>
      <c r="H2820">
        <v>45047</v>
      </c>
      <c r="I2820">
        <v>39173</v>
      </c>
      <c r="J2820">
        <v>44377</v>
      </c>
      <c r="K2820">
        <v>38763</v>
      </c>
      <c r="L2820">
        <v>99</v>
      </c>
      <c r="M2820">
        <v>98.51</v>
      </c>
      <c r="N2820">
        <f>COUNTIF(Cod_Mun_Norte!B:B,DADOS_SNIS_Minas!A2820)</f>
        <v>0</v>
      </c>
    </row>
    <row r="2821" spans="1:14" x14ac:dyDescent="0.2">
      <c r="A2821">
        <v>311000</v>
      </c>
      <c r="B2821" t="s">
        <v>129</v>
      </c>
      <c r="C2821" t="s">
        <v>98</v>
      </c>
      <c r="D2821">
        <v>2019</v>
      </c>
      <c r="E2821" t="s">
        <v>748</v>
      </c>
      <c r="F2821" t="s">
        <v>99</v>
      </c>
      <c r="G2821" t="s">
        <v>100</v>
      </c>
      <c r="H2821">
        <v>44718</v>
      </c>
      <c r="I2821">
        <v>38887</v>
      </c>
      <c r="J2821">
        <v>44377</v>
      </c>
      <c r="K2821">
        <v>38590</v>
      </c>
      <c r="L2821">
        <v>99.2</v>
      </c>
      <c r="M2821">
        <v>99.24</v>
      </c>
      <c r="N2821">
        <f>COUNTIF(Cod_Mun_Norte!B:B,DADOS_SNIS_Minas!A2821)</f>
        <v>0</v>
      </c>
    </row>
    <row r="2822" spans="1:14" x14ac:dyDescent="0.2">
      <c r="A2822">
        <v>311000</v>
      </c>
      <c r="B2822" t="s">
        <v>129</v>
      </c>
      <c r="C2822" t="s">
        <v>98</v>
      </c>
      <c r="D2822">
        <v>2018</v>
      </c>
      <c r="E2822" t="s">
        <v>747</v>
      </c>
      <c r="F2822" t="s">
        <v>367</v>
      </c>
      <c r="H2822">
        <v>44377</v>
      </c>
      <c r="I2822">
        <v>38590</v>
      </c>
      <c r="J2822">
        <v>44377</v>
      </c>
      <c r="K2822">
        <v>38590</v>
      </c>
      <c r="L2822">
        <v>100</v>
      </c>
      <c r="M2822">
        <v>100</v>
      </c>
      <c r="N2822">
        <f>COUNTIF(Cod_Mun_Norte!B:B,DADOS_SNIS_Minas!A2822)</f>
        <v>0</v>
      </c>
    </row>
    <row r="2823" spans="1:14" x14ac:dyDescent="0.2">
      <c r="A2823">
        <v>311000</v>
      </c>
      <c r="B2823" t="s">
        <v>129</v>
      </c>
      <c r="C2823" t="s">
        <v>98</v>
      </c>
      <c r="D2823">
        <v>2017</v>
      </c>
      <c r="E2823" t="s">
        <v>747</v>
      </c>
      <c r="F2823" t="s">
        <v>367</v>
      </c>
      <c r="H2823">
        <v>44377</v>
      </c>
      <c r="I2823">
        <v>38590</v>
      </c>
      <c r="J2823">
        <v>44377</v>
      </c>
      <c r="K2823">
        <v>38590</v>
      </c>
      <c r="L2823">
        <v>100</v>
      </c>
      <c r="M2823">
        <v>100</v>
      </c>
      <c r="N2823">
        <f>COUNTIF(Cod_Mun_Norte!B:B,DADOS_SNIS_Minas!A2823)</f>
        <v>0</v>
      </c>
    </row>
    <row r="2824" spans="1:14" x14ac:dyDescent="0.2">
      <c r="A2824">
        <v>311000</v>
      </c>
      <c r="B2824" t="s">
        <v>129</v>
      </c>
      <c r="C2824" t="s">
        <v>98</v>
      </c>
      <c r="D2824">
        <v>2016</v>
      </c>
      <c r="E2824" t="s">
        <v>748</v>
      </c>
      <c r="F2824" t="s">
        <v>99</v>
      </c>
      <c r="H2824">
        <v>44066</v>
      </c>
      <c r="I2824">
        <v>38320</v>
      </c>
      <c r="J2824">
        <v>43020</v>
      </c>
      <c r="K2824">
        <v>36995</v>
      </c>
      <c r="L2824">
        <v>96.5</v>
      </c>
      <c r="M2824">
        <v>97.63</v>
      </c>
      <c r="N2824">
        <f>COUNTIF(Cod_Mun_Norte!B:B,DADOS_SNIS_Minas!A2824)</f>
        <v>0</v>
      </c>
    </row>
    <row r="2825" spans="1:14" x14ac:dyDescent="0.2">
      <c r="A2825">
        <v>311000</v>
      </c>
      <c r="B2825" t="s">
        <v>129</v>
      </c>
      <c r="C2825" t="s">
        <v>98</v>
      </c>
      <c r="D2825">
        <v>2015</v>
      </c>
      <c r="E2825" t="s">
        <v>747</v>
      </c>
      <c r="F2825" t="s">
        <v>367</v>
      </c>
      <c r="H2825">
        <v>43739</v>
      </c>
      <c r="I2825">
        <v>38035</v>
      </c>
      <c r="J2825">
        <v>42997</v>
      </c>
      <c r="K2825">
        <v>35991</v>
      </c>
      <c r="L2825">
        <v>94.6</v>
      </c>
      <c r="M2825">
        <v>98.3</v>
      </c>
      <c r="N2825">
        <f>COUNTIF(Cod_Mun_Norte!B:B,DADOS_SNIS_Minas!A2825)</f>
        <v>0</v>
      </c>
    </row>
    <row r="2826" spans="1:14" x14ac:dyDescent="0.2">
      <c r="A2826">
        <v>311000</v>
      </c>
      <c r="B2826" t="s">
        <v>129</v>
      </c>
      <c r="C2826" t="s">
        <v>98</v>
      </c>
      <c r="D2826">
        <v>2014</v>
      </c>
      <c r="E2826" t="s">
        <v>747</v>
      </c>
      <c r="F2826" t="s">
        <v>367</v>
      </c>
      <c r="H2826">
        <v>43395</v>
      </c>
      <c r="I2826">
        <v>37736</v>
      </c>
      <c r="J2826">
        <v>42997</v>
      </c>
      <c r="K2826">
        <v>35991</v>
      </c>
      <c r="L2826">
        <v>95.4</v>
      </c>
      <c r="M2826">
        <v>99.08</v>
      </c>
      <c r="N2826">
        <f>COUNTIF(Cod_Mun_Norte!B:B,DADOS_SNIS_Minas!A2826)</f>
        <v>0</v>
      </c>
    </row>
    <row r="2827" spans="1:14" x14ac:dyDescent="0.2">
      <c r="A2827">
        <v>311000</v>
      </c>
      <c r="B2827" t="s">
        <v>129</v>
      </c>
      <c r="C2827" t="s">
        <v>98</v>
      </c>
      <c r="D2827">
        <v>2013</v>
      </c>
      <c r="E2827" t="s">
        <v>747</v>
      </c>
      <c r="F2827" t="s">
        <v>367</v>
      </c>
      <c r="H2827">
        <v>43036</v>
      </c>
      <c r="I2827">
        <v>37424</v>
      </c>
      <c r="J2827">
        <v>42826</v>
      </c>
      <c r="K2827">
        <v>35848</v>
      </c>
      <c r="L2827">
        <v>95.8</v>
      </c>
      <c r="M2827">
        <v>99.51</v>
      </c>
      <c r="N2827">
        <f>COUNTIF(Cod_Mun_Norte!B:B,DADOS_SNIS_Minas!A2827)</f>
        <v>0</v>
      </c>
    </row>
    <row r="2828" spans="1:14" x14ac:dyDescent="0.2">
      <c r="A2828">
        <v>311000</v>
      </c>
      <c r="B2828" t="s">
        <v>129</v>
      </c>
      <c r="C2828" t="s">
        <v>98</v>
      </c>
      <c r="D2828">
        <v>2012</v>
      </c>
      <c r="E2828" t="s">
        <v>747</v>
      </c>
      <c r="F2828" t="s">
        <v>367</v>
      </c>
      <c r="H2828">
        <v>41423</v>
      </c>
      <c r="I2828">
        <v>36021</v>
      </c>
      <c r="J2828">
        <v>41108</v>
      </c>
      <c r="K2828">
        <v>35848</v>
      </c>
      <c r="L2828">
        <v>99.5</v>
      </c>
      <c r="M2828">
        <v>99.24</v>
      </c>
      <c r="N2828">
        <f>COUNTIF(Cod_Mun_Norte!B:B,DADOS_SNIS_Minas!A2828)</f>
        <v>0</v>
      </c>
    </row>
    <row r="2829" spans="1:14" x14ac:dyDescent="0.2">
      <c r="A2829">
        <v>311000</v>
      </c>
      <c r="B2829" t="s">
        <v>129</v>
      </c>
      <c r="C2829" t="s">
        <v>98</v>
      </c>
      <c r="D2829">
        <v>2011</v>
      </c>
      <c r="E2829" t="s">
        <v>747</v>
      </c>
      <c r="F2829" t="s">
        <v>367</v>
      </c>
      <c r="H2829">
        <v>41092</v>
      </c>
      <c r="I2829">
        <v>35733</v>
      </c>
      <c r="J2829">
        <v>41092</v>
      </c>
      <c r="K2829">
        <v>35733</v>
      </c>
      <c r="L2829">
        <v>100</v>
      </c>
      <c r="M2829">
        <v>100</v>
      </c>
      <c r="N2829">
        <f>COUNTIF(Cod_Mun_Norte!B:B,DADOS_SNIS_Minas!A2829)</f>
        <v>0</v>
      </c>
    </row>
    <row r="2830" spans="1:14" x14ac:dyDescent="0.2">
      <c r="A2830">
        <v>311000</v>
      </c>
      <c r="B2830" t="s">
        <v>129</v>
      </c>
      <c r="C2830" t="s">
        <v>98</v>
      </c>
      <c r="D2830">
        <v>2010</v>
      </c>
      <c r="E2830" t="s">
        <v>747</v>
      </c>
      <c r="F2830" t="s">
        <v>367</v>
      </c>
      <c r="H2830">
        <v>40750</v>
      </c>
      <c r="I2830">
        <v>35436</v>
      </c>
      <c r="J2830">
        <v>40341</v>
      </c>
      <c r="K2830">
        <v>35081</v>
      </c>
      <c r="L2830">
        <v>99</v>
      </c>
      <c r="M2830">
        <v>99</v>
      </c>
      <c r="N2830">
        <f>COUNTIF(Cod_Mun_Norte!B:B,DADOS_SNIS_Minas!A2830)</f>
        <v>0</v>
      </c>
    </row>
    <row r="2831" spans="1:14" x14ac:dyDescent="0.2">
      <c r="A2831">
        <v>311000</v>
      </c>
      <c r="B2831" t="s">
        <v>129</v>
      </c>
      <c r="C2831" t="s">
        <v>98</v>
      </c>
      <c r="D2831">
        <v>2009</v>
      </c>
      <c r="E2831" t="s">
        <v>749</v>
      </c>
      <c r="F2831" t="s">
        <v>374</v>
      </c>
      <c r="H2831">
        <v>41043</v>
      </c>
      <c r="I2831">
        <v>35422</v>
      </c>
      <c r="N2831">
        <f>COUNTIF(Cod_Mun_Norte!B:B,DADOS_SNIS_Minas!A2831)</f>
        <v>0</v>
      </c>
    </row>
    <row r="2832" spans="1:14" x14ac:dyDescent="0.2">
      <c r="A2832">
        <v>311000</v>
      </c>
      <c r="B2832" t="s">
        <v>129</v>
      </c>
      <c r="C2832" t="s">
        <v>98</v>
      </c>
      <c r="D2832">
        <v>2008</v>
      </c>
      <c r="E2832" t="s">
        <v>748</v>
      </c>
      <c r="F2832" t="s">
        <v>99</v>
      </c>
      <c r="H2832">
        <v>40634</v>
      </c>
      <c r="I2832">
        <v>35069</v>
      </c>
      <c r="J2832">
        <v>38430</v>
      </c>
      <c r="K2832">
        <v>32181</v>
      </c>
      <c r="L2832">
        <v>91.8</v>
      </c>
      <c r="M2832">
        <v>94.58</v>
      </c>
      <c r="N2832">
        <f>COUNTIF(Cod_Mun_Norte!B:B,DADOS_SNIS_Minas!A2832)</f>
        <v>0</v>
      </c>
    </row>
    <row r="2833" spans="1:14" x14ac:dyDescent="0.2">
      <c r="A2833">
        <v>311000</v>
      </c>
      <c r="B2833" t="s">
        <v>129</v>
      </c>
      <c r="C2833" t="s">
        <v>98</v>
      </c>
      <c r="D2833">
        <v>2007</v>
      </c>
      <c r="E2833" t="s">
        <v>748</v>
      </c>
      <c r="F2833" t="s">
        <v>99</v>
      </c>
      <c r="H2833">
        <v>39039</v>
      </c>
      <c r="I2833">
        <v>33692</v>
      </c>
      <c r="J2833">
        <v>38126</v>
      </c>
      <c r="K2833">
        <v>31926</v>
      </c>
      <c r="L2833">
        <v>94.8</v>
      </c>
      <c r="M2833">
        <v>97.66</v>
      </c>
      <c r="N2833">
        <f>COUNTIF(Cod_Mun_Norte!B:B,DADOS_SNIS_Minas!A2833)</f>
        <v>0</v>
      </c>
    </row>
    <row r="2834" spans="1:14" x14ac:dyDescent="0.2">
      <c r="A2834">
        <v>311000</v>
      </c>
      <c r="B2834" t="s">
        <v>129</v>
      </c>
      <c r="C2834" t="s">
        <v>98</v>
      </c>
      <c r="D2834">
        <v>2006</v>
      </c>
      <c r="E2834" t="s">
        <v>748</v>
      </c>
      <c r="F2834" t="s">
        <v>99</v>
      </c>
      <c r="H2834">
        <v>38552</v>
      </c>
      <c r="I2834">
        <v>33621</v>
      </c>
      <c r="J2834">
        <v>38126</v>
      </c>
      <c r="K2834">
        <v>31926</v>
      </c>
      <c r="L2834">
        <v>95</v>
      </c>
      <c r="M2834">
        <v>98.89</v>
      </c>
      <c r="N2834">
        <f>COUNTIF(Cod_Mun_Norte!B:B,DADOS_SNIS_Minas!A2834)</f>
        <v>0</v>
      </c>
    </row>
    <row r="2835" spans="1:14" x14ac:dyDescent="0.2">
      <c r="A2835">
        <v>311000</v>
      </c>
      <c r="B2835" t="s">
        <v>129</v>
      </c>
      <c r="C2835" t="s">
        <v>98</v>
      </c>
      <c r="D2835">
        <v>2005</v>
      </c>
      <c r="E2835" t="s">
        <v>748</v>
      </c>
      <c r="F2835" t="s">
        <v>99</v>
      </c>
      <c r="H2835">
        <v>38209</v>
      </c>
      <c r="I2835">
        <v>33322</v>
      </c>
      <c r="J2835">
        <v>37475</v>
      </c>
      <c r="K2835">
        <v>31475</v>
      </c>
      <c r="L2835">
        <v>94.5</v>
      </c>
      <c r="M2835">
        <v>98.08</v>
      </c>
      <c r="N2835">
        <f>COUNTIF(Cod_Mun_Norte!B:B,DADOS_SNIS_Minas!A2835)</f>
        <v>0</v>
      </c>
    </row>
    <row r="2836" spans="1:14" x14ac:dyDescent="0.2">
      <c r="A2836">
        <v>311000</v>
      </c>
      <c r="B2836" t="s">
        <v>129</v>
      </c>
      <c r="C2836" t="s">
        <v>98</v>
      </c>
      <c r="D2836">
        <v>2004</v>
      </c>
      <c r="E2836" t="s">
        <v>748</v>
      </c>
      <c r="F2836" t="s">
        <v>99</v>
      </c>
      <c r="H2836">
        <v>37863</v>
      </c>
      <c r="I2836">
        <v>33020</v>
      </c>
      <c r="J2836">
        <v>37475</v>
      </c>
      <c r="K2836">
        <v>31475</v>
      </c>
      <c r="L2836">
        <v>95.3</v>
      </c>
      <c r="M2836">
        <v>98.98</v>
      </c>
      <c r="N2836">
        <f>COUNTIF(Cod_Mun_Norte!B:B,DADOS_SNIS_Minas!A2836)</f>
        <v>0</v>
      </c>
    </row>
    <row r="2837" spans="1:14" x14ac:dyDescent="0.2">
      <c r="A2837">
        <v>311000</v>
      </c>
      <c r="B2837" t="s">
        <v>129</v>
      </c>
      <c r="C2837" t="s">
        <v>98</v>
      </c>
      <c r="D2837">
        <v>2003</v>
      </c>
      <c r="E2837" t="s">
        <v>748</v>
      </c>
      <c r="F2837" t="s">
        <v>99</v>
      </c>
      <c r="H2837">
        <v>37238</v>
      </c>
      <c r="I2837">
        <v>32475</v>
      </c>
      <c r="J2837">
        <v>42475</v>
      </c>
      <c r="K2837">
        <v>34475</v>
      </c>
      <c r="L2837">
        <v>100</v>
      </c>
      <c r="M2837">
        <v>100</v>
      </c>
      <c r="N2837">
        <f>COUNTIF(Cod_Mun_Norte!B:B,DADOS_SNIS_Minas!A2837)</f>
        <v>0</v>
      </c>
    </row>
    <row r="2838" spans="1:14" x14ac:dyDescent="0.2">
      <c r="A2838">
        <v>311000</v>
      </c>
      <c r="B2838" t="s">
        <v>129</v>
      </c>
      <c r="C2838" t="s">
        <v>98</v>
      </c>
      <c r="D2838">
        <v>2002</v>
      </c>
      <c r="E2838" t="s">
        <v>748</v>
      </c>
      <c r="F2838" t="s">
        <v>99</v>
      </c>
      <c r="H2838">
        <v>36940</v>
      </c>
      <c r="I2838">
        <v>32215</v>
      </c>
      <c r="J2838">
        <v>42372</v>
      </c>
      <c r="K2838">
        <v>34372</v>
      </c>
      <c r="L2838">
        <v>100</v>
      </c>
      <c r="M2838">
        <v>100</v>
      </c>
      <c r="N2838">
        <f>COUNTIF(Cod_Mun_Norte!B:B,DADOS_SNIS_Minas!A2838)</f>
        <v>0</v>
      </c>
    </row>
    <row r="2839" spans="1:14" x14ac:dyDescent="0.2">
      <c r="A2839">
        <v>311000</v>
      </c>
      <c r="B2839" t="s">
        <v>129</v>
      </c>
      <c r="C2839" t="s">
        <v>98</v>
      </c>
      <c r="D2839">
        <v>2001</v>
      </c>
      <c r="E2839" t="s">
        <v>748</v>
      </c>
      <c r="F2839" t="s">
        <v>99</v>
      </c>
      <c r="H2839">
        <v>36650</v>
      </c>
      <c r="I2839">
        <v>31962</v>
      </c>
      <c r="J2839">
        <v>42372</v>
      </c>
      <c r="K2839">
        <v>34372</v>
      </c>
      <c r="L2839">
        <v>100</v>
      </c>
      <c r="M2839">
        <v>100</v>
      </c>
      <c r="N2839">
        <f>COUNTIF(Cod_Mun_Norte!B:B,DADOS_SNIS_Minas!A2839)</f>
        <v>0</v>
      </c>
    </row>
    <row r="2840" spans="1:14" x14ac:dyDescent="0.2">
      <c r="A2840">
        <v>311000</v>
      </c>
      <c r="B2840" t="s">
        <v>129</v>
      </c>
      <c r="C2840" t="s">
        <v>98</v>
      </c>
      <c r="D2840">
        <v>2000</v>
      </c>
      <c r="E2840" t="s">
        <v>748</v>
      </c>
      <c r="F2840" t="s">
        <v>99</v>
      </c>
      <c r="H2840">
        <v>36299</v>
      </c>
      <c r="I2840">
        <v>31656</v>
      </c>
      <c r="J2840">
        <v>34372</v>
      </c>
      <c r="L2840">
        <v>100</v>
      </c>
      <c r="N2840">
        <f>COUNTIF(Cod_Mun_Norte!B:B,DADOS_SNIS_Minas!A2840)</f>
        <v>0</v>
      </c>
    </row>
    <row r="2841" spans="1:14" x14ac:dyDescent="0.2">
      <c r="A2841">
        <v>311000</v>
      </c>
      <c r="B2841" t="s">
        <v>129</v>
      </c>
      <c r="C2841" t="s">
        <v>98</v>
      </c>
      <c r="D2841">
        <v>1999</v>
      </c>
      <c r="H2841">
        <v>35964</v>
      </c>
      <c r="I2841">
        <v>30934</v>
      </c>
      <c r="N2841">
        <f>COUNTIF(Cod_Mun_Norte!B:B,DADOS_SNIS_Minas!A2841)</f>
        <v>0</v>
      </c>
    </row>
    <row r="2842" spans="1:14" x14ac:dyDescent="0.2">
      <c r="A2842">
        <v>311000</v>
      </c>
      <c r="B2842" t="s">
        <v>129</v>
      </c>
      <c r="C2842" t="s">
        <v>98</v>
      </c>
      <c r="D2842">
        <v>1998</v>
      </c>
      <c r="H2842">
        <v>35620</v>
      </c>
      <c r="I2842">
        <v>30638</v>
      </c>
      <c r="N2842">
        <f>COUNTIF(Cod_Mun_Norte!B:B,DADOS_SNIS_Minas!A2842)</f>
        <v>0</v>
      </c>
    </row>
    <row r="2843" spans="1:14" x14ac:dyDescent="0.2">
      <c r="A2843">
        <v>311000</v>
      </c>
      <c r="B2843" t="s">
        <v>129</v>
      </c>
      <c r="C2843" t="s">
        <v>98</v>
      </c>
      <c r="D2843">
        <v>1997</v>
      </c>
      <c r="H2843">
        <v>35276</v>
      </c>
      <c r="I2843">
        <v>30342</v>
      </c>
      <c r="N2843">
        <f>COUNTIF(Cod_Mun_Norte!B:B,DADOS_SNIS_Minas!A2843)</f>
        <v>0</v>
      </c>
    </row>
    <row r="2844" spans="1:14" x14ac:dyDescent="0.2">
      <c r="A2844">
        <v>311000</v>
      </c>
      <c r="B2844" t="s">
        <v>129</v>
      </c>
      <c r="C2844" t="s">
        <v>98</v>
      </c>
      <c r="D2844">
        <v>1996</v>
      </c>
      <c r="H2844">
        <v>34869</v>
      </c>
      <c r="I2844">
        <v>29992</v>
      </c>
      <c r="N2844">
        <f>COUNTIF(Cod_Mun_Norte!B:B,DADOS_SNIS_Minas!A2844)</f>
        <v>0</v>
      </c>
    </row>
    <row r="2845" spans="1:14" x14ac:dyDescent="0.2">
      <c r="A2845">
        <v>311000</v>
      </c>
      <c r="B2845" t="s">
        <v>129</v>
      </c>
      <c r="C2845" t="s">
        <v>98</v>
      </c>
      <c r="D2845">
        <v>1995</v>
      </c>
      <c r="H2845">
        <v>34443</v>
      </c>
      <c r="I2845">
        <v>29626</v>
      </c>
      <c r="N2845">
        <f>COUNTIF(Cod_Mun_Norte!B:B,DADOS_SNIS_Minas!A2845)</f>
        <v>0</v>
      </c>
    </row>
    <row r="2846" spans="1:14" x14ac:dyDescent="0.2">
      <c r="A2846">
        <v>311010</v>
      </c>
      <c r="B2846" t="s">
        <v>750</v>
      </c>
      <c r="C2846" t="s">
        <v>98</v>
      </c>
      <c r="D2846">
        <v>2020</v>
      </c>
      <c r="E2846" t="s">
        <v>751</v>
      </c>
      <c r="F2846" t="s">
        <v>357</v>
      </c>
      <c r="G2846" t="s">
        <v>383</v>
      </c>
      <c r="H2846">
        <v>5541</v>
      </c>
      <c r="I2846">
        <v>2920</v>
      </c>
      <c r="J2846">
        <v>2867</v>
      </c>
      <c r="K2846">
        <v>2867</v>
      </c>
      <c r="L2846">
        <v>98.2</v>
      </c>
      <c r="M2846">
        <v>51.74</v>
      </c>
      <c r="N2846">
        <f>COUNTIF(Cod_Mun_Norte!B:B,DADOS_SNIS_Minas!A2846)</f>
        <v>0</v>
      </c>
    </row>
    <row r="2847" spans="1:14" x14ac:dyDescent="0.2">
      <c r="A2847">
        <v>311010</v>
      </c>
      <c r="B2847" t="s">
        <v>750</v>
      </c>
      <c r="C2847" t="s">
        <v>98</v>
      </c>
      <c r="D2847">
        <v>2019</v>
      </c>
      <c r="E2847" t="s">
        <v>751</v>
      </c>
      <c r="F2847" t="s">
        <v>357</v>
      </c>
      <c r="G2847" t="s">
        <v>383</v>
      </c>
      <c r="H2847">
        <v>5496</v>
      </c>
      <c r="I2847">
        <v>2896</v>
      </c>
      <c r="J2847">
        <v>2867</v>
      </c>
      <c r="K2847">
        <v>2867</v>
      </c>
      <c r="L2847">
        <v>99</v>
      </c>
      <c r="M2847">
        <v>52.17</v>
      </c>
      <c r="N2847">
        <f>COUNTIF(Cod_Mun_Norte!B:B,DADOS_SNIS_Minas!A2847)</f>
        <v>0</v>
      </c>
    </row>
    <row r="2848" spans="1:14" x14ac:dyDescent="0.2">
      <c r="A2848">
        <v>311010</v>
      </c>
      <c r="B2848" t="s">
        <v>750</v>
      </c>
      <c r="C2848" t="s">
        <v>98</v>
      </c>
      <c r="D2848">
        <v>2018</v>
      </c>
      <c r="E2848" t="s">
        <v>361</v>
      </c>
      <c r="F2848" t="s">
        <v>362</v>
      </c>
      <c r="H2848">
        <v>5450</v>
      </c>
      <c r="I2848">
        <v>2872</v>
      </c>
      <c r="J2848">
        <v>2616</v>
      </c>
      <c r="K2848">
        <v>2616</v>
      </c>
      <c r="L2848">
        <v>91.1</v>
      </c>
      <c r="M2848">
        <v>48</v>
      </c>
      <c r="N2848">
        <f>COUNTIF(Cod_Mun_Norte!B:B,DADOS_SNIS_Minas!A2848)</f>
        <v>0</v>
      </c>
    </row>
    <row r="2849" spans="1:14" x14ac:dyDescent="0.2">
      <c r="A2849">
        <v>311010</v>
      </c>
      <c r="B2849" t="s">
        <v>750</v>
      </c>
      <c r="C2849" t="s">
        <v>98</v>
      </c>
      <c r="D2849">
        <v>2017</v>
      </c>
      <c r="E2849" t="s">
        <v>361</v>
      </c>
      <c r="F2849" t="s">
        <v>362</v>
      </c>
      <c r="H2849">
        <v>5440</v>
      </c>
      <c r="I2849">
        <v>2867</v>
      </c>
      <c r="J2849">
        <v>2867</v>
      </c>
      <c r="K2849">
        <v>2867</v>
      </c>
      <c r="L2849">
        <v>100</v>
      </c>
      <c r="M2849">
        <v>52.7</v>
      </c>
      <c r="N2849">
        <f>COUNTIF(Cod_Mun_Norte!B:B,DADOS_SNIS_Minas!A2849)</f>
        <v>0</v>
      </c>
    </row>
    <row r="2850" spans="1:14" x14ac:dyDescent="0.2">
      <c r="A2850">
        <v>311010</v>
      </c>
      <c r="B2850" t="s">
        <v>750</v>
      </c>
      <c r="C2850" t="s">
        <v>98</v>
      </c>
      <c r="D2850">
        <v>2016</v>
      </c>
      <c r="E2850" t="s">
        <v>361</v>
      </c>
      <c r="F2850" t="s">
        <v>362</v>
      </c>
      <c r="H2850">
        <v>5398</v>
      </c>
      <c r="I2850">
        <v>2845</v>
      </c>
      <c r="J2850">
        <v>2845</v>
      </c>
      <c r="K2850">
        <v>2845</v>
      </c>
      <c r="L2850">
        <v>100</v>
      </c>
      <c r="M2850">
        <v>52.7</v>
      </c>
      <c r="N2850">
        <f>COUNTIF(Cod_Mun_Norte!B:B,DADOS_SNIS_Minas!A2850)</f>
        <v>0</v>
      </c>
    </row>
    <row r="2851" spans="1:14" x14ac:dyDescent="0.2">
      <c r="A2851">
        <v>311010</v>
      </c>
      <c r="B2851" t="s">
        <v>750</v>
      </c>
      <c r="C2851" t="s">
        <v>98</v>
      </c>
      <c r="D2851">
        <v>2015</v>
      </c>
      <c r="E2851" t="s">
        <v>752</v>
      </c>
      <c r="F2851" t="s">
        <v>359</v>
      </c>
      <c r="H2851">
        <v>5354</v>
      </c>
      <c r="I2851">
        <v>2821</v>
      </c>
      <c r="J2851">
        <v>2821</v>
      </c>
      <c r="K2851">
        <v>2821</v>
      </c>
      <c r="L2851">
        <v>100</v>
      </c>
      <c r="M2851">
        <v>52.69</v>
      </c>
      <c r="N2851">
        <f>COUNTIF(Cod_Mun_Norte!B:B,DADOS_SNIS_Minas!A2851)</f>
        <v>0</v>
      </c>
    </row>
    <row r="2852" spans="1:14" x14ac:dyDescent="0.2">
      <c r="A2852">
        <v>311010</v>
      </c>
      <c r="B2852" t="s">
        <v>750</v>
      </c>
      <c r="C2852" t="s">
        <v>98</v>
      </c>
      <c r="D2852">
        <v>2014</v>
      </c>
      <c r="E2852" t="s">
        <v>753</v>
      </c>
      <c r="F2852" t="s">
        <v>364</v>
      </c>
      <c r="H2852">
        <v>5308</v>
      </c>
      <c r="I2852">
        <v>2797</v>
      </c>
      <c r="J2852">
        <v>2505</v>
      </c>
      <c r="K2852">
        <v>2505</v>
      </c>
      <c r="L2852">
        <v>89.6</v>
      </c>
      <c r="M2852">
        <v>47.19</v>
      </c>
      <c r="N2852">
        <f>COUNTIF(Cod_Mun_Norte!B:B,DADOS_SNIS_Minas!A2852)</f>
        <v>0</v>
      </c>
    </row>
    <row r="2853" spans="1:14" x14ac:dyDescent="0.2">
      <c r="A2853">
        <v>311010</v>
      </c>
      <c r="B2853" t="s">
        <v>750</v>
      </c>
      <c r="C2853" t="s">
        <v>98</v>
      </c>
      <c r="D2853">
        <v>2013</v>
      </c>
      <c r="E2853" t="s">
        <v>753</v>
      </c>
      <c r="F2853" t="s">
        <v>364</v>
      </c>
      <c r="H2853">
        <v>5260</v>
      </c>
      <c r="I2853">
        <v>2772</v>
      </c>
      <c r="J2853">
        <v>2480</v>
      </c>
      <c r="K2853">
        <v>2480</v>
      </c>
      <c r="L2853">
        <v>89.5</v>
      </c>
      <c r="M2853">
        <v>47.15</v>
      </c>
      <c r="N2853">
        <f>COUNTIF(Cod_Mun_Norte!B:B,DADOS_SNIS_Minas!A2853)</f>
        <v>0</v>
      </c>
    </row>
    <row r="2854" spans="1:14" x14ac:dyDescent="0.2">
      <c r="A2854">
        <v>311010</v>
      </c>
      <c r="B2854" t="s">
        <v>750</v>
      </c>
      <c r="C2854" t="s">
        <v>98</v>
      </c>
      <c r="D2854">
        <v>2012</v>
      </c>
      <c r="E2854" t="s">
        <v>361</v>
      </c>
      <c r="F2854" t="s">
        <v>362</v>
      </c>
      <c r="H2854">
        <v>5059</v>
      </c>
      <c r="I2854">
        <v>2666</v>
      </c>
      <c r="J2854">
        <v>2421</v>
      </c>
      <c r="K2854">
        <v>2421</v>
      </c>
      <c r="L2854">
        <v>90.8</v>
      </c>
      <c r="M2854">
        <v>47.86</v>
      </c>
      <c r="N2854">
        <f>COUNTIF(Cod_Mun_Norte!B:B,DADOS_SNIS_Minas!A2854)</f>
        <v>0</v>
      </c>
    </row>
    <row r="2855" spans="1:14" x14ac:dyDescent="0.2">
      <c r="A2855">
        <v>311010</v>
      </c>
      <c r="B2855" t="s">
        <v>750</v>
      </c>
      <c r="C2855" t="s">
        <v>98</v>
      </c>
      <c r="D2855">
        <v>2011</v>
      </c>
      <c r="E2855" t="s">
        <v>753</v>
      </c>
      <c r="F2855" t="s">
        <v>364</v>
      </c>
      <c r="H2855">
        <v>5015</v>
      </c>
      <c r="I2855">
        <v>2643</v>
      </c>
      <c r="J2855">
        <v>2350</v>
      </c>
      <c r="K2855">
        <v>2350</v>
      </c>
      <c r="L2855">
        <v>88.9</v>
      </c>
      <c r="M2855">
        <v>46.86</v>
      </c>
      <c r="N2855">
        <f>COUNTIF(Cod_Mun_Norte!B:B,DADOS_SNIS_Minas!A2855)</f>
        <v>0</v>
      </c>
    </row>
    <row r="2856" spans="1:14" x14ac:dyDescent="0.2">
      <c r="A2856">
        <v>311010</v>
      </c>
      <c r="B2856" t="s">
        <v>750</v>
      </c>
      <c r="C2856" t="s">
        <v>98</v>
      </c>
      <c r="D2856">
        <v>2010</v>
      </c>
      <c r="E2856" t="s">
        <v>753</v>
      </c>
      <c r="F2856" t="s">
        <v>364</v>
      </c>
      <c r="H2856">
        <v>4968</v>
      </c>
      <c r="I2856">
        <v>2618</v>
      </c>
      <c r="J2856">
        <v>2266</v>
      </c>
      <c r="K2856">
        <v>2266</v>
      </c>
      <c r="L2856">
        <v>86.6</v>
      </c>
      <c r="M2856">
        <v>45.61</v>
      </c>
      <c r="N2856">
        <f>COUNTIF(Cod_Mun_Norte!B:B,DADOS_SNIS_Minas!A2856)</f>
        <v>0</v>
      </c>
    </row>
    <row r="2857" spans="1:14" x14ac:dyDescent="0.2">
      <c r="A2857">
        <v>311010</v>
      </c>
      <c r="B2857" t="s">
        <v>750</v>
      </c>
      <c r="C2857" t="s">
        <v>98</v>
      </c>
      <c r="D2857">
        <v>2009</v>
      </c>
      <c r="E2857" t="s">
        <v>752</v>
      </c>
      <c r="F2857" t="s">
        <v>359</v>
      </c>
      <c r="H2857">
        <v>4733</v>
      </c>
      <c r="I2857">
        <v>1842</v>
      </c>
      <c r="J2857">
        <v>2235</v>
      </c>
      <c r="K2857">
        <v>2235</v>
      </c>
      <c r="L2857">
        <v>100</v>
      </c>
      <c r="M2857">
        <v>47.22</v>
      </c>
      <c r="N2857">
        <f>COUNTIF(Cod_Mun_Norte!B:B,DADOS_SNIS_Minas!A2857)</f>
        <v>0</v>
      </c>
    </row>
    <row r="2858" spans="1:14" x14ac:dyDescent="0.2">
      <c r="A2858">
        <v>311010</v>
      </c>
      <c r="B2858" t="s">
        <v>750</v>
      </c>
      <c r="C2858" t="s">
        <v>98</v>
      </c>
      <c r="D2858">
        <v>2008</v>
      </c>
      <c r="E2858" t="s">
        <v>361</v>
      </c>
      <c r="F2858" t="s">
        <v>362</v>
      </c>
      <c r="H2858">
        <v>4702</v>
      </c>
      <c r="I2858">
        <v>1830</v>
      </c>
      <c r="J2858">
        <v>2161</v>
      </c>
      <c r="K2858">
        <v>2161</v>
      </c>
      <c r="L2858">
        <v>100</v>
      </c>
      <c r="M2858">
        <v>45.96</v>
      </c>
      <c r="N2858">
        <f>COUNTIF(Cod_Mun_Norte!B:B,DADOS_SNIS_Minas!A2858)</f>
        <v>0</v>
      </c>
    </row>
    <row r="2859" spans="1:14" x14ac:dyDescent="0.2">
      <c r="A2859">
        <v>311010</v>
      </c>
      <c r="B2859" t="s">
        <v>750</v>
      </c>
      <c r="C2859" t="s">
        <v>98</v>
      </c>
      <c r="D2859">
        <v>2007</v>
      </c>
      <c r="E2859" t="s">
        <v>361</v>
      </c>
      <c r="F2859" t="s">
        <v>362</v>
      </c>
      <c r="H2859">
        <v>4537</v>
      </c>
      <c r="I2859">
        <v>1766</v>
      </c>
      <c r="J2859">
        <v>2124</v>
      </c>
      <c r="K2859">
        <v>2124</v>
      </c>
      <c r="L2859">
        <v>100</v>
      </c>
      <c r="M2859">
        <v>46.82</v>
      </c>
      <c r="N2859">
        <f>COUNTIF(Cod_Mun_Norte!B:B,DADOS_SNIS_Minas!A2859)</f>
        <v>0</v>
      </c>
    </row>
    <row r="2860" spans="1:14" x14ac:dyDescent="0.2">
      <c r="A2860">
        <v>311010</v>
      </c>
      <c r="B2860" t="s">
        <v>750</v>
      </c>
      <c r="C2860" t="s">
        <v>98</v>
      </c>
      <c r="D2860">
        <v>2006</v>
      </c>
      <c r="E2860" t="s">
        <v>361</v>
      </c>
      <c r="F2860" t="s">
        <v>362</v>
      </c>
      <c r="H2860">
        <v>4207</v>
      </c>
      <c r="I2860">
        <v>1687</v>
      </c>
      <c r="J2860">
        <v>2031</v>
      </c>
      <c r="K2860">
        <v>2031</v>
      </c>
      <c r="L2860">
        <v>100</v>
      </c>
      <c r="M2860">
        <v>48.28</v>
      </c>
      <c r="N2860">
        <f>COUNTIF(Cod_Mun_Norte!B:B,DADOS_SNIS_Minas!A2860)</f>
        <v>0</v>
      </c>
    </row>
    <row r="2861" spans="1:14" x14ac:dyDescent="0.2">
      <c r="A2861">
        <v>311010</v>
      </c>
      <c r="B2861" t="s">
        <v>750</v>
      </c>
      <c r="C2861" t="s">
        <v>98</v>
      </c>
      <c r="D2861">
        <v>2005</v>
      </c>
      <c r="E2861" t="s">
        <v>361</v>
      </c>
      <c r="F2861" t="s">
        <v>362</v>
      </c>
      <c r="H2861">
        <v>4232</v>
      </c>
      <c r="I2861">
        <v>1697</v>
      </c>
      <c r="J2861">
        <v>1928</v>
      </c>
      <c r="K2861">
        <v>1928</v>
      </c>
      <c r="L2861">
        <v>100</v>
      </c>
      <c r="M2861">
        <v>45.56</v>
      </c>
      <c r="N2861">
        <f>COUNTIF(Cod_Mun_Norte!B:B,DADOS_SNIS_Minas!A2861)</f>
        <v>0</v>
      </c>
    </row>
    <row r="2862" spans="1:14" x14ac:dyDescent="0.2">
      <c r="A2862">
        <v>311010</v>
      </c>
      <c r="B2862" t="s">
        <v>750</v>
      </c>
      <c r="C2862" t="s">
        <v>98</v>
      </c>
      <c r="D2862">
        <v>2004</v>
      </c>
      <c r="E2862" t="s">
        <v>361</v>
      </c>
      <c r="F2862" t="s">
        <v>362</v>
      </c>
      <c r="H2862">
        <v>4256</v>
      </c>
      <c r="I2862">
        <v>1706</v>
      </c>
      <c r="J2862">
        <v>1866</v>
      </c>
      <c r="K2862">
        <v>1866</v>
      </c>
      <c r="L2862">
        <v>100</v>
      </c>
      <c r="M2862">
        <v>43.84</v>
      </c>
      <c r="N2862">
        <f>COUNTIF(Cod_Mun_Norte!B:B,DADOS_SNIS_Minas!A2862)</f>
        <v>0</v>
      </c>
    </row>
    <row r="2863" spans="1:14" x14ac:dyDescent="0.2">
      <c r="A2863">
        <v>311010</v>
      </c>
      <c r="B2863" t="s">
        <v>750</v>
      </c>
      <c r="C2863" t="s">
        <v>98</v>
      </c>
      <c r="D2863">
        <v>2003</v>
      </c>
      <c r="E2863" t="s">
        <v>361</v>
      </c>
      <c r="F2863" t="s">
        <v>362</v>
      </c>
      <c r="H2863">
        <v>4300</v>
      </c>
      <c r="I2863">
        <v>1724</v>
      </c>
      <c r="J2863">
        <v>1863</v>
      </c>
      <c r="K2863">
        <v>1863</v>
      </c>
      <c r="L2863">
        <v>100</v>
      </c>
      <c r="M2863">
        <v>43.33</v>
      </c>
      <c r="N2863">
        <f>COUNTIF(Cod_Mun_Norte!B:B,DADOS_SNIS_Minas!A2863)</f>
        <v>0</v>
      </c>
    </row>
    <row r="2864" spans="1:14" x14ac:dyDescent="0.2">
      <c r="A2864">
        <v>311010</v>
      </c>
      <c r="B2864" t="s">
        <v>750</v>
      </c>
      <c r="C2864" t="s">
        <v>98</v>
      </c>
      <c r="D2864">
        <v>2002</v>
      </c>
      <c r="E2864" t="s">
        <v>361</v>
      </c>
      <c r="F2864" t="s">
        <v>362</v>
      </c>
      <c r="H2864">
        <v>4322</v>
      </c>
      <c r="I2864">
        <v>1733</v>
      </c>
      <c r="J2864">
        <v>1817</v>
      </c>
      <c r="K2864">
        <v>1817</v>
      </c>
      <c r="L2864">
        <v>100</v>
      </c>
      <c r="M2864">
        <v>42.04</v>
      </c>
      <c r="N2864">
        <f>COUNTIF(Cod_Mun_Norte!B:B,DADOS_SNIS_Minas!A2864)</f>
        <v>0</v>
      </c>
    </row>
    <row r="2865" spans="1:14" x14ac:dyDescent="0.2">
      <c r="A2865">
        <v>311010</v>
      </c>
      <c r="B2865" t="s">
        <v>750</v>
      </c>
      <c r="C2865" t="s">
        <v>98</v>
      </c>
      <c r="D2865">
        <v>2001</v>
      </c>
      <c r="E2865" t="s">
        <v>361</v>
      </c>
      <c r="F2865" t="s">
        <v>362</v>
      </c>
      <c r="H2865">
        <v>4337</v>
      </c>
      <c r="I2865">
        <v>1739</v>
      </c>
      <c r="J2865">
        <v>1770</v>
      </c>
      <c r="K2865">
        <v>1770</v>
      </c>
      <c r="L2865">
        <v>100</v>
      </c>
      <c r="M2865">
        <v>40.81</v>
      </c>
      <c r="N2865">
        <f>COUNTIF(Cod_Mun_Norte!B:B,DADOS_SNIS_Minas!A2865)</f>
        <v>0</v>
      </c>
    </row>
    <row r="2866" spans="1:14" x14ac:dyDescent="0.2">
      <c r="A2866">
        <v>311010</v>
      </c>
      <c r="B2866" t="s">
        <v>750</v>
      </c>
      <c r="C2866" t="s">
        <v>98</v>
      </c>
      <c r="D2866">
        <v>2000</v>
      </c>
      <c r="E2866" t="s">
        <v>361</v>
      </c>
      <c r="F2866" t="s">
        <v>362</v>
      </c>
      <c r="H2866">
        <v>4367</v>
      </c>
      <c r="I2866">
        <v>1751</v>
      </c>
      <c r="N2866">
        <f>COUNTIF(Cod_Mun_Norte!B:B,DADOS_SNIS_Minas!A2866)</f>
        <v>0</v>
      </c>
    </row>
    <row r="2867" spans="1:14" x14ac:dyDescent="0.2">
      <c r="A2867">
        <v>311010</v>
      </c>
      <c r="B2867" t="s">
        <v>750</v>
      </c>
      <c r="C2867" t="s">
        <v>98</v>
      </c>
      <c r="D2867">
        <v>1999</v>
      </c>
      <c r="E2867" t="s">
        <v>361</v>
      </c>
      <c r="F2867" t="s">
        <v>362</v>
      </c>
      <c r="H2867">
        <v>3980</v>
      </c>
      <c r="I2867">
        <v>1396</v>
      </c>
      <c r="N2867">
        <f>COUNTIF(Cod_Mun_Norte!B:B,DADOS_SNIS_Minas!A2867)</f>
        <v>0</v>
      </c>
    </row>
    <row r="2868" spans="1:14" x14ac:dyDescent="0.2">
      <c r="A2868">
        <v>311010</v>
      </c>
      <c r="B2868" t="s">
        <v>750</v>
      </c>
      <c r="C2868" t="s">
        <v>98</v>
      </c>
      <c r="D2868">
        <v>1998</v>
      </c>
      <c r="E2868" t="s">
        <v>361</v>
      </c>
      <c r="F2868" t="s">
        <v>362</v>
      </c>
      <c r="H2868">
        <v>4065</v>
      </c>
      <c r="I2868">
        <v>1425</v>
      </c>
      <c r="N2868">
        <f>COUNTIF(Cod_Mun_Norte!B:B,DADOS_SNIS_Minas!A2868)</f>
        <v>0</v>
      </c>
    </row>
    <row r="2869" spans="1:14" x14ac:dyDescent="0.2">
      <c r="A2869">
        <v>311010</v>
      </c>
      <c r="B2869" t="s">
        <v>750</v>
      </c>
      <c r="C2869" t="s">
        <v>98</v>
      </c>
      <c r="D2869">
        <v>1997</v>
      </c>
      <c r="H2869">
        <v>4151</v>
      </c>
      <c r="I2869">
        <v>1456</v>
      </c>
      <c r="N2869">
        <f>COUNTIF(Cod_Mun_Norte!B:B,DADOS_SNIS_Minas!A2869)</f>
        <v>0</v>
      </c>
    </row>
    <row r="2870" spans="1:14" x14ac:dyDescent="0.2">
      <c r="A2870">
        <v>311010</v>
      </c>
      <c r="B2870" t="s">
        <v>750</v>
      </c>
      <c r="C2870" t="s">
        <v>98</v>
      </c>
      <c r="D2870">
        <v>1996</v>
      </c>
      <c r="H2870">
        <v>4252</v>
      </c>
      <c r="I2870">
        <v>1491</v>
      </c>
      <c r="N2870">
        <f>COUNTIF(Cod_Mun_Norte!B:B,DADOS_SNIS_Minas!A2870)</f>
        <v>0</v>
      </c>
    </row>
    <row r="2871" spans="1:14" x14ac:dyDescent="0.2">
      <c r="A2871">
        <v>311010</v>
      </c>
      <c r="B2871" t="s">
        <v>750</v>
      </c>
      <c r="C2871" t="s">
        <v>98</v>
      </c>
      <c r="D2871">
        <v>1995</v>
      </c>
      <c r="H2871">
        <v>4901</v>
      </c>
      <c r="I2871">
        <v>1719</v>
      </c>
      <c r="N2871">
        <f>COUNTIF(Cod_Mun_Norte!B:B,DADOS_SNIS_Minas!A2871)</f>
        <v>0</v>
      </c>
    </row>
    <row r="2872" spans="1:14" x14ac:dyDescent="0.2">
      <c r="A2872">
        <v>311020</v>
      </c>
      <c r="B2872" t="s">
        <v>754</v>
      </c>
      <c r="C2872" t="s">
        <v>98</v>
      </c>
      <c r="D2872">
        <v>2020</v>
      </c>
      <c r="E2872" t="s">
        <v>755</v>
      </c>
      <c r="F2872" t="s">
        <v>357</v>
      </c>
      <c r="G2872" t="s">
        <v>383</v>
      </c>
      <c r="H2872">
        <v>3974</v>
      </c>
      <c r="I2872">
        <v>2058</v>
      </c>
      <c r="J2872">
        <v>2128</v>
      </c>
      <c r="K2872">
        <v>2058</v>
      </c>
      <c r="L2872">
        <v>100</v>
      </c>
      <c r="M2872">
        <v>53.55</v>
      </c>
      <c r="N2872">
        <f>COUNTIF(Cod_Mun_Norte!B:B,DADOS_SNIS_Minas!A2872)</f>
        <v>0</v>
      </c>
    </row>
    <row r="2873" spans="1:14" x14ac:dyDescent="0.2">
      <c r="A2873">
        <v>311020</v>
      </c>
      <c r="B2873" t="s">
        <v>754</v>
      </c>
      <c r="C2873" t="s">
        <v>98</v>
      </c>
      <c r="D2873">
        <v>2019</v>
      </c>
      <c r="E2873" t="s">
        <v>755</v>
      </c>
      <c r="F2873" t="s">
        <v>357</v>
      </c>
      <c r="G2873" t="s">
        <v>383</v>
      </c>
      <c r="H2873">
        <v>3987</v>
      </c>
      <c r="I2873">
        <v>2065</v>
      </c>
      <c r="J2873">
        <v>2065</v>
      </c>
      <c r="K2873">
        <v>2065</v>
      </c>
      <c r="L2873">
        <v>100</v>
      </c>
      <c r="M2873">
        <v>51.79</v>
      </c>
      <c r="N2873">
        <f>COUNTIF(Cod_Mun_Norte!B:B,DADOS_SNIS_Minas!A2873)</f>
        <v>0</v>
      </c>
    </row>
    <row r="2874" spans="1:14" x14ac:dyDescent="0.2">
      <c r="A2874">
        <v>311020</v>
      </c>
      <c r="B2874" t="s">
        <v>754</v>
      </c>
      <c r="C2874" t="s">
        <v>98</v>
      </c>
      <c r="D2874">
        <v>2018</v>
      </c>
      <c r="E2874" t="s">
        <v>756</v>
      </c>
      <c r="F2874" t="s">
        <v>357</v>
      </c>
      <c r="H2874">
        <v>4002</v>
      </c>
      <c r="I2874">
        <v>2073</v>
      </c>
      <c r="J2874">
        <v>2073</v>
      </c>
      <c r="K2874">
        <v>2073</v>
      </c>
      <c r="L2874">
        <v>100</v>
      </c>
      <c r="M2874">
        <v>51.8</v>
      </c>
      <c r="N2874">
        <f>COUNTIF(Cod_Mun_Norte!B:B,DADOS_SNIS_Minas!A2874)</f>
        <v>0</v>
      </c>
    </row>
    <row r="2875" spans="1:14" x14ac:dyDescent="0.2">
      <c r="A2875">
        <v>311020</v>
      </c>
      <c r="B2875" t="s">
        <v>754</v>
      </c>
      <c r="C2875" t="s">
        <v>98</v>
      </c>
      <c r="D2875">
        <v>2017</v>
      </c>
      <c r="E2875" t="s">
        <v>756</v>
      </c>
      <c r="F2875" t="s">
        <v>357</v>
      </c>
      <c r="H2875">
        <v>4108</v>
      </c>
      <c r="I2875">
        <v>2128</v>
      </c>
      <c r="J2875">
        <v>2128</v>
      </c>
      <c r="K2875">
        <v>2128</v>
      </c>
      <c r="L2875">
        <v>100</v>
      </c>
      <c r="M2875">
        <v>51.8</v>
      </c>
      <c r="N2875">
        <f>COUNTIF(Cod_Mun_Norte!B:B,DADOS_SNIS_Minas!A2875)</f>
        <v>0</v>
      </c>
    </row>
    <row r="2876" spans="1:14" x14ac:dyDescent="0.2">
      <c r="A2876">
        <v>311020</v>
      </c>
      <c r="B2876" t="s">
        <v>754</v>
      </c>
      <c r="C2876" t="s">
        <v>98</v>
      </c>
      <c r="D2876">
        <v>2016</v>
      </c>
      <c r="E2876" t="s">
        <v>756</v>
      </c>
      <c r="F2876" t="s">
        <v>359</v>
      </c>
      <c r="H2876">
        <v>4114</v>
      </c>
      <c r="I2876">
        <v>2131</v>
      </c>
      <c r="J2876">
        <v>2131</v>
      </c>
      <c r="K2876">
        <v>2131</v>
      </c>
      <c r="L2876">
        <v>100</v>
      </c>
      <c r="M2876">
        <v>51.8</v>
      </c>
      <c r="N2876">
        <f>COUNTIF(Cod_Mun_Norte!B:B,DADOS_SNIS_Minas!A2876)</f>
        <v>0</v>
      </c>
    </row>
    <row r="2877" spans="1:14" x14ac:dyDescent="0.2">
      <c r="A2877">
        <v>311020</v>
      </c>
      <c r="B2877" t="s">
        <v>754</v>
      </c>
      <c r="C2877" t="s">
        <v>98</v>
      </c>
      <c r="D2877">
        <v>2015</v>
      </c>
      <c r="E2877" t="s">
        <v>757</v>
      </c>
      <c r="F2877" t="s">
        <v>359</v>
      </c>
      <c r="H2877">
        <v>4121</v>
      </c>
      <c r="I2877">
        <v>2134</v>
      </c>
      <c r="J2877">
        <v>2134</v>
      </c>
      <c r="K2877">
        <v>2134</v>
      </c>
      <c r="L2877">
        <v>100</v>
      </c>
      <c r="M2877">
        <v>51.78</v>
      </c>
      <c r="N2877">
        <f>COUNTIF(Cod_Mun_Norte!B:B,DADOS_SNIS_Minas!A2877)</f>
        <v>0</v>
      </c>
    </row>
    <row r="2878" spans="1:14" x14ac:dyDescent="0.2">
      <c r="A2878">
        <v>311020</v>
      </c>
      <c r="B2878" t="s">
        <v>754</v>
      </c>
      <c r="C2878" t="s">
        <v>98</v>
      </c>
      <c r="D2878">
        <v>2014</v>
      </c>
      <c r="E2878" t="s">
        <v>757</v>
      </c>
      <c r="F2878" t="s">
        <v>359</v>
      </c>
      <c r="H2878">
        <v>4128</v>
      </c>
      <c r="I2878">
        <v>2138</v>
      </c>
      <c r="J2878">
        <v>2138</v>
      </c>
      <c r="K2878">
        <v>2138</v>
      </c>
      <c r="L2878">
        <v>100</v>
      </c>
      <c r="M2878">
        <v>51.79</v>
      </c>
      <c r="N2878">
        <f>COUNTIF(Cod_Mun_Norte!B:B,DADOS_SNIS_Minas!A2878)</f>
        <v>0</v>
      </c>
    </row>
    <row r="2879" spans="1:14" x14ac:dyDescent="0.2">
      <c r="A2879">
        <v>311020</v>
      </c>
      <c r="B2879" t="s">
        <v>754</v>
      </c>
      <c r="C2879" t="s">
        <v>98</v>
      </c>
      <c r="D2879">
        <v>2013</v>
      </c>
      <c r="E2879" t="s">
        <v>756</v>
      </c>
      <c r="F2879" t="s">
        <v>359</v>
      </c>
      <c r="H2879">
        <v>4135</v>
      </c>
      <c r="I2879">
        <v>2142</v>
      </c>
      <c r="J2879">
        <v>2142</v>
      </c>
      <c r="K2879">
        <v>2142</v>
      </c>
      <c r="L2879">
        <v>100</v>
      </c>
      <c r="M2879">
        <v>51.8</v>
      </c>
      <c r="N2879">
        <f>COUNTIF(Cod_Mun_Norte!B:B,DADOS_SNIS_Minas!A2879)</f>
        <v>0</v>
      </c>
    </row>
    <row r="2880" spans="1:14" x14ac:dyDescent="0.2">
      <c r="A2880">
        <v>311020</v>
      </c>
      <c r="B2880" t="s">
        <v>754</v>
      </c>
      <c r="C2880" t="s">
        <v>98</v>
      </c>
      <c r="D2880">
        <v>2012</v>
      </c>
      <c r="E2880" t="s">
        <v>757</v>
      </c>
      <c r="F2880" t="s">
        <v>359</v>
      </c>
      <c r="H2880">
        <v>4026</v>
      </c>
      <c r="I2880">
        <v>2085</v>
      </c>
      <c r="J2880">
        <v>2085</v>
      </c>
      <c r="K2880">
        <v>2085</v>
      </c>
      <c r="L2880">
        <v>100</v>
      </c>
      <c r="M2880">
        <v>51.79</v>
      </c>
      <c r="N2880">
        <f>COUNTIF(Cod_Mun_Norte!B:B,DADOS_SNIS_Minas!A2880)</f>
        <v>0</v>
      </c>
    </row>
    <row r="2881" spans="1:14" x14ac:dyDescent="0.2">
      <c r="A2881">
        <v>311020</v>
      </c>
      <c r="B2881" t="s">
        <v>754</v>
      </c>
      <c r="C2881" t="s">
        <v>98</v>
      </c>
      <c r="D2881">
        <v>2011</v>
      </c>
      <c r="E2881" t="s">
        <v>758</v>
      </c>
      <c r="F2881" t="s">
        <v>364</v>
      </c>
      <c r="H2881">
        <v>4037</v>
      </c>
      <c r="I2881">
        <v>2091</v>
      </c>
      <c r="J2881">
        <v>2091</v>
      </c>
      <c r="K2881">
        <v>2091</v>
      </c>
      <c r="L2881">
        <v>100</v>
      </c>
      <c r="M2881">
        <v>51.8</v>
      </c>
      <c r="N2881">
        <f>COUNTIF(Cod_Mun_Norte!B:B,DADOS_SNIS_Minas!A2881)</f>
        <v>0</v>
      </c>
    </row>
    <row r="2882" spans="1:14" x14ac:dyDescent="0.2">
      <c r="A2882">
        <v>311020</v>
      </c>
      <c r="B2882" t="s">
        <v>754</v>
      </c>
      <c r="C2882" t="s">
        <v>98</v>
      </c>
      <c r="D2882">
        <v>2010</v>
      </c>
      <c r="E2882" t="s">
        <v>361</v>
      </c>
      <c r="F2882" t="s">
        <v>362</v>
      </c>
      <c r="H2882">
        <v>4047</v>
      </c>
      <c r="I2882">
        <v>2096</v>
      </c>
      <c r="J2882">
        <v>2096</v>
      </c>
      <c r="K2882">
        <v>2096</v>
      </c>
      <c r="L2882">
        <v>100</v>
      </c>
      <c r="M2882">
        <v>51.79</v>
      </c>
      <c r="N2882">
        <f>COUNTIF(Cod_Mun_Norte!B:B,DADOS_SNIS_Minas!A2882)</f>
        <v>0</v>
      </c>
    </row>
    <row r="2883" spans="1:14" x14ac:dyDescent="0.2">
      <c r="A2883">
        <v>311020</v>
      </c>
      <c r="B2883" t="s">
        <v>754</v>
      </c>
      <c r="C2883" t="s">
        <v>98</v>
      </c>
      <c r="D2883">
        <v>2009</v>
      </c>
      <c r="E2883" t="s">
        <v>361</v>
      </c>
      <c r="F2883" t="s">
        <v>362</v>
      </c>
      <c r="H2883">
        <v>4106</v>
      </c>
      <c r="I2883">
        <v>2307</v>
      </c>
      <c r="J2883">
        <v>2769</v>
      </c>
      <c r="K2883">
        <v>2769</v>
      </c>
      <c r="L2883">
        <v>100</v>
      </c>
      <c r="M2883">
        <v>67.44</v>
      </c>
      <c r="N2883">
        <f>COUNTIF(Cod_Mun_Norte!B:B,DADOS_SNIS_Minas!A2883)</f>
        <v>0</v>
      </c>
    </row>
    <row r="2884" spans="1:14" x14ac:dyDescent="0.2">
      <c r="A2884">
        <v>311020</v>
      </c>
      <c r="B2884" t="s">
        <v>754</v>
      </c>
      <c r="C2884" t="s">
        <v>98</v>
      </c>
      <c r="D2884">
        <v>2008</v>
      </c>
      <c r="E2884" t="s">
        <v>361</v>
      </c>
      <c r="F2884" t="s">
        <v>362</v>
      </c>
      <c r="H2884">
        <v>4117</v>
      </c>
      <c r="I2884">
        <v>2313</v>
      </c>
      <c r="J2884">
        <v>2741</v>
      </c>
      <c r="K2884">
        <v>2741</v>
      </c>
      <c r="L2884">
        <v>100</v>
      </c>
      <c r="M2884">
        <v>66.58</v>
      </c>
      <c r="N2884">
        <f>COUNTIF(Cod_Mun_Norte!B:B,DADOS_SNIS_Minas!A2884)</f>
        <v>0</v>
      </c>
    </row>
    <row r="2885" spans="1:14" x14ac:dyDescent="0.2">
      <c r="A2885">
        <v>311020</v>
      </c>
      <c r="B2885" t="s">
        <v>754</v>
      </c>
      <c r="C2885" t="s">
        <v>98</v>
      </c>
      <c r="D2885">
        <v>2007</v>
      </c>
      <c r="E2885" t="s">
        <v>361</v>
      </c>
      <c r="F2885" t="s">
        <v>362</v>
      </c>
      <c r="H2885">
        <v>4015</v>
      </c>
      <c r="I2885">
        <v>2256</v>
      </c>
      <c r="J2885">
        <v>2812</v>
      </c>
      <c r="K2885">
        <v>2812</v>
      </c>
      <c r="L2885">
        <v>100</v>
      </c>
      <c r="M2885">
        <v>70.040000000000006</v>
      </c>
      <c r="N2885">
        <f>COUNTIF(Cod_Mun_Norte!B:B,DADOS_SNIS_Minas!A2885)</f>
        <v>0</v>
      </c>
    </row>
    <row r="2886" spans="1:14" x14ac:dyDescent="0.2">
      <c r="A2886">
        <v>311020</v>
      </c>
      <c r="B2886" t="s">
        <v>754</v>
      </c>
      <c r="C2886" t="s">
        <v>98</v>
      </c>
      <c r="D2886">
        <v>2006</v>
      </c>
      <c r="E2886" t="s">
        <v>361</v>
      </c>
      <c r="F2886" t="s">
        <v>362</v>
      </c>
      <c r="H2886">
        <v>4537</v>
      </c>
      <c r="I2886">
        <v>2476</v>
      </c>
      <c r="J2886">
        <v>1994</v>
      </c>
      <c r="K2886">
        <v>1994</v>
      </c>
      <c r="L2886">
        <v>80.5</v>
      </c>
      <c r="M2886">
        <v>43.95</v>
      </c>
      <c r="N2886">
        <f>COUNTIF(Cod_Mun_Norte!B:B,DADOS_SNIS_Minas!A2886)</f>
        <v>0</v>
      </c>
    </row>
    <row r="2887" spans="1:14" x14ac:dyDescent="0.2">
      <c r="A2887">
        <v>311020</v>
      </c>
      <c r="B2887" t="s">
        <v>754</v>
      </c>
      <c r="C2887" t="s">
        <v>98</v>
      </c>
      <c r="D2887">
        <v>2005</v>
      </c>
      <c r="E2887" t="s">
        <v>361</v>
      </c>
      <c r="F2887" t="s">
        <v>362</v>
      </c>
      <c r="H2887">
        <v>4484</v>
      </c>
      <c r="I2887">
        <v>2447</v>
      </c>
      <c r="J2887">
        <v>1854</v>
      </c>
      <c r="K2887">
        <v>1854</v>
      </c>
      <c r="L2887">
        <v>75.8</v>
      </c>
      <c r="M2887">
        <v>41.35</v>
      </c>
      <c r="N2887">
        <f>COUNTIF(Cod_Mun_Norte!B:B,DADOS_SNIS_Minas!A2887)</f>
        <v>0</v>
      </c>
    </row>
    <row r="2888" spans="1:14" x14ac:dyDescent="0.2">
      <c r="A2888">
        <v>311020</v>
      </c>
      <c r="B2888" t="s">
        <v>754</v>
      </c>
      <c r="C2888" t="s">
        <v>98</v>
      </c>
      <c r="D2888">
        <v>2004</v>
      </c>
      <c r="E2888" t="s">
        <v>361</v>
      </c>
      <c r="F2888" t="s">
        <v>362</v>
      </c>
      <c r="H2888">
        <v>4431</v>
      </c>
      <c r="I2888">
        <v>2419</v>
      </c>
      <c r="N2888">
        <f>COUNTIF(Cod_Mun_Norte!B:B,DADOS_SNIS_Minas!A2888)</f>
        <v>0</v>
      </c>
    </row>
    <row r="2889" spans="1:14" x14ac:dyDescent="0.2">
      <c r="A2889">
        <v>311020</v>
      </c>
      <c r="B2889" t="s">
        <v>754</v>
      </c>
      <c r="C2889" t="s">
        <v>98</v>
      </c>
      <c r="D2889">
        <v>2003</v>
      </c>
      <c r="E2889" t="s">
        <v>361</v>
      </c>
      <c r="F2889" t="s">
        <v>362</v>
      </c>
      <c r="H2889">
        <v>4334</v>
      </c>
      <c r="I2889">
        <v>2366</v>
      </c>
      <c r="N2889">
        <f>COUNTIF(Cod_Mun_Norte!B:B,DADOS_SNIS_Minas!A2889)</f>
        <v>0</v>
      </c>
    </row>
    <row r="2890" spans="1:14" x14ac:dyDescent="0.2">
      <c r="A2890">
        <v>311020</v>
      </c>
      <c r="B2890" t="s">
        <v>754</v>
      </c>
      <c r="C2890" t="s">
        <v>98</v>
      </c>
      <c r="D2890">
        <v>2002</v>
      </c>
      <c r="E2890" t="s">
        <v>361</v>
      </c>
      <c r="F2890" t="s">
        <v>362</v>
      </c>
      <c r="H2890">
        <v>4289</v>
      </c>
      <c r="I2890">
        <v>2341</v>
      </c>
      <c r="N2890">
        <f>COUNTIF(Cod_Mun_Norte!B:B,DADOS_SNIS_Minas!A2890)</f>
        <v>0</v>
      </c>
    </row>
    <row r="2891" spans="1:14" x14ac:dyDescent="0.2">
      <c r="A2891">
        <v>311020</v>
      </c>
      <c r="B2891" t="s">
        <v>754</v>
      </c>
      <c r="C2891" t="s">
        <v>98</v>
      </c>
      <c r="D2891">
        <v>2001</v>
      </c>
      <c r="E2891" t="s">
        <v>361</v>
      </c>
      <c r="F2891" t="s">
        <v>362</v>
      </c>
      <c r="H2891">
        <v>4223</v>
      </c>
      <c r="I2891">
        <v>2305</v>
      </c>
      <c r="N2891">
        <f>COUNTIF(Cod_Mun_Norte!B:B,DADOS_SNIS_Minas!A2891)</f>
        <v>0</v>
      </c>
    </row>
    <row r="2892" spans="1:14" x14ac:dyDescent="0.2">
      <c r="A2892">
        <v>311020</v>
      </c>
      <c r="B2892" t="s">
        <v>754</v>
      </c>
      <c r="C2892" t="s">
        <v>98</v>
      </c>
      <c r="D2892">
        <v>2000</v>
      </c>
      <c r="E2892" t="s">
        <v>361</v>
      </c>
      <c r="F2892" t="s">
        <v>362</v>
      </c>
      <c r="H2892">
        <v>4190</v>
      </c>
      <c r="I2892">
        <v>2287</v>
      </c>
      <c r="N2892">
        <f>COUNTIF(Cod_Mun_Norte!B:B,DADOS_SNIS_Minas!A2892)</f>
        <v>0</v>
      </c>
    </row>
    <row r="2893" spans="1:14" x14ac:dyDescent="0.2">
      <c r="A2893">
        <v>311020</v>
      </c>
      <c r="B2893" t="s">
        <v>754</v>
      </c>
      <c r="C2893" t="s">
        <v>98</v>
      </c>
      <c r="D2893">
        <v>1999</v>
      </c>
      <c r="E2893" t="s">
        <v>361</v>
      </c>
      <c r="F2893" t="s">
        <v>362</v>
      </c>
      <c r="H2893">
        <v>3753</v>
      </c>
      <c r="I2893">
        <v>1995</v>
      </c>
      <c r="N2893">
        <f>COUNTIF(Cod_Mun_Norte!B:B,DADOS_SNIS_Minas!A2893)</f>
        <v>0</v>
      </c>
    </row>
    <row r="2894" spans="1:14" x14ac:dyDescent="0.2">
      <c r="A2894">
        <v>311020</v>
      </c>
      <c r="B2894" t="s">
        <v>754</v>
      </c>
      <c r="C2894" t="s">
        <v>98</v>
      </c>
      <c r="D2894">
        <v>1998</v>
      </c>
      <c r="E2894" t="s">
        <v>361</v>
      </c>
      <c r="F2894" t="s">
        <v>362</v>
      </c>
      <c r="H2894">
        <v>3744</v>
      </c>
      <c r="I2894">
        <v>1991</v>
      </c>
      <c r="N2894">
        <f>COUNTIF(Cod_Mun_Norte!B:B,DADOS_SNIS_Minas!A2894)</f>
        <v>0</v>
      </c>
    </row>
    <row r="2895" spans="1:14" x14ac:dyDescent="0.2">
      <c r="A2895">
        <v>311020</v>
      </c>
      <c r="B2895" t="s">
        <v>754</v>
      </c>
      <c r="C2895" t="s">
        <v>98</v>
      </c>
      <c r="D2895">
        <v>1997</v>
      </c>
      <c r="H2895">
        <v>3735</v>
      </c>
      <c r="I2895">
        <v>1986</v>
      </c>
      <c r="N2895">
        <f>COUNTIF(Cod_Mun_Norte!B:B,DADOS_SNIS_Minas!A2895)</f>
        <v>0</v>
      </c>
    </row>
    <row r="2896" spans="1:14" x14ac:dyDescent="0.2">
      <c r="A2896">
        <v>311020</v>
      </c>
      <c r="B2896" t="s">
        <v>754</v>
      </c>
      <c r="C2896" t="s">
        <v>98</v>
      </c>
      <c r="D2896">
        <v>1996</v>
      </c>
      <c r="H2896">
        <v>3724</v>
      </c>
      <c r="I2896">
        <v>1980</v>
      </c>
      <c r="N2896">
        <f>COUNTIF(Cod_Mun_Norte!B:B,DADOS_SNIS_Minas!A2896)</f>
        <v>0</v>
      </c>
    </row>
    <row r="2897" spans="1:14" x14ac:dyDescent="0.2">
      <c r="A2897">
        <v>311020</v>
      </c>
      <c r="B2897" t="s">
        <v>754</v>
      </c>
      <c r="C2897" t="s">
        <v>98</v>
      </c>
      <c r="D2897">
        <v>1995</v>
      </c>
      <c r="H2897">
        <v>3538</v>
      </c>
      <c r="I2897">
        <v>1881</v>
      </c>
      <c r="N2897">
        <f>COUNTIF(Cod_Mun_Norte!B:B,DADOS_SNIS_Minas!A2897)</f>
        <v>0</v>
      </c>
    </row>
    <row r="2898" spans="1:14" x14ac:dyDescent="0.2">
      <c r="A2898">
        <v>311030</v>
      </c>
      <c r="B2898" t="s">
        <v>759</v>
      </c>
      <c r="C2898" t="s">
        <v>98</v>
      </c>
      <c r="D2898">
        <v>2020</v>
      </c>
      <c r="E2898" t="s">
        <v>760</v>
      </c>
      <c r="F2898" t="s">
        <v>367</v>
      </c>
      <c r="G2898" t="s">
        <v>368</v>
      </c>
      <c r="H2898">
        <v>14541</v>
      </c>
      <c r="I2898">
        <v>8254</v>
      </c>
      <c r="J2898">
        <v>6921</v>
      </c>
      <c r="K2898">
        <v>6921</v>
      </c>
      <c r="L2898">
        <v>83.9</v>
      </c>
      <c r="M2898">
        <v>47.6</v>
      </c>
      <c r="N2898">
        <f>COUNTIF(Cod_Mun_Norte!B:B,DADOS_SNIS_Minas!A2898)</f>
        <v>0</v>
      </c>
    </row>
    <row r="2899" spans="1:14" x14ac:dyDescent="0.2">
      <c r="A2899">
        <v>311030</v>
      </c>
      <c r="B2899" t="s">
        <v>759</v>
      </c>
      <c r="C2899" t="s">
        <v>98</v>
      </c>
      <c r="D2899">
        <v>2019</v>
      </c>
      <c r="E2899" t="s">
        <v>760</v>
      </c>
      <c r="F2899" t="s">
        <v>367</v>
      </c>
      <c r="G2899" t="s">
        <v>368</v>
      </c>
      <c r="H2899">
        <v>14480</v>
      </c>
      <c r="I2899">
        <v>8220</v>
      </c>
      <c r="J2899">
        <v>6882</v>
      </c>
      <c r="K2899">
        <v>6882</v>
      </c>
      <c r="L2899">
        <v>83.7</v>
      </c>
      <c r="M2899">
        <v>47.53</v>
      </c>
      <c r="N2899">
        <f>COUNTIF(Cod_Mun_Norte!B:B,DADOS_SNIS_Minas!A2899)</f>
        <v>0</v>
      </c>
    </row>
    <row r="2900" spans="1:14" x14ac:dyDescent="0.2">
      <c r="A2900">
        <v>311030</v>
      </c>
      <c r="B2900" t="s">
        <v>759</v>
      </c>
      <c r="C2900" t="s">
        <v>98</v>
      </c>
      <c r="D2900">
        <v>2018</v>
      </c>
      <c r="E2900" t="s">
        <v>760</v>
      </c>
      <c r="F2900" t="s">
        <v>367</v>
      </c>
      <c r="H2900">
        <v>14417</v>
      </c>
      <c r="I2900">
        <v>8184</v>
      </c>
      <c r="J2900">
        <v>6866</v>
      </c>
      <c r="K2900">
        <v>6866</v>
      </c>
      <c r="L2900">
        <v>83.9</v>
      </c>
      <c r="M2900">
        <v>47.62</v>
      </c>
      <c r="N2900">
        <f>COUNTIF(Cod_Mun_Norte!B:B,DADOS_SNIS_Minas!A2900)</f>
        <v>0</v>
      </c>
    </row>
    <row r="2901" spans="1:14" x14ac:dyDescent="0.2">
      <c r="A2901">
        <v>311030</v>
      </c>
      <c r="B2901" t="s">
        <v>759</v>
      </c>
      <c r="C2901" t="s">
        <v>98</v>
      </c>
      <c r="D2901">
        <v>2017</v>
      </c>
      <c r="E2901" t="s">
        <v>760</v>
      </c>
      <c r="F2901" t="s">
        <v>367</v>
      </c>
      <c r="H2901">
        <v>14529</v>
      </c>
      <c r="I2901">
        <v>8248</v>
      </c>
      <c r="J2901">
        <v>6902</v>
      </c>
      <c r="K2901">
        <v>6902</v>
      </c>
      <c r="L2901">
        <v>83.7</v>
      </c>
      <c r="M2901">
        <v>47.5</v>
      </c>
      <c r="N2901">
        <f>COUNTIF(Cod_Mun_Norte!B:B,DADOS_SNIS_Minas!A2901)</f>
        <v>0</v>
      </c>
    </row>
    <row r="2902" spans="1:14" x14ac:dyDescent="0.2">
      <c r="A2902">
        <v>311030</v>
      </c>
      <c r="B2902" t="s">
        <v>759</v>
      </c>
      <c r="C2902" t="s">
        <v>98</v>
      </c>
      <c r="D2902">
        <v>2016</v>
      </c>
      <c r="E2902" t="s">
        <v>760</v>
      </c>
      <c r="F2902" t="s">
        <v>367</v>
      </c>
      <c r="H2902">
        <v>14464</v>
      </c>
      <c r="I2902">
        <v>8211</v>
      </c>
      <c r="J2902">
        <v>6907</v>
      </c>
      <c r="K2902">
        <v>6907</v>
      </c>
      <c r="L2902">
        <v>84.1</v>
      </c>
      <c r="M2902">
        <v>47.75</v>
      </c>
      <c r="N2902">
        <f>COUNTIF(Cod_Mun_Norte!B:B,DADOS_SNIS_Minas!A2902)</f>
        <v>0</v>
      </c>
    </row>
    <row r="2903" spans="1:14" x14ac:dyDescent="0.2">
      <c r="A2903">
        <v>311030</v>
      </c>
      <c r="B2903" t="s">
        <v>759</v>
      </c>
      <c r="C2903" t="s">
        <v>98</v>
      </c>
      <c r="D2903">
        <v>2015</v>
      </c>
      <c r="E2903" t="s">
        <v>760</v>
      </c>
      <c r="F2903" t="s">
        <v>367</v>
      </c>
      <c r="H2903">
        <v>14396</v>
      </c>
      <c r="I2903">
        <v>8172</v>
      </c>
      <c r="J2903">
        <v>6932</v>
      </c>
      <c r="K2903">
        <v>6932</v>
      </c>
      <c r="L2903">
        <v>84.8</v>
      </c>
      <c r="M2903">
        <v>48.15</v>
      </c>
      <c r="N2903">
        <f>COUNTIF(Cod_Mun_Norte!B:B,DADOS_SNIS_Minas!A2903)</f>
        <v>0</v>
      </c>
    </row>
    <row r="2904" spans="1:14" x14ac:dyDescent="0.2">
      <c r="A2904">
        <v>311030</v>
      </c>
      <c r="B2904" t="s">
        <v>759</v>
      </c>
      <c r="C2904" t="s">
        <v>98</v>
      </c>
      <c r="D2904">
        <v>2014</v>
      </c>
      <c r="E2904" t="s">
        <v>361</v>
      </c>
      <c r="F2904" t="s">
        <v>99</v>
      </c>
      <c r="H2904">
        <v>14325</v>
      </c>
      <c r="I2904">
        <v>8132</v>
      </c>
      <c r="J2904">
        <v>8132</v>
      </c>
      <c r="K2904">
        <v>8132</v>
      </c>
      <c r="L2904">
        <v>100</v>
      </c>
      <c r="M2904">
        <v>56.77</v>
      </c>
      <c r="N2904">
        <f>COUNTIF(Cod_Mun_Norte!B:B,DADOS_SNIS_Minas!A2904)</f>
        <v>0</v>
      </c>
    </row>
    <row r="2905" spans="1:14" x14ac:dyDescent="0.2">
      <c r="A2905">
        <v>311030</v>
      </c>
      <c r="B2905" t="s">
        <v>759</v>
      </c>
      <c r="C2905" t="s">
        <v>98</v>
      </c>
      <c r="D2905">
        <v>2013</v>
      </c>
      <c r="E2905" t="s">
        <v>760</v>
      </c>
      <c r="F2905" t="s">
        <v>367</v>
      </c>
      <c r="H2905">
        <v>14250</v>
      </c>
      <c r="I2905">
        <v>8089</v>
      </c>
      <c r="J2905">
        <v>8089</v>
      </c>
      <c r="K2905">
        <v>8089</v>
      </c>
      <c r="L2905">
        <v>100</v>
      </c>
      <c r="M2905">
        <v>56.76</v>
      </c>
      <c r="N2905">
        <f>COUNTIF(Cod_Mun_Norte!B:B,DADOS_SNIS_Minas!A2905)</f>
        <v>0</v>
      </c>
    </row>
    <row r="2906" spans="1:14" x14ac:dyDescent="0.2">
      <c r="A2906">
        <v>311030</v>
      </c>
      <c r="B2906" t="s">
        <v>759</v>
      </c>
      <c r="C2906" t="s">
        <v>98</v>
      </c>
      <c r="D2906">
        <v>2012</v>
      </c>
      <c r="E2906" t="s">
        <v>361</v>
      </c>
      <c r="F2906" t="s">
        <v>362</v>
      </c>
      <c r="H2906">
        <v>13764</v>
      </c>
      <c r="I2906">
        <v>7813</v>
      </c>
      <c r="J2906">
        <v>7813</v>
      </c>
      <c r="K2906">
        <v>7813</v>
      </c>
      <c r="L2906">
        <v>100</v>
      </c>
      <c r="M2906">
        <v>56.76</v>
      </c>
      <c r="N2906">
        <f>COUNTIF(Cod_Mun_Norte!B:B,DADOS_SNIS_Minas!A2906)</f>
        <v>0</v>
      </c>
    </row>
    <row r="2907" spans="1:14" x14ac:dyDescent="0.2">
      <c r="A2907">
        <v>311030</v>
      </c>
      <c r="B2907" t="s">
        <v>759</v>
      </c>
      <c r="C2907" t="s">
        <v>98</v>
      </c>
      <c r="D2907">
        <v>2011</v>
      </c>
      <c r="E2907" t="s">
        <v>361</v>
      </c>
      <c r="F2907" t="s">
        <v>362</v>
      </c>
      <c r="H2907">
        <v>13700</v>
      </c>
      <c r="I2907">
        <v>7777</v>
      </c>
      <c r="J2907">
        <v>7777</v>
      </c>
      <c r="K2907">
        <v>7777</v>
      </c>
      <c r="L2907">
        <v>100</v>
      </c>
      <c r="M2907">
        <v>56.77</v>
      </c>
      <c r="N2907">
        <f>COUNTIF(Cod_Mun_Norte!B:B,DADOS_SNIS_Minas!A2907)</f>
        <v>0</v>
      </c>
    </row>
    <row r="2908" spans="1:14" x14ac:dyDescent="0.2">
      <c r="A2908">
        <v>311030</v>
      </c>
      <c r="B2908" t="s">
        <v>759</v>
      </c>
      <c r="C2908" t="s">
        <v>98</v>
      </c>
      <c r="D2908">
        <v>2010</v>
      </c>
      <c r="E2908" t="s">
        <v>361</v>
      </c>
      <c r="F2908" t="s">
        <v>362</v>
      </c>
      <c r="H2908">
        <v>13633</v>
      </c>
      <c r="I2908">
        <v>7739</v>
      </c>
      <c r="J2908">
        <v>7739</v>
      </c>
      <c r="K2908">
        <v>7739</v>
      </c>
      <c r="L2908">
        <v>100</v>
      </c>
      <c r="M2908">
        <v>56.77</v>
      </c>
      <c r="N2908">
        <f>COUNTIF(Cod_Mun_Norte!B:B,DADOS_SNIS_Minas!A2908)</f>
        <v>0</v>
      </c>
    </row>
    <row r="2909" spans="1:14" x14ac:dyDescent="0.2">
      <c r="A2909">
        <v>311030</v>
      </c>
      <c r="B2909" t="s">
        <v>759</v>
      </c>
      <c r="C2909" t="s">
        <v>98</v>
      </c>
      <c r="D2909">
        <v>2009</v>
      </c>
      <c r="E2909" t="s">
        <v>361</v>
      </c>
      <c r="F2909" t="s">
        <v>362</v>
      </c>
      <c r="H2909">
        <v>14655</v>
      </c>
      <c r="I2909">
        <v>8300</v>
      </c>
      <c r="J2909">
        <v>9350</v>
      </c>
      <c r="K2909">
        <v>9350</v>
      </c>
      <c r="L2909">
        <v>100</v>
      </c>
      <c r="M2909">
        <v>63.8</v>
      </c>
      <c r="N2909">
        <f>COUNTIF(Cod_Mun_Norte!B:B,DADOS_SNIS_Minas!A2909)</f>
        <v>0</v>
      </c>
    </row>
    <row r="2910" spans="1:14" x14ac:dyDescent="0.2">
      <c r="A2910">
        <v>311030</v>
      </c>
      <c r="B2910" t="s">
        <v>759</v>
      </c>
      <c r="C2910" t="s">
        <v>98</v>
      </c>
      <c r="D2910">
        <v>2008</v>
      </c>
      <c r="E2910" t="s">
        <v>361</v>
      </c>
      <c r="F2910" t="s">
        <v>362</v>
      </c>
      <c r="H2910">
        <v>14491</v>
      </c>
      <c r="I2910">
        <v>8207</v>
      </c>
      <c r="J2910">
        <v>9146</v>
      </c>
      <c r="K2910">
        <v>9146</v>
      </c>
      <c r="L2910">
        <v>100</v>
      </c>
      <c r="M2910">
        <v>63.12</v>
      </c>
      <c r="N2910">
        <f>COUNTIF(Cod_Mun_Norte!B:B,DADOS_SNIS_Minas!A2910)</f>
        <v>0</v>
      </c>
    </row>
    <row r="2911" spans="1:14" x14ac:dyDescent="0.2">
      <c r="A2911">
        <v>311030</v>
      </c>
      <c r="B2911" t="s">
        <v>759</v>
      </c>
      <c r="C2911" t="s">
        <v>98</v>
      </c>
      <c r="D2911">
        <v>2007</v>
      </c>
      <c r="E2911" t="s">
        <v>361</v>
      </c>
      <c r="F2911" t="s">
        <v>362</v>
      </c>
      <c r="H2911">
        <v>13901</v>
      </c>
      <c r="I2911">
        <v>7873</v>
      </c>
      <c r="J2911">
        <v>8874</v>
      </c>
      <c r="K2911">
        <v>8874</v>
      </c>
      <c r="L2911">
        <v>100</v>
      </c>
      <c r="M2911">
        <v>63.84</v>
      </c>
      <c r="N2911">
        <f>COUNTIF(Cod_Mun_Norte!B:B,DADOS_SNIS_Minas!A2911)</f>
        <v>0</v>
      </c>
    </row>
    <row r="2912" spans="1:14" x14ac:dyDescent="0.2">
      <c r="A2912">
        <v>311030</v>
      </c>
      <c r="B2912" t="s">
        <v>759</v>
      </c>
      <c r="C2912" t="s">
        <v>98</v>
      </c>
      <c r="D2912">
        <v>2006</v>
      </c>
      <c r="E2912" t="s">
        <v>361</v>
      </c>
      <c r="F2912" t="s">
        <v>362</v>
      </c>
      <c r="H2912">
        <v>13057</v>
      </c>
      <c r="I2912">
        <v>7397</v>
      </c>
      <c r="J2912">
        <v>8645</v>
      </c>
      <c r="K2912">
        <v>8645</v>
      </c>
      <c r="L2912">
        <v>100</v>
      </c>
      <c r="M2912">
        <v>66.209999999999994</v>
      </c>
      <c r="N2912">
        <f>COUNTIF(Cod_Mun_Norte!B:B,DADOS_SNIS_Minas!A2912)</f>
        <v>0</v>
      </c>
    </row>
    <row r="2913" spans="1:14" x14ac:dyDescent="0.2">
      <c r="A2913">
        <v>311030</v>
      </c>
      <c r="B2913" t="s">
        <v>759</v>
      </c>
      <c r="C2913" t="s">
        <v>98</v>
      </c>
      <c r="D2913">
        <v>2005</v>
      </c>
      <c r="E2913" t="s">
        <v>361</v>
      </c>
      <c r="F2913" t="s">
        <v>362</v>
      </c>
      <c r="H2913">
        <v>13013</v>
      </c>
      <c r="I2913">
        <v>7372</v>
      </c>
      <c r="J2913">
        <v>7816</v>
      </c>
      <c r="K2913">
        <v>7816</v>
      </c>
      <c r="L2913">
        <v>100</v>
      </c>
      <c r="M2913">
        <v>60.06</v>
      </c>
      <c r="N2913">
        <f>COUNTIF(Cod_Mun_Norte!B:B,DADOS_SNIS_Minas!A2913)</f>
        <v>0</v>
      </c>
    </row>
    <row r="2914" spans="1:14" x14ac:dyDescent="0.2">
      <c r="A2914">
        <v>311030</v>
      </c>
      <c r="B2914" t="s">
        <v>759</v>
      </c>
      <c r="C2914" t="s">
        <v>98</v>
      </c>
      <c r="D2914">
        <v>2004</v>
      </c>
      <c r="E2914" t="s">
        <v>361</v>
      </c>
      <c r="F2914" t="s">
        <v>362</v>
      </c>
      <c r="H2914">
        <v>12968</v>
      </c>
      <c r="I2914">
        <v>7346</v>
      </c>
      <c r="J2914">
        <v>7719</v>
      </c>
      <c r="K2914">
        <v>7719</v>
      </c>
      <c r="L2914">
        <v>100</v>
      </c>
      <c r="M2914">
        <v>59.52</v>
      </c>
      <c r="N2914">
        <f>COUNTIF(Cod_Mun_Norte!B:B,DADOS_SNIS_Minas!A2914)</f>
        <v>0</v>
      </c>
    </row>
    <row r="2915" spans="1:14" x14ac:dyDescent="0.2">
      <c r="A2915">
        <v>311030</v>
      </c>
      <c r="B2915" t="s">
        <v>759</v>
      </c>
      <c r="C2915" t="s">
        <v>98</v>
      </c>
      <c r="D2915">
        <v>2003</v>
      </c>
      <c r="E2915" t="s">
        <v>361</v>
      </c>
      <c r="F2915" t="s">
        <v>362</v>
      </c>
      <c r="H2915">
        <v>12887</v>
      </c>
      <c r="I2915">
        <v>7301</v>
      </c>
      <c r="J2915">
        <v>7602</v>
      </c>
      <c r="K2915">
        <v>7602</v>
      </c>
      <c r="L2915">
        <v>100</v>
      </c>
      <c r="M2915">
        <v>58.99</v>
      </c>
      <c r="N2915">
        <f>COUNTIF(Cod_Mun_Norte!B:B,DADOS_SNIS_Minas!A2915)</f>
        <v>0</v>
      </c>
    </row>
    <row r="2916" spans="1:14" x14ac:dyDescent="0.2">
      <c r="A2916">
        <v>311030</v>
      </c>
      <c r="B2916" t="s">
        <v>759</v>
      </c>
      <c r="C2916" t="s">
        <v>98</v>
      </c>
      <c r="D2916">
        <v>2002</v>
      </c>
      <c r="E2916" t="s">
        <v>361</v>
      </c>
      <c r="F2916" t="s">
        <v>362</v>
      </c>
      <c r="H2916">
        <v>12849</v>
      </c>
      <c r="I2916">
        <v>7279</v>
      </c>
      <c r="J2916">
        <v>7426</v>
      </c>
      <c r="K2916">
        <v>7426</v>
      </c>
      <c r="L2916">
        <v>100</v>
      </c>
      <c r="M2916">
        <v>57.79</v>
      </c>
      <c r="N2916">
        <f>COUNTIF(Cod_Mun_Norte!B:B,DADOS_SNIS_Minas!A2916)</f>
        <v>0</v>
      </c>
    </row>
    <row r="2917" spans="1:14" x14ac:dyDescent="0.2">
      <c r="A2917">
        <v>311030</v>
      </c>
      <c r="B2917" t="s">
        <v>759</v>
      </c>
      <c r="C2917" t="s">
        <v>98</v>
      </c>
      <c r="D2917">
        <v>2001</v>
      </c>
      <c r="E2917" t="s">
        <v>361</v>
      </c>
      <c r="F2917" t="s">
        <v>362</v>
      </c>
      <c r="H2917">
        <v>12814</v>
      </c>
      <c r="I2917">
        <v>7259</v>
      </c>
      <c r="J2917">
        <v>7235</v>
      </c>
      <c r="K2917">
        <v>7235</v>
      </c>
      <c r="L2917">
        <v>99.7</v>
      </c>
      <c r="M2917">
        <v>56.46</v>
      </c>
      <c r="N2917">
        <f>COUNTIF(Cod_Mun_Norte!B:B,DADOS_SNIS_Minas!A2917)</f>
        <v>0</v>
      </c>
    </row>
    <row r="2918" spans="1:14" x14ac:dyDescent="0.2">
      <c r="A2918">
        <v>311030</v>
      </c>
      <c r="B2918" t="s">
        <v>759</v>
      </c>
      <c r="C2918" t="s">
        <v>98</v>
      </c>
      <c r="D2918">
        <v>2000</v>
      </c>
      <c r="E2918" t="s">
        <v>361</v>
      </c>
      <c r="F2918" t="s">
        <v>362</v>
      </c>
      <c r="H2918">
        <v>12766</v>
      </c>
      <c r="I2918">
        <v>7232</v>
      </c>
      <c r="N2918">
        <f>COUNTIF(Cod_Mun_Norte!B:B,DADOS_SNIS_Minas!A2918)</f>
        <v>0</v>
      </c>
    </row>
    <row r="2919" spans="1:14" x14ac:dyDescent="0.2">
      <c r="A2919">
        <v>311030</v>
      </c>
      <c r="B2919" t="s">
        <v>759</v>
      </c>
      <c r="C2919" t="s">
        <v>98</v>
      </c>
      <c r="D2919">
        <v>1999</v>
      </c>
      <c r="E2919" t="s">
        <v>361</v>
      </c>
      <c r="F2919" t="s">
        <v>362</v>
      </c>
      <c r="H2919">
        <v>13436</v>
      </c>
      <c r="I2919">
        <v>7059</v>
      </c>
      <c r="N2919">
        <f>COUNTIF(Cod_Mun_Norte!B:B,DADOS_SNIS_Minas!A2919)</f>
        <v>0</v>
      </c>
    </row>
    <row r="2920" spans="1:14" x14ac:dyDescent="0.2">
      <c r="A2920">
        <v>311030</v>
      </c>
      <c r="B2920" t="s">
        <v>759</v>
      </c>
      <c r="C2920" t="s">
        <v>98</v>
      </c>
      <c r="D2920">
        <v>1998</v>
      </c>
      <c r="E2920" t="s">
        <v>361</v>
      </c>
      <c r="F2920" t="s">
        <v>362</v>
      </c>
      <c r="H2920">
        <v>13314</v>
      </c>
      <c r="I2920">
        <v>6995</v>
      </c>
      <c r="N2920">
        <f>COUNTIF(Cod_Mun_Norte!B:B,DADOS_SNIS_Minas!A2920)</f>
        <v>0</v>
      </c>
    </row>
    <row r="2921" spans="1:14" x14ac:dyDescent="0.2">
      <c r="A2921">
        <v>311030</v>
      </c>
      <c r="B2921" t="s">
        <v>759</v>
      </c>
      <c r="C2921" t="s">
        <v>98</v>
      </c>
      <c r="D2921">
        <v>1997</v>
      </c>
      <c r="H2921">
        <v>13192</v>
      </c>
      <c r="I2921">
        <v>6931</v>
      </c>
      <c r="N2921">
        <f>COUNTIF(Cod_Mun_Norte!B:B,DADOS_SNIS_Minas!A2921)</f>
        <v>0</v>
      </c>
    </row>
    <row r="2922" spans="1:14" x14ac:dyDescent="0.2">
      <c r="A2922">
        <v>311030</v>
      </c>
      <c r="B2922" t="s">
        <v>759</v>
      </c>
      <c r="C2922" t="s">
        <v>98</v>
      </c>
      <c r="D2922">
        <v>1996</v>
      </c>
      <c r="H2922">
        <v>13047</v>
      </c>
      <c r="I2922">
        <v>6855</v>
      </c>
      <c r="N2922">
        <f>COUNTIF(Cod_Mun_Norte!B:B,DADOS_SNIS_Minas!A2922)</f>
        <v>0</v>
      </c>
    </row>
    <row r="2923" spans="1:14" x14ac:dyDescent="0.2">
      <c r="A2923">
        <v>311030</v>
      </c>
      <c r="B2923" t="s">
        <v>759</v>
      </c>
      <c r="C2923" t="s">
        <v>98</v>
      </c>
      <c r="D2923">
        <v>1995</v>
      </c>
      <c r="H2923">
        <v>11933</v>
      </c>
      <c r="I2923">
        <v>6270</v>
      </c>
      <c r="N2923">
        <f>COUNTIF(Cod_Mun_Norte!B:B,DADOS_SNIS_Minas!A2923)</f>
        <v>0</v>
      </c>
    </row>
    <row r="2924" spans="1:14" x14ac:dyDescent="0.2">
      <c r="A2924">
        <v>311040</v>
      </c>
      <c r="B2924" t="s">
        <v>761</v>
      </c>
      <c r="C2924" t="s">
        <v>98</v>
      </c>
      <c r="D2924">
        <v>2020</v>
      </c>
      <c r="E2924" t="s">
        <v>762</v>
      </c>
      <c r="F2924" t="s">
        <v>357</v>
      </c>
      <c r="G2924" t="s">
        <v>383</v>
      </c>
      <c r="H2924">
        <v>2869</v>
      </c>
      <c r="I2924">
        <v>1326</v>
      </c>
      <c r="J2924">
        <v>1416</v>
      </c>
      <c r="K2924">
        <v>1326</v>
      </c>
      <c r="L2924">
        <v>100</v>
      </c>
      <c r="M2924">
        <v>49.36</v>
      </c>
      <c r="N2924">
        <f>COUNTIF(Cod_Mun_Norte!B:B,DADOS_SNIS_Minas!A2924)</f>
        <v>0</v>
      </c>
    </row>
    <row r="2925" spans="1:14" x14ac:dyDescent="0.2">
      <c r="A2925">
        <v>311040</v>
      </c>
      <c r="B2925" t="s">
        <v>761</v>
      </c>
      <c r="C2925" t="s">
        <v>98</v>
      </c>
      <c r="D2925">
        <v>2019</v>
      </c>
      <c r="E2925" t="s">
        <v>361</v>
      </c>
      <c r="F2925" t="s">
        <v>362</v>
      </c>
      <c r="G2925" t="s">
        <v>119</v>
      </c>
      <c r="H2925">
        <v>2901</v>
      </c>
      <c r="I2925">
        <v>1341</v>
      </c>
      <c r="J2925">
        <v>1341</v>
      </c>
      <c r="K2925">
        <v>1341</v>
      </c>
      <c r="L2925">
        <v>100</v>
      </c>
      <c r="M2925">
        <v>46.23</v>
      </c>
      <c r="N2925">
        <f>COUNTIF(Cod_Mun_Norte!B:B,DADOS_SNIS_Minas!A2925)</f>
        <v>0</v>
      </c>
    </row>
    <row r="2926" spans="1:14" x14ac:dyDescent="0.2">
      <c r="A2926">
        <v>311040</v>
      </c>
      <c r="B2926" t="s">
        <v>761</v>
      </c>
      <c r="C2926" t="s">
        <v>98</v>
      </c>
      <c r="D2926">
        <v>2018</v>
      </c>
      <c r="E2926" t="s">
        <v>361</v>
      </c>
      <c r="F2926" t="s">
        <v>362</v>
      </c>
      <c r="H2926">
        <v>2934</v>
      </c>
      <c r="I2926">
        <v>1356</v>
      </c>
      <c r="J2926">
        <v>1356</v>
      </c>
      <c r="K2926">
        <v>1356</v>
      </c>
      <c r="L2926">
        <v>100</v>
      </c>
      <c r="M2926">
        <v>46.22</v>
      </c>
      <c r="N2926">
        <f>COUNTIF(Cod_Mun_Norte!B:B,DADOS_SNIS_Minas!A2926)</f>
        <v>0</v>
      </c>
    </row>
    <row r="2927" spans="1:14" x14ac:dyDescent="0.2">
      <c r="A2927">
        <v>311040</v>
      </c>
      <c r="B2927" t="s">
        <v>761</v>
      </c>
      <c r="C2927" t="s">
        <v>98</v>
      </c>
      <c r="D2927">
        <v>2017</v>
      </c>
      <c r="E2927" t="s">
        <v>361</v>
      </c>
      <c r="F2927" t="s">
        <v>362</v>
      </c>
      <c r="H2927">
        <v>3064</v>
      </c>
      <c r="I2927">
        <v>1416</v>
      </c>
      <c r="J2927">
        <v>1416</v>
      </c>
      <c r="K2927">
        <v>1416</v>
      </c>
      <c r="L2927">
        <v>100</v>
      </c>
      <c r="M2927">
        <v>46.21</v>
      </c>
      <c r="N2927">
        <f>COUNTIF(Cod_Mun_Norte!B:B,DADOS_SNIS_Minas!A2927)</f>
        <v>0</v>
      </c>
    </row>
    <row r="2928" spans="1:14" x14ac:dyDescent="0.2">
      <c r="A2928">
        <v>311040</v>
      </c>
      <c r="B2928" t="s">
        <v>761</v>
      </c>
      <c r="C2928" t="s">
        <v>98</v>
      </c>
      <c r="D2928">
        <v>2016</v>
      </c>
      <c r="E2928" t="s">
        <v>361</v>
      </c>
      <c r="F2928" t="s">
        <v>362</v>
      </c>
      <c r="H2928">
        <v>3086</v>
      </c>
      <c r="I2928">
        <v>1427</v>
      </c>
      <c r="J2928">
        <v>1427</v>
      </c>
      <c r="K2928">
        <v>1427</v>
      </c>
      <c r="L2928">
        <v>100</v>
      </c>
      <c r="M2928">
        <v>46.24</v>
      </c>
      <c r="N2928">
        <f>COUNTIF(Cod_Mun_Norte!B:B,DADOS_SNIS_Minas!A2928)</f>
        <v>0</v>
      </c>
    </row>
    <row r="2929" spans="1:14" x14ac:dyDescent="0.2">
      <c r="A2929">
        <v>311040</v>
      </c>
      <c r="B2929" t="s">
        <v>761</v>
      </c>
      <c r="C2929" t="s">
        <v>98</v>
      </c>
      <c r="D2929">
        <v>2015</v>
      </c>
      <c r="E2929" t="s">
        <v>361</v>
      </c>
      <c r="F2929" t="s">
        <v>362</v>
      </c>
      <c r="H2929">
        <v>3109</v>
      </c>
      <c r="I2929">
        <v>1437</v>
      </c>
      <c r="J2929">
        <v>1437</v>
      </c>
      <c r="K2929">
        <v>1437</v>
      </c>
      <c r="L2929">
        <v>100</v>
      </c>
      <c r="M2929">
        <v>46.22</v>
      </c>
      <c r="N2929">
        <f>COUNTIF(Cod_Mun_Norte!B:B,DADOS_SNIS_Minas!A2929)</f>
        <v>0</v>
      </c>
    </row>
    <row r="2930" spans="1:14" x14ac:dyDescent="0.2">
      <c r="A2930">
        <v>311040</v>
      </c>
      <c r="B2930" t="s">
        <v>761</v>
      </c>
      <c r="C2930" t="s">
        <v>98</v>
      </c>
      <c r="D2930">
        <v>2014</v>
      </c>
      <c r="E2930" t="s">
        <v>763</v>
      </c>
      <c r="F2930" t="s">
        <v>359</v>
      </c>
      <c r="H2930">
        <v>3133</v>
      </c>
      <c r="I2930">
        <v>1448</v>
      </c>
      <c r="J2930">
        <v>1448</v>
      </c>
      <c r="K2930">
        <v>1448</v>
      </c>
      <c r="L2930">
        <v>100</v>
      </c>
      <c r="M2930">
        <v>46.22</v>
      </c>
      <c r="N2930">
        <f>COUNTIF(Cod_Mun_Norte!B:B,DADOS_SNIS_Minas!A2930)</f>
        <v>0</v>
      </c>
    </row>
    <row r="2931" spans="1:14" x14ac:dyDescent="0.2">
      <c r="A2931">
        <v>311040</v>
      </c>
      <c r="B2931" t="s">
        <v>761</v>
      </c>
      <c r="C2931" t="s">
        <v>98</v>
      </c>
      <c r="D2931">
        <v>2013</v>
      </c>
      <c r="E2931" t="s">
        <v>361</v>
      </c>
      <c r="F2931" t="s">
        <v>362</v>
      </c>
      <c r="H2931">
        <v>3158</v>
      </c>
      <c r="I2931">
        <v>1460</v>
      </c>
      <c r="J2931">
        <v>1460</v>
      </c>
      <c r="K2931">
        <v>1460</v>
      </c>
      <c r="L2931">
        <v>100</v>
      </c>
      <c r="M2931">
        <v>46.23</v>
      </c>
      <c r="N2931">
        <f>COUNTIF(Cod_Mun_Norte!B:B,DADOS_SNIS_Minas!A2931)</f>
        <v>0</v>
      </c>
    </row>
    <row r="2932" spans="1:14" x14ac:dyDescent="0.2">
      <c r="A2932">
        <v>311040</v>
      </c>
      <c r="B2932" t="s">
        <v>761</v>
      </c>
      <c r="C2932" t="s">
        <v>98</v>
      </c>
      <c r="D2932">
        <v>2012</v>
      </c>
      <c r="E2932" t="s">
        <v>764</v>
      </c>
      <c r="F2932" t="s">
        <v>360</v>
      </c>
      <c r="H2932">
        <v>3097</v>
      </c>
      <c r="I2932">
        <v>1432</v>
      </c>
      <c r="J2932">
        <v>1432</v>
      </c>
      <c r="K2932">
        <v>1432</v>
      </c>
      <c r="L2932">
        <v>100</v>
      </c>
      <c r="M2932">
        <v>46.24</v>
      </c>
      <c r="N2932">
        <f>COUNTIF(Cod_Mun_Norte!B:B,DADOS_SNIS_Minas!A2932)</f>
        <v>0</v>
      </c>
    </row>
    <row r="2933" spans="1:14" x14ac:dyDescent="0.2">
      <c r="A2933">
        <v>311040</v>
      </c>
      <c r="B2933" t="s">
        <v>761</v>
      </c>
      <c r="C2933" t="s">
        <v>98</v>
      </c>
      <c r="D2933">
        <v>2011</v>
      </c>
      <c r="E2933" t="s">
        <v>361</v>
      </c>
      <c r="F2933" t="s">
        <v>362</v>
      </c>
      <c r="H2933">
        <v>3125</v>
      </c>
      <c r="I2933">
        <v>1445</v>
      </c>
      <c r="J2933">
        <v>1445</v>
      </c>
      <c r="K2933">
        <v>1445</v>
      </c>
      <c r="L2933">
        <v>100</v>
      </c>
      <c r="M2933">
        <v>46.24</v>
      </c>
      <c r="N2933">
        <f>COUNTIF(Cod_Mun_Norte!B:B,DADOS_SNIS_Minas!A2933)</f>
        <v>0</v>
      </c>
    </row>
    <row r="2934" spans="1:14" x14ac:dyDescent="0.2">
      <c r="A2934">
        <v>311040</v>
      </c>
      <c r="B2934" t="s">
        <v>761</v>
      </c>
      <c r="C2934" t="s">
        <v>98</v>
      </c>
      <c r="D2934">
        <v>2010</v>
      </c>
      <c r="E2934" t="s">
        <v>764</v>
      </c>
      <c r="F2934" t="s">
        <v>360</v>
      </c>
      <c r="H2934">
        <v>3154</v>
      </c>
      <c r="I2934">
        <v>1458</v>
      </c>
      <c r="J2934">
        <v>1458</v>
      </c>
      <c r="K2934">
        <v>1458</v>
      </c>
      <c r="L2934">
        <v>100</v>
      </c>
      <c r="M2934">
        <v>46.23</v>
      </c>
      <c r="N2934">
        <f>COUNTIF(Cod_Mun_Norte!B:B,DADOS_SNIS_Minas!A2934)</f>
        <v>0</v>
      </c>
    </row>
    <row r="2935" spans="1:14" x14ac:dyDescent="0.2">
      <c r="A2935">
        <v>311040</v>
      </c>
      <c r="B2935" t="s">
        <v>761</v>
      </c>
      <c r="C2935" t="s">
        <v>98</v>
      </c>
      <c r="D2935">
        <v>2009</v>
      </c>
      <c r="E2935" t="s">
        <v>361</v>
      </c>
      <c r="F2935" t="s">
        <v>362</v>
      </c>
      <c r="H2935">
        <v>3229</v>
      </c>
      <c r="I2935">
        <v>1422</v>
      </c>
      <c r="J2935">
        <v>1808</v>
      </c>
      <c r="K2935">
        <v>1808</v>
      </c>
      <c r="L2935">
        <v>100</v>
      </c>
      <c r="M2935">
        <v>55.99</v>
      </c>
      <c r="N2935">
        <f>COUNTIF(Cod_Mun_Norte!B:B,DADOS_SNIS_Minas!A2935)</f>
        <v>0</v>
      </c>
    </row>
    <row r="2936" spans="1:14" x14ac:dyDescent="0.2">
      <c r="A2936">
        <v>311040</v>
      </c>
      <c r="B2936" t="s">
        <v>761</v>
      </c>
      <c r="C2936" t="s">
        <v>98</v>
      </c>
      <c r="D2936">
        <v>2008</v>
      </c>
      <c r="E2936" t="s">
        <v>361</v>
      </c>
      <c r="F2936" t="s">
        <v>362</v>
      </c>
      <c r="H2936">
        <v>3260</v>
      </c>
      <c r="I2936">
        <v>1436</v>
      </c>
      <c r="J2936">
        <v>1758</v>
      </c>
      <c r="K2936">
        <v>1758</v>
      </c>
      <c r="L2936">
        <v>100</v>
      </c>
      <c r="M2936">
        <v>53.93</v>
      </c>
      <c r="N2936">
        <f>COUNTIF(Cod_Mun_Norte!B:B,DADOS_SNIS_Minas!A2936)</f>
        <v>0</v>
      </c>
    </row>
    <row r="2937" spans="1:14" x14ac:dyDescent="0.2">
      <c r="A2937">
        <v>311040</v>
      </c>
      <c r="B2937" t="s">
        <v>761</v>
      </c>
      <c r="C2937" t="s">
        <v>98</v>
      </c>
      <c r="D2937">
        <v>2007</v>
      </c>
      <c r="E2937" t="s">
        <v>361</v>
      </c>
      <c r="F2937" t="s">
        <v>362</v>
      </c>
      <c r="H2937">
        <v>3204</v>
      </c>
      <c r="I2937">
        <v>1411</v>
      </c>
      <c r="J2937">
        <v>1717</v>
      </c>
      <c r="K2937">
        <v>1717</v>
      </c>
      <c r="L2937">
        <v>100</v>
      </c>
      <c r="M2937">
        <v>53.59</v>
      </c>
      <c r="N2937">
        <f>COUNTIF(Cod_Mun_Norte!B:B,DADOS_SNIS_Minas!A2937)</f>
        <v>0</v>
      </c>
    </row>
    <row r="2938" spans="1:14" x14ac:dyDescent="0.2">
      <c r="A2938">
        <v>311040</v>
      </c>
      <c r="B2938" t="s">
        <v>761</v>
      </c>
      <c r="C2938" t="s">
        <v>98</v>
      </c>
      <c r="D2938">
        <v>2006</v>
      </c>
      <c r="E2938" t="s">
        <v>361</v>
      </c>
      <c r="F2938" t="s">
        <v>362</v>
      </c>
      <c r="H2938">
        <v>3325</v>
      </c>
      <c r="I2938">
        <v>1225</v>
      </c>
      <c r="J2938">
        <v>1670</v>
      </c>
      <c r="K2938">
        <v>1670</v>
      </c>
      <c r="L2938">
        <v>100</v>
      </c>
      <c r="M2938">
        <v>50.23</v>
      </c>
      <c r="N2938">
        <f>COUNTIF(Cod_Mun_Norte!B:B,DADOS_SNIS_Minas!A2938)</f>
        <v>0</v>
      </c>
    </row>
    <row r="2939" spans="1:14" x14ac:dyDescent="0.2">
      <c r="A2939">
        <v>311040</v>
      </c>
      <c r="B2939" t="s">
        <v>761</v>
      </c>
      <c r="C2939" t="s">
        <v>98</v>
      </c>
      <c r="D2939">
        <v>2005</v>
      </c>
      <c r="E2939" t="s">
        <v>361</v>
      </c>
      <c r="F2939" t="s">
        <v>362</v>
      </c>
      <c r="H2939">
        <v>3357</v>
      </c>
      <c r="I2939">
        <v>1237</v>
      </c>
      <c r="J2939">
        <v>1636</v>
      </c>
      <c r="K2939">
        <v>1636</v>
      </c>
      <c r="L2939">
        <v>100</v>
      </c>
      <c r="M2939">
        <v>48.73</v>
      </c>
      <c r="N2939">
        <f>COUNTIF(Cod_Mun_Norte!B:B,DADOS_SNIS_Minas!A2939)</f>
        <v>0</v>
      </c>
    </row>
    <row r="2940" spans="1:14" x14ac:dyDescent="0.2">
      <c r="A2940">
        <v>311040</v>
      </c>
      <c r="B2940" t="s">
        <v>761</v>
      </c>
      <c r="C2940" t="s">
        <v>98</v>
      </c>
      <c r="D2940">
        <v>2004</v>
      </c>
      <c r="E2940" t="s">
        <v>361</v>
      </c>
      <c r="F2940" t="s">
        <v>362</v>
      </c>
      <c r="H2940">
        <v>3389</v>
      </c>
      <c r="I2940">
        <v>1249</v>
      </c>
      <c r="J2940">
        <v>1602</v>
      </c>
      <c r="K2940">
        <v>1602</v>
      </c>
      <c r="L2940">
        <v>100</v>
      </c>
      <c r="M2940">
        <v>47.27</v>
      </c>
      <c r="N2940">
        <f>COUNTIF(Cod_Mun_Norte!B:B,DADOS_SNIS_Minas!A2940)</f>
        <v>0</v>
      </c>
    </row>
    <row r="2941" spans="1:14" x14ac:dyDescent="0.2">
      <c r="A2941">
        <v>311040</v>
      </c>
      <c r="B2941" t="s">
        <v>761</v>
      </c>
      <c r="C2941" t="s">
        <v>98</v>
      </c>
      <c r="D2941">
        <v>2003</v>
      </c>
      <c r="E2941" t="s">
        <v>361</v>
      </c>
      <c r="F2941" t="s">
        <v>362</v>
      </c>
      <c r="H2941">
        <v>3446</v>
      </c>
      <c r="I2941">
        <v>1270</v>
      </c>
      <c r="N2941">
        <f>COUNTIF(Cod_Mun_Norte!B:B,DADOS_SNIS_Minas!A2941)</f>
        <v>0</v>
      </c>
    </row>
    <row r="2942" spans="1:14" x14ac:dyDescent="0.2">
      <c r="A2942">
        <v>311040</v>
      </c>
      <c r="B2942" t="s">
        <v>761</v>
      </c>
      <c r="C2942" t="s">
        <v>98</v>
      </c>
      <c r="D2942">
        <v>2002</v>
      </c>
      <c r="E2942" t="s">
        <v>361</v>
      </c>
      <c r="F2942" t="s">
        <v>362</v>
      </c>
      <c r="H2942">
        <v>3474</v>
      </c>
      <c r="I2942">
        <v>1280</v>
      </c>
      <c r="N2942">
        <f>COUNTIF(Cod_Mun_Norte!B:B,DADOS_SNIS_Minas!A2942)</f>
        <v>0</v>
      </c>
    </row>
    <row r="2943" spans="1:14" x14ac:dyDescent="0.2">
      <c r="A2943">
        <v>311040</v>
      </c>
      <c r="B2943" t="s">
        <v>761</v>
      </c>
      <c r="C2943" t="s">
        <v>98</v>
      </c>
      <c r="D2943">
        <v>2001</v>
      </c>
      <c r="E2943" t="s">
        <v>361</v>
      </c>
      <c r="F2943" t="s">
        <v>362</v>
      </c>
      <c r="H2943">
        <v>3498</v>
      </c>
      <c r="I2943">
        <v>1289</v>
      </c>
      <c r="N2943">
        <f>COUNTIF(Cod_Mun_Norte!B:B,DADOS_SNIS_Minas!A2943)</f>
        <v>0</v>
      </c>
    </row>
    <row r="2944" spans="1:14" x14ac:dyDescent="0.2">
      <c r="A2944">
        <v>311040</v>
      </c>
      <c r="B2944" t="s">
        <v>761</v>
      </c>
      <c r="C2944" t="s">
        <v>98</v>
      </c>
      <c r="D2944">
        <v>2000</v>
      </c>
      <c r="E2944" t="s">
        <v>361</v>
      </c>
      <c r="F2944" t="s">
        <v>362</v>
      </c>
      <c r="H2944">
        <v>3533</v>
      </c>
      <c r="I2944">
        <v>1302</v>
      </c>
      <c r="N2944">
        <f>COUNTIF(Cod_Mun_Norte!B:B,DADOS_SNIS_Minas!A2944)</f>
        <v>0</v>
      </c>
    </row>
    <row r="2945" spans="1:14" x14ac:dyDescent="0.2">
      <c r="A2945">
        <v>311040</v>
      </c>
      <c r="B2945" t="s">
        <v>761</v>
      </c>
      <c r="C2945" t="s">
        <v>98</v>
      </c>
      <c r="D2945">
        <v>1999</v>
      </c>
      <c r="E2945" t="s">
        <v>361</v>
      </c>
      <c r="F2945" t="s">
        <v>362</v>
      </c>
      <c r="H2945">
        <v>3245</v>
      </c>
      <c r="I2945">
        <v>1158</v>
      </c>
      <c r="N2945">
        <f>COUNTIF(Cod_Mun_Norte!B:B,DADOS_SNIS_Minas!A2945)</f>
        <v>0</v>
      </c>
    </row>
    <row r="2946" spans="1:14" x14ac:dyDescent="0.2">
      <c r="A2946">
        <v>311040</v>
      </c>
      <c r="B2946" t="s">
        <v>761</v>
      </c>
      <c r="C2946" t="s">
        <v>98</v>
      </c>
      <c r="D2946">
        <v>1998</v>
      </c>
      <c r="E2946" t="s">
        <v>361</v>
      </c>
      <c r="F2946" t="s">
        <v>362</v>
      </c>
      <c r="H2946">
        <v>3315</v>
      </c>
      <c r="I2946">
        <v>1183</v>
      </c>
      <c r="N2946">
        <f>COUNTIF(Cod_Mun_Norte!B:B,DADOS_SNIS_Minas!A2946)</f>
        <v>0</v>
      </c>
    </row>
    <row r="2947" spans="1:14" x14ac:dyDescent="0.2">
      <c r="A2947">
        <v>311040</v>
      </c>
      <c r="B2947" t="s">
        <v>761</v>
      </c>
      <c r="C2947" t="s">
        <v>98</v>
      </c>
      <c r="D2947">
        <v>1997</v>
      </c>
      <c r="H2947">
        <v>3385</v>
      </c>
      <c r="I2947">
        <v>1208</v>
      </c>
      <c r="N2947">
        <f>COUNTIF(Cod_Mun_Norte!B:B,DADOS_SNIS_Minas!A2947)</f>
        <v>0</v>
      </c>
    </row>
    <row r="2948" spans="1:14" x14ac:dyDescent="0.2">
      <c r="A2948">
        <v>311040</v>
      </c>
      <c r="B2948" t="s">
        <v>761</v>
      </c>
      <c r="C2948" t="s">
        <v>98</v>
      </c>
      <c r="D2948">
        <v>1996</v>
      </c>
      <c r="H2948">
        <v>3467</v>
      </c>
      <c r="I2948">
        <v>1237</v>
      </c>
      <c r="N2948">
        <f>COUNTIF(Cod_Mun_Norte!B:B,DADOS_SNIS_Minas!A2948)</f>
        <v>0</v>
      </c>
    </row>
    <row r="2949" spans="1:14" x14ac:dyDescent="0.2">
      <c r="A2949">
        <v>311040</v>
      </c>
      <c r="B2949" t="s">
        <v>761</v>
      </c>
      <c r="C2949" t="s">
        <v>98</v>
      </c>
      <c r="D2949">
        <v>1995</v>
      </c>
      <c r="H2949">
        <v>3939</v>
      </c>
      <c r="I2949">
        <v>1405</v>
      </c>
      <c r="N2949">
        <f>COUNTIF(Cod_Mun_Norte!B:B,DADOS_SNIS_Minas!A2949)</f>
        <v>0</v>
      </c>
    </row>
    <row r="2950" spans="1:14" x14ac:dyDescent="0.2">
      <c r="A2950">
        <v>311050</v>
      </c>
      <c r="B2950" t="s">
        <v>765</v>
      </c>
      <c r="C2950" t="s">
        <v>98</v>
      </c>
      <c r="D2950">
        <v>2020</v>
      </c>
      <c r="E2950" t="s">
        <v>766</v>
      </c>
      <c r="F2950" t="s">
        <v>367</v>
      </c>
      <c r="G2950" t="s">
        <v>368</v>
      </c>
      <c r="H2950">
        <v>21801</v>
      </c>
      <c r="I2950">
        <v>15998</v>
      </c>
      <c r="J2950">
        <v>15466</v>
      </c>
      <c r="K2950">
        <v>15466</v>
      </c>
      <c r="L2950">
        <v>96.7</v>
      </c>
      <c r="M2950">
        <v>70.94</v>
      </c>
      <c r="N2950">
        <f>COUNTIF(Cod_Mun_Norte!B:B,DADOS_SNIS_Minas!A2950)</f>
        <v>0</v>
      </c>
    </row>
    <row r="2951" spans="1:14" x14ac:dyDescent="0.2">
      <c r="A2951">
        <v>311050</v>
      </c>
      <c r="B2951" t="s">
        <v>765</v>
      </c>
      <c r="C2951" t="s">
        <v>98</v>
      </c>
      <c r="D2951">
        <v>2019</v>
      </c>
      <c r="E2951" t="s">
        <v>766</v>
      </c>
      <c r="F2951" t="s">
        <v>367</v>
      </c>
      <c r="G2951" t="s">
        <v>368</v>
      </c>
      <c r="H2951">
        <v>21770</v>
      </c>
      <c r="I2951">
        <v>15975</v>
      </c>
      <c r="J2951">
        <v>15348</v>
      </c>
      <c r="K2951">
        <v>15348</v>
      </c>
      <c r="L2951">
        <v>96.1</v>
      </c>
      <c r="M2951">
        <v>70.5</v>
      </c>
      <c r="N2951">
        <f>COUNTIF(Cod_Mun_Norte!B:B,DADOS_SNIS_Minas!A2951)</f>
        <v>0</v>
      </c>
    </row>
    <row r="2952" spans="1:14" x14ac:dyDescent="0.2">
      <c r="A2952">
        <v>311050</v>
      </c>
      <c r="B2952" t="s">
        <v>765</v>
      </c>
      <c r="C2952" t="s">
        <v>98</v>
      </c>
      <c r="D2952">
        <v>2018</v>
      </c>
      <c r="E2952" t="s">
        <v>766</v>
      </c>
      <c r="F2952" t="s">
        <v>367</v>
      </c>
      <c r="H2952">
        <v>21738</v>
      </c>
      <c r="I2952">
        <v>15952</v>
      </c>
      <c r="J2952">
        <v>15267</v>
      </c>
      <c r="K2952">
        <v>15267</v>
      </c>
      <c r="L2952">
        <v>95.7</v>
      </c>
      <c r="M2952">
        <v>70.23</v>
      </c>
      <c r="N2952">
        <f>COUNTIF(Cod_Mun_Norte!B:B,DADOS_SNIS_Minas!A2952)</f>
        <v>0</v>
      </c>
    </row>
    <row r="2953" spans="1:14" x14ac:dyDescent="0.2">
      <c r="A2953">
        <v>311050</v>
      </c>
      <c r="B2953" t="s">
        <v>765</v>
      </c>
      <c r="C2953" t="s">
        <v>98</v>
      </c>
      <c r="D2953">
        <v>2017</v>
      </c>
      <c r="E2953" t="s">
        <v>766</v>
      </c>
      <c r="F2953" t="s">
        <v>367</v>
      </c>
      <c r="H2953">
        <v>22057</v>
      </c>
      <c r="I2953">
        <v>16186</v>
      </c>
      <c r="J2953">
        <v>15231</v>
      </c>
      <c r="K2953">
        <v>15231</v>
      </c>
      <c r="L2953">
        <v>94.1</v>
      </c>
      <c r="M2953">
        <v>69.05</v>
      </c>
      <c r="N2953">
        <f>COUNTIF(Cod_Mun_Norte!B:B,DADOS_SNIS_Minas!A2953)</f>
        <v>0</v>
      </c>
    </row>
    <row r="2954" spans="1:14" x14ac:dyDescent="0.2">
      <c r="A2954">
        <v>311050</v>
      </c>
      <c r="B2954" t="s">
        <v>765</v>
      </c>
      <c r="C2954" t="s">
        <v>98</v>
      </c>
      <c r="D2954">
        <v>2016</v>
      </c>
      <c r="E2954" t="s">
        <v>361</v>
      </c>
      <c r="F2954" t="s">
        <v>99</v>
      </c>
      <c r="H2954">
        <v>22007</v>
      </c>
      <c r="I2954">
        <v>16149</v>
      </c>
      <c r="J2954">
        <v>15220</v>
      </c>
      <c r="K2954">
        <v>15220</v>
      </c>
      <c r="L2954">
        <v>94.3</v>
      </c>
      <c r="M2954">
        <v>69.16</v>
      </c>
      <c r="N2954">
        <f>COUNTIF(Cod_Mun_Norte!B:B,DADOS_SNIS_Minas!A2954)</f>
        <v>0</v>
      </c>
    </row>
    <row r="2955" spans="1:14" x14ac:dyDescent="0.2">
      <c r="A2955">
        <v>311050</v>
      </c>
      <c r="B2955" t="s">
        <v>765</v>
      </c>
      <c r="C2955" t="s">
        <v>98</v>
      </c>
      <c r="D2955">
        <v>2015</v>
      </c>
      <c r="E2955" t="s">
        <v>766</v>
      </c>
      <c r="F2955" t="s">
        <v>367</v>
      </c>
      <c r="H2955">
        <v>21955</v>
      </c>
      <c r="I2955">
        <v>16111</v>
      </c>
      <c r="J2955">
        <v>15190</v>
      </c>
      <c r="K2955">
        <v>15190</v>
      </c>
      <c r="L2955">
        <v>94.3</v>
      </c>
      <c r="M2955">
        <v>69.19</v>
      </c>
      <c r="N2955">
        <f>COUNTIF(Cod_Mun_Norte!B:B,DADOS_SNIS_Minas!A2955)</f>
        <v>0</v>
      </c>
    </row>
    <row r="2956" spans="1:14" x14ac:dyDescent="0.2">
      <c r="A2956">
        <v>311050</v>
      </c>
      <c r="B2956" t="s">
        <v>765</v>
      </c>
      <c r="C2956" t="s">
        <v>98</v>
      </c>
      <c r="D2956">
        <v>2014</v>
      </c>
      <c r="E2956" t="s">
        <v>766</v>
      </c>
      <c r="F2956" t="s">
        <v>367</v>
      </c>
      <c r="H2956">
        <v>21901</v>
      </c>
      <c r="I2956">
        <v>16071</v>
      </c>
      <c r="J2956">
        <v>16071</v>
      </c>
      <c r="K2956">
        <v>16071</v>
      </c>
      <c r="L2956">
        <v>100</v>
      </c>
      <c r="M2956">
        <v>73.38</v>
      </c>
      <c r="N2956">
        <f>COUNTIF(Cod_Mun_Norte!B:B,DADOS_SNIS_Minas!A2956)</f>
        <v>0</v>
      </c>
    </row>
    <row r="2957" spans="1:14" x14ac:dyDescent="0.2">
      <c r="A2957">
        <v>311050</v>
      </c>
      <c r="B2957" t="s">
        <v>765</v>
      </c>
      <c r="C2957" t="s">
        <v>98</v>
      </c>
      <c r="D2957">
        <v>2013</v>
      </c>
      <c r="E2957" t="s">
        <v>766</v>
      </c>
      <c r="F2957" t="s">
        <v>367</v>
      </c>
      <c r="H2957">
        <v>21844</v>
      </c>
      <c r="I2957">
        <v>16030</v>
      </c>
      <c r="J2957">
        <v>16030</v>
      </c>
      <c r="K2957">
        <v>16030</v>
      </c>
      <c r="L2957">
        <v>100</v>
      </c>
      <c r="M2957">
        <v>73.38</v>
      </c>
      <c r="N2957">
        <f>COUNTIF(Cod_Mun_Norte!B:B,DADOS_SNIS_Minas!A2957)</f>
        <v>0</v>
      </c>
    </row>
    <row r="2958" spans="1:14" x14ac:dyDescent="0.2">
      <c r="A2958">
        <v>311050</v>
      </c>
      <c r="B2958" t="s">
        <v>765</v>
      </c>
      <c r="C2958" t="s">
        <v>98</v>
      </c>
      <c r="D2958">
        <v>2012</v>
      </c>
      <c r="E2958" t="s">
        <v>361</v>
      </c>
      <c r="F2958" t="s">
        <v>99</v>
      </c>
      <c r="H2958">
        <v>21162</v>
      </c>
      <c r="I2958">
        <v>15529</v>
      </c>
      <c r="J2958">
        <v>15529</v>
      </c>
      <c r="K2958">
        <v>15529</v>
      </c>
      <c r="L2958">
        <v>100</v>
      </c>
      <c r="M2958">
        <v>73.38</v>
      </c>
      <c r="N2958">
        <f>COUNTIF(Cod_Mun_Norte!B:B,DADOS_SNIS_Minas!A2958)</f>
        <v>0</v>
      </c>
    </row>
    <row r="2959" spans="1:14" x14ac:dyDescent="0.2">
      <c r="A2959">
        <v>311050</v>
      </c>
      <c r="B2959" t="s">
        <v>765</v>
      </c>
      <c r="C2959" t="s">
        <v>98</v>
      </c>
      <c r="D2959">
        <v>2011</v>
      </c>
      <c r="E2959" t="s">
        <v>361</v>
      </c>
      <c r="F2959" t="s">
        <v>99</v>
      </c>
      <c r="H2959">
        <v>21122</v>
      </c>
      <c r="I2959">
        <v>15500</v>
      </c>
      <c r="J2959">
        <v>15500</v>
      </c>
      <c r="K2959">
        <v>15500</v>
      </c>
      <c r="L2959">
        <v>100</v>
      </c>
      <c r="M2959">
        <v>73.38</v>
      </c>
      <c r="N2959">
        <f>COUNTIF(Cod_Mun_Norte!B:B,DADOS_SNIS_Minas!A2959)</f>
        <v>0</v>
      </c>
    </row>
    <row r="2960" spans="1:14" x14ac:dyDescent="0.2">
      <c r="A2960">
        <v>311050</v>
      </c>
      <c r="B2960" t="s">
        <v>765</v>
      </c>
      <c r="C2960" t="s">
        <v>98</v>
      </c>
      <c r="D2960">
        <v>2010</v>
      </c>
      <c r="E2960" t="s">
        <v>361</v>
      </c>
      <c r="F2960" t="s">
        <v>99</v>
      </c>
      <c r="H2960">
        <v>21080</v>
      </c>
      <c r="I2960">
        <v>15469</v>
      </c>
      <c r="J2960">
        <v>15469</v>
      </c>
      <c r="K2960">
        <v>15469</v>
      </c>
      <c r="L2960">
        <v>100</v>
      </c>
      <c r="M2960">
        <v>73.38</v>
      </c>
      <c r="N2960">
        <f>COUNTIF(Cod_Mun_Norte!B:B,DADOS_SNIS_Minas!A2960)</f>
        <v>0</v>
      </c>
    </row>
    <row r="2961" spans="1:14" x14ac:dyDescent="0.2">
      <c r="A2961">
        <v>311050</v>
      </c>
      <c r="B2961" t="s">
        <v>765</v>
      </c>
      <c r="C2961" t="s">
        <v>98</v>
      </c>
      <c r="D2961">
        <v>2009</v>
      </c>
      <c r="E2961" t="s">
        <v>361</v>
      </c>
      <c r="F2961" t="s">
        <v>99</v>
      </c>
      <c r="H2961">
        <v>20160</v>
      </c>
      <c r="I2961">
        <v>14662</v>
      </c>
      <c r="J2961">
        <v>20846</v>
      </c>
      <c r="K2961">
        <v>20846</v>
      </c>
      <c r="L2961">
        <v>100</v>
      </c>
      <c r="M2961">
        <v>100</v>
      </c>
      <c r="N2961">
        <f>COUNTIF(Cod_Mun_Norte!B:B,DADOS_SNIS_Minas!A2961)</f>
        <v>0</v>
      </c>
    </row>
    <row r="2962" spans="1:14" x14ac:dyDescent="0.2">
      <c r="A2962">
        <v>311050</v>
      </c>
      <c r="B2962" t="s">
        <v>765</v>
      </c>
      <c r="C2962" t="s">
        <v>98</v>
      </c>
      <c r="D2962">
        <v>2008</v>
      </c>
      <c r="E2962" t="s">
        <v>361</v>
      </c>
      <c r="F2962" t="s">
        <v>362</v>
      </c>
      <c r="H2962">
        <v>20212</v>
      </c>
      <c r="I2962">
        <v>14700</v>
      </c>
      <c r="J2962">
        <v>19823</v>
      </c>
      <c r="K2962">
        <v>19823</v>
      </c>
      <c r="L2962">
        <v>100</v>
      </c>
      <c r="M2962">
        <v>98.08</v>
      </c>
      <c r="N2962">
        <f>COUNTIF(Cod_Mun_Norte!B:B,DADOS_SNIS_Minas!A2962)</f>
        <v>0</v>
      </c>
    </row>
    <row r="2963" spans="1:14" x14ac:dyDescent="0.2">
      <c r="A2963">
        <v>311050</v>
      </c>
      <c r="B2963" t="s">
        <v>765</v>
      </c>
      <c r="C2963" t="s">
        <v>98</v>
      </c>
      <c r="D2963">
        <v>2007</v>
      </c>
      <c r="E2963" t="s">
        <v>361</v>
      </c>
      <c r="F2963" t="s">
        <v>362</v>
      </c>
      <c r="H2963">
        <v>19708</v>
      </c>
      <c r="I2963">
        <v>14333</v>
      </c>
      <c r="J2963">
        <v>19153</v>
      </c>
      <c r="K2963">
        <v>19153</v>
      </c>
      <c r="L2963">
        <v>100</v>
      </c>
      <c r="M2963">
        <v>97.18</v>
      </c>
      <c r="N2963">
        <f>COUNTIF(Cod_Mun_Norte!B:B,DADOS_SNIS_Minas!A2963)</f>
        <v>0</v>
      </c>
    </row>
    <row r="2964" spans="1:14" x14ac:dyDescent="0.2">
      <c r="A2964">
        <v>311050</v>
      </c>
      <c r="B2964" t="s">
        <v>765</v>
      </c>
      <c r="C2964" t="s">
        <v>98</v>
      </c>
      <c r="D2964">
        <v>2006</v>
      </c>
      <c r="E2964" t="s">
        <v>361</v>
      </c>
      <c r="F2964" t="s">
        <v>362</v>
      </c>
      <c r="H2964">
        <v>23205</v>
      </c>
      <c r="I2964">
        <v>16115</v>
      </c>
      <c r="J2964">
        <v>18684</v>
      </c>
      <c r="K2964">
        <v>18684</v>
      </c>
      <c r="L2964">
        <v>100</v>
      </c>
      <c r="M2964">
        <v>80.52</v>
      </c>
      <c r="N2964">
        <f>COUNTIF(Cod_Mun_Norte!B:B,DADOS_SNIS_Minas!A2964)</f>
        <v>0</v>
      </c>
    </row>
    <row r="2965" spans="1:14" x14ac:dyDescent="0.2">
      <c r="A2965">
        <v>311050</v>
      </c>
      <c r="B2965" t="s">
        <v>765</v>
      </c>
      <c r="C2965" t="s">
        <v>98</v>
      </c>
      <c r="D2965">
        <v>2005</v>
      </c>
      <c r="E2965" t="s">
        <v>361</v>
      </c>
      <c r="F2965" t="s">
        <v>362</v>
      </c>
      <c r="H2965">
        <v>22799</v>
      </c>
      <c r="I2965">
        <v>15833</v>
      </c>
      <c r="J2965">
        <v>10946</v>
      </c>
      <c r="K2965">
        <v>10946</v>
      </c>
      <c r="L2965">
        <v>69.099999999999994</v>
      </c>
      <c r="M2965">
        <v>48.01</v>
      </c>
      <c r="N2965">
        <f>COUNTIF(Cod_Mun_Norte!B:B,DADOS_SNIS_Minas!A2965)</f>
        <v>0</v>
      </c>
    </row>
    <row r="2966" spans="1:14" x14ac:dyDescent="0.2">
      <c r="A2966">
        <v>311050</v>
      </c>
      <c r="B2966" t="s">
        <v>765</v>
      </c>
      <c r="C2966" t="s">
        <v>98</v>
      </c>
      <c r="D2966">
        <v>2004</v>
      </c>
      <c r="E2966" t="s">
        <v>361</v>
      </c>
      <c r="F2966" t="s">
        <v>362</v>
      </c>
      <c r="H2966">
        <v>22389</v>
      </c>
      <c r="I2966">
        <v>15548</v>
      </c>
      <c r="J2966">
        <v>10575</v>
      </c>
      <c r="K2966">
        <v>10575</v>
      </c>
      <c r="L2966">
        <v>68</v>
      </c>
      <c r="M2966">
        <v>47.23</v>
      </c>
      <c r="N2966">
        <f>COUNTIF(Cod_Mun_Norte!B:B,DADOS_SNIS_Minas!A2966)</f>
        <v>0</v>
      </c>
    </row>
    <row r="2967" spans="1:14" x14ac:dyDescent="0.2">
      <c r="A2967">
        <v>311050</v>
      </c>
      <c r="B2967" t="s">
        <v>765</v>
      </c>
      <c r="C2967" t="s">
        <v>98</v>
      </c>
      <c r="D2967">
        <v>2003</v>
      </c>
      <c r="E2967" t="s">
        <v>361</v>
      </c>
      <c r="F2967" t="s">
        <v>362</v>
      </c>
      <c r="H2967">
        <v>21649</v>
      </c>
      <c r="I2967">
        <v>15034</v>
      </c>
      <c r="N2967">
        <f>COUNTIF(Cod_Mun_Norte!B:B,DADOS_SNIS_Minas!A2967)</f>
        <v>0</v>
      </c>
    </row>
    <row r="2968" spans="1:14" x14ac:dyDescent="0.2">
      <c r="A2968">
        <v>311050</v>
      </c>
      <c r="B2968" t="s">
        <v>765</v>
      </c>
      <c r="C2968" t="s">
        <v>98</v>
      </c>
      <c r="D2968">
        <v>2002</v>
      </c>
      <c r="E2968" t="s">
        <v>361</v>
      </c>
      <c r="F2968" t="s">
        <v>362</v>
      </c>
      <c r="H2968">
        <v>21297</v>
      </c>
      <c r="I2968">
        <v>14790</v>
      </c>
      <c r="N2968">
        <f>COUNTIF(Cod_Mun_Norte!B:B,DADOS_SNIS_Minas!A2968)</f>
        <v>0</v>
      </c>
    </row>
    <row r="2969" spans="1:14" x14ac:dyDescent="0.2">
      <c r="A2969">
        <v>311050</v>
      </c>
      <c r="B2969" t="s">
        <v>765</v>
      </c>
      <c r="C2969" t="s">
        <v>98</v>
      </c>
      <c r="D2969">
        <v>2001</v>
      </c>
      <c r="E2969" t="s">
        <v>361</v>
      </c>
      <c r="F2969" t="s">
        <v>362</v>
      </c>
      <c r="H2969">
        <v>20993</v>
      </c>
      <c r="I2969">
        <v>14579</v>
      </c>
      <c r="N2969">
        <f>COUNTIF(Cod_Mun_Norte!B:B,DADOS_SNIS_Minas!A2969)</f>
        <v>0</v>
      </c>
    </row>
    <row r="2970" spans="1:14" x14ac:dyDescent="0.2">
      <c r="A2970">
        <v>311050</v>
      </c>
      <c r="B2970" t="s">
        <v>765</v>
      </c>
      <c r="C2970" t="s">
        <v>98</v>
      </c>
      <c r="D2970">
        <v>2000</v>
      </c>
      <c r="E2970" t="s">
        <v>361</v>
      </c>
      <c r="F2970" t="s">
        <v>362</v>
      </c>
      <c r="H2970">
        <v>20537</v>
      </c>
      <c r="I2970">
        <v>14262</v>
      </c>
      <c r="N2970">
        <f>COUNTIF(Cod_Mun_Norte!B:B,DADOS_SNIS_Minas!A2970)</f>
        <v>0</v>
      </c>
    </row>
    <row r="2971" spans="1:14" x14ac:dyDescent="0.2">
      <c r="A2971">
        <v>311050</v>
      </c>
      <c r="B2971" t="s">
        <v>765</v>
      </c>
      <c r="C2971" t="s">
        <v>98</v>
      </c>
      <c r="D2971">
        <v>1999</v>
      </c>
      <c r="E2971" t="s">
        <v>361</v>
      </c>
      <c r="F2971" t="s">
        <v>362</v>
      </c>
      <c r="H2971">
        <v>17365</v>
      </c>
      <c r="I2971">
        <v>11820</v>
      </c>
      <c r="N2971">
        <f>COUNTIF(Cod_Mun_Norte!B:B,DADOS_SNIS_Minas!A2971)</f>
        <v>0</v>
      </c>
    </row>
    <row r="2972" spans="1:14" x14ac:dyDescent="0.2">
      <c r="A2972">
        <v>311050</v>
      </c>
      <c r="B2972" t="s">
        <v>765</v>
      </c>
      <c r="C2972" t="s">
        <v>98</v>
      </c>
      <c r="D2972">
        <v>1998</v>
      </c>
      <c r="E2972" t="s">
        <v>361</v>
      </c>
      <c r="F2972" t="s">
        <v>362</v>
      </c>
      <c r="H2972">
        <v>17322</v>
      </c>
      <c r="I2972">
        <v>11790</v>
      </c>
      <c r="N2972">
        <f>COUNTIF(Cod_Mun_Norte!B:B,DADOS_SNIS_Minas!A2972)</f>
        <v>0</v>
      </c>
    </row>
    <row r="2973" spans="1:14" x14ac:dyDescent="0.2">
      <c r="A2973">
        <v>311050</v>
      </c>
      <c r="B2973" t="s">
        <v>765</v>
      </c>
      <c r="C2973" t="s">
        <v>98</v>
      </c>
      <c r="D2973">
        <v>1997</v>
      </c>
      <c r="H2973">
        <v>17281</v>
      </c>
      <c r="I2973">
        <v>11762</v>
      </c>
      <c r="N2973">
        <f>COUNTIF(Cod_Mun_Norte!B:B,DADOS_SNIS_Minas!A2973)</f>
        <v>0</v>
      </c>
    </row>
    <row r="2974" spans="1:14" x14ac:dyDescent="0.2">
      <c r="A2974">
        <v>311050</v>
      </c>
      <c r="B2974" t="s">
        <v>765</v>
      </c>
      <c r="C2974" t="s">
        <v>98</v>
      </c>
      <c r="D2974">
        <v>1996</v>
      </c>
      <c r="H2974">
        <v>17229</v>
      </c>
      <c r="I2974">
        <v>11727</v>
      </c>
      <c r="N2974">
        <f>COUNTIF(Cod_Mun_Norte!B:B,DADOS_SNIS_Minas!A2974)</f>
        <v>0</v>
      </c>
    </row>
    <row r="2975" spans="1:14" x14ac:dyDescent="0.2">
      <c r="A2975">
        <v>311050</v>
      </c>
      <c r="B2975" t="s">
        <v>765</v>
      </c>
      <c r="C2975" t="s">
        <v>98</v>
      </c>
      <c r="D2975">
        <v>1995</v>
      </c>
      <c r="H2975">
        <v>18162</v>
      </c>
      <c r="I2975">
        <v>12362</v>
      </c>
      <c r="N2975">
        <f>COUNTIF(Cod_Mun_Norte!B:B,DADOS_SNIS_Minas!A2975)</f>
        <v>0</v>
      </c>
    </row>
    <row r="2976" spans="1:14" x14ac:dyDescent="0.2">
      <c r="A2976">
        <v>311060</v>
      </c>
      <c r="B2976" t="s">
        <v>130</v>
      </c>
      <c r="C2976" t="s">
        <v>98</v>
      </c>
      <c r="D2976">
        <v>2020</v>
      </c>
      <c r="E2976" t="s">
        <v>767</v>
      </c>
      <c r="F2976" t="s">
        <v>367</v>
      </c>
      <c r="G2976" t="s">
        <v>371</v>
      </c>
      <c r="H2976">
        <v>29814</v>
      </c>
      <c r="I2976">
        <v>25167</v>
      </c>
      <c r="J2976">
        <v>29814</v>
      </c>
      <c r="K2976">
        <v>25167</v>
      </c>
      <c r="L2976">
        <v>100</v>
      </c>
      <c r="M2976">
        <v>100</v>
      </c>
      <c r="N2976">
        <f>COUNTIF(Cod_Mun_Norte!B:B,DADOS_SNIS_Minas!A2976)</f>
        <v>0</v>
      </c>
    </row>
    <row r="2977" spans="1:14" x14ac:dyDescent="0.2">
      <c r="A2977">
        <v>311060</v>
      </c>
      <c r="B2977" t="s">
        <v>130</v>
      </c>
      <c r="C2977" t="s">
        <v>98</v>
      </c>
      <c r="D2977">
        <v>2019</v>
      </c>
      <c r="E2977" t="s">
        <v>767</v>
      </c>
      <c r="F2977" t="s">
        <v>367</v>
      </c>
      <c r="G2977" t="s">
        <v>371</v>
      </c>
      <c r="H2977">
        <v>29551</v>
      </c>
      <c r="I2977">
        <v>24945</v>
      </c>
      <c r="J2977">
        <v>26338</v>
      </c>
      <c r="K2977">
        <v>24945</v>
      </c>
      <c r="L2977">
        <v>100</v>
      </c>
      <c r="M2977">
        <v>89.13</v>
      </c>
      <c r="N2977">
        <f>COUNTIF(Cod_Mun_Norte!B:B,DADOS_SNIS_Minas!A2977)</f>
        <v>0</v>
      </c>
    </row>
    <row r="2978" spans="1:14" x14ac:dyDescent="0.2">
      <c r="A2978">
        <v>311060</v>
      </c>
      <c r="B2978" t="s">
        <v>130</v>
      </c>
      <c r="C2978" t="s">
        <v>98</v>
      </c>
      <c r="D2978">
        <v>2018</v>
      </c>
      <c r="E2978" t="s">
        <v>767</v>
      </c>
      <c r="F2978" t="s">
        <v>367</v>
      </c>
      <c r="H2978">
        <v>29278</v>
      </c>
      <c r="I2978">
        <v>24714</v>
      </c>
      <c r="J2978">
        <v>25500</v>
      </c>
      <c r="K2978">
        <v>24707</v>
      </c>
      <c r="L2978">
        <v>100</v>
      </c>
      <c r="M2978">
        <v>87.1</v>
      </c>
      <c r="N2978">
        <f>COUNTIF(Cod_Mun_Norte!B:B,DADOS_SNIS_Minas!A2978)</f>
        <v>0</v>
      </c>
    </row>
    <row r="2979" spans="1:14" x14ac:dyDescent="0.2">
      <c r="A2979">
        <v>311060</v>
      </c>
      <c r="B2979" t="s">
        <v>130</v>
      </c>
      <c r="C2979" t="s">
        <v>98</v>
      </c>
      <c r="D2979">
        <v>2017</v>
      </c>
      <c r="E2979" t="s">
        <v>767</v>
      </c>
      <c r="F2979" t="s">
        <v>367</v>
      </c>
      <c r="H2979">
        <v>29165</v>
      </c>
      <c r="I2979">
        <v>24619</v>
      </c>
      <c r="J2979">
        <v>29165</v>
      </c>
      <c r="K2979">
        <v>24619</v>
      </c>
      <c r="L2979">
        <v>100</v>
      </c>
      <c r="M2979">
        <v>100</v>
      </c>
      <c r="N2979">
        <f>COUNTIF(Cod_Mun_Norte!B:B,DADOS_SNIS_Minas!A2979)</f>
        <v>0</v>
      </c>
    </row>
    <row r="2980" spans="1:14" x14ac:dyDescent="0.2">
      <c r="A2980">
        <v>311060</v>
      </c>
      <c r="B2980" t="s">
        <v>130</v>
      </c>
      <c r="C2980" t="s">
        <v>98</v>
      </c>
      <c r="D2980">
        <v>2016</v>
      </c>
      <c r="E2980" t="s">
        <v>767</v>
      </c>
      <c r="F2980" t="s">
        <v>367</v>
      </c>
      <c r="H2980">
        <v>28924</v>
      </c>
      <c r="I2980">
        <v>24415</v>
      </c>
      <c r="J2980">
        <v>26000</v>
      </c>
      <c r="K2980">
        <v>24415</v>
      </c>
      <c r="L2980">
        <v>100</v>
      </c>
      <c r="M2980">
        <v>89.89</v>
      </c>
      <c r="N2980">
        <f>COUNTIF(Cod_Mun_Norte!B:B,DADOS_SNIS_Minas!A2980)</f>
        <v>0</v>
      </c>
    </row>
    <row r="2981" spans="1:14" x14ac:dyDescent="0.2">
      <c r="A2981">
        <v>311060</v>
      </c>
      <c r="B2981" t="s">
        <v>130</v>
      </c>
      <c r="C2981" t="s">
        <v>98</v>
      </c>
      <c r="D2981">
        <v>2015</v>
      </c>
      <c r="E2981" t="s">
        <v>767</v>
      </c>
      <c r="F2981" t="s">
        <v>367</v>
      </c>
      <c r="H2981">
        <v>28669</v>
      </c>
      <c r="I2981">
        <v>24200</v>
      </c>
      <c r="J2981">
        <v>26000</v>
      </c>
      <c r="K2981">
        <v>24200</v>
      </c>
      <c r="L2981">
        <v>100</v>
      </c>
      <c r="M2981">
        <v>90.69</v>
      </c>
      <c r="N2981">
        <f>COUNTIF(Cod_Mun_Norte!B:B,DADOS_SNIS_Minas!A2981)</f>
        <v>0</v>
      </c>
    </row>
    <row r="2982" spans="1:14" x14ac:dyDescent="0.2">
      <c r="A2982">
        <v>311060</v>
      </c>
      <c r="B2982" t="s">
        <v>130</v>
      </c>
      <c r="C2982" t="s">
        <v>98</v>
      </c>
      <c r="D2982">
        <v>2014</v>
      </c>
      <c r="E2982" t="s">
        <v>767</v>
      </c>
      <c r="F2982" t="s">
        <v>367</v>
      </c>
      <c r="H2982">
        <v>28402</v>
      </c>
      <c r="I2982">
        <v>23975</v>
      </c>
      <c r="J2982">
        <v>25562</v>
      </c>
      <c r="K2982">
        <v>23971</v>
      </c>
      <c r="L2982">
        <v>100</v>
      </c>
      <c r="M2982">
        <v>90</v>
      </c>
      <c r="N2982">
        <f>COUNTIF(Cod_Mun_Norte!B:B,DADOS_SNIS_Minas!A2982)</f>
        <v>0</v>
      </c>
    </row>
    <row r="2983" spans="1:14" x14ac:dyDescent="0.2">
      <c r="A2983">
        <v>311060</v>
      </c>
      <c r="B2983" t="s">
        <v>130</v>
      </c>
      <c r="C2983" t="s">
        <v>98</v>
      </c>
      <c r="D2983">
        <v>2013</v>
      </c>
      <c r="E2983" t="s">
        <v>767</v>
      </c>
      <c r="F2983" t="s">
        <v>367</v>
      </c>
      <c r="H2983">
        <v>28123</v>
      </c>
      <c r="I2983">
        <v>23739</v>
      </c>
      <c r="J2983">
        <v>25800</v>
      </c>
      <c r="K2983">
        <v>23739</v>
      </c>
      <c r="L2983">
        <v>100</v>
      </c>
      <c r="M2983">
        <v>91.74</v>
      </c>
      <c r="N2983">
        <f>COUNTIF(Cod_Mun_Norte!B:B,DADOS_SNIS_Minas!A2983)</f>
        <v>0</v>
      </c>
    </row>
    <row r="2984" spans="1:14" x14ac:dyDescent="0.2">
      <c r="A2984">
        <v>311060</v>
      </c>
      <c r="B2984" t="s">
        <v>130</v>
      </c>
      <c r="C2984" t="s">
        <v>98</v>
      </c>
      <c r="D2984">
        <v>2012</v>
      </c>
      <c r="E2984" t="s">
        <v>768</v>
      </c>
      <c r="F2984" t="s">
        <v>99</v>
      </c>
      <c r="H2984">
        <v>27020</v>
      </c>
      <c r="I2984">
        <v>22808</v>
      </c>
      <c r="J2984">
        <v>24426</v>
      </c>
      <c r="K2984">
        <v>22362</v>
      </c>
      <c r="L2984">
        <v>98</v>
      </c>
      <c r="M2984">
        <v>90.4</v>
      </c>
      <c r="N2984">
        <f>COUNTIF(Cod_Mun_Norte!B:B,DADOS_SNIS_Minas!A2984)</f>
        <v>0</v>
      </c>
    </row>
    <row r="2985" spans="1:14" x14ac:dyDescent="0.2">
      <c r="A2985">
        <v>311060</v>
      </c>
      <c r="B2985" t="s">
        <v>130</v>
      </c>
      <c r="C2985" t="s">
        <v>98</v>
      </c>
      <c r="D2985">
        <v>2011</v>
      </c>
      <c r="E2985" t="s">
        <v>768</v>
      </c>
      <c r="F2985" t="s">
        <v>99</v>
      </c>
      <c r="H2985">
        <v>26759</v>
      </c>
      <c r="I2985">
        <v>22588</v>
      </c>
      <c r="J2985">
        <v>22500</v>
      </c>
      <c r="K2985">
        <v>22500</v>
      </c>
      <c r="L2985">
        <v>99.6</v>
      </c>
      <c r="M2985">
        <v>84.08</v>
      </c>
      <c r="N2985">
        <f>COUNTIF(Cod_Mun_Norte!B:B,DADOS_SNIS_Minas!A2985)</f>
        <v>0</v>
      </c>
    </row>
    <row r="2986" spans="1:14" x14ac:dyDescent="0.2">
      <c r="A2986">
        <v>311060</v>
      </c>
      <c r="B2986" t="s">
        <v>130</v>
      </c>
      <c r="C2986" t="s">
        <v>98</v>
      </c>
      <c r="D2986">
        <v>2010</v>
      </c>
      <c r="E2986" t="s">
        <v>767</v>
      </c>
      <c r="F2986" t="s">
        <v>367</v>
      </c>
      <c r="H2986">
        <v>26488</v>
      </c>
      <c r="I2986">
        <v>22359</v>
      </c>
      <c r="J2986">
        <v>22359</v>
      </c>
      <c r="K2986">
        <v>22359</v>
      </c>
      <c r="L2986">
        <v>100</v>
      </c>
      <c r="M2986">
        <v>84.41</v>
      </c>
      <c r="N2986">
        <f>COUNTIF(Cod_Mun_Norte!B:B,DADOS_SNIS_Minas!A2986)</f>
        <v>0</v>
      </c>
    </row>
    <row r="2987" spans="1:14" x14ac:dyDescent="0.2">
      <c r="A2987">
        <v>311060</v>
      </c>
      <c r="B2987" t="s">
        <v>130</v>
      </c>
      <c r="C2987" t="s">
        <v>98</v>
      </c>
      <c r="D2987">
        <v>2009</v>
      </c>
      <c r="E2987" t="s">
        <v>768</v>
      </c>
      <c r="F2987" t="s">
        <v>99</v>
      </c>
      <c r="H2987">
        <v>26365</v>
      </c>
      <c r="I2987">
        <v>21146</v>
      </c>
      <c r="J2987">
        <v>23500</v>
      </c>
      <c r="K2987">
        <v>23500</v>
      </c>
      <c r="L2987">
        <v>100</v>
      </c>
      <c r="M2987">
        <v>89.13</v>
      </c>
      <c r="N2987">
        <f>COUNTIF(Cod_Mun_Norte!B:B,DADOS_SNIS_Minas!A2987)</f>
        <v>0</v>
      </c>
    </row>
    <row r="2988" spans="1:14" x14ac:dyDescent="0.2">
      <c r="A2988">
        <v>311060</v>
      </c>
      <c r="B2988" t="s">
        <v>130</v>
      </c>
      <c r="C2988" t="s">
        <v>98</v>
      </c>
      <c r="D2988">
        <v>2008</v>
      </c>
      <c r="E2988" t="s">
        <v>768</v>
      </c>
      <c r="F2988" t="s">
        <v>99</v>
      </c>
      <c r="H2988">
        <v>26070</v>
      </c>
      <c r="I2988">
        <v>20909</v>
      </c>
      <c r="J2988">
        <v>23385</v>
      </c>
      <c r="K2988">
        <v>23385</v>
      </c>
      <c r="L2988">
        <v>100</v>
      </c>
      <c r="M2988">
        <v>89.7</v>
      </c>
      <c r="N2988">
        <f>COUNTIF(Cod_Mun_Norte!B:B,DADOS_SNIS_Minas!A2988)</f>
        <v>0</v>
      </c>
    </row>
    <row r="2989" spans="1:14" x14ac:dyDescent="0.2">
      <c r="A2989">
        <v>311060</v>
      </c>
      <c r="B2989" t="s">
        <v>130</v>
      </c>
      <c r="C2989" t="s">
        <v>98</v>
      </c>
      <c r="D2989">
        <v>2007</v>
      </c>
      <c r="E2989" t="s">
        <v>768</v>
      </c>
      <c r="F2989" t="s">
        <v>99</v>
      </c>
      <c r="H2989">
        <v>25010</v>
      </c>
      <c r="I2989">
        <v>20059</v>
      </c>
      <c r="J2989">
        <v>22900</v>
      </c>
      <c r="K2989">
        <v>21300</v>
      </c>
      <c r="L2989">
        <v>100</v>
      </c>
      <c r="M2989">
        <v>91.56</v>
      </c>
      <c r="N2989">
        <f>COUNTIF(Cod_Mun_Norte!B:B,DADOS_SNIS_Minas!A2989)</f>
        <v>0</v>
      </c>
    </row>
    <row r="2990" spans="1:14" x14ac:dyDescent="0.2">
      <c r="A2990">
        <v>311060</v>
      </c>
      <c r="B2990" t="s">
        <v>130</v>
      </c>
      <c r="C2990" t="s">
        <v>98</v>
      </c>
      <c r="D2990">
        <v>2006</v>
      </c>
      <c r="H2990">
        <v>26484</v>
      </c>
      <c r="I2990">
        <v>20389</v>
      </c>
      <c r="N2990">
        <f>COUNTIF(Cod_Mun_Norte!B:B,DADOS_SNIS_Minas!A2990)</f>
        <v>0</v>
      </c>
    </row>
    <row r="2991" spans="1:14" x14ac:dyDescent="0.2">
      <c r="A2991">
        <v>311060</v>
      </c>
      <c r="B2991" t="s">
        <v>130</v>
      </c>
      <c r="C2991" t="s">
        <v>98</v>
      </c>
      <c r="D2991">
        <v>2005</v>
      </c>
      <c r="H2991">
        <v>25949</v>
      </c>
      <c r="I2991">
        <v>19977</v>
      </c>
      <c r="N2991">
        <f>COUNTIF(Cod_Mun_Norte!B:B,DADOS_SNIS_Minas!A2991)</f>
        <v>0</v>
      </c>
    </row>
    <row r="2992" spans="1:14" x14ac:dyDescent="0.2">
      <c r="A2992">
        <v>311060</v>
      </c>
      <c r="B2992" t="s">
        <v>130</v>
      </c>
      <c r="C2992" t="s">
        <v>98</v>
      </c>
      <c r="D2992">
        <v>2004</v>
      </c>
      <c r="H2992">
        <v>25409</v>
      </c>
      <c r="I2992">
        <v>19561</v>
      </c>
      <c r="N2992">
        <f>COUNTIF(Cod_Mun_Norte!B:B,DADOS_SNIS_Minas!A2992)</f>
        <v>0</v>
      </c>
    </row>
    <row r="2993" spans="1:14" x14ac:dyDescent="0.2">
      <c r="A2993">
        <v>311060</v>
      </c>
      <c r="B2993" t="s">
        <v>130</v>
      </c>
      <c r="C2993" t="s">
        <v>98</v>
      </c>
      <c r="D2993">
        <v>2003</v>
      </c>
      <c r="H2993">
        <v>24434</v>
      </c>
      <c r="I2993">
        <v>18811</v>
      </c>
      <c r="N2993">
        <f>COUNTIF(Cod_Mun_Norte!B:B,DADOS_SNIS_Minas!A2993)</f>
        <v>0</v>
      </c>
    </row>
    <row r="2994" spans="1:14" x14ac:dyDescent="0.2">
      <c r="A2994">
        <v>311060</v>
      </c>
      <c r="B2994" t="s">
        <v>130</v>
      </c>
      <c r="C2994" t="s">
        <v>98</v>
      </c>
      <c r="D2994">
        <v>2002</v>
      </c>
      <c r="H2994">
        <v>23970</v>
      </c>
      <c r="I2994">
        <v>18454</v>
      </c>
      <c r="N2994">
        <f>COUNTIF(Cod_Mun_Norte!B:B,DADOS_SNIS_Minas!A2994)</f>
        <v>0</v>
      </c>
    </row>
    <row r="2995" spans="1:14" x14ac:dyDescent="0.2">
      <c r="A2995">
        <v>311060</v>
      </c>
      <c r="B2995" t="s">
        <v>130</v>
      </c>
      <c r="C2995" t="s">
        <v>98</v>
      </c>
      <c r="D2995">
        <v>2001</v>
      </c>
      <c r="H2995">
        <v>23546</v>
      </c>
      <c r="I2995">
        <v>18127</v>
      </c>
      <c r="N2995">
        <f>COUNTIF(Cod_Mun_Norte!B:B,DADOS_SNIS_Minas!A2995)</f>
        <v>0</v>
      </c>
    </row>
    <row r="2996" spans="1:14" x14ac:dyDescent="0.2">
      <c r="A2996">
        <v>311060</v>
      </c>
      <c r="B2996" t="s">
        <v>130</v>
      </c>
      <c r="C2996" t="s">
        <v>98</v>
      </c>
      <c r="D2996">
        <v>2000</v>
      </c>
      <c r="H2996">
        <v>22969</v>
      </c>
      <c r="I2996">
        <v>17683</v>
      </c>
      <c r="N2996">
        <f>COUNTIF(Cod_Mun_Norte!B:B,DADOS_SNIS_Minas!A2996)</f>
        <v>0</v>
      </c>
    </row>
    <row r="2997" spans="1:14" x14ac:dyDescent="0.2">
      <c r="A2997">
        <v>311060</v>
      </c>
      <c r="B2997" t="s">
        <v>130</v>
      </c>
      <c r="C2997" t="s">
        <v>98</v>
      </c>
      <c r="D2997">
        <v>1999</v>
      </c>
      <c r="H2997">
        <v>22030</v>
      </c>
      <c r="I2997">
        <v>15906</v>
      </c>
      <c r="N2997">
        <f>COUNTIF(Cod_Mun_Norte!B:B,DADOS_SNIS_Minas!A2997)</f>
        <v>0</v>
      </c>
    </row>
    <row r="2998" spans="1:14" x14ac:dyDescent="0.2">
      <c r="A2998">
        <v>311060</v>
      </c>
      <c r="B2998" t="s">
        <v>130</v>
      </c>
      <c r="C2998" t="s">
        <v>98</v>
      </c>
      <c r="D2998">
        <v>1998</v>
      </c>
      <c r="H2998">
        <v>21556</v>
      </c>
      <c r="I2998">
        <v>15564</v>
      </c>
      <c r="N2998">
        <f>COUNTIF(Cod_Mun_Norte!B:B,DADOS_SNIS_Minas!A2998)</f>
        <v>0</v>
      </c>
    </row>
    <row r="2999" spans="1:14" x14ac:dyDescent="0.2">
      <c r="A2999">
        <v>311060</v>
      </c>
      <c r="B2999" t="s">
        <v>130</v>
      </c>
      <c r="C2999" t="s">
        <v>98</v>
      </c>
      <c r="D2999">
        <v>1997</v>
      </c>
      <c r="H2999">
        <v>21081</v>
      </c>
      <c r="I2999">
        <v>15221</v>
      </c>
      <c r="N2999">
        <f>COUNTIF(Cod_Mun_Norte!B:B,DADOS_SNIS_Minas!A2999)</f>
        <v>0</v>
      </c>
    </row>
    <row r="3000" spans="1:14" x14ac:dyDescent="0.2">
      <c r="A3000">
        <v>311060</v>
      </c>
      <c r="B3000" t="s">
        <v>130</v>
      </c>
      <c r="C3000" t="s">
        <v>98</v>
      </c>
      <c r="D3000">
        <v>1996</v>
      </c>
      <c r="H3000">
        <v>20519</v>
      </c>
      <c r="I3000">
        <v>14815</v>
      </c>
      <c r="N3000">
        <f>COUNTIF(Cod_Mun_Norte!B:B,DADOS_SNIS_Minas!A3000)</f>
        <v>0</v>
      </c>
    </row>
    <row r="3001" spans="1:14" x14ac:dyDescent="0.2">
      <c r="A3001">
        <v>311060</v>
      </c>
      <c r="B3001" t="s">
        <v>130</v>
      </c>
      <c r="C3001" t="s">
        <v>98</v>
      </c>
      <c r="D3001">
        <v>1995</v>
      </c>
      <c r="H3001">
        <v>19589</v>
      </c>
      <c r="I3001">
        <v>14144</v>
      </c>
      <c r="N3001">
        <f>COUNTIF(Cod_Mun_Norte!B:B,DADOS_SNIS_Minas!A3001)</f>
        <v>0</v>
      </c>
    </row>
    <row r="3002" spans="1:14" x14ac:dyDescent="0.2">
      <c r="A3002">
        <v>311070</v>
      </c>
      <c r="B3002" t="s">
        <v>131</v>
      </c>
      <c r="C3002" t="s">
        <v>98</v>
      </c>
      <c r="D3002">
        <v>2020</v>
      </c>
      <c r="E3002" t="s">
        <v>769</v>
      </c>
      <c r="F3002" t="s">
        <v>367</v>
      </c>
      <c r="G3002" t="s">
        <v>368</v>
      </c>
      <c r="H3002">
        <v>12812</v>
      </c>
      <c r="I3002">
        <v>10631</v>
      </c>
      <c r="J3002">
        <v>9709</v>
      </c>
      <c r="K3002">
        <v>9709</v>
      </c>
      <c r="L3002">
        <v>91.3</v>
      </c>
      <c r="M3002">
        <v>75.78</v>
      </c>
      <c r="N3002">
        <f>COUNTIF(Cod_Mun_Norte!B:B,DADOS_SNIS_Minas!A3002)</f>
        <v>0</v>
      </c>
    </row>
    <row r="3003" spans="1:14" x14ac:dyDescent="0.2">
      <c r="A3003">
        <v>311070</v>
      </c>
      <c r="B3003" t="s">
        <v>131</v>
      </c>
      <c r="C3003" t="s">
        <v>98</v>
      </c>
      <c r="D3003">
        <v>2019</v>
      </c>
      <c r="E3003" t="s">
        <v>769</v>
      </c>
      <c r="F3003" t="s">
        <v>367</v>
      </c>
      <c r="G3003" t="s">
        <v>368</v>
      </c>
      <c r="H3003">
        <v>12814</v>
      </c>
      <c r="I3003">
        <v>10633</v>
      </c>
      <c r="J3003">
        <v>9774</v>
      </c>
      <c r="K3003">
        <v>9774</v>
      </c>
      <c r="L3003">
        <v>91.9</v>
      </c>
      <c r="M3003">
        <v>76.28</v>
      </c>
      <c r="N3003">
        <f>COUNTIF(Cod_Mun_Norte!B:B,DADOS_SNIS_Minas!A3003)</f>
        <v>0</v>
      </c>
    </row>
    <row r="3004" spans="1:14" x14ac:dyDescent="0.2">
      <c r="A3004">
        <v>311070</v>
      </c>
      <c r="B3004" t="s">
        <v>131</v>
      </c>
      <c r="C3004" t="s">
        <v>98</v>
      </c>
      <c r="D3004">
        <v>2018</v>
      </c>
      <c r="E3004" t="s">
        <v>769</v>
      </c>
      <c r="F3004" t="s">
        <v>367</v>
      </c>
      <c r="H3004">
        <v>12816</v>
      </c>
      <c r="I3004">
        <v>10635</v>
      </c>
      <c r="J3004">
        <v>9845</v>
      </c>
      <c r="K3004">
        <v>9845</v>
      </c>
      <c r="L3004">
        <v>92.6</v>
      </c>
      <c r="M3004">
        <v>76.819999999999993</v>
      </c>
      <c r="N3004">
        <f>COUNTIF(Cod_Mun_Norte!B:B,DADOS_SNIS_Minas!A3004)</f>
        <v>0</v>
      </c>
    </row>
    <row r="3005" spans="1:14" x14ac:dyDescent="0.2">
      <c r="A3005">
        <v>311070</v>
      </c>
      <c r="B3005" t="s">
        <v>131</v>
      </c>
      <c r="C3005" t="s">
        <v>98</v>
      </c>
      <c r="D3005">
        <v>2017</v>
      </c>
      <c r="E3005" t="s">
        <v>769</v>
      </c>
      <c r="F3005" t="s">
        <v>367</v>
      </c>
      <c r="H3005">
        <v>13053</v>
      </c>
      <c r="I3005">
        <v>10831</v>
      </c>
      <c r="J3005">
        <v>10262</v>
      </c>
      <c r="K3005">
        <v>10262</v>
      </c>
      <c r="L3005">
        <v>94.8</v>
      </c>
      <c r="M3005">
        <v>78.62</v>
      </c>
      <c r="N3005">
        <f>COUNTIF(Cod_Mun_Norte!B:B,DADOS_SNIS_Minas!A3005)</f>
        <v>0</v>
      </c>
    </row>
    <row r="3006" spans="1:14" x14ac:dyDescent="0.2">
      <c r="A3006">
        <v>311070</v>
      </c>
      <c r="B3006" t="s">
        <v>131</v>
      </c>
      <c r="C3006" t="s">
        <v>98</v>
      </c>
      <c r="D3006">
        <v>2016</v>
      </c>
      <c r="E3006" t="s">
        <v>361</v>
      </c>
      <c r="F3006" t="s">
        <v>99</v>
      </c>
      <c r="H3006">
        <v>13040</v>
      </c>
      <c r="I3006">
        <v>10820</v>
      </c>
      <c r="J3006">
        <v>10338</v>
      </c>
      <c r="K3006">
        <v>10338</v>
      </c>
      <c r="L3006">
        <v>95.6</v>
      </c>
      <c r="M3006">
        <v>79.28</v>
      </c>
      <c r="N3006">
        <f>COUNTIF(Cod_Mun_Norte!B:B,DADOS_SNIS_Minas!A3006)</f>
        <v>0</v>
      </c>
    </row>
    <row r="3007" spans="1:14" x14ac:dyDescent="0.2">
      <c r="A3007">
        <v>311070</v>
      </c>
      <c r="B3007" t="s">
        <v>131</v>
      </c>
      <c r="C3007" t="s">
        <v>98</v>
      </c>
      <c r="D3007">
        <v>2015</v>
      </c>
      <c r="E3007" t="s">
        <v>769</v>
      </c>
      <c r="F3007" t="s">
        <v>367</v>
      </c>
      <c r="H3007">
        <v>13026</v>
      </c>
      <c r="I3007">
        <v>10809</v>
      </c>
      <c r="J3007">
        <v>10423</v>
      </c>
      <c r="K3007">
        <v>10423</v>
      </c>
      <c r="L3007">
        <v>96.4</v>
      </c>
      <c r="M3007">
        <v>80.02</v>
      </c>
      <c r="N3007">
        <f>COUNTIF(Cod_Mun_Norte!B:B,DADOS_SNIS_Minas!A3007)</f>
        <v>0</v>
      </c>
    </row>
    <row r="3008" spans="1:14" x14ac:dyDescent="0.2">
      <c r="A3008">
        <v>311070</v>
      </c>
      <c r="B3008" t="s">
        <v>131</v>
      </c>
      <c r="C3008" t="s">
        <v>98</v>
      </c>
      <c r="D3008">
        <v>2014</v>
      </c>
      <c r="E3008" t="s">
        <v>770</v>
      </c>
      <c r="F3008" t="s">
        <v>367</v>
      </c>
      <c r="H3008">
        <v>13012</v>
      </c>
      <c r="I3008">
        <v>10797</v>
      </c>
      <c r="J3008">
        <v>11689</v>
      </c>
      <c r="K3008">
        <v>10797</v>
      </c>
      <c r="L3008">
        <v>100</v>
      </c>
      <c r="M3008">
        <v>89.83</v>
      </c>
      <c r="N3008">
        <f>COUNTIF(Cod_Mun_Norte!B:B,DADOS_SNIS_Minas!A3008)</f>
        <v>0</v>
      </c>
    </row>
    <row r="3009" spans="1:14" x14ac:dyDescent="0.2">
      <c r="A3009">
        <v>311070</v>
      </c>
      <c r="B3009" t="s">
        <v>131</v>
      </c>
      <c r="C3009" t="s">
        <v>98</v>
      </c>
      <c r="D3009">
        <v>2013</v>
      </c>
      <c r="E3009" t="s">
        <v>771</v>
      </c>
      <c r="F3009" t="s">
        <v>99</v>
      </c>
      <c r="H3009">
        <v>12997</v>
      </c>
      <c r="I3009">
        <v>10785</v>
      </c>
      <c r="J3009">
        <v>11587</v>
      </c>
      <c r="K3009">
        <v>10784</v>
      </c>
      <c r="L3009">
        <v>100</v>
      </c>
      <c r="M3009">
        <v>89.15</v>
      </c>
      <c r="N3009">
        <f>COUNTIF(Cod_Mun_Norte!B:B,DADOS_SNIS_Minas!A3009)</f>
        <v>0</v>
      </c>
    </row>
    <row r="3010" spans="1:14" x14ac:dyDescent="0.2">
      <c r="A3010">
        <v>311070</v>
      </c>
      <c r="B3010" t="s">
        <v>131</v>
      </c>
      <c r="C3010" t="s">
        <v>98</v>
      </c>
      <c r="D3010">
        <v>2012</v>
      </c>
      <c r="E3010" t="s">
        <v>772</v>
      </c>
      <c r="F3010" t="s">
        <v>99</v>
      </c>
      <c r="H3010">
        <v>12612</v>
      </c>
      <c r="I3010">
        <v>10465</v>
      </c>
      <c r="J3010">
        <v>11000</v>
      </c>
      <c r="K3010">
        <v>10457</v>
      </c>
      <c r="L3010">
        <v>99.9</v>
      </c>
      <c r="M3010">
        <v>87.22</v>
      </c>
      <c r="N3010">
        <f>COUNTIF(Cod_Mun_Norte!B:B,DADOS_SNIS_Minas!A3010)</f>
        <v>0</v>
      </c>
    </row>
    <row r="3011" spans="1:14" x14ac:dyDescent="0.2">
      <c r="A3011">
        <v>311070</v>
      </c>
      <c r="B3011" t="s">
        <v>131</v>
      </c>
      <c r="C3011" t="s">
        <v>98</v>
      </c>
      <c r="D3011">
        <v>2011</v>
      </c>
      <c r="E3011" t="s">
        <v>772</v>
      </c>
      <c r="F3011" t="s">
        <v>99</v>
      </c>
      <c r="H3011">
        <v>12607</v>
      </c>
      <c r="I3011">
        <v>10461</v>
      </c>
      <c r="J3011">
        <v>10957</v>
      </c>
      <c r="K3011">
        <v>10457</v>
      </c>
      <c r="L3011">
        <v>100</v>
      </c>
      <c r="M3011">
        <v>86.91</v>
      </c>
      <c r="N3011">
        <f>COUNTIF(Cod_Mun_Norte!B:B,DADOS_SNIS_Minas!A3011)</f>
        <v>0</v>
      </c>
    </row>
    <row r="3012" spans="1:14" x14ac:dyDescent="0.2">
      <c r="A3012">
        <v>311070</v>
      </c>
      <c r="B3012" t="s">
        <v>131</v>
      </c>
      <c r="C3012" t="s">
        <v>98</v>
      </c>
      <c r="D3012">
        <v>2010</v>
      </c>
      <c r="E3012" t="s">
        <v>771</v>
      </c>
      <c r="F3012" t="s">
        <v>99</v>
      </c>
      <c r="H3012">
        <v>12602</v>
      </c>
      <c r="I3012">
        <v>10457</v>
      </c>
      <c r="J3012">
        <v>10957</v>
      </c>
      <c r="K3012">
        <v>10457</v>
      </c>
      <c r="L3012">
        <v>100</v>
      </c>
      <c r="M3012">
        <v>86.95</v>
      </c>
      <c r="N3012">
        <f>COUNTIF(Cod_Mun_Norte!B:B,DADOS_SNIS_Minas!A3012)</f>
        <v>0</v>
      </c>
    </row>
    <row r="3013" spans="1:14" x14ac:dyDescent="0.2">
      <c r="A3013">
        <v>311070</v>
      </c>
      <c r="B3013" t="s">
        <v>131</v>
      </c>
      <c r="C3013" t="s">
        <v>98</v>
      </c>
      <c r="D3013">
        <v>2009</v>
      </c>
      <c r="H3013">
        <v>12936</v>
      </c>
      <c r="I3013">
        <v>10531</v>
      </c>
      <c r="J3013">
        <v>10527</v>
      </c>
      <c r="K3013">
        <v>10527</v>
      </c>
      <c r="N3013">
        <f>COUNTIF(Cod_Mun_Norte!B:B,DADOS_SNIS_Minas!A3013)</f>
        <v>0</v>
      </c>
    </row>
    <row r="3014" spans="1:14" x14ac:dyDescent="0.2">
      <c r="A3014">
        <v>311070</v>
      </c>
      <c r="B3014" t="s">
        <v>131</v>
      </c>
      <c r="C3014" t="s">
        <v>98</v>
      </c>
      <c r="D3014">
        <v>2008</v>
      </c>
      <c r="H3014">
        <v>12909</v>
      </c>
      <c r="I3014">
        <v>10509</v>
      </c>
      <c r="N3014">
        <f>COUNTIF(Cod_Mun_Norte!B:B,DADOS_SNIS_Minas!A3014)</f>
        <v>0</v>
      </c>
    </row>
    <row r="3015" spans="1:14" x14ac:dyDescent="0.2">
      <c r="A3015">
        <v>311070</v>
      </c>
      <c r="B3015" t="s">
        <v>131</v>
      </c>
      <c r="C3015" t="s">
        <v>98</v>
      </c>
      <c r="D3015">
        <v>2007</v>
      </c>
      <c r="H3015">
        <v>12520</v>
      </c>
      <c r="I3015">
        <v>10192</v>
      </c>
      <c r="N3015">
        <f>COUNTIF(Cod_Mun_Norte!B:B,DADOS_SNIS_Minas!A3015)</f>
        <v>0</v>
      </c>
    </row>
    <row r="3016" spans="1:14" x14ac:dyDescent="0.2">
      <c r="A3016">
        <v>311070</v>
      </c>
      <c r="B3016" t="s">
        <v>131</v>
      </c>
      <c r="C3016" t="s">
        <v>98</v>
      </c>
      <c r="D3016">
        <v>2006</v>
      </c>
      <c r="H3016">
        <v>13299</v>
      </c>
      <c r="I3016">
        <v>10631</v>
      </c>
      <c r="N3016">
        <f>COUNTIF(Cod_Mun_Norte!B:B,DADOS_SNIS_Minas!A3016)</f>
        <v>0</v>
      </c>
    </row>
    <row r="3017" spans="1:14" x14ac:dyDescent="0.2">
      <c r="A3017">
        <v>311070</v>
      </c>
      <c r="B3017" t="s">
        <v>131</v>
      </c>
      <c r="C3017" t="s">
        <v>98</v>
      </c>
      <c r="D3017">
        <v>2005</v>
      </c>
      <c r="H3017">
        <v>13183</v>
      </c>
      <c r="I3017">
        <v>10539</v>
      </c>
      <c r="N3017">
        <f>COUNTIF(Cod_Mun_Norte!B:B,DADOS_SNIS_Minas!A3017)</f>
        <v>0</v>
      </c>
    </row>
    <row r="3018" spans="1:14" x14ac:dyDescent="0.2">
      <c r="A3018">
        <v>311070</v>
      </c>
      <c r="B3018" t="s">
        <v>131</v>
      </c>
      <c r="C3018" t="s">
        <v>98</v>
      </c>
      <c r="D3018">
        <v>2004</v>
      </c>
      <c r="H3018">
        <v>13066</v>
      </c>
      <c r="I3018">
        <v>10445</v>
      </c>
      <c r="N3018">
        <f>COUNTIF(Cod_Mun_Norte!B:B,DADOS_SNIS_Minas!A3018)</f>
        <v>0</v>
      </c>
    </row>
    <row r="3019" spans="1:14" x14ac:dyDescent="0.2">
      <c r="A3019">
        <v>311070</v>
      </c>
      <c r="B3019" t="s">
        <v>131</v>
      </c>
      <c r="C3019" t="s">
        <v>98</v>
      </c>
      <c r="D3019">
        <v>2003</v>
      </c>
      <c r="H3019">
        <v>12855</v>
      </c>
      <c r="I3019">
        <v>10276</v>
      </c>
      <c r="N3019">
        <f>COUNTIF(Cod_Mun_Norte!B:B,DADOS_SNIS_Minas!A3019)</f>
        <v>0</v>
      </c>
    </row>
    <row r="3020" spans="1:14" x14ac:dyDescent="0.2">
      <c r="A3020">
        <v>311070</v>
      </c>
      <c r="B3020" t="s">
        <v>131</v>
      </c>
      <c r="C3020" t="s">
        <v>98</v>
      </c>
      <c r="D3020">
        <v>2002</v>
      </c>
      <c r="H3020">
        <v>12755</v>
      </c>
      <c r="I3020">
        <v>10196</v>
      </c>
      <c r="N3020">
        <f>COUNTIF(Cod_Mun_Norte!B:B,DADOS_SNIS_Minas!A3020)</f>
        <v>0</v>
      </c>
    </row>
    <row r="3021" spans="1:14" x14ac:dyDescent="0.2">
      <c r="A3021">
        <v>311070</v>
      </c>
      <c r="B3021" t="s">
        <v>131</v>
      </c>
      <c r="C3021" t="s">
        <v>98</v>
      </c>
      <c r="D3021">
        <v>2001</v>
      </c>
      <c r="H3021">
        <v>12642</v>
      </c>
      <c r="I3021">
        <v>10106</v>
      </c>
      <c r="N3021">
        <f>COUNTIF(Cod_Mun_Norte!B:B,DADOS_SNIS_Minas!A3021)</f>
        <v>0</v>
      </c>
    </row>
    <row r="3022" spans="1:14" x14ac:dyDescent="0.2">
      <c r="A3022">
        <v>311070</v>
      </c>
      <c r="B3022" t="s">
        <v>131</v>
      </c>
      <c r="C3022" t="s">
        <v>98</v>
      </c>
      <c r="D3022">
        <v>2000</v>
      </c>
      <c r="H3022">
        <v>12538</v>
      </c>
      <c r="I3022">
        <v>10023</v>
      </c>
      <c r="N3022">
        <f>COUNTIF(Cod_Mun_Norte!B:B,DADOS_SNIS_Minas!A3022)</f>
        <v>0</v>
      </c>
    </row>
    <row r="3023" spans="1:14" x14ac:dyDescent="0.2">
      <c r="A3023">
        <v>311070</v>
      </c>
      <c r="B3023" t="s">
        <v>131</v>
      </c>
      <c r="C3023" t="s">
        <v>98</v>
      </c>
      <c r="D3023">
        <v>1999</v>
      </c>
      <c r="H3023">
        <v>12399</v>
      </c>
      <c r="I3023">
        <v>9974</v>
      </c>
      <c r="N3023">
        <f>COUNTIF(Cod_Mun_Norte!B:B,DADOS_SNIS_Minas!A3023)</f>
        <v>0</v>
      </c>
    </row>
    <row r="3024" spans="1:14" x14ac:dyDescent="0.2">
      <c r="A3024">
        <v>311070</v>
      </c>
      <c r="B3024" t="s">
        <v>131</v>
      </c>
      <c r="C3024" t="s">
        <v>98</v>
      </c>
      <c r="D3024">
        <v>1998</v>
      </c>
      <c r="H3024">
        <v>12286</v>
      </c>
      <c r="I3024">
        <v>9883</v>
      </c>
      <c r="N3024">
        <f>COUNTIF(Cod_Mun_Norte!B:B,DADOS_SNIS_Minas!A3024)</f>
        <v>0</v>
      </c>
    </row>
    <row r="3025" spans="1:14" x14ac:dyDescent="0.2">
      <c r="A3025">
        <v>311070</v>
      </c>
      <c r="B3025" t="s">
        <v>131</v>
      </c>
      <c r="C3025" t="s">
        <v>98</v>
      </c>
      <c r="D3025">
        <v>1997</v>
      </c>
      <c r="H3025">
        <v>12173</v>
      </c>
      <c r="I3025">
        <v>9792</v>
      </c>
      <c r="N3025">
        <f>COUNTIF(Cod_Mun_Norte!B:B,DADOS_SNIS_Minas!A3025)</f>
        <v>0</v>
      </c>
    </row>
    <row r="3026" spans="1:14" x14ac:dyDescent="0.2">
      <c r="A3026">
        <v>311070</v>
      </c>
      <c r="B3026" t="s">
        <v>131</v>
      </c>
      <c r="C3026" t="s">
        <v>98</v>
      </c>
      <c r="D3026">
        <v>1996</v>
      </c>
      <c r="H3026">
        <v>12040</v>
      </c>
      <c r="I3026">
        <v>9685</v>
      </c>
      <c r="N3026">
        <f>COUNTIF(Cod_Mun_Norte!B:B,DADOS_SNIS_Minas!A3026)</f>
        <v>0</v>
      </c>
    </row>
    <row r="3027" spans="1:14" x14ac:dyDescent="0.2">
      <c r="A3027">
        <v>311070</v>
      </c>
      <c r="B3027" t="s">
        <v>131</v>
      </c>
      <c r="C3027" t="s">
        <v>98</v>
      </c>
      <c r="D3027">
        <v>1995</v>
      </c>
      <c r="H3027">
        <v>11921</v>
      </c>
      <c r="I3027">
        <v>9589</v>
      </c>
      <c r="N3027">
        <f>COUNTIF(Cod_Mun_Norte!B:B,DADOS_SNIS_Minas!A3027)</f>
        <v>0</v>
      </c>
    </row>
    <row r="3028" spans="1:14" x14ac:dyDescent="0.2">
      <c r="A3028">
        <v>311080</v>
      </c>
      <c r="B3028" t="s">
        <v>773</v>
      </c>
      <c r="C3028" t="s">
        <v>98</v>
      </c>
      <c r="D3028">
        <v>2020</v>
      </c>
      <c r="E3028" t="s">
        <v>361</v>
      </c>
      <c r="F3028" t="s">
        <v>362</v>
      </c>
      <c r="G3028" t="s">
        <v>119</v>
      </c>
      <c r="H3028">
        <v>3730</v>
      </c>
      <c r="I3028">
        <v>2774</v>
      </c>
      <c r="J3028">
        <v>2577</v>
      </c>
      <c r="K3028">
        <v>2577</v>
      </c>
      <c r="L3028">
        <v>92.9</v>
      </c>
      <c r="M3028">
        <v>69.09</v>
      </c>
      <c r="N3028">
        <f>COUNTIF(Cod_Mun_Norte!B:B,DADOS_SNIS_Minas!A3028)</f>
        <v>0</v>
      </c>
    </row>
    <row r="3029" spans="1:14" x14ac:dyDescent="0.2">
      <c r="A3029">
        <v>311080</v>
      </c>
      <c r="B3029" t="s">
        <v>773</v>
      </c>
      <c r="C3029" t="s">
        <v>98</v>
      </c>
      <c r="D3029">
        <v>2019</v>
      </c>
      <c r="E3029" t="s">
        <v>361</v>
      </c>
      <c r="F3029" t="s">
        <v>362</v>
      </c>
      <c r="G3029" t="s">
        <v>119</v>
      </c>
      <c r="H3029">
        <v>3721</v>
      </c>
      <c r="I3029">
        <v>2768</v>
      </c>
      <c r="J3029">
        <v>2546</v>
      </c>
      <c r="K3029">
        <v>2546</v>
      </c>
      <c r="L3029">
        <v>92</v>
      </c>
      <c r="M3029">
        <v>68.42</v>
      </c>
      <c r="N3029">
        <f>COUNTIF(Cod_Mun_Norte!B:B,DADOS_SNIS_Minas!A3029)</f>
        <v>0</v>
      </c>
    </row>
    <row r="3030" spans="1:14" x14ac:dyDescent="0.2">
      <c r="A3030">
        <v>311080</v>
      </c>
      <c r="B3030" t="s">
        <v>773</v>
      </c>
      <c r="C3030" t="s">
        <v>98</v>
      </c>
      <c r="D3030">
        <v>2018</v>
      </c>
      <c r="E3030" t="s">
        <v>361</v>
      </c>
      <c r="F3030" t="s">
        <v>362</v>
      </c>
      <c r="H3030">
        <v>3711</v>
      </c>
      <c r="I3030">
        <v>2760</v>
      </c>
      <c r="J3030">
        <v>2529</v>
      </c>
      <c r="K3030">
        <v>2529</v>
      </c>
      <c r="L3030">
        <v>91.6</v>
      </c>
      <c r="M3030">
        <v>68.150000000000006</v>
      </c>
      <c r="N3030">
        <f>COUNTIF(Cod_Mun_Norte!B:B,DADOS_SNIS_Minas!A3030)</f>
        <v>0</v>
      </c>
    </row>
    <row r="3031" spans="1:14" x14ac:dyDescent="0.2">
      <c r="A3031">
        <v>311080</v>
      </c>
      <c r="B3031" t="s">
        <v>773</v>
      </c>
      <c r="C3031" t="s">
        <v>98</v>
      </c>
      <c r="D3031">
        <v>2017</v>
      </c>
      <c r="E3031" t="s">
        <v>361</v>
      </c>
      <c r="F3031" t="s">
        <v>362</v>
      </c>
      <c r="H3031">
        <v>3757</v>
      </c>
      <c r="I3031">
        <v>2795</v>
      </c>
      <c r="J3031">
        <v>2520</v>
      </c>
      <c r="K3031">
        <v>2520</v>
      </c>
      <c r="L3031">
        <v>90.2</v>
      </c>
      <c r="M3031">
        <v>67.069999999999993</v>
      </c>
      <c r="N3031">
        <f>COUNTIF(Cod_Mun_Norte!B:B,DADOS_SNIS_Minas!A3031)</f>
        <v>0</v>
      </c>
    </row>
    <row r="3032" spans="1:14" x14ac:dyDescent="0.2">
      <c r="A3032">
        <v>311080</v>
      </c>
      <c r="B3032" t="s">
        <v>773</v>
      </c>
      <c r="C3032" t="s">
        <v>98</v>
      </c>
      <c r="D3032">
        <v>2016</v>
      </c>
      <c r="E3032" t="s">
        <v>361</v>
      </c>
      <c r="F3032" t="s">
        <v>362</v>
      </c>
      <c r="H3032">
        <v>3745</v>
      </c>
      <c r="I3032">
        <v>2786</v>
      </c>
      <c r="J3032">
        <v>2550</v>
      </c>
      <c r="K3032">
        <v>2550</v>
      </c>
      <c r="L3032">
        <v>91.5</v>
      </c>
      <c r="M3032">
        <v>68.09</v>
      </c>
      <c r="N3032">
        <f>COUNTIF(Cod_Mun_Norte!B:B,DADOS_SNIS_Minas!A3032)</f>
        <v>0</v>
      </c>
    </row>
    <row r="3033" spans="1:14" x14ac:dyDescent="0.2">
      <c r="A3033">
        <v>311080</v>
      </c>
      <c r="B3033" t="s">
        <v>773</v>
      </c>
      <c r="C3033" t="s">
        <v>98</v>
      </c>
      <c r="D3033">
        <v>2015</v>
      </c>
      <c r="E3033" t="s">
        <v>361</v>
      </c>
      <c r="F3033" t="s">
        <v>362</v>
      </c>
      <c r="H3033">
        <v>3733</v>
      </c>
      <c r="I3033">
        <v>2777</v>
      </c>
      <c r="J3033">
        <v>2528</v>
      </c>
      <c r="K3033">
        <v>2528</v>
      </c>
      <c r="L3033">
        <v>91</v>
      </c>
      <c r="M3033">
        <v>67.72</v>
      </c>
      <c r="N3033">
        <f>COUNTIF(Cod_Mun_Norte!B:B,DADOS_SNIS_Minas!A3033)</f>
        <v>0</v>
      </c>
    </row>
    <row r="3034" spans="1:14" x14ac:dyDescent="0.2">
      <c r="A3034">
        <v>311080</v>
      </c>
      <c r="B3034" t="s">
        <v>773</v>
      </c>
      <c r="C3034" t="s">
        <v>98</v>
      </c>
      <c r="D3034">
        <v>2014</v>
      </c>
      <c r="E3034" t="s">
        <v>361</v>
      </c>
      <c r="F3034" t="s">
        <v>362</v>
      </c>
      <c r="H3034">
        <v>3720</v>
      </c>
      <c r="I3034">
        <v>2767</v>
      </c>
      <c r="J3034">
        <v>2767</v>
      </c>
      <c r="K3034">
        <v>2767</v>
      </c>
      <c r="L3034">
        <v>100</v>
      </c>
      <c r="M3034">
        <v>74.38</v>
      </c>
      <c r="N3034">
        <f>COUNTIF(Cod_Mun_Norte!B:B,DADOS_SNIS_Minas!A3034)</f>
        <v>0</v>
      </c>
    </row>
    <row r="3035" spans="1:14" x14ac:dyDescent="0.2">
      <c r="A3035">
        <v>311080</v>
      </c>
      <c r="B3035" t="s">
        <v>773</v>
      </c>
      <c r="C3035" t="s">
        <v>98</v>
      </c>
      <c r="D3035">
        <v>2013</v>
      </c>
      <c r="E3035" t="s">
        <v>361</v>
      </c>
      <c r="F3035" t="s">
        <v>362</v>
      </c>
      <c r="H3035">
        <v>3706</v>
      </c>
      <c r="I3035">
        <v>2757</v>
      </c>
      <c r="J3035">
        <v>2757</v>
      </c>
      <c r="K3035">
        <v>2757</v>
      </c>
      <c r="L3035">
        <v>100</v>
      </c>
      <c r="M3035">
        <v>74.39</v>
      </c>
      <c r="N3035">
        <f>COUNTIF(Cod_Mun_Norte!B:B,DADOS_SNIS_Minas!A3035)</f>
        <v>0</v>
      </c>
    </row>
    <row r="3036" spans="1:14" x14ac:dyDescent="0.2">
      <c r="A3036">
        <v>311080</v>
      </c>
      <c r="B3036" t="s">
        <v>773</v>
      </c>
      <c r="C3036" t="s">
        <v>98</v>
      </c>
      <c r="D3036">
        <v>2012</v>
      </c>
      <c r="E3036" t="s">
        <v>361</v>
      </c>
      <c r="F3036" t="s">
        <v>362</v>
      </c>
      <c r="H3036">
        <v>3586</v>
      </c>
      <c r="I3036">
        <v>2667</v>
      </c>
      <c r="J3036">
        <v>2667</v>
      </c>
      <c r="K3036">
        <v>2667</v>
      </c>
      <c r="L3036">
        <v>100</v>
      </c>
      <c r="M3036">
        <v>74.37</v>
      </c>
      <c r="N3036">
        <f>COUNTIF(Cod_Mun_Norte!B:B,DADOS_SNIS_Minas!A3036)</f>
        <v>0</v>
      </c>
    </row>
    <row r="3037" spans="1:14" x14ac:dyDescent="0.2">
      <c r="A3037">
        <v>311080</v>
      </c>
      <c r="B3037" t="s">
        <v>773</v>
      </c>
      <c r="C3037" t="s">
        <v>98</v>
      </c>
      <c r="D3037">
        <v>2011</v>
      </c>
      <c r="E3037" t="s">
        <v>361</v>
      </c>
      <c r="F3037" t="s">
        <v>362</v>
      </c>
      <c r="H3037">
        <v>3576</v>
      </c>
      <c r="I3037">
        <v>2660</v>
      </c>
      <c r="J3037">
        <v>2660</v>
      </c>
      <c r="K3037">
        <v>2660</v>
      </c>
      <c r="L3037">
        <v>100</v>
      </c>
      <c r="M3037">
        <v>74.38</v>
      </c>
      <c r="N3037">
        <f>COUNTIF(Cod_Mun_Norte!B:B,DADOS_SNIS_Minas!A3037)</f>
        <v>0</v>
      </c>
    </row>
    <row r="3038" spans="1:14" x14ac:dyDescent="0.2">
      <c r="A3038">
        <v>311080</v>
      </c>
      <c r="B3038" t="s">
        <v>773</v>
      </c>
      <c r="C3038" t="s">
        <v>98</v>
      </c>
      <c r="D3038">
        <v>2010</v>
      </c>
      <c r="E3038" t="s">
        <v>361</v>
      </c>
      <c r="F3038" t="s">
        <v>362</v>
      </c>
      <c r="H3038">
        <v>3564</v>
      </c>
      <c r="I3038">
        <v>2651</v>
      </c>
      <c r="J3038">
        <v>2651</v>
      </c>
      <c r="K3038">
        <v>2651</v>
      </c>
      <c r="L3038">
        <v>100</v>
      </c>
      <c r="M3038">
        <v>74.38</v>
      </c>
      <c r="N3038">
        <f>COUNTIF(Cod_Mun_Norte!B:B,DADOS_SNIS_Minas!A3038)</f>
        <v>0</v>
      </c>
    </row>
    <row r="3039" spans="1:14" x14ac:dyDescent="0.2">
      <c r="A3039">
        <v>311080</v>
      </c>
      <c r="B3039" t="s">
        <v>773</v>
      </c>
      <c r="C3039" t="s">
        <v>98</v>
      </c>
      <c r="D3039">
        <v>2009</v>
      </c>
      <c r="E3039" t="s">
        <v>361</v>
      </c>
      <c r="F3039" t="s">
        <v>362</v>
      </c>
      <c r="H3039">
        <v>3757</v>
      </c>
      <c r="I3039">
        <v>2848</v>
      </c>
      <c r="J3039">
        <v>3086</v>
      </c>
      <c r="K3039">
        <v>3086</v>
      </c>
      <c r="L3039">
        <v>100</v>
      </c>
      <c r="M3039">
        <v>82.14</v>
      </c>
      <c r="N3039">
        <f>COUNTIF(Cod_Mun_Norte!B:B,DADOS_SNIS_Minas!A3039)</f>
        <v>0</v>
      </c>
    </row>
    <row r="3040" spans="1:14" x14ac:dyDescent="0.2">
      <c r="A3040">
        <v>311080</v>
      </c>
      <c r="B3040" t="s">
        <v>773</v>
      </c>
      <c r="C3040" t="s">
        <v>98</v>
      </c>
      <c r="D3040">
        <v>2008</v>
      </c>
      <c r="E3040" t="s">
        <v>361</v>
      </c>
      <c r="F3040" t="s">
        <v>362</v>
      </c>
      <c r="H3040">
        <v>3728</v>
      </c>
      <c r="I3040">
        <v>2826</v>
      </c>
      <c r="J3040">
        <v>3056</v>
      </c>
      <c r="K3040">
        <v>3056</v>
      </c>
      <c r="L3040">
        <v>100</v>
      </c>
      <c r="M3040">
        <v>81.97</v>
      </c>
      <c r="N3040">
        <f>COUNTIF(Cod_Mun_Norte!B:B,DADOS_SNIS_Minas!A3040)</f>
        <v>0</v>
      </c>
    </row>
    <row r="3041" spans="1:14" x14ac:dyDescent="0.2">
      <c r="A3041">
        <v>311080</v>
      </c>
      <c r="B3041" t="s">
        <v>773</v>
      </c>
      <c r="C3041" t="s">
        <v>98</v>
      </c>
      <c r="D3041">
        <v>2007</v>
      </c>
      <c r="E3041" t="s">
        <v>361</v>
      </c>
      <c r="F3041" t="s">
        <v>362</v>
      </c>
      <c r="H3041">
        <v>3592</v>
      </c>
      <c r="I3041">
        <v>2723</v>
      </c>
      <c r="J3041">
        <v>3023</v>
      </c>
      <c r="K3041">
        <v>3023</v>
      </c>
      <c r="L3041">
        <v>100</v>
      </c>
      <c r="M3041">
        <v>84.16</v>
      </c>
      <c r="N3041">
        <f>COUNTIF(Cod_Mun_Norte!B:B,DADOS_SNIS_Minas!A3041)</f>
        <v>0</v>
      </c>
    </row>
    <row r="3042" spans="1:14" x14ac:dyDescent="0.2">
      <c r="A3042">
        <v>311080</v>
      </c>
      <c r="B3042" t="s">
        <v>773</v>
      </c>
      <c r="C3042" t="s">
        <v>98</v>
      </c>
      <c r="D3042">
        <v>2006</v>
      </c>
      <c r="E3042" t="s">
        <v>361</v>
      </c>
      <c r="F3042" t="s">
        <v>362</v>
      </c>
      <c r="H3042">
        <v>3590</v>
      </c>
      <c r="I3042">
        <v>2547</v>
      </c>
      <c r="J3042">
        <v>2929</v>
      </c>
      <c r="K3042">
        <v>2929</v>
      </c>
      <c r="L3042">
        <v>100</v>
      </c>
      <c r="M3042">
        <v>81.59</v>
      </c>
      <c r="N3042">
        <f>COUNTIF(Cod_Mun_Norte!B:B,DADOS_SNIS_Minas!A3042)</f>
        <v>0</v>
      </c>
    </row>
    <row r="3043" spans="1:14" x14ac:dyDescent="0.2">
      <c r="A3043">
        <v>311080</v>
      </c>
      <c r="B3043" t="s">
        <v>773</v>
      </c>
      <c r="C3043" t="s">
        <v>98</v>
      </c>
      <c r="D3043">
        <v>2005</v>
      </c>
      <c r="E3043" t="s">
        <v>361</v>
      </c>
      <c r="F3043" t="s">
        <v>362</v>
      </c>
      <c r="H3043">
        <v>3564</v>
      </c>
      <c r="I3043">
        <v>2529</v>
      </c>
      <c r="J3043">
        <v>2839</v>
      </c>
      <c r="K3043">
        <v>2839</v>
      </c>
      <c r="L3043">
        <v>100</v>
      </c>
      <c r="M3043">
        <v>79.66</v>
      </c>
      <c r="N3043">
        <f>COUNTIF(Cod_Mun_Norte!B:B,DADOS_SNIS_Minas!A3043)</f>
        <v>0</v>
      </c>
    </row>
    <row r="3044" spans="1:14" x14ac:dyDescent="0.2">
      <c r="A3044">
        <v>311080</v>
      </c>
      <c r="B3044" t="s">
        <v>773</v>
      </c>
      <c r="C3044" t="s">
        <v>98</v>
      </c>
      <c r="D3044">
        <v>2004</v>
      </c>
      <c r="E3044" t="s">
        <v>361</v>
      </c>
      <c r="F3044" t="s">
        <v>362</v>
      </c>
      <c r="H3044">
        <v>3538</v>
      </c>
      <c r="I3044">
        <v>2510</v>
      </c>
      <c r="J3044">
        <v>2801</v>
      </c>
      <c r="K3044">
        <v>2801</v>
      </c>
      <c r="L3044">
        <v>100</v>
      </c>
      <c r="M3044">
        <v>79.17</v>
      </c>
      <c r="N3044">
        <f>COUNTIF(Cod_Mun_Norte!B:B,DADOS_SNIS_Minas!A3044)</f>
        <v>0</v>
      </c>
    </row>
    <row r="3045" spans="1:14" x14ac:dyDescent="0.2">
      <c r="A3045">
        <v>311080</v>
      </c>
      <c r="B3045" t="s">
        <v>773</v>
      </c>
      <c r="C3045" t="s">
        <v>98</v>
      </c>
      <c r="D3045">
        <v>2003</v>
      </c>
      <c r="E3045" t="s">
        <v>361</v>
      </c>
      <c r="F3045" t="s">
        <v>362</v>
      </c>
      <c r="H3045">
        <v>3490</v>
      </c>
      <c r="I3045">
        <v>2476</v>
      </c>
      <c r="J3045">
        <v>2745</v>
      </c>
      <c r="K3045">
        <v>2745</v>
      </c>
      <c r="L3045">
        <v>100</v>
      </c>
      <c r="M3045">
        <v>78.650000000000006</v>
      </c>
      <c r="N3045">
        <f>COUNTIF(Cod_Mun_Norte!B:B,DADOS_SNIS_Minas!A3045)</f>
        <v>0</v>
      </c>
    </row>
    <row r="3046" spans="1:14" x14ac:dyDescent="0.2">
      <c r="A3046">
        <v>311080</v>
      </c>
      <c r="B3046" t="s">
        <v>773</v>
      </c>
      <c r="C3046" t="s">
        <v>98</v>
      </c>
      <c r="D3046">
        <v>2002</v>
      </c>
      <c r="E3046" t="s">
        <v>361</v>
      </c>
      <c r="F3046" t="s">
        <v>362</v>
      </c>
      <c r="H3046">
        <v>3468</v>
      </c>
      <c r="I3046">
        <v>2461</v>
      </c>
      <c r="J3046">
        <v>2614</v>
      </c>
      <c r="K3046">
        <v>2614</v>
      </c>
      <c r="L3046">
        <v>100</v>
      </c>
      <c r="M3046">
        <v>75.37</v>
      </c>
      <c r="N3046">
        <f>COUNTIF(Cod_Mun_Norte!B:B,DADOS_SNIS_Minas!A3046)</f>
        <v>0</v>
      </c>
    </row>
    <row r="3047" spans="1:14" x14ac:dyDescent="0.2">
      <c r="A3047">
        <v>311080</v>
      </c>
      <c r="B3047" t="s">
        <v>773</v>
      </c>
      <c r="C3047" t="s">
        <v>98</v>
      </c>
      <c r="D3047">
        <v>2001</v>
      </c>
      <c r="E3047" t="s">
        <v>361</v>
      </c>
      <c r="F3047" t="s">
        <v>362</v>
      </c>
      <c r="H3047">
        <v>3449</v>
      </c>
      <c r="I3047">
        <v>2447</v>
      </c>
      <c r="J3047">
        <v>2460</v>
      </c>
      <c r="K3047">
        <v>2460</v>
      </c>
      <c r="L3047">
        <v>100</v>
      </c>
      <c r="M3047">
        <v>71.33</v>
      </c>
      <c r="N3047">
        <f>COUNTIF(Cod_Mun_Norte!B:B,DADOS_SNIS_Minas!A3047)</f>
        <v>0</v>
      </c>
    </row>
    <row r="3048" spans="1:14" x14ac:dyDescent="0.2">
      <c r="A3048">
        <v>311080</v>
      </c>
      <c r="B3048" t="s">
        <v>773</v>
      </c>
      <c r="C3048" t="s">
        <v>98</v>
      </c>
      <c r="D3048">
        <v>2000</v>
      </c>
      <c r="E3048" t="s">
        <v>361</v>
      </c>
      <c r="F3048" t="s">
        <v>362</v>
      </c>
      <c r="H3048">
        <v>3419</v>
      </c>
      <c r="I3048">
        <v>2426</v>
      </c>
      <c r="N3048">
        <f>COUNTIF(Cod_Mun_Norte!B:B,DADOS_SNIS_Minas!A3048)</f>
        <v>0</v>
      </c>
    </row>
    <row r="3049" spans="1:14" x14ac:dyDescent="0.2">
      <c r="A3049">
        <v>311080</v>
      </c>
      <c r="B3049" t="s">
        <v>773</v>
      </c>
      <c r="C3049" t="s">
        <v>98</v>
      </c>
      <c r="D3049">
        <v>1999</v>
      </c>
      <c r="E3049" t="s">
        <v>361</v>
      </c>
      <c r="F3049" t="s">
        <v>362</v>
      </c>
      <c r="H3049">
        <v>3645</v>
      </c>
      <c r="I3049">
        <v>2581</v>
      </c>
      <c r="N3049">
        <f>COUNTIF(Cod_Mun_Norte!B:B,DADOS_SNIS_Minas!A3049)</f>
        <v>0</v>
      </c>
    </row>
    <row r="3050" spans="1:14" x14ac:dyDescent="0.2">
      <c r="A3050">
        <v>311080</v>
      </c>
      <c r="B3050" t="s">
        <v>773</v>
      </c>
      <c r="C3050" t="s">
        <v>98</v>
      </c>
      <c r="D3050">
        <v>1998</v>
      </c>
      <c r="H3050">
        <v>3573</v>
      </c>
      <c r="I3050">
        <v>2530</v>
      </c>
      <c r="N3050">
        <f>COUNTIF(Cod_Mun_Norte!B:B,DADOS_SNIS_Minas!A3050)</f>
        <v>0</v>
      </c>
    </row>
    <row r="3051" spans="1:14" x14ac:dyDescent="0.2">
      <c r="A3051">
        <v>311080</v>
      </c>
      <c r="B3051" t="s">
        <v>773</v>
      </c>
      <c r="C3051" t="s">
        <v>98</v>
      </c>
      <c r="D3051">
        <v>1997</v>
      </c>
      <c r="H3051">
        <v>3500</v>
      </c>
      <c r="I3051">
        <v>2478</v>
      </c>
      <c r="N3051">
        <f>COUNTIF(Cod_Mun_Norte!B:B,DADOS_SNIS_Minas!A3051)</f>
        <v>0</v>
      </c>
    </row>
    <row r="3052" spans="1:14" x14ac:dyDescent="0.2">
      <c r="A3052">
        <v>311080</v>
      </c>
      <c r="B3052" t="s">
        <v>773</v>
      </c>
      <c r="C3052" t="s">
        <v>98</v>
      </c>
      <c r="D3052">
        <v>1996</v>
      </c>
      <c r="H3052">
        <v>3414</v>
      </c>
      <c r="I3052">
        <v>2417</v>
      </c>
      <c r="N3052">
        <f>COUNTIF(Cod_Mun_Norte!B:B,DADOS_SNIS_Minas!A3052)</f>
        <v>0</v>
      </c>
    </row>
    <row r="3053" spans="1:14" x14ac:dyDescent="0.2">
      <c r="A3053">
        <v>311080</v>
      </c>
      <c r="B3053" t="s">
        <v>773</v>
      </c>
      <c r="C3053" t="s">
        <v>98</v>
      </c>
      <c r="D3053">
        <v>1995</v>
      </c>
      <c r="H3053">
        <v>3058</v>
      </c>
      <c r="I3053">
        <v>2165</v>
      </c>
      <c r="N3053">
        <f>COUNTIF(Cod_Mun_Norte!B:B,DADOS_SNIS_Minas!A3053)</f>
        <v>0</v>
      </c>
    </row>
    <row r="3054" spans="1:14" x14ac:dyDescent="0.2">
      <c r="A3054">
        <v>311090</v>
      </c>
      <c r="B3054" t="s">
        <v>774</v>
      </c>
      <c r="C3054" t="s">
        <v>98</v>
      </c>
      <c r="D3054">
        <v>2020</v>
      </c>
      <c r="E3054" t="s">
        <v>775</v>
      </c>
      <c r="F3054" t="s">
        <v>367</v>
      </c>
      <c r="G3054" t="s">
        <v>368</v>
      </c>
      <c r="H3054">
        <v>16762</v>
      </c>
      <c r="I3054">
        <v>14474</v>
      </c>
      <c r="J3054">
        <v>13217</v>
      </c>
      <c r="K3054">
        <v>13217</v>
      </c>
      <c r="L3054">
        <v>91.3</v>
      </c>
      <c r="M3054">
        <v>78.849999999999994</v>
      </c>
      <c r="N3054">
        <f>COUNTIF(Cod_Mun_Norte!B:B,DADOS_SNIS_Minas!A3054)</f>
        <v>0</v>
      </c>
    </row>
    <row r="3055" spans="1:14" x14ac:dyDescent="0.2">
      <c r="A3055">
        <v>311090</v>
      </c>
      <c r="B3055" t="s">
        <v>774</v>
      </c>
      <c r="C3055" t="s">
        <v>98</v>
      </c>
      <c r="D3055">
        <v>2019</v>
      </c>
      <c r="E3055" t="s">
        <v>775</v>
      </c>
      <c r="F3055" t="s">
        <v>367</v>
      </c>
      <c r="G3055" t="s">
        <v>368</v>
      </c>
      <c r="H3055">
        <v>16665</v>
      </c>
      <c r="I3055">
        <v>14390</v>
      </c>
      <c r="J3055">
        <v>12873</v>
      </c>
      <c r="K3055">
        <v>12873</v>
      </c>
      <c r="L3055">
        <v>89.5</v>
      </c>
      <c r="M3055">
        <v>77.25</v>
      </c>
      <c r="N3055">
        <f>COUNTIF(Cod_Mun_Norte!B:B,DADOS_SNIS_Minas!A3055)</f>
        <v>0</v>
      </c>
    </row>
    <row r="3056" spans="1:14" x14ac:dyDescent="0.2">
      <c r="A3056">
        <v>311090</v>
      </c>
      <c r="B3056" t="s">
        <v>774</v>
      </c>
      <c r="C3056" t="s">
        <v>98</v>
      </c>
      <c r="D3056">
        <v>2018</v>
      </c>
      <c r="E3056" t="s">
        <v>776</v>
      </c>
      <c r="F3056" t="s">
        <v>367</v>
      </c>
      <c r="H3056">
        <v>16565</v>
      </c>
      <c r="I3056">
        <v>14303</v>
      </c>
      <c r="J3056">
        <v>12794</v>
      </c>
      <c r="K3056">
        <v>12794</v>
      </c>
      <c r="L3056">
        <v>89.5</v>
      </c>
      <c r="M3056">
        <v>77.239999999999995</v>
      </c>
      <c r="N3056">
        <f>COUNTIF(Cod_Mun_Norte!B:B,DADOS_SNIS_Minas!A3056)</f>
        <v>0</v>
      </c>
    </row>
    <row r="3057" spans="1:14" x14ac:dyDescent="0.2">
      <c r="A3057">
        <v>311090</v>
      </c>
      <c r="B3057" t="s">
        <v>774</v>
      </c>
      <c r="C3057" t="s">
        <v>98</v>
      </c>
      <c r="D3057">
        <v>2017</v>
      </c>
      <c r="E3057" t="s">
        <v>776</v>
      </c>
      <c r="F3057" t="s">
        <v>367</v>
      </c>
      <c r="H3057">
        <v>16627</v>
      </c>
      <c r="I3057">
        <v>14357</v>
      </c>
      <c r="J3057">
        <v>12706</v>
      </c>
      <c r="K3057">
        <v>12706</v>
      </c>
      <c r="L3057">
        <v>88.5</v>
      </c>
      <c r="M3057">
        <v>76.42</v>
      </c>
      <c r="N3057">
        <f>COUNTIF(Cod_Mun_Norte!B:B,DADOS_SNIS_Minas!A3057)</f>
        <v>0</v>
      </c>
    </row>
    <row r="3058" spans="1:14" x14ac:dyDescent="0.2">
      <c r="A3058">
        <v>311090</v>
      </c>
      <c r="B3058" t="s">
        <v>774</v>
      </c>
      <c r="C3058" t="s">
        <v>98</v>
      </c>
      <c r="D3058">
        <v>2016</v>
      </c>
      <c r="E3058" t="s">
        <v>776</v>
      </c>
      <c r="F3058" t="s">
        <v>367</v>
      </c>
      <c r="H3058">
        <v>16532</v>
      </c>
      <c r="I3058">
        <v>14275</v>
      </c>
      <c r="J3058">
        <v>12694</v>
      </c>
      <c r="K3058">
        <v>12694</v>
      </c>
      <c r="L3058">
        <v>88.9</v>
      </c>
      <c r="M3058">
        <v>76.78</v>
      </c>
      <c r="N3058">
        <f>COUNTIF(Cod_Mun_Norte!B:B,DADOS_SNIS_Minas!A3058)</f>
        <v>0</v>
      </c>
    </row>
    <row r="3059" spans="1:14" x14ac:dyDescent="0.2">
      <c r="A3059">
        <v>311090</v>
      </c>
      <c r="B3059" t="s">
        <v>774</v>
      </c>
      <c r="C3059" t="s">
        <v>98</v>
      </c>
      <c r="D3059">
        <v>2015</v>
      </c>
      <c r="E3059" t="s">
        <v>361</v>
      </c>
      <c r="F3059" t="s">
        <v>99</v>
      </c>
      <c r="H3059">
        <v>16431</v>
      </c>
      <c r="I3059">
        <v>14188</v>
      </c>
      <c r="J3059">
        <v>12570</v>
      </c>
      <c r="K3059">
        <v>12570</v>
      </c>
      <c r="L3059">
        <v>88.6</v>
      </c>
      <c r="M3059">
        <v>76.5</v>
      </c>
      <c r="N3059">
        <f>COUNTIF(Cod_Mun_Norte!B:B,DADOS_SNIS_Minas!A3059)</f>
        <v>0</v>
      </c>
    </row>
    <row r="3060" spans="1:14" x14ac:dyDescent="0.2">
      <c r="A3060">
        <v>311090</v>
      </c>
      <c r="B3060" t="s">
        <v>774</v>
      </c>
      <c r="C3060" t="s">
        <v>98</v>
      </c>
      <c r="D3060">
        <v>2014</v>
      </c>
      <c r="E3060" t="s">
        <v>776</v>
      </c>
      <c r="F3060" t="s">
        <v>367</v>
      </c>
      <c r="H3060">
        <v>16325</v>
      </c>
      <c r="I3060">
        <v>14096</v>
      </c>
      <c r="J3060">
        <v>14096</v>
      </c>
      <c r="K3060">
        <v>14096</v>
      </c>
      <c r="L3060">
        <v>100</v>
      </c>
      <c r="M3060">
        <v>86.35</v>
      </c>
      <c r="N3060">
        <f>COUNTIF(Cod_Mun_Norte!B:B,DADOS_SNIS_Minas!A3060)</f>
        <v>0</v>
      </c>
    </row>
    <row r="3061" spans="1:14" x14ac:dyDescent="0.2">
      <c r="A3061">
        <v>311090</v>
      </c>
      <c r="B3061" t="s">
        <v>774</v>
      </c>
      <c r="C3061" t="s">
        <v>98</v>
      </c>
      <c r="D3061">
        <v>2013</v>
      </c>
      <c r="E3061" t="s">
        <v>776</v>
      </c>
      <c r="F3061" t="s">
        <v>367</v>
      </c>
      <c r="H3061">
        <v>16215</v>
      </c>
      <c r="I3061">
        <v>14001</v>
      </c>
      <c r="J3061">
        <v>14001</v>
      </c>
      <c r="K3061">
        <v>14001</v>
      </c>
      <c r="L3061">
        <v>100</v>
      </c>
      <c r="M3061">
        <v>86.35</v>
      </c>
      <c r="N3061">
        <f>COUNTIF(Cod_Mun_Norte!B:B,DADOS_SNIS_Minas!A3061)</f>
        <v>0</v>
      </c>
    </row>
    <row r="3062" spans="1:14" x14ac:dyDescent="0.2">
      <c r="A3062">
        <v>311090</v>
      </c>
      <c r="B3062" t="s">
        <v>774</v>
      </c>
      <c r="C3062" t="s">
        <v>98</v>
      </c>
      <c r="D3062">
        <v>2012</v>
      </c>
      <c r="E3062" t="s">
        <v>361</v>
      </c>
      <c r="F3062" t="s">
        <v>99</v>
      </c>
      <c r="H3062">
        <v>15635</v>
      </c>
      <c r="I3062">
        <v>13500</v>
      </c>
      <c r="J3062">
        <v>13500</v>
      </c>
      <c r="K3062">
        <v>13500</v>
      </c>
      <c r="L3062">
        <v>100</v>
      </c>
      <c r="M3062">
        <v>86.34</v>
      </c>
      <c r="N3062">
        <f>COUNTIF(Cod_Mun_Norte!B:B,DADOS_SNIS_Minas!A3062)</f>
        <v>0</v>
      </c>
    </row>
    <row r="3063" spans="1:14" x14ac:dyDescent="0.2">
      <c r="A3063">
        <v>311090</v>
      </c>
      <c r="B3063" t="s">
        <v>774</v>
      </c>
      <c r="C3063" t="s">
        <v>98</v>
      </c>
      <c r="D3063">
        <v>2011</v>
      </c>
      <c r="E3063" t="s">
        <v>361</v>
      </c>
      <c r="F3063" t="s">
        <v>99</v>
      </c>
      <c r="H3063">
        <v>15536</v>
      </c>
      <c r="I3063">
        <v>13415</v>
      </c>
      <c r="J3063">
        <v>13415</v>
      </c>
      <c r="K3063">
        <v>13415</v>
      </c>
      <c r="L3063">
        <v>100</v>
      </c>
      <c r="M3063">
        <v>86.35</v>
      </c>
      <c r="N3063">
        <f>COUNTIF(Cod_Mun_Norte!B:B,DADOS_SNIS_Minas!A3063)</f>
        <v>0</v>
      </c>
    </row>
    <row r="3064" spans="1:14" x14ac:dyDescent="0.2">
      <c r="A3064">
        <v>311090</v>
      </c>
      <c r="B3064" t="s">
        <v>774</v>
      </c>
      <c r="C3064" t="s">
        <v>98</v>
      </c>
      <c r="D3064">
        <v>2010</v>
      </c>
      <c r="E3064" t="s">
        <v>361</v>
      </c>
      <c r="F3064" t="s">
        <v>99</v>
      </c>
      <c r="H3064">
        <v>15433</v>
      </c>
      <c r="I3064">
        <v>13326</v>
      </c>
      <c r="J3064">
        <v>13326</v>
      </c>
      <c r="K3064">
        <v>13326</v>
      </c>
      <c r="L3064">
        <v>100</v>
      </c>
      <c r="M3064">
        <v>86.35</v>
      </c>
      <c r="N3064">
        <f>COUNTIF(Cod_Mun_Norte!B:B,DADOS_SNIS_Minas!A3064)</f>
        <v>0</v>
      </c>
    </row>
    <row r="3065" spans="1:14" x14ac:dyDescent="0.2">
      <c r="A3065">
        <v>311090</v>
      </c>
      <c r="B3065" t="s">
        <v>774</v>
      </c>
      <c r="C3065" t="s">
        <v>98</v>
      </c>
      <c r="D3065">
        <v>2009</v>
      </c>
      <c r="E3065" t="s">
        <v>361</v>
      </c>
      <c r="F3065" t="s">
        <v>99</v>
      </c>
      <c r="H3065">
        <v>15949</v>
      </c>
      <c r="I3065">
        <v>13680</v>
      </c>
      <c r="J3065">
        <v>14451</v>
      </c>
      <c r="K3065">
        <v>14451</v>
      </c>
      <c r="L3065">
        <v>100</v>
      </c>
      <c r="M3065">
        <v>90.61</v>
      </c>
      <c r="N3065">
        <f>COUNTIF(Cod_Mun_Norte!B:B,DADOS_SNIS_Minas!A3065)</f>
        <v>0</v>
      </c>
    </row>
    <row r="3066" spans="1:14" x14ac:dyDescent="0.2">
      <c r="A3066">
        <v>311090</v>
      </c>
      <c r="B3066" t="s">
        <v>774</v>
      </c>
      <c r="C3066" t="s">
        <v>98</v>
      </c>
      <c r="D3066">
        <v>2008</v>
      </c>
      <c r="E3066" t="s">
        <v>361</v>
      </c>
      <c r="F3066" t="s">
        <v>99</v>
      </c>
      <c r="H3066">
        <v>15790</v>
      </c>
      <c r="I3066">
        <v>13544</v>
      </c>
      <c r="J3066">
        <v>14001</v>
      </c>
      <c r="K3066">
        <v>14001</v>
      </c>
      <c r="L3066">
        <v>100</v>
      </c>
      <c r="M3066">
        <v>88.67</v>
      </c>
      <c r="N3066">
        <f>COUNTIF(Cod_Mun_Norte!B:B,DADOS_SNIS_Minas!A3066)</f>
        <v>0</v>
      </c>
    </row>
    <row r="3067" spans="1:14" x14ac:dyDescent="0.2">
      <c r="A3067">
        <v>311090</v>
      </c>
      <c r="B3067" t="s">
        <v>774</v>
      </c>
      <c r="C3067" t="s">
        <v>98</v>
      </c>
      <c r="D3067">
        <v>2007</v>
      </c>
      <c r="E3067" t="s">
        <v>361</v>
      </c>
      <c r="F3067" t="s">
        <v>99</v>
      </c>
      <c r="H3067">
        <v>15169</v>
      </c>
      <c r="I3067">
        <v>13011</v>
      </c>
      <c r="J3067">
        <v>13959</v>
      </c>
      <c r="K3067">
        <v>13959</v>
      </c>
      <c r="L3067">
        <v>100</v>
      </c>
      <c r="M3067">
        <v>92.02</v>
      </c>
      <c r="N3067">
        <f>COUNTIF(Cod_Mun_Norte!B:B,DADOS_SNIS_Minas!A3067)</f>
        <v>0</v>
      </c>
    </row>
    <row r="3068" spans="1:14" x14ac:dyDescent="0.2">
      <c r="A3068">
        <v>311090</v>
      </c>
      <c r="B3068" t="s">
        <v>774</v>
      </c>
      <c r="C3068" t="s">
        <v>98</v>
      </c>
      <c r="D3068">
        <v>2006</v>
      </c>
      <c r="E3068" t="s">
        <v>361</v>
      </c>
      <c r="F3068" t="s">
        <v>99</v>
      </c>
      <c r="H3068">
        <v>15456</v>
      </c>
      <c r="I3068">
        <v>12865</v>
      </c>
      <c r="J3068">
        <v>13980</v>
      </c>
      <c r="K3068">
        <v>13980</v>
      </c>
      <c r="L3068">
        <v>100</v>
      </c>
      <c r="M3068">
        <v>90.45</v>
      </c>
      <c r="N3068">
        <f>COUNTIF(Cod_Mun_Norte!B:B,DADOS_SNIS_Minas!A3068)</f>
        <v>0</v>
      </c>
    </row>
    <row r="3069" spans="1:14" x14ac:dyDescent="0.2">
      <c r="A3069">
        <v>311090</v>
      </c>
      <c r="B3069" t="s">
        <v>774</v>
      </c>
      <c r="C3069" t="s">
        <v>98</v>
      </c>
      <c r="D3069">
        <v>2005</v>
      </c>
      <c r="E3069" t="s">
        <v>361</v>
      </c>
      <c r="F3069" t="s">
        <v>99</v>
      </c>
      <c r="H3069">
        <v>15250</v>
      </c>
      <c r="I3069">
        <v>12694</v>
      </c>
      <c r="N3069">
        <f>COUNTIF(Cod_Mun_Norte!B:B,DADOS_SNIS_Minas!A3069)</f>
        <v>0</v>
      </c>
    </row>
    <row r="3070" spans="1:14" x14ac:dyDescent="0.2">
      <c r="A3070">
        <v>311090</v>
      </c>
      <c r="B3070" t="s">
        <v>774</v>
      </c>
      <c r="C3070" t="s">
        <v>98</v>
      </c>
      <c r="D3070">
        <v>2004</v>
      </c>
      <c r="H3070">
        <v>15041</v>
      </c>
      <c r="I3070">
        <v>12520</v>
      </c>
      <c r="N3070">
        <f>COUNTIF(Cod_Mun_Norte!B:B,DADOS_SNIS_Minas!A3070)</f>
        <v>0</v>
      </c>
    </row>
    <row r="3071" spans="1:14" x14ac:dyDescent="0.2">
      <c r="A3071">
        <v>311090</v>
      </c>
      <c r="B3071" t="s">
        <v>774</v>
      </c>
      <c r="C3071" t="s">
        <v>98</v>
      </c>
      <c r="D3071">
        <v>2003</v>
      </c>
      <c r="H3071">
        <v>14664</v>
      </c>
      <c r="I3071">
        <v>12206</v>
      </c>
      <c r="N3071">
        <f>COUNTIF(Cod_Mun_Norte!B:B,DADOS_SNIS_Minas!A3071)</f>
        <v>0</v>
      </c>
    </row>
    <row r="3072" spans="1:14" x14ac:dyDescent="0.2">
      <c r="A3072">
        <v>311090</v>
      </c>
      <c r="B3072" t="s">
        <v>774</v>
      </c>
      <c r="C3072" t="s">
        <v>98</v>
      </c>
      <c r="D3072">
        <v>2002</v>
      </c>
      <c r="H3072">
        <v>14485</v>
      </c>
      <c r="I3072">
        <v>12057</v>
      </c>
      <c r="N3072">
        <f>COUNTIF(Cod_Mun_Norte!B:B,DADOS_SNIS_Minas!A3072)</f>
        <v>0</v>
      </c>
    </row>
    <row r="3073" spans="1:14" x14ac:dyDescent="0.2">
      <c r="A3073">
        <v>311090</v>
      </c>
      <c r="B3073" t="s">
        <v>774</v>
      </c>
      <c r="C3073" t="s">
        <v>98</v>
      </c>
      <c r="D3073">
        <v>2001</v>
      </c>
      <c r="H3073">
        <v>14338</v>
      </c>
      <c r="I3073">
        <v>11935</v>
      </c>
      <c r="N3073">
        <f>COUNTIF(Cod_Mun_Norte!B:B,DADOS_SNIS_Minas!A3073)</f>
        <v>0</v>
      </c>
    </row>
    <row r="3074" spans="1:14" x14ac:dyDescent="0.2">
      <c r="A3074">
        <v>311090</v>
      </c>
      <c r="B3074" t="s">
        <v>774</v>
      </c>
      <c r="C3074" t="s">
        <v>98</v>
      </c>
      <c r="D3074">
        <v>2000</v>
      </c>
      <c r="H3074">
        <v>14098</v>
      </c>
      <c r="I3074">
        <v>11735</v>
      </c>
      <c r="N3074">
        <f>COUNTIF(Cod_Mun_Norte!B:B,DADOS_SNIS_Minas!A3074)</f>
        <v>0</v>
      </c>
    </row>
    <row r="3075" spans="1:14" x14ac:dyDescent="0.2">
      <c r="A3075">
        <v>311090</v>
      </c>
      <c r="B3075" t="s">
        <v>774</v>
      </c>
      <c r="C3075" t="s">
        <v>98</v>
      </c>
      <c r="D3075">
        <v>1999</v>
      </c>
      <c r="H3075">
        <v>14638</v>
      </c>
      <c r="I3075">
        <v>11859</v>
      </c>
      <c r="N3075">
        <f>COUNTIF(Cod_Mun_Norte!B:B,DADOS_SNIS_Minas!A3075)</f>
        <v>0</v>
      </c>
    </row>
    <row r="3076" spans="1:14" x14ac:dyDescent="0.2">
      <c r="A3076">
        <v>311090</v>
      </c>
      <c r="B3076" t="s">
        <v>774</v>
      </c>
      <c r="C3076" t="s">
        <v>98</v>
      </c>
      <c r="D3076">
        <v>1998</v>
      </c>
      <c r="H3076">
        <v>14293</v>
      </c>
      <c r="I3076">
        <v>11580</v>
      </c>
      <c r="N3076">
        <f>COUNTIF(Cod_Mun_Norte!B:B,DADOS_SNIS_Minas!A3076)</f>
        <v>0</v>
      </c>
    </row>
    <row r="3077" spans="1:14" x14ac:dyDescent="0.2">
      <c r="A3077">
        <v>311090</v>
      </c>
      <c r="B3077" t="s">
        <v>774</v>
      </c>
      <c r="C3077" t="s">
        <v>98</v>
      </c>
      <c r="D3077">
        <v>1997</v>
      </c>
      <c r="H3077">
        <v>13947</v>
      </c>
      <c r="I3077">
        <v>11299</v>
      </c>
      <c r="N3077">
        <f>COUNTIF(Cod_Mun_Norte!B:B,DADOS_SNIS_Minas!A3077)</f>
        <v>0</v>
      </c>
    </row>
    <row r="3078" spans="1:14" x14ac:dyDescent="0.2">
      <c r="A3078">
        <v>311090</v>
      </c>
      <c r="B3078" t="s">
        <v>774</v>
      </c>
      <c r="C3078" t="s">
        <v>98</v>
      </c>
      <c r="D3078">
        <v>1996</v>
      </c>
      <c r="H3078">
        <v>13538</v>
      </c>
      <c r="I3078">
        <v>10968</v>
      </c>
      <c r="N3078">
        <f>COUNTIF(Cod_Mun_Norte!B:B,DADOS_SNIS_Minas!A3078)</f>
        <v>0</v>
      </c>
    </row>
    <row r="3079" spans="1:14" x14ac:dyDescent="0.2">
      <c r="A3079">
        <v>311090</v>
      </c>
      <c r="B3079" t="s">
        <v>774</v>
      </c>
      <c r="C3079" t="s">
        <v>98</v>
      </c>
      <c r="D3079">
        <v>1995</v>
      </c>
      <c r="H3079">
        <v>12700</v>
      </c>
      <c r="I3079">
        <v>10289</v>
      </c>
      <c r="N3079">
        <f>COUNTIF(Cod_Mun_Norte!B:B,DADOS_SNIS_Minas!A3079)</f>
        <v>0</v>
      </c>
    </row>
    <row r="3080" spans="1:14" x14ac:dyDescent="0.2">
      <c r="A3080">
        <v>311100</v>
      </c>
      <c r="B3080" t="s">
        <v>777</v>
      </c>
      <c r="C3080" t="s">
        <v>98</v>
      </c>
      <c r="D3080">
        <v>2020</v>
      </c>
      <c r="E3080" t="s">
        <v>778</v>
      </c>
      <c r="F3080" t="s">
        <v>357</v>
      </c>
      <c r="G3080" t="s">
        <v>383</v>
      </c>
      <c r="H3080">
        <v>21054</v>
      </c>
      <c r="I3080">
        <v>11154</v>
      </c>
      <c r="J3080">
        <v>11358</v>
      </c>
      <c r="K3080">
        <v>11154</v>
      </c>
      <c r="L3080">
        <v>100</v>
      </c>
      <c r="M3080">
        <v>53.95</v>
      </c>
      <c r="N3080">
        <f>COUNTIF(Cod_Mun_Norte!B:B,DADOS_SNIS_Minas!A3080)</f>
        <v>0</v>
      </c>
    </row>
    <row r="3081" spans="1:14" x14ac:dyDescent="0.2">
      <c r="A3081">
        <v>311100</v>
      </c>
      <c r="B3081" t="s">
        <v>777</v>
      </c>
      <c r="C3081" t="s">
        <v>98</v>
      </c>
      <c r="D3081">
        <v>2019</v>
      </c>
      <c r="E3081" t="s">
        <v>778</v>
      </c>
      <c r="F3081" t="s">
        <v>357</v>
      </c>
      <c r="G3081" t="s">
        <v>383</v>
      </c>
      <c r="H3081">
        <v>21055</v>
      </c>
      <c r="I3081">
        <v>11154</v>
      </c>
      <c r="J3081">
        <v>11154</v>
      </c>
      <c r="K3081">
        <v>11154</v>
      </c>
      <c r="L3081">
        <v>100</v>
      </c>
      <c r="M3081">
        <v>52.98</v>
      </c>
      <c r="N3081">
        <f>COUNTIF(Cod_Mun_Norte!B:B,DADOS_SNIS_Minas!A3081)</f>
        <v>0</v>
      </c>
    </row>
    <row r="3082" spans="1:14" x14ac:dyDescent="0.2">
      <c r="A3082">
        <v>311100</v>
      </c>
      <c r="B3082" t="s">
        <v>777</v>
      </c>
      <c r="C3082" t="s">
        <v>98</v>
      </c>
      <c r="D3082">
        <v>2018</v>
      </c>
      <c r="E3082" t="s">
        <v>779</v>
      </c>
      <c r="F3082" t="s">
        <v>357</v>
      </c>
      <c r="H3082">
        <v>21056</v>
      </c>
      <c r="I3082">
        <v>11155</v>
      </c>
      <c r="J3082">
        <v>11155</v>
      </c>
      <c r="K3082">
        <v>11155</v>
      </c>
      <c r="L3082">
        <v>100</v>
      </c>
      <c r="M3082">
        <v>52.98</v>
      </c>
      <c r="N3082">
        <f>COUNTIF(Cod_Mun_Norte!B:B,DADOS_SNIS_Minas!A3082)</f>
        <v>0</v>
      </c>
    </row>
    <row r="3083" spans="1:14" x14ac:dyDescent="0.2">
      <c r="A3083">
        <v>311100</v>
      </c>
      <c r="B3083" t="s">
        <v>777</v>
      </c>
      <c r="C3083" t="s">
        <v>98</v>
      </c>
      <c r="D3083">
        <v>2017</v>
      </c>
      <c r="E3083" t="s">
        <v>780</v>
      </c>
      <c r="F3083" t="s">
        <v>364</v>
      </c>
      <c r="H3083">
        <v>21440</v>
      </c>
      <c r="I3083">
        <v>11358</v>
      </c>
      <c r="J3083">
        <v>11358</v>
      </c>
      <c r="K3083">
        <v>11358</v>
      </c>
      <c r="L3083">
        <v>100</v>
      </c>
      <c r="M3083">
        <v>52.98</v>
      </c>
      <c r="N3083">
        <f>COUNTIF(Cod_Mun_Norte!B:B,DADOS_SNIS_Minas!A3083)</f>
        <v>0</v>
      </c>
    </row>
    <row r="3084" spans="1:14" x14ac:dyDescent="0.2">
      <c r="A3084">
        <v>311100</v>
      </c>
      <c r="B3084" t="s">
        <v>777</v>
      </c>
      <c r="C3084" t="s">
        <v>98</v>
      </c>
      <c r="D3084">
        <v>2016</v>
      </c>
      <c r="E3084" t="s">
        <v>779</v>
      </c>
      <c r="F3084" t="s">
        <v>359</v>
      </c>
      <c r="H3084">
        <v>21417</v>
      </c>
      <c r="I3084">
        <v>11346</v>
      </c>
      <c r="J3084">
        <v>11346</v>
      </c>
      <c r="K3084">
        <v>11346</v>
      </c>
      <c r="L3084">
        <v>100</v>
      </c>
      <c r="M3084">
        <v>52.98</v>
      </c>
      <c r="N3084">
        <f>COUNTIF(Cod_Mun_Norte!B:B,DADOS_SNIS_Minas!A3084)</f>
        <v>0</v>
      </c>
    </row>
    <row r="3085" spans="1:14" x14ac:dyDescent="0.2">
      <c r="A3085">
        <v>311100</v>
      </c>
      <c r="B3085" t="s">
        <v>777</v>
      </c>
      <c r="C3085" t="s">
        <v>98</v>
      </c>
      <c r="D3085">
        <v>2015</v>
      </c>
      <c r="E3085" t="s">
        <v>781</v>
      </c>
      <c r="F3085" t="s">
        <v>360</v>
      </c>
      <c r="H3085">
        <v>21392</v>
      </c>
      <c r="I3085">
        <v>11333</v>
      </c>
      <c r="J3085">
        <v>11333</v>
      </c>
      <c r="K3085">
        <v>11333</v>
      </c>
      <c r="L3085">
        <v>100</v>
      </c>
      <c r="M3085">
        <v>52.98</v>
      </c>
      <c r="N3085">
        <f>COUNTIF(Cod_Mun_Norte!B:B,DADOS_SNIS_Minas!A3085)</f>
        <v>0</v>
      </c>
    </row>
    <row r="3086" spans="1:14" x14ac:dyDescent="0.2">
      <c r="A3086">
        <v>311100</v>
      </c>
      <c r="B3086" t="s">
        <v>777</v>
      </c>
      <c r="C3086" t="s">
        <v>98</v>
      </c>
      <c r="D3086">
        <v>2014</v>
      </c>
      <c r="E3086" t="s">
        <v>781</v>
      </c>
      <c r="F3086" t="s">
        <v>360</v>
      </c>
      <c r="H3086">
        <v>21367</v>
      </c>
      <c r="I3086">
        <v>11320</v>
      </c>
      <c r="J3086">
        <v>11320</v>
      </c>
      <c r="K3086">
        <v>11320</v>
      </c>
      <c r="L3086">
        <v>100</v>
      </c>
      <c r="M3086">
        <v>52.98</v>
      </c>
      <c r="N3086">
        <f>COUNTIF(Cod_Mun_Norte!B:B,DADOS_SNIS_Minas!A3086)</f>
        <v>0</v>
      </c>
    </row>
    <row r="3087" spans="1:14" x14ac:dyDescent="0.2">
      <c r="A3087">
        <v>311100</v>
      </c>
      <c r="B3087" t="s">
        <v>777</v>
      </c>
      <c r="C3087" t="s">
        <v>98</v>
      </c>
      <c r="D3087">
        <v>2013</v>
      </c>
      <c r="E3087" t="s">
        <v>781</v>
      </c>
      <c r="F3087" t="s">
        <v>360</v>
      </c>
      <c r="H3087">
        <v>21340</v>
      </c>
      <c r="I3087">
        <v>11305</v>
      </c>
      <c r="J3087">
        <v>11305</v>
      </c>
      <c r="K3087">
        <v>11305</v>
      </c>
      <c r="L3087">
        <v>100</v>
      </c>
      <c r="M3087">
        <v>52.98</v>
      </c>
      <c r="N3087">
        <f>COUNTIF(Cod_Mun_Norte!B:B,DADOS_SNIS_Minas!A3087)</f>
        <v>0</v>
      </c>
    </row>
    <row r="3088" spans="1:14" x14ac:dyDescent="0.2">
      <c r="A3088">
        <v>311100</v>
      </c>
      <c r="B3088" t="s">
        <v>777</v>
      </c>
      <c r="C3088" t="s">
        <v>98</v>
      </c>
      <c r="D3088">
        <v>2012</v>
      </c>
      <c r="E3088" t="s">
        <v>781</v>
      </c>
      <c r="F3088" t="s">
        <v>360</v>
      </c>
      <c r="H3088">
        <v>20707</v>
      </c>
      <c r="I3088">
        <v>10970</v>
      </c>
      <c r="J3088">
        <v>10970</v>
      </c>
      <c r="K3088">
        <v>10970</v>
      </c>
      <c r="L3088">
        <v>100</v>
      </c>
      <c r="M3088">
        <v>52.98</v>
      </c>
      <c r="N3088">
        <f>COUNTIF(Cod_Mun_Norte!B:B,DADOS_SNIS_Minas!A3088)</f>
        <v>0</v>
      </c>
    </row>
    <row r="3089" spans="1:14" x14ac:dyDescent="0.2">
      <c r="A3089">
        <v>311100</v>
      </c>
      <c r="B3089" t="s">
        <v>777</v>
      </c>
      <c r="C3089" t="s">
        <v>98</v>
      </c>
      <c r="D3089">
        <v>2011</v>
      </c>
      <c r="E3089" t="s">
        <v>781</v>
      </c>
      <c r="F3089" t="s">
        <v>360</v>
      </c>
      <c r="H3089">
        <v>20697</v>
      </c>
      <c r="I3089">
        <v>10965</v>
      </c>
      <c r="J3089">
        <v>10965</v>
      </c>
      <c r="K3089">
        <v>10965</v>
      </c>
      <c r="L3089">
        <v>100</v>
      </c>
      <c r="M3089">
        <v>52.98</v>
      </c>
      <c r="N3089">
        <f>COUNTIF(Cod_Mun_Norte!B:B,DADOS_SNIS_Minas!A3089)</f>
        <v>0</v>
      </c>
    </row>
    <row r="3090" spans="1:14" x14ac:dyDescent="0.2">
      <c r="A3090">
        <v>311100</v>
      </c>
      <c r="B3090" t="s">
        <v>777</v>
      </c>
      <c r="C3090" t="s">
        <v>98</v>
      </c>
      <c r="D3090">
        <v>2010</v>
      </c>
      <c r="E3090" t="s">
        <v>361</v>
      </c>
      <c r="F3090" t="s">
        <v>362</v>
      </c>
      <c r="H3090">
        <v>20686</v>
      </c>
      <c r="I3090">
        <v>10959</v>
      </c>
      <c r="J3090">
        <v>10959</v>
      </c>
      <c r="K3090">
        <v>10959</v>
      </c>
      <c r="L3090">
        <v>100</v>
      </c>
      <c r="M3090">
        <v>52.98</v>
      </c>
      <c r="N3090">
        <f>COUNTIF(Cod_Mun_Norte!B:B,DADOS_SNIS_Minas!A3090)</f>
        <v>0</v>
      </c>
    </row>
    <row r="3091" spans="1:14" x14ac:dyDescent="0.2">
      <c r="A3091">
        <v>311100</v>
      </c>
      <c r="B3091" t="s">
        <v>777</v>
      </c>
      <c r="C3091" t="s">
        <v>98</v>
      </c>
      <c r="D3091">
        <v>2009</v>
      </c>
      <c r="E3091" t="s">
        <v>361</v>
      </c>
      <c r="F3091" t="s">
        <v>362</v>
      </c>
      <c r="H3091">
        <v>20854</v>
      </c>
      <c r="I3091">
        <v>11252</v>
      </c>
      <c r="J3091">
        <v>13814</v>
      </c>
      <c r="K3091">
        <v>13814</v>
      </c>
      <c r="L3091">
        <v>100</v>
      </c>
      <c r="M3091">
        <v>66.239999999999995</v>
      </c>
      <c r="N3091">
        <f>COUNTIF(Cod_Mun_Norte!B:B,DADOS_SNIS_Minas!A3091)</f>
        <v>0</v>
      </c>
    </row>
    <row r="3092" spans="1:14" x14ac:dyDescent="0.2">
      <c r="A3092">
        <v>311100</v>
      </c>
      <c r="B3092" t="s">
        <v>777</v>
      </c>
      <c r="C3092" t="s">
        <v>98</v>
      </c>
      <c r="D3092">
        <v>2008</v>
      </c>
      <c r="E3092" t="s">
        <v>361</v>
      </c>
      <c r="F3092" t="s">
        <v>362</v>
      </c>
      <c r="H3092">
        <v>20843</v>
      </c>
      <c r="I3092">
        <v>11246</v>
      </c>
      <c r="J3092">
        <v>13389</v>
      </c>
      <c r="K3092">
        <v>13389</v>
      </c>
      <c r="L3092">
        <v>100</v>
      </c>
      <c r="M3092">
        <v>64.239999999999995</v>
      </c>
      <c r="N3092">
        <f>COUNTIF(Cod_Mun_Norte!B:B,DADOS_SNIS_Minas!A3092)</f>
        <v>0</v>
      </c>
    </row>
    <row r="3093" spans="1:14" x14ac:dyDescent="0.2">
      <c r="A3093">
        <v>311100</v>
      </c>
      <c r="B3093" t="s">
        <v>777</v>
      </c>
      <c r="C3093" t="s">
        <v>98</v>
      </c>
      <c r="D3093">
        <v>2007</v>
      </c>
      <c r="E3093" t="s">
        <v>361</v>
      </c>
      <c r="F3093" t="s">
        <v>362</v>
      </c>
      <c r="H3093">
        <v>20251</v>
      </c>
      <c r="I3093">
        <v>10927</v>
      </c>
      <c r="J3093">
        <v>13213</v>
      </c>
      <c r="K3093">
        <v>13213</v>
      </c>
      <c r="L3093">
        <v>100</v>
      </c>
      <c r="M3093">
        <v>65.25</v>
      </c>
      <c r="N3093">
        <f>COUNTIF(Cod_Mun_Norte!B:B,DADOS_SNIS_Minas!A3093)</f>
        <v>0</v>
      </c>
    </row>
    <row r="3094" spans="1:14" x14ac:dyDescent="0.2">
      <c r="A3094">
        <v>311100</v>
      </c>
      <c r="B3094" t="s">
        <v>777</v>
      </c>
      <c r="C3094" t="s">
        <v>98</v>
      </c>
      <c r="D3094">
        <v>2006</v>
      </c>
      <c r="E3094" t="s">
        <v>361</v>
      </c>
      <c r="F3094" t="s">
        <v>362</v>
      </c>
      <c r="H3094">
        <v>22854</v>
      </c>
      <c r="I3094">
        <v>11533</v>
      </c>
      <c r="J3094">
        <v>12714</v>
      </c>
      <c r="K3094">
        <v>12714</v>
      </c>
      <c r="L3094">
        <v>100</v>
      </c>
      <c r="M3094">
        <v>55.63</v>
      </c>
      <c r="N3094">
        <f>COUNTIF(Cod_Mun_Norte!B:B,DADOS_SNIS_Minas!A3094)</f>
        <v>0</v>
      </c>
    </row>
    <row r="3095" spans="1:14" x14ac:dyDescent="0.2">
      <c r="A3095">
        <v>311100</v>
      </c>
      <c r="B3095" t="s">
        <v>777</v>
      </c>
      <c r="C3095" t="s">
        <v>98</v>
      </c>
      <c r="D3095">
        <v>2005</v>
      </c>
      <c r="E3095" t="s">
        <v>361</v>
      </c>
      <c r="F3095" t="s">
        <v>362</v>
      </c>
      <c r="H3095">
        <v>22503</v>
      </c>
      <c r="I3095">
        <v>11356</v>
      </c>
      <c r="J3095">
        <v>12531</v>
      </c>
      <c r="K3095">
        <v>12531</v>
      </c>
      <c r="L3095">
        <v>100</v>
      </c>
      <c r="M3095">
        <v>55.69</v>
      </c>
      <c r="N3095">
        <f>COUNTIF(Cod_Mun_Norte!B:B,DADOS_SNIS_Minas!A3095)</f>
        <v>0</v>
      </c>
    </row>
    <row r="3096" spans="1:14" x14ac:dyDescent="0.2">
      <c r="A3096">
        <v>311100</v>
      </c>
      <c r="B3096" t="s">
        <v>777</v>
      </c>
      <c r="C3096" t="s">
        <v>98</v>
      </c>
      <c r="D3096">
        <v>2004</v>
      </c>
      <c r="E3096" t="s">
        <v>361</v>
      </c>
      <c r="F3096" t="s">
        <v>362</v>
      </c>
      <c r="H3096">
        <v>22150</v>
      </c>
      <c r="I3096">
        <v>11178</v>
      </c>
      <c r="J3096">
        <v>12115</v>
      </c>
      <c r="K3096">
        <v>12115</v>
      </c>
      <c r="L3096">
        <v>100</v>
      </c>
      <c r="M3096">
        <v>54.7</v>
      </c>
      <c r="N3096">
        <f>COUNTIF(Cod_Mun_Norte!B:B,DADOS_SNIS_Minas!A3096)</f>
        <v>0</v>
      </c>
    </row>
    <row r="3097" spans="1:14" x14ac:dyDescent="0.2">
      <c r="A3097">
        <v>311100</v>
      </c>
      <c r="B3097" t="s">
        <v>777</v>
      </c>
      <c r="C3097" t="s">
        <v>98</v>
      </c>
      <c r="D3097">
        <v>2003</v>
      </c>
      <c r="E3097" t="s">
        <v>361</v>
      </c>
      <c r="F3097" t="s">
        <v>362</v>
      </c>
      <c r="H3097">
        <v>21512</v>
      </c>
      <c r="I3097">
        <v>10856</v>
      </c>
      <c r="J3097">
        <v>11910</v>
      </c>
      <c r="K3097">
        <v>11910</v>
      </c>
      <c r="L3097">
        <v>100</v>
      </c>
      <c r="M3097">
        <v>55.36</v>
      </c>
      <c r="N3097">
        <f>COUNTIF(Cod_Mun_Norte!B:B,DADOS_SNIS_Minas!A3097)</f>
        <v>0</v>
      </c>
    </row>
    <row r="3098" spans="1:14" x14ac:dyDescent="0.2">
      <c r="A3098">
        <v>311100</v>
      </c>
      <c r="B3098" t="s">
        <v>777</v>
      </c>
      <c r="C3098" t="s">
        <v>98</v>
      </c>
      <c r="D3098">
        <v>2002</v>
      </c>
      <c r="E3098" t="s">
        <v>361</v>
      </c>
      <c r="F3098" t="s">
        <v>362</v>
      </c>
      <c r="H3098">
        <v>21208</v>
      </c>
      <c r="I3098">
        <v>10703</v>
      </c>
      <c r="J3098">
        <v>11699</v>
      </c>
      <c r="K3098">
        <v>11699</v>
      </c>
      <c r="L3098">
        <v>100</v>
      </c>
      <c r="M3098">
        <v>55.16</v>
      </c>
      <c r="N3098">
        <f>COUNTIF(Cod_Mun_Norte!B:B,DADOS_SNIS_Minas!A3098)</f>
        <v>0</v>
      </c>
    </row>
    <row r="3099" spans="1:14" x14ac:dyDescent="0.2">
      <c r="A3099">
        <v>311100</v>
      </c>
      <c r="B3099" t="s">
        <v>777</v>
      </c>
      <c r="C3099" t="s">
        <v>98</v>
      </c>
      <c r="D3099">
        <v>2001</v>
      </c>
      <c r="E3099" t="s">
        <v>361</v>
      </c>
      <c r="F3099" t="s">
        <v>362</v>
      </c>
      <c r="H3099">
        <v>20880</v>
      </c>
      <c r="I3099">
        <v>10537</v>
      </c>
      <c r="J3099">
        <v>11334</v>
      </c>
      <c r="K3099">
        <v>11334</v>
      </c>
      <c r="L3099">
        <v>100</v>
      </c>
      <c r="M3099">
        <v>54.28</v>
      </c>
      <c r="N3099">
        <f>COUNTIF(Cod_Mun_Norte!B:B,DADOS_SNIS_Minas!A3099)</f>
        <v>0</v>
      </c>
    </row>
    <row r="3100" spans="1:14" x14ac:dyDescent="0.2">
      <c r="A3100">
        <v>311100</v>
      </c>
      <c r="B3100" t="s">
        <v>777</v>
      </c>
      <c r="C3100" t="s">
        <v>98</v>
      </c>
      <c r="D3100">
        <v>2000</v>
      </c>
      <c r="E3100" t="s">
        <v>361</v>
      </c>
      <c r="F3100" t="s">
        <v>362</v>
      </c>
      <c r="H3100">
        <v>20553</v>
      </c>
      <c r="I3100">
        <v>10372</v>
      </c>
      <c r="N3100">
        <f>COUNTIF(Cod_Mun_Norte!B:B,DADOS_SNIS_Minas!A3100)</f>
        <v>0</v>
      </c>
    </row>
    <row r="3101" spans="1:14" x14ac:dyDescent="0.2">
      <c r="A3101">
        <v>311100</v>
      </c>
      <c r="B3101" t="s">
        <v>777</v>
      </c>
      <c r="C3101" t="s">
        <v>98</v>
      </c>
      <c r="D3101">
        <v>1999</v>
      </c>
      <c r="E3101" t="s">
        <v>361</v>
      </c>
      <c r="F3101" t="s">
        <v>362</v>
      </c>
      <c r="H3101">
        <v>18766</v>
      </c>
      <c r="I3101">
        <v>9483</v>
      </c>
      <c r="N3101">
        <f>COUNTIF(Cod_Mun_Norte!B:B,DADOS_SNIS_Minas!A3101)</f>
        <v>0</v>
      </c>
    </row>
    <row r="3102" spans="1:14" x14ac:dyDescent="0.2">
      <c r="A3102">
        <v>311100</v>
      </c>
      <c r="B3102" t="s">
        <v>777</v>
      </c>
      <c r="C3102" t="s">
        <v>98</v>
      </c>
      <c r="D3102">
        <v>1998</v>
      </c>
      <c r="E3102" t="s">
        <v>361</v>
      </c>
      <c r="F3102" t="s">
        <v>362</v>
      </c>
      <c r="H3102">
        <v>18587</v>
      </c>
      <c r="I3102">
        <v>9392</v>
      </c>
      <c r="N3102">
        <f>COUNTIF(Cod_Mun_Norte!B:B,DADOS_SNIS_Minas!A3102)</f>
        <v>0</v>
      </c>
    </row>
    <row r="3103" spans="1:14" x14ac:dyDescent="0.2">
      <c r="A3103">
        <v>311100</v>
      </c>
      <c r="B3103" t="s">
        <v>777</v>
      </c>
      <c r="C3103" t="s">
        <v>98</v>
      </c>
      <c r="D3103">
        <v>1997</v>
      </c>
      <c r="H3103">
        <v>18407</v>
      </c>
      <c r="I3103">
        <v>9301</v>
      </c>
      <c r="N3103">
        <f>COUNTIF(Cod_Mun_Norte!B:B,DADOS_SNIS_Minas!A3103)</f>
        <v>0</v>
      </c>
    </row>
    <row r="3104" spans="1:14" x14ac:dyDescent="0.2">
      <c r="A3104">
        <v>311100</v>
      </c>
      <c r="B3104" t="s">
        <v>777</v>
      </c>
      <c r="C3104" t="s">
        <v>98</v>
      </c>
      <c r="D3104">
        <v>1996</v>
      </c>
      <c r="H3104">
        <v>18195</v>
      </c>
      <c r="I3104">
        <v>9194</v>
      </c>
      <c r="N3104">
        <f>COUNTIF(Cod_Mun_Norte!B:B,DADOS_SNIS_Minas!A3104)</f>
        <v>0</v>
      </c>
    </row>
    <row r="3105" spans="1:14" x14ac:dyDescent="0.2">
      <c r="A3105">
        <v>311100</v>
      </c>
      <c r="B3105" t="s">
        <v>777</v>
      </c>
      <c r="C3105" t="s">
        <v>98</v>
      </c>
      <c r="D3105">
        <v>1995</v>
      </c>
      <c r="H3105">
        <v>17632</v>
      </c>
      <c r="I3105">
        <v>8910</v>
      </c>
      <c r="N3105">
        <f>COUNTIF(Cod_Mun_Norte!B:B,DADOS_SNIS_Minas!A3105)</f>
        <v>0</v>
      </c>
    </row>
    <row r="3106" spans="1:14" x14ac:dyDescent="0.2">
      <c r="A3106">
        <v>311110</v>
      </c>
      <c r="B3106" t="s">
        <v>782</v>
      </c>
      <c r="C3106" t="s">
        <v>98</v>
      </c>
      <c r="D3106">
        <v>2020</v>
      </c>
      <c r="E3106" t="s">
        <v>783</v>
      </c>
      <c r="F3106" t="s">
        <v>367</v>
      </c>
      <c r="G3106" t="s">
        <v>368</v>
      </c>
      <c r="H3106">
        <v>19752</v>
      </c>
      <c r="I3106">
        <v>14753</v>
      </c>
      <c r="J3106">
        <v>13590</v>
      </c>
      <c r="K3106">
        <v>13590</v>
      </c>
      <c r="L3106">
        <v>92.1</v>
      </c>
      <c r="M3106">
        <v>68.8</v>
      </c>
      <c r="N3106">
        <f>COUNTIF(Cod_Mun_Norte!B:B,DADOS_SNIS_Minas!A3106)</f>
        <v>0</v>
      </c>
    </row>
    <row r="3107" spans="1:14" x14ac:dyDescent="0.2">
      <c r="A3107">
        <v>311110</v>
      </c>
      <c r="B3107" t="s">
        <v>782</v>
      </c>
      <c r="C3107" t="s">
        <v>98</v>
      </c>
      <c r="D3107">
        <v>2019</v>
      </c>
      <c r="E3107" t="s">
        <v>783</v>
      </c>
      <c r="F3107" t="s">
        <v>367</v>
      </c>
      <c r="G3107" t="s">
        <v>533</v>
      </c>
      <c r="H3107">
        <v>19745</v>
      </c>
      <c r="I3107">
        <v>14747</v>
      </c>
      <c r="J3107">
        <v>13374</v>
      </c>
      <c r="K3107">
        <v>13374</v>
      </c>
      <c r="L3107">
        <v>90.7</v>
      </c>
      <c r="M3107">
        <v>67.73</v>
      </c>
      <c r="N3107">
        <f>COUNTIF(Cod_Mun_Norte!B:B,DADOS_SNIS_Minas!A3107)</f>
        <v>0</v>
      </c>
    </row>
    <row r="3108" spans="1:14" x14ac:dyDescent="0.2">
      <c r="A3108">
        <v>311110</v>
      </c>
      <c r="B3108" t="s">
        <v>782</v>
      </c>
      <c r="C3108" t="s">
        <v>98</v>
      </c>
      <c r="D3108">
        <v>2018</v>
      </c>
      <c r="E3108" t="s">
        <v>783</v>
      </c>
      <c r="F3108" t="s">
        <v>367</v>
      </c>
      <c r="H3108">
        <v>19738</v>
      </c>
      <c r="I3108">
        <v>14742</v>
      </c>
      <c r="J3108">
        <v>13365</v>
      </c>
      <c r="K3108">
        <v>13365</v>
      </c>
      <c r="L3108">
        <v>90.7</v>
      </c>
      <c r="M3108">
        <v>67.709999999999994</v>
      </c>
      <c r="N3108">
        <f>COUNTIF(Cod_Mun_Norte!B:B,DADOS_SNIS_Minas!A3108)</f>
        <v>0</v>
      </c>
    </row>
    <row r="3109" spans="1:14" x14ac:dyDescent="0.2">
      <c r="A3109">
        <v>311110</v>
      </c>
      <c r="B3109" t="s">
        <v>782</v>
      </c>
      <c r="C3109" t="s">
        <v>98</v>
      </c>
      <c r="D3109">
        <v>2017</v>
      </c>
      <c r="E3109" t="s">
        <v>783</v>
      </c>
      <c r="F3109" t="s">
        <v>367</v>
      </c>
      <c r="H3109">
        <v>20079</v>
      </c>
      <c r="I3109">
        <v>14997</v>
      </c>
      <c r="J3109">
        <v>13467</v>
      </c>
      <c r="K3109">
        <v>13467</v>
      </c>
      <c r="L3109">
        <v>89.8</v>
      </c>
      <c r="M3109">
        <v>67.069999999999993</v>
      </c>
      <c r="N3109">
        <f>COUNTIF(Cod_Mun_Norte!B:B,DADOS_SNIS_Minas!A3109)</f>
        <v>0</v>
      </c>
    </row>
    <row r="3110" spans="1:14" x14ac:dyDescent="0.2">
      <c r="A3110">
        <v>311110</v>
      </c>
      <c r="B3110" t="s">
        <v>782</v>
      </c>
      <c r="C3110" t="s">
        <v>98</v>
      </c>
      <c r="D3110">
        <v>2016</v>
      </c>
      <c r="E3110" t="s">
        <v>783</v>
      </c>
      <c r="F3110" t="s">
        <v>367</v>
      </c>
      <c r="H3110">
        <v>20052</v>
      </c>
      <c r="I3110">
        <v>14977</v>
      </c>
      <c r="J3110">
        <v>13494</v>
      </c>
      <c r="K3110">
        <v>13494</v>
      </c>
      <c r="L3110">
        <v>90.1</v>
      </c>
      <c r="M3110">
        <v>67.3</v>
      </c>
      <c r="N3110">
        <f>COUNTIF(Cod_Mun_Norte!B:B,DADOS_SNIS_Minas!A3110)</f>
        <v>0</v>
      </c>
    </row>
    <row r="3111" spans="1:14" x14ac:dyDescent="0.2">
      <c r="A3111">
        <v>311110</v>
      </c>
      <c r="B3111" t="s">
        <v>782</v>
      </c>
      <c r="C3111" t="s">
        <v>98</v>
      </c>
      <c r="D3111">
        <v>2015</v>
      </c>
      <c r="E3111" t="s">
        <v>784</v>
      </c>
      <c r="F3111" t="s">
        <v>367</v>
      </c>
      <c r="H3111">
        <v>20022</v>
      </c>
      <c r="I3111">
        <v>14954</v>
      </c>
      <c r="J3111">
        <v>13586</v>
      </c>
      <c r="K3111">
        <v>13586</v>
      </c>
      <c r="L3111">
        <v>90.9</v>
      </c>
      <c r="M3111">
        <v>67.86</v>
      </c>
      <c r="N3111">
        <f>COUNTIF(Cod_Mun_Norte!B:B,DADOS_SNIS_Minas!A3111)</f>
        <v>0</v>
      </c>
    </row>
    <row r="3112" spans="1:14" x14ac:dyDescent="0.2">
      <c r="A3112">
        <v>311110</v>
      </c>
      <c r="B3112" t="s">
        <v>782</v>
      </c>
      <c r="C3112" t="s">
        <v>98</v>
      </c>
      <c r="D3112">
        <v>2014</v>
      </c>
      <c r="E3112" t="s">
        <v>785</v>
      </c>
      <c r="F3112" t="s">
        <v>367</v>
      </c>
      <c r="H3112">
        <v>19991</v>
      </c>
      <c r="I3112">
        <v>14931</v>
      </c>
      <c r="J3112">
        <v>14931</v>
      </c>
      <c r="K3112">
        <v>14931</v>
      </c>
      <c r="L3112">
        <v>100</v>
      </c>
      <c r="M3112">
        <v>74.69</v>
      </c>
      <c r="N3112">
        <f>COUNTIF(Cod_Mun_Norte!B:B,DADOS_SNIS_Minas!A3112)</f>
        <v>0</v>
      </c>
    </row>
    <row r="3113" spans="1:14" x14ac:dyDescent="0.2">
      <c r="A3113">
        <v>311110</v>
      </c>
      <c r="B3113" t="s">
        <v>782</v>
      </c>
      <c r="C3113" t="s">
        <v>98</v>
      </c>
      <c r="D3113">
        <v>2013</v>
      </c>
      <c r="E3113" t="s">
        <v>361</v>
      </c>
      <c r="F3113" t="s">
        <v>99</v>
      </c>
      <c r="H3113">
        <v>19959</v>
      </c>
      <c r="I3113">
        <v>14907</v>
      </c>
      <c r="J3113">
        <v>14907</v>
      </c>
      <c r="K3113">
        <v>14907</v>
      </c>
      <c r="L3113">
        <v>100</v>
      </c>
      <c r="M3113">
        <v>74.69</v>
      </c>
      <c r="N3113">
        <f>COUNTIF(Cod_Mun_Norte!B:B,DADOS_SNIS_Minas!A3113)</f>
        <v>0</v>
      </c>
    </row>
    <row r="3114" spans="1:14" x14ac:dyDescent="0.2">
      <c r="A3114">
        <v>311110</v>
      </c>
      <c r="B3114" t="s">
        <v>782</v>
      </c>
      <c r="C3114" t="s">
        <v>98</v>
      </c>
      <c r="D3114">
        <v>2012</v>
      </c>
      <c r="E3114" t="s">
        <v>361</v>
      </c>
      <c r="F3114" t="s">
        <v>99</v>
      </c>
      <c r="H3114">
        <v>19358</v>
      </c>
      <c r="I3114">
        <v>14458</v>
      </c>
      <c r="J3114">
        <v>14458</v>
      </c>
      <c r="K3114">
        <v>14458</v>
      </c>
      <c r="L3114">
        <v>100</v>
      </c>
      <c r="M3114">
        <v>74.69</v>
      </c>
      <c r="N3114">
        <f>COUNTIF(Cod_Mun_Norte!B:B,DADOS_SNIS_Minas!A3114)</f>
        <v>0</v>
      </c>
    </row>
    <row r="3115" spans="1:14" x14ac:dyDescent="0.2">
      <c r="A3115">
        <v>311110</v>
      </c>
      <c r="B3115" t="s">
        <v>782</v>
      </c>
      <c r="C3115" t="s">
        <v>98</v>
      </c>
      <c r="D3115">
        <v>2011</v>
      </c>
      <c r="E3115" t="s">
        <v>361</v>
      </c>
      <c r="F3115" t="s">
        <v>99</v>
      </c>
      <c r="H3115">
        <v>19342</v>
      </c>
      <c r="I3115">
        <v>14446</v>
      </c>
      <c r="J3115">
        <v>14446</v>
      </c>
      <c r="K3115">
        <v>14446</v>
      </c>
      <c r="L3115">
        <v>100</v>
      </c>
      <c r="M3115">
        <v>74.69</v>
      </c>
      <c r="N3115">
        <f>COUNTIF(Cod_Mun_Norte!B:B,DADOS_SNIS_Minas!A3115)</f>
        <v>0</v>
      </c>
    </row>
    <row r="3116" spans="1:14" x14ac:dyDescent="0.2">
      <c r="A3116">
        <v>311110</v>
      </c>
      <c r="B3116" t="s">
        <v>782</v>
      </c>
      <c r="C3116" t="s">
        <v>98</v>
      </c>
      <c r="D3116">
        <v>2010</v>
      </c>
      <c r="E3116" t="s">
        <v>361</v>
      </c>
      <c r="F3116" t="s">
        <v>99</v>
      </c>
      <c r="H3116">
        <v>19324</v>
      </c>
      <c r="I3116">
        <v>14433</v>
      </c>
      <c r="J3116">
        <v>14433</v>
      </c>
      <c r="K3116">
        <v>14433</v>
      </c>
      <c r="L3116">
        <v>100</v>
      </c>
      <c r="M3116">
        <v>74.69</v>
      </c>
      <c r="N3116">
        <f>COUNTIF(Cod_Mun_Norte!B:B,DADOS_SNIS_Minas!A3116)</f>
        <v>0</v>
      </c>
    </row>
    <row r="3117" spans="1:14" x14ac:dyDescent="0.2">
      <c r="A3117">
        <v>311110</v>
      </c>
      <c r="B3117" t="s">
        <v>782</v>
      </c>
      <c r="C3117" t="s">
        <v>98</v>
      </c>
      <c r="D3117">
        <v>2009</v>
      </c>
      <c r="E3117" t="s">
        <v>361</v>
      </c>
      <c r="F3117" t="s">
        <v>99</v>
      </c>
      <c r="H3117">
        <v>19201</v>
      </c>
      <c r="I3117">
        <v>13705</v>
      </c>
      <c r="J3117">
        <v>18621</v>
      </c>
      <c r="K3117">
        <v>18621</v>
      </c>
      <c r="L3117">
        <v>100</v>
      </c>
      <c r="M3117">
        <v>96.98</v>
      </c>
      <c r="N3117">
        <f>COUNTIF(Cod_Mun_Norte!B:B,DADOS_SNIS_Minas!A3117)</f>
        <v>0</v>
      </c>
    </row>
    <row r="3118" spans="1:14" x14ac:dyDescent="0.2">
      <c r="A3118">
        <v>311110</v>
      </c>
      <c r="B3118" t="s">
        <v>782</v>
      </c>
      <c r="C3118" t="s">
        <v>98</v>
      </c>
      <c r="D3118">
        <v>2008</v>
      </c>
      <c r="E3118" t="s">
        <v>361</v>
      </c>
      <c r="F3118" t="s">
        <v>99</v>
      </c>
      <c r="H3118">
        <v>19207</v>
      </c>
      <c r="I3118">
        <v>13709</v>
      </c>
      <c r="J3118">
        <v>18401</v>
      </c>
      <c r="K3118">
        <v>18401</v>
      </c>
      <c r="L3118">
        <v>100</v>
      </c>
      <c r="M3118">
        <v>95.8</v>
      </c>
      <c r="N3118">
        <f>COUNTIF(Cod_Mun_Norte!B:B,DADOS_SNIS_Minas!A3118)</f>
        <v>0</v>
      </c>
    </row>
    <row r="3119" spans="1:14" x14ac:dyDescent="0.2">
      <c r="A3119">
        <v>311110</v>
      </c>
      <c r="B3119" t="s">
        <v>782</v>
      </c>
      <c r="C3119" t="s">
        <v>98</v>
      </c>
      <c r="D3119">
        <v>2007</v>
      </c>
      <c r="E3119" t="s">
        <v>361</v>
      </c>
      <c r="F3119" t="s">
        <v>99</v>
      </c>
      <c r="H3119">
        <v>18680</v>
      </c>
      <c r="I3119">
        <v>13333</v>
      </c>
      <c r="J3119">
        <v>17643</v>
      </c>
      <c r="K3119">
        <v>17643</v>
      </c>
      <c r="L3119">
        <v>100</v>
      </c>
      <c r="M3119">
        <v>94.45</v>
      </c>
      <c r="N3119">
        <f>COUNTIF(Cod_Mun_Norte!B:B,DADOS_SNIS_Minas!A3119)</f>
        <v>0</v>
      </c>
    </row>
    <row r="3120" spans="1:14" x14ac:dyDescent="0.2">
      <c r="A3120">
        <v>311110</v>
      </c>
      <c r="B3120" t="s">
        <v>782</v>
      </c>
      <c r="C3120" t="s">
        <v>98</v>
      </c>
      <c r="D3120">
        <v>2006</v>
      </c>
      <c r="E3120" t="s">
        <v>361</v>
      </c>
      <c r="F3120" t="s">
        <v>362</v>
      </c>
      <c r="H3120">
        <v>18376</v>
      </c>
      <c r="I3120">
        <v>12903</v>
      </c>
      <c r="J3120">
        <v>16903</v>
      </c>
      <c r="K3120">
        <v>16903</v>
      </c>
      <c r="L3120">
        <v>100</v>
      </c>
      <c r="M3120">
        <v>91.98</v>
      </c>
      <c r="N3120">
        <f>COUNTIF(Cod_Mun_Norte!B:B,DADOS_SNIS_Minas!A3120)</f>
        <v>0</v>
      </c>
    </row>
    <row r="3121" spans="1:14" x14ac:dyDescent="0.2">
      <c r="A3121">
        <v>311110</v>
      </c>
      <c r="B3121" t="s">
        <v>782</v>
      </c>
      <c r="C3121" t="s">
        <v>98</v>
      </c>
      <c r="D3121">
        <v>2005</v>
      </c>
      <c r="E3121" t="s">
        <v>361</v>
      </c>
      <c r="F3121" t="s">
        <v>362</v>
      </c>
      <c r="H3121">
        <v>18486</v>
      </c>
      <c r="I3121">
        <v>12980</v>
      </c>
      <c r="J3121">
        <v>15790</v>
      </c>
      <c r="K3121">
        <v>15790</v>
      </c>
      <c r="L3121">
        <v>100</v>
      </c>
      <c r="M3121">
        <v>85.42</v>
      </c>
      <c r="N3121">
        <f>COUNTIF(Cod_Mun_Norte!B:B,DADOS_SNIS_Minas!A3121)</f>
        <v>0</v>
      </c>
    </row>
    <row r="3122" spans="1:14" x14ac:dyDescent="0.2">
      <c r="A3122">
        <v>311110</v>
      </c>
      <c r="B3122" t="s">
        <v>782</v>
      </c>
      <c r="C3122" t="s">
        <v>98</v>
      </c>
      <c r="D3122">
        <v>2004</v>
      </c>
      <c r="E3122" t="s">
        <v>361</v>
      </c>
      <c r="F3122" t="s">
        <v>362</v>
      </c>
      <c r="H3122">
        <v>18597</v>
      </c>
      <c r="I3122">
        <v>13058</v>
      </c>
      <c r="J3122">
        <v>15545</v>
      </c>
      <c r="K3122">
        <v>15545</v>
      </c>
      <c r="L3122">
        <v>100</v>
      </c>
      <c r="M3122">
        <v>83.59</v>
      </c>
      <c r="N3122">
        <f>COUNTIF(Cod_Mun_Norte!B:B,DADOS_SNIS_Minas!A3122)</f>
        <v>0</v>
      </c>
    </row>
    <row r="3123" spans="1:14" x14ac:dyDescent="0.2">
      <c r="A3123">
        <v>311110</v>
      </c>
      <c r="B3123" t="s">
        <v>782</v>
      </c>
      <c r="C3123" t="s">
        <v>98</v>
      </c>
      <c r="D3123">
        <v>2003</v>
      </c>
      <c r="E3123" t="s">
        <v>361</v>
      </c>
      <c r="F3123" t="s">
        <v>362</v>
      </c>
      <c r="H3123">
        <v>18798</v>
      </c>
      <c r="I3123">
        <v>13199</v>
      </c>
      <c r="N3123">
        <f>COUNTIF(Cod_Mun_Norte!B:B,DADOS_SNIS_Minas!A3123)</f>
        <v>0</v>
      </c>
    </row>
    <row r="3124" spans="1:14" x14ac:dyDescent="0.2">
      <c r="A3124">
        <v>311110</v>
      </c>
      <c r="B3124" t="s">
        <v>782</v>
      </c>
      <c r="C3124" t="s">
        <v>98</v>
      </c>
      <c r="D3124">
        <v>2002</v>
      </c>
      <c r="E3124" t="s">
        <v>361</v>
      </c>
      <c r="F3124" t="s">
        <v>362</v>
      </c>
      <c r="H3124">
        <v>18894</v>
      </c>
      <c r="I3124">
        <v>13266</v>
      </c>
      <c r="N3124">
        <f>COUNTIF(Cod_Mun_Norte!B:B,DADOS_SNIS_Minas!A3124)</f>
        <v>0</v>
      </c>
    </row>
    <row r="3125" spans="1:14" x14ac:dyDescent="0.2">
      <c r="A3125">
        <v>311110</v>
      </c>
      <c r="B3125" t="s">
        <v>782</v>
      </c>
      <c r="C3125" t="s">
        <v>98</v>
      </c>
      <c r="D3125">
        <v>2001</v>
      </c>
      <c r="E3125" t="s">
        <v>361</v>
      </c>
      <c r="F3125" t="s">
        <v>362</v>
      </c>
      <c r="H3125">
        <v>18851</v>
      </c>
      <c r="I3125">
        <v>13236</v>
      </c>
      <c r="N3125">
        <f>COUNTIF(Cod_Mun_Norte!B:B,DADOS_SNIS_Minas!A3125)</f>
        <v>0</v>
      </c>
    </row>
    <row r="3126" spans="1:14" x14ac:dyDescent="0.2">
      <c r="A3126">
        <v>311110</v>
      </c>
      <c r="B3126" t="s">
        <v>782</v>
      </c>
      <c r="C3126" t="s">
        <v>98</v>
      </c>
      <c r="D3126">
        <v>2000</v>
      </c>
      <c r="E3126" t="s">
        <v>361</v>
      </c>
      <c r="F3126" t="s">
        <v>362</v>
      </c>
      <c r="H3126">
        <v>19100</v>
      </c>
      <c r="I3126">
        <v>13411</v>
      </c>
      <c r="N3126">
        <f>COUNTIF(Cod_Mun_Norte!B:B,DADOS_SNIS_Minas!A3126)</f>
        <v>0</v>
      </c>
    </row>
    <row r="3127" spans="1:14" x14ac:dyDescent="0.2">
      <c r="A3127">
        <v>311110</v>
      </c>
      <c r="B3127" t="s">
        <v>782</v>
      </c>
      <c r="C3127" t="s">
        <v>98</v>
      </c>
      <c r="D3127">
        <v>1999</v>
      </c>
      <c r="E3127" t="s">
        <v>361</v>
      </c>
      <c r="F3127" t="s">
        <v>362</v>
      </c>
      <c r="H3127">
        <v>18134</v>
      </c>
      <c r="I3127">
        <v>12770</v>
      </c>
      <c r="N3127">
        <f>COUNTIF(Cod_Mun_Norte!B:B,DADOS_SNIS_Minas!A3127)</f>
        <v>0</v>
      </c>
    </row>
    <row r="3128" spans="1:14" x14ac:dyDescent="0.2">
      <c r="A3128">
        <v>311110</v>
      </c>
      <c r="B3128" t="s">
        <v>782</v>
      </c>
      <c r="C3128" t="s">
        <v>98</v>
      </c>
      <c r="D3128">
        <v>1998</v>
      </c>
      <c r="E3128" t="s">
        <v>361</v>
      </c>
      <c r="F3128" t="s">
        <v>362</v>
      </c>
      <c r="H3128">
        <v>18367</v>
      </c>
      <c r="I3128">
        <v>12934</v>
      </c>
      <c r="N3128">
        <f>COUNTIF(Cod_Mun_Norte!B:B,DADOS_SNIS_Minas!A3128)</f>
        <v>0</v>
      </c>
    </row>
    <row r="3129" spans="1:14" x14ac:dyDescent="0.2">
      <c r="A3129">
        <v>311110</v>
      </c>
      <c r="B3129" t="s">
        <v>782</v>
      </c>
      <c r="C3129" t="s">
        <v>98</v>
      </c>
      <c r="D3129">
        <v>1997</v>
      </c>
      <c r="H3129">
        <v>18600</v>
      </c>
      <c r="I3129">
        <v>13098</v>
      </c>
      <c r="N3129">
        <f>COUNTIF(Cod_Mun_Norte!B:B,DADOS_SNIS_Minas!A3129)</f>
        <v>0</v>
      </c>
    </row>
    <row r="3130" spans="1:14" x14ac:dyDescent="0.2">
      <c r="A3130">
        <v>311110</v>
      </c>
      <c r="B3130" t="s">
        <v>782</v>
      </c>
      <c r="C3130" t="s">
        <v>98</v>
      </c>
      <c r="D3130">
        <v>1996</v>
      </c>
      <c r="H3130">
        <v>18875</v>
      </c>
      <c r="I3130">
        <v>13292</v>
      </c>
      <c r="N3130">
        <f>COUNTIF(Cod_Mun_Norte!B:B,DADOS_SNIS_Minas!A3130)</f>
        <v>0</v>
      </c>
    </row>
    <row r="3131" spans="1:14" x14ac:dyDescent="0.2">
      <c r="A3131">
        <v>311110</v>
      </c>
      <c r="B3131" t="s">
        <v>782</v>
      </c>
      <c r="C3131" t="s">
        <v>98</v>
      </c>
      <c r="D3131">
        <v>1995</v>
      </c>
      <c r="H3131">
        <v>19520</v>
      </c>
      <c r="I3131">
        <v>13746</v>
      </c>
      <c r="N3131">
        <f>COUNTIF(Cod_Mun_Norte!B:B,DADOS_SNIS_Minas!A3131)</f>
        <v>0</v>
      </c>
    </row>
    <row r="3132" spans="1:14" x14ac:dyDescent="0.2">
      <c r="A3132">
        <v>311115</v>
      </c>
      <c r="B3132" t="s">
        <v>8</v>
      </c>
      <c r="C3132" t="s">
        <v>98</v>
      </c>
      <c r="D3132">
        <v>2020</v>
      </c>
      <c r="E3132" t="s">
        <v>361</v>
      </c>
      <c r="F3132" t="s">
        <v>362</v>
      </c>
      <c r="G3132" t="s">
        <v>119</v>
      </c>
      <c r="H3132">
        <v>3824</v>
      </c>
      <c r="I3132">
        <v>1610</v>
      </c>
      <c r="J3132">
        <v>1621</v>
      </c>
      <c r="K3132">
        <v>1610</v>
      </c>
      <c r="L3132">
        <v>100</v>
      </c>
      <c r="M3132">
        <v>42.39</v>
      </c>
      <c r="N3132">
        <f>COUNTIF(Cod_Mun_Norte!B:B,DADOS_SNIS_Minas!A3132)</f>
        <v>1</v>
      </c>
    </row>
    <row r="3133" spans="1:14" x14ac:dyDescent="0.2">
      <c r="A3133">
        <v>311115</v>
      </c>
      <c r="B3133" t="s">
        <v>8</v>
      </c>
      <c r="C3133" t="s">
        <v>98</v>
      </c>
      <c r="D3133">
        <v>2019</v>
      </c>
      <c r="E3133" t="s">
        <v>361</v>
      </c>
      <c r="F3133" t="s">
        <v>362</v>
      </c>
      <c r="G3133" t="s">
        <v>119</v>
      </c>
      <c r="H3133">
        <v>3817</v>
      </c>
      <c r="I3133">
        <v>1607</v>
      </c>
      <c r="J3133">
        <v>1562</v>
      </c>
      <c r="K3133">
        <v>1562</v>
      </c>
      <c r="L3133">
        <v>97.2</v>
      </c>
      <c r="M3133">
        <v>40.92</v>
      </c>
      <c r="N3133">
        <f>COUNTIF(Cod_Mun_Norte!B:B,DADOS_SNIS_Minas!A3133)</f>
        <v>1</v>
      </c>
    </row>
    <row r="3134" spans="1:14" x14ac:dyDescent="0.2">
      <c r="A3134">
        <v>311115</v>
      </c>
      <c r="B3134" t="s">
        <v>8</v>
      </c>
      <c r="C3134" t="s">
        <v>98</v>
      </c>
      <c r="D3134">
        <v>2018</v>
      </c>
      <c r="E3134" t="s">
        <v>361</v>
      </c>
      <c r="F3134" t="s">
        <v>362</v>
      </c>
      <c r="H3134">
        <v>3810</v>
      </c>
      <c r="I3134">
        <v>1604</v>
      </c>
      <c r="J3134">
        <v>1548</v>
      </c>
      <c r="K3134">
        <v>1548</v>
      </c>
      <c r="L3134">
        <v>96.5</v>
      </c>
      <c r="M3134">
        <v>40.630000000000003</v>
      </c>
      <c r="N3134">
        <f>COUNTIF(Cod_Mun_Norte!B:B,DADOS_SNIS_Minas!A3134)</f>
        <v>1</v>
      </c>
    </row>
    <row r="3135" spans="1:14" x14ac:dyDescent="0.2">
      <c r="A3135">
        <v>311115</v>
      </c>
      <c r="B3135" t="s">
        <v>8</v>
      </c>
      <c r="C3135" t="s">
        <v>98</v>
      </c>
      <c r="D3135">
        <v>2017</v>
      </c>
      <c r="E3135" t="s">
        <v>361</v>
      </c>
      <c r="F3135" t="s">
        <v>362</v>
      </c>
      <c r="H3135">
        <v>3863</v>
      </c>
      <c r="I3135">
        <v>1626</v>
      </c>
      <c r="J3135">
        <v>1545</v>
      </c>
      <c r="K3135">
        <v>1545</v>
      </c>
      <c r="L3135">
        <v>95</v>
      </c>
      <c r="M3135">
        <v>39.99</v>
      </c>
      <c r="N3135">
        <f>COUNTIF(Cod_Mun_Norte!B:B,DADOS_SNIS_Minas!A3135)</f>
        <v>1</v>
      </c>
    </row>
    <row r="3136" spans="1:14" x14ac:dyDescent="0.2">
      <c r="A3136">
        <v>311115</v>
      </c>
      <c r="B3136" t="s">
        <v>8</v>
      </c>
      <c r="C3136" t="s">
        <v>98</v>
      </c>
      <c r="D3136">
        <v>2016</v>
      </c>
      <c r="E3136" t="s">
        <v>361</v>
      </c>
      <c r="F3136" t="s">
        <v>362</v>
      </c>
      <c r="H3136">
        <v>3853</v>
      </c>
      <c r="I3136">
        <v>1622</v>
      </c>
      <c r="J3136">
        <v>1537</v>
      </c>
      <c r="K3136">
        <v>1537</v>
      </c>
      <c r="L3136">
        <v>94.8</v>
      </c>
      <c r="M3136">
        <v>39.89</v>
      </c>
      <c r="N3136">
        <f>COUNTIF(Cod_Mun_Norte!B:B,DADOS_SNIS_Minas!A3136)</f>
        <v>1</v>
      </c>
    </row>
    <row r="3137" spans="1:14" x14ac:dyDescent="0.2">
      <c r="A3137">
        <v>311115</v>
      </c>
      <c r="B3137" t="s">
        <v>8</v>
      </c>
      <c r="C3137" t="s">
        <v>98</v>
      </c>
      <c r="D3137">
        <v>2015</v>
      </c>
      <c r="E3137" t="s">
        <v>361</v>
      </c>
      <c r="F3137" t="s">
        <v>362</v>
      </c>
      <c r="H3137">
        <v>3843</v>
      </c>
      <c r="I3137">
        <v>1618</v>
      </c>
      <c r="J3137">
        <v>1539</v>
      </c>
      <c r="K3137">
        <v>1539</v>
      </c>
      <c r="L3137">
        <v>95.1</v>
      </c>
      <c r="M3137">
        <v>40.049999999999997</v>
      </c>
      <c r="N3137">
        <f>COUNTIF(Cod_Mun_Norte!B:B,DADOS_SNIS_Minas!A3137)</f>
        <v>1</v>
      </c>
    </row>
    <row r="3138" spans="1:14" x14ac:dyDescent="0.2">
      <c r="A3138">
        <v>311115</v>
      </c>
      <c r="B3138" t="s">
        <v>8</v>
      </c>
      <c r="C3138" t="s">
        <v>98</v>
      </c>
      <c r="D3138">
        <v>2014</v>
      </c>
      <c r="E3138" t="s">
        <v>786</v>
      </c>
      <c r="F3138" t="s">
        <v>364</v>
      </c>
      <c r="H3138">
        <v>3832</v>
      </c>
      <c r="I3138">
        <v>1613</v>
      </c>
      <c r="J3138">
        <v>1613</v>
      </c>
      <c r="K3138">
        <v>1613</v>
      </c>
      <c r="L3138">
        <v>100</v>
      </c>
      <c r="M3138">
        <v>42.09</v>
      </c>
      <c r="N3138">
        <f>COUNTIF(Cod_Mun_Norte!B:B,DADOS_SNIS_Minas!A3138)</f>
        <v>1</v>
      </c>
    </row>
    <row r="3139" spans="1:14" x14ac:dyDescent="0.2">
      <c r="A3139">
        <v>311115</v>
      </c>
      <c r="B3139" t="s">
        <v>8</v>
      </c>
      <c r="C3139" t="s">
        <v>98</v>
      </c>
      <c r="D3139">
        <v>2013</v>
      </c>
      <c r="E3139" t="s">
        <v>361</v>
      </c>
      <c r="F3139" t="s">
        <v>362</v>
      </c>
      <c r="H3139">
        <v>3821</v>
      </c>
      <c r="I3139">
        <v>1609</v>
      </c>
      <c r="J3139">
        <v>1609</v>
      </c>
      <c r="K3139">
        <v>1609</v>
      </c>
      <c r="L3139">
        <v>100</v>
      </c>
      <c r="M3139">
        <v>42.11</v>
      </c>
      <c r="N3139">
        <f>COUNTIF(Cod_Mun_Norte!B:B,DADOS_SNIS_Minas!A3139)</f>
        <v>1</v>
      </c>
    </row>
    <row r="3140" spans="1:14" x14ac:dyDescent="0.2">
      <c r="A3140">
        <v>311115</v>
      </c>
      <c r="B3140" t="s">
        <v>8</v>
      </c>
      <c r="C3140" t="s">
        <v>98</v>
      </c>
      <c r="D3140">
        <v>2012</v>
      </c>
      <c r="E3140" t="s">
        <v>361</v>
      </c>
      <c r="F3140" t="s">
        <v>362</v>
      </c>
      <c r="H3140">
        <v>3701</v>
      </c>
      <c r="I3140">
        <v>1558</v>
      </c>
      <c r="J3140">
        <v>1558</v>
      </c>
      <c r="K3140">
        <v>1558</v>
      </c>
      <c r="L3140">
        <v>100</v>
      </c>
      <c r="M3140">
        <v>42.1</v>
      </c>
      <c r="N3140">
        <f>COUNTIF(Cod_Mun_Norte!B:B,DADOS_SNIS_Minas!A3140)</f>
        <v>1</v>
      </c>
    </row>
    <row r="3141" spans="1:14" x14ac:dyDescent="0.2">
      <c r="A3141">
        <v>311115</v>
      </c>
      <c r="B3141" t="s">
        <v>8</v>
      </c>
      <c r="C3141" t="s">
        <v>98</v>
      </c>
      <c r="D3141">
        <v>2011</v>
      </c>
      <c r="E3141" t="s">
        <v>361</v>
      </c>
      <c r="F3141" t="s">
        <v>362</v>
      </c>
      <c r="H3141">
        <v>3693</v>
      </c>
      <c r="I3141">
        <v>1555</v>
      </c>
      <c r="J3141">
        <v>1555</v>
      </c>
      <c r="K3141">
        <v>1555</v>
      </c>
      <c r="L3141">
        <v>100</v>
      </c>
      <c r="M3141">
        <v>42.11</v>
      </c>
      <c r="N3141">
        <f>COUNTIF(Cod_Mun_Norte!B:B,DADOS_SNIS_Minas!A3141)</f>
        <v>1</v>
      </c>
    </row>
    <row r="3142" spans="1:14" x14ac:dyDescent="0.2">
      <c r="A3142">
        <v>311115</v>
      </c>
      <c r="B3142" t="s">
        <v>8</v>
      </c>
      <c r="C3142" t="s">
        <v>98</v>
      </c>
      <c r="D3142">
        <v>2010</v>
      </c>
      <c r="E3142" t="s">
        <v>361</v>
      </c>
      <c r="F3142" t="s">
        <v>362</v>
      </c>
      <c r="H3142">
        <v>3684</v>
      </c>
      <c r="I3142">
        <v>1551</v>
      </c>
      <c r="J3142">
        <v>1551</v>
      </c>
      <c r="K3142">
        <v>1551</v>
      </c>
      <c r="L3142">
        <v>100</v>
      </c>
      <c r="M3142">
        <v>42.1</v>
      </c>
      <c r="N3142">
        <f>COUNTIF(Cod_Mun_Norte!B:B,DADOS_SNIS_Minas!A3142)</f>
        <v>1</v>
      </c>
    </row>
    <row r="3143" spans="1:14" x14ac:dyDescent="0.2">
      <c r="A3143">
        <v>311115</v>
      </c>
      <c r="B3143" t="s">
        <v>8</v>
      </c>
      <c r="C3143" t="s">
        <v>98</v>
      </c>
      <c r="D3143">
        <v>2009</v>
      </c>
      <c r="E3143" t="s">
        <v>361</v>
      </c>
      <c r="F3143" t="s">
        <v>362</v>
      </c>
      <c r="H3143">
        <v>4020</v>
      </c>
      <c r="I3143">
        <v>1561</v>
      </c>
      <c r="J3143">
        <v>1683</v>
      </c>
      <c r="K3143">
        <v>1683</v>
      </c>
      <c r="L3143">
        <v>100</v>
      </c>
      <c r="M3143">
        <v>41.87</v>
      </c>
      <c r="N3143">
        <f>COUNTIF(Cod_Mun_Norte!B:B,DADOS_SNIS_Minas!A3143)</f>
        <v>1</v>
      </c>
    </row>
    <row r="3144" spans="1:14" x14ac:dyDescent="0.2">
      <c r="A3144">
        <v>311115</v>
      </c>
      <c r="B3144" t="s">
        <v>8</v>
      </c>
      <c r="C3144" t="s">
        <v>98</v>
      </c>
      <c r="D3144">
        <v>2008</v>
      </c>
      <c r="E3144" t="s">
        <v>361</v>
      </c>
      <c r="F3144" t="s">
        <v>362</v>
      </c>
      <c r="H3144">
        <v>3982</v>
      </c>
      <c r="I3144">
        <v>1546</v>
      </c>
      <c r="J3144">
        <v>1652</v>
      </c>
      <c r="K3144">
        <v>1652</v>
      </c>
      <c r="L3144">
        <v>100</v>
      </c>
      <c r="M3144">
        <v>41.49</v>
      </c>
      <c r="N3144">
        <f>COUNTIF(Cod_Mun_Norte!B:B,DADOS_SNIS_Minas!A3144)</f>
        <v>1</v>
      </c>
    </row>
    <row r="3145" spans="1:14" x14ac:dyDescent="0.2">
      <c r="A3145">
        <v>311115</v>
      </c>
      <c r="B3145" t="s">
        <v>8</v>
      </c>
      <c r="C3145" t="s">
        <v>98</v>
      </c>
      <c r="D3145">
        <v>2007</v>
      </c>
      <c r="E3145" t="s">
        <v>361</v>
      </c>
      <c r="F3145" t="s">
        <v>362</v>
      </c>
      <c r="H3145">
        <v>3828</v>
      </c>
      <c r="I3145">
        <v>1486</v>
      </c>
      <c r="J3145">
        <v>1601</v>
      </c>
      <c r="K3145">
        <v>1601</v>
      </c>
      <c r="L3145">
        <v>100</v>
      </c>
      <c r="M3145">
        <v>41.82</v>
      </c>
      <c r="N3145">
        <f>COUNTIF(Cod_Mun_Norte!B:B,DADOS_SNIS_Minas!A3145)</f>
        <v>1</v>
      </c>
    </row>
    <row r="3146" spans="1:14" x14ac:dyDescent="0.2">
      <c r="A3146">
        <v>311115</v>
      </c>
      <c r="B3146" t="s">
        <v>8</v>
      </c>
      <c r="C3146" t="s">
        <v>98</v>
      </c>
      <c r="D3146">
        <v>2006</v>
      </c>
      <c r="E3146" t="s">
        <v>361</v>
      </c>
      <c r="F3146" t="s">
        <v>362</v>
      </c>
      <c r="H3146">
        <v>3763</v>
      </c>
      <c r="I3146">
        <v>1392</v>
      </c>
      <c r="J3146">
        <v>1554</v>
      </c>
      <c r="K3146">
        <v>1554</v>
      </c>
      <c r="L3146">
        <v>100</v>
      </c>
      <c r="M3146">
        <v>41.3</v>
      </c>
      <c r="N3146">
        <f>COUNTIF(Cod_Mun_Norte!B:B,DADOS_SNIS_Minas!A3146)</f>
        <v>1</v>
      </c>
    </row>
    <row r="3147" spans="1:14" x14ac:dyDescent="0.2">
      <c r="A3147">
        <v>311115</v>
      </c>
      <c r="B3147" t="s">
        <v>8</v>
      </c>
      <c r="C3147" t="s">
        <v>98</v>
      </c>
      <c r="D3147">
        <v>2005</v>
      </c>
      <c r="E3147" t="s">
        <v>361</v>
      </c>
      <c r="F3147" t="s">
        <v>362</v>
      </c>
      <c r="H3147">
        <v>3734</v>
      </c>
      <c r="I3147">
        <v>1381</v>
      </c>
      <c r="J3147">
        <v>1510</v>
      </c>
      <c r="K3147">
        <v>1510</v>
      </c>
      <c r="L3147">
        <v>100</v>
      </c>
      <c r="M3147">
        <v>40.44</v>
      </c>
      <c r="N3147">
        <f>COUNTIF(Cod_Mun_Norte!B:B,DADOS_SNIS_Minas!A3147)</f>
        <v>1</v>
      </c>
    </row>
    <row r="3148" spans="1:14" x14ac:dyDescent="0.2">
      <c r="A3148">
        <v>311115</v>
      </c>
      <c r="B3148" t="s">
        <v>8</v>
      </c>
      <c r="C3148" t="s">
        <v>98</v>
      </c>
      <c r="D3148">
        <v>2004</v>
      </c>
      <c r="E3148" t="s">
        <v>361</v>
      </c>
      <c r="F3148" t="s">
        <v>362</v>
      </c>
      <c r="H3148">
        <v>3705</v>
      </c>
      <c r="I3148">
        <v>1370</v>
      </c>
      <c r="N3148">
        <f>COUNTIF(Cod_Mun_Norte!B:B,DADOS_SNIS_Minas!A3148)</f>
        <v>1</v>
      </c>
    </row>
    <row r="3149" spans="1:14" x14ac:dyDescent="0.2">
      <c r="A3149">
        <v>311115</v>
      </c>
      <c r="B3149" t="s">
        <v>8</v>
      </c>
      <c r="C3149" t="s">
        <v>98</v>
      </c>
      <c r="D3149">
        <v>2003</v>
      </c>
      <c r="E3149" t="s">
        <v>361</v>
      </c>
      <c r="F3149" t="s">
        <v>362</v>
      </c>
      <c r="H3149">
        <v>3653</v>
      </c>
      <c r="I3149">
        <v>1351</v>
      </c>
      <c r="N3149">
        <f>COUNTIF(Cod_Mun_Norte!B:B,DADOS_SNIS_Minas!A3149)</f>
        <v>1</v>
      </c>
    </row>
    <row r="3150" spans="1:14" x14ac:dyDescent="0.2">
      <c r="A3150">
        <v>311115</v>
      </c>
      <c r="B3150" t="s">
        <v>8</v>
      </c>
      <c r="C3150" t="s">
        <v>98</v>
      </c>
      <c r="D3150">
        <v>2002</v>
      </c>
      <c r="E3150" t="s">
        <v>361</v>
      </c>
      <c r="F3150" t="s">
        <v>362</v>
      </c>
      <c r="H3150">
        <v>3628</v>
      </c>
      <c r="I3150">
        <v>1342</v>
      </c>
      <c r="N3150">
        <f>COUNTIF(Cod_Mun_Norte!B:B,DADOS_SNIS_Minas!A3150)</f>
        <v>1</v>
      </c>
    </row>
    <row r="3151" spans="1:14" x14ac:dyDescent="0.2">
      <c r="A3151">
        <v>311115</v>
      </c>
      <c r="B3151" t="s">
        <v>8</v>
      </c>
      <c r="C3151" t="s">
        <v>98</v>
      </c>
      <c r="D3151">
        <v>2001</v>
      </c>
      <c r="E3151" t="s">
        <v>361</v>
      </c>
      <c r="F3151" t="s">
        <v>362</v>
      </c>
      <c r="H3151">
        <v>3603</v>
      </c>
      <c r="I3151">
        <v>1333</v>
      </c>
      <c r="N3151">
        <f>COUNTIF(Cod_Mun_Norte!B:B,DADOS_SNIS_Minas!A3151)</f>
        <v>1</v>
      </c>
    </row>
    <row r="3152" spans="1:14" x14ac:dyDescent="0.2">
      <c r="A3152">
        <v>311115</v>
      </c>
      <c r="B3152" t="s">
        <v>8</v>
      </c>
      <c r="C3152" t="s">
        <v>98</v>
      </c>
      <c r="D3152">
        <v>2000</v>
      </c>
      <c r="H3152">
        <v>3574</v>
      </c>
      <c r="I3152">
        <v>1322</v>
      </c>
      <c r="N3152">
        <f>COUNTIF(Cod_Mun_Norte!B:B,DADOS_SNIS_Minas!A3152)</f>
        <v>1</v>
      </c>
    </row>
    <row r="3153" spans="1:14" x14ac:dyDescent="0.2">
      <c r="A3153">
        <v>311115</v>
      </c>
      <c r="B3153" t="s">
        <v>8</v>
      </c>
      <c r="C3153" t="s">
        <v>98</v>
      </c>
      <c r="D3153">
        <v>1999</v>
      </c>
      <c r="H3153">
        <v>3091</v>
      </c>
      <c r="I3153">
        <v>1143</v>
      </c>
      <c r="N3153">
        <f>COUNTIF(Cod_Mun_Norte!B:B,DADOS_SNIS_Minas!A3153)</f>
        <v>1</v>
      </c>
    </row>
    <row r="3154" spans="1:14" x14ac:dyDescent="0.2">
      <c r="A3154">
        <v>311115</v>
      </c>
      <c r="B3154" t="s">
        <v>8</v>
      </c>
      <c r="C3154" t="s">
        <v>98</v>
      </c>
      <c r="D3154">
        <v>1998</v>
      </c>
      <c r="H3154">
        <v>3130</v>
      </c>
      <c r="I3154">
        <v>1158</v>
      </c>
      <c r="N3154">
        <f>COUNTIF(Cod_Mun_Norte!B:B,DADOS_SNIS_Minas!A3154)</f>
        <v>1</v>
      </c>
    </row>
    <row r="3155" spans="1:14" x14ac:dyDescent="0.2">
      <c r="A3155">
        <v>311115</v>
      </c>
      <c r="B3155" t="s">
        <v>8</v>
      </c>
      <c r="C3155" t="s">
        <v>98</v>
      </c>
      <c r="D3155">
        <v>1997</v>
      </c>
      <c r="H3155">
        <v>3170</v>
      </c>
      <c r="I3155">
        <v>1173</v>
      </c>
      <c r="N3155">
        <f>COUNTIF(Cod_Mun_Norte!B:B,DADOS_SNIS_Minas!A3155)</f>
        <v>1</v>
      </c>
    </row>
    <row r="3156" spans="1:14" x14ac:dyDescent="0.2">
      <c r="A3156">
        <v>311120</v>
      </c>
      <c r="B3156" t="s">
        <v>132</v>
      </c>
      <c r="C3156" t="s">
        <v>98</v>
      </c>
      <c r="D3156">
        <v>2020</v>
      </c>
      <c r="E3156" t="s">
        <v>787</v>
      </c>
      <c r="F3156" t="s">
        <v>367</v>
      </c>
      <c r="G3156" t="s">
        <v>371</v>
      </c>
      <c r="H3156">
        <v>54186</v>
      </c>
      <c r="I3156">
        <v>51118</v>
      </c>
      <c r="J3156">
        <v>51655</v>
      </c>
      <c r="K3156">
        <v>51118</v>
      </c>
      <c r="L3156">
        <v>100</v>
      </c>
      <c r="M3156">
        <v>95.33</v>
      </c>
      <c r="N3156">
        <f>COUNTIF(Cod_Mun_Norte!B:B,DADOS_SNIS_Minas!A3156)</f>
        <v>0</v>
      </c>
    </row>
    <row r="3157" spans="1:14" x14ac:dyDescent="0.2">
      <c r="A3157">
        <v>311120</v>
      </c>
      <c r="B3157" t="s">
        <v>132</v>
      </c>
      <c r="C3157" t="s">
        <v>98</v>
      </c>
      <c r="D3157">
        <v>2019</v>
      </c>
      <c r="E3157" t="s">
        <v>787</v>
      </c>
      <c r="F3157" t="s">
        <v>367</v>
      </c>
      <c r="G3157" t="s">
        <v>371</v>
      </c>
      <c r="H3157">
        <v>54029</v>
      </c>
      <c r="I3157">
        <v>50970</v>
      </c>
      <c r="J3157">
        <v>51507</v>
      </c>
      <c r="K3157">
        <v>50970</v>
      </c>
      <c r="L3157">
        <v>100</v>
      </c>
      <c r="M3157">
        <v>95.33</v>
      </c>
      <c r="N3157">
        <f>COUNTIF(Cod_Mun_Norte!B:B,DADOS_SNIS_Minas!A3157)</f>
        <v>0</v>
      </c>
    </row>
    <row r="3158" spans="1:14" x14ac:dyDescent="0.2">
      <c r="A3158">
        <v>311120</v>
      </c>
      <c r="B3158" t="s">
        <v>132</v>
      </c>
      <c r="C3158" t="s">
        <v>98</v>
      </c>
      <c r="D3158">
        <v>2018</v>
      </c>
      <c r="E3158" t="s">
        <v>787</v>
      </c>
      <c r="F3158" t="s">
        <v>367</v>
      </c>
      <c r="H3158">
        <v>53866</v>
      </c>
      <c r="I3158">
        <v>50817</v>
      </c>
      <c r="J3158">
        <v>51354</v>
      </c>
      <c r="K3158">
        <v>50817</v>
      </c>
      <c r="L3158">
        <v>100</v>
      </c>
      <c r="M3158">
        <v>95.34</v>
      </c>
      <c r="N3158">
        <f>COUNTIF(Cod_Mun_Norte!B:B,DADOS_SNIS_Minas!A3158)</f>
        <v>0</v>
      </c>
    </row>
    <row r="3159" spans="1:14" x14ac:dyDescent="0.2">
      <c r="A3159">
        <v>311120</v>
      </c>
      <c r="B3159" t="s">
        <v>132</v>
      </c>
      <c r="C3159" t="s">
        <v>98</v>
      </c>
      <c r="D3159">
        <v>2017</v>
      </c>
      <c r="E3159" t="s">
        <v>787</v>
      </c>
      <c r="F3159" t="s">
        <v>367</v>
      </c>
      <c r="H3159">
        <v>54458</v>
      </c>
      <c r="I3159">
        <v>51375</v>
      </c>
      <c r="J3159">
        <v>51912</v>
      </c>
      <c r="K3159">
        <v>51375</v>
      </c>
      <c r="L3159">
        <v>100</v>
      </c>
      <c r="M3159">
        <v>95.32</v>
      </c>
      <c r="N3159">
        <f>COUNTIF(Cod_Mun_Norte!B:B,DADOS_SNIS_Minas!A3159)</f>
        <v>0</v>
      </c>
    </row>
    <row r="3160" spans="1:14" x14ac:dyDescent="0.2">
      <c r="A3160">
        <v>311120</v>
      </c>
      <c r="B3160" t="s">
        <v>132</v>
      </c>
      <c r="C3160" t="s">
        <v>98</v>
      </c>
      <c r="D3160">
        <v>2016</v>
      </c>
      <c r="E3160" t="s">
        <v>787</v>
      </c>
      <c r="F3160" t="s">
        <v>367</v>
      </c>
      <c r="H3160">
        <v>54272</v>
      </c>
      <c r="I3160">
        <v>51200</v>
      </c>
      <c r="J3160">
        <v>52376</v>
      </c>
      <c r="K3160">
        <v>51200</v>
      </c>
      <c r="L3160">
        <v>100</v>
      </c>
      <c r="M3160">
        <v>96.51</v>
      </c>
      <c r="N3160">
        <f>COUNTIF(Cod_Mun_Norte!B:B,DADOS_SNIS_Minas!A3160)</f>
        <v>0</v>
      </c>
    </row>
    <row r="3161" spans="1:14" x14ac:dyDescent="0.2">
      <c r="A3161">
        <v>311120</v>
      </c>
      <c r="B3161" t="s">
        <v>132</v>
      </c>
      <c r="C3161" t="s">
        <v>98</v>
      </c>
      <c r="D3161">
        <v>2015</v>
      </c>
      <c r="E3161" t="s">
        <v>787</v>
      </c>
      <c r="F3161" t="s">
        <v>367</v>
      </c>
      <c r="H3161">
        <v>54076</v>
      </c>
      <c r="I3161">
        <v>51015</v>
      </c>
      <c r="J3161">
        <v>52176</v>
      </c>
      <c r="K3161">
        <v>51015</v>
      </c>
      <c r="L3161">
        <v>100</v>
      </c>
      <c r="M3161">
        <v>96.49</v>
      </c>
      <c r="N3161">
        <f>COUNTIF(Cod_Mun_Norte!B:B,DADOS_SNIS_Minas!A3161)</f>
        <v>0</v>
      </c>
    </row>
    <row r="3162" spans="1:14" x14ac:dyDescent="0.2">
      <c r="A3162">
        <v>311120</v>
      </c>
      <c r="B3162" t="s">
        <v>132</v>
      </c>
      <c r="C3162" t="s">
        <v>98</v>
      </c>
      <c r="D3162">
        <v>2014</v>
      </c>
      <c r="E3162" t="s">
        <v>787</v>
      </c>
      <c r="F3162" t="s">
        <v>367</v>
      </c>
      <c r="H3162">
        <v>53870</v>
      </c>
      <c r="I3162">
        <v>50820</v>
      </c>
      <c r="J3162">
        <v>51234</v>
      </c>
      <c r="K3162">
        <v>50820</v>
      </c>
      <c r="L3162">
        <v>100</v>
      </c>
      <c r="M3162">
        <v>95.11</v>
      </c>
      <c r="N3162">
        <f>COUNTIF(Cod_Mun_Norte!B:B,DADOS_SNIS_Minas!A3162)</f>
        <v>0</v>
      </c>
    </row>
    <row r="3163" spans="1:14" x14ac:dyDescent="0.2">
      <c r="A3163">
        <v>311120</v>
      </c>
      <c r="B3163" t="s">
        <v>132</v>
      </c>
      <c r="C3163" t="s">
        <v>98</v>
      </c>
      <c r="D3163">
        <v>2013</v>
      </c>
      <c r="E3163" t="s">
        <v>787</v>
      </c>
      <c r="F3163" t="s">
        <v>367</v>
      </c>
      <c r="H3163">
        <v>53656</v>
      </c>
      <c r="I3163">
        <v>50618</v>
      </c>
      <c r="J3163">
        <v>52032</v>
      </c>
      <c r="K3163">
        <v>50618</v>
      </c>
      <c r="L3163">
        <v>100</v>
      </c>
      <c r="M3163">
        <v>96.97</v>
      </c>
      <c r="N3163">
        <f>COUNTIF(Cod_Mun_Norte!B:B,DADOS_SNIS_Minas!A3163)</f>
        <v>0</v>
      </c>
    </row>
    <row r="3164" spans="1:14" x14ac:dyDescent="0.2">
      <c r="A3164">
        <v>311120</v>
      </c>
      <c r="B3164" t="s">
        <v>132</v>
      </c>
      <c r="C3164" t="s">
        <v>98</v>
      </c>
      <c r="D3164">
        <v>2012</v>
      </c>
      <c r="E3164" t="s">
        <v>787</v>
      </c>
      <c r="F3164" t="s">
        <v>367</v>
      </c>
      <c r="H3164">
        <v>51900</v>
      </c>
      <c r="I3164">
        <v>48962</v>
      </c>
      <c r="J3164">
        <v>51900</v>
      </c>
      <c r="K3164">
        <v>48962</v>
      </c>
      <c r="L3164">
        <v>100</v>
      </c>
      <c r="M3164">
        <v>100</v>
      </c>
      <c r="N3164">
        <f>COUNTIF(Cod_Mun_Norte!B:B,DADOS_SNIS_Minas!A3164)</f>
        <v>0</v>
      </c>
    </row>
    <row r="3165" spans="1:14" x14ac:dyDescent="0.2">
      <c r="A3165">
        <v>311120</v>
      </c>
      <c r="B3165" t="s">
        <v>132</v>
      </c>
      <c r="C3165" t="s">
        <v>98</v>
      </c>
      <c r="D3165">
        <v>2011</v>
      </c>
      <c r="E3165" t="s">
        <v>787</v>
      </c>
      <c r="F3165" t="s">
        <v>367</v>
      </c>
      <c r="H3165">
        <v>51725</v>
      </c>
      <c r="I3165">
        <v>48797</v>
      </c>
      <c r="J3165">
        <v>51725</v>
      </c>
      <c r="K3165">
        <v>48797</v>
      </c>
      <c r="L3165">
        <v>100</v>
      </c>
      <c r="M3165">
        <v>100</v>
      </c>
      <c r="N3165">
        <f>COUNTIF(Cod_Mun_Norte!B:B,DADOS_SNIS_Minas!A3165)</f>
        <v>0</v>
      </c>
    </row>
    <row r="3166" spans="1:14" x14ac:dyDescent="0.2">
      <c r="A3166">
        <v>311120</v>
      </c>
      <c r="B3166" t="s">
        <v>132</v>
      </c>
      <c r="C3166" t="s">
        <v>98</v>
      </c>
      <c r="D3166">
        <v>2010</v>
      </c>
      <c r="E3166" t="s">
        <v>787</v>
      </c>
      <c r="F3166" t="s">
        <v>367</v>
      </c>
      <c r="H3166">
        <v>51544</v>
      </c>
      <c r="I3166">
        <v>48626</v>
      </c>
      <c r="J3166">
        <v>49040</v>
      </c>
      <c r="K3166">
        <v>48626</v>
      </c>
      <c r="L3166">
        <v>100</v>
      </c>
      <c r="M3166">
        <v>95.14</v>
      </c>
      <c r="N3166">
        <f>COUNTIF(Cod_Mun_Norte!B:B,DADOS_SNIS_Minas!A3166)</f>
        <v>0</v>
      </c>
    </row>
    <row r="3167" spans="1:14" x14ac:dyDescent="0.2">
      <c r="A3167">
        <v>311120</v>
      </c>
      <c r="B3167" t="s">
        <v>132</v>
      </c>
      <c r="C3167" t="s">
        <v>98</v>
      </c>
      <c r="D3167">
        <v>2009</v>
      </c>
      <c r="E3167" t="s">
        <v>788</v>
      </c>
      <c r="F3167" t="s">
        <v>99</v>
      </c>
      <c r="H3167">
        <v>53653</v>
      </c>
      <c r="I3167">
        <v>50236</v>
      </c>
      <c r="J3167">
        <v>50650</v>
      </c>
      <c r="K3167">
        <v>50236</v>
      </c>
      <c r="L3167">
        <v>100</v>
      </c>
      <c r="M3167">
        <v>94.4</v>
      </c>
      <c r="N3167">
        <f>COUNTIF(Cod_Mun_Norte!B:B,DADOS_SNIS_Minas!A3167)</f>
        <v>0</v>
      </c>
    </row>
    <row r="3168" spans="1:14" x14ac:dyDescent="0.2">
      <c r="A3168">
        <v>311120</v>
      </c>
      <c r="B3168" t="s">
        <v>132</v>
      </c>
      <c r="C3168" t="s">
        <v>98</v>
      </c>
      <c r="D3168">
        <v>2008</v>
      </c>
      <c r="E3168" t="s">
        <v>788</v>
      </c>
      <c r="F3168" t="s">
        <v>99</v>
      </c>
      <c r="H3168">
        <v>53280</v>
      </c>
      <c r="I3168">
        <v>49887</v>
      </c>
      <c r="J3168">
        <v>50674</v>
      </c>
      <c r="K3168">
        <v>49887</v>
      </c>
      <c r="L3168">
        <v>100</v>
      </c>
      <c r="M3168">
        <v>95.11</v>
      </c>
      <c r="N3168">
        <f>COUNTIF(Cod_Mun_Norte!B:B,DADOS_SNIS_Minas!A3168)</f>
        <v>0</v>
      </c>
    </row>
    <row r="3169" spans="1:14" x14ac:dyDescent="0.2">
      <c r="A3169">
        <v>311120</v>
      </c>
      <c r="B3169" t="s">
        <v>132</v>
      </c>
      <c r="C3169" t="s">
        <v>98</v>
      </c>
      <c r="D3169">
        <v>2007</v>
      </c>
      <c r="E3169" t="s">
        <v>788</v>
      </c>
      <c r="F3169" t="s">
        <v>99</v>
      </c>
      <c r="H3169">
        <v>51375</v>
      </c>
      <c r="I3169">
        <v>48103</v>
      </c>
      <c r="J3169">
        <v>48542</v>
      </c>
      <c r="K3169">
        <v>48103</v>
      </c>
      <c r="L3169">
        <v>100</v>
      </c>
      <c r="M3169">
        <v>94.49</v>
      </c>
      <c r="N3169">
        <f>COUNTIF(Cod_Mun_Norte!B:B,DADOS_SNIS_Minas!A3169)</f>
        <v>0</v>
      </c>
    </row>
    <row r="3170" spans="1:14" x14ac:dyDescent="0.2">
      <c r="A3170">
        <v>311120</v>
      </c>
      <c r="B3170" t="s">
        <v>132</v>
      </c>
      <c r="C3170" t="s">
        <v>98</v>
      </c>
      <c r="D3170">
        <v>2006</v>
      </c>
      <c r="E3170" t="s">
        <v>788</v>
      </c>
      <c r="F3170" t="s">
        <v>99</v>
      </c>
      <c r="H3170">
        <v>52631</v>
      </c>
      <c r="I3170">
        <v>48784</v>
      </c>
      <c r="J3170">
        <v>48823</v>
      </c>
      <c r="K3170">
        <v>48384</v>
      </c>
      <c r="L3170">
        <v>99.2</v>
      </c>
      <c r="M3170">
        <v>92.76</v>
      </c>
      <c r="N3170">
        <f>COUNTIF(Cod_Mun_Norte!B:B,DADOS_SNIS_Minas!A3170)</f>
        <v>0</v>
      </c>
    </row>
    <row r="3171" spans="1:14" x14ac:dyDescent="0.2">
      <c r="A3171">
        <v>311120</v>
      </c>
      <c r="B3171" t="s">
        <v>132</v>
      </c>
      <c r="C3171" t="s">
        <v>98</v>
      </c>
      <c r="D3171">
        <v>2005</v>
      </c>
      <c r="E3171" t="s">
        <v>788</v>
      </c>
      <c r="F3171" t="s">
        <v>99</v>
      </c>
      <c r="H3171">
        <v>52107</v>
      </c>
      <c r="I3171">
        <v>48299</v>
      </c>
      <c r="J3171">
        <v>51578</v>
      </c>
      <c r="K3171">
        <v>51139</v>
      </c>
      <c r="L3171">
        <v>100</v>
      </c>
      <c r="M3171">
        <v>98.98</v>
      </c>
      <c r="N3171">
        <f>COUNTIF(Cod_Mun_Norte!B:B,DADOS_SNIS_Minas!A3171)</f>
        <v>0</v>
      </c>
    </row>
    <row r="3172" spans="1:14" x14ac:dyDescent="0.2">
      <c r="A3172">
        <v>311120</v>
      </c>
      <c r="B3172" t="s">
        <v>132</v>
      </c>
      <c r="C3172" t="s">
        <v>98</v>
      </c>
      <c r="D3172">
        <v>2004</v>
      </c>
      <c r="E3172" t="s">
        <v>788</v>
      </c>
      <c r="F3172" t="s">
        <v>99</v>
      </c>
      <c r="H3172">
        <v>51578</v>
      </c>
      <c r="I3172">
        <v>47808</v>
      </c>
      <c r="J3172">
        <v>51578</v>
      </c>
      <c r="K3172">
        <v>51578</v>
      </c>
      <c r="L3172">
        <v>100</v>
      </c>
      <c r="M3172">
        <v>100</v>
      </c>
      <c r="N3172">
        <f>COUNTIF(Cod_Mun_Norte!B:B,DADOS_SNIS_Minas!A3172)</f>
        <v>0</v>
      </c>
    </row>
    <row r="3173" spans="1:14" x14ac:dyDescent="0.2">
      <c r="A3173">
        <v>311120</v>
      </c>
      <c r="B3173" t="s">
        <v>132</v>
      </c>
      <c r="C3173" t="s">
        <v>98</v>
      </c>
      <c r="D3173">
        <v>2003</v>
      </c>
      <c r="H3173">
        <v>50623</v>
      </c>
      <c r="I3173">
        <v>46923</v>
      </c>
      <c r="N3173">
        <f>COUNTIF(Cod_Mun_Norte!B:B,DADOS_SNIS_Minas!A3173)</f>
        <v>0</v>
      </c>
    </row>
    <row r="3174" spans="1:14" x14ac:dyDescent="0.2">
      <c r="A3174">
        <v>311120</v>
      </c>
      <c r="B3174" t="s">
        <v>132</v>
      </c>
      <c r="C3174" t="s">
        <v>98</v>
      </c>
      <c r="D3174">
        <v>2002</v>
      </c>
      <c r="H3174">
        <v>50167</v>
      </c>
      <c r="I3174">
        <v>46500</v>
      </c>
      <c r="N3174">
        <f>COUNTIF(Cod_Mun_Norte!B:B,DADOS_SNIS_Minas!A3174)</f>
        <v>0</v>
      </c>
    </row>
    <row r="3175" spans="1:14" x14ac:dyDescent="0.2">
      <c r="A3175">
        <v>311120</v>
      </c>
      <c r="B3175" t="s">
        <v>132</v>
      </c>
      <c r="C3175" t="s">
        <v>98</v>
      </c>
      <c r="D3175">
        <v>2001</v>
      </c>
      <c r="H3175">
        <v>49719</v>
      </c>
      <c r="I3175">
        <v>46085</v>
      </c>
      <c r="N3175">
        <f>COUNTIF(Cod_Mun_Norte!B:B,DADOS_SNIS_Minas!A3175)</f>
        <v>0</v>
      </c>
    </row>
    <row r="3176" spans="1:14" x14ac:dyDescent="0.2">
      <c r="A3176">
        <v>311120</v>
      </c>
      <c r="B3176" t="s">
        <v>132</v>
      </c>
      <c r="C3176" t="s">
        <v>98</v>
      </c>
      <c r="D3176">
        <v>2000</v>
      </c>
      <c r="H3176">
        <v>49187</v>
      </c>
      <c r="I3176">
        <v>45592</v>
      </c>
      <c r="N3176">
        <f>COUNTIF(Cod_Mun_Norte!B:B,DADOS_SNIS_Minas!A3176)</f>
        <v>0</v>
      </c>
    </row>
    <row r="3177" spans="1:14" x14ac:dyDescent="0.2">
      <c r="A3177">
        <v>311120</v>
      </c>
      <c r="B3177" t="s">
        <v>132</v>
      </c>
      <c r="C3177" t="s">
        <v>98</v>
      </c>
      <c r="D3177">
        <v>1999</v>
      </c>
      <c r="H3177">
        <v>48857</v>
      </c>
      <c r="I3177">
        <v>44888</v>
      </c>
      <c r="N3177">
        <f>COUNTIF(Cod_Mun_Norte!B:B,DADOS_SNIS_Minas!A3177)</f>
        <v>0</v>
      </c>
    </row>
    <row r="3178" spans="1:14" x14ac:dyDescent="0.2">
      <c r="A3178">
        <v>311120</v>
      </c>
      <c r="B3178" t="s">
        <v>132</v>
      </c>
      <c r="C3178" t="s">
        <v>98</v>
      </c>
      <c r="D3178">
        <v>1998</v>
      </c>
      <c r="H3178">
        <v>48390</v>
      </c>
      <c r="I3178">
        <v>44459</v>
      </c>
      <c r="N3178">
        <f>COUNTIF(Cod_Mun_Norte!B:B,DADOS_SNIS_Minas!A3178)</f>
        <v>0</v>
      </c>
    </row>
    <row r="3179" spans="1:14" x14ac:dyDescent="0.2">
      <c r="A3179">
        <v>311120</v>
      </c>
      <c r="B3179" t="s">
        <v>132</v>
      </c>
      <c r="C3179" t="s">
        <v>98</v>
      </c>
      <c r="D3179">
        <v>1997</v>
      </c>
      <c r="H3179">
        <v>47922</v>
      </c>
      <c r="I3179">
        <v>44029</v>
      </c>
      <c r="N3179">
        <f>COUNTIF(Cod_Mun_Norte!B:B,DADOS_SNIS_Minas!A3179)</f>
        <v>0</v>
      </c>
    </row>
    <row r="3180" spans="1:14" x14ac:dyDescent="0.2">
      <c r="A3180">
        <v>311120</v>
      </c>
      <c r="B3180" t="s">
        <v>132</v>
      </c>
      <c r="C3180" t="s">
        <v>98</v>
      </c>
      <c r="D3180">
        <v>1996</v>
      </c>
      <c r="H3180">
        <v>47369</v>
      </c>
      <c r="I3180">
        <v>43521</v>
      </c>
      <c r="N3180">
        <f>COUNTIF(Cod_Mun_Norte!B:B,DADOS_SNIS_Minas!A3180)</f>
        <v>0</v>
      </c>
    </row>
    <row r="3181" spans="1:14" x14ac:dyDescent="0.2">
      <c r="A3181">
        <v>311120</v>
      </c>
      <c r="B3181" t="s">
        <v>132</v>
      </c>
      <c r="C3181" t="s">
        <v>98</v>
      </c>
      <c r="D3181">
        <v>1995</v>
      </c>
      <c r="H3181">
        <v>47891</v>
      </c>
      <c r="I3181">
        <v>44001</v>
      </c>
      <c r="N3181">
        <f>COUNTIF(Cod_Mun_Norte!B:B,DADOS_SNIS_Minas!A3181)</f>
        <v>0</v>
      </c>
    </row>
    <row r="3182" spans="1:14" x14ac:dyDescent="0.2">
      <c r="A3182">
        <v>311130</v>
      </c>
      <c r="B3182" t="s">
        <v>133</v>
      </c>
      <c r="C3182" t="s">
        <v>98</v>
      </c>
      <c r="D3182">
        <v>2020</v>
      </c>
      <c r="E3182" t="s">
        <v>789</v>
      </c>
      <c r="F3182" t="s">
        <v>367</v>
      </c>
      <c r="G3182" t="s">
        <v>371</v>
      </c>
      <c r="H3182">
        <v>11651</v>
      </c>
      <c r="I3182">
        <v>10212</v>
      </c>
      <c r="J3182">
        <v>10320</v>
      </c>
      <c r="K3182">
        <v>10140</v>
      </c>
      <c r="L3182">
        <v>99.3</v>
      </c>
      <c r="M3182">
        <v>88.58</v>
      </c>
      <c r="N3182">
        <f>COUNTIF(Cod_Mun_Norte!B:B,DADOS_SNIS_Minas!A3182)</f>
        <v>0</v>
      </c>
    </row>
    <row r="3183" spans="1:14" x14ac:dyDescent="0.2">
      <c r="A3183">
        <v>311130</v>
      </c>
      <c r="B3183" t="s">
        <v>133</v>
      </c>
      <c r="C3183" t="s">
        <v>98</v>
      </c>
      <c r="D3183">
        <v>2019</v>
      </c>
      <c r="E3183" t="s">
        <v>790</v>
      </c>
      <c r="F3183" t="s">
        <v>99</v>
      </c>
      <c r="G3183" t="s">
        <v>100</v>
      </c>
      <c r="H3183">
        <v>11655</v>
      </c>
      <c r="I3183">
        <v>10216</v>
      </c>
      <c r="J3183">
        <v>10320</v>
      </c>
      <c r="K3183">
        <v>10216</v>
      </c>
      <c r="L3183">
        <v>100</v>
      </c>
      <c r="M3183">
        <v>88.55</v>
      </c>
      <c r="N3183">
        <f>COUNTIF(Cod_Mun_Norte!B:B,DADOS_SNIS_Minas!A3183)</f>
        <v>0</v>
      </c>
    </row>
    <row r="3184" spans="1:14" x14ac:dyDescent="0.2">
      <c r="A3184">
        <v>311130</v>
      </c>
      <c r="B3184" t="s">
        <v>133</v>
      </c>
      <c r="C3184" t="s">
        <v>98</v>
      </c>
      <c r="D3184">
        <v>2018</v>
      </c>
      <c r="E3184" t="s">
        <v>790</v>
      </c>
      <c r="F3184" t="s">
        <v>99</v>
      </c>
      <c r="H3184">
        <v>11658</v>
      </c>
      <c r="I3184">
        <v>10219</v>
      </c>
      <c r="J3184">
        <v>10219</v>
      </c>
      <c r="K3184">
        <v>10219</v>
      </c>
      <c r="L3184">
        <v>100</v>
      </c>
      <c r="M3184">
        <v>87.66</v>
      </c>
      <c r="N3184">
        <f>COUNTIF(Cod_Mun_Norte!B:B,DADOS_SNIS_Minas!A3184)</f>
        <v>0</v>
      </c>
    </row>
    <row r="3185" spans="1:14" x14ac:dyDescent="0.2">
      <c r="A3185">
        <v>311130</v>
      </c>
      <c r="B3185" t="s">
        <v>133</v>
      </c>
      <c r="C3185" t="s">
        <v>98</v>
      </c>
      <c r="D3185">
        <v>2017</v>
      </c>
      <c r="E3185" t="s">
        <v>790</v>
      </c>
      <c r="F3185" t="s">
        <v>99</v>
      </c>
      <c r="H3185">
        <v>11878</v>
      </c>
      <c r="I3185">
        <v>10411</v>
      </c>
      <c r="J3185">
        <v>10450</v>
      </c>
      <c r="K3185">
        <v>10400</v>
      </c>
      <c r="L3185">
        <v>99.9</v>
      </c>
      <c r="M3185">
        <v>87.98</v>
      </c>
      <c r="N3185">
        <f>COUNTIF(Cod_Mun_Norte!B:B,DADOS_SNIS_Minas!A3185)</f>
        <v>0</v>
      </c>
    </row>
    <row r="3186" spans="1:14" x14ac:dyDescent="0.2">
      <c r="A3186">
        <v>311130</v>
      </c>
      <c r="B3186" t="s">
        <v>133</v>
      </c>
      <c r="C3186" t="s">
        <v>98</v>
      </c>
      <c r="D3186">
        <v>2016</v>
      </c>
      <c r="E3186" t="s">
        <v>790</v>
      </c>
      <c r="F3186" t="s">
        <v>99</v>
      </c>
      <c r="H3186">
        <v>11867</v>
      </c>
      <c r="I3186">
        <v>10402</v>
      </c>
      <c r="J3186">
        <v>10400</v>
      </c>
      <c r="K3186">
        <v>10400</v>
      </c>
      <c r="L3186">
        <v>100</v>
      </c>
      <c r="M3186">
        <v>87.64</v>
      </c>
      <c r="N3186">
        <f>COUNTIF(Cod_Mun_Norte!B:B,DADOS_SNIS_Minas!A3186)</f>
        <v>0</v>
      </c>
    </row>
    <row r="3187" spans="1:14" x14ac:dyDescent="0.2">
      <c r="A3187">
        <v>311130</v>
      </c>
      <c r="B3187" t="s">
        <v>133</v>
      </c>
      <c r="C3187" t="s">
        <v>98</v>
      </c>
      <c r="D3187">
        <v>2015</v>
      </c>
      <c r="E3187" t="s">
        <v>789</v>
      </c>
      <c r="F3187" t="s">
        <v>367</v>
      </c>
      <c r="H3187">
        <v>11856</v>
      </c>
      <c r="I3187">
        <v>10392</v>
      </c>
      <c r="J3187">
        <v>10300</v>
      </c>
      <c r="K3187">
        <v>10258</v>
      </c>
      <c r="L3187">
        <v>98.7</v>
      </c>
      <c r="M3187">
        <v>86.88</v>
      </c>
      <c r="N3187">
        <f>COUNTIF(Cod_Mun_Norte!B:B,DADOS_SNIS_Minas!A3187)</f>
        <v>0</v>
      </c>
    </row>
    <row r="3188" spans="1:14" x14ac:dyDescent="0.2">
      <c r="A3188">
        <v>311130</v>
      </c>
      <c r="B3188" t="s">
        <v>133</v>
      </c>
      <c r="C3188" t="s">
        <v>98</v>
      </c>
      <c r="D3188">
        <v>2014</v>
      </c>
      <c r="E3188" t="s">
        <v>790</v>
      </c>
      <c r="F3188" t="s">
        <v>99</v>
      </c>
      <c r="H3188">
        <v>11844</v>
      </c>
      <c r="I3188">
        <v>10382</v>
      </c>
      <c r="J3188">
        <v>10200</v>
      </c>
      <c r="K3188">
        <v>10125</v>
      </c>
      <c r="L3188">
        <v>97.5</v>
      </c>
      <c r="M3188">
        <v>86.12</v>
      </c>
      <c r="N3188">
        <f>COUNTIF(Cod_Mun_Norte!B:B,DADOS_SNIS_Minas!A3188)</f>
        <v>0</v>
      </c>
    </row>
    <row r="3189" spans="1:14" x14ac:dyDescent="0.2">
      <c r="A3189">
        <v>311130</v>
      </c>
      <c r="B3189" t="s">
        <v>133</v>
      </c>
      <c r="C3189" t="s">
        <v>98</v>
      </c>
      <c r="D3189">
        <v>2013</v>
      </c>
      <c r="E3189" t="s">
        <v>789</v>
      </c>
      <c r="F3189" t="s">
        <v>367</v>
      </c>
      <c r="H3189">
        <v>11831</v>
      </c>
      <c r="I3189">
        <v>10370</v>
      </c>
      <c r="J3189">
        <v>10180</v>
      </c>
      <c r="K3189">
        <v>10060</v>
      </c>
      <c r="L3189">
        <v>97</v>
      </c>
      <c r="M3189">
        <v>86.05</v>
      </c>
      <c r="N3189">
        <f>COUNTIF(Cod_Mun_Norte!B:B,DADOS_SNIS_Minas!A3189)</f>
        <v>0</v>
      </c>
    </row>
    <row r="3190" spans="1:14" x14ac:dyDescent="0.2">
      <c r="A3190">
        <v>311130</v>
      </c>
      <c r="B3190" t="s">
        <v>133</v>
      </c>
      <c r="C3190" t="s">
        <v>98</v>
      </c>
      <c r="D3190">
        <v>2012</v>
      </c>
      <c r="E3190" t="s">
        <v>789</v>
      </c>
      <c r="F3190" t="s">
        <v>367</v>
      </c>
      <c r="H3190">
        <v>11483</v>
      </c>
      <c r="I3190">
        <v>10065</v>
      </c>
      <c r="J3190">
        <v>10060</v>
      </c>
      <c r="K3190">
        <v>10060</v>
      </c>
      <c r="L3190">
        <v>100</v>
      </c>
      <c r="M3190">
        <v>87.61</v>
      </c>
      <c r="N3190">
        <f>COUNTIF(Cod_Mun_Norte!B:B,DADOS_SNIS_Minas!A3190)</f>
        <v>0</v>
      </c>
    </row>
    <row r="3191" spans="1:14" x14ac:dyDescent="0.2">
      <c r="A3191">
        <v>311130</v>
      </c>
      <c r="B3191" t="s">
        <v>133</v>
      </c>
      <c r="C3191" t="s">
        <v>98</v>
      </c>
      <c r="D3191">
        <v>2011</v>
      </c>
      <c r="E3191" t="s">
        <v>790</v>
      </c>
      <c r="F3191" t="s">
        <v>99</v>
      </c>
      <c r="H3191">
        <v>11480</v>
      </c>
      <c r="I3191">
        <v>10063</v>
      </c>
      <c r="J3191">
        <v>10060</v>
      </c>
      <c r="K3191">
        <v>10060</v>
      </c>
      <c r="L3191">
        <v>100</v>
      </c>
      <c r="M3191">
        <v>87.63</v>
      </c>
      <c r="N3191">
        <f>COUNTIF(Cod_Mun_Norte!B:B,DADOS_SNIS_Minas!A3191)</f>
        <v>0</v>
      </c>
    </row>
    <row r="3192" spans="1:14" x14ac:dyDescent="0.2">
      <c r="A3192">
        <v>311130</v>
      </c>
      <c r="B3192" t="s">
        <v>133</v>
      </c>
      <c r="C3192" t="s">
        <v>98</v>
      </c>
      <c r="D3192">
        <v>2010</v>
      </c>
      <c r="E3192" t="s">
        <v>790</v>
      </c>
      <c r="F3192" t="s">
        <v>99</v>
      </c>
      <c r="H3192">
        <v>11476</v>
      </c>
      <c r="I3192">
        <v>10059</v>
      </c>
      <c r="J3192">
        <v>10059</v>
      </c>
      <c r="K3192">
        <v>10059</v>
      </c>
      <c r="L3192">
        <v>100</v>
      </c>
      <c r="M3192">
        <v>87.65</v>
      </c>
      <c r="N3192">
        <f>COUNTIF(Cod_Mun_Norte!B:B,DADOS_SNIS_Minas!A3192)</f>
        <v>0</v>
      </c>
    </row>
    <row r="3193" spans="1:14" x14ac:dyDescent="0.2">
      <c r="A3193">
        <v>311130</v>
      </c>
      <c r="B3193" t="s">
        <v>133</v>
      </c>
      <c r="C3193" t="s">
        <v>98</v>
      </c>
      <c r="D3193">
        <v>2009</v>
      </c>
      <c r="E3193" t="s">
        <v>790</v>
      </c>
      <c r="F3193" t="s">
        <v>99</v>
      </c>
      <c r="H3193">
        <v>11871</v>
      </c>
      <c r="I3193">
        <v>10473</v>
      </c>
      <c r="J3193">
        <v>11871</v>
      </c>
      <c r="K3193">
        <v>11871</v>
      </c>
      <c r="L3193">
        <v>100</v>
      </c>
      <c r="M3193">
        <v>100</v>
      </c>
      <c r="N3193">
        <f>COUNTIF(Cod_Mun_Norte!B:B,DADOS_SNIS_Minas!A3193)</f>
        <v>0</v>
      </c>
    </row>
    <row r="3194" spans="1:14" x14ac:dyDescent="0.2">
      <c r="A3194">
        <v>311130</v>
      </c>
      <c r="B3194" t="s">
        <v>133</v>
      </c>
      <c r="C3194" t="s">
        <v>98</v>
      </c>
      <c r="D3194">
        <v>2008</v>
      </c>
      <c r="E3194" t="s">
        <v>790</v>
      </c>
      <c r="F3194" t="s">
        <v>99</v>
      </c>
      <c r="H3194">
        <v>11840</v>
      </c>
      <c r="I3194">
        <v>10446</v>
      </c>
      <c r="J3194">
        <v>13980</v>
      </c>
      <c r="K3194">
        <v>13980</v>
      </c>
      <c r="L3194">
        <v>100</v>
      </c>
      <c r="M3194">
        <v>100</v>
      </c>
      <c r="N3194">
        <f>COUNTIF(Cod_Mun_Norte!B:B,DADOS_SNIS_Minas!A3194)</f>
        <v>0</v>
      </c>
    </row>
    <row r="3195" spans="1:14" x14ac:dyDescent="0.2">
      <c r="A3195">
        <v>311130</v>
      </c>
      <c r="B3195" t="s">
        <v>133</v>
      </c>
      <c r="C3195" t="s">
        <v>98</v>
      </c>
      <c r="D3195">
        <v>2007</v>
      </c>
      <c r="E3195" t="s">
        <v>790</v>
      </c>
      <c r="F3195" t="s">
        <v>99</v>
      </c>
      <c r="H3195">
        <v>11476</v>
      </c>
      <c r="I3195">
        <v>10125</v>
      </c>
      <c r="J3195">
        <v>13400</v>
      </c>
      <c r="K3195">
        <v>13400</v>
      </c>
      <c r="L3195">
        <v>100</v>
      </c>
      <c r="M3195">
        <v>100</v>
      </c>
      <c r="N3195">
        <f>COUNTIF(Cod_Mun_Norte!B:B,DADOS_SNIS_Minas!A3195)</f>
        <v>0</v>
      </c>
    </row>
    <row r="3196" spans="1:14" x14ac:dyDescent="0.2">
      <c r="A3196">
        <v>311130</v>
      </c>
      <c r="B3196" t="s">
        <v>133</v>
      </c>
      <c r="C3196" t="s">
        <v>98</v>
      </c>
      <c r="D3196">
        <v>2006</v>
      </c>
      <c r="E3196" t="s">
        <v>790</v>
      </c>
      <c r="F3196" t="s">
        <v>99</v>
      </c>
      <c r="H3196">
        <v>11845</v>
      </c>
      <c r="I3196">
        <v>10398</v>
      </c>
      <c r="J3196">
        <v>12620</v>
      </c>
      <c r="K3196">
        <v>12620</v>
      </c>
      <c r="L3196">
        <v>100</v>
      </c>
      <c r="M3196">
        <v>100</v>
      </c>
      <c r="N3196">
        <f>COUNTIF(Cod_Mun_Norte!B:B,DADOS_SNIS_Minas!A3196)</f>
        <v>0</v>
      </c>
    </row>
    <row r="3197" spans="1:14" x14ac:dyDescent="0.2">
      <c r="A3197">
        <v>311130</v>
      </c>
      <c r="B3197" t="s">
        <v>133</v>
      </c>
      <c r="C3197" t="s">
        <v>98</v>
      </c>
      <c r="D3197">
        <v>2005</v>
      </c>
      <c r="E3197" t="s">
        <v>790</v>
      </c>
      <c r="F3197" t="s">
        <v>99</v>
      </c>
      <c r="H3197">
        <v>11782</v>
      </c>
      <c r="I3197">
        <v>10343</v>
      </c>
      <c r="J3197">
        <v>12400</v>
      </c>
      <c r="K3197">
        <v>12400</v>
      </c>
      <c r="L3197">
        <v>100</v>
      </c>
      <c r="M3197">
        <v>100</v>
      </c>
      <c r="N3197">
        <f>COUNTIF(Cod_Mun_Norte!B:B,DADOS_SNIS_Minas!A3197)</f>
        <v>0</v>
      </c>
    </row>
    <row r="3198" spans="1:14" x14ac:dyDescent="0.2">
      <c r="A3198">
        <v>311130</v>
      </c>
      <c r="B3198" t="s">
        <v>133</v>
      </c>
      <c r="C3198" t="s">
        <v>98</v>
      </c>
      <c r="D3198">
        <v>2004</v>
      </c>
      <c r="E3198" t="s">
        <v>790</v>
      </c>
      <c r="F3198" t="s">
        <v>99</v>
      </c>
      <c r="H3198">
        <v>11720</v>
      </c>
      <c r="I3198">
        <v>10288</v>
      </c>
      <c r="J3198">
        <v>10000</v>
      </c>
      <c r="K3198">
        <v>10000</v>
      </c>
      <c r="L3198">
        <v>97.2</v>
      </c>
      <c r="M3198">
        <v>85.32</v>
      </c>
      <c r="N3198">
        <f>COUNTIF(Cod_Mun_Norte!B:B,DADOS_SNIS_Minas!A3198)</f>
        <v>0</v>
      </c>
    </row>
    <row r="3199" spans="1:14" x14ac:dyDescent="0.2">
      <c r="A3199">
        <v>311130</v>
      </c>
      <c r="B3199" t="s">
        <v>133</v>
      </c>
      <c r="C3199" t="s">
        <v>98</v>
      </c>
      <c r="D3199">
        <v>2003</v>
      </c>
      <c r="H3199">
        <v>11606</v>
      </c>
      <c r="I3199">
        <v>10188</v>
      </c>
      <c r="N3199">
        <f>COUNTIF(Cod_Mun_Norte!B:B,DADOS_SNIS_Minas!A3199)</f>
        <v>0</v>
      </c>
    </row>
    <row r="3200" spans="1:14" x14ac:dyDescent="0.2">
      <c r="A3200">
        <v>311130</v>
      </c>
      <c r="B3200" t="s">
        <v>133</v>
      </c>
      <c r="C3200" t="s">
        <v>98</v>
      </c>
      <c r="D3200">
        <v>2002</v>
      </c>
      <c r="H3200">
        <v>11552</v>
      </c>
      <c r="I3200">
        <v>10141</v>
      </c>
      <c r="N3200">
        <f>COUNTIF(Cod_Mun_Norte!B:B,DADOS_SNIS_Minas!A3200)</f>
        <v>0</v>
      </c>
    </row>
    <row r="3201" spans="1:14" x14ac:dyDescent="0.2">
      <c r="A3201">
        <v>311130</v>
      </c>
      <c r="B3201" t="s">
        <v>133</v>
      </c>
      <c r="C3201" t="s">
        <v>98</v>
      </c>
      <c r="D3201">
        <v>2001</v>
      </c>
      <c r="H3201">
        <v>11502</v>
      </c>
      <c r="I3201">
        <v>10097</v>
      </c>
      <c r="N3201">
        <f>COUNTIF(Cod_Mun_Norte!B:B,DADOS_SNIS_Minas!A3201)</f>
        <v>0</v>
      </c>
    </row>
    <row r="3202" spans="1:14" x14ac:dyDescent="0.2">
      <c r="A3202">
        <v>311130</v>
      </c>
      <c r="B3202" t="s">
        <v>133</v>
      </c>
      <c r="C3202" t="s">
        <v>98</v>
      </c>
      <c r="D3202">
        <v>2000</v>
      </c>
      <c r="H3202">
        <v>11436</v>
      </c>
      <c r="I3202">
        <v>10039</v>
      </c>
      <c r="N3202">
        <f>COUNTIF(Cod_Mun_Norte!B:B,DADOS_SNIS_Minas!A3202)</f>
        <v>0</v>
      </c>
    </row>
    <row r="3203" spans="1:14" x14ac:dyDescent="0.2">
      <c r="A3203">
        <v>311130</v>
      </c>
      <c r="B3203" t="s">
        <v>133</v>
      </c>
      <c r="C3203" t="s">
        <v>98</v>
      </c>
      <c r="D3203">
        <v>1999</v>
      </c>
      <c r="H3203">
        <v>10992</v>
      </c>
      <c r="I3203">
        <v>9453</v>
      </c>
      <c r="N3203">
        <f>COUNTIF(Cod_Mun_Norte!B:B,DADOS_SNIS_Minas!A3203)</f>
        <v>0</v>
      </c>
    </row>
    <row r="3204" spans="1:14" x14ac:dyDescent="0.2">
      <c r="A3204">
        <v>311130</v>
      </c>
      <c r="B3204" t="s">
        <v>133</v>
      </c>
      <c r="C3204" t="s">
        <v>98</v>
      </c>
      <c r="D3204">
        <v>1998</v>
      </c>
      <c r="H3204">
        <v>10965</v>
      </c>
      <c r="I3204">
        <v>9430</v>
      </c>
      <c r="N3204">
        <f>COUNTIF(Cod_Mun_Norte!B:B,DADOS_SNIS_Minas!A3204)</f>
        <v>0</v>
      </c>
    </row>
    <row r="3205" spans="1:14" x14ac:dyDescent="0.2">
      <c r="A3205">
        <v>311130</v>
      </c>
      <c r="B3205" t="s">
        <v>133</v>
      </c>
      <c r="C3205" t="s">
        <v>98</v>
      </c>
      <c r="D3205">
        <v>1997</v>
      </c>
      <c r="H3205">
        <v>10938</v>
      </c>
      <c r="I3205">
        <v>9407</v>
      </c>
      <c r="N3205">
        <f>COUNTIF(Cod_Mun_Norte!B:B,DADOS_SNIS_Minas!A3205)</f>
        <v>0</v>
      </c>
    </row>
    <row r="3206" spans="1:14" x14ac:dyDescent="0.2">
      <c r="A3206">
        <v>311130</v>
      </c>
      <c r="B3206" t="s">
        <v>133</v>
      </c>
      <c r="C3206" t="s">
        <v>98</v>
      </c>
      <c r="D3206">
        <v>1996</v>
      </c>
      <c r="H3206">
        <v>10906</v>
      </c>
      <c r="I3206">
        <v>9379</v>
      </c>
      <c r="N3206">
        <f>COUNTIF(Cod_Mun_Norte!B:B,DADOS_SNIS_Minas!A3206)</f>
        <v>0</v>
      </c>
    </row>
    <row r="3207" spans="1:14" x14ac:dyDescent="0.2">
      <c r="A3207">
        <v>311130</v>
      </c>
      <c r="B3207" t="s">
        <v>133</v>
      </c>
      <c r="C3207" t="s">
        <v>98</v>
      </c>
      <c r="D3207">
        <v>1995</v>
      </c>
      <c r="H3207">
        <v>11677</v>
      </c>
      <c r="I3207">
        <v>10042</v>
      </c>
      <c r="N3207">
        <f>COUNTIF(Cod_Mun_Norte!B:B,DADOS_SNIS_Minas!A3207)</f>
        <v>0</v>
      </c>
    </row>
    <row r="3208" spans="1:14" x14ac:dyDescent="0.2">
      <c r="A3208">
        <v>311140</v>
      </c>
      <c r="B3208" t="s">
        <v>791</v>
      </c>
      <c r="C3208" t="s">
        <v>98</v>
      </c>
      <c r="D3208">
        <v>2020</v>
      </c>
      <c r="E3208" t="s">
        <v>792</v>
      </c>
      <c r="F3208" t="s">
        <v>367</v>
      </c>
      <c r="G3208" t="s">
        <v>368</v>
      </c>
      <c r="H3208">
        <v>8269</v>
      </c>
      <c r="I3208">
        <v>6269</v>
      </c>
      <c r="J3208">
        <v>5978</v>
      </c>
      <c r="K3208">
        <v>5978</v>
      </c>
      <c r="L3208">
        <v>95.4</v>
      </c>
      <c r="M3208">
        <v>72.290000000000006</v>
      </c>
      <c r="N3208">
        <f>COUNTIF(Cod_Mun_Norte!B:B,DADOS_SNIS_Minas!A3208)</f>
        <v>0</v>
      </c>
    </row>
    <row r="3209" spans="1:14" x14ac:dyDescent="0.2">
      <c r="A3209">
        <v>311140</v>
      </c>
      <c r="B3209" t="s">
        <v>791</v>
      </c>
      <c r="C3209" t="s">
        <v>98</v>
      </c>
      <c r="D3209">
        <v>2019</v>
      </c>
      <c r="E3209" t="s">
        <v>792</v>
      </c>
      <c r="F3209" t="s">
        <v>367</v>
      </c>
      <c r="G3209" t="s">
        <v>533</v>
      </c>
      <c r="H3209">
        <v>8151</v>
      </c>
      <c r="I3209">
        <v>6179</v>
      </c>
      <c r="J3209">
        <v>5907</v>
      </c>
      <c r="K3209">
        <v>5907</v>
      </c>
      <c r="L3209">
        <v>95.6</v>
      </c>
      <c r="M3209">
        <v>72.47</v>
      </c>
      <c r="N3209">
        <f>COUNTIF(Cod_Mun_Norte!B:B,DADOS_SNIS_Minas!A3209)</f>
        <v>0</v>
      </c>
    </row>
    <row r="3210" spans="1:14" x14ac:dyDescent="0.2">
      <c r="A3210">
        <v>311140</v>
      </c>
      <c r="B3210" t="s">
        <v>791</v>
      </c>
      <c r="C3210" t="s">
        <v>98</v>
      </c>
      <c r="D3210">
        <v>2018</v>
      </c>
      <c r="E3210" t="s">
        <v>792</v>
      </c>
      <c r="F3210" t="s">
        <v>367</v>
      </c>
      <c r="H3210">
        <v>8029</v>
      </c>
      <c r="I3210">
        <v>6087</v>
      </c>
      <c r="J3210">
        <v>5858</v>
      </c>
      <c r="K3210">
        <v>5858</v>
      </c>
      <c r="L3210">
        <v>96.2</v>
      </c>
      <c r="M3210">
        <v>72.959999999999994</v>
      </c>
      <c r="N3210">
        <f>COUNTIF(Cod_Mun_Norte!B:B,DADOS_SNIS_Minas!A3210)</f>
        <v>0</v>
      </c>
    </row>
    <row r="3211" spans="1:14" x14ac:dyDescent="0.2">
      <c r="A3211">
        <v>311140</v>
      </c>
      <c r="B3211" t="s">
        <v>791</v>
      </c>
      <c r="C3211" t="s">
        <v>98</v>
      </c>
      <c r="D3211">
        <v>2017</v>
      </c>
      <c r="E3211" t="s">
        <v>792</v>
      </c>
      <c r="F3211" t="s">
        <v>367</v>
      </c>
      <c r="H3211">
        <v>7886</v>
      </c>
      <c r="I3211">
        <v>5978</v>
      </c>
      <c r="J3211">
        <v>5859</v>
      </c>
      <c r="K3211">
        <v>5859</v>
      </c>
      <c r="L3211">
        <v>98</v>
      </c>
      <c r="M3211">
        <v>74.3</v>
      </c>
      <c r="N3211">
        <f>COUNTIF(Cod_Mun_Norte!B:B,DADOS_SNIS_Minas!A3211)</f>
        <v>0</v>
      </c>
    </row>
    <row r="3212" spans="1:14" x14ac:dyDescent="0.2">
      <c r="A3212">
        <v>311140</v>
      </c>
      <c r="B3212" t="s">
        <v>791</v>
      </c>
      <c r="C3212" t="s">
        <v>98</v>
      </c>
      <c r="D3212">
        <v>2016</v>
      </c>
      <c r="E3212" t="s">
        <v>792</v>
      </c>
      <c r="F3212" t="s">
        <v>367</v>
      </c>
      <c r="H3212">
        <v>7783</v>
      </c>
      <c r="I3212">
        <v>5900</v>
      </c>
      <c r="J3212">
        <v>5772</v>
      </c>
      <c r="K3212">
        <v>5772</v>
      </c>
      <c r="L3212">
        <v>97.8</v>
      </c>
      <c r="M3212">
        <v>74.16</v>
      </c>
      <c r="N3212">
        <f>COUNTIF(Cod_Mun_Norte!B:B,DADOS_SNIS_Minas!A3212)</f>
        <v>0</v>
      </c>
    </row>
    <row r="3213" spans="1:14" x14ac:dyDescent="0.2">
      <c r="A3213">
        <v>311140</v>
      </c>
      <c r="B3213" t="s">
        <v>791</v>
      </c>
      <c r="C3213" t="s">
        <v>98</v>
      </c>
      <c r="D3213">
        <v>2015</v>
      </c>
      <c r="E3213" t="s">
        <v>792</v>
      </c>
      <c r="F3213" t="s">
        <v>367</v>
      </c>
      <c r="H3213">
        <v>7675</v>
      </c>
      <c r="I3213">
        <v>5818</v>
      </c>
      <c r="J3213">
        <v>5753</v>
      </c>
      <c r="K3213">
        <v>5753</v>
      </c>
      <c r="L3213">
        <v>98.9</v>
      </c>
      <c r="M3213">
        <v>74.959999999999994</v>
      </c>
      <c r="N3213">
        <f>COUNTIF(Cod_Mun_Norte!B:B,DADOS_SNIS_Minas!A3213)</f>
        <v>0</v>
      </c>
    </row>
    <row r="3214" spans="1:14" x14ac:dyDescent="0.2">
      <c r="A3214">
        <v>311140</v>
      </c>
      <c r="B3214" t="s">
        <v>791</v>
      </c>
      <c r="C3214" t="s">
        <v>98</v>
      </c>
      <c r="D3214">
        <v>2014</v>
      </c>
      <c r="E3214" t="s">
        <v>792</v>
      </c>
      <c r="F3214" t="s">
        <v>367</v>
      </c>
      <c r="H3214">
        <v>7562</v>
      </c>
      <c r="I3214">
        <v>5733</v>
      </c>
      <c r="J3214">
        <v>5733</v>
      </c>
      <c r="K3214">
        <v>5733</v>
      </c>
      <c r="L3214">
        <v>100</v>
      </c>
      <c r="M3214">
        <v>75.81</v>
      </c>
      <c r="N3214">
        <f>COUNTIF(Cod_Mun_Norte!B:B,DADOS_SNIS_Minas!A3214)</f>
        <v>0</v>
      </c>
    </row>
    <row r="3215" spans="1:14" x14ac:dyDescent="0.2">
      <c r="A3215">
        <v>311140</v>
      </c>
      <c r="B3215" t="s">
        <v>791</v>
      </c>
      <c r="C3215" t="s">
        <v>98</v>
      </c>
      <c r="D3215">
        <v>2013</v>
      </c>
      <c r="E3215" t="s">
        <v>792</v>
      </c>
      <c r="F3215" t="s">
        <v>367</v>
      </c>
      <c r="H3215">
        <v>7444</v>
      </c>
      <c r="I3215">
        <v>5643</v>
      </c>
      <c r="J3215">
        <v>5643</v>
      </c>
      <c r="K3215">
        <v>5643</v>
      </c>
      <c r="L3215">
        <v>100</v>
      </c>
      <c r="M3215">
        <v>75.81</v>
      </c>
      <c r="N3215">
        <f>COUNTIF(Cod_Mun_Norte!B:B,DADOS_SNIS_Minas!A3215)</f>
        <v>0</v>
      </c>
    </row>
    <row r="3216" spans="1:14" x14ac:dyDescent="0.2">
      <c r="A3216">
        <v>311140</v>
      </c>
      <c r="B3216" t="s">
        <v>791</v>
      </c>
      <c r="C3216" t="s">
        <v>98</v>
      </c>
      <c r="D3216">
        <v>2012</v>
      </c>
      <c r="E3216" t="s">
        <v>792</v>
      </c>
      <c r="F3216" t="s">
        <v>367</v>
      </c>
      <c r="H3216">
        <v>7103</v>
      </c>
      <c r="I3216">
        <v>5385</v>
      </c>
      <c r="J3216">
        <v>5385</v>
      </c>
      <c r="K3216">
        <v>5385</v>
      </c>
      <c r="L3216">
        <v>100</v>
      </c>
      <c r="M3216">
        <v>75.81</v>
      </c>
      <c r="N3216">
        <f>COUNTIF(Cod_Mun_Norte!B:B,DADOS_SNIS_Minas!A3216)</f>
        <v>0</v>
      </c>
    </row>
    <row r="3217" spans="1:14" x14ac:dyDescent="0.2">
      <c r="A3217">
        <v>311140</v>
      </c>
      <c r="B3217" t="s">
        <v>791</v>
      </c>
      <c r="C3217" t="s">
        <v>98</v>
      </c>
      <c r="D3217">
        <v>2011</v>
      </c>
      <c r="E3217" t="s">
        <v>792</v>
      </c>
      <c r="F3217" t="s">
        <v>367</v>
      </c>
      <c r="H3217">
        <v>6989</v>
      </c>
      <c r="I3217">
        <v>5298</v>
      </c>
      <c r="J3217">
        <v>5298</v>
      </c>
      <c r="K3217">
        <v>5298</v>
      </c>
      <c r="L3217">
        <v>100</v>
      </c>
      <c r="M3217">
        <v>75.8</v>
      </c>
      <c r="N3217">
        <f>COUNTIF(Cod_Mun_Norte!B:B,DADOS_SNIS_Minas!A3217)</f>
        <v>0</v>
      </c>
    </row>
    <row r="3218" spans="1:14" x14ac:dyDescent="0.2">
      <c r="A3218">
        <v>311140</v>
      </c>
      <c r="B3218" t="s">
        <v>791</v>
      </c>
      <c r="C3218" t="s">
        <v>98</v>
      </c>
      <c r="D3218">
        <v>2010</v>
      </c>
      <c r="E3218" t="s">
        <v>792</v>
      </c>
      <c r="F3218" t="s">
        <v>367</v>
      </c>
      <c r="H3218">
        <v>6870</v>
      </c>
      <c r="I3218">
        <v>5208</v>
      </c>
      <c r="J3218">
        <v>5208</v>
      </c>
      <c r="K3218">
        <v>5208</v>
      </c>
      <c r="L3218">
        <v>100</v>
      </c>
      <c r="M3218">
        <v>75.81</v>
      </c>
      <c r="N3218">
        <f>COUNTIF(Cod_Mun_Norte!B:B,DADOS_SNIS_Minas!A3218)</f>
        <v>0</v>
      </c>
    </row>
    <row r="3219" spans="1:14" x14ac:dyDescent="0.2">
      <c r="A3219">
        <v>311140</v>
      </c>
      <c r="B3219" t="s">
        <v>791</v>
      </c>
      <c r="C3219" t="s">
        <v>98</v>
      </c>
      <c r="D3219">
        <v>2009</v>
      </c>
      <c r="E3219" t="s">
        <v>792</v>
      </c>
      <c r="F3219" t="s">
        <v>367</v>
      </c>
      <c r="H3219">
        <v>7105</v>
      </c>
      <c r="I3219">
        <v>4923</v>
      </c>
      <c r="J3219">
        <v>5280</v>
      </c>
      <c r="K3219">
        <v>5280</v>
      </c>
      <c r="L3219">
        <v>100</v>
      </c>
      <c r="M3219">
        <v>74.31</v>
      </c>
      <c r="N3219">
        <f>COUNTIF(Cod_Mun_Norte!B:B,DADOS_SNIS_Minas!A3219)</f>
        <v>0</v>
      </c>
    </row>
    <row r="3220" spans="1:14" x14ac:dyDescent="0.2">
      <c r="A3220">
        <v>311140</v>
      </c>
      <c r="B3220" t="s">
        <v>791</v>
      </c>
      <c r="C3220" t="s">
        <v>98</v>
      </c>
      <c r="D3220">
        <v>2008</v>
      </c>
      <c r="E3220" t="s">
        <v>361</v>
      </c>
      <c r="F3220" t="s">
        <v>99</v>
      </c>
      <c r="H3220">
        <v>6945</v>
      </c>
      <c r="I3220">
        <v>4812</v>
      </c>
      <c r="J3220">
        <v>5136</v>
      </c>
      <c r="K3220">
        <v>5136</v>
      </c>
      <c r="L3220">
        <v>100</v>
      </c>
      <c r="M3220">
        <v>73.95</v>
      </c>
      <c r="N3220">
        <f>COUNTIF(Cod_Mun_Norte!B:B,DADOS_SNIS_Minas!A3220)</f>
        <v>0</v>
      </c>
    </row>
    <row r="3221" spans="1:14" x14ac:dyDescent="0.2">
      <c r="A3221">
        <v>311140</v>
      </c>
      <c r="B3221" t="s">
        <v>791</v>
      </c>
      <c r="C3221" t="s">
        <v>98</v>
      </c>
      <c r="D3221">
        <v>2007</v>
      </c>
      <c r="E3221" t="s">
        <v>361</v>
      </c>
      <c r="F3221" t="s">
        <v>99</v>
      </c>
      <c r="H3221">
        <v>6570</v>
      </c>
      <c r="I3221">
        <v>4552</v>
      </c>
      <c r="J3221">
        <v>4794</v>
      </c>
      <c r="K3221">
        <v>4794</v>
      </c>
      <c r="L3221">
        <v>100</v>
      </c>
      <c r="M3221">
        <v>72.97</v>
      </c>
      <c r="N3221">
        <f>COUNTIF(Cod_Mun_Norte!B:B,DADOS_SNIS_Minas!A3221)</f>
        <v>0</v>
      </c>
    </row>
    <row r="3222" spans="1:14" x14ac:dyDescent="0.2">
      <c r="A3222">
        <v>311140</v>
      </c>
      <c r="B3222" t="s">
        <v>791</v>
      </c>
      <c r="C3222" t="s">
        <v>98</v>
      </c>
      <c r="D3222">
        <v>2006</v>
      </c>
      <c r="E3222" t="s">
        <v>361</v>
      </c>
      <c r="F3222" t="s">
        <v>362</v>
      </c>
      <c r="H3222">
        <v>5926</v>
      </c>
      <c r="I3222">
        <v>3492</v>
      </c>
      <c r="J3222">
        <v>4284</v>
      </c>
      <c r="K3222">
        <v>4284</v>
      </c>
      <c r="L3222">
        <v>100</v>
      </c>
      <c r="M3222">
        <v>72.290000000000006</v>
      </c>
      <c r="N3222">
        <f>COUNTIF(Cod_Mun_Norte!B:B,DADOS_SNIS_Minas!A3222)</f>
        <v>0</v>
      </c>
    </row>
    <row r="3223" spans="1:14" x14ac:dyDescent="0.2">
      <c r="A3223">
        <v>311140</v>
      </c>
      <c r="B3223" t="s">
        <v>791</v>
      </c>
      <c r="C3223" t="s">
        <v>98</v>
      </c>
      <c r="D3223">
        <v>2005</v>
      </c>
      <c r="E3223" t="s">
        <v>361</v>
      </c>
      <c r="F3223" t="s">
        <v>362</v>
      </c>
      <c r="H3223">
        <v>5835</v>
      </c>
      <c r="I3223">
        <v>3439</v>
      </c>
      <c r="J3223">
        <v>4095</v>
      </c>
      <c r="K3223">
        <v>4095</v>
      </c>
      <c r="L3223">
        <v>100</v>
      </c>
      <c r="M3223">
        <v>70.180000000000007</v>
      </c>
      <c r="N3223">
        <f>COUNTIF(Cod_Mun_Norte!B:B,DADOS_SNIS_Minas!A3223)</f>
        <v>0</v>
      </c>
    </row>
    <row r="3224" spans="1:14" x14ac:dyDescent="0.2">
      <c r="A3224">
        <v>311140</v>
      </c>
      <c r="B3224" t="s">
        <v>791</v>
      </c>
      <c r="C3224" t="s">
        <v>98</v>
      </c>
      <c r="D3224">
        <v>2004</v>
      </c>
      <c r="E3224" t="s">
        <v>361</v>
      </c>
      <c r="F3224" t="s">
        <v>362</v>
      </c>
      <c r="H3224">
        <v>5743</v>
      </c>
      <c r="I3224">
        <v>3385</v>
      </c>
      <c r="J3224">
        <v>3912</v>
      </c>
      <c r="K3224">
        <v>3912</v>
      </c>
      <c r="L3224">
        <v>100</v>
      </c>
      <c r="M3224">
        <v>68.12</v>
      </c>
      <c r="N3224">
        <f>COUNTIF(Cod_Mun_Norte!B:B,DADOS_SNIS_Minas!A3224)</f>
        <v>0</v>
      </c>
    </row>
    <row r="3225" spans="1:14" x14ac:dyDescent="0.2">
      <c r="A3225">
        <v>311140</v>
      </c>
      <c r="B3225" t="s">
        <v>791</v>
      </c>
      <c r="C3225" t="s">
        <v>98</v>
      </c>
      <c r="D3225">
        <v>2003</v>
      </c>
      <c r="E3225" t="s">
        <v>361</v>
      </c>
      <c r="F3225" t="s">
        <v>362</v>
      </c>
      <c r="H3225">
        <v>5577</v>
      </c>
      <c r="I3225">
        <v>3287</v>
      </c>
      <c r="J3225">
        <v>3696</v>
      </c>
      <c r="K3225">
        <v>3696</v>
      </c>
      <c r="L3225">
        <v>100</v>
      </c>
      <c r="M3225">
        <v>66.27</v>
      </c>
      <c r="N3225">
        <f>COUNTIF(Cod_Mun_Norte!B:B,DADOS_SNIS_Minas!A3225)</f>
        <v>0</v>
      </c>
    </row>
    <row r="3226" spans="1:14" x14ac:dyDescent="0.2">
      <c r="A3226">
        <v>311140</v>
      </c>
      <c r="B3226" t="s">
        <v>791</v>
      </c>
      <c r="C3226" t="s">
        <v>98</v>
      </c>
      <c r="D3226">
        <v>2002</v>
      </c>
      <c r="E3226" t="s">
        <v>361</v>
      </c>
      <c r="F3226" t="s">
        <v>362</v>
      </c>
      <c r="H3226">
        <v>5498</v>
      </c>
      <c r="I3226">
        <v>3240</v>
      </c>
      <c r="J3226">
        <v>3489</v>
      </c>
      <c r="K3226">
        <v>3489</v>
      </c>
      <c r="L3226">
        <v>100</v>
      </c>
      <c r="M3226">
        <v>63.46</v>
      </c>
      <c r="N3226">
        <f>COUNTIF(Cod_Mun_Norte!B:B,DADOS_SNIS_Minas!A3226)</f>
        <v>0</v>
      </c>
    </row>
    <row r="3227" spans="1:14" x14ac:dyDescent="0.2">
      <c r="A3227">
        <v>311140</v>
      </c>
      <c r="B3227" t="s">
        <v>791</v>
      </c>
      <c r="C3227" t="s">
        <v>98</v>
      </c>
      <c r="D3227">
        <v>2001</v>
      </c>
      <c r="E3227" t="s">
        <v>361</v>
      </c>
      <c r="F3227" t="s">
        <v>362</v>
      </c>
      <c r="H3227">
        <v>5424</v>
      </c>
      <c r="I3227">
        <v>3197</v>
      </c>
      <c r="J3227">
        <v>3300</v>
      </c>
      <c r="K3227">
        <v>3300</v>
      </c>
      <c r="L3227">
        <v>100</v>
      </c>
      <c r="M3227">
        <v>60.84</v>
      </c>
      <c r="N3227">
        <f>COUNTIF(Cod_Mun_Norte!B:B,DADOS_SNIS_Minas!A3227)</f>
        <v>0</v>
      </c>
    </row>
    <row r="3228" spans="1:14" x14ac:dyDescent="0.2">
      <c r="A3228">
        <v>311140</v>
      </c>
      <c r="B3228" t="s">
        <v>791</v>
      </c>
      <c r="C3228" t="s">
        <v>98</v>
      </c>
      <c r="D3228">
        <v>2000</v>
      </c>
      <c r="E3228" t="s">
        <v>361</v>
      </c>
      <c r="F3228" t="s">
        <v>362</v>
      </c>
      <c r="H3228">
        <v>5328</v>
      </c>
      <c r="I3228">
        <v>3140</v>
      </c>
      <c r="N3228">
        <f>COUNTIF(Cod_Mun_Norte!B:B,DADOS_SNIS_Minas!A3228)</f>
        <v>0</v>
      </c>
    </row>
    <row r="3229" spans="1:14" x14ac:dyDescent="0.2">
      <c r="A3229">
        <v>311140</v>
      </c>
      <c r="B3229" t="s">
        <v>791</v>
      </c>
      <c r="C3229" t="s">
        <v>98</v>
      </c>
      <c r="D3229">
        <v>1999</v>
      </c>
      <c r="E3229" t="s">
        <v>361</v>
      </c>
      <c r="F3229" t="s">
        <v>362</v>
      </c>
      <c r="H3229">
        <v>4785</v>
      </c>
      <c r="I3229">
        <v>2902</v>
      </c>
      <c r="N3229">
        <f>COUNTIF(Cod_Mun_Norte!B:B,DADOS_SNIS_Minas!A3229)</f>
        <v>0</v>
      </c>
    </row>
    <row r="3230" spans="1:14" x14ac:dyDescent="0.2">
      <c r="A3230">
        <v>311140</v>
      </c>
      <c r="B3230" t="s">
        <v>791</v>
      </c>
      <c r="C3230" t="s">
        <v>98</v>
      </c>
      <c r="D3230">
        <v>1998</v>
      </c>
      <c r="E3230" t="s">
        <v>361</v>
      </c>
      <c r="F3230" t="s">
        <v>362</v>
      </c>
      <c r="H3230">
        <v>4742</v>
      </c>
      <c r="I3230">
        <v>2876</v>
      </c>
      <c r="N3230">
        <f>COUNTIF(Cod_Mun_Norte!B:B,DADOS_SNIS_Minas!A3230)</f>
        <v>0</v>
      </c>
    </row>
    <row r="3231" spans="1:14" x14ac:dyDescent="0.2">
      <c r="A3231">
        <v>311140</v>
      </c>
      <c r="B3231" t="s">
        <v>791</v>
      </c>
      <c r="C3231" t="s">
        <v>98</v>
      </c>
      <c r="D3231">
        <v>1997</v>
      </c>
      <c r="H3231">
        <v>4700</v>
      </c>
      <c r="I3231">
        <v>2851</v>
      </c>
      <c r="N3231">
        <f>COUNTIF(Cod_Mun_Norte!B:B,DADOS_SNIS_Minas!A3231)</f>
        <v>0</v>
      </c>
    </row>
    <row r="3232" spans="1:14" x14ac:dyDescent="0.2">
      <c r="A3232">
        <v>311140</v>
      </c>
      <c r="B3232" t="s">
        <v>791</v>
      </c>
      <c r="C3232" t="s">
        <v>98</v>
      </c>
      <c r="D3232">
        <v>1996</v>
      </c>
      <c r="H3232">
        <v>4649</v>
      </c>
      <c r="I3232">
        <v>2820</v>
      </c>
      <c r="N3232">
        <f>COUNTIF(Cod_Mun_Norte!B:B,DADOS_SNIS_Minas!A3232)</f>
        <v>0</v>
      </c>
    </row>
    <row r="3233" spans="1:14" x14ac:dyDescent="0.2">
      <c r="A3233">
        <v>311140</v>
      </c>
      <c r="B3233" t="s">
        <v>791</v>
      </c>
      <c r="C3233" t="s">
        <v>98</v>
      </c>
      <c r="D3233">
        <v>1995</v>
      </c>
      <c r="H3233">
        <v>4297</v>
      </c>
      <c r="I3233">
        <v>2606</v>
      </c>
      <c r="N3233">
        <f>COUNTIF(Cod_Mun_Norte!B:B,DADOS_SNIS_Minas!A3233)</f>
        <v>0</v>
      </c>
    </row>
    <row r="3234" spans="1:14" x14ac:dyDescent="0.2">
      <c r="A3234">
        <v>311150</v>
      </c>
      <c r="B3234" t="s">
        <v>793</v>
      </c>
      <c r="C3234" t="s">
        <v>98</v>
      </c>
      <c r="D3234">
        <v>2020</v>
      </c>
      <c r="E3234" t="s">
        <v>794</v>
      </c>
      <c r="F3234" t="s">
        <v>357</v>
      </c>
      <c r="G3234" t="s">
        <v>383</v>
      </c>
      <c r="H3234">
        <v>15563</v>
      </c>
      <c r="I3234">
        <v>14146</v>
      </c>
      <c r="J3234">
        <v>12355</v>
      </c>
      <c r="K3234">
        <v>12355</v>
      </c>
      <c r="L3234">
        <v>87.3</v>
      </c>
      <c r="M3234">
        <v>79.39</v>
      </c>
      <c r="N3234">
        <f>COUNTIF(Cod_Mun_Norte!B:B,DADOS_SNIS_Minas!A3234)</f>
        <v>0</v>
      </c>
    </row>
    <row r="3235" spans="1:14" x14ac:dyDescent="0.2">
      <c r="A3235">
        <v>311150</v>
      </c>
      <c r="B3235" t="s">
        <v>793</v>
      </c>
      <c r="C3235" t="s">
        <v>98</v>
      </c>
      <c r="D3235">
        <v>2019</v>
      </c>
      <c r="E3235" t="s">
        <v>794</v>
      </c>
      <c r="F3235" t="s">
        <v>357</v>
      </c>
      <c r="G3235" t="s">
        <v>383</v>
      </c>
      <c r="H3235">
        <v>15461</v>
      </c>
      <c r="I3235">
        <v>14054</v>
      </c>
      <c r="J3235">
        <v>12355</v>
      </c>
      <c r="K3235">
        <v>12355</v>
      </c>
      <c r="L3235">
        <v>87.9</v>
      </c>
      <c r="M3235">
        <v>79.91</v>
      </c>
      <c r="N3235">
        <f>COUNTIF(Cod_Mun_Norte!B:B,DADOS_SNIS_Minas!A3235)</f>
        <v>0</v>
      </c>
    </row>
    <row r="3236" spans="1:14" x14ac:dyDescent="0.2">
      <c r="A3236">
        <v>311150</v>
      </c>
      <c r="B3236" t="s">
        <v>793</v>
      </c>
      <c r="C3236" t="s">
        <v>98</v>
      </c>
      <c r="D3236">
        <v>2018</v>
      </c>
      <c r="E3236" t="s">
        <v>795</v>
      </c>
      <c r="F3236" t="s">
        <v>357</v>
      </c>
      <c r="H3236">
        <v>15356</v>
      </c>
      <c r="I3236">
        <v>13958</v>
      </c>
      <c r="J3236">
        <v>12333</v>
      </c>
      <c r="K3236">
        <v>12333</v>
      </c>
      <c r="L3236">
        <v>88.4</v>
      </c>
      <c r="M3236">
        <v>80.31</v>
      </c>
      <c r="N3236">
        <f>COUNTIF(Cod_Mun_Norte!B:B,DADOS_SNIS_Minas!A3236)</f>
        <v>0</v>
      </c>
    </row>
    <row r="3237" spans="1:14" x14ac:dyDescent="0.2">
      <c r="A3237">
        <v>311150</v>
      </c>
      <c r="B3237" t="s">
        <v>793</v>
      </c>
      <c r="C3237" t="s">
        <v>98</v>
      </c>
      <c r="D3237">
        <v>2017</v>
      </c>
      <c r="E3237" t="s">
        <v>795</v>
      </c>
      <c r="F3237" t="s">
        <v>357</v>
      </c>
      <c r="H3237">
        <v>15387</v>
      </c>
      <c r="I3237">
        <v>13987</v>
      </c>
      <c r="J3237">
        <v>12383</v>
      </c>
      <c r="K3237">
        <v>12383</v>
      </c>
      <c r="L3237">
        <v>88.5</v>
      </c>
      <c r="M3237">
        <v>80.48</v>
      </c>
      <c r="N3237">
        <f>COUNTIF(Cod_Mun_Norte!B:B,DADOS_SNIS_Minas!A3237)</f>
        <v>0</v>
      </c>
    </row>
    <row r="3238" spans="1:14" x14ac:dyDescent="0.2">
      <c r="A3238">
        <v>311150</v>
      </c>
      <c r="B3238" t="s">
        <v>793</v>
      </c>
      <c r="C3238" t="s">
        <v>98</v>
      </c>
      <c r="D3238">
        <v>2016</v>
      </c>
      <c r="E3238" t="s">
        <v>795</v>
      </c>
      <c r="F3238" t="s">
        <v>359</v>
      </c>
      <c r="H3238">
        <v>15289</v>
      </c>
      <c r="I3238">
        <v>13897</v>
      </c>
      <c r="J3238">
        <v>12405</v>
      </c>
      <c r="K3238">
        <v>12405</v>
      </c>
      <c r="L3238">
        <v>89.3</v>
      </c>
      <c r="M3238">
        <v>81.14</v>
      </c>
      <c r="N3238">
        <f>COUNTIF(Cod_Mun_Norte!B:B,DADOS_SNIS_Minas!A3238)</f>
        <v>0</v>
      </c>
    </row>
    <row r="3239" spans="1:14" x14ac:dyDescent="0.2">
      <c r="A3239">
        <v>311150</v>
      </c>
      <c r="B3239" t="s">
        <v>793</v>
      </c>
      <c r="C3239" t="s">
        <v>98</v>
      </c>
      <c r="D3239">
        <v>2015</v>
      </c>
      <c r="E3239" t="s">
        <v>795</v>
      </c>
      <c r="F3239" t="s">
        <v>359</v>
      </c>
      <c r="H3239">
        <v>15186</v>
      </c>
      <c r="I3239">
        <v>13804</v>
      </c>
      <c r="J3239">
        <v>12421</v>
      </c>
      <c r="K3239">
        <v>12421</v>
      </c>
      <c r="L3239">
        <v>90</v>
      </c>
      <c r="M3239">
        <v>81.790000000000006</v>
      </c>
      <c r="N3239">
        <f>COUNTIF(Cod_Mun_Norte!B:B,DADOS_SNIS_Minas!A3239)</f>
        <v>0</v>
      </c>
    </row>
    <row r="3240" spans="1:14" x14ac:dyDescent="0.2">
      <c r="A3240">
        <v>311150</v>
      </c>
      <c r="B3240" t="s">
        <v>793</v>
      </c>
      <c r="C3240" t="s">
        <v>98</v>
      </c>
      <c r="D3240">
        <v>2014</v>
      </c>
      <c r="E3240" t="s">
        <v>795</v>
      </c>
      <c r="F3240" t="s">
        <v>359</v>
      </c>
      <c r="H3240">
        <v>15078</v>
      </c>
      <c r="I3240">
        <v>13706</v>
      </c>
      <c r="J3240">
        <v>13706</v>
      </c>
      <c r="K3240">
        <v>13706</v>
      </c>
      <c r="L3240">
        <v>100</v>
      </c>
      <c r="M3240">
        <v>90.9</v>
      </c>
      <c r="N3240">
        <f>COUNTIF(Cod_Mun_Norte!B:B,DADOS_SNIS_Minas!A3240)</f>
        <v>0</v>
      </c>
    </row>
    <row r="3241" spans="1:14" x14ac:dyDescent="0.2">
      <c r="A3241">
        <v>311150</v>
      </c>
      <c r="B3241" t="s">
        <v>793</v>
      </c>
      <c r="C3241" t="s">
        <v>98</v>
      </c>
      <c r="D3241">
        <v>2013</v>
      </c>
      <c r="E3241" t="s">
        <v>796</v>
      </c>
      <c r="F3241" t="s">
        <v>360</v>
      </c>
      <c r="H3241">
        <v>14964</v>
      </c>
      <c r="I3241">
        <v>13602</v>
      </c>
      <c r="J3241">
        <v>13602</v>
      </c>
      <c r="K3241">
        <v>13602</v>
      </c>
      <c r="L3241">
        <v>100</v>
      </c>
      <c r="M3241">
        <v>90.9</v>
      </c>
      <c r="N3241">
        <f>COUNTIF(Cod_Mun_Norte!B:B,DADOS_SNIS_Minas!A3241)</f>
        <v>0</v>
      </c>
    </row>
    <row r="3242" spans="1:14" x14ac:dyDescent="0.2">
      <c r="A3242">
        <v>311150</v>
      </c>
      <c r="B3242" t="s">
        <v>793</v>
      </c>
      <c r="C3242" t="s">
        <v>98</v>
      </c>
      <c r="D3242">
        <v>2012</v>
      </c>
      <c r="E3242" t="s">
        <v>795</v>
      </c>
      <c r="F3242" t="s">
        <v>359</v>
      </c>
      <c r="H3242">
        <v>14416</v>
      </c>
      <c r="I3242">
        <v>13104</v>
      </c>
      <c r="J3242">
        <v>13104</v>
      </c>
      <c r="K3242">
        <v>13104</v>
      </c>
      <c r="L3242">
        <v>100</v>
      </c>
      <c r="M3242">
        <v>90.9</v>
      </c>
      <c r="N3242">
        <f>COUNTIF(Cod_Mun_Norte!B:B,DADOS_SNIS_Minas!A3242)</f>
        <v>0</v>
      </c>
    </row>
    <row r="3243" spans="1:14" x14ac:dyDescent="0.2">
      <c r="A3243">
        <v>311150</v>
      </c>
      <c r="B3243" t="s">
        <v>793</v>
      </c>
      <c r="C3243" t="s">
        <v>98</v>
      </c>
      <c r="D3243">
        <v>2011</v>
      </c>
      <c r="E3243" t="s">
        <v>361</v>
      </c>
      <c r="F3243" t="s">
        <v>362</v>
      </c>
      <c r="H3243">
        <v>14313</v>
      </c>
      <c r="I3243">
        <v>13010</v>
      </c>
      <c r="J3243">
        <v>13010</v>
      </c>
      <c r="K3243">
        <v>13010</v>
      </c>
      <c r="L3243">
        <v>100</v>
      </c>
      <c r="M3243">
        <v>90.9</v>
      </c>
      <c r="N3243">
        <f>COUNTIF(Cod_Mun_Norte!B:B,DADOS_SNIS_Minas!A3243)</f>
        <v>0</v>
      </c>
    </row>
    <row r="3244" spans="1:14" x14ac:dyDescent="0.2">
      <c r="A3244">
        <v>311150</v>
      </c>
      <c r="B3244" t="s">
        <v>793</v>
      </c>
      <c r="C3244" t="s">
        <v>98</v>
      </c>
      <c r="D3244">
        <v>2010</v>
      </c>
      <c r="E3244" t="s">
        <v>361</v>
      </c>
      <c r="F3244" t="s">
        <v>362</v>
      </c>
      <c r="H3244">
        <v>14206</v>
      </c>
      <c r="I3244">
        <v>12913</v>
      </c>
      <c r="J3244">
        <v>12913</v>
      </c>
      <c r="K3244">
        <v>12913</v>
      </c>
      <c r="L3244">
        <v>100</v>
      </c>
      <c r="M3244">
        <v>90.9</v>
      </c>
      <c r="N3244">
        <f>COUNTIF(Cod_Mun_Norte!B:B,DADOS_SNIS_Minas!A3244)</f>
        <v>0</v>
      </c>
    </row>
    <row r="3245" spans="1:14" x14ac:dyDescent="0.2">
      <c r="A3245">
        <v>311150</v>
      </c>
      <c r="B3245" t="s">
        <v>793</v>
      </c>
      <c r="C3245" t="s">
        <v>98</v>
      </c>
      <c r="D3245">
        <v>2009</v>
      </c>
      <c r="E3245" t="s">
        <v>797</v>
      </c>
      <c r="F3245" t="s">
        <v>364</v>
      </c>
      <c r="H3245">
        <v>13719</v>
      </c>
      <c r="I3245">
        <v>12904</v>
      </c>
      <c r="J3245">
        <v>13545</v>
      </c>
      <c r="K3245">
        <v>13545</v>
      </c>
      <c r="L3245">
        <v>100</v>
      </c>
      <c r="M3245">
        <v>98.73</v>
      </c>
      <c r="N3245">
        <f>COUNTIF(Cod_Mun_Norte!B:B,DADOS_SNIS_Minas!A3245)</f>
        <v>0</v>
      </c>
    </row>
    <row r="3246" spans="1:14" x14ac:dyDescent="0.2">
      <c r="A3246">
        <v>311150</v>
      </c>
      <c r="B3246" t="s">
        <v>793</v>
      </c>
      <c r="C3246" t="s">
        <v>98</v>
      </c>
      <c r="D3246">
        <v>2008</v>
      </c>
      <c r="E3246" t="s">
        <v>361</v>
      </c>
      <c r="F3246" t="s">
        <v>362</v>
      </c>
      <c r="H3246">
        <v>13646</v>
      </c>
      <c r="I3246">
        <v>12836</v>
      </c>
      <c r="J3246">
        <v>13217</v>
      </c>
      <c r="K3246">
        <v>13217</v>
      </c>
      <c r="L3246">
        <v>100</v>
      </c>
      <c r="M3246">
        <v>96.86</v>
      </c>
      <c r="N3246">
        <f>COUNTIF(Cod_Mun_Norte!B:B,DADOS_SNIS_Minas!A3246)</f>
        <v>0</v>
      </c>
    </row>
    <row r="3247" spans="1:14" x14ac:dyDescent="0.2">
      <c r="A3247">
        <v>311150</v>
      </c>
      <c r="B3247" t="s">
        <v>793</v>
      </c>
      <c r="C3247" t="s">
        <v>98</v>
      </c>
      <c r="D3247">
        <v>2007</v>
      </c>
      <c r="E3247" t="s">
        <v>361</v>
      </c>
      <c r="F3247" t="s">
        <v>362</v>
      </c>
      <c r="H3247">
        <v>13184</v>
      </c>
      <c r="I3247">
        <v>12401</v>
      </c>
      <c r="J3247">
        <v>13081</v>
      </c>
      <c r="K3247">
        <v>13081</v>
      </c>
      <c r="L3247">
        <v>100</v>
      </c>
      <c r="M3247">
        <v>99.22</v>
      </c>
      <c r="N3247">
        <f>COUNTIF(Cod_Mun_Norte!B:B,DADOS_SNIS_Minas!A3247)</f>
        <v>0</v>
      </c>
    </row>
    <row r="3248" spans="1:14" x14ac:dyDescent="0.2">
      <c r="A3248">
        <v>311150</v>
      </c>
      <c r="B3248" t="s">
        <v>793</v>
      </c>
      <c r="C3248" t="s">
        <v>98</v>
      </c>
      <c r="D3248">
        <v>2006</v>
      </c>
      <c r="E3248" t="s">
        <v>361</v>
      </c>
      <c r="F3248" t="s">
        <v>362</v>
      </c>
      <c r="H3248">
        <v>14081</v>
      </c>
      <c r="I3248">
        <v>12763</v>
      </c>
      <c r="J3248">
        <v>12839</v>
      </c>
      <c r="K3248">
        <v>12839</v>
      </c>
      <c r="L3248">
        <v>100</v>
      </c>
      <c r="M3248">
        <v>91.18</v>
      </c>
      <c r="N3248">
        <f>COUNTIF(Cod_Mun_Norte!B:B,DADOS_SNIS_Minas!A3248)</f>
        <v>0</v>
      </c>
    </row>
    <row r="3249" spans="1:14" x14ac:dyDescent="0.2">
      <c r="A3249">
        <v>311150</v>
      </c>
      <c r="B3249" t="s">
        <v>793</v>
      </c>
      <c r="C3249" t="s">
        <v>98</v>
      </c>
      <c r="D3249">
        <v>2005</v>
      </c>
      <c r="E3249" t="s">
        <v>361</v>
      </c>
      <c r="F3249" t="s">
        <v>362</v>
      </c>
      <c r="H3249">
        <v>13888</v>
      </c>
      <c r="I3249">
        <v>12588</v>
      </c>
      <c r="J3249">
        <v>12259</v>
      </c>
      <c r="K3249">
        <v>12259</v>
      </c>
      <c r="L3249">
        <v>97.4</v>
      </c>
      <c r="M3249">
        <v>88.27</v>
      </c>
      <c r="N3249">
        <f>COUNTIF(Cod_Mun_Norte!B:B,DADOS_SNIS_Minas!A3249)</f>
        <v>0</v>
      </c>
    </row>
    <row r="3250" spans="1:14" x14ac:dyDescent="0.2">
      <c r="A3250">
        <v>311150</v>
      </c>
      <c r="B3250" t="s">
        <v>793</v>
      </c>
      <c r="C3250" t="s">
        <v>98</v>
      </c>
      <c r="D3250">
        <v>2004</v>
      </c>
      <c r="E3250" t="s">
        <v>361</v>
      </c>
      <c r="F3250" t="s">
        <v>362</v>
      </c>
      <c r="H3250">
        <v>13695</v>
      </c>
      <c r="I3250">
        <v>12413</v>
      </c>
      <c r="N3250">
        <f>COUNTIF(Cod_Mun_Norte!B:B,DADOS_SNIS_Minas!A3250)</f>
        <v>0</v>
      </c>
    </row>
    <row r="3251" spans="1:14" x14ac:dyDescent="0.2">
      <c r="A3251">
        <v>311150</v>
      </c>
      <c r="B3251" t="s">
        <v>793</v>
      </c>
      <c r="C3251" t="s">
        <v>98</v>
      </c>
      <c r="D3251">
        <v>2003</v>
      </c>
      <c r="E3251" t="s">
        <v>361</v>
      </c>
      <c r="F3251" t="s">
        <v>362</v>
      </c>
      <c r="H3251">
        <v>13345</v>
      </c>
      <c r="I3251">
        <v>12096</v>
      </c>
      <c r="N3251">
        <f>COUNTIF(Cod_Mun_Norte!B:B,DADOS_SNIS_Minas!A3251)</f>
        <v>0</v>
      </c>
    </row>
    <row r="3252" spans="1:14" x14ac:dyDescent="0.2">
      <c r="A3252">
        <v>311150</v>
      </c>
      <c r="B3252" t="s">
        <v>793</v>
      </c>
      <c r="C3252" t="s">
        <v>98</v>
      </c>
      <c r="D3252">
        <v>2002</v>
      </c>
      <c r="E3252" t="s">
        <v>361</v>
      </c>
      <c r="F3252" t="s">
        <v>362</v>
      </c>
      <c r="H3252">
        <v>13178</v>
      </c>
      <c r="I3252">
        <v>11944</v>
      </c>
      <c r="N3252">
        <f>COUNTIF(Cod_Mun_Norte!B:B,DADOS_SNIS_Minas!A3252)</f>
        <v>0</v>
      </c>
    </row>
    <row r="3253" spans="1:14" x14ac:dyDescent="0.2">
      <c r="A3253">
        <v>311150</v>
      </c>
      <c r="B3253" t="s">
        <v>793</v>
      </c>
      <c r="C3253" t="s">
        <v>98</v>
      </c>
      <c r="D3253">
        <v>2001</v>
      </c>
      <c r="E3253" t="s">
        <v>361</v>
      </c>
      <c r="F3253" t="s">
        <v>362</v>
      </c>
      <c r="H3253">
        <v>13024</v>
      </c>
      <c r="I3253">
        <v>11805</v>
      </c>
      <c r="N3253">
        <f>COUNTIF(Cod_Mun_Norte!B:B,DADOS_SNIS_Minas!A3253)</f>
        <v>0</v>
      </c>
    </row>
    <row r="3254" spans="1:14" x14ac:dyDescent="0.2">
      <c r="A3254">
        <v>311150</v>
      </c>
      <c r="B3254" t="s">
        <v>793</v>
      </c>
      <c r="C3254" t="s">
        <v>98</v>
      </c>
      <c r="D3254">
        <v>2000</v>
      </c>
      <c r="E3254" t="s">
        <v>361</v>
      </c>
      <c r="F3254" t="s">
        <v>362</v>
      </c>
      <c r="H3254">
        <v>12819</v>
      </c>
      <c r="I3254">
        <v>11619</v>
      </c>
      <c r="N3254">
        <f>COUNTIF(Cod_Mun_Norte!B:B,DADOS_SNIS_Minas!A3254)</f>
        <v>0</v>
      </c>
    </row>
    <row r="3255" spans="1:14" x14ac:dyDescent="0.2">
      <c r="A3255">
        <v>311150</v>
      </c>
      <c r="B3255" t="s">
        <v>793</v>
      </c>
      <c r="C3255" t="s">
        <v>98</v>
      </c>
      <c r="D3255">
        <v>1999</v>
      </c>
      <c r="E3255" t="s">
        <v>361</v>
      </c>
      <c r="F3255" t="s">
        <v>362</v>
      </c>
      <c r="H3255">
        <v>12091</v>
      </c>
      <c r="I3255">
        <v>10995</v>
      </c>
      <c r="N3255">
        <f>COUNTIF(Cod_Mun_Norte!B:B,DADOS_SNIS_Minas!A3255)</f>
        <v>0</v>
      </c>
    </row>
    <row r="3256" spans="1:14" x14ac:dyDescent="0.2">
      <c r="A3256">
        <v>311150</v>
      </c>
      <c r="B3256" t="s">
        <v>793</v>
      </c>
      <c r="C3256" t="s">
        <v>98</v>
      </c>
      <c r="D3256">
        <v>1998</v>
      </c>
      <c r="E3256" t="s">
        <v>361</v>
      </c>
      <c r="F3256" t="s">
        <v>362</v>
      </c>
      <c r="H3256">
        <v>11981</v>
      </c>
      <c r="I3256">
        <v>10895</v>
      </c>
      <c r="N3256">
        <f>COUNTIF(Cod_Mun_Norte!B:B,DADOS_SNIS_Minas!A3256)</f>
        <v>0</v>
      </c>
    </row>
    <row r="3257" spans="1:14" x14ac:dyDescent="0.2">
      <c r="A3257">
        <v>311150</v>
      </c>
      <c r="B3257" t="s">
        <v>793</v>
      </c>
      <c r="C3257" t="s">
        <v>98</v>
      </c>
      <c r="D3257">
        <v>1997</v>
      </c>
      <c r="H3257">
        <v>11871</v>
      </c>
      <c r="I3257">
        <v>10795</v>
      </c>
      <c r="N3257">
        <f>COUNTIF(Cod_Mun_Norte!B:B,DADOS_SNIS_Minas!A3257)</f>
        <v>0</v>
      </c>
    </row>
    <row r="3258" spans="1:14" x14ac:dyDescent="0.2">
      <c r="A3258">
        <v>311150</v>
      </c>
      <c r="B3258" t="s">
        <v>793</v>
      </c>
      <c r="C3258" t="s">
        <v>98</v>
      </c>
      <c r="D3258">
        <v>1996</v>
      </c>
      <c r="H3258">
        <v>11741</v>
      </c>
      <c r="I3258">
        <v>10677</v>
      </c>
      <c r="N3258">
        <f>COUNTIF(Cod_Mun_Norte!B:B,DADOS_SNIS_Minas!A3258)</f>
        <v>0</v>
      </c>
    </row>
    <row r="3259" spans="1:14" x14ac:dyDescent="0.2">
      <c r="A3259">
        <v>311150</v>
      </c>
      <c r="B3259" t="s">
        <v>793</v>
      </c>
      <c r="C3259" t="s">
        <v>98</v>
      </c>
      <c r="D3259">
        <v>1995</v>
      </c>
      <c r="H3259">
        <v>11235</v>
      </c>
      <c r="I3259">
        <v>10217</v>
      </c>
      <c r="N3259">
        <f>COUNTIF(Cod_Mun_Norte!B:B,DADOS_SNIS_Minas!A3259)</f>
        <v>0</v>
      </c>
    </row>
    <row r="3260" spans="1:14" x14ac:dyDescent="0.2">
      <c r="A3260">
        <v>311160</v>
      </c>
      <c r="B3260" t="s">
        <v>798</v>
      </c>
      <c r="C3260" t="s">
        <v>98</v>
      </c>
      <c r="D3260">
        <v>2020</v>
      </c>
      <c r="E3260" t="s">
        <v>799</v>
      </c>
      <c r="F3260" t="s">
        <v>357</v>
      </c>
      <c r="G3260" t="s">
        <v>383</v>
      </c>
      <c r="H3260">
        <v>28842</v>
      </c>
      <c r="I3260">
        <v>20018</v>
      </c>
      <c r="J3260">
        <v>18874</v>
      </c>
      <c r="K3260">
        <v>18874</v>
      </c>
      <c r="L3260">
        <v>94.3</v>
      </c>
      <c r="M3260">
        <v>65.44</v>
      </c>
      <c r="N3260">
        <f>COUNTIF(Cod_Mun_Norte!B:B,DADOS_SNIS_Minas!A3260)</f>
        <v>0</v>
      </c>
    </row>
    <row r="3261" spans="1:14" x14ac:dyDescent="0.2">
      <c r="A3261">
        <v>311160</v>
      </c>
      <c r="B3261" t="s">
        <v>798</v>
      </c>
      <c r="C3261" t="s">
        <v>98</v>
      </c>
      <c r="D3261">
        <v>2019</v>
      </c>
      <c r="E3261" t="s">
        <v>800</v>
      </c>
      <c r="F3261" t="s">
        <v>354</v>
      </c>
      <c r="G3261" t="s">
        <v>355</v>
      </c>
      <c r="H3261">
        <v>28774</v>
      </c>
      <c r="I3261">
        <v>19971</v>
      </c>
      <c r="J3261">
        <v>18562</v>
      </c>
      <c r="K3261">
        <v>18562</v>
      </c>
      <c r="L3261">
        <v>92.9</v>
      </c>
      <c r="M3261">
        <v>64.510000000000005</v>
      </c>
      <c r="N3261">
        <f>COUNTIF(Cod_Mun_Norte!B:B,DADOS_SNIS_Minas!A3261)</f>
        <v>0</v>
      </c>
    </row>
    <row r="3262" spans="1:14" x14ac:dyDescent="0.2">
      <c r="A3262">
        <v>311160</v>
      </c>
      <c r="B3262" t="s">
        <v>798</v>
      </c>
      <c r="C3262" t="s">
        <v>98</v>
      </c>
      <c r="D3262">
        <v>2018</v>
      </c>
      <c r="E3262" t="s">
        <v>801</v>
      </c>
      <c r="F3262" t="s">
        <v>354</v>
      </c>
      <c r="H3262">
        <v>28703</v>
      </c>
      <c r="I3262">
        <v>19922</v>
      </c>
      <c r="J3262">
        <v>18601</v>
      </c>
      <c r="K3262">
        <v>18601</v>
      </c>
      <c r="L3262">
        <v>93.4</v>
      </c>
      <c r="M3262">
        <v>64.81</v>
      </c>
      <c r="N3262">
        <f>COUNTIF(Cod_Mun_Norte!B:B,DADOS_SNIS_Minas!A3262)</f>
        <v>0</v>
      </c>
    </row>
    <row r="3263" spans="1:14" x14ac:dyDescent="0.2">
      <c r="A3263">
        <v>311160</v>
      </c>
      <c r="B3263" t="s">
        <v>798</v>
      </c>
      <c r="C3263" t="s">
        <v>98</v>
      </c>
      <c r="D3263">
        <v>2017</v>
      </c>
      <c r="E3263" t="s">
        <v>802</v>
      </c>
      <c r="F3263" t="s">
        <v>364</v>
      </c>
      <c r="H3263">
        <v>29057</v>
      </c>
      <c r="I3263">
        <v>20167</v>
      </c>
      <c r="J3263">
        <v>18706</v>
      </c>
      <c r="K3263">
        <v>18706</v>
      </c>
      <c r="L3263">
        <v>92.8</v>
      </c>
      <c r="M3263">
        <v>64.38</v>
      </c>
      <c r="N3263">
        <f>COUNTIF(Cod_Mun_Norte!B:B,DADOS_SNIS_Minas!A3263)</f>
        <v>0</v>
      </c>
    </row>
    <row r="3264" spans="1:14" x14ac:dyDescent="0.2">
      <c r="A3264">
        <v>311160</v>
      </c>
      <c r="B3264" t="s">
        <v>798</v>
      </c>
      <c r="C3264" t="s">
        <v>98</v>
      </c>
      <c r="D3264">
        <v>2016</v>
      </c>
      <c r="E3264" t="s">
        <v>803</v>
      </c>
      <c r="F3264" t="s">
        <v>359</v>
      </c>
      <c r="H3264">
        <v>28970</v>
      </c>
      <c r="I3264">
        <v>20107</v>
      </c>
      <c r="J3264">
        <v>18800</v>
      </c>
      <c r="K3264">
        <v>18800</v>
      </c>
      <c r="L3264">
        <v>93.5</v>
      </c>
      <c r="M3264">
        <v>64.89</v>
      </c>
      <c r="N3264">
        <f>COUNTIF(Cod_Mun_Norte!B:B,DADOS_SNIS_Minas!A3264)</f>
        <v>0</v>
      </c>
    </row>
    <row r="3265" spans="1:14" x14ac:dyDescent="0.2">
      <c r="A3265">
        <v>311160</v>
      </c>
      <c r="B3265" t="s">
        <v>798</v>
      </c>
      <c r="C3265" t="s">
        <v>98</v>
      </c>
      <c r="D3265">
        <v>2015</v>
      </c>
      <c r="E3265" t="s">
        <v>802</v>
      </c>
      <c r="F3265" t="s">
        <v>364</v>
      </c>
      <c r="H3265">
        <v>28879</v>
      </c>
      <c r="I3265">
        <v>20044</v>
      </c>
      <c r="J3265">
        <v>18508</v>
      </c>
      <c r="K3265">
        <v>18508</v>
      </c>
      <c r="L3265">
        <v>92.3</v>
      </c>
      <c r="M3265">
        <v>64.09</v>
      </c>
      <c r="N3265">
        <f>COUNTIF(Cod_Mun_Norte!B:B,DADOS_SNIS_Minas!A3265)</f>
        <v>0</v>
      </c>
    </row>
    <row r="3266" spans="1:14" x14ac:dyDescent="0.2">
      <c r="A3266">
        <v>311160</v>
      </c>
      <c r="B3266" t="s">
        <v>798</v>
      </c>
      <c r="C3266" t="s">
        <v>98</v>
      </c>
      <c r="D3266">
        <v>2014</v>
      </c>
      <c r="E3266" t="s">
        <v>803</v>
      </c>
      <c r="F3266" t="s">
        <v>359</v>
      </c>
      <c r="H3266">
        <v>28783</v>
      </c>
      <c r="I3266">
        <v>19977</v>
      </c>
      <c r="J3266">
        <v>19977</v>
      </c>
      <c r="K3266">
        <v>19977</v>
      </c>
      <c r="L3266">
        <v>100</v>
      </c>
      <c r="M3266">
        <v>69.41</v>
      </c>
      <c r="N3266">
        <f>COUNTIF(Cod_Mun_Norte!B:B,DADOS_SNIS_Minas!A3266)</f>
        <v>0</v>
      </c>
    </row>
    <row r="3267" spans="1:14" x14ac:dyDescent="0.2">
      <c r="A3267">
        <v>311160</v>
      </c>
      <c r="B3267" t="s">
        <v>798</v>
      </c>
      <c r="C3267" t="s">
        <v>98</v>
      </c>
      <c r="D3267">
        <v>2013</v>
      </c>
      <c r="E3267" t="s">
        <v>803</v>
      </c>
      <c r="F3267" t="s">
        <v>359</v>
      </c>
      <c r="H3267">
        <v>28683</v>
      </c>
      <c r="I3267">
        <v>19908</v>
      </c>
      <c r="J3267">
        <v>19908</v>
      </c>
      <c r="K3267">
        <v>19908</v>
      </c>
      <c r="L3267">
        <v>100</v>
      </c>
      <c r="M3267">
        <v>69.41</v>
      </c>
      <c r="N3267">
        <f>COUNTIF(Cod_Mun_Norte!B:B,DADOS_SNIS_Minas!A3267)</f>
        <v>0</v>
      </c>
    </row>
    <row r="3268" spans="1:14" x14ac:dyDescent="0.2">
      <c r="A3268">
        <v>311160</v>
      </c>
      <c r="B3268" t="s">
        <v>798</v>
      </c>
      <c r="C3268" t="s">
        <v>98</v>
      </c>
      <c r="D3268">
        <v>2012</v>
      </c>
      <c r="E3268" t="s">
        <v>803</v>
      </c>
      <c r="F3268" t="s">
        <v>359</v>
      </c>
      <c r="H3268">
        <v>27760</v>
      </c>
      <c r="I3268">
        <v>19267</v>
      </c>
      <c r="J3268">
        <v>19267</v>
      </c>
      <c r="K3268">
        <v>19267</v>
      </c>
      <c r="L3268">
        <v>100</v>
      </c>
      <c r="M3268">
        <v>69.41</v>
      </c>
      <c r="N3268">
        <f>COUNTIF(Cod_Mun_Norte!B:B,DADOS_SNIS_Minas!A3268)</f>
        <v>0</v>
      </c>
    </row>
    <row r="3269" spans="1:14" x14ac:dyDescent="0.2">
      <c r="A3269">
        <v>311160</v>
      </c>
      <c r="B3269" t="s">
        <v>798</v>
      </c>
      <c r="C3269" t="s">
        <v>98</v>
      </c>
      <c r="D3269">
        <v>2011</v>
      </c>
      <c r="E3269" t="s">
        <v>801</v>
      </c>
      <c r="F3269" t="s">
        <v>360</v>
      </c>
      <c r="H3269">
        <v>27682</v>
      </c>
      <c r="I3269">
        <v>19213</v>
      </c>
      <c r="J3269">
        <v>19213</v>
      </c>
      <c r="K3269">
        <v>19213</v>
      </c>
      <c r="L3269">
        <v>100</v>
      </c>
      <c r="M3269">
        <v>69.41</v>
      </c>
      <c r="N3269">
        <f>COUNTIF(Cod_Mun_Norte!B:B,DADOS_SNIS_Minas!A3269)</f>
        <v>0</v>
      </c>
    </row>
    <row r="3270" spans="1:14" x14ac:dyDescent="0.2">
      <c r="A3270">
        <v>311160</v>
      </c>
      <c r="B3270" t="s">
        <v>798</v>
      </c>
      <c r="C3270" t="s">
        <v>98</v>
      </c>
      <c r="D3270">
        <v>2010</v>
      </c>
      <c r="E3270" t="s">
        <v>361</v>
      </c>
      <c r="F3270" t="s">
        <v>362</v>
      </c>
      <c r="H3270">
        <v>27600</v>
      </c>
      <c r="I3270">
        <v>19156</v>
      </c>
      <c r="J3270">
        <v>19156</v>
      </c>
      <c r="K3270">
        <v>19156</v>
      </c>
      <c r="L3270">
        <v>100</v>
      </c>
      <c r="M3270">
        <v>69.41</v>
      </c>
      <c r="N3270">
        <f>COUNTIF(Cod_Mun_Norte!B:B,DADOS_SNIS_Minas!A3270)</f>
        <v>0</v>
      </c>
    </row>
    <row r="3271" spans="1:14" x14ac:dyDescent="0.2">
      <c r="A3271">
        <v>311160</v>
      </c>
      <c r="B3271" t="s">
        <v>798</v>
      </c>
      <c r="C3271" t="s">
        <v>98</v>
      </c>
      <c r="D3271">
        <v>2009</v>
      </c>
      <c r="E3271" t="s">
        <v>801</v>
      </c>
      <c r="F3271" t="s">
        <v>360</v>
      </c>
      <c r="H3271">
        <v>27964</v>
      </c>
      <c r="I3271">
        <v>19570</v>
      </c>
      <c r="J3271">
        <v>20759</v>
      </c>
      <c r="K3271">
        <v>20759</v>
      </c>
      <c r="L3271">
        <v>100</v>
      </c>
      <c r="M3271">
        <v>74.23</v>
      </c>
      <c r="N3271">
        <f>COUNTIF(Cod_Mun_Norte!B:B,DADOS_SNIS_Minas!A3271)</f>
        <v>0</v>
      </c>
    </row>
    <row r="3272" spans="1:14" x14ac:dyDescent="0.2">
      <c r="A3272">
        <v>311160</v>
      </c>
      <c r="B3272" t="s">
        <v>798</v>
      </c>
      <c r="C3272" t="s">
        <v>98</v>
      </c>
      <c r="D3272">
        <v>2008</v>
      </c>
      <c r="E3272" t="s">
        <v>361</v>
      </c>
      <c r="F3272" t="s">
        <v>362</v>
      </c>
      <c r="H3272">
        <v>27853</v>
      </c>
      <c r="I3272">
        <v>19492</v>
      </c>
      <c r="J3272">
        <v>20553</v>
      </c>
      <c r="K3272">
        <v>20553</v>
      </c>
      <c r="L3272">
        <v>100</v>
      </c>
      <c r="M3272">
        <v>73.790000000000006</v>
      </c>
      <c r="N3272">
        <f>COUNTIF(Cod_Mun_Norte!B:B,DADOS_SNIS_Minas!A3272)</f>
        <v>0</v>
      </c>
    </row>
    <row r="3273" spans="1:14" x14ac:dyDescent="0.2">
      <c r="A3273">
        <v>311160</v>
      </c>
      <c r="B3273" t="s">
        <v>798</v>
      </c>
      <c r="C3273" t="s">
        <v>98</v>
      </c>
      <c r="D3273">
        <v>2007</v>
      </c>
      <c r="E3273" t="s">
        <v>361</v>
      </c>
      <c r="F3273" t="s">
        <v>362</v>
      </c>
      <c r="H3273">
        <v>26954</v>
      </c>
      <c r="I3273">
        <v>18863</v>
      </c>
      <c r="J3273">
        <v>20274</v>
      </c>
      <c r="K3273">
        <v>20274</v>
      </c>
      <c r="L3273">
        <v>100</v>
      </c>
      <c r="M3273">
        <v>75.22</v>
      </c>
      <c r="N3273">
        <f>COUNTIF(Cod_Mun_Norte!B:B,DADOS_SNIS_Minas!A3273)</f>
        <v>0</v>
      </c>
    </row>
    <row r="3274" spans="1:14" x14ac:dyDescent="0.2">
      <c r="A3274">
        <v>311160</v>
      </c>
      <c r="B3274" t="s">
        <v>798</v>
      </c>
      <c r="C3274" t="s">
        <v>98</v>
      </c>
      <c r="D3274">
        <v>2006</v>
      </c>
      <c r="E3274" t="s">
        <v>361</v>
      </c>
      <c r="F3274" t="s">
        <v>362</v>
      </c>
      <c r="H3274">
        <v>28459</v>
      </c>
      <c r="I3274">
        <v>19021</v>
      </c>
      <c r="J3274">
        <v>19720</v>
      </c>
      <c r="K3274">
        <v>19720</v>
      </c>
      <c r="L3274">
        <v>100</v>
      </c>
      <c r="M3274">
        <v>69.290000000000006</v>
      </c>
      <c r="N3274">
        <f>COUNTIF(Cod_Mun_Norte!B:B,DADOS_SNIS_Minas!A3274)</f>
        <v>0</v>
      </c>
    </row>
    <row r="3275" spans="1:14" x14ac:dyDescent="0.2">
      <c r="A3275">
        <v>311160</v>
      </c>
      <c r="B3275" t="s">
        <v>798</v>
      </c>
      <c r="C3275" t="s">
        <v>98</v>
      </c>
      <c r="D3275">
        <v>2005</v>
      </c>
      <c r="E3275" t="s">
        <v>361</v>
      </c>
      <c r="F3275" t="s">
        <v>362</v>
      </c>
      <c r="H3275">
        <v>28167</v>
      </c>
      <c r="I3275">
        <v>18826</v>
      </c>
      <c r="J3275">
        <v>16912</v>
      </c>
      <c r="K3275">
        <v>16912</v>
      </c>
      <c r="L3275">
        <v>89.8</v>
      </c>
      <c r="M3275">
        <v>60.04</v>
      </c>
      <c r="N3275">
        <f>COUNTIF(Cod_Mun_Norte!B:B,DADOS_SNIS_Minas!A3275)</f>
        <v>0</v>
      </c>
    </row>
    <row r="3276" spans="1:14" x14ac:dyDescent="0.2">
      <c r="A3276">
        <v>311160</v>
      </c>
      <c r="B3276" t="s">
        <v>798</v>
      </c>
      <c r="C3276" t="s">
        <v>98</v>
      </c>
      <c r="D3276">
        <v>2004</v>
      </c>
      <c r="E3276" t="s">
        <v>361</v>
      </c>
      <c r="F3276" t="s">
        <v>362</v>
      </c>
      <c r="H3276">
        <v>27872</v>
      </c>
      <c r="I3276">
        <v>18629</v>
      </c>
      <c r="J3276">
        <v>16641</v>
      </c>
      <c r="K3276">
        <v>16641</v>
      </c>
      <c r="L3276">
        <v>89.3</v>
      </c>
      <c r="M3276">
        <v>59.71</v>
      </c>
      <c r="N3276">
        <f>COUNTIF(Cod_Mun_Norte!B:B,DADOS_SNIS_Minas!A3276)</f>
        <v>0</v>
      </c>
    </row>
    <row r="3277" spans="1:14" x14ac:dyDescent="0.2">
      <c r="A3277">
        <v>311160</v>
      </c>
      <c r="B3277" t="s">
        <v>798</v>
      </c>
      <c r="C3277" t="s">
        <v>98</v>
      </c>
      <c r="D3277">
        <v>2003</v>
      </c>
      <c r="E3277" t="s">
        <v>361</v>
      </c>
      <c r="F3277" t="s">
        <v>362</v>
      </c>
      <c r="H3277">
        <v>27340</v>
      </c>
      <c r="I3277">
        <v>18273</v>
      </c>
      <c r="N3277">
        <f>COUNTIF(Cod_Mun_Norte!B:B,DADOS_SNIS_Minas!A3277)</f>
        <v>0</v>
      </c>
    </row>
    <row r="3278" spans="1:14" x14ac:dyDescent="0.2">
      <c r="A3278">
        <v>311160</v>
      </c>
      <c r="B3278" t="s">
        <v>798</v>
      </c>
      <c r="C3278" t="s">
        <v>98</v>
      </c>
      <c r="D3278">
        <v>2002</v>
      </c>
      <c r="E3278" t="s">
        <v>361</v>
      </c>
      <c r="F3278" t="s">
        <v>362</v>
      </c>
      <c r="H3278">
        <v>27087</v>
      </c>
      <c r="I3278">
        <v>18104</v>
      </c>
      <c r="N3278">
        <f>COUNTIF(Cod_Mun_Norte!B:B,DADOS_SNIS_Minas!A3278)</f>
        <v>0</v>
      </c>
    </row>
    <row r="3279" spans="1:14" x14ac:dyDescent="0.2">
      <c r="A3279">
        <v>311160</v>
      </c>
      <c r="B3279" t="s">
        <v>798</v>
      </c>
      <c r="C3279" t="s">
        <v>98</v>
      </c>
      <c r="D3279">
        <v>2001</v>
      </c>
      <c r="E3279" t="s">
        <v>361</v>
      </c>
      <c r="F3279" t="s">
        <v>362</v>
      </c>
      <c r="H3279">
        <v>26858</v>
      </c>
      <c r="I3279">
        <v>17951</v>
      </c>
      <c r="N3279">
        <f>COUNTIF(Cod_Mun_Norte!B:B,DADOS_SNIS_Minas!A3279)</f>
        <v>0</v>
      </c>
    </row>
    <row r="3280" spans="1:14" x14ac:dyDescent="0.2">
      <c r="A3280">
        <v>311160</v>
      </c>
      <c r="B3280" t="s">
        <v>798</v>
      </c>
      <c r="C3280" t="s">
        <v>98</v>
      </c>
      <c r="D3280">
        <v>2000</v>
      </c>
      <c r="E3280" t="s">
        <v>361</v>
      </c>
      <c r="F3280" t="s">
        <v>362</v>
      </c>
      <c r="H3280">
        <v>26541</v>
      </c>
      <c r="I3280">
        <v>17739</v>
      </c>
      <c r="N3280">
        <f>COUNTIF(Cod_Mun_Norte!B:B,DADOS_SNIS_Minas!A3280)</f>
        <v>0</v>
      </c>
    </row>
    <row r="3281" spans="1:14" x14ac:dyDescent="0.2">
      <c r="A3281">
        <v>311160</v>
      </c>
      <c r="B3281" t="s">
        <v>798</v>
      </c>
      <c r="C3281" t="s">
        <v>98</v>
      </c>
      <c r="D3281">
        <v>1999</v>
      </c>
      <c r="E3281" t="s">
        <v>361</v>
      </c>
      <c r="F3281" t="s">
        <v>362</v>
      </c>
      <c r="H3281">
        <v>24549</v>
      </c>
      <c r="I3281">
        <v>14269</v>
      </c>
      <c r="N3281">
        <f>COUNTIF(Cod_Mun_Norte!B:B,DADOS_SNIS_Minas!A3281)</f>
        <v>0</v>
      </c>
    </row>
    <row r="3282" spans="1:14" x14ac:dyDescent="0.2">
      <c r="A3282">
        <v>311160</v>
      </c>
      <c r="B3282" t="s">
        <v>798</v>
      </c>
      <c r="C3282" t="s">
        <v>98</v>
      </c>
      <c r="D3282">
        <v>1998</v>
      </c>
      <c r="E3282" t="s">
        <v>361</v>
      </c>
      <c r="F3282" t="s">
        <v>362</v>
      </c>
      <c r="H3282">
        <v>24489</v>
      </c>
      <c r="I3282">
        <v>14234</v>
      </c>
      <c r="N3282">
        <f>COUNTIF(Cod_Mun_Norte!B:B,DADOS_SNIS_Minas!A3282)</f>
        <v>0</v>
      </c>
    </row>
    <row r="3283" spans="1:14" x14ac:dyDescent="0.2">
      <c r="A3283">
        <v>311160</v>
      </c>
      <c r="B3283" t="s">
        <v>798</v>
      </c>
      <c r="C3283" t="s">
        <v>98</v>
      </c>
      <c r="D3283">
        <v>1997</v>
      </c>
      <c r="H3283">
        <v>24430</v>
      </c>
      <c r="I3283">
        <v>14199</v>
      </c>
      <c r="N3283">
        <f>COUNTIF(Cod_Mun_Norte!B:B,DADOS_SNIS_Minas!A3283)</f>
        <v>0</v>
      </c>
    </row>
    <row r="3284" spans="1:14" x14ac:dyDescent="0.2">
      <c r="A3284">
        <v>311160</v>
      </c>
      <c r="B3284" t="s">
        <v>798</v>
      </c>
      <c r="C3284" t="s">
        <v>98</v>
      </c>
      <c r="D3284">
        <v>1996</v>
      </c>
      <c r="H3284">
        <v>24357</v>
      </c>
      <c r="I3284">
        <v>14157</v>
      </c>
      <c r="N3284">
        <f>COUNTIF(Cod_Mun_Norte!B:B,DADOS_SNIS_Minas!A3284)</f>
        <v>0</v>
      </c>
    </row>
    <row r="3285" spans="1:14" x14ac:dyDescent="0.2">
      <c r="A3285">
        <v>311160</v>
      </c>
      <c r="B3285" t="s">
        <v>798</v>
      </c>
      <c r="C3285" t="s">
        <v>98</v>
      </c>
      <c r="D3285">
        <v>1995</v>
      </c>
      <c r="H3285">
        <v>24804</v>
      </c>
      <c r="I3285">
        <v>14417</v>
      </c>
      <c r="N3285">
        <f>COUNTIF(Cod_Mun_Norte!B:B,DADOS_SNIS_Minas!A3285)</f>
        <v>0</v>
      </c>
    </row>
    <row r="3286" spans="1:14" x14ac:dyDescent="0.2">
      <c r="A3286">
        <v>311170</v>
      </c>
      <c r="B3286" t="s">
        <v>804</v>
      </c>
      <c r="C3286" t="s">
        <v>98</v>
      </c>
      <c r="D3286">
        <v>2020</v>
      </c>
      <c r="E3286" t="s">
        <v>805</v>
      </c>
      <c r="F3286" t="s">
        <v>357</v>
      </c>
      <c r="G3286" t="s">
        <v>383</v>
      </c>
      <c r="H3286">
        <v>4548</v>
      </c>
      <c r="I3286">
        <v>1827</v>
      </c>
      <c r="J3286">
        <v>1888</v>
      </c>
      <c r="K3286">
        <v>1827</v>
      </c>
      <c r="L3286">
        <v>100</v>
      </c>
      <c r="M3286">
        <v>41.51</v>
      </c>
      <c r="N3286">
        <f>COUNTIF(Cod_Mun_Norte!B:B,DADOS_SNIS_Minas!A3286)</f>
        <v>0</v>
      </c>
    </row>
    <row r="3287" spans="1:14" x14ac:dyDescent="0.2">
      <c r="A3287">
        <v>311170</v>
      </c>
      <c r="B3287" t="s">
        <v>804</v>
      </c>
      <c r="C3287" t="s">
        <v>98</v>
      </c>
      <c r="D3287">
        <v>2019</v>
      </c>
      <c r="E3287" t="s">
        <v>805</v>
      </c>
      <c r="F3287" t="s">
        <v>357</v>
      </c>
      <c r="G3287" t="s">
        <v>383</v>
      </c>
      <c r="H3287">
        <v>4563</v>
      </c>
      <c r="I3287">
        <v>1833</v>
      </c>
      <c r="J3287">
        <v>1833</v>
      </c>
      <c r="K3287">
        <v>1833</v>
      </c>
      <c r="L3287">
        <v>100</v>
      </c>
      <c r="M3287">
        <v>40.17</v>
      </c>
      <c r="N3287">
        <f>COUNTIF(Cod_Mun_Norte!B:B,DADOS_SNIS_Minas!A3287)</f>
        <v>0</v>
      </c>
    </row>
    <row r="3288" spans="1:14" x14ac:dyDescent="0.2">
      <c r="A3288">
        <v>311170</v>
      </c>
      <c r="B3288" t="s">
        <v>804</v>
      </c>
      <c r="C3288" t="s">
        <v>98</v>
      </c>
      <c r="D3288">
        <v>2018</v>
      </c>
      <c r="E3288" t="s">
        <v>806</v>
      </c>
      <c r="F3288" t="s">
        <v>357</v>
      </c>
      <c r="H3288">
        <v>4579</v>
      </c>
      <c r="I3288">
        <v>1839</v>
      </c>
      <c r="J3288">
        <v>1839</v>
      </c>
      <c r="K3288">
        <v>1839</v>
      </c>
      <c r="L3288">
        <v>100</v>
      </c>
      <c r="M3288">
        <v>40.159999999999997</v>
      </c>
      <c r="N3288">
        <f>COUNTIF(Cod_Mun_Norte!B:B,DADOS_SNIS_Minas!A3288)</f>
        <v>0</v>
      </c>
    </row>
    <row r="3289" spans="1:14" x14ac:dyDescent="0.2">
      <c r="A3289">
        <v>311170</v>
      </c>
      <c r="B3289" t="s">
        <v>804</v>
      </c>
      <c r="C3289" t="s">
        <v>98</v>
      </c>
      <c r="D3289">
        <v>2017</v>
      </c>
      <c r="E3289" t="s">
        <v>806</v>
      </c>
      <c r="F3289" t="s">
        <v>357</v>
      </c>
      <c r="H3289">
        <v>4699</v>
      </c>
      <c r="I3289">
        <v>1888</v>
      </c>
      <c r="J3289">
        <v>1888</v>
      </c>
      <c r="K3289">
        <v>1888</v>
      </c>
      <c r="L3289">
        <v>100</v>
      </c>
      <c r="M3289">
        <v>40.18</v>
      </c>
      <c r="N3289">
        <f>COUNTIF(Cod_Mun_Norte!B:B,DADOS_SNIS_Minas!A3289)</f>
        <v>0</v>
      </c>
    </row>
    <row r="3290" spans="1:14" x14ac:dyDescent="0.2">
      <c r="A3290">
        <v>311170</v>
      </c>
      <c r="B3290" t="s">
        <v>804</v>
      </c>
      <c r="C3290" t="s">
        <v>98</v>
      </c>
      <c r="D3290">
        <v>2016</v>
      </c>
      <c r="E3290" t="s">
        <v>807</v>
      </c>
      <c r="F3290" t="s">
        <v>364</v>
      </c>
      <c r="H3290">
        <v>4706</v>
      </c>
      <c r="I3290">
        <v>1890</v>
      </c>
      <c r="J3290">
        <v>1890</v>
      </c>
      <c r="K3290">
        <v>1890</v>
      </c>
      <c r="L3290">
        <v>100</v>
      </c>
      <c r="M3290">
        <v>40.159999999999997</v>
      </c>
      <c r="N3290">
        <f>COUNTIF(Cod_Mun_Norte!B:B,DADOS_SNIS_Minas!A3290)</f>
        <v>0</v>
      </c>
    </row>
    <row r="3291" spans="1:14" x14ac:dyDescent="0.2">
      <c r="A3291">
        <v>311170</v>
      </c>
      <c r="B3291" t="s">
        <v>804</v>
      </c>
      <c r="C3291" t="s">
        <v>98</v>
      </c>
      <c r="D3291">
        <v>2015</v>
      </c>
      <c r="E3291" t="s">
        <v>807</v>
      </c>
      <c r="F3291" t="s">
        <v>364</v>
      </c>
      <c r="H3291">
        <v>4713</v>
      </c>
      <c r="I3291">
        <v>1893</v>
      </c>
      <c r="J3291">
        <v>1893</v>
      </c>
      <c r="K3291">
        <v>1893</v>
      </c>
      <c r="L3291">
        <v>100</v>
      </c>
      <c r="M3291">
        <v>40.17</v>
      </c>
      <c r="N3291">
        <f>COUNTIF(Cod_Mun_Norte!B:B,DADOS_SNIS_Minas!A3291)</f>
        <v>0</v>
      </c>
    </row>
    <row r="3292" spans="1:14" x14ac:dyDescent="0.2">
      <c r="A3292">
        <v>311170</v>
      </c>
      <c r="B3292" t="s">
        <v>804</v>
      </c>
      <c r="C3292" t="s">
        <v>98</v>
      </c>
      <c r="D3292">
        <v>2014</v>
      </c>
      <c r="E3292" t="s">
        <v>807</v>
      </c>
      <c r="F3292" t="s">
        <v>364</v>
      </c>
      <c r="H3292">
        <v>4721</v>
      </c>
      <c r="I3292">
        <v>1896</v>
      </c>
      <c r="J3292">
        <v>1896</v>
      </c>
      <c r="K3292">
        <v>1896</v>
      </c>
      <c r="L3292">
        <v>100</v>
      </c>
      <c r="M3292">
        <v>40.159999999999997</v>
      </c>
      <c r="N3292">
        <f>COUNTIF(Cod_Mun_Norte!B:B,DADOS_SNIS_Minas!A3292)</f>
        <v>0</v>
      </c>
    </row>
    <row r="3293" spans="1:14" x14ac:dyDescent="0.2">
      <c r="A3293">
        <v>311170</v>
      </c>
      <c r="B3293" t="s">
        <v>804</v>
      </c>
      <c r="C3293" t="s">
        <v>98</v>
      </c>
      <c r="D3293">
        <v>2013</v>
      </c>
      <c r="E3293" t="s">
        <v>807</v>
      </c>
      <c r="F3293" t="s">
        <v>364</v>
      </c>
      <c r="H3293">
        <v>4729</v>
      </c>
      <c r="I3293">
        <v>1900</v>
      </c>
      <c r="J3293">
        <v>1900</v>
      </c>
      <c r="K3293">
        <v>1900</v>
      </c>
      <c r="L3293">
        <v>100</v>
      </c>
      <c r="M3293">
        <v>40.18</v>
      </c>
      <c r="N3293">
        <f>COUNTIF(Cod_Mun_Norte!B:B,DADOS_SNIS_Minas!A3293)</f>
        <v>0</v>
      </c>
    </row>
    <row r="3294" spans="1:14" x14ac:dyDescent="0.2">
      <c r="A3294">
        <v>311170</v>
      </c>
      <c r="B3294" t="s">
        <v>804</v>
      </c>
      <c r="C3294" t="s">
        <v>98</v>
      </c>
      <c r="D3294">
        <v>2012</v>
      </c>
      <c r="E3294" t="s">
        <v>361</v>
      </c>
      <c r="F3294" t="s">
        <v>362</v>
      </c>
      <c r="H3294">
        <v>4604</v>
      </c>
      <c r="I3294">
        <v>1849</v>
      </c>
      <c r="J3294">
        <v>1849</v>
      </c>
      <c r="K3294">
        <v>1849</v>
      </c>
      <c r="L3294">
        <v>100</v>
      </c>
      <c r="M3294">
        <v>40.159999999999997</v>
      </c>
      <c r="N3294">
        <f>COUNTIF(Cod_Mun_Norte!B:B,DADOS_SNIS_Minas!A3294)</f>
        <v>0</v>
      </c>
    </row>
    <row r="3295" spans="1:14" x14ac:dyDescent="0.2">
      <c r="A3295">
        <v>311170</v>
      </c>
      <c r="B3295" t="s">
        <v>804</v>
      </c>
      <c r="C3295" t="s">
        <v>98</v>
      </c>
      <c r="D3295">
        <v>2011</v>
      </c>
      <c r="E3295" t="s">
        <v>361</v>
      </c>
      <c r="F3295" t="s">
        <v>362</v>
      </c>
      <c r="H3295">
        <v>4616</v>
      </c>
      <c r="I3295">
        <v>1854</v>
      </c>
      <c r="J3295">
        <v>1854</v>
      </c>
      <c r="K3295">
        <v>1854</v>
      </c>
      <c r="L3295">
        <v>100</v>
      </c>
      <c r="M3295">
        <v>40.159999999999997</v>
      </c>
      <c r="N3295">
        <f>COUNTIF(Cod_Mun_Norte!B:B,DADOS_SNIS_Minas!A3295)</f>
        <v>0</v>
      </c>
    </row>
    <row r="3296" spans="1:14" x14ac:dyDescent="0.2">
      <c r="A3296">
        <v>311170</v>
      </c>
      <c r="B3296" t="s">
        <v>804</v>
      </c>
      <c r="C3296" t="s">
        <v>98</v>
      </c>
      <c r="D3296">
        <v>2010</v>
      </c>
      <c r="E3296" t="s">
        <v>361</v>
      </c>
      <c r="F3296" t="s">
        <v>362</v>
      </c>
      <c r="H3296">
        <v>4628</v>
      </c>
      <c r="I3296">
        <v>1859</v>
      </c>
      <c r="J3296">
        <v>1859</v>
      </c>
      <c r="K3296">
        <v>1859</v>
      </c>
      <c r="L3296">
        <v>100</v>
      </c>
      <c r="M3296">
        <v>40.17</v>
      </c>
      <c r="N3296">
        <f>COUNTIF(Cod_Mun_Norte!B:B,DADOS_SNIS_Minas!A3296)</f>
        <v>0</v>
      </c>
    </row>
    <row r="3297" spans="1:14" x14ac:dyDescent="0.2">
      <c r="A3297">
        <v>311170</v>
      </c>
      <c r="B3297" t="s">
        <v>804</v>
      </c>
      <c r="C3297" t="s">
        <v>98</v>
      </c>
      <c r="D3297">
        <v>2009</v>
      </c>
      <c r="E3297" t="s">
        <v>361</v>
      </c>
      <c r="F3297" t="s">
        <v>362</v>
      </c>
      <c r="H3297">
        <v>4795</v>
      </c>
      <c r="I3297">
        <v>1799</v>
      </c>
      <c r="J3297">
        <v>2141</v>
      </c>
      <c r="K3297">
        <v>2141</v>
      </c>
      <c r="L3297">
        <v>100</v>
      </c>
      <c r="M3297">
        <v>44.65</v>
      </c>
      <c r="N3297">
        <f>COUNTIF(Cod_Mun_Norte!B:B,DADOS_SNIS_Minas!A3297)</f>
        <v>0</v>
      </c>
    </row>
    <row r="3298" spans="1:14" x14ac:dyDescent="0.2">
      <c r="A3298">
        <v>311170</v>
      </c>
      <c r="B3298" t="s">
        <v>804</v>
      </c>
      <c r="C3298" t="s">
        <v>98</v>
      </c>
      <c r="D3298">
        <v>2008</v>
      </c>
      <c r="E3298" t="s">
        <v>361</v>
      </c>
      <c r="F3298" t="s">
        <v>362</v>
      </c>
      <c r="H3298">
        <v>4798</v>
      </c>
      <c r="I3298">
        <v>1800</v>
      </c>
      <c r="J3298">
        <v>2084</v>
      </c>
      <c r="K3298">
        <v>2084</v>
      </c>
      <c r="L3298">
        <v>100</v>
      </c>
      <c r="M3298">
        <v>43.43</v>
      </c>
      <c r="N3298">
        <f>COUNTIF(Cod_Mun_Norte!B:B,DADOS_SNIS_Minas!A3298)</f>
        <v>0</v>
      </c>
    </row>
    <row r="3299" spans="1:14" x14ac:dyDescent="0.2">
      <c r="A3299">
        <v>311170</v>
      </c>
      <c r="B3299" t="s">
        <v>804</v>
      </c>
      <c r="C3299" t="s">
        <v>98</v>
      </c>
      <c r="D3299">
        <v>2007</v>
      </c>
      <c r="E3299" t="s">
        <v>361</v>
      </c>
      <c r="F3299" t="s">
        <v>362</v>
      </c>
      <c r="H3299">
        <v>4668</v>
      </c>
      <c r="I3299">
        <v>1751</v>
      </c>
      <c r="J3299">
        <v>1988</v>
      </c>
      <c r="K3299">
        <v>1988</v>
      </c>
      <c r="L3299">
        <v>100</v>
      </c>
      <c r="M3299">
        <v>42.59</v>
      </c>
      <c r="N3299">
        <f>COUNTIF(Cod_Mun_Norte!B:B,DADOS_SNIS_Minas!A3299)</f>
        <v>0</v>
      </c>
    </row>
    <row r="3300" spans="1:14" x14ac:dyDescent="0.2">
      <c r="A3300">
        <v>311170</v>
      </c>
      <c r="B3300" t="s">
        <v>804</v>
      </c>
      <c r="C3300" t="s">
        <v>98</v>
      </c>
      <c r="D3300">
        <v>2006</v>
      </c>
      <c r="E3300" t="s">
        <v>361</v>
      </c>
      <c r="F3300" t="s">
        <v>362</v>
      </c>
      <c r="H3300">
        <v>4329</v>
      </c>
      <c r="I3300">
        <v>1283</v>
      </c>
      <c r="J3300">
        <v>1889</v>
      </c>
      <c r="K3300">
        <v>1889</v>
      </c>
      <c r="L3300">
        <v>100</v>
      </c>
      <c r="M3300">
        <v>43.64</v>
      </c>
      <c r="N3300">
        <f>COUNTIF(Cod_Mun_Norte!B:B,DADOS_SNIS_Minas!A3300)</f>
        <v>0</v>
      </c>
    </row>
    <row r="3301" spans="1:14" x14ac:dyDescent="0.2">
      <c r="A3301">
        <v>311170</v>
      </c>
      <c r="B3301" t="s">
        <v>804</v>
      </c>
      <c r="C3301" t="s">
        <v>98</v>
      </c>
      <c r="D3301">
        <v>2005</v>
      </c>
      <c r="E3301" t="s">
        <v>361</v>
      </c>
      <c r="F3301" t="s">
        <v>362</v>
      </c>
      <c r="H3301">
        <v>4399</v>
      </c>
      <c r="I3301">
        <v>1303</v>
      </c>
      <c r="J3301">
        <v>1821</v>
      </c>
      <c r="K3301">
        <v>1821</v>
      </c>
      <c r="L3301">
        <v>100</v>
      </c>
      <c r="M3301">
        <v>41.4</v>
      </c>
      <c r="N3301">
        <f>COUNTIF(Cod_Mun_Norte!B:B,DADOS_SNIS_Minas!A3301)</f>
        <v>0</v>
      </c>
    </row>
    <row r="3302" spans="1:14" x14ac:dyDescent="0.2">
      <c r="A3302">
        <v>311170</v>
      </c>
      <c r="B3302" t="s">
        <v>804</v>
      </c>
      <c r="C3302" t="s">
        <v>98</v>
      </c>
      <c r="D3302">
        <v>2004</v>
      </c>
      <c r="E3302" t="s">
        <v>361</v>
      </c>
      <c r="F3302" t="s">
        <v>362</v>
      </c>
      <c r="H3302">
        <v>4470</v>
      </c>
      <c r="I3302">
        <v>1324</v>
      </c>
      <c r="N3302">
        <f>COUNTIF(Cod_Mun_Norte!B:B,DADOS_SNIS_Minas!A3302)</f>
        <v>0</v>
      </c>
    </row>
    <row r="3303" spans="1:14" x14ac:dyDescent="0.2">
      <c r="A3303">
        <v>311170</v>
      </c>
      <c r="B3303" t="s">
        <v>804</v>
      </c>
      <c r="C3303" t="s">
        <v>98</v>
      </c>
      <c r="D3303">
        <v>2003</v>
      </c>
      <c r="E3303" t="s">
        <v>361</v>
      </c>
      <c r="F3303" t="s">
        <v>362</v>
      </c>
      <c r="H3303">
        <v>4597</v>
      </c>
      <c r="I3303">
        <v>1362</v>
      </c>
      <c r="N3303">
        <f>COUNTIF(Cod_Mun_Norte!B:B,DADOS_SNIS_Minas!A3303)</f>
        <v>0</v>
      </c>
    </row>
    <row r="3304" spans="1:14" x14ac:dyDescent="0.2">
      <c r="A3304">
        <v>311170</v>
      </c>
      <c r="B3304" t="s">
        <v>804</v>
      </c>
      <c r="C3304" t="s">
        <v>98</v>
      </c>
      <c r="D3304">
        <v>2002</v>
      </c>
      <c r="E3304" t="s">
        <v>361</v>
      </c>
      <c r="F3304" t="s">
        <v>362</v>
      </c>
      <c r="H3304">
        <v>4658</v>
      </c>
      <c r="I3304">
        <v>1380</v>
      </c>
      <c r="N3304">
        <f>COUNTIF(Cod_Mun_Norte!B:B,DADOS_SNIS_Minas!A3304)</f>
        <v>0</v>
      </c>
    </row>
    <row r="3305" spans="1:14" x14ac:dyDescent="0.2">
      <c r="A3305">
        <v>311170</v>
      </c>
      <c r="B3305" t="s">
        <v>804</v>
      </c>
      <c r="C3305" t="s">
        <v>98</v>
      </c>
      <c r="D3305">
        <v>2001</v>
      </c>
      <c r="E3305" t="s">
        <v>361</v>
      </c>
      <c r="F3305" t="s">
        <v>362</v>
      </c>
      <c r="H3305">
        <v>4709</v>
      </c>
      <c r="I3305">
        <v>1395</v>
      </c>
      <c r="N3305">
        <f>COUNTIF(Cod_Mun_Norte!B:B,DADOS_SNIS_Minas!A3305)</f>
        <v>0</v>
      </c>
    </row>
    <row r="3306" spans="1:14" x14ac:dyDescent="0.2">
      <c r="A3306">
        <v>311170</v>
      </c>
      <c r="B3306" t="s">
        <v>804</v>
      </c>
      <c r="C3306" t="s">
        <v>98</v>
      </c>
      <c r="D3306">
        <v>2000</v>
      </c>
      <c r="E3306" t="s">
        <v>361</v>
      </c>
      <c r="F3306" t="s">
        <v>362</v>
      </c>
      <c r="H3306">
        <v>4789</v>
      </c>
      <c r="I3306">
        <v>1419</v>
      </c>
      <c r="N3306">
        <f>COUNTIF(Cod_Mun_Norte!B:B,DADOS_SNIS_Minas!A3306)</f>
        <v>0</v>
      </c>
    </row>
    <row r="3307" spans="1:14" x14ac:dyDescent="0.2">
      <c r="A3307">
        <v>311170</v>
      </c>
      <c r="B3307" t="s">
        <v>804</v>
      </c>
      <c r="C3307" t="s">
        <v>98</v>
      </c>
      <c r="D3307">
        <v>1999</v>
      </c>
      <c r="E3307" t="s">
        <v>361</v>
      </c>
      <c r="F3307" t="s">
        <v>362</v>
      </c>
      <c r="H3307">
        <v>4610</v>
      </c>
      <c r="I3307">
        <v>1238</v>
      </c>
      <c r="N3307">
        <f>COUNTIF(Cod_Mun_Norte!B:B,DADOS_SNIS_Minas!A3307)</f>
        <v>0</v>
      </c>
    </row>
    <row r="3308" spans="1:14" x14ac:dyDescent="0.2">
      <c r="A3308">
        <v>311170</v>
      </c>
      <c r="B3308" t="s">
        <v>804</v>
      </c>
      <c r="C3308" t="s">
        <v>98</v>
      </c>
      <c r="D3308">
        <v>1998</v>
      </c>
      <c r="E3308" t="s">
        <v>361</v>
      </c>
      <c r="F3308" t="s">
        <v>362</v>
      </c>
      <c r="H3308">
        <v>4703</v>
      </c>
      <c r="I3308">
        <v>1263</v>
      </c>
      <c r="N3308">
        <f>COUNTIF(Cod_Mun_Norte!B:B,DADOS_SNIS_Minas!A3308)</f>
        <v>0</v>
      </c>
    </row>
    <row r="3309" spans="1:14" x14ac:dyDescent="0.2">
      <c r="A3309">
        <v>311170</v>
      </c>
      <c r="B3309" t="s">
        <v>804</v>
      </c>
      <c r="C3309" t="s">
        <v>98</v>
      </c>
      <c r="D3309">
        <v>1997</v>
      </c>
      <c r="H3309">
        <v>4796</v>
      </c>
      <c r="I3309">
        <v>1287</v>
      </c>
      <c r="N3309">
        <f>COUNTIF(Cod_Mun_Norte!B:B,DADOS_SNIS_Minas!A3309)</f>
        <v>0</v>
      </c>
    </row>
    <row r="3310" spans="1:14" x14ac:dyDescent="0.2">
      <c r="A3310">
        <v>311170</v>
      </c>
      <c r="B3310" t="s">
        <v>804</v>
      </c>
      <c r="C3310" t="s">
        <v>98</v>
      </c>
      <c r="D3310">
        <v>1996</v>
      </c>
      <c r="H3310">
        <v>4906</v>
      </c>
      <c r="I3310">
        <v>1317</v>
      </c>
      <c r="N3310">
        <f>COUNTIF(Cod_Mun_Norte!B:B,DADOS_SNIS_Minas!A3310)</f>
        <v>0</v>
      </c>
    </row>
    <row r="3311" spans="1:14" x14ac:dyDescent="0.2">
      <c r="A3311">
        <v>311170</v>
      </c>
      <c r="B3311" t="s">
        <v>804</v>
      </c>
      <c r="C3311" t="s">
        <v>98</v>
      </c>
      <c r="D3311">
        <v>1995</v>
      </c>
      <c r="H3311">
        <v>5471</v>
      </c>
      <c r="I3311">
        <v>1469</v>
      </c>
      <c r="N3311">
        <f>COUNTIF(Cod_Mun_Norte!B:B,DADOS_SNIS_Minas!A3311)</f>
        <v>0</v>
      </c>
    </row>
    <row r="3312" spans="1:14" x14ac:dyDescent="0.2">
      <c r="A3312">
        <v>311180</v>
      </c>
      <c r="B3312" t="s">
        <v>808</v>
      </c>
      <c r="C3312" t="s">
        <v>98</v>
      </c>
      <c r="D3312">
        <v>2020</v>
      </c>
      <c r="E3312" t="s">
        <v>361</v>
      </c>
      <c r="F3312" t="s">
        <v>362</v>
      </c>
      <c r="G3312" t="s">
        <v>119</v>
      </c>
      <c r="H3312">
        <v>12201</v>
      </c>
      <c r="I3312">
        <v>10929</v>
      </c>
      <c r="J3312">
        <v>9648</v>
      </c>
      <c r="K3312">
        <v>9648</v>
      </c>
      <c r="L3312">
        <v>88.3</v>
      </c>
      <c r="M3312">
        <v>79.08</v>
      </c>
      <c r="N3312">
        <f>COUNTIF(Cod_Mun_Norte!B:B,DADOS_SNIS_Minas!A3312)</f>
        <v>0</v>
      </c>
    </row>
    <row r="3313" spans="1:14" x14ac:dyDescent="0.2">
      <c r="A3313">
        <v>311180</v>
      </c>
      <c r="B3313" t="s">
        <v>808</v>
      </c>
      <c r="C3313" t="s">
        <v>98</v>
      </c>
      <c r="D3313">
        <v>2019</v>
      </c>
      <c r="E3313" t="s">
        <v>361</v>
      </c>
      <c r="F3313" t="s">
        <v>362</v>
      </c>
      <c r="G3313" t="s">
        <v>119</v>
      </c>
      <c r="H3313">
        <v>12150</v>
      </c>
      <c r="I3313">
        <v>10883</v>
      </c>
      <c r="J3313">
        <v>9563</v>
      </c>
      <c r="K3313">
        <v>9563</v>
      </c>
      <c r="L3313">
        <v>87.9</v>
      </c>
      <c r="M3313">
        <v>78.709999999999994</v>
      </c>
      <c r="N3313">
        <f>COUNTIF(Cod_Mun_Norte!B:B,DADOS_SNIS_Minas!A3313)</f>
        <v>0</v>
      </c>
    </row>
    <row r="3314" spans="1:14" x14ac:dyDescent="0.2">
      <c r="A3314">
        <v>311180</v>
      </c>
      <c r="B3314" t="s">
        <v>808</v>
      </c>
      <c r="C3314" t="s">
        <v>98</v>
      </c>
      <c r="D3314">
        <v>2018</v>
      </c>
      <c r="E3314" t="s">
        <v>361</v>
      </c>
      <c r="F3314" t="s">
        <v>362</v>
      </c>
      <c r="H3314">
        <v>12025</v>
      </c>
      <c r="I3314">
        <v>10771</v>
      </c>
      <c r="J3314">
        <v>9463</v>
      </c>
      <c r="K3314">
        <v>9463</v>
      </c>
      <c r="L3314">
        <v>87.9</v>
      </c>
      <c r="M3314">
        <v>78.69</v>
      </c>
      <c r="N3314">
        <f>COUNTIF(Cod_Mun_Norte!B:B,DADOS_SNIS_Minas!A3314)</f>
        <v>0</v>
      </c>
    </row>
    <row r="3315" spans="1:14" x14ac:dyDescent="0.2">
      <c r="A3315">
        <v>311180</v>
      </c>
      <c r="B3315" t="s">
        <v>808</v>
      </c>
      <c r="C3315" t="s">
        <v>98</v>
      </c>
      <c r="D3315">
        <v>2017</v>
      </c>
      <c r="E3315" t="s">
        <v>361</v>
      </c>
      <c r="F3315" t="s">
        <v>362</v>
      </c>
      <c r="H3315">
        <v>12117</v>
      </c>
      <c r="I3315">
        <v>10854</v>
      </c>
      <c r="J3315">
        <v>9553</v>
      </c>
      <c r="K3315">
        <v>9553</v>
      </c>
      <c r="L3315">
        <v>88</v>
      </c>
      <c r="M3315">
        <v>78.84</v>
      </c>
      <c r="N3315">
        <f>COUNTIF(Cod_Mun_Norte!B:B,DADOS_SNIS_Minas!A3315)</f>
        <v>0</v>
      </c>
    </row>
    <row r="3316" spans="1:14" x14ac:dyDescent="0.2">
      <c r="A3316">
        <v>311180</v>
      </c>
      <c r="B3316" t="s">
        <v>808</v>
      </c>
      <c r="C3316" t="s">
        <v>98</v>
      </c>
      <c r="D3316">
        <v>2016</v>
      </c>
      <c r="E3316" t="s">
        <v>361</v>
      </c>
      <c r="F3316" t="s">
        <v>362</v>
      </c>
      <c r="H3316">
        <v>12062</v>
      </c>
      <c r="I3316">
        <v>10804</v>
      </c>
      <c r="J3316">
        <v>9573</v>
      </c>
      <c r="K3316">
        <v>9573</v>
      </c>
      <c r="L3316">
        <v>88.6</v>
      </c>
      <c r="M3316">
        <v>79.36</v>
      </c>
      <c r="N3316">
        <f>COUNTIF(Cod_Mun_Norte!B:B,DADOS_SNIS_Minas!A3316)</f>
        <v>0</v>
      </c>
    </row>
    <row r="3317" spans="1:14" x14ac:dyDescent="0.2">
      <c r="A3317">
        <v>311180</v>
      </c>
      <c r="B3317" t="s">
        <v>808</v>
      </c>
      <c r="C3317" t="s">
        <v>98</v>
      </c>
      <c r="D3317">
        <v>2015</v>
      </c>
      <c r="E3317" t="s">
        <v>809</v>
      </c>
      <c r="F3317" t="s">
        <v>364</v>
      </c>
      <c r="H3317">
        <v>12005</v>
      </c>
      <c r="I3317">
        <v>10753</v>
      </c>
      <c r="J3317">
        <v>9605</v>
      </c>
      <c r="K3317">
        <v>9605</v>
      </c>
      <c r="L3317">
        <v>89.3</v>
      </c>
      <c r="M3317">
        <v>80.010000000000005</v>
      </c>
      <c r="N3317">
        <f>COUNTIF(Cod_Mun_Norte!B:B,DADOS_SNIS_Minas!A3317)</f>
        <v>0</v>
      </c>
    </row>
    <row r="3318" spans="1:14" x14ac:dyDescent="0.2">
      <c r="A3318">
        <v>311180</v>
      </c>
      <c r="B3318" t="s">
        <v>808</v>
      </c>
      <c r="C3318" t="s">
        <v>98</v>
      </c>
      <c r="D3318">
        <v>2014</v>
      </c>
      <c r="E3318" t="s">
        <v>809</v>
      </c>
      <c r="F3318" t="s">
        <v>364</v>
      </c>
      <c r="H3318">
        <v>11945</v>
      </c>
      <c r="I3318">
        <v>10700</v>
      </c>
      <c r="J3318">
        <v>10700</v>
      </c>
      <c r="K3318">
        <v>10700</v>
      </c>
      <c r="L3318">
        <v>100</v>
      </c>
      <c r="M3318">
        <v>89.58</v>
      </c>
      <c r="N3318">
        <f>COUNTIF(Cod_Mun_Norte!B:B,DADOS_SNIS_Minas!A3318)</f>
        <v>0</v>
      </c>
    </row>
    <row r="3319" spans="1:14" x14ac:dyDescent="0.2">
      <c r="A3319">
        <v>311180</v>
      </c>
      <c r="B3319" t="s">
        <v>808</v>
      </c>
      <c r="C3319" t="s">
        <v>98</v>
      </c>
      <c r="D3319">
        <v>2013</v>
      </c>
      <c r="E3319" t="s">
        <v>809</v>
      </c>
      <c r="F3319" t="s">
        <v>364</v>
      </c>
      <c r="H3319">
        <v>11882</v>
      </c>
      <c r="I3319">
        <v>10643</v>
      </c>
      <c r="J3319">
        <v>10643</v>
      </c>
      <c r="K3319">
        <v>10643</v>
      </c>
      <c r="L3319">
        <v>100</v>
      </c>
      <c r="M3319">
        <v>89.57</v>
      </c>
      <c r="N3319">
        <f>COUNTIF(Cod_Mun_Norte!B:B,DADOS_SNIS_Minas!A3319)</f>
        <v>0</v>
      </c>
    </row>
    <row r="3320" spans="1:14" x14ac:dyDescent="0.2">
      <c r="A3320">
        <v>311180</v>
      </c>
      <c r="B3320" t="s">
        <v>808</v>
      </c>
      <c r="C3320" t="s">
        <v>98</v>
      </c>
      <c r="D3320">
        <v>2012</v>
      </c>
      <c r="E3320" t="s">
        <v>809</v>
      </c>
      <c r="F3320" t="s">
        <v>364</v>
      </c>
      <c r="H3320">
        <v>11476</v>
      </c>
      <c r="I3320">
        <v>10279</v>
      </c>
      <c r="J3320">
        <v>10279</v>
      </c>
      <c r="K3320">
        <v>10279</v>
      </c>
      <c r="L3320">
        <v>100</v>
      </c>
      <c r="M3320">
        <v>89.57</v>
      </c>
      <c r="N3320">
        <f>COUNTIF(Cod_Mun_Norte!B:B,DADOS_SNIS_Minas!A3320)</f>
        <v>0</v>
      </c>
    </row>
    <row r="3321" spans="1:14" x14ac:dyDescent="0.2">
      <c r="A3321">
        <v>311180</v>
      </c>
      <c r="B3321" t="s">
        <v>808</v>
      </c>
      <c r="C3321" t="s">
        <v>98</v>
      </c>
      <c r="D3321">
        <v>2011</v>
      </c>
      <c r="E3321" t="s">
        <v>361</v>
      </c>
      <c r="F3321" t="s">
        <v>362</v>
      </c>
      <c r="H3321">
        <v>11422</v>
      </c>
      <c r="I3321">
        <v>10231</v>
      </c>
      <c r="J3321">
        <v>10231</v>
      </c>
      <c r="K3321">
        <v>10231</v>
      </c>
      <c r="L3321">
        <v>100</v>
      </c>
      <c r="M3321">
        <v>89.57</v>
      </c>
      <c r="N3321">
        <f>COUNTIF(Cod_Mun_Norte!B:B,DADOS_SNIS_Minas!A3321)</f>
        <v>0</v>
      </c>
    </row>
    <row r="3322" spans="1:14" x14ac:dyDescent="0.2">
      <c r="A3322">
        <v>311180</v>
      </c>
      <c r="B3322" t="s">
        <v>808</v>
      </c>
      <c r="C3322" t="s">
        <v>98</v>
      </c>
      <c r="D3322">
        <v>2010</v>
      </c>
      <c r="E3322" t="s">
        <v>361</v>
      </c>
      <c r="F3322" t="s">
        <v>362</v>
      </c>
      <c r="H3322">
        <v>11365</v>
      </c>
      <c r="I3322">
        <v>10180</v>
      </c>
      <c r="J3322">
        <v>10180</v>
      </c>
      <c r="K3322">
        <v>10180</v>
      </c>
      <c r="L3322">
        <v>100</v>
      </c>
      <c r="M3322">
        <v>89.57</v>
      </c>
      <c r="N3322">
        <f>COUNTIF(Cod_Mun_Norte!B:B,DADOS_SNIS_Minas!A3322)</f>
        <v>0</v>
      </c>
    </row>
    <row r="3323" spans="1:14" x14ac:dyDescent="0.2">
      <c r="A3323">
        <v>311180</v>
      </c>
      <c r="B3323" t="s">
        <v>808</v>
      </c>
      <c r="C3323" t="s">
        <v>98</v>
      </c>
      <c r="D3323">
        <v>2009</v>
      </c>
      <c r="E3323" t="s">
        <v>361</v>
      </c>
      <c r="F3323" t="s">
        <v>362</v>
      </c>
      <c r="H3323">
        <v>11865</v>
      </c>
      <c r="I3323">
        <v>10486</v>
      </c>
      <c r="J3323">
        <v>11042</v>
      </c>
      <c r="K3323">
        <v>11042</v>
      </c>
      <c r="L3323">
        <v>100</v>
      </c>
      <c r="M3323">
        <v>93.06</v>
      </c>
      <c r="N3323">
        <f>COUNTIF(Cod_Mun_Norte!B:B,DADOS_SNIS_Minas!A3323)</f>
        <v>0</v>
      </c>
    </row>
    <row r="3324" spans="1:14" x14ac:dyDescent="0.2">
      <c r="A3324">
        <v>311180</v>
      </c>
      <c r="B3324" t="s">
        <v>808</v>
      </c>
      <c r="C3324" t="s">
        <v>98</v>
      </c>
      <c r="D3324">
        <v>2008</v>
      </c>
      <c r="E3324" t="s">
        <v>361</v>
      </c>
      <c r="F3324" t="s">
        <v>362</v>
      </c>
      <c r="H3324">
        <v>11760</v>
      </c>
      <c r="I3324">
        <v>10393</v>
      </c>
      <c r="J3324">
        <v>10817</v>
      </c>
      <c r="K3324">
        <v>10817</v>
      </c>
      <c r="L3324">
        <v>100</v>
      </c>
      <c r="M3324">
        <v>91.98</v>
      </c>
      <c r="N3324">
        <f>COUNTIF(Cod_Mun_Norte!B:B,DADOS_SNIS_Minas!A3324)</f>
        <v>0</v>
      </c>
    </row>
    <row r="3325" spans="1:14" x14ac:dyDescent="0.2">
      <c r="A3325">
        <v>311180</v>
      </c>
      <c r="B3325" t="s">
        <v>808</v>
      </c>
      <c r="C3325" t="s">
        <v>98</v>
      </c>
      <c r="D3325">
        <v>2007</v>
      </c>
      <c r="E3325" t="s">
        <v>361</v>
      </c>
      <c r="F3325" t="s">
        <v>362</v>
      </c>
      <c r="H3325">
        <v>11313</v>
      </c>
      <c r="I3325">
        <v>9998</v>
      </c>
      <c r="J3325">
        <v>10534</v>
      </c>
      <c r="K3325">
        <v>10534</v>
      </c>
      <c r="L3325">
        <v>100</v>
      </c>
      <c r="M3325">
        <v>93.11</v>
      </c>
      <c r="N3325">
        <f>COUNTIF(Cod_Mun_Norte!B:B,DADOS_SNIS_Minas!A3325)</f>
        <v>0</v>
      </c>
    </row>
    <row r="3326" spans="1:14" x14ac:dyDescent="0.2">
      <c r="A3326">
        <v>311180</v>
      </c>
      <c r="B3326" t="s">
        <v>808</v>
      </c>
      <c r="C3326" t="s">
        <v>98</v>
      </c>
      <c r="D3326">
        <v>2006</v>
      </c>
      <c r="E3326" t="s">
        <v>361</v>
      </c>
      <c r="F3326" t="s">
        <v>362</v>
      </c>
      <c r="H3326">
        <v>6674</v>
      </c>
      <c r="I3326">
        <v>5655</v>
      </c>
      <c r="J3326">
        <v>10302</v>
      </c>
      <c r="K3326">
        <v>10302</v>
      </c>
      <c r="L3326">
        <v>100</v>
      </c>
      <c r="M3326">
        <v>100</v>
      </c>
      <c r="N3326">
        <f>COUNTIF(Cod_Mun_Norte!B:B,DADOS_SNIS_Minas!A3326)</f>
        <v>0</v>
      </c>
    </row>
    <row r="3327" spans="1:14" x14ac:dyDescent="0.2">
      <c r="A3327">
        <v>311180</v>
      </c>
      <c r="B3327" t="s">
        <v>808</v>
      </c>
      <c r="C3327" t="s">
        <v>98</v>
      </c>
      <c r="D3327">
        <v>2005</v>
      </c>
      <c r="E3327" t="s">
        <v>361</v>
      </c>
      <c r="F3327" t="s">
        <v>362</v>
      </c>
      <c r="H3327">
        <v>7277</v>
      </c>
      <c r="I3327">
        <v>6166</v>
      </c>
      <c r="J3327">
        <v>10033</v>
      </c>
      <c r="K3327">
        <v>10033</v>
      </c>
      <c r="L3327">
        <v>100</v>
      </c>
      <c r="M3327">
        <v>100</v>
      </c>
      <c r="N3327">
        <f>COUNTIF(Cod_Mun_Norte!B:B,DADOS_SNIS_Minas!A3327)</f>
        <v>0</v>
      </c>
    </row>
    <row r="3328" spans="1:14" x14ac:dyDescent="0.2">
      <c r="A3328">
        <v>311180</v>
      </c>
      <c r="B3328" t="s">
        <v>808</v>
      </c>
      <c r="C3328" t="s">
        <v>98</v>
      </c>
      <c r="D3328">
        <v>2004</v>
      </c>
      <c r="E3328" t="s">
        <v>361</v>
      </c>
      <c r="F3328" t="s">
        <v>362</v>
      </c>
      <c r="H3328">
        <v>7885</v>
      </c>
      <c r="I3328">
        <v>6681</v>
      </c>
      <c r="J3328">
        <v>9781</v>
      </c>
      <c r="K3328">
        <v>9781</v>
      </c>
      <c r="L3328">
        <v>100</v>
      </c>
      <c r="M3328">
        <v>100</v>
      </c>
      <c r="N3328">
        <f>COUNTIF(Cod_Mun_Norte!B:B,DADOS_SNIS_Minas!A3328)</f>
        <v>0</v>
      </c>
    </row>
    <row r="3329" spans="1:14" x14ac:dyDescent="0.2">
      <c r="A3329">
        <v>311180</v>
      </c>
      <c r="B3329" t="s">
        <v>808</v>
      </c>
      <c r="C3329" t="s">
        <v>98</v>
      </c>
      <c r="D3329">
        <v>2003</v>
      </c>
      <c r="E3329" t="s">
        <v>361</v>
      </c>
      <c r="F3329" t="s">
        <v>362</v>
      </c>
      <c r="H3329">
        <v>8983</v>
      </c>
      <c r="I3329">
        <v>7612</v>
      </c>
      <c r="J3329">
        <v>9389</v>
      </c>
      <c r="K3329">
        <v>9389</v>
      </c>
      <c r="L3329">
        <v>100</v>
      </c>
      <c r="M3329">
        <v>100</v>
      </c>
      <c r="N3329">
        <f>COUNTIF(Cod_Mun_Norte!B:B,DADOS_SNIS_Minas!A3329)</f>
        <v>0</v>
      </c>
    </row>
    <row r="3330" spans="1:14" x14ac:dyDescent="0.2">
      <c r="A3330">
        <v>311180</v>
      </c>
      <c r="B3330" t="s">
        <v>808</v>
      </c>
      <c r="C3330" t="s">
        <v>98</v>
      </c>
      <c r="D3330">
        <v>2002</v>
      </c>
      <c r="E3330" t="s">
        <v>361</v>
      </c>
      <c r="F3330" t="s">
        <v>362</v>
      </c>
      <c r="H3330">
        <v>9506</v>
      </c>
      <c r="I3330">
        <v>8055</v>
      </c>
      <c r="J3330">
        <v>9316</v>
      </c>
      <c r="K3330">
        <v>9316</v>
      </c>
      <c r="L3330">
        <v>100</v>
      </c>
      <c r="M3330">
        <v>98</v>
      </c>
      <c r="N3330">
        <f>COUNTIF(Cod_Mun_Norte!B:B,DADOS_SNIS_Minas!A3330)</f>
        <v>0</v>
      </c>
    </row>
    <row r="3331" spans="1:14" x14ac:dyDescent="0.2">
      <c r="A3331">
        <v>311180</v>
      </c>
      <c r="B3331" t="s">
        <v>808</v>
      </c>
      <c r="C3331" t="s">
        <v>98</v>
      </c>
      <c r="D3331">
        <v>2001</v>
      </c>
      <c r="E3331" t="s">
        <v>361</v>
      </c>
      <c r="F3331" t="s">
        <v>362</v>
      </c>
      <c r="H3331">
        <v>9981</v>
      </c>
      <c r="I3331">
        <v>8458</v>
      </c>
      <c r="J3331">
        <v>9160</v>
      </c>
      <c r="K3331">
        <v>9160</v>
      </c>
      <c r="L3331">
        <v>100</v>
      </c>
      <c r="M3331">
        <v>91.77</v>
      </c>
      <c r="N3331">
        <f>COUNTIF(Cod_Mun_Norte!B:B,DADOS_SNIS_Minas!A3331)</f>
        <v>0</v>
      </c>
    </row>
    <row r="3332" spans="1:14" x14ac:dyDescent="0.2">
      <c r="A3332">
        <v>311180</v>
      </c>
      <c r="B3332" t="s">
        <v>808</v>
      </c>
      <c r="C3332" t="s">
        <v>98</v>
      </c>
      <c r="D3332">
        <v>2000</v>
      </c>
      <c r="E3332" t="s">
        <v>361</v>
      </c>
      <c r="F3332" t="s">
        <v>362</v>
      </c>
      <c r="H3332">
        <v>10633</v>
      </c>
      <c r="I3332">
        <v>9010</v>
      </c>
      <c r="N3332">
        <f>COUNTIF(Cod_Mun_Norte!B:B,DADOS_SNIS_Minas!A3332)</f>
        <v>0</v>
      </c>
    </row>
    <row r="3333" spans="1:14" x14ac:dyDescent="0.2">
      <c r="A3333">
        <v>311180</v>
      </c>
      <c r="B3333" t="s">
        <v>808</v>
      </c>
      <c r="C3333" t="s">
        <v>98</v>
      </c>
      <c r="D3333">
        <v>1999</v>
      </c>
      <c r="E3333" t="s">
        <v>361</v>
      </c>
      <c r="F3333" t="s">
        <v>362</v>
      </c>
      <c r="H3333">
        <v>9818</v>
      </c>
      <c r="I3333">
        <v>7348</v>
      </c>
      <c r="N3333">
        <f>COUNTIF(Cod_Mun_Norte!B:B,DADOS_SNIS_Minas!A3333)</f>
        <v>0</v>
      </c>
    </row>
    <row r="3334" spans="1:14" x14ac:dyDescent="0.2">
      <c r="A3334">
        <v>311180</v>
      </c>
      <c r="B3334" t="s">
        <v>808</v>
      </c>
      <c r="C3334" t="s">
        <v>98</v>
      </c>
      <c r="D3334">
        <v>1998</v>
      </c>
      <c r="E3334" t="s">
        <v>361</v>
      </c>
      <c r="F3334" t="s">
        <v>362</v>
      </c>
      <c r="H3334">
        <v>10037</v>
      </c>
      <c r="I3334">
        <v>7512</v>
      </c>
      <c r="N3334">
        <f>COUNTIF(Cod_Mun_Norte!B:B,DADOS_SNIS_Minas!A3334)</f>
        <v>0</v>
      </c>
    </row>
    <row r="3335" spans="1:14" x14ac:dyDescent="0.2">
      <c r="A3335">
        <v>311180</v>
      </c>
      <c r="B3335" t="s">
        <v>808</v>
      </c>
      <c r="C3335" t="s">
        <v>98</v>
      </c>
      <c r="D3335">
        <v>1997</v>
      </c>
      <c r="H3335">
        <v>10256</v>
      </c>
      <c r="I3335">
        <v>7676</v>
      </c>
      <c r="N3335">
        <f>COUNTIF(Cod_Mun_Norte!B:B,DADOS_SNIS_Minas!A3335)</f>
        <v>0</v>
      </c>
    </row>
    <row r="3336" spans="1:14" x14ac:dyDescent="0.2">
      <c r="A3336">
        <v>311180</v>
      </c>
      <c r="B3336" t="s">
        <v>808</v>
      </c>
      <c r="C3336" t="s">
        <v>98</v>
      </c>
      <c r="D3336">
        <v>1996</v>
      </c>
      <c r="H3336">
        <v>10515</v>
      </c>
      <c r="I3336">
        <v>7870</v>
      </c>
      <c r="N3336">
        <f>COUNTIF(Cod_Mun_Norte!B:B,DADOS_SNIS_Minas!A3336)</f>
        <v>0</v>
      </c>
    </row>
    <row r="3337" spans="1:14" x14ac:dyDescent="0.2">
      <c r="A3337">
        <v>311180</v>
      </c>
      <c r="B3337" t="s">
        <v>808</v>
      </c>
      <c r="C3337" t="s">
        <v>98</v>
      </c>
      <c r="D3337">
        <v>1995</v>
      </c>
      <c r="H3337">
        <v>17157</v>
      </c>
      <c r="I3337">
        <v>12841</v>
      </c>
      <c r="N3337">
        <f>COUNTIF(Cod_Mun_Norte!B:B,DADOS_SNIS_Minas!A3337)</f>
        <v>0</v>
      </c>
    </row>
    <row r="3338" spans="1:14" x14ac:dyDescent="0.2">
      <c r="A3338">
        <v>311190</v>
      </c>
      <c r="B3338" t="s">
        <v>810</v>
      </c>
      <c r="C3338" t="s">
        <v>98</v>
      </c>
      <c r="D3338">
        <v>2020</v>
      </c>
      <c r="E3338" t="s">
        <v>811</v>
      </c>
      <c r="F3338" t="s">
        <v>357</v>
      </c>
      <c r="G3338" t="s">
        <v>383</v>
      </c>
      <c r="H3338">
        <v>5594</v>
      </c>
      <c r="I3338">
        <v>4072</v>
      </c>
      <c r="J3338">
        <v>3815</v>
      </c>
      <c r="K3338">
        <v>3815</v>
      </c>
      <c r="L3338">
        <v>93.7</v>
      </c>
      <c r="M3338">
        <v>68.2</v>
      </c>
      <c r="N3338">
        <f>COUNTIF(Cod_Mun_Norte!B:B,DADOS_SNIS_Minas!A3338)</f>
        <v>0</v>
      </c>
    </row>
    <row r="3339" spans="1:14" x14ac:dyDescent="0.2">
      <c r="A3339">
        <v>311190</v>
      </c>
      <c r="B3339" t="s">
        <v>810</v>
      </c>
      <c r="C3339" t="s">
        <v>98</v>
      </c>
      <c r="D3339">
        <v>2019</v>
      </c>
      <c r="E3339" t="s">
        <v>812</v>
      </c>
      <c r="F3339" t="s">
        <v>354</v>
      </c>
      <c r="G3339" t="s">
        <v>355</v>
      </c>
      <c r="H3339">
        <v>5603</v>
      </c>
      <c r="I3339">
        <v>4078</v>
      </c>
      <c r="J3339">
        <v>3745</v>
      </c>
      <c r="K3339">
        <v>3745</v>
      </c>
      <c r="L3339">
        <v>91.8</v>
      </c>
      <c r="M3339">
        <v>66.84</v>
      </c>
      <c r="N3339">
        <f>COUNTIF(Cod_Mun_Norte!B:B,DADOS_SNIS_Minas!A3339)</f>
        <v>0</v>
      </c>
    </row>
    <row r="3340" spans="1:14" x14ac:dyDescent="0.2">
      <c r="A3340">
        <v>311190</v>
      </c>
      <c r="B3340" t="s">
        <v>810</v>
      </c>
      <c r="C3340" t="s">
        <v>98</v>
      </c>
      <c r="D3340">
        <v>2018</v>
      </c>
      <c r="E3340" t="s">
        <v>361</v>
      </c>
      <c r="F3340" t="s">
        <v>362</v>
      </c>
      <c r="H3340">
        <v>5612</v>
      </c>
      <c r="I3340">
        <v>4085</v>
      </c>
      <c r="J3340">
        <v>3777</v>
      </c>
      <c r="K3340">
        <v>3777</v>
      </c>
      <c r="L3340">
        <v>92.5</v>
      </c>
      <c r="M3340">
        <v>67.3</v>
      </c>
      <c r="N3340">
        <f>COUNTIF(Cod_Mun_Norte!B:B,DADOS_SNIS_Minas!A3340)</f>
        <v>0</v>
      </c>
    </row>
    <row r="3341" spans="1:14" x14ac:dyDescent="0.2">
      <c r="A3341">
        <v>311190</v>
      </c>
      <c r="B3341" t="s">
        <v>810</v>
      </c>
      <c r="C3341" t="s">
        <v>98</v>
      </c>
      <c r="D3341">
        <v>2017</v>
      </c>
      <c r="E3341" t="s">
        <v>361</v>
      </c>
      <c r="F3341" t="s">
        <v>362</v>
      </c>
      <c r="H3341">
        <v>5735</v>
      </c>
      <c r="I3341">
        <v>4174</v>
      </c>
      <c r="J3341">
        <v>3799</v>
      </c>
      <c r="K3341">
        <v>3799</v>
      </c>
      <c r="L3341">
        <v>91</v>
      </c>
      <c r="M3341">
        <v>66.239999999999995</v>
      </c>
      <c r="N3341">
        <f>COUNTIF(Cod_Mun_Norte!B:B,DADOS_SNIS_Minas!A3341)</f>
        <v>0</v>
      </c>
    </row>
    <row r="3342" spans="1:14" x14ac:dyDescent="0.2">
      <c r="A3342">
        <v>311190</v>
      </c>
      <c r="B3342" t="s">
        <v>810</v>
      </c>
      <c r="C3342" t="s">
        <v>98</v>
      </c>
      <c r="D3342">
        <v>2016</v>
      </c>
      <c r="E3342" t="s">
        <v>813</v>
      </c>
      <c r="F3342" t="s">
        <v>364</v>
      </c>
      <c r="H3342">
        <v>5736</v>
      </c>
      <c r="I3342">
        <v>4175</v>
      </c>
      <c r="J3342">
        <v>3778</v>
      </c>
      <c r="K3342">
        <v>3778</v>
      </c>
      <c r="L3342">
        <v>90.5</v>
      </c>
      <c r="M3342">
        <v>65.86</v>
      </c>
      <c r="N3342">
        <f>COUNTIF(Cod_Mun_Norte!B:B,DADOS_SNIS_Minas!A3342)</f>
        <v>0</v>
      </c>
    </row>
    <row r="3343" spans="1:14" x14ac:dyDescent="0.2">
      <c r="A3343">
        <v>311190</v>
      </c>
      <c r="B3343" t="s">
        <v>810</v>
      </c>
      <c r="C3343" t="s">
        <v>98</v>
      </c>
      <c r="D3343">
        <v>2015</v>
      </c>
      <c r="E3343" t="s">
        <v>361</v>
      </c>
      <c r="F3343" t="s">
        <v>362</v>
      </c>
      <c r="H3343">
        <v>5737</v>
      </c>
      <c r="I3343">
        <v>4176</v>
      </c>
      <c r="J3343">
        <v>3789</v>
      </c>
      <c r="K3343">
        <v>3789</v>
      </c>
      <c r="L3343">
        <v>90.7</v>
      </c>
      <c r="M3343">
        <v>66.040000000000006</v>
      </c>
      <c r="N3343">
        <f>COUNTIF(Cod_Mun_Norte!B:B,DADOS_SNIS_Minas!A3343)</f>
        <v>0</v>
      </c>
    </row>
    <row r="3344" spans="1:14" x14ac:dyDescent="0.2">
      <c r="A3344">
        <v>311190</v>
      </c>
      <c r="B3344" t="s">
        <v>810</v>
      </c>
      <c r="C3344" t="s">
        <v>98</v>
      </c>
      <c r="D3344">
        <v>2014</v>
      </c>
      <c r="E3344" t="s">
        <v>814</v>
      </c>
      <c r="F3344" t="s">
        <v>359</v>
      </c>
      <c r="H3344">
        <v>5738</v>
      </c>
      <c r="I3344">
        <v>4176</v>
      </c>
      <c r="J3344">
        <v>4176</v>
      </c>
      <c r="K3344">
        <v>4176</v>
      </c>
      <c r="L3344">
        <v>100</v>
      </c>
      <c r="M3344">
        <v>72.78</v>
      </c>
      <c r="N3344">
        <f>COUNTIF(Cod_Mun_Norte!B:B,DADOS_SNIS_Minas!A3344)</f>
        <v>0</v>
      </c>
    </row>
    <row r="3345" spans="1:14" x14ac:dyDescent="0.2">
      <c r="A3345">
        <v>311190</v>
      </c>
      <c r="B3345" t="s">
        <v>810</v>
      </c>
      <c r="C3345" t="s">
        <v>98</v>
      </c>
      <c r="D3345">
        <v>2013</v>
      </c>
      <c r="E3345" t="s">
        <v>361</v>
      </c>
      <c r="F3345" t="s">
        <v>362</v>
      </c>
      <c r="H3345">
        <v>5739</v>
      </c>
      <c r="I3345">
        <v>4177</v>
      </c>
      <c r="J3345">
        <v>4177</v>
      </c>
      <c r="K3345">
        <v>4177</v>
      </c>
      <c r="L3345">
        <v>100</v>
      </c>
      <c r="M3345">
        <v>72.78</v>
      </c>
      <c r="N3345">
        <f>COUNTIF(Cod_Mun_Norte!B:B,DADOS_SNIS_Minas!A3345)</f>
        <v>0</v>
      </c>
    </row>
    <row r="3346" spans="1:14" x14ac:dyDescent="0.2">
      <c r="A3346">
        <v>311190</v>
      </c>
      <c r="B3346" t="s">
        <v>810</v>
      </c>
      <c r="C3346" t="s">
        <v>98</v>
      </c>
      <c r="D3346">
        <v>2012</v>
      </c>
      <c r="E3346" t="s">
        <v>815</v>
      </c>
      <c r="F3346" t="s">
        <v>360</v>
      </c>
      <c r="H3346">
        <v>5578</v>
      </c>
      <c r="I3346">
        <v>4060</v>
      </c>
      <c r="J3346">
        <v>4060</v>
      </c>
      <c r="K3346">
        <v>4060</v>
      </c>
      <c r="L3346">
        <v>100</v>
      </c>
      <c r="M3346">
        <v>72.790000000000006</v>
      </c>
      <c r="N3346">
        <f>COUNTIF(Cod_Mun_Norte!B:B,DADOS_SNIS_Minas!A3346)</f>
        <v>0</v>
      </c>
    </row>
    <row r="3347" spans="1:14" x14ac:dyDescent="0.2">
      <c r="A3347">
        <v>311190</v>
      </c>
      <c r="B3347" t="s">
        <v>810</v>
      </c>
      <c r="C3347" t="s">
        <v>98</v>
      </c>
      <c r="D3347">
        <v>2011</v>
      </c>
      <c r="E3347" t="s">
        <v>814</v>
      </c>
      <c r="F3347" t="s">
        <v>359</v>
      </c>
      <c r="H3347">
        <v>5584</v>
      </c>
      <c r="I3347">
        <v>4064</v>
      </c>
      <c r="J3347">
        <v>4064</v>
      </c>
      <c r="K3347">
        <v>4064</v>
      </c>
      <c r="L3347">
        <v>100</v>
      </c>
      <c r="M3347">
        <v>72.78</v>
      </c>
      <c r="N3347">
        <f>COUNTIF(Cod_Mun_Norte!B:B,DADOS_SNIS_Minas!A3347)</f>
        <v>0</v>
      </c>
    </row>
    <row r="3348" spans="1:14" x14ac:dyDescent="0.2">
      <c r="A3348">
        <v>311190</v>
      </c>
      <c r="B3348" t="s">
        <v>810</v>
      </c>
      <c r="C3348" t="s">
        <v>98</v>
      </c>
      <c r="D3348">
        <v>2010</v>
      </c>
      <c r="E3348" t="s">
        <v>814</v>
      </c>
      <c r="F3348" t="s">
        <v>359</v>
      </c>
      <c r="H3348">
        <v>5589</v>
      </c>
      <c r="I3348">
        <v>4068</v>
      </c>
      <c r="J3348">
        <v>4068</v>
      </c>
      <c r="K3348">
        <v>4068</v>
      </c>
      <c r="L3348">
        <v>100</v>
      </c>
      <c r="M3348">
        <v>72.790000000000006</v>
      </c>
      <c r="N3348">
        <f>COUNTIF(Cod_Mun_Norte!B:B,DADOS_SNIS_Minas!A3348)</f>
        <v>0</v>
      </c>
    </row>
    <row r="3349" spans="1:14" x14ac:dyDescent="0.2">
      <c r="A3349">
        <v>311190</v>
      </c>
      <c r="B3349" t="s">
        <v>810</v>
      </c>
      <c r="C3349" t="s">
        <v>98</v>
      </c>
      <c r="D3349">
        <v>2009</v>
      </c>
      <c r="E3349" t="s">
        <v>814</v>
      </c>
      <c r="F3349" t="s">
        <v>359</v>
      </c>
      <c r="H3349">
        <v>5915</v>
      </c>
      <c r="I3349">
        <v>4029</v>
      </c>
      <c r="J3349">
        <v>4590</v>
      </c>
      <c r="K3349">
        <v>4590</v>
      </c>
      <c r="L3349">
        <v>100</v>
      </c>
      <c r="M3349">
        <v>77.599999999999994</v>
      </c>
      <c r="N3349">
        <f>COUNTIF(Cod_Mun_Norte!B:B,DADOS_SNIS_Minas!A3349)</f>
        <v>0</v>
      </c>
    </row>
    <row r="3350" spans="1:14" x14ac:dyDescent="0.2">
      <c r="A3350">
        <v>311190</v>
      </c>
      <c r="B3350" t="s">
        <v>810</v>
      </c>
      <c r="C3350" t="s">
        <v>98</v>
      </c>
      <c r="D3350">
        <v>2008</v>
      </c>
      <c r="E3350" t="s">
        <v>361</v>
      </c>
      <c r="F3350" t="s">
        <v>362</v>
      </c>
      <c r="H3350">
        <v>5897</v>
      </c>
      <c r="I3350">
        <v>4017</v>
      </c>
      <c r="J3350">
        <v>4347</v>
      </c>
      <c r="K3350">
        <v>4347</v>
      </c>
      <c r="L3350">
        <v>100</v>
      </c>
      <c r="M3350">
        <v>73.72</v>
      </c>
      <c r="N3350">
        <f>COUNTIF(Cod_Mun_Norte!B:B,DADOS_SNIS_Minas!A3350)</f>
        <v>0</v>
      </c>
    </row>
    <row r="3351" spans="1:14" x14ac:dyDescent="0.2">
      <c r="A3351">
        <v>311190</v>
      </c>
      <c r="B3351" t="s">
        <v>810</v>
      </c>
      <c r="C3351" t="s">
        <v>98</v>
      </c>
      <c r="D3351">
        <v>2007</v>
      </c>
      <c r="E3351" t="s">
        <v>361</v>
      </c>
      <c r="F3351" t="s">
        <v>362</v>
      </c>
      <c r="H3351">
        <v>5712</v>
      </c>
      <c r="I3351">
        <v>3891</v>
      </c>
      <c r="J3351">
        <v>4246</v>
      </c>
      <c r="K3351">
        <v>4246</v>
      </c>
      <c r="L3351">
        <v>100</v>
      </c>
      <c r="M3351">
        <v>74.33</v>
      </c>
      <c r="N3351">
        <f>COUNTIF(Cod_Mun_Norte!B:B,DADOS_SNIS_Minas!A3351)</f>
        <v>0</v>
      </c>
    </row>
    <row r="3352" spans="1:14" x14ac:dyDescent="0.2">
      <c r="A3352">
        <v>311190</v>
      </c>
      <c r="B3352" t="s">
        <v>810</v>
      </c>
      <c r="C3352" t="s">
        <v>98</v>
      </c>
      <c r="D3352">
        <v>2006</v>
      </c>
      <c r="E3352" t="s">
        <v>361</v>
      </c>
      <c r="F3352" t="s">
        <v>362</v>
      </c>
      <c r="H3352">
        <v>5710</v>
      </c>
      <c r="I3352">
        <v>3217</v>
      </c>
      <c r="J3352">
        <v>4127</v>
      </c>
      <c r="K3352">
        <v>4127</v>
      </c>
      <c r="L3352">
        <v>100</v>
      </c>
      <c r="M3352">
        <v>72.28</v>
      </c>
      <c r="N3352">
        <f>COUNTIF(Cod_Mun_Norte!B:B,DADOS_SNIS_Minas!A3352)</f>
        <v>0</v>
      </c>
    </row>
    <row r="3353" spans="1:14" x14ac:dyDescent="0.2">
      <c r="A3353">
        <v>311190</v>
      </c>
      <c r="B3353" t="s">
        <v>810</v>
      </c>
      <c r="C3353" t="s">
        <v>98</v>
      </c>
      <c r="D3353">
        <v>2005</v>
      </c>
      <c r="E3353" t="s">
        <v>361</v>
      </c>
      <c r="F3353" t="s">
        <v>362</v>
      </c>
      <c r="H3353">
        <v>5703</v>
      </c>
      <c r="I3353">
        <v>3213</v>
      </c>
      <c r="J3353">
        <v>4007</v>
      </c>
      <c r="K3353">
        <v>4007</v>
      </c>
      <c r="L3353">
        <v>100</v>
      </c>
      <c r="M3353">
        <v>70.260000000000005</v>
      </c>
      <c r="N3353">
        <f>COUNTIF(Cod_Mun_Norte!B:B,DADOS_SNIS_Minas!A3353)</f>
        <v>0</v>
      </c>
    </row>
    <row r="3354" spans="1:14" x14ac:dyDescent="0.2">
      <c r="A3354">
        <v>311190</v>
      </c>
      <c r="B3354" t="s">
        <v>810</v>
      </c>
      <c r="C3354" t="s">
        <v>98</v>
      </c>
      <c r="D3354">
        <v>2004</v>
      </c>
      <c r="E3354" t="s">
        <v>361</v>
      </c>
      <c r="F3354" t="s">
        <v>362</v>
      </c>
      <c r="H3354">
        <v>5696</v>
      </c>
      <c r="I3354">
        <v>3209</v>
      </c>
      <c r="J3354">
        <v>3956</v>
      </c>
      <c r="K3354">
        <v>3956</v>
      </c>
      <c r="L3354">
        <v>100</v>
      </c>
      <c r="M3354">
        <v>69.45</v>
      </c>
      <c r="N3354">
        <f>COUNTIF(Cod_Mun_Norte!B:B,DADOS_SNIS_Minas!A3354)</f>
        <v>0</v>
      </c>
    </row>
    <row r="3355" spans="1:14" x14ac:dyDescent="0.2">
      <c r="A3355">
        <v>311190</v>
      </c>
      <c r="B3355" t="s">
        <v>810</v>
      </c>
      <c r="C3355" t="s">
        <v>98</v>
      </c>
      <c r="D3355">
        <v>2003</v>
      </c>
      <c r="E3355" t="s">
        <v>361</v>
      </c>
      <c r="F3355" t="s">
        <v>362</v>
      </c>
      <c r="H3355">
        <v>5683</v>
      </c>
      <c r="I3355">
        <v>3202</v>
      </c>
      <c r="N3355">
        <f>COUNTIF(Cod_Mun_Norte!B:B,DADOS_SNIS_Minas!A3355)</f>
        <v>0</v>
      </c>
    </row>
    <row r="3356" spans="1:14" x14ac:dyDescent="0.2">
      <c r="A3356">
        <v>311190</v>
      </c>
      <c r="B3356" t="s">
        <v>810</v>
      </c>
      <c r="C3356" t="s">
        <v>98</v>
      </c>
      <c r="D3356">
        <v>2002</v>
      </c>
      <c r="E3356" t="s">
        <v>361</v>
      </c>
      <c r="F3356" t="s">
        <v>362</v>
      </c>
      <c r="H3356">
        <v>5677</v>
      </c>
      <c r="I3356">
        <v>3198</v>
      </c>
      <c r="N3356">
        <f>COUNTIF(Cod_Mun_Norte!B:B,DADOS_SNIS_Minas!A3356)</f>
        <v>0</v>
      </c>
    </row>
    <row r="3357" spans="1:14" x14ac:dyDescent="0.2">
      <c r="A3357">
        <v>311190</v>
      </c>
      <c r="B3357" t="s">
        <v>810</v>
      </c>
      <c r="C3357" t="s">
        <v>98</v>
      </c>
      <c r="D3357">
        <v>2001</v>
      </c>
      <c r="E3357" t="s">
        <v>361</v>
      </c>
      <c r="F3357" t="s">
        <v>362</v>
      </c>
      <c r="H3357">
        <v>5672</v>
      </c>
      <c r="I3357">
        <v>3196</v>
      </c>
      <c r="N3357">
        <f>COUNTIF(Cod_Mun_Norte!B:B,DADOS_SNIS_Minas!A3357)</f>
        <v>0</v>
      </c>
    </row>
    <row r="3358" spans="1:14" x14ac:dyDescent="0.2">
      <c r="A3358">
        <v>311190</v>
      </c>
      <c r="B3358" t="s">
        <v>810</v>
      </c>
      <c r="C3358" t="s">
        <v>98</v>
      </c>
      <c r="D3358">
        <v>2000</v>
      </c>
      <c r="E3358" t="s">
        <v>361</v>
      </c>
      <c r="F3358" t="s">
        <v>362</v>
      </c>
      <c r="H3358">
        <v>5664</v>
      </c>
      <c r="I3358">
        <v>3191</v>
      </c>
      <c r="N3358">
        <f>COUNTIF(Cod_Mun_Norte!B:B,DADOS_SNIS_Minas!A3358)</f>
        <v>0</v>
      </c>
    </row>
    <row r="3359" spans="1:14" x14ac:dyDescent="0.2">
      <c r="A3359">
        <v>311190</v>
      </c>
      <c r="B3359" t="s">
        <v>810</v>
      </c>
      <c r="C3359" t="s">
        <v>98</v>
      </c>
      <c r="D3359">
        <v>1999</v>
      </c>
      <c r="E3359" t="s">
        <v>361</v>
      </c>
      <c r="F3359" t="s">
        <v>362</v>
      </c>
      <c r="H3359">
        <v>5640</v>
      </c>
      <c r="I3359">
        <v>3272</v>
      </c>
      <c r="N3359">
        <f>COUNTIF(Cod_Mun_Norte!B:B,DADOS_SNIS_Minas!A3359)</f>
        <v>0</v>
      </c>
    </row>
    <row r="3360" spans="1:14" x14ac:dyDescent="0.2">
      <c r="A3360">
        <v>311190</v>
      </c>
      <c r="B3360" t="s">
        <v>810</v>
      </c>
      <c r="C3360" t="s">
        <v>98</v>
      </c>
      <c r="D3360">
        <v>1998</v>
      </c>
      <c r="E3360" t="s">
        <v>361</v>
      </c>
      <c r="F3360" t="s">
        <v>362</v>
      </c>
      <c r="H3360">
        <v>5629</v>
      </c>
      <c r="I3360">
        <v>3266</v>
      </c>
      <c r="N3360">
        <f>COUNTIF(Cod_Mun_Norte!B:B,DADOS_SNIS_Minas!A3360)</f>
        <v>0</v>
      </c>
    </row>
    <row r="3361" spans="1:14" x14ac:dyDescent="0.2">
      <c r="A3361">
        <v>311190</v>
      </c>
      <c r="B3361" t="s">
        <v>810</v>
      </c>
      <c r="C3361" t="s">
        <v>98</v>
      </c>
      <c r="D3361">
        <v>1997</v>
      </c>
      <c r="H3361">
        <v>5618</v>
      </c>
      <c r="I3361">
        <v>3260</v>
      </c>
      <c r="N3361">
        <f>COUNTIF(Cod_Mun_Norte!B:B,DADOS_SNIS_Minas!A3361)</f>
        <v>0</v>
      </c>
    </row>
    <row r="3362" spans="1:14" x14ac:dyDescent="0.2">
      <c r="A3362">
        <v>311190</v>
      </c>
      <c r="B3362" t="s">
        <v>810</v>
      </c>
      <c r="C3362" t="s">
        <v>98</v>
      </c>
      <c r="D3362">
        <v>1996</v>
      </c>
      <c r="H3362">
        <v>5605</v>
      </c>
      <c r="I3362">
        <v>3252</v>
      </c>
      <c r="N3362">
        <f>COUNTIF(Cod_Mun_Norte!B:B,DADOS_SNIS_Minas!A3362)</f>
        <v>0</v>
      </c>
    </row>
    <row r="3363" spans="1:14" x14ac:dyDescent="0.2">
      <c r="A3363">
        <v>311190</v>
      </c>
      <c r="B3363" t="s">
        <v>810</v>
      </c>
      <c r="C3363" t="s">
        <v>98</v>
      </c>
      <c r="D3363">
        <v>1995</v>
      </c>
      <c r="H3363">
        <v>5800</v>
      </c>
      <c r="I3363">
        <v>3365</v>
      </c>
      <c r="N3363">
        <f>COUNTIF(Cod_Mun_Norte!B:B,DADOS_SNIS_Minas!A3363)</f>
        <v>0</v>
      </c>
    </row>
    <row r="3364" spans="1:14" x14ac:dyDescent="0.2">
      <c r="A3364">
        <v>311200</v>
      </c>
      <c r="B3364" t="s">
        <v>816</v>
      </c>
      <c r="C3364" t="s">
        <v>98</v>
      </c>
      <c r="D3364">
        <v>2020</v>
      </c>
      <c r="E3364" t="s">
        <v>817</v>
      </c>
      <c r="F3364" t="s">
        <v>357</v>
      </c>
      <c r="G3364" t="s">
        <v>383</v>
      </c>
      <c r="H3364">
        <v>14888</v>
      </c>
      <c r="I3364">
        <v>10411</v>
      </c>
      <c r="J3364">
        <v>10424</v>
      </c>
      <c r="K3364">
        <v>10411</v>
      </c>
      <c r="L3364">
        <v>100</v>
      </c>
      <c r="M3364">
        <v>70.02</v>
      </c>
      <c r="N3364">
        <f>COUNTIF(Cod_Mun_Norte!B:B,DADOS_SNIS_Minas!A3364)</f>
        <v>0</v>
      </c>
    </row>
    <row r="3365" spans="1:14" x14ac:dyDescent="0.2">
      <c r="A3365">
        <v>311200</v>
      </c>
      <c r="B3365" t="s">
        <v>816</v>
      </c>
      <c r="C3365" t="s">
        <v>98</v>
      </c>
      <c r="D3365">
        <v>2019</v>
      </c>
      <c r="E3365" t="s">
        <v>817</v>
      </c>
      <c r="F3365" t="s">
        <v>357</v>
      </c>
      <c r="G3365" t="s">
        <v>383</v>
      </c>
      <c r="H3365">
        <v>14886</v>
      </c>
      <c r="I3365">
        <v>10409</v>
      </c>
      <c r="J3365">
        <v>10348</v>
      </c>
      <c r="K3365">
        <v>10348</v>
      </c>
      <c r="L3365">
        <v>99.4</v>
      </c>
      <c r="M3365">
        <v>69.510000000000005</v>
      </c>
      <c r="N3365">
        <f>COUNTIF(Cod_Mun_Norte!B:B,DADOS_SNIS_Minas!A3365)</f>
        <v>0</v>
      </c>
    </row>
    <row r="3366" spans="1:14" x14ac:dyDescent="0.2">
      <c r="A3366">
        <v>311200</v>
      </c>
      <c r="B3366" t="s">
        <v>816</v>
      </c>
      <c r="C3366" t="s">
        <v>98</v>
      </c>
      <c r="D3366">
        <v>2018</v>
      </c>
      <c r="E3366" t="s">
        <v>818</v>
      </c>
      <c r="F3366" t="s">
        <v>357</v>
      </c>
      <c r="H3366">
        <v>14883</v>
      </c>
      <c r="I3366">
        <v>10407</v>
      </c>
      <c r="J3366">
        <v>10276</v>
      </c>
      <c r="K3366">
        <v>10276</v>
      </c>
      <c r="L3366">
        <v>98.7</v>
      </c>
      <c r="M3366">
        <v>69.05</v>
      </c>
      <c r="N3366">
        <f>COUNTIF(Cod_Mun_Norte!B:B,DADOS_SNIS_Minas!A3366)</f>
        <v>0</v>
      </c>
    </row>
    <row r="3367" spans="1:14" x14ac:dyDescent="0.2">
      <c r="A3367">
        <v>311200</v>
      </c>
      <c r="B3367" t="s">
        <v>816</v>
      </c>
      <c r="C3367" t="s">
        <v>98</v>
      </c>
      <c r="D3367">
        <v>2017</v>
      </c>
      <c r="E3367" t="s">
        <v>818</v>
      </c>
      <c r="F3367" t="s">
        <v>357</v>
      </c>
      <c r="H3367">
        <v>15147</v>
      </c>
      <c r="I3367">
        <v>10592</v>
      </c>
      <c r="J3367">
        <v>10243</v>
      </c>
      <c r="K3367">
        <v>10243</v>
      </c>
      <c r="L3367">
        <v>96.7</v>
      </c>
      <c r="M3367">
        <v>67.62</v>
      </c>
      <c r="N3367">
        <f>COUNTIF(Cod_Mun_Norte!B:B,DADOS_SNIS_Minas!A3367)</f>
        <v>0</v>
      </c>
    </row>
    <row r="3368" spans="1:14" x14ac:dyDescent="0.2">
      <c r="A3368">
        <v>311200</v>
      </c>
      <c r="B3368" t="s">
        <v>816</v>
      </c>
      <c r="C3368" t="s">
        <v>98</v>
      </c>
      <c r="D3368">
        <v>2016</v>
      </c>
      <c r="E3368" t="s">
        <v>818</v>
      </c>
      <c r="F3368" t="s">
        <v>359</v>
      </c>
      <c r="H3368">
        <v>15128</v>
      </c>
      <c r="I3368">
        <v>10579</v>
      </c>
      <c r="J3368">
        <v>10209</v>
      </c>
      <c r="K3368">
        <v>10209</v>
      </c>
      <c r="L3368">
        <v>96.5</v>
      </c>
      <c r="M3368">
        <v>67.48</v>
      </c>
      <c r="N3368">
        <f>COUNTIF(Cod_Mun_Norte!B:B,DADOS_SNIS_Minas!A3368)</f>
        <v>0</v>
      </c>
    </row>
    <row r="3369" spans="1:14" x14ac:dyDescent="0.2">
      <c r="A3369">
        <v>311200</v>
      </c>
      <c r="B3369" t="s">
        <v>816</v>
      </c>
      <c r="C3369" t="s">
        <v>98</v>
      </c>
      <c r="D3369">
        <v>2015</v>
      </c>
      <c r="E3369" t="s">
        <v>819</v>
      </c>
      <c r="F3369" t="s">
        <v>360</v>
      </c>
      <c r="H3369">
        <v>15108</v>
      </c>
      <c r="I3369">
        <v>10565</v>
      </c>
      <c r="J3369">
        <v>10188</v>
      </c>
      <c r="K3369">
        <v>10188</v>
      </c>
      <c r="L3369">
        <v>96.4</v>
      </c>
      <c r="M3369">
        <v>67.430000000000007</v>
      </c>
      <c r="N3369">
        <f>COUNTIF(Cod_Mun_Norte!B:B,DADOS_SNIS_Minas!A3369)</f>
        <v>0</v>
      </c>
    </row>
    <row r="3370" spans="1:14" x14ac:dyDescent="0.2">
      <c r="A3370">
        <v>311200</v>
      </c>
      <c r="B3370" t="s">
        <v>816</v>
      </c>
      <c r="C3370" t="s">
        <v>98</v>
      </c>
      <c r="D3370">
        <v>2014</v>
      </c>
      <c r="E3370" t="s">
        <v>818</v>
      </c>
      <c r="F3370" t="s">
        <v>359</v>
      </c>
      <c r="H3370">
        <v>15088</v>
      </c>
      <c r="I3370">
        <v>10551</v>
      </c>
      <c r="J3370">
        <v>10551</v>
      </c>
      <c r="K3370">
        <v>10551</v>
      </c>
      <c r="L3370">
        <v>100</v>
      </c>
      <c r="M3370">
        <v>69.930000000000007</v>
      </c>
      <c r="N3370">
        <f>COUNTIF(Cod_Mun_Norte!B:B,DADOS_SNIS_Minas!A3370)</f>
        <v>0</v>
      </c>
    </row>
    <row r="3371" spans="1:14" x14ac:dyDescent="0.2">
      <c r="A3371">
        <v>311200</v>
      </c>
      <c r="B3371" t="s">
        <v>816</v>
      </c>
      <c r="C3371" t="s">
        <v>98</v>
      </c>
      <c r="D3371">
        <v>2013</v>
      </c>
      <c r="E3371" t="s">
        <v>819</v>
      </c>
      <c r="F3371" t="s">
        <v>360</v>
      </c>
      <c r="H3371">
        <v>15066</v>
      </c>
      <c r="I3371">
        <v>10535</v>
      </c>
      <c r="J3371">
        <v>10535</v>
      </c>
      <c r="K3371">
        <v>10535</v>
      </c>
      <c r="L3371">
        <v>100</v>
      </c>
      <c r="M3371">
        <v>69.930000000000007</v>
      </c>
      <c r="N3371">
        <f>COUNTIF(Cod_Mun_Norte!B:B,DADOS_SNIS_Minas!A3371)</f>
        <v>0</v>
      </c>
    </row>
    <row r="3372" spans="1:14" x14ac:dyDescent="0.2">
      <c r="A3372">
        <v>311200</v>
      </c>
      <c r="B3372" t="s">
        <v>816</v>
      </c>
      <c r="C3372" t="s">
        <v>98</v>
      </c>
      <c r="D3372">
        <v>2012</v>
      </c>
      <c r="E3372" t="s">
        <v>819</v>
      </c>
      <c r="F3372" t="s">
        <v>360</v>
      </c>
      <c r="H3372">
        <v>14616</v>
      </c>
      <c r="I3372">
        <v>10221</v>
      </c>
      <c r="J3372">
        <v>10221</v>
      </c>
      <c r="K3372">
        <v>10221</v>
      </c>
      <c r="L3372">
        <v>100</v>
      </c>
      <c r="M3372">
        <v>69.930000000000007</v>
      </c>
      <c r="N3372">
        <f>COUNTIF(Cod_Mun_Norte!B:B,DADOS_SNIS_Minas!A3372)</f>
        <v>0</v>
      </c>
    </row>
    <row r="3373" spans="1:14" x14ac:dyDescent="0.2">
      <c r="A3373">
        <v>311200</v>
      </c>
      <c r="B3373" t="s">
        <v>816</v>
      </c>
      <c r="C3373" t="s">
        <v>98</v>
      </c>
      <c r="D3373">
        <v>2011</v>
      </c>
      <c r="E3373" t="s">
        <v>818</v>
      </c>
      <c r="F3373" t="s">
        <v>359</v>
      </c>
      <c r="H3373">
        <v>14606</v>
      </c>
      <c r="I3373">
        <v>10214</v>
      </c>
      <c r="J3373">
        <v>10214</v>
      </c>
      <c r="K3373">
        <v>10214</v>
      </c>
      <c r="L3373">
        <v>100</v>
      </c>
      <c r="M3373">
        <v>69.930000000000007</v>
      </c>
      <c r="N3373">
        <f>COUNTIF(Cod_Mun_Norte!B:B,DADOS_SNIS_Minas!A3373)</f>
        <v>0</v>
      </c>
    </row>
    <row r="3374" spans="1:14" x14ac:dyDescent="0.2">
      <c r="A3374">
        <v>311200</v>
      </c>
      <c r="B3374" t="s">
        <v>816</v>
      </c>
      <c r="C3374" t="s">
        <v>98</v>
      </c>
      <c r="D3374">
        <v>2010</v>
      </c>
      <c r="E3374" t="s">
        <v>818</v>
      </c>
      <c r="F3374" t="s">
        <v>359</v>
      </c>
      <c r="H3374">
        <v>14595</v>
      </c>
      <c r="I3374">
        <v>10206</v>
      </c>
      <c r="J3374">
        <v>10206</v>
      </c>
      <c r="K3374">
        <v>10206</v>
      </c>
      <c r="L3374">
        <v>100</v>
      </c>
      <c r="M3374">
        <v>69.930000000000007</v>
      </c>
      <c r="N3374">
        <f>COUNTIF(Cod_Mun_Norte!B:B,DADOS_SNIS_Minas!A3374)</f>
        <v>0</v>
      </c>
    </row>
    <row r="3375" spans="1:14" x14ac:dyDescent="0.2">
      <c r="A3375">
        <v>311200</v>
      </c>
      <c r="B3375" t="s">
        <v>816</v>
      </c>
      <c r="C3375" t="s">
        <v>98</v>
      </c>
      <c r="D3375">
        <v>2009</v>
      </c>
      <c r="E3375" t="s">
        <v>361</v>
      </c>
      <c r="F3375" t="s">
        <v>362</v>
      </c>
      <c r="H3375">
        <v>16281</v>
      </c>
      <c r="I3375">
        <v>10824</v>
      </c>
      <c r="J3375">
        <v>12760</v>
      </c>
      <c r="K3375">
        <v>12760</v>
      </c>
      <c r="L3375">
        <v>100</v>
      </c>
      <c r="M3375">
        <v>78.37</v>
      </c>
      <c r="N3375">
        <f>COUNTIF(Cod_Mun_Norte!B:B,DADOS_SNIS_Minas!A3375)</f>
        <v>0</v>
      </c>
    </row>
    <row r="3376" spans="1:14" x14ac:dyDescent="0.2">
      <c r="A3376">
        <v>311200</v>
      </c>
      <c r="B3376" t="s">
        <v>816</v>
      </c>
      <c r="C3376" t="s">
        <v>98</v>
      </c>
      <c r="D3376">
        <v>2008</v>
      </c>
      <c r="E3376" t="s">
        <v>361</v>
      </c>
      <c r="F3376" t="s">
        <v>362</v>
      </c>
      <c r="H3376">
        <v>16125</v>
      </c>
      <c r="I3376">
        <v>10720</v>
      </c>
      <c r="J3376">
        <v>12482</v>
      </c>
      <c r="K3376">
        <v>12482</v>
      </c>
      <c r="L3376">
        <v>100</v>
      </c>
      <c r="M3376">
        <v>77.41</v>
      </c>
      <c r="N3376">
        <f>COUNTIF(Cod_Mun_Norte!B:B,DADOS_SNIS_Minas!A3376)</f>
        <v>0</v>
      </c>
    </row>
    <row r="3377" spans="1:14" x14ac:dyDescent="0.2">
      <c r="A3377">
        <v>311200</v>
      </c>
      <c r="B3377" t="s">
        <v>816</v>
      </c>
      <c r="C3377" t="s">
        <v>98</v>
      </c>
      <c r="D3377">
        <v>2007</v>
      </c>
      <c r="E3377" t="s">
        <v>361</v>
      </c>
      <c r="F3377" t="s">
        <v>362</v>
      </c>
      <c r="H3377">
        <v>15499</v>
      </c>
      <c r="I3377">
        <v>10304</v>
      </c>
      <c r="J3377">
        <v>12223</v>
      </c>
      <c r="K3377">
        <v>12223</v>
      </c>
      <c r="L3377">
        <v>100</v>
      </c>
      <c r="M3377">
        <v>78.86</v>
      </c>
      <c r="N3377">
        <f>COUNTIF(Cod_Mun_Norte!B:B,DADOS_SNIS_Minas!A3377)</f>
        <v>0</v>
      </c>
    </row>
    <row r="3378" spans="1:14" x14ac:dyDescent="0.2">
      <c r="A3378">
        <v>311200</v>
      </c>
      <c r="B3378" t="s">
        <v>816</v>
      </c>
      <c r="C3378" t="s">
        <v>98</v>
      </c>
      <c r="D3378">
        <v>2006</v>
      </c>
      <c r="E3378" t="s">
        <v>361</v>
      </c>
      <c r="F3378" t="s">
        <v>362</v>
      </c>
      <c r="H3378">
        <v>15091</v>
      </c>
      <c r="I3378">
        <v>9572</v>
      </c>
      <c r="J3378">
        <v>11811</v>
      </c>
      <c r="K3378">
        <v>11811</v>
      </c>
      <c r="L3378">
        <v>100</v>
      </c>
      <c r="M3378">
        <v>78.27</v>
      </c>
      <c r="N3378">
        <f>COUNTIF(Cod_Mun_Norte!B:B,DADOS_SNIS_Minas!A3378)</f>
        <v>0</v>
      </c>
    </row>
    <row r="3379" spans="1:14" x14ac:dyDescent="0.2">
      <c r="A3379">
        <v>311200</v>
      </c>
      <c r="B3379" t="s">
        <v>816</v>
      </c>
      <c r="C3379" t="s">
        <v>98</v>
      </c>
      <c r="D3379">
        <v>2005</v>
      </c>
      <c r="E3379" t="s">
        <v>361</v>
      </c>
      <c r="F3379" t="s">
        <v>362</v>
      </c>
      <c r="H3379">
        <v>14995</v>
      </c>
      <c r="I3379">
        <v>9511</v>
      </c>
      <c r="J3379">
        <v>11412</v>
      </c>
      <c r="K3379">
        <v>11412</v>
      </c>
      <c r="L3379">
        <v>100</v>
      </c>
      <c r="M3379">
        <v>76.11</v>
      </c>
      <c r="N3379">
        <f>COUNTIF(Cod_Mun_Norte!B:B,DADOS_SNIS_Minas!A3379)</f>
        <v>0</v>
      </c>
    </row>
    <row r="3380" spans="1:14" x14ac:dyDescent="0.2">
      <c r="A3380">
        <v>311200</v>
      </c>
      <c r="B3380" t="s">
        <v>816</v>
      </c>
      <c r="C3380" t="s">
        <v>98</v>
      </c>
      <c r="D3380">
        <v>2004</v>
      </c>
      <c r="E3380" t="s">
        <v>361</v>
      </c>
      <c r="F3380" t="s">
        <v>362</v>
      </c>
      <c r="H3380">
        <v>14898</v>
      </c>
      <c r="I3380">
        <v>9449</v>
      </c>
      <c r="J3380">
        <v>10941</v>
      </c>
      <c r="K3380">
        <v>10941</v>
      </c>
      <c r="L3380">
        <v>100</v>
      </c>
      <c r="M3380">
        <v>73.44</v>
      </c>
      <c r="N3380">
        <f>COUNTIF(Cod_Mun_Norte!B:B,DADOS_SNIS_Minas!A3380)</f>
        <v>0</v>
      </c>
    </row>
    <row r="3381" spans="1:14" x14ac:dyDescent="0.2">
      <c r="A3381">
        <v>311200</v>
      </c>
      <c r="B3381" t="s">
        <v>816</v>
      </c>
      <c r="C3381" t="s">
        <v>98</v>
      </c>
      <c r="D3381">
        <v>2003</v>
      </c>
      <c r="E3381" t="s">
        <v>361</v>
      </c>
      <c r="F3381" t="s">
        <v>362</v>
      </c>
      <c r="H3381">
        <v>14723</v>
      </c>
      <c r="I3381">
        <v>9338</v>
      </c>
      <c r="N3381">
        <f>COUNTIF(Cod_Mun_Norte!B:B,DADOS_SNIS_Minas!A3381)</f>
        <v>0</v>
      </c>
    </row>
    <row r="3382" spans="1:14" x14ac:dyDescent="0.2">
      <c r="A3382">
        <v>311200</v>
      </c>
      <c r="B3382" t="s">
        <v>816</v>
      </c>
      <c r="C3382" t="s">
        <v>98</v>
      </c>
      <c r="D3382">
        <v>2002</v>
      </c>
      <c r="E3382" t="s">
        <v>361</v>
      </c>
      <c r="F3382" t="s">
        <v>362</v>
      </c>
      <c r="H3382">
        <v>14640</v>
      </c>
      <c r="I3382">
        <v>9286</v>
      </c>
      <c r="N3382">
        <f>COUNTIF(Cod_Mun_Norte!B:B,DADOS_SNIS_Minas!A3382)</f>
        <v>0</v>
      </c>
    </row>
    <row r="3383" spans="1:14" x14ac:dyDescent="0.2">
      <c r="A3383">
        <v>311200</v>
      </c>
      <c r="B3383" t="s">
        <v>816</v>
      </c>
      <c r="C3383" t="s">
        <v>98</v>
      </c>
      <c r="D3383">
        <v>2001</v>
      </c>
      <c r="E3383" t="s">
        <v>361</v>
      </c>
      <c r="F3383" t="s">
        <v>362</v>
      </c>
      <c r="H3383">
        <v>14557</v>
      </c>
      <c r="I3383">
        <v>9233</v>
      </c>
      <c r="N3383">
        <f>COUNTIF(Cod_Mun_Norte!B:B,DADOS_SNIS_Minas!A3383)</f>
        <v>0</v>
      </c>
    </row>
    <row r="3384" spans="1:14" x14ac:dyDescent="0.2">
      <c r="A3384">
        <v>311200</v>
      </c>
      <c r="B3384" t="s">
        <v>816</v>
      </c>
      <c r="C3384" t="s">
        <v>98</v>
      </c>
      <c r="D3384">
        <v>2000</v>
      </c>
      <c r="E3384" t="s">
        <v>361</v>
      </c>
      <c r="F3384" t="s">
        <v>362</v>
      </c>
      <c r="H3384">
        <v>14461</v>
      </c>
      <c r="I3384">
        <v>9172</v>
      </c>
      <c r="N3384">
        <f>COUNTIF(Cod_Mun_Norte!B:B,DADOS_SNIS_Minas!A3384)</f>
        <v>0</v>
      </c>
    </row>
    <row r="3385" spans="1:14" x14ac:dyDescent="0.2">
      <c r="A3385">
        <v>311200</v>
      </c>
      <c r="B3385" t="s">
        <v>816</v>
      </c>
      <c r="C3385" t="s">
        <v>98</v>
      </c>
      <c r="D3385">
        <v>1999</v>
      </c>
      <c r="E3385" t="s">
        <v>361</v>
      </c>
      <c r="F3385" t="s">
        <v>362</v>
      </c>
      <c r="H3385">
        <v>14386</v>
      </c>
      <c r="I3385">
        <v>8776</v>
      </c>
      <c r="N3385">
        <f>COUNTIF(Cod_Mun_Norte!B:B,DADOS_SNIS_Minas!A3385)</f>
        <v>0</v>
      </c>
    </row>
    <row r="3386" spans="1:14" x14ac:dyDescent="0.2">
      <c r="A3386">
        <v>311200</v>
      </c>
      <c r="B3386" t="s">
        <v>816</v>
      </c>
      <c r="C3386" t="s">
        <v>98</v>
      </c>
      <c r="D3386">
        <v>1998</v>
      </c>
      <c r="E3386" t="s">
        <v>361</v>
      </c>
      <c r="F3386" t="s">
        <v>362</v>
      </c>
      <c r="H3386">
        <v>14256</v>
      </c>
      <c r="I3386">
        <v>8696</v>
      </c>
      <c r="N3386">
        <f>COUNTIF(Cod_Mun_Norte!B:B,DADOS_SNIS_Minas!A3386)</f>
        <v>0</v>
      </c>
    </row>
    <row r="3387" spans="1:14" x14ac:dyDescent="0.2">
      <c r="A3387">
        <v>311200</v>
      </c>
      <c r="B3387" t="s">
        <v>816</v>
      </c>
      <c r="C3387" t="s">
        <v>98</v>
      </c>
      <c r="D3387">
        <v>1997</v>
      </c>
      <c r="H3387">
        <v>14125</v>
      </c>
      <c r="I3387">
        <v>8617</v>
      </c>
      <c r="N3387">
        <f>COUNTIF(Cod_Mun_Norte!B:B,DADOS_SNIS_Minas!A3387)</f>
        <v>0</v>
      </c>
    </row>
    <row r="3388" spans="1:14" x14ac:dyDescent="0.2">
      <c r="A3388">
        <v>311200</v>
      </c>
      <c r="B3388" t="s">
        <v>816</v>
      </c>
      <c r="C3388" t="s">
        <v>98</v>
      </c>
      <c r="D3388">
        <v>1996</v>
      </c>
      <c r="H3388">
        <v>13970</v>
      </c>
      <c r="I3388">
        <v>8522</v>
      </c>
      <c r="N3388">
        <f>COUNTIF(Cod_Mun_Norte!B:B,DADOS_SNIS_Minas!A3388)</f>
        <v>0</v>
      </c>
    </row>
    <row r="3389" spans="1:14" x14ac:dyDescent="0.2">
      <c r="A3389">
        <v>311200</v>
      </c>
      <c r="B3389" t="s">
        <v>816</v>
      </c>
      <c r="C3389" t="s">
        <v>98</v>
      </c>
      <c r="D3389">
        <v>1995</v>
      </c>
      <c r="H3389">
        <v>13759</v>
      </c>
      <c r="I3389">
        <v>8393</v>
      </c>
      <c r="N3389">
        <f>COUNTIF(Cod_Mun_Norte!B:B,DADOS_SNIS_Minas!A3389)</f>
        <v>0</v>
      </c>
    </row>
    <row r="3390" spans="1:14" x14ac:dyDescent="0.2">
      <c r="A3390">
        <v>311205</v>
      </c>
      <c r="B3390" t="s">
        <v>820</v>
      </c>
      <c r="C3390" t="s">
        <v>98</v>
      </c>
      <c r="D3390">
        <v>2020</v>
      </c>
      <c r="E3390" t="s">
        <v>821</v>
      </c>
      <c r="F3390" t="s">
        <v>364</v>
      </c>
      <c r="G3390" t="s">
        <v>368</v>
      </c>
      <c r="H3390">
        <v>4551</v>
      </c>
      <c r="I3390">
        <v>2689</v>
      </c>
      <c r="J3390">
        <v>2418</v>
      </c>
      <c r="K3390">
        <v>2418</v>
      </c>
      <c r="L3390">
        <v>89.9</v>
      </c>
      <c r="M3390">
        <v>53.13</v>
      </c>
      <c r="N3390">
        <f>COUNTIF(Cod_Mun_Norte!B:B,DADOS_SNIS_Minas!A3390)</f>
        <v>0</v>
      </c>
    </row>
    <row r="3391" spans="1:14" x14ac:dyDescent="0.2">
      <c r="A3391">
        <v>311205</v>
      </c>
      <c r="B3391" t="s">
        <v>820</v>
      </c>
      <c r="C3391" t="s">
        <v>98</v>
      </c>
      <c r="D3391">
        <v>2019</v>
      </c>
      <c r="E3391" t="s">
        <v>822</v>
      </c>
      <c r="F3391" t="s">
        <v>357</v>
      </c>
      <c r="G3391" t="s">
        <v>383</v>
      </c>
      <c r="H3391">
        <v>4525</v>
      </c>
      <c r="I3391">
        <v>2674</v>
      </c>
      <c r="J3391">
        <v>2313</v>
      </c>
      <c r="K3391">
        <v>2313</v>
      </c>
      <c r="L3391">
        <v>86.5</v>
      </c>
      <c r="M3391">
        <v>51.12</v>
      </c>
      <c r="N3391">
        <f>COUNTIF(Cod_Mun_Norte!B:B,DADOS_SNIS_Minas!A3391)</f>
        <v>0</v>
      </c>
    </row>
    <row r="3392" spans="1:14" x14ac:dyDescent="0.2">
      <c r="A3392">
        <v>311205</v>
      </c>
      <c r="B3392" t="s">
        <v>820</v>
      </c>
      <c r="C3392" t="s">
        <v>98</v>
      </c>
      <c r="D3392">
        <v>2018</v>
      </c>
      <c r="E3392" t="s">
        <v>361</v>
      </c>
      <c r="F3392" t="s">
        <v>362</v>
      </c>
      <c r="H3392">
        <v>4498</v>
      </c>
      <c r="I3392">
        <v>2658</v>
      </c>
      <c r="J3392">
        <v>2240</v>
      </c>
      <c r="K3392">
        <v>2240</v>
      </c>
      <c r="L3392">
        <v>84.3</v>
      </c>
      <c r="M3392">
        <v>49.8</v>
      </c>
      <c r="N3392">
        <f>COUNTIF(Cod_Mun_Norte!B:B,DADOS_SNIS_Minas!A3392)</f>
        <v>0</v>
      </c>
    </row>
    <row r="3393" spans="1:14" x14ac:dyDescent="0.2">
      <c r="A3393">
        <v>311205</v>
      </c>
      <c r="B3393" t="s">
        <v>820</v>
      </c>
      <c r="C3393" t="s">
        <v>98</v>
      </c>
      <c r="D3393">
        <v>2017</v>
      </c>
      <c r="E3393" t="s">
        <v>361</v>
      </c>
      <c r="F3393" t="s">
        <v>362</v>
      </c>
      <c r="H3393">
        <v>4517</v>
      </c>
      <c r="I3393">
        <v>2669</v>
      </c>
      <c r="J3393">
        <v>2195</v>
      </c>
      <c r="K3393">
        <v>2195</v>
      </c>
      <c r="L3393">
        <v>82.2</v>
      </c>
      <c r="M3393">
        <v>48.59</v>
      </c>
      <c r="N3393">
        <f>COUNTIF(Cod_Mun_Norte!B:B,DADOS_SNIS_Minas!A3393)</f>
        <v>0</v>
      </c>
    </row>
    <row r="3394" spans="1:14" x14ac:dyDescent="0.2">
      <c r="A3394">
        <v>311205</v>
      </c>
      <c r="B3394" t="s">
        <v>820</v>
      </c>
      <c r="C3394" t="s">
        <v>98</v>
      </c>
      <c r="D3394">
        <v>2016</v>
      </c>
      <c r="E3394" t="s">
        <v>821</v>
      </c>
      <c r="F3394" t="s">
        <v>364</v>
      </c>
      <c r="H3394">
        <v>4491</v>
      </c>
      <c r="I3394">
        <v>2654</v>
      </c>
      <c r="J3394">
        <v>2168</v>
      </c>
      <c r="K3394">
        <v>2168</v>
      </c>
      <c r="L3394">
        <v>81.7</v>
      </c>
      <c r="M3394">
        <v>48.27</v>
      </c>
      <c r="N3394">
        <f>COUNTIF(Cod_Mun_Norte!B:B,DADOS_SNIS_Minas!A3394)</f>
        <v>0</v>
      </c>
    </row>
    <row r="3395" spans="1:14" x14ac:dyDescent="0.2">
      <c r="A3395">
        <v>311205</v>
      </c>
      <c r="B3395" t="s">
        <v>820</v>
      </c>
      <c r="C3395" t="s">
        <v>98</v>
      </c>
      <c r="D3395">
        <v>2015</v>
      </c>
      <c r="E3395" t="s">
        <v>821</v>
      </c>
      <c r="F3395" t="s">
        <v>364</v>
      </c>
      <c r="H3395">
        <v>4464</v>
      </c>
      <c r="I3395">
        <v>2638</v>
      </c>
      <c r="J3395">
        <v>2125</v>
      </c>
      <c r="K3395">
        <v>2125</v>
      </c>
      <c r="L3395">
        <v>80.599999999999994</v>
      </c>
      <c r="M3395">
        <v>47.6</v>
      </c>
      <c r="N3395">
        <f>COUNTIF(Cod_Mun_Norte!B:B,DADOS_SNIS_Minas!A3395)</f>
        <v>0</v>
      </c>
    </row>
    <row r="3396" spans="1:14" x14ac:dyDescent="0.2">
      <c r="A3396">
        <v>311205</v>
      </c>
      <c r="B3396" t="s">
        <v>820</v>
      </c>
      <c r="C3396" t="s">
        <v>98</v>
      </c>
      <c r="D3396">
        <v>2014</v>
      </c>
      <c r="E3396" t="s">
        <v>361</v>
      </c>
      <c r="F3396" t="s">
        <v>362</v>
      </c>
      <c r="H3396">
        <v>4436</v>
      </c>
      <c r="I3396">
        <v>2621</v>
      </c>
      <c r="J3396">
        <v>2621</v>
      </c>
      <c r="K3396">
        <v>2621</v>
      </c>
      <c r="L3396">
        <v>100</v>
      </c>
      <c r="M3396">
        <v>59.08</v>
      </c>
      <c r="N3396">
        <f>COUNTIF(Cod_Mun_Norte!B:B,DADOS_SNIS_Minas!A3396)</f>
        <v>0</v>
      </c>
    </row>
    <row r="3397" spans="1:14" x14ac:dyDescent="0.2">
      <c r="A3397">
        <v>311205</v>
      </c>
      <c r="B3397" t="s">
        <v>820</v>
      </c>
      <c r="C3397" t="s">
        <v>98</v>
      </c>
      <c r="D3397">
        <v>2013</v>
      </c>
      <c r="E3397" t="s">
        <v>821</v>
      </c>
      <c r="F3397" t="s">
        <v>364</v>
      </c>
      <c r="H3397">
        <v>4406</v>
      </c>
      <c r="I3397">
        <v>2604</v>
      </c>
      <c r="J3397">
        <v>2604</v>
      </c>
      <c r="K3397">
        <v>2604</v>
      </c>
      <c r="L3397">
        <v>100</v>
      </c>
      <c r="M3397">
        <v>59.1</v>
      </c>
      <c r="N3397">
        <f>COUNTIF(Cod_Mun_Norte!B:B,DADOS_SNIS_Minas!A3397)</f>
        <v>0</v>
      </c>
    </row>
    <row r="3398" spans="1:14" x14ac:dyDescent="0.2">
      <c r="A3398">
        <v>311205</v>
      </c>
      <c r="B3398" t="s">
        <v>820</v>
      </c>
      <c r="C3398" t="s">
        <v>98</v>
      </c>
      <c r="D3398">
        <v>2012</v>
      </c>
      <c r="E3398" t="s">
        <v>821</v>
      </c>
      <c r="F3398" t="s">
        <v>364</v>
      </c>
      <c r="H3398">
        <v>4249</v>
      </c>
      <c r="I3398">
        <v>2511</v>
      </c>
      <c r="J3398">
        <v>2511</v>
      </c>
      <c r="K3398">
        <v>2511</v>
      </c>
      <c r="L3398">
        <v>100</v>
      </c>
      <c r="M3398">
        <v>59.1</v>
      </c>
      <c r="N3398">
        <f>COUNTIF(Cod_Mun_Norte!B:B,DADOS_SNIS_Minas!A3398)</f>
        <v>0</v>
      </c>
    </row>
    <row r="3399" spans="1:14" x14ac:dyDescent="0.2">
      <c r="A3399">
        <v>311205</v>
      </c>
      <c r="B3399" t="s">
        <v>820</v>
      </c>
      <c r="C3399" t="s">
        <v>98</v>
      </c>
      <c r="D3399">
        <v>2011</v>
      </c>
      <c r="E3399" t="s">
        <v>361</v>
      </c>
      <c r="F3399" t="s">
        <v>362</v>
      </c>
      <c r="H3399">
        <v>4223</v>
      </c>
      <c r="I3399">
        <v>2496</v>
      </c>
      <c r="J3399">
        <v>2448</v>
      </c>
      <c r="K3399">
        <v>2448</v>
      </c>
      <c r="L3399">
        <v>98.1</v>
      </c>
      <c r="M3399">
        <v>57.97</v>
      </c>
      <c r="N3399">
        <f>COUNTIF(Cod_Mun_Norte!B:B,DADOS_SNIS_Minas!A3399)</f>
        <v>0</v>
      </c>
    </row>
    <row r="3400" spans="1:14" x14ac:dyDescent="0.2">
      <c r="A3400">
        <v>311205</v>
      </c>
      <c r="B3400" t="s">
        <v>820</v>
      </c>
      <c r="C3400" t="s">
        <v>98</v>
      </c>
      <c r="D3400">
        <v>2010</v>
      </c>
      <c r="E3400" t="s">
        <v>361</v>
      </c>
      <c r="F3400" t="s">
        <v>362</v>
      </c>
      <c r="H3400">
        <v>4195</v>
      </c>
      <c r="I3400">
        <v>2479</v>
      </c>
      <c r="J3400">
        <v>2350</v>
      </c>
      <c r="K3400">
        <v>2350</v>
      </c>
      <c r="L3400">
        <v>94.8</v>
      </c>
      <c r="M3400">
        <v>56.02</v>
      </c>
      <c r="N3400">
        <f>COUNTIF(Cod_Mun_Norte!B:B,DADOS_SNIS_Minas!A3400)</f>
        <v>0</v>
      </c>
    </row>
    <row r="3401" spans="1:14" x14ac:dyDescent="0.2">
      <c r="A3401">
        <v>311205</v>
      </c>
      <c r="B3401" t="s">
        <v>820</v>
      </c>
      <c r="C3401" t="s">
        <v>98</v>
      </c>
      <c r="D3401">
        <v>2009</v>
      </c>
      <c r="E3401" t="s">
        <v>823</v>
      </c>
      <c r="F3401" t="s">
        <v>359</v>
      </c>
      <c r="H3401">
        <v>4132</v>
      </c>
      <c r="I3401">
        <v>2346</v>
      </c>
      <c r="J3401">
        <v>2240</v>
      </c>
      <c r="K3401">
        <v>2240</v>
      </c>
      <c r="L3401">
        <v>95.5</v>
      </c>
      <c r="M3401">
        <v>54.21</v>
      </c>
      <c r="N3401">
        <f>COUNTIF(Cod_Mun_Norte!B:B,DADOS_SNIS_Minas!A3401)</f>
        <v>0</v>
      </c>
    </row>
    <row r="3402" spans="1:14" x14ac:dyDescent="0.2">
      <c r="A3402">
        <v>311205</v>
      </c>
      <c r="B3402" t="s">
        <v>820</v>
      </c>
      <c r="C3402" t="s">
        <v>98</v>
      </c>
      <c r="D3402">
        <v>2008</v>
      </c>
      <c r="E3402" t="s">
        <v>361</v>
      </c>
      <c r="F3402" t="s">
        <v>362</v>
      </c>
      <c r="H3402">
        <v>4108</v>
      </c>
      <c r="I3402">
        <v>2332</v>
      </c>
      <c r="J3402">
        <v>3059</v>
      </c>
      <c r="K3402">
        <v>3059</v>
      </c>
      <c r="L3402">
        <v>100</v>
      </c>
      <c r="M3402">
        <v>74.459999999999994</v>
      </c>
      <c r="N3402">
        <f>COUNTIF(Cod_Mun_Norte!B:B,DADOS_SNIS_Minas!A3402)</f>
        <v>0</v>
      </c>
    </row>
    <row r="3403" spans="1:14" x14ac:dyDescent="0.2">
      <c r="A3403">
        <v>311205</v>
      </c>
      <c r="B3403" t="s">
        <v>820</v>
      </c>
      <c r="C3403" t="s">
        <v>98</v>
      </c>
      <c r="D3403">
        <v>2007</v>
      </c>
      <c r="E3403" t="s">
        <v>361</v>
      </c>
      <c r="F3403" t="s">
        <v>362</v>
      </c>
      <c r="H3403">
        <v>3967</v>
      </c>
      <c r="I3403">
        <v>2252</v>
      </c>
      <c r="J3403">
        <v>0</v>
      </c>
      <c r="K3403">
        <v>0</v>
      </c>
      <c r="L3403">
        <v>0</v>
      </c>
      <c r="M3403">
        <v>0</v>
      </c>
      <c r="N3403">
        <f>COUNTIF(Cod_Mun_Norte!B:B,DADOS_SNIS_Minas!A3403)</f>
        <v>0</v>
      </c>
    </row>
    <row r="3404" spans="1:14" x14ac:dyDescent="0.2">
      <c r="A3404">
        <v>311205</v>
      </c>
      <c r="B3404" t="s">
        <v>820</v>
      </c>
      <c r="C3404" t="s">
        <v>98</v>
      </c>
      <c r="D3404">
        <v>2006</v>
      </c>
      <c r="H3404">
        <v>4041</v>
      </c>
      <c r="I3404">
        <v>2084</v>
      </c>
      <c r="N3404">
        <f>COUNTIF(Cod_Mun_Norte!B:B,DADOS_SNIS_Minas!A3404)</f>
        <v>0</v>
      </c>
    </row>
    <row r="3405" spans="1:14" x14ac:dyDescent="0.2">
      <c r="A3405">
        <v>311205</v>
      </c>
      <c r="B3405" t="s">
        <v>820</v>
      </c>
      <c r="C3405" t="s">
        <v>98</v>
      </c>
      <c r="D3405">
        <v>2005</v>
      </c>
      <c r="H3405">
        <v>4010</v>
      </c>
      <c r="I3405">
        <v>2068</v>
      </c>
      <c r="N3405">
        <f>COUNTIF(Cod_Mun_Norte!B:B,DADOS_SNIS_Minas!A3405)</f>
        <v>0</v>
      </c>
    </row>
    <row r="3406" spans="1:14" x14ac:dyDescent="0.2">
      <c r="A3406">
        <v>311205</v>
      </c>
      <c r="B3406" t="s">
        <v>820</v>
      </c>
      <c r="C3406" t="s">
        <v>98</v>
      </c>
      <c r="D3406">
        <v>2004</v>
      </c>
      <c r="H3406">
        <v>3979</v>
      </c>
      <c r="I3406">
        <v>2052</v>
      </c>
      <c r="N3406">
        <f>COUNTIF(Cod_Mun_Norte!B:B,DADOS_SNIS_Minas!A3406)</f>
        <v>0</v>
      </c>
    </row>
    <row r="3407" spans="1:14" x14ac:dyDescent="0.2">
      <c r="A3407">
        <v>311205</v>
      </c>
      <c r="B3407" t="s">
        <v>820</v>
      </c>
      <c r="C3407" t="s">
        <v>98</v>
      </c>
      <c r="D3407">
        <v>2003</v>
      </c>
      <c r="H3407">
        <v>3922</v>
      </c>
      <c r="I3407">
        <v>2022</v>
      </c>
      <c r="N3407">
        <f>COUNTIF(Cod_Mun_Norte!B:B,DADOS_SNIS_Minas!A3407)</f>
        <v>0</v>
      </c>
    </row>
    <row r="3408" spans="1:14" x14ac:dyDescent="0.2">
      <c r="A3408">
        <v>311205</v>
      </c>
      <c r="B3408" t="s">
        <v>820</v>
      </c>
      <c r="C3408" t="s">
        <v>98</v>
      </c>
      <c r="D3408">
        <v>2002</v>
      </c>
      <c r="H3408">
        <v>3896</v>
      </c>
      <c r="I3408">
        <v>2009</v>
      </c>
      <c r="N3408">
        <f>COUNTIF(Cod_Mun_Norte!B:B,DADOS_SNIS_Minas!A3408)</f>
        <v>0</v>
      </c>
    </row>
    <row r="3409" spans="1:14" x14ac:dyDescent="0.2">
      <c r="A3409">
        <v>311205</v>
      </c>
      <c r="B3409" t="s">
        <v>820</v>
      </c>
      <c r="C3409" t="s">
        <v>98</v>
      </c>
      <c r="D3409">
        <v>2001</v>
      </c>
      <c r="H3409">
        <v>3874</v>
      </c>
      <c r="I3409">
        <v>1998</v>
      </c>
      <c r="N3409">
        <f>COUNTIF(Cod_Mun_Norte!B:B,DADOS_SNIS_Minas!A3409)</f>
        <v>0</v>
      </c>
    </row>
    <row r="3410" spans="1:14" x14ac:dyDescent="0.2">
      <c r="A3410">
        <v>311205</v>
      </c>
      <c r="B3410" t="s">
        <v>820</v>
      </c>
      <c r="C3410" t="s">
        <v>98</v>
      </c>
      <c r="D3410">
        <v>2000</v>
      </c>
      <c r="H3410">
        <v>3838</v>
      </c>
      <c r="I3410">
        <v>1979</v>
      </c>
      <c r="N3410">
        <f>COUNTIF(Cod_Mun_Norte!B:B,DADOS_SNIS_Minas!A3410)</f>
        <v>0</v>
      </c>
    </row>
    <row r="3411" spans="1:14" x14ac:dyDescent="0.2">
      <c r="A3411">
        <v>311205</v>
      </c>
      <c r="B3411" t="s">
        <v>820</v>
      </c>
      <c r="C3411" t="s">
        <v>98</v>
      </c>
      <c r="D3411">
        <v>1999</v>
      </c>
      <c r="H3411">
        <v>3620</v>
      </c>
      <c r="I3411">
        <v>1867</v>
      </c>
      <c r="N3411">
        <f>COUNTIF(Cod_Mun_Norte!B:B,DADOS_SNIS_Minas!A3411)</f>
        <v>0</v>
      </c>
    </row>
    <row r="3412" spans="1:14" x14ac:dyDescent="0.2">
      <c r="A3412">
        <v>311205</v>
      </c>
      <c r="B3412" t="s">
        <v>820</v>
      </c>
      <c r="C3412" t="s">
        <v>98</v>
      </c>
      <c r="D3412">
        <v>1998</v>
      </c>
      <c r="H3412">
        <v>3611</v>
      </c>
      <c r="I3412">
        <v>1862</v>
      </c>
      <c r="N3412">
        <f>COUNTIF(Cod_Mun_Norte!B:B,DADOS_SNIS_Minas!A3412)</f>
        <v>0</v>
      </c>
    </row>
    <row r="3413" spans="1:14" x14ac:dyDescent="0.2">
      <c r="A3413">
        <v>311205</v>
      </c>
      <c r="B3413" t="s">
        <v>820</v>
      </c>
      <c r="C3413" t="s">
        <v>98</v>
      </c>
      <c r="D3413">
        <v>1997</v>
      </c>
      <c r="H3413">
        <v>3603</v>
      </c>
      <c r="I3413">
        <v>1858</v>
      </c>
      <c r="N3413">
        <f>COUNTIF(Cod_Mun_Norte!B:B,DADOS_SNIS_Minas!A3413)</f>
        <v>0</v>
      </c>
    </row>
    <row r="3414" spans="1:14" x14ac:dyDescent="0.2">
      <c r="A3414">
        <v>311210</v>
      </c>
      <c r="B3414" t="s">
        <v>824</v>
      </c>
      <c r="C3414" t="s">
        <v>98</v>
      </c>
      <c r="D3414">
        <v>2020</v>
      </c>
      <c r="E3414" t="s">
        <v>825</v>
      </c>
      <c r="F3414" t="s">
        <v>357</v>
      </c>
      <c r="G3414" t="s">
        <v>383</v>
      </c>
      <c r="H3414">
        <v>5451</v>
      </c>
      <c r="I3414">
        <v>2099</v>
      </c>
      <c r="J3414">
        <v>1756</v>
      </c>
      <c r="K3414">
        <v>1756</v>
      </c>
      <c r="L3414">
        <v>83.7</v>
      </c>
      <c r="M3414">
        <v>32.21</v>
      </c>
      <c r="N3414">
        <f>COUNTIF(Cod_Mun_Norte!B:B,DADOS_SNIS_Minas!A3414)</f>
        <v>0</v>
      </c>
    </row>
    <row r="3415" spans="1:14" x14ac:dyDescent="0.2">
      <c r="A3415">
        <v>311210</v>
      </c>
      <c r="B3415" t="s">
        <v>824</v>
      </c>
      <c r="C3415" t="s">
        <v>98</v>
      </c>
      <c r="D3415">
        <v>2019</v>
      </c>
      <c r="E3415" t="s">
        <v>825</v>
      </c>
      <c r="F3415" t="s">
        <v>357</v>
      </c>
      <c r="G3415" t="s">
        <v>383</v>
      </c>
      <c r="H3415">
        <v>5438</v>
      </c>
      <c r="I3415">
        <v>2094</v>
      </c>
      <c r="J3415">
        <v>1760</v>
      </c>
      <c r="K3415">
        <v>1760</v>
      </c>
      <c r="L3415">
        <v>84.1</v>
      </c>
      <c r="M3415">
        <v>32.36</v>
      </c>
      <c r="N3415">
        <f>COUNTIF(Cod_Mun_Norte!B:B,DADOS_SNIS_Minas!A3415)</f>
        <v>0</v>
      </c>
    </row>
    <row r="3416" spans="1:14" x14ac:dyDescent="0.2">
      <c r="A3416">
        <v>311210</v>
      </c>
      <c r="B3416" t="s">
        <v>824</v>
      </c>
      <c r="C3416" t="s">
        <v>98</v>
      </c>
      <c r="D3416">
        <v>2018</v>
      </c>
      <c r="E3416" t="s">
        <v>826</v>
      </c>
      <c r="F3416" t="s">
        <v>357</v>
      </c>
      <c r="H3416">
        <v>5424</v>
      </c>
      <c r="I3416">
        <v>2089</v>
      </c>
      <c r="J3416">
        <v>1815</v>
      </c>
      <c r="K3416">
        <v>1815</v>
      </c>
      <c r="L3416">
        <v>86.9</v>
      </c>
      <c r="M3416">
        <v>33.46</v>
      </c>
      <c r="N3416">
        <f>COUNTIF(Cod_Mun_Norte!B:B,DADOS_SNIS_Minas!A3416)</f>
        <v>0</v>
      </c>
    </row>
    <row r="3417" spans="1:14" x14ac:dyDescent="0.2">
      <c r="A3417">
        <v>311210</v>
      </c>
      <c r="B3417" t="s">
        <v>824</v>
      </c>
      <c r="C3417" t="s">
        <v>98</v>
      </c>
      <c r="D3417">
        <v>2017</v>
      </c>
      <c r="E3417" t="s">
        <v>827</v>
      </c>
      <c r="F3417" t="s">
        <v>364</v>
      </c>
      <c r="H3417">
        <v>5489</v>
      </c>
      <c r="I3417">
        <v>2114</v>
      </c>
      <c r="J3417">
        <v>1845</v>
      </c>
      <c r="K3417">
        <v>1845</v>
      </c>
      <c r="L3417">
        <v>87.3</v>
      </c>
      <c r="M3417">
        <v>33.61</v>
      </c>
      <c r="N3417">
        <f>COUNTIF(Cod_Mun_Norte!B:B,DADOS_SNIS_Minas!A3417)</f>
        <v>0</v>
      </c>
    </row>
    <row r="3418" spans="1:14" x14ac:dyDescent="0.2">
      <c r="A3418">
        <v>311210</v>
      </c>
      <c r="B3418" t="s">
        <v>824</v>
      </c>
      <c r="C3418" t="s">
        <v>98</v>
      </c>
      <c r="D3418">
        <v>2016</v>
      </c>
      <c r="E3418" t="s">
        <v>827</v>
      </c>
      <c r="F3418" t="s">
        <v>364</v>
      </c>
      <c r="H3418">
        <v>5472</v>
      </c>
      <c r="I3418">
        <v>2107</v>
      </c>
      <c r="J3418">
        <v>1862</v>
      </c>
      <c r="K3418">
        <v>1862</v>
      </c>
      <c r="L3418">
        <v>88.4</v>
      </c>
      <c r="M3418">
        <v>34.03</v>
      </c>
      <c r="N3418">
        <f>COUNTIF(Cod_Mun_Norte!B:B,DADOS_SNIS_Minas!A3418)</f>
        <v>0</v>
      </c>
    </row>
    <row r="3419" spans="1:14" x14ac:dyDescent="0.2">
      <c r="A3419">
        <v>311210</v>
      </c>
      <c r="B3419" t="s">
        <v>824</v>
      </c>
      <c r="C3419" t="s">
        <v>98</v>
      </c>
      <c r="D3419">
        <v>2015</v>
      </c>
      <c r="E3419" t="s">
        <v>361</v>
      </c>
      <c r="F3419" t="s">
        <v>362</v>
      </c>
      <c r="H3419">
        <v>5454</v>
      </c>
      <c r="I3419">
        <v>2100</v>
      </c>
      <c r="J3419">
        <v>1824</v>
      </c>
      <c r="K3419">
        <v>1824</v>
      </c>
      <c r="L3419">
        <v>86.9</v>
      </c>
      <c r="M3419">
        <v>33.44</v>
      </c>
      <c r="N3419">
        <f>COUNTIF(Cod_Mun_Norte!B:B,DADOS_SNIS_Minas!A3419)</f>
        <v>0</v>
      </c>
    </row>
    <row r="3420" spans="1:14" x14ac:dyDescent="0.2">
      <c r="A3420">
        <v>311210</v>
      </c>
      <c r="B3420" t="s">
        <v>824</v>
      </c>
      <c r="C3420" t="s">
        <v>98</v>
      </c>
      <c r="D3420">
        <v>2014</v>
      </c>
      <c r="E3420" t="s">
        <v>826</v>
      </c>
      <c r="F3420" t="s">
        <v>359</v>
      </c>
      <c r="H3420">
        <v>5435</v>
      </c>
      <c r="I3420">
        <v>2093</v>
      </c>
      <c r="J3420">
        <v>2093</v>
      </c>
      <c r="K3420">
        <v>2093</v>
      </c>
      <c r="L3420">
        <v>100</v>
      </c>
      <c r="M3420">
        <v>38.51</v>
      </c>
      <c r="N3420">
        <f>COUNTIF(Cod_Mun_Norte!B:B,DADOS_SNIS_Minas!A3420)</f>
        <v>0</v>
      </c>
    </row>
    <row r="3421" spans="1:14" x14ac:dyDescent="0.2">
      <c r="A3421">
        <v>311210</v>
      </c>
      <c r="B3421" t="s">
        <v>824</v>
      </c>
      <c r="C3421" t="s">
        <v>98</v>
      </c>
      <c r="D3421">
        <v>2013</v>
      </c>
      <c r="E3421" t="s">
        <v>826</v>
      </c>
      <c r="F3421" t="s">
        <v>359</v>
      </c>
      <c r="H3421">
        <v>5416</v>
      </c>
      <c r="I3421">
        <v>2086</v>
      </c>
      <c r="J3421">
        <v>2086</v>
      </c>
      <c r="K3421">
        <v>2086</v>
      </c>
      <c r="L3421">
        <v>100</v>
      </c>
      <c r="M3421">
        <v>38.520000000000003</v>
      </c>
      <c r="N3421">
        <f>COUNTIF(Cod_Mun_Norte!B:B,DADOS_SNIS_Minas!A3421)</f>
        <v>0</v>
      </c>
    </row>
    <row r="3422" spans="1:14" x14ac:dyDescent="0.2">
      <c r="A3422">
        <v>311210</v>
      </c>
      <c r="B3422" t="s">
        <v>824</v>
      </c>
      <c r="C3422" t="s">
        <v>98</v>
      </c>
      <c r="D3422">
        <v>2012</v>
      </c>
      <c r="E3422" t="s">
        <v>826</v>
      </c>
      <c r="F3422" t="s">
        <v>359</v>
      </c>
      <c r="H3422">
        <v>5241</v>
      </c>
      <c r="I3422">
        <v>2018</v>
      </c>
      <c r="J3422">
        <v>2018</v>
      </c>
      <c r="K3422">
        <v>2018</v>
      </c>
      <c r="L3422">
        <v>100</v>
      </c>
      <c r="M3422">
        <v>38.5</v>
      </c>
      <c r="N3422">
        <f>COUNTIF(Cod_Mun_Norte!B:B,DADOS_SNIS_Minas!A3422)</f>
        <v>0</v>
      </c>
    </row>
    <row r="3423" spans="1:14" x14ac:dyDescent="0.2">
      <c r="A3423">
        <v>311210</v>
      </c>
      <c r="B3423" t="s">
        <v>824</v>
      </c>
      <c r="C3423" t="s">
        <v>98</v>
      </c>
      <c r="D3423">
        <v>2011</v>
      </c>
      <c r="E3423" t="s">
        <v>826</v>
      </c>
      <c r="F3423" t="s">
        <v>359</v>
      </c>
      <c r="H3423">
        <v>5226</v>
      </c>
      <c r="I3423">
        <v>2013</v>
      </c>
      <c r="J3423">
        <v>1942</v>
      </c>
      <c r="K3423">
        <v>1942</v>
      </c>
      <c r="L3423">
        <v>96.5</v>
      </c>
      <c r="M3423">
        <v>37.159999999999997</v>
      </c>
      <c r="N3423">
        <f>COUNTIF(Cod_Mun_Norte!B:B,DADOS_SNIS_Minas!A3423)</f>
        <v>0</v>
      </c>
    </row>
    <row r="3424" spans="1:14" x14ac:dyDescent="0.2">
      <c r="A3424">
        <v>311210</v>
      </c>
      <c r="B3424" t="s">
        <v>824</v>
      </c>
      <c r="C3424" t="s">
        <v>98</v>
      </c>
      <c r="D3424">
        <v>2010</v>
      </c>
      <c r="E3424" t="s">
        <v>827</v>
      </c>
      <c r="F3424" t="s">
        <v>364</v>
      </c>
      <c r="H3424">
        <v>5209</v>
      </c>
      <c r="I3424">
        <v>2006</v>
      </c>
      <c r="J3424">
        <v>1882</v>
      </c>
      <c r="K3424">
        <v>1882</v>
      </c>
      <c r="L3424">
        <v>93.8</v>
      </c>
      <c r="M3424">
        <v>36.130000000000003</v>
      </c>
      <c r="N3424">
        <f>COUNTIF(Cod_Mun_Norte!B:B,DADOS_SNIS_Minas!A3424)</f>
        <v>0</v>
      </c>
    </row>
    <row r="3425" spans="1:14" x14ac:dyDescent="0.2">
      <c r="A3425">
        <v>311210</v>
      </c>
      <c r="B3425" t="s">
        <v>824</v>
      </c>
      <c r="C3425" t="s">
        <v>98</v>
      </c>
      <c r="D3425">
        <v>2009</v>
      </c>
      <c r="E3425" t="s">
        <v>827</v>
      </c>
      <c r="F3425" t="s">
        <v>364</v>
      </c>
      <c r="H3425">
        <v>4991</v>
      </c>
      <c r="I3425">
        <v>1939</v>
      </c>
      <c r="J3425">
        <v>1878</v>
      </c>
      <c r="K3425">
        <v>1878</v>
      </c>
      <c r="L3425">
        <v>96.9</v>
      </c>
      <c r="M3425">
        <v>37.630000000000003</v>
      </c>
      <c r="N3425">
        <f>COUNTIF(Cod_Mun_Norte!B:B,DADOS_SNIS_Minas!A3425)</f>
        <v>0</v>
      </c>
    </row>
    <row r="3426" spans="1:14" x14ac:dyDescent="0.2">
      <c r="A3426">
        <v>311210</v>
      </c>
      <c r="B3426" t="s">
        <v>824</v>
      </c>
      <c r="C3426" t="s">
        <v>98</v>
      </c>
      <c r="D3426">
        <v>2008</v>
      </c>
      <c r="E3426" t="s">
        <v>361</v>
      </c>
      <c r="F3426" t="s">
        <v>362</v>
      </c>
      <c r="H3426">
        <v>4996</v>
      </c>
      <c r="I3426">
        <v>1941</v>
      </c>
      <c r="J3426">
        <v>1811</v>
      </c>
      <c r="K3426">
        <v>1811</v>
      </c>
      <c r="L3426">
        <v>93.3</v>
      </c>
      <c r="M3426">
        <v>36.25</v>
      </c>
      <c r="N3426">
        <f>COUNTIF(Cod_Mun_Norte!B:B,DADOS_SNIS_Minas!A3426)</f>
        <v>0</v>
      </c>
    </row>
    <row r="3427" spans="1:14" x14ac:dyDescent="0.2">
      <c r="A3427">
        <v>311210</v>
      </c>
      <c r="B3427" t="s">
        <v>824</v>
      </c>
      <c r="C3427" t="s">
        <v>98</v>
      </c>
      <c r="D3427">
        <v>2007</v>
      </c>
      <c r="E3427" t="s">
        <v>361</v>
      </c>
      <c r="F3427" t="s">
        <v>362</v>
      </c>
      <c r="H3427">
        <v>4863</v>
      </c>
      <c r="I3427">
        <v>1889</v>
      </c>
      <c r="J3427">
        <v>1732</v>
      </c>
      <c r="K3427">
        <v>1732</v>
      </c>
      <c r="L3427">
        <v>91.7</v>
      </c>
      <c r="M3427">
        <v>35.619999999999997</v>
      </c>
      <c r="N3427">
        <f>COUNTIF(Cod_Mun_Norte!B:B,DADOS_SNIS_Minas!A3427)</f>
        <v>0</v>
      </c>
    </row>
    <row r="3428" spans="1:14" x14ac:dyDescent="0.2">
      <c r="A3428">
        <v>311210</v>
      </c>
      <c r="B3428" t="s">
        <v>824</v>
      </c>
      <c r="C3428" t="s">
        <v>98</v>
      </c>
      <c r="D3428">
        <v>2006</v>
      </c>
      <c r="E3428" t="s">
        <v>361</v>
      </c>
      <c r="F3428" t="s">
        <v>362</v>
      </c>
      <c r="H3428">
        <v>5539</v>
      </c>
      <c r="I3428">
        <v>2001</v>
      </c>
      <c r="J3428">
        <v>1690</v>
      </c>
      <c r="K3428">
        <v>1690</v>
      </c>
      <c r="L3428">
        <v>84.5</v>
      </c>
      <c r="M3428">
        <v>30.51</v>
      </c>
      <c r="N3428">
        <f>COUNTIF(Cod_Mun_Norte!B:B,DADOS_SNIS_Minas!A3428)</f>
        <v>0</v>
      </c>
    </row>
    <row r="3429" spans="1:14" x14ac:dyDescent="0.2">
      <c r="A3429">
        <v>311210</v>
      </c>
      <c r="B3429" t="s">
        <v>824</v>
      </c>
      <c r="C3429" t="s">
        <v>98</v>
      </c>
      <c r="D3429">
        <v>2005</v>
      </c>
      <c r="E3429" t="s">
        <v>361</v>
      </c>
      <c r="F3429" t="s">
        <v>362</v>
      </c>
      <c r="H3429">
        <v>5457</v>
      </c>
      <c r="I3429">
        <v>1971</v>
      </c>
      <c r="J3429">
        <v>1629</v>
      </c>
      <c r="K3429">
        <v>1629</v>
      </c>
      <c r="L3429">
        <v>82.7</v>
      </c>
      <c r="M3429">
        <v>29.85</v>
      </c>
      <c r="N3429">
        <f>COUNTIF(Cod_Mun_Norte!B:B,DADOS_SNIS_Minas!A3429)</f>
        <v>0</v>
      </c>
    </row>
    <row r="3430" spans="1:14" x14ac:dyDescent="0.2">
      <c r="A3430">
        <v>311210</v>
      </c>
      <c r="B3430" t="s">
        <v>824</v>
      </c>
      <c r="C3430" t="s">
        <v>98</v>
      </c>
      <c r="D3430">
        <v>2004</v>
      </c>
      <c r="E3430" t="s">
        <v>361</v>
      </c>
      <c r="F3430" t="s">
        <v>362</v>
      </c>
      <c r="H3430">
        <v>5374</v>
      </c>
      <c r="I3430">
        <v>1941</v>
      </c>
      <c r="J3430">
        <v>1700</v>
      </c>
      <c r="K3430">
        <v>1700</v>
      </c>
      <c r="L3430">
        <v>87.6</v>
      </c>
      <c r="M3430">
        <v>31.63</v>
      </c>
      <c r="N3430">
        <f>COUNTIF(Cod_Mun_Norte!B:B,DADOS_SNIS_Minas!A3430)</f>
        <v>0</v>
      </c>
    </row>
    <row r="3431" spans="1:14" x14ac:dyDescent="0.2">
      <c r="A3431">
        <v>311210</v>
      </c>
      <c r="B3431" t="s">
        <v>824</v>
      </c>
      <c r="C3431" t="s">
        <v>98</v>
      </c>
      <c r="D3431">
        <v>2003</v>
      </c>
      <c r="E3431" t="s">
        <v>361</v>
      </c>
      <c r="F3431" t="s">
        <v>362</v>
      </c>
      <c r="H3431">
        <v>5225</v>
      </c>
      <c r="I3431">
        <v>1887</v>
      </c>
      <c r="N3431">
        <f>COUNTIF(Cod_Mun_Norte!B:B,DADOS_SNIS_Minas!A3431)</f>
        <v>0</v>
      </c>
    </row>
    <row r="3432" spans="1:14" x14ac:dyDescent="0.2">
      <c r="A3432">
        <v>311210</v>
      </c>
      <c r="B3432" t="s">
        <v>824</v>
      </c>
      <c r="C3432" t="s">
        <v>98</v>
      </c>
      <c r="D3432">
        <v>2002</v>
      </c>
      <c r="E3432" t="s">
        <v>361</v>
      </c>
      <c r="F3432" t="s">
        <v>362</v>
      </c>
      <c r="H3432">
        <v>5153</v>
      </c>
      <c r="I3432">
        <v>1861</v>
      </c>
      <c r="N3432">
        <f>COUNTIF(Cod_Mun_Norte!B:B,DADOS_SNIS_Minas!A3432)</f>
        <v>0</v>
      </c>
    </row>
    <row r="3433" spans="1:14" x14ac:dyDescent="0.2">
      <c r="A3433">
        <v>311210</v>
      </c>
      <c r="B3433" t="s">
        <v>824</v>
      </c>
      <c r="C3433" t="s">
        <v>98</v>
      </c>
      <c r="D3433">
        <v>2001</v>
      </c>
      <c r="E3433" t="s">
        <v>361</v>
      </c>
      <c r="F3433" t="s">
        <v>362</v>
      </c>
      <c r="H3433">
        <v>5088</v>
      </c>
      <c r="I3433">
        <v>1838</v>
      </c>
      <c r="N3433">
        <f>COUNTIF(Cod_Mun_Norte!B:B,DADOS_SNIS_Minas!A3433)</f>
        <v>0</v>
      </c>
    </row>
    <row r="3434" spans="1:14" x14ac:dyDescent="0.2">
      <c r="A3434">
        <v>311210</v>
      </c>
      <c r="B3434" t="s">
        <v>824</v>
      </c>
      <c r="C3434" t="s">
        <v>98</v>
      </c>
      <c r="D3434">
        <v>2000</v>
      </c>
      <c r="E3434" t="s">
        <v>361</v>
      </c>
      <c r="F3434" t="s">
        <v>362</v>
      </c>
      <c r="H3434">
        <v>5000</v>
      </c>
      <c r="I3434">
        <v>1806</v>
      </c>
      <c r="N3434">
        <f>COUNTIF(Cod_Mun_Norte!B:B,DADOS_SNIS_Minas!A3434)</f>
        <v>0</v>
      </c>
    </row>
    <row r="3435" spans="1:14" x14ac:dyDescent="0.2">
      <c r="A3435">
        <v>311210</v>
      </c>
      <c r="B3435" t="s">
        <v>824</v>
      </c>
      <c r="C3435" t="s">
        <v>98</v>
      </c>
      <c r="D3435">
        <v>1999</v>
      </c>
      <c r="E3435" t="s">
        <v>361</v>
      </c>
      <c r="F3435" t="s">
        <v>362</v>
      </c>
      <c r="H3435">
        <v>4668</v>
      </c>
      <c r="I3435">
        <v>2179</v>
      </c>
      <c r="N3435">
        <f>COUNTIF(Cod_Mun_Norte!B:B,DADOS_SNIS_Minas!A3435)</f>
        <v>0</v>
      </c>
    </row>
    <row r="3436" spans="1:14" x14ac:dyDescent="0.2">
      <c r="A3436">
        <v>311210</v>
      </c>
      <c r="B3436" t="s">
        <v>824</v>
      </c>
      <c r="C3436" t="s">
        <v>98</v>
      </c>
      <c r="D3436">
        <v>1998</v>
      </c>
      <c r="E3436" t="s">
        <v>361</v>
      </c>
      <c r="F3436" t="s">
        <v>362</v>
      </c>
      <c r="H3436">
        <v>4626</v>
      </c>
      <c r="I3436">
        <v>2160</v>
      </c>
      <c r="N3436">
        <f>COUNTIF(Cod_Mun_Norte!B:B,DADOS_SNIS_Minas!A3436)</f>
        <v>0</v>
      </c>
    </row>
    <row r="3437" spans="1:14" x14ac:dyDescent="0.2">
      <c r="A3437">
        <v>311210</v>
      </c>
      <c r="B3437" t="s">
        <v>824</v>
      </c>
      <c r="C3437" t="s">
        <v>98</v>
      </c>
      <c r="D3437">
        <v>1997</v>
      </c>
      <c r="H3437">
        <v>4583</v>
      </c>
      <c r="I3437">
        <v>2139</v>
      </c>
      <c r="N3437">
        <f>COUNTIF(Cod_Mun_Norte!B:B,DADOS_SNIS_Minas!A3437)</f>
        <v>0</v>
      </c>
    </row>
    <row r="3438" spans="1:14" x14ac:dyDescent="0.2">
      <c r="A3438">
        <v>311210</v>
      </c>
      <c r="B3438" t="s">
        <v>824</v>
      </c>
      <c r="C3438" t="s">
        <v>98</v>
      </c>
      <c r="D3438">
        <v>1996</v>
      </c>
      <c r="H3438">
        <v>8410</v>
      </c>
      <c r="I3438">
        <v>3926</v>
      </c>
      <c r="N3438">
        <f>COUNTIF(Cod_Mun_Norte!B:B,DADOS_SNIS_Minas!A3438)</f>
        <v>0</v>
      </c>
    </row>
    <row r="3439" spans="1:14" x14ac:dyDescent="0.2">
      <c r="A3439">
        <v>311210</v>
      </c>
      <c r="B3439" t="s">
        <v>824</v>
      </c>
      <c r="C3439" t="s">
        <v>98</v>
      </c>
      <c r="D3439">
        <v>1995</v>
      </c>
      <c r="H3439">
        <v>8473</v>
      </c>
      <c r="I3439">
        <v>3955</v>
      </c>
      <c r="N3439">
        <f>COUNTIF(Cod_Mun_Norte!B:B,DADOS_SNIS_Minas!A3439)</f>
        <v>0</v>
      </c>
    </row>
    <row r="3440" spans="1:14" x14ac:dyDescent="0.2">
      <c r="A3440">
        <v>311220</v>
      </c>
      <c r="B3440" t="s">
        <v>828</v>
      </c>
      <c r="C3440" t="s">
        <v>98</v>
      </c>
      <c r="D3440">
        <v>2020</v>
      </c>
      <c r="E3440" t="s">
        <v>829</v>
      </c>
      <c r="F3440" t="s">
        <v>357</v>
      </c>
      <c r="G3440" t="s">
        <v>383</v>
      </c>
      <c r="H3440">
        <v>4634</v>
      </c>
      <c r="I3440">
        <v>2078</v>
      </c>
      <c r="J3440">
        <v>1992</v>
      </c>
      <c r="K3440">
        <v>1992</v>
      </c>
      <c r="L3440">
        <v>95.9</v>
      </c>
      <c r="M3440">
        <v>42.99</v>
      </c>
      <c r="N3440">
        <f>COUNTIF(Cod_Mun_Norte!B:B,DADOS_SNIS_Minas!A3440)</f>
        <v>0</v>
      </c>
    </row>
    <row r="3441" spans="1:14" x14ac:dyDescent="0.2">
      <c r="A3441">
        <v>311220</v>
      </c>
      <c r="B3441" t="s">
        <v>828</v>
      </c>
      <c r="C3441" t="s">
        <v>98</v>
      </c>
      <c r="D3441">
        <v>2019</v>
      </c>
      <c r="E3441" t="s">
        <v>829</v>
      </c>
      <c r="F3441" t="s">
        <v>357</v>
      </c>
      <c r="G3441" t="s">
        <v>383</v>
      </c>
      <c r="H3441">
        <v>4653</v>
      </c>
      <c r="I3441">
        <v>2086</v>
      </c>
      <c r="J3441">
        <v>1989</v>
      </c>
      <c r="K3441">
        <v>1989</v>
      </c>
      <c r="L3441">
        <v>95.4</v>
      </c>
      <c r="M3441">
        <v>42.75</v>
      </c>
      <c r="N3441">
        <f>COUNTIF(Cod_Mun_Norte!B:B,DADOS_SNIS_Minas!A3441)</f>
        <v>0</v>
      </c>
    </row>
    <row r="3442" spans="1:14" x14ac:dyDescent="0.2">
      <c r="A3442">
        <v>311220</v>
      </c>
      <c r="B3442" t="s">
        <v>828</v>
      </c>
      <c r="C3442" t="s">
        <v>98</v>
      </c>
      <c r="D3442">
        <v>2018</v>
      </c>
      <c r="E3442" t="s">
        <v>830</v>
      </c>
      <c r="F3442" t="s">
        <v>357</v>
      </c>
      <c r="H3442">
        <v>4673</v>
      </c>
      <c r="I3442">
        <v>2095</v>
      </c>
      <c r="J3442">
        <v>1996</v>
      </c>
      <c r="K3442">
        <v>1996</v>
      </c>
      <c r="L3442">
        <v>95.3</v>
      </c>
      <c r="M3442">
        <v>42.71</v>
      </c>
      <c r="N3442">
        <f>COUNTIF(Cod_Mun_Norte!B:B,DADOS_SNIS_Minas!A3442)</f>
        <v>0</v>
      </c>
    </row>
    <row r="3443" spans="1:14" x14ac:dyDescent="0.2">
      <c r="A3443">
        <v>311220</v>
      </c>
      <c r="B3443" t="s">
        <v>828</v>
      </c>
      <c r="C3443" t="s">
        <v>98</v>
      </c>
      <c r="D3443">
        <v>2017</v>
      </c>
      <c r="E3443" t="s">
        <v>831</v>
      </c>
      <c r="F3443" t="s">
        <v>364</v>
      </c>
      <c r="H3443">
        <v>4805</v>
      </c>
      <c r="I3443">
        <v>2154</v>
      </c>
      <c r="J3443">
        <v>2013</v>
      </c>
      <c r="K3443">
        <v>2013</v>
      </c>
      <c r="L3443">
        <v>93.5</v>
      </c>
      <c r="M3443">
        <v>41.89</v>
      </c>
      <c r="N3443">
        <f>COUNTIF(Cod_Mun_Norte!B:B,DADOS_SNIS_Minas!A3443)</f>
        <v>0</v>
      </c>
    </row>
    <row r="3444" spans="1:14" x14ac:dyDescent="0.2">
      <c r="A3444">
        <v>311220</v>
      </c>
      <c r="B3444" t="s">
        <v>828</v>
      </c>
      <c r="C3444" t="s">
        <v>98</v>
      </c>
      <c r="D3444">
        <v>2016</v>
      </c>
      <c r="E3444" t="s">
        <v>830</v>
      </c>
      <c r="F3444" t="s">
        <v>359</v>
      </c>
      <c r="H3444">
        <v>4815</v>
      </c>
      <c r="I3444">
        <v>2159</v>
      </c>
      <c r="J3444">
        <v>2013</v>
      </c>
      <c r="K3444">
        <v>2013</v>
      </c>
      <c r="L3444">
        <v>93.2</v>
      </c>
      <c r="M3444">
        <v>41.81</v>
      </c>
      <c r="N3444">
        <f>COUNTIF(Cod_Mun_Norte!B:B,DADOS_SNIS_Minas!A3444)</f>
        <v>0</v>
      </c>
    </row>
    <row r="3445" spans="1:14" x14ac:dyDescent="0.2">
      <c r="A3445">
        <v>311220</v>
      </c>
      <c r="B3445" t="s">
        <v>828</v>
      </c>
      <c r="C3445" t="s">
        <v>98</v>
      </c>
      <c r="D3445">
        <v>2015</v>
      </c>
      <c r="E3445" t="s">
        <v>830</v>
      </c>
      <c r="F3445" t="s">
        <v>359</v>
      </c>
      <c r="H3445">
        <v>4825</v>
      </c>
      <c r="I3445">
        <v>2163</v>
      </c>
      <c r="J3445">
        <v>2002</v>
      </c>
      <c r="K3445">
        <v>2002</v>
      </c>
      <c r="L3445">
        <v>92.6</v>
      </c>
      <c r="M3445">
        <v>41.49</v>
      </c>
      <c r="N3445">
        <f>COUNTIF(Cod_Mun_Norte!B:B,DADOS_SNIS_Minas!A3445)</f>
        <v>0</v>
      </c>
    </row>
    <row r="3446" spans="1:14" x14ac:dyDescent="0.2">
      <c r="A3446">
        <v>311220</v>
      </c>
      <c r="B3446" t="s">
        <v>828</v>
      </c>
      <c r="C3446" t="s">
        <v>98</v>
      </c>
      <c r="D3446">
        <v>2014</v>
      </c>
      <c r="E3446" t="s">
        <v>830</v>
      </c>
      <c r="F3446" t="s">
        <v>359</v>
      </c>
      <c r="H3446">
        <v>4836</v>
      </c>
      <c r="I3446">
        <v>2168</v>
      </c>
      <c r="J3446">
        <v>2168</v>
      </c>
      <c r="K3446">
        <v>2168</v>
      </c>
      <c r="L3446">
        <v>100</v>
      </c>
      <c r="M3446">
        <v>44.83</v>
      </c>
      <c r="N3446">
        <f>COUNTIF(Cod_Mun_Norte!B:B,DADOS_SNIS_Minas!A3446)</f>
        <v>0</v>
      </c>
    </row>
    <row r="3447" spans="1:14" x14ac:dyDescent="0.2">
      <c r="A3447">
        <v>311220</v>
      </c>
      <c r="B3447" t="s">
        <v>828</v>
      </c>
      <c r="C3447" t="s">
        <v>98</v>
      </c>
      <c r="D3447">
        <v>2013</v>
      </c>
      <c r="E3447" t="s">
        <v>830</v>
      </c>
      <c r="F3447" t="s">
        <v>359</v>
      </c>
      <c r="H3447">
        <v>4848</v>
      </c>
      <c r="I3447">
        <v>2174</v>
      </c>
      <c r="J3447">
        <v>2174</v>
      </c>
      <c r="K3447">
        <v>2174</v>
      </c>
      <c r="L3447">
        <v>100</v>
      </c>
      <c r="M3447">
        <v>44.84</v>
      </c>
      <c r="N3447">
        <f>COUNTIF(Cod_Mun_Norte!B:B,DADOS_SNIS_Minas!A3447)</f>
        <v>0</v>
      </c>
    </row>
    <row r="3448" spans="1:14" x14ac:dyDescent="0.2">
      <c r="A3448">
        <v>311220</v>
      </c>
      <c r="B3448" t="s">
        <v>828</v>
      </c>
      <c r="C3448" t="s">
        <v>98</v>
      </c>
      <c r="D3448">
        <v>2012</v>
      </c>
      <c r="E3448" t="s">
        <v>361</v>
      </c>
      <c r="F3448" t="s">
        <v>362</v>
      </c>
      <c r="H3448">
        <v>4724</v>
      </c>
      <c r="I3448">
        <v>2118</v>
      </c>
      <c r="J3448">
        <v>2118</v>
      </c>
      <c r="K3448">
        <v>2118</v>
      </c>
      <c r="L3448">
        <v>100</v>
      </c>
      <c r="M3448">
        <v>44.83</v>
      </c>
      <c r="N3448">
        <f>COUNTIF(Cod_Mun_Norte!B:B,DADOS_SNIS_Minas!A3448)</f>
        <v>0</v>
      </c>
    </row>
    <row r="3449" spans="1:14" x14ac:dyDescent="0.2">
      <c r="A3449">
        <v>311220</v>
      </c>
      <c r="B3449" t="s">
        <v>828</v>
      </c>
      <c r="C3449" t="s">
        <v>98</v>
      </c>
      <c r="D3449">
        <v>2011</v>
      </c>
      <c r="E3449" t="s">
        <v>361</v>
      </c>
      <c r="F3449" t="s">
        <v>362</v>
      </c>
      <c r="H3449">
        <v>4739</v>
      </c>
      <c r="I3449">
        <v>2125</v>
      </c>
      <c r="J3449">
        <v>2125</v>
      </c>
      <c r="K3449">
        <v>2125</v>
      </c>
      <c r="L3449">
        <v>100</v>
      </c>
      <c r="M3449">
        <v>44.84</v>
      </c>
      <c r="N3449">
        <f>COUNTIF(Cod_Mun_Norte!B:B,DADOS_SNIS_Minas!A3449)</f>
        <v>0</v>
      </c>
    </row>
    <row r="3450" spans="1:14" x14ac:dyDescent="0.2">
      <c r="A3450">
        <v>311220</v>
      </c>
      <c r="B3450" t="s">
        <v>828</v>
      </c>
      <c r="C3450" t="s">
        <v>98</v>
      </c>
      <c r="D3450">
        <v>2010</v>
      </c>
      <c r="E3450" t="s">
        <v>361</v>
      </c>
      <c r="F3450" t="s">
        <v>362</v>
      </c>
      <c r="H3450">
        <v>4755</v>
      </c>
      <c r="I3450">
        <v>2132</v>
      </c>
      <c r="J3450">
        <v>2132</v>
      </c>
      <c r="K3450">
        <v>2132</v>
      </c>
      <c r="L3450">
        <v>100</v>
      </c>
      <c r="M3450">
        <v>44.84</v>
      </c>
      <c r="N3450">
        <f>COUNTIF(Cod_Mun_Norte!B:B,DADOS_SNIS_Minas!A3450)</f>
        <v>0</v>
      </c>
    </row>
    <row r="3451" spans="1:14" x14ac:dyDescent="0.2">
      <c r="A3451">
        <v>311220</v>
      </c>
      <c r="B3451" t="s">
        <v>828</v>
      </c>
      <c r="C3451" t="s">
        <v>98</v>
      </c>
      <c r="D3451">
        <v>2009</v>
      </c>
      <c r="E3451" t="s">
        <v>832</v>
      </c>
      <c r="F3451" t="s">
        <v>360</v>
      </c>
      <c r="H3451">
        <v>4661</v>
      </c>
      <c r="I3451">
        <v>2085</v>
      </c>
      <c r="J3451">
        <v>2776</v>
      </c>
      <c r="K3451">
        <v>2776</v>
      </c>
      <c r="L3451">
        <v>100</v>
      </c>
      <c r="M3451">
        <v>59.56</v>
      </c>
      <c r="N3451">
        <f>COUNTIF(Cod_Mun_Norte!B:B,DADOS_SNIS_Minas!A3451)</f>
        <v>0</v>
      </c>
    </row>
    <row r="3452" spans="1:14" x14ac:dyDescent="0.2">
      <c r="A3452">
        <v>311220</v>
      </c>
      <c r="B3452" t="s">
        <v>828</v>
      </c>
      <c r="C3452" t="s">
        <v>98</v>
      </c>
      <c r="D3452">
        <v>2008</v>
      </c>
      <c r="E3452" t="s">
        <v>361</v>
      </c>
      <c r="F3452" t="s">
        <v>362</v>
      </c>
      <c r="H3452">
        <v>4693</v>
      </c>
      <c r="I3452">
        <v>2099</v>
      </c>
      <c r="J3452">
        <v>2713</v>
      </c>
      <c r="K3452">
        <v>2713</v>
      </c>
      <c r="L3452">
        <v>100</v>
      </c>
      <c r="M3452">
        <v>57.81</v>
      </c>
      <c r="N3452">
        <f>COUNTIF(Cod_Mun_Norte!B:B,DADOS_SNIS_Minas!A3452)</f>
        <v>0</v>
      </c>
    </row>
    <row r="3453" spans="1:14" x14ac:dyDescent="0.2">
      <c r="A3453">
        <v>311220</v>
      </c>
      <c r="B3453" t="s">
        <v>828</v>
      </c>
      <c r="C3453" t="s">
        <v>98</v>
      </c>
      <c r="D3453">
        <v>2007</v>
      </c>
      <c r="E3453" t="s">
        <v>361</v>
      </c>
      <c r="F3453" t="s">
        <v>362</v>
      </c>
      <c r="H3453">
        <v>4598</v>
      </c>
      <c r="I3453">
        <v>2057</v>
      </c>
      <c r="J3453">
        <v>2697</v>
      </c>
      <c r="K3453">
        <v>2697</v>
      </c>
      <c r="L3453">
        <v>100</v>
      </c>
      <c r="M3453">
        <v>58.66</v>
      </c>
      <c r="N3453">
        <f>COUNTIF(Cod_Mun_Norte!B:B,DADOS_SNIS_Minas!A3453)</f>
        <v>0</v>
      </c>
    </row>
    <row r="3454" spans="1:14" x14ac:dyDescent="0.2">
      <c r="A3454">
        <v>311220</v>
      </c>
      <c r="B3454" t="s">
        <v>828</v>
      </c>
      <c r="C3454" t="s">
        <v>98</v>
      </c>
      <c r="D3454">
        <v>2006</v>
      </c>
      <c r="E3454" t="s">
        <v>361</v>
      </c>
      <c r="F3454" t="s">
        <v>362</v>
      </c>
      <c r="H3454">
        <v>4834</v>
      </c>
      <c r="I3454">
        <v>2012</v>
      </c>
      <c r="J3454">
        <v>2612</v>
      </c>
      <c r="K3454">
        <v>2612</v>
      </c>
      <c r="L3454">
        <v>100</v>
      </c>
      <c r="M3454">
        <v>54.03</v>
      </c>
      <c r="N3454">
        <f>COUNTIF(Cod_Mun_Norte!B:B,DADOS_SNIS_Minas!A3454)</f>
        <v>0</v>
      </c>
    </row>
    <row r="3455" spans="1:14" x14ac:dyDescent="0.2">
      <c r="A3455">
        <v>311220</v>
      </c>
      <c r="B3455" t="s">
        <v>828</v>
      </c>
      <c r="C3455" t="s">
        <v>98</v>
      </c>
      <c r="D3455">
        <v>2005</v>
      </c>
      <c r="E3455" t="s">
        <v>361</v>
      </c>
      <c r="F3455" t="s">
        <v>362</v>
      </c>
      <c r="H3455">
        <v>4854</v>
      </c>
      <c r="I3455">
        <v>2020</v>
      </c>
      <c r="J3455">
        <v>2594</v>
      </c>
      <c r="K3455">
        <v>2594</v>
      </c>
      <c r="L3455">
        <v>100</v>
      </c>
      <c r="M3455">
        <v>53.44</v>
      </c>
      <c r="N3455">
        <f>COUNTIF(Cod_Mun_Norte!B:B,DADOS_SNIS_Minas!A3455)</f>
        <v>0</v>
      </c>
    </row>
    <row r="3456" spans="1:14" x14ac:dyDescent="0.2">
      <c r="A3456">
        <v>311220</v>
      </c>
      <c r="B3456" t="s">
        <v>828</v>
      </c>
      <c r="C3456" t="s">
        <v>98</v>
      </c>
      <c r="D3456">
        <v>2004</v>
      </c>
      <c r="E3456" t="s">
        <v>361</v>
      </c>
      <c r="F3456" t="s">
        <v>362</v>
      </c>
      <c r="H3456">
        <v>4874</v>
      </c>
      <c r="I3456">
        <v>2029</v>
      </c>
      <c r="N3456">
        <f>COUNTIF(Cod_Mun_Norte!B:B,DADOS_SNIS_Minas!A3456)</f>
        <v>0</v>
      </c>
    </row>
    <row r="3457" spans="1:14" x14ac:dyDescent="0.2">
      <c r="A3457">
        <v>311220</v>
      </c>
      <c r="B3457" t="s">
        <v>828</v>
      </c>
      <c r="C3457" t="s">
        <v>98</v>
      </c>
      <c r="D3457">
        <v>2003</v>
      </c>
      <c r="E3457" t="s">
        <v>361</v>
      </c>
      <c r="F3457" t="s">
        <v>362</v>
      </c>
      <c r="H3457">
        <v>4910</v>
      </c>
      <c r="I3457">
        <v>2044</v>
      </c>
      <c r="N3457">
        <f>COUNTIF(Cod_Mun_Norte!B:B,DADOS_SNIS_Minas!A3457)</f>
        <v>0</v>
      </c>
    </row>
    <row r="3458" spans="1:14" x14ac:dyDescent="0.2">
      <c r="A3458">
        <v>311220</v>
      </c>
      <c r="B3458" t="s">
        <v>828</v>
      </c>
      <c r="C3458" t="s">
        <v>98</v>
      </c>
      <c r="D3458">
        <v>2002</v>
      </c>
      <c r="E3458" t="s">
        <v>361</v>
      </c>
      <c r="F3458" t="s">
        <v>362</v>
      </c>
      <c r="H3458">
        <v>4927</v>
      </c>
      <c r="I3458">
        <v>2051</v>
      </c>
      <c r="N3458">
        <f>COUNTIF(Cod_Mun_Norte!B:B,DADOS_SNIS_Minas!A3458)</f>
        <v>0</v>
      </c>
    </row>
    <row r="3459" spans="1:14" x14ac:dyDescent="0.2">
      <c r="A3459">
        <v>311220</v>
      </c>
      <c r="B3459" t="s">
        <v>828</v>
      </c>
      <c r="C3459" t="s">
        <v>98</v>
      </c>
      <c r="D3459">
        <v>2001</v>
      </c>
      <c r="H3459">
        <v>4955</v>
      </c>
      <c r="I3459">
        <v>2062</v>
      </c>
      <c r="N3459">
        <f>COUNTIF(Cod_Mun_Norte!B:B,DADOS_SNIS_Minas!A3459)</f>
        <v>0</v>
      </c>
    </row>
    <row r="3460" spans="1:14" x14ac:dyDescent="0.2">
      <c r="A3460">
        <v>311220</v>
      </c>
      <c r="B3460" t="s">
        <v>828</v>
      </c>
      <c r="C3460" t="s">
        <v>98</v>
      </c>
      <c r="D3460">
        <v>2000</v>
      </c>
      <c r="H3460">
        <v>4964</v>
      </c>
      <c r="I3460">
        <v>2066</v>
      </c>
      <c r="N3460">
        <f>COUNTIF(Cod_Mun_Norte!B:B,DADOS_SNIS_Minas!A3460)</f>
        <v>0</v>
      </c>
    </row>
    <row r="3461" spans="1:14" x14ac:dyDescent="0.2">
      <c r="A3461">
        <v>311220</v>
      </c>
      <c r="B3461" t="s">
        <v>828</v>
      </c>
      <c r="C3461" t="s">
        <v>98</v>
      </c>
      <c r="D3461">
        <v>1999</v>
      </c>
      <c r="H3461">
        <v>5057</v>
      </c>
      <c r="I3461">
        <v>2019</v>
      </c>
      <c r="N3461">
        <f>COUNTIF(Cod_Mun_Norte!B:B,DADOS_SNIS_Minas!A3461)</f>
        <v>0</v>
      </c>
    </row>
    <row r="3462" spans="1:14" x14ac:dyDescent="0.2">
      <c r="A3462">
        <v>311220</v>
      </c>
      <c r="B3462" t="s">
        <v>828</v>
      </c>
      <c r="C3462" t="s">
        <v>98</v>
      </c>
      <c r="D3462">
        <v>1998</v>
      </c>
      <c r="H3462">
        <v>5072</v>
      </c>
      <c r="I3462">
        <v>2025</v>
      </c>
      <c r="N3462">
        <f>COUNTIF(Cod_Mun_Norte!B:B,DADOS_SNIS_Minas!A3462)</f>
        <v>0</v>
      </c>
    </row>
    <row r="3463" spans="1:14" x14ac:dyDescent="0.2">
      <c r="A3463">
        <v>311220</v>
      </c>
      <c r="B3463" t="s">
        <v>828</v>
      </c>
      <c r="C3463" t="s">
        <v>98</v>
      </c>
      <c r="D3463">
        <v>1997</v>
      </c>
      <c r="H3463">
        <v>5086</v>
      </c>
      <c r="I3463">
        <v>2030</v>
      </c>
      <c r="N3463">
        <f>COUNTIF(Cod_Mun_Norte!B:B,DADOS_SNIS_Minas!A3463)</f>
        <v>0</v>
      </c>
    </row>
    <row r="3464" spans="1:14" x14ac:dyDescent="0.2">
      <c r="A3464">
        <v>311220</v>
      </c>
      <c r="B3464" t="s">
        <v>828</v>
      </c>
      <c r="C3464" t="s">
        <v>98</v>
      </c>
      <c r="D3464">
        <v>1996</v>
      </c>
      <c r="H3464">
        <v>5103</v>
      </c>
      <c r="I3464">
        <v>2037</v>
      </c>
      <c r="N3464">
        <f>COUNTIF(Cod_Mun_Norte!B:B,DADOS_SNIS_Minas!A3464)</f>
        <v>0</v>
      </c>
    </row>
    <row r="3465" spans="1:14" x14ac:dyDescent="0.2">
      <c r="A3465">
        <v>311220</v>
      </c>
      <c r="B3465" t="s">
        <v>828</v>
      </c>
      <c r="C3465" t="s">
        <v>98</v>
      </c>
      <c r="D3465">
        <v>1995</v>
      </c>
      <c r="H3465">
        <v>4932</v>
      </c>
      <c r="I3465">
        <v>1969</v>
      </c>
      <c r="N3465">
        <f>COUNTIF(Cod_Mun_Norte!B:B,DADOS_SNIS_Minas!A3465)</f>
        <v>0</v>
      </c>
    </row>
    <row r="3466" spans="1:14" x14ac:dyDescent="0.2">
      <c r="A3466">
        <v>311230</v>
      </c>
      <c r="B3466" t="s">
        <v>833</v>
      </c>
      <c r="C3466" t="s">
        <v>98</v>
      </c>
      <c r="D3466">
        <v>2020</v>
      </c>
      <c r="E3466" t="s">
        <v>834</v>
      </c>
      <c r="F3466" t="s">
        <v>504</v>
      </c>
      <c r="G3466" t="s">
        <v>406</v>
      </c>
      <c r="H3466">
        <v>38057</v>
      </c>
      <c r="I3466">
        <v>27067</v>
      </c>
      <c r="J3466">
        <v>28747</v>
      </c>
      <c r="K3466">
        <v>27067</v>
      </c>
      <c r="L3466">
        <v>100</v>
      </c>
      <c r="M3466">
        <v>75.540000000000006</v>
      </c>
      <c r="N3466">
        <f>COUNTIF(Cod_Mun_Norte!B:B,DADOS_SNIS_Minas!A3466)</f>
        <v>0</v>
      </c>
    </row>
    <row r="3467" spans="1:14" x14ac:dyDescent="0.2">
      <c r="A3467">
        <v>311230</v>
      </c>
      <c r="B3467" t="s">
        <v>833</v>
      </c>
      <c r="C3467" t="s">
        <v>98</v>
      </c>
      <c r="D3467">
        <v>2019</v>
      </c>
      <c r="E3467" t="s">
        <v>834</v>
      </c>
      <c r="F3467" t="s">
        <v>504</v>
      </c>
      <c r="G3467" t="s">
        <v>406</v>
      </c>
      <c r="H3467">
        <v>37784</v>
      </c>
      <c r="I3467">
        <v>26873</v>
      </c>
      <c r="J3467">
        <v>28612</v>
      </c>
      <c r="K3467">
        <v>26873</v>
      </c>
      <c r="L3467">
        <v>100</v>
      </c>
      <c r="M3467">
        <v>75.73</v>
      </c>
      <c r="N3467">
        <f>COUNTIF(Cod_Mun_Norte!B:B,DADOS_SNIS_Minas!A3467)</f>
        <v>0</v>
      </c>
    </row>
    <row r="3468" spans="1:14" x14ac:dyDescent="0.2">
      <c r="A3468">
        <v>311230</v>
      </c>
      <c r="B3468" t="s">
        <v>833</v>
      </c>
      <c r="C3468" t="s">
        <v>98</v>
      </c>
      <c r="D3468">
        <v>2018</v>
      </c>
      <c r="E3468" t="s">
        <v>407</v>
      </c>
      <c r="F3468" t="s">
        <v>431</v>
      </c>
      <c r="H3468">
        <v>37856</v>
      </c>
      <c r="I3468">
        <v>26924</v>
      </c>
      <c r="J3468">
        <v>28638</v>
      </c>
      <c r="K3468">
        <v>26924</v>
      </c>
      <c r="L3468">
        <v>100</v>
      </c>
      <c r="M3468">
        <v>75.650000000000006</v>
      </c>
      <c r="N3468">
        <f>COUNTIF(Cod_Mun_Norte!B:B,DADOS_SNIS_Minas!A3468)</f>
        <v>0</v>
      </c>
    </row>
    <row r="3469" spans="1:14" x14ac:dyDescent="0.2">
      <c r="A3469">
        <v>311230</v>
      </c>
      <c r="B3469" t="s">
        <v>833</v>
      </c>
      <c r="C3469" t="s">
        <v>98</v>
      </c>
      <c r="D3469">
        <v>2017</v>
      </c>
      <c r="E3469" t="s">
        <v>835</v>
      </c>
      <c r="F3469" t="s">
        <v>429</v>
      </c>
      <c r="H3469">
        <v>37867</v>
      </c>
      <c r="I3469">
        <v>26932</v>
      </c>
      <c r="J3469">
        <v>29126</v>
      </c>
      <c r="K3469">
        <v>26932</v>
      </c>
      <c r="L3469">
        <v>100</v>
      </c>
      <c r="M3469">
        <v>76.92</v>
      </c>
      <c r="N3469">
        <f>COUNTIF(Cod_Mun_Norte!B:B,DADOS_SNIS_Minas!A3469)</f>
        <v>0</v>
      </c>
    </row>
    <row r="3470" spans="1:14" x14ac:dyDescent="0.2">
      <c r="A3470">
        <v>311230</v>
      </c>
      <c r="B3470" t="s">
        <v>833</v>
      </c>
      <c r="C3470" t="s">
        <v>98</v>
      </c>
      <c r="D3470">
        <v>2016</v>
      </c>
      <c r="E3470" t="s">
        <v>835</v>
      </c>
      <c r="F3470" t="s">
        <v>429</v>
      </c>
      <c r="H3470">
        <v>37606</v>
      </c>
      <c r="I3470">
        <v>26747</v>
      </c>
      <c r="J3470">
        <v>28885</v>
      </c>
      <c r="K3470">
        <v>26696</v>
      </c>
      <c r="L3470">
        <v>99.8</v>
      </c>
      <c r="M3470">
        <v>76.81</v>
      </c>
      <c r="N3470">
        <f>COUNTIF(Cod_Mun_Norte!B:B,DADOS_SNIS_Minas!A3470)</f>
        <v>0</v>
      </c>
    </row>
    <row r="3471" spans="1:14" x14ac:dyDescent="0.2">
      <c r="A3471">
        <v>311230</v>
      </c>
      <c r="B3471" t="s">
        <v>833</v>
      </c>
      <c r="C3471" t="s">
        <v>98</v>
      </c>
      <c r="D3471">
        <v>2015</v>
      </c>
      <c r="E3471" t="s">
        <v>836</v>
      </c>
      <c r="F3471" t="s">
        <v>429</v>
      </c>
      <c r="H3471">
        <v>37330</v>
      </c>
      <c r="I3471">
        <v>26550</v>
      </c>
      <c r="J3471">
        <v>29071</v>
      </c>
      <c r="K3471">
        <v>26501</v>
      </c>
      <c r="L3471">
        <v>99.8</v>
      </c>
      <c r="M3471">
        <v>77.88</v>
      </c>
      <c r="N3471">
        <f>COUNTIF(Cod_Mun_Norte!B:B,DADOS_SNIS_Minas!A3471)</f>
        <v>0</v>
      </c>
    </row>
    <row r="3472" spans="1:14" x14ac:dyDescent="0.2">
      <c r="A3472">
        <v>311230</v>
      </c>
      <c r="B3472" t="s">
        <v>833</v>
      </c>
      <c r="C3472" t="s">
        <v>98</v>
      </c>
      <c r="D3472">
        <v>2014</v>
      </c>
      <c r="E3472" t="s">
        <v>836</v>
      </c>
      <c r="F3472" t="s">
        <v>429</v>
      </c>
      <c r="H3472">
        <v>37041</v>
      </c>
      <c r="I3472">
        <v>26345</v>
      </c>
      <c r="J3472">
        <v>28407</v>
      </c>
      <c r="K3472">
        <v>26345</v>
      </c>
      <c r="L3472">
        <v>100</v>
      </c>
      <c r="M3472">
        <v>76.69</v>
      </c>
      <c r="N3472">
        <f>COUNTIF(Cod_Mun_Norte!B:B,DADOS_SNIS_Minas!A3472)</f>
        <v>0</v>
      </c>
    </row>
    <row r="3473" spans="1:14" x14ac:dyDescent="0.2">
      <c r="A3473">
        <v>311230</v>
      </c>
      <c r="B3473" t="s">
        <v>833</v>
      </c>
      <c r="C3473" t="s">
        <v>98</v>
      </c>
      <c r="D3473">
        <v>2013</v>
      </c>
      <c r="E3473" t="s">
        <v>835</v>
      </c>
      <c r="F3473" t="s">
        <v>429</v>
      </c>
      <c r="H3473">
        <v>36740</v>
      </c>
      <c r="I3473">
        <v>26131</v>
      </c>
      <c r="J3473">
        <v>27712</v>
      </c>
      <c r="K3473">
        <v>26131</v>
      </c>
      <c r="L3473">
        <v>100</v>
      </c>
      <c r="M3473">
        <v>75.430000000000007</v>
      </c>
      <c r="N3473">
        <f>COUNTIF(Cod_Mun_Norte!B:B,DADOS_SNIS_Minas!A3473)</f>
        <v>0</v>
      </c>
    </row>
    <row r="3474" spans="1:14" x14ac:dyDescent="0.2">
      <c r="A3474">
        <v>311230</v>
      </c>
      <c r="B3474" t="s">
        <v>833</v>
      </c>
      <c r="C3474" t="s">
        <v>98</v>
      </c>
      <c r="D3474">
        <v>2012</v>
      </c>
      <c r="E3474" t="s">
        <v>836</v>
      </c>
      <c r="F3474" t="s">
        <v>429</v>
      </c>
      <c r="H3474">
        <v>35368</v>
      </c>
      <c r="I3474">
        <v>25155</v>
      </c>
      <c r="J3474">
        <v>26727</v>
      </c>
      <c r="K3474">
        <v>26727</v>
      </c>
      <c r="L3474">
        <v>100</v>
      </c>
      <c r="M3474">
        <v>75.569999999999993</v>
      </c>
      <c r="N3474">
        <f>COUNTIF(Cod_Mun_Norte!B:B,DADOS_SNIS_Minas!A3474)</f>
        <v>0</v>
      </c>
    </row>
    <row r="3475" spans="1:14" x14ac:dyDescent="0.2">
      <c r="A3475">
        <v>311230</v>
      </c>
      <c r="B3475" t="s">
        <v>833</v>
      </c>
      <c r="C3475" t="s">
        <v>98</v>
      </c>
      <c r="D3475">
        <v>2011</v>
      </c>
      <c r="E3475" t="s">
        <v>407</v>
      </c>
      <c r="F3475" t="s">
        <v>431</v>
      </c>
      <c r="H3475">
        <v>35090</v>
      </c>
      <c r="I3475">
        <v>24957</v>
      </c>
      <c r="J3475">
        <v>26280</v>
      </c>
      <c r="K3475">
        <v>26280</v>
      </c>
      <c r="L3475">
        <v>100</v>
      </c>
      <c r="M3475">
        <v>74.89</v>
      </c>
      <c r="N3475">
        <f>COUNTIF(Cod_Mun_Norte!B:B,DADOS_SNIS_Minas!A3475)</f>
        <v>0</v>
      </c>
    </row>
    <row r="3476" spans="1:14" x14ac:dyDescent="0.2">
      <c r="A3476">
        <v>311230</v>
      </c>
      <c r="B3476" t="s">
        <v>833</v>
      </c>
      <c r="C3476" t="s">
        <v>98</v>
      </c>
      <c r="D3476">
        <v>2010</v>
      </c>
      <c r="E3476" t="s">
        <v>361</v>
      </c>
      <c r="F3476" t="s">
        <v>99</v>
      </c>
      <c r="H3476">
        <v>34803</v>
      </c>
      <c r="I3476">
        <v>24753</v>
      </c>
      <c r="J3476">
        <v>24753</v>
      </c>
      <c r="K3476">
        <v>24753</v>
      </c>
      <c r="L3476">
        <v>100</v>
      </c>
      <c r="M3476">
        <v>71.12</v>
      </c>
      <c r="N3476">
        <f>COUNTIF(Cod_Mun_Norte!B:B,DADOS_SNIS_Minas!A3476)</f>
        <v>0</v>
      </c>
    </row>
    <row r="3477" spans="1:14" x14ac:dyDescent="0.2">
      <c r="A3477">
        <v>311230</v>
      </c>
      <c r="B3477" t="s">
        <v>833</v>
      </c>
      <c r="C3477" t="s">
        <v>98</v>
      </c>
      <c r="D3477">
        <v>2009</v>
      </c>
      <c r="E3477" t="s">
        <v>361</v>
      </c>
      <c r="F3477" t="s">
        <v>99</v>
      </c>
      <c r="H3477">
        <v>34634</v>
      </c>
      <c r="I3477">
        <v>24100</v>
      </c>
      <c r="J3477">
        <v>27027</v>
      </c>
      <c r="K3477">
        <v>27027</v>
      </c>
      <c r="L3477">
        <v>100</v>
      </c>
      <c r="M3477">
        <v>78.040000000000006</v>
      </c>
      <c r="N3477">
        <f>COUNTIF(Cod_Mun_Norte!B:B,DADOS_SNIS_Minas!A3477)</f>
        <v>0</v>
      </c>
    </row>
    <row r="3478" spans="1:14" x14ac:dyDescent="0.2">
      <c r="A3478">
        <v>311230</v>
      </c>
      <c r="B3478" t="s">
        <v>833</v>
      </c>
      <c r="C3478" t="s">
        <v>98</v>
      </c>
      <c r="D3478">
        <v>2008</v>
      </c>
      <c r="E3478" t="s">
        <v>361</v>
      </c>
      <c r="F3478" t="s">
        <v>99</v>
      </c>
      <c r="H3478">
        <v>34345</v>
      </c>
      <c r="I3478">
        <v>23898</v>
      </c>
      <c r="J3478">
        <v>26228</v>
      </c>
      <c r="K3478">
        <v>26228</v>
      </c>
      <c r="L3478">
        <v>100</v>
      </c>
      <c r="M3478">
        <v>76.37</v>
      </c>
      <c r="N3478">
        <f>COUNTIF(Cod_Mun_Norte!B:B,DADOS_SNIS_Minas!A3478)</f>
        <v>0</v>
      </c>
    </row>
    <row r="3479" spans="1:14" x14ac:dyDescent="0.2">
      <c r="A3479">
        <v>311230</v>
      </c>
      <c r="B3479" t="s">
        <v>833</v>
      </c>
      <c r="C3479" t="s">
        <v>98</v>
      </c>
      <c r="D3479">
        <v>2007</v>
      </c>
      <c r="E3479" t="s">
        <v>361</v>
      </c>
      <c r="F3479" t="s">
        <v>362</v>
      </c>
      <c r="H3479">
        <v>33061</v>
      </c>
      <c r="I3479">
        <v>23005</v>
      </c>
      <c r="J3479">
        <v>25179</v>
      </c>
      <c r="K3479">
        <v>25179</v>
      </c>
      <c r="L3479">
        <v>100</v>
      </c>
      <c r="M3479">
        <v>76.16</v>
      </c>
      <c r="N3479">
        <f>COUNTIF(Cod_Mun_Norte!B:B,DADOS_SNIS_Minas!A3479)</f>
        <v>0</v>
      </c>
    </row>
    <row r="3480" spans="1:14" x14ac:dyDescent="0.2">
      <c r="A3480">
        <v>311230</v>
      </c>
      <c r="B3480" t="s">
        <v>833</v>
      </c>
      <c r="C3480" t="s">
        <v>98</v>
      </c>
      <c r="D3480">
        <v>2006</v>
      </c>
      <c r="E3480" t="s">
        <v>361</v>
      </c>
      <c r="F3480" t="s">
        <v>362</v>
      </c>
      <c r="H3480">
        <v>35422</v>
      </c>
      <c r="I3480">
        <v>22759</v>
      </c>
      <c r="J3480">
        <v>24154</v>
      </c>
      <c r="K3480">
        <v>24154</v>
      </c>
      <c r="L3480">
        <v>100</v>
      </c>
      <c r="M3480">
        <v>68.19</v>
      </c>
      <c r="N3480">
        <f>COUNTIF(Cod_Mun_Norte!B:B,DADOS_SNIS_Minas!A3480)</f>
        <v>0</v>
      </c>
    </row>
    <row r="3481" spans="1:14" x14ac:dyDescent="0.2">
      <c r="A3481">
        <v>311230</v>
      </c>
      <c r="B3481" t="s">
        <v>833</v>
      </c>
      <c r="C3481" t="s">
        <v>98</v>
      </c>
      <c r="D3481">
        <v>2005</v>
      </c>
      <c r="E3481" t="s">
        <v>361</v>
      </c>
      <c r="F3481" t="s">
        <v>362</v>
      </c>
      <c r="H3481">
        <v>34783</v>
      </c>
      <c r="I3481">
        <v>22348</v>
      </c>
      <c r="J3481">
        <v>23236</v>
      </c>
      <c r="K3481">
        <v>23236</v>
      </c>
      <c r="L3481">
        <v>100</v>
      </c>
      <c r="M3481">
        <v>66.8</v>
      </c>
      <c r="N3481">
        <f>COUNTIF(Cod_Mun_Norte!B:B,DADOS_SNIS_Minas!A3481)</f>
        <v>0</v>
      </c>
    </row>
    <row r="3482" spans="1:14" x14ac:dyDescent="0.2">
      <c r="A3482">
        <v>311230</v>
      </c>
      <c r="B3482" t="s">
        <v>833</v>
      </c>
      <c r="C3482" t="s">
        <v>98</v>
      </c>
      <c r="D3482">
        <v>2004</v>
      </c>
      <c r="E3482" t="s">
        <v>361</v>
      </c>
      <c r="F3482" t="s">
        <v>362</v>
      </c>
      <c r="H3482">
        <v>34140</v>
      </c>
      <c r="I3482">
        <v>21935</v>
      </c>
      <c r="J3482">
        <v>22134</v>
      </c>
      <c r="K3482">
        <v>22134</v>
      </c>
      <c r="L3482">
        <v>100</v>
      </c>
      <c r="M3482">
        <v>64.83</v>
      </c>
      <c r="N3482">
        <f>COUNTIF(Cod_Mun_Norte!B:B,DADOS_SNIS_Minas!A3482)</f>
        <v>0</v>
      </c>
    </row>
    <row r="3483" spans="1:14" x14ac:dyDescent="0.2">
      <c r="A3483">
        <v>311230</v>
      </c>
      <c r="B3483" t="s">
        <v>833</v>
      </c>
      <c r="C3483" t="s">
        <v>98</v>
      </c>
      <c r="D3483">
        <v>2003</v>
      </c>
      <c r="E3483" t="s">
        <v>361</v>
      </c>
      <c r="F3483" t="s">
        <v>362</v>
      </c>
      <c r="H3483">
        <v>32978</v>
      </c>
      <c r="I3483">
        <v>21188</v>
      </c>
      <c r="J3483">
        <v>21556</v>
      </c>
      <c r="K3483">
        <v>21556</v>
      </c>
      <c r="L3483">
        <v>100</v>
      </c>
      <c r="M3483">
        <v>65.36</v>
      </c>
      <c r="N3483">
        <f>COUNTIF(Cod_Mun_Norte!B:B,DADOS_SNIS_Minas!A3483)</f>
        <v>0</v>
      </c>
    </row>
    <row r="3484" spans="1:14" x14ac:dyDescent="0.2">
      <c r="A3484">
        <v>311230</v>
      </c>
      <c r="B3484" t="s">
        <v>833</v>
      </c>
      <c r="C3484" t="s">
        <v>98</v>
      </c>
      <c r="D3484">
        <v>2002</v>
      </c>
      <c r="E3484" t="s">
        <v>361</v>
      </c>
      <c r="F3484" t="s">
        <v>362</v>
      </c>
      <c r="H3484">
        <v>32424</v>
      </c>
      <c r="I3484">
        <v>20833</v>
      </c>
      <c r="J3484">
        <v>20694</v>
      </c>
      <c r="K3484">
        <v>20694</v>
      </c>
      <c r="L3484">
        <v>99.3</v>
      </c>
      <c r="M3484">
        <v>63.82</v>
      </c>
      <c r="N3484">
        <f>COUNTIF(Cod_Mun_Norte!B:B,DADOS_SNIS_Minas!A3484)</f>
        <v>0</v>
      </c>
    </row>
    <row r="3485" spans="1:14" x14ac:dyDescent="0.2">
      <c r="A3485">
        <v>311230</v>
      </c>
      <c r="B3485" t="s">
        <v>833</v>
      </c>
      <c r="C3485" t="s">
        <v>98</v>
      </c>
      <c r="D3485">
        <v>2001</v>
      </c>
      <c r="E3485" t="s">
        <v>361</v>
      </c>
      <c r="F3485" t="s">
        <v>362</v>
      </c>
      <c r="H3485">
        <v>31684</v>
      </c>
      <c r="I3485">
        <v>20357</v>
      </c>
      <c r="J3485">
        <v>19638</v>
      </c>
      <c r="K3485">
        <v>19638</v>
      </c>
      <c r="L3485">
        <v>96.5</v>
      </c>
      <c r="M3485">
        <v>61.98</v>
      </c>
      <c r="N3485">
        <f>COUNTIF(Cod_Mun_Norte!B:B,DADOS_SNIS_Minas!A3485)</f>
        <v>0</v>
      </c>
    </row>
    <row r="3486" spans="1:14" x14ac:dyDescent="0.2">
      <c r="A3486">
        <v>311230</v>
      </c>
      <c r="B3486" t="s">
        <v>833</v>
      </c>
      <c r="C3486" t="s">
        <v>98</v>
      </c>
      <c r="D3486">
        <v>2000</v>
      </c>
      <c r="E3486" t="s">
        <v>361</v>
      </c>
      <c r="F3486" t="s">
        <v>362</v>
      </c>
      <c r="H3486">
        <v>31231</v>
      </c>
      <c r="I3486">
        <v>20066</v>
      </c>
      <c r="J3486">
        <v>20174</v>
      </c>
      <c r="L3486">
        <v>100</v>
      </c>
      <c r="N3486">
        <f>COUNTIF(Cod_Mun_Norte!B:B,DADOS_SNIS_Minas!A3486)</f>
        <v>0</v>
      </c>
    </row>
    <row r="3487" spans="1:14" x14ac:dyDescent="0.2">
      <c r="A3487">
        <v>311230</v>
      </c>
      <c r="B3487" t="s">
        <v>833</v>
      </c>
      <c r="C3487" t="s">
        <v>98</v>
      </c>
      <c r="D3487">
        <v>1999</v>
      </c>
      <c r="E3487" t="s">
        <v>361</v>
      </c>
      <c r="F3487" t="s">
        <v>362</v>
      </c>
      <c r="H3487">
        <v>30448</v>
      </c>
      <c r="I3487">
        <v>17848</v>
      </c>
      <c r="J3487">
        <v>19134</v>
      </c>
      <c r="L3487">
        <v>100</v>
      </c>
      <c r="N3487">
        <f>COUNTIF(Cod_Mun_Norte!B:B,DADOS_SNIS_Minas!A3487)</f>
        <v>0</v>
      </c>
    </row>
    <row r="3488" spans="1:14" x14ac:dyDescent="0.2">
      <c r="A3488">
        <v>311230</v>
      </c>
      <c r="B3488" t="s">
        <v>833</v>
      </c>
      <c r="C3488" t="s">
        <v>98</v>
      </c>
      <c r="D3488">
        <v>1998</v>
      </c>
      <c r="E3488" t="s">
        <v>361</v>
      </c>
      <c r="F3488" t="s">
        <v>99</v>
      </c>
      <c r="H3488">
        <v>29792</v>
      </c>
      <c r="I3488">
        <v>17463</v>
      </c>
      <c r="J3488">
        <v>18102</v>
      </c>
      <c r="L3488">
        <v>103.7</v>
      </c>
      <c r="N3488">
        <f>COUNTIF(Cod_Mun_Norte!B:B,DADOS_SNIS_Minas!A3488)</f>
        <v>0</v>
      </c>
    </row>
    <row r="3489" spans="1:14" x14ac:dyDescent="0.2">
      <c r="A3489">
        <v>311230</v>
      </c>
      <c r="B3489" t="s">
        <v>833</v>
      </c>
      <c r="C3489" t="s">
        <v>98</v>
      </c>
      <c r="D3489">
        <v>1997</v>
      </c>
      <c r="E3489" t="s">
        <v>361</v>
      </c>
      <c r="F3489" t="s">
        <v>362</v>
      </c>
      <c r="H3489">
        <v>29136</v>
      </c>
      <c r="I3489">
        <v>17079</v>
      </c>
      <c r="J3489">
        <v>16557</v>
      </c>
      <c r="L3489">
        <v>96.9</v>
      </c>
      <c r="N3489">
        <f>COUNTIF(Cod_Mun_Norte!B:B,DADOS_SNIS_Minas!A3489)</f>
        <v>0</v>
      </c>
    </row>
    <row r="3490" spans="1:14" x14ac:dyDescent="0.2">
      <c r="A3490">
        <v>311230</v>
      </c>
      <c r="B3490" t="s">
        <v>833</v>
      </c>
      <c r="C3490" t="s">
        <v>98</v>
      </c>
      <c r="D3490">
        <v>1996</v>
      </c>
      <c r="E3490" t="s">
        <v>361</v>
      </c>
      <c r="F3490" t="s">
        <v>362</v>
      </c>
      <c r="H3490">
        <v>33659</v>
      </c>
      <c r="I3490">
        <v>19730</v>
      </c>
      <c r="J3490">
        <v>15848</v>
      </c>
      <c r="L3490">
        <v>80.3</v>
      </c>
      <c r="N3490">
        <f>COUNTIF(Cod_Mun_Norte!B:B,DADOS_SNIS_Minas!A3490)</f>
        <v>0</v>
      </c>
    </row>
    <row r="3491" spans="1:14" x14ac:dyDescent="0.2">
      <c r="A3491">
        <v>311230</v>
      </c>
      <c r="B3491" t="s">
        <v>833</v>
      </c>
      <c r="C3491" t="s">
        <v>98</v>
      </c>
      <c r="D3491">
        <v>1995</v>
      </c>
      <c r="H3491">
        <v>32630</v>
      </c>
      <c r="I3491">
        <v>19127</v>
      </c>
      <c r="N3491">
        <f>COUNTIF(Cod_Mun_Norte!B:B,DADOS_SNIS_Minas!A3491)</f>
        <v>0</v>
      </c>
    </row>
    <row r="3492" spans="1:14" x14ac:dyDescent="0.2">
      <c r="A3492">
        <v>311240</v>
      </c>
      <c r="B3492" t="s">
        <v>837</v>
      </c>
      <c r="C3492" t="s">
        <v>98</v>
      </c>
      <c r="D3492">
        <v>2020</v>
      </c>
      <c r="E3492" t="s">
        <v>838</v>
      </c>
      <c r="F3492" t="s">
        <v>367</v>
      </c>
      <c r="G3492" t="s">
        <v>368</v>
      </c>
      <c r="H3492">
        <v>6890</v>
      </c>
      <c r="I3492">
        <v>5753</v>
      </c>
      <c r="J3492">
        <v>5400</v>
      </c>
      <c r="K3492">
        <v>5400</v>
      </c>
      <c r="L3492">
        <v>93.9</v>
      </c>
      <c r="M3492">
        <v>78.37</v>
      </c>
      <c r="N3492">
        <f>COUNTIF(Cod_Mun_Norte!B:B,DADOS_SNIS_Minas!A3492)</f>
        <v>0</v>
      </c>
    </row>
    <row r="3493" spans="1:14" x14ac:dyDescent="0.2">
      <c r="A3493">
        <v>311240</v>
      </c>
      <c r="B3493" t="s">
        <v>837</v>
      </c>
      <c r="C3493" t="s">
        <v>98</v>
      </c>
      <c r="D3493">
        <v>2019</v>
      </c>
      <c r="E3493" t="s">
        <v>838</v>
      </c>
      <c r="F3493" t="s">
        <v>367</v>
      </c>
      <c r="G3493" t="s">
        <v>368</v>
      </c>
      <c r="H3493">
        <v>6920</v>
      </c>
      <c r="I3493">
        <v>5778</v>
      </c>
      <c r="J3493">
        <v>5366</v>
      </c>
      <c r="K3493">
        <v>5366</v>
      </c>
      <c r="L3493">
        <v>92.9</v>
      </c>
      <c r="M3493">
        <v>77.540000000000006</v>
      </c>
      <c r="N3493">
        <f>COUNTIF(Cod_Mun_Norte!B:B,DADOS_SNIS_Minas!A3493)</f>
        <v>0</v>
      </c>
    </row>
    <row r="3494" spans="1:14" x14ac:dyDescent="0.2">
      <c r="A3494">
        <v>311240</v>
      </c>
      <c r="B3494" t="s">
        <v>837</v>
      </c>
      <c r="C3494" t="s">
        <v>98</v>
      </c>
      <c r="D3494">
        <v>2018</v>
      </c>
      <c r="E3494" t="s">
        <v>838</v>
      </c>
      <c r="F3494" t="s">
        <v>367</v>
      </c>
      <c r="H3494">
        <v>6952</v>
      </c>
      <c r="I3494">
        <v>5805</v>
      </c>
      <c r="J3494">
        <v>5424</v>
      </c>
      <c r="K3494">
        <v>5424</v>
      </c>
      <c r="L3494">
        <v>93.4</v>
      </c>
      <c r="M3494">
        <v>78.02</v>
      </c>
      <c r="N3494">
        <f>COUNTIF(Cod_Mun_Norte!B:B,DADOS_SNIS_Minas!A3494)</f>
        <v>0</v>
      </c>
    </row>
    <row r="3495" spans="1:14" x14ac:dyDescent="0.2">
      <c r="A3495">
        <v>311240</v>
      </c>
      <c r="B3495" t="s">
        <v>837</v>
      </c>
      <c r="C3495" t="s">
        <v>98</v>
      </c>
      <c r="D3495">
        <v>2017</v>
      </c>
      <c r="E3495" t="s">
        <v>838</v>
      </c>
      <c r="F3495" t="s">
        <v>367</v>
      </c>
      <c r="H3495">
        <v>7152</v>
      </c>
      <c r="I3495">
        <v>5972</v>
      </c>
      <c r="J3495">
        <v>5458</v>
      </c>
      <c r="K3495">
        <v>5458</v>
      </c>
      <c r="L3495">
        <v>91.4</v>
      </c>
      <c r="M3495">
        <v>76.31</v>
      </c>
      <c r="N3495">
        <f>COUNTIF(Cod_Mun_Norte!B:B,DADOS_SNIS_Minas!A3495)</f>
        <v>0</v>
      </c>
    </row>
    <row r="3496" spans="1:14" x14ac:dyDescent="0.2">
      <c r="A3496">
        <v>311240</v>
      </c>
      <c r="B3496" t="s">
        <v>837</v>
      </c>
      <c r="C3496" t="s">
        <v>98</v>
      </c>
      <c r="D3496">
        <v>2016</v>
      </c>
      <c r="E3496" t="s">
        <v>838</v>
      </c>
      <c r="F3496" t="s">
        <v>367</v>
      </c>
      <c r="H3496">
        <v>7168</v>
      </c>
      <c r="I3496">
        <v>5985</v>
      </c>
      <c r="J3496">
        <v>5502</v>
      </c>
      <c r="K3496">
        <v>5502</v>
      </c>
      <c r="L3496">
        <v>91.9</v>
      </c>
      <c r="M3496">
        <v>76.760000000000005</v>
      </c>
      <c r="N3496">
        <f>COUNTIF(Cod_Mun_Norte!B:B,DADOS_SNIS_Minas!A3496)</f>
        <v>0</v>
      </c>
    </row>
    <row r="3497" spans="1:14" x14ac:dyDescent="0.2">
      <c r="A3497">
        <v>311240</v>
      </c>
      <c r="B3497" t="s">
        <v>837</v>
      </c>
      <c r="C3497" t="s">
        <v>98</v>
      </c>
      <c r="D3497">
        <v>2015</v>
      </c>
      <c r="E3497" t="s">
        <v>838</v>
      </c>
      <c r="F3497" t="s">
        <v>367</v>
      </c>
      <c r="H3497">
        <v>7185</v>
      </c>
      <c r="I3497">
        <v>5999</v>
      </c>
      <c r="J3497">
        <v>5530</v>
      </c>
      <c r="K3497">
        <v>5530</v>
      </c>
      <c r="L3497">
        <v>92.2</v>
      </c>
      <c r="M3497">
        <v>76.97</v>
      </c>
      <c r="N3497">
        <f>COUNTIF(Cod_Mun_Norte!B:B,DADOS_SNIS_Minas!A3497)</f>
        <v>0</v>
      </c>
    </row>
    <row r="3498" spans="1:14" x14ac:dyDescent="0.2">
      <c r="A3498">
        <v>311240</v>
      </c>
      <c r="B3498" t="s">
        <v>837</v>
      </c>
      <c r="C3498" t="s">
        <v>98</v>
      </c>
      <c r="D3498">
        <v>2014</v>
      </c>
      <c r="E3498" t="s">
        <v>361</v>
      </c>
      <c r="F3498" t="s">
        <v>99</v>
      </c>
      <c r="H3498">
        <v>7203</v>
      </c>
      <c r="I3498">
        <v>6014</v>
      </c>
      <c r="J3498">
        <v>6014</v>
      </c>
      <c r="K3498">
        <v>6014</v>
      </c>
      <c r="L3498">
        <v>100</v>
      </c>
      <c r="M3498">
        <v>83.49</v>
      </c>
      <c r="N3498">
        <f>COUNTIF(Cod_Mun_Norte!B:B,DADOS_SNIS_Minas!A3498)</f>
        <v>0</v>
      </c>
    </row>
    <row r="3499" spans="1:14" x14ac:dyDescent="0.2">
      <c r="A3499">
        <v>311240</v>
      </c>
      <c r="B3499" t="s">
        <v>837</v>
      </c>
      <c r="C3499" t="s">
        <v>98</v>
      </c>
      <c r="D3499">
        <v>2013</v>
      </c>
      <c r="E3499" t="s">
        <v>838</v>
      </c>
      <c r="F3499" t="s">
        <v>367</v>
      </c>
      <c r="H3499">
        <v>7222</v>
      </c>
      <c r="I3499">
        <v>6030</v>
      </c>
      <c r="J3499">
        <v>6030</v>
      </c>
      <c r="K3499">
        <v>6030</v>
      </c>
      <c r="L3499">
        <v>100</v>
      </c>
      <c r="M3499">
        <v>83.49</v>
      </c>
      <c r="N3499">
        <f>COUNTIF(Cod_Mun_Norte!B:B,DADOS_SNIS_Minas!A3499)</f>
        <v>0</v>
      </c>
    </row>
    <row r="3500" spans="1:14" x14ac:dyDescent="0.2">
      <c r="A3500">
        <v>311240</v>
      </c>
      <c r="B3500" t="s">
        <v>837</v>
      </c>
      <c r="C3500" t="s">
        <v>98</v>
      </c>
      <c r="D3500">
        <v>2012</v>
      </c>
      <c r="E3500" t="s">
        <v>361</v>
      </c>
      <c r="F3500" t="s">
        <v>99</v>
      </c>
      <c r="H3500">
        <v>7039</v>
      </c>
      <c r="I3500">
        <v>5877</v>
      </c>
      <c r="J3500">
        <v>5877</v>
      </c>
      <c r="K3500">
        <v>5877</v>
      </c>
      <c r="L3500">
        <v>100</v>
      </c>
      <c r="M3500">
        <v>83.49</v>
      </c>
      <c r="N3500">
        <f>COUNTIF(Cod_Mun_Norte!B:B,DADOS_SNIS_Minas!A3500)</f>
        <v>0</v>
      </c>
    </row>
    <row r="3501" spans="1:14" x14ac:dyDescent="0.2">
      <c r="A3501">
        <v>311240</v>
      </c>
      <c r="B3501" t="s">
        <v>837</v>
      </c>
      <c r="C3501" t="s">
        <v>98</v>
      </c>
      <c r="D3501">
        <v>2011</v>
      </c>
      <c r="E3501" t="s">
        <v>361</v>
      </c>
      <c r="F3501" t="s">
        <v>99</v>
      </c>
      <c r="H3501">
        <v>7064</v>
      </c>
      <c r="I3501">
        <v>5898</v>
      </c>
      <c r="J3501">
        <v>5898</v>
      </c>
      <c r="K3501">
        <v>5898</v>
      </c>
      <c r="L3501">
        <v>100</v>
      </c>
      <c r="M3501">
        <v>83.49</v>
      </c>
      <c r="N3501">
        <f>COUNTIF(Cod_Mun_Norte!B:B,DADOS_SNIS_Minas!A3501)</f>
        <v>0</v>
      </c>
    </row>
    <row r="3502" spans="1:14" x14ac:dyDescent="0.2">
      <c r="A3502">
        <v>311240</v>
      </c>
      <c r="B3502" t="s">
        <v>837</v>
      </c>
      <c r="C3502" t="s">
        <v>98</v>
      </c>
      <c r="D3502">
        <v>2010</v>
      </c>
      <c r="E3502" t="s">
        <v>361</v>
      </c>
      <c r="F3502" t="s">
        <v>99</v>
      </c>
      <c r="H3502">
        <v>7089</v>
      </c>
      <c r="I3502">
        <v>5919</v>
      </c>
      <c r="J3502">
        <v>5919</v>
      </c>
      <c r="K3502">
        <v>5919</v>
      </c>
      <c r="L3502">
        <v>100</v>
      </c>
      <c r="M3502">
        <v>83.5</v>
      </c>
      <c r="N3502">
        <f>COUNTIF(Cod_Mun_Norte!B:B,DADOS_SNIS_Minas!A3502)</f>
        <v>0</v>
      </c>
    </row>
    <row r="3503" spans="1:14" x14ac:dyDescent="0.2">
      <c r="A3503">
        <v>311240</v>
      </c>
      <c r="B3503" t="s">
        <v>837</v>
      </c>
      <c r="C3503" t="s">
        <v>98</v>
      </c>
      <c r="D3503">
        <v>2009</v>
      </c>
      <c r="E3503" t="s">
        <v>361</v>
      </c>
      <c r="F3503" t="s">
        <v>99</v>
      </c>
      <c r="H3503">
        <v>7326</v>
      </c>
      <c r="I3503">
        <v>6163</v>
      </c>
      <c r="J3503">
        <v>7327</v>
      </c>
      <c r="K3503">
        <v>7327</v>
      </c>
      <c r="L3503">
        <v>100</v>
      </c>
      <c r="M3503">
        <v>100</v>
      </c>
      <c r="N3503">
        <f>COUNTIF(Cod_Mun_Norte!B:B,DADOS_SNIS_Minas!A3503)</f>
        <v>0</v>
      </c>
    </row>
    <row r="3504" spans="1:14" x14ac:dyDescent="0.2">
      <c r="A3504">
        <v>311240</v>
      </c>
      <c r="B3504" t="s">
        <v>837</v>
      </c>
      <c r="C3504" t="s">
        <v>98</v>
      </c>
      <c r="D3504">
        <v>2008</v>
      </c>
      <c r="E3504" t="s">
        <v>361</v>
      </c>
      <c r="F3504" t="s">
        <v>99</v>
      </c>
      <c r="H3504">
        <v>7341</v>
      </c>
      <c r="I3504">
        <v>6175</v>
      </c>
      <c r="J3504">
        <v>7311</v>
      </c>
      <c r="K3504">
        <v>7311</v>
      </c>
      <c r="L3504">
        <v>100</v>
      </c>
      <c r="M3504">
        <v>99.59</v>
      </c>
      <c r="N3504">
        <f>COUNTIF(Cod_Mun_Norte!B:B,DADOS_SNIS_Minas!A3504)</f>
        <v>0</v>
      </c>
    </row>
    <row r="3505" spans="1:14" x14ac:dyDescent="0.2">
      <c r="A3505">
        <v>311240</v>
      </c>
      <c r="B3505" t="s">
        <v>837</v>
      </c>
      <c r="C3505" t="s">
        <v>98</v>
      </c>
      <c r="D3505">
        <v>2007</v>
      </c>
      <c r="E3505" t="s">
        <v>361</v>
      </c>
      <c r="F3505" t="s">
        <v>99</v>
      </c>
      <c r="H3505">
        <v>7154</v>
      </c>
      <c r="I3505">
        <v>6018</v>
      </c>
      <c r="J3505">
        <v>7090</v>
      </c>
      <c r="K3505">
        <v>7090</v>
      </c>
      <c r="L3505">
        <v>100</v>
      </c>
      <c r="M3505">
        <v>99.11</v>
      </c>
      <c r="N3505">
        <f>COUNTIF(Cod_Mun_Norte!B:B,DADOS_SNIS_Minas!A3505)</f>
        <v>0</v>
      </c>
    </row>
    <row r="3506" spans="1:14" x14ac:dyDescent="0.2">
      <c r="A3506">
        <v>311240</v>
      </c>
      <c r="B3506" t="s">
        <v>837</v>
      </c>
      <c r="C3506" t="s">
        <v>98</v>
      </c>
      <c r="D3506">
        <v>2006</v>
      </c>
      <c r="E3506" t="s">
        <v>361</v>
      </c>
      <c r="F3506" t="s">
        <v>362</v>
      </c>
      <c r="H3506">
        <v>7516</v>
      </c>
      <c r="I3506">
        <v>5982</v>
      </c>
      <c r="J3506">
        <v>7019</v>
      </c>
      <c r="K3506">
        <v>7019</v>
      </c>
      <c r="L3506">
        <v>100</v>
      </c>
      <c r="M3506">
        <v>93.39</v>
      </c>
      <c r="N3506">
        <f>COUNTIF(Cod_Mun_Norte!B:B,DADOS_SNIS_Minas!A3506)</f>
        <v>0</v>
      </c>
    </row>
    <row r="3507" spans="1:14" x14ac:dyDescent="0.2">
      <c r="A3507">
        <v>311240</v>
      </c>
      <c r="B3507" t="s">
        <v>837</v>
      </c>
      <c r="C3507" t="s">
        <v>98</v>
      </c>
      <c r="D3507">
        <v>2005</v>
      </c>
      <c r="E3507" t="s">
        <v>361</v>
      </c>
      <c r="F3507" t="s">
        <v>362</v>
      </c>
      <c r="H3507">
        <v>7502</v>
      </c>
      <c r="I3507">
        <v>5971</v>
      </c>
      <c r="J3507">
        <v>6045</v>
      </c>
      <c r="K3507">
        <v>6045</v>
      </c>
      <c r="L3507">
        <v>100</v>
      </c>
      <c r="M3507">
        <v>80.58</v>
      </c>
      <c r="N3507">
        <f>COUNTIF(Cod_Mun_Norte!B:B,DADOS_SNIS_Minas!A3507)</f>
        <v>0</v>
      </c>
    </row>
    <row r="3508" spans="1:14" x14ac:dyDescent="0.2">
      <c r="A3508">
        <v>311240</v>
      </c>
      <c r="B3508" t="s">
        <v>837</v>
      </c>
      <c r="C3508" t="s">
        <v>98</v>
      </c>
      <c r="D3508">
        <v>2004</v>
      </c>
      <c r="E3508" t="s">
        <v>361</v>
      </c>
      <c r="F3508" t="s">
        <v>362</v>
      </c>
      <c r="H3508">
        <v>7488</v>
      </c>
      <c r="I3508">
        <v>5960</v>
      </c>
      <c r="J3508">
        <v>5989</v>
      </c>
      <c r="K3508">
        <v>5989</v>
      </c>
      <c r="L3508">
        <v>100</v>
      </c>
      <c r="M3508">
        <v>79.98</v>
      </c>
      <c r="N3508">
        <f>COUNTIF(Cod_Mun_Norte!B:B,DADOS_SNIS_Minas!A3508)</f>
        <v>0</v>
      </c>
    </row>
    <row r="3509" spans="1:14" x14ac:dyDescent="0.2">
      <c r="A3509">
        <v>311240</v>
      </c>
      <c r="B3509" t="s">
        <v>837</v>
      </c>
      <c r="C3509" t="s">
        <v>98</v>
      </c>
      <c r="D3509">
        <v>2003</v>
      </c>
      <c r="E3509" t="s">
        <v>361</v>
      </c>
      <c r="F3509" t="s">
        <v>99</v>
      </c>
      <c r="H3509">
        <v>7462</v>
      </c>
      <c r="I3509">
        <v>5939</v>
      </c>
      <c r="J3509">
        <v>5926</v>
      </c>
      <c r="K3509">
        <v>5926</v>
      </c>
      <c r="L3509">
        <v>99.8</v>
      </c>
      <c r="M3509">
        <v>79.42</v>
      </c>
      <c r="N3509">
        <f>COUNTIF(Cod_Mun_Norte!B:B,DADOS_SNIS_Minas!A3509)</f>
        <v>0</v>
      </c>
    </row>
    <row r="3510" spans="1:14" x14ac:dyDescent="0.2">
      <c r="A3510">
        <v>311240</v>
      </c>
      <c r="B3510" t="s">
        <v>837</v>
      </c>
      <c r="C3510" t="s">
        <v>98</v>
      </c>
      <c r="D3510">
        <v>2002</v>
      </c>
      <c r="E3510" t="s">
        <v>361</v>
      </c>
      <c r="F3510" t="s">
        <v>362</v>
      </c>
      <c r="H3510">
        <v>7450</v>
      </c>
      <c r="I3510">
        <v>5930</v>
      </c>
      <c r="J3510">
        <v>5853</v>
      </c>
      <c r="K3510">
        <v>5853</v>
      </c>
      <c r="L3510">
        <v>98.7</v>
      </c>
      <c r="M3510">
        <v>78.56</v>
      </c>
      <c r="N3510">
        <f>COUNTIF(Cod_Mun_Norte!B:B,DADOS_SNIS_Minas!A3510)</f>
        <v>0</v>
      </c>
    </row>
    <row r="3511" spans="1:14" x14ac:dyDescent="0.2">
      <c r="A3511">
        <v>311240</v>
      </c>
      <c r="B3511" t="s">
        <v>837</v>
      </c>
      <c r="C3511" t="s">
        <v>98</v>
      </c>
      <c r="D3511">
        <v>2001</v>
      </c>
      <c r="E3511" t="s">
        <v>361</v>
      </c>
      <c r="F3511" t="s">
        <v>362</v>
      </c>
      <c r="H3511">
        <v>7438</v>
      </c>
      <c r="I3511">
        <v>5920</v>
      </c>
      <c r="J3511">
        <v>5745</v>
      </c>
      <c r="K3511">
        <v>5745</v>
      </c>
      <c r="L3511">
        <v>97</v>
      </c>
      <c r="M3511">
        <v>77.239999999999995</v>
      </c>
      <c r="N3511">
        <f>COUNTIF(Cod_Mun_Norte!B:B,DADOS_SNIS_Minas!A3511)</f>
        <v>0</v>
      </c>
    </row>
    <row r="3512" spans="1:14" x14ac:dyDescent="0.2">
      <c r="A3512">
        <v>311240</v>
      </c>
      <c r="B3512" t="s">
        <v>837</v>
      </c>
      <c r="C3512" t="s">
        <v>98</v>
      </c>
      <c r="D3512">
        <v>2000</v>
      </c>
      <c r="E3512" t="s">
        <v>361</v>
      </c>
      <c r="F3512" t="s">
        <v>362</v>
      </c>
      <c r="H3512">
        <v>7424</v>
      </c>
      <c r="I3512">
        <v>5909</v>
      </c>
      <c r="N3512">
        <f>COUNTIF(Cod_Mun_Norte!B:B,DADOS_SNIS_Minas!A3512)</f>
        <v>0</v>
      </c>
    </row>
    <row r="3513" spans="1:14" x14ac:dyDescent="0.2">
      <c r="A3513">
        <v>311240</v>
      </c>
      <c r="B3513" t="s">
        <v>837</v>
      </c>
      <c r="C3513" t="s">
        <v>98</v>
      </c>
      <c r="D3513">
        <v>1999</v>
      </c>
      <c r="E3513" t="s">
        <v>361</v>
      </c>
      <c r="F3513" t="s">
        <v>362</v>
      </c>
      <c r="H3513">
        <v>7379</v>
      </c>
      <c r="I3513">
        <v>5889</v>
      </c>
      <c r="N3513">
        <f>COUNTIF(Cod_Mun_Norte!B:B,DADOS_SNIS_Minas!A3513)</f>
        <v>0</v>
      </c>
    </row>
    <row r="3514" spans="1:14" x14ac:dyDescent="0.2">
      <c r="A3514">
        <v>311240</v>
      </c>
      <c r="B3514" t="s">
        <v>837</v>
      </c>
      <c r="C3514" t="s">
        <v>98</v>
      </c>
      <c r="D3514">
        <v>1998</v>
      </c>
      <c r="E3514" t="s">
        <v>361</v>
      </c>
      <c r="F3514" t="s">
        <v>362</v>
      </c>
      <c r="H3514">
        <v>7365</v>
      </c>
      <c r="I3514">
        <v>5878</v>
      </c>
      <c r="N3514">
        <f>COUNTIF(Cod_Mun_Norte!B:B,DADOS_SNIS_Minas!A3514)</f>
        <v>0</v>
      </c>
    </row>
    <row r="3515" spans="1:14" x14ac:dyDescent="0.2">
      <c r="A3515">
        <v>311240</v>
      </c>
      <c r="B3515" t="s">
        <v>837</v>
      </c>
      <c r="C3515" t="s">
        <v>98</v>
      </c>
      <c r="D3515">
        <v>1997</v>
      </c>
      <c r="H3515">
        <v>7350</v>
      </c>
      <c r="I3515">
        <v>5866</v>
      </c>
      <c r="N3515">
        <f>COUNTIF(Cod_Mun_Norte!B:B,DADOS_SNIS_Minas!A3515)</f>
        <v>0</v>
      </c>
    </row>
    <row r="3516" spans="1:14" x14ac:dyDescent="0.2">
      <c r="A3516">
        <v>311240</v>
      </c>
      <c r="B3516" t="s">
        <v>837</v>
      </c>
      <c r="C3516" t="s">
        <v>98</v>
      </c>
      <c r="D3516">
        <v>1996</v>
      </c>
      <c r="H3516">
        <v>7333</v>
      </c>
      <c r="I3516">
        <v>5852</v>
      </c>
      <c r="N3516">
        <f>COUNTIF(Cod_Mun_Norte!B:B,DADOS_SNIS_Minas!A3516)</f>
        <v>0</v>
      </c>
    </row>
    <row r="3517" spans="1:14" x14ac:dyDescent="0.2">
      <c r="A3517">
        <v>311240</v>
      </c>
      <c r="B3517" t="s">
        <v>837</v>
      </c>
      <c r="C3517" t="s">
        <v>98</v>
      </c>
      <c r="D3517">
        <v>1995</v>
      </c>
      <c r="H3517">
        <v>7559</v>
      </c>
      <c r="I3517">
        <v>6032</v>
      </c>
      <c r="N3517">
        <f>COUNTIF(Cod_Mun_Norte!B:B,DADOS_SNIS_Minas!A3517)</f>
        <v>0</v>
      </c>
    </row>
    <row r="3518" spans="1:14" x14ac:dyDescent="0.2">
      <c r="A3518">
        <v>311250</v>
      </c>
      <c r="B3518" t="s">
        <v>839</v>
      </c>
      <c r="C3518" t="s">
        <v>98</v>
      </c>
      <c r="D3518">
        <v>2020</v>
      </c>
      <c r="E3518" t="s">
        <v>840</v>
      </c>
      <c r="F3518" t="s">
        <v>367</v>
      </c>
      <c r="G3518" t="s">
        <v>368</v>
      </c>
      <c r="H3518">
        <v>9826</v>
      </c>
      <c r="I3518">
        <v>8951</v>
      </c>
      <c r="J3518">
        <v>8762</v>
      </c>
      <c r="K3518">
        <v>8762</v>
      </c>
      <c r="L3518">
        <v>97.9</v>
      </c>
      <c r="M3518">
        <v>89.17</v>
      </c>
      <c r="N3518">
        <f>COUNTIF(Cod_Mun_Norte!B:B,DADOS_SNIS_Minas!A3518)</f>
        <v>0</v>
      </c>
    </row>
    <row r="3519" spans="1:14" x14ac:dyDescent="0.2">
      <c r="A3519">
        <v>311250</v>
      </c>
      <c r="B3519" t="s">
        <v>839</v>
      </c>
      <c r="C3519" t="s">
        <v>98</v>
      </c>
      <c r="D3519">
        <v>2019</v>
      </c>
      <c r="E3519" t="s">
        <v>840</v>
      </c>
      <c r="F3519" t="s">
        <v>367</v>
      </c>
      <c r="G3519" t="s">
        <v>368</v>
      </c>
      <c r="H3519">
        <v>9754</v>
      </c>
      <c r="I3519">
        <v>8885</v>
      </c>
      <c r="J3519">
        <v>8635</v>
      </c>
      <c r="K3519">
        <v>8635</v>
      </c>
      <c r="L3519">
        <v>97.2</v>
      </c>
      <c r="M3519">
        <v>88.53</v>
      </c>
      <c r="N3519">
        <f>COUNTIF(Cod_Mun_Norte!B:B,DADOS_SNIS_Minas!A3519)</f>
        <v>0</v>
      </c>
    </row>
    <row r="3520" spans="1:14" x14ac:dyDescent="0.2">
      <c r="A3520">
        <v>311250</v>
      </c>
      <c r="B3520" t="s">
        <v>839</v>
      </c>
      <c r="C3520" t="s">
        <v>98</v>
      </c>
      <c r="D3520">
        <v>2018</v>
      </c>
      <c r="E3520" t="s">
        <v>840</v>
      </c>
      <c r="F3520" t="s">
        <v>367</v>
      </c>
      <c r="H3520">
        <v>9679</v>
      </c>
      <c r="I3520">
        <v>8817</v>
      </c>
      <c r="J3520">
        <v>8565</v>
      </c>
      <c r="K3520">
        <v>8565</v>
      </c>
      <c r="L3520">
        <v>97.1</v>
      </c>
      <c r="M3520">
        <v>88.49</v>
      </c>
      <c r="N3520">
        <f>COUNTIF(Cod_Mun_Norte!B:B,DADOS_SNIS_Minas!A3520)</f>
        <v>0</v>
      </c>
    </row>
    <row r="3521" spans="1:14" x14ac:dyDescent="0.2">
      <c r="A3521">
        <v>311250</v>
      </c>
      <c r="B3521" t="s">
        <v>839</v>
      </c>
      <c r="C3521" t="s">
        <v>98</v>
      </c>
      <c r="D3521">
        <v>2017</v>
      </c>
      <c r="E3521" t="s">
        <v>841</v>
      </c>
      <c r="F3521" t="s">
        <v>691</v>
      </c>
      <c r="H3521">
        <v>9678</v>
      </c>
      <c r="I3521">
        <v>8816</v>
      </c>
      <c r="J3521">
        <v>8548</v>
      </c>
      <c r="K3521">
        <v>8548</v>
      </c>
      <c r="L3521">
        <v>97</v>
      </c>
      <c r="M3521">
        <v>88.32</v>
      </c>
      <c r="N3521">
        <f>COUNTIF(Cod_Mun_Norte!B:B,DADOS_SNIS_Minas!A3521)</f>
        <v>0</v>
      </c>
    </row>
    <row r="3522" spans="1:14" x14ac:dyDescent="0.2">
      <c r="A3522">
        <v>311250</v>
      </c>
      <c r="B3522" t="s">
        <v>839</v>
      </c>
      <c r="C3522" t="s">
        <v>98</v>
      </c>
      <c r="D3522">
        <v>2016</v>
      </c>
      <c r="E3522" t="s">
        <v>841</v>
      </c>
      <c r="F3522" t="s">
        <v>577</v>
      </c>
      <c r="H3522">
        <v>9609</v>
      </c>
      <c r="I3522">
        <v>8753</v>
      </c>
      <c r="J3522">
        <v>8613</v>
      </c>
      <c r="K3522">
        <v>8613</v>
      </c>
      <c r="L3522">
        <v>98.4</v>
      </c>
      <c r="M3522">
        <v>89.63</v>
      </c>
      <c r="N3522">
        <f>COUNTIF(Cod_Mun_Norte!B:B,DADOS_SNIS_Minas!A3522)</f>
        <v>0</v>
      </c>
    </row>
    <row r="3523" spans="1:14" x14ac:dyDescent="0.2">
      <c r="A3523">
        <v>311250</v>
      </c>
      <c r="B3523" t="s">
        <v>839</v>
      </c>
      <c r="C3523" t="s">
        <v>98</v>
      </c>
      <c r="D3523">
        <v>2015</v>
      </c>
      <c r="E3523" t="s">
        <v>842</v>
      </c>
      <c r="F3523" t="s">
        <v>577</v>
      </c>
      <c r="H3523">
        <v>9537</v>
      </c>
      <c r="I3523">
        <v>8688</v>
      </c>
      <c r="J3523">
        <v>8508</v>
      </c>
      <c r="K3523">
        <v>8508</v>
      </c>
      <c r="L3523">
        <v>97.9</v>
      </c>
      <c r="M3523">
        <v>89.21</v>
      </c>
      <c r="N3523">
        <f>COUNTIF(Cod_Mun_Norte!B:B,DADOS_SNIS_Minas!A3523)</f>
        <v>0</v>
      </c>
    </row>
    <row r="3524" spans="1:14" x14ac:dyDescent="0.2">
      <c r="A3524">
        <v>311250</v>
      </c>
      <c r="B3524" t="s">
        <v>839</v>
      </c>
      <c r="C3524" t="s">
        <v>98</v>
      </c>
      <c r="D3524">
        <v>2014</v>
      </c>
      <c r="E3524" t="s">
        <v>843</v>
      </c>
      <c r="F3524" t="s">
        <v>367</v>
      </c>
      <c r="H3524">
        <v>9461</v>
      </c>
      <c r="I3524">
        <v>8618</v>
      </c>
      <c r="J3524">
        <v>8618</v>
      </c>
      <c r="K3524">
        <v>8618</v>
      </c>
      <c r="L3524">
        <v>100</v>
      </c>
      <c r="M3524">
        <v>91.09</v>
      </c>
      <c r="N3524">
        <f>COUNTIF(Cod_Mun_Norte!B:B,DADOS_SNIS_Minas!A3524)</f>
        <v>0</v>
      </c>
    </row>
    <row r="3525" spans="1:14" x14ac:dyDescent="0.2">
      <c r="A3525">
        <v>311250</v>
      </c>
      <c r="B3525" t="s">
        <v>839</v>
      </c>
      <c r="C3525" t="s">
        <v>98</v>
      </c>
      <c r="D3525">
        <v>2013</v>
      </c>
      <c r="E3525" t="s">
        <v>840</v>
      </c>
      <c r="F3525" t="s">
        <v>367</v>
      </c>
      <c r="H3525">
        <v>9382</v>
      </c>
      <c r="I3525">
        <v>8546</v>
      </c>
      <c r="J3525">
        <v>8546</v>
      </c>
      <c r="K3525">
        <v>8546</v>
      </c>
      <c r="L3525">
        <v>100</v>
      </c>
      <c r="M3525">
        <v>91.09</v>
      </c>
      <c r="N3525">
        <f>COUNTIF(Cod_Mun_Norte!B:B,DADOS_SNIS_Minas!A3525)</f>
        <v>0</v>
      </c>
    </row>
    <row r="3526" spans="1:14" x14ac:dyDescent="0.2">
      <c r="A3526">
        <v>311250</v>
      </c>
      <c r="B3526" t="s">
        <v>839</v>
      </c>
      <c r="C3526" t="s">
        <v>98</v>
      </c>
      <c r="D3526">
        <v>2012</v>
      </c>
      <c r="E3526" t="s">
        <v>842</v>
      </c>
      <c r="F3526" t="s">
        <v>359</v>
      </c>
      <c r="H3526">
        <v>9030</v>
      </c>
      <c r="I3526">
        <v>8226</v>
      </c>
      <c r="J3526">
        <v>8226</v>
      </c>
      <c r="K3526">
        <v>8226</v>
      </c>
      <c r="L3526">
        <v>100</v>
      </c>
      <c r="M3526">
        <v>91.1</v>
      </c>
      <c r="N3526">
        <f>COUNTIF(Cod_Mun_Norte!B:B,DADOS_SNIS_Minas!A3526)</f>
        <v>0</v>
      </c>
    </row>
    <row r="3527" spans="1:14" x14ac:dyDescent="0.2">
      <c r="A3527">
        <v>311250</v>
      </c>
      <c r="B3527" t="s">
        <v>839</v>
      </c>
      <c r="C3527" t="s">
        <v>98</v>
      </c>
      <c r="D3527">
        <v>2011</v>
      </c>
      <c r="E3527" t="s">
        <v>361</v>
      </c>
      <c r="F3527" t="s">
        <v>362</v>
      </c>
      <c r="H3527">
        <v>8957</v>
      </c>
      <c r="I3527">
        <v>8159</v>
      </c>
      <c r="J3527">
        <v>8159</v>
      </c>
      <c r="K3527">
        <v>8159</v>
      </c>
      <c r="L3527">
        <v>100</v>
      </c>
      <c r="M3527">
        <v>91.09</v>
      </c>
      <c r="N3527">
        <f>COUNTIF(Cod_Mun_Norte!B:B,DADOS_SNIS_Minas!A3527)</f>
        <v>0</v>
      </c>
    </row>
    <row r="3528" spans="1:14" x14ac:dyDescent="0.2">
      <c r="A3528">
        <v>311250</v>
      </c>
      <c r="B3528" t="s">
        <v>839</v>
      </c>
      <c r="C3528" t="s">
        <v>98</v>
      </c>
      <c r="D3528">
        <v>2010</v>
      </c>
      <c r="E3528" t="s">
        <v>843</v>
      </c>
      <c r="F3528" t="s">
        <v>364</v>
      </c>
      <c r="H3528">
        <v>8881</v>
      </c>
      <c r="I3528">
        <v>8090</v>
      </c>
      <c r="J3528">
        <v>8090</v>
      </c>
      <c r="K3528">
        <v>8090</v>
      </c>
      <c r="L3528">
        <v>100</v>
      </c>
      <c r="M3528">
        <v>91.09</v>
      </c>
      <c r="N3528">
        <f>COUNTIF(Cod_Mun_Norte!B:B,DADOS_SNIS_Minas!A3528)</f>
        <v>0</v>
      </c>
    </row>
    <row r="3529" spans="1:14" x14ac:dyDescent="0.2">
      <c r="A3529">
        <v>311250</v>
      </c>
      <c r="B3529" t="s">
        <v>839</v>
      </c>
      <c r="C3529" t="s">
        <v>98</v>
      </c>
      <c r="D3529">
        <v>2009</v>
      </c>
      <c r="E3529" t="s">
        <v>843</v>
      </c>
      <c r="F3529" t="s">
        <v>364</v>
      </c>
      <c r="H3529">
        <v>9276</v>
      </c>
      <c r="I3529">
        <v>8452</v>
      </c>
      <c r="J3529">
        <v>10592</v>
      </c>
      <c r="K3529">
        <v>10592</v>
      </c>
      <c r="L3529">
        <v>100</v>
      </c>
      <c r="M3529">
        <v>100</v>
      </c>
      <c r="N3529">
        <f>COUNTIF(Cod_Mun_Norte!B:B,DADOS_SNIS_Minas!A3529)</f>
        <v>0</v>
      </c>
    </row>
    <row r="3530" spans="1:14" x14ac:dyDescent="0.2">
      <c r="A3530">
        <v>311250</v>
      </c>
      <c r="B3530" t="s">
        <v>839</v>
      </c>
      <c r="C3530" t="s">
        <v>98</v>
      </c>
      <c r="D3530">
        <v>2008</v>
      </c>
      <c r="E3530" t="s">
        <v>361</v>
      </c>
      <c r="F3530" t="s">
        <v>362</v>
      </c>
      <c r="H3530">
        <v>9155</v>
      </c>
      <c r="I3530">
        <v>8342</v>
      </c>
      <c r="J3530">
        <v>10314</v>
      </c>
      <c r="K3530">
        <v>10314</v>
      </c>
      <c r="L3530">
        <v>100</v>
      </c>
      <c r="M3530">
        <v>100</v>
      </c>
      <c r="N3530">
        <f>COUNTIF(Cod_Mun_Norte!B:B,DADOS_SNIS_Minas!A3530)</f>
        <v>0</v>
      </c>
    </row>
    <row r="3531" spans="1:14" x14ac:dyDescent="0.2">
      <c r="A3531">
        <v>311250</v>
      </c>
      <c r="B3531" t="s">
        <v>839</v>
      </c>
      <c r="C3531" t="s">
        <v>98</v>
      </c>
      <c r="D3531">
        <v>2007</v>
      </c>
      <c r="E3531" t="s">
        <v>361</v>
      </c>
      <c r="F3531" t="s">
        <v>362</v>
      </c>
      <c r="H3531">
        <v>8763</v>
      </c>
      <c r="I3531">
        <v>7985</v>
      </c>
      <c r="J3531">
        <v>9933</v>
      </c>
      <c r="K3531">
        <v>9933</v>
      </c>
      <c r="L3531">
        <v>100</v>
      </c>
      <c r="M3531">
        <v>100</v>
      </c>
      <c r="N3531">
        <f>COUNTIF(Cod_Mun_Norte!B:B,DADOS_SNIS_Minas!A3531)</f>
        <v>0</v>
      </c>
    </row>
    <row r="3532" spans="1:14" x14ac:dyDescent="0.2">
      <c r="A3532">
        <v>311250</v>
      </c>
      <c r="B3532" t="s">
        <v>839</v>
      </c>
      <c r="C3532" t="s">
        <v>98</v>
      </c>
      <c r="D3532">
        <v>2006</v>
      </c>
      <c r="E3532" t="s">
        <v>361</v>
      </c>
      <c r="F3532" t="s">
        <v>362</v>
      </c>
      <c r="H3532">
        <v>9050</v>
      </c>
      <c r="I3532">
        <v>8186</v>
      </c>
      <c r="J3532">
        <v>9622</v>
      </c>
      <c r="K3532">
        <v>9622</v>
      </c>
      <c r="L3532">
        <v>100</v>
      </c>
      <c r="M3532">
        <v>100</v>
      </c>
      <c r="N3532">
        <f>COUNTIF(Cod_Mun_Norte!B:B,DADOS_SNIS_Minas!A3532)</f>
        <v>0</v>
      </c>
    </row>
    <row r="3533" spans="1:14" x14ac:dyDescent="0.2">
      <c r="A3533">
        <v>311250</v>
      </c>
      <c r="B3533" t="s">
        <v>839</v>
      </c>
      <c r="C3533" t="s">
        <v>98</v>
      </c>
      <c r="D3533">
        <v>2005</v>
      </c>
      <c r="E3533" t="s">
        <v>361</v>
      </c>
      <c r="F3533" t="s">
        <v>362</v>
      </c>
      <c r="H3533">
        <v>8875</v>
      </c>
      <c r="I3533">
        <v>8028</v>
      </c>
      <c r="J3533">
        <v>9293</v>
      </c>
      <c r="K3533">
        <v>9293</v>
      </c>
      <c r="L3533">
        <v>100</v>
      </c>
      <c r="M3533">
        <v>100</v>
      </c>
      <c r="N3533">
        <f>COUNTIF(Cod_Mun_Norte!B:B,DADOS_SNIS_Minas!A3533)</f>
        <v>0</v>
      </c>
    </row>
    <row r="3534" spans="1:14" x14ac:dyDescent="0.2">
      <c r="A3534">
        <v>311250</v>
      </c>
      <c r="B3534" t="s">
        <v>839</v>
      </c>
      <c r="C3534" t="s">
        <v>98</v>
      </c>
      <c r="D3534">
        <v>2004</v>
      </c>
      <c r="E3534" t="s">
        <v>361</v>
      </c>
      <c r="F3534" t="s">
        <v>362</v>
      </c>
      <c r="H3534">
        <v>8698</v>
      </c>
      <c r="I3534">
        <v>7868</v>
      </c>
      <c r="J3534">
        <v>9082</v>
      </c>
      <c r="K3534">
        <v>9082</v>
      </c>
      <c r="L3534">
        <v>100</v>
      </c>
      <c r="M3534">
        <v>100</v>
      </c>
      <c r="N3534">
        <f>COUNTIF(Cod_Mun_Norte!B:B,DADOS_SNIS_Minas!A3534)</f>
        <v>0</v>
      </c>
    </row>
    <row r="3535" spans="1:14" x14ac:dyDescent="0.2">
      <c r="A3535">
        <v>311250</v>
      </c>
      <c r="B3535" t="s">
        <v>839</v>
      </c>
      <c r="C3535" t="s">
        <v>98</v>
      </c>
      <c r="D3535">
        <v>2003</v>
      </c>
      <c r="E3535" t="s">
        <v>361</v>
      </c>
      <c r="F3535" t="s">
        <v>362</v>
      </c>
      <c r="H3535">
        <v>8379</v>
      </c>
      <c r="I3535">
        <v>7579</v>
      </c>
      <c r="J3535">
        <v>8829</v>
      </c>
      <c r="K3535">
        <v>8829</v>
      </c>
      <c r="L3535">
        <v>100</v>
      </c>
      <c r="M3535">
        <v>100</v>
      </c>
      <c r="N3535">
        <f>COUNTIF(Cod_Mun_Norte!B:B,DADOS_SNIS_Minas!A3535)</f>
        <v>0</v>
      </c>
    </row>
    <row r="3536" spans="1:14" x14ac:dyDescent="0.2">
      <c r="A3536">
        <v>311250</v>
      </c>
      <c r="B3536" t="s">
        <v>839</v>
      </c>
      <c r="C3536" t="s">
        <v>98</v>
      </c>
      <c r="D3536">
        <v>2002</v>
      </c>
      <c r="E3536" t="s">
        <v>361</v>
      </c>
      <c r="F3536" t="s">
        <v>362</v>
      </c>
      <c r="H3536">
        <v>8227</v>
      </c>
      <c r="I3536">
        <v>7442</v>
      </c>
      <c r="J3536">
        <v>8579</v>
      </c>
      <c r="K3536">
        <v>8579</v>
      </c>
      <c r="L3536">
        <v>100</v>
      </c>
      <c r="M3536">
        <v>100</v>
      </c>
      <c r="N3536">
        <f>COUNTIF(Cod_Mun_Norte!B:B,DADOS_SNIS_Minas!A3536)</f>
        <v>0</v>
      </c>
    </row>
    <row r="3537" spans="1:14" x14ac:dyDescent="0.2">
      <c r="A3537">
        <v>311250</v>
      </c>
      <c r="B3537" t="s">
        <v>839</v>
      </c>
      <c r="C3537" t="s">
        <v>98</v>
      </c>
      <c r="D3537">
        <v>2001</v>
      </c>
      <c r="E3537" t="s">
        <v>361</v>
      </c>
      <c r="F3537" t="s">
        <v>362</v>
      </c>
      <c r="H3537">
        <v>8088</v>
      </c>
      <c r="I3537">
        <v>7316</v>
      </c>
      <c r="J3537">
        <v>8115</v>
      </c>
      <c r="K3537">
        <v>8115</v>
      </c>
      <c r="L3537">
        <v>100</v>
      </c>
      <c r="M3537">
        <v>100</v>
      </c>
      <c r="N3537">
        <f>COUNTIF(Cod_Mun_Norte!B:B,DADOS_SNIS_Minas!A3537)</f>
        <v>0</v>
      </c>
    </row>
    <row r="3538" spans="1:14" x14ac:dyDescent="0.2">
      <c r="A3538">
        <v>311250</v>
      </c>
      <c r="B3538" t="s">
        <v>839</v>
      </c>
      <c r="C3538" t="s">
        <v>98</v>
      </c>
      <c r="D3538">
        <v>2000</v>
      </c>
      <c r="E3538" t="s">
        <v>361</v>
      </c>
      <c r="F3538" t="s">
        <v>362</v>
      </c>
      <c r="H3538">
        <v>7900</v>
      </c>
      <c r="I3538">
        <v>7146</v>
      </c>
      <c r="J3538">
        <v>8293</v>
      </c>
      <c r="L3538">
        <v>100</v>
      </c>
      <c r="N3538">
        <f>COUNTIF(Cod_Mun_Norte!B:B,DADOS_SNIS_Minas!A3538)</f>
        <v>0</v>
      </c>
    </row>
    <row r="3539" spans="1:14" x14ac:dyDescent="0.2">
      <c r="A3539">
        <v>311250</v>
      </c>
      <c r="B3539" t="s">
        <v>839</v>
      </c>
      <c r="C3539" t="s">
        <v>98</v>
      </c>
      <c r="D3539">
        <v>1999</v>
      </c>
      <c r="E3539" t="s">
        <v>361</v>
      </c>
      <c r="F3539" t="s">
        <v>362</v>
      </c>
      <c r="H3539">
        <v>7555</v>
      </c>
      <c r="I3539">
        <v>6727</v>
      </c>
      <c r="N3539">
        <f>COUNTIF(Cod_Mun_Norte!B:B,DADOS_SNIS_Minas!A3539)</f>
        <v>0</v>
      </c>
    </row>
    <row r="3540" spans="1:14" x14ac:dyDescent="0.2">
      <c r="A3540">
        <v>311250</v>
      </c>
      <c r="B3540" t="s">
        <v>839</v>
      </c>
      <c r="C3540" t="s">
        <v>98</v>
      </c>
      <c r="D3540">
        <v>1998</v>
      </c>
      <c r="E3540" t="s">
        <v>361</v>
      </c>
      <c r="F3540" t="s">
        <v>362</v>
      </c>
      <c r="H3540">
        <v>7403</v>
      </c>
      <c r="I3540">
        <v>6591</v>
      </c>
      <c r="N3540">
        <f>COUNTIF(Cod_Mun_Norte!B:B,DADOS_SNIS_Minas!A3540)</f>
        <v>0</v>
      </c>
    </row>
    <row r="3541" spans="1:14" x14ac:dyDescent="0.2">
      <c r="A3541">
        <v>311250</v>
      </c>
      <c r="B3541" t="s">
        <v>839</v>
      </c>
      <c r="C3541" t="s">
        <v>98</v>
      </c>
      <c r="D3541">
        <v>1997</v>
      </c>
      <c r="H3541">
        <v>7250</v>
      </c>
      <c r="I3541">
        <v>6455</v>
      </c>
      <c r="N3541">
        <f>COUNTIF(Cod_Mun_Norte!B:B,DADOS_SNIS_Minas!A3541)</f>
        <v>0</v>
      </c>
    </row>
    <row r="3542" spans="1:14" x14ac:dyDescent="0.2">
      <c r="A3542">
        <v>311250</v>
      </c>
      <c r="B3542" t="s">
        <v>839</v>
      </c>
      <c r="C3542" t="s">
        <v>98</v>
      </c>
      <c r="D3542">
        <v>1996</v>
      </c>
      <c r="H3542">
        <v>7070</v>
      </c>
      <c r="I3542">
        <v>6295</v>
      </c>
      <c r="N3542">
        <f>COUNTIF(Cod_Mun_Norte!B:B,DADOS_SNIS_Minas!A3542)</f>
        <v>0</v>
      </c>
    </row>
    <row r="3543" spans="1:14" x14ac:dyDescent="0.2">
      <c r="A3543">
        <v>311250</v>
      </c>
      <c r="B3543" t="s">
        <v>839</v>
      </c>
      <c r="C3543" t="s">
        <v>98</v>
      </c>
      <c r="D3543">
        <v>1995</v>
      </c>
      <c r="H3543">
        <v>6784</v>
      </c>
      <c r="I3543">
        <v>6040</v>
      </c>
      <c r="N3543">
        <f>COUNTIF(Cod_Mun_Norte!B:B,DADOS_SNIS_Minas!A3543)</f>
        <v>0</v>
      </c>
    </row>
    <row r="3544" spans="1:14" x14ac:dyDescent="0.2">
      <c r="A3544">
        <v>311260</v>
      </c>
      <c r="B3544" t="s">
        <v>844</v>
      </c>
      <c r="C3544" t="s">
        <v>98</v>
      </c>
      <c r="D3544">
        <v>2020</v>
      </c>
      <c r="E3544" t="s">
        <v>845</v>
      </c>
      <c r="F3544" t="s">
        <v>357</v>
      </c>
      <c r="G3544" t="s">
        <v>383</v>
      </c>
      <c r="H3544">
        <v>16234</v>
      </c>
      <c r="I3544">
        <v>15185</v>
      </c>
      <c r="J3544">
        <v>13005</v>
      </c>
      <c r="K3544">
        <v>13005</v>
      </c>
      <c r="L3544">
        <v>85.6</v>
      </c>
      <c r="M3544">
        <v>80.11</v>
      </c>
      <c r="N3544">
        <f>COUNTIF(Cod_Mun_Norte!B:B,DADOS_SNIS_Minas!A3544)</f>
        <v>0</v>
      </c>
    </row>
    <row r="3545" spans="1:14" x14ac:dyDescent="0.2">
      <c r="A3545">
        <v>311260</v>
      </c>
      <c r="B3545" t="s">
        <v>844</v>
      </c>
      <c r="C3545" t="s">
        <v>98</v>
      </c>
      <c r="D3545">
        <v>2019</v>
      </c>
      <c r="E3545" t="s">
        <v>845</v>
      </c>
      <c r="F3545" t="s">
        <v>357</v>
      </c>
      <c r="G3545" t="s">
        <v>383</v>
      </c>
      <c r="H3545">
        <v>16173</v>
      </c>
      <c r="I3545">
        <v>15128</v>
      </c>
      <c r="J3545">
        <v>12911</v>
      </c>
      <c r="K3545">
        <v>12911</v>
      </c>
      <c r="L3545">
        <v>85.4</v>
      </c>
      <c r="M3545">
        <v>79.83</v>
      </c>
      <c r="N3545">
        <f>COUNTIF(Cod_Mun_Norte!B:B,DADOS_SNIS_Minas!A3545)</f>
        <v>0</v>
      </c>
    </row>
    <row r="3546" spans="1:14" x14ac:dyDescent="0.2">
      <c r="A3546">
        <v>311260</v>
      </c>
      <c r="B3546" t="s">
        <v>844</v>
      </c>
      <c r="C3546" t="s">
        <v>98</v>
      </c>
      <c r="D3546">
        <v>2018</v>
      </c>
      <c r="E3546" t="s">
        <v>361</v>
      </c>
      <c r="F3546" t="s">
        <v>362</v>
      </c>
      <c r="H3546">
        <v>16109</v>
      </c>
      <c r="I3546">
        <v>15068</v>
      </c>
      <c r="J3546">
        <v>12782</v>
      </c>
      <c r="K3546">
        <v>12782</v>
      </c>
      <c r="L3546">
        <v>84.8</v>
      </c>
      <c r="M3546">
        <v>79.349999999999994</v>
      </c>
      <c r="N3546">
        <f>COUNTIF(Cod_Mun_Norte!B:B,DADOS_SNIS_Minas!A3546)</f>
        <v>0</v>
      </c>
    </row>
    <row r="3547" spans="1:14" x14ac:dyDescent="0.2">
      <c r="A3547">
        <v>311260</v>
      </c>
      <c r="B3547" t="s">
        <v>844</v>
      </c>
      <c r="C3547" t="s">
        <v>98</v>
      </c>
      <c r="D3547">
        <v>2017</v>
      </c>
      <c r="E3547" t="s">
        <v>846</v>
      </c>
      <c r="F3547" t="s">
        <v>354</v>
      </c>
      <c r="H3547">
        <v>16250</v>
      </c>
      <c r="I3547">
        <v>15200</v>
      </c>
      <c r="J3547">
        <v>12751</v>
      </c>
      <c r="K3547">
        <v>12751</v>
      </c>
      <c r="L3547">
        <v>83.9</v>
      </c>
      <c r="M3547">
        <v>78.47</v>
      </c>
      <c r="N3547">
        <f>COUNTIF(Cod_Mun_Norte!B:B,DADOS_SNIS_Minas!A3547)</f>
        <v>0</v>
      </c>
    </row>
    <row r="3548" spans="1:14" x14ac:dyDescent="0.2">
      <c r="A3548">
        <v>311260</v>
      </c>
      <c r="B3548" t="s">
        <v>844</v>
      </c>
      <c r="C3548" t="s">
        <v>98</v>
      </c>
      <c r="D3548">
        <v>2016</v>
      </c>
      <c r="E3548" t="s">
        <v>847</v>
      </c>
      <c r="F3548" t="s">
        <v>364</v>
      </c>
      <c r="H3548">
        <v>16183</v>
      </c>
      <c r="I3548">
        <v>15137</v>
      </c>
      <c r="J3548">
        <v>12644</v>
      </c>
      <c r="K3548">
        <v>12644</v>
      </c>
      <c r="L3548">
        <v>83.5</v>
      </c>
      <c r="M3548">
        <v>78.13</v>
      </c>
      <c r="N3548">
        <f>COUNTIF(Cod_Mun_Norte!B:B,DADOS_SNIS_Minas!A3548)</f>
        <v>0</v>
      </c>
    </row>
    <row r="3549" spans="1:14" x14ac:dyDescent="0.2">
      <c r="A3549">
        <v>311260</v>
      </c>
      <c r="B3549" t="s">
        <v>844</v>
      </c>
      <c r="C3549" t="s">
        <v>98</v>
      </c>
      <c r="D3549">
        <v>2015</v>
      </c>
      <c r="E3549" t="s">
        <v>848</v>
      </c>
      <c r="F3549" t="s">
        <v>359</v>
      </c>
      <c r="H3549">
        <v>16112</v>
      </c>
      <c r="I3549">
        <v>15071</v>
      </c>
      <c r="J3549">
        <v>13025</v>
      </c>
      <c r="K3549">
        <v>13025</v>
      </c>
      <c r="L3549">
        <v>86.4</v>
      </c>
      <c r="M3549">
        <v>80.84</v>
      </c>
      <c r="N3549">
        <f>COUNTIF(Cod_Mun_Norte!B:B,DADOS_SNIS_Minas!A3549)</f>
        <v>0</v>
      </c>
    </row>
    <row r="3550" spans="1:14" x14ac:dyDescent="0.2">
      <c r="A3550">
        <v>311260</v>
      </c>
      <c r="B3550" t="s">
        <v>844</v>
      </c>
      <c r="C3550" t="s">
        <v>98</v>
      </c>
      <c r="D3550">
        <v>2014</v>
      </c>
      <c r="E3550" t="s">
        <v>848</v>
      </c>
      <c r="F3550" t="s">
        <v>359</v>
      </c>
      <c r="H3550">
        <v>16038</v>
      </c>
      <c r="I3550">
        <v>15002</v>
      </c>
      <c r="J3550">
        <v>15002</v>
      </c>
      <c r="K3550">
        <v>15002</v>
      </c>
      <c r="L3550">
        <v>100</v>
      </c>
      <c r="M3550">
        <v>93.54</v>
      </c>
      <c r="N3550">
        <f>COUNTIF(Cod_Mun_Norte!B:B,DADOS_SNIS_Minas!A3550)</f>
        <v>0</v>
      </c>
    </row>
    <row r="3551" spans="1:14" x14ac:dyDescent="0.2">
      <c r="A3551">
        <v>311260</v>
      </c>
      <c r="B3551" t="s">
        <v>844</v>
      </c>
      <c r="C3551" t="s">
        <v>98</v>
      </c>
      <c r="D3551">
        <v>2013</v>
      </c>
      <c r="E3551" t="s">
        <v>848</v>
      </c>
      <c r="F3551" t="s">
        <v>359</v>
      </c>
      <c r="H3551">
        <v>15961</v>
      </c>
      <c r="I3551">
        <v>14930</v>
      </c>
      <c r="J3551">
        <v>14930</v>
      </c>
      <c r="K3551">
        <v>14930</v>
      </c>
      <c r="L3551">
        <v>100</v>
      </c>
      <c r="M3551">
        <v>93.54</v>
      </c>
      <c r="N3551">
        <f>COUNTIF(Cod_Mun_Norte!B:B,DADOS_SNIS_Minas!A3551)</f>
        <v>0</v>
      </c>
    </row>
    <row r="3552" spans="1:14" x14ac:dyDescent="0.2">
      <c r="A3552">
        <v>311260</v>
      </c>
      <c r="B3552" t="s">
        <v>844</v>
      </c>
      <c r="C3552" t="s">
        <v>98</v>
      </c>
      <c r="D3552">
        <v>2012</v>
      </c>
      <c r="E3552" t="s">
        <v>848</v>
      </c>
      <c r="F3552" t="s">
        <v>359</v>
      </c>
      <c r="H3552">
        <v>15424</v>
      </c>
      <c r="I3552">
        <v>14427</v>
      </c>
      <c r="J3552">
        <v>14427</v>
      </c>
      <c r="K3552">
        <v>14427</v>
      </c>
      <c r="L3552">
        <v>100</v>
      </c>
      <c r="M3552">
        <v>93.54</v>
      </c>
      <c r="N3552">
        <f>COUNTIF(Cod_Mun_Norte!B:B,DADOS_SNIS_Minas!A3552)</f>
        <v>0</v>
      </c>
    </row>
    <row r="3553" spans="1:14" x14ac:dyDescent="0.2">
      <c r="A3553">
        <v>311260</v>
      </c>
      <c r="B3553" t="s">
        <v>844</v>
      </c>
      <c r="C3553" t="s">
        <v>98</v>
      </c>
      <c r="D3553">
        <v>2011</v>
      </c>
      <c r="E3553" t="s">
        <v>848</v>
      </c>
      <c r="F3553" t="s">
        <v>359</v>
      </c>
      <c r="H3553">
        <v>15359</v>
      </c>
      <c r="I3553">
        <v>14367</v>
      </c>
      <c r="J3553">
        <v>14367</v>
      </c>
      <c r="K3553">
        <v>14367</v>
      </c>
      <c r="L3553">
        <v>100</v>
      </c>
      <c r="M3553">
        <v>93.54</v>
      </c>
      <c r="N3553">
        <f>COUNTIF(Cod_Mun_Norte!B:B,DADOS_SNIS_Minas!A3553)</f>
        <v>0</v>
      </c>
    </row>
    <row r="3554" spans="1:14" x14ac:dyDescent="0.2">
      <c r="A3554">
        <v>311260</v>
      </c>
      <c r="B3554" t="s">
        <v>844</v>
      </c>
      <c r="C3554" t="s">
        <v>98</v>
      </c>
      <c r="D3554">
        <v>2010</v>
      </c>
      <c r="E3554" t="s">
        <v>848</v>
      </c>
      <c r="F3554" t="s">
        <v>359</v>
      </c>
      <c r="H3554">
        <v>15290</v>
      </c>
      <c r="I3554">
        <v>14302</v>
      </c>
      <c r="J3554">
        <v>14302</v>
      </c>
      <c r="K3554">
        <v>14302</v>
      </c>
      <c r="L3554">
        <v>100</v>
      </c>
      <c r="M3554">
        <v>93.54</v>
      </c>
      <c r="N3554">
        <f>COUNTIF(Cod_Mun_Norte!B:B,DADOS_SNIS_Minas!A3554)</f>
        <v>0</v>
      </c>
    </row>
    <row r="3555" spans="1:14" x14ac:dyDescent="0.2">
      <c r="A3555">
        <v>311260</v>
      </c>
      <c r="B3555" t="s">
        <v>844</v>
      </c>
      <c r="C3555" t="s">
        <v>98</v>
      </c>
      <c r="D3555">
        <v>2009</v>
      </c>
      <c r="E3555" t="s">
        <v>848</v>
      </c>
      <c r="F3555" t="s">
        <v>359</v>
      </c>
      <c r="H3555">
        <v>16043</v>
      </c>
      <c r="I3555">
        <v>14831</v>
      </c>
      <c r="J3555">
        <v>15264</v>
      </c>
      <c r="K3555">
        <v>15264</v>
      </c>
      <c r="L3555">
        <v>100</v>
      </c>
      <c r="M3555">
        <v>95.14</v>
      </c>
      <c r="N3555">
        <f>COUNTIF(Cod_Mun_Norte!B:B,DADOS_SNIS_Minas!A3555)</f>
        <v>0</v>
      </c>
    </row>
    <row r="3556" spans="1:14" x14ac:dyDescent="0.2">
      <c r="A3556">
        <v>311260</v>
      </c>
      <c r="B3556" t="s">
        <v>844</v>
      </c>
      <c r="C3556" t="s">
        <v>98</v>
      </c>
      <c r="D3556">
        <v>2008</v>
      </c>
      <c r="E3556" t="s">
        <v>361</v>
      </c>
      <c r="F3556" t="s">
        <v>362</v>
      </c>
      <c r="H3556">
        <v>15903</v>
      </c>
      <c r="I3556">
        <v>14702</v>
      </c>
      <c r="J3556">
        <v>14723</v>
      </c>
      <c r="K3556">
        <v>14723</v>
      </c>
      <c r="L3556">
        <v>100</v>
      </c>
      <c r="M3556">
        <v>92.58</v>
      </c>
      <c r="N3556">
        <f>COUNTIF(Cod_Mun_Norte!B:B,DADOS_SNIS_Minas!A3556)</f>
        <v>0</v>
      </c>
    </row>
    <row r="3557" spans="1:14" x14ac:dyDescent="0.2">
      <c r="A3557">
        <v>311260</v>
      </c>
      <c r="B3557" t="s">
        <v>844</v>
      </c>
      <c r="C3557" t="s">
        <v>98</v>
      </c>
      <c r="D3557">
        <v>2007</v>
      </c>
      <c r="E3557" t="s">
        <v>361</v>
      </c>
      <c r="F3557" t="s">
        <v>362</v>
      </c>
      <c r="H3557">
        <v>15302</v>
      </c>
      <c r="I3557">
        <v>14146</v>
      </c>
      <c r="J3557">
        <v>14453</v>
      </c>
      <c r="K3557">
        <v>14453</v>
      </c>
      <c r="L3557">
        <v>100</v>
      </c>
      <c r="M3557">
        <v>94.45</v>
      </c>
      <c r="N3557">
        <f>COUNTIF(Cod_Mun_Norte!B:B,DADOS_SNIS_Minas!A3557)</f>
        <v>0</v>
      </c>
    </row>
    <row r="3558" spans="1:14" x14ac:dyDescent="0.2">
      <c r="A3558">
        <v>311260</v>
      </c>
      <c r="B3558" t="s">
        <v>844</v>
      </c>
      <c r="C3558" t="s">
        <v>98</v>
      </c>
      <c r="D3558">
        <v>2006</v>
      </c>
      <c r="E3558" t="s">
        <v>361</v>
      </c>
      <c r="F3558" t="s">
        <v>362</v>
      </c>
      <c r="H3558">
        <v>13917</v>
      </c>
      <c r="I3558">
        <v>12697</v>
      </c>
      <c r="J3558">
        <v>14339</v>
      </c>
      <c r="K3558">
        <v>14339</v>
      </c>
      <c r="L3558">
        <v>100</v>
      </c>
      <c r="M3558">
        <v>100</v>
      </c>
      <c r="N3558">
        <f>COUNTIF(Cod_Mun_Norte!B:B,DADOS_SNIS_Minas!A3558)</f>
        <v>0</v>
      </c>
    </row>
    <row r="3559" spans="1:14" x14ac:dyDescent="0.2">
      <c r="A3559">
        <v>311260</v>
      </c>
      <c r="B3559" t="s">
        <v>844</v>
      </c>
      <c r="C3559" t="s">
        <v>98</v>
      </c>
      <c r="D3559">
        <v>2005</v>
      </c>
      <c r="E3559" t="s">
        <v>361</v>
      </c>
      <c r="F3559" t="s">
        <v>362</v>
      </c>
      <c r="H3559">
        <v>13991</v>
      </c>
      <c r="I3559">
        <v>12764</v>
      </c>
      <c r="J3559">
        <v>13922</v>
      </c>
      <c r="K3559">
        <v>13922</v>
      </c>
      <c r="L3559">
        <v>100</v>
      </c>
      <c r="M3559">
        <v>99.51</v>
      </c>
      <c r="N3559">
        <f>COUNTIF(Cod_Mun_Norte!B:B,DADOS_SNIS_Minas!A3559)</f>
        <v>0</v>
      </c>
    </row>
    <row r="3560" spans="1:14" x14ac:dyDescent="0.2">
      <c r="A3560">
        <v>311260</v>
      </c>
      <c r="B3560" t="s">
        <v>844</v>
      </c>
      <c r="C3560" t="s">
        <v>98</v>
      </c>
      <c r="D3560">
        <v>2004</v>
      </c>
      <c r="E3560" t="s">
        <v>361</v>
      </c>
      <c r="F3560" t="s">
        <v>362</v>
      </c>
      <c r="H3560">
        <v>14066</v>
      </c>
      <c r="I3560">
        <v>12833</v>
      </c>
      <c r="J3560">
        <v>13595</v>
      </c>
      <c r="K3560">
        <v>13595</v>
      </c>
      <c r="L3560">
        <v>100</v>
      </c>
      <c r="M3560">
        <v>96.65</v>
      </c>
      <c r="N3560">
        <f>COUNTIF(Cod_Mun_Norte!B:B,DADOS_SNIS_Minas!A3560)</f>
        <v>0</v>
      </c>
    </row>
    <row r="3561" spans="1:14" x14ac:dyDescent="0.2">
      <c r="A3561">
        <v>311260</v>
      </c>
      <c r="B3561" t="s">
        <v>844</v>
      </c>
      <c r="C3561" t="s">
        <v>98</v>
      </c>
      <c r="D3561">
        <v>2003</v>
      </c>
      <c r="E3561" t="s">
        <v>361</v>
      </c>
      <c r="F3561" t="s">
        <v>362</v>
      </c>
      <c r="H3561">
        <v>14201</v>
      </c>
      <c r="I3561">
        <v>12956</v>
      </c>
      <c r="J3561">
        <v>13420</v>
      </c>
      <c r="K3561">
        <v>13420</v>
      </c>
      <c r="L3561">
        <v>100</v>
      </c>
      <c r="M3561">
        <v>94.5</v>
      </c>
      <c r="N3561">
        <f>COUNTIF(Cod_Mun_Norte!B:B,DADOS_SNIS_Minas!A3561)</f>
        <v>0</v>
      </c>
    </row>
    <row r="3562" spans="1:14" x14ac:dyDescent="0.2">
      <c r="A3562">
        <v>311260</v>
      </c>
      <c r="B3562" t="s">
        <v>844</v>
      </c>
      <c r="C3562" t="s">
        <v>98</v>
      </c>
      <c r="D3562">
        <v>2002</v>
      </c>
      <c r="E3562" t="s">
        <v>361</v>
      </c>
      <c r="F3562" t="s">
        <v>362</v>
      </c>
      <c r="H3562">
        <v>14265</v>
      </c>
      <c r="I3562">
        <v>13014</v>
      </c>
      <c r="J3562">
        <v>13124</v>
      </c>
      <c r="K3562">
        <v>13124</v>
      </c>
      <c r="L3562">
        <v>100</v>
      </c>
      <c r="M3562">
        <v>92</v>
      </c>
      <c r="N3562">
        <f>COUNTIF(Cod_Mun_Norte!B:B,DADOS_SNIS_Minas!A3562)</f>
        <v>0</v>
      </c>
    </row>
    <row r="3563" spans="1:14" x14ac:dyDescent="0.2">
      <c r="A3563">
        <v>311260</v>
      </c>
      <c r="B3563" t="s">
        <v>844</v>
      </c>
      <c r="C3563" t="s">
        <v>98</v>
      </c>
      <c r="D3563">
        <v>2001</v>
      </c>
      <c r="E3563" t="s">
        <v>361</v>
      </c>
      <c r="F3563" t="s">
        <v>362</v>
      </c>
      <c r="H3563">
        <v>14286</v>
      </c>
      <c r="I3563">
        <v>13033</v>
      </c>
      <c r="J3563">
        <v>13070</v>
      </c>
      <c r="K3563">
        <v>13070</v>
      </c>
      <c r="L3563">
        <v>100</v>
      </c>
      <c r="M3563">
        <v>91.49</v>
      </c>
      <c r="N3563">
        <f>COUNTIF(Cod_Mun_Norte!B:B,DADOS_SNIS_Minas!A3563)</f>
        <v>0</v>
      </c>
    </row>
    <row r="3564" spans="1:14" x14ac:dyDescent="0.2">
      <c r="A3564">
        <v>311260</v>
      </c>
      <c r="B3564" t="s">
        <v>844</v>
      </c>
      <c r="C3564" t="s">
        <v>98</v>
      </c>
      <c r="D3564">
        <v>2000</v>
      </c>
      <c r="E3564" t="s">
        <v>361</v>
      </c>
      <c r="F3564" t="s">
        <v>362</v>
      </c>
      <c r="H3564">
        <v>14403</v>
      </c>
      <c r="I3564">
        <v>13140</v>
      </c>
      <c r="N3564">
        <f>COUNTIF(Cod_Mun_Norte!B:B,DADOS_SNIS_Minas!A3564)</f>
        <v>0</v>
      </c>
    </row>
    <row r="3565" spans="1:14" x14ac:dyDescent="0.2">
      <c r="A3565">
        <v>311260</v>
      </c>
      <c r="B3565" t="s">
        <v>844</v>
      </c>
      <c r="C3565" t="s">
        <v>98</v>
      </c>
      <c r="D3565">
        <v>1999</v>
      </c>
      <c r="E3565" t="s">
        <v>361</v>
      </c>
      <c r="F3565" t="s">
        <v>362</v>
      </c>
      <c r="H3565">
        <v>14876</v>
      </c>
      <c r="I3565">
        <v>13320</v>
      </c>
      <c r="N3565">
        <f>COUNTIF(Cod_Mun_Norte!B:B,DADOS_SNIS_Minas!A3565)</f>
        <v>0</v>
      </c>
    </row>
    <row r="3566" spans="1:14" x14ac:dyDescent="0.2">
      <c r="A3566">
        <v>311260</v>
      </c>
      <c r="B3566" t="s">
        <v>844</v>
      </c>
      <c r="C3566" t="s">
        <v>98</v>
      </c>
      <c r="D3566">
        <v>1998</v>
      </c>
      <c r="E3566" t="s">
        <v>361</v>
      </c>
      <c r="F3566" t="s">
        <v>362</v>
      </c>
      <c r="H3566">
        <v>14919</v>
      </c>
      <c r="I3566">
        <v>13359</v>
      </c>
      <c r="N3566">
        <f>COUNTIF(Cod_Mun_Norte!B:B,DADOS_SNIS_Minas!A3566)</f>
        <v>0</v>
      </c>
    </row>
    <row r="3567" spans="1:14" x14ac:dyDescent="0.2">
      <c r="A3567">
        <v>311260</v>
      </c>
      <c r="B3567" t="s">
        <v>844</v>
      </c>
      <c r="C3567" t="s">
        <v>98</v>
      </c>
      <c r="D3567">
        <v>1997</v>
      </c>
      <c r="H3567">
        <v>14962</v>
      </c>
      <c r="I3567">
        <v>13397</v>
      </c>
      <c r="N3567">
        <f>COUNTIF(Cod_Mun_Norte!B:B,DADOS_SNIS_Minas!A3567)</f>
        <v>0</v>
      </c>
    </row>
    <row r="3568" spans="1:14" x14ac:dyDescent="0.2">
      <c r="A3568">
        <v>311260</v>
      </c>
      <c r="B3568" t="s">
        <v>844</v>
      </c>
      <c r="C3568" t="s">
        <v>98</v>
      </c>
      <c r="D3568">
        <v>1996</v>
      </c>
      <c r="H3568">
        <v>15013</v>
      </c>
      <c r="I3568">
        <v>13443</v>
      </c>
      <c r="N3568">
        <f>COUNTIF(Cod_Mun_Norte!B:B,DADOS_SNIS_Minas!A3568)</f>
        <v>0</v>
      </c>
    </row>
    <row r="3569" spans="1:14" x14ac:dyDescent="0.2">
      <c r="A3569">
        <v>311260</v>
      </c>
      <c r="B3569" t="s">
        <v>844</v>
      </c>
      <c r="C3569" t="s">
        <v>98</v>
      </c>
      <c r="D3569">
        <v>1995</v>
      </c>
      <c r="H3569">
        <v>15601</v>
      </c>
      <c r="I3569">
        <v>13970</v>
      </c>
      <c r="N3569">
        <f>COUNTIF(Cod_Mun_Norte!B:B,DADOS_SNIS_Minas!A3569)</f>
        <v>0</v>
      </c>
    </row>
    <row r="3570" spans="1:14" x14ac:dyDescent="0.2">
      <c r="A3570">
        <v>311265</v>
      </c>
      <c r="B3570" t="s">
        <v>134</v>
      </c>
      <c r="C3570" t="s">
        <v>98</v>
      </c>
      <c r="D3570">
        <v>2020</v>
      </c>
      <c r="E3570" t="s">
        <v>849</v>
      </c>
      <c r="F3570" t="s">
        <v>367</v>
      </c>
      <c r="G3570" t="s">
        <v>378</v>
      </c>
      <c r="H3570">
        <v>5514</v>
      </c>
      <c r="I3570">
        <v>4000</v>
      </c>
      <c r="J3570">
        <v>4114</v>
      </c>
      <c r="K3570">
        <v>3967</v>
      </c>
      <c r="L3570">
        <v>99.2</v>
      </c>
      <c r="M3570">
        <v>74.61</v>
      </c>
      <c r="N3570">
        <f>COUNTIF(Cod_Mun_Norte!B:B,DADOS_SNIS_Minas!A3570)</f>
        <v>0</v>
      </c>
    </row>
    <row r="3571" spans="1:14" x14ac:dyDescent="0.2">
      <c r="A3571">
        <v>311265</v>
      </c>
      <c r="B3571" t="s">
        <v>134</v>
      </c>
      <c r="C3571" t="s">
        <v>98</v>
      </c>
      <c r="D3571">
        <v>2019</v>
      </c>
      <c r="E3571" t="s">
        <v>849</v>
      </c>
      <c r="F3571" t="s">
        <v>367</v>
      </c>
      <c r="G3571" t="s">
        <v>378</v>
      </c>
      <c r="H3571">
        <v>5468</v>
      </c>
      <c r="I3571">
        <v>3967</v>
      </c>
      <c r="J3571">
        <v>4114</v>
      </c>
      <c r="K3571">
        <v>3967</v>
      </c>
      <c r="L3571">
        <v>100</v>
      </c>
      <c r="M3571">
        <v>75.239999999999995</v>
      </c>
      <c r="N3571">
        <f>COUNTIF(Cod_Mun_Norte!B:B,DADOS_SNIS_Minas!A3571)</f>
        <v>0</v>
      </c>
    </row>
    <row r="3572" spans="1:14" x14ac:dyDescent="0.2">
      <c r="A3572">
        <v>311265</v>
      </c>
      <c r="B3572" t="s">
        <v>134</v>
      </c>
      <c r="C3572" t="s">
        <v>98</v>
      </c>
      <c r="D3572">
        <v>2018</v>
      </c>
      <c r="E3572" t="s">
        <v>849</v>
      </c>
      <c r="F3572" t="s">
        <v>367</v>
      </c>
      <c r="H3572">
        <v>5420</v>
      </c>
      <c r="I3572">
        <v>3932</v>
      </c>
      <c r="J3572">
        <v>4082</v>
      </c>
      <c r="K3572">
        <v>3932</v>
      </c>
      <c r="L3572">
        <v>100</v>
      </c>
      <c r="M3572">
        <v>75.31</v>
      </c>
      <c r="N3572">
        <f>COUNTIF(Cod_Mun_Norte!B:B,DADOS_SNIS_Minas!A3572)</f>
        <v>0</v>
      </c>
    </row>
    <row r="3573" spans="1:14" x14ac:dyDescent="0.2">
      <c r="A3573">
        <v>311265</v>
      </c>
      <c r="B3573" t="s">
        <v>134</v>
      </c>
      <c r="C3573" t="s">
        <v>98</v>
      </c>
      <c r="D3573">
        <v>2017</v>
      </c>
      <c r="E3573" t="s">
        <v>849</v>
      </c>
      <c r="F3573" t="s">
        <v>367</v>
      </c>
      <c r="H3573">
        <v>5405</v>
      </c>
      <c r="I3573">
        <v>3921</v>
      </c>
      <c r="J3573">
        <v>4066</v>
      </c>
      <c r="K3573">
        <v>3921</v>
      </c>
      <c r="L3573">
        <v>100</v>
      </c>
      <c r="M3573">
        <v>75.23</v>
      </c>
      <c r="N3573">
        <f>COUNTIF(Cod_Mun_Norte!B:B,DADOS_SNIS_Minas!A3573)</f>
        <v>0</v>
      </c>
    </row>
    <row r="3574" spans="1:14" x14ac:dyDescent="0.2">
      <c r="A3574">
        <v>311265</v>
      </c>
      <c r="B3574" t="s">
        <v>134</v>
      </c>
      <c r="C3574" t="s">
        <v>98</v>
      </c>
      <c r="D3574">
        <v>2016</v>
      </c>
      <c r="H3574">
        <v>5362</v>
      </c>
      <c r="I3574">
        <v>3890</v>
      </c>
      <c r="N3574">
        <f>COUNTIF(Cod_Mun_Norte!B:B,DADOS_SNIS_Minas!A3574)</f>
        <v>0</v>
      </c>
    </row>
    <row r="3575" spans="1:14" x14ac:dyDescent="0.2">
      <c r="A3575">
        <v>311265</v>
      </c>
      <c r="B3575" t="s">
        <v>134</v>
      </c>
      <c r="C3575" t="s">
        <v>98</v>
      </c>
      <c r="D3575">
        <v>2015</v>
      </c>
      <c r="E3575" t="s">
        <v>849</v>
      </c>
      <c r="F3575" t="s">
        <v>367</v>
      </c>
      <c r="H3575">
        <v>5317</v>
      </c>
      <c r="I3575">
        <v>3857</v>
      </c>
      <c r="J3575">
        <v>3620</v>
      </c>
      <c r="K3575">
        <v>3620</v>
      </c>
      <c r="L3575">
        <v>93.9</v>
      </c>
      <c r="M3575">
        <v>68.08</v>
      </c>
      <c r="N3575">
        <f>COUNTIF(Cod_Mun_Norte!B:B,DADOS_SNIS_Minas!A3575)</f>
        <v>0</v>
      </c>
    </row>
    <row r="3576" spans="1:14" x14ac:dyDescent="0.2">
      <c r="A3576">
        <v>311265</v>
      </c>
      <c r="B3576" t="s">
        <v>134</v>
      </c>
      <c r="C3576" t="s">
        <v>98</v>
      </c>
      <c r="D3576">
        <v>2014</v>
      </c>
      <c r="E3576" t="s">
        <v>849</v>
      </c>
      <c r="F3576" t="s">
        <v>367</v>
      </c>
      <c r="H3576">
        <v>5270</v>
      </c>
      <c r="I3576">
        <v>3823</v>
      </c>
      <c r="J3576">
        <v>3580</v>
      </c>
      <c r="K3576">
        <v>3580</v>
      </c>
      <c r="L3576">
        <v>93.6</v>
      </c>
      <c r="M3576">
        <v>67.930000000000007</v>
      </c>
      <c r="N3576">
        <f>COUNTIF(Cod_Mun_Norte!B:B,DADOS_SNIS_Minas!A3576)</f>
        <v>0</v>
      </c>
    </row>
    <row r="3577" spans="1:14" x14ac:dyDescent="0.2">
      <c r="A3577">
        <v>311265</v>
      </c>
      <c r="B3577" t="s">
        <v>134</v>
      </c>
      <c r="C3577" t="s">
        <v>98</v>
      </c>
      <c r="D3577">
        <v>2013</v>
      </c>
      <c r="E3577" t="s">
        <v>849</v>
      </c>
      <c r="F3577" t="s">
        <v>367</v>
      </c>
      <c r="H3577">
        <v>5221</v>
      </c>
      <c r="I3577">
        <v>3788</v>
      </c>
      <c r="J3577">
        <v>3578</v>
      </c>
      <c r="K3577">
        <v>3578</v>
      </c>
      <c r="L3577">
        <v>94.5</v>
      </c>
      <c r="M3577">
        <v>68.53</v>
      </c>
      <c r="N3577">
        <f>COUNTIF(Cod_Mun_Norte!B:B,DADOS_SNIS_Minas!A3577)</f>
        <v>0</v>
      </c>
    </row>
    <row r="3578" spans="1:14" x14ac:dyDescent="0.2">
      <c r="A3578">
        <v>311265</v>
      </c>
      <c r="B3578" t="s">
        <v>134</v>
      </c>
      <c r="C3578" t="s">
        <v>98</v>
      </c>
      <c r="D3578">
        <v>2012</v>
      </c>
      <c r="E3578" t="s">
        <v>850</v>
      </c>
      <c r="F3578" t="s">
        <v>374</v>
      </c>
      <c r="H3578">
        <v>5019</v>
      </c>
      <c r="I3578">
        <v>3641</v>
      </c>
      <c r="N3578">
        <f>COUNTIF(Cod_Mun_Norte!B:B,DADOS_SNIS_Minas!A3578)</f>
        <v>0</v>
      </c>
    </row>
    <row r="3579" spans="1:14" x14ac:dyDescent="0.2">
      <c r="A3579">
        <v>311265</v>
      </c>
      <c r="B3579" t="s">
        <v>134</v>
      </c>
      <c r="C3579" t="s">
        <v>98</v>
      </c>
      <c r="D3579">
        <v>2011</v>
      </c>
      <c r="E3579" t="s">
        <v>851</v>
      </c>
      <c r="F3579" t="s">
        <v>99</v>
      </c>
      <c r="H3579">
        <v>4973</v>
      </c>
      <c r="I3579">
        <v>3608</v>
      </c>
      <c r="J3579">
        <v>3500</v>
      </c>
      <c r="K3579">
        <v>3500</v>
      </c>
      <c r="L3579">
        <v>97</v>
      </c>
      <c r="M3579">
        <v>70.38</v>
      </c>
      <c r="N3579">
        <f>COUNTIF(Cod_Mun_Norte!B:B,DADOS_SNIS_Minas!A3579)</f>
        <v>0</v>
      </c>
    </row>
    <row r="3580" spans="1:14" x14ac:dyDescent="0.2">
      <c r="A3580">
        <v>311265</v>
      </c>
      <c r="B3580" t="s">
        <v>134</v>
      </c>
      <c r="C3580" t="s">
        <v>98</v>
      </c>
      <c r="D3580">
        <v>2010</v>
      </c>
      <c r="E3580" t="s">
        <v>849</v>
      </c>
      <c r="F3580" t="s">
        <v>367</v>
      </c>
      <c r="H3580">
        <v>4925</v>
      </c>
      <c r="I3580">
        <v>3573</v>
      </c>
      <c r="J3580">
        <v>3500</v>
      </c>
      <c r="K3580">
        <v>3500</v>
      </c>
      <c r="L3580">
        <v>98</v>
      </c>
      <c r="M3580">
        <v>71.069999999999993</v>
      </c>
      <c r="N3580">
        <f>COUNTIF(Cod_Mun_Norte!B:B,DADOS_SNIS_Minas!A3580)</f>
        <v>0</v>
      </c>
    </row>
    <row r="3581" spans="1:14" x14ac:dyDescent="0.2">
      <c r="A3581">
        <v>311265</v>
      </c>
      <c r="B3581" t="s">
        <v>134</v>
      </c>
      <c r="C3581" t="s">
        <v>98</v>
      </c>
      <c r="D3581">
        <v>2009</v>
      </c>
      <c r="E3581" t="s">
        <v>849</v>
      </c>
      <c r="F3581" t="s">
        <v>367</v>
      </c>
      <c r="H3581">
        <v>5087</v>
      </c>
      <c r="I3581">
        <v>3607</v>
      </c>
      <c r="J3581">
        <v>3500</v>
      </c>
      <c r="K3581">
        <v>3500</v>
      </c>
      <c r="L3581">
        <v>97</v>
      </c>
      <c r="M3581">
        <v>68.8</v>
      </c>
      <c r="N3581">
        <f>COUNTIF(Cod_Mun_Norte!B:B,DADOS_SNIS_Minas!A3581)</f>
        <v>0</v>
      </c>
    </row>
    <row r="3582" spans="1:14" x14ac:dyDescent="0.2">
      <c r="A3582">
        <v>311265</v>
      </c>
      <c r="B3582" t="s">
        <v>134</v>
      </c>
      <c r="C3582" t="s">
        <v>98</v>
      </c>
      <c r="D3582">
        <v>2008</v>
      </c>
      <c r="H3582">
        <v>5018</v>
      </c>
      <c r="I3582">
        <v>3558</v>
      </c>
      <c r="N3582">
        <f>COUNTIF(Cod_Mun_Norte!B:B,DADOS_SNIS_Minas!A3582)</f>
        <v>0</v>
      </c>
    </row>
    <row r="3583" spans="1:14" x14ac:dyDescent="0.2">
      <c r="A3583">
        <v>311265</v>
      </c>
      <c r="B3583" t="s">
        <v>134</v>
      </c>
      <c r="C3583" t="s">
        <v>98</v>
      </c>
      <c r="D3583">
        <v>2007</v>
      </c>
      <c r="H3583">
        <v>4801</v>
      </c>
      <c r="I3583">
        <v>3404</v>
      </c>
      <c r="N3583">
        <f>COUNTIF(Cod_Mun_Norte!B:B,DADOS_SNIS_Minas!A3583)</f>
        <v>0</v>
      </c>
    </row>
    <row r="3584" spans="1:14" x14ac:dyDescent="0.2">
      <c r="A3584">
        <v>311265</v>
      </c>
      <c r="B3584" t="s">
        <v>134</v>
      </c>
      <c r="C3584" t="s">
        <v>98</v>
      </c>
      <c r="D3584">
        <v>2006</v>
      </c>
      <c r="H3584">
        <v>4169</v>
      </c>
      <c r="I3584">
        <v>2541</v>
      </c>
      <c r="N3584">
        <f>COUNTIF(Cod_Mun_Norte!B:B,DADOS_SNIS_Minas!A3584)</f>
        <v>0</v>
      </c>
    </row>
    <row r="3585" spans="1:14" x14ac:dyDescent="0.2">
      <c r="A3585">
        <v>311265</v>
      </c>
      <c r="B3585" t="s">
        <v>134</v>
      </c>
      <c r="C3585" t="s">
        <v>98</v>
      </c>
      <c r="D3585">
        <v>2005</v>
      </c>
      <c r="H3585">
        <v>4189</v>
      </c>
      <c r="I3585">
        <v>2553</v>
      </c>
      <c r="N3585">
        <f>COUNTIF(Cod_Mun_Norte!B:B,DADOS_SNIS_Minas!A3585)</f>
        <v>0</v>
      </c>
    </row>
    <row r="3586" spans="1:14" x14ac:dyDescent="0.2">
      <c r="A3586">
        <v>311265</v>
      </c>
      <c r="B3586" t="s">
        <v>134</v>
      </c>
      <c r="C3586" t="s">
        <v>98</v>
      </c>
      <c r="D3586">
        <v>2004</v>
      </c>
      <c r="H3586">
        <v>4211</v>
      </c>
      <c r="I3586">
        <v>2566</v>
      </c>
      <c r="N3586">
        <f>COUNTIF(Cod_Mun_Norte!B:B,DADOS_SNIS_Minas!A3586)</f>
        <v>0</v>
      </c>
    </row>
    <row r="3587" spans="1:14" x14ac:dyDescent="0.2">
      <c r="A3587">
        <v>311265</v>
      </c>
      <c r="B3587" t="s">
        <v>134</v>
      </c>
      <c r="C3587" t="s">
        <v>98</v>
      </c>
      <c r="D3587">
        <v>2003</v>
      </c>
      <c r="H3587">
        <v>4249</v>
      </c>
      <c r="I3587">
        <v>2589</v>
      </c>
      <c r="N3587">
        <f>COUNTIF(Cod_Mun_Norte!B:B,DADOS_SNIS_Minas!A3587)</f>
        <v>0</v>
      </c>
    </row>
    <row r="3588" spans="1:14" x14ac:dyDescent="0.2">
      <c r="A3588">
        <v>311265</v>
      </c>
      <c r="B3588" t="s">
        <v>134</v>
      </c>
      <c r="C3588" t="s">
        <v>98</v>
      </c>
      <c r="D3588">
        <v>2002</v>
      </c>
      <c r="H3588">
        <v>4267</v>
      </c>
      <c r="I3588">
        <v>2600</v>
      </c>
      <c r="N3588">
        <f>COUNTIF(Cod_Mun_Norte!B:B,DADOS_SNIS_Minas!A3588)</f>
        <v>0</v>
      </c>
    </row>
    <row r="3589" spans="1:14" x14ac:dyDescent="0.2">
      <c r="A3589">
        <v>311265</v>
      </c>
      <c r="B3589" t="s">
        <v>134</v>
      </c>
      <c r="C3589" t="s">
        <v>98</v>
      </c>
      <c r="D3589">
        <v>2001</v>
      </c>
      <c r="H3589">
        <v>4282</v>
      </c>
      <c r="I3589">
        <v>2609</v>
      </c>
      <c r="N3589">
        <f>COUNTIF(Cod_Mun_Norte!B:B,DADOS_SNIS_Minas!A3589)</f>
        <v>0</v>
      </c>
    </row>
    <row r="3590" spans="1:14" x14ac:dyDescent="0.2">
      <c r="A3590">
        <v>311265</v>
      </c>
      <c r="B3590" t="s">
        <v>134</v>
      </c>
      <c r="C3590" t="s">
        <v>98</v>
      </c>
      <c r="D3590">
        <v>2000</v>
      </c>
      <c r="H3590">
        <v>4306</v>
      </c>
      <c r="I3590">
        <v>2624</v>
      </c>
      <c r="N3590">
        <f>COUNTIF(Cod_Mun_Norte!B:B,DADOS_SNIS_Minas!A3590)</f>
        <v>0</v>
      </c>
    </row>
    <row r="3591" spans="1:14" x14ac:dyDescent="0.2">
      <c r="A3591">
        <v>311265</v>
      </c>
      <c r="B3591" t="s">
        <v>134</v>
      </c>
      <c r="C3591" t="s">
        <v>98</v>
      </c>
      <c r="D3591">
        <v>1999</v>
      </c>
      <c r="H3591">
        <v>4416</v>
      </c>
      <c r="I3591">
        <v>2339</v>
      </c>
      <c r="N3591">
        <f>COUNTIF(Cod_Mun_Norte!B:B,DADOS_SNIS_Minas!A3591)</f>
        <v>0</v>
      </c>
    </row>
    <row r="3592" spans="1:14" x14ac:dyDescent="0.2">
      <c r="A3592">
        <v>311265</v>
      </c>
      <c r="B3592" t="s">
        <v>134</v>
      </c>
      <c r="C3592" t="s">
        <v>98</v>
      </c>
      <c r="D3592">
        <v>1998</v>
      </c>
      <c r="H3592">
        <v>4428</v>
      </c>
      <c r="I3592">
        <v>2345</v>
      </c>
      <c r="N3592">
        <f>COUNTIF(Cod_Mun_Norte!B:B,DADOS_SNIS_Minas!A3592)</f>
        <v>0</v>
      </c>
    </row>
    <row r="3593" spans="1:14" x14ac:dyDescent="0.2">
      <c r="A3593">
        <v>311265</v>
      </c>
      <c r="B3593" t="s">
        <v>134</v>
      </c>
      <c r="C3593" t="s">
        <v>98</v>
      </c>
      <c r="D3593">
        <v>1997</v>
      </c>
      <c r="H3593">
        <v>4440</v>
      </c>
      <c r="I3593">
        <v>2352</v>
      </c>
      <c r="N3593">
        <f>COUNTIF(Cod_Mun_Norte!B:B,DADOS_SNIS_Minas!A3593)</f>
        <v>0</v>
      </c>
    </row>
    <row r="3594" spans="1:14" x14ac:dyDescent="0.2">
      <c r="A3594">
        <v>311265</v>
      </c>
      <c r="B3594" t="s">
        <v>134</v>
      </c>
      <c r="C3594" t="s">
        <v>98</v>
      </c>
      <c r="D3594">
        <v>1996</v>
      </c>
      <c r="H3594">
        <v>4454</v>
      </c>
      <c r="I3594">
        <v>2359</v>
      </c>
      <c r="N3594">
        <f>COUNTIF(Cod_Mun_Norte!B:B,DADOS_SNIS_Minas!A3594)</f>
        <v>0</v>
      </c>
    </row>
    <row r="3595" spans="1:14" x14ac:dyDescent="0.2">
      <c r="A3595">
        <v>311265</v>
      </c>
      <c r="B3595" t="s">
        <v>134</v>
      </c>
      <c r="C3595" t="s">
        <v>98</v>
      </c>
      <c r="D3595">
        <v>1995</v>
      </c>
      <c r="H3595">
        <v>4332</v>
      </c>
      <c r="I3595">
        <v>2294</v>
      </c>
      <c r="N3595">
        <f>COUNTIF(Cod_Mun_Norte!B:B,DADOS_SNIS_Minas!A3595)</f>
        <v>0</v>
      </c>
    </row>
    <row r="3596" spans="1:14" x14ac:dyDescent="0.2">
      <c r="A3596">
        <v>311270</v>
      </c>
      <c r="B3596" t="s">
        <v>9</v>
      </c>
      <c r="C3596" t="s">
        <v>98</v>
      </c>
      <c r="D3596">
        <v>2020</v>
      </c>
      <c r="E3596" t="s">
        <v>852</v>
      </c>
      <c r="F3596" t="s">
        <v>367</v>
      </c>
      <c r="G3596" t="s">
        <v>368</v>
      </c>
      <c r="H3596">
        <v>15313</v>
      </c>
      <c r="I3596">
        <v>12418</v>
      </c>
      <c r="J3596">
        <v>9597</v>
      </c>
      <c r="K3596">
        <v>9597</v>
      </c>
      <c r="L3596">
        <v>77.3</v>
      </c>
      <c r="M3596">
        <v>62.67</v>
      </c>
      <c r="N3596">
        <f>COUNTIF(Cod_Mun_Norte!B:B,DADOS_SNIS_Minas!A3596)</f>
        <v>1</v>
      </c>
    </row>
    <row r="3597" spans="1:14" x14ac:dyDescent="0.2">
      <c r="A3597">
        <v>311270</v>
      </c>
      <c r="B3597" t="s">
        <v>9</v>
      </c>
      <c r="C3597" t="s">
        <v>98</v>
      </c>
      <c r="D3597">
        <v>2019</v>
      </c>
      <c r="E3597" t="s">
        <v>852</v>
      </c>
      <c r="F3597" t="s">
        <v>367</v>
      </c>
      <c r="G3597" t="s">
        <v>368</v>
      </c>
      <c r="H3597">
        <v>15234</v>
      </c>
      <c r="I3597">
        <v>12354</v>
      </c>
      <c r="J3597">
        <v>9302</v>
      </c>
      <c r="K3597">
        <v>9302</v>
      </c>
      <c r="L3597">
        <v>75.3</v>
      </c>
      <c r="M3597">
        <v>61.06</v>
      </c>
      <c r="N3597">
        <f>COUNTIF(Cod_Mun_Norte!B:B,DADOS_SNIS_Minas!A3597)</f>
        <v>1</v>
      </c>
    </row>
    <row r="3598" spans="1:14" x14ac:dyDescent="0.2">
      <c r="A3598">
        <v>311270</v>
      </c>
      <c r="B3598" t="s">
        <v>9</v>
      </c>
      <c r="C3598" t="s">
        <v>98</v>
      </c>
      <c r="D3598">
        <v>2018</v>
      </c>
      <c r="E3598" t="s">
        <v>852</v>
      </c>
      <c r="F3598" t="s">
        <v>367</v>
      </c>
      <c r="H3598">
        <v>15153</v>
      </c>
      <c r="I3598">
        <v>12288</v>
      </c>
      <c r="J3598">
        <v>9058</v>
      </c>
      <c r="K3598">
        <v>9058</v>
      </c>
      <c r="L3598">
        <v>73.7</v>
      </c>
      <c r="M3598">
        <v>59.78</v>
      </c>
      <c r="N3598">
        <f>COUNTIF(Cod_Mun_Norte!B:B,DADOS_SNIS_Minas!A3598)</f>
        <v>1</v>
      </c>
    </row>
    <row r="3599" spans="1:14" x14ac:dyDescent="0.2">
      <c r="A3599">
        <v>311270</v>
      </c>
      <c r="B3599" t="s">
        <v>9</v>
      </c>
      <c r="C3599" t="s">
        <v>98</v>
      </c>
      <c r="D3599">
        <v>2017</v>
      </c>
      <c r="E3599" t="s">
        <v>852</v>
      </c>
      <c r="F3599" t="s">
        <v>367</v>
      </c>
      <c r="H3599">
        <v>15237</v>
      </c>
      <c r="I3599">
        <v>12356</v>
      </c>
      <c r="J3599">
        <v>9120</v>
      </c>
      <c r="K3599">
        <v>9120</v>
      </c>
      <c r="L3599">
        <v>73.8</v>
      </c>
      <c r="M3599">
        <v>59.85</v>
      </c>
      <c r="N3599">
        <f>COUNTIF(Cod_Mun_Norte!B:B,DADOS_SNIS_Minas!A3599)</f>
        <v>1</v>
      </c>
    </row>
    <row r="3600" spans="1:14" x14ac:dyDescent="0.2">
      <c r="A3600">
        <v>311270</v>
      </c>
      <c r="B3600" t="s">
        <v>9</v>
      </c>
      <c r="C3600" t="s">
        <v>98</v>
      </c>
      <c r="D3600">
        <v>2016</v>
      </c>
      <c r="E3600" t="s">
        <v>852</v>
      </c>
      <c r="F3600" t="s">
        <v>367</v>
      </c>
      <c r="H3600">
        <v>15157</v>
      </c>
      <c r="I3600">
        <v>12291</v>
      </c>
      <c r="J3600">
        <v>9199</v>
      </c>
      <c r="K3600">
        <v>9199</v>
      </c>
      <c r="L3600">
        <v>74.8</v>
      </c>
      <c r="M3600">
        <v>60.69</v>
      </c>
      <c r="N3600">
        <f>COUNTIF(Cod_Mun_Norte!B:B,DADOS_SNIS_Minas!A3600)</f>
        <v>1</v>
      </c>
    </row>
    <row r="3601" spans="1:14" x14ac:dyDescent="0.2">
      <c r="A3601">
        <v>311270</v>
      </c>
      <c r="B3601" t="s">
        <v>9</v>
      </c>
      <c r="C3601" t="s">
        <v>98</v>
      </c>
      <c r="D3601">
        <v>2015</v>
      </c>
      <c r="E3601" t="s">
        <v>852</v>
      </c>
      <c r="F3601" t="s">
        <v>367</v>
      </c>
      <c r="H3601">
        <v>15074</v>
      </c>
      <c r="I3601">
        <v>12224</v>
      </c>
      <c r="J3601">
        <v>9104</v>
      </c>
      <c r="K3601">
        <v>9104</v>
      </c>
      <c r="L3601">
        <v>74.5</v>
      </c>
      <c r="M3601">
        <v>60.4</v>
      </c>
      <c r="N3601">
        <f>COUNTIF(Cod_Mun_Norte!B:B,DADOS_SNIS_Minas!A3601)</f>
        <v>1</v>
      </c>
    </row>
    <row r="3602" spans="1:14" x14ac:dyDescent="0.2">
      <c r="A3602">
        <v>311270</v>
      </c>
      <c r="B3602" t="s">
        <v>9</v>
      </c>
      <c r="C3602" t="s">
        <v>98</v>
      </c>
      <c r="D3602">
        <v>2014</v>
      </c>
      <c r="E3602" t="s">
        <v>852</v>
      </c>
      <c r="F3602" t="s">
        <v>364</v>
      </c>
      <c r="H3602">
        <v>14986</v>
      </c>
      <c r="I3602">
        <v>12153</v>
      </c>
      <c r="J3602">
        <v>12153</v>
      </c>
      <c r="K3602">
        <v>12153</v>
      </c>
      <c r="L3602">
        <v>100</v>
      </c>
      <c r="M3602">
        <v>81.099999999999994</v>
      </c>
      <c r="N3602">
        <f>COUNTIF(Cod_Mun_Norte!B:B,DADOS_SNIS_Minas!A3602)</f>
        <v>1</v>
      </c>
    </row>
    <row r="3603" spans="1:14" x14ac:dyDescent="0.2">
      <c r="A3603">
        <v>311270</v>
      </c>
      <c r="B3603" t="s">
        <v>9</v>
      </c>
      <c r="C3603" t="s">
        <v>98</v>
      </c>
      <c r="D3603">
        <v>2013</v>
      </c>
      <c r="E3603" t="s">
        <v>852</v>
      </c>
      <c r="F3603" t="s">
        <v>364</v>
      </c>
      <c r="H3603">
        <v>14894</v>
      </c>
      <c r="I3603">
        <v>12078</v>
      </c>
      <c r="J3603">
        <v>12078</v>
      </c>
      <c r="K3603">
        <v>12078</v>
      </c>
      <c r="L3603">
        <v>100</v>
      </c>
      <c r="M3603">
        <v>81.09</v>
      </c>
      <c r="N3603">
        <f>COUNTIF(Cod_Mun_Norte!B:B,DADOS_SNIS_Minas!A3603)</f>
        <v>1</v>
      </c>
    </row>
    <row r="3604" spans="1:14" x14ac:dyDescent="0.2">
      <c r="A3604">
        <v>311270</v>
      </c>
      <c r="B3604" t="s">
        <v>9</v>
      </c>
      <c r="C3604" t="s">
        <v>98</v>
      </c>
      <c r="D3604">
        <v>2012</v>
      </c>
      <c r="E3604" t="s">
        <v>852</v>
      </c>
      <c r="F3604" t="s">
        <v>364</v>
      </c>
      <c r="H3604">
        <v>14372</v>
      </c>
      <c r="I3604">
        <v>11655</v>
      </c>
      <c r="J3604">
        <v>11655</v>
      </c>
      <c r="K3604">
        <v>11655</v>
      </c>
      <c r="L3604">
        <v>100</v>
      </c>
      <c r="M3604">
        <v>81.099999999999994</v>
      </c>
      <c r="N3604">
        <f>COUNTIF(Cod_Mun_Norte!B:B,DADOS_SNIS_Minas!A3604)</f>
        <v>1</v>
      </c>
    </row>
    <row r="3605" spans="1:14" x14ac:dyDescent="0.2">
      <c r="A3605">
        <v>311270</v>
      </c>
      <c r="B3605" t="s">
        <v>9</v>
      </c>
      <c r="C3605" t="s">
        <v>98</v>
      </c>
      <c r="D3605">
        <v>2011</v>
      </c>
      <c r="E3605" t="s">
        <v>361</v>
      </c>
      <c r="F3605" t="s">
        <v>362</v>
      </c>
      <c r="H3605">
        <v>14290</v>
      </c>
      <c r="I3605">
        <v>11588</v>
      </c>
      <c r="J3605">
        <v>11548</v>
      </c>
      <c r="K3605">
        <v>11548</v>
      </c>
      <c r="L3605">
        <v>99.7</v>
      </c>
      <c r="M3605">
        <v>80.81</v>
      </c>
      <c r="N3605">
        <f>COUNTIF(Cod_Mun_Norte!B:B,DADOS_SNIS_Minas!A3605)</f>
        <v>1</v>
      </c>
    </row>
    <row r="3606" spans="1:14" x14ac:dyDescent="0.2">
      <c r="A3606">
        <v>311270</v>
      </c>
      <c r="B3606" t="s">
        <v>9</v>
      </c>
      <c r="C3606" t="s">
        <v>98</v>
      </c>
      <c r="D3606">
        <v>2010</v>
      </c>
      <c r="E3606" t="s">
        <v>361</v>
      </c>
      <c r="F3606" t="s">
        <v>362</v>
      </c>
      <c r="H3606">
        <v>14206</v>
      </c>
      <c r="I3606">
        <v>11520</v>
      </c>
      <c r="J3606">
        <v>10968</v>
      </c>
      <c r="K3606">
        <v>10968</v>
      </c>
      <c r="L3606">
        <v>95.2</v>
      </c>
      <c r="M3606">
        <v>77.209999999999994</v>
      </c>
      <c r="N3606">
        <f>COUNTIF(Cod_Mun_Norte!B:B,DADOS_SNIS_Minas!A3606)</f>
        <v>1</v>
      </c>
    </row>
    <row r="3607" spans="1:14" x14ac:dyDescent="0.2">
      <c r="A3607">
        <v>311270</v>
      </c>
      <c r="B3607" t="s">
        <v>9</v>
      </c>
      <c r="C3607" t="s">
        <v>98</v>
      </c>
      <c r="D3607">
        <v>2009</v>
      </c>
      <c r="E3607" t="s">
        <v>852</v>
      </c>
      <c r="F3607" t="s">
        <v>364</v>
      </c>
      <c r="H3607">
        <v>14830</v>
      </c>
      <c r="I3607">
        <v>11970</v>
      </c>
      <c r="J3607">
        <v>10668</v>
      </c>
      <c r="K3607">
        <v>10668</v>
      </c>
      <c r="L3607">
        <v>89.1</v>
      </c>
      <c r="M3607">
        <v>71.94</v>
      </c>
      <c r="N3607">
        <f>COUNTIF(Cod_Mun_Norte!B:B,DADOS_SNIS_Minas!A3607)</f>
        <v>1</v>
      </c>
    </row>
    <row r="3608" spans="1:14" x14ac:dyDescent="0.2">
      <c r="A3608">
        <v>311270</v>
      </c>
      <c r="B3608" t="s">
        <v>9</v>
      </c>
      <c r="C3608" t="s">
        <v>98</v>
      </c>
      <c r="D3608">
        <v>2008</v>
      </c>
      <c r="E3608" t="s">
        <v>361</v>
      </c>
      <c r="F3608" t="s">
        <v>362</v>
      </c>
      <c r="H3608">
        <v>14682</v>
      </c>
      <c r="I3608">
        <v>11851</v>
      </c>
      <c r="J3608">
        <v>10488</v>
      </c>
      <c r="K3608">
        <v>10488</v>
      </c>
      <c r="L3608">
        <v>88.5</v>
      </c>
      <c r="M3608">
        <v>71.430000000000007</v>
      </c>
      <c r="N3608">
        <f>COUNTIF(Cod_Mun_Norte!B:B,DADOS_SNIS_Minas!A3608)</f>
        <v>1</v>
      </c>
    </row>
    <row r="3609" spans="1:14" x14ac:dyDescent="0.2">
      <c r="A3609">
        <v>311270</v>
      </c>
      <c r="B3609" t="s">
        <v>9</v>
      </c>
      <c r="C3609" t="s">
        <v>98</v>
      </c>
      <c r="D3609">
        <v>2007</v>
      </c>
      <c r="E3609" t="s">
        <v>361</v>
      </c>
      <c r="F3609" t="s">
        <v>362</v>
      </c>
      <c r="H3609">
        <v>14106</v>
      </c>
      <c r="I3609">
        <v>11386</v>
      </c>
      <c r="J3609">
        <v>10240</v>
      </c>
      <c r="K3609">
        <v>10240</v>
      </c>
      <c r="L3609">
        <v>89.9</v>
      </c>
      <c r="M3609">
        <v>72.59</v>
      </c>
      <c r="N3609">
        <f>COUNTIF(Cod_Mun_Norte!B:B,DADOS_SNIS_Minas!A3609)</f>
        <v>1</v>
      </c>
    </row>
    <row r="3610" spans="1:14" x14ac:dyDescent="0.2">
      <c r="A3610">
        <v>311270</v>
      </c>
      <c r="B3610" t="s">
        <v>9</v>
      </c>
      <c r="C3610" t="s">
        <v>98</v>
      </c>
      <c r="D3610">
        <v>2006</v>
      </c>
      <c r="E3610" t="s">
        <v>361</v>
      </c>
      <c r="F3610" t="s">
        <v>362</v>
      </c>
      <c r="H3610">
        <v>14134</v>
      </c>
      <c r="I3610">
        <v>10743</v>
      </c>
      <c r="J3610">
        <v>9944</v>
      </c>
      <c r="K3610">
        <v>9944</v>
      </c>
      <c r="L3610">
        <v>92.6</v>
      </c>
      <c r="M3610">
        <v>70.36</v>
      </c>
      <c r="N3610">
        <f>COUNTIF(Cod_Mun_Norte!B:B,DADOS_SNIS_Minas!A3610)</f>
        <v>1</v>
      </c>
    </row>
    <row r="3611" spans="1:14" x14ac:dyDescent="0.2">
      <c r="A3611">
        <v>311270</v>
      </c>
      <c r="B3611" t="s">
        <v>9</v>
      </c>
      <c r="C3611" t="s">
        <v>98</v>
      </c>
      <c r="D3611">
        <v>2005</v>
      </c>
      <c r="E3611" t="s">
        <v>361</v>
      </c>
      <c r="F3611" t="s">
        <v>362</v>
      </c>
      <c r="H3611">
        <v>13979</v>
      </c>
      <c r="I3611">
        <v>10625</v>
      </c>
      <c r="J3611">
        <v>9600</v>
      </c>
      <c r="K3611">
        <v>9600</v>
      </c>
      <c r="L3611">
        <v>90.4</v>
      </c>
      <c r="M3611">
        <v>68.67</v>
      </c>
      <c r="N3611">
        <f>COUNTIF(Cod_Mun_Norte!B:B,DADOS_SNIS_Minas!A3611)</f>
        <v>1</v>
      </c>
    </row>
    <row r="3612" spans="1:14" x14ac:dyDescent="0.2">
      <c r="A3612">
        <v>311270</v>
      </c>
      <c r="B3612" t="s">
        <v>9</v>
      </c>
      <c r="C3612" t="s">
        <v>98</v>
      </c>
      <c r="D3612">
        <v>2004</v>
      </c>
      <c r="E3612" t="s">
        <v>361</v>
      </c>
      <c r="F3612" t="s">
        <v>362</v>
      </c>
      <c r="H3612">
        <v>13822</v>
      </c>
      <c r="I3612">
        <v>10506</v>
      </c>
      <c r="N3612">
        <f>COUNTIF(Cod_Mun_Norte!B:B,DADOS_SNIS_Minas!A3612)</f>
        <v>1</v>
      </c>
    </row>
    <row r="3613" spans="1:14" x14ac:dyDescent="0.2">
      <c r="A3613">
        <v>311270</v>
      </c>
      <c r="B3613" t="s">
        <v>9</v>
      </c>
      <c r="C3613" t="s">
        <v>98</v>
      </c>
      <c r="D3613">
        <v>2003</v>
      </c>
      <c r="E3613" t="s">
        <v>361</v>
      </c>
      <c r="F3613" t="s">
        <v>362</v>
      </c>
      <c r="H3613">
        <v>13539</v>
      </c>
      <c r="I3613">
        <v>10291</v>
      </c>
      <c r="N3613">
        <f>COUNTIF(Cod_Mun_Norte!B:B,DADOS_SNIS_Minas!A3613)</f>
        <v>1</v>
      </c>
    </row>
    <row r="3614" spans="1:14" x14ac:dyDescent="0.2">
      <c r="A3614">
        <v>311270</v>
      </c>
      <c r="B3614" t="s">
        <v>9</v>
      </c>
      <c r="C3614" t="s">
        <v>98</v>
      </c>
      <c r="D3614">
        <v>2002</v>
      </c>
      <c r="E3614" t="s">
        <v>361</v>
      </c>
      <c r="F3614" t="s">
        <v>362</v>
      </c>
      <c r="H3614">
        <v>13404</v>
      </c>
      <c r="I3614">
        <v>10188</v>
      </c>
      <c r="N3614">
        <f>COUNTIF(Cod_Mun_Norte!B:B,DADOS_SNIS_Minas!A3614)</f>
        <v>1</v>
      </c>
    </row>
    <row r="3615" spans="1:14" x14ac:dyDescent="0.2">
      <c r="A3615">
        <v>311270</v>
      </c>
      <c r="B3615" t="s">
        <v>9</v>
      </c>
      <c r="C3615" t="s">
        <v>98</v>
      </c>
      <c r="D3615">
        <v>2001</v>
      </c>
      <c r="E3615" t="s">
        <v>361</v>
      </c>
      <c r="F3615" t="s">
        <v>362</v>
      </c>
      <c r="H3615">
        <v>13232</v>
      </c>
      <c r="I3615">
        <v>10057</v>
      </c>
      <c r="N3615">
        <f>COUNTIF(Cod_Mun_Norte!B:B,DADOS_SNIS_Minas!A3615)</f>
        <v>1</v>
      </c>
    </row>
    <row r="3616" spans="1:14" x14ac:dyDescent="0.2">
      <c r="A3616">
        <v>311270</v>
      </c>
      <c r="B3616" t="s">
        <v>9</v>
      </c>
      <c r="C3616" t="s">
        <v>98</v>
      </c>
      <c r="D3616">
        <v>2000</v>
      </c>
      <c r="E3616" t="s">
        <v>361</v>
      </c>
      <c r="F3616" t="s">
        <v>362</v>
      </c>
      <c r="H3616">
        <v>13113</v>
      </c>
      <c r="I3616">
        <v>9967</v>
      </c>
      <c r="N3616">
        <f>COUNTIF(Cod_Mun_Norte!B:B,DADOS_SNIS_Minas!A3616)</f>
        <v>1</v>
      </c>
    </row>
    <row r="3617" spans="1:14" x14ac:dyDescent="0.2">
      <c r="A3617">
        <v>311270</v>
      </c>
      <c r="B3617" t="s">
        <v>9</v>
      </c>
      <c r="C3617" t="s">
        <v>98</v>
      </c>
      <c r="D3617">
        <v>1999</v>
      </c>
      <c r="E3617" t="s">
        <v>361</v>
      </c>
      <c r="F3617" t="s">
        <v>362</v>
      </c>
      <c r="H3617">
        <v>14094</v>
      </c>
      <c r="I3617">
        <v>10327</v>
      </c>
      <c r="N3617">
        <f>COUNTIF(Cod_Mun_Norte!B:B,DADOS_SNIS_Minas!A3617)</f>
        <v>1</v>
      </c>
    </row>
    <row r="3618" spans="1:14" x14ac:dyDescent="0.2">
      <c r="A3618">
        <v>311270</v>
      </c>
      <c r="B3618" t="s">
        <v>9</v>
      </c>
      <c r="C3618" t="s">
        <v>98</v>
      </c>
      <c r="D3618">
        <v>1998</v>
      </c>
      <c r="E3618" t="s">
        <v>361</v>
      </c>
      <c r="F3618" t="s">
        <v>362</v>
      </c>
      <c r="H3618">
        <v>13762</v>
      </c>
      <c r="I3618">
        <v>10084</v>
      </c>
      <c r="N3618">
        <f>COUNTIF(Cod_Mun_Norte!B:B,DADOS_SNIS_Minas!A3618)</f>
        <v>1</v>
      </c>
    </row>
    <row r="3619" spans="1:14" x14ac:dyDescent="0.2">
      <c r="A3619">
        <v>311270</v>
      </c>
      <c r="B3619" t="s">
        <v>9</v>
      </c>
      <c r="C3619" t="s">
        <v>98</v>
      </c>
      <c r="D3619">
        <v>1997</v>
      </c>
      <c r="H3619">
        <v>13429</v>
      </c>
      <c r="I3619">
        <v>9840</v>
      </c>
      <c r="N3619">
        <f>COUNTIF(Cod_Mun_Norte!B:B,DADOS_SNIS_Minas!A3619)</f>
        <v>1</v>
      </c>
    </row>
    <row r="3620" spans="1:14" x14ac:dyDescent="0.2">
      <c r="A3620">
        <v>311270</v>
      </c>
      <c r="B3620" t="s">
        <v>9</v>
      </c>
      <c r="C3620" t="s">
        <v>98</v>
      </c>
      <c r="D3620">
        <v>1996</v>
      </c>
      <c r="H3620">
        <v>13035</v>
      </c>
      <c r="I3620">
        <v>9551</v>
      </c>
      <c r="N3620">
        <f>COUNTIF(Cod_Mun_Norte!B:B,DADOS_SNIS_Minas!A3620)</f>
        <v>1</v>
      </c>
    </row>
    <row r="3621" spans="1:14" x14ac:dyDescent="0.2">
      <c r="A3621">
        <v>311270</v>
      </c>
      <c r="B3621" t="s">
        <v>9</v>
      </c>
      <c r="C3621" t="s">
        <v>98</v>
      </c>
      <c r="D3621">
        <v>1995</v>
      </c>
      <c r="H3621">
        <v>12587</v>
      </c>
      <c r="I3621">
        <v>9223</v>
      </c>
      <c r="N3621">
        <f>COUNTIF(Cod_Mun_Norte!B:B,DADOS_SNIS_Minas!A3621)</f>
        <v>1</v>
      </c>
    </row>
    <row r="3622" spans="1:14" x14ac:dyDescent="0.2">
      <c r="A3622">
        <v>311280</v>
      </c>
      <c r="B3622" t="s">
        <v>853</v>
      </c>
      <c r="C3622" t="s">
        <v>98</v>
      </c>
      <c r="D3622">
        <v>2020</v>
      </c>
      <c r="E3622" t="s">
        <v>854</v>
      </c>
      <c r="F3622" t="s">
        <v>357</v>
      </c>
      <c r="G3622" t="s">
        <v>383</v>
      </c>
      <c r="H3622">
        <v>8663</v>
      </c>
      <c r="I3622">
        <v>6883</v>
      </c>
      <c r="J3622">
        <v>6898</v>
      </c>
      <c r="K3622">
        <v>6883</v>
      </c>
      <c r="L3622">
        <v>100</v>
      </c>
      <c r="M3622">
        <v>79.63</v>
      </c>
      <c r="N3622">
        <f>COUNTIF(Cod_Mun_Norte!B:B,DADOS_SNIS_Minas!A3622)</f>
        <v>0</v>
      </c>
    </row>
    <row r="3623" spans="1:14" x14ac:dyDescent="0.2">
      <c r="A3623">
        <v>311280</v>
      </c>
      <c r="B3623" t="s">
        <v>853</v>
      </c>
      <c r="C3623" t="s">
        <v>98</v>
      </c>
      <c r="D3623">
        <v>2019</v>
      </c>
      <c r="E3623" t="s">
        <v>854</v>
      </c>
      <c r="F3623" t="s">
        <v>357</v>
      </c>
      <c r="G3623" t="s">
        <v>383</v>
      </c>
      <c r="H3623">
        <v>8632</v>
      </c>
      <c r="I3623">
        <v>6859</v>
      </c>
      <c r="J3623">
        <v>6859</v>
      </c>
      <c r="K3623">
        <v>6859</v>
      </c>
      <c r="L3623">
        <v>100</v>
      </c>
      <c r="M3623">
        <v>79.459999999999994</v>
      </c>
      <c r="N3623">
        <f>COUNTIF(Cod_Mun_Norte!B:B,DADOS_SNIS_Minas!A3623)</f>
        <v>0</v>
      </c>
    </row>
    <row r="3624" spans="1:14" x14ac:dyDescent="0.2">
      <c r="A3624">
        <v>311280</v>
      </c>
      <c r="B3624" t="s">
        <v>853</v>
      </c>
      <c r="C3624" t="s">
        <v>98</v>
      </c>
      <c r="D3624">
        <v>2018</v>
      </c>
      <c r="E3624" t="s">
        <v>361</v>
      </c>
      <c r="F3624" t="s">
        <v>362</v>
      </c>
      <c r="H3624">
        <v>8601</v>
      </c>
      <c r="I3624">
        <v>6834</v>
      </c>
      <c r="J3624">
        <v>6834</v>
      </c>
      <c r="K3624">
        <v>6834</v>
      </c>
      <c r="L3624">
        <v>100</v>
      </c>
      <c r="M3624">
        <v>79.459999999999994</v>
      </c>
      <c r="N3624">
        <f>COUNTIF(Cod_Mun_Norte!B:B,DADOS_SNIS_Minas!A3624)</f>
        <v>0</v>
      </c>
    </row>
    <row r="3625" spans="1:14" x14ac:dyDescent="0.2">
      <c r="A3625">
        <v>311280</v>
      </c>
      <c r="B3625" t="s">
        <v>853</v>
      </c>
      <c r="C3625" t="s">
        <v>98</v>
      </c>
      <c r="D3625">
        <v>2017</v>
      </c>
      <c r="E3625" t="s">
        <v>361</v>
      </c>
      <c r="F3625" t="s">
        <v>362</v>
      </c>
      <c r="H3625">
        <v>8682</v>
      </c>
      <c r="I3625">
        <v>6898</v>
      </c>
      <c r="J3625">
        <v>6898</v>
      </c>
      <c r="K3625">
        <v>6898</v>
      </c>
      <c r="L3625">
        <v>100</v>
      </c>
      <c r="M3625">
        <v>79.45</v>
      </c>
      <c r="N3625">
        <f>COUNTIF(Cod_Mun_Norte!B:B,DADOS_SNIS_Minas!A3625)</f>
        <v>0</v>
      </c>
    </row>
    <row r="3626" spans="1:14" x14ac:dyDescent="0.2">
      <c r="A3626">
        <v>311280</v>
      </c>
      <c r="B3626" t="s">
        <v>853</v>
      </c>
      <c r="C3626" t="s">
        <v>98</v>
      </c>
      <c r="D3626">
        <v>2016</v>
      </c>
      <c r="E3626" t="s">
        <v>855</v>
      </c>
      <c r="F3626" t="s">
        <v>364</v>
      </c>
      <c r="H3626">
        <v>8648</v>
      </c>
      <c r="I3626">
        <v>6871</v>
      </c>
      <c r="J3626">
        <v>6871</v>
      </c>
      <c r="K3626">
        <v>6871</v>
      </c>
      <c r="L3626">
        <v>100</v>
      </c>
      <c r="M3626">
        <v>79.45</v>
      </c>
      <c r="N3626">
        <f>COUNTIF(Cod_Mun_Norte!B:B,DADOS_SNIS_Minas!A3626)</f>
        <v>0</v>
      </c>
    </row>
    <row r="3627" spans="1:14" x14ac:dyDescent="0.2">
      <c r="A3627">
        <v>311280</v>
      </c>
      <c r="B3627" t="s">
        <v>853</v>
      </c>
      <c r="C3627" t="s">
        <v>98</v>
      </c>
      <c r="D3627">
        <v>2015</v>
      </c>
      <c r="E3627" t="s">
        <v>855</v>
      </c>
      <c r="F3627" t="s">
        <v>364</v>
      </c>
      <c r="H3627">
        <v>8612</v>
      </c>
      <c r="I3627">
        <v>6843</v>
      </c>
      <c r="J3627">
        <v>6843</v>
      </c>
      <c r="K3627">
        <v>6843</v>
      </c>
      <c r="L3627">
        <v>100</v>
      </c>
      <c r="M3627">
        <v>79.459999999999994</v>
      </c>
      <c r="N3627">
        <f>COUNTIF(Cod_Mun_Norte!B:B,DADOS_SNIS_Minas!A3627)</f>
        <v>0</v>
      </c>
    </row>
    <row r="3628" spans="1:14" x14ac:dyDescent="0.2">
      <c r="A3628">
        <v>311280</v>
      </c>
      <c r="B3628" t="s">
        <v>853</v>
      </c>
      <c r="C3628" t="s">
        <v>98</v>
      </c>
      <c r="D3628">
        <v>2014</v>
      </c>
      <c r="E3628" t="s">
        <v>856</v>
      </c>
      <c r="F3628" t="s">
        <v>359</v>
      </c>
      <c r="H3628">
        <v>8574</v>
      </c>
      <c r="I3628">
        <v>6813</v>
      </c>
      <c r="J3628">
        <v>6813</v>
      </c>
      <c r="K3628">
        <v>6813</v>
      </c>
      <c r="L3628">
        <v>100</v>
      </c>
      <c r="M3628">
        <v>79.459999999999994</v>
      </c>
      <c r="N3628">
        <f>COUNTIF(Cod_Mun_Norte!B:B,DADOS_SNIS_Minas!A3628)</f>
        <v>0</v>
      </c>
    </row>
    <row r="3629" spans="1:14" x14ac:dyDescent="0.2">
      <c r="A3629">
        <v>311280</v>
      </c>
      <c r="B3629" t="s">
        <v>853</v>
      </c>
      <c r="C3629" t="s">
        <v>98</v>
      </c>
      <c r="D3629">
        <v>2013</v>
      </c>
      <c r="E3629" t="s">
        <v>855</v>
      </c>
      <c r="F3629" t="s">
        <v>364</v>
      </c>
      <c r="H3629">
        <v>8535</v>
      </c>
      <c r="I3629">
        <v>6782</v>
      </c>
      <c r="J3629">
        <v>6782</v>
      </c>
      <c r="K3629">
        <v>6782</v>
      </c>
      <c r="L3629">
        <v>100</v>
      </c>
      <c r="M3629">
        <v>79.459999999999994</v>
      </c>
      <c r="N3629">
        <f>COUNTIF(Cod_Mun_Norte!B:B,DADOS_SNIS_Minas!A3629)</f>
        <v>0</v>
      </c>
    </row>
    <row r="3630" spans="1:14" x14ac:dyDescent="0.2">
      <c r="A3630">
        <v>311280</v>
      </c>
      <c r="B3630" t="s">
        <v>853</v>
      </c>
      <c r="C3630" t="s">
        <v>98</v>
      </c>
      <c r="D3630">
        <v>2012</v>
      </c>
      <c r="E3630" t="s">
        <v>855</v>
      </c>
      <c r="F3630" t="s">
        <v>364</v>
      </c>
      <c r="H3630">
        <v>8251</v>
      </c>
      <c r="I3630">
        <v>6556</v>
      </c>
      <c r="J3630">
        <v>6556</v>
      </c>
      <c r="K3630">
        <v>6556</v>
      </c>
      <c r="L3630">
        <v>100</v>
      </c>
      <c r="M3630">
        <v>79.459999999999994</v>
      </c>
      <c r="N3630">
        <f>COUNTIF(Cod_Mun_Norte!B:B,DADOS_SNIS_Minas!A3630)</f>
        <v>0</v>
      </c>
    </row>
    <row r="3631" spans="1:14" x14ac:dyDescent="0.2">
      <c r="A3631">
        <v>311280</v>
      </c>
      <c r="B3631" t="s">
        <v>853</v>
      </c>
      <c r="C3631" t="s">
        <v>98</v>
      </c>
      <c r="D3631">
        <v>2011</v>
      </c>
      <c r="E3631" t="s">
        <v>855</v>
      </c>
      <c r="F3631" t="s">
        <v>364</v>
      </c>
      <c r="H3631">
        <v>8218</v>
      </c>
      <c r="I3631">
        <v>6530</v>
      </c>
      <c r="J3631">
        <v>6530</v>
      </c>
      <c r="K3631">
        <v>6530</v>
      </c>
      <c r="L3631">
        <v>100</v>
      </c>
      <c r="M3631">
        <v>79.459999999999994</v>
      </c>
      <c r="N3631">
        <f>COUNTIF(Cod_Mun_Norte!B:B,DADOS_SNIS_Minas!A3631)</f>
        <v>0</v>
      </c>
    </row>
    <row r="3632" spans="1:14" x14ac:dyDescent="0.2">
      <c r="A3632">
        <v>311280</v>
      </c>
      <c r="B3632" t="s">
        <v>853</v>
      </c>
      <c r="C3632" t="s">
        <v>98</v>
      </c>
      <c r="D3632">
        <v>2010</v>
      </c>
      <c r="E3632" t="s">
        <v>361</v>
      </c>
      <c r="F3632" t="s">
        <v>362</v>
      </c>
      <c r="H3632">
        <v>8183</v>
      </c>
      <c r="I3632">
        <v>6502</v>
      </c>
      <c r="J3632">
        <v>6502</v>
      </c>
      <c r="K3632">
        <v>6502</v>
      </c>
      <c r="L3632">
        <v>100</v>
      </c>
      <c r="M3632">
        <v>79.459999999999994</v>
      </c>
      <c r="N3632">
        <f>COUNTIF(Cod_Mun_Norte!B:B,DADOS_SNIS_Minas!A3632)</f>
        <v>0</v>
      </c>
    </row>
    <row r="3633" spans="1:14" x14ac:dyDescent="0.2">
      <c r="A3633">
        <v>311280</v>
      </c>
      <c r="B3633" t="s">
        <v>853</v>
      </c>
      <c r="C3633" t="s">
        <v>98</v>
      </c>
      <c r="D3633">
        <v>2009</v>
      </c>
      <c r="E3633" t="s">
        <v>361</v>
      </c>
      <c r="F3633" t="s">
        <v>362</v>
      </c>
      <c r="H3633">
        <v>7864</v>
      </c>
      <c r="I3633">
        <v>6205</v>
      </c>
      <c r="J3633">
        <v>9806</v>
      </c>
      <c r="K3633">
        <v>9806</v>
      </c>
      <c r="L3633">
        <v>100</v>
      </c>
      <c r="M3633">
        <v>100</v>
      </c>
      <c r="N3633">
        <f>COUNTIF(Cod_Mun_Norte!B:B,DADOS_SNIS_Minas!A3633)</f>
        <v>0</v>
      </c>
    </row>
    <row r="3634" spans="1:14" x14ac:dyDescent="0.2">
      <c r="A3634">
        <v>311280</v>
      </c>
      <c r="B3634" t="s">
        <v>853</v>
      </c>
      <c r="C3634" t="s">
        <v>98</v>
      </c>
      <c r="D3634">
        <v>2008</v>
      </c>
      <c r="E3634" t="s">
        <v>361</v>
      </c>
      <c r="F3634" t="s">
        <v>362</v>
      </c>
      <c r="H3634">
        <v>7858</v>
      </c>
      <c r="I3634">
        <v>6201</v>
      </c>
      <c r="J3634">
        <v>9615</v>
      </c>
      <c r="K3634">
        <v>9615</v>
      </c>
      <c r="L3634">
        <v>100</v>
      </c>
      <c r="M3634">
        <v>100</v>
      </c>
      <c r="N3634">
        <f>COUNTIF(Cod_Mun_Norte!B:B,DADOS_SNIS_Minas!A3634)</f>
        <v>0</v>
      </c>
    </row>
    <row r="3635" spans="1:14" x14ac:dyDescent="0.2">
      <c r="A3635">
        <v>311280</v>
      </c>
      <c r="B3635" t="s">
        <v>853</v>
      </c>
      <c r="C3635" t="s">
        <v>98</v>
      </c>
      <c r="D3635">
        <v>2007</v>
      </c>
      <c r="E3635" t="s">
        <v>361</v>
      </c>
      <c r="F3635" t="s">
        <v>362</v>
      </c>
      <c r="H3635">
        <v>7634</v>
      </c>
      <c r="I3635">
        <v>6024</v>
      </c>
      <c r="J3635">
        <v>9269</v>
      </c>
      <c r="K3635">
        <v>9269</v>
      </c>
      <c r="L3635">
        <v>100</v>
      </c>
      <c r="M3635">
        <v>100</v>
      </c>
      <c r="N3635">
        <f>COUNTIF(Cod_Mun_Norte!B:B,DADOS_SNIS_Minas!A3635)</f>
        <v>0</v>
      </c>
    </row>
    <row r="3636" spans="1:14" x14ac:dyDescent="0.2">
      <c r="A3636">
        <v>311280</v>
      </c>
      <c r="B3636" t="s">
        <v>853</v>
      </c>
      <c r="C3636" t="s">
        <v>98</v>
      </c>
      <c r="D3636">
        <v>2006</v>
      </c>
      <c r="E3636" t="s">
        <v>361</v>
      </c>
      <c r="F3636" t="s">
        <v>362</v>
      </c>
      <c r="H3636">
        <v>8413</v>
      </c>
      <c r="I3636">
        <v>6152</v>
      </c>
      <c r="J3636">
        <v>9038</v>
      </c>
      <c r="K3636">
        <v>9038</v>
      </c>
      <c r="L3636">
        <v>100</v>
      </c>
      <c r="M3636">
        <v>100</v>
      </c>
      <c r="N3636">
        <f>COUNTIF(Cod_Mun_Norte!B:B,DADOS_SNIS_Minas!A3636)</f>
        <v>0</v>
      </c>
    </row>
    <row r="3637" spans="1:14" x14ac:dyDescent="0.2">
      <c r="A3637">
        <v>311280</v>
      </c>
      <c r="B3637" t="s">
        <v>853</v>
      </c>
      <c r="C3637" t="s">
        <v>98</v>
      </c>
      <c r="D3637">
        <v>2005</v>
      </c>
      <c r="E3637" t="s">
        <v>361</v>
      </c>
      <c r="F3637" t="s">
        <v>362</v>
      </c>
      <c r="H3637">
        <v>8310</v>
      </c>
      <c r="I3637">
        <v>6077</v>
      </c>
      <c r="J3637">
        <v>8906</v>
      </c>
      <c r="K3637">
        <v>8906</v>
      </c>
      <c r="L3637">
        <v>100</v>
      </c>
      <c r="M3637">
        <v>100</v>
      </c>
      <c r="N3637">
        <f>COUNTIF(Cod_Mun_Norte!B:B,DADOS_SNIS_Minas!A3637)</f>
        <v>0</v>
      </c>
    </row>
    <row r="3638" spans="1:14" x14ac:dyDescent="0.2">
      <c r="A3638">
        <v>311280</v>
      </c>
      <c r="B3638" t="s">
        <v>853</v>
      </c>
      <c r="C3638" t="s">
        <v>98</v>
      </c>
      <c r="D3638">
        <v>2004</v>
      </c>
      <c r="E3638" t="s">
        <v>361</v>
      </c>
      <c r="F3638" t="s">
        <v>362</v>
      </c>
      <c r="H3638">
        <v>8206</v>
      </c>
      <c r="I3638">
        <v>6001</v>
      </c>
      <c r="J3638">
        <v>8702</v>
      </c>
      <c r="K3638">
        <v>8702</v>
      </c>
      <c r="L3638">
        <v>100</v>
      </c>
      <c r="M3638">
        <v>100</v>
      </c>
      <c r="N3638">
        <f>COUNTIF(Cod_Mun_Norte!B:B,DADOS_SNIS_Minas!A3638)</f>
        <v>0</v>
      </c>
    </row>
    <row r="3639" spans="1:14" x14ac:dyDescent="0.2">
      <c r="A3639">
        <v>311280</v>
      </c>
      <c r="B3639" t="s">
        <v>853</v>
      </c>
      <c r="C3639" t="s">
        <v>98</v>
      </c>
      <c r="D3639">
        <v>2003</v>
      </c>
      <c r="E3639" t="s">
        <v>361</v>
      </c>
      <c r="F3639" t="s">
        <v>362</v>
      </c>
      <c r="H3639">
        <v>8019</v>
      </c>
      <c r="I3639">
        <v>5864</v>
      </c>
      <c r="J3639">
        <v>8532</v>
      </c>
      <c r="K3639">
        <v>8532</v>
      </c>
      <c r="L3639">
        <v>100</v>
      </c>
      <c r="M3639">
        <v>100</v>
      </c>
      <c r="N3639">
        <f>COUNTIF(Cod_Mun_Norte!B:B,DADOS_SNIS_Minas!A3639)</f>
        <v>0</v>
      </c>
    </row>
    <row r="3640" spans="1:14" x14ac:dyDescent="0.2">
      <c r="A3640">
        <v>311280</v>
      </c>
      <c r="B3640" t="s">
        <v>853</v>
      </c>
      <c r="C3640" t="s">
        <v>98</v>
      </c>
      <c r="D3640">
        <v>2002</v>
      </c>
      <c r="E3640" t="s">
        <v>361</v>
      </c>
      <c r="F3640" t="s">
        <v>362</v>
      </c>
      <c r="H3640">
        <v>7929</v>
      </c>
      <c r="I3640">
        <v>5798</v>
      </c>
      <c r="J3640">
        <v>8359</v>
      </c>
      <c r="K3640">
        <v>8359</v>
      </c>
      <c r="L3640">
        <v>100</v>
      </c>
      <c r="M3640">
        <v>100</v>
      </c>
      <c r="N3640">
        <f>COUNTIF(Cod_Mun_Norte!B:B,DADOS_SNIS_Minas!A3640)</f>
        <v>0</v>
      </c>
    </row>
    <row r="3641" spans="1:14" x14ac:dyDescent="0.2">
      <c r="A3641">
        <v>311280</v>
      </c>
      <c r="B3641" t="s">
        <v>853</v>
      </c>
      <c r="C3641" t="s">
        <v>98</v>
      </c>
      <c r="D3641">
        <v>2001</v>
      </c>
      <c r="E3641" t="s">
        <v>361</v>
      </c>
      <c r="F3641" t="s">
        <v>362</v>
      </c>
      <c r="H3641">
        <v>7848</v>
      </c>
      <c r="I3641">
        <v>5739</v>
      </c>
      <c r="J3641">
        <v>8131</v>
      </c>
      <c r="K3641">
        <v>8131</v>
      </c>
      <c r="L3641">
        <v>100</v>
      </c>
      <c r="M3641">
        <v>100</v>
      </c>
      <c r="N3641">
        <f>COUNTIF(Cod_Mun_Norte!B:B,DADOS_SNIS_Minas!A3641)</f>
        <v>0</v>
      </c>
    </row>
    <row r="3642" spans="1:14" x14ac:dyDescent="0.2">
      <c r="A3642">
        <v>311280</v>
      </c>
      <c r="B3642" t="s">
        <v>853</v>
      </c>
      <c r="C3642" t="s">
        <v>98</v>
      </c>
      <c r="D3642">
        <v>2000</v>
      </c>
      <c r="E3642" t="s">
        <v>361</v>
      </c>
      <c r="F3642" t="s">
        <v>362</v>
      </c>
      <c r="H3642">
        <v>7737</v>
      </c>
      <c r="I3642">
        <v>5658</v>
      </c>
      <c r="N3642">
        <f>COUNTIF(Cod_Mun_Norte!B:B,DADOS_SNIS_Minas!A3642)</f>
        <v>0</v>
      </c>
    </row>
    <row r="3643" spans="1:14" x14ac:dyDescent="0.2">
      <c r="A3643">
        <v>311280</v>
      </c>
      <c r="B3643" t="s">
        <v>853</v>
      </c>
      <c r="C3643" t="s">
        <v>98</v>
      </c>
      <c r="D3643">
        <v>1999</v>
      </c>
      <c r="E3643" t="s">
        <v>361</v>
      </c>
      <c r="F3643" t="s">
        <v>362</v>
      </c>
      <c r="H3643">
        <v>7827</v>
      </c>
      <c r="I3643">
        <v>5424</v>
      </c>
      <c r="N3643">
        <f>COUNTIF(Cod_Mun_Norte!B:B,DADOS_SNIS_Minas!A3643)</f>
        <v>0</v>
      </c>
    </row>
    <row r="3644" spans="1:14" x14ac:dyDescent="0.2">
      <c r="A3644">
        <v>311280</v>
      </c>
      <c r="B3644" t="s">
        <v>853</v>
      </c>
      <c r="C3644" t="s">
        <v>98</v>
      </c>
      <c r="D3644">
        <v>1998</v>
      </c>
      <c r="E3644" t="s">
        <v>361</v>
      </c>
      <c r="F3644" t="s">
        <v>362</v>
      </c>
      <c r="H3644">
        <v>7670</v>
      </c>
      <c r="I3644">
        <v>5315</v>
      </c>
      <c r="N3644">
        <f>COUNTIF(Cod_Mun_Norte!B:B,DADOS_SNIS_Minas!A3644)</f>
        <v>0</v>
      </c>
    </row>
    <row r="3645" spans="1:14" x14ac:dyDescent="0.2">
      <c r="A3645">
        <v>311280</v>
      </c>
      <c r="B3645" t="s">
        <v>853</v>
      </c>
      <c r="C3645" t="s">
        <v>98</v>
      </c>
      <c r="D3645">
        <v>1997</v>
      </c>
      <c r="H3645">
        <v>7512</v>
      </c>
      <c r="I3645">
        <v>5206</v>
      </c>
      <c r="N3645">
        <f>COUNTIF(Cod_Mun_Norte!B:B,DADOS_SNIS_Minas!A3645)</f>
        <v>0</v>
      </c>
    </row>
    <row r="3646" spans="1:14" x14ac:dyDescent="0.2">
      <c r="A3646">
        <v>311280</v>
      </c>
      <c r="B3646" t="s">
        <v>853</v>
      </c>
      <c r="C3646" t="s">
        <v>98</v>
      </c>
      <c r="D3646">
        <v>1996</v>
      </c>
      <c r="H3646">
        <v>7325</v>
      </c>
      <c r="I3646">
        <v>5076</v>
      </c>
      <c r="N3646">
        <f>COUNTIF(Cod_Mun_Norte!B:B,DADOS_SNIS_Minas!A3646)</f>
        <v>0</v>
      </c>
    </row>
    <row r="3647" spans="1:14" x14ac:dyDescent="0.2">
      <c r="A3647">
        <v>311280</v>
      </c>
      <c r="B3647" t="s">
        <v>853</v>
      </c>
      <c r="C3647" t="s">
        <v>98</v>
      </c>
      <c r="D3647">
        <v>1995</v>
      </c>
      <c r="H3647">
        <v>7296</v>
      </c>
      <c r="I3647">
        <v>5056</v>
      </c>
      <c r="N3647">
        <f>COUNTIF(Cod_Mun_Norte!B:B,DADOS_SNIS_Minas!A3647)</f>
        <v>0</v>
      </c>
    </row>
    <row r="3648" spans="1:14" x14ac:dyDescent="0.2">
      <c r="A3648">
        <v>311290</v>
      </c>
      <c r="B3648" t="s">
        <v>857</v>
      </c>
      <c r="C3648" t="s">
        <v>98</v>
      </c>
      <c r="D3648">
        <v>2020</v>
      </c>
      <c r="E3648" t="s">
        <v>858</v>
      </c>
      <c r="F3648" t="s">
        <v>357</v>
      </c>
      <c r="G3648" t="s">
        <v>383</v>
      </c>
      <c r="H3648">
        <v>9308</v>
      </c>
      <c r="I3648">
        <v>3895</v>
      </c>
      <c r="J3648">
        <v>3496</v>
      </c>
      <c r="K3648">
        <v>3496</v>
      </c>
      <c r="L3648">
        <v>89.8</v>
      </c>
      <c r="M3648">
        <v>37.56</v>
      </c>
      <c r="N3648">
        <f>COUNTIF(Cod_Mun_Norte!B:B,DADOS_SNIS_Minas!A3648)</f>
        <v>0</v>
      </c>
    </row>
    <row r="3649" spans="1:14" x14ac:dyDescent="0.2">
      <c r="A3649">
        <v>311290</v>
      </c>
      <c r="B3649" t="s">
        <v>857</v>
      </c>
      <c r="C3649" t="s">
        <v>98</v>
      </c>
      <c r="D3649">
        <v>2019</v>
      </c>
      <c r="E3649" t="s">
        <v>858</v>
      </c>
      <c r="F3649" t="s">
        <v>357</v>
      </c>
      <c r="G3649" t="s">
        <v>383</v>
      </c>
      <c r="H3649">
        <v>9298</v>
      </c>
      <c r="I3649">
        <v>3891</v>
      </c>
      <c r="J3649">
        <v>3491</v>
      </c>
      <c r="K3649">
        <v>3491</v>
      </c>
      <c r="L3649">
        <v>89.7</v>
      </c>
      <c r="M3649">
        <v>37.549999999999997</v>
      </c>
      <c r="N3649">
        <f>COUNTIF(Cod_Mun_Norte!B:B,DADOS_SNIS_Minas!A3649)</f>
        <v>0</v>
      </c>
    </row>
    <row r="3650" spans="1:14" x14ac:dyDescent="0.2">
      <c r="A3650">
        <v>311290</v>
      </c>
      <c r="B3650" t="s">
        <v>857</v>
      </c>
      <c r="C3650" t="s">
        <v>98</v>
      </c>
      <c r="D3650">
        <v>2018</v>
      </c>
      <c r="E3650" t="s">
        <v>859</v>
      </c>
      <c r="F3650" t="s">
        <v>357</v>
      </c>
      <c r="H3650">
        <v>9287</v>
      </c>
      <c r="I3650">
        <v>3887</v>
      </c>
      <c r="J3650">
        <v>3535</v>
      </c>
      <c r="K3650">
        <v>3535</v>
      </c>
      <c r="L3650">
        <v>90.9</v>
      </c>
      <c r="M3650">
        <v>38.06</v>
      </c>
      <c r="N3650">
        <f>COUNTIF(Cod_Mun_Norte!B:B,DADOS_SNIS_Minas!A3650)</f>
        <v>0</v>
      </c>
    </row>
    <row r="3651" spans="1:14" x14ac:dyDescent="0.2">
      <c r="A3651">
        <v>311290</v>
      </c>
      <c r="B3651" t="s">
        <v>857</v>
      </c>
      <c r="C3651" t="s">
        <v>98</v>
      </c>
      <c r="D3651">
        <v>2017</v>
      </c>
      <c r="E3651" t="s">
        <v>859</v>
      </c>
      <c r="F3651" t="s">
        <v>357</v>
      </c>
      <c r="H3651">
        <v>9431</v>
      </c>
      <c r="I3651">
        <v>3947</v>
      </c>
      <c r="J3651">
        <v>3544</v>
      </c>
      <c r="K3651">
        <v>3544</v>
      </c>
      <c r="L3651">
        <v>89.8</v>
      </c>
      <c r="M3651">
        <v>37.58</v>
      </c>
      <c r="N3651">
        <f>COUNTIF(Cod_Mun_Norte!B:B,DADOS_SNIS_Minas!A3651)</f>
        <v>0</v>
      </c>
    </row>
    <row r="3652" spans="1:14" x14ac:dyDescent="0.2">
      <c r="A3652">
        <v>311290</v>
      </c>
      <c r="B3652" t="s">
        <v>857</v>
      </c>
      <c r="C3652" t="s">
        <v>98</v>
      </c>
      <c r="D3652">
        <v>2016</v>
      </c>
      <c r="E3652" t="s">
        <v>859</v>
      </c>
      <c r="F3652" t="s">
        <v>359</v>
      </c>
      <c r="H3652">
        <v>9412</v>
      </c>
      <c r="I3652">
        <v>3939</v>
      </c>
      <c r="J3652">
        <v>3680</v>
      </c>
      <c r="K3652">
        <v>3680</v>
      </c>
      <c r="L3652">
        <v>93.4</v>
      </c>
      <c r="M3652">
        <v>39.1</v>
      </c>
      <c r="N3652">
        <f>COUNTIF(Cod_Mun_Norte!B:B,DADOS_SNIS_Minas!A3652)</f>
        <v>0</v>
      </c>
    </row>
    <row r="3653" spans="1:14" x14ac:dyDescent="0.2">
      <c r="A3653">
        <v>311290</v>
      </c>
      <c r="B3653" t="s">
        <v>857</v>
      </c>
      <c r="C3653" t="s">
        <v>98</v>
      </c>
      <c r="D3653">
        <v>2015</v>
      </c>
      <c r="E3653" t="s">
        <v>860</v>
      </c>
      <c r="F3653" t="s">
        <v>364</v>
      </c>
      <c r="H3653">
        <v>9392</v>
      </c>
      <c r="I3653">
        <v>3930</v>
      </c>
      <c r="J3653">
        <v>3712</v>
      </c>
      <c r="K3653">
        <v>3712</v>
      </c>
      <c r="L3653">
        <v>94.5</v>
      </c>
      <c r="M3653">
        <v>39.520000000000003</v>
      </c>
      <c r="N3653">
        <f>COUNTIF(Cod_Mun_Norte!B:B,DADOS_SNIS_Minas!A3653)</f>
        <v>0</v>
      </c>
    </row>
    <row r="3654" spans="1:14" x14ac:dyDescent="0.2">
      <c r="A3654">
        <v>311290</v>
      </c>
      <c r="B3654" t="s">
        <v>857</v>
      </c>
      <c r="C3654" t="s">
        <v>98</v>
      </c>
      <c r="D3654">
        <v>2014</v>
      </c>
      <c r="E3654" t="s">
        <v>860</v>
      </c>
      <c r="F3654" t="s">
        <v>364</v>
      </c>
      <c r="H3654">
        <v>9371</v>
      </c>
      <c r="I3654">
        <v>3922</v>
      </c>
      <c r="J3654">
        <v>3922</v>
      </c>
      <c r="K3654">
        <v>3922</v>
      </c>
      <c r="L3654">
        <v>100</v>
      </c>
      <c r="M3654">
        <v>41.85</v>
      </c>
      <c r="N3654">
        <f>COUNTIF(Cod_Mun_Norte!B:B,DADOS_SNIS_Minas!A3654)</f>
        <v>0</v>
      </c>
    </row>
    <row r="3655" spans="1:14" x14ac:dyDescent="0.2">
      <c r="A3655">
        <v>311290</v>
      </c>
      <c r="B3655" t="s">
        <v>857</v>
      </c>
      <c r="C3655" t="s">
        <v>98</v>
      </c>
      <c r="D3655">
        <v>2013</v>
      </c>
      <c r="E3655" t="s">
        <v>860</v>
      </c>
      <c r="F3655" t="s">
        <v>364</v>
      </c>
      <c r="H3655">
        <v>9349</v>
      </c>
      <c r="I3655">
        <v>3912</v>
      </c>
      <c r="J3655">
        <v>3912</v>
      </c>
      <c r="K3655">
        <v>3912</v>
      </c>
      <c r="L3655">
        <v>100</v>
      </c>
      <c r="M3655">
        <v>41.84</v>
      </c>
      <c r="N3655">
        <f>COUNTIF(Cod_Mun_Norte!B:B,DADOS_SNIS_Minas!A3655)</f>
        <v>0</v>
      </c>
    </row>
    <row r="3656" spans="1:14" x14ac:dyDescent="0.2">
      <c r="A3656">
        <v>311290</v>
      </c>
      <c r="B3656" t="s">
        <v>857</v>
      </c>
      <c r="C3656" t="s">
        <v>98</v>
      </c>
      <c r="D3656">
        <v>2012</v>
      </c>
      <c r="E3656" t="s">
        <v>859</v>
      </c>
      <c r="F3656" t="s">
        <v>359</v>
      </c>
      <c r="H3656">
        <v>9060</v>
      </c>
      <c r="I3656">
        <v>3792</v>
      </c>
      <c r="J3656">
        <v>3792</v>
      </c>
      <c r="K3656">
        <v>3792</v>
      </c>
      <c r="L3656">
        <v>100</v>
      </c>
      <c r="M3656">
        <v>41.85</v>
      </c>
      <c r="N3656">
        <f>COUNTIF(Cod_Mun_Norte!B:B,DADOS_SNIS_Minas!A3656)</f>
        <v>0</v>
      </c>
    </row>
    <row r="3657" spans="1:14" x14ac:dyDescent="0.2">
      <c r="A3657">
        <v>311290</v>
      </c>
      <c r="B3657" t="s">
        <v>857</v>
      </c>
      <c r="C3657" t="s">
        <v>98</v>
      </c>
      <c r="D3657">
        <v>2011</v>
      </c>
      <c r="E3657" t="s">
        <v>859</v>
      </c>
      <c r="F3657" t="s">
        <v>359</v>
      </c>
      <c r="H3657">
        <v>9046</v>
      </c>
      <c r="I3657">
        <v>3786</v>
      </c>
      <c r="J3657">
        <v>3786</v>
      </c>
      <c r="K3657">
        <v>3786</v>
      </c>
      <c r="L3657">
        <v>100</v>
      </c>
      <c r="M3657">
        <v>41.85</v>
      </c>
      <c r="N3657">
        <f>COUNTIF(Cod_Mun_Norte!B:B,DADOS_SNIS_Minas!A3657)</f>
        <v>0</v>
      </c>
    </row>
    <row r="3658" spans="1:14" x14ac:dyDescent="0.2">
      <c r="A3658">
        <v>311290</v>
      </c>
      <c r="B3658" t="s">
        <v>857</v>
      </c>
      <c r="C3658" t="s">
        <v>98</v>
      </c>
      <c r="D3658">
        <v>2010</v>
      </c>
      <c r="E3658" t="s">
        <v>860</v>
      </c>
      <c r="F3658" t="s">
        <v>364</v>
      </c>
      <c r="H3658">
        <v>9030</v>
      </c>
      <c r="I3658">
        <v>3779</v>
      </c>
      <c r="J3658">
        <v>3779</v>
      </c>
      <c r="K3658">
        <v>3779</v>
      </c>
      <c r="L3658">
        <v>100</v>
      </c>
      <c r="M3658">
        <v>41.85</v>
      </c>
      <c r="N3658">
        <f>COUNTIF(Cod_Mun_Norte!B:B,DADOS_SNIS_Minas!A3658)</f>
        <v>0</v>
      </c>
    </row>
    <row r="3659" spans="1:14" x14ac:dyDescent="0.2">
      <c r="A3659">
        <v>311290</v>
      </c>
      <c r="B3659" t="s">
        <v>857</v>
      </c>
      <c r="C3659" t="s">
        <v>98</v>
      </c>
      <c r="D3659">
        <v>2009</v>
      </c>
      <c r="E3659" t="s">
        <v>361</v>
      </c>
      <c r="F3659" t="s">
        <v>362</v>
      </c>
      <c r="H3659">
        <v>9157</v>
      </c>
      <c r="I3659">
        <v>3843</v>
      </c>
      <c r="J3659">
        <v>4138</v>
      </c>
      <c r="K3659">
        <v>4138</v>
      </c>
      <c r="L3659">
        <v>100</v>
      </c>
      <c r="M3659">
        <v>45.19</v>
      </c>
      <c r="N3659">
        <f>COUNTIF(Cod_Mun_Norte!B:B,DADOS_SNIS_Minas!A3659)</f>
        <v>0</v>
      </c>
    </row>
    <row r="3660" spans="1:14" x14ac:dyDescent="0.2">
      <c r="A3660">
        <v>311290</v>
      </c>
      <c r="B3660" t="s">
        <v>857</v>
      </c>
      <c r="C3660" t="s">
        <v>98</v>
      </c>
      <c r="D3660">
        <v>2008</v>
      </c>
      <c r="E3660" t="s">
        <v>361</v>
      </c>
      <c r="F3660" t="s">
        <v>362</v>
      </c>
      <c r="H3660">
        <v>9135</v>
      </c>
      <c r="I3660">
        <v>3834</v>
      </c>
      <c r="J3660">
        <v>4113</v>
      </c>
      <c r="K3660">
        <v>4113</v>
      </c>
      <c r="L3660">
        <v>100</v>
      </c>
      <c r="M3660">
        <v>45.02</v>
      </c>
      <c r="N3660">
        <f>COUNTIF(Cod_Mun_Norte!B:B,DADOS_SNIS_Minas!A3660)</f>
        <v>0</v>
      </c>
    </row>
    <row r="3661" spans="1:14" x14ac:dyDescent="0.2">
      <c r="A3661">
        <v>311290</v>
      </c>
      <c r="B3661" t="s">
        <v>857</v>
      </c>
      <c r="C3661" t="s">
        <v>98</v>
      </c>
      <c r="D3661">
        <v>2007</v>
      </c>
      <c r="E3661" t="s">
        <v>361</v>
      </c>
      <c r="F3661" t="s">
        <v>362</v>
      </c>
      <c r="H3661">
        <v>8855</v>
      </c>
      <c r="I3661">
        <v>3716</v>
      </c>
      <c r="J3661">
        <v>3898</v>
      </c>
      <c r="K3661">
        <v>3898</v>
      </c>
      <c r="L3661">
        <v>100</v>
      </c>
      <c r="M3661">
        <v>44.02</v>
      </c>
      <c r="N3661">
        <f>COUNTIF(Cod_Mun_Norte!B:B,DADOS_SNIS_Minas!A3661)</f>
        <v>0</v>
      </c>
    </row>
    <row r="3662" spans="1:14" x14ac:dyDescent="0.2">
      <c r="A3662">
        <v>311290</v>
      </c>
      <c r="B3662" t="s">
        <v>857</v>
      </c>
      <c r="C3662" t="s">
        <v>98</v>
      </c>
      <c r="D3662">
        <v>2006</v>
      </c>
      <c r="E3662" t="s">
        <v>361</v>
      </c>
      <c r="F3662" t="s">
        <v>362</v>
      </c>
      <c r="H3662">
        <v>9579</v>
      </c>
      <c r="I3662">
        <v>3724</v>
      </c>
      <c r="J3662">
        <v>3848</v>
      </c>
      <c r="K3662">
        <v>3848</v>
      </c>
      <c r="L3662">
        <v>100</v>
      </c>
      <c r="M3662">
        <v>40.17</v>
      </c>
      <c r="N3662">
        <f>COUNTIF(Cod_Mun_Norte!B:B,DADOS_SNIS_Minas!A3662)</f>
        <v>0</v>
      </c>
    </row>
    <row r="3663" spans="1:14" x14ac:dyDescent="0.2">
      <c r="A3663">
        <v>311290</v>
      </c>
      <c r="B3663" t="s">
        <v>857</v>
      </c>
      <c r="C3663" t="s">
        <v>98</v>
      </c>
      <c r="D3663">
        <v>2005</v>
      </c>
      <c r="E3663" t="s">
        <v>361</v>
      </c>
      <c r="F3663" t="s">
        <v>362</v>
      </c>
      <c r="H3663">
        <v>9466</v>
      </c>
      <c r="I3663">
        <v>3680</v>
      </c>
      <c r="J3663">
        <v>3781</v>
      </c>
      <c r="K3663">
        <v>3781</v>
      </c>
      <c r="L3663">
        <v>100</v>
      </c>
      <c r="M3663">
        <v>39.94</v>
      </c>
      <c r="N3663">
        <f>COUNTIF(Cod_Mun_Norte!B:B,DADOS_SNIS_Minas!A3663)</f>
        <v>0</v>
      </c>
    </row>
    <row r="3664" spans="1:14" x14ac:dyDescent="0.2">
      <c r="A3664">
        <v>311290</v>
      </c>
      <c r="B3664" t="s">
        <v>857</v>
      </c>
      <c r="C3664" t="s">
        <v>98</v>
      </c>
      <c r="D3664">
        <v>2004</v>
      </c>
      <c r="E3664" t="s">
        <v>361</v>
      </c>
      <c r="F3664" t="s">
        <v>362</v>
      </c>
      <c r="H3664">
        <v>9351</v>
      </c>
      <c r="I3664">
        <v>3635</v>
      </c>
      <c r="N3664">
        <f>COUNTIF(Cod_Mun_Norte!B:B,DADOS_SNIS_Minas!A3664)</f>
        <v>0</v>
      </c>
    </row>
    <row r="3665" spans="1:14" x14ac:dyDescent="0.2">
      <c r="A3665">
        <v>311290</v>
      </c>
      <c r="B3665" t="s">
        <v>857</v>
      </c>
      <c r="C3665" t="s">
        <v>98</v>
      </c>
      <c r="D3665">
        <v>2003</v>
      </c>
      <c r="E3665" t="s">
        <v>361</v>
      </c>
      <c r="F3665" t="s">
        <v>362</v>
      </c>
      <c r="H3665">
        <v>9145</v>
      </c>
      <c r="I3665">
        <v>3555</v>
      </c>
      <c r="N3665">
        <f>COUNTIF(Cod_Mun_Norte!B:B,DADOS_SNIS_Minas!A3665)</f>
        <v>0</v>
      </c>
    </row>
    <row r="3666" spans="1:14" x14ac:dyDescent="0.2">
      <c r="A3666">
        <v>311290</v>
      </c>
      <c r="B3666" t="s">
        <v>857</v>
      </c>
      <c r="C3666" t="s">
        <v>98</v>
      </c>
      <c r="D3666">
        <v>2002</v>
      </c>
      <c r="E3666" t="s">
        <v>361</v>
      </c>
      <c r="F3666" t="s">
        <v>362</v>
      </c>
      <c r="H3666">
        <v>9046</v>
      </c>
      <c r="I3666">
        <v>3516</v>
      </c>
      <c r="N3666">
        <f>COUNTIF(Cod_Mun_Norte!B:B,DADOS_SNIS_Minas!A3666)</f>
        <v>0</v>
      </c>
    </row>
    <row r="3667" spans="1:14" x14ac:dyDescent="0.2">
      <c r="A3667">
        <v>311290</v>
      </c>
      <c r="B3667" t="s">
        <v>857</v>
      </c>
      <c r="C3667" t="s">
        <v>98</v>
      </c>
      <c r="D3667">
        <v>2001</v>
      </c>
      <c r="E3667" t="s">
        <v>361</v>
      </c>
      <c r="F3667" t="s">
        <v>362</v>
      </c>
      <c r="H3667">
        <v>8963</v>
      </c>
      <c r="I3667">
        <v>3484</v>
      </c>
      <c r="N3667">
        <f>COUNTIF(Cod_Mun_Norte!B:B,DADOS_SNIS_Minas!A3667)</f>
        <v>0</v>
      </c>
    </row>
    <row r="3668" spans="1:14" x14ac:dyDescent="0.2">
      <c r="A3668">
        <v>311290</v>
      </c>
      <c r="B3668" t="s">
        <v>857</v>
      </c>
      <c r="C3668" t="s">
        <v>98</v>
      </c>
      <c r="D3668">
        <v>2000</v>
      </c>
      <c r="E3668" t="s">
        <v>361</v>
      </c>
      <c r="F3668" t="s">
        <v>362</v>
      </c>
      <c r="H3668">
        <v>8834</v>
      </c>
      <c r="I3668">
        <v>3434</v>
      </c>
      <c r="N3668">
        <f>COUNTIF(Cod_Mun_Norte!B:B,DADOS_SNIS_Minas!A3668)</f>
        <v>0</v>
      </c>
    </row>
    <row r="3669" spans="1:14" x14ac:dyDescent="0.2">
      <c r="A3669">
        <v>311290</v>
      </c>
      <c r="B3669" t="s">
        <v>857</v>
      </c>
      <c r="C3669" t="s">
        <v>98</v>
      </c>
      <c r="D3669">
        <v>1999</v>
      </c>
      <c r="E3669" t="s">
        <v>361</v>
      </c>
      <c r="F3669" t="s">
        <v>362</v>
      </c>
      <c r="H3669">
        <v>8391</v>
      </c>
      <c r="I3669">
        <v>3087</v>
      </c>
      <c r="N3669">
        <f>COUNTIF(Cod_Mun_Norte!B:B,DADOS_SNIS_Minas!A3669)</f>
        <v>0</v>
      </c>
    </row>
    <row r="3670" spans="1:14" x14ac:dyDescent="0.2">
      <c r="A3670">
        <v>311290</v>
      </c>
      <c r="B3670" t="s">
        <v>857</v>
      </c>
      <c r="C3670" t="s">
        <v>98</v>
      </c>
      <c r="D3670">
        <v>1998</v>
      </c>
      <c r="E3670" t="s">
        <v>361</v>
      </c>
      <c r="F3670" t="s">
        <v>362</v>
      </c>
      <c r="H3670">
        <v>8321</v>
      </c>
      <c r="I3670">
        <v>3061</v>
      </c>
      <c r="N3670">
        <f>COUNTIF(Cod_Mun_Norte!B:B,DADOS_SNIS_Minas!A3670)</f>
        <v>0</v>
      </c>
    </row>
    <row r="3671" spans="1:14" x14ac:dyDescent="0.2">
      <c r="A3671">
        <v>311290</v>
      </c>
      <c r="B3671" t="s">
        <v>857</v>
      </c>
      <c r="C3671" t="s">
        <v>98</v>
      </c>
      <c r="D3671">
        <v>1997</v>
      </c>
      <c r="H3671">
        <v>8250</v>
      </c>
      <c r="I3671">
        <v>3035</v>
      </c>
      <c r="N3671">
        <f>COUNTIF(Cod_Mun_Norte!B:B,DADOS_SNIS_Minas!A3671)</f>
        <v>0</v>
      </c>
    </row>
    <row r="3672" spans="1:14" x14ac:dyDescent="0.2">
      <c r="A3672">
        <v>311290</v>
      </c>
      <c r="B3672" t="s">
        <v>857</v>
      </c>
      <c r="C3672" t="s">
        <v>98</v>
      </c>
      <c r="D3672">
        <v>1996</v>
      </c>
      <c r="H3672">
        <v>8166</v>
      </c>
      <c r="I3672">
        <v>3004</v>
      </c>
      <c r="N3672">
        <f>COUNTIF(Cod_Mun_Norte!B:B,DADOS_SNIS_Minas!A3672)</f>
        <v>0</v>
      </c>
    </row>
    <row r="3673" spans="1:14" x14ac:dyDescent="0.2">
      <c r="A3673">
        <v>311290</v>
      </c>
      <c r="B3673" t="s">
        <v>857</v>
      </c>
      <c r="C3673" t="s">
        <v>98</v>
      </c>
      <c r="D3673">
        <v>1995</v>
      </c>
      <c r="H3673">
        <v>8103</v>
      </c>
      <c r="I3673">
        <v>2981</v>
      </c>
      <c r="N3673">
        <f>COUNTIF(Cod_Mun_Norte!B:B,DADOS_SNIS_Minas!A3673)</f>
        <v>0</v>
      </c>
    </row>
    <row r="3674" spans="1:14" x14ac:dyDescent="0.2">
      <c r="A3674">
        <v>311300</v>
      </c>
      <c r="B3674" t="s">
        <v>861</v>
      </c>
      <c r="C3674" t="s">
        <v>98</v>
      </c>
      <c r="D3674">
        <v>2020</v>
      </c>
      <c r="E3674" t="s">
        <v>862</v>
      </c>
      <c r="F3674" t="s">
        <v>367</v>
      </c>
      <c r="G3674" t="s">
        <v>547</v>
      </c>
      <c r="H3674">
        <v>23780</v>
      </c>
      <c r="I3674">
        <v>7653</v>
      </c>
      <c r="J3674">
        <v>6425</v>
      </c>
      <c r="K3674">
        <v>4052</v>
      </c>
      <c r="L3674">
        <v>53</v>
      </c>
      <c r="M3674">
        <v>27.02</v>
      </c>
      <c r="N3674">
        <f>COUNTIF(Cod_Mun_Norte!B:B,DADOS_SNIS_Minas!A3674)</f>
        <v>0</v>
      </c>
    </row>
    <row r="3675" spans="1:14" x14ac:dyDescent="0.2">
      <c r="A3675">
        <v>311300</v>
      </c>
      <c r="B3675" t="s">
        <v>861</v>
      </c>
      <c r="C3675" t="s">
        <v>98</v>
      </c>
      <c r="D3675">
        <v>2019</v>
      </c>
      <c r="E3675" t="s">
        <v>479</v>
      </c>
      <c r="F3675" t="s">
        <v>99</v>
      </c>
      <c r="G3675" t="s">
        <v>216</v>
      </c>
      <c r="H3675">
        <v>23685</v>
      </c>
      <c r="I3675">
        <v>7623</v>
      </c>
      <c r="J3675">
        <v>6392</v>
      </c>
      <c r="K3675">
        <v>4004</v>
      </c>
      <c r="L3675">
        <v>52.5</v>
      </c>
      <c r="M3675">
        <v>26.99</v>
      </c>
      <c r="N3675">
        <f>COUNTIF(Cod_Mun_Norte!B:B,DADOS_SNIS_Minas!A3675)</f>
        <v>0</v>
      </c>
    </row>
    <row r="3676" spans="1:14" x14ac:dyDescent="0.2">
      <c r="A3676">
        <v>311300</v>
      </c>
      <c r="B3676" t="s">
        <v>861</v>
      </c>
      <c r="C3676" t="s">
        <v>98</v>
      </c>
      <c r="D3676">
        <v>2018</v>
      </c>
      <c r="E3676" t="s">
        <v>862</v>
      </c>
      <c r="F3676" t="s">
        <v>367</v>
      </c>
      <c r="H3676">
        <v>23586</v>
      </c>
      <c r="I3676">
        <v>7591</v>
      </c>
      <c r="J3676">
        <v>7143</v>
      </c>
      <c r="K3676">
        <v>7143</v>
      </c>
      <c r="L3676">
        <v>94.1</v>
      </c>
      <c r="M3676">
        <v>30.28</v>
      </c>
      <c r="N3676">
        <f>COUNTIF(Cod_Mun_Norte!B:B,DADOS_SNIS_Minas!A3676)</f>
        <v>0</v>
      </c>
    </row>
    <row r="3677" spans="1:14" x14ac:dyDescent="0.2">
      <c r="A3677">
        <v>311300</v>
      </c>
      <c r="B3677" t="s">
        <v>861</v>
      </c>
      <c r="C3677" t="s">
        <v>98</v>
      </c>
      <c r="D3677">
        <v>2017</v>
      </c>
      <c r="E3677" t="s">
        <v>862</v>
      </c>
      <c r="F3677" t="s">
        <v>367</v>
      </c>
      <c r="H3677">
        <v>23781</v>
      </c>
      <c r="I3677">
        <v>7654</v>
      </c>
      <c r="J3677">
        <v>9342</v>
      </c>
      <c r="K3677">
        <v>5614</v>
      </c>
      <c r="L3677">
        <v>73.400000000000006</v>
      </c>
      <c r="M3677">
        <v>39.28</v>
      </c>
      <c r="N3677">
        <f>COUNTIF(Cod_Mun_Norte!B:B,DADOS_SNIS_Minas!A3677)</f>
        <v>0</v>
      </c>
    </row>
    <row r="3678" spans="1:14" x14ac:dyDescent="0.2">
      <c r="A3678">
        <v>311300</v>
      </c>
      <c r="B3678" t="s">
        <v>861</v>
      </c>
      <c r="C3678" t="s">
        <v>98</v>
      </c>
      <c r="D3678">
        <v>2016</v>
      </c>
      <c r="E3678" t="s">
        <v>863</v>
      </c>
      <c r="F3678" t="s">
        <v>864</v>
      </c>
      <c r="H3678">
        <v>23679</v>
      </c>
      <c r="I3678">
        <v>7621</v>
      </c>
      <c r="J3678">
        <v>9173</v>
      </c>
      <c r="K3678">
        <v>5210</v>
      </c>
      <c r="L3678">
        <v>68.400000000000006</v>
      </c>
      <c r="M3678">
        <v>38.74</v>
      </c>
      <c r="N3678">
        <f>COUNTIF(Cod_Mun_Norte!B:B,DADOS_SNIS_Minas!A3678)</f>
        <v>0</v>
      </c>
    </row>
    <row r="3679" spans="1:14" x14ac:dyDescent="0.2">
      <c r="A3679">
        <v>311300</v>
      </c>
      <c r="B3679" t="s">
        <v>861</v>
      </c>
      <c r="C3679" t="s">
        <v>98</v>
      </c>
      <c r="D3679">
        <v>2015</v>
      </c>
      <c r="E3679" t="s">
        <v>862</v>
      </c>
      <c r="F3679" t="s">
        <v>367</v>
      </c>
      <c r="H3679">
        <v>23571</v>
      </c>
      <c r="I3679">
        <v>7586</v>
      </c>
      <c r="J3679">
        <v>11322</v>
      </c>
      <c r="K3679">
        <v>6525</v>
      </c>
      <c r="L3679">
        <v>86</v>
      </c>
      <c r="M3679">
        <v>48.03</v>
      </c>
      <c r="N3679">
        <f>COUNTIF(Cod_Mun_Norte!B:B,DADOS_SNIS_Minas!A3679)</f>
        <v>0</v>
      </c>
    </row>
    <row r="3680" spans="1:14" x14ac:dyDescent="0.2">
      <c r="A3680">
        <v>311300</v>
      </c>
      <c r="B3680" t="s">
        <v>861</v>
      </c>
      <c r="C3680" t="s">
        <v>98</v>
      </c>
      <c r="D3680">
        <v>2014</v>
      </c>
      <c r="E3680" t="s">
        <v>479</v>
      </c>
      <c r="F3680" t="s">
        <v>362</v>
      </c>
      <c r="H3680">
        <v>23458</v>
      </c>
      <c r="I3680">
        <v>7550</v>
      </c>
      <c r="J3680">
        <v>11475</v>
      </c>
      <c r="K3680">
        <v>6330</v>
      </c>
      <c r="L3680">
        <v>83.8</v>
      </c>
      <c r="M3680">
        <v>48.92</v>
      </c>
      <c r="N3680">
        <f>COUNTIF(Cod_Mun_Norte!B:B,DADOS_SNIS_Minas!A3680)</f>
        <v>0</v>
      </c>
    </row>
    <row r="3681" spans="1:14" x14ac:dyDescent="0.2">
      <c r="A3681">
        <v>311300</v>
      </c>
      <c r="B3681" t="s">
        <v>861</v>
      </c>
      <c r="C3681" t="s">
        <v>98</v>
      </c>
      <c r="D3681">
        <v>2013</v>
      </c>
      <c r="E3681" t="s">
        <v>862</v>
      </c>
      <c r="F3681" t="s">
        <v>364</v>
      </c>
      <c r="H3681">
        <v>23340</v>
      </c>
      <c r="I3681">
        <v>7512</v>
      </c>
      <c r="J3681">
        <v>11469</v>
      </c>
      <c r="K3681">
        <v>6324</v>
      </c>
      <c r="L3681">
        <v>84.2</v>
      </c>
      <c r="M3681">
        <v>49.14</v>
      </c>
      <c r="N3681">
        <f>COUNTIF(Cod_Mun_Norte!B:B,DADOS_SNIS_Minas!A3681)</f>
        <v>0</v>
      </c>
    </row>
    <row r="3682" spans="1:14" x14ac:dyDescent="0.2">
      <c r="A3682">
        <v>311300</v>
      </c>
      <c r="B3682" t="s">
        <v>861</v>
      </c>
      <c r="C3682" t="s">
        <v>98</v>
      </c>
      <c r="D3682">
        <v>2012</v>
      </c>
      <c r="E3682" t="s">
        <v>865</v>
      </c>
      <c r="F3682" t="s">
        <v>359</v>
      </c>
      <c r="H3682">
        <v>22549</v>
      </c>
      <c r="I3682">
        <v>7257</v>
      </c>
      <c r="J3682">
        <v>9996</v>
      </c>
      <c r="K3682">
        <v>5894</v>
      </c>
      <c r="L3682">
        <v>81.2</v>
      </c>
      <c r="M3682">
        <v>44.33</v>
      </c>
      <c r="N3682">
        <f>COUNTIF(Cod_Mun_Norte!B:B,DADOS_SNIS_Minas!A3682)</f>
        <v>0</v>
      </c>
    </row>
    <row r="3683" spans="1:14" x14ac:dyDescent="0.2">
      <c r="A3683">
        <v>311300</v>
      </c>
      <c r="B3683" t="s">
        <v>861</v>
      </c>
      <c r="C3683" t="s">
        <v>98</v>
      </c>
      <c r="D3683">
        <v>2011</v>
      </c>
      <c r="E3683" t="s">
        <v>479</v>
      </c>
      <c r="F3683" t="s">
        <v>362</v>
      </c>
      <c r="H3683">
        <v>22448</v>
      </c>
      <c r="I3683">
        <v>7225</v>
      </c>
      <c r="J3683">
        <v>7237</v>
      </c>
      <c r="K3683">
        <v>7200</v>
      </c>
      <c r="L3683">
        <v>99.7</v>
      </c>
      <c r="M3683">
        <v>32.24</v>
      </c>
      <c r="N3683">
        <f>COUNTIF(Cod_Mun_Norte!B:B,DADOS_SNIS_Minas!A3683)</f>
        <v>0</v>
      </c>
    </row>
    <row r="3684" spans="1:14" x14ac:dyDescent="0.2">
      <c r="A3684">
        <v>311300</v>
      </c>
      <c r="B3684" t="s">
        <v>861</v>
      </c>
      <c r="C3684" t="s">
        <v>98</v>
      </c>
      <c r="D3684">
        <v>2010</v>
      </c>
      <c r="E3684" t="s">
        <v>862</v>
      </c>
      <c r="F3684" t="s">
        <v>364</v>
      </c>
      <c r="H3684">
        <v>22343</v>
      </c>
      <c r="I3684">
        <v>7191</v>
      </c>
      <c r="J3684">
        <v>7516</v>
      </c>
      <c r="K3684">
        <v>6120</v>
      </c>
      <c r="L3684">
        <v>85.1</v>
      </c>
      <c r="M3684">
        <v>33.64</v>
      </c>
      <c r="N3684">
        <f>COUNTIF(Cod_Mun_Norte!B:B,DADOS_SNIS_Minas!A3684)</f>
        <v>0</v>
      </c>
    </row>
    <row r="3685" spans="1:14" x14ac:dyDescent="0.2">
      <c r="A3685">
        <v>311300</v>
      </c>
      <c r="B3685" t="s">
        <v>861</v>
      </c>
      <c r="C3685" t="s">
        <v>98</v>
      </c>
      <c r="D3685">
        <v>2009</v>
      </c>
      <c r="E3685" t="s">
        <v>865</v>
      </c>
      <c r="F3685" t="s">
        <v>359</v>
      </c>
      <c r="H3685">
        <v>22392</v>
      </c>
      <c r="I3685">
        <v>7141</v>
      </c>
      <c r="J3685">
        <v>5910</v>
      </c>
      <c r="K3685">
        <v>5910</v>
      </c>
      <c r="L3685">
        <v>82.8</v>
      </c>
      <c r="M3685">
        <v>26.39</v>
      </c>
      <c r="N3685">
        <f>COUNTIF(Cod_Mun_Norte!B:B,DADOS_SNIS_Minas!A3685)</f>
        <v>0</v>
      </c>
    </row>
    <row r="3686" spans="1:14" x14ac:dyDescent="0.2">
      <c r="A3686">
        <v>311300</v>
      </c>
      <c r="B3686" t="s">
        <v>861</v>
      </c>
      <c r="C3686" t="s">
        <v>98</v>
      </c>
      <c r="D3686">
        <v>2008</v>
      </c>
      <c r="E3686" t="s">
        <v>361</v>
      </c>
      <c r="F3686" t="s">
        <v>362</v>
      </c>
      <c r="H3686">
        <v>22278</v>
      </c>
      <c r="I3686">
        <v>7105</v>
      </c>
      <c r="J3686">
        <v>5910</v>
      </c>
      <c r="K3686">
        <v>5910</v>
      </c>
      <c r="L3686">
        <v>83.2</v>
      </c>
      <c r="M3686">
        <v>26.53</v>
      </c>
      <c r="N3686">
        <f>COUNTIF(Cod_Mun_Norte!B:B,DADOS_SNIS_Minas!A3686)</f>
        <v>0</v>
      </c>
    </row>
    <row r="3687" spans="1:14" x14ac:dyDescent="0.2">
      <c r="A3687">
        <v>311300</v>
      </c>
      <c r="B3687" t="s">
        <v>861</v>
      </c>
      <c r="C3687" t="s">
        <v>98</v>
      </c>
      <c r="D3687">
        <v>2007</v>
      </c>
      <c r="E3687" t="s">
        <v>361</v>
      </c>
      <c r="F3687" t="s">
        <v>362</v>
      </c>
      <c r="H3687">
        <v>21530</v>
      </c>
      <c r="I3687">
        <v>6866</v>
      </c>
      <c r="J3687">
        <v>5895</v>
      </c>
      <c r="K3687">
        <v>5895</v>
      </c>
      <c r="L3687">
        <v>85.9</v>
      </c>
      <c r="M3687">
        <v>27.38</v>
      </c>
      <c r="N3687">
        <f>COUNTIF(Cod_Mun_Norte!B:B,DADOS_SNIS_Minas!A3687)</f>
        <v>0</v>
      </c>
    </row>
    <row r="3688" spans="1:14" x14ac:dyDescent="0.2">
      <c r="A3688">
        <v>311300</v>
      </c>
      <c r="B3688" t="s">
        <v>861</v>
      </c>
      <c r="C3688" t="s">
        <v>98</v>
      </c>
      <c r="D3688">
        <v>2006</v>
      </c>
      <c r="E3688" t="s">
        <v>361</v>
      </c>
      <c r="F3688" t="s">
        <v>362</v>
      </c>
      <c r="H3688">
        <v>20392</v>
      </c>
      <c r="I3688">
        <v>6513</v>
      </c>
      <c r="J3688">
        <v>5829</v>
      </c>
      <c r="K3688">
        <v>5829</v>
      </c>
      <c r="L3688">
        <v>89.5</v>
      </c>
      <c r="M3688">
        <v>28.58</v>
      </c>
      <c r="N3688">
        <f>COUNTIF(Cod_Mun_Norte!B:B,DADOS_SNIS_Minas!A3688)</f>
        <v>0</v>
      </c>
    </row>
    <row r="3689" spans="1:14" x14ac:dyDescent="0.2">
      <c r="A3689">
        <v>311300</v>
      </c>
      <c r="B3689" t="s">
        <v>861</v>
      </c>
      <c r="C3689" t="s">
        <v>98</v>
      </c>
      <c r="D3689">
        <v>2005</v>
      </c>
      <c r="E3689" t="s">
        <v>361</v>
      </c>
      <c r="F3689" t="s">
        <v>362</v>
      </c>
      <c r="H3689">
        <v>20482</v>
      </c>
      <c r="I3689">
        <v>6542</v>
      </c>
      <c r="J3689">
        <v>4369</v>
      </c>
      <c r="K3689">
        <v>4369</v>
      </c>
      <c r="L3689">
        <v>66.8</v>
      </c>
      <c r="M3689">
        <v>21.33</v>
      </c>
      <c r="N3689">
        <f>COUNTIF(Cod_Mun_Norte!B:B,DADOS_SNIS_Minas!A3689)</f>
        <v>0</v>
      </c>
    </row>
    <row r="3690" spans="1:14" x14ac:dyDescent="0.2">
      <c r="A3690">
        <v>311300</v>
      </c>
      <c r="B3690" t="s">
        <v>861</v>
      </c>
      <c r="C3690" t="s">
        <v>98</v>
      </c>
      <c r="D3690">
        <v>2004</v>
      </c>
      <c r="E3690" t="s">
        <v>361</v>
      </c>
      <c r="F3690" t="s">
        <v>362</v>
      </c>
      <c r="H3690">
        <v>20572</v>
      </c>
      <c r="I3690">
        <v>6570</v>
      </c>
      <c r="J3690">
        <v>4244</v>
      </c>
      <c r="K3690">
        <v>4244</v>
      </c>
      <c r="L3690">
        <v>64.599999999999994</v>
      </c>
      <c r="M3690">
        <v>20.63</v>
      </c>
      <c r="N3690">
        <f>COUNTIF(Cod_Mun_Norte!B:B,DADOS_SNIS_Minas!A3690)</f>
        <v>0</v>
      </c>
    </row>
    <row r="3691" spans="1:14" x14ac:dyDescent="0.2">
      <c r="A3691">
        <v>311300</v>
      </c>
      <c r="B3691" t="s">
        <v>861</v>
      </c>
      <c r="C3691" t="s">
        <v>98</v>
      </c>
      <c r="D3691">
        <v>2003</v>
      </c>
      <c r="E3691" t="s">
        <v>361</v>
      </c>
      <c r="F3691" t="s">
        <v>362</v>
      </c>
      <c r="H3691">
        <v>20735</v>
      </c>
      <c r="I3691">
        <v>6622</v>
      </c>
      <c r="N3691">
        <f>COUNTIF(Cod_Mun_Norte!B:B,DADOS_SNIS_Minas!A3691)</f>
        <v>0</v>
      </c>
    </row>
    <row r="3692" spans="1:14" x14ac:dyDescent="0.2">
      <c r="A3692">
        <v>311300</v>
      </c>
      <c r="B3692" t="s">
        <v>861</v>
      </c>
      <c r="C3692" t="s">
        <v>98</v>
      </c>
      <c r="D3692">
        <v>2002</v>
      </c>
      <c r="E3692" t="s">
        <v>361</v>
      </c>
      <c r="F3692" t="s">
        <v>362</v>
      </c>
      <c r="H3692">
        <v>20813</v>
      </c>
      <c r="I3692">
        <v>6647</v>
      </c>
      <c r="N3692">
        <f>COUNTIF(Cod_Mun_Norte!B:B,DADOS_SNIS_Minas!A3692)</f>
        <v>0</v>
      </c>
    </row>
    <row r="3693" spans="1:14" x14ac:dyDescent="0.2">
      <c r="A3693">
        <v>311300</v>
      </c>
      <c r="B3693" t="s">
        <v>861</v>
      </c>
      <c r="C3693" t="s">
        <v>98</v>
      </c>
      <c r="D3693">
        <v>2001</v>
      </c>
      <c r="E3693" t="s">
        <v>361</v>
      </c>
      <c r="F3693" t="s">
        <v>362</v>
      </c>
      <c r="H3693">
        <v>20884</v>
      </c>
      <c r="I3693">
        <v>6670</v>
      </c>
      <c r="N3693">
        <f>COUNTIF(Cod_Mun_Norte!B:B,DADOS_SNIS_Minas!A3693)</f>
        <v>0</v>
      </c>
    </row>
    <row r="3694" spans="1:14" x14ac:dyDescent="0.2">
      <c r="A3694">
        <v>311300</v>
      </c>
      <c r="B3694" t="s">
        <v>861</v>
      </c>
      <c r="C3694" t="s">
        <v>98</v>
      </c>
      <c r="D3694">
        <v>2000</v>
      </c>
      <c r="E3694" t="s">
        <v>361</v>
      </c>
      <c r="F3694" t="s">
        <v>362</v>
      </c>
      <c r="H3694">
        <v>20981</v>
      </c>
      <c r="I3694">
        <v>6701</v>
      </c>
      <c r="N3694">
        <f>COUNTIF(Cod_Mun_Norte!B:B,DADOS_SNIS_Minas!A3694)</f>
        <v>0</v>
      </c>
    </row>
    <row r="3695" spans="1:14" x14ac:dyDescent="0.2">
      <c r="A3695">
        <v>311300</v>
      </c>
      <c r="B3695" t="s">
        <v>861</v>
      </c>
      <c r="C3695" t="s">
        <v>98</v>
      </c>
      <c r="D3695">
        <v>1999</v>
      </c>
      <c r="E3695" t="s">
        <v>361</v>
      </c>
      <c r="F3695" t="s">
        <v>362</v>
      </c>
      <c r="H3695">
        <v>18878</v>
      </c>
      <c r="I3695">
        <v>5681</v>
      </c>
      <c r="N3695">
        <f>COUNTIF(Cod_Mun_Norte!B:B,DADOS_SNIS_Minas!A3695)</f>
        <v>0</v>
      </c>
    </row>
    <row r="3696" spans="1:14" x14ac:dyDescent="0.2">
      <c r="A3696">
        <v>311300</v>
      </c>
      <c r="B3696" t="s">
        <v>861</v>
      </c>
      <c r="C3696" t="s">
        <v>98</v>
      </c>
      <c r="D3696">
        <v>1998</v>
      </c>
      <c r="E3696" t="s">
        <v>361</v>
      </c>
      <c r="F3696" t="s">
        <v>362</v>
      </c>
      <c r="H3696">
        <v>19120</v>
      </c>
      <c r="I3696">
        <v>5754</v>
      </c>
      <c r="N3696">
        <f>COUNTIF(Cod_Mun_Norte!B:B,DADOS_SNIS_Minas!A3696)</f>
        <v>0</v>
      </c>
    </row>
    <row r="3697" spans="1:14" x14ac:dyDescent="0.2">
      <c r="A3697">
        <v>311300</v>
      </c>
      <c r="B3697" t="s">
        <v>861</v>
      </c>
      <c r="C3697" t="s">
        <v>98</v>
      </c>
      <c r="D3697">
        <v>1997</v>
      </c>
      <c r="H3697">
        <v>19362</v>
      </c>
      <c r="I3697">
        <v>5827</v>
      </c>
      <c r="N3697">
        <f>COUNTIF(Cod_Mun_Norte!B:B,DADOS_SNIS_Minas!A3697)</f>
        <v>0</v>
      </c>
    </row>
    <row r="3698" spans="1:14" x14ac:dyDescent="0.2">
      <c r="A3698">
        <v>311300</v>
      </c>
      <c r="B3698" t="s">
        <v>861</v>
      </c>
      <c r="C3698" t="s">
        <v>98</v>
      </c>
      <c r="D3698">
        <v>1996</v>
      </c>
      <c r="H3698">
        <v>19649</v>
      </c>
      <c r="I3698">
        <v>5913</v>
      </c>
      <c r="N3698">
        <f>COUNTIF(Cod_Mun_Norte!B:B,DADOS_SNIS_Minas!A3698)</f>
        <v>0</v>
      </c>
    </row>
    <row r="3699" spans="1:14" x14ac:dyDescent="0.2">
      <c r="A3699">
        <v>311300</v>
      </c>
      <c r="B3699" t="s">
        <v>861</v>
      </c>
      <c r="C3699" t="s">
        <v>98</v>
      </c>
      <c r="D3699">
        <v>1995</v>
      </c>
      <c r="H3699">
        <v>23423</v>
      </c>
      <c r="I3699">
        <v>7049</v>
      </c>
      <c r="N3699">
        <f>COUNTIF(Cod_Mun_Norte!B:B,DADOS_SNIS_Minas!A3699)</f>
        <v>0</v>
      </c>
    </row>
    <row r="3700" spans="1:14" x14ac:dyDescent="0.2">
      <c r="A3700">
        <v>311310</v>
      </c>
      <c r="B3700" t="s">
        <v>135</v>
      </c>
      <c r="C3700" t="s">
        <v>98</v>
      </c>
      <c r="D3700">
        <v>2020</v>
      </c>
      <c r="E3700" t="s">
        <v>866</v>
      </c>
      <c r="F3700" t="s">
        <v>367</v>
      </c>
      <c r="G3700" t="s">
        <v>867</v>
      </c>
      <c r="H3700">
        <v>3166</v>
      </c>
      <c r="I3700">
        <v>1132</v>
      </c>
      <c r="J3700">
        <v>2000</v>
      </c>
      <c r="K3700">
        <v>1132</v>
      </c>
      <c r="L3700">
        <v>100</v>
      </c>
      <c r="M3700">
        <v>63.17</v>
      </c>
      <c r="N3700">
        <f>COUNTIF(Cod_Mun_Norte!B:B,DADOS_SNIS_Minas!A3700)</f>
        <v>0</v>
      </c>
    </row>
    <row r="3701" spans="1:14" x14ac:dyDescent="0.2">
      <c r="A3701">
        <v>311310</v>
      </c>
      <c r="B3701" t="s">
        <v>135</v>
      </c>
      <c r="C3701" t="s">
        <v>98</v>
      </c>
      <c r="D3701">
        <v>2019</v>
      </c>
      <c r="E3701" t="s">
        <v>866</v>
      </c>
      <c r="F3701" t="s">
        <v>367</v>
      </c>
      <c r="G3701" t="s">
        <v>378</v>
      </c>
      <c r="H3701">
        <v>3183</v>
      </c>
      <c r="I3701">
        <v>1138</v>
      </c>
      <c r="J3701">
        <v>2000</v>
      </c>
      <c r="K3701">
        <v>1138</v>
      </c>
      <c r="L3701">
        <v>100</v>
      </c>
      <c r="M3701">
        <v>62.83</v>
      </c>
      <c r="N3701">
        <f>COUNTIF(Cod_Mun_Norte!B:B,DADOS_SNIS_Minas!A3701)</f>
        <v>0</v>
      </c>
    </row>
    <row r="3702" spans="1:14" x14ac:dyDescent="0.2">
      <c r="A3702">
        <v>311310</v>
      </c>
      <c r="B3702" t="s">
        <v>135</v>
      </c>
      <c r="C3702" t="s">
        <v>98</v>
      </c>
      <c r="D3702">
        <v>2018</v>
      </c>
      <c r="E3702" t="s">
        <v>866</v>
      </c>
      <c r="F3702" t="s">
        <v>367</v>
      </c>
      <c r="H3702">
        <v>3200</v>
      </c>
      <c r="I3702">
        <v>1145</v>
      </c>
      <c r="J3702">
        <v>2000</v>
      </c>
      <c r="K3702">
        <v>1140</v>
      </c>
      <c r="L3702">
        <v>99.6</v>
      </c>
      <c r="M3702">
        <v>62.5</v>
      </c>
      <c r="N3702">
        <f>COUNTIF(Cod_Mun_Norte!B:B,DADOS_SNIS_Minas!A3702)</f>
        <v>0</v>
      </c>
    </row>
    <row r="3703" spans="1:14" x14ac:dyDescent="0.2">
      <c r="A3703">
        <v>311310</v>
      </c>
      <c r="B3703" t="s">
        <v>135</v>
      </c>
      <c r="C3703" t="s">
        <v>98</v>
      </c>
      <c r="D3703">
        <v>2017</v>
      </c>
      <c r="E3703" t="s">
        <v>866</v>
      </c>
      <c r="F3703" t="s">
        <v>367</v>
      </c>
      <c r="H3703">
        <v>3299</v>
      </c>
      <c r="I3703">
        <v>1180</v>
      </c>
      <c r="J3703">
        <v>2000</v>
      </c>
      <c r="K3703">
        <v>1180</v>
      </c>
      <c r="L3703">
        <v>100</v>
      </c>
      <c r="M3703">
        <v>60.62</v>
      </c>
      <c r="N3703">
        <f>COUNTIF(Cod_Mun_Norte!B:B,DADOS_SNIS_Minas!A3703)</f>
        <v>0</v>
      </c>
    </row>
    <row r="3704" spans="1:14" x14ac:dyDescent="0.2">
      <c r="A3704">
        <v>311310</v>
      </c>
      <c r="B3704" t="s">
        <v>135</v>
      </c>
      <c r="C3704" t="s">
        <v>98</v>
      </c>
      <c r="D3704">
        <v>2016</v>
      </c>
      <c r="E3704" t="s">
        <v>866</v>
      </c>
      <c r="F3704" t="s">
        <v>367</v>
      </c>
      <c r="H3704">
        <v>3309</v>
      </c>
      <c r="I3704">
        <v>1184</v>
      </c>
      <c r="J3704">
        <v>3300</v>
      </c>
      <c r="K3704">
        <v>1180</v>
      </c>
      <c r="L3704">
        <v>99.7</v>
      </c>
      <c r="M3704">
        <v>99.73</v>
      </c>
      <c r="N3704">
        <f>COUNTIF(Cod_Mun_Norte!B:B,DADOS_SNIS_Minas!A3704)</f>
        <v>0</v>
      </c>
    </row>
    <row r="3705" spans="1:14" x14ac:dyDescent="0.2">
      <c r="A3705">
        <v>311310</v>
      </c>
      <c r="B3705" t="s">
        <v>135</v>
      </c>
      <c r="C3705" t="s">
        <v>98</v>
      </c>
      <c r="D3705">
        <v>2015</v>
      </c>
      <c r="H3705">
        <v>3319</v>
      </c>
      <c r="I3705">
        <v>1187</v>
      </c>
      <c r="N3705">
        <f>COUNTIF(Cod_Mun_Norte!B:B,DADOS_SNIS_Minas!A3705)</f>
        <v>0</v>
      </c>
    </row>
    <row r="3706" spans="1:14" x14ac:dyDescent="0.2">
      <c r="A3706">
        <v>311310</v>
      </c>
      <c r="B3706" t="s">
        <v>135</v>
      </c>
      <c r="C3706" t="s">
        <v>98</v>
      </c>
      <c r="D3706">
        <v>2014</v>
      </c>
      <c r="E3706" t="s">
        <v>868</v>
      </c>
      <c r="F3706" t="s">
        <v>374</v>
      </c>
      <c r="H3706">
        <v>3330</v>
      </c>
      <c r="I3706">
        <v>1191</v>
      </c>
      <c r="N3706">
        <f>COUNTIF(Cod_Mun_Norte!B:B,DADOS_SNIS_Minas!A3706)</f>
        <v>0</v>
      </c>
    </row>
    <row r="3707" spans="1:14" x14ac:dyDescent="0.2">
      <c r="A3707">
        <v>311310</v>
      </c>
      <c r="B3707" t="s">
        <v>135</v>
      </c>
      <c r="C3707" t="s">
        <v>98</v>
      </c>
      <c r="D3707">
        <v>2013</v>
      </c>
      <c r="E3707" t="s">
        <v>868</v>
      </c>
      <c r="F3707" t="s">
        <v>374</v>
      </c>
      <c r="H3707">
        <v>3341</v>
      </c>
      <c r="I3707">
        <v>1195</v>
      </c>
      <c r="N3707">
        <f>COUNTIF(Cod_Mun_Norte!B:B,DADOS_SNIS_Minas!A3707)</f>
        <v>0</v>
      </c>
    </row>
    <row r="3708" spans="1:14" x14ac:dyDescent="0.2">
      <c r="A3708">
        <v>311310</v>
      </c>
      <c r="B3708" t="s">
        <v>135</v>
      </c>
      <c r="C3708" t="s">
        <v>98</v>
      </c>
      <c r="D3708">
        <v>2012</v>
      </c>
      <c r="H3708">
        <v>3260</v>
      </c>
      <c r="I3708">
        <v>1166</v>
      </c>
      <c r="N3708">
        <f>COUNTIF(Cod_Mun_Norte!B:B,DADOS_SNIS_Minas!A3708)</f>
        <v>0</v>
      </c>
    </row>
    <row r="3709" spans="1:14" x14ac:dyDescent="0.2">
      <c r="A3709">
        <v>311310</v>
      </c>
      <c r="B3709" t="s">
        <v>135</v>
      </c>
      <c r="C3709" t="s">
        <v>98</v>
      </c>
      <c r="D3709">
        <v>2011</v>
      </c>
      <c r="H3709">
        <v>3274</v>
      </c>
      <c r="I3709">
        <v>1171</v>
      </c>
      <c r="N3709">
        <f>COUNTIF(Cod_Mun_Norte!B:B,DADOS_SNIS_Minas!A3709)</f>
        <v>0</v>
      </c>
    </row>
    <row r="3710" spans="1:14" x14ac:dyDescent="0.2">
      <c r="A3710">
        <v>311310</v>
      </c>
      <c r="B3710" t="s">
        <v>135</v>
      </c>
      <c r="C3710" t="s">
        <v>98</v>
      </c>
      <c r="D3710">
        <v>2010</v>
      </c>
      <c r="H3710">
        <v>3288</v>
      </c>
      <c r="I3710">
        <v>1176</v>
      </c>
      <c r="N3710">
        <f>COUNTIF(Cod_Mun_Norte!B:B,DADOS_SNIS_Minas!A3710)</f>
        <v>0</v>
      </c>
    </row>
    <row r="3711" spans="1:14" x14ac:dyDescent="0.2">
      <c r="A3711">
        <v>311310</v>
      </c>
      <c r="B3711" t="s">
        <v>135</v>
      </c>
      <c r="C3711" t="s">
        <v>98</v>
      </c>
      <c r="D3711">
        <v>2009</v>
      </c>
      <c r="H3711">
        <v>3553</v>
      </c>
      <c r="I3711">
        <v>1253</v>
      </c>
      <c r="N3711">
        <f>COUNTIF(Cod_Mun_Norte!B:B,DADOS_SNIS_Minas!A3711)</f>
        <v>0</v>
      </c>
    </row>
    <row r="3712" spans="1:14" x14ac:dyDescent="0.2">
      <c r="A3712">
        <v>311310</v>
      </c>
      <c r="B3712" t="s">
        <v>135</v>
      </c>
      <c r="C3712" t="s">
        <v>98</v>
      </c>
      <c r="D3712">
        <v>2008</v>
      </c>
      <c r="H3712">
        <v>3549</v>
      </c>
      <c r="I3712">
        <v>1252</v>
      </c>
      <c r="N3712">
        <f>COUNTIF(Cod_Mun_Norte!B:B,DADOS_SNIS_Minas!A3712)</f>
        <v>0</v>
      </c>
    </row>
    <row r="3713" spans="1:14" x14ac:dyDescent="0.2">
      <c r="A3713">
        <v>311310</v>
      </c>
      <c r="B3713" t="s">
        <v>135</v>
      </c>
      <c r="C3713" t="s">
        <v>98</v>
      </c>
      <c r="D3713">
        <v>2007</v>
      </c>
      <c r="H3713">
        <v>3445</v>
      </c>
      <c r="I3713">
        <v>1215</v>
      </c>
      <c r="N3713">
        <f>COUNTIF(Cod_Mun_Norte!B:B,DADOS_SNIS_Minas!A3713)</f>
        <v>0</v>
      </c>
    </row>
    <row r="3714" spans="1:14" x14ac:dyDescent="0.2">
      <c r="A3714">
        <v>311310</v>
      </c>
      <c r="B3714" t="s">
        <v>135</v>
      </c>
      <c r="C3714" t="s">
        <v>98</v>
      </c>
      <c r="D3714">
        <v>2006</v>
      </c>
      <c r="H3714">
        <v>3491</v>
      </c>
      <c r="I3714">
        <v>1180</v>
      </c>
      <c r="N3714">
        <f>COUNTIF(Cod_Mun_Norte!B:B,DADOS_SNIS_Minas!A3714)</f>
        <v>0</v>
      </c>
    </row>
    <row r="3715" spans="1:14" x14ac:dyDescent="0.2">
      <c r="A3715">
        <v>311310</v>
      </c>
      <c r="B3715" t="s">
        <v>135</v>
      </c>
      <c r="C3715" t="s">
        <v>98</v>
      </c>
      <c r="D3715">
        <v>2005</v>
      </c>
      <c r="H3715">
        <v>3489</v>
      </c>
      <c r="I3715">
        <v>1180</v>
      </c>
      <c r="N3715">
        <f>COUNTIF(Cod_Mun_Norte!B:B,DADOS_SNIS_Minas!A3715)</f>
        <v>0</v>
      </c>
    </row>
    <row r="3716" spans="1:14" x14ac:dyDescent="0.2">
      <c r="A3716">
        <v>311310</v>
      </c>
      <c r="B3716" t="s">
        <v>135</v>
      </c>
      <c r="C3716" t="s">
        <v>98</v>
      </c>
      <c r="D3716">
        <v>2004</v>
      </c>
      <c r="H3716">
        <v>3487</v>
      </c>
      <c r="I3716">
        <v>1179</v>
      </c>
      <c r="N3716">
        <f>COUNTIF(Cod_Mun_Norte!B:B,DADOS_SNIS_Minas!A3716)</f>
        <v>0</v>
      </c>
    </row>
    <row r="3717" spans="1:14" x14ac:dyDescent="0.2">
      <c r="A3717">
        <v>311310</v>
      </c>
      <c r="B3717" t="s">
        <v>135</v>
      </c>
      <c r="C3717" t="s">
        <v>98</v>
      </c>
      <c r="D3717">
        <v>2003</v>
      </c>
      <c r="H3717">
        <v>3483</v>
      </c>
      <c r="I3717">
        <v>1178</v>
      </c>
      <c r="N3717">
        <f>COUNTIF(Cod_Mun_Norte!B:B,DADOS_SNIS_Minas!A3717)</f>
        <v>0</v>
      </c>
    </row>
    <row r="3718" spans="1:14" x14ac:dyDescent="0.2">
      <c r="A3718">
        <v>311310</v>
      </c>
      <c r="B3718" t="s">
        <v>135</v>
      </c>
      <c r="C3718" t="s">
        <v>98</v>
      </c>
      <c r="D3718">
        <v>2002</v>
      </c>
      <c r="H3718">
        <v>3482</v>
      </c>
      <c r="I3718">
        <v>1177</v>
      </c>
      <c r="N3718">
        <f>COUNTIF(Cod_Mun_Norte!B:B,DADOS_SNIS_Minas!A3718)</f>
        <v>0</v>
      </c>
    </row>
    <row r="3719" spans="1:14" x14ac:dyDescent="0.2">
      <c r="A3719">
        <v>311310</v>
      </c>
      <c r="B3719" t="s">
        <v>135</v>
      </c>
      <c r="C3719" t="s">
        <v>98</v>
      </c>
      <c r="D3719">
        <v>2001</v>
      </c>
      <c r="H3719">
        <v>3477</v>
      </c>
      <c r="I3719">
        <v>1176</v>
      </c>
      <c r="N3719">
        <f>COUNTIF(Cod_Mun_Norte!B:B,DADOS_SNIS_Minas!A3719)</f>
        <v>0</v>
      </c>
    </row>
    <row r="3720" spans="1:14" x14ac:dyDescent="0.2">
      <c r="A3720">
        <v>311310</v>
      </c>
      <c r="B3720" t="s">
        <v>135</v>
      </c>
      <c r="C3720" t="s">
        <v>98</v>
      </c>
      <c r="D3720">
        <v>2000</v>
      </c>
      <c r="H3720">
        <v>3478</v>
      </c>
      <c r="I3720">
        <v>1176</v>
      </c>
      <c r="N3720">
        <f>COUNTIF(Cod_Mun_Norte!B:B,DADOS_SNIS_Minas!A3720)</f>
        <v>0</v>
      </c>
    </row>
    <row r="3721" spans="1:14" x14ac:dyDescent="0.2">
      <c r="A3721">
        <v>311310</v>
      </c>
      <c r="B3721" t="s">
        <v>135</v>
      </c>
      <c r="C3721" t="s">
        <v>98</v>
      </c>
      <c r="D3721">
        <v>1999</v>
      </c>
      <c r="H3721">
        <v>3692</v>
      </c>
      <c r="I3721">
        <v>1124</v>
      </c>
      <c r="N3721">
        <f>COUNTIF(Cod_Mun_Norte!B:B,DADOS_SNIS_Minas!A3721)</f>
        <v>0</v>
      </c>
    </row>
    <row r="3722" spans="1:14" x14ac:dyDescent="0.2">
      <c r="A3722">
        <v>311310</v>
      </c>
      <c r="B3722" t="s">
        <v>135</v>
      </c>
      <c r="C3722" t="s">
        <v>98</v>
      </c>
      <c r="D3722">
        <v>1998</v>
      </c>
      <c r="H3722">
        <v>3659</v>
      </c>
      <c r="I3722">
        <v>1114</v>
      </c>
      <c r="N3722">
        <f>COUNTIF(Cod_Mun_Norte!B:B,DADOS_SNIS_Minas!A3722)</f>
        <v>0</v>
      </c>
    </row>
    <row r="3723" spans="1:14" x14ac:dyDescent="0.2">
      <c r="A3723">
        <v>311310</v>
      </c>
      <c r="B3723" t="s">
        <v>135</v>
      </c>
      <c r="C3723" t="s">
        <v>98</v>
      </c>
      <c r="D3723">
        <v>1997</v>
      </c>
      <c r="H3723">
        <v>3626</v>
      </c>
      <c r="I3723">
        <v>1104</v>
      </c>
      <c r="N3723">
        <f>COUNTIF(Cod_Mun_Norte!B:B,DADOS_SNIS_Minas!A3723)</f>
        <v>0</v>
      </c>
    </row>
    <row r="3724" spans="1:14" x14ac:dyDescent="0.2">
      <c r="A3724">
        <v>311310</v>
      </c>
      <c r="B3724" t="s">
        <v>135</v>
      </c>
      <c r="C3724" t="s">
        <v>98</v>
      </c>
      <c r="D3724">
        <v>1996</v>
      </c>
      <c r="H3724">
        <v>3587</v>
      </c>
      <c r="I3724">
        <v>1092</v>
      </c>
      <c r="N3724">
        <f>COUNTIF(Cod_Mun_Norte!B:B,DADOS_SNIS_Minas!A3724)</f>
        <v>0</v>
      </c>
    </row>
    <row r="3725" spans="1:14" x14ac:dyDescent="0.2">
      <c r="A3725">
        <v>311310</v>
      </c>
      <c r="B3725" t="s">
        <v>135</v>
      </c>
      <c r="C3725" t="s">
        <v>98</v>
      </c>
      <c r="D3725">
        <v>1995</v>
      </c>
      <c r="H3725">
        <v>3291</v>
      </c>
      <c r="I3725">
        <v>1002</v>
      </c>
      <c r="N3725">
        <f>COUNTIF(Cod_Mun_Norte!B:B,DADOS_SNIS_Minas!A3725)</f>
        <v>0</v>
      </c>
    </row>
    <row r="3726" spans="1:14" x14ac:dyDescent="0.2">
      <c r="A3726">
        <v>311320</v>
      </c>
      <c r="B3726" t="s">
        <v>869</v>
      </c>
      <c r="C3726" t="s">
        <v>98</v>
      </c>
      <c r="D3726">
        <v>2020</v>
      </c>
      <c r="E3726" t="s">
        <v>870</v>
      </c>
      <c r="F3726" t="s">
        <v>357</v>
      </c>
      <c r="G3726" t="s">
        <v>383</v>
      </c>
      <c r="H3726">
        <v>25669</v>
      </c>
      <c r="I3726">
        <v>20016</v>
      </c>
      <c r="J3726">
        <v>19708</v>
      </c>
      <c r="K3726">
        <v>19708</v>
      </c>
      <c r="L3726">
        <v>98.5</v>
      </c>
      <c r="M3726">
        <v>76.78</v>
      </c>
      <c r="N3726">
        <f>COUNTIF(Cod_Mun_Norte!B:B,DADOS_SNIS_Minas!A3726)</f>
        <v>0</v>
      </c>
    </row>
    <row r="3727" spans="1:14" x14ac:dyDescent="0.2">
      <c r="A3727">
        <v>311320</v>
      </c>
      <c r="B3727" t="s">
        <v>869</v>
      </c>
      <c r="C3727" t="s">
        <v>98</v>
      </c>
      <c r="D3727">
        <v>2019</v>
      </c>
      <c r="E3727" t="s">
        <v>870</v>
      </c>
      <c r="F3727" t="s">
        <v>357</v>
      </c>
      <c r="G3727" t="s">
        <v>383</v>
      </c>
      <c r="H3727">
        <v>25501</v>
      </c>
      <c r="I3727">
        <v>19885</v>
      </c>
      <c r="J3727">
        <v>19493</v>
      </c>
      <c r="K3727">
        <v>19493</v>
      </c>
      <c r="L3727">
        <v>98</v>
      </c>
      <c r="M3727">
        <v>76.44</v>
      </c>
      <c r="N3727">
        <f>COUNTIF(Cod_Mun_Norte!B:B,DADOS_SNIS_Minas!A3727)</f>
        <v>0</v>
      </c>
    </row>
    <row r="3728" spans="1:14" x14ac:dyDescent="0.2">
      <c r="A3728">
        <v>311320</v>
      </c>
      <c r="B3728" t="s">
        <v>869</v>
      </c>
      <c r="C3728" t="s">
        <v>98</v>
      </c>
      <c r="D3728">
        <v>2018</v>
      </c>
      <c r="E3728" t="s">
        <v>871</v>
      </c>
      <c r="F3728" t="s">
        <v>357</v>
      </c>
      <c r="H3728">
        <v>25327</v>
      </c>
      <c r="I3728">
        <v>19750</v>
      </c>
      <c r="J3728">
        <v>19518</v>
      </c>
      <c r="K3728">
        <v>19518</v>
      </c>
      <c r="L3728">
        <v>98.8</v>
      </c>
      <c r="M3728">
        <v>77.06</v>
      </c>
      <c r="N3728">
        <f>COUNTIF(Cod_Mun_Norte!B:B,DADOS_SNIS_Minas!A3728)</f>
        <v>0</v>
      </c>
    </row>
    <row r="3729" spans="1:14" x14ac:dyDescent="0.2">
      <c r="A3729">
        <v>311320</v>
      </c>
      <c r="B3729" t="s">
        <v>869</v>
      </c>
      <c r="C3729" t="s">
        <v>98</v>
      </c>
      <c r="D3729">
        <v>2017</v>
      </c>
      <c r="E3729" t="s">
        <v>871</v>
      </c>
      <c r="F3729" t="s">
        <v>357</v>
      </c>
      <c r="H3729">
        <v>25376</v>
      </c>
      <c r="I3729">
        <v>19788</v>
      </c>
      <c r="J3729">
        <v>19521</v>
      </c>
      <c r="K3729">
        <v>19521</v>
      </c>
      <c r="L3729">
        <v>98.7</v>
      </c>
      <c r="M3729">
        <v>76.930000000000007</v>
      </c>
      <c r="N3729">
        <f>COUNTIF(Cod_Mun_Norte!B:B,DADOS_SNIS_Minas!A3729)</f>
        <v>0</v>
      </c>
    </row>
    <row r="3730" spans="1:14" x14ac:dyDescent="0.2">
      <c r="A3730">
        <v>311320</v>
      </c>
      <c r="B3730" t="s">
        <v>869</v>
      </c>
      <c r="C3730" t="s">
        <v>98</v>
      </c>
      <c r="D3730">
        <v>2016</v>
      </c>
      <c r="E3730" t="s">
        <v>872</v>
      </c>
      <c r="F3730" t="s">
        <v>364</v>
      </c>
      <c r="H3730">
        <v>25214</v>
      </c>
      <c r="I3730">
        <v>19662</v>
      </c>
      <c r="J3730">
        <v>19575</v>
      </c>
      <c r="K3730">
        <v>19575</v>
      </c>
      <c r="L3730">
        <v>99.6</v>
      </c>
      <c r="M3730">
        <v>77.64</v>
      </c>
      <c r="N3730">
        <f>COUNTIF(Cod_Mun_Norte!B:B,DADOS_SNIS_Minas!A3730)</f>
        <v>0</v>
      </c>
    </row>
    <row r="3731" spans="1:14" x14ac:dyDescent="0.2">
      <c r="A3731">
        <v>311320</v>
      </c>
      <c r="B3731" t="s">
        <v>869</v>
      </c>
      <c r="C3731" t="s">
        <v>98</v>
      </c>
      <c r="D3731">
        <v>2015</v>
      </c>
      <c r="E3731" t="s">
        <v>871</v>
      </c>
      <c r="F3731" t="s">
        <v>359</v>
      </c>
      <c r="H3731">
        <v>25044</v>
      </c>
      <c r="I3731">
        <v>19529</v>
      </c>
      <c r="J3731">
        <v>19529</v>
      </c>
      <c r="K3731">
        <v>19529</v>
      </c>
      <c r="L3731">
        <v>100</v>
      </c>
      <c r="M3731">
        <v>77.98</v>
      </c>
      <c r="N3731">
        <f>COUNTIF(Cod_Mun_Norte!B:B,DADOS_SNIS_Minas!A3731)</f>
        <v>0</v>
      </c>
    </row>
    <row r="3732" spans="1:14" x14ac:dyDescent="0.2">
      <c r="A3732">
        <v>311320</v>
      </c>
      <c r="B3732" t="s">
        <v>869</v>
      </c>
      <c r="C3732" t="s">
        <v>98</v>
      </c>
      <c r="D3732">
        <v>2014</v>
      </c>
      <c r="E3732" t="s">
        <v>871</v>
      </c>
      <c r="F3732" t="s">
        <v>359</v>
      </c>
      <c r="H3732">
        <v>24864</v>
      </c>
      <c r="I3732">
        <v>19389</v>
      </c>
      <c r="J3732">
        <v>19389</v>
      </c>
      <c r="K3732">
        <v>19389</v>
      </c>
      <c r="L3732">
        <v>100</v>
      </c>
      <c r="M3732">
        <v>77.98</v>
      </c>
      <c r="N3732">
        <f>COUNTIF(Cod_Mun_Norte!B:B,DADOS_SNIS_Minas!A3732)</f>
        <v>0</v>
      </c>
    </row>
    <row r="3733" spans="1:14" x14ac:dyDescent="0.2">
      <c r="A3733">
        <v>311320</v>
      </c>
      <c r="B3733" t="s">
        <v>869</v>
      </c>
      <c r="C3733" t="s">
        <v>98</v>
      </c>
      <c r="D3733">
        <v>2013</v>
      </c>
      <c r="E3733" t="s">
        <v>871</v>
      </c>
      <c r="F3733" t="s">
        <v>359</v>
      </c>
      <c r="H3733">
        <v>24594</v>
      </c>
      <c r="I3733">
        <v>19178</v>
      </c>
      <c r="J3733">
        <v>19178</v>
      </c>
      <c r="K3733">
        <v>19178</v>
      </c>
      <c r="L3733">
        <v>100</v>
      </c>
      <c r="M3733">
        <v>77.98</v>
      </c>
      <c r="N3733">
        <f>COUNTIF(Cod_Mun_Norte!B:B,DADOS_SNIS_Minas!A3733)</f>
        <v>0</v>
      </c>
    </row>
    <row r="3734" spans="1:14" x14ac:dyDescent="0.2">
      <c r="A3734">
        <v>311320</v>
      </c>
      <c r="B3734" t="s">
        <v>869</v>
      </c>
      <c r="C3734" t="s">
        <v>98</v>
      </c>
      <c r="D3734">
        <v>2012</v>
      </c>
      <c r="E3734" t="s">
        <v>871</v>
      </c>
      <c r="F3734" t="s">
        <v>359</v>
      </c>
      <c r="H3734">
        <v>23692</v>
      </c>
      <c r="I3734">
        <v>18475</v>
      </c>
      <c r="J3734">
        <v>18475</v>
      </c>
      <c r="K3734">
        <v>18475</v>
      </c>
      <c r="L3734">
        <v>100</v>
      </c>
      <c r="M3734">
        <v>77.98</v>
      </c>
      <c r="N3734">
        <f>COUNTIF(Cod_Mun_Norte!B:B,DADOS_SNIS_Minas!A3734)</f>
        <v>0</v>
      </c>
    </row>
    <row r="3735" spans="1:14" x14ac:dyDescent="0.2">
      <c r="A3735">
        <v>311320</v>
      </c>
      <c r="B3735" t="s">
        <v>869</v>
      </c>
      <c r="C3735" t="s">
        <v>98</v>
      </c>
      <c r="D3735">
        <v>2011</v>
      </c>
      <c r="E3735" t="s">
        <v>361</v>
      </c>
      <c r="F3735" t="s">
        <v>362</v>
      </c>
      <c r="H3735">
        <v>23522</v>
      </c>
      <c r="I3735">
        <v>18342</v>
      </c>
      <c r="J3735">
        <v>18342</v>
      </c>
      <c r="K3735">
        <v>18342</v>
      </c>
      <c r="L3735">
        <v>100</v>
      </c>
      <c r="M3735">
        <v>77.98</v>
      </c>
      <c r="N3735">
        <f>COUNTIF(Cod_Mun_Norte!B:B,DADOS_SNIS_Minas!A3735)</f>
        <v>0</v>
      </c>
    </row>
    <row r="3736" spans="1:14" x14ac:dyDescent="0.2">
      <c r="A3736">
        <v>311320</v>
      </c>
      <c r="B3736" t="s">
        <v>869</v>
      </c>
      <c r="C3736" t="s">
        <v>98</v>
      </c>
      <c r="D3736">
        <v>2010</v>
      </c>
      <c r="E3736" t="s">
        <v>361</v>
      </c>
      <c r="F3736" t="s">
        <v>362</v>
      </c>
      <c r="H3736">
        <v>23346</v>
      </c>
      <c r="I3736">
        <v>18205</v>
      </c>
      <c r="J3736">
        <v>18205</v>
      </c>
      <c r="K3736">
        <v>18205</v>
      </c>
      <c r="L3736">
        <v>100</v>
      </c>
      <c r="M3736">
        <v>77.98</v>
      </c>
      <c r="N3736">
        <f>COUNTIF(Cod_Mun_Norte!B:B,DADOS_SNIS_Minas!A3736)</f>
        <v>0</v>
      </c>
    </row>
    <row r="3737" spans="1:14" x14ac:dyDescent="0.2">
      <c r="A3737">
        <v>311320</v>
      </c>
      <c r="B3737" t="s">
        <v>869</v>
      </c>
      <c r="C3737" t="s">
        <v>98</v>
      </c>
      <c r="D3737">
        <v>2009</v>
      </c>
      <c r="E3737" t="s">
        <v>361</v>
      </c>
      <c r="F3737" t="s">
        <v>362</v>
      </c>
      <c r="H3737">
        <v>23286</v>
      </c>
      <c r="I3737">
        <v>17779</v>
      </c>
      <c r="J3737">
        <v>20458</v>
      </c>
      <c r="K3737">
        <v>20458</v>
      </c>
      <c r="L3737">
        <v>100</v>
      </c>
      <c r="M3737">
        <v>87.86</v>
      </c>
      <c r="N3737">
        <f>COUNTIF(Cod_Mun_Norte!B:B,DADOS_SNIS_Minas!A3737)</f>
        <v>0</v>
      </c>
    </row>
    <row r="3738" spans="1:14" x14ac:dyDescent="0.2">
      <c r="A3738">
        <v>311320</v>
      </c>
      <c r="B3738" t="s">
        <v>869</v>
      </c>
      <c r="C3738" t="s">
        <v>98</v>
      </c>
      <c r="D3738">
        <v>2008</v>
      </c>
      <c r="E3738" t="s">
        <v>361</v>
      </c>
      <c r="F3738" t="s">
        <v>362</v>
      </c>
      <c r="H3738">
        <v>23097</v>
      </c>
      <c r="I3738">
        <v>17634</v>
      </c>
      <c r="J3738">
        <v>19769</v>
      </c>
      <c r="K3738">
        <v>19769</v>
      </c>
      <c r="L3738">
        <v>100</v>
      </c>
      <c r="M3738">
        <v>85.59</v>
      </c>
      <c r="N3738">
        <f>COUNTIF(Cod_Mun_Norte!B:B,DADOS_SNIS_Minas!A3738)</f>
        <v>0</v>
      </c>
    </row>
    <row r="3739" spans="1:14" x14ac:dyDescent="0.2">
      <c r="A3739">
        <v>311320</v>
      </c>
      <c r="B3739" t="s">
        <v>869</v>
      </c>
      <c r="C3739" t="s">
        <v>98</v>
      </c>
      <c r="D3739">
        <v>2007</v>
      </c>
      <c r="E3739" t="s">
        <v>361</v>
      </c>
      <c r="F3739" t="s">
        <v>362</v>
      </c>
      <c r="H3739">
        <v>22240</v>
      </c>
      <c r="I3739">
        <v>16980</v>
      </c>
      <c r="J3739">
        <v>19164</v>
      </c>
      <c r="K3739">
        <v>19164</v>
      </c>
      <c r="L3739">
        <v>100</v>
      </c>
      <c r="M3739">
        <v>86.17</v>
      </c>
      <c r="N3739">
        <f>COUNTIF(Cod_Mun_Norte!B:B,DADOS_SNIS_Minas!A3739)</f>
        <v>0</v>
      </c>
    </row>
    <row r="3740" spans="1:14" x14ac:dyDescent="0.2">
      <c r="A3740">
        <v>311320</v>
      </c>
      <c r="B3740" t="s">
        <v>869</v>
      </c>
      <c r="C3740" t="s">
        <v>98</v>
      </c>
      <c r="D3740">
        <v>2006</v>
      </c>
      <c r="E3740" t="s">
        <v>361</v>
      </c>
      <c r="F3740" t="s">
        <v>362</v>
      </c>
      <c r="H3740">
        <v>22701</v>
      </c>
      <c r="I3740">
        <v>17013</v>
      </c>
      <c r="J3740">
        <v>18636</v>
      </c>
      <c r="K3740">
        <v>18636</v>
      </c>
      <c r="L3740">
        <v>100</v>
      </c>
      <c r="M3740">
        <v>82.09</v>
      </c>
      <c r="N3740">
        <f>COUNTIF(Cod_Mun_Norte!B:B,DADOS_SNIS_Minas!A3740)</f>
        <v>0</v>
      </c>
    </row>
    <row r="3741" spans="1:14" x14ac:dyDescent="0.2">
      <c r="A3741">
        <v>311320</v>
      </c>
      <c r="B3741" t="s">
        <v>869</v>
      </c>
      <c r="C3741" t="s">
        <v>98</v>
      </c>
      <c r="D3741">
        <v>2005</v>
      </c>
      <c r="E3741" t="s">
        <v>361</v>
      </c>
      <c r="F3741" t="s">
        <v>362</v>
      </c>
      <c r="H3741">
        <v>22450</v>
      </c>
      <c r="I3741">
        <v>16825</v>
      </c>
      <c r="J3741">
        <v>15738</v>
      </c>
      <c r="K3741">
        <v>15738</v>
      </c>
      <c r="L3741">
        <v>93.5</v>
      </c>
      <c r="M3741">
        <v>70.099999999999994</v>
      </c>
      <c r="N3741">
        <f>COUNTIF(Cod_Mun_Norte!B:B,DADOS_SNIS_Minas!A3741)</f>
        <v>0</v>
      </c>
    </row>
    <row r="3742" spans="1:14" x14ac:dyDescent="0.2">
      <c r="A3742">
        <v>311320</v>
      </c>
      <c r="B3742" t="s">
        <v>869</v>
      </c>
      <c r="C3742" t="s">
        <v>98</v>
      </c>
      <c r="D3742">
        <v>2004</v>
      </c>
      <c r="E3742" t="s">
        <v>361</v>
      </c>
      <c r="F3742" t="s">
        <v>362</v>
      </c>
      <c r="H3742">
        <v>22198</v>
      </c>
      <c r="I3742">
        <v>16636</v>
      </c>
      <c r="N3742">
        <f>COUNTIF(Cod_Mun_Norte!B:B,DADOS_SNIS_Minas!A3742)</f>
        <v>0</v>
      </c>
    </row>
    <row r="3743" spans="1:14" x14ac:dyDescent="0.2">
      <c r="A3743">
        <v>311320</v>
      </c>
      <c r="B3743" t="s">
        <v>869</v>
      </c>
      <c r="C3743" t="s">
        <v>98</v>
      </c>
      <c r="D3743">
        <v>2003</v>
      </c>
      <c r="E3743" t="s">
        <v>361</v>
      </c>
      <c r="F3743" t="s">
        <v>362</v>
      </c>
      <c r="H3743">
        <v>21742</v>
      </c>
      <c r="I3743">
        <v>16294</v>
      </c>
      <c r="N3743">
        <f>COUNTIF(Cod_Mun_Norte!B:B,DADOS_SNIS_Minas!A3743)</f>
        <v>0</v>
      </c>
    </row>
    <row r="3744" spans="1:14" x14ac:dyDescent="0.2">
      <c r="A3744">
        <v>311320</v>
      </c>
      <c r="B3744" t="s">
        <v>869</v>
      </c>
      <c r="C3744" t="s">
        <v>98</v>
      </c>
      <c r="D3744">
        <v>2002</v>
      </c>
      <c r="E3744" t="s">
        <v>361</v>
      </c>
      <c r="F3744" t="s">
        <v>362</v>
      </c>
      <c r="H3744">
        <v>21525</v>
      </c>
      <c r="I3744">
        <v>16132</v>
      </c>
      <c r="N3744">
        <f>COUNTIF(Cod_Mun_Norte!B:B,DADOS_SNIS_Minas!A3744)</f>
        <v>0</v>
      </c>
    </row>
    <row r="3745" spans="1:14" x14ac:dyDescent="0.2">
      <c r="A3745">
        <v>311320</v>
      </c>
      <c r="B3745" t="s">
        <v>869</v>
      </c>
      <c r="C3745" t="s">
        <v>98</v>
      </c>
      <c r="D3745">
        <v>2001</v>
      </c>
      <c r="E3745" t="s">
        <v>361</v>
      </c>
      <c r="F3745" t="s">
        <v>362</v>
      </c>
      <c r="H3745">
        <v>21305</v>
      </c>
      <c r="I3745">
        <v>15967</v>
      </c>
      <c r="N3745">
        <f>COUNTIF(Cod_Mun_Norte!B:B,DADOS_SNIS_Minas!A3745)</f>
        <v>0</v>
      </c>
    </row>
    <row r="3746" spans="1:14" x14ac:dyDescent="0.2">
      <c r="A3746">
        <v>311320</v>
      </c>
      <c r="B3746" t="s">
        <v>869</v>
      </c>
      <c r="C3746" t="s">
        <v>98</v>
      </c>
      <c r="D3746">
        <v>2000</v>
      </c>
      <c r="E3746" t="s">
        <v>361</v>
      </c>
      <c r="F3746" t="s">
        <v>362</v>
      </c>
      <c r="H3746">
        <v>21057</v>
      </c>
      <c r="I3746">
        <v>15781</v>
      </c>
      <c r="N3746">
        <f>COUNTIF(Cod_Mun_Norte!B:B,DADOS_SNIS_Minas!A3746)</f>
        <v>0</v>
      </c>
    </row>
    <row r="3747" spans="1:14" x14ac:dyDescent="0.2">
      <c r="A3747">
        <v>311320</v>
      </c>
      <c r="B3747" t="s">
        <v>869</v>
      </c>
      <c r="C3747" t="s">
        <v>98</v>
      </c>
      <c r="D3747">
        <v>1999</v>
      </c>
      <c r="E3747" t="s">
        <v>361</v>
      </c>
      <c r="F3747" t="s">
        <v>362</v>
      </c>
      <c r="H3747">
        <v>21803</v>
      </c>
      <c r="I3747">
        <v>16007</v>
      </c>
      <c r="N3747">
        <f>COUNTIF(Cod_Mun_Norte!B:B,DADOS_SNIS_Minas!A3747)</f>
        <v>0</v>
      </c>
    </row>
    <row r="3748" spans="1:14" x14ac:dyDescent="0.2">
      <c r="A3748">
        <v>311320</v>
      </c>
      <c r="B3748" t="s">
        <v>869</v>
      </c>
      <c r="C3748" t="s">
        <v>98</v>
      </c>
      <c r="D3748">
        <v>1998</v>
      </c>
      <c r="E3748" t="s">
        <v>361</v>
      </c>
      <c r="F3748" t="s">
        <v>362</v>
      </c>
      <c r="H3748">
        <v>21333</v>
      </c>
      <c r="I3748">
        <v>15662</v>
      </c>
      <c r="N3748">
        <f>COUNTIF(Cod_Mun_Norte!B:B,DADOS_SNIS_Minas!A3748)</f>
        <v>0</v>
      </c>
    </row>
    <row r="3749" spans="1:14" x14ac:dyDescent="0.2">
      <c r="A3749">
        <v>311320</v>
      </c>
      <c r="B3749" t="s">
        <v>869</v>
      </c>
      <c r="C3749" t="s">
        <v>98</v>
      </c>
      <c r="D3749">
        <v>1997</v>
      </c>
      <c r="H3749">
        <v>20863</v>
      </c>
      <c r="I3749">
        <v>15317</v>
      </c>
      <c r="N3749">
        <f>COUNTIF(Cod_Mun_Norte!B:B,DADOS_SNIS_Minas!A3749)</f>
        <v>0</v>
      </c>
    </row>
    <row r="3750" spans="1:14" x14ac:dyDescent="0.2">
      <c r="A3750">
        <v>311320</v>
      </c>
      <c r="B3750" t="s">
        <v>869</v>
      </c>
      <c r="C3750" t="s">
        <v>98</v>
      </c>
      <c r="D3750">
        <v>1996</v>
      </c>
      <c r="H3750">
        <v>20307</v>
      </c>
      <c r="I3750">
        <v>14909</v>
      </c>
      <c r="N3750">
        <f>COUNTIF(Cod_Mun_Norte!B:B,DADOS_SNIS_Minas!A3750)</f>
        <v>0</v>
      </c>
    </row>
    <row r="3751" spans="1:14" x14ac:dyDescent="0.2">
      <c r="A3751">
        <v>311320</v>
      </c>
      <c r="B3751" t="s">
        <v>869</v>
      </c>
      <c r="C3751" t="s">
        <v>98</v>
      </c>
      <c r="D3751">
        <v>1995</v>
      </c>
      <c r="H3751">
        <v>20256</v>
      </c>
      <c r="I3751">
        <v>14872</v>
      </c>
      <c r="N3751">
        <f>COUNTIF(Cod_Mun_Norte!B:B,DADOS_SNIS_Minas!A3751)</f>
        <v>0</v>
      </c>
    </row>
    <row r="3752" spans="1:14" x14ac:dyDescent="0.2">
      <c r="A3752">
        <v>311330</v>
      </c>
      <c r="B3752" t="s">
        <v>136</v>
      </c>
      <c r="C3752" t="s">
        <v>98</v>
      </c>
      <c r="D3752">
        <v>2020</v>
      </c>
      <c r="E3752" t="s">
        <v>873</v>
      </c>
      <c r="F3752" t="s">
        <v>367</v>
      </c>
      <c r="G3752" t="s">
        <v>371</v>
      </c>
      <c r="H3752">
        <v>33011</v>
      </c>
      <c r="I3752">
        <v>26636</v>
      </c>
      <c r="J3752">
        <v>24997</v>
      </c>
      <c r="K3752">
        <v>24997</v>
      </c>
      <c r="L3752">
        <v>93.9</v>
      </c>
      <c r="M3752">
        <v>75.72</v>
      </c>
      <c r="N3752">
        <f>COUNTIF(Cod_Mun_Norte!B:B,DADOS_SNIS_Minas!A3752)</f>
        <v>0</v>
      </c>
    </row>
    <row r="3753" spans="1:14" x14ac:dyDescent="0.2">
      <c r="A3753">
        <v>311330</v>
      </c>
      <c r="B3753" t="s">
        <v>136</v>
      </c>
      <c r="C3753" t="s">
        <v>98</v>
      </c>
      <c r="D3753">
        <v>2019</v>
      </c>
      <c r="E3753" t="s">
        <v>873</v>
      </c>
      <c r="F3753" t="s">
        <v>367</v>
      </c>
      <c r="G3753" t="s">
        <v>371</v>
      </c>
      <c r="H3753">
        <v>33000</v>
      </c>
      <c r="I3753">
        <v>26627</v>
      </c>
      <c r="J3753">
        <v>24750</v>
      </c>
      <c r="K3753">
        <v>24750</v>
      </c>
      <c r="L3753">
        <v>93</v>
      </c>
      <c r="M3753">
        <v>75</v>
      </c>
      <c r="N3753">
        <f>COUNTIF(Cod_Mun_Norte!B:B,DADOS_SNIS_Minas!A3753)</f>
        <v>0</v>
      </c>
    </row>
    <row r="3754" spans="1:14" x14ac:dyDescent="0.2">
      <c r="A3754">
        <v>311330</v>
      </c>
      <c r="B3754" t="s">
        <v>136</v>
      </c>
      <c r="C3754" t="s">
        <v>98</v>
      </c>
      <c r="D3754">
        <v>2018</v>
      </c>
      <c r="E3754" t="s">
        <v>873</v>
      </c>
      <c r="F3754" t="s">
        <v>367</v>
      </c>
      <c r="H3754">
        <v>32988</v>
      </c>
      <c r="I3754">
        <v>26617</v>
      </c>
      <c r="J3754">
        <v>24741</v>
      </c>
      <c r="K3754">
        <v>24741</v>
      </c>
      <c r="L3754">
        <v>93</v>
      </c>
      <c r="M3754">
        <v>75</v>
      </c>
      <c r="N3754">
        <f>COUNTIF(Cod_Mun_Norte!B:B,DADOS_SNIS_Minas!A3754)</f>
        <v>0</v>
      </c>
    </row>
    <row r="3755" spans="1:14" x14ac:dyDescent="0.2">
      <c r="A3755">
        <v>311330</v>
      </c>
      <c r="B3755" t="s">
        <v>136</v>
      </c>
      <c r="C3755" t="s">
        <v>98</v>
      </c>
      <c r="D3755">
        <v>2017</v>
      </c>
      <c r="E3755" t="s">
        <v>873</v>
      </c>
      <c r="F3755" t="s">
        <v>367</v>
      </c>
      <c r="H3755">
        <v>33559</v>
      </c>
      <c r="I3755">
        <v>27078</v>
      </c>
      <c r="J3755">
        <v>26530</v>
      </c>
      <c r="K3755">
        <v>26530</v>
      </c>
      <c r="L3755">
        <v>98</v>
      </c>
      <c r="M3755">
        <v>79.05</v>
      </c>
      <c r="N3755">
        <f>COUNTIF(Cod_Mun_Norte!B:B,DADOS_SNIS_Minas!A3755)</f>
        <v>0</v>
      </c>
    </row>
    <row r="3756" spans="1:14" x14ac:dyDescent="0.2">
      <c r="A3756">
        <v>311330</v>
      </c>
      <c r="B3756" t="s">
        <v>136</v>
      </c>
      <c r="C3756" t="s">
        <v>98</v>
      </c>
      <c r="D3756">
        <v>2016</v>
      </c>
      <c r="E3756" t="s">
        <v>873</v>
      </c>
      <c r="F3756" t="s">
        <v>367</v>
      </c>
      <c r="H3756">
        <v>33513</v>
      </c>
      <c r="I3756">
        <v>27041</v>
      </c>
      <c r="J3756">
        <v>26493</v>
      </c>
      <c r="K3756">
        <v>26493</v>
      </c>
      <c r="L3756">
        <v>98</v>
      </c>
      <c r="M3756">
        <v>79.05</v>
      </c>
      <c r="N3756">
        <f>COUNTIF(Cod_Mun_Norte!B:B,DADOS_SNIS_Minas!A3756)</f>
        <v>0</v>
      </c>
    </row>
    <row r="3757" spans="1:14" x14ac:dyDescent="0.2">
      <c r="A3757">
        <v>311330</v>
      </c>
      <c r="B3757" t="s">
        <v>136</v>
      </c>
      <c r="C3757" t="s">
        <v>98</v>
      </c>
      <c r="D3757">
        <v>2015</v>
      </c>
      <c r="E3757" t="s">
        <v>873</v>
      </c>
      <c r="F3757" t="s">
        <v>367</v>
      </c>
      <c r="H3757">
        <v>33463</v>
      </c>
      <c r="I3757">
        <v>27001</v>
      </c>
      <c r="J3757">
        <v>26454</v>
      </c>
      <c r="K3757">
        <v>26454</v>
      </c>
      <c r="L3757">
        <v>98</v>
      </c>
      <c r="M3757">
        <v>79.05</v>
      </c>
      <c r="N3757">
        <f>COUNTIF(Cod_Mun_Norte!B:B,DADOS_SNIS_Minas!A3757)</f>
        <v>0</v>
      </c>
    </row>
    <row r="3758" spans="1:14" x14ac:dyDescent="0.2">
      <c r="A3758">
        <v>311330</v>
      </c>
      <c r="B3758" t="s">
        <v>136</v>
      </c>
      <c r="C3758" t="s">
        <v>98</v>
      </c>
      <c r="D3758">
        <v>2014</v>
      </c>
      <c r="E3758" t="s">
        <v>873</v>
      </c>
      <c r="F3758" t="s">
        <v>367</v>
      </c>
      <c r="H3758">
        <v>33412</v>
      </c>
      <c r="I3758">
        <v>26959</v>
      </c>
      <c r="J3758">
        <v>26063</v>
      </c>
      <c r="K3758">
        <v>26063</v>
      </c>
      <c r="L3758">
        <v>96.7</v>
      </c>
      <c r="M3758">
        <v>78</v>
      </c>
      <c r="N3758">
        <f>COUNTIF(Cod_Mun_Norte!B:B,DADOS_SNIS_Minas!A3758)</f>
        <v>0</v>
      </c>
    </row>
    <row r="3759" spans="1:14" x14ac:dyDescent="0.2">
      <c r="A3759">
        <v>311330</v>
      </c>
      <c r="B3759" t="s">
        <v>136</v>
      </c>
      <c r="C3759" t="s">
        <v>98</v>
      </c>
      <c r="D3759">
        <v>2013</v>
      </c>
      <c r="E3759" t="s">
        <v>873</v>
      </c>
      <c r="F3759" t="s">
        <v>367</v>
      </c>
      <c r="H3759">
        <v>33358</v>
      </c>
      <c r="I3759">
        <v>26916</v>
      </c>
      <c r="J3759">
        <v>26020</v>
      </c>
      <c r="K3759">
        <v>26020</v>
      </c>
      <c r="L3759">
        <v>96.7</v>
      </c>
      <c r="M3759">
        <v>78</v>
      </c>
      <c r="N3759">
        <f>COUNTIF(Cod_Mun_Norte!B:B,DADOS_SNIS_Minas!A3759)</f>
        <v>0</v>
      </c>
    </row>
    <row r="3760" spans="1:14" x14ac:dyDescent="0.2">
      <c r="A3760">
        <v>311330</v>
      </c>
      <c r="B3760" t="s">
        <v>136</v>
      </c>
      <c r="C3760" t="s">
        <v>98</v>
      </c>
      <c r="D3760">
        <v>2012</v>
      </c>
      <c r="E3760" t="s">
        <v>873</v>
      </c>
      <c r="F3760" t="s">
        <v>367</v>
      </c>
      <c r="H3760">
        <v>32353</v>
      </c>
      <c r="I3760">
        <v>26105</v>
      </c>
      <c r="J3760">
        <v>26105</v>
      </c>
      <c r="K3760">
        <v>26105</v>
      </c>
      <c r="L3760">
        <v>100</v>
      </c>
      <c r="M3760">
        <v>80.69</v>
      </c>
      <c r="N3760">
        <f>COUNTIF(Cod_Mun_Norte!B:B,DADOS_SNIS_Minas!A3760)</f>
        <v>0</v>
      </c>
    </row>
    <row r="3761" spans="1:14" x14ac:dyDescent="0.2">
      <c r="A3761">
        <v>311330</v>
      </c>
      <c r="B3761" t="s">
        <v>136</v>
      </c>
      <c r="C3761" t="s">
        <v>98</v>
      </c>
      <c r="D3761">
        <v>2011</v>
      </c>
      <c r="E3761" t="s">
        <v>874</v>
      </c>
      <c r="F3761" t="s">
        <v>99</v>
      </c>
      <c r="H3761">
        <v>32325</v>
      </c>
      <c r="I3761">
        <v>26082</v>
      </c>
      <c r="J3761">
        <v>26059</v>
      </c>
      <c r="K3761">
        <v>26059</v>
      </c>
      <c r="L3761">
        <v>99.9</v>
      </c>
      <c r="M3761">
        <v>80.62</v>
      </c>
      <c r="N3761">
        <f>COUNTIF(Cod_Mun_Norte!B:B,DADOS_SNIS_Minas!A3761)</f>
        <v>0</v>
      </c>
    </row>
    <row r="3762" spans="1:14" x14ac:dyDescent="0.2">
      <c r="A3762">
        <v>311330</v>
      </c>
      <c r="B3762" t="s">
        <v>136</v>
      </c>
      <c r="C3762" t="s">
        <v>98</v>
      </c>
      <c r="D3762">
        <v>2010</v>
      </c>
      <c r="E3762" t="s">
        <v>874</v>
      </c>
      <c r="F3762" t="s">
        <v>99</v>
      </c>
      <c r="H3762">
        <v>32296</v>
      </c>
      <c r="I3762">
        <v>26059</v>
      </c>
      <c r="J3762">
        <v>26059</v>
      </c>
      <c r="K3762">
        <v>26059</v>
      </c>
      <c r="L3762">
        <v>100</v>
      </c>
      <c r="M3762">
        <v>80.69</v>
      </c>
      <c r="N3762">
        <f>COUNTIF(Cod_Mun_Norte!B:B,DADOS_SNIS_Minas!A3762)</f>
        <v>0</v>
      </c>
    </row>
    <row r="3763" spans="1:14" x14ac:dyDescent="0.2">
      <c r="A3763">
        <v>311330</v>
      </c>
      <c r="B3763" t="s">
        <v>136</v>
      </c>
      <c r="C3763" t="s">
        <v>98</v>
      </c>
      <c r="D3763">
        <v>2009</v>
      </c>
      <c r="E3763" t="s">
        <v>874</v>
      </c>
      <c r="F3763" t="s">
        <v>99</v>
      </c>
      <c r="H3763">
        <v>33182</v>
      </c>
      <c r="I3763">
        <v>26296</v>
      </c>
      <c r="J3763">
        <v>26296</v>
      </c>
      <c r="K3763">
        <v>26296</v>
      </c>
      <c r="L3763">
        <v>100</v>
      </c>
      <c r="M3763">
        <v>79.25</v>
      </c>
      <c r="N3763">
        <f>COUNTIF(Cod_Mun_Norte!B:B,DADOS_SNIS_Minas!A3763)</f>
        <v>0</v>
      </c>
    </row>
    <row r="3764" spans="1:14" x14ac:dyDescent="0.2">
      <c r="A3764">
        <v>311330</v>
      </c>
      <c r="B3764" t="s">
        <v>136</v>
      </c>
      <c r="C3764" t="s">
        <v>98</v>
      </c>
      <c r="D3764">
        <v>2008</v>
      </c>
      <c r="E3764" t="s">
        <v>874</v>
      </c>
      <c r="F3764" t="s">
        <v>99</v>
      </c>
      <c r="H3764">
        <v>33091</v>
      </c>
      <c r="I3764">
        <v>26224</v>
      </c>
      <c r="J3764">
        <v>26239</v>
      </c>
      <c r="K3764">
        <v>26239</v>
      </c>
      <c r="L3764">
        <v>100</v>
      </c>
      <c r="M3764">
        <v>79.290000000000006</v>
      </c>
      <c r="N3764">
        <f>COUNTIF(Cod_Mun_Norte!B:B,DADOS_SNIS_Minas!A3764)</f>
        <v>0</v>
      </c>
    </row>
    <row r="3765" spans="1:14" x14ac:dyDescent="0.2">
      <c r="A3765">
        <v>311330</v>
      </c>
      <c r="B3765" t="s">
        <v>136</v>
      </c>
      <c r="C3765" t="s">
        <v>98</v>
      </c>
      <c r="D3765">
        <v>2007</v>
      </c>
      <c r="E3765" t="s">
        <v>874</v>
      </c>
      <c r="F3765" t="s">
        <v>99</v>
      </c>
      <c r="H3765">
        <v>32068</v>
      </c>
      <c r="I3765">
        <v>25413</v>
      </c>
      <c r="J3765">
        <v>27139</v>
      </c>
      <c r="K3765">
        <v>27139</v>
      </c>
      <c r="L3765">
        <v>100</v>
      </c>
      <c r="M3765">
        <v>84.63</v>
      </c>
      <c r="N3765">
        <f>COUNTIF(Cod_Mun_Norte!B:B,DADOS_SNIS_Minas!A3765)</f>
        <v>0</v>
      </c>
    </row>
    <row r="3766" spans="1:14" x14ac:dyDescent="0.2">
      <c r="A3766">
        <v>311330</v>
      </c>
      <c r="B3766" t="s">
        <v>136</v>
      </c>
      <c r="C3766" t="s">
        <v>98</v>
      </c>
      <c r="D3766">
        <v>2006</v>
      </c>
      <c r="H3766">
        <v>32586</v>
      </c>
      <c r="I3766">
        <v>25255</v>
      </c>
      <c r="N3766">
        <f>COUNTIF(Cod_Mun_Norte!B:B,DADOS_SNIS_Minas!A3766)</f>
        <v>0</v>
      </c>
    </row>
    <row r="3767" spans="1:14" x14ac:dyDescent="0.2">
      <c r="A3767">
        <v>311330</v>
      </c>
      <c r="B3767" t="s">
        <v>136</v>
      </c>
      <c r="C3767" t="s">
        <v>98</v>
      </c>
      <c r="D3767">
        <v>2005</v>
      </c>
      <c r="H3767">
        <v>32485</v>
      </c>
      <c r="I3767">
        <v>25177</v>
      </c>
      <c r="N3767">
        <f>COUNTIF(Cod_Mun_Norte!B:B,DADOS_SNIS_Minas!A3767)</f>
        <v>0</v>
      </c>
    </row>
    <row r="3768" spans="1:14" x14ac:dyDescent="0.2">
      <c r="A3768">
        <v>311330</v>
      </c>
      <c r="B3768" t="s">
        <v>136</v>
      </c>
      <c r="C3768" t="s">
        <v>98</v>
      </c>
      <c r="D3768">
        <v>2004</v>
      </c>
      <c r="H3768">
        <v>32383</v>
      </c>
      <c r="I3768">
        <v>25098</v>
      </c>
      <c r="N3768">
        <f>COUNTIF(Cod_Mun_Norte!B:B,DADOS_SNIS_Minas!A3768)</f>
        <v>0</v>
      </c>
    </row>
    <row r="3769" spans="1:14" x14ac:dyDescent="0.2">
      <c r="A3769">
        <v>311330</v>
      </c>
      <c r="B3769" t="s">
        <v>136</v>
      </c>
      <c r="C3769" t="s">
        <v>98</v>
      </c>
      <c r="D3769">
        <v>2003</v>
      </c>
      <c r="H3769">
        <v>32198</v>
      </c>
      <c r="I3769">
        <v>24955</v>
      </c>
      <c r="N3769">
        <f>COUNTIF(Cod_Mun_Norte!B:B,DADOS_SNIS_Minas!A3769)</f>
        <v>0</v>
      </c>
    </row>
    <row r="3770" spans="1:14" x14ac:dyDescent="0.2">
      <c r="A3770">
        <v>311330</v>
      </c>
      <c r="B3770" t="s">
        <v>136</v>
      </c>
      <c r="C3770" t="s">
        <v>98</v>
      </c>
      <c r="D3770">
        <v>2002</v>
      </c>
      <c r="H3770">
        <v>32110</v>
      </c>
      <c r="I3770">
        <v>24886</v>
      </c>
      <c r="N3770">
        <f>COUNTIF(Cod_Mun_Norte!B:B,DADOS_SNIS_Minas!A3770)</f>
        <v>0</v>
      </c>
    </row>
    <row r="3771" spans="1:14" x14ac:dyDescent="0.2">
      <c r="A3771">
        <v>311330</v>
      </c>
      <c r="B3771" t="s">
        <v>136</v>
      </c>
      <c r="C3771" t="s">
        <v>98</v>
      </c>
      <c r="D3771">
        <v>2001</v>
      </c>
      <c r="H3771">
        <v>32030</v>
      </c>
      <c r="I3771">
        <v>24824</v>
      </c>
      <c r="N3771">
        <f>COUNTIF(Cod_Mun_Norte!B:B,DADOS_SNIS_Minas!A3771)</f>
        <v>0</v>
      </c>
    </row>
    <row r="3772" spans="1:14" x14ac:dyDescent="0.2">
      <c r="A3772">
        <v>311330</v>
      </c>
      <c r="B3772" t="s">
        <v>136</v>
      </c>
      <c r="C3772" t="s">
        <v>98</v>
      </c>
      <c r="D3772">
        <v>2000</v>
      </c>
      <c r="H3772">
        <v>31921</v>
      </c>
      <c r="I3772">
        <v>24740</v>
      </c>
      <c r="N3772">
        <f>COUNTIF(Cod_Mun_Norte!B:B,DADOS_SNIS_Minas!A3772)</f>
        <v>0</v>
      </c>
    </row>
    <row r="3773" spans="1:14" x14ac:dyDescent="0.2">
      <c r="A3773">
        <v>311330</v>
      </c>
      <c r="B3773" t="s">
        <v>136</v>
      </c>
      <c r="C3773" t="s">
        <v>98</v>
      </c>
      <c r="D3773">
        <v>1999</v>
      </c>
      <c r="H3773">
        <v>31635</v>
      </c>
      <c r="I3773">
        <v>24313</v>
      </c>
      <c r="N3773">
        <f>COUNTIF(Cod_Mun_Norte!B:B,DADOS_SNIS_Minas!A3773)</f>
        <v>0</v>
      </c>
    </row>
    <row r="3774" spans="1:14" x14ac:dyDescent="0.2">
      <c r="A3774">
        <v>311330</v>
      </c>
      <c r="B3774" t="s">
        <v>136</v>
      </c>
      <c r="C3774" t="s">
        <v>98</v>
      </c>
      <c r="D3774">
        <v>1998</v>
      </c>
      <c r="H3774">
        <v>31557</v>
      </c>
      <c r="I3774">
        <v>24253</v>
      </c>
      <c r="N3774">
        <f>COUNTIF(Cod_Mun_Norte!B:B,DADOS_SNIS_Minas!A3774)</f>
        <v>0</v>
      </c>
    </row>
    <row r="3775" spans="1:14" x14ac:dyDescent="0.2">
      <c r="A3775">
        <v>311330</v>
      </c>
      <c r="B3775" t="s">
        <v>136</v>
      </c>
      <c r="C3775" t="s">
        <v>98</v>
      </c>
      <c r="D3775">
        <v>1997</v>
      </c>
      <c r="H3775">
        <v>31482</v>
      </c>
      <c r="I3775">
        <v>24195</v>
      </c>
      <c r="N3775">
        <f>COUNTIF(Cod_Mun_Norte!B:B,DADOS_SNIS_Minas!A3775)</f>
        <v>0</v>
      </c>
    </row>
    <row r="3776" spans="1:14" x14ac:dyDescent="0.2">
      <c r="A3776">
        <v>311330</v>
      </c>
      <c r="B3776" t="s">
        <v>136</v>
      </c>
      <c r="C3776" t="s">
        <v>98</v>
      </c>
      <c r="D3776">
        <v>1996</v>
      </c>
      <c r="H3776">
        <v>31387</v>
      </c>
      <c r="I3776">
        <v>24122</v>
      </c>
      <c r="N3776">
        <f>COUNTIF(Cod_Mun_Norte!B:B,DADOS_SNIS_Minas!A3776)</f>
        <v>0</v>
      </c>
    </row>
    <row r="3777" spans="1:14" x14ac:dyDescent="0.2">
      <c r="A3777">
        <v>311330</v>
      </c>
      <c r="B3777" t="s">
        <v>136</v>
      </c>
      <c r="C3777" t="s">
        <v>98</v>
      </c>
      <c r="D3777">
        <v>1995</v>
      </c>
      <c r="H3777">
        <v>33365</v>
      </c>
      <c r="I3777">
        <v>25642</v>
      </c>
      <c r="N3777">
        <f>COUNTIF(Cod_Mun_Norte!B:B,DADOS_SNIS_Minas!A3777)</f>
        <v>0</v>
      </c>
    </row>
    <row r="3778" spans="1:14" x14ac:dyDescent="0.2">
      <c r="A3778">
        <v>311340</v>
      </c>
      <c r="B3778" t="s">
        <v>875</v>
      </c>
      <c r="C3778" t="s">
        <v>98</v>
      </c>
      <c r="D3778">
        <v>2020</v>
      </c>
      <c r="E3778" t="s">
        <v>876</v>
      </c>
      <c r="F3778" t="s">
        <v>367</v>
      </c>
      <c r="G3778" t="s">
        <v>368</v>
      </c>
      <c r="H3778">
        <v>92603</v>
      </c>
      <c r="I3778">
        <v>76562</v>
      </c>
      <c r="J3778">
        <v>68288</v>
      </c>
      <c r="K3778">
        <v>68288</v>
      </c>
      <c r="L3778">
        <v>89.2</v>
      </c>
      <c r="M3778">
        <v>73.739999999999995</v>
      </c>
      <c r="N3778">
        <f>COUNTIF(Cod_Mun_Norte!B:B,DADOS_SNIS_Minas!A3778)</f>
        <v>0</v>
      </c>
    </row>
    <row r="3779" spans="1:14" x14ac:dyDescent="0.2">
      <c r="A3779">
        <v>311340</v>
      </c>
      <c r="B3779" t="s">
        <v>875</v>
      </c>
      <c r="C3779" t="s">
        <v>98</v>
      </c>
      <c r="D3779">
        <v>2019</v>
      </c>
      <c r="E3779" t="s">
        <v>876</v>
      </c>
      <c r="F3779" t="s">
        <v>367</v>
      </c>
      <c r="G3779" t="s">
        <v>368</v>
      </c>
      <c r="H3779">
        <v>92062</v>
      </c>
      <c r="I3779">
        <v>76115</v>
      </c>
      <c r="J3779">
        <v>66979</v>
      </c>
      <c r="K3779">
        <v>66979</v>
      </c>
      <c r="L3779">
        <v>88</v>
      </c>
      <c r="M3779">
        <v>72.75</v>
      </c>
      <c r="N3779">
        <f>COUNTIF(Cod_Mun_Norte!B:B,DADOS_SNIS_Minas!A3779)</f>
        <v>0</v>
      </c>
    </row>
    <row r="3780" spans="1:14" x14ac:dyDescent="0.2">
      <c r="A3780">
        <v>311340</v>
      </c>
      <c r="B3780" t="s">
        <v>875</v>
      </c>
      <c r="C3780" t="s">
        <v>98</v>
      </c>
      <c r="D3780">
        <v>2018</v>
      </c>
      <c r="E3780" t="s">
        <v>876</v>
      </c>
      <c r="F3780" t="s">
        <v>367</v>
      </c>
      <c r="H3780">
        <v>91503</v>
      </c>
      <c r="I3780">
        <v>75653</v>
      </c>
      <c r="J3780">
        <v>66775</v>
      </c>
      <c r="K3780">
        <v>66775</v>
      </c>
      <c r="L3780">
        <v>88.3</v>
      </c>
      <c r="M3780">
        <v>72.98</v>
      </c>
      <c r="N3780">
        <f>COUNTIF(Cod_Mun_Norte!B:B,DADOS_SNIS_Minas!A3780)</f>
        <v>0</v>
      </c>
    </row>
    <row r="3781" spans="1:14" x14ac:dyDescent="0.2">
      <c r="A3781">
        <v>311340</v>
      </c>
      <c r="B3781" t="s">
        <v>875</v>
      </c>
      <c r="C3781" t="s">
        <v>98</v>
      </c>
      <c r="D3781">
        <v>2017</v>
      </c>
      <c r="E3781" t="s">
        <v>877</v>
      </c>
      <c r="F3781" t="s">
        <v>367</v>
      </c>
      <c r="H3781">
        <v>91841</v>
      </c>
      <c r="I3781">
        <v>75932</v>
      </c>
      <c r="J3781">
        <v>66992</v>
      </c>
      <c r="K3781">
        <v>66992</v>
      </c>
      <c r="L3781">
        <v>88.2</v>
      </c>
      <c r="M3781">
        <v>72.94</v>
      </c>
      <c r="N3781">
        <f>COUNTIF(Cod_Mun_Norte!B:B,DADOS_SNIS_Minas!A3781)</f>
        <v>0</v>
      </c>
    </row>
    <row r="3782" spans="1:14" x14ac:dyDescent="0.2">
      <c r="A3782">
        <v>311340</v>
      </c>
      <c r="B3782" t="s">
        <v>875</v>
      </c>
      <c r="C3782" t="s">
        <v>98</v>
      </c>
      <c r="D3782">
        <v>2016</v>
      </c>
      <c r="E3782" t="s">
        <v>878</v>
      </c>
      <c r="F3782" t="s">
        <v>367</v>
      </c>
      <c r="H3782">
        <v>91342</v>
      </c>
      <c r="I3782">
        <v>75520</v>
      </c>
      <c r="J3782">
        <v>66403</v>
      </c>
      <c r="K3782">
        <v>66403</v>
      </c>
      <c r="L3782">
        <v>87.9</v>
      </c>
      <c r="M3782">
        <v>72.7</v>
      </c>
      <c r="N3782">
        <f>COUNTIF(Cod_Mun_Norte!B:B,DADOS_SNIS_Minas!A3782)</f>
        <v>0</v>
      </c>
    </row>
    <row r="3783" spans="1:14" x14ac:dyDescent="0.2">
      <c r="A3783">
        <v>311340</v>
      </c>
      <c r="B3783" t="s">
        <v>875</v>
      </c>
      <c r="C3783" t="s">
        <v>98</v>
      </c>
      <c r="D3783">
        <v>2015</v>
      </c>
      <c r="E3783" t="s">
        <v>878</v>
      </c>
      <c r="F3783" t="s">
        <v>367</v>
      </c>
      <c r="H3783">
        <v>90782</v>
      </c>
      <c r="I3783">
        <v>75057</v>
      </c>
      <c r="J3783">
        <v>66352</v>
      </c>
      <c r="K3783">
        <v>66352</v>
      </c>
      <c r="L3783">
        <v>88.4</v>
      </c>
      <c r="M3783">
        <v>73.09</v>
      </c>
      <c r="N3783">
        <f>COUNTIF(Cod_Mun_Norte!B:B,DADOS_SNIS_Minas!A3783)</f>
        <v>0</v>
      </c>
    </row>
    <row r="3784" spans="1:14" x14ac:dyDescent="0.2">
      <c r="A3784">
        <v>311340</v>
      </c>
      <c r="B3784" t="s">
        <v>875</v>
      </c>
      <c r="C3784" t="s">
        <v>98</v>
      </c>
      <c r="D3784">
        <v>2014</v>
      </c>
      <c r="E3784" t="s">
        <v>878</v>
      </c>
      <c r="F3784" t="s">
        <v>367</v>
      </c>
      <c r="H3784">
        <v>90192</v>
      </c>
      <c r="I3784">
        <v>74569</v>
      </c>
      <c r="J3784">
        <v>74569</v>
      </c>
      <c r="K3784">
        <v>74569</v>
      </c>
      <c r="L3784">
        <v>100</v>
      </c>
      <c r="M3784">
        <v>82.68</v>
      </c>
      <c r="N3784">
        <f>COUNTIF(Cod_Mun_Norte!B:B,DADOS_SNIS_Minas!A3784)</f>
        <v>0</v>
      </c>
    </row>
    <row r="3785" spans="1:14" x14ac:dyDescent="0.2">
      <c r="A3785">
        <v>311340</v>
      </c>
      <c r="B3785" t="s">
        <v>875</v>
      </c>
      <c r="C3785" t="s">
        <v>98</v>
      </c>
      <c r="D3785">
        <v>2013</v>
      </c>
      <c r="E3785" t="s">
        <v>878</v>
      </c>
      <c r="F3785" t="s">
        <v>367</v>
      </c>
      <c r="H3785">
        <v>89578</v>
      </c>
      <c r="I3785">
        <v>74061</v>
      </c>
      <c r="J3785">
        <v>74061</v>
      </c>
      <c r="K3785">
        <v>74061</v>
      </c>
      <c r="L3785">
        <v>100</v>
      </c>
      <c r="M3785">
        <v>82.68</v>
      </c>
      <c r="N3785">
        <f>COUNTIF(Cod_Mun_Norte!B:B,DADOS_SNIS_Minas!A3785)</f>
        <v>0</v>
      </c>
    </row>
    <row r="3786" spans="1:14" x14ac:dyDescent="0.2">
      <c r="A3786">
        <v>311340</v>
      </c>
      <c r="B3786" t="s">
        <v>875</v>
      </c>
      <c r="C3786" t="s">
        <v>98</v>
      </c>
      <c r="D3786">
        <v>2012</v>
      </c>
      <c r="E3786" t="s">
        <v>361</v>
      </c>
      <c r="F3786" t="s">
        <v>99</v>
      </c>
      <c r="H3786">
        <v>86364</v>
      </c>
      <c r="I3786">
        <v>71404</v>
      </c>
      <c r="J3786">
        <v>71404</v>
      </c>
      <c r="K3786">
        <v>71404</v>
      </c>
      <c r="L3786">
        <v>100</v>
      </c>
      <c r="M3786">
        <v>82.68</v>
      </c>
      <c r="N3786">
        <f>COUNTIF(Cod_Mun_Norte!B:B,DADOS_SNIS_Minas!A3786)</f>
        <v>0</v>
      </c>
    </row>
    <row r="3787" spans="1:14" x14ac:dyDescent="0.2">
      <c r="A3787">
        <v>311340</v>
      </c>
      <c r="B3787" t="s">
        <v>875</v>
      </c>
      <c r="C3787" t="s">
        <v>98</v>
      </c>
      <c r="D3787">
        <v>2011</v>
      </c>
      <c r="E3787" t="s">
        <v>361</v>
      </c>
      <c r="F3787" t="s">
        <v>99</v>
      </c>
      <c r="H3787">
        <v>85811</v>
      </c>
      <c r="I3787">
        <v>70947</v>
      </c>
      <c r="J3787">
        <v>70947</v>
      </c>
      <c r="K3787">
        <v>70947</v>
      </c>
      <c r="L3787">
        <v>100</v>
      </c>
      <c r="M3787">
        <v>82.68</v>
      </c>
      <c r="N3787">
        <f>COUNTIF(Cod_Mun_Norte!B:B,DADOS_SNIS_Minas!A3787)</f>
        <v>0</v>
      </c>
    </row>
    <row r="3788" spans="1:14" x14ac:dyDescent="0.2">
      <c r="A3788">
        <v>311340</v>
      </c>
      <c r="B3788" t="s">
        <v>875</v>
      </c>
      <c r="C3788" t="s">
        <v>98</v>
      </c>
      <c r="D3788">
        <v>2010</v>
      </c>
      <c r="E3788" t="s">
        <v>361</v>
      </c>
      <c r="F3788" t="s">
        <v>99</v>
      </c>
      <c r="H3788">
        <v>85239</v>
      </c>
      <c r="I3788">
        <v>70474</v>
      </c>
      <c r="J3788">
        <v>70474</v>
      </c>
      <c r="K3788">
        <v>70474</v>
      </c>
      <c r="L3788">
        <v>100</v>
      </c>
      <c r="M3788">
        <v>82.68</v>
      </c>
      <c r="N3788">
        <f>COUNTIF(Cod_Mun_Norte!B:B,DADOS_SNIS_Minas!A3788)</f>
        <v>0</v>
      </c>
    </row>
    <row r="3789" spans="1:14" x14ac:dyDescent="0.2">
      <c r="A3789">
        <v>311340</v>
      </c>
      <c r="B3789" t="s">
        <v>875</v>
      </c>
      <c r="C3789" t="s">
        <v>98</v>
      </c>
      <c r="D3789">
        <v>2009</v>
      </c>
      <c r="E3789" t="s">
        <v>361</v>
      </c>
      <c r="F3789" t="s">
        <v>99</v>
      </c>
      <c r="H3789">
        <v>85472</v>
      </c>
      <c r="I3789">
        <v>71043</v>
      </c>
      <c r="J3789">
        <v>73492</v>
      </c>
      <c r="K3789">
        <v>73492</v>
      </c>
      <c r="L3789">
        <v>100</v>
      </c>
      <c r="M3789">
        <v>85.98</v>
      </c>
      <c r="N3789">
        <f>COUNTIF(Cod_Mun_Norte!B:B,DADOS_SNIS_Minas!A3789)</f>
        <v>0</v>
      </c>
    </row>
    <row r="3790" spans="1:14" x14ac:dyDescent="0.2">
      <c r="A3790">
        <v>311340</v>
      </c>
      <c r="B3790" t="s">
        <v>875</v>
      </c>
      <c r="C3790" t="s">
        <v>98</v>
      </c>
      <c r="D3790">
        <v>2008</v>
      </c>
      <c r="E3790" t="s">
        <v>361</v>
      </c>
      <c r="F3790" t="s">
        <v>99</v>
      </c>
      <c r="H3790">
        <v>84825</v>
      </c>
      <c r="I3790">
        <v>70506</v>
      </c>
      <c r="J3790">
        <v>70774</v>
      </c>
      <c r="K3790">
        <v>70774</v>
      </c>
      <c r="L3790">
        <v>100</v>
      </c>
      <c r="M3790">
        <v>83.44</v>
      </c>
      <c r="N3790">
        <f>COUNTIF(Cod_Mun_Norte!B:B,DADOS_SNIS_Minas!A3790)</f>
        <v>0</v>
      </c>
    </row>
    <row r="3791" spans="1:14" x14ac:dyDescent="0.2">
      <c r="A3791">
        <v>311340</v>
      </c>
      <c r="B3791" t="s">
        <v>875</v>
      </c>
      <c r="C3791" t="s">
        <v>98</v>
      </c>
      <c r="D3791">
        <v>2007</v>
      </c>
      <c r="E3791" t="s">
        <v>361</v>
      </c>
      <c r="F3791" t="s">
        <v>99</v>
      </c>
      <c r="H3791">
        <v>81731</v>
      </c>
      <c r="I3791">
        <v>67934</v>
      </c>
      <c r="J3791">
        <v>68931</v>
      </c>
      <c r="K3791">
        <v>68931</v>
      </c>
      <c r="L3791">
        <v>100</v>
      </c>
      <c r="M3791">
        <v>84.34</v>
      </c>
      <c r="N3791">
        <f>COUNTIF(Cod_Mun_Norte!B:B,DADOS_SNIS_Minas!A3791)</f>
        <v>0</v>
      </c>
    </row>
    <row r="3792" spans="1:14" x14ac:dyDescent="0.2">
      <c r="A3792">
        <v>311340</v>
      </c>
      <c r="B3792" t="s">
        <v>875</v>
      </c>
      <c r="C3792" t="s">
        <v>98</v>
      </c>
      <c r="D3792">
        <v>2006</v>
      </c>
      <c r="E3792" t="s">
        <v>361</v>
      </c>
      <c r="F3792" t="s">
        <v>99</v>
      </c>
      <c r="H3792">
        <v>82632</v>
      </c>
      <c r="I3792">
        <v>66219</v>
      </c>
      <c r="J3792">
        <v>65656</v>
      </c>
      <c r="K3792">
        <v>65656</v>
      </c>
      <c r="L3792">
        <v>99.2</v>
      </c>
      <c r="M3792">
        <v>79.459999999999994</v>
      </c>
      <c r="N3792">
        <f>COUNTIF(Cod_Mun_Norte!B:B,DADOS_SNIS_Minas!A3792)</f>
        <v>0</v>
      </c>
    </row>
    <row r="3793" spans="1:14" x14ac:dyDescent="0.2">
      <c r="A3793">
        <v>311340</v>
      </c>
      <c r="B3793" t="s">
        <v>875</v>
      </c>
      <c r="C3793" t="s">
        <v>98</v>
      </c>
      <c r="D3793">
        <v>2005</v>
      </c>
      <c r="E3793" t="s">
        <v>361</v>
      </c>
      <c r="F3793" t="s">
        <v>99</v>
      </c>
      <c r="H3793">
        <v>81895</v>
      </c>
      <c r="I3793">
        <v>65628</v>
      </c>
      <c r="J3793">
        <v>60528</v>
      </c>
      <c r="K3793">
        <v>60528</v>
      </c>
      <c r="L3793">
        <v>92.2</v>
      </c>
      <c r="M3793">
        <v>73.91</v>
      </c>
      <c r="N3793">
        <f>COUNTIF(Cod_Mun_Norte!B:B,DADOS_SNIS_Minas!A3793)</f>
        <v>0</v>
      </c>
    </row>
    <row r="3794" spans="1:14" x14ac:dyDescent="0.2">
      <c r="A3794">
        <v>311340</v>
      </c>
      <c r="B3794" t="s">
        <v>875</v>
      </c>
      <c r="C3794" t="s">
        <v>98</v>
      </c>
      <c r="D3794">
        <v>2004</v>
      </c>
      <c r="E3794" t="s">
        <v>361</v>
      </c>
      <c r="F3794" t="s">
        <v>99</v>
      </c>
      <c r="H3794">
        <v>81151</v>
      </c>
      <c r="I3794">
        <v>65032</v>
      </c>
      <c r="J3794">
        <v>59486</v>
      </c>
      <c r="K3794">
        <v>59486</v>
      </c>
      <c r="L3794">
        <v>91.5</v>
      </c>
      <c r="M3794">
        <v>73.3</v>
      </c>
      <c r="N3794">
        <f>COUNTIF(Cod_Mun_Norte!B:B,DADOS_SNIS_Minas!A3794)</f>
        <v>0</v>
      </c>
    </row>
    <row r="3795" spans="1:14" x14ac:dyDescent="0.2">
      <c r="A3795">
        <v>311340</v>
      </c>
      <c r="B3795" t="s">
        <v>875</v>
      </c>
      <c r="C3795" t="s">
        <v>98</v>
      </c>
      <c r="D3795">
        <v>2003</v>
      </c>
      <c r="E3795" t="s">
        <v>361</v>
      </c>
      <c r="F3795" t="s">
        <v>99</v>
      </c>
      <c r="H3795">
        <v>79808</v>
      </c>
      <c r="I3795">
        <v>63956</v>
      </c>
      <c r="J3795">
        <v>58280</v>
      </c>
      <c r="K3795">
        <v>58280</v>
      </c>
      <c r="L3795">
        <v>91.1</v>
      </c>
      <c r="M3795">
        <v>73.03</v>
      </c>
      <c r="N3795">
        <f>COUNTIF(Cod_Mun_Norte!B:B,DADOS_SNIS_Minas!A3795)</f>
        <v>0</v>
      </c>
    </row>
    <row r="3796" spans="1:14" x14ac:dyDescent="0.2">
      <c r="A3796">
        <v>311340</v>
      </c>
      <c r="B3796" t="s">
        <v>875</v>
      </c>
      <c r="C3796" t="s">
        <v>98</v>
      </c>
      <c r="D3796">
        <v>2002</v>
      </c>
      <c r="E3796" t="s">
        <v>361</v>
      </c>
      <c r="F3796" t="s">
        <v>99</v>
      </c>
      <c r="H3796">
        <v>79168</v>
      </c>
      <c r="I3796">
        <v>63443</v>
      </c>
      <c r="J3796">
        <v>56819</v>
      </c>
      <c r="K3796">
        <v>56819</v>
      </c>
      <c r="L3796">
        <v>89.6</v>
      </c>
      <c r="M3796">
        <v>71.77</v>
      </c>
      <c r="N3796">
        <f>COUNTIF(Cod_Mun_Norte!B:B,DADOS_SNIS_Minas!A3796)</f>
        <v>0</v>
      </c>
    </row>
    <row r="3797" spans="1:14" x14ac:dyDescent="0.2">
      <c r="A3797">
        <v>311340</v>
      </c>
      <c r="B3797" t="s">
        <v>875</v>
      </c>
      <c r="C3797" t="s">
        <v>98</v>
      </c>
      <c r="D3797">
        <v>2001</v>
      </c>
      <c r="E3797" t="s">
        <v>361</v>
      </c>
      <c r="F3797" t="s">
        <v>99</v>
      </c>
      <c r="H3797">
        <v>78592</v>
      </c>
      <c r="I3797">
        <v>62982</v>
      </c>
      <c r="J3797">
        <v>55164</v>
      </c>
      <c r="K3797">
        <v>55164</v>
      </c>
      <c r="L3797">
        <v>87.6</v>
      </c>
      <c r="M3797">
        <v>70.19</v>
      </c>
      <c r="N3797">
        <f>COUNTIF(Cod_Mun_Norte!B:B,DADOS_SNIS_Minas!A3797)</f>
        <v>0</v>
      </c>
    </row>
    <row r="3798" spans="1:14" x14ac:dyDescent="0.2">
      <c r="A3798">
        <v>311340</v>
      </c>
      <c r="B3798" t="s">
        <v>875</v>
      </c>
      <c r="C3798" t="s">
        <v>98</v>
      </c>
      <c r="D3798">
        <v>2000</v>
      </c>
      <c r="E3798" t="s">
        <v>361</v>
      </c>
      <c r="F3798" t="s">
        <v>99</v>
      </c>
      <c r="H3798">
        <v>77789</v>
      </c>
      <c r="I3798">
        <v>62338</v>
      </c>
      <c r="J3798">
        <v>56181</v>
      </c>
      <c r="L3798">
        <v>90.1</v>
      </c>
      <c r="N3798">
        <f>COUNTIF(Cod_Mun_Norte!B:B,DADOS_SNIS_Minas!A3798)</f>
        <v>0</v>
      </c>
    </row>
    <row r="3799" spans="1:14" x14ac:dyDescent="0.2">
      <c r="A3799">
        <v>311340</v>
      </c>
      <c r="B3799" t="s">
        <v>875</v>
      </c>
      <c r="C3799" t="s">
        <v>98</v>
      </c>
      <c r="D3799">
        <v>1999</v>
      </c>
      <c r="E3799" t="s">
        <v>361</v>
      </c>
      <c r="F3799" t="s">
        <v>99</v>
      </c>
      <c r="H3799">
        <v>72959</v>
      </c>
      <c r="I3799">
        <v>53313</v>
      </c>
      <c r="N3799">
        <f>COUNTIF(Cod_Mun_Norte!B:B,DADOS_SNIS_Minas!A3799)</f>
        <v>0</v>
      </c>
    </row>
    <row r="3800" spans="1:14" x14ac:dyDescent="0.2">
      <c r="A3800">
        <v>311340</v>
      </c>
      <c r="B3800" t="s">
        <v>875</v>
      </c>
      <c r="C3800" t="s">
        <v>98</v>
      </c>
      <c r="D3800">
        <v>1998</v>
      </c>
      <c r="E3800" t="s">
        <v>361</v>
      </c>
      <c r="F3800" t="s">
        <v>362</v>
      </c>
      <c r="H3800">
        <v>72781</v>
      </c>
      <c r="I3800">
        <v>53183</v>
      </c>
      <c r="N3800">
        <f>COUNTIF(Cod_Mun_Norte!B:B,DADOS_SNIS_Minas!A3800)</f>
        <v>0</v>
      </c>
    </row>
    <row r="3801" spans="1:14" x14ac:dyDescent="0.2">
      <c r="A3801">
        <v>311340</v>
      </c>
      <c r="B3801" t="s">
        <v>875</v>
      </c>
      <c r="C3801" t="s">
        <v>98</v>
      </c>
      <c r="D3801">
        <v>1997</v>
      </c>
      <c r="H3801">
        <v>72606</v>
      </c>
      <c r="I3801">
        <v>53055</v>
      </c>
      <c r="N3801">
        <f>COUNTIF(Cod_Mun_Norte!B:B,DADOS_SNIS_Minas!A3801)</f>
        <v>0</v>
      </c>
    </row>
    <row r="3802" spans="1:14" x14ac:dyDescent="0.2">
      <c r="A3802">
        <v>311340</v>
      </c>
      <c r="B3802" t="s">
        <v>875</v>
      </c>
      <c r="C3802" t="s">
        <v>98</v>
      </c>
      <c r="D3802">
        <v>1996</v>
      </c>
      <c r="H3802">
        <v>87490</v>
      </c>
      <c r="I3802">
        <v>63931</v>
      </c>
      <c r="N3802">
        <f>COUNTIF(Cod_Mun_Norte!B:B,DADOS_SNIS_Minas!A3802)</f>
        <v>0</v>
      </c>
    </row>
    <row r="3803" spans="1:14" x14ac:dyDescent="0.2">
      <c r="A3803">
        <v>311340</v>
      </c>
      <c r="B3803" t="s">
        <v>875</v>
      </c>
      <c r="C3803" t="s">
        <v>98</v>
      </c>
      <c r="D3803">
        <v>1995</v>
      </c>
      <c r="H3803">
        <v>89554</v>
      </c>
      <c r="I3803">
        <v>65439</v>
      </c>
      <c r="N3803">
        <f>COUNTIF(Cod_Mun_Norte!B:B,DADOS_SNIS_Minas!A3803)</f>
        <v>0</v>
      </c>
    </row>
    <row r="3804" spans="1:14" x14ac:dyDescent="0.2">
      <c r="A3804">
        <v>311350</v>
      </c>
      <c r="B3804" t="s">
        <v>879</v>
      </c>
      <c r="C3804" t="s">
        <v>98</v>
      </c>
      <c r="D3804">
        <v>2020</v>
      </c>
      <c r="E3804" t="s">
        <v>880</v>
      </c>
      <c r="F3804" t="s">
        <v>504</v>
      </c>
      <c r="G3804" t="s">
        <v>406</v>
      </c>
      <c r="H3804">
        <v>9414</v>
      </c>
      <c r="I3804">
        <v>6934</v>
      </c>
      <c r="J3804">
        <v>7746</v>
      </c>
      <c r="K3804">
        <v>6934</v>
      </c>
      <c r="L3804">
        <v>100</v>
      </c>
      <c r="M3804">
        <v>82.28</v>
      </c>
      <c r="N3804">
        <f>COUNTIF(Cod_Mun_Norte!B:B,DADOS_SNIS_Minas!A3804)</f>
        <v>0</v>
      </c>
    </row>
    <row r="3805" spans="1:14" x14ac:dyDescent="0.2">
      <c r="A3805">
        <v>311350</v>
      </c>
      <c r="B3805" t="s">
        <v>879</v>
      </c>
      <c r="C3805" t="s">
        <v>98</v>
      </c>
      <c r="D3805">
        <v>2019</v>
      </c>
      <c r="E3805" t="s">
        <v>881</v>
      </c>
      <c r="F3805" t="s">
        <v>429</v>
      </c>
      <c r="G3805" t="s">
        <v>406</v>
      </c>
      <c r="H3805">
        <v>9405</v>
      </c>
      <c r="I3805">
        <v>6927</v>
      </c>
      <c r="J3805">
        <v>7630</v>
      </c>
      <c r="K3805">
        <v>6927</v>
      </c>
      <c r="L3805">
        <v>100</v>
      </c>
      <c r="M3805">
        <v>81.13</v>
      </c>
      <c r="N3805">
        <f>COUNTIF(Cod_Mun_Norte!B:B,DADOS_SNIS_Minas!A3805)</f>
        <v>0</v>
      </c>
    </row>
    <row r="3806" spans="1:14" x14ac:dyDescent="0.2">
      <c r="A3806">
        <v>311350</v>
      </c>
      <c r="B3806" t="s">
        <v>879</v>
      </c>
      <c r="C3806" t="s">
        <v>98</v>
      </c>
      <c r="D3806">
        <v>2018</v>
      </c>
      <c r="E3806" t="s">
        <v>881</v>
      </c>
      <c r="F3806" t="s">
        <v>429</v>
      </c>
      <c r="H3806">
        <v>9396</v>
      </c>
      <c r="I3806">
        <v>6921</v>
      </c>
      <c r="J3806">
        <v>7592</v>
      </c>
      <c r="K3806">
        <v>6879</v>
      </c>
      <c r="L3806">
        <v>99.4</v>
      </c>
      <c r="M3806">
        <v>80.8</v>
      </c>
      <c r="N3806">
        <f>COUNTIF(Cod_Mun_Norte!B:B,DADOS_SNIS_Minas!A3806)</f>
        <v>0</v>
      </c>
    </row>
    <row r="3807" spans="1:14" x14ac:dyDescent="0.2">
      <c r="A3807">
        <v>311350</v>
      </c>
      <c r="B3807" t="s">
        <v>879</v>
      </c>
      <c r="C3807" t="s">
        <v>98</v>
      </c>
      <c r="D3807">
        <v>2017</v>
      </c>
      <c r="E3807" t="s">
        <v>881</v>
      </c>
      <c r="F3807" t="s">
        <v>429</v>
      </c>
      <c r="H3807">
        <v>9544</v>
      </c>
      <c r="I3807">
        <v>7030</v>
      </c>
      <c r="J3807">
        <v>7849</v>
      </c>
      <c r="K3807">
        <v>6853</v>
      </c>
      <c r="L3807">
        <v>97.5</v>
      </c>
      <c r="M3807">
        <v>82.24</v>
      </c>
      <c r="N3807">
        <f>COUNTIF(Cod_Mun_Norte!B:B,DADOS_SNIS_Minas!A3807)</f>
        <v>0</v>
      </c>
    </row>
    <row r="3808" spans="1:14" x14ac:dyDescent="0.2">
      <c r="A3808">
        <v>311350</v>
      </c>
      <c r="B3808" t="s">
        <v>879</v>
      </c>
      <c r="C3808" t="s">
        <v>98</v>
      </c>
      <c r="D3808">
        <v>2016</v>
      </c>
      <c r="E3808" t="s">
        <v>407</v>
      </c>
      <c r="F3808" t="s">
        <v>431</v>
      </c>
      <c r="H3808">
        <v>9526</v>
      </c>
      <c r="I3808">
        <v>7016</v>
      </c>
      <c r="J3808">
        <v>7752</v>
      </c>
      <c r="K3808">
        <v>6762</v>
      </c>
      <c r="L3808">
        <v>96.4</v>
      </c>
      <c r="M3808">
        <v>81.38</v>
      </c>
      <c r="N3808">
        <f>COUNTIF(Cod_Mun_Norte!B:B,DADOS_SNIS_Minas!A3808)</f>
        <v>0</v>
      </c>
    </row>
    <row r="3809" spans="1:14" x14ac:dyDescent="0.2">
      <c r="A3809">
        <v>311350</v>
      </c>
      <c r="B3809" t="s">
        <v>879</v>
      </c>
      <c r="C3809" t="s">
        <v>98</v>
      </c>
      <c r="D3809">
        <v>2015</v>
      </c>
      <c r="E3809" t="s">
        <v>881</v>
      </c>
      <c r="F3809" t="s">
        <v>429</v>
      </c>
      <c r="H3809">
        <v>9507</v>
      </c>
      <c r="I3809">
        <v>7002</v>
      </c>
      <c r="J3809">
        <v>7975</v>
      </c>
      <c r="K3809">
        <v>6806</v>
      </c>
      <c r="L3809">
        <v>97.2</v>
      </c>
      <c r="M3809">
        <v>83.89</v>
      </c>
      <c r="N3809">
        <f>COUNTIF(Cod_Mun_Norte!B:B,DADOS_SNIS_Minas!A3809)</f>
        <v>0</v>
      </c>
    </row>
    <row r="3810" spans="1:14" x14ac:dyDescent="0.2">
      <c r="A3810">
        <v>311350</v>
      </c>
      <c r="B3810" t="s">
        <v>879</v>
      </c>
      <c r="C3810" t="s">
        <v>98</v>
      </c>
      <c r="D3810">
        <v>2014</v>
      </c>
      <c r="E3810" t="s">
        <v>881</v>
      </c>
      <c r="F3810" t="s">
        <v>429</v>
      </c>
      <c r="H3810">
        <v>9487</v>
      </c>
      <c r="I3810">
        <v>6988</v>
      </c>
      <c r="J3810">
        <v>8302</v>
      </c>
      <c r="K3810">
        <v>6988</v>
      </c>
      <c r="L3810">
        <v>100</v>
      </c>
      <c r="M3810">
        <v>87.51</v>
      </c>
      <c r="N3810">
        <f>COUNTIF(Cod_Mun_Norte!B:B,DADOS_SNIS_Minas!A3810)</f>
        <v>0</v>
      </c>
    </row>
    <row r="3811" spans="1:14" x14ac:dyDescent="0.2">
      <c r="A3811">
        <v>311350</v>
      </c>
      <c r="B3811" t="s">
        <v>879</v>
      </c>
      <c r="C3811" t="s">
        <v>98</v>
      </c>
      <c r="D3811">
        <v>2013</v>
      </c>
      <c r="E3811" t="s">
        <v>881</v>
      </c>
      <c r="F3811" t="s">
        <v>429</v>
      </c>
      <c r="H3811">
        <v>9467</v>
      </c>
      <c r="I3811">
        <v>6973</v>
      </c>
      <c r="J3811">
        <v>7423</v>
      </c>
      <c r="K3811">
        <v>7423</v>
      </c>
      <c r="L3811">
        <v>100</v>
      </c>
      <c r="M3811">
        <v>78.41</v>
      </c>
      <c r="N3811">
        <f>COUNTIF(Cod_Mun_Norte!B:B,DADOS_SNIS_Minas!A3811)</f>
        <v>0</v>
      </c>
    </row>
    <row r="3812" spans="1:14" x14ac:dyDescent="0.2">
      <c r="A3812">
        <v>311350</v>
      </c>
      <c r="B3812" t="s">
        <v>879</v>
      </c>
      <c r="C3812" t="s">
        <v>98</v>
      </c>
      <c r="D3812">
        <v>2012</v>
      </c>
      <c r="E3812" t="s">
        <v>881</v>
      </c>
      <c r="F3812" t="s">
        <v>429</v>
      </c>
      <c r="H3812">
        <v>9176</v>
      </c>
      <c r="I3812">
        <v>6759</v>
      </c>
      <c r="J3812">
        <v>7208</v>
      </c>
      <c r="K3812">
        <v>6759</v>
      </c>
      <c r="L3812">
        <v>100</v>
      </c>
      <c r="M3812">
        <v>78.55</v>
      </c>
      <c r="N3812">
        <f>COUNTIF(Cod_Mun_Norte!B:B,DADOS_SNIS_Minas!A3812)</f>
        <v>0</v>
      </c>
    </row>
    <row r="3813" spans="1:14" x14ac:dyDescent="0.2">
      <c r="A3813">
        <v>311350</v>
      </c>
      <c r="B3813" t="s">
        <v>879</v>
      </c>
      <c r="C3813" t="s">
        <v>98</v>
      </c>
      <c r="D3813">
        <v>2011</v>
      </c>
      <c r="E3813" t="s">
        <v>361</v>
      </c>
      <c r="F3813" t="s">
        <v>99</v>
      </c>
      <c r="H3813">
        <v>9162</v>
      </c>
      <c r="I3813">
        <v>6748</v>
      </c>
      <c r="J3813">
        <v>6748</v>
      </c>
      <c r="K3813">
        <v>6748</v>
      </c>
      <c r="L3813">
        <v>100</v>
      </c>
      <c r="M3813">
        <v>73.650000000000006</v>
      </c>
      <c r="N3813">
        <f>COUNTIF(Cod_Mun_Norte!B:B,DADOS_SNIS_Minas!A3813)</f>
        <v>0</v>
      </c>
    </row>
    <row r="3814" spans="1:14" x14ac:dyDescent="0.2">
      <c r="A3814">
        <v>311350</v>
      </c>
      <c r="B3814" t="s">
        <v>879</v>
      </c>
      <c r="C3814" t="s">
        <v>98</v>
      </c>
      <c r="D3814">
        <v>2010</v>
      </c>
      <c r="E3814" t="s">
        <v>882</v>
      </c>
      <c r="F3814" t="s">
        <v>367</v>
      </c>
      <c r="H3814">
        <v>9148</v>
      </c>
      <c r="I3814">
        <v>6738</v>
      </c>
      <c r="J3814">
        <v>6738</v>
      </c>
      <c r="K3814">
        <v>6738</v>
      </c>
      <c r="L3814">
        <v>100</v>
      </c>
      <c r="M3814">
        <v>73.66</v>
      </c>
      <c r="N3814">
        <f>COUNTIF(Cod_Mun_Norte!B:B,DADOS_SNIS_Minas!A3814)</f>
        <v>0</v>
      </c>
    </row>
    <row r="3815" spans="1:14" x14ac:dyDescent="0.2">
      <c r="A3815">
        <v>311350</v>
      </c>
      <c r="B3815" t="s">
        <v>879</v>
      </c>
      <c r="C3815" t="s">
        <v>98</v>
      </c>
      <c r="D3815">
        <v>2009</v>
      </c>
      <c r="E3815" t="s">
        <v>882</v>
      </c>
      <c r="F3815" t="s">
        <v>367</v>
      </c>
      <c r="H3815">
        <v>10783</v>
      </c>
      <c r="I3815">
        <v>7594</v>
      </c>
      <c r="J3815">
        <v>7903</v>
      </c>
      <c r="K3815">
        <v>7903</v>
      </c>
      <c r="L3815">
        <v>100</v>
      </c>
      <c r="M3815">
        <v>73.290000000000006</v>
      </c>
      <c r="N3815">
        <f>COUNTIF(Cod_Mun_Norte!B:B,DADOS_SNIS_Minas!A3815)</f>
        <v>0</v>
      </c>
    </row>
    <row r="3816" spans="1:14" x14ac:dyDescent="0.2">
      <c r="A3816">
        <v>311350</v>
      </c>
      <c r="B3816" t="s">
        <v>879</v>
      </c>
      <c r="C3816" t="s">
        <v>98</v>
      </c>
      <c r="D3816">
        <v>2008</v>
      </c>
      <c r="E3816" t="s">
        <v>361</v>
      </c>
      <c r="F3816" t="s">
        <v>99</v>
      </c>
      <c r="H3816">
        <v>10623</v>
      </c>
      <c r="I3816">
        <v>7482</v>
      </c>
      <c r="J3816">
        <v>7710</v>
      </c>
      <c r="K3816">
        <v>7710</v>
      </c>
      <c r="L3816">
        <v>100</v>
      </c>
      <c r="M3816">
        <v>72.58</v>
      </c>
      <c r="N3816">
        <f>COUNTIF(Cod_Mun_Norte!B:B,DADOS_SNIS_Minas!A3816)</f>
        <v>0</v>
      </c>
    </row>
    <row r="3817" spans="1:14" x14ac:dyDescent="0.2">
      <c r="A3817">
        <v>311350</v>
      </c>
      <c r="B3817" t="s">
        <v>879</v>
      </c>
      <c r="C3817" t="s">
        <v>98</v>
      </c>
      <c r="D3817">
        <v>2007</v>
      </c>
      <c r="E3817" t="s">
        <v>361</v>
      </c>
      <c r="F3817" t="s">
        <v>362</v>
      </c>
      <c r="H3817">
        <v>10145</v>
      </c>
      <c r="I3817">
        <v>7145</v>
      </c>
      <c r="J3817">
        <v>7438</v>
      </c>
      <c r="K3817">
        <v>7438</v>
      </c>
      <c r="L3817">
        <v>100</v>
      </c>
      <c r="M3817">
        <v>73.319999999999993</v>
      </c>
      <c r="N3817">
        <f>COUNTIF(Cod_Mun_Norte!B:B,DADOS_SNIS_Minas!A3817)</f>
        <v>0</v>
      </c>
    </row>
    <row r="3818" spans="1:14" x14ac:dyDescent="0.2">
      <c r="A3818">
        <v>311350</v>
      </c>
      <c r="B3818" t="s">
        <v>879</v>
      </c>
      <c r="C3818" t="s">
        <v>98</v>
      </c>
      <c r="D3818">
        <v>2006</v>
      </c>
      <c r="E3818" t="s">
        <v>361</v>
      </c>
      <c r="F3818" t="s">
        <v>362</v>
      </c>
      <c r="H3818">
        <v>9538</v>
      </c>
      <c r="I3818">
        <v>5916</v>
      </c>
      <c r="J3818">
        <v>7107</v>
      </c>
      <c r="K3818">
        <v>7107</v>
      </c>
      <c r="L3818">
        <v>100</v>
      </c>
      <c r="M3818">
        <v>74.510000000000005</v>
      </c>
      <c r="N3818">
        <f>COUNTIF(Cod_Mun_Norte!B:B,DADOS_SNIS_Minas!A3818)</f>
        <v>0</v>
      </c>
    </row>
    <row r="3819" spans="1:14" x14ac:dyDescent="0.2">
      <c r="A3819">
        <v>311350</v>
      </c>
      <c r="B3819" t="s">
        <v>879</v>
      </c>
      <c r="C3819" t="s">
        <v>98</v>
      </c>
      <c r="D3819">
        <v>2005</v>
      </c>
      <c r="E3819" t="s">
        <v>361</v>
      </c>
      <c r="F3819" t="s">
        <v>362</v>
      </c>
      <c r="H3819">
        <v>9451</v>
      </c>
      <c r="I3819">
        <v>5862</v>
      </c>
      <c r="J3819">
        <v>6844</v>
      </c>
      <c r="K3819">
        <v>6844</v>
      </c>
      <c r="L3819">
        <v>100</v>
      </c>
      <c r="M3819">
        <v>72.42</v>
      </c>
      <c r="N3819">
        <f>COUNTIF(Cod_Mun_Norte!B:B,DADOS_SNIS_Minas!A3819)</f>
        <v>0</v>
      </c>
    </row>
    <row r="3820" spans="1:14" x14ac:dyDescent="0.2">
      <c r="A3820">
        <v>311350</v>
      </c>
      <c r="B3820" t="s">
        <v>879</v>
      </c>
      <c r="C3820" t="s">
        <v>98</v>
      </c>
      <c r="D3820">
        <v>2004</v>
      </c>
      <c r="E3820" t="s">
        <v>361</v>
      </c>
      <c r="F3820" t="s">
        <v>362</v>
      </c>
      <c r="H3820">
        <v>9363</v>
      </c>
      <c r="I3820">
        <v>5808</v>
      </c>
      <c r="N3820">
        <f>COUNTIF(Cod_Mun_Norte!B:B,DADOS_SNIS_Minas!A3820)</f>
        <v>0</v>
      </c>
    </row>
    <row r="3821" spans="1:14" x14ac:dyDescent="0.2">
      <c r="A3821">
        <v>311350</v>
      </c>
      <c r="B3821" t="s">
        <v>879</v>
      </c>
      <c r="C3821" t="s">
        <v>98</v>
      </c>
      <c r="D3821">
        <v>2003</v>
      </c>
      <c r="E3821" t="s">
        <v>361</v>
      </c>
      <c r="F3821" t="s">
        <v>362</v>
      </c>
      <c r="H3821">
        <v>9205</v>
      </c>
      <c r="I3821">
        <v>5710</v>
      </c>
      <c r="N3821">
        <f>COUNTIF(Cod_Mun_Norte!B:B,DADOS_SNIS_Minas!A3821)</f>
        <v>0</v>
      </c>
    </row>
    <row r="3822" spans="1:14" x14ac:dyDescent="0.2">
      <c r="A3822">
        <v>311350</v>
      </c>
      <c r="B3822" t="s">
        <v>879</v>
      </c>
      <c r="C3822" t="s">
        <v>98</v>
      </c>
      <c r="D3822">
        <v>2002</v>
      </c>
      <c r="E3822" t="s">
        <v>361</v>
      </c>
      <c r="F3822" t="s">
        <v>362</v>
      </c>
      <c r="H3822">
        <v>9129</v>
      </c>
      <c r="I3822">
        <v>5662</v>
      </c>
      <c r="N3822">
        <f>COUNTIF(Cod_Mun_Norte!B:B,DADOS_SNIS_Minas!A3822)</f>
        <v>0</v>
      </c>
    </row>
    <row r="3823" spans="1:14" x14ac:dyDescent="0.2">
      <c r="A3823">
        <v>311350</v>
      </c>
      <c r="B3823" t="s">
        <v>879</v>
      </c>
      <c r="C3823" t="s">
        <v>98</v>
      </c>
      <c r="D3823">
        <v>2001</v>
      </c>
      <c r="E3823" t="s">
        <v>361</v>
      </c>
      <c r="F3823" t="s">
        <v>362</v>
      </c>
      <c r="H3823">
        <v>9044</v>
      </c>
      <c r="I3823">
        <v>5610</v>
      </c>
      <c r="N3823">
        <f>COUNTIF(Cod_Mun_Norte!B:B,DADOS_SNIS_Minas!A3823)</f>
        <v>0</v>
      </c>
    </row>
    <row r="3824" spans="1:14" x14ac:dyDescent="0.2">
      <c r="A3824">
        <v>311350</v>
      </c>
      <c r="B3824" t="s">
        <v>879</v>
      </c>
      <c r="C3824" t="s">
        <v>98</v>
      </c>
      <c r="D3824">
        <v>2000</v>
      </c>
      <c r="E3824" t="s">
        <v>361</v>
      </c>
      <c r="F3824" t="s">
        <v>362</v>
      </c>
      <c r="H3824">
        <v>8967</v>
      </c>
      <c r="I3824">
        <v>5562</v>
      </c>
      <c r="N3824">
        <f>COUNTIF(Cod_Mun_Norte!B:B,DADOS_SNIS_Minas!A3824)</f>
        <v>0</v>
      </c>
    </row>
    <row r="3825" spans="1:14" x14ac:dyDescent="0.2">
      <c r="A3825">
        <v>311350</v>
      </c>
      <c r="B3825" t="s">
        <v>879</v>
      </c>
      <c r="C3825" t="s">
        <v>98</v>
      </c>
      <c r="D3825">
        <v>1999</v>
      </c>
      <c r="E3825" t="s">
        <v>361</v>
      </c>
      <c r="F3825" t="s">
        <v>362</v>
      </c>
      <c r="H3825">
        <v>9822</v>
      </c>
      <c r="I3825">
        <v>6048</v>
      </c>
      <c r="N3825">
        <f>COUNTIF(Cod_Mun_Norte!B:B,DADOS_SNIS_Minas!A3825)</f>
        <v>0</v>
      </c>
    </row>
    <row r="3826" spans="1:14" x14ac:dyDescent="0.2">
      <c r="A3826">
        <v>311350</v>
      </c>
      <c r="B3826" t="s">
        <v>879</v>
      </c>
      <c r="C3826" t="s">
        <v>98</v>
      </c>
      <c r="D3826">
        <v>1998</v>
      </c>
      <c r="E3826" t="s">
        <v>361</v>
      </c>
      <c r="F3826" t="s">
        <v>362</v>
      </c>
      <c r="H3826">
        <v>9590</v>
      </c>
      <c r="I3826">
        <v>5906</v>
      </c>
      <c r="N3826">
        <f>COUNTIF(Cod_Mun_Norte!B:B,DADOS_SNIS_Minas!A3826)</f>
        <v>0</v>
      </c>
    </row>
    <row r="3827" spans="1:14" x14ac:dyDescent="0.2">
      <c r="A3827">
        <v>311350</v>
      </c>
      <c r="B3827" t="s">
        <v>879</v>
      </c>
      <c r="C3827" t="s">
        <v>98</v>
      </c>
      <c r="D3827">
        <v>1997</v>
      </c>
      <c r="H3827">
        <v>9358</v>
      </c>
      <c r="I3827">
        <v>5763</v>
      </c>
      <c r="N3827">
        <f>COUNTIF(Cod_Mun_Norte!B:B,DADOS_SNIS_Minas!A3827)</f>
        <v>0</v>
      </c>
    </row>
    <row r="3828" spans="1:14" x14ac:dyDescent="0.2">
      <c r="A3828">
        <v>311350</v>
      </c>
      <c r="B3828" t="s">
        <v>879</v>
      </c>
      <c r="C3828" t="s">
        <v>98</v>
      </c>
      <c r="D3828">
        <v>1996</v>
      </c>
      <c r="H3828">
        <v>9084</v>
      </c>
      <c r="I3828">
        <v>5594</v>
      </c>
      <c r="N3828">
        <f>COUNTIF(Cod_Mun_Norte!B:B,DADOS_SNIS_Minas!A3828)</f>
        <v>0</v>
      </c>
    </row>
    <row r="3829" spans="1:14" x14ac:dyDescent="0.2">
      <c r="A3829">
        <v>311350</v>
      </c>
      <c r="B3829" t="s">
        <v>879</v>
      </c>
      <c r="C3829" t="s">
        <v>98</v>
      </c>
      <c r="D3829">
        <v>1995</v>
      </c>
      <c r="H3829">
        <v>8150</v>
      </c>
      <c r="I3829">
        <v>5019</v>
      </c>
      <c r="N3829">
        <f>COUNTIF(Cod_Mun_Norte!B:B,DADOS_SNIS_Minas!A3829)</f>
        <v>0</v>
      </c>
    </row>
    <row r="3830" spans="1:14" x14ac:dyDescent="0.2">
      <c r="A3830">
        <v>311360</v>
      </c>
      <c r="B3830" t="s">
        <v>883</v>
      </c>
      <c r="C3830" t="s">
        <v>98</v>
      </c>
      <c r="D3830">
        <v>2020</v>
      </c>
      <c r="E3830" t="s">
        <v>884</v>
      </c>
      <c r="F3830" t="s">
        <v>357</v>
      </c>
      <c r="G3830" t="s">
        <v>383</v>
      </c>
      <c r="H3830">
        <v>6792</v>
      </c>
      <c r="I3830">
        <v>5071</v>
      </c>
      <c r="J3830">
        <v>4646</v>
      </c>
      <c r="K3830">
        <v>4646</v>
      </c>
      <c r="L3830">
        <v>91.6</v>
      </c>
      <c r="M3830">
        <v>68.400000000000006</v>
      </c>
      <c r="N3830">
        <f>COUNTIF(Cod_Mun_Norte!B:B,DADOS_SNIS_Minas!A3830)</f>
        <v>0</v>
      </c>
    </row>
    <row r="3831" spans="1:14" x14ac:dyDescent="0.2">
      <c r="A3831">
        <v>311360</v>
      </c>
      <c r="B3831" t="s">
        <v>883</v>
      </c>
      <c r="C3831" t="s">
        <v>98</v>
      </c>
      <c r="D3831">
        <v>2019</v>
      </c>
      <c r="E3831" t="s">
        <v>884</v>
      </c>
      <c r="F3831" t="s">
        <v>357</v>
      </c>
      <c r="G3831" t="s">
        <v>383</v>
      </c>
      <c r="H3831">
        <v>6757</v>
      </c>
      <c r="I3831">
        <v>5045</v>
      </c>
      <c r="J3831">
        <v>4540</v>
      </c>
      <c r="K3831">
        <v>4540</v>
      </c>
      <c r="L3831">
        <v>90</v>
      </c>
      <c r="M3831">
        <v>67.19</v>
      </c>
      <c r="N3831">
        <f>COUNTIF(Cod_Mun_Norte!B:B,DADOS_SNIS_Minas!A3831)</f>
        <v>0</v>
      </c>
    </row>
    <row r="3832" spans="1:14" x14ac:dyDescent="0.2">
      <c r="A3832">
        <v>311360</v>
      </c>
      <c r="B3832" t="s">
        <v>883</v>
      </c>
      <c r="C3832" t="s">
        <v>98</v>
      </c>
      <c r="D3832">
        <v>2018</v>
      </c>
      <c r="E3832" t="s">
        <v>885</v>
      </c>
      <c r="F3832" t="s">
        <v>357</v>
      </c>
      <c r="H3832">
        <v>6721</v>
      </c>
      <c r="I3832">
        <v>5018</v>
      </c>
      <c r="J3832">
        <v>4557</v>
      </c>
      <c r="K3832">
        <v>4557</v>
      </c>
      <c r="L3832">
        <v>90.8</v>
      </c>
      <c r="M3832">
        <v>67.8</v>
      </c>
      <c r="N3832">
        <f>COUNTIF(Cod_Mun_Norte!B:B,DADOS_SNIS_Minas!A3832)</f>
        <v>0</v>
      </c>
    </row>
    <row r="3833" spans="1:14" x14ac:dyDescent="0.2">
      <c r="A3833">
        <v>311360</v>
      </c>
      <c r="B3833" t="s">
        <v>883</v>
      </c>
      <c r="C3833" t="s">
        <v>98</v>
      </c>
      <c r="D3833">
        <v>2017</v>
      </c>
      <c r="E3833" t="s">
        <v>885</v>
      </c>
      <c r="F3833" t="s">
        <v>357</v>
      </c>
      <c r="H3833">
        <v>6757</v>
      </c>
      <c r="I3833">
        <v>5045</v>
      </c>
      <c r="J3833">
        <v>4539</v>
      </c>
      <c r="K3833">
        <v>4539</v>
      </c>
      <c r="L3833">
        <v>90</v>
      </c>
      <c r="M3833">
        <v>67.17</v>
      </c>
      <c r="N3833">
        <f>COUNTIF(Cod_Mun_Norte!B:B,DADOS_SNIS_Minas!A3833)</f>
        <v>0</v>
      </c>
    </row>
    <row r="3834" spans="1:14" x14ac:dyDescent="0.2">
      <c r="A3834">
        <v>311360</v>
      </c>
      <c r="B3834" t="s">
        <v>883</v>
      </c>
      <c r="C3834" t="s">
        <v>98</v>
      </c>
      <c r="D3834">
        <v>2016</v>
      </c>
      <c r="E3834" t="s">
        <v>885</v>
      </c>
      <c r="F3834" t="s">
        <v>359</v>
      </c>
      <c r="H3834">
        <v>6721</v>
      </c>
      <c r="I3834">
        <v>5018</v>
      </c>
      <c r="J3834">
        <v>4603</v>
      </c>
      <c r="K3834">
        <v>4603</v>
      </c>
      <c r="L3834">
        <v>91.7</v>
      </c>
      <c r="M3834">
        <v>68.489999999999995</v>
      </c>
      <c r="N3834">
        <f>COUNTIF(Cod_Mun_Norte!B:B,DADOS_SNIS_Minas!A3834)</f>
        <v>0</v>
      </c>
    </row>
    <row r="3835" spans="1:14" x14ac:dyDescent="0.2">
      <c r="A3835">
        <v>311360</v>
      </c>
      <c r="B3835" t="s">
        <v>883</v>
      </c>
      <c r="C3835" t="s">
        <v>98</v>
      </c>
      <c r="D3835">
        <v>2015</v>
      </c>
      <c r="E3835" t="s">
        <v>885</v>
      </c>
      <c r="F3835" t="s">
        <v>359</v>
      </c>
      <c r="H3835">
        <v>6684</v>
      </c>
      <c r="I3835">
        <v>4990</v>
      </c>
      <c r="J3835">
        <v>4547</v>
      </c>
      <c r="K3835">
        <v>4547</v>
      </c>
      <c r="L3835">
        <v>91.1</v>
      </c>
      <c r="M3835">
        <v>68.03</v>
      </c>
      <c r="N3835">
        <f>COUNTIF(Cod_Mun_Norte!B:B,DADOS_SNIS_Minas!A3835)</f>
        <v>0</v>
      </c>
    </row>
    <row r="3836" spans="1:14" x14ac:dyDescent="0.2">
      <c r="A3836">
        <v>311360</v>
      </c>
      <c r="B3836" t="s">
        <v>883</v>
      </c>
      <c r="C3836" t="s">
        <v>98</v>
      </c>
      <c r="D3836">
        <v>2014</v>
      </c>
      <c r="E3836" t="s">
        <v>885</v>
      </c>
      <c r="F3836" t="s">
        <v>359</v>
      </c>
      <c r="H3836">
        <v>6645</v>
      </c>
      <c r="I3836">
        <v>4961</v>
      </c>
      <c r="J3836">
        <v>4961</v>
      </c>
      <c r="K3836">
        <v>4961</v>
      </c>
      <c r="L3836">
        <v>100</v>
      </c>
      <c r="M3836">
        <v>74.66</v>
      </c>
      <c r="N3836">
        <f>COUNTIF(Cod_Mun_Norte!B:B,DADOS_SNIS_Minas!A3836)</f>
        <v>0</v>
      </c>
    </row>
    <row r="3837" spans="1:14" x14ac:dyDescent="0.2">
      <c r="A3837">
        <v>311360</v>
      </c>
      <c r="B3837" t="s">
        <v>883</v>
      </c>
      <c r="C3837" t="s">
        <v>98</v>
      </c>
      <c r="D3837">
        <v>2013</v>
      </c>
      <c r="E3837" t="s">
        <v>886</v>
      </c>
      <c r="F3837" t="s">
        <v>364</v>
      </c>
      <c r="H3837">
        <v>6604</v>
      </c>
      <c r="I3837">
        <v>4930</v>
      </c>
      <c r="J3837">
        <v>4930</v>
      </c>
      <c r="K3837">
        <v>4930</v>
      </c>
      <c r="L3837">
        <v>100</v>
      </c>
      <c r="M3837">
        <v>74.650000000000006</v>
      </c>
      <c r="N3837">
        <f>COUNTIF(Cod_Mun_Norte!B:B,DADOS_SNIS_Minas!A3837)</f>
        <v>0</v>
      </c>
    </row>
    <row r="3838" spans="1:14" x14ac:dyDescent="0.2">
      <c r="A3838">
        <v>311360</v>
      </c>
      <c r="B3838" t="s">
        <v>883</v>
      </c>
      <c r="C3838" t="s">
        <v>98</v>
      </c>
      <c r="D3838">
        <v>2012</v>
      </c>
      <c r="E3838" t="s">
        <v>886</v>
      </c>
      <c r="F3838" t="s">
        <v>364</v>
      </c>
      <c r="H3838">
        <v>6372</v>
      </c>
      <c r="I3838">
        <v>4757</v>
      </c>
      <c r="J3838">
        <v>4757</v>
      </c>
      <c r="K3838">
        <v>4757</v>
      </c>
      <c r="L3838">
        <v>100</v>
      </c>
      <c r="M3838">
        <v>74.650000000000006</v>
      </c>
      <c r="N3838">
        <f>COUNTIF(Cod_Mun_Norte!B:B,DADOS_SNIS_Minas!A3838)</f>
        <v>0</v>
      </c>
    </row>
    <row r="3839" spans="1:14" x14ac:dyDescent="0.2">
      <c r="A3839">
        <v>311360</v>
      </c>
      <c r="B3839" t="s">
        <v>883</v>
      </c>
      <c r="C3839" t="s">
        <v>98</v>
      </c>
      <c r="D3839">
        <v>2011</v>
      </c>
      <c r="E3839" t="s">
        <v>361</v>
      </c>
      <c r="F3839" t="s">
        <v>362</v>
      </c>
      <c r="H3839">
        <v>6336</v>
      </c>
      <c r="I3839">
        <v>4730</v>
      </c>
      <c r="J3839">
        <v>4730</v>
      </c>
      <c r="K3839">
        <v>4730</v>
      </c>
      <c r="L3839">
        <v>100</v>
      </c>
      <c r="M3839">
        <v>74.650000000000006</v>
      </c>
      <c r="N3839">
        <f>COUNTIF(Cod_Mun_Norte!B:B,DADOS_SNIS_Minas!A3839)</f>
        <v>0</v>
      </c>
    </row>
    <row r="3840" spans="1:14" x14ac:dyDescent="0.2">
      <c r="A3840">
        <v>311360</v>
      </c>
      <c r="B3840" t="s">
        <v>883</v>
      </c>
      <c r="C3840" t="s">
        <v>98</v>
      </c>
      <c r="D3840">
        <v>2010</v>
      </c>
      <c r="E3840" t="s">
        <v>361</v>
      </c>
      <c r="F3840" t="s">
        <v>362</v>
      </c>
      <c r="H3840">
        <v>6298</v>
      </c>
      <c r="I3840">
        <v>4702</v>
      </c>
      <c r="J3840">
        <v>4702</v>
      </c>
      <c r="K3840">
        <v>4702</v>
      </c>
      <c r="L3840">
        <v>100</v>
      </c>
      <c r="M3840">
        <v>74.66</v>
      </c>
      <c r="N3840">
        <f>COUNTIF(Cod_Mun_Norte!B:B,DADOS_SNIS_Minas!A3840)</f>
        <v>0</v>
      </c>
    </row>
    <row r="3841" spans="1:14" x14ac:dyDescent="0.2">
      <c r="A3841">
        <v>311360</v>
      </c>
      <c r="B3841" t="s">
        <v>883</v>
      </c>
      <c r="C3841" t="s">
        <v>98</v>
      </c>
      <c r="D3841">
        <v>2009</v>
      </c>
      <c r="E3841" t="s">
        <v>361</v>
      </c>
      <c r="F3841" t="s">
        <v>362</v>
      </c>
      <c r="H3841">
        <v>6286</v>
      </c>
      <c r="I3841">
        <v>4726</v>
      </c>
      <c r="J3841">
        <v>5351</v>
      </c>
      <c r="K3841">
        <v>5351</v>
      </c>
      <c r="L3841">
        <v>100</v>
      </c>
      <c r="M3841">
        <v>85.13</v>
      </c>
      <c r="N3841">
        <f>COUNTIF(Cod_Mun_Norte!B:B,DADOS_SNIS_Minas!A3841)</f>
        <v>0</v>
      </c>
    </row>
    <row r="3842" spans="1:14" x14ac:dyDescent="0.2">
      <c r="A3842">
        <v>311360</v>
      </c>
      <c r="B3842" t="s">
        <v>883</v>
      </c>
      <c r="C3842" t="s">
        <v>98</v>
      </c>
      <c r="D3842">
        <v>2008</v>
      </c>
      <c r="E3842" t="s">
        <v>361</v>
      </c>
      <c r="F3842" t="s">
        <v>362</v>
      </c>
      <c r="H3842">
        <v>6247</v>
      </c>
      <c r="I3842">
        <v>4697</v>
      </c>
      <c r="J3842">
        <v>4880</v>
      </c>
      <c r="K3842">
        <v>4880</v>
      </c>
      <c r="L3842">
        <v>100</v>
      </c>
      <c r="M3842">
        <v>78.12</v>
      </c>
      <c r="N3842">
        <f>COUNTIF(Cod_Mun_Norte!B:B,DADOS_SNIS_Minas!A3842)</f>
        <v>0</v>
      </c>
    </row>
    <row r="3843" spans="1:14" x14ac:dyDescent="0.2">
      <c r="A3843">
        <v>311360</v>
      </c>
      <c r="B3843" t="s">
        <v>883</v>
      </c>
      <c r="C3843" t="s">
        <v>98</v>
      </c>
      <c r="D3843">
        <v>2007</v>
      </c>
      <c r="E3843" t="s">
        <v>361</v>
      </c>
      <c r="F3843" t="s">
        <v>362</v>
      </c>
      <c r="H3843">
        <v>6029</v>
      </c>
      <c r="I3843">
        <v>4533</v>
      </c>
      <c r="J3843">
        <v>4806</v>
      </c>
      <c r="K3843">
        <v>4806</v>
      </c>
      <c r="L3843">
        <v>100</v>
      </c>
      <c r="M3843">
        <v>79.709999999999994</v>
      </c>
      <c r="N3843">
        <f>COUNTIF(Cod_Mun_Norte!B:B,DADOS_SNIS_Minas!A3843)</f>
        <v>0</v>
      </c>
    </row>
    <row r="3844" spans="1:14" x14ac:dyDescent="0.2">
      <c r="A3844">
        <v>311360</v>
      </c>
      <c r="B3844" t="s">
        <v>883</v>
      </c>
      <c r="C3844" t="s">
        <v>98</v>
      </c>
      <c r="D3844">
        <v>2006</v>
      </c>
      <c r="E3844" t="s">
        <v>361</v>
      </c>
      <c r="F3844" t="s">
        <v>362</v>
      </c>
      <c r="H3844">
        <v>6034</v>
      </c>
      <c r="I3844">
        <v>4412</v>
      </c>
      <c r="J3844">
        <v>4669</v>
      </c>
      <c r="K3844">
        <v>4669</v>
      </c>
      <c r="L3844">
        <v>100</v>
      </c>
      <c r="M3844">
        <v>77.38</v>
      </c>
      <c r="N3844">
        <f>COUNTIF(Cod_Mun_Norte!B:B,DADOS_SNIS_Minas!A3844)</f>
        <v>0</v>
      </c>
    </row>
    <row r="3845" spans="1:14" x14ac:dyDescent="0.2">
      <c r="A3845">
        <v>311360</v>
      </c>
      <c r="B3845" t="s">
        <v>883</v>
      </c>
      <c r="C3845" t="s">
        <v>98</v>
      </c>
      <c r="D3845">
        <v>2005</v>
      </c>
      <c r="E3845" t="s">
        <v>361</v>
      </c>
      <c r="F3845" t="s">
        <v>362</v>
      </c>
      <c r="H3845">
        <v>6000</v>
      </c>
      <c r="I3845">
        <v>4387</v>
      </c>
      <c r="J3845">
        <v>4569</v>
      </c>
      <c r="K3845">
        <v>4569</v>
      </c>
      <c r="L3845">
        <v>100</v>
      </c>
      <c r="M3845">
        <v>76.150000000000006</v>
      </c>
      <c r="N3845">
        <f>COUNTIF(Cod_Mun_Norte!B:B,DADOS_SNIS_Minas!A3845)</f>
        <v>0</v>
      </c>
    </row>
    <row r="3846" spans="1:14" x14ac:dyDescent="0.2">
      <c r="A3846">
        <v>311360</v>
      </c>
      <c r="B3846" t="s">
        <v>883</v>
      </c>
      <c r="C3846" t="s">
        <v>98</v>
      </c>
      <c r="D3846">
        <v>2004</v>
      </c>
      <c r="E3846" t="s">
        <v>361</v>
      </c>
      <c r="F3846" t="s">
        <v>362</v>
      </c>
      <c r="H3846">
        <v>5965</v>
      </c>
      <c r="I3846">
        <v>4361</v>
      </c>
      <c r="N3846">
        <f>COUNTIF(Cod_Mun_Norte!B:B,DADOS_SNIS_Minas!A3846)</f>
        <v>0</v>
      </c>
    </row>
    <row r="3847" spans="1:14" x14ac:dyDescent="0.2">
      <c r="A3847">
        <v>311360</v>
      </c>
      <c r="B3847" t="s">
        <v>883</v>
      </c>
      <c r="C3847" t="s">
        <v>98</v>
      </c>
      <c r="D3847">
        <v>2003</v>
      </c>
      <c r="E3847" t="s">
        <v>361</v>
      </c>
      <c r="F3847" t="s">
        <v>362</v>
      </c>
      <c r="H3847">
        <v>5903</v>
      </c>
      <c r="I3847">
        <v>4316</v>
      </c>
      <c r="N3847">
        <f>COUNTIF(Cod_Mun_Norte!B:B,DADOS_SNIS_Minas!A3847)</f>
        <v>0</v>
      </c>
    </row>
    <row r="3848" spans="1:14" x14ac:dyDescent="0.2">
      <c r="A3848">
        <v>311360</v>
      </c>
      <c r="B3848" t="s">
        <v>883</v>
      </c>
      <c r="C3848" t="s">
        <v>98</v>
      </c>
      <c r="D3848">
        <v>2002</v>
      </c>
      <c r="E3848" t="s">
        <v>361</v>
      </c>
      <c r="F3848" t="s">
        <v>362</v>
      </c>
      <c r="H3848">
        <v>5874</v>
      </c>
      <c r="I3848">
        <v>4295</v>
      </c>
      <c r="N3848">
        <f>COUNTIF(Cod_Mun_Norte!B:B,DADOS_SNIS_Minas!A3848)</f>
        <v>0</v>
      </c>
    </row>
    <row r="3849" spans="1:14" x14ac:dyDescent="0.2">
      <c r="A3849">
        <v>311360</v>
      </c>
      <c r="B3849" t="s">
        <v>883</v>
      </c>
      <c r="C3849" t="s">
        <v>98</v>
      </c>
      <c r="D3849">
        <v>2001</v>
      </c>
      <c r="E3849" t="s">
        <v>361</v>
      </c>
      <c r="F3849" t="s">
        <v>362</v>
      </c>
      <c r="H3849">
        <v>5846</v>
      </c>
      <c r="I3849">
        <v>4274</v>
      </c>
      <c r="N3849">
        <f>COUNTIF(Cod_Mun_Norte!B:B,DADOS_SNIS_Minas!A3849)</f>
        <v>0</v>
      </c>
    </row>
    <row r="3850" spans="1:14" x14ac:dyDescent="0.2">
      <c r="A3850">
        <v>311360</v>
      </c>
      <c r="B3850" t="s">
        <v>883</v>
      </c>
      <c r="C3850" t="s">
        <v>98</v>
      </c>
      <c r="D3850">
        <v>2000</v>
      </c>
      <c r="E3850" t="s">
        <v>361</v>
      </c>
      <c r="F3850" t="s">
        <v>362</v>
      </c>
      <c r="H3850">
        <v>5810</v>
      </c>
      <c r="I3850">
        <v>4248</v>
      </c>
      <c r="N3850">
        <f>COUNTIF(Cod_Mun_Norte!B:B,DADOS_SNIS_Minas!A3850)</f>
        <v>0</v>
      </c>
    </row>
    <row r="3851" spans="1:14" x14ac:dyDescent="0.2">
      <c r="A3851">
        <v>311360</v>
      </c>
      <c r="B3851" t="s">
        <v>883</v>
      </c>
      <c r="C3851" t="s">
        <v>98</v>
      </c>
      <c r="D3851">
        <v>1999</v>
      </c>
      <c r="E3851" t="s">
        <v>361</v>
      </c>
      <c r="F3851" t="s">
        <v>362</v>
      </c>
      <c r="H3851">
        <v>5627</v>
      </c>
      <c r="I3851">
        <v>3940</v>
      </c>
      <c r="N3851">
        <f>COUNTIF(Cod_Mun_Norte!B:B,DADOS_SNIS_Minas!A3851)</f>
        <v>0</v>
      </c>
    </row>
    <row r="3852" spans="1:14" x14ac:dyDescent="0.2">
      <c r="A3852">
        <v>311360</v>
      </c>
      <c r="B3852" t="s">
        <v>883</v>
      </c>
      <c r="C3852" t="s">
        <v>98</v>
      </c>
      <c r="D3852">
        <v>1998</v>
      </c>
      <c r="E3852" t="s">
        <v>361</v>
      </c>
      <c r="F3852" t="s">
        <v>362</v>
      </c>
      <c r="H3852">
        <v>5616</v>
      </c>
      <c r="I3852">
        <v>3932</v>
      </c>
      <c r="N3852">
        <f>COUNTIF(Cod_Mun_Norte!B:B,DADOS_SNIS_Minas!A3852)</f>
        <v>0</v>
      </c>
    </row>
    <row r="3853" spans="1:14" x14ac:dyDescent="0.2">
      <c r="A3853">
        <v>311360</v>
      </c>
      <c r="B3853" t="s">
        <v>883</v>
      </c>
      <c r="C3853" t="s">
        <v>98</v>
      </c>
      <c r="D3853">
        <v>1997</v>
      </c>
      <c r="H3853">
        <v>5605</v>
      </c>
      <c r="I3853">
        <v>3924</v>
      </c>
      <c r="N3853">
        <f>COUNTIF(Cod_Mun_Norte!B:B,DADOS_SNIS_Minas!A3853)</f>
        <v>0</v>
      </c>
    </row>
    <row r="3854" spans="1:14" x14ac:dyDescent="0.2">
      <c r="A3854">
        <v>311360</v>
      </c>
      <c r="B3854" t="s">
        <v>883</v>
      </c>
      <c r="C3854" t="s">
        <v>98</v>
      </c>
      <c r="D3854">
        <v>1996</v>
      </c>
      <c r="H3854">
        <v>5592</v>
      </c>
      <c r="I3854">
        <v>3915</v>
      </c>
      <c r="N3854">
        <f>COUNTIF(Cod_Mun_Norte!B:B,DADOS_SNIS_Minas!A3854)</f>
        <v>0</v>
      </c>
    </row>
    <row r="3855" spans="1:14" x14ac:dyDescent="0.2">
      <c r="A3855">
        <v>311360</v>
      </c>
      <c r="B3855" t="s">
        <v>883</v>
      </c>
      <c r="C3855" t="s">
        <v>98</v>
      </c>
      <c r="D3855">
        <v>1995</v>
      </c>
      <c r="H3855">
        <v>5568</v>
      </c>
      <c r="I3855">
        <v>3898</v>
      </c>
      <c r="N3855">
        <f>COUNTIF(Cod_Mun_Norte!B:B,DADOS_SNIS_Minas!A3855)</f>
        <v>0</v>
      </c>
    </row>
    <row r="3856" spans="1:14" x14ac:dyDescent="0.2">
      <c r="A3856">
        <v>311370</v>
      </c>
      <c r="B3856" t="s">
        <v>887</v>
      </c>
      <c r="C3856" t="s">
        <v>98</v>
      </c>
      <c r="D3856">
        <v>2020</v>
      </c>
      <c r="E3856" t="s">
        <v>888</v>
      </c>
      <c r="F3856" t="s">
        <v>504</v>
      </c>
      <c r="G3856" t="s">
        <v>406</v>
      </c>
      <c r="H3856">
        <v>18674</v>
      </c>
      <c r="I3856">
        <v>12063</v>
      </c>
      <c r="J3856">
        <v>12709</v>
      </c>
      <c r="K3856">
        <v>10704</v>
      </c>
      <c r="L3856">
        <v>88.7</v>
      </c>
      <c r="M3856">
        <v>68.06</v>
      </c>
      <c r="N3856">
        <f>COUNTIF(Cod_Mun_Norte!B:B,DADOS_SNIS_Minas!A3856)</f>
        <v>0</v>
      </c>
    </row>
    <row r="3857" spans="1:14" x14ac:dyDescent="0.2">
      <c r="A3857">
        <v>311370</v>
      </c>
      <c r="B3857" t="s">
        <v>887</v>
      </c>
      <c r="C3857" t="s">
        <v>98</v>
      </c>
      <c r="D3857">
        <v>2019</v>
      </c>
      <c r="E3857" t="s">
        <v>407</v>
      </c>
      <c r="F3857" t="s">
        <v>506</v>
      </c>
      <c r="G3857" t="s">
        <v>533</v>
      </c>
      <c r="H3857">
        <v>18837</v>
      </c>
      <c r="I3857">
        <v>12168</v>
      </c>
      <c r="J3857">
        <v>12608</v>
      </c>
      <c r="K3857">
        <v>10620</v>
      </c>
      <c r="L3857">
        <v>87.3</v>
      </c>
      <c r="M3857">
        <v>66.930000000000007</v>
      </c>
      <c r="N3857">
        <f>COUNTIF(Cod_Mun_Norte!B:B,DADOS_SNIS_Minas!A3857)</f>
        <v>0</v>
      </c>
    </row>
    <row r="3858" spans="1:14" x14ac:dyDescent="0.2">
      <c r="A3858">
        <v>311370</v>
      </c>
      <c r="B3858" t="s">
        <v>887</v>
      </c>
      <c r="C3858" t="s">
        <v>98</v>
      </c>
      <c r="D3858">
        <v>2018</v>
      </c>
      <c r="E3858" t="s">
        <v>407</v>
      </c>
      <c r="F3858" t="s">
        <v>506</v>
      </c>
      <c r="H3858">
        <v>19007</v>
      </c>
      <c r="I3858">
        <v>12278</v>
      </c>
      <c r="J3858">
        <v>12713</v>
      </c>
      <c r="K3858">
        <v>10756</v>
      </c>
      <c r="L3858">
        <v>87.6</v>
      </c>
      <c r="M3858">
        <v>66.89</v>
      </c>
      <c r="N3858">
        <f>COUNTIF(Cod_Mun_Norte!B:B,DADOS_SNIS_Minas!A3858)</f>
        <v>0</v>
      </c>
    </row>
    <row r="3859" spans="1:14" x14ac:dyDescent="0.2">
      <c r="A3859">
        <v>311370</v>
      </c>
      <c r="B3859" t="s">
        <v>887</v>
      </c>
      <c r="C3859" t="s">
        <v>98</v>
      </c>
      <c r="D3859">
        <v>2017</v>
      </c>
      <c r="E3859" t="s">
        <v>888</v>
      </c>
      <c r="F3859" t="s">
        <v>504</v>
      </c>
      <c r="H3859">
        <v>19750</v>
      </c>
      <c r="I3859">
        <v>12758</v>
      </c>
      <c r="J3859">
        <v>14022</v>
      </c>
      <c r="K3859">
        <v>10910</v>
      </c>
      <c r="L3859">
        <v>85.5</v>
      </c>
      <c r="M3859">
        <v>71</v>
      </c>
      <c r="N3859">
        <f>COUNTIF(Cod_Mun_Norte!B:B,DADOS_SNIS_Minas!A3859)</f>
        <v>0</v>
      </c>
    </row>
    <row r="3860" spans="1:14" x14ac:dyDescent="0.2">
      <c r="A3860">
        <v>311370</v>
      </c>
      <c r="B3860" t="s">
        <v>887</v>
      </c>
      <c r="C3860" t="s">
        <v>98</v>
      </c>
      <c r="D3860">
        <v>2016</v>
      </c>
      <c r="E3860" t="s">
        <v>888</v>
      </c>
      <c r="F3860" t="s">
        <v>504</v>
      </c>
      <c r="H3860">
        <v>19857</v>
      </c>
      <c r="I3860">
        <v>12827</v>
      </c>
      <c r="J3860">
        <v>13869</v>
      </c>
      <c r="K3860">
        <v>11170</v>
      </c>
      <c r="L3860">
        <v>87.1</v>
      </c>
      <c r="M3860">
        <v>69.84</v>
      </c>
      <c r="N3860">
        <f>COUNTIF(Cod_Mun_Norte!B:B,DADOS_SNIS_Minas!A3860)</f>
        <v>0</v>
      </c>
    </row>
    <row r="3861" spans="1:14" x14ac:dyDescent="0.2">
      <c r="A3861">
        <v>311370</v>
      </c>
      <c r="B3861" t="s">
        <v>887</v>
      </c>
      <c r="C3861" t="s">
        <v>98</v>
      </c>
      <c r="D3861">
        <v>2015</v>
      </c>
      <c r="E3861" t="s">
        <v>888</v>
      </c>
      <c r="F3861" t="s">
        <v>504</v>
      </c>
      <c r="H3861">
        <v>19971</v>
      </c>
      <c r="I3861">
        <v>12901</v>
      </c>
      <c r="J3861">
        <v>14498</v>
      </c>
      <c r="K3861">
        <v>11135</v>
      </c>
      <c r="L3861">
        <v>86.3</v>
      </c>
      <c r="M3861">
        <v>72.599999999999994</v>
      </c>
      <c r="N3861">
        <f>COUNTIF(Cod_Mun_Norte!B:B,DADOS_SNIS_Minas!A3861)</f>
        <v>0</v>
      </c>
    </row>
    <row r="3862" spans="1:14" x14ac:dyDescent="0.2">
      <c r="A3862">
        <v>311370</v>
      </c>
      <c r="B3862" t="s">
        <v>887</v>
      </c>
      <c r="C3862" t="s">
        <v>98</v>
      </c>
      <c r="D3862">
        <v>2014</v>
      </c>
      <c r="E3862" t="s">
        <v>888</v>
      </c>
      <c r="F3862" t="s">
        <v>429</v>
      </c>
      <c r="H3862">
        <v>20090</v>
      </c>
      <c r="I3862">
        <v>12978</v>
      </c>
      <c r="J3862">
        <v>17179</v>
      </c>
      <c r="K3862">
        <v>12978</v>
      </c>
      <c r="L3862">
        <v>100</v>
      </c>
      <c r="M3862">
        <v>85.51</v>
      </c>
      <c r="N3862">
        <f>COUNTIF(Cod_Mun_Norte!B:B,DADOS_SNIS_Minas!A3862)</f>
        <v>0</v>
      </c>
    </row>
    <row r="3863" spans="1:14" x14ac:dyDescent="0.2">
      <c r="A3863">
        <v>311370</v>
      </c>
      <c r="B3863" t="s">
        <v>887</v>
      </c>
      <c r="C3863" t="s">
        <v>98</v>
      </c>
      <c r="D3863">
        <v>2013</v>
      </c>
      <c r="E3863" t="s">
        <v>888</v>
      </c>
      <c r="F3863" t="s">
        <v>429</v>
      </c>
      <c r="H3863">
        <v>20214</v>
      </c>
      <c r="I3863">
        <v>13058</v>
      </c>
      <c r="J3863">
        <v>16411</v>
      </c>
      <c r="K3863">
        <v>13058</v>
      </c>
      <c r="L3863">
        <v>100</v>
      </c>
      <c r="M3863">
        <v>81.19</v>
      </c>
      <c r="N3863">
        <f>COUNTIF(Cod_Mun_Norte!B:B,DADOS_SNIS_Minas!A3863)</f>
        <v>0</v>
      </c>
    </row>
    <row r="3864" spans="1:14" x14ac:dyDescent="0.2">
      <c r="A3864">
        <v>311370</v>
      </c>
      <c r="B3864" t="s">
        <v>887</v>
      </c>
      <c r="C3864" t="s">
        <v>98</v>
      </c>
      <c r="D3864">
        <v>2012</v>
      </c>
      <c r="E3864" t="s">
        <v>889</v>
      </c>
      <c r="F3864" t="s">
        <v>367</v>
      </c>
      <c r="H3864">
        <v>19779</v>
      </c>
      <c r="I3864">
        <v>12777</v>
      </c>
      <c r="J3864">
        <v>12777</v>
      </c>
      <c r="K3864">
        <v>12777</v>
      </c>
      <c r="L3864">
        <v>100</v>
      </c>
      <c r="M3864">
        <v>64.599999999999994</v>
      </c>
      <c r="N3864">
        <f>COUNTIF(Cod_Mun_Norte!B:B,DADOS_SNIS_Minas!A3864)</f>
        <v>0</v>
      </c>
    </row>
    <row r="3865" spans="1:14" x14ac:dyDescent="0.2">
      <c r="A3865">
        <v>311370</v>
      </c>
      <c r="B3865" t="s">
        <v>887</v>
      </c>
      <c r="C3865" t="s">
        <v>98</v>
      </c>
      <c r="D3865">
        <v>2011</v>
      </c>
      <c r="E3865" t="s">
        <v>889</v>
      </c>
      <c r="F3865" t="s">
        <v>367</v>
      </c>
      <c r="H3865">
        <v>19922</v>
      </c>
      <c r="I3865">
        <v>12869</v>
      </c>
      <c r="J3865">
        <v>12869</v>
      </c>
      <c r="K3865">
        <v>12869</v>
      </c>
      <c r="L3865">
        <v>100</v>
      </c>
      <c r="M3865">
        <v>64.599999999999994</v>
      </c>
      <c r="N3865">
        <f>COUNTIF(Cod_Mun_Norte!B:B,DADOS_SNIS_Minas!A3865)</f>
        <v>0</v>
      </c>
    </row>
    <row r="3866" spans="1:14" x14ac:dyDescent="0.2">
      <c r="A3866">
        <v>311370</v>
      </c>
      <c r="B3866" t="s">
        <v>887</v>
      </c>
      <c r="C3866" t="s">
        <v>98</v>
      </c>
      <c r="D3866">
        <v>2010</v>
      </c>
      <c r="E3866" t="s">
        <v>889</v>
      </c>
      <c r="F3866" t="s">
        <v>367</v>
      </c>
      <c r="H3866">
        <v>20069</v>
      </c>
      <c r="I3866">
        <v>12964</v>
      </c>
      <c r="J3866">
        <v>12964</v>
      </c>
      <c r="K3866">
        <v>12964</v>
      </c>
      <c r="L3866">
        <v>100</v>
      </c>
      <c r="M3866">
        <v>64.599999999999994</v>
      </c>
      <c r="N3866">
        <f>COUNTIF(Cod_Mun_Norte!B:B,DADOS_SNIS_Minas!A3866)</f>
        <v>0</v>
      </c>
    </row>
    <row r="3867" spans="1:14" x14ac:dyDescent="0.2">
      <c r="A3867">
        <v>311370</v>
      </c>
      <c r="B3867" t="s">
        <v>887</v>
      </c>
      <c r="C3867" t="s">
        <v>98</v>
      </c>
      <c r="D3867">
        <v>2009</v>
      </c>
      <c r="E3867" t="s">
        <v>889</v>
      </c>
      <c r="F3867" t="s">
        <v>367</v>
      </c>
      <c r="H3867">
        <v>21212</v>
      </c>
      <c r="I3867">
        <v>13544</v>
      </c>
      <c r="J3867">
        <v>17267</v>
      </c>
      <c r="K3867">
        <v>17267</v>
      </c>
      <c r="L3867">
        <v>100</v>
      </c>
      <c r="M3867">
        <v>81.400000000000006</v>
      </c>
      <c r="N3867">
        <f>COUNTIF(Cod_Mun_Norte!B:B,DADOS_SNIS_Minas!A3867)</f>
        <v>0</v>
      </c>
    </row>
    <row r="3868" spans="1:14" x14ac:dyDescent="0.2">
      <c r="A3868">
        <v>311370</v>
      </c>
      <c r="B3868" t="s">
        <v>887</v>
      </c>
      <c r="C3868" t="s">
        <v>98</v>
      </c>
      <c r="D3868">
        <v>2008</v>
      </c>
      <c r="E3868" t="s">
        <v>889</v>
      </c>
      <c r="F3868" t="s">
        <v>367</v>
      </c>
      <c r="H3868">
        <v>21302</v>
      </c>
      <c r="I3868">
        <v>13602</v>
      </c>
      <c r="J3868">
        <v>16960</v>
      </c>
      <c r="K3868">
        <v>16960</v>
      </c>
      <c r="L3868">
        <v>100</v>
      </c>
      <c r="M3868">
        <v>79.62</v>
      </c>
      <c r="N3868">
        <f>COUNTIF(Cod_Mun_Norte!B:B,DADOS_SNIS_Minas!A3868)</f>
        <v>0</v>
      </c>
    </row>
    <row r="3869" spans="1:14" x14ac:dyDescent="0.2">
      <c r="A3869">
        <v>311370</v>
      </c>
      <c r="B3869" t="s">
        <v>887</v>
      </c>
      <c r="C3869" t="s">
        <v>98</v>
      </c>
      <c r="D3869">
        <v>2007</v>
      </c>
      <c r="E3869" t="s">
        <v>361</v>
      </c>
      <c r="F3869" t="s">
        <v>99</v>
      </c>
      <c r="H3869">
        <v>20812</v>
      </c>
      <c r="I3869">
        <v>13289</v>
      </c>
      <c r="J3869">
        <v>16636</v>
      </c>
      <c r="K3869">
        <v>16636</v>
      </c>
      <c r="L3869">
        <v>100</v>
      </c>
      <c r="M3869">
        <v>79.930000000000007</v>
      </c>
      <c r="N3869">
        <f>COUNTIF(Cod_Mun_Norte!B:B,DADOS_SNIS_Minas!A3869)</f>
        <v>0</v>
      </c>
    </row>
    <row r="3870" spans="1:14" x14ac:dyDescent="0.2">
      <c r="A3870">
        <v>311370</v>
      </c>
      <c r="B3870" t="s">
        <v>887</v>
      </c>
      <c r="C3870" t="s">
        <v>98</v>
      </c>
      <c r="D3870">
        <v>2006</v>
      </c>
      <c r="E3870" t="s">
        <v>889</v>
      </c>
      <c r="F3870" t="s">
        <v>367</v>
      </c>
      <c r="H3870">
        <v>21038</v>
      </c>
      <c r="I3870">
        <v>13573</v>
      </c>
      <c r="J3870">
        <v>16257</v>
      </c>
      <c r="K3870">
        <v>16257</v>
      </c>
      <c r="L3870">
        <v>100</v>
      </c>
      <c r="M3870">
        <v>77.27</v>
      </c>
      <c r="N3870">
        <f>COUNTIF(Cod_Mun_Norte!B:B,DADOS_SNIS_Minas!A3870)</f>
        <v>0</v>
      </c>
    </row>
    <row r="3871" spans="1:14" x14ac:dyDescent="0.2">
      <c r="A3871">
        <v>311370</v>
      </c>
      <c r="B3871" t="s">
        <v>887</v>
      </c>
      <c r="C3871" t="s">
        <v>98</v>
      </c>
      <c r="D3871">
        <v>2005</v>
      </c>
      <c r="E3871" t="s">
        <v>889</v>
      </c>
      <c r="F3871" t="s">
        <v>367</v>
      </c>
      <c r="H3871">
        <v>21184</v>
      </c>
      <c r="I3871">
        <v>13667</v>
      </c>
      <c r="J3871">
        <v>13135</v>
      </c>
      <c r="K3871">
        <v>13135</v>
      </c>
      <c r="L3871">
        <v>96.1</v>
      </c>
      <c r="M3871">
        <v>62</v>
      </c>
      <c r="N3871">
        <f>COUNTIF(Cod_Mun_Norte!B:B,DADOS_SNIS_Minas!A3871)</f>
        <v>0</v>
      </c>
    </row>
    <row r="3872" spans="1:14" x14ac:dyDescent="0.2">
      <c r="A3872">
        <v>311370</v>
      </c>
      <c r="B3872" t="s">
        <v>887</v>
      </c>
      <c r="C3872" t="s">
        <v>98</v>
      </c>
      <c r="D3872">
        <v>2004</v>
      </c>
      <c r="E3872" t="s">
        <v>889</v>
      </c>
      <c r="F3872" t="s">
        <v>367</v>
      </c>
      <c r="H3872">
        <v>21331</v>
      </c>
      <c r="I3872">
        <v>13762</v>
      </c>
      <c r="J3872">
        <v>13083</v>
      </c>
      <c r="K3872">
        <v>13083</v>
      </c>
      <c r="L3872">
        <v>95.1</v>
      </c>
      <c r="M3872">
        <v>61.33</v>
      </c>
      <c r="N3872">
        <f>COUNTIF(Cod_Mun_Norte!B:B,DADOS_SNIS_Minas!A3872)</f>
        <v>0</v>
      </c>
    </row>
    <row r="3873" spans="1:14" x14ac:dyDescent="0.2">
      <c r="A3873">
        <v>311370</v>
      </c>
      <c r="B3873" t="s">
        <v>887</v>
      </c>
      <c r="C3873" t="s">
        <v>98</v>
      </c>
      <c r="D3873">
        <v>2003</v>
      </c>
      <c r="E3873" t="s">
        <v>889</v>
      </c>
      <c r="F3873" t="s">
        <v>367</v>
      </c>
      <c r="H3873">
        <v>21596</v>
      </c>
      <c r="I3873">
        <v>13933</v>
      </c>
      <c r="J3873">
        <v>12871</v>
      </c>
      <c r="K3873">
        <v>12871</v>
      </c>
      <c r="L3873">
        <v>92.4</v>
      </c>
      <c r="M3873">
        <v>59.6</v>
      </c>
      <c r="N3873">
        <f>COUNTIF(Cod_Mun_Norte!B:B,DADOS_SNIS_Minas!A3873)</f>
        <v>0</v>
      </c>
    </row>
    <row r="3874" spans="1:14" x14ac:dyDescent="0.2">
      <c r="A3874">
        <v>311370</v>
      </c>
      <c r="B3874" t="s">
        <v>887</v>
      </c>
      <c r="C3874" t="s">
        <v>98</v>
      </c>
      <c r="D3874">
        <v>2002</v>
      </c>
      <c r="E3874" t="s">
        <v>361</v>
      </c>
      <c r="F3874" t="s">
        <v>99</v>
      </c>
      <c r="H3874">
        <v>21722</v>
      </c>
      <c r="I3874">
        <v>14015</v>
      </c>
      <c r="J3874">
        <v>12205</v>
      </c>
      <c r="K3874">
        <v>12205</v>
      </c>
      <c r="L3874">
        <v>87.1</v>
      </c>
      <c r="M3874">
        <v>56.19</v>
      </c>
      <c r="N3874">
        <f>COUNTIF(Cod_Mun_Norte!B:B,DADOS_SNIS_Minas!A3874)</f>
        <v>0</v>
      </c>
    </row>
    <row r="3875" spans="1:14" x14ac:dyDescent="0.2">
      <c r="A3875">
        <v>311370</v>
      </c>
      <c r="B3875" t="s">
        <v>887</v>
      </c>
      <c r="C3875" t="s">
        <v>98</v>
      </c>
      <c r="D3875">
        <v>2001</v>
      </c>
      <c r="E3875" t="s">
        <v>361</v>
      </c>
      <c r="F3875" t="s">
        <v>99</v>
      </c>
      <c r="H3875">
        <v>21543</v>
      </c>
      <c r="I3875">
        <v>13899</v>
      </c>
      <c r="J3875">
        <v>11937</v>
      </c>
      <c r="K3875">
        <v>11937</v>
      </c>
      <c r="L3875">
        <v>85.9</v>
      </c>
      <c r="M3875">
        <v>55.41</v>
      </c>
      <c r="N3875">
        <f>COUNTIF(Cod_Mun_Norte!B:B,DADOS_SNIS_Minas!A3875)</f>
        <v>0</v>
      </c>
    </row>
    <row r="3876" spans="1:14" x14ac:dyDescent="0.2">
      <c r="A3876">
        <v>311370</v>
      </c>
      <c r="B3876" t="s">
        <v>887</v>
      </c>
      <c r="C3876" t="s">
        <v>98</v>
      </c>
      <c r="D3876">
        <v>2000</v>
      </c>
      <c r="E3876" t="s">
        <v>361</v>
      </c>
      <c r="F3876" t="s">
        <v>99</v>
      </c>
      <c r="H3876">
        <v>21994</v>
      </c>
      <c r="I3876">
        <v>14190</v>
      </c>
      <c r="J3876">
        <v>12352</v>
      </c>
      <c r="L3876">
        <v>87.1</v>
      </c>
      <c r="N3876">
        <f>COUNTIF(Cod_Mun_Norte!B:B,DADOS_SNIS_Minas!A3876)</f>
        <v>0</v>
      </c>
    </row>
    <row r="3877" spans="1:14" x14ac:dyDescent="0.2">
      <c r="A3877">
        <v>311370</v>
      </c>
      <c r="B3877" t="s">
        <v>887</v>
      </c>
      <c r="C3877" t="s">
        <v>98</v>
      </c>
      <c r="D3877">
        <v>1999</v>
      </c>
      <c r="E3877" t="s">
        <v>361</v>
      </c>
      <c r="F3877" t="s">
        <v>99</v>
      </c>
      <c r="H3877">
        <v>23575</v>
      </c>
      <c r="I3877">
        <v>14730</v>
      </c>
      <c r="N3877">
        <f>COUNTIF(Cod_Mun_Norte!B:B,DADOS_SNIS_Minas!A3877)</f>
        <v>0</v>
      </c>
    </row>
    <row r="3878" spans="1:14" x14ac:dyDescent="0.2">
      <c r="A3878">
        <v>311370</v>
      </c>
      <c r="B3878" t="s">
        <v>887</v>
      </c>
      <c r="C3878" t="s">
        <v>98</v>
      </c>
      <c r="D3878">
        <v>1998</v>
      </c>
      <c r="E3878" t="s">
        <v>361</v>
      </c>
      <c r="F3878" t="s">
        <v>99</v>
      </c>
      <c r="H3878">
        <v>23517</v>
      </c>
      <c r="I3878">
        <v>14693</v>
      </c>
      <c r="N3878">
        <f>COUNTIF(Cod_Mun_Norte!B:B,DADOS_SNIS_Minas!A3878)</f>
        <v>0</v>
      </c>
    </row>
    <row r="3879" spans="1:14" x14ac:dyDescent="0.2">
      <c r="A3879">
        <v>311370</v>
      </c>
      <c r="B3879" t="s">
        <v>887</v>
      </c>
      <c r="C3879" t="s">
        <v>98</v>
      </c>
      <c r="D3879">
        <v>1997</v>
      </c>
      <c r="H3879">
        <v>23461</v>
      </c>
      <c r="I3879">
        <v>14658</v>
      </c>
      <c r="N3879">
        <f>COUNTIF(Cod_Mun_Norte!B:B,DADOS_SNIS_Minas!A3879)</f>
        <v>0</v>
      </c>
    </row>
    <row r="3880" spans="1:14" x14ac:dyDescent="0.2">
      <c r="A3880">
        <v>311370</v>
      </c>
      <c r="B3880" t="s">
        <v>887</v>
      </c>
      <c r="C3880" t="s">
        <v>98</v>
      </c>
      <c r="D3880">
        <v>1996</v>
      </c>
      <c r="H3880">
        <v>23390</v>
      </c>
      <c r="I3880">
        <v>14614</v>
      </c>
      <c r="N3880">
        <f>COUNTIF(Cod_Mun_Norte!B:B,DADOS_SNIS_Minas!A3880)</f>
        <v>0</v>
      </c>
    </row>
    <row r="3881" spans="1:14" x14ac:dyDescent="0.2">
      <c r="A3881">
        <v>311370</v>
      </c>
      <c r="B3881" t="s">
        <v>887</v>
      </c>
      <c r="C3881" t="s">
        <v>98</v>
      </c>
      <c r="D3881">
        <v>1995</v>
      </c>
      <c r="H3881">
        <v>22638</v>
      </c>
      <c r="I3881">
        <v>14144</v>
      </c>
      <c r="N3881">
        <f>COUNTIF(Cod_Mun_Norte!B:B,DADOS_SNIS_Minas!A3881)</f>
        <v>0</v>
      </c>
    </row>
    <row r="3882" spans="1:14" x14ac:dyDescent="0.2">
      <c r="A3882">
        <v>311380</v>
      </c>
      <c r="B3882" t="s">
        <v>137</v>
      </c>
      <c r="C3882" t="s">
        <v>98</v>
      </c>
      <c r="D3882">
        <v>2020</v>
      </c>
      <c r="E3882" t="s">
        <v>890</v>
      </c>
      <c r="F3882" t="s">
        <v>367</v>
      </c>
      <c r="G3882" t="s">
        <v>891</v>
      </c>
      <c r="H3882">
        <v>2646</v>
      </c>
      <c r="I3882">
        <v>1418</v>
      </c>
      <c r="J3882">
        <v>1868</v>
      </c>
      <c r="K3882">
        <v>1418</v>
      </c>
      <c r="L3882">
        <v>100</v>
      </c>
      <c r="M3882">
        <v>70.599999999999994</v>
      </c>
      <c r="N3882">
        <f>COUNTIF(Cod_Mun_Norte!B:B,DADOS_SNIS_Minas!A3882)</f>
        <v>0</v>
      </c>
    </row>
    <row r="3883" spans="1:14" x14ac:dyDescent="0.2">
      <c r="A3883">
        <v>311380</v>
      </c>
      <c r="B3883" t="s">
        <v>137</v>
      </c>
      <c r="C3883" t="s">
        <v>98</v>
      </c>
      <c r="D3883">
        <v>2019</v>
      </c>
      <c r="E3883" t="s">
        <v>890</v>
      </c>
      <c r="F3883" t="s">
        <v>367</v>
      </c>
      <c r="G3883" t="s">
        <v>891</v>
      </c>
      <c r="H3883">
        <v>2632</v>
      </c>
      <c r="I3883">
        <v>1411</v>
      </c>
      <c r="J3883">
        <v>1850</v>
      </c>
      <c r="K3883">
        <v>1400</v>
      </c>
      <c r="L3883">
        <v>99.2</v>
      </c>
      <c r="M3883">
        <v>70.290000000000006</v>
      </c>
      <c r="N3883">
        <f>COUNTIF(Cod_Mun_Norte!B:B,DADOS_SNIS_Minas!A3883)</f>
        <v>0</v>
      </c>
    </row>
    <row r="3884" spans="1:14" x14ac:dyDescent="0.2">
      <c r="A3884">
        <v>311380</v>
      </c>
      <c r="B3884" t="s">
        <v>137</v>
      </c>
      <c r="C3884" t="s">
        <v>98</v>
      </c>
      <c r="D3884">
        <v>2018</v>
      </c>
      <c r="E3884" t="s">
        <v>892</v>
      </c>
      <c r="F3884" t="s">
        <v>367</v>
      </c>
      <c r="H3884">
        <v>2617</v>
      </c>
      <c r="I3884">
        <v>1403</v>
      </c>
      <c r="J3884">
        <v>1820</v>
      </c>
      <c r="K3884">
        <v>1400</v>
      </c>
      <c r="L3884">
        <v>99.8</v>
      </c>
      <c r="M3884">
        <v>69.55</v>
      </c>
      <c r="N3884">
        <f>COUNTIF(Cod_Mun_Norte!B:B,DADOS_SNIS_Minas!A3884)</f>
        <v>0</v>
      </c>
    </row>
    <row r="3885" spans="1:14" x14ac:dyDescent="0.2">
      <c r="A3885">
        <v>311380</v>
      </c>
      <c r="B3885" t="s">
        <v>137</v>
      </c>
      <c r="C3885" t="s">
        <v>98</v>
      </c>
      <c r="D3885">
        <v>2017</v>
      </c>
      <c r="E3885" t="s">
        <v>893</v>
      </c>
      <c r="F3885" t="s">
        <v>99</v>
      </c>
      <c r="H3885">
        <v>2629</v>
      </c>
      <c r="I3885">
        <v>1409</v>
      </c>
      <c r="J3885">
        <v>1800</v>
      </c>
      <c r="K3885">
        <v>1400</v>
      </c>
      <c r="L3885">
        <v>99.4</v>
      </c>
      <c r="M3885">
        <v>68.47</v>
      </c>
      <c r="N3885">
        <f>COUNTIF(Cod_Mun_Norte!B:B,DADOS_SNIS_Minas!A3885)</f>
        <v>0</v>
      </c>
    </row>
    <row r="3886" spans="1:14" x14ac:dyDescent="0.2">
      <c r="A3886">
        <v>311380</v>
      </c>
      <c r="B3886" t="s">
        <v>137</v>
      </c>
      <c r="C3886" t="s">
        <v>98</v>
      </c>
      <c r="D3886">
        <v>2016</v>
      </c>
      <c r="E3886" t="s">
        <v>893</v>
      </c>
      <c r="F3886" t="s">
        <v>99</v>
      </c>
      <c r="H3886">
        <v>2615</v>
      </c>
      <c r="I3886">
        <v>1402</v>
      </c>
      <c r="J3886">
        <v>1750</v>
      </c>
      <c r="K3886">
        <v>1300</v>
      </c>
      <c r="L3886">
        <v>92.7</v>
      </c>
      <c r="M3886">
        <v>66.92</v>
      </c>
      <c r="N3886">
        <f>COUNTIF(Cod_Mun_Norte!B:B,DADOS_SNIS_Minas!A3886)</f>
        <v>0</v>
      </c>
    </row>
    <row r="3887" spans="1:14" x14ac:dyDescent="0.2">
      <c r="A3887">
        <v>311380</v>
      </c>
      <c r="B3887" t="s">
        <v>137</v>
      </c>
      <c r="C3887" t="s">
        <v>98</v>
      </c>
      <c r="D3887">
        <v>2015</v>
      </c>
      <c r="E3887" t="s">
        <v>894</v>
      </c>
      <c r="F3887" t="s">
        <v>374</v>
      </c>
      <c r="H3887">
        <v>2600</v>
      </c>
      <c r="I3887">
        <v>1394</v>
      </c>
      <c r="N3887">
        <f>COUNTIF(Cod_Mun_Norte!B:B,DADOS_SNIS_Minas!A3887)</f>
        <v>0</v>
      </c>
    </row>
    <row r="3888" spans="1:14" x14ac:dyDescent="0.2">
      <c r="A3888">
        <v>311380</v>
      </c>
      <c r="B3888" t="s">
        <v>137</v>
      </c>
      <c r="C3888" t="s">
        <v>98</v>
      </c>
      <c r="D3888">
        <v>2014</v>
      </c>
      <c r="E3888" t="s">
        <v>892</v>
      </c>
      <c r="F3888" t="s">
        <v>367</v>
      </c>
      <c r="H3888">
        <v>2584</v>
      </c>
      <c r="I3888">
        <v>1385</v>
      </c>
      <c r="J3888">
        <v>1461</v>
      </c>
      <c r="K3888">
        <v>1376</v>
      </c>
      <c r="L3888">
        <v>99.4</v>
      </c>
      <c r="M3888">
        <v>56.54</v>
      </c>
      <c r="N3888">
        <f>COUNTIF(Cod_Mun_Norte!B:B,DADOS_SNIS_Minas!A3888)</f>
        <v>0</v>
      </c>
    </row>
    <row r="3889" spans="1:14" x14ac:dyDescent="0.2">
      <c r="A3889">
        <v>311380</v>
      </c>
      <c r="B3889" t="s">
        <v>137</v>
      </c>
      <c r="C3889" t="s">
        <v>98</v>
      </c>
      <c r="D3889">
        <v>2013</v>
      </c>
      <c r="E3889" t="s">
        <v>892</v>
      </c>
      <c r="F3889" t="s">
        <v>367</v>
      </c>
      <c r="H3889">
        <v>2567</v>
      </c>
      <c r="I3889">
        <v>1376</v>
      </c>
      <c r="J3889">
        <v>1461</v>
      </c>
      <c r="K3889">
        <v>1311</v>
      </c>
      <c r="L3889">
        <v>95.3</v>
      </c>
      <c r="M3889">
        <v>56.91</v>
      </c>
      <c r="N3889">
        <f>COUNTIF(Cod_Mun_Norte!B:B,DADOS_SNIS_Minas!A3889)</f>
        <v>0</v>
      </c>
    </row>
    <row r="3890" spans="1:14" x14ac:dyDescent="0.2">
      <c r="A3890">
        <v>311380</v>
      </c>
      <c r="B3890" t="s">
        <v>137</v>
      </c>
      <c r="C3890" t="s">
        <v>98</v>
      </c>
      <c r="D3890">
        <v>2012</v>
      </c>
      <c r="E3890" t="s">
        <v>892</v>
      </c>
      <c r="F3890" t="s">
        <v>367</v>
      </c>
      <c r="H3890">
        <v>2477</v>
      </c>
      <c r="I3890">
        <v>1328</v>
      </c>
      <c r="J3890">
        <v>1328</v>
      </c>
      <c r="K3890">
        <v>1328</v>
      </c>
      <c r="L3890">
        <v>100</v>
      </c>
      <c r="M3890">
        <v>53.61</v>
      </c>
      <c r="N3890">
        <f>COUNTIF(Cod_Mun_Norte!B:B,DADOS_SNIS_Minas!A3890)</f>
        <v>0</v>
      </c>
    </row>
    <row r="3891" spans="1:14" x14ac:dyDescent="0.2">
      <c r="A3891">
        <v>311380</v>
      </c>
      <c r="B3891" t="s">
        <v>137</v>
      </c>
      <c r="C3891" t="s">
        <v>98</v>
      </c>
      <c r="D3891">
        <v>2011</v>
      </c>
      <c r="H3891">
        <v>2462</v>
      </c>
      <c r="I3891">
        <v>1320</v>
      </c>
      <c r="N3891">
        <f>COUNTIF(Cod_Mun_Norte!B:B,DADOS_SNIS_Minas!A3891)</f>
        <v>0</v>
      </c>
    </row>
    <row r="3892" spans="1:14" x14ac:dyDescent="0.2">
      <c r="A3892">
        <v>311380</v>
      </c>
      <c r="B3892" t="s">
        <v>137</v>
      </c>
      <c r="C3892" t="s">
        <v>98</v>
      </c>
      <c r="D3892">
        <v>2010</v>
      </c>
      <c r="H3892">
        <v>2446</v>
      </c>
      <c r="I3892">
        <v>1311</v>
      </c>
      <c r="N3892">
        <f>COUNTIF(Cod_Mun_Norte!B:B,DADOS_SNIS_Minas!A3892)</f>
        <v>0</v>
      </c>
    </row>
    <row r="3893" spans="1:14" x14ac:dyDescent="0.2">
      <c r="A3893">
        <v>311380</v>
      </c>
      <c r="B3893" t="s">
        <v>137</v>
      </c>
      <c r="C3893" t="s">
        <v>98</v>
      </c>
      <c r="D3893">
        <v>2009</v>
      </c>
      <c r="H3893">
        <v>2712</v>
      </c>
      <c r="I3893">
        <v>1357</v>
      </c>
      <c r="N3893">
        <f>COUNTIF(Cod_Mun_Norte!B:B,DADOS_SNIS_Minas!A3893)</f>
        <v>0</v>
      </c>
    </row>
    <row r="3894" spans="1:14" x14ac:dyDescent="0.2">
      <c r="A3894">
        <v>311380</v>
      </c>
      <c r="B3894" t="s">
        <v>137</v>
      </c>
      <c r="C3894" t="s">
        <v>98</v>
      </c>
      <c r="D3894">
        <v>2008</v>
      </c>
      <c r="H3894">
        <v>2671</v>
      </c>
      <c r="I3894">
        <v>1337</v>
      </c>
      <c r="N3894">
        <f>COUNTIF(Cod_Mun_Norte!B:B,DADOS_SNIS_Minas!A3894)</f>
        <v>0</v>
      </c>
    </row>
    <row r="3895" spans="1:14" x14ac:dyDescent="0.2">
      <c r="A3895">
        <v>311380</v>
      </c>
      <c r="B3895" t="s">
        <v>137</v>
      </c>
      <c r="C3895" t="s">
        <v>98</v>
      </c>
      <c r="D3895">
        <v>2007</v>
      </c>
      <c r="H3895">
        <v>2550</v>
      </c>
      <c r="I3895">
        <v>1276</v>
      </c>
      <c r="N3895">
        <f>COUNTIF(Cod_Mun_Norte!B:B,DADOS_SNIS_Minas!A3895)</f>
        <v>0</v>
      </c>
    </row>
    <row r="3896" spans="1:14" x14ac:dyDescent="0.2">
      <c r="A3896">
        <v>311380</v>
      </c>
      <c r="B3896" t="s">
        <v>137</v>
      </c>
      <c r="C3896" t="s">
        <v>98</v>
      </c>
      <c r="D3896">
        <v>2006</v>
      </c>
      <c r="H3896">
        <v>2249</v>
      </c>
      <c r="I3896">
        <v>1157</v>
      </c>
      <c r="N3896">
        <f>COUNTIF(Cod_Mun_Norte!B:B,DADOS_SNIS_Minas!A3896)</f>
        <v>0</v>
      </c>
    </row>
    <row r="3897" spans="1:14" x14ac:dyDescent="0.2">
      <c r="A3897">
        <v>311380</v>
      </c>
      <c r="B3897" t="s">
        <v>137</v>
      </c>
      <c r="C3897" t="s">
        <v>98</v>
      </c>
      <c r="D3897">
        <v>2005</v>
      </c>
      <c r="H3897">
        <v>2249</v>
      </c>
      <c r="I3897">
        <v>1157</v>
      </c>
      <c r="N3897">
        <f>COUNTIF(Cod_Mun_Norte!B:B,DADOS_SNIS_Minas!A3897)</f>
        <v>0</v>
      </c>
    </row>
    <row r="3898" spans="1:14" x14ac:dyDescent="0.2">
      <c r="A3898">
        <v>311380</v>
      </c>
      <c r="B3898" t="s">
        <v>137</v>
      </c>
      <c r="C3898" t="s">
        <v>98</v>
      </c>
      <c r="D3898">
        <v>2004</v>
      </c>
      <c r="H3898">
        <v>2248</v>
      </c>
      <c r="I3898">
        <v>1156</v>
      </c>
      <c r="N3898">
        <f>COUNTIF(Cod_Mun_Norte!B:B,DADOS_SNIS_Minas!A3898)</f>
        <v>0</v>
      </c>
    </row>
    <row r="3899" spans="1:14" x14ac:dyDescent="0.2">
      <c r="A3899">
        <v>311380</v>
      </c>
      <c r="B3899" t="s">
        <v>137</v>
      </c>
      <c r="C3899" t="s">
        <v>98</v>
      </c>
      <c r="D3899">
        <v>2003</v>
      </c>
      <c r="H3899">
        <v>2247</v>
      </c>
      <c r="I3899">
        <v>1156</v>
      </c>
      <c r="N3899">
        <f>COUNTIF(Cod_Mun_Norte!B:B,DADOS_SNIS_Minas!A3899)</f>
        <v>0</v>
      </c>
    </row>
    <row r="3900" spans="1:14" x14ac:dyDescent="0.2">
      <c r="A3900">
        <v>311380</v>
      </c>
      <c r="B3900" t="s">
        <v>137</v>
      </c>
      <c r="C3900" t="s">
        <v>98</v>
      </c>
      <c r="D3900">
        <v>2002</v>
      </c>
      <c r="H3900">
        <v>2247</v>
      </c>
      <c r="I3900">
        <v>1156</v>
      </c>
      <c r="N3900">
        <f>COUNTIF(Cod_Mun_Norte!B:B,DADOS_SNIS_Minas!A3900)</f>
        <v>0</v>
      </c>
    </row>
    <row r="3901" spans="1:14" x14ac:dyDescent="0.2">
      <c r="A3901">
        <v>311380</v>
      </c>
      <c r="B3901" t="s">
        <v>137</v>
      </c>
      <c r="C3901" t="s">
        <v>98</v>
      </c>
      <c r="D3901">
        <v>2001</v>
      </c>
      <c r="H3901">
        <v>2248</v>
      </c>
      <c r="I3901">
        <v>1156</v>
      </c>
      <c r="N3901">
        <f>COUNTIF(Cod_Mun_Norte!B:B,DADOS_SNIS_Minas!A3901)</f>
        <v>0</v>
      </c>
    </row>
    <row r="3902" spans="1:14" x14ac:dyDescent="0.2">
      <c r="A3902">
        <v>311380</v>
      </c>
      <c r="B3902" t="s">
        <v>137</v>
      </c>
      <c r="C3902" t="s">
        <v>98</v>
      </c>
      <c r="D3902">
        <v>2000</v>
      </c>
      <c r="H3902">
        <v>2246</v>
      </c>
      <c r="I3902">
        <v>1155</v>
      </c>
      <c r="N3902">
        <f>COUNTIF(Cod_Mun_Norte!B:B,DADOS_SNIS_Minas!A3902)</f>
        <v>0</v>
      </c>
    </row>
    <row r="3903" spans="1:14" x14ac:dyDescent="0.2">
      <c r="A3903">
        <v>311380</v>
      </c>
      <c r="B3903" t="s">
        <v>137</v>
      </c>
      <c r="C3903" t="s">
        <v>98</v>
      </c>
      <c r="D3903">
        <v>1999</v>
      </c>
      <c r="H3903">
        <v>2169</v>
      </c>
      <c r="I3903">
        <v>1085</v>
      </c>
      <c r="N3903">
        <f>COUNTIF(Cod_Mun_Norte!B:B,DADOS_SNIS_Minas!A3903)</f>
        <v>0</v>
      </c>
    </row>
    <row r="3904" spans="1:14" x14ac:dyDescent="0.2">
      <c r="A3904">
        <v>311380</v>
      </c>
      <c r="B3904" t="s">
        <v>137</v>
      </c>
      <c r="C3904" t="s">
        <v>98</v>
      </c>
      <c r="D3904">
        <v>1998</v>
      </c>
      <c r="H3904">
        <v>2175</v>
      </c>
      <c r="I3904">
        <v>1088</v>
      </c>
      <c r="N3904">
        <f>COUNTIF(Cod_Mun_Norte!B:B,DADOS_SNIS_Minas!A3904)</f>
        <v>0</v>
      </c>
    </row>
    <row r="3905" spans="1:14" x14ac:dyDescent="0.2">
      <c r="A3905">
        <v>311380</v>
      </c>
      <c r="B3905" t="s">
        <v>137</v>
      </c>
      <c r="C3905" t="s">
        <v>98</v>
      </c>
      <c r="D3905">
        <v>1997</v>
      </c>
      <c r="H3905">
        <v>2181</v>
      </c>
      <c r="I3905">
        <v>1091</v>
      </c>
      <c r="N3905">
        <f>COUNTIF(Cod_Mun_Norte!B:B,DADOS_SNIS_Minas!A3905)</f>
        <v>0</v>
      </c>
    </row>
    <row r="3906" spans="1:14" x14ac:dyDescent="0.2">
      <c r="A3906">
        <v>311380</v>
      </c>
      <c r="B3906" t="s">
        <v>137</v>
      </c>
      <c r="C3906" t="s">
        <v>98</v>
      </c>
      <c r="D3906">
        <v>1996</v>
      </c>
      <c r="H3906">
        <v>2188</v>
      </c>
      <c r="I3906">
        <v>1095</v>
      </c>
      <c r="N3906">
        <f>COUNTIF(Cod_Mun_Norte!B:B,DADOS_SNIS_Minas!A3906)</f>
        <v>0</v>
      </c>
    </row>
    <row r="3907" spans="1:14" x14ac:dyDescent="0.2">
      <c r="A3907">
        <v>311380</v>
      </c>
      <c r="B3907" t="s">
        <v>137</v>
      </c>
      <c r="C3907" t="s">
        <v>98</v>
      </c>
      <c r="D3907">
        <v>1995</v>
      </c>
      <c r="H3907">
        <v>2132</v>
      </c>
      <c r="I3907">
        <v>1067</v>
      </c>
      <c r="N3907">
        <f>COUNTIF(Cod_Mun_Norte!B:B,DADOS_SNIS_Minas!A3907)</f>
        <v>0</v>
      </c>
    </row>
    <row r="3908" spans="1:14" x14ac:dyDescent="0.2">
      <c r="A3908">
        <v>311390</v>
      </c>
      <c r="B3908" t="s">
        <v>895</v>
      </c>
      <c r="C3908" t="s">
        <v>98</v>
      </c>
      <c r="D3908">
        <v>2020</v>
      </c>
      <c r="E3908" t="s">
        <v>896</v>
      </c>
      <c r="F3908" t="s">
        <v>367</v>
      </c>
      <c r="G3908" t="s">
        <v>533</v>
      </c>
      <c r="H3908">
        <v>12182</v>
      </c>
      <c r="I3908">
        <v>9228</v>
      </c>
      <c r="J3908">
        <v>8544</v>
      </c>
      <c r="K3908">
        <v>8544</v>
      </c>
      <c r="L3908">
        <v>92.6</v>
      </c>
      <c r="M3908">
        <v>70.14</v>
      </c>
      <c r="N3908">
        <f>COUNTIF(Cod_Mun_Norte!B:B,DADOS_SNIS_Minas!A3908)</f>
        <v>0</v>
      </c>
    </row>
    <row r="3909" spans="1:14" x14ac:dyDescent="0.2">
      <c r="A3909">
        <v>311390</v>
      </c>
      <c r="B3909" t="s">
        <v>895</v>
      </c>
      <c r="C3909" t="s">
        <v>98</v>
      </c>
      <c r="D3909">
        <v>2019</v>
      </c>
      <c r="E3909" t="s">
        <v>896</v>
      </c>
      <c r="F3909" t="s">
        <v>367</v>
      </c>
      <c r="G3909" t="s">
        <v>533</v>
      </c>
      <c r="H3909">
        <v>12170</v>
      </c>
      <c r="I3909">
        <v>9219</v>
      </c>
      <c r="J3909">
        <v>8423</v>
      </c>
      <c r="K3909">
        <v>8423</v>
      </c>
      <c r="L3909">
        <v>91.4</v>
      </c>
      <c r="M3909">
        <v>69.209999999999994</v>
      </c>
      <c r="N3909">
        <f>COUNTIF(Cod_Mun_Norte!B:B,DADOS_SNIS_Minas!A3909)</f>
        <v>0</v>
      </c>
    </row>
    <row r="3910" spans="1:14" x14ac:dyDescent="0.2">
      <c r="A3910">
        <v>311390</v>
      </c>
      <c r="B3910" t="s">
        <v>895</v>
      </c>
      <c r="C3910" t="s">
        <v>98</v>
      </c>
      <c r="D3910">
        <v>2018</v>
      </c>
      <c r="E3910" t="s">
        <v>896</v>
      </c>
      <c r="F3910" t="s">
        <v>367</v>
      </c>
      <c r="H3910">
        <v>12158</v>
      </c>
      <c r="I3910">
        <v>9210</v>
      </c>
      <c r="J3910">
        <v>8508</v>
      </c>
      <c r="K3910">
        <v>8508</v>
      </c>
      <c r="L3910">
        <v>92.4</v>
      </c>
      <c r="M3910">
        <v>69.98</v>
      </c>
      <c r="N3910">
        <f>COUNTIF(Cod_Mun_Norte!B:B,DADOS_SNIS_Minas!A3910)</f>
        <v>0</v>
      </c>
    </row>
    <row r="3911" spans="1:14" x14ac:dyDescent="0.2">
      <c r="A3911">
        <v>311390</v>
      </c>
      <c r="B3911" t="s">
        <v>895</v>
      </c>
      <c r="C3911" t="s">
        <v>98</v>
      </c>
      <c r="D3911">
        <v>2017</v>
      </c>
      <c r="E3911" t="s">
        <v>896</v>
      </c>
      <c r="F3911" t="s">
        <v>367</v>
      </c>
      <c r="H3911">
        <v>12350</v>
      </c>
      <c r="I3911">
        <v>9355</v>
      </c>
      <c r="J3911">
        <v>8567</v>
      </c>
      <c r="K3911">
        <v>8567</v>
      </c>
      <c r="L3911">
        <v>91.6</v>
      </c>
      <c r="M3911">
        <v>69.37</v>
      </c>
      <c r="N3911">
        <f>COUNTIF(Cod_Mun_Norte!B:B,DADOS_SNIS_Minas!A3911)</f>
        <v>0</v>
      </c>
    </row>
    <row r="3912" spans="1:14" x14ac:dyDescent="0.2">
      <c r="A3912">
        <v>311390</v>
      </c>
      <c r="B3912" t="s">
        <v>895</v>
      </c>
      <c r="C3912" t="s">
        <v>98</v>
      </c>
      <c r="D3912">
        <v>2016</v>
      </c>
      <c r="E3912" t="s">
        <v>896</v>
      </c>
      <c r="F3912" t="s">
        <v>367</v>
      </c>
      <c r="H3912">
        <v>12326</v>
      </c>
      <c r="I3912">
        <v>9337</v>
      </c>
      <c r="J3912">
        <v>8523</v>
      </c>
      <c r="K3912">
        <v>8523</v>
      </c>
      <c r="L3912">
        <v>91.3</v>
      </c>
      <c r="M3912">
        <v>69.150000000000006</v>
      </c>
      <c r="N3912">
        <f>COUNTIF(Cod_Mun_Norte!B:B,DADOS_SNIS_Minas!A3912)</f>
        <v>0</v>
      </c>
    </row>
    <row r="3913" spans="1:14" x14ac:dyDescent="0.2">
      <c r="A3913">
        <v>311390</v>
      </c>
      <c r="B3913" t="s">
        <v>895</v>
      </c>
      <c r="C3913" t="s">
        <v>98</v>
      </c>
      <c r="D3913">
        <v>2015</v>
      </c>
      <c r="E3913" t="s">
        <v>896</v>
      </c>
      <c r="F3913" t="s">
        <v>367</v>
      </c>
      <c r="H3913">
        <v>12302</v>
      </c>
      <c r="I3913">
        <v>9319</v>
      </c>
      <c r="J3913">
        <v>8533</v>
      </c>
      <c r="K3913">
        <v>8533</v>
      </c>
      <c r="L3913">
        <v>91.6</v>
      </c>
      <c r="M3913">
        <v>69.36</v>
      </c>
      <c r="N3913">
        <f>COUNTIF(Cod_Mun_Norte!B:B,DADOS_SNIS_Minas!A3913)</f>
        <v>0</v>
      </c>
    </row>
    <row r="3914" spans="1:14" x14ac:dyDescent="0.2">
      <c r="A3914">
        <v>311390</v>
      </c>
      <c r="B3914" t="s">
        <v>895</v>
      </c>
      <c r="C3914" t="s">
        <v>98</v>
      </c>
      <c r="D3914">
        <v>2014</v>
      </c>
      <c r="E3914" t="s">
        <v>896</v>
      </c>
      <c r="F3914" t="s">
        <v>367</v>
      </c>
      <c r="H3914">
        <v>12276</v>
      </c>
      <c r="I3914">
        <v>9299</v>
      </c>
      <c r="J3914">
        <v>9299</v>
      </c>
      <c r="K3914">
        <v>9299</v>
      </c>
      <c r="L3914">
        <v>100</v>
      </c>
      <c r="M3914">
        <v>75.75</v>
      </c>
      <c r="N3914">
        <f>COUNTIF(Cod_Mun_Norte!B:B,DADOS_SNIS_Minas!A3914)</f>
        <v>0</v>
      </c>
    </row>
    <row r="3915" spans="1:14" x14ac:dyDescent="0.2">
      <c r="A3915">
        <v>311390</v>
      </c>
      <c r="B3915" t="s">
        <v>895</v>
      </c>
      <c r="C3915" t="s">
        <v>98</v>
      </c>
      <c r="D3915">
        <v>2013</v>
      </c>
      <c r="E3915" t="s">
        <v>896</v>
      </c>
      <c r="F3915" t="s">
        <v>367</v>
      </c>
      <c r="H3915">
        <v>12249</v>
      </c>
      <c r="I3915">
        <v>9279</v>
      </c>
      <c r="J3915">
        <v>9279</v>
      </c>
      <c r="K3915">
        <v>9279</v>
      </c>
      <c r="L3915">
        <v>100</v>
      </c>
      <c r="M3915">
        <v>75.75</v>
      </c>
      <c r="N3915">
        <f>COUNTIF(Cod_Mun_Norte!B:B,DADOS_SNIS_Minas!A3915)</f>
        <v>0</v>
      </c>
    </row>
    <row r="3916" spans="1:14" x14ac:dyDescent="0.2">
      <c r="A3916">
        <v>311390</v>
      </c>
      <c r="B3916" t="s">
        <v>895</v>
      </c>
      <c r="C3916" t="s">
        <v>98</v>
      </c>
      <c r="D3916">
        <v>2012</v>
      </c>
      <c r="E3916" t="s">
        <v>896</v>
      </c>
      <c r="F3916" t="s">
        <v>367</v>
      </c>
      <c r="H3916">
        <v>11872</v>
      </c>
      <c r="I3916">
        <v>8993</v>
      </c>
      <c r="J3916">
        <v>8993</v>
      </c>
      <c r="K3916">
        <v>8993</v>
      </c>
      <c r="L3916">
        <v>100</v>
      </c>
      <c r="M3916">
        <v>75.75</v>
      </c>
      <c r="N3916">
        <f>COUNTIF(Cod_Mun_Norte!B:B,DADOS_SNIS_Minas!A3916)</f>
        <v>0</v>
      </c>
    </row>
    <row r="3917" spans="1:14" x14ac:dyDescent="0.2">
      <c r="A3917">
        <v>311390</v>
      </c>
      <c r="B3917" t="s">
        <v>895</v>
      </c>
      <c r="C3917" t="s">
        <v>98</v>
      </c>
      <c r="D3917">
        <v>2011</v>
      </c>
      <c r="E3917" t="s">
        <v>896</v>
      </c>
      <c r="F3917" t="s">
        <v>367</v>
      </c>
      <c r="H3917">
        <v>11855</v>
      </c>
      <c r="I3917">
        <v>8980</v>
      </c>
      <c r="J3917">
        <v>8980</v>
      </c>
      <c r="K3917">
        <v>8980</v>
      </c>
      <c r="L3917">
        <v>100</v>
      </c>
      <c r="M3917">
        <v>75.75</v>
      </c>
      <c r="N3917">
        <f>COUNTIF(Cod_Mun_Norte!B:B,DADOS_SNIS_Minas!A3917)</f>
        <v>0</v>
      </c>
    </row>
    <row r="3918" spans="1:14" x14ac:dyDescent="0.2">
      <c r="A3918">
        <v>311390</v>
      </c>
      <c r="B3918" t="s">
        <v>895</v>
      </c>
      <c r="C3918" t="s">
        <v>98</v>
      </c>
      <c r="D3918">
        <v>2010</v>
      </c>
      <c r="E3918" t="s">
        <v>897</v>
      </c>
      <c r="F3918" t="s">
        <v>577</v>
      </c>
      <c r="H3918">
        <v>11836</v>
      </c>
      <c r="I3918">
        <v>8966</v>
      </c>
      <c r="J3918">
        <v>8966</v>
      </c>
      <c r="K3918">
        <v>8966</v>
      </c>
      <c r="L3918">
        <v>100</v>
      </c>
      <c r="M3918">
        <v>75.75</v>
      </c>
      <c r="N3918">
        <f>COUNTIF(Cod_Mun_Norte!B:B,DADOS_SNIS_Minas!A3918)</f>
        <v>0</v>
      </c>
    </row>
    <row r="3919" spans="1:14" x14ac:dyDescent="0.2">
      <c r="A3919">
        <v>311390</v>
      </c>
      <c r="B3919" t="s">
        <v>895</v>
      </c>
      <c r="C3919" t="s">
        <v>98</v>
      </c>
      <c r="D3919">
        <v>2009</v>
      </c>
      <c r="E3919" t="s">
        <v>897</v>
      </c>
      <c r="F3919" t="s">
        <v>359</v>
      </c>
      <c r="H3919">
        <v>12061</v>
      </c>
      <c r="I3919">
        <v>8771</v>
      </c>
      <c r="J3919">
        <v>10158</v>
      </c>
      <c r="K3919">
        <v>10158</v>
      </c>
      <c r="L3919">
        <v>100</v>
      </c>
      <c r="M3919">
        <v>84.22</v>
      </c>
      <c r="N3919">
        <f>COUNTIF(Cod_Mun_Norte!B:B,DADOS_SNIS_Minas!A3919)</f>
        <v>0</v>
      </c>
    </row>
    <row r="3920" spans="1:14" x14ac:dyDescent="0.2">
      <c r="A3920">
        <v>311390</v>
      </c>
      <c r="B3920" t="s">
        <v>895</v>
      </c>
      <c r="C3920" t="s">
        <v>98</v>
      </c>
      <c r="D3920">
        <v>2008</v>
      </c>
      <c r="E3920" t="s">
        <v>896</v>
      </c>
      <c r="F3920" t="s">
        <v>364</v>
      </c>
      <c r="H3920">
        <v>12028</v>
      </c>
      <c r="I3920">
        <v>8747</v>
      </c>
      <c r="J3920">
        <v>9798</v>
      </c>
      <c r="K3920">
        <v>9798</v>
      </c>
      <c r="L3920">
        <v>100</v>
      </c>
      <c r="M3920">
        <v>81.459999999999994</v>
      </c>
      <c r="N3920">
        <f>COUNTIF(Cod_Mun_Norte!B:B,DADOS_SNIS_Minas!A3920)</f>
        <v>0</v>
      </c>
    </row>
    <row r="3921" spans="1:14" x14ac:dyDescent="0.2">
      <c r="A3921">
        <v>311390</v>
      </c>
      <c r="B3921" t="s">
        <v>895</v>
      </c>
      <c r="C3921" t="s">
        <v>98</v>
      </c>
      <c r="D3921">
        <v>2007</v>
      </c>
      <c r="E3921" t="s">
        <v>361</v>
      </c>
      <c r="F3921" t="s">
        <v>362</v>
      </c>
      <c r="H3921">
        <v>11656</v>
      </c>
      <c r="I3921">
        <v>8476</v>
      </c>
      <c r="J3921">
        <v>9501</v>
      </c>
      <c r="K3921">
        <v>9501</v>
      </c>
      <c r="L3921">
        <v>100</v>
      </c>
      <c r="M3921">
        <v>81.510000000000005</v>
      </c>
      <c r="N3921">
        <f>COUNTIF(Cod_Mun_Norte!B:B,DADOS_SNIS_Minas!A3921)</f>
        <v>0</v>
      </c>
    </row>
    <row r="3922" spans="1:14" x14ac:dyDescent="0.2">
      <c r="A3922">
        <v>311390</v>
      </c>
      <c r="B3922" t="s">
        <v>895</v>
      </c>
      <c r="C3922" t="s">
        <v>98</v>
      </c>
      <c r="D3922">
        <v>2006</v>
      </c>
      <c r="E3922" t="s">
        <v>361</v>
      </c>
      <c r="F3922" t="s">
        <v>362</v>
      </c>
      <c r="H3922">
        <v>12576</v>
      </c>
      <c r="I3922">
        <v>8160</v>
      </c>
      <c r="J3922">
        <v>9315</v>
      </c>
      <c r="K3922">
        <v>9315</v>
      </c>
      <c r="L3922">
        <v>100</v>
      </c>
      <c r="M3922">
        <v>74.069999999999993</v>
      </c>
      <c r="N3922">
        <f>COUNTIF(Cod_Mun_Norte!B:B,DADOS_SNIS_Minas!A3922)</f>
        <v>0</v>
      </c>
    </row>
    <row r="3923" spans="1:14" x14ac:dyDescent="0.2">
      <c r="A3923">
        <v>311390</v>
      </c>
      <c r="B3923" t="s">
        <v>895</v>
      </c>
      <c r="C3923" t="s">
        <v>98</v>
      </c>
      <c r="D3923">
        <v>2005</v>
      </c>
      <c r="E3923" t="s">
        <v>361</v>
      </c>
      <c r="F3923" t="s">
        <v>362</v>
      </c>
      <c r="H3923">
        <v>12428</v>
      </c>
      <c r="I3923">
        <v>8064</v>
      </c>
      <c r="J3923">
        <v>8390</v>
      </c>
      <c r="K3923">
        <v>8390</v>
      </c>
      <c r="L3923">
        <v>100</v>
      </c>
      <c r="M3923">
        <v>67.510000000000005</v>
      </c>
      <c r="N3923">
        <f>COUNTIF(Cod_Mun_Norte!B:B,DADOS_SNIS_Minas!A3923)</f>
        <v>0</v>
      </c>
    </row>
    <row r="3924" spans="1:14" x14ac:dyDescent="0.2">
      <c r="A3924">
        <v>311390</v>
      </c>
      <c r="B3924" t="s">
        <v>895</v>
      </c>
      <c r="C3924" t="s">
        <v>98</v>
      </c>
      <c r="D3924">
        <v>2004</v>
      </c>
      <c r="E3924" t="s">
        <v>361</v>
      </c>
      <c r="F3924" t="s">
        <v>362</v>
      </c>
      <c r="H3924">
        <v>12278</v>
      </c>
      <c r="I3924">
        <v>7967</v>
      </c>
      <c r="N3924">
        <f>COUNTIF(Cod_Mun_Norte!B:B,DADOS_SNIS_Minas!A3924)</f>
        <v>0</v>
      </c>
    </row>
    <row r="3925" spans="1:14" x14ac:dyDescent="0.2">
      <c r="A3925">
        <v>311390</v>
      </c>
      <c r="B3925" t="s">
        <v>895</v>
      </c>
      <c r="C3925" t="s">
        <v>98</v>
      </c>
      <c r="D3925">
        <v>2003</v>
      </c>
      <c r="E3925" t="s">
        <v>361</v>
      </c>
      <c r="F3925" t="s">
        <v>362</v>
      </c>
      <c r="H3925">
        <v>12007</v>
      </c>
      <c r="I3925">
        <v>7791</v>
      </c>
      <c r="N3925">
        <f>COUNTIF(Cod_Mun_Norte!B:B,DADOS_SNIS_Minas!A3925)</f>
        <v>0</v>
      </c>
    </row>
    <row r="3926" spans="1:14" x14ac:dyDescent="0.2">
      <c r="A3926">
        <v>311390</v>
      </c>
      <c r="B3926" t="s">
        <v>895</v>
      </c>
      <c r="C3926" t="s">
        <v>98</v>
      </c>
      <c r="D3926">
        <v>2002</v>
      </c>
      <c r="E3926" t="s">
        <v>361</v>
      </c>
      <c r="F3926" t="s">
        <v>362</v>
      </c>
      <c r="H3926">
        <v>11878</v>
      </c>
      <c r="I3926">
        <v>7707</v>
      </c>
      <c r="N3926">
        <f>COUNTIF(Cod_Mun_Norte!B:B,DADOS_SNIS_Minas!A3926)</f>
        <v>0</v>
      </c>
    </row>
    <row r="3927" spans="1:14" x14ac:dyDescent="0.2">
      <c r="A3927">
        <v>311390</v>
      </c>
      <c r="B3927" t="s">
        <v>895</v>
      </c>
      <c r="C3927" t="s">
        <v>98</v>
      </c>
      <c r="D3927">
        <v>2001</v>
      </c>
      <c r="E3927" t="s">
        <v>361</v>
      </c>
      <c r="F3927" t="s">
        <v>362</v>
      </c>
      <c r="H3927">
        <v>11764</v>
      </c>
      <c r="I3927">
        <v>7633</v>
      </c>
      <c r="N3927">
        <f>COUNTIF(Cod_Mun_Norte!B:B,DADOS_SNIS_Minas!A3927)</f>
        <v>0</v>
      </c>
    </row>
    <row r="3928" spans="1:14" x14ac:dyDescent="0.2">
      <c r="A3928">
        <v>311390</v>
      </c>
      <c r="B3928" t="s">
        <v>895</v>
      </c>
      <c r="C3928" t="s">
        <v>98</v>
      </c>
      <c r="D3928">
        <v>2000</v>
      </c>
      <c r="E3928" t="s">
        <v>361</v>
      </c>
      <c r="F3928" t="s">
        <v>362</v>
      </c>
      <c r="H3928">
        <v>11600</v>
      </c>
      <c r="I3928">
        <v>7527</v>
      </c>
      <c r="N3928">
        <f>COUNTIF(Cod_Mun_Norte!B:B,DADOS_SNIS_Minas!A3928)</f>
        <v>0</v>
      </c>
    </row>
    <row r="3929" spans="1:14" x14ac:dyDescent="0.2">
      <c r="A3929">
        <v>311390</v>
      </c>
      <c r="B3929" t="s">
        <v>895</v>
      </c>
      <c r="C3929" t="s">
        <v>98</v>
      </c>
      <c r="D3929">
        <v>1999</v>
      </c>
      <c r="E3929" t="s">
        <v>361</v>
      </c>
      <c r="F3929" t="s">
        <v>362</v>
      </c>
      <c r="H3929">
        <v>11125</v>
      </c>
      <c r="I3929">
        <v>6677</v>
      </c>
      <c r="N3929">
        <f>COUNTIF(Cod_Mun_Norte!B:B,DADOS_SNIS_Minas!A3929)</f>
        <v>0</v>
      </c>
    </row>
    <row r="3930" spans="1:14" x14ac:dyDescent="0.2">
      <c r="A3930">
        <v>311390</v>
      </c>
      <c r="B3930" t="s">
        <v>895</v>
      </c>
      <c r="C3930" t="s">
        <v>98</v>
      </c>
      <c r="D3930">
        <v>1998</v>
      </c>
      <c r="E3930" t="s">
        <v>361</v>
      </c>
      <c r="F3930" t="s">
        <v>362</v>
      </c>
      <c r="H3930">
        <v>11024</v>
      </c>
      <c r="I3930">
        <v>6617</v>
      </c>
      <c r="N3930">
        <f>COUNTIF(Cod_Mun_Norte!B:B,DADOS_SNIS_Minas!A3930)</f>
        <v>0</v>
      </c>
    </row>
    <row r="3931" spans="1:14" x14ac:dyDescent="0.2">
      <c r="A3931">
        <v>311390</v>
      </c>
      <c r="B3931" t="s">
        <v>895</v>
      </c>
      <c r="C3931" t="s">
        <v>98</v>
      </c>
      <c r="D3931">
        <v>1997</v>
      </c>
      <c r="H3931">
        <v>10923</v>
      </c>
      <c r="I3931">
        <v>6556</v>
      </c>
      <c r="N3931">
        <f>COUNTIF(Cod_Mun_Norte!B:B,DADOS_SNIS_Minas!A3931)</f>
        <v>0</v>
      </c>
    </row>
    <row r="3932" spans="1:14" x14ac:dyDescent="0.2">
      <c r="A3932">
        <v>311390</v>
      </c>
      <c r="B3932" t="s">
        <v>895</v>
      </c>
      <c r="C3932" t="s">
        <v>98</v>
      </c>
      <c r="D3932">
        <v>1996</v>
      </c>
      <c r="H3932">
        <v>10803</v>
      </c>
      <c r="I3932">
        <v>6484</v>
      </c>
      <c r="N3932">
        <f>COUNTIF(Cod_Mun_Norte!B:B,DADOS_SNIS_Minas!A3932)</f>
        <v>0</v>
      </c>
    </row>
    <row r="3933" spans="1:14" x14ac:dyDescent="0.2">
      <c r="A3933">
        <v>311390</v>
      </c>
      <c r="B3933" t="s">
        <v>895</v>
      </c>
      <c r="C3933" t="s">
        <v>98</v>
      </c>
      <c r="D3933">
        <v>1995</v>
      </c>
      <c r="H3933">
        <v>11029</v>
      </c>
      <c r="I3933">
        <v>6620</v>
      </c>
      <c r="N3933">
        <f>COUNTIF(Cod_Mun_Norte!B:B,DADOS_SNIS_Minas!A3933)</f>
        <v>0</v>
      </c>
    </row>
    <row r="3934" spans="1:14" x14ac:dyDescent="0.2">
      <c r="A3934">
        <v>311400</v>
      </c>
      <c r="B3934" t="s">
        <v>138</v>
      </c>
      <c r="C3934" t="s">
        <v>98</v>
      </c>
      <c r="D3934">
        <v>2020</v>
      </c>
      <c r="E3934" t="s">
        <v>898</v>
      </c>
      <c r="F3934" t="s">
        <v>367</v>
      </c>
      <c r="G3934" t="s">
        <v>371</v>
      </c>
      <c r="H3934">
        <v>11511</v>
      </c>
      <c r="I3934">
        <v>9070</v>
      </c>
      <c r="J3934">
        <v>11143</v>
      </c>
      <c r="K3934">
        <v>9070</v>
      </c>
      <c r="L3934">
        <v>100</v>
      </c>
      <c r="M3934">
        <v>96.8</v>
      </c>
      <c r="N3934">
        <f>COUNTIF(Cod_Mun_Norte!B:B,DADOS_SNIS_Minas!A3934)</f>
        <v>0</v>
      </c>
    </row>
    <row r="3935" spans="1:14" x14ac:dyDescent="0.2">
      <c r="A3935">
        <v>311400</v>
      </c>
      <c r="B3935" t="s">
        <v>138</v>
      </c>
      <c r="C3935" t="s">
        <v>98</v>
      </c>
      <c r="D3935">
        <v>2019</v>
      </c>
      <c r="E3935" t="s">
        <v>898</v>
      </c>
      <c r="F3935" t="s">
        <v>367</v>
      </c>
      <c r="G3935" t="s">
        <v>371</v>
      </c>
      <c r="H3935">
        <v>11476</v>
      </c>
      <c r="I3935">
        <v>9043</v>
      </c>
      <c r="J3935">
        <v>10963</v>
      </c>
      <c r="K3935">
        <v>9006</v>
      </c>
      <c r="L3935">
        <v>99.6</v>
      </c>
      <c r="M3935">
        <v>95.53</v>
      </c>
      <c r="N3935">
        <f>COUNTIF(Cod_Mun_Norte!B:B,DADOS_SNIS_Minas!A3935)</f>
        <v>0</v>
      </c>
    </row>
    <row r="3936" spans="1:14" x14ac:dyDescent="0.2">
      <c r="A3936">
        <v>311400</v>
      </c>
      <c r="B3936" t="s">
        <v>138</v>
      </c>
      <c r="C3936" t="s">
        <v>98</v>
      </c>
      <c r="D3936">
        <v>2018</v>
      </c>
      <c r="E3936" t="s">
        <v>898</v>
      </c>
      <c r="F3936" t="s">
        <v>367</v>
      </c>
      <c r="H3936">
        <v>11439</v>
      </c>
      <c r="I3936">
        <v>9013</v>
      </c>
      <c r="J3936">
        <v>10963</v>
      </c>
      <c r="K3936">
        <v>9006</v>
      </c>
      <c r="L3936">
        <v>99.9</v>
      </c>
      <c r="M3936">
        <v>95.84</v>
      </c>
      <c r="N3936">
        <f>COUNTIF(Cod_Mun_Norte!B:B,DADOS_SNIS_Minas!A3936)</f>
        <v>0</v>
      </c>
    </row>
    <row r="3937" spans="1:14" x14ac:dyDescent="0.2">
      <c r="A3937">
        <v>311400</v>
      </c>
      <c r="B3937" t="s">
        <v>138</v>
      </c>
      <c r="C3937" t="s">
        <v>98</v>
      </c>
      <c r="D3937">
        <v>2017</v>
      </c>
      <c r="E3937" t="s">
        <v>898</v>
      </c>
      <c r="F3937" t="s">
        <v>367</v>
      </c>
      <c r="H3937">
        <v>11559</v>
      </c>
      <c r="I3937">
        <v>9108</v>
      </c>
      <c r="J3937">
        <v>10963</v>
      </c>
      <c r="K3937">
        <v>9006</v>
      </c>
      <c r="L3937">
        <v>98.9</v>
      </c>
      <c r="M3937">
        <v>94.84</v>
      </c>
      <c r="N3937">
        <f>COUNTIF(Cod_Mun_Norte!B:B,DADOS_SNIS_Minas!A3937)</f>
        <v>0</v>
      </c>
    </row>
    <row r="3938" spans="1:14" x14ac:dyDescent="0.2">
      <c r="A3938">
        <v>311400</v>
      </c>
      <c r="B3938" t="s">
        <v>138</v>
      </c>
      <c r="C3938" t="s">
        <v>98</v>
      </c>
      <c r="D3938">
        <v>2016</v>
      </c>
      <c r="E3938" t="s">
        <v>898</v>
      </c>
      <c r="F3938" t="s">
        <v>367</v>
      </c>
      <c r="H3938">
        <v>11518</v>
      </c>
      <c r="I3938">
        <v>9076</v>
      </c>
      <c r="J3938">
        <v>10963</v>
      </c>
      <c r="K3938">
        <v>9006</v>
      </c>
      <c r="L3938">
        <v>99.2</v>
      </c>
      <c r="M3938">
        <v>95.18</v>
      </c>
      <c r="N3938">
        <f>COUNTIF(Cod_Mun_Norte!B:B,DADOS_SNIS_Minas!A3938)</f>
        <v>0</v>
      </c>
    </row>
    <row r="3939" spans="1:14" x14ac:dyDescent="0.2">
      <c r="A3939">
        <v>311400</v>
      </c>
      <c r="B3939" t="s">
        <v>138</v>
      </c>
      <c r="C3939" t="s">
        <v>98</v>
      </c>
      <c r="D3939">
        <v>2015</v>
      </c>
      <c r="E3939" t="s">
        <v>898</v>
      </c>
      <c r="F3939" t="s">
        <v>367</v>
      </c>
      <c r="H3939">
        <v>11475</v>
      </c>
      <c r="I3939">
        <v>9042</v>
      </c>
      <c r="J3939">
        <v>10878</v>
      </c>
      <c r="K3939">
        <v>9006</v>
      </c>
      <c r="L3939">
        <v>99.6</v>
      </c>
      <c r="M3939">
        <v>94.8</v>
      </c>
      <c r="N3939">
        <f>COUNTIF(Cod_Mun_Norte!B:B,DADOS_SNIS_Minas!A3939)</f>
        <v>0</v>
      </c>
    </row>
    <row r="3940" spans="1:14" x14ac:dyDescent="0.2">
      <c r="A3940">
        <v>311400</v>
      </c>
      <c r="B3940" t="s">
        <v>138</v>
      </c>
      <c r="C3940" t="s">
        <v>98</v>
      </c>
      <c r="D3940">
        <v>2014</v>
      </c>
      <c r="E3940" t="s">
        <v>898</v>
      </c>
      <c r="F3940" t="s">
        <v>367</v>
      </c>
      <c r="H3940">
        <v>11429</v>
      </c>
      <c r="I3940">
        <v>9006</v>
      </c>
      <c r="J3940">
        <v>10878</v>
      </c>
      <c r="K3940">
        <v>9006</v>
      </c>
      <c r="L3940">
        <v>100</v>
      </c>
      <c r="M3940">
        <v>95.18</v>
      </c>
      <c r="N3940">
        <f>COUNTIF(Cod_Mun_Norte!B:B,DADOS_SNIS_Minas!A3940)</f>
        <v>0</v>
      </c>
    </row>
    <row r="3941" spans="1:14" x14ac:dyDescent="0.2">
      <c r="A3941">
        <v>311400</v>
      </c>
      <c r="B3941" t="s">
        <v>138</v>
      </c>
      <c r="C3941" t="s">
        <v>98</v>
      </c>
      <c r="D3941">
        <v>2013</v>
      </c>
      <c r="E3941" t="s">
        <v>898</v>
      </c>
      <c r="F3941" t="s">
        <v>367</v>
      </c>
      <c r="H3941">
        <v>11382</v>
      </c>
      <c r="I3941">
        <v>8969</v>
      </c>
      <c r="J3941">
        <v>10501</v>
      </c>
      <c r="K3941">
        <v>8624</v>
      </c>
      <c r="L3941">
        <v>96.2</v>
      </c>
      <c r="M3941">
        <v>92.26</v>
      </c>
      <c r="N3941">
        <f>COUNTIF(Cod_Mun_Norte!B:B,DADOS_SNIS_Minas!A3941)</f>
        <v>0</v>
      </c>
    </row>
    <row r="3942" spans="1:14" x14ac:dyDescent="0.2">
      <c r="A3942">
        <v>311400</v>
      </c>
      <c r="B3942" t="s">
        <v>138</v>
      </c>
      <c r="C3942" t="s">
        <v>98</v>
      </c>
      <c r="D3942">
        <v>2012</v>
      </c>
      <c r="E3942" t="s">
        <v>899</v>
      </c>
      <c r="F3942" t="s">
        <v>99</v>
      </c>
      <c r="H3942">
        <v>11007</v>
      </c>
      <c r="I3942">
        <v>8673</v>
      </c>
      <c r="J3942">
        <v>10500</v>
      </c>
      <c r="K3942">
        <v>8642</v>
      </c>
      <c r="L3942">
        <v>99.6</v>
      </c>
      <c r="M3942">
        <v>95.39</v>
      </c>
      <c r="N3942">
        <f>COUNTIF(Cod_Mun_Norte!B:B,DADOS_SNIS_Minas!A3942)</f>
        <v>0</v>
      </c>
    </row>
    <row r="3943" spans="1:14" x14ac:dyDescent="0.2">
      <c r="A3943">
        <v>311400</v>
      </c>
      <c r="B3943" t="s">
        <v>138</v>
      </c>
      <c r="C3943" t="s">
        <v>98</v>
      </c>
      <c r="D3943">
        <v>2011</v>
      </c>
      <c r="E3943" t="s">
        <v>899</v>
      </c>
      <c r="F3943" t="s">
        <v>99</v>
      </c>
      <c r="H3943">
        <v>10968</v>
      </c>
      <c r="I3943">
        <v>8642</v>
      </c>
      <c r="J3943">
        <v>10500</v>
      </c>
      <c r="K3943">
        <v>8642</v>
      </c>
      <c r="L3943">
        <v>100</v>
      </c>
      <c r="M3943">
        <v>95.73</v>
      </c>
      <c r="N3943">
        <f>COUNTIF(Cod_Mun_Norte!B:B,DADOS_SNIS_Minas!A3943)</f>
        <v>0</v>
      </c>
    </row>
    <row r="3944" spans="1:14" x14ac:dyDescent="0.2">
      <c r="A3944">
        <v>311400</v>
      </c>
      <c r="B3944" t="s">
        <v>138</v>
      </c>
      <c r="C3944" t="s">
        <v>98</v>
      </c>
      <c r="D3944">
        <v>2010</v>
      </c>
      <c r="E3944" t="s">
        <v>899</v>
      </c>
      <c r="F3944" t="s">
        <v>99</v>
      </c>
      <c r="H3944">
        <v>10927</v>
      </c>
      <c r="I3944">
        <v>8610</v>
      </c>
      <c r="J3944">
        <v>10178</v>
      </c>
      <c r="K3944">
        <v>8610</v>
      </c>
      <c r="L3944">
        <v>100</v>
      </c>
      <c r="M3944">
        <v>93.15</v>
      </c>
      <c r="N3944">
        <f>COUNTIF(Cod_Mun_Norte!B:B,DADOS_SNIS_Minas!A3944)</f>
        <v>0</v>
      </c>
    </row>
    <row r="3945" spans="1:14" x14ac:dyDescent="0.2">
      <c r="A3945">
        <v>311400</v>
      </c>
      <c r="B3945" t="s">
        <v>138</v>
      </c>
      <c r="C3945" t="s">
        <v>98</v>
      </c>
      <c r="D3945">
        <v>2009</v>
      </c>
      <c r="H3945">
        <v>11446</v>
      </c>
      <c r="I3945">
        <v>8773</v>
      </c>
      <c r="N3945">
        <f>COUNTIF(Cod_Mun_Norte!B:B,DADOS_SNIS_Minas!A3945)</f>
        <v>0</v>
      </c>
    </row>
    <row r="3946" spans="1:14" x14ac:dyDescent="0.2">
      <c r="A3946">
        <v>311400</v>
      </c>
      <c r="B3946" t="s">
        <v>138</v>
      </c>
      <c r="C3946" t="s">
        <v>98</v>
      </c>
      <c r="D3946">
        <v>2008</v>
      </c>
      <c r="E3946" t="s">
        <v>899</v>
      </c>
      <c r="F3946" t="s">
        <v>99</v>
      </c>
      <c r="H3946">
        <v>11358</v>
      </c>
      <c r="I3946">
        <v>8706</v>
      </c>
      <c r="J3946">
        <v>8959</v>
      </c>
      <c r="K3946">
        <v>7583</v>
      </c>
      <c r="L3946">
        <v>87.1</v>
      </c>
      <c r="M3946">
        <v>78.88</v>
      </c>
      <c r="N3946">
        <f>COUNTIF(Cod_Mun_Norte!B:B,DADOS_SNIS_Minas!A3946)</f>
        <v>0</v>
      </c>
    </row>
    <row r="3947" spans="1:14" x14ac:dyDescent="0.2">
      <c r="A3947">
        <v>311400</v>
      </c>
      <c r="B3947" t="s">
        <v>138</v>
      </c>
      <c r="C3947" t="s">
        <v>98</v>
      </c>
      <c r="D3947">
        <v>2007</v>
      </c>
      <c r="H3947">
        <v>10942</v>
      </c>
      <c r="I3947">
        <v>8387</v>
      </c>
      <c r="N3947">
        <f>COUNTIF(Cod_Mun_Norte!B:B,DADOS_SNIS_Minas!A3947)</f>
        <v>0</v>
      </c>
    </row>
    <row r="3948" spans="1:14" x14ac:dyDescent="0.2">
      <c r="A3948">
        <v>311400</v>
      </c>
      <c r="B3948" t="s">
        <v>138</v>
      </c>
      <c r="C3948" t="s">
        <v>98</v>
      </c>
      <c r="D3948">
        <v>2006</v>
      </c>
      <c r="H3948">
        <v>10525</v>
      </c>
      <c r="I3948">
        <v>7760</v>
      </c>
      <c r="N3948">
        <f>COUNTIF(Cod_Mun_Norte!B:B,DADOS_SNIS_Minas!A3948)</f>
        <v>0</v>
      </c>
    </row>
    <row r="3949" spans="1:14" x14ac:dyDescent="0.2">
      <c r="A3949">
        <v>311400</v>
      </c>
      <c r="B3949" t="s">
        <v>138</v>
      </c>
      <c r="C3949" t="s">
        <v>98</v>
      </c>
      <c r="D3949">
        <v>2005</v>
      </c>
      <c r="H3949">
        <v>10506</v>
      </c>
      <c r="I3949">
        <v>7746</v>
      </c>
      <c r="N3949">
        <f>COUNTIF(Cod_Mun_Norte!B:B,DADOS_SNIS_Minas!A3949)</f>
        <v>0</v>
      </c>
    </row>
    <row r="3950" spans="1:14" x14ac:dyDescent="0.2">
      <c r="A3950">
        <v>311400</v>
      </c>
      <c r="B3950" t="s">
        <v>138</v>
      </c>
      <c r="C3950" t="s">
        <v>98</v>
      </c>
      <c r="D3950">
        <v>2004</v>
      </c>
      <c r="H3950">
        <v>10487</v>
      </c>
      <c r="I3950">
        <v>7732</v>
      </c>
      <c r="N3950">
        <f>COUNTIF(Cod_Mun_Norte!B:B,DADOS_SNIS_Minas!A3950)</f>
        <v>0</v>
      </c>
    </row>
    <row r="3951" spans="1:14" x14ac:dyDescent="0.2">
      <c r="A3951">
        <v>311400</v>
      </c>
      <c r="B3951" t="s">
        <v>138</v>
      </c>
      <c r="C3951" t="s">
        <v>98</v>
      </c>
      <c r="D3951">
        <v>2003</v>
      </c>
      <c r="H3951">
        <v>10452</v>
      </c>
      <c r="I3951">
        <v>7706</v>
      </c>
      <c r="N3951">
        <f>COUNTIF(Cod_Mun_Norte!B:B,DADOS_SNIS_Minas!A3951)</f>
        <v>0</v>
      </c>
    </row>
    <row r="3952" spans="1:14" x14ac:dyDescent="0.2">
      <c r="A3952">
        <v>311400</v>
      </c>
      <c r="B3952" t="s">
        <v>138</v>
      </c>
      <c r="C3952" t="s">
        <v>98</v>
      </c>
      <c r="D3952">
        <v>2002</v>
      </c>
      <c r="H3952">
        <v>10436</v>
      </c>
      <c r="I3952">
        <v>7695</v>
      </c>
      <c r="N3952">
        <f>COUNTIF(Cod_Mun_Norte!B:B,DADOS_SNIS_Minas!A3952)</f>
        <v>0</v>
      </c>
    </row>
    <row r="3953" spans="1:14" x14ac:dyDescent="0.2">
      <c r="A3953">
        <v>311400</v>
      </c>
      <c r="B3953" t="s">
        <v>138</v>
      </c>
      <c r="C3953" t="s">
        <v>98</v>
      </c>
      <c r="D3953">
        <v>2001</v>
      </c>
      <c r="H3953">
        <v>10422</v>
      </c>
      <c r="I3953">
        <v>7684</v>
      </c>
      <c r="N3953">
        <f>COUNTIF(Cod_Mun_Norte!B:B,DADOS_SNIS_Minas!A3953)</f>
        <v>0</v>
      </c>
    </row>
    <row r="3954" spans="1:14" x14ac:dyDescent="0.2">
      <c r="A3954">
        <v>311400</v>
      </c>
      <c r="B3954" t="s">
        <v>138</v>
      </c>
      <c r="C3954" t="s">
        <v>98</v>
      </c>
      <c r="D3954">
        <v>2000</v>
      </c>
      <c r="H3954">
        <v>10400</v>
      </c>
      <c r="I3954">
        <v>7668</v>
      </c>
      <c r="N3954">
        <f>COUNTIF(Cod_Mun_Norte!B:B,DADOS_SNIS_Minas!A3954)</f>
        <v>0</v>
      </c>
    </row>
    <row r="3955" spans="1:14" x14ac:dyDescent="0.2">
      <c r="A3955">
        <v>311400</v>
      </c>
      <c r="B3955" t="s">
        <v>138</v>
      </c>
      <c r="C3955" t="s">
        <v>98</v>
      </c>
      <c r="D3955">
        <v>1999</v>
      </c>
      <c r="H3955">
        <v>10516</v>
      </c>
      <c r="I3955">
        <v>7279</v>
      </c>
      <c r="N3955">
        <f>COUNTIF(Cod_Mun_Norte!B:B,DADOS_SNIS_Minas!A3955)</f>
        <v>0</v>
      </c>
    </row>
    <row r="3956" spans="1:14" x14ac:dyDescent="0.2">
      <c r="A3956">
        <v>311400</v>
      </c>
      <c r="B3956" t="s">
        <v>138</v>
      </c>
      <c r="C3956" t="s">
        <v>98</v>
      </c>
      <c r="D3956">
        <v>1998</v>
      </c>
      <c r="H3956">
        <v>10490</v>
      </c>
      <c r="I3956">
        <v>7261</v>
      </c>
      <c r="N3956">
        <f>COUNTIF(Cod_Mun_Norte!B:B,DADOS_SNIS_Minas!A3956)</f>
        <v>0</v>
      </c>
    </row>
    <row r="3957" spans="1:14" x14ac:dyDescent="0.2">
      <c r="A3957">
        <v>311400</v>
      </c>
      <c r="B3957" t="s">
        <v>138</v>
      </c>
      <c r="C3957" t="s">
        <v>98</v>
      </c>
      <c r="D3957">
        <v>1997</v>
      </c>
      <c r="H3957">
        <v>10464</v>
      </c>
      <c r="I3957">
        <v>7243</v>
      </c>
      <c r="N3957">
        <f>COUNTIF(Cod_Mun_Norte!B:B,DADOS_SNIS_Minas!A3957)</f>
        <v>0</v>
      </c>
    </row>
    <row r="3958" spans="1:14" x14ac:dyDescent="0.2">
      <c r="A3958">
        <v>311400</v>
      </c>
      <c r="B3958" t="s">
        <v>138</v>
      </c>
      <c r="C3958" t="s">
        <v>98</v>
      </c>
      <c r="D3958">
        <v>1996</v>
      </c>
      <c r="H3958">
        <v>10433</v>
      </c>
      <c r="I3958">
        <v>7222</v>
      </c>
      <c r="N3958">
        <f>COUNTIF(Cod_Mun_Norte!B:B,DADOS_SNIS_Minas!A3958)</f>
        <v>0</v>
      </c>
    </row>
    <row r="3959" spans="1:14" x14ac:dyDescent="0.2">
      <c r="A3959">
        <v>311400</v>
      </c>
      <c r="B3959" t="s">
        <v>138</v>
      </c>
      <c r="C3959" t="s">
        <v>98</v>
      </c>
      <c r="D3959">
        <v>1995</v>
      </c>
      <c r="H3959">
        <v>10598</v>
      </c>
      <c r="I3959">
        <v>7336</v>
      </c>
      <c r="N3959">
        <f>COUNTIF(Cod_Mun_Norte!B:B,DADOS_SNIS_Minas!A3959)</f>
        <v>0</v>
      </c>
    </row>
    <row r="3960" spans="1:14" x14ac:dyDescent="0.2">
      <c r="A3960">
        <v>311410</v>
      </c>
      <c r="B3960" t="s">
        <v>139</v>
      </c>
      <c r="C3960" t="s">
        <v>98</v>
      </c>
      <c r="D3960">
        <v>2020</v>
      </c>
      <c r="E3960" t="s">
        <v>900</v>
      </c>
      <c r="F3960" t="s">
        <v>367</v>
      </c>
      <c r="G3960" t="s">
        <v>371</v>
      </c>
      <c r="H3960">
        <v>14947</v>
      </c>
      <c r="I3960">
        <v>11076</v>
      </c>
      <c r="J3960">
        <v>13079</v>
      </c>
      <c r="K3960">
        <v>11076</v>
      </c>
      <c r="L3960">
        <v>100</v>
      </c>
      <c r="M3960">
        <v>87.5</v>
      </c>
      <c r="N3960">
        <f>COUNTIF(Cod_Mun_Norte!B:B,DADOS_SNIS_Minas!A3960)</f>
        <v>0</v>
      </c>
    </row>
    <row r="3961" spans="1:14" x14ac:dyDescent="0.2">
      <c r="A3961">
        <v>311410</v>
      </c>
      <c r="B3961" t="s">
        <v>139</v>
      </c>
      <c r="C3961" t="s">
        <v>98</v>
      </c>
      <c r="D3961">
        <v>2019</v>
      </c>
      <c r="E3961" t="s">
        <v>901</v>
      </c>
      <c r="F3961" t="s">
        <v>367</v>
      </c>
      <c r="G3961" t="s">
        <v>371</v>
      </c>
      <c r="H3961">
        <v>14859</v>
      </c>
      <c r="I3961">
        <v>11011</v>
      </c>
      <c r="J3961">
        <v>11011</v>
      </c>
      <c r="K3961">
        <v>11011</v>
      </c>
      <c r="L3961">
        <v>100</v>
      </c>
      <c r="M3961">
        <v>74.099999999999994</v>
      </c>
      <c r="N3961">
        <f>COUNTIF(Cod_Mun_Norte!B:B,DADOS_SNIS_Minas!A3961)</f>
        <v>0</v>
      </c>
    </row>
    <row r="3962" spans="1:14" x14ac:dyDescent="0.2">
      <c r="A3962">
        <v>311410</v>
      </c>
      <c r="B3962" t="s">
        <v>139</v>
      </c>
      <c r="C3962" t="s">
        <v>98</v>
      </c>
      <c r="D3962">
        <v>2018</v>
      </c>
      <c r="E3962" t="s">
        <v>901</v>
      </c>
      <c r="F3962" t="s">
        <v>367</v>
      </c>
      <c r="H3962">
        <v>14769</v>
      </c>
      <c r="I3962">
        <v>10944</v>
      </c>
      <c r="J3962">
        <v>10944</v>
      </c>
      <c r="K3962">
        <v>10944</v>
      </c>
      <c r="L3962">
        <v>100</v>
      </c>
      <c r="M3962">
        <v>74.099999999999994</v>
      </c>
      <c r="N3962">
        <f>COUNTIF(Cod_Mun_Norte!B:B,DADOS_SNIS_Minas!A3962)</f>
        <v>0</v>
      </c>
    </row>
    <row r="3963" spans="1:14" x14ac:dyDescent="0.2">
      <c r="A3963">
        <v>311410</v>
      </c>
      <c r="B3963" t="s">
        <v>139</v>
      </c>
      <c r="C3963" t="s">
        <v>98</v>
      </c>
      <c r="D3963">
        <v>2017</v>
      </c>
      <c r="E3963" t="s">
        <v>901</v>
      </c>
      <c r="F3963" t="s">
        <v>367</v>
      </c>
      <c r="H3963">
        <v>14822</v>
      </c>
      <c r="I3963">
        <v>10983</v>
      </c>
      <c r="J3963">
        <v>10983</v>
      </c>
      <c r="K3963">
        <v>10983</v>
      </c>
      <c r="L3963">
        <v>100</v>
      </c>
      <c r="M3963">
        <v>74.099999999999994</v>
      </c>
      <c r="N3963">
        <f>COUNTIF(Cod_Mun_Norte!B:B,DADOS_SNIS_Minas!A3963)</f>
        <v>0</v>
      </c>
    </row>
    <row r="3964" spans="1:14" x14ac:dyDescent="0.2">
      <c r="A3964">
        <v>311410</v>
      </c>
      <c r="B3964" t="s">
        <v>139</v>
      </c>
      <c r="C3964" t="s">
        <v>98</v>
      </c>
      <c r="D3964">
        <v>2016</v>
      </c>
      <c r="E3964" t="s">
        <v>901</v>
      </c>
      <c r="F3964" t="s">
        <v>367</v>
      </c>
      <c r="H3964">
        <v>14736</v>
      </c>
      <c r="I3964">
        <v>10920</v>
      </c>
      <c r="J3964">
        <v>10920</v>
      </c>
      <c r="K3964">
        <v>10920</v>
      </c>
      <c r="L3964">
        <v>100</v>
      </c>
      <c r="M3964">
        <v>74.099999999999994</v>
      </c>
      <c r="N3964">
        <f>COUNTIF(Cod_Mun_Norte!B:B,DADOS_SNIS_Minas!A3964)</f>
        <v>0</v>
      </c>
    </row>
    <row r="3965" spans="1:14" x14ac:dyDescent="0.2">
      <c r="A3965">
        <v>311410</v>
      </c>
      <c r="B3965" t="s">
        <v>139</v>
      </c>
      <c r="C3965" t="s">
        <v>98</v>
      </c>
      <c r="D3965">
        <v>2015</v>
      </c>
      <c r="E3965" t="s">
        <v>902</v>
      </c>
      <c r="F3965" t="s">
        <v>367</v>
      </c>
      <c r="H3965">
        <v>14645</v>
      </c>
      <c r="I3965">
        <v>10852</v>
      </c>
      <c r="J3965">
        <v>10852</v>
      </c>
      <c r="K3965">
        <v>10852</v>
      </c>
      <c r="L3965">
        <v>100</v>
      </c>
      <c r="M3965">
        <v>74.099999999999994</v>
      </c>
      <c r="N3965">
        <f>COUNTIF(Cod_Mun_Norte!B:B,DADOS_SNIS_Minas!A3965)</f>
        <v>0</v>
      </c>
    </row>
    <row r="3966" spans="1:14" x14ac:dyDescent="0.2">
      <c r="A3966">
        <v>311410</v>
      </c>
      <c r="B3966" t="s">
        <v>139</v>
      </c>
      <c r="C3966" t="s">
        <v>98</v>
      </c>
      <c r="D3966">
        <v>2014</v>
      </c>
      <c r="E3966" t="s">
        <v>902</v>
      </c>
      <c r="F3966" t="s">
        <v>367</v>
      </c>
      <c r="H3966">
        <v>14550</v>
      </c>
      <c r="I3966">
        <v>10782</v>
      </c>
      <c r="J3966">
        <v>10782</v>
      </c>
      <c r="K3966">
        <v>10782</v>
      </c>
      <c r="L3966">
        <v>100</v>
      </c>
      <c r="M3966">
        <v>74.099999999999994</v>
      </c>
      <c r="N3966">
        <f>COUNTIF(Cod_Mun_Norte!B:B,DADOS_SNIS_Minas!A3966)</f>
        <v>0</v>
      </c>
    </row>
    <row r="3967" spans="1:14" x14ac:dyDescent="0.2">
      <c r="A3967">
        <v>311410</v>
      </c>
      <c r="B3967" t="s">
        <v>139</v>
      </c>
      <c r="C3967" t="s">
        <v>98</v>
      </c>
      <c r="D3967">
        <v>2013</v>
      </c>
      <c r="E3967" t="s">
        <v>901</v>
      </c>
      <c r="F3967" t="s">
        <v>367</v>
      </c>
      <c r="H3967">
        <v>14451</v>
      </c>
      <c r="I3967">
        <v>10708</v>
      </c>
      <c r="J3967">
        <v>10708</v>
      </c>
      <c r="K3967">
        <v>10708</v>
      </c>
      <c r="L3967">
        <v>100</v>
      </c>
      <c r="M3967">
        <v>74.099999999999994</v>
      </c>
      <c r="N3967">
        <f>COUNTIF(Cod_Mun_Norte!B:B,DADOS_SNIS_Minas!A3967)</f>
        <v>0</v>
      </c>
    </row>
    <row r="3968" spans="1:14" x14ac:dyDescent="0.2">
      <c r="A3968">
        <v>311410</v>
      </c>
      <c r="B3968" t="s">
        <v>139</v>
      </c>
      <c r="C3968" t="s">
        <v>98</v>
      </c>
      <c r="D3968">
        <v>2012</v>
      </c>
      <c r="E3968" t="s">
        <v>902</v>
      </c>
      <c r="F3968" t="s">
        <v>367</v>
      </c>
      <c r="H3968">
        <v>13932</v>
      </c>
      <c r="I3968">
        <v>10324</v>
      </c>
      <c r="J3968">
        <v>10626</v>
      </c>
      <c r="K3968">
        <v>10324</v>
      </c>
      <c r="L3968">
        <v>100</v>
      </c>
      <c r="M3968">
        <v>76.27</v>
      </c>
      <c r="N3968">
        <f>COUNTIF(Cod_Mun_Norte!B:B,DADOS_SNIS_Minas!A3968)</f>
        <v>0</v>
      </c>
    </row>
    <row r="3969" spans="1:14" x14ac:dyDescent="0.2">
      <c r="A3969">
        <v>311410</v>
      </c>
      <c r="B3969" t="s">
        <v>139</v>
      </c>
      <c r="C3969" t="s">
        <v>98</v>
      </c>
      <c r="D3969">
        <v>2011</v>
      </c>
      <c r="E3969" t="s">
        <v>902</v>
      </c>
      <c r="F3969" t="s">
        <v>367</v>
      </c>
      <c r="H3969">
        <v>13843</v>
      </c>
      <c r="I3969">
        <v>10258</v>
      </c>
      <c r="J3969">
        <v>10489</v>
      </c>
      <c r="K3969">
        <v>10189</v>
      </c>
      <c r="L3969">
        <v>99.3</v>
      </c>
      <c r="M3969">
        <v>75.77</v>
      </c>
      <c r="N3969">
        <f>COUNTIF(Cod_Mun_Norte!B:B,DADOS_SNIS_Minas!A3969)</f>
        <v>0</v>
      </c>
    </row>
    <row r="3970" spans="1:14" x14ac:dyDescent="0.2">
      <c r="A3970">
        <v>311410</v>
      </c>
      <c r="B3970" t="s">
        <v>139</v>
      </c>
      <c r="C3970" t="s">
        <v>98</v>
      </c>
      <c r="D3970">
        <v>2010</v>
      </c>
      <c r="E3970" t="s">
        <v>902</v>
      </c>
      <c r="F3970" t="s">
        <v>367</v>
      </c>
      <c r="H3970">
        <v>13750</v>
      </c>
      <c r="I3970">
        <v>10189</v>
      </c>
      <c r="J3970">
        <v>10489</v>
      </c>
      <c r="K3970">
        <v>10189</v>
      </c>
      <c r="L3970">
        <v>100</v>
      </c>
      <c r="M3970">
        <v>76.28</v>
      </c>
      <c r="N3970">
        <f>COUNTIF(Cod_Mun_Norte!B:B,DADOS_SNIS_Minas!A3970)</f>
        <v>0</v>
      </c>
    </row>
    <row r="3971" spans="1:14" x14ac:dyDescent="0.2">
      <c r="A3971">
        <v>311410</v>
      </c>
      <c r="B3971" t="s">
        <v>139</v>
      </c>
      <c r="C3971" t="s">
        <v>98</v>
      </c>
      <c r="D3971">
        <v>2009</v>
      </c>
      <c r="E3971" t="s">
        <v>902</v>
      </c>
      <c r="F3971" t="s">
        <v>367</v>
      </c>
      <c r="H3971">
        <v>14397</v>
      </c>
      <c r="I3971">
        <v>9314</v>
      </c>
      <c r="J3971">
        <v>9514</v>
      </c>
      <c r="K3971">
        <v>9314</v>
      </c>
      <c r="L3971">
        <v>100</v>
      </c>
      <c r="M3971">
        <v>66.08</v>
      </c>
      <c r="N3971">
        <f>COUNTIF(Cod_Mun_Norte!B:B,DADOS_SNIS_Minas!A3971)</f>
        <v>0</v>
      </c>
    </row>
    <row r="3972" spans="1:14" x14ac:dyDescent="0.2">
      <c r="A3972">
        <v>311410</v>
      </c>
      <c r="B3972" t="s">
        <v>139</v>
      </c>
      <c r="C3972" t="s">
        <v>98</v>
      </c>
      <c r="D3972">
        <v>2008</v>
      </c>
      <c r="E3972" t="s">
        <v>903</v>
      </c>
      <c r="F3972" t="s">
        <v>99</v>
      </c>
      <c r="H3972">
        <v>14236</v>
      </c>
      <c r="I3972">
        <v>9210</v>
      </c>
      <c r="J3972">
        <v>7600</v>
      </c>
      <c r="K3972">
        <v>7500</v>
      </c>
      <c r="L3972">
        <v>81.400000000000006</v>
      </c>
      <c r="M3972">
        <v>53.39</v>
      </c>
      <c r="N3972">
        <f>COUNTIF(Cod_Mun_Norte!B:B,DADOS_SNIS_Minas!A3972)</f>
        <v>0</v>
      </c>
    </row>
    <row r="3973" spans="1:14" x14ac:dyDescent="0.2">
      <c r="A3973">
        <v>311410</v>
      </c>
      <c r="B3973" t="s">
        <v>139</v>
      </c>
      <c r="C3973" t="s">
        <v>98</v>
      </c>
      <c r="D3973">
        <v>2007</v>
      </c>
      <c r="H3973">
        <v>13657</v>
      </c>
      <c r="I3973">
        <v>8835</v>
      </c>
      <c r="N3973">
        <f>COUNTIF(Cod_Mun_Norte!B:B,DADOS_SNIS_Minas!A3973)</f>
        <v>0</v>
      </c>
    </row>
    <row r="3974" spans="1:14" x14ac:dyDescent="0.2">
      <c r="A3974">
        <v>311410</v>
      </c>
      <c r="B3974" t="s">
        <v>139</v>
      </c>
      <c r="C3974" t="s">
        <v>98</v>
      </c>
      <c r="D3974">
        <v>2006</v>
      </c>
      <c r="H3974">
        <v>13472</v>
      </c>
      <c r="I3974">
        <v>8301</v>
      </c>
      <c r="N3974">
        <f>COUNTIF(Cod_Mun_Norte!B:B,DADOS_SNIS_Minas!A3974)</f>
        <v>0</v>
      </c>
    </row>
    <row r="3975" spans="1:14" x14ac:dyDescent="0.2">
      <c r="A3975">
        <v>311410</v>
      </c>
      <c r="B3975" t="s">
        <v>139</v>
      </c>
      <c r="C3975" t="s">
        <v>98</v>
      </c>
      <c r="D3975">
        <v>2005</v>
      </c>
      <c r="H3975">
        <v>13331</v>
      </c>
      <c r="I3975">
        <v>8214</v>
      </c>
      <c r="N3975">
        <f>COUNTIF(Cod_Mun_Norte!B:B,DADOS_SNIS_Minas!A3975)</f>
        <v>0</v>
      </c>
    </row>
    <row r="3976" spans="1:14" x14ac:dyDescent="0.2">
      <c r="A3976">
        <v>311410</v>
      </c>
      <c r="B3976" t="s">
        <v>139</v>
      </c>
      <c r="C3976" t="s">
        <v>98</v>
      </c>
      <c r="D3976">
        <v>2004</v>
      </c>
      <c r="H3976">
        <v>13188</v>
      </c>
      <c r="I3976">
        <v>8126</v>
      </c>
      <c r="N3976">
        <f>COUNTIF(Cod_Mun_Norte!B:B,DADOS_SNIS_Minas!A3976)</f>
        <v>0</v>
      </c>
    </row>
    <row r="3977" spans="1:14" x14ac:dyDescent="0.2">
      <c r="A3977">
        <v>311410</v>
      </c>
      <c r="B3977" t="s">
        <v>139</v>
      </c>
      <c r="C3977" t="s">
        <v>98</v>
      </c>
      <c r="D3977">
        <v>2003</v>
      </c>
      <c r="H3977">
        <v>12931</v>
      </c>
      <c r="I3977">
        <v>7968</v>
      </c>
      <c r="N3977">
        <f>COUNTIF(Cod_Mun_Norte!B:B,DADOS_SNIS_Minas!A3977)</f>
        <v>0</v>
      </c>
    </row>
    <row r="3978" spans="1:14" x14ac:dyDescent="0.2">
      <c r="A3978">
        <v>311410</v>
      </c>
      <c r="B3978" t="s">
        <v>139</v>
      </c>
      <c r="C3978" t="s">
        <v>98</v>
      </c>
      <c r="D3978">
        <v>2002</v>
      </c>
      <c r="H3978">
        <v>12809</v>
      </c>
      <c r="I3978">
        <v>7893</v>
      </c>
      <c r="N3978">
        <f>COUNTIF(Cod_Mun_Norte!B:B,DADOS_SNIS_Minas!A3978)</f>
        <v>0</v>
      </c>
    </row>
    <row r="3979" spans="1:14" x14ac:dyDescent="0.2">
      <c r="A3979">
        <v>311410</v>
      </c>
      <c r="B3979" t="s">
        <v>139</v>
      </c>
      <c r="C3979" t="s">
        <v>98</v>
      </c>
      <c r="D3979">
        <v>2001</v>
      </c>
      <c r="H3979">
        <v>12673</v>
      </c>
      <c r="I3979">
        <v>7809</v>
      </c>
      <c r="N3979">
        <f>COUNTIF(Cod_Mun_Norte!B:B,DADOS_SNIS_Minas!A3979)</f>
        <v>0</v>
      </c>
    </row>
    <row r="3980" spans="1:14" x14ac:dyDescent="0.2">
      <c r="A3980">
        <v>311410</v>
      </c>
      <c r="B3980" t="s">
        <v>139</v>
      </c>
      <c r="C3980" t="s">
        <v>98</v>
      </c>
      <c r="D3980">
        <v>2000</v>
      </c>
      <c r="H3980">
        <v>12545</v>
      </c>
      <c r="I3980">
        <v>7730</v>
      </c>
      <c r="N3980">
        <f>COUNTIF(Cod_Mun_Norte!B:B,DADOS_SNIS_Minas!A3980)</f>
        <v>0</v>
      </c>
    </row>
    <row r="3981" spans="1:14" x14ac:dyDescent="0.2">
      <c r="A3981">
        <v>311410</v>
      </c>
      <c r="B3981" t="s">
        <v>139</v>
      </c>
      <c r="C3981" t="s">
        <v>98</v>
      </c>
      <c r="D3981">
        <v>1999</v>
      </c>
      <c r="H3981">
        <v>12130</v>
      </c>
      <c r="I3981">
        <v>5697</v>
      </c>
      <c r="N3981">
        <f>COUNTIF(Cod_Mun_Norte!B:B,DADOS_SNIS_Minas!A3981)</f>
        <v>0</v>
      </c>
    </row>
    <row r="3982" spans="1:14" x14ac:dyDescent="0.2">
      <c r="A3982">
        <v>311410</v>
      </c>
      <c r="B3982" t="s">
        <v>139</v>
      </c>
      <c r="C3982" t="s">
        <v>98</v>
      </c>
      <c r="D3982">
        <v>1998</v>
      </c>
      <c r="H3982">
        <v>12020</v>
      </c>
      <c r="I3982">
        <v>5645</v>
      </c>
      <c r="N3982">
        <f>COUNTIF(Cod_Mun_Norte!B:B,DADOS_SNIS_Minas!A3982)</f>
        <v>0</v>
      </c>
    </row>
    <row r="3983" spans="1:14" x14ac:dyDescent="0.2">
      <c r="A3983">
        <v>311410</v>
      </c>
      <c r="B3983" t="s">
        <v>139</v>
      </c>
      <c r="C3983" t="s">
        <v>98</v>
      </c>
      <c r="D3983">
        <v>1997</v>
      </c>
      <c r="H3983">
        <v>11909</v>
      </c>
      <c r="I3983">
        <v>5593</v>
      </c>
      <c r="N3983">
        <f>COUNTIF(Cod_Mun_Norte!B:B,DADOS_SNIS_Minas!A3983)</f>
        <v>0</v>
      </c>
    </row>
    <row r="3984" spans="1:14" x14ac:dyDescent="0.2">
      <c r="A3984">
        <v>311410</v>
      </c>
      <c r="B3984" t="s">
        <v>139</v>
      </c>
      <c r="C3984" t="s">
        <v>98</v>
      </c>
      <c r="D3984">
        <v>1996</v>
      </c>
      <c r="H3984">
        <v>11779</v>
      </c>
      <c r="I3984">
        <v>5532</v>
      </c>
      <c r="N3984">
        <f>COUNTIF(Cod_Mun_Norte!B:B,DADOS_SNIS_Minas!A3984)</f>
        <v>0</v>
      </c>
    </row>
    <row r="3985" spans="1:14" x14ac:dyDescent="0.2">
      <c r="A3985">
        <v>311410</v>
      </c>
      <c r="B3985" t="s">
        <v>139</v>
      </c>
      <c r="C3985" t="s">
        <v>98</v>
      </c>
      <c r="D3985">
        <v>1995</v>
      </c>
      <c r="H3985">
        <v>11697</v>
      </c>
      <c r="I3985">
        <v>5493</v>
      </c>
      <c r="N3985">
        <f>COUNTIF(Cod_Mun_Norte!B:B,DADOS_SNIS_Minas!A3985)</f>
        <v>0</v>
      </c>
    </row>
    <row r="3986" spans="1:14" x14ac:dyDescent="0.2">
      <c r="A3986">
        <v>311420</v>
      </c>
      <c r="B3986" t="s">
        <v>140</v>
      </c>
      <c r="C3986" t="s">
        <v>98</v>
      </c>
      <c r="D3986">
        <v>2020</v>
      </c>
      <c r="E3986" t="s">
        <v>904</v>
      </c>
      <c r="F3986" t="s">
        <v>367</v>
      </c>
      <c r="G3986" t="s">
        <v>371</v>
      </c>
      <c r="H3986">
        <v>22693</v>
      </c>
      <c r="I3986">
        <v>19663</v>
      </c>
      <c r="J3986">
        <v>21884</v>
      </c>
      <c r="K3986">
        <v>18998</v>
      </c>
      <c r="L3986">
        <v>96.6</v>
      </c>
      <c r="M3986">
        <v>96.44</v>
      </c>
      <c r="N3986">
        <f>COUNTIF(Cod_Mun_Norte!B:B,DADOS_SNIS_Minas!A3986)</f>
        <v>0</v>
      </c>
    </row>
    <row r="3987" spans="1:14" x14ac:dyDescent="0.2">
      <c r="A3987">
        <v>311420</v>
      </c>
      <c r="B3987" t="s">
        <v>140</v>
      </c>
      <c r="C3987" t="s">
        <v>98</v>
      </c>
      <c r="D3987">
        <v>2019</v>
      </c>
      <c r="E3987" t="s">
        <v>904</v>
      </c>
      <c r="F3987" t="s">
        <v>367</v>
      </c>
      <c r="G3987" t="s">
        <v>371</v>
      </c>
      <c r="H3987">
        <v>22478</v>
      </c>
      <c r="I3987">
        <v>19477</v>
      </c>
      <c r="J3987">
        <v>21678</v>
      </c>
      <c r="K3987">
        <v>18819</v>
      </c>
      <c r="L3987">
        <v>96.6</v>
      </c>
      <c r="M3987">
        <v>96.44</v>
      </c>
      <c r="N3987">
        <f>COUNTIF(Cod_Mun_Norte!B:B,DADOS_SNIS_Minas!A3987)</f>
        <v>0</v>
      </c>
    </row>
    <row r="3988" spans="1:14" x14ac:dyDescent="0.2">
      <c r="A3988">
        <v>311420</v>
      </c>
      <c r="B3988" t="s">
        <v>140</v>
      </c>
      <c r="C3988" t="s">
        <v>98</v>
      </c>
      <c r="D3988">
        <v>2018</v>
      </c>
      <c r="E3988" t="s">
        <v>904</v>
      </c>
      <c r="F3988" t="s">
        <v>367</v>
      </c>
      <c r="H3988">
        <v>22257</v>
      </c>
      <c r="I3988">
        <v>19285</v>
      </c>
      <c r="J3988">
        <v>21465</v>
      </c>
      <c r="K3988">
        <v>18633</v>
      </c>
      <c r="L3988">
        <v>96.6</v>
      </c>
      <c r="M3988">
        <v>96.44</v>
      </c>
      <c r="N3988">
        <f>COUNTIF(Cod_Mun_Norte!B:B,DADOS_SNIS_Minas!A3988)</f>
        <v>0</v>
      </c>
    </row>
    <row r="3989" spans="1:14" x14ac:dyDescent="0.2">
      <c r="A3989">
        <v>311420</v>
      </c>
      <c r="B3989" t="s">
        <v>140</v>
      </c>
      <c r="C3989" t="s">
        <v>98</v>
      </c>
      <c r="D3989">
        <v>2017</v>
      </c>
      <c r="E3989" t="s">
        <v>905</v>
      </c>
      <c r="F3989" t="s">
        <v>367</v>
      </c>
      <c r="H3989">
        <v>22136</v>
      </c>
      <c r="I3989">
        <v>19180</v>
      </c>
      <c r="J3989">
        <v>21347</v>
      </c>
      <c r="K3989">
        <v>18532</v>
      </c>
      <c r="L3989">
        <v>96.6</v>
      </c>
      <c r="M3989">
        <v>96.44</v>
      </c>
      <c r="N3989">
        <f>COUNTIF(Cod_Mun_Norte!B:B,DADOS_SNIS_Minas!A3989)</f>
        <v>0</v>
      </c>
    </row>
    <row r="3990" spans="1:14" x14ac:dyDescent="0.2">
      <c r="A3990">
        <v>311420</v>
      </c>
      <c r="B3990" t="s">
        <v>140</v>
      </c>
      <c r="C3990" t="s">
        <v>98</v>
      </c>
      <c r="D3990">
        <v>2016</v>
      </c>
      <c r="E3990" t="s">
        <v>905</v>
      </c>
      <c r="F3990" t="s">
        <v>367</v>
      </c>
      <c r="H3990">
        <v>21941</v>
      </c>
      <c r="I3990">
        <v>19011</v>
      </c>
      <c r="J3990">
        <v>21941</v>
      </c>
      <c r="K3990">
        <v>19011</v>
      </c>
      <c r="L3990">
        <v>100</v>
      </c>
      <c r="M3990">
        <v>100</v>
      </c>
      <c r="N3990">
        <f>COUNTIF(Cod_Mun_Norte!B:B,DADOS_SNIS_Minas!A3990)</f>
        <v>0</v>
      </c>
    </row>
    <row r="3991" spans="1:14" x14ac:dyDescent="0.2">
      <c r="A3991">
        <v>311420</v>
      </c>
      <c r="B3991" t="s">
        <v>140</v>
      </c>
      <c r="C3991" t="s">
        <v>98</v>
      </c>
      <c r="D3991">
        <v>2015</v>
      </c>
      <c r="E3991" t="s">
        <v>905</v>
      </c>
      <c r="F3991" t="s">
        <v>367</v>
      </c>
      <c r="H3991">
        <v>21735</v>
      </c>
      <c r="I3991">
        <v>18833</v>
      </c>
      <c r="J3991">
        <v>21735</v>
      </c>
      <c r="K3991">
        <v>18833</v>
      </c>
      <c r="L3991">
        <v>100</v>
      </c>
      <c r="M3991">
        <v>100</v>
      </c>
      <c r="N3991">
        <f>COUNTIF(Cod_Mun_Norte!B:B,DADOS_SNIS_Minas!A3991)</f>
        <v>0</v>
      </c>
    </row>
    <row r="3992" spans="1:14" x14ac:dyDescent="0.2">
      <c r="A3992">
        <v>311420</v>
      </c>
      <c r="B3992" t="s">
        <v>140</v>
      </c>
      <c r="C3992" t="s">
        <v>98</v>
      </c>
      <c r="D3992">
        <v>2014</v>
      </c>
      <c r="E3992" t="s">
        <v>905</v>
      </c>
      <c r="F3992" t="s">
        <v>367</v>
      </c>
      <c r="H3992">
        <v>21519</v>
      </c>
      <c r="I3992">
        <v>18646</v>
      </c>
      <c r="J3992">
        <v>20519</v>
      </c>
      <c r="K3992">
        <v>18646</v>
      </c>
      <c r="L3992">
        <v>100</v>
      </c>
      <c r="M3992">
        <v>95.35</v>
      </c>
      <c r="N3992">
        <f>COUNTIF(Cod_Mun_Norte!B:B,DADOS_SNIS_Minas!A3992)</f>
        <v>0</v>
      </c>
    </row>
    <row r="3993" spans="1:14" x14ac:dyDescent="0.2">
      <c r="A3993">
        <v>311420</v>
      </c>
      <c r="B3993" t="s">
        <v>140</v>
      </c>
      <c r="C3993" t="s">
        <v>98</v>
      </c>
      <c r="D3993">
        <v>2013</v>
      </c>
      <c r="E3993" t="s">
        <v>905</v>
      </c>
      <c r="F3993" t="s">
        <v>367</v>
      </c>
      <c r="H3993">
        <v>21294</v>
      </c>
      <c r="I3993">
        <v>18451</v>
      </c>
      <c r="J3993">
        <v>20012</v>
      </c>
      <c r="K3993">
        <v>18127</v>
      </c>
      <c r="L3993">
        <v>98.2</v>
      </c>
      <c r="M3993">
        <v>93.98</v>
      </c>
      <c r="N3993">
        <f>COUNTIF(Cod_Mun_Norte!B:B,DADOS_SNIS_Minas!A3993)</f>
        <v>0</v>
      </c>
    </row>
    <row r="3994" spans="1:14" x14ac:dyDescent="0.2">
      <c r="A3994">
        <v>311420</v>
      </c>
      <c r="B3994" t="s">
        <v>140</v>
      </c>
      <c r="C3994" t="s">
        <v>98</v>
      </c>
      <c r="D3994">
        <v>2012</v>
      </c>
      <c r="E3994" t="s">
        <v>905</v>
      </c>
      <c r="F3994" t="s">
        <v>367</v>
      </c>
      <c r="H3994">
        <v>20444</v>
      </c>
      <c r="I3994">
        <v>17714</v>
      </c>
      <c r="J3994">
        <v>20012</v>
      </c>
      <c r="K3994">
        <v>17615</v>
      </c>
      <c r="L3994">
        <v>99.4</v>
      </c>
      <c r="M3994">
        <v>97.89</v>
      </c>
      <c r="N3994">
        <f>COUNTIF(Cod_Mun_Norte!B:B,DADOS_SNIS_Minas!A3994)</f>
        <v>0</v>
      </c>
    </row>
    <row r="3995" spans="1:14" x14ac:dyDescent="0.2">
      <c r="A3995">
        <v>311420</v>
      </c>
      <c r="B3995" t="s">
        <v>140</v>
      </c>
      <c r="C3995" t="s">
        <v>98</v>
      </c>
      <c r="D3995">
        <v>2011</v>
      </c>
      <c r="E3995" t="s">
        <v>906</v>
      </c>
      <c r="F3995" t="s">
        <v>99</v>
      </c>
      <c r="H3995">
        <v>20232</v>
      </c>
      <c r="I3995">
        <v>17531</v>
      </c>
      <c r="J3995">
        <v>19827</v>
      </c>
      <c r="K3995">
        <v>17531</v>
      </c>
      <c r="L3995">
        <v>100</v>
      </c>
      <c r="M3995">
        <v>98</v>
      </c>
      <c r="N3995">
        <f>COUNTIF(Cod_Mun_Norte!B:B,DADOS_SNIS_Minas!A3995)</f>
        <v>0</v>
      </c>
    </row>
    <row r="3996" spans="1:14" x14ac:dyDescent="0.2">
      <c r="A3996">
        <v>311420</v>
      </c>
      <c r="B3996" t="s">
        <v>140</v>
      </c>
      <c r="C3996" t="s">
        <v>98</v>
      </c>
      <c r="D3996">
        <v>2010</v>
      </c>
      <c r="E3996" t="s">
        <v>906</v>
      </c>
      <c r="F3996" t="s">
        <v>99</v>
      </c>
      <c r="H3996">
        <v>20012</v>
      </c>
      <c r="I3996">
        <v>17340</v>
      </c>
      <c r="J3996">
        <v>19446</v>
      </c>
      <c r="K3996">
        <v>16994</v>
      </c>
      <c r="L3996">
        <v>98</v>
      </c>
      <c r="M3996">
        <v>97.17</v>
      </c>
      <c r="N3996">
        <f>COUNTIF(Cod_Mun_Norte!B:B,DADOS_SNIS_Minas!A3996)</f>
        <v>0</v>
      </c>
    </row>
    <row r="3997" spans="1:14" x14ac:dyDescent="0.2">
      <c r="A3997">
        <v>311420</v>
      </c>
      <c r="B3997" t="s">
        <v>140</v>
      </c>
      <c r="C3997" t="s">
        <v>98</v>
      </c>
      <c r="D3997">
        <v>2009</v>
      </c>
      <c r="E3997" t="s">
        <v>906</v>
      </c>
      <c r="F3997" t="s">
        <v>99</v>
      </c>
      <c r="H3997">
        <v>20031</v>
      </c>
      <c r="I3997">
        <v>17128</v>
      </c>
      <c r="J3997">
        <v>19400</v>
      </c>
      <c r="K3997">
        <v>16614</v>
      </c>
      <c r="L3997">
        <v>97</v>
      </c>
      <c r="M3997">
        <v>96.85</v>
      </c>
      <c r="N3997">
        <f>COUNTIF(Cod_Mun_Norte!B:B,DADOS_SNIS_Minas!A3997)</f>
        <v>0</v>
      </c>
    </row>
    <row r="3998" spans="1:14" x14ac:dyDescent="0.2">
      <c r="A3998">
        <v>311420</v>
      </c>
      <c r="B3998" t="s">
        <v>140</v>
      </c>
      <c r="C3998" t="s">
        <v>98</v>
      </c>
      <c r="D3998">
        <v>2008</v>
      </c>
      <c r="E3998" t="s">
        <v>906</v>
      </c>
      <c r="F3998" t="s">
        <v>99</v>
      </c>
      <c r="H3998">
        <v>19779</v>
      </c>
      <c r="I3998">
        <v>16913</v>
      </c>
      <c r="J3998">
        <v>19036</v>
      </c>
      <c r="K3998">
        <v>16743</v>
      </c>
      <c r="L3998">
        <v>99</v>
      </c>
      <c r="M3998">
        <v>96.24</v>
      </c>
      <c r="N3998">
        <f>COUNTIF(Cod_Mun_Norte!B:B,DADOS_SNIS_Minas!A3998)</f>
        <v>0</v>
      </c>
    </row>
    <row r="3999" spans="1:14" x14ac:dyDescent="0.2">
      <c r="A3999">
        <v>311420</v>
      </c>
      <c r="B3999" t="s">
        <v>140</v>
      </c>
      <c r="C3999" t="s">
        <v>98</v>
      </c>
      <c r="D3999">
        <v>2007</v>
      </c>
      <c r="E3999" t="s">
        <v>906</v>
      </c>
      <c r="F3999" t="s">
        <v>99</v>
      </c>
      <c r="H3999">
        <v>18943</v>
      </c>
      <c r="I3999">
        <v>16198</v>
      </c>
      <c r="J3999">
        <v>18619</v>
      </c>
      <c r="K3999">
        <v>15874</v>
      </c>
      <c r="L3999">
        <v>98</v>
      </c>
      <c r="M3999">
        <v>98.29</v>
      </c>
      <c r="N3999">
        <f>COUNTIF(Cod_Mun_Norte!B:B,DADOS_SNIS_Minas!A3999)</f>
        <v>0</v>
      </c>
    </row>
    <row r="4000" spans="1:14" x14ac:dyDescent="0.2">
      <c r="A4000">
        <v>311420</v>
      </c>
      <c r="B4000" t="s">
        <v>140</v>
      </c>
      <c r="C4000" t="s">
        <v>98</v>
      </c>
      <c r="D4000">
        <v>2006</v>
      </c>
      <c r="E4000" t="s">
        <v>906</v>
      </c>
      <c r="F4000" t="s">
        <v>99</v>
      </c>
      <c r="H4000">
        <v>19184</v>
      </c>
      <c r="I4000">
        <v>15790</v>
      </c>
      <c r="J4000">
        <v>15739</v>
      </c>
      <c r="K4000">
        <v>12705</v>
      </c>
      <c r="L4000">
        <v>80.5</v>
      </c>
      <c r="M4000">
        <v>82.04</v>
      </c>
      <c r="N4000">
        <f>COUNTIF(Cod_Mun_Norte!B:B,DADOS_SNIS_Minas!A4000)</f>
        <v>0</v>
      </c>
    </row>
    <row r="4001" spans="1:14" x14ac:dyDescent="0.2">
      <c r="A4001">
        <v>311420</v>
      </c>
      <c r="B4001" t="s">
        <v>140</v>
      </c>
      <c r="C4001" t="s">
        <v>98</v>
      </c>
      <c r="D4001">
        <v>2005</v>
      </c>
      <c r="E4001" t="s">
        <v>906</v>
      </c>
      <c r="F4001" t="s">
        <v>99</v>
      </c>
      <c r="H4001">
        <v>18875</v>
      </c>
      <c r="I4001">
        <v>15536</v>
      </c>
      <c r="J4001">
        <v>16848</v>
      </c>
      <c r="K4001">
        <v>14117</v>
      </c>
      <c r="L4001">
        <v>90.9</v>
      </c>
      <c r="M4001">
        <v>89.26</v>
      </c>
      <c r="N4001">
        <f>COUNTIF(Cod_Mun_Norte!B:B,DADOS_SNIS_Minas!A4001)</f>
        <v>0</v>
      </c>
    </row>
    <row r="4002" spans="1:14" x14ac:dyDescent="0.2">
      <c r="A4002">
        <v>311420</v>
      </c>
      <c r="B4002" t="s">
        <v>140</v>
      </c>
      <c r="C4002" t="s">
        <v>98</v>
      </c>
      <c r="D4002">
        <v>2004</v>
      </c>
      <c r="E4002" t="s">
        <v>906</v>
      </c>
      <c r="F4002" t="s">
        <v>99</v>
      </c>
      <c r="H4002">
        <v>18564</v>
      </c>
      <c r="I4002">
        <v>15280</v>
      </c>
      <c r="J4002">
        <v>16142</v>
      </c>
      <c r="K4002">
        <v>13411</v>
      </c>
      <c r="L4002">
        <v>87.8</v>
      </c>
      <c r="M4002">
        <v>86.95</v>
      </c>
      <c r="N4002">
        <f>COUNTIF(Cod_Mun_Norte!B:B,DADOS_SNIS_Minas!A4002)</f>
        <v>0</v>
      </c>
    </row>
    <row r="4003" spans="1:14" x14ac:dyDescent="0.2">
      <c r="A4003">
        <v>311420</v>
      </c>
      <c r="B4003" t="s">
        <v>140</v>
      </c>
      <c r="C4003" t="s">
        <v>98</v>
      </c>
      <c r="D4003">
        <v>2003</v>
      </c>
      <c r="E4003" t="s">
        <v>906</v>
      </c>
      <c r="F4003" t="s">
        <v>99</v>
      </c>
      <c r="H4003">
        <v>18002</v>
      </c>
      <c r="I4003">
        <v>14818</v>
      </c>
      <c r="J4003">
        <v>16142</v>
      </c>
      <c r="K4003">
        <v>13411</v>
      </c>
      <c r="L4003">
        <v>90.5</v>
      </c>
      <c r="M4003">
        <v>89.67</v>
      </c>
      <c r="N4003">
        <f>COUNTIF(Cod_Mun_Norte!B:B,DADOS_SNIS_Minas!A4003)</f>
        <v>0</v>
      </c>
    </row>
    <row r="4004" spans="1:14" x14ac:dyDescent="0.2">
      <c r="A4004">
        <v>311420</v>
      </c>
      <c r="B4004" t="s">
        <v>140</v>
      </c>
      <c r="C4004" t="s">
        <v>98</v>
      </c>
      <c r="D4004">
        <v>2002</v>
      </c>
      <c r="E4004" t="s">
        <v>906</v>
      </c>
      <c r="F4004" t="s">
        <v>99</v>
      </c>
      <c r="H4004">
        <v>17734</v>
      </c>
      <c r="I4004">
        <v>14597</v>
      </c>
      <c r="J4004">
        <v>16142</v>
      </c>
      <c r="K4004">
        <v>13411</v>
      </c>
      <c r="L4004">
        <v>91.9</v>
      </c>
      <c r="M4004">
        <v>91.02</v>
      </c>
      <c r="N4004">
        <f>COUNTIF(Cod_Mun_Norte!B:B,DADOS_SNIS_Minas!A4004)</f>
        <v>0</v>
      </c>
    </row>
    <row r="4005" spans="1:14" x14ac:dyDescent="0.2">
      <c r="A4005">
        <v>311420</v>
      </c>
      <c r="B4005" t="s">
        <v>140</v>
      </c>
      <c r="C4005" t="s">
        <v>98</v>
      </c>
      <c r="D4005">
        <v>2001</v>
      </c>
      <c r="H4005">
        <v>17487</v>
      </c>
      <c r="I4005">
        <v>14394</v>
      </c>
      <c r="N4005">
        <f>COUNTIF(Cod_Mun_Norte!B:B,DADOS_SNIS_Minas!A4005)</f>
        <v>0</v>
      </c>
    </row>
    <row r="4006" spans="1:14" x14ac:dyDescent="0.2">
      <c r="A4006">
        <v>311420</v>
      </c>
      <c r="B4006" t="s">
        <v>140</v>
      </c>
      <c r="C4006" t="s">
        <v>98</v>
      </c>
      <c r="D4006">
        <v>2000</v>
      </c>
      <c r="H4006">
        <v>17157</v>
      </c>
      <c r="I4006">
        <v>14122</v>
      </c>
      <c r="N4006">
        <f>COUNTIF(Cod_Mun_Norte!B:B,DADOS_SNIS_Minas!A4006)</f>
        <v>0</v>
      </c>
    </row>
    <row r="4007" spans="1:14" x14ac:dyDescent="0.2">
      <c r="A4007">
        <v>311420</v>
      </c>
      <c r="B4007" t="s">
        <v>140</v>
      </c>
      <c r="C4007" t="s">
        <v>98</v>
      </c>
      <c r="D4007">
        <v>1999</v>
      </c>
      <c r="H4007">
        <v>17258</v>
      </c>
      <c r="I4007">
        <v>13356</v>
      </c>
      <c r="N4007">
        <f>COUNTIF(Cod_Mun_Norte!B:B,DADOS_SNIS_Minas!A4007)</f>
        <v>0</v>
      </c>
    </row>
    <row r="4008" spans="1:14" x14ac:dyDescent="0.2">
      <c r="A4008">
        <v>311420</v>
      </c>
      <c r="B4008" t="s">
        <v>140</v>
      </c>
      <c r="C4008" t="s">
        <v>98</v>
      </c>
      <c r="D4008">
        <v>1998</v>
      </c>
      <c r="H4008">
        <v>16851</v>
      </c>
      <c r="I4008">
        <v>13041</v>
      </c>
      <c r="N4008">
        <f>COUNTIF(Cod_Mun_Norte!B:B,DADOS_SNIS_Minas!A4008)</f>
        <v>0</v>
      </c>
    </row>
    <row r="4009" spans="1:14" x14ac:dyDescent="0.2">
      <c r="A4009">
        <v>311420</v>
      </c>
      <c r="B4009" t="s">
        <v>140</v>
      </c>
      <c r="C4009" t="s">
        <v>98</v>
      </c>
      <c r="D4009">
        <v>1997</v>
      </c>
      <c r="H4009">
        <v>16443</v>
      </c>
      <c r="I4009">
        <v>12725</v>
      </c>
      <c r="N4009">
        <f>COUNTIF(Cod_Mun_Norte!B:B,DADOS_SNIS_Minas!A4009)</f>
        <v>0</v>
      </c>
    </row>
    <row r="4010" spans="1:14" x14ac:dyDescent="0.2">
      <c r="A4010">
        <v>311420</v>
      </c>
      <c r="B4010" t="s">
        <v>140</v>
      </c>
      <c r="C4010" t="s">
        <v>98</v>
      </c>
      <c r="D4010">
        <v>1996</v>
      </c>
      <c r="H4010">
        <v>15961</v>
      </c>
      <c r="I4010">
        <v>12352</v>
      </c>
      <c r="N4010">
        <f>COUNTIF(Cod_Mun_Norte!B:B,DADOS_SNIS_Minas!A4010)</f>
        <v>0</v>
      </c>
    </row>
    <row r="4011" spans="1:14" x14ac:dyDescent="0.2">
      <c r="A4011">
        <v>311420</v>
      </c>
      <c r="B4011" t="s">
        <v>140</v>
      </c>
      <c r="C4011" t="s">
        <v>98</v>
      </c>
      <c r="D4011">
        <v>1995</v>
      </c>
      <c r="H4011">
        <v>14933</v>
      </c>
      <c r="I4011">
        <v>11556</v>
      </c>
      <c r="N4011">
        <f>COUNTIF(Cod_Mun_Norte!B:B,DADOS_SNIS_Minas!A4011)</f>
        <v>0</v>
      </c>
    </row>
    <row r="4012" spans="1:14" x14ac:dyDescent="0.2">
      <c r="A4012">
        <v>311430</v>
      </c>
      <c r="B4012" t="s">
        <v>907</v>
      </c>
      <c r="C4012" t="s">
        <v>98</v>
      </c>
      <c r="D4012">
        <v>2020</v>
      </c>
      <c r="E4012" t="s">
        <v>908</v>
      </c>
      <c r="F4012" t="s">
        <v>367</v>
      </c>
      <c r="G4012" t="s">
        <v>368</v>
      </c>
      <c r="H4012">
        <v>30334</v>
      </c>
      <c r="I4012">
        <v>25708</v>
      </c>
      <c r="J4012">
        <v>23187</v>
      </c>
      <c r="K4012">
        <v>23187</v>
      </c>
      <c r="L4012">
        <v>90.2</v>
      </c>
      <c r="M4012">
        <v>76.44</v>
      </c>
      <c r="N4012">
        <f>COUNTIF(Cod_Mun_Norte!B:B,DADOS_SNIS_Minas!A4012)</f>
        <v>0</v>
      </c>
    </row>
    <row r="4013" spans="1:14" x14ac:dyDescent="0.2">
      <c r="A4013">
        <v>311430</v>
      </c>
      <c r="B4013" t="s">
        <v>907</v>
      </c>
      <c r="C4013" t="s">
        <v>98</v>
      </c>
      <c r="D4013">
        <v>2019</v>
      </c>
      <c r="E4013" t="s">
        <v>361</v>
      </c>
      <c r="F4013" t="s">
        <v>99</v>
      </c>
      <c r="G4013" t="s">
        <v>119</v>
      </c>
      <c r="H4013">
        <v>30329</v>
      </c>
      <c r="I4013">
        <v>25703</v>
      </c>
      <c r="J4013">
        <v>22971</v>
      </c>
      <c r="K4013">
        <v>22971</v>
      </c>
      <c r="L4013">
        <v>89.4</v>
      </c>
      <c r="M4013">
        <v>75.739999999999995</v>
      </c>
      <c r="N4013">
        <f>COUNTIF(Cod_Mun_Norte!B:B,DADOS_SNIS_Minas!A4013)</f>
        <v>0</v>
      </c>
    </row>
    <row r="4014" spans="1:14" x14ac:dyDescent="0.2">
      <c r="A4014">
        <v>311430</v>
      </c>
      <c r="B4014" t="s">
        <v>907</v>
      </c>
      <c r="C4014" t="s">
        <v>98</v>
      </c>
      <c r="D4014">
        <v>2018</v>
      </c>
      <c r="E4014" t="s">
        <v>908</v>
      </c>
      <c r="F4014" t="s">
        <v>367</v>
      </c>
      <c r="H4014">
        <v>30324</v>
      </c>
      <c r="I4014">
        <v>25699</v>
      </c>
      <c r="J4014">
        <v>22356</v>
      </c>
      <c r="K4014">
        <v>22356</v>
      </c>
      <c r="L4014">
        <v>87</v>
      </c>
      <c r="M4014">
        <v>73.72</v>
      </c>
      <c r="N4014">
        <f>COUNTIF(Cod_Mun_Norte!B:B,DADOS_SNIS_Minas!A4014)</f>
        <v>0</v>
      </c>
    </row>
    <row r="4015" spans="1:14" x14ac:dyDescent="0.2">
      <c r="A4015">
        <v>311430</v>
      </c>
      <c r="B4015" t="s">
        <v>907</v>
      </c>
      <c r="C4015" t="s">
        <v>98</v>
      </c>
      <c r="D4015">
        <v>2017</v>
      </c>
      <c r="E4015" t="s">
        <v>908</v>
      </c>
      <c r="F4015" t="s">
        <v>367</v>
      </c>
      <c r="H4015">
        <v>30861</v>
      </c>
      <c r="I4015">
        <v>26154</v>
      </c>
      <c r="J4015">
        <v>22545</v>
      </c>
      <c r="K4015">
        <v>22545</v>
      </c>
      <c r="L4015">
        <v>86.2</v>
      </c>
      <c r="M4015">
        <v>73.05</v>
      </c>
      <c r="N4015">
        <f>COUNTIF(Cod_Mun_Norte!B:B,DADOS_SNIS_Minas!A4015)</f>
        <v>0</v>
      </c>
    </row>
    <row r="4016" spans="1:14" x14ac:dyDescent="0.2">
      <c r="A4016">
        <v>311430</v>
      </c>
      <c r="B4016" t="s">
        <v>907</v>
      </c>
      <c r="C4016" t="s">
        <v>98</v>
      </c>
      <c r="D4016">
        <v>2016</v>
      </c>
      <c r="E4016" t="s">
        <v>908</v>
      </c>
      <c r="F4016" t="s">
        <v>367</v>
      </c>
      <c r="H4016">
        <v>30823</v>
      </c>
      <c r="I4016">
        <v>26122</v>
      </c>
      <c r="J4016">
        <v>22592</v>
      </c>
      <c r="K4016">
        <v>22592</v>
      </c>
      <c r="L4016">
        <v>86.5</v>
      </c>
      <c r="M4016">
        <v>73.3</v>
      </c>
      <c r="N4016">
        <f>COUNTIF(Cod_Mun_Norte!B:B,DADOS_SNIS_Minas!A4016)</f>
        <v>0</v>
      </c>
    </row>
    <row r="4017" spans="1:14" x14ac:dyDescent="0.2">
      <c r="A4017">
        <v>311430</v>
      </c>
      <c r="B4017" t="s">
        <v>907</v>
      </c>
      <c r="C4017" t="s">
        <v>98</v>
      </c>
      <c r="D4017">
        <v>2015</v>
      </c>
      <c r="E4017" t="s">
        <v>361</v>
      </c>
      <c r="F4017" t="s">
        <v>99</v>
      </c>
      <c r="H4017">
        <v>30782</v>
      </c>
      <c r="I4017">
        <v>26087</v>
      </c>
      <c r="J4017">
        <v>22548</v>
      </c>
      <c r="K4017">
        <v>22548</v>
      </c>
      <c r="L4017">
        <v>86.4</v>
      </c>
      <c r="M4017">
        <v>73.25</v>
      </c>
      <c r="N4017">
        <f>COUNTIF(Cod_Mun_Norte!B:B,DADOS_SNIS_Minas!A4017)</f>
        <v>0</v>
      </c>
    </row>
    <row r="4018" spans="1:14" x14ac:dyDescent="0.2">
      <c r="A4018">
        <v>311430</v>
      </c>
      <c r="B4018" t="s">
        <v>907</v>
      </c>
      <c r="C4018" t="s">
        <v>98</v>
      </c>
      <c r="D4018">
        <v>2014</v>
      </c>
      <c r="E4018" t="s">
        <v>361</v>
      </c>
      <c r="F4018" t="s">
        <v>99</v>
      </c>
      <c r="H4018">
        <v>30739</v>
      </c>
      <c r="I4018">
        <v>26051</v>
      </c>
      <c r="J4018">
        <v>26051</v>
      </c>
      <c r="K4018">
        <v>26051</v>
      </c>
      <c r="L4018">
        <v>100</v>
      </c>
      <c r="M4018">
        <v>84.75</v>
      </c>
      <c r="N4018">
        <f>COUNTIF(Cod_Mun_Norte!B:B,DADOS_SNIS_Minas!A4018)</f>
        <v>0</v>
      </c>
    </row>
    <row r="4019" spans="1:14" x14ac:dyDescent="0.2">
      <c r="A4019">
        <v>311430</v>
      </c>
      <c r="B4019" t="s">
        <v>907</v>
      </c>
      <c r="C4019" t="s">
        <v>98</v>
      </c>
      <c r="D4019">
        <v>2013</v>
      </c>
      <c r="E4019" t="s">
        <v>361</v>
      </c>
      <c r="F4019" t="s">
        <v>99</v>
      </c>
      <c r="H4019">
        <v>30695</v>
      </c>
      <c r="I4019">
        <v>26014</v>
      </c>
      <c r="J4019">
        <v>26014</v>
      </c>
      <c r="K4019">
        <v>26014</v>
      </c>
      <c r="L4019">
        <v>100</v>
      </c>
      <c r="M4019">
        <v>84.75</v>
      </c>
      <c r="N4019">
        <f>COUNTIF(Cod_Mun_Norte!B:B,DADOS_SNIS_Minas!A4019)</f>
        <v>0</v>
      </c>
    </row>
    <row r="4020" spans="1:14" x14ac:dyDescent="0.2">
      <c r="A4020">
        <v>311430</v>
      </c>
      <c r="B4020" t="s">
        <v>907</v>
      </c>
      <c r="C4020" t="s">
        <v>98</v>
      </c>
      <c r="D4020">
        <v>2012</v>
      </c>
      <c r="E4020" t="s">
        <v>361</v>
      </c>
      <c r="F4020" t="s">
        <v>99</v>
      </c>
      <c r="H4020">
        <v>29777</v>
      </c>
      <c r="I4020">
        <v>25236</v>
      </c>
      <c r="J4020">
        <v>25236</v>
      </c>
      <c r="K4020">
        <v>25236</v>
      </c>
      <c r="L4020">
        <v>100</v>
      </c>
      <c r="M4020">
        <v>84.75</v>
      </c>
      <c r="N4020">
        <f>COUNTIF(Cod_Mun_Norte!B:B,DADOS_SNIS_Minas!A4020)</f>
        <v>0</v>
      </c>
    </row>
    <row r="4021" spans="1:14" x14ac:dyDescent="0.2">
      <c r="A4021">
        <v>311430</v>
      </c>
      <c r="B4021" t="s">
        <v>907</v>
      </c>
      <c r="C4021" t="s">
        <v>98</v>
      </c>
      <c r="D4021">
        <v>2011</v>
      </c>
      <c r="E4021" t="s">
        <v>361</v>
      </c>
      <c r="F4021" t="s">
        <v>99</v>
      </c>
      <c r="H4021">
        <v>29757</v>
      </c>
      <c r="I4021">
        <v>25219</v>
      </c>
      <c r="J4021">
        <v>25219</v>
      </c>
      <c r="K4021">
        <v>25219</v>
      </c>
      <c r="L4021">
        <v>100</v>
      </c>
      <c r="M4021">
        <v>84.75</v>
      </c>
      <c r="N4021">
        <f>COUNTIF(Cod_Mun_Norte!B:B,DADOS_SNIS_Minas!A4021)</f>
        <v>0</v>
      </c>
    </row>
    <row r="4022" spans="1:14" x14ac:dyDescent="0.2">
      <c r="A4022">
        <v>311430</v>
      </c>
      <c r="B4022" t="s">
        <v>907</v>
      </c>
      <c r="C4022" t="s">
        <v>98</v>
      </c>
      <c r="D4022">
        <v>2010</v>
      </c>
      <c r="E4022" t="s">
        <v>361</v>
      </c>
      <c r="F4022" t="s">
        <v>99</v>
      </c>
      <c r="H4022">
        <v>29735</v>
      </c>
      <c r="I4022">
        <v>25200</v>
      </c>
      <c r="J4022">
        <v>25200</v>
      </c>
      <c r="K4022">
        <v>25200</v>
      </c>
      <c r="L4022">
        <v>100</v>
      </c>
      <c r="M4022">
        <v>84.75</v>
      </c>
      <c r="N4022">
        <f>COUNTIF(Cod_Mun_Norte!B:B,DADOS_SNIS_Minas!A4022)</f>
        <v>0</v>
      </c>
    </row>
    <row r="4023" spans="1:14" x14ac:dyDescent="0.2">
      <c r="A4023">
        <v>311430</v>
      </c>
      <c r="B4023" t="s">
        <v>907</v>
      </c>
      <c r="C4023" t="s">
        <v>98</v>
      </c>
      <c r="D4023">
        <v>2009</v>
      </c>
      <c r="E4023" t="s">
        <v>361</v>
      </c>
      <c r="F4023" t="s">
        <v>362</v>
      </c>
      <c r="H4023">
        <v>32059</v>
      </c>
      <c r="I4023">
        <v>26783</v>
      </c>
      <c r="J4023">
        <v>25831</v>
      </c>
      <c r="K4023">
        <v>25831</v>
      </c>
      <c r="L4023">
        <v>96.5</v>
      </c>
      <c r="M4023">
        <v>80.569999999999993</v>
      </c>
      <c r="N4023">
        <f>COUNTIF(Cod_Mun_Norte!B:B,DADOS_SNIS_Minas!A4023)</f>
        <v>0</v>
      </c>
    </row>
    <row r="4024" spans="1:14" x14ac:dyDescent="0.2">
      <c r="A4024">
        <v>311430</v>
      </c>
      <c r="B4024" t="s">
        <v>907</v>
      </c>
      <c r="C4024" t="s">
        <v>98</v>
      </c>
      <c r="D4024">
        <v>2008</v>
      </c>
      <c r="E4024" t="s">
        <v>361</v>
      </c>
      <c r="F4024" t="s">
        <v>362</v>
      </c>
      <c r="H4024">
        <v>31843</v>
      </c>
      <c r="I4024">
        <v>26603</v>
      </c>
      <c r="J4024">
        <v>25462</v>
      </c>
      <c r="K4024">
        <v>25462</v>
      </c>
      <c r="L4024">
        <v>95.7</v>
      </c>
      <c r="M4024">
        <v>79.959999999999994</v>
      </c>
      <c r="N4024">
        <f>COUNTIF(Cod_Mun_Norte!B:B,DADOS_SNIS_Minas!A4024)</f>
        <v>0</v>
      </c>
    </row>
    <row r="4025" spans="1:14" x14ac:dyDescent="0.2">
      <c r="A4025">
        <v>311430</v>
      </c>
      <c r="B4025" t="s">
        <v>907</v>
      </c>
      <c r="C4025" t="s">
        <v>98</v>
      </c>
      <c r="D4025">
        <v>2007</v>
      </c>
      <c r="E4025" t="s">
        <v>361</v>
      </c>
      <c r="F4025" t="s">
        <v>362</v>
      </c>
      <c r="H4025">
        <v>30712</v>
      </c>
      <c r="I4025">
        <v>25658</v>
      </c>
      <c r="J4025">
        <v>25240</v>
      </c>
      <c r="K4025">
        <v>25240</v>
      </c>
      <c r="L4025">
        <v>98.4</v>
      </c>
      <c r="M4025">
        <v>82.18</v>
      </c>
      <c r="N4025">
        <f>COUNTIF(Cod_Mun_Norte!B:B,DADOS_SNIS_Minas!A4025)</f>
        <v>0</v>
      </c>
    </row>
    <row r="4026" spans="1:14" x14ac:dyDescent="0.2">
      <c r="A4026">
        <v>311430</v>
      </c>
      <c r="B4026" t="s">
        <v>907</v>
      </c>
      <c r="C4026" t="s">
        <v>98</v>
      </c>
      <c r="D4026">
        <v>2006</v>
      </c>
      <c r="E4026" t="s">
        <v>361</v>
      </c>
      <c r="F4026" t="s">
        <v>362</v>
      </c>
      <c r="H4026">
        <v>31014</v>
      </c>
      <c r="I4026">
        <v>25557</v>
      </c>
      <c r="J4026">
        <v>24849</v>
      </c>
      <c r="K4026">
        <v>24849</v>
      </c>
      <c r="L4026">
        <v>97.2</v>
      </c>
      <c r="M4026">
        <v>80.12</v>
      </c>
      <c r="N4026">
        <f>COUNTIF(Cod_Mun_Norte!B:B,DADOS_SNIS_Minas!A4026)</f>
        <v>0</v>
      </c>
    </row>
    <row r="4027" spans="1:14" x14ac:dyDescent="0.2">
      <c r="A4027">
        <v>311430</v>
      </c>
      <c r="B4027" t="s">
        <v>907</v>
      </c>
      <c r="C4027" t="s">
        <v>98</v>
      </c>
      <c r="D4027">
        <v>2005</v>
      </c>
      <c r="E4027" t="s">
        <v>361</v>
      </c>
      <c r="F4027" t="s">
        <v>362</v>
      </c>
      <c r="H4027">
        <v>30777</v>
      </c>
      <c r="I4027">
        <v>25361</v>
      </c>
      <c r="J4027">
        <v>24399</v>
      </c>
      <c r="K4027">
        <v>24399</v>
      </c>
      <c r="L4027">
        <v>96.2</v>
      </c>
      <c r="M4027">
        <v>79.28</v>
      </c>
      <c r="N4027">
        <f>COUNTIF(Cod_Mun_Norte!B:B,DADOS_SNIS_Minas!A4027)</f>
        <v>0</v>
      </c>
    </row>
    <row r="4028" spans="1:14" x14ac:dyDescent="0.2">
      <c r="A4028">
        <v>311430</v>
      </c>
      <c r="B4028" t="s">
        <v>907</v>
      </c>
      <c r="C4028" t="s">
        <v>98</v>
      </c>
      <c r="D4028">
        <v>2004</v>
      </c>
      <c r="E4028" t="s">
        <v>361</v>
      </c>
      <c r="F4028" t="s">
        <v>362</v>
      </c>
      <c r="H4028">
        <v>30538</v>
      </c>
      <c r="I4028">
        <v>25164</v>
      </c>
      <c r="N4028">
        <f>COUNTIF(Cod_Mun_Norte!B:B,DADOS_SNIS_Minas!A4028)</f>
        <v>0</v>
      </c>
    </row>
    <row r="4029" spans="1:14" x14ac:dyDescent="0.2">
      <c r="A4029">
        <v>311430</v>
      </c>
      <c r="B4029" t="s">
        <v>907</v>
      </c>
      <c r="C4029" t="s">
        <v>98</v>
      </c>
      <c r="D4029">
        <v>2003</v>
      </c>
      <c r="E4029" t="s">
        <v>361</v>
      </c>
      <c r="F4029" t="s">
        <v>362</v>
      </c>
      <c r="H4029">
        <v>30108</v>
      </c>
      <c r="I4029">
        <v>24810</v>
      </c>
      <c r="N4029">
        <f>COUNTIF(Cod_Mun_Norte!B:B,DADOS_SNIS_Minas!A4029)</f>
        <v>0</v>
      </c>
    </row>
    <row r="4030" spans="1:14" x14ac:dyDescent="0.2">
      <c r="A4030">
        <v>311430</v>
      </c>
      <c r="B4030" t="s">
        <v>907</v>
      </c>
      <c r="C4030" t="s">
        <v>98</v>
      </c>
      <c r="D4030">
        <v>2002</v>
      </c>
      <c r="E4030" t="s">
        <v>361</v>
      </c>
      <c r="F4030" t="s">
        <v>362</v>
      </c>
      <c r="H4030">
        <v>29902</v>
      </c>
      <c r="I4030">
        <v>24640</v>
      </c>
      <c r="N4030">
        <f>COUNTIF(Cod_Mun_Norte!B:B,DADOS_SNIS_Minas!A4030)</f>
        <v>0</v>
      </c>
    </row>
    <row r="4031" spans="1:14" x14ac:dyDescent="0.2">
      <c r="A4031">
        <v>311430</v>
      </c>
      <c r="B4031" t="s">
        <v>907</v>
      </c>
      <c r="C4031" t="s">
        <v>98</v>
      </c>
      <c r="D4031">
        <v>2001</v>
      </c>
      <c r="E4031" t="s">
        <v>361</v>
      </c>
      <c r="F4031" t="s">
        <v>362</v>
      </c>
      <c r="H4031">
        <v>29698</v>
      </c>
      <c r="I4031">
        <v>24472</v>
      </c>
      <c r="N4031">
        <f>COUNTIF(Cod_Mun_Norte!B:B,DADOS_SNIS_Minas!A4031)</f>
        <v>0</v>
      </c>
    </row>
    <row r="4032" spans="1:14" x14ac:dyDescent="0.2">
      <c r="A4032">
        <v>311430</v>
      </c>
      <c r="B4032" t="s">
        <v>907</v>
      </c>
      <c r="C4032" t="s">
        <v>98</v>
      </c>
      <c r="D4032">
        <v>2000</v>
      </c>
      <c r="E4032" t="s">
        <v>361</v>
      </c>
      <c r="F4032" t="s">
        <v>362</v>
      </c>
      <c r="H4032">
        <v>29460</v>
      </c>
      <c r="I4032">
        <v>24276</v>
      </c>
      <c r="N4032">
        <f>COUNTIF(Cod_Mun_Norte!B:B,DADOS_SNIS_Minas!A4032)</f>
        <v>0</v>
      </c>
    </row>
    <row r="4033" spans="1:14" x14ac:dyDescent="0.2">
      <c r="A4033">
        <v>311430</v>
      </c>
      <c r="B4033" t="s">
        <v>907</v>
      </c>
      <c r="C4033" t="s">
        <v>98</v>
      </c>
      <c r="D4033">
        <v>1999</v>
      </c>
      <c r="E4033" t="s">
        <v>361</v>
      </c>
      <c r="F4033" t="s">
        <v>362</v>
      </c>
      <c r="H4033">
        <v>29376</v>
      </c>
      <c r="I4033">
        <v>22791</v>
      </c>
      <c r="N4033">
        <f>COUNTIF(Cod_Mun_Norte!B:B,DADOS_SNIS_Minas!A4033)</f>
        <v>0</v>
      </c>
    </row>
    <row r="4034" spans="1:14" x14ac:dyDescent="0.2">
      <c r="A4034">
        <v>311430</v>
      </c>
      <c r="B4034" t="s">
        <v>907</v>
      </c>
      <c r="C4034" t="s">
        <v>98</v>
      </c>
      <c r="D4034">
        <v>1998</v>
      </c>
      <c r="E4034" t="s">
        <v>361</v>
      </c>
      <c r="F4034" t="s">
        <v>362</v>
      </c>
      <c r="H4034">
        <v>29096</v>
      </c>
      <c r="I4034">
        <v>22573</v>
      </c>
      <c r="N4034">
        <f>COUNTIF(Cod_Mun_Norte!B:B,DADOS_SNIS_Minas!A4034)</f>
        <v>0</v>
      </c>
    </row>
    <row r="4035" spans="1:14" x14ac:dyDescent="0.2">
      <c r="A4035">
        <v>311430</v>
      </c>
      <c r="B4035" t="s">
        <v>907</v>
      </c>
      <c r="C4035" t="s">
        <v>98</v>
      </c>
      <c r="D4035">
        <v>1997</v>
      </c>
      <c r="H4035">
        <v>28815</v>
      </c>
      <c r="I4035">
        <v>22355</v>
      </c>
      <c r="N4035">
        <f>COUNTIF(Cod_Mun_Norte!B:B,DADOS_SNIS_Minas!A4035)</f>
        <v>0</v>
      </c>
    </row>
    <row r="4036" spans="1:14" x14ac:dyDescent="0.2">
      <c r="A4036">
        <v>311430</v>
      </c>
      <c r="B4036" t="s">
        <v>907</v>
      </c>
      <c r="C4036" t="s">
        <v>98</v>
      </c>
      <c r="D4036">
        <v>1996</v>
      </c>
      <c r="H4036">
        <v>28482</v>
      </c>
      <c r="I4036">
        <v>22097</v>
      </c>
      <c r="N4036">
        <f>COUNTIF(Cod_Mun_Norte!B:B,DADOS_SNIS_Minas!A4036)</f>
        <v>0</v>
      </c>
    </row>
    <row r="4037" spans="1:14" x14ac:dyDescent="0.2">
      <c r="A4037">
        <v>311430</v>
      </c>
      <c r="B4037" t="s">
        <v>907</v>
      </c>
      <c r="C4037" t="s">
        <v>98</v>
      </c>
      <c r="D4037">
        <v>1995</v>
      </c>
      <c r="H4037">
        <v>28338</v>
      </c>
      <c r="I4037">
        <v>21985</v>
      </c>
      <c r="N4037">
        <f>COUNTIF(Cod_Mun_Norte!B:B,DADOS_SNIS_Minas!A4037)</f>
        <v>0</v>
      </c>
    </row>
    <row r="4038" spans="1:14" x14ac:dyDescent="0.2">
      <c r="A4038">
        <v>311440</v>
      </c>
      <c r="B4038" t="s">
        <v>909</v>
      </c>
      <c r="C4038" t="s">
        <v>98</v>
      </c>
      <c r="D4038">
        <v>2020</v>
      </c>
      <c r="E4038" t="s">
        <v>361</v>
      </c>
      <c r="F4038" t="s">
        <v>99</v>
      </c>
      <c r="G4038" t="s">
        <v>119</v>
      </c>
      <c r="H4038">
        <v>21268</v>
      </c>
      <c r="I4038">
        <v>14954</v>
      </c>
      <c r="J4038">
        <v>14314</v>
      </c>
      <c r="K4038">
        <v>14314</v>
      </c>
      <c r="L4038">
        <v>95.7</v>
      </c>
      <c r="M4038">
        <v>67.3</v>
      </c>
      <c r="N4038">
        <f>COUNTIF(Cod_Mun_Norte!B:B,DADOS_SNIS_Minas!A4038)</f>
        <v>0</v>
      </c>
    </row>
    <row r="4039" spans="1:14" x14ac:dyDescent="0.2">
      <c r="A4039">
        <v>311440</v>
      </c>
      <c r="B4039" t="s">
        <v>909</v>
      </c>
      <c r="C4039" t="s">
        <v>98</v>
      </c>
      <c r="D4039">
        <v>2019</v>
      </c>
      <c r="E4039" t="s">
        <v>361</v>
      </c>
      <c r="F4039" t="s">
        <v>99</v>
      </c>
      <c r="G4039" t="s">
        <v>119</v>
      </c>
      <c r="H4039">
        <v>21225</v>
      </c>
      <c r="I4039">
        <v>14924</v>
      </c>
      <c r="J4039">
        <v>13986</v>
      </c>
      <c r="K4039">
        <v>13986</v>
      </c>
      <c r="L4039">
        <v>93.7</v>
      </c>
      <c r="M4039">
        <v>65.89</v>
      </c>
      <c r="N4039">
        <f>COUNTIF(Cod_Mun_Norte!B:B,DADOS_SNIS_Minas!A4039)</f>
        <v>0</v>
      </c>
    </row>
    <row r="4040" spans="1:14" x14ac:dyDescent="0.2">
      <c r="A4040">
        <v>311440</v>
      </c>
      <c r="B4040" t="s">
        <v>909</v>
      </c>
      <c r="C4040" t="s">
        <v>98</v>
      </c>
      <c r="D4040">
        <v>2018</v>
      </c>
      <c r="E4040" t="s">
        <v>361</v>
      </c>
      <c r="F4040" t="s">
        <v>99</v>
      </c>
      <c r="H4040">
        <v>21180</v>
      </c>
      <c r="I4040">
        <v>14892</v>
      </c>
      <c r="J4040">
        <v>14013</v>
      </c>
      <c r="K4040">
        <v>14013</v>
      </c>
      <c r="L4040">
        <v>94.1</v>
      </c>
      <c r="M4040">
        <v>66.16</v>
      </c>
      <c r="N4040">
        <f>COUNTIF(Cod_Mun_Norte!B:B,DADOS_SNIS_Minas!A4040)</f>
        <v>0</v>
      </c>
    </row>
    <row r="4041" spans="1:14" x14ac:dyDescent="0.2">
      <c r="A4041">
        <v>311440</v>
      </c>
      <c r="B4041" t="s">
        <v>909</v>
      </c>
      <c r="C4041" t="s">
        <v>98</v>
      </c>
      <c r="D4041">
        <v>2017</v>
      </c>
      <c r="E4041" t="s">
        <v>361</v>
      </c>
      <c r="F4041" t="s">
        <v>99</v>
      </c>
      <c r="H4041">
        <v>21458</v>
      </c>
      <c r="I4041">
        <v>15088</v>
      </c>
      <c r="J4041">
        <v>14011</v>
      </c>
      <c r="K4041">
        <v>14011</v>
      </c>
      <c r="L4041">
        <v>92.9</v>
      </c>
      <c r="M4041">
        <v>65.290000000000006</v>
      </c>
      <c r="N4041">
        <f>COUNTIF(Cod_Mun_Norte!B:B,DADOS_SNIS_Minas!A4041)</f>
        <v>0</v>
      </c>
    </row>
    <row r="4042" spans="1:14" x14ac:dyDescent="0.2">
      <c r="A4042">
        <v>311440</v>
      </c>
      <c r="B4042" t="s">
        <v>909</v>
      </c>
      <c r="C4042" t="s">
        <v>98</v>
      </c>
      <c r="D4042">
        <v>2016</v>
      </c>
      <c r="E4042" t="s">
        <v>361</v>
      </c>
      <c r="F4042" t="s">
        <v>99</v>
      </c>
      <c r="H4042">
        <v>21400</v>
      </c>
      <c r="I4042">
        <v>15047</v>
      </c>
      <c r="J4042">
        <v>14042</v>
      </c>
      <c r="K4042">
        <v>14042</v>
      </c>
      <c r="L4042">
        <v>93.3</v>
      </c>
      <c r="M4042">
        <v>65.62</v>
      </c>
      <c r="N4042">
        <f>COUNTIF(Cod_Mun_Norte!B:B,DADOS_SNIS_Minas!A4042)</f>
        <v>0</v>
      </c>
    </row>
    <row r="4043" spans="1:14" x14ac:dyDescent="0.2">
      <c r="A4043">
        <v>311440</v>
      </c>
      <c r="B4043" t="s">
        <v>909</v>
      </c>
      <c r="C4043" t="s">
        <v>98</v>
      </c>
      <c r="D4043">
        <v>2015</v>
      </c>
      <c r="E4043" t="s">
        <v>361</v>
      </c>
      <c r="F4043" t="s">
        <v>99</v>
      </c>
      <c r="H4043">
        <v>21338</v>
      </c>
      <c r="I4043">
        <v>15003</v>
      </c>
      <c r="J4043">
        <v>13996</v>
      </c>
      <c r="K4043">
        <v>13996</v>
      </c>
      <c r="L4043">
        <v>93.3</v>
      </c>
      <c r="M4043">
        <v>65.59</v>
      </c>
      <c r="N4043">
        <f>COUNTIF(Cod_Mun_Norte!B:B,DADOS_SNIS_Minas!A4043)</f>
        <v>0</v>
      </c>
    </row>
    <row r="4044" spans="1:14" x14ac:dyDescent="0.2">
      <c r="A4044">
        <v>311440</v>
      </c>
      <c r="B4044" t="s">
        <v>909</v>
      </c>
      <c r="C4044" t="s">
        <v>98</v>
      </c>
      <c r="D4044">
        <v>2014</v>
      </c>
      <c r="E4044" t="s">
        <v>910</v>
      </c>
      <c r="F4044" t="s">
        <v>367</v>
      </c>
      <c r="H4044">
        <v>21273</v>
      </c>
      <c r="I4044">
        <v>14958</v>
      </c>
      <c r="J4044">
        <v>14958</v>
      </c>
      <c r="K4044">
        <v>14958</v>
      </c>
      <c r="L4044">
        <v>100</v>
      </c>
      <c r="M4044">
        <v>70.31</v>
      </c>
      <c r="N4044">
        <f>COUNTIF(Cod_Mun_Norte!B:B,DADOS_SNIS_Minas!A4044)</f>
        <v>0</v>
      </c>
    </row>
    <row r="4045" spans="1:14" x14ac:dyDescent="0.2">
      <c r="A4045">
        <v>311440</v>
      </c>
      <c r="B4045" t="s">
        <v>909</v>
      </c>
      <c r="C4045" t="s">
        <v>98</v>
      </c>
      <c r="D4045">
        <v>2013</v>
      </c>
      <c r="E4045" t="s">
        <v>910</v>
      </c>
      <c r="F4045" t="s">
        <v>367</v>
      </c>
      <c r="H4045">
        <v>21206</v>
      </c>
      <c r="I4045">
        <v>14910</v>
      </c>
      <c r="J4045">
        <v>14910</v>
      </c>
      <c r="K4045">
        <v>14910</v>
      </c>
      <c r="L4045">
        <v>100</v>
      </c>
      <c r="M4045">
        <v>70.31</v>
      </c>
      <c r="N4045">
        <f>COUNTIF(Cod_Mun_Norte!B:B,DADOS_SNIS_Minas!A4045)</f>
        <v>0</v>
      </c>
    </row>
    <row r="4046" spans="1:14" x14ac:dyDescent="0.2">
      <c r="A4046">
        <v>311440</v>
      </c>
      <c r="B4046" t="s">
        <v>909</v>
      </c>
      <c r="C4046" t="s">
        <v>98</v>
      </c>
      <c r="D4046">
        <v>2012</v>
      </c>
      <c r="E4046" t="s">
        <v>910</v>
      </c>
      <c r="F4046" t="s">
        <v>367</v>
      </c>
      <c r="H4046">
        <v>20531</v>
      </c>
      <c r="I4046">
        <v>14436</v>
      </c>
      <c r="J4046">
        <v>14436</v>
      </c>
      <c r="K4046">
        <v>14436</v>
      </c>
      <c r="L4046">
        <v>100</v>
      </c>
      <c r="M4046">
        <v>70.31</v>
      </c>
      <c r="N4046">
        <f>COUNTIF(Cod_Mun_Norte!B:B,DADOS_SNIS_Minas!A4046)</f>
        <v>0</v>
      </c>
    </row>
    <row r="4047" spans="1:14" x14ac:dyDescent="0.2">
      <c r="A4047">
        <v>311440</v>
      </c>
      <c r="B4047" t="s">
        <v>909</v>
      </c>
      <c r="C4047" t="s">
        <v>98</v>
      </c>
      <c r="D4047">
        <v>2011</v>
      </c>
      <c r="E4047" t="s">
        <v>910</v>
      </c>
      <c r="F4047" t="s">
        <v>367</v>
      </c>
      <c r="H4047">
        <v>20480</v>
      </c>
      <c r="I4047">
        <v>14400</v>
      </c>
      <c r="J4047">
        <v>14400</v>
      </c>
      <c r="K4047">
        <v>14400</v>
      </c>
      <c r="L4047">
        <v>100</v>
      </c>
      <c r="M4047">
        <v>70.31</v>
      </c>
      <c r="N4047">
        <f>COUNTIF(Cod_Mun_Norte!B:B,DADOS_SNIS_Minas!A4047)</f>
        <v>0</v>
      </c>
    </row>
    <row r="4048" spans="1:14" x14ac:dyDescent="0.2">
      <c r="A4048">
        <v>311440</v>
      </c>
      <c r="B4048" t="s">
        <v>909</v>
      </c>
      <c r="C4048" t="s">
        <v>98</v>
      </c>
      <c r="D4048">
        <v>2010</v>
      </c>
      <c r="E4048" t="s">
        <v>910</v>
      </c>
      <c r="F4048" t="s">
        <v>367</v>
      </c>
      <c r="H4048">
        <v>20426</v>
      </c>
      <c r="I4048">
        <v>14362</v>
      </c>
      <c r="J4048">
        <v>14362</v>
      </c>
      <c r="K4048">
        <v>14362</v>
      </c>
      <c r="L4048">
        <v>100</v>
      </c>
      <c r="M4048">
        <v>70.31</v>
      </c>
      <c r="N4048">
        <f>COUNTIF(Cod_Mun_Norte!B:B,DADOS_SNIS_Minas!A4048)</f>
        <v>0</v>
      </c>
    </row>
    <row r="4049" spans="1:14" x14ac:dyDescent="0.2">
      <c r="A4049">
        <v>311440</v>
      </c>
      <c r="B4049" t="s">
        <v>909</v>
      </c>
      <c r="C4049" t="s">
        <v>98</v>
      </c>
      <c r="D4049">
        <v>2009</v>
      </c>
      <c r="E4049" t="s">
        <v>910</v>
      </c>
      <c r="F4049" t="s">
        <v>367</v>
      </c>
      <c r="H4049">
        <v>20070</v>
      </c>
      <c r="I4049">
        <v>14271</v>
      </c>
      <c r="J4049">
        <v>18016</v>
      </c>
      <c r="K4049">
        <v>18016</v>
      </c>
      <c r="L4049">
        <v>100</v>
      </c>
      <c r="M4049">
        <v>89.77</v>
      </c>
      <c r="N4049">
        <f>COUNTIF(Cod_Mun_Norte!B:B,DADOS_SNIS_Minas!A4049)</f>
        <v>0</v>
      </c>
    </row>
    <row r="4050" spans="1:14" x14ac:dyDescent="0.2">
      <c r="A4050">
        <v>311440</v>
      </c>
      <c r="B4050" t="s">
        <v>909</v>
      </c>
      <c r="C4050" t="s">
        <v>98</v>
      </c>
      <c r="D4050">
        <v>2008</v>
      </c>
      <c r="E4050" t="s">
        <v>361</v>
      </c>
      <c r="F4050" t="s">
        <v>99</v>
      </c>
      <c r="H4050">
        <v>20055</v>
      </c>
      <c r="I4050">
        <v>14260</v>
      </c>
      <c r="J4050">
        <v>17272</v>
      </c>
      <c r="K4050">
        <v>17272</v>
      </c>
      <c r="L4050">
        <v>100</v>
      </c>
      <c r="M4050">
        <v>86.12</v>
      </c>
      <c r="N4050">
        <f>COUNTIF(Cod_Mun_Norte!B:B,DADOS_SNIS_Minas!A4050)</f>
        <v>0</v>
      </c>
    </row>
    <row r="4051" spans="1:14" x14ac:dyDescent="0.2">
      <c r="A4051">
        <v>311440</v>
      </c>
      <c r="B4051" t="s">
        <v>909</v>
      </c>
      <c r="C4051" t="s">
        <v>98</v>
      </c>
      <c r="D4051">
        <v>2007</v>
      </c>
      <c r="E4051" t="s">
        <v>361</v>
      </c>
      <c r="F4051" t="s">
        <v>362</v>
      </c>
      <c r="H4051">
        <v>19480</v>
      </c>
      <c r="I4051">
        <v>13851</v>
      </c>
      <c r="J4051">
        <v>16969</v>
      </c>
      <c r="K4051">
        <v>16969</v>
      </c>
      <c r="L4051">
        <v>100</v>
      </c>
      <c r="M4051">
        <v>87.11</v>
      </c>
      <c r="N4051">
        <f>COUNTIF(Cod_Mun_Norte!B:B,DADOS_SNIS_Minas!A4051)</f>
        <v>0</v>
      </c>
    </row>
    <row r="4052" spans="1:14" x14ac:dyDescent="0.2">
      <c r="A4052">
        <v>311440</v>
      </c>
      <c r="B4052" t="s">
        <v>909</v>
      </c>
      <c r="C4052" t="s">
        <v>98</v>
      </c>
      <c r="D4052">
        <v>2006</v>
      </c>
      <c r="E4052" t="s">
        <v>361</v>
      </c>
      <c r="F4052" t="s">
        <v>362</v>
      </c>
      <c r="H4052">
        <v>21404</v>
      </c>
      <c r="I4052">
        <v>14449</v>
      </c>
      <c r="J4052">
        <v>16391</v>
      </c>
      <c r="K4052">
        <v>16391</v>
      </c>
      <c r="L4052">
        <v>100</v>
      </c>
      <c r="M4052">
        <v>76.58</v>
      </c>
      <c r="N4052">
        <f>COUNTIF(Cod_Mun_Norte!B:B,DADOS_SNIS_Minas!A4052)</f>
        <v>0</v>
      </c>
    </row>
    <row r="4053" spans="1:14" x14ac:dyDescent="0.2">
      <c r="A4053">
        <v>311440</v>
      </c>
      <c r="B4053" t="s">
        <v>909</v>
      </c>
      <c r="C4053" t="s">
        <v>98</v>
      </c>
      <c r="D4053">
        <v>2005</v>
      </c>
      <c r="E4053" t="s">
        <v>361</v>
      </c>
      <c r="F4053" t="s">
        <v>362</v>
      </c>
      <c r="H4053">
        <v>21149</v>
      </c>
      <c r="I4053">
        <v>14277</v>
      </c>
      <c r="J4053">
        <v>16031</v>
      </c>
      <c r="K4053">
        <v>16031</v>
      </c>
      <c r="L4053">
        <v>100</v>
      </c>
      <c r="M4053">
        <v>75.8</v>
      </c>
      <c r="N4053">
        <f>COUNTIF(Cod_Mun_Norte!B:B,DADOS_SNIS_Minas!A4053)</f>
        <v>0</v>
      </c>
    </row>
    <row r="4054" spans="1:14" x14ac:dyDescent="0.2">
      <c r="A4054">
        <v>311440</v>
      </c>
      <c r="B4054" t="s">
        <v>909</v>
      </c>
      <c r="C4054" t="s">
        <v>98</v>
      </c>
      <c r="D4054">
        <v>2004</v>
      </c>
      <c r="E4054" t="s">
        <v>361</v>
      </c>
      <c r="F4054" t="s">
        <v>362</v>
      </c>
      <c r="H4054">
        <v>20893</v>
      </c>
      <c r="I4054">
        <v>14104</v>
      </c>
      <c r="J4054">
        <v>15639</v>
      </c>
      <c r="K4054">
        <v>15639</v>
      </c>
      <c r="L4054">
        <v>100</v>
      </c>
      <c r="M4054">
        <v>74.849999999999994</v>
      </c>
      <c r="N4054">
        <f>COUNTIF(Cod_Mun_Norte!B:B,DADOS_SNIS_Minas!A4054)</f>
        <v>0</v>
      </c>
    </row>
    <row r="4055" spans="1:14" x14ac:dyDescent="0.2">
      <c r="A4055">
        <v>311440</v>
      </c>
      <c r="B4055" t="s">
        <v>909</v>
      </c>
      <c r="C4055" t="s">
        <v>98</v>
      </c>
      <c r="D4055">
        <v>2003</v>
      </c>
      <c r="E4055" t="s">
        <v>361</v>
      </c>
      <c r="F4055" t="s">
        <v>362</v>
      </c>
      <c r="H4055">
        <v>20429</v>
      </c>
      <c r="I4055">
        <v>13791</v>
      </c>
      <c r="N4055">
        <f>COUNTIF(Cod_Mun_Norte!B:B,DADOS_SNIS_Minas!A4055)</f>
        <v>0</v>
      </c>
    </row>
    <row r="4056" spans="1:14" x14ac:dyDescent="0.2">
      <c r="A4056">
        <v>311440</v>
      </c>
      <c r="B4056" t="s">
        <v>909</v>
      </c>
      <c r="C4056" t="s">
        <v>98</v>
      </c>
      <c r="D4056">
        <v>2002</v>
      </c>
      <c r="E4056" t="s">
        <v>361</v>
      </c>
      <c r="F4056" t="s">
        <v>362</v>
      </c>
      <c r="H4056">
        <v>20208</v>
      </c>
      <c r="I4056">
        <v>13641</v>
      </c>
      <c r="N4056">
        <f>COUNTIF(Cod_Mun_Norte!B:B,DADOS_SNIS_Minas!A4056)</f>
        <v>0</v>
      </c>
    </row>
    <row r="4057" spans="1:14" x14ac:dyDescent="0.2">
      <c r="A4057">
        <v>311440</v>
      </c>
      <c r="B4057" t="s">
        <v>909</v>
      </c>
      <c r="C4057" t="s">
        <v>98</v>
      </c>
      <c r="D4057">
        <v>2001</v>
      </c>
      <c r="E4057" t="s">
        <v>361</v>
      </c>
      <c r="F4057" t="s">
        <v>362</v>
      </c>
      <c r="H4057">
        <v>20009</v>
      </c>
      <c r="I4057">
        <v>13507</v>
      </c>
      <c r="N4057">
        <f>COUNTIF(Cod_Mun_Norte!B:B,DADOS_SNIS_Minas!A4057)</f>
        <v>0</v>
      </c>
    </row>
    <row r="4058" spans="1:14" x14ac:dyDescent="0.2">
      <c r="A4058">
        <v>311440</v>
      </c>
      <c r="B4058" t="s">
        <v>909</v>
      </c>
      <c r="C4058" t="s">
        <v>98</v>
      </c>
      <c r="D4058">
        <v>2000</v>
      </c>
      <c r="E4058" t="s">
        <v>361</v>
      </c>
      <c r="F4058" t="s">
        <v>362</v>
      </c>
      <c r="H4058">
        <v>19732</v>
      </c>
      <c r="I4058">
        <v>13320</v>
      </c>
      <c r="N4058">
        <f>COUNTIF(Cod_Mun_Norte!B:B,DADOS_SNIS_Minas!A4058)</f>
        <v>0</v>
      </c>
    </row>
    <row r="4059" spans="1:14" x14ac:dyDescent="0.2">
      <c r="A4059">
        <v>311440</v>
      </c>
      <c r="B4059" t="s">
        <v>909</v>
      </c>
      <c r="C4059" t="s">
        <v>98</v>
      </c>
      <c r="D4059">
        <v>1999</v>
      </c>
      <c r="E4059" t="s">
        <v>361</v>
      </c>
      <c r="F4059" t="s">
        <v>362</v>
      </c>
      <c r="H4059">
        <v>19062</v>
      </c>
      <c r="I4059">
        <v>12639</v>
      </c>
      <c r="N4059">
        <f>COUNTIF(Cod_Mun_Norte!B:B,DADOS_SNIS_Minas!A4059)</f>
        <v>0</v>
      </c>
    </row>
    <row r="4060" spans="1:14" x14ac:dyDescent="0.2">
      <c r="A4060">
        <v>311440</v>
      </c>
      <c r="B4060" t="s">
        <v>909</v>
      </c>
      <c r="C4060" t="s">
        <v>98</v>
      </c>
      <c r="D4060">
        <v>1998</v>
      </c>
      <c r="E4060" t="s">
        <v>361</v>
      </c>
      <c r="F4060" t="s">
        <v>362</v>
      </c>
      <c r="H4060">
        <v>18880</v>
      </c>
      <c r="I4060">
        <v>12518</v>
      </c>
      <c r="N4060">
        <f>COUNTIF(Cod_Mun_Norte!B:B,DADOS_SNIS_Minas!A4060)</f>
        <v>0</v>
      </c>
    </row>
    <row r="4061" spans="1:14" x14ac:dyDescent="0.2">
      <c r="A4061">
        <v>311440</v>
      </c>
      <c r="B4061" t="s">
        <v>909</v>
      </c>
      <c r="C4061" t="s">
        <v>98</v>
      </c>
      <c r="D4061">
        <v>1997</v>
      </c>
      <c r="H4061">
        <v>18698</v>
      </c>
      <c r="I4061">
        <v>12397</v>
      </c>
      <c r="N4061">
        <f>COUNTIF(Cod_Mun_Norte!B:B,DADOS_SNIS_Minas!A4061)</f>
        <v>0</v>
      </c>
    </row>
    <row r="4062" spans="1:14" x14ac:dyDescent="0.2">
      <c r="A4062">
        <v>311440</v>
      </c>
      <c r="B4062" t="s">
        <v>909</v>
      </c>
      <c r="C4062" t="s">
        <v>98</v>
      </c>
      <c r="D4062">
        <v>1996</v>
      </c>
      <c r="H4062">
        <v>18482</v>
      </c>
      <c r="I4062">
        <v>12254</v>
      </c>
      <c r="N4062">
        <f>COUNTIF(Cod_Mun_Norte!B:B,DADOS_SNIS_Minas!A4062)</f>
        <v>0</v>
      </c>
    </row>
    <row r="4063" spans="1:14" x14ac:dyDescent="0.2">
      <c r="A4063">
        <v>311440</v>
      </c>
      <c r="B4063" t="s">
        <v>909</v>
      </c>
      <c r="C4063" t="s">
        <v>98</v>
      </c>
      <c r="D4063">
        <v>1995</v>
      </c>
      <c r="H4063">
        <v>18745</v>
      </c>
      <c r="I4063">
        <v>12428</v>
      </c>
      <c r="N4063">
        <f>COUNTIF(Cod_Mun_Norte!B:B,DADOS_SNIS_Minas!A4063)</f>
        <v>0</v>
      </c>
    </row>
    <row r="4064" spans="1:14" x14ac:dyDescent="0.2">
      <c r="A4064">
        <v>311450</v>
      </c>
      <c r="B4064" t="s">
        <v>141</v>
      </c>
      <c r="C4064" t="s">
        <v>98</v>
      </c>
      <c r="D4064">
        <v>2020</v>
      </c>
      <c r="E4064" t="s">
        <v>911</v>
      </c>
      <c r="F4064" t="s">
        <v>367</v>
      </c>
      <c r="G4064" t="s">
        <v>912</v>
      </c>
      <c r="H4064">
        <v>19559</v>
      </c>
      <c r="I4064">
        <v>13562</v>
      </c>
      <c r="J4064">
        <v>19559</v>
      </c>
      <c r="K4064">
        <v>13562</v>
      </c>
      <c r="L4064">
        <v>100</v>
      </c>
      <c r="M4064">
        <v>100</v>
      </c>
      <c r="N4064">
        <f>COUNTIF(Cod_Mun_Norte!B:B,DADOS_SNIS_Minas!A4064)</f>
        <v>0</v>
      </c>
    </row>
    <row r="4065" spans="1:14" x14ac:dyDescent="0.2">
      <c r="A4065">
        <v>311450</v>
      </c>
      <c r="B4065" t="s">
        <v>141</v>
      </c>
      <c r="C4065" t="s">
        <v>98</v>
      </c>
      <c r="D4065">
        <v>2019</v>
      </c>
      <c r="E4065" t="s">
        <v>911</v>
      </c>
      <c r="F4065" t="s">
        <v>367</v>
      </c>
      <c r="G4065" t="s">
        <v>912</v>
      </c>
      <c r="H4065">
        <v>19355</v>
      </c>
      <c r="I4065">
        <v>13421</v>
      </c>
      <c r="J4065">
        <v>19355</v>
      </c>
      <c r="K4065">
        <v>13421</v>
      </c>
      <c r="L4065">
        <v>100</v>
      </c>
      <c r="M4065">
        <v>100</v>
      </c>
      <c r="N4065">
        <f>COUNTIF(Cod_Mun_Norte!B:B,DADOS_SNIS_Minas!A4065)</f>
        <v>0</v>
      </c>
    </row>
    <row r="4066" spans="1:14" x14ac:dyDescent="0.2">
      <c r="A4066">
        <v>311450</v>
      </c>
      <c r="B4066" t="s">
        <v>141</v>
      </c>
      <c r="C4066" t="s">
        <v>98</v>
      </c>
      <c r="D4066">
        <v>2018</v>
      </c>
      <c r="E4066" t="s">
        <v>911</v>
      </c>
      <c r="F4066" t="s">
        <v>367</v>
      </c>
      <c r="H4066">
        <v>19144</v>
      </c>
      <c r="I4066">
        <v>13274</v>
      </c>
      <c r="J4066">
        <v>19144</v>
      </c>
      <c r="K4066">
        <v>13274</v>
      </c>
      <c r="L4066">
        <v>100</v>
      </c>
      <c r="M4066">
        <v>100</v>
      </c>
      <c r="N4066">
        <f>COUNTIF(Cod_Mun_Norte!B:B,DADOS_SNIS_Minas!A4066)</f>
        <v>0</v>
      </c>
    </row>
    <row r="4067" spans="1:14" x14ac:dyDescent="0.2">
      <c r="A4067">
        <v>311450</v>
      </c>
      <c r="B4067" t="s">
        <v>141</v>
      </c>
      <c r="C4067" t="s">
        <v>98</v>
      </c>
      <c r="D4067">
        <v>2017</v>
      </c>
      <c r="E4067" t="s">
        <v>911</v>
      </c>
      <c r="F4067" t="s">
        <v>367</v>
      </c>
      <c r="H4067">
        <v>18995</v>
      </c>
      <c r="I4067">
        <v>13171</v>
      </c>
      <c r="J4067">
        <v>18900</v>
      </c>
      <c r="K4067">
        <v>13171</v>
      </c>
      <c r="L4067">
        <v>100</v>
      </c>
      <c r="M4067">
        <v>99.5</v>
      </c>
      <c r="N4067">
        <f>COUNTIF(Cod_Mun_Norte!B:B,DADOS_SNIS_Minas!A4067)</f>
        <v>0</v>
      </c>
    </row>
    <row r="4068" spans="1:14" x14ac:dyDescent="0.2">
      <c r="A4068">
        <v>311450</v>
      </c>
      <c r="B4068" t="s">
        <v>141</v>
      </c>
      <c r="C4068" t="s">
        <v>98</v>
      </c>
      <c r="D4068">
        <v>2016</v>
      </c>
      <c r="E4068" t="s">
        <v>911</v>
      </c>
      <c r="F4068" t="s">
        <v>367</v>
      </c>
      <c r="H4068">
        <v>18812</v>
      </c>
      <c r="I4068">
        <v>13044</v>
      </c>
      <c r="J4068">
        <v>18812</v>
      </c>
      <c r="K4068">
        <v>13031</v>
      </c>
      <c r="L4068">
        <v>99.9</v>
      </c>
      <c r="M4068">
        <v>100</v>
      </c>
      <c r="N4068">
        <f>COUNTIF(Cod_Mun_Norte!B:B,DADOS_SNIS_Minas!A4068)</f>
        <v>0</v>
      </c>
    </row>
    <row r="4069" spans="1:14" x14ac:dyDescent="0.2">
      <c r="A4069">
        <v>311450</v>
      </c>
      <c r="B4069" t="s">
        <v>141</v>
      </c>
      <c r="C4069" t="s">
        <v>98</v>
      </c>
      <c r="D4069">
        <v>2015</v>
      </c>
      <c r="E4069" t="s">
        <v>911</v>
      </c>
      <c r="F4069" t="s">
        <v>367</v>
      </c>
      <c r="H4069">
        <v>18619</v>
      </c>
      <c r="I4069">
        <v>12910</v>
      </c>
      <c r="J4069">
        <v>18619</v>
      </c>
      <c r="K4069">
        <v>12897</v>
      </c>
      <c r="L4069">
        <v>99.9</v>
      </c>
      <c r="M4069">
        <v>100</v>
      </c>
      <c r="N4069">
        <f>COUNTIF(Cod_Mun_Norte!B:B,DADOS_SNIS_Minas!A4069)</f>
        <v>0</v>
      </c>
    </row>
    <row r="4070" spans="1:14" x14ac:dyDescent="0.2">
      <c r="A4070">
        <v>311450</v>
      </c>
      <c r="B4070" t="s">
        <v>141</v>
      </c>
      <c r="C4070" t="s">
        <v>98</v>
      </c>
      <c r="D4070">
        <v>2014</v>
      </c>
      <c r="E4070" t="s">
        <v>911</v>
      </c>
      <c r="F4070" t="s">
        <v>367</v>
      </c>
      <c r="H4070">
        <v>18416</v>
      </c>
      <c r="I4070">
        <v>12770</v>
      </c>
      <c r="J4070">
        <v>18416</v>
      </c>
      <c r="K4070">
        <v>12770</v>
      </c>
      <c r="L4070">
        <v>100</v>
      </c>
      <c r="M4070">
        <v>100</v>
      </c>
      <c r="N4070">
        <f>COUNTIF(Cod_Mun_Norte!B:B,DADOS_SNIS_Minas!A4070)</f>
        <v>0</v>
      </c>
    </row>
    <row r="4071" spans="1:14" x14ac:dyDescent="0.2">
      <c r="A4071">
        <v>311450</v>
      </c>
      <c r="B4071" t="s">
        <v>141</v>
      </c>
      <c r="C4071" t="s">
        <v>98</v>
      </c>
      <c r="D4071">
        <v>2013</v>
      </c>
      <c r="E4071" t="s">
        <v>911</v>
      </c>
      <c r="F4071" t="s">
        <v>367</v>
      </c>
      <c r="H4071">
        <v>18205</v>
      </c>
      <c r="I4071">
        <v>12623</v>
      </c>
      <c r="J4071">
        <v>18205</v>
      </c>
      <c r="K4071">
        <v>12623</v>
      </c>
      <c r="L4071">
        <v>100</v>
      </c>
      <c r="M4071">
        <v>100</v>
      </c>
      <c r="N4071">
        <f>COUNTIF(Cod_Mun_Norte!B:B,DADOS_SNIS_Minas!A4071)</f>
        <v>0</v>
      </c>
    </row>
    <row r="4072" spans="1:14" x14ac:dyDescent="0.2">
      <c r="A4072">
        <v>311450</v>
      </c>
      <c r="B4072" t="s">
        <v>141</v>
      </c>
      <c r="C4072" t="s">
        <v>98</v>
      </c>
      <c r="D4072">
        <v>2012</v>
      </c>
      <c r="E4072" t="s">
        <v>911</v>
      </c>
      <c r="F4072" t="s">
        <v>367</v>
      </c>
      <c r="H4072">
        <v>17456</v>
      </c>
      <c r="I4072">
        <v>12104</v>
      </c>
      <c r="J4072">
        <v>17050</v>
      </c>
      <c r="K4072">
        <v>12104</v>
      </c>
      <c r="L4072">
        <v>100</v>
      </c>
      <c r="M4072">
        <v>97.67</v>
      </c>
      <c r="N4072">
        <f>COUNTIF(Cod_Mun_Norte!B:B,DADOS_SNIS_Minas!A4072)</f>
        <v>0</v>
      </c>
    </row>
    <row r="4073" spans="1:14" x14ac:dyDescent="0.2">
      <c r="A4073">
        <v>311450</v>
      </c>
      <c r="B4073" t="s">
        <v>141</v>
      </c>
      <c r="C4073" t="s">
        <v>98</v>
      </c>
      <c r="D4073">
        <v>2011</v>
      </c>
      <c r="E4073" t="s">
        <v>911</v>
      </c>
      <c r="F4073" t="s">
        <v>367</v>
      </c>
      <c r="H4073">
        <v>17256</v>
      </c>
      <c r="I4073">
        <v>11965</v>
      </c>
      <c r="J4073">
        <v>15900</v>
      </c>
      <c r="K4073">
        <v>11965</v>
      </c>
      <c r="L4073">
        <v>100</v>
      </c>
      <c r="M4073">
        <v>92.14</v>
      </c>
      <c r="N4073">
        <f>COUNTIF(Cod_Mun_Norte!B:B,DADOS_SNIS_Minas!A4073)</f>
        <v>0</v>
      </c>
    </row>
    <row r="4074" spans="1:14" x14ac:dyDescent="0.2">
      <c r="A4074">
        <v>311450</v>
      </c>
      <c r="B4074" t="s">
        <v>141</v>
      </c>
      <c r="C4074" t="s">
        <v>98</v>
      </c>
      <c r="D4074">
        <v>2010</v>
      </c>
      <c r="E4074" t="s">
        <v>911</v>
      </c>
      <c r="F4074" t="s">
        <v>367</v>
      </c>
      <c r="H4074">
        <v>17048</v>
      </c>
      <c r="I4074">
        <v>11821</v>
      </c>
      <c r="J4074">
        <v>13813</v>
      </c>
      <c r="K4074">
        <v>11821</v>
      </c>
      <c r="L4074">
        <v>100</v>
      </c>
      <c r="M4074">
        <v>81.02</v>
      </c>
      <c r="N4074">
        <f>COUNTIF(Cod_Mun_Norte!B:B,DADOS_SNIS_Minas!A4074)</f>
        <v>0</v>
      </c>
    </row>
    <row r="4075" spans="1:14" x14ac:dyDescent="0.2">
      <c r="A4075">
        <v>311450</v>
      </c>
      <c r="B4075" t="s">
        <v>141</v>
      </c>
      <c r="C4075" t="s">
        <v>98</v>
      </c>
      <c r="D4075">
        <v>2009</v>
      </c>
      <c r="E4075" t="s">
        <v>913</v>
      </c>
      <c r="F4075" t="s">
        <v>99</v>
      </c>
      <c r="H4075">
        <v>16624</v>
      </c>
      <c r="I4075">
        <v>11186</v>
      </c>
      <c r="J4075">
        <v>16624</v>
      </c>
      <c r="K4075">
        <v>11186</v>
      </c>
      <c r="L4075">
        <v>100</v>
      </c>
      <c r="M4075">
        <v>100</v>
      </c>
      <c r="N4075">
        <f>COUNTIF(Cod_Mun_Norte!B:B,DADOS_SNIS_Minas!A4075)</f>
        <v>0</v>
      </c>
    </row>
    <row r="4076" spans="1:14" x14ac:dyDescent="0.2">
      <c r="A4076">
        <v>311450</v>
      </c>
      <c r="B4076" t="s">
        <v>141</v>
      </c>
      <c r="C4076" t="s">
        <v>98</v>
      </c>
      <c r="D4076">
        <v>2008</v>
      </c>
      <c r="E4076" t="s">
        <v>913</v>
      </c>
      <c r="F4076" t="s">
        <v>99</v>
      </c>
      <c r="H4076">
        <v>16425</v>
      </c>
      <c r="I4076">
        <v>11052</v>
      </c>
      <c r="J4076">
        <v>16400</v>
      </c>
      <c r="K4076">
        <v>11033</v>
      </c>
      <c r="L4076">
        <v>99.8</v>
      </c>
      <c r="M4076">
        <v>99.85</v>
      </c>
      <c r="N4076">
        <f>COUNTIF(Cod_Mun_Norte!B:B,DADOS_SNIS_Minas!A4076)</f>
        <v>0</v>
      </c>
    </row>
    <row r="4077" spans="1:14" x14ac:dyDescent="0.2">
      <c r="A4077">
        <v>311450</v>
      </c>
      <c r="B4077" t="s">
        <v>141</v>
      </c>
      <c r="C4077" t="s">
        <v>98</v>
      </c>
      <c r="D4077">
        <v>2007</v>
      </c>
      <c r="H4077">
        <v>15743</v>
      </c>
      <c r="I4077">
        <v>10593</v>
      </c>
      <c r="N4077">
        <f>COUNTIF(Cod_Mun_Norte!B:B,DADOS_SNIS_Minas!A4077)</f>
        <v>0</v>
      </c>
    </row>
    <row r="4078" spans="1:14" x14ac:dyDescent="0.2">
      <c r="A4078">
        <v>311450</v>
      </c>
      <c r="B4078" t="s">
        <v>141</v>
      </c>
      <c r="C4078" t="s">
        <v>98</v>
      </c>
      <c r="D4078">
        <v>2006</v>
      </c>
      <c r="H4078">
        <v>14875</v>
      </c>
      <c r="I4078">
        <v>9408</v>
      </c>
      <c r="N4078">
        <f>COUNTIF(Cod_Mun_Norte!B:B,DADOS_SNIS_Minas!A4078)</f>
        <v>0</v>
      </c>
    </row>
    <row r="4079" spans="1:14" x14ac:dyDescent="0.2">
      <c r="A4079">
        <v>311450</v>
      </c>
      <c r="B4079" t="s">
        <v>141</v>
      </c>
      <c r="C4079" t="s">
        <v>98</v>
      </c>
      <c r="D4079">
        <v>2005</v>
      </c>
      <c r="H4079">
        <v>14795</v>
      </c>
      <c r="I4079">
        <v>9358</v>
      </c>
      <c r="N4079">
        <f>COUNTIF(Cod_Mun_Norte!B:B,DADOS_SNIS_Minas!A4079)</f>
        <v>0</v>
      </c>
    </row>
    <row r="4080" spans="1:14" x14ac:dyDescent="0.2">
      <c r="A4080">
        <v>311450</v>
      </c>
      <c r="B4080" t="s">
        <v>141</v>
      </c>
      <c r="C4080" t="s">
        <v>98</v>
      </c>
      <c r="D4080">
        <v>2004</v>
      </c>
      <c r="H4080">
        <v>14714</v>
      </c>
      <c r="I4080">
        <v>9306</v>
      </c>
      <c r="N4080">
        <f>COUNTIF(Cod_Mun_Norte!B:B,DADOS_SNIS_Minas!A4080)</f>
        <v>0</v>
      </c>
    </row>
    <row r="4081" spans="1:14" x14ac:dyDescent="0.2">
      <c r="A4081">
        <v>311450</v>
      </c>
      <c r="B4081" t="s">
        <v>141</v>
      </c>
      <c r="C4081" t="s">
        <v>98</v>
      </c>
      <c r="D4081">
        <v>2003</v>
      </c>
      <c r="H4081">
        <v>14568</v>
      </c>
      <c r="I4081">
        <v>9214</v>
      </c>
      <c r="N4081">
        <f>COUNTIF(Cod_Mun_Norte!B:B,DADOS_SNIS_Minas!A4081)</f>
        <v>0</v>
      </c>
    </row>
    <row r="4082" spans="1:14" x14ac:dyDescent="0.2">
      <c r="A4082">
        <v>311450</v>
      </c>
      <c r="B4082" t="s">
        <v>141</v>
      </c>
      <c r="C4082" t="s">
        <v>98</v>
      </c>
      <c r="D4082">
        <v>2002</v>
      </c>
      <c r="H4082">
        <v>14498</v>
      </c>
      <c r="I4082">
        <v>9170</v>
      </c>
      <c r="N4082">
        <f>COUNTIF(Cod_Mun_Norte!B:B,DADOS_SNIS_Minas!A4082)</f>
        <v>0</v>
      </c>
    </row>
    <row r="4083" spans="1:14" x14ac:dyDescent="0.2">
      <c r="A4083">
        <v>311450</v>
      </c>
      <c r="B4083" t="s">
        <v>141</v>
      </c>
      <c r="C4083" t="s">
        <v>98</v>
      </c>
      <c r="D4083">
        <v>2001</v>
      </c>
      <c r="H4083">
        <v>14386</v>
      </c>
      <c r="I4083">
        <v>9099</v>
      </c>
      <c r="N4083">
        <f>COUNTIF(Cod_Mun_Norte!B:B,DADOS_SNIS_Minas!A4083)</f>
        <v>0</v>
      </c>
    </row>
    <row r="4084" spans="1:14" x14ac:dyDescent="0.2">
      <c r="A4084">
        <v>311450</v>
      </c>
      <c r="B4084" t="s">
        <v>141</v>
      </c>
      <c r="C4084" t="s">
        <v>98</v>
      </c>
      <c r="D4084">
        <v>2000</v>
      </c>
      <c r="H4084">
        <v>14348</v>
      </c>
      <c r="I4084">
        <v>9075</v>
      </c>
      <c r="N4084">
        <f>COUNTIF(Cod_Mun_Norte!B:B,DADOS_SNIS_Minas!A4084)</f>
        <v>0</v>
      </c>
    </row>
    <row r="4085" spans="1:14" x14ac:dyDescent="0.2">
      <c r="A4085">
        <v>311450</v>
      </c>
      <c r="B4085" t="s">
        <v>141</v>
      </c>
      <c r="C4085" t="s">
        <v>98</v>
      </c>
      <c r="D4085">
        <v>1999</v>
      </c>
      <c r="H4085">
        <v>14688</v>
      </c>
      <c r="I4085">
        <v>8874</v>
      </c>
      <c r="N4085">
        <f>COUNTIF(Cod_Mun_Norte!B:B,DADOS_SNIS_Minas!A4085)</f>
        <v>0</v>
      </c>
    </row>
    <row r="4086" spans="1:14" x14ac:dyDescent="0.2">
      <c r="A4086">
        <v>311450</v>
      </c>
      <c r="B4086" t="s">
        <v>141</v>
      </c>
      <c r="C4086" t="s">
        <v>98</v>
      </c>
      <c r="D4086">
        <v>1998</v>
      </c>
      <c r="H4086">
        <v>14555</v>
      </c>
      <c r="I4086">
        <v>8793</v>
      </c>
      <c r="N4086">
        <f>COUNTIF(Cod_Mun_Norte!B:B,DADOS_SNIS_Minas!A4086)</f>
        <v>0</v>
      </c>
    </row>
    <row r="4087" spans="1:14" x14ac:dyDescent="0.2">
      <c r="A4087">
        <v>311450</v>
      </c>
      <c r="B4087" t="s">
        <v>141</v>
      </c>
      <c r="C4087" t="s">
        <v>98</v>
      </c>
      <c r="D4087">
        <v>1997</v>
      </c>
      <c r="H4087">
        <v>14421</v>
      </c>
      <c r="I4087">
        <v>8712</v>
      </c>
      <c r="N4087">
        <f>COUNTIF(Cod_Mun_Norte!B:B,DADOS_SNIS_Minas!A4087)</f>
        <v>0</v>
      </c>
    </row>
    <row r="4088" spans="1:14" x14ac:dyDescent="0.2">
      <c r="A4088">
        <v>311450</v>
      </c>
      <c r="B4088" t="s">
        <v>141</v>
      </c>
      <c r="C4088" t="s">
        <v>98</v>
      </c>
      <c r="D4088">
        <v>1996</v>
      </c>
      <c r="H4088">
        <v>14263</v>
      </c>
      <c r="I4088">
        <v>8617</v>
      </c>
      <c r="N4088">
        <f>COUNTIF(Cod_Mun_Norte!B:B,DADOS_SNIS_Minas!A4088)</f>
        <v>0</v>
      </c>
    </row>
    <row r="4089" spans="1:14" x14ac:dyDescent="0.2">
      <c r="A4089">
        <v>311450</v>
      </c>
      <c r="B4089" t="s">
        <v>141</v>
      </c>
      <c r="C4089" t="s">
        <v>98</v>
      </c>
      <c r="D4089">
        <v>1995</v>
      </c>
      <c r="H4089">
        <v>14630</v>
      </c>
      <c r="I4089">
        <v>8839</v>
      </c>
      <c r="N4089">
        <f>COUNTIF(Cod_Mun_Norte!B:B,DADOS_SNIS_Minas!A4089)</f>
        <v>0</v>
      </c>
    </row>
    <row r="4090" spans="1:14" x14ac:dyDescent="0.2">
      <c r="A4090">
        <v>311455</v>
      </c>
      <c r="B4090" t="s">
        <v>914</v>
      </c>
      <c r="C4090" t="s">
        <v>98</v>
      </c>
      <c r="D4090">
        <v>2020</v>
      </c>
      <c r="E4090" t="s">
        <v>915</v>
      </c>
      <c r="F4090" t="s">
        <v>367</v>
      </c>
      <c r="G4090" t="s">
        <v>368</v>
      </c>
      <c r="H4090">
        <v>10066</v>
      </c>
      <c r="I4090">
        <v>7413</v>
      </c>
      <c r="J4090">
        <v>6673</v>
      </c>
      <c r="K4090">
        <v>6673</v>
      </c>
      <c r="L4090">
        <v>90</v>
      </c>
      <c r="M4090">
        <v>66.290000000000006</v>
      </c>
      <c r="N4090">
        <f>COUNTIF(Cod_Mun_Norte!B:B,DADOS_SNIS_Minas!A4090)</f>
        <v>0</v>
      </c>
    </row>
    <row r="4091" spans="1:14" x14ac:dyDescent="0.2">
      <c r="A4091">
        <v>311455</v>
      </c>
      <c r="B4091" t="s">
        <v>914</v>
      </c>
      <c r="C4091" t="s">
        <v>98</v>
      </c>
      <c r="D4091">
        <v>2019</v>
      </c>
      <c r="E4091" t="s">
        <v>916</v>
      </c>
      <c r="F4091" t="s">
        <v>367</v>
      </c>
      <c r="G4091" t="s">
        <v>368</v>
      </c>
      <c r="H4091">
        <v>10027</v>
      </c>
      <c r="I4091">
        <v>7384</v>
      </c>
      <c r="J4091">
        <v>6526</v>
      </c>
      <c r="K4091">
        <v>6526</v>
      </c>
      <c r="L4091">
        <v>88.4</v>
      </c>
      <c r="M4091">
        <v>65.08</v>
      </c>
      <c r="N4091">
        <f>COUNTIF(Cod_Mun_Norte!B:B,DADOS_SNIS_Minas!A4091)</f>
        <v>0</v>
      </c>
    </row>
    <row r="4092" spans="1:14" x14ac:dyDescent="0.2">
      <c r="A4092">
        <v>311455</v>
      </c>
      <c r="B4092" t="s">
        <v>914</v>
      </c>
      <c r="C4092" t="s">
        <v>98</v>
      </c>
      <c r="D4092">
        <v>2018</v>
      </c>
      <c r="E4092" t="s">
        <v>916</v>
      </c>
      <c r="F4092" t="s">
        <v>367</v>
      </c>
      <c r="H4092">
        <v>9986</v>
      </c>
      <c r="I4092">
        <v>7354</v>
      </c>
      <c r="J4092">
        <v>6544</v>
      </c>
      <c r="K4092">
        <v>6544</v>
      </c>
      <c r="L4092">
        <v>89</v>
      </c>
      <c r="M4092">
        <v>65.53</v>
      </c>
      <c r="N4092">
        <f>COUNTIF(Cod_Mun_Norte!B:B,DADOS_SNIS_Minas!A4092)</f>
        <v>0</v>
      </c>
    </row>
    <row r="4093" spans="1:14" x14ac:dyDescent="0.2">
      <c r="A4093">
        <v>311455</v>
      </c>
      <c r="B4093" t="s">
        <v>914</v>
      </c>
      <c r="C4093" t="s">
        <v>98</v>
      </c>
      <c r="D4093">
        <v>2017</v>
      </c>
      <c r="E4093" t="s">
        <v>916</v>
      </c>
      <c r="F4093" t="s">
        <v>367</v>
      </c>
      <c r="H4093">
        <v>10072</v>
      </c>
      <c r="I4093">
        <v>7418</v>
      </c>
      <c r="J4093">
        <v>6613</v>
      </c>
      <c r="K4093">
        <v>6613</v>
      </c>
      <c r="L4093">
        <v>89.2</v>
      </c>
      <c r="M4093">
        <v>65.66</v>
      </c>
      <c r="N4093">
        <f>COUNTIF(Cod_Mun_Norte!B:B,DADOS_SNIS_Minas!A4093)</f>
        <v>0</v>
      </c>
    </row>
    <row r="4094" spans="1:14" x14ac:dyDescent="0.2">
      <c r="A4094">
        <v>311455</v>
      </c>
      <c r="B4094" t="s">
        <v>914</v>
      </c>
      <c r="C4094" t="s">
        <v>98</v>
      </c>
      <c r="D4094">
        <v>2016</v>
      </c>
      <c r="E4094" t="s">
        <v>916</v>
      </c>
      <c r="F4094" t="s">
        <v>367</v>
      </c>
      <c r="H4094">
        <v>10030</v>
      </c>
      <c r="I4094">
        <v>7387</v>
      </c>
      <c r="J4094">
        <v>6745</v>
      </c>
      <c r="K4094">
        <v>6745</v>
      </c>
      <c r="L4094">
        <v>91.3</v>
      </c>
      <c r="M4094">
        <v>67.25</v>
      </c>
      <c r="N4094">
        <f>COUNTIF(Cod_Mun_Norte!B:B,DADOS_SNIS_Minas!A4094)</f>
        <v>0</v>
      </c>
    </row>
    <row r="4095" spans="1:14" x14ac:dyDescent="0.2">
      <c r="A4095">
        <v>311455</v>
      </c>
      <c r="B4095" t="s">
        <v>914</v>
      </c>
      <c r="C4095" t="s">
        <v>98</v>
      </c>
      <c r="D4095">
        <v>2015</v>
      </c>
      <c r="E4095" t="s">
        <v>916</v>
      </c>
      <c r="F4095" t="s">
        <v>367</v>
      </c>
      <c r="H4095">
        <v>9985</v>
      </c>
      <c r="I4095">
        <v>7354</v>
      </c>
      <c r="J4095">
        <v>6694</v>
      </c>
      <c r="K4095">
        <v>6694</v>
      </c>
      <c r="L4095">
        <v>91</v>
      </c>
      <c r="M4095">
        <v>67.040000000000006</v>
      </c>
      <c r="N4095">
        <f>COUNTIF(Cod_Mun_Norte!B:B,DADOS_SNIS_Minas!A4095)</f>
        <v>0</v>
      </c>
    </row>
    <row r="4096" spans="1:14" x14ac:dyDescent="0.2">
      <c r="A4096">
        <v>311455</v>
      </c>
      <c r="B4096" t="s">
        <v>914</v>
      </c>
      <c r="C4096" t="s">
        <v>98</v>
      </c>
      <c r="D4096">
        <v>2014</v>
      </c>
      <c r="E4096" t="s">
        <v>916</v>
      </c>
      <c r="F4096" t="s">
        <v>367</v>
      </c>
      <c r="H4096">
        <v>9939</v>
      </c>
      <c r="I4096">
        <v>7320</v>
      </c>
      <c r="J4096">
        <v>7320</v>
      </c>
      <c r="K4096">
        <v>7320</v>
      </c>
      <c r="L4096">
        <v>100</v>
      </c>
      <c r="M4096">
        <v>73.650000000000006</v>
      </c>
      <c r="N4096">
        <f>COUNTIF(Cod_Mun_Norte!B:B,DADOS_SNIS_Minas!A4096)</f>
        <v>0</v>
      </c>
    </row>
    <row r="4097" spans="1:14" x14ac:dyDescent="0.2">
      <c r="A4097">
        <v>311455</v>
      </c>
      <c r="B4097" t="s">
        <v>914</v>
      </c>
      <c r="C4097" t="s">
        <v>98</v>
      </c>
      <c r="D4097">
        <v>2013</v>
      </c>
      <c r="E4097" t="s">
        <v>916</v>
      </c>
      <c r="F4097" t="s">
        <v>367</v>
      </c>
      <c r="H4097">
        <v>9890</v>
      </c>
      <c r="I4097">
        <v>7284</v>
      </c>
      <c r="J4097">
        <v>7284</v>
      </c>
      <c r="K4097">
        <v>7284</v>
      </c>
      <c r="L4097">
        <v>100</v>
      </c>
      <c r="M4097">
        <v>73.650000000000006</v>
      </c>
      <c r="N4097">
        <f>COUNTIF(Cod_Mun_Norte!B:B,DADOS_SNIS_Minas!A4097)</f>
        <v>0</v>
      </c>
    </row>
    <row r="4098" spans="1:14" x14ac:dyDescent="0.2">
      <c r="A4098">
        <v>311455</v>
      </c>
      <c r="B4098" t="s">
        <v>914</v>
      </c>
      <c r="C4098" t="s">
        <v>98</v>
      </c>
      <c r="D4098">
        <v>2012</v>
      </c>
      <c r="E4098" t="s">
        <v>916</v>
      </c>
      <c r="F4098" t="s">
        <v>367</v>
      </c>
      <c r="H4098">
        <v>9556</v>
      </c>
      <c r="I4098">
        <v>7038</v>
      </c>
      <c r="J4098">
        <v>7038</v>
      </c>
      <c r="K4098">
        <v>7038</v>
      </c>
      <c r="L4098">
        <v>100</v>
      </c>
      <c r="M4098">
        <v>73.650000000000006</v>
      </c>
      <c r="N4098">
        <f>COUNTIF(Cod_Mun_Norte!B:B,DADOS_SNIS_Minas!A4098)</f>
        <v>0</v>
      </c>
    </row>
    <row r="4099" spans="1:14" x14ac:dyDescent="0.2">
      <c r="A4099">
        <v>311455</v>
      </c>
      <c r="B4099" t="s">
        <v>914</v>
      </c>
      <c r="C4099" t="s">
        <v>98</v>
      </c>
      <c r="D4099">
        <v>2011</v>
      </c>
      <c r="E4099" t="s">
        <v>916</v>
      </c>
      <c r="F4099" t="s">
        <v>367</v>
      </c>
      <c r="H4099">
        <v>9515</v>
      </c>
      <c r="I4099">
        <v>7007</v>
      </c>
      <c r="J4099">
        <v>7007</v>
      </c>
      <c r="K4099">
        <v>7007</v>
      </c>
      <c r="L4099">
        <v>100</v>
      </c>
      <c r="M4099">
        <v>73.64</v>
      </c>
      <c r="N4099">
        <f>COUNTIF(Cod_Mun_Norte!B:B,DADOS_SNIS_Minas!A4099)</f>
        <v>0</v>
      </c>
    </row>
    <row r="4100" spans="1:14" x14ac:dyDescent="0.2">
      <c r="A4100">
        <v>311455</v>
      </c>
      <c r="B4100" t="s">
        <v>914</v>
      </c>
      <c r="C4100" t="s">
        <v>98</v>
      </c>
      <c r="D4100">
        <v>2010</v>
      </c>
      <c r="E4100" t="s">
        <v>916</v>
      </c>
      <c r="F4100" t="s">
        <v>367</v>
      </c>
      <c r="H4100">
        <v>9471</v>
      </c>
      <c r="I4100">
        <v>6975</v>
      </c>
      <c r="J4100">
        <v>6975</v>
      </c>
      <c r="K4100">
        <v>6975</v>
      </c>
      <c r="L4100">
        <v>100</v>
      </c>
      <c r="M4100">
        <v>73.650000000000006</v>
      </c>
      <c r="N4100">
        <f>COUNTIF(Cod_Mun_Norte!B:B,DADOS_SNIS_Minas!A4100)</f>
        <v>0</v>
      </c>
    </row>
    <row r="4101" spans="1:14" x14ac:dyDescent="0.2">
      <c r="A4101">
        <v>311455</v>
      </c>
      <c r="B4101" t="s">
        <v>914</v>
      </c>
      <c r="C4101" t="s">
        <v>98</v>
      </c>
      <c r="D4101">
        <v>2009</v>
      </c>
      <c r="E4101" t="s">
        <v>361</v>
      </c>
      <c r="F4101" t="s">
        <v>99</v>
      </c>
      <c r="H4101">
        <v>9143</v>
      </c>
      <c r="I4101">
        <v>6399</v>
      </c>
      <c r="J4101">
        <v>8006</v>
      </c>
      <c r="K4101">
        <v>8006</v>
      </c>
      <c r="L4101">
        <v>100</v>
      </c>
      <c r="M4101">
        <v>87.56</v>
      </c>
      <c r="N4101">
        <f>COUNTIF(Cod_Mun_Norte!B:B,DADOS_SNIS_Minas!A4101)</f>
        <v>0</v>
      </c>
    </row>
    <row r="4102" spans="1:14" x14ac:dyDescent="0.2">
      <c r="A4102">
        <v>311455</v>
      </c>
      <c r="B4102" t="s">
        <v>914</v>
      </c>
      <c r="C4102" t="s">
        <v>98</v>
      </c>
      <c r="D4102">
        <v>2008</v>
      </c>
      <c r="E4102" t="s">
        <v>361</v>
      </c>
      <c r="F4102" t="s">
        <v>99</v>
      </c>
      <c r="H4102">
        <v>9129</v>
      </c>
      <c r="I4102">
        <v>6389</v>
      </c>
      <c r="J4102">
        <v>7787</v>
      </c>
      <c r="K4102">
        <v>7787</v>
      </c>
      <c r="L4102">
        <v>100</v>
      </c>
      <c r="M4102">
        <v>85.3</v>
      </c>
      <c r="N4102">
        <f>COUNTIF(Cod_Mun_Norte!B:B,DADOS_SNIS_Minas!A4102)</f>
        <v>0</v>
      </c>
    </row>
    <row r="4103" spans="1:14" x14ac:dyDescent="0.2">
      <c r="A4103">
        <v>311455</v>
      </c>
      <c r="B4103" t="s">
        <v>914</v>
      </c>
      <c r="C4103" t="s">
        <v>98</v>
      </c>
      <c r="D4103">
        <v>2007</v>
      </c>
      <c r="E4103" t="s">
        <v>361</v>
      </c>
      <c r="F4103" t="s">
        <v>99</v>
      </c>
      <c r="H4103">
        <v>8859</v>
      </c>
      <c r="I4103">
        <v>6200</v>
      </c>
      <c r="J4103">
        <v>7592</v>
      </c>
      <c r="K4103">
        <v>7592</v>
      </c>
      <c r="L4103">
        <v>100</v>
      </c>
      <c r="M4103">
        <v>85.7</v>
      </c>
      <c r="N4103">
        <f>COUNTIF(Cod_Mun_Norte!B:B,DADOS_SNIS_Minas!A4103)</f>
        <v>0</v>
      </c>
    </row>
    <row r="4104" spans="1:14" x14ac:dyDescent="0.2">
      <c r="A4104">
        <v>311455</v>
      </c>
      <c r="B4104" t="s">
        <v>914</v>
      </c>
      <c r="C4104" t="s">
        <v>98</v>
      </c>
      <c r="D4104">
        <v>2006</v>
      </c>
      <c r="E4104" t="s">
        <v>361</v>
      </c>
      <c r="F4104" t="s">
        <v>99</v>
      </c>
      <c r="H4104">
        <v>8248</v>
      </c>
      <c r="I4104">
        <v>5105</v>
      </c>
      <c r="J4104">
        <v>5430</v>
      </c>
      <c r="K4104">
        <v>5430</v>
      </c>
      <c r="L4104">
        <v>100</v>
      </c>
      <c r="M4104">
        <v>65.83</v>
      </c>
      <c r="N4104">
        <f>COUNTIF(Cod_Mun_Norte!B:B,DADOS_SNIS_Minas!A4104)</f>
        <v>0</v>
      </c>
    </row>
    <row r="4105" spans="1:14" x14ac:dyDescent="0.2">
      <c r="A4105">
        <v>311455</v>
      </c>
      <c r="B4105" t="s">
        <v>914</v>
      </c>
      <c r="C4105" t="s">
        <v>98</v>
      </c>
      <c r="D4105">
        <v>2005</v>
      </c>
      <c r="E4105" t="s">
        <v>361</v>
      </c>
      <c r="F4105" t="s">
        <v>99</v>
      </c>
      <c r="H4105">
        <v>8349</v>
      </c>
      <c r="I4105">
        <v>5168</v>
      </c>
      <c r="J4105">
        <v>3732</v>
      </c>
      <c r="K4105">
        <v>3732</v>
      </c>
      <c r="L4105">
        <v>72.2</v>
      </c>
      <c r="M4105">
        <v>44.7</v>
      </c>
      <c r="N4105">
        <f>COUNTIF(Cod_Mun_Norte!B:B,DADOS_SNIS_Minas!A4105)</f>
        <v>0</v>
      </c>
    </row>
    <row r="4106" spans="1:14" x14ac:dyDescent="0.2">
      <c r="A4106">
        <v>311455</v>
      </c>
      <c r="B4106" t="s">
        <v>914</v>
      </c>
      <c r="C4106" t="s">
        <v>98</v>
      </c>
      <c r="D4106">
        <v>2004</v>
      </c>
      <c r="E4106" t="s">
        <v>361</v>
      </c>
      <c r="F4106" t="s">
        <v>99</v>
      </c>
      <c r="H4106">
        <v>8451</v>
      </c>
      <c r="I4106">
        <v>5231</v>
      </c>
      <c r="J4106">
        <v>3722</v>
      </c>
      <c r="K4106">
        <v>3722</v>
      </c>
      <c r="L4106">
        <v>71.2</v>
      </c>
      <c r="M4106">
        <v>44.04</v>
      </c>
      <c r="N4106">
        <f>COUNTIF(Cod_Mun_Norte!B:B,DADOS_SNIS_Minas!A4106)</f>
        <v>0</v>
      </c>
    </row>
    <row r="4107" spans="1:14" x14ac:dyDescent="0.2">
      <c r="A4107">
        <v>311455</v>
      </c>
      <c r="B4107" t="s">
        <v>914</v>
      </c>
      <c r="C4107" t="s">
        <v>98</v>
      </c>
      <c r="D4107">
        <v>2003</v>
      </c>
      <c r="E4107" t="s">
        <v>361</v>
      </c>
      <c r="F4107" t="s">
        <v>99</v>
      </c>
      <c r="H4107">
        <v>8634</v>
      </c>
      <c r="I4107">
        <v>5344</v>
      </c>
      <c r="J4107">
        <v>3520</v>
      </c>
      <c r="K4107">
        <v>3520</v>
      </c>
      <c r="L4107">
        <v>65.900000000000006</v>
      </c>
      <c r="M4107">
        <v>40.770000000000003</v>
      </c>
      <c r="N4107">
        <f>COUNTIF(Cod_Mun_Norte!B:B,DADOS_SNIS_Minas!A4107)</f>
        <v>0</v>
      </c>
    </row>
    <row r="4108" spans="1:14" x14ac:dyDescent="0.2">
      <c r="A4108">
        <v>311455</v>
      </c>
      <c r="B4108" t="s">
        <v>914</v>
      </c>
      <c r="C4108" t="s">
        <v>98</v>
      </c>
      <c r="D4108">
        <v>2002</v>
      </c>
      <c r="E4108" t="s">
        <v>361</v>
      </c>
      <c r="F4108" t="s">
        <v>99</v>
      </c>
      <c r="H4108">
        <v>8722</v>
      </c>
      <c r="I4108">
        <v>5399</v>
      </c>
      <c r="J4108">
        <v>3388</v>
      </c>
      <c r="K4108">
        <v>3388</v>
      </c>
      <c r="L4108">
        <v>62.8</v>
      </c>
      <c r="M4108">
        <v>38.840000000000003</v>
      </c>
      <c r="N4108">
        <f>COUNTIF(Cod_Mun_Norte!B:B,DADOS_SNIS_Minas!A4108)</f>
        <v>0</v>
      </c>
    </row>
    <row r="4109" spans="1:14" x14ac:dyDescent="0.2">
      <c r="A4109">
        <v>311455</v>
      </c>
      <c r="B4109" t="s">
        <v>914</v>
      </c>
      <c r="C4109" t="s">
        <v>98</v>
      </c>
      <c r="D4109">
        <v>2001</v>
      </c>
      <c r="E4109" t="s">
        <v>361</v>
      </c>
      <c r="F4109" t="s">
        <v>99</v>
      </c>
      <c r="H4109">
        <v>8802</v>
      </c>
      <c r="I4109">
        <v>5448</v>
      </c>
      <c r="J4109">
        <v>3286</v>
      </c>
      <c r="K4109">
        <v>3286</v>
      </c>
      <c r="L4109">
        <v>60.3</v>
      </c>
      <c r="M4109">
        <v>37.33</v>
      </c>
      <c r="N4109">
        <f>COUNTIF(Cod_Mun_Norte!B:B,DADOS_SNIS_Minas!A4109)</f>
        <v>0</v>
      </c>
    </row>
    <row r="4110" spans="1:14" x14ac:dyDescent="0.2">
      <c r="A4110">
        <v>311455</v>
      </c>
      <c r="B4110" t="s">
        <v>914</v>
      </c>
      <c r="C4110" t="s">
        <v>98</v>
      </c>
      <c r="D4110">
        <v>2000</v>
      </c>
      <c r="E4110" t="s">
        <v>361</v>
      </c>
      <c r="F4110" t="s">
        <v>99</v>
      </c>
      <c r="H4110">
        <v>8910</v>
      </c>
      <c r="I4110">
        <v>5515</v>
      </c>
      <c r="J4110">
        <v>3075</v>
      </c>
      <c r="L4110">
        <v>55.8</v>
      </c>
      <c r="N4110">
        <f>COUNTIF(Cod_Mun_Norte!B:B,DADOS_SNIS_Minas!A4110)</f>
        <v>0</v>
      </c>
    </row>
    <row r="4111" spans="1:14" x14ac:dyDescent="0.2">
      <c r="A4111">
        <v>311455</v>
      </c>
      <c r="B4111" t="s">
        <v>914</v>
      </c>
      <c r="C4111" t="s">
        <v>98</v>
      </c>
      <c r="D4111">
        <v>1999</v>
      </c>
      <c r="E4111" t="s">
        <v>361</v>
      </c>
      <c r="F4111" t="s">
        <v>99</v>
      </c>
      <c r="H4111">
        <v>8641</v>
      </c>
      <c r="I4111">
        <v>4961</v>
      </c>
      <c r="N4111">
        <f>COUNTIF(Cod_Mun_Norte!B:B,DADOS_SNIS_Minas!A4111)</f>
        <v>0</v>
      </c>
    </row>
    <row r="4112" spans="1:14" x14ac:dyDescent="0.2">
      <c r="A4112">
        <v>311455</v>
      </c>
      <c r="B4112" t="s">
        <v>914</v>
      </c>
      <c r="C4112" t="s">
        <v>98</v>
      </c>
      <c r="D4112">
        <v>1998</v>
      </c>
      <c r="E4112" t="s">
        <v>361</v>
      </c>
      <c r="F4112" t="s">
        <v>99</v>
      </c>
      <c r="H4112">
        <v>8834</v>
      </c>
      <c r="I4112">
        <v>5072</v>
      </c>
      <c r="N4112">
        <f>COUNTIF(Cod_Mun_Norte!B:B,DADOS_SNIS_Minas!A4112)</f>
        <v>0</v>
      </c>
    </row>
    <row r="4113" spans="1:14" x14ac:dyDescent="0.2">
      <c r="A4113">
        <v>311455</v>
      </c>
      <c r="B4113" t="s">
        <v>914</v>
      </c>
      <c r="C4113" t="s">
        <v>98</v>
      </c>
      <c r="D4113">
        <v>1997</v>
      </c>
      <c r="H4113">
        <v>9027</v>
      </c>
      <c r="I4113">
        <v>5183</v>
      </c>
      <c r="N4113">
        <f>COUNTIF(Cod_Mun_Norte!B:B,DADOS_SNIS_Minas!A4113)</f>
        <v>0</v>
      </c>
    </row>
    <row r="4114" spans="1:14" x14ac:dyDescent="0.2">
      <c r="A4114">
        <v>311455</v>
      </c>
      <c r="B4114" t="s">
        <v>914</v>
      </c>
      <c r="C4114" t="s">
        <v>98</v>
      </c>
      <c r="D4114">
        <v>1996</v>
      </c>
      <c r="H4114">
        <v>9255</v>
      </c>
      <c r="I4114">
        <v>5314</v>
      </c>
      <c r="N4114">
        <f>COUNTIF(Cod_Mun_Norte!B:B,DADOS_SNIS_Minas!A4114)</f>
        <v>0</v>
      </c>
    </row>
    <row r="4115" spans="1:14" x14ac:dyDescent="0.2">
      <c r="A4115">
        <v>311455</v>
      </c>
      <c r="B4115" t="s">
        <v>914</v>
      </c>
      <c r="C4115" t="s">
        <v>98</v>
      </c>
      <c r="D4115">
        <v>1995</v>
      </c>
      <c r="H4115">
        <v>9532</v>
      </c>
      <c r="I4115">
        <v>5473</v>
      </c>
      <c r="N4115">
        <f>COUNTIF(Cod_Mun_Norte!B:B,DADOS_SNIS_Minas!A4115)</f>
        <v>0</v>
      </c>
    </row>
    <row r="4116" spans="1:14" x14ac:dyDescent="0.2">
      <c r="A4116">
        <v>311460</v>
      </c>
      <c r="B4116" t="s">
        <v>142</v>
      </c>
      <c r="C4116" t="s">
        <v>98</v>
      </c>
      <c r="D4116">
        <v>2020</v>
      </c>
      <c r="E4116" t="s">
        <v>917</v>
      </c>
      <c r="F4116" t="s">
        <v>364</v>
      </c>
      <c r="G4116" t="s">
        <v>378</v>
      </c>
      <c r="H4116">
        <v>4049</v>
      </c>
      <c r="I4116">
        <v>2679</v>
      </c>
      <c r="J4116">
        <v>2770</v>
      </c>
      <c r="K4116">
        <v>2670</v>
      </c>
      <c r="L4116">
        <v>99.7</v>
      </c>
      <c r="M4116">
        <v>68.41</v>
      </c>
      <c r="N4116">
        <f>COUNTIF(Cod_Mun_Norte!B:B,DADOS_SNIS_Minas!A4116)</f>
        <v>0</v>
      </c>
    </row>
    <row r="4117" spans="1:14" x14ac:dyDescent="0.2">
      <c r="A4117">
        <v>311460</v>
      </c>
      <c r="B4117" t="s">
        <v>142</v>
      </c>
      <c r="C4117" t="s">
        <v>98</v>
      </c>
      <c r="D4117">
        <v>2019</v>
      </c>
      <c r="H4117">
        <v>4047</v>
      </c>
      <c r="I4117">
        <v>2677</v>
      </c>
      <c r="N4117">
        <f>COUNTIF(Cod_Mun_Norte!B:B,DADOS_SNIS_Minas!A4117)</f>
        <v>0</v>
      </c>
    </row>
    <row r="4118" spans="1:14" x14ac:dyDescent="0.2">
      <c r="A4118">
        <v>311460</v>
      </c>
      <c r="B4118" t="s">
        <v>142</v>
      </c>
      <c r="C4118" t="s">
        <v>98</v>
      </c>
      <c r="D4118">
        <v>2018</v>
      </c>
      <c r="H4118">
        <v>4044</v>
      </c>
      <c r="I4118">
        <v>2676</v>
      </c>
      <c r="N4118">
        <f>COUNTIF(Cod_Mun_Norte!B:B,DADOS_SNIS_Minas!A4118)</f>
        <v>0</v>
      </c>
    </row>
    <row r="4119" spans="1:14" x14ac:dyDescent="0.2">
      <c r="A4119">
        <v>311460</v>
      </c>
      <c r="B4119" t="s">
        <v>142</v>
      </c>
      <c r="C4119" t="s">
        <v>98</v>
      </c>
      <c r="D4119">
        <v>2017</v>
      </c>
      <c r="H4119">
        <v>4110</v>
      </c>
      <c r="I4119">
        <v>2719</v>
      </c>
      <c r="N4119">
        <f>COUNTIF(Cod_Mun_Norte!B:B,DADOS_SNIS_Minas!A4119)</f>
        <v>0</v>
      </c>
    </row>
    <row r="4120" spans="1:14" x14ac:dyDescent="0.2">
      <c r="A4120">
        <v>311460</v>
      </c>
      <c r="B4120" t="s">
        <v>142</v>
      </c>
      <c r="C4120" t="s">
        <v>98</v>
      </c>
      <c r="D4120">
        <v>2016</v>
      </c>
      <c r="E4120" t="s">
        <v>918</v>
      </c>
      <c r="F4120" t="s">
        <v>99</v>
      </c>
      <c r="H4120">
        <v>4103</v>
      </c>
      <c r="I4120">
        <v>2715</v>
      </c>
      <c r="J4120">
        <v>2715</v>
      </c>
      <c r="K4120">
        <v>2715</v>
      </c>
      <c r="L4120">
        <v>100</v>
      </c>
      <c r="M4120">
        <v>66.17</v>
      </c>
      <c r="N4120">
        <f>COUNTIF(Cod_Mun_Norte!B:B,DADOS_SNIS_Minas!A4120)</f>
        <v>0</v>
      </c>
    </row>
    <row r="4121" spans="1:14" x14ac:dyDescent="0.2">
      <c r="A4121">
        <v>311460</v>
      </c>
      <c r="B4121" t="s">
        <v>142</v>
      </c>
      <c r="C4121" t="s">
        <v>98</v>
      </c>
      <c r="D4121">
        <v>2015</v>
      </c>
      <c r="H4121">
        <v>4096</v>
      </c>
      <c r="I4121">
        <v>2710</v>
      </c>
      <c r="N4121">
        <f>COUNTIF(Cod_Mun_Norte!B:B,DADOS_SNIS_Minas!A4121)</f>
        <v>0</v>
      </c>
    </row>
    <row r="4122" spans="1:14" x14ac:dyDescent="0.2">
      <c r="A4122">
        <v>311460</v>
      </c>
      <c r="B4122" t="s">
        <v>142</v>
      </c>
      <c r="C4122" t="s">
        <v>98</v>
      </c>
      <c r="D4122">
        <v>2014</v>
      </c>
      <c r="H4122">
        <v>4089</v>
      </c>
      <c r="I4122">
        <v>2705</v>
      </c>
      <c r="N4122">
        <f>COUNTIF(Cod_Mun_Norte!B:B,DADOS_SNIS_Minas!A4122)</f>
        <v>0</v>
      </c>
    </row>
    <row r="4123" spans="1:14" x14ac:dyDescent="0.2">
      <c r="A4123">
        <v>311460</v>
      </c>
      <c r="B4123" t="s">
        <v>142</v>
      </c>
      <c r="C4123" t="s">
        <v>98</v>
      </c>
      <c r="D4123">
        <v>2013</v>
      </c>
      <c r="H4123">
        <v>4081</v>
      </c>
      <c r="I4123">
        <v>2700</v>
      </c>
      <c r="N4123">
        <f>COUNTIF(Cod_Mun_Norte!B:B,DADOS_SNIS_Minas!A4123)</f>
        <v>0</v>
      </c>
    </row>
    <row r="4124" spans="1:14" x14ac:dyDescent="0.2">
      <c r="A4124">
        <v>311460</v>
      </c>
      <c r="B4124" t="s">
        <v>142</v>
      </c>
      <c r="C4124" t="s">
        <v>98</v>
      </c>
      <c r="D4124">
        <v>2012</v>
      </c>
      <c r="H4124">
        <v>3958</v>
      </c>
      <c r="I4124">
        <v>2619</v>
      </c>
      <c r="N4124">
        <f>COUNTIF(Cod_Mun_Norte!B:B,DADOS_SNIS_Minas!A4124)</f>
        <v>0</v>
      </c>
    </row>
    <row r="4125" spans="1:14" x14ac:dyDescent="0.2">
      <c r="A4125">
        <v>311460</v>
      </c>
      <c r="B4125" t="s">
        <v>142</v>
      </c>
      <c r="C4125" t="s">
        <v>98</v>
      </c>
      <c r="D4125">
        <v>2011</v>
      </c>
      <c r="E4125" t="s">
        <v>918</v>
      </c>
      <c r="F4125" t="s">
        <v>99</v>
      </c>
      <c r="H4125">
        <v>3953</v>
      </c>
      <c r="I4125">
        <v>2615</v>
      </c>
      <c r="J4125">
        <v>2612</v>
      </c>
      <c r="K4125">
        <v>2612</v>
      </c>
      <c r="L4125">
        <v>99.9</v>
      </c>
      <c r="M4125">
        <v>66.08</v>
      </c>
      <c r="N4125">
        <f>COUNTIF(Cod_Mun_Norte!B:B,DADOS_SNIS_Minas!A4125)</f>
        <v>0</v>
      </c>
    </row>
    <row r="4126" spans="1:14" x14ac:dyDescent="0.2">
      <c r="A4126">
        <v>311460</v>
      </c>
      <c r="B4126" t="s">
        <v>142</v>
      </c>
      <c r="C4126" t="s">
        <v>98</v>
      </c>
      <c r="D4126">
        <v>2010</v>
      </c>
      <c r="E4126" t="s">
        <v>917</v>
      </c>
      <c r="F4126" t="s">
        <v>367</v>
      </c>
      <c r="H4126">
        <v>3948</v>
      </c>
      <c r="I4126">
        <v>2612</v>
      </c>
      <c r="J4126">
        <v>2612</v>
      </c>
      <c r="K4126">
        <v>2612</v>
      </c>
      <c r="L4126">
        <v>100</v>
      </c>
      <c r="M4126">
        <v>66.16</v>
      </c>
      <c r="N4126">
        <f>COUNTIF(Cod_Mun_Norte!B:B,DADOS_SNIS_Minas!A4126)</f>
        <v>0</v>
      </c>
    </row>
    <row r="4127" spans="1:14" x14ac:dyDescent="0.2">
      <c r="A4127">
        <v>311460</v>
      </c>
      <c r="B4127" t="s">
        <v>142</v>
      </c>
      <c r="C4127" t="s">
        <v>98</v>
      </c>
      <c r="D4127">
        <v>2009</v>
      </c>
      <c r="E4127" t="s">
        <v>917</v>
      </c>
      <c r="F4127" t="s">
        <v>367</v>
      </c>
      <c r="H4127">
        <v>4182</v>
      </c>
      <c r="I4127">
        <v>2622</v>
      </c>
      <c r="J4127">
        <v>2622</v>
      </c>
      <c r="K4127">
        <v>2622</v>
      </c>
      <c r="L4127">
        <v>100</v>
      </c>
      <c r="M4127">
        <v>62.7</v>
      </c>
      <c r="N4127">
        <f>COUNTIF(Cod_Mun_Norte!B:B,DADOS_SNIS_Minas!A4127)</f>
        <v>0</v>
      </c>
    </row>
    <row r="4128" spans="1:14" x14ac:dyDescent="0.2">
      <c r="A4128">
        <v>311460</v>
      </c>
      <c r="B4128" t="s">
        <v>142</v>
      </c>
      <c r="C4128" t="s">
        <v>98</v>
      </c>
      <c r="D4128">
        <v>2008</v>
      </c>
      <c r="H4128">
        <v>4158</v>
      </c>
      <c r="I4128">
        <v>2607</v>
      </c>
      <c r="N4128">
        <f>COUNTIF(Cod_Mun_Norte!B:B,DADOS_SNIS_Minas!A4128)</f>
        <v>0</v>
      </c>
    </row>
    <row r="4129" spans="1:14" x14ac:dyDescent="0.2">
      <c r="A4129">
        <v>311460</v>
      </c>
      <c r="B4129" t="s">
        <v>142</v>
      </c>
      <c r="C4129" t="s">
        <v>98</v>
      </c>
      <c r="D4129">
        <v>2007</v>
      </c>
      <c r="H4129">
        <v>4015</v>
      </c>
      <c r="I4129">
        <v>2517</v>
      </c>
      <c r="N4129">
        <f>COUNTIF(Cod_Mun_Norte!B:B,DADOS_SNIS_Minas!A4129)</f>
        <v>0</v>
      </c>
    </row>
    <row r="4130" spans="1:14" x14ac:dyDescent="0.2">
      <c r="A4130">
        <v>311460</v>
      </c>
      <c r="B4130" t="s">
        <v>142</v>
      </c>
      <c r="C4130" t="s">
        <v>98</v>
      </c>
      <c r="D4130">
        <v>2006</v>
      </c>
      <c r="H4130">
        <v>3413</v>
      </c>
      <c r="I4130">
        <v>1987</v>
      </c>
      <c r="N4130">
        <f>COUNTIF(Cod_Mun_Norte!B:B,DADOS_SNIS_Minas!A4130)</f>
        <v>0</v>
      </c>
    </row>
    <row r="4131" spans="1:14" x14ac:dyDescent="0.2">
      <c r="A4131">
        <v>311460</v>
      </c>
      <c r="B4131" t="s">
        <v>142</v>
      </c>
      <c r="C4131" t="s">
        <v>98</v>
      </c>
      <c r="D4131">
        <v>2005</v>
      </c>
      <c r="H4131">
        <v>3485</v>
      </c>
      <c r="I4131">
        <v>2029</v>
      </c>
      <c r="N4131">
        <f>COUNTIF(Cod_Mun_Norte!B:B,DADOS_SNIS_Minas!A4131)</f>
        <v>0</v>
      </c>
    </row>
    <row r="4132" spans="1:14" x14ac:dyDescent="0.2">
      <c r="A4132">
        <v>311460</v>
      </c>
      <c r="B4132" t="s">
        <v>142</v>
      </c>
      <c r="C4132" t="s">
        <v>98</v>
      </c>
      <c r="D4132">
        <v>2004</v>
      </c>
      <c r="H4132">
        <v>3558</v>
      </c>
      <c r="I4132">
        <v>2071</v>
      </c>
      <c r="N4132">
        <f>COUNTIF(Cod_Mun_Norte!B:B,DADOS_SNIS_Minas!A4132)</f>
        <v>0</v>
      </c>
    </row>
    <row r="4133" spans="1:14" x14ac:dyDescent="0.2">
      <c r="A4133">
        <v>311460</v>
      </c>
      <c r="B4133" t="s">
        <v>142</v>
      </c>
      <c r="C4133" t="s">
        <v>98</v>
      </c>
      <c r="D4133">
        <v>2003</v>
      </c>
      <c r="H4133">
        <v>3690</v>
      </c>
      <c r="I4133">
        <v>2148</v>
      </c>
      <c r="N4133">
        <f>COUNTIF(Cod_Mun_Norte!B:B,DADOS_SNIS_Minas!A4133)</f>
        <v>0</v>
      </c>
    </row>
    <row r="4134" spans="1:14" x14ac:dyDescent="0.2">
      <c r="A4134">
        <v>311460</v>
      </c>
      <c r="B4134" t="s">
        <v>142</v>
      </c>
      <c r="C4134" t="s">
        <v>98</v>
      </c>
      <c r="D4134">
        <v>2002</v>
      </c>
      <c r="H4134">
        <v>3752</v>
      </c>
      <c r="I4134">
        <v>2184</v>
      </c>
      <c r="N4134">
        <f>COUNTIF(Cod_Mun_Norte!B:B,DADOS_SNIS_Minas!A4134)</f>
        <v>0</v>
      </c>
    </row>
    <row r="4135" spans="1:14" x14ac:dyDescent="0.2">
      <c r="A4135">
        <v>311460</v>
      </c>
      <c r="B4135" t="s">
        <v>142</v>
      </c>
      <c r="C4135" t="s">
        <v>98</v>
      </c>
      <c r="D4135">
        <v>2001</v>
      </c>
      <c r="H4135">
        <v>3798</v>
      </c>
      <c r="I4135">
        <v>2211</v>
      </c>
      <c r="N4135">
        <f>COUNTIF(Cod_Mun_Norte!B:B,DADOS_SNIS_Minas!A4135)</f>
        <v>0</v>
      </c>
    </row>
    <row r="4136" spans="1:14" x14ac:dyDescent="0.2">
      <c r="A4136">
        <v>311460</v>
      </c>
      <c r="B4136" t="s">
        <v>142</v>
      </c>
      <c r="C4136" t="s">
        <v>98</v>
      </c>
      <c r="D4136">
        <v>2000</v>
      </c>
      <c r="H4136">
        <v>3887</v>
      </c>
      <c r="I4136">
        <v>2263</v>
      </c>
      <c r="N4136">
        <f>COUNTIF(Cod_Mun_Norte!B:B,DADOS_SNIS_Minas!A4136)</f>
        <v>0</v>
      </c>
    </row>
    <row r="4137" spans="1:14" x14ac:dyDescent="0.2">
      <c r="A4137">
        <v>311460</v>
      </c>
      <c r="B4137" t="s">
        <v>142</v>
      </c>
      <c r="C4137" t="s">
        <v>98</v>
      </c>
      <c r="D4137">
        <v>1999</v>
      </c>
      <c r="H4137">
        <v>3798</v>
      </c>
      <c r="I4137">
        <v>1777</v>
      </c>
      <c r="N4137">
        <f>COUNTIF(Cod_Mun_Norte!B:B,DADOS_SNIS_Minas!A4137)</f>
        <v>0</v>
      </c>
    </row>
    <row r="4138" spans="1:14" x14ac:dyDescent="0.2">
      <c r="A4138">
        <v>311460</v>
      </c>
      <c r="B4138" t="s">
        <v>142</v>
      </c>
      <c r="C4138" t="s">
        <v>98</v>
      </c>
      <c r="D4138">
        <v>1998</v>
      </c>
      <c r="H4138">
        <v>3880</v>
      </c>
      <c r="I4138">
        <v>1816</v>
      </c>
      <c r="N4138">
        <f>COUNTIF(Cod_Mun_Norte!B:B,DADOS_SNIS_Minas!A4138)</f>
        <v>0</v>
      </c>
    </row>
    <row r="4139" spans="1:14" x14ac:dyDescent="0.2">
      <c r="A4139">
        <v>311460</v>
      </c>
      <c r="B4139" t="s">
        <v>142</v>
      </c>
      <c r="C4139" t="s">
        <v>98</v>
      </c>
      <c r="D4139">
        <v>1997</v>
      </c>
      <c r="H4139">
        <v>3961</v>
      </c>
      <c r="I4139">
        <v>1854</v>
      </c>
      <c r="N4139">
        <f>COUNTIF(Cod_Mun_Norte!B:B,DADOS_SNIS_Minas!A4139)</f>
        <v>0</v>
      </c>
    </row>
    <row r="4140" spans="1:14" x14ac:dyDescent="0.2">
      <c r="A4140">
        <v>311460</v>
      </c>
      <c r="B4140" t="s">
        <v>142</v>
      </c>
      <c r="C4140" t="s">
        <v>98</v>
      </c>
      <c r="D4140">
        <v>1996</v>
      </c>
      <c r="H4140">
        <v>4058</v>
      </c>
      <c r="I4140">
        <v>1899</v>
      </c>
      <c r="N4140">
        <f>COUNTIF(Cod_Mun_Norte!B:B,DADOS_SNIS_Minas!A4140)</f>
        <v>0</v>
      </c>
    </row>
    <row r="4141" spans="1:14" x14ac:dyDescent="0.2">
      <c r="A4141">
        <v>311460</v>
      </c>
      <c r="B4141" t="s">
        <v>142</v>
      </c>
      <c r="C4141" t="s">
        <v>98</v>
      </c>
      <c r="D4141">
        <v>1995</v>
      </c>
      <c r="H4141">
        <v>4576</v>
      </c>
      <c r="I4141">
        <v>2141</v>
      </c>
      <c r="N4141">
        <f>COUNTIF(Cod_Mun_Norte!B:B,DADOS_SNIS_Minas!A4141)</f>
        <v>0</v>
      </c>
    </row>
    <row r="4142" spans="1:14" x14ac:dyDescent="0.2">
      <c r="A4142">
        <v>311470</v>
      </c>
      <c r="B4142" t="s">
        <v>919</v>
      </c>
      <c r="C4142" t="s">
        <v>98</v>
      </c>
      <c r="D4142">
        <v>2020</v>
      </c>
      <c r="E4142" t="s">
        <v>920</v>
      </c>
      <c r="F4142" t="s">
        <v>357</v>
      </c>
      <c r="G4142" t="s">
        <v>383</v>
      </c>
      <c r="H4142">
        <v>3597</v>
      </c>
      <c r="I4142">
        <v>2647</v>
      </c>
      <c r="J4142">
        <v>2636</v>
      </c>
      <c r="K4142">
        <v>2636</v>
      </c>
      <c r="L4142">
        <v>99.6</v>
      </c>
      <c r="M4142">
        <v>73.28</v>
      </c>
      <c r="N4142">
        <f>COUNTIF(Cod_Mun_Norte!B:B,DADOS_SNIS_Minas!A4142)</f>
        <v>0</v>
      </c>
    </row>
    <row r="4143" spans="1:14" x14ac:dyDescent="0.2">
      <c r="A4143">
        <v>311470</v>
      </c>
      <c r="B4143" t="s">
        <v>919</v>
      </c>
      <c r="C4143" t="s">
        <v>98</v>
      </c>
      <c r="D4143">
        <v>2019</v>
      </c>
      <c r="E4143" t="s">
        <v>920</v>
      </c>
      <c r="F4143" t="s">
        <v>357</v>
      </c>
      <c r="G4143" t="s">
        <v>383</v>
      </c>
      <c r="H4143">
        <v>3579</v>
      </c>
      <c r="I4143">
        <v>2634</v>
      </c>
      <c r="J4143">
        <v>2622</v>
      </c>
      <c r="K4143">
        <v>2622</v>
      </c>
      <c r="L4143">
        <v>99.5</v>
      </c>
      <c r="M4143">
        <v>73.260000000000005</v>
      </c>
      <c r="N4143">
        <f>COUNTIF(Cod_Mun_Norte!B:B,DADOS_SNIS_Minas!A4143)</f>
        <v>0</v>
      </c>
    </row>
    <row r="4144" spans="1:14" x14ac:dyDescent="0.2">
      <c r="A4144">
        <v>311470</v>
      </c>
      <c r="B4144" t="s">
        <v>919</v>
      </c>
      <c r="C4144" t="s">
        <v>98</v>
      </c>
      <c r="D4144">
        <v>2018</v>
      </c>
      <c r="E4144" t="s">
        <v>921</v>
      </c>
      <c r="F4144" t="s">
        <v>357</v>
      </c>
      <c r="H4144">
        <v>3560</v>
      </c>
      <c r="I4144">
        <v>2620</v>
      </c>
      <c r="J4144">
        <v>2579</v>
      </c>
      <c r="K4144">
        <v>2579</v>
      </c>
      <c r="L4144">
        <v>98.4</v>
      </c>
      <c r="M4144">
        <v>72.44</v>
      </c>
      <c r="N4144">
        <f>COUNTIF(Cod_Mun_Norte!B:B,DADOS_SNIS_Minas!A4144)</f>
        <v>0</v>
      </c>
    </row>
    <row r="4145" spans="1:14" x14ac:dyDescent="0.2">
      <c r="A4145">
        <v>311470</v>
      </c>
      <c r="B4145" t="s">
        <v>919</v>
      </c>
      <c r="C4145" t="s">
        <v>98</v>
      </c>
      <c r="D4145">
        <v>2017</v>
      </c>
      <c r="E4145" t="s">
        <v>921</v>
      </c>
      <c r="F4145" t="s">
        <v>357</v>
      </c>
      <c r="H4145">
        <v>3581</v>
      </c>
      <c r="I4145">
        <v>2636</v>
      </c>
      <c r="J4145">
        <v>2567</v>
      </c>
      <c r="K4145">
        <v>2567</v>
      </c>
      <c r="L4145">
        <v>97.4</v>
      </c>
      <c r="M4145">
        <v>71.680000000000007</v>
      </c>
      <c r="N4145">
        <f>COUNTIF(Cod_Mun_Norte!B:B,DADOS_SNIS_Minas!A4145)</f>
        <v>0</v>
      </c>
    </row>
    <row r="4146" spans="1:14" x14ac:dyDescent="0.2">
      <c r="A4146">
        <v>311470</v>
      </c>
      <c r="B4146" t="s">
        <v>919</v>
      </c>
      <c r="C4146" t="s">
        <v>98</v>
      </c>
      <c r="D4146">
        <v>2016</v>
      </c>
      <c r="E4146" t="s">
        <v>921</v>
      </c>
      <c r="F4146" t="s">
        <v>359</v>
      </c>
      <c r="H4146">
        <v>3563</v>
      </c>
      <c r="I4146">
        <v>2622</v>
      </c>
      <c r="J4146">
        <v>2601</v>
      </c>
      <c r="K4146">
        <v>2601</v>
      </c>
      <c r="L4146">
        <v>99.2</v>
      </c>
      <c r="M4146">
        <v>73</v>
      </c>
      <c r="N4146">
        <f>COUNTIF(Cod_Mun_Norte!B:B,DADOS_SNIS_Minas!A4146)</f>
        <v>0</v>
      </c>
    </row>
    <row r="4147" spans="1:14" x14ac:dyDescent="0.2">
      <c r="A4147">
        <v>311470</v>
      </c>
      <c r="B4147" t="s">
        <v>919</v>
      </c>
      <c r="C4147" t="s">
        <v>98</v>
      </c>
      <c r="D4147">
        <v>2015</v>
      </c>
      <c r="E4147" t="s">
        <v>921</v>
      </c>
      <c r="F4147" t="s">
        <v>359</v>
      </c>
      <c r="H4147">
        <v>3544</v>
      </c>
      <c r="I4147">
        <v>2608</v>
      </c>
      <c r="J4147">
        <v>2511</v>
      </c>
      <c r="K4147">
        <v>2511</v>
      </c>
      <c r="L4147">
        <v>96.3</v>
      </c>
      <c r="M4147">
        <v>70.849999999999994</v>
      </c>
      <c r="N4147">
        <f>COUNTIF(Cod_Mun_Norte!B:B,DADOS_SNIS_Minas!A4147)</f>
        <v>0</v>
      </c>
    </row>
    <row r="4148" spans="1:14" x14ac:dyDescent="0.2">
      <c r="A4148">
        <v>311470</v>
      </c>
      <c r="B4148" t="s">
        <v>919</v>
      </c>
      <c r="C4148" t="s">
        <v>98</v>
      </c>
      <c r="D4148">
        <v>2014</v>
      </c>
      <c r="E4148" t="s">
        <v>921</v>
      </c>
      <c r="F4148" t="s">
        <v>359</v>
      </c>
      <c r="H4148">
        <v>3523</v>
      </c>
      <c r="I4148">
        <v>2593</v>
      </c>
      <c r="J4148">
        <v>2593</v>
      </c>
      <c r="K4148">
        <v>2593</v>
      </c>
      <c r="L4148">
        <v>100</v>
      </c>
      <c r="M4148">
        <v>73.599999999999994</v>
      </c>
      <c r="N4148">
        <f>COUNTIF(Cod_Mun_Norte!B:B,DADOS_SNIS_Minas!A4148)</f>
        <v>0</v>
      </c>
    </row>
    <row r="4149" spans="1:14" x14ac:dyDescent="0.2">
      <c r="A4149">
        <v>311470</v>
      </c>
      <c r="B4149" t="s">
        <v>919</v>
      </c>
      <c r="C4149" t="s">
        <v>98</v>
      </c>
      <c r="D4149">
        <v>2013</v>
      </c>
      <c r="E4149" t="s">
        <v>921</v>
      </c>
      <c r="F4149" t="s">
        <v>359</v>
      </c>
      <c r="H4149">
        <v>3502</v>
      </c>
      <c r="I4149">
        <v>2577</v>
      </c>
      <c r="J4149">
        <v>2577</v>
      </c>
      <c r="K4149">
        <v>2577</v>
      </c>
      <c r="L4149">
        <v>100</v>
      </c>
      <c r="M4149">
        <v>73.59</v>
      </c>
      <c r="N4149">
        <f>COUNTIF(Cod_Mun_Norte!B:B,DADOS_SNIS_Minas!A4149)</f>
        <v>0</v>
      </c>
    </row>
    <row r="4150" spans="1:14" x14ac:dyDescent="0.2">
      <c r="A4150">
        <v>311470</v>
      </c>
      <c r="B4150" t="s">
        <v>919</v>
      </c>
      <c r="C4150" t="s">
        <v>98</v>
      </c>
      <c r="D4150">
        <v>2012</v>
      </c>
      <c r="E4150" t="s">
        <v>921</v>
      </c>
      <c r="F4150" t="s">
        <v>359</v>
      </c>
      <c r="H4150">
        <v>3380</v>
      </c>
      <c r="I4150">
        <v>2488</v>
      </c>
      <c r="J4150">
        <v>2488</v>
      </c>
      <c r="K4150">
        <v>2488</v>
      </c>
      <c r="L4150">
        <v>100</v>
      </c>
      <c r="M4150">
        <v>73.61</v>
      </c>
      <c r="N4150">
        <f>COUNTIF(Cod_Mun_Norte!B:B,DADOS_SNIS_Minas!A4150)</f>
        <v>0</v>
      </c>
    </row>
    <row r="4151" spans="1:14" x14ac:dyDescent="0.2">
      <c r="A4151">
        <v>311470</v>
      </c>
      <c r="B4151" t="s">
        <v>919</v>
      </c>
      <c r="C4151" t="s">
        <v>98</v>
      </c>
      <c r="D4151">
        <v>2011</v>
      </c>
      <c r="E4151" t="s">
        <v>921</v>
      </c>
      <c r="F4151" t="s">
        <v>359</v>
      </c>
      <c r="H4151">
        <v>3361</v>
      </c>
      <c r="I4151">
        <v>2474</v>
      </c>
      <c r="J4151">
        <v>2474</v>
      </c>
      <c r="K4151">
        <v>2474</v>
      </c>
      <c r="L4151">
        <v>100</v>
      </c>
      <c r="M4151">
        <v>73.61</v>
      </c>
      <c r="N4151">
        <f>COUNTIF(Cod_Mun_Norte!B:B,DADOS_SNIS_Minas!A4151)</f>
        <v>0</v>
      </c>
    </row>
    <row r="4152" spans="1:14" x14ac:dyDescent="0.2">
      <c r="A4152">
        <v>311470</v>
      </c>
      <c r="B4152" t="s">
        <v>919</v>
      </c>
      <c r="C4152" t="s">
        <v>98</v>
      </c>
      <c r="D4152">
        <v>2010</v>
      </c>
      <c r="E4152" t="s">
        <v>921</v>
      </c>
      <c r="F4152" t="s">
        <v>359</v>
      </c>
      <c r="H4152">
        <v>3341</v>
      </c>
      <c r="I4152">
        <v>2459</v>
      </c>
      <c r="J4152">
        <v>2459</v>
      </c>
      <c r="K4152">
        <v>2459</v>
      </c>
      <c r="L4152">
        <v>100</v>
      </c>
      <c r="M4152">
        <v>73.599999999999994</v>
      </c>
      <c r="N4152">
        <f>COUNTIF(Cod_Mun_Norte!B:B,DADOS_SNIS_Minas!A4152)</f>
        <v>0</v>
      </c>
    </row>
    <row r="4153" spans="1:14" x14ac:dyDescent="0.2">
      <c r="A4153">
        <v>311470</v>
      </c>
      <c r="B4153" t="s">
        <v>919</v>
      </c>
      <c r="C4153" t="s">
        <v>98</v>
      </c>
      <c r="D4153">
        <v>2009</v>
      </c>
      <c r="E4153" t="s">
        <v>922</v>
      </c>
      <c r="F4153" t="s">
        <v>364</v>
      </c>
      <c r="H4153">
        <v>3380</v>
      </c>
      <c r="I4153">
        <v>2415</v>
      </c>
      <c r="J4153">
        <v>3104</v>
      </c>
      <c r="K4153">
        <v>3104</v>
      </c>
      <c r="L4153">
        <v>100</v>
      </c>
      <c r="M4153">
        <v>91.83</v>
      </c>
      <c r="N4153">
        <f>COUNTIF(Cod_Mun_Norte!B:B,DADOS_SNIS_Minas!A4153)</f>
        <v>0</v>
      </c>
    </row>
    <row r="4154" spans="1:14" x14ac:dyDescent="0.2">
      <c r="A4154">
        <v>311470</v>
      </c>
      <c r="B4154" t="s">
        <v>919</v>
      </c>
      <c r="C4154" t="s">
        <v>98</v>
      </c>
      <c r="D4154">
        <v>2008</v>
      </c>
      <c r="E4154" t="s">
        <v>361</v>
      </c>
      <c r="F4154" t="s">
        <v>362</v>
      </c>
      <c r="H4154">
        <v>3355</v>
      </c>
      <c r="I4154">
        <v>2397</v>
      </c>
      <c r="J4154">
        <v>2931</v>
      </c>
      <c r="K4154">
        <v>2931</v>
      </c>
      <c r="L4154">
        <v>100</v>
      </c>
      <c r="M4154">
        <v>87.36</v>
      </c>
      <c r="N4154">
        <f>COUNTIF(Cod_Mun_Norte!B:B,DADOS_SNIS_Minas!A4154)</f>
        <v>0</v>
      </c>
    </row>
    <row r="4155" spans="1:14" x14ac:dyDescent="0.2">
      <c r="A4155">
        <v>311470</v>
      </c>
      <c r="B4155" t="s">
        <v>919</v>
      </c>
      <c r="C4155" t="s">
        <v>98</v>
      </c>
      <c r="D4155">
        <v>2007</v>
      </c>
      <c r="E4155" t="s">
        <v>361</v>
      </c>
      <c r="F4155" t="s">
        <v>362</v>
      </c>
      <c r="H4155">
        <v>3234</v>
      </c>
      <c r="I4155">
        <v>2311</v>
      </c>
      <c r="J4155">
        <v>2912</v>
      </c>
      <c r="K4155">
        <v>2912</v>
      </c>
      <c r="L4155">
        <v>100</v>
      </c>
      <c r="M4155">
        <v>90.04</v>
      </c>
      <c r="N4155">
        <f>COUNTIF(Cod_Mun_Norte!B:B,DADOS_SNIS_Minas!A4155)</f>
        <v>0</v>
      </c>
    </row>
    <row r="4156" spans="1:14" x14ac:dyDescent="0.2">
      <c r="A4156">
        <v>311470</v>
      </c>
      <c r="B4156" t="s">
        <v>919</v>
      </c>
      <c r="C4156" t="s">
        <v>98</v>
      </c>
      <c r="D4156">
        <v>2006</v>
      </c>
      <c r="E4156" t="s">
        <v>361</v>
      </c>
      <c r="F4156" t="s">
        <v>362</v>
      </c>
      <c r="H4156">
        <v>3469</v>
      </c>
      <c r="I4156">
        <v>2400</v>
      </c>
      <c r="J4156">
        <v>2826</v>
      </c>
      <c r="K4156">
        <v>2826</v>
      </c>
      <c r="L4156">
        <v>100</v>
      </c>
      <c r="M4156">
        <v>81.459999999999994</v>
      </c>
      <c r="N4156">
        <f>COUNTIF(Cod_Mun_Norte!B:B,DADOS_SNIS_Minas!A4156)</f>
        <v>0</v>
      </c>
    </row>
    <row r="4157" spans="1:14" x14ac:dyDescent="0.2">
      <c r="A4157">
        <v>311470</v>
      </c>
      <c r="B4157" t="s">
        <v>919</v>
      </c>
      <c r="C4157" t="s">
        <v>98</v>
      </c>
      <c r="D4157">
        <v>2005</v>
      </c>
      <c r="E4157" t="s">
        <v>361</v>
      </c>
      <c r="F4157" t="s">
        <v>362</v>
      </c>
      <c r="H4157">
        <v>3411</v>
      </c>
      <c r="I4157">
        <v>2360</v>
      </c>
      <c r="N4157">
        <f>COUNTIF(Cod_Mun_Norte!B:B,DADOS_SNIS_Minas!A4157)</f>
        <v>0</v>
      </c>
    </row>
    <row r="4158" spans="1:14" x14ac:dyDescent="0.2">
      <c r="A4158">
        <v>311470</v>
      </c>
      <c r="B4158" t="s">
        <v>919</v>
      </c>
      <c r="C4158" t="s">
        <v>98</v>
      </c>
      <c r="D4158">
        <v>2004</v>
      </c>
      <c r="E4158" t="s">
        <v>361</v>
      </c>
      <c r="F4158" t="s">
        <v>362</v>
      </c>
      <c r="H4158">
        <v>3353</v>
      </c>
      <c r="I4158">
        <v>2320</v>
      </c>
      <c r="N4158">
        <f>COUNTIF(Cod_Mun_Norte!B:B,DADOS_SNIS_Minas!A4158)</f>
        <v>0</v>
      </c>
    </row>
    <row r="4159" spans="1:14" x14ac:dyDescent="0.2">
      <c r="A4159">
        <v>311470</v>
      </c>
      <c r="B4159" t="s">
        <v>919</v>
      </c>
      <c r="C4159" t="s">
        <v>98</v>
      </c>
      <c r="D4159">
        <v>2003</v>
      </c>
      <c r="E4159" t="s">
        <v>361</v>
      </c>
      <c r="F4159" t="s">
        <v>362</v>
      </c>
      <c r="H4159">
        <v>3247</v>
      </c>
      <c r="I4159">
        <v>2246</v>
      </c>
      <c r="N4159">
        <f>COUNTIF(Cod_Mun_Norte!B:B,DADOS_SNIS_Minas!A4159)</f>
        <v>0</v>
      </c>
    </row>
    <row r="4160" spans="1:14" x14ac:dyDescent="0.2">
      <c r="A4160">
        <v>311470</v>
      </c>
      <c r="B4160" t="s">
        <v>919</v>
      </c>
      <c r="C4160" t="s">
        <v>98</v>
      </c>
      <c r="D4160">
        <v>2002</v>
      </c>
      <c r="E4160" t="s">
        <v>361</v>
      </c>
      <c r="F4160" t="s">
        <v>362</v>
      </c>
      <c r="H4160">
        <v>3197</v>
      </c>
      <c r="I4160">
        <v>2212</v>
      </c>
      <c r="N4160">
        <f>COUNTIF(Cod_Mun_Norte!B:B,DADOS_SNIS_Minas!A4160)</f>
        <v>0</v>
      </c>
    </row>
    <row r="4161" spans="1:14" x14ac:dyDescent="0.2">
      <c r="A4161">
        <v>311470</v>
      </c>
      <c r="B4161" t="s">
        <v>919</v>
      </c>
      <c r="C4161" t="s">
        <v>98</v>
      </c>
      <c r="D4161">
        <v>2001</v>
      </c>
      <c r="E4161" t="s">
        <v>361</v>
      </c>
      <c r="F4161" t="s">
        <v>362</v>
      </c>
      <c r="H4161">
        <v>3149</v>
      </c>
      <c r="I4161">
        <v>2179</v>
      </c>
      <c r="N4161">
        <f>COUNTIF(Cod_Mun_Norte!B:B,DADOS_SNIS_Minas!A4161)</f>
        <v>0</v>
      </c>
    </row>
    <row r="4162" spans="1:14" x14ac:dyDescent="0.2">
      <c r="A4162">
        <v>311470</v>
      </c>
      <c r="B4162" t="s">
        <v>919</v>
      </c>
      <c r="C4162" t="s">
        <v>98</v>
      </c>
      <c r="D4162">
        <v>2000</v>
      </c>
      <c r="E4162" t="s">
        <v>361</v>
      </c>
      <c r="F4162" t="s">
        <v>362</v>
      </c>
      <c r="H4162">
        <v>3089</v>
      </c>
      <c r="I4162">
        <v>2137</v>
      </c>
      <c r="N4162">
        <f>COUNTIF(Cod_Mun_Norte!B:B,DADOS_SNIS_Minas!A4162)</f>
        <v>0</v>
      </c>
    </row>
    <row r="4163" spans="1:14" x14ac:dyDescent="0.2">
      <c r="A4163">
        <v>311470</v>
      </c>
      <c r="B4163" t="s">
        <v>919</v>
      </c>
      <c r="C4163" t="s">
        <v>98</v>
      </c>
      <c r="D4163">
        <v>1999</v>
      </c>
      <c r="E4163" t="s">
        <v>361</v>
      </c>
      <c r="F4163" t="s">
        <v>362</v>
      </c>
      <c r="H4163">
        <v>2991</v>
      </c>
      <c r="I4163">
        <v>1999</v>
      </c>
      <c r="N4163">
        <f>COUNTIF(Cod_Mun_Norte!B:B,DADOS_SNIS_Minas!A4163)</f>
        <v>0</v>
      </c>
    </row>
    <row r="4164" spans="1:14" x14ac:dyDescent="0.2">
      <c r="A4164">
        <v>311470</v>
      </c>
      <c r="B4164" t="s">
        <v>919</v>
      </c>
      <c r="C4164" t="s">
        <v>98</v>
      </c>
      <c r="D4164">
        <v>1998</v>
      </c>
      <c r="E4164" t="s">
        <v>361</v>
      </c>
      <c r="F4164" t="s">
        <v>362</v>
      </c>
      <c r="H4164">
        <v>2931</v>
      </c>
      <c r="I4164">
        <v>1959</v>
      </c>
      <c r="N4164">
        <f>COUNTIF(Cod_Mun_Norte!B:B,DADOS_SNIS_Minas!A4164)</f>
        <v>0</v>
      </c>
    </row>
    <row r="4165" spans="1:14" x14ac:dyDescent="0.2">
      <c r="A4165">
        <v>311470</v>
      </c>
      <c r="B4165" t="s">
        <v>919</v>
      </c>
      <c r="C4165" t="s">
        <v>98</v>
      </c>
      <c r="D4165">
        <v>1997</v>
      </c>
      <c r="H4165">
        <v>2871</v>
      </c>
      <c r="I4165">
        <v>1919</v>
      </c>
      <c r="N4165">
        <f>COUNTIF(Cod_Mun_Norte!B:B,DADOS_SNIS_Minas!A4165)</f>
        <v>0</v>
      </c>
    </row>
    <row r="4166" spans="1:14" x14ac:dyDescent="0.2">
      <c r="A4166">
        <v>311470</v>
      </c>
      <c r="B4166" t="s">
        <v>919</v>
      </c>
      <c r="C4166" t="s">
        <v>98</v>
      </c>
      <c r="D4166">
        <v>1996</v>
      </c>
      <c r="H4166">
        <v>2801</v>
      </c>
      <c r="I4166">
        <v>1872</v>
      </c>
      <c r="N4166">
        <f>COUNTIF(Cod_Mun_Norte!B:B,DADOS_SNIS_Minas!A4166)</f>
        <v>0</v>
      </c>
    </row>
    <row r="4167" spans="1:14" x14ac:dyDescent="0.2">
      <c r="A4167">
        <v>311470</v>
      </c>
      <c r="B4167" t="s">
        <v>919</v>
      </c>
      <c r="C4167" t="s">
        <v>98</v>
      </c>
      <c r="D4167">
        <v>1995</v>
      </c>
      <c r="H4167">
        <v>2660</v>
      </c>
      <c r="I4167">
        <v>1778</v>
      </c>
      <c r="N4167">
        <f>COUNTIF(Cod_Mun_Norte!B:B,DADOS_SNIS_Minas!A4167)</f>
        <v>0</v>
      </c>
    </row>
    <row r="4168" spans="1:14" x14ac:dyDescent="0.2">
      <c r="A4168">
        <v>311480</v>
      </c>
      <c r="B4168" t="s">
        <v>923</v>
      </c>
      <c r="C4168" t="s">
        <v>98</v>
      </c>
      <c r="D4168">
        <v>2020</v>
      </c>
      <c r="E4168" t="s">
        <v>924</v>
      </c>
      <c r="F4168" t="s">
        <v>367</v>
      </c>
      <c r="G4168" t="s">
        <v>368</v>
      </c>
      <c r="H4168">
        <v>4461</v>
      </c>
      <c r="I4168">
        <v>2386</v>
      </c>
      <c r="J4168">
        <v>2007</v>
      </c>
      <c r="K4168">
        <v>2007</v>
      </c>
      <c r="L4168">
        <v>84.1</v>
      </c>
      <c r="M4168">
        <v>44.99</v>
      </c>
      <c r="N4168">
        <f>COUNTIF(Cod_Mun_Norte!B:B,DADOS_SNIS_Minas!A4168)</f>
        <v>0</v>
      </c>
    </row>
    <row r="4169" spans="1:14" x14ac:dyDescent="0.2">
      <c r="A4169">
        <v>311480</v>
      </c>
      <c r="B4169" t="s">
        <v>923</v>
      </c>
      <c r="C4169" t="s">
        <v>98</v>
      </c>
      <c r="D4169">
        <v>2019</v>
      </c>
      <c r="E4169" t="s">
        <v>924</v>
      </c>
      <c r="F4169" t="s">
        <v>367</v>
      </c>
      <c r="G4169" t="s">
        <v>368</v>
      </c>
      <c r="H4169">
        <v>4478</v>
      </c>
      <c r="I4169">
        <v>2395</v>
      </c>
      <c r="J4169">
        <v>2004</v>
      </c>
      <c r="K4169">
        <v>2004</v>
      </c>
      <c r="L4169">
        <v>83.7</v>
      </c>
      <c r="M4169">
        <v>44.75</v>
      </c>
      <c r="N4169">
        <f>COUNTIF(Cod_Mun_Norte!B:B,DADOS_SNIS_Minas!A4169)</f>
        <v>0</v>
      </c>
    </row>
    <row r="4170" spans="1:14" x14ac:dyDescent="0.2">
      <c r="A4170">
        <v>311480</v>
      </c>
      <c r="B4170" t="s">
        <v>923</v>
      </c>
      <c r="C4170" t="s">
        <v>98</v>
      </c>
      <c r="D4170">
        <v>2018</v>
      </c>
      <c r="E4170" t="s">
        <v>924</v>
      </c>
      <c r="F4170" t="s">
        <v>367</v>
      </c>
      <c r="H4170">
        <v>4495</v>
      </c>
      <c r="I4170">
        <v>2404</v>
      </c>
      <c r="J4170">
        <v>2021</v>
      </c>
      <c r="K4170">
        <v>2021</v>
      </c>
      <c r="L4170">
        <v>84.1</v>
      </c>
      <c r="M4170">
        <v>44.96</v>
      </c>
      <c r="N4170">
        <f>COUNTIF(Cod_Mun_Norte!B:B,DADOS_SNIS_Minas!A4170)</f>
        <v>0</v>
      </c>
    </row>
    <row r="4171" spans="1:14" x14ac:dyDescent="0.2">
      <c r="A4171">
        <v>311480</v>
      </c>
      <c r="B4171" t="s">
        <v>923</v>
      </c>
      <c r="C4171" t="s">
        <v>98</v>
      </c>
      <c r="D4171">
        <v>2017</v>
      </c>
      <c r="E4171" t="s">
        <v>924</v>
      </c>
      <c r="F4171" t="s">
        <v>367</v>
      </c>
      <c r="H4171">
        <v>4617</v>
      </c>
      <c r="I4171">
        <v>2470</v>
      </c>
      <c r="J4171">
        <v>2023</v>
      </c>
      <c r="K4171">
        <v>2023</v>
      </c>
      <c r="L4171">
        <v>81.900000000000006</v>
      </c>
      <c r="M4171">
        <v>43.82</v>
      </c>
      <c r="N4171">
        <f>COUNTIF(Cod_Mun_Norte!B:B,DADOS_SNIS_Minas!A4171)</f>
        <v>0</v>
      </c>
    </row>
    <row r="4172" spans="1:14" x14ac:dyDescent="0.2">
      <c r="A4172">
        <v>311480</v>
      </c>
      <c r="B4172" t="s">
        <v>923</v>
      </c>
      <c r="C4172" t="s">
        <v>98</v>
      </c>
      <c r="D4172">
        <v>2016</v>
      </c>
      <c r="E4172" t="s">
        <v>361</v>
      </c>
      <c r="F4172" t="s">
        <v>99</v>
      </c>
      <c r="H4172">
        <v>4625</v>
      </c>
      <c r="I4172">
        <v>2474</v>
      </c>
      <c r="J4172">
        <v>2020</v>
      </c>
      <c r="K4172">
        <v>2020</v>
      </c>
      <c r="L4172">
        <v>81.7</v>
      </c>
      <c r="M4172">
        <v>43.68</v>
      </c>
      <c r="N4172">
        <f>COUNTIF(Cod_Mun_Norte!B:B,DADOS_SNIS_Minas!A4172)</f>
        <v>0</v>
      </c>
    </row>
    <row r="4173" spans="1:14" x14ac:dyDescent="0.2">
      <c r="A4173">
        <v>311480</v>
      </c>
      <c r="B4173" t="s">
        <v>923</v>
      </c>
      <c r="C4173" t="s">
        <v>98</v>
      </c>
      <c r="D4173">
        <v>2015</v>
      </c>
      <c r="E4173" t="s">
        <v>361</v>
      </c>
      <c r="F4173" t="s">
        <v>99</v>
      </c>
      <c r="H4173">
        <v>4633</v>
      </c>
      <c r="I4173">
        <v>2478</v>
      </c>
      <c r="J4173">
        <v>2009</v>
      </c>
      <c r="K4173">
        <v>2009</v>
      </c>
      <c r="L4173">
        <v>81.099999999999994</v>
      </c>
      <c r="M4173">
        <v>43.36</v>
      </c>
      <c r="N4173">
        <f>COUNTIF(Cod_Mun_Norte!B:B,DADOS_SNIS_Minas!A4173)</f>
        <v>0</v>
      </c>
    </row>
    <row r="4174" spans="1:14" x14ac:dyDescent="0.2">
      <c r="A4174">
        <v>311480</v>
      </c>
      <c r="B4174" t="s">
        <v>923</v>
      </c>
      <c r="C4174" t="s">
        <v>98</v>
      </c>
      <c r="D4174">
        <v>2014</v>
      </c>
      <c r="E4174" t="s">
        <v>361</v>
      </c>
      <c r="F4174" t="s">
        <v>99</v>
      </c>
      <c r="H4174">
        <v>4642</v>
      </c>
      <c r="I4174">
        <v>2483</v>
      </c>
      <c r="J4174">
        <v>2483</v>
      </c>
      <c r="K4174">
        <v>2483</v>
      </c>
      <c r="L4174">
        <v>100</v>
      </c>
      <c r="M4174">
        <v>53.49</v>
      </c>
      <c r="N4174">
        <f>COUNTIF(Cod_Mun_Norte!B:B,DADOS_SNIS_Minas!A4174)</f>
        <v>0</v>
      </c>
    </row>
    <row r="4175" spans="1:14" x14ac:dyDescent="0.2">
      <c r="A4175">
        <v>311480</v>
      </c>
      <c r="B4175" t="s">
        <v>923</v>
      </c>
      <c r="C4175" t="s">
        <v>98</v>
      </c>
      <c r="D4175">
        <v>2013</v>
      </c>
      <c r="E4175" t="s">
        <v>924</v>
      </c>
      <c r="F4175" t="s">
        <v>367</v>
      </c>
      <c r="H4175">
        <v>4651</v>
      </c>
      <c r="I4175">
        <v>2488</v>
      </c>
      <c r="J4175">
        <v>2488</v>
      </c>
      <c r="K4175">
        <v>2488</v>
      </c>
      <c r="L4175">
        <v>100</v>
      </c>
      <c r="M4175">
        <v>53.49</v>
      </c>
      <c r="N4175">
        <f>COUNTIF(Cod_Mun_Norte!B:B,DADOS_SNIS_Minas!A4175)</f>
        <v>0</v>
      </c>
    </row>
    <row r="4176" spans="1:14" x14ac:dyDescent="0.2">
      <c r="A4176">
        <v>311480</v>
      </c>
      <c r="B4176" t="s">
        <v>923</v>
      </c>
      <c r="C4176" t="s">
        <v>98</v>
      </c>
      <c r="D4176">
        <v>2012</v>
      </c>
      <c r="E4176" t="s">
        <v>924</v>
      </c>
      <c r="F4176" t="s">
        <v>367</v>
      </c>
      <c r="H4176">
        <v>4530</v>
      </c>
      <c r="I4176">
        <v>2423</v>
      </c>
      <c r="J4176">
        <v>2423</v>
      </c>
      <c r="K4176">
        <v>2423</v>
      </c>
      <c r="L4176">
        <v>100</v>
      </c>
      <c r="M4176">
        <v>53.49</v>
      </c>
      <c r="N4176">
        <f>COUNTIF(Cod_Mun_Norte!B:B,DADOS_SNIS_Minas!A4176)</f>
        <v>0</v>
      </c>
    </row>
    <row r="4177" spans="1:14" x14ac:dyDescent="0.2">
      <c r="A4177">
        <v>311480</v>
      </c>
      <c r="B4177" t="s">
        <v>923</v>
      </c>
      <c r="C4177" t="s">
        <v>98</v>
      </c>
      <c r="D4177">
        <v>2011</v>
      </c>
      <c r="E4177" t="s">
        <v>924</v>
      </c>
      <c r="F4177" t="s">
        <v>367</v>
      </c>
      <c r="H4177">
        <v>4543</v>
      </c>
      <c r="I4177">
        <v>2430</v>
      </c>
      <c r="J4177">
        <v>2430</v>
      </c>
      <c r="K4177">
        <v>2430</v>
      </c>
      <c r="L4177">
        <v>100</v>
      </c>
      <c r="M4177">
        <v>53.49</v>
      </c>
      <c r="N4177">
        <f>COUNTIF(Cod_Mun_Norte!B:B,DADOS_SNIS_Minas!A4177)</f>
        <v>0</v>
      </c>
    </row>
    <row r="4178" spans="1:14" x14ac:dyDescent="0.2">
      <c r="A4178">
        <v>311480</v>
      </c>
      <c r="B4178" t="s">
        <v>923</v>
      </c>
      <c r="C4178" t="s">
        <v>98</v>
      </c>
      <c r="D4178">
        <v>2010</v>
      </c>
      <c r="E4178" t="s">
        <v>361</v>
      </c>
      <c r="F4178" t="s">
        <v>99</v>
      </c>
      <c r="H4178">
        <v>4556</v>
      </c>
      <c r="I4178">
        <v>2437</v>
      </c>
      <c r="J4178">
        <v>2437</v>
      </c>
      <c r="K4178">
        <v>2437</v>
      </c>
      <c r="L4178">
        <v>100</v>
      </c>
      <c r="M4178">
        <v>53.49</v>
      </c>
      <c r="N4178">
        <f>COUNTIF(Cod_Mun_Norte!B:B,DADOS_SNIS_Minas!A4178)</f>
        <v>0</v>
      </c>
    </row>
    <row r="4179" spans="1:14" x14ac:dyDescent="0.2">
      <c r="A4179">
        <v>311480</v>
      </c>
      <c r="B4179" t="s">
        <v>923</v>
      </c>
      <c r="C4179" t="s">
        <v>98</v>
      </c>
      <c r="D4179">
        <v>2009</v>
      </c>
      <c r="E4179" t="s">
        <v>361</v>
      </c>
      <c r="F4179" t="s">
        <v>99</v>
      </c>
      <c r="H4179">
        <v>4735</v>
      </c>
      <c r="I4179">
        <v>2474</v>
      </c>
      <c r="J4179">
        <v>3013</v>
      </c>
      <c r="K4179">
        <v>3013</v>
      </c>
      <c r="L4179">
        <v>100</v>
      </c>
      <c r="M4179">
        <v>63.63</v>
      </c>
      <c r="N4179">
        <f>COUNTIF(Cod_Mun_Norte!B:B,DADOS_SNIS_Minas!A4179)</f>
        <v>0</v>
      </c>
    </row>
    <row r="4180" spans="1:14" x14ac:dyDescent="0.2">
      <c r="A4180">
        <v>311480</v>
      </c>
      <c r="B4180" t="s">
        <v>923</v>
      </c>
      <c r="C4180" t="s">
        <v>98</v>
      </c>
      <c r="D4180">
        <v>2008</v>
      </c>
      <c r="E4180" t="s">
        <v>361</v>
      </c>
      <c r="F4180" t="s">
        <v>99</v>
      </c>
      <c r="H4180">
        <v>4739</v>
      </c>
      <c r="I4180">
        <v>2476</v>
      </c>
      <c r="J4180">
        <v>2896</v>
      </c>
      <c r="K4180">
        <v>2896</v>
      </c>
      <c r="L4180">
        <v>100</v>
      </c>
      <c r="M4180">
        <v>61.11</v>
      </c>
      <c r="N4180">
        <f>COUNTIF(Cod_Mun_Norte!B:B,DADOS_SNIS_Minas!A4180)</f>
        <v>0</v>
      </c>
    </row>
    <row r="4181" spans="1:14" x14ac:dyDescent="0.2">
      <c r="A4181">
        <v>311480</v>
      </c>
      <c r="B4181" t="s">
        <v>923</v>
      </c>
      <c r="C4181" t="s">
        <v>98</v>
      </c>
      <c r="D4181">
        <v>2007</v>
      </c>
      <c r="E4181" t="s">
        <v>361</v>
      </c>
      <c r="F4181" t="s">
        <v>99</v>
      </c>
      <c r="H4181">
        <v>4611</v>
      </c>
      <c r="I4181">
        <v>2409</v>
      </c>
      <c r="J4181">
        <v>2886</v>
      </c>
      <c r="K4181">
        <v>2886</v>
      </c>
      <c r="L4181">
        <v>100</v>
      </c>
      <c r="M4181">
        <v>62.59</v>
      </c>
      <c r="N4181">
        <f>COUNTIF(Cod_Mun_Norte!B:B,DADOS_SNIS_Minas!A4181)</f>
        <v>0</v>
      </c>
    </row>
    <row r="4182" spans="1:14" x14ac:dyDescent="0.2">
      <c r="A4182">
        <v>311480</v>
      </c>
      <c r="B4182" t="s">
        <v>923</v>
      </c>
      <c r="C4182" t="s">
        <v>98</v>
      </c>
      <c r="D4182">
        <v>2006</v>
      </c>
      <c r="E4182" t="s">
        <v>361</v>
      </c>
      <c r="F4182" t="s">
        <v>99</v>
      </c>
      <c r="H4182">
        <v>4772</v>
      </c>
      <c r="I4182">
        <v>2553</v>
      </c>
      <c r="J4182">
        <v>2834</v>
      </c>
      <c r="K4182">
        <v>2834</v>
      </c>
      <c r="L4182">
        <v>100</v>
      </c>
      <c r="M4182">
        <v>59.39</v>
      </c>
      <c r="N4182">
        <f>COUNTIF(Cod_Mun_Norte!B:B,DADOS_SNIS_Minas!A4182)</f>
        <v>0</v>
      </c>
    </row>
    <row r="4183" spans="1:14" x14ac:dyDescent="0.2">
      <c r="A4183">
        <v>311480</v>
      </c>
      <c r="B4183" t="s">
        <v>923</v>
      </c>
      <c r="C4183" t="s">
        <v>98</v>
      </c>
      <c r="D4183">
        <v>2005</v>
      </c>
      <c r="E4183" t="s">
        <v>361</v>
      </c>
      <c r="F4183" t="s">
        <v>99</v>
      </c>
      <c r="H4183">
        <v>4766</v>
      </c>
      <c r="I4183">
        <v>2550</v>
      </c>
      <c r="J4183">
        <v>2815</v>
      </c>
      <c r="K4183">
        <v>2815</v>
      </c>
      <c r="L4183">
        <v>100</v>
      </c>
      <c r="M4183">
        <v>59.06</v>
      </c>
      <c r="N4183">
        <f>COUNTIF(Cod_Mun_Norte!B:B,DADOS_SNIS_Minas!A4183)</f>
        <v>0</v>
      </c>
    </row>
    <row r="4184" spans="1:14" x14ac:dyDescent="0.2">
      <c r="A4184">
        <v>311480</v>
      </c>
      <c r="B4184" t="s">
        <v>923</v>
      </c>
      <c r="C4184" t="s">
        <v>98</v>
      </c>
      <c r="D4184">
        <v>2004</v>
      </c>
      <c r="E4184" t="s">
        <v>361</v>
      </c>
      <c r="F4184" t="s">
        <v>99</v>
      </c>
      <c r="H4184">
        <v>4760</v>
      </c>
      <c r="I4184">
        <v>2546</v>
      </c>
      <c r="J4184">
        <v>2821</v>
      </c>
      <c r="K4184">
        <v>2821</v>
      </c>
      <c r="L4184">
        <v>100</v>
      </c>
      <c r="M4184">
        <v>59.26</v>
      </c>
      <c r="N4184">
        <f>COUNTIF(Cod_Mun_Norte!B:B,DADOS_SNIS_Minas!A4184)</f>
        <v>0</v>
      </c>
    </row>
    <row r="4185" spans="1:14" x14ac:dyDescent="0.2">
      <c r="A4185">
        <v>311480</v>
      </c>
      <c r="B4185" t="s">
        <v>923</v>
      </c>
      <c r="C4185" t="s">
        <v>98</v>
      </c>
      <c r="D4185">
        <v>2003</v>
      </c>
      <c r="E4185" t="s">
        <v>361</v>
      </c>
      <c r="F4185" t="s">
        <v>99</v>
      </c>
      <c r="H4185">
        <v>4749</v>
      </c>
      <c r="I4185">
        <v>2541</v>
      </c>
      <c r="N4185">
        <f>COUNTIF(Cod_Mun_Norte!B:B,DADOS_SNIS_Minas!A4185)</f>
        <v>0</v>
      </c>
    </row>
    <row r="4186" spans="1:14" x14ac:dyDescent="0.2">
      <c r="A4186">
        <v>311480</v>
      </c>
      <c r="B4186" t="s">
        <v>923</v>
      </c>
      <c r="C4186" t="s">
        <v>98</v>
      </c>
      <c r="D4186">
        <v>2002</v>
      </c>
      <c r="E4186" t="s">
        <v>361</v>
      </c>
      <c r="F4186" t="s">
        <v>362</v>
      </c>
      <c r="H4186">
        <v>4744</v>
      </c>
      <c r="I4186">
        <v>2538</v>
      </c>
      <c r="N4186">
        <f>COUNTIF(Cod_Mun_Norte!B:B,DADOS_SNIS_Minas!A4186)</f>
        <v>0</v>
      </c>
    </row>
    <row r="4187" spans="1:14" x14ac:dyDescent="0.2">
      <c r="A4187">
        <v>311480</v>
      </c>
      <c r="B4187" t="s">
        <v>923</v>
      </c>
      <c r="C4187" t="s">
        <v>98</v>
      </c>
      <c r="D4187">
        <v>2001</v>
      </c>
      <c r="E4187" t="s">
        <v>361</v>
      </c>
      <c r="F4187" t="s">
        <v>362</v>
      </c>
      <c r="H4187">
        <v>4740</v>
      </c>
      <c r="I4187">
        <v>2536</v>
      </c>
      <c r="N4187">
        <f>COUNTIF(Cod_Mun_Norte!B:B,DADOS_SNIS_Minas!A4187)</f>
        <v>0</v>
      </c>
    </row>
    <row r="4188" spans="1:14" x14ac:dyDescent="0.2">
      <c r="A4188">
        <v>311480</v>
      </c>
      <c r="B4188" t="s">
        <v>923</v>
      </c>
      <c r="C4188" t="s">
        <v>98</v>
      </c>
      <c r="D4188">
        <v>2000</v>
      </c>
      <c r="H4188">
        <v>4733</v>
      </c>
      <c r="I4188">
        <v>2532</v>
      </c>
      <c r="N4188">
        <f>COUNTIF(Cod_Mun_Norte!B:B,DADOS_SNIS_Minas!A4188)</f>
        <v>0</v>
      </c>
    </row>
    <row r="4189" spans="1:14" x14ac:dyDescent="0.2">
      <c r="A4189">
        <v>311480</v>
      </c>
      <c r="B4189" t="s">
        <v>923</v>
      </c>
      <c r="C4189" t="s">
        <v>98</v>
      </c>
      <c r="D4189">
        <v>1999</v>
      </c>
      <c r="H4189">
        <v>4753</v>
      </c>
      <c r="I4189">
        <v>2530</v>
      </c>
      <c r="N4189">
        <f>COUNTIF(Cod_Mun_Norte!B:B,DADOS_SNIS_Minas!A4189)</f>
        <v>0</v>
      </c>
    </row>
    <row r="4190" spans="1:14" x14ac:dyDescent="0.2">
      <c r="A4190">
        <v>311480</v>
      </c>
      <c r="B4190" t="s">
        <v>923</v>
      </c>
      <c r="C4190" t="s">
        <v>98</v>
      </c>
      <c r="D4190">
        <v>1998</v>
      </c>
      <c r="H4190">
        <v>4741</v>
      </c>
      <c r="I4190">
        <v>2523</v>
      </c>
      <c r="N4190">
        <f>COUNTIF(Cod_Mun_Norte!B:B,DADOS_SNIS_Minas!A4190)</f>
        <v>0</v>
      </c>
    </row>
    <row r="4191" spans="1:14" x14ac:dyDescent="0.2">
      <c r="A4191">
        <v>311480</v>
      </c>
      <c r="B4191" t="s">
        <v>923</v>
      </c>
      <c r="C4191" t="s">
        <v>98</v>
      </c>
      <c r="D4191">
        <v>1997</v>
      </c>
      <c r="H4191">
        <v>4730</v>
      </c>
      <c r="I4191">
        <v>2517</v>
      </c>
      <c r="N4191">
        <f>COUNTIF(Cod_Mun_Norte!B:B,DADOS_SNIS_Minas!A4191)</f>
        <v>0</v>
      </c>
    </row>
    <row r="4192" spans="1:14" x14ac:dyDescent="0.2">
      <c r="A4192">
        <v>311480</v>
      </c>
      <c r="B4192" t="s">
        <v>923</v>
      </c>
      <c r="C4192" t="s">
        <v>98</v>
      </c>
      <c r="D4192">
        <v>1996</v>
      </c>
      <c r="H4192">
        <v>4716</v>
      </c>
      <c r="I4192">
        <v>2510</v>
      </c>
      <c r="N4192">
        <f>COUNTIF(Cod_Mun_Norte!B:B,DADOS_SNIS_Minas!A4192)</f>
        <v>0</v>
      </c>
    </row>
    <row r="4193" spans="1:14" x14ac:dyDescent="0.2">
      <c r="A4193">
        <v>311480</v>
      </c>
      <c r="B4193" t="s">
        <v>923</v>
      </c>
      <c r="C4193" t="s">
        <v>98</v>
      </c>
      <c r="D4193">
        <v>1995</v>
      </c>
      <c r="H4193">
        <v>4491</v>
      </c>
      <c r="I4193">
        <v>2390</v>
      </c>
      <c r="N4193">
        <f>COUNTIF(Cod_Mun_Norte!B:B,DADOS_SNIS_Minas!A4193)</f>
        <v>0</v>
      </c>
    </row>
    <row r="4194" spans="1:14" x14ac:dyDescent="0.2">
      <c r="A4194">
        <v>311490</v>
      </c>
      <c r="B4194" t="s">
        <v>143</v>
      </c>
      <c r="C4194" t="s">
        <v>98</v>
      </c>
      <c r="D4194">
        <v>2020</v>
      </c>
      <c r="E4194" t="s">
        <v>925</v>
      </c>
      <c r="F4194" t="s">
        <v>362</v>
      </c>
      <c r="G4194" t="s">
        <v>102</v>
      </c>
      <c r="H4194">
        <v>2254</v>
      </c>
      <c r="I4194">
        <v>1127</v>
      </c>
      <c r="J4194">
        <v>2254</v>
      </c>
      <c r="K4194">
        <v>1127</v>
      </c>
      <c r="L4194">
        <v>100</v>
      </c>
      <c r="M4194">
        <v>100</v>
      </c>
      <c r="N4194">
        <f>COUNTIF(Cod_Mun_Norte!B:B,DADOS_SNIS_Minas!A4194)</f>
        <v>0</v>
      </c>
    </row>
    <row r="4195" spans="1:14" x14ac:dyDescent="0.2">
      <c r="A4195">
        <v>311490</v>
      </c>
      <c r="B4195" t="s">
        <v>143</v>
      </c>
      <c r="C4195" t="s">
        <v>98</v>
      </c>
      <c r="D4195">
        <v>2019</v>
      </c>
      <c r="H4195">
        <v>2257</v>
      </c>
      <c r="I4195">
        <v>1129</v>
      </c>
      <c r="N4195">
        <f>COUNTIF(Cod_Mun_Norte!B:B,DADOS_SNIS_Minas!A4195)</f>
        <v>0</v>
      </c>
    </row>
    <row r="4196" spans="1:14" x14ac:dyDescent="0.2">
      <c r="A4196">
        <v>311490</v>
      </c>
      <c r="B4196" t="s">
        <v>143</v>
      </c>
      <c r="C4196" t="s">
        <v>98</v>
      </c>
      <c r="D4196">
        <v>2018</v>
      </c>
      <c r="H4196">
        <v>2260</v>
      </c>
      <c r="I4196">
        <v>1130</v>
      </c>
      <c r="N4196">
        <f>COUNTIF(Cod_Mun_Norte!B:B,DADOS_SNIS_Minas!A4196)</f>
        <v>0</v>
      </c>
    </row>
    <row r="4197" spans="1:14" x14ac:dyDescent="0.2">
      <c r="A4197">
        <v>311490</v>
      </c>
      <c r="B4197" t="s">
        <v>143</v>
      </c>
      <c r="C4197" t="s">
        <v>98</v>
      </c>
      <c r="D4197">
        <v>2017</v>
      </c>
      <c r="H4197">
        <v>2309</v>
      </c>
      <c r="I4197">
        <v>1155</v>
      </c>
      <c r="N4197">
        <f>COUNTIF(Cod_Mun_Norte!B:B,DADOS_SNIS_Minas!A4197)</f>
        <v>0</v>
      </c>
    </row>
    <row r="4198" spans="1:14" x14ac:dyDescent="0.2">
      <c r="A4198">
        <v>311490</v>
      </c>
      <c r="B4198" t="s">
        <v>143</v>
      </c>
      <c r="C4198" t="s">
        <v>98</v>
      </c>
      <c r="D4198">
        <v>2016</v>
      </c>
      <c r="H4198">
        <v>2309</v>
      </c>
      <c r="I4198">
        <v>1155</v>
      </c>
      <c r="N4198">
        <f>COUNTIF(Cod_Mun_Norte!B:B,DADOS_SNIS_Minas!A4198)</f>
        <v>0</v>
      </c>
    </row>
    <row r="4199" spans="1:14" x14ac:dyDescent="0.2">
      <c r="A4199">
        <v>311490</v>
      </c>
      <c r="B4199" t="s">
        <v>143</v>
      </c>
      <c r="C4199" t="s">
        <v>98</v>
      </c>
      <c r="D4199">
        <v>2015</v>
      </c>
      <c r="H4199">
        <v>2308</v>
      </c>
      <c r="I4199">
        <v>1154</v>
      </c>
      <c r="N4199">
        <f>COUNTIF(Cod_Mun_Norte!B:B,DADOS_SNIS_Minas!A4199)</f>
        <v>0</v>
      </c>
    </row>
    <row r="4200" spans="1:14" x14ac:dyDescent="0.2">
      <c r="A4200">
        <v>311490</v>
      </c>
      <c r="B4200" t="s">
        <v>143</v>
      </c>
      <c r="C4200" t="s">
        <v>98</v>
      </c>
      <c r="D4200">
        <v>2014</v>
      </c>
      <c r="H4200">
        <v>2308</v>
      </c>
      <c r="I4200">
        <v>1154</v>
      </c>
      <c r="N4200">
        <f>COUNTIF(Cod_Mun_Norte!B:B,DADOS_SNIS_Minas!A4200)</f>
        <v>0</v>
      </c>
    </row>
    <row r="4201" spans="1:14" x14ac:dyDescent="0.2">
      <c r="A4201">
        <v>311490</v>
      </c>
      <c r="B4201" t="s">
        <v>143</v>
      </c>
      <c r="C4201" t="s">
        <v>98</v>
      </c>
      <c r="D4201">
        <v>2013</v>
      </c>
      <c r="H4201">
        <v>2307</v>
      </c>
      <c r="I4201">
        <v>1154</v>
      </c>
      <c r="N4201">
        <f>COUNTIF(Cod_Mun_Norte!B:B,DADOS_SNIS_Minas!A4201)</f>
        <v>0</v>
      </c>
    </row>
    <row r="4202" spans="1:14" x14ac:dyDescent="0.2">
      <c r="A4202">
        <v>311490</v>
      </c>
      <c r="B4202" t="s">
        <v>143</v>
      </c>
      <c r="C4202" t="s">
        <v>98</v>
      </c>
      <c r="D4202">
        <v>2012</v>
      </c>
      <c r="E4202" t="s">
        <v>925</v>
      </c>
      <c r="F4202" t="s">
        <v>99</v>
      </c>
      <c r="H4202">
        <v>2241</v>
      </c>
      <c r="I4202">
        <v>1121</v>
      </c>
      <c r="J4202">
        <v>2176</v>
      </c>
      <c r="K4202">
        <v>1121</v>
      </c>
      <c r="L4202">
        <v>100</v>
      </c>
      <c r="M4202">
        <v>97.1</v>
      </c>
      <c r="N4202">
        <f>COUNTIF(Cod_Mun_Norte!B:B,DADOS_SNIS_Minas!A4202)</f>
        <v>0</v>
      </c>
    </row>
    <row r="4203" spans="1:14" x14ac:dyDescent="0.2">
      <c r="A4203">
        <v>311490</v>
      </c>
      <c r="B4203" t="s">
        <v>143</v>
      </c>
      <c r="C4203" t="s">
        <v>98</v>
      </c>
      <c r="D4203">
        <v>2011</v>
      </c>
      <c r="H4203">
        <v>2243</v>
      </c>
      <c r="I4203">
        <v>1122</v>
      </c>
      <c r="N4203">
        <f>COUNTIF(Cod_Mun_Norte!B:B,DADOS_SNIS_Minas!A4203)</f>
        <v>0</v>
      </c>
    </row>
    <row r="4204" spans="1:14" x14ac:dyDescent="0.2">
      <c r="A4204">
        <v>311490</v>
      </c>
      <c r="B4204" t="s">
        <v>143</v>
      </c>
      <c r="C4204" t="s">
        <v>98</v>
      </c>
      <c r="D4204">
        <v>2010</v>
      </c>
      <c r="H4204">
        <v>2244</v>
      </c>
      <c r="I4204">
        <v>1122</v>
      </c>
      <c r="N4204">
        <f>COUNTIF(Cod_Mun_Norte!B:B,DADOS_SNIS_Minas!A4204)</f>
        <v>0</v>
      </c>
    </row>
    <row r="4205" spans="1:14" x14ac:dyDescent="0.2">
      <c r="A4205">
        <v>311490</v>
      </c>
      <c r="B4205" t="s">
        <v>143</v>
      </c>
      <c r="C4205" t="s">
        <v>98</v>
      </c>
      <c r="D4205">
        <v>2009</v>
      </c>
      <c r="H4205">
        <v>2129</v>
      </c>
      <c r="I4205">
        <v>1062</v>
      </c>
      <c r="N4205">
        <f>COUNTIF(Cod_Mun_Norte!B:B,DADOS_SNIS_Minas!A4205)</f>
        <v>0</v>
      </c>
    </row>
    <row r="4206" spans="1:14" x14ac:dyDescent="0.2">
      <c r="A4206">
        <v>311490</v>
      </c>
      <c r="B4206" t="s">
        <v>143</v>
      </c>
      <c r="C4206" t="s">
        <v>98</v>
      </c>
      <c r="D4206">
        <v>2008</v>
      </c>
      <c r="H4206">
        <v>2143</v>
      </c>
      <c r="I4206">
        <v>1069</v>
      </c>
      <c r="N4206">
        <f>COUNTIF(Cod_Mun_Norte!B:B,DADOS_SNIS_Minas!A4206)</f>
        <v>0</v>
      </c>
    </row>
    <row r="4207" spans="1:14" x14ac:dyDescent="0.2">
      <c r="A4207">
        <v>311490</v>
      </c>
      <c r="B4207" t="s">
        <v>143</v>
      </c>
      <c r="C4207" t="s">
        <v>98</v>
      </c>
      <c r="D4207">
        <v>2007</v>
      </c>
      <c r="H4207">
        <v>2100</v>
      </c>
      <c r="I4207">
        <v>1048</v>
      </c>
      <c r="N4207">
        <f>COUNTIF(Cod_Mun_Norte!B:B,DADOS_SNIS_Minas!A4207)</f>
        <v>0</v>
      </c>
    </row>
    <row r="4208" spans="1:14" x14ac:dyDescent="0.2">
      <c r="A4208">
        <v>311490</v>
      </c>
      <c r="B4208" t="s">
        <v>143</v>
      </c>
      <c r="C4208" t="s">
        <v>98</v>
      </c>
      <c r="D4208">
        <v>2006</v>
      </c>
      <c r="H4208">
        <v>2390</v>
      </c>
      <c r="I4208">
        <v>1069</v>
      </c>
      <c r="N4208">
        <f>COUNTIF(Cod_Mun_Norte!B:B,DADOS_SNIS_Minas!A4208)</f>
        <v>0</v>
      </c>
    </row>
    <row r="4209" spans="1:14" x14ac:dyDescent="0.2">
      <c r="A4209">
        <v>311490</v>
      </c>
      <c r="B4209" t="s">
        <v>143</v>
      </c>
      <c r="C4209" t="s">
        <v>98</v>
      </c>
      <c r="D4209">
        <v>2005</v>
      </c>
      <c r="H4209">
        <v>2371</v>
      </c>
      <c r="I4209">
        <v>1061</v>
      </c>
      <c r="N4209">
        <f>COUNTIF(Cod_Mun_Norte!B:B,DADOS_SNIS_Minas!A4209)</f>
        <v>0</v>
      </c>
    </row>
    <row r="4210" spans="1:14" x14ac:dyDescent="0.2">
      <c r="A4210">
        <v>311490</v>
      </c>
      <c r="B4210" t="s">
        <v>143</v>
      </c>
      <c r="C4210" t="s">
        <v>98</v>
      </c>
      <c r="D4210">
        <v>2004</v>
      </c>
      <c r="H4210">
        <v>2352</v>
      </c>
      <c r="I4210">
        <v>1052</v>
      </c>
      <c r="N4210">
        <f>COUNTIF(Cod_Mun_Norte!B:B,DADOS_SNIS_Minas!A4210)</f>
        <v>0</v>
      </c>
    </row>
    <row r="4211" spans="1:14" x14ac:dyDescent="0.2">
      <c r="A4211">
        <v>311490</v>
      </c>
      <c r="B4211" t="s">
        <v>143</v>
      </c>
      <c r="C4211" t="s">
        <v>98</v>
      </c>
      <c r="D4211">
        <v>2003</v>
      </c>
      <c r="H4211">
        <v>2317</v>
      </c>
      <c r="I4211">
        <v>1037</v>
      </c>
      <c r="N4211">
        <f>COUNTIF(Cod_Mun_Norte!B:B,DADOS_SNIS_Minas!A4211)</f>
        <v>0</v>
      </c>
    </row>
    <row r="4212" spans="1:14" x14ac:dyDescent="0.2">
      <c r="A4212">
        <v>311490</v>
      </c>
      <c r="B4212" t="s">
        <v>143</v>
      </c>
      <c r="C4212" t="s">
        <v>98</v>
      </c>
      <c r="D4212">
        <v>2002</v>
      </c>
      <c r="H4212">
        <v>2300</v>
      </c>
      <c r="I4212">
        <v>1029</v>
      </c>
      <c r="N4212">
        <f>COUNTIF(Cod_Mun_Norte!B:B,DADOS_SNIS_Minas!A4212)</f>
        <v>0</v>
      </c>
    </row>
    <row r="4213" spans="1:14" x14ac:dyDescent="0.2">
      <c r="A4213">
        <v>311490</v>
      </c>
      <c r="B4213" t="s">
        <v>143</v>
      </c>
      <c r="C4213" t="s">
        <v>98</v>
      </c>
      <c r="D4213">
        <v>2001</v>
      </c>
      <c r="H4213">
        <v>2279</v>
      </c>
      <c r="I4213">
        <v>1020</v>
      </c>
      <c r="N4213">
        <f>COUNTIF(Cod_Mun_Norte!B:B,DADOS_SNIS_Minas!A4213)</f>
        <v>0</v>
      </c>
    </row>
    <row r="4214" spans="1:14" x14ac:dyDescent="0.2">
      <c r="A4214">
        <v>311490</v>
      </c>
      <c r="B4214" t="s">
        <v>143</v>
      </c>
      <c r="C4214" t="s">
        <v>98</v>
      </c>
      <c r="D4214">
        <v>2000</v>
      </c>
      <c r="H4214">
        <v>2264</v>
      </c>
      <c r="I4214">
        <v>1013</v>
      </c>
      <c r="N4214">
        <f>COUNTIF(Cod_Mun_Norte!B:B,DADOS_SNIS_Minas!A4214)</f>
        <v>0</v>
      </c>
    </row>
    <row r="4215" spans="1:14" x14ac:dyDescent="0.2">
      <c r="A4215">
        <v>311490</v>
      </c>
      <c r="B4215" t="s">
        <v>143</v>
      </c>
      <c r="C4215" t="s">
        <v>98</v>
      </c>
      <c r="D4215">
        <v>1999</v>
      </c>
      <c r="H4215">
        <v>2240</v>
      </c>
      <c r="I4215">
        <v>942</v>
      </c>
      <c r="N4215">
        <f>COUNTIF(Cod_Mun_Norte!B:B,DADOS_SNIS_Minas!A4215)</f>
        <v>0</v>
      </c>
    </row>
    <row r="4216" spans="1:14" x14ac:dyDescent="0.2">
      <c r="A4216">
        <v>311490</v>
      </c>
      <c r="B4216" t="s">
        <v>143</v>
      </c>
      <c r="C4216" t="s">
        <v>98</v>
      </c>
      <c r="D4216">
        <v>1998</v>
      </c>
      <c r="H4216">
        <v>2220</v>
      </c>
      <c r="I4216">
        <v>934</v>
      </c>
      <c r="N4216">
        <f>COUNTIF(Cod_Mun_Norte!B:B,DADOS_SNIS_Minas!A4216)</f>
        <v>0</v>
      </c>
    </row>
    <row r="4217" spans="1:14" x14ac:dyDescent="0.2">
      <c r="A4217">
        <v>311490</v>
      </c>
      <c r="B4217" t="s">
        <v>143</v>
      </c>
      <c r="C4217" t="s">
        <v>98</v>
      </c>
      <c r="D4217">
        <v>1997</v>
      </c>
      <c r="H4217">
        <v>2200</v>
      </c>
      <c r="I4217">
        <v>925</v>
      </c>
      <c r="N4217">
        <f>COUNTIF(Cod_Mun_Norte!B:B,DADOS_SNIS_Minas!A4217)</f>
        <v>0</v>
      </c>
    </row>
    <row r="4218" spans="1:14" x14ac:dyDescent="0.2">
      <c r="A4218">
        <v>311490</v>
      </c>
      <c r="B4218" t="s">
        <v>143</v>
      </c>
      <c r="C4218" t="s">
        <v>98</v>
      </c>
      <c r="D4218">
        <v>1996</v>
      </c>
      <c r="H4218">
        <v>2176</v>
      </c>
      <c r="I4218">
        <v>915</v>
      </c>
      <c r="N4218">
        <f>COUNTIF(Cod_Mun_Norte!B:B,DADOS_SNIS_Minas!A4218)</f>
        <v>0</v>
      </c>
    </row>
    <row r="4219" spans="1:14" x14ac:dyDescent="0.2">
      <c r="A4219">
        <v>311490</v>
      </c>
      <c r="B4219" t="s">
        <v>143</v>
      </c>
      <c r="C4219" t="s">
        <v>98</v>
      </c>
      <c r="D4219">
        <v>1995</v>
      </c>
      <c r="H4219">
        <v>1990</v>
      </c>
      <c r="I4219">
        <v>837</v>
      </c>
      <c r="N4219">
        <f>COUNTIF(Cod_Mun_Norte!B:B,DADOS_SNIS_Minas!A4219)</f>
        <v>0</v>
      </c>
    </row>
    <row r="4220" spans="1:14" x14ac:dyDescent="0.2">
      <c r="A4220">
        <v>311500</v>
      </c>
      <c r="B4220" t="s">
        <v>926</v>
      </c>
      <c r="C4220" t="s">
        <v>98</v>
      </c>
      <c r="D4220">
        <v>2020</v>
      </c>
      <c r="E4220" t="s">
        <v>927</v>
      </c>
      <c r="F4220" t="s">
        <v>357</v>
      </c>
      <c r="G4220" t="s">
        <v>383</v>
      </c>
      <c r="H4220">
        <v>3092</v>
      </c>
      <c r="I4220">
        <v>1944</v>
      </c>
      <c r="J4220">
        <v>1931</v>
      </c>
      <c r="K4220">
        <v>1931</v>
      </c>
      <c r="L4220">
        <v>99.3</v>
      </c>
      <c r="M4220">
        <v>62.45</v>
      </c>
      <c r="N4220">
        <f>COUNTIF(Cod_Mun_Norte!B:B,DADOS_SNIS_Minas!A4220)</f>
        <v>0</v>
      </c>
    </row>
    <row r="4221" spans="1:14" x14ac:dyDescent="0.2">
      <c r="A4221">
        <v>311500</v>
      </c>
      <c r="B4221" t="s">
        <v>926</v>
      </c>
      <c r="C4221" t="s">
        <v>98</v>
      </c>
      <c r="D4221">
        <v>2019</v>
      </c>
      <c r="E4221" t="s">
        <v>928</v>
      </c>
      <c r="F4221" t="s">
        <v>364</v>
      </c>
      <c r="G4221" t="s">
        <v>368</v>
      </c>
      <c r="H4221">
        <v>3075</v>
      </c>
      <c r="I4221">
        <v>1933</v>
      </c>
      <c r="J4221">
        <v>1931</v>
      </c>
      <c r="K4221">
        <v>1931</v>
      </c>
      <c r="L4221">
        <v>99.9</v>
      </c>
      <c r="M4221">
        <v>62.8</v>
      </c>
      <c r="N4221">
        <f>COUNTIF(Cod_Mun_Norte!B:B,DADOS_SNIS_Minas!A4221)</f>
        <v>0</v>
      </c>
    </row>
    <row r="4222" spans="1:14" x14ac:dyDescent="0.2">
      <c r="A4222">
        <v>311500</v>
      </c>
      <c r="B4222" t="s">
        <v>926</v>
      </c>
      <c r="C4222" t="s">
        <v>98</v>
      </c>
      <c r="D4222">
        <v>2018</v>
      </c>
      <c r="E4222" t="s">
        <v>928</v>
      </c>
      <c r="F4222" t="s">
        <v>364</v>
      </c>
      <c r="H4222">
        <v>3057</v>
      </c>
      <c r="I4222">
        <v>1922</v>
      </c>
      <c r="J4222">
        <v>1922</v>
      </c>
      <c r="K4222">
        <v>1922</v>
      </c>
      <c r="L4222">
        <v>100</v>
      </c>
      <c r="M4222">
        <v>62.87</v>
      </c>
      <c r="N4222">
        <f>COUNTIF(Cod_Mun_Norte!B:B,DADOS_SNIS_Minas!A4222)</f>
        <v>0</v>
      </c>
    </row>
    <row r="4223" spans="1:14" x14ac:dyDescent="0.2">
      <c r="A4223">
        <v>311500</v>
      </c>
      <c r="B4223" t="s">
        <v>926</v>
      </c>
      <c r="C4223" t="s">
        <v>98</v>
      </c>
      <c r="D4223">
        <v>2017</v>
      </c>
      <c r="E4223" t="s">
        <v>928</v>
      </c>
      <c r="F4223" t="s">
        <v>364</v>
      </c>
      <c r="H4223">
        <v>3071</v>
      </c>
      <c r="I4223">
        <v>1931</v>
      </c>
      <c r="J4223">
        <v>1921</v>
      </c>
      <c r="K4223">
        <v>1921</v>
      </c>
      <c r="L4223">
        <v>99.5</v>
      </c>
      <c r="M4223">
        <v>62.55</v>
      </c>
      <c r="N4223">
        <f>COUNTIF(Cod_Mun_Norte!B:B,DADOS_SNIS_Minas!A4223)</f>
        <v>0</v>
      </c>
    </row>
    <row r="4224" spans="1:14" x14ac:dyDescent="0.2">
      <c r="A4224">
        <v>311500</v>
      </c>
      <c r="B4224" t="s">
        <v>926</v>
      </c>
      <c r="C4224" t="s">
        <v>98</v>
      </c>
      <c r="D4224">
        <v>2016</v>
      </c>
      <c r="E4224" t="s">
        <v>929</v>
      </c>
      <c r="F4224" t="s">
        <v>359</v>
      </c>
      <c r="H4224">
        <v>3055</v>
      </c>
      <c r="I4224">
        <v>1920</v>
      </c>
      <c r="J4224">
        <v>1920</v>
      </c>
      <c r="K4224">
        <v>1920</v>
      </c>
      <c r="L4224">
        <v>100</v>
      </c>
      <c r="M4224">
        <v>62.85</v>
      </c>
      <c r="N4224">
        <f>COUNTIF(Cod_Mun_Norte!B:B,DADOS_SNIS_Minas!A4224)</f>
        <v>0</v>
      </c>
    </row>
    <row r="4225" spans="1:14" x14ac:dyDescent="0.2">
      <c r="A4225">
        <v>311500</v>
      </c>
      <c r="B4225" t="s">
        <v>926</v>
      </c>
      <c r="C4225" t="s">
        <v>98</v>
      </c>
      <c r="D4225">
        <v>2015</v>
      </c>
      <c r="E4225" t="s">
        <v>361</v>
      </c>
      <c r="F4225" t="s">
        <v>362</v>
      </c>
      <c r="H4225">
        <v>3037</v>
      </c>
      <c r="I4225">
        <v>1909</v>
      </c>
      <c r="J4225">
        <v>1887</v>
      </c>
      <c r="K4225">
        <v>1887</v>
      </c>
      <c r="L4225">
        <v>98.9</v>
      </c>
      <c r="M4225">
        <v>62.13</v>
      </c>
      <c r="N4225">
        <f>COUNTIF(Cod_Mun_Norte!B:B,DADOS_SNIS_Minas!A4225)</f>
        <v>0</v>
      </c>
    </row>
    <row r="4226" spans="1:14" x14ac:dyDescent="0.2">
      <c r="A4226">
        <v>311500</v>
      </c>
      <c r="B4226" t="s">
        <v>926</v>
      </c>
      <c r="C4226" t="s">
        <v>98</v>
      </c>
      <c r="D4226">
        <v>2014</v>
      </c>
      <c r="E4226" t="s">
        <v>930</v>
      </c>
      <c r="F4226" t="s">
        <v>360</v>
      </c>
      <c r="H4226">
        <v>3018</v>
      </c>
      <c r="I4226">
        <v>1897</v>
      </c>
      <c r="J4226">
        <v>1897</v>
      </c>
      <c r="K4226">
        <v>1897</v>
      </c>
      <c r="L4226">
        <v>100</v>
      </c>
      <c r="M4226">
        <v>62.86</v>
      </c>
      <c r="N4226">
        <f>COUNTIF(Cod_Mun_Norte!B:B,DADOS_SNIS_Minas!A4226)</f>
        <v>0</v>
      </c>
    </row>
    <row r="4227" spans="1:14" x14ac:dyDescent="0.2">
      <c r="A4227">
        <v>311500</v>
      </c>
      <c r="B4227" t="s">
        <v>926</v>
      </c>
      <c r="C4227" t="s">
        <v>98</v>
      </c>
      <c r="D4227">
        <v>2013</v>
      </c>
      <c r="E4227" t="s">
        <v>361</v>
      </c>
      <c r="F4227" t="s">
        <v>362</v>
      </c>
      <c r="H4227">
        <v>2999</v>
      </c>
      <c r="I4227">
        <v>1885</v>
      </c>
      <c r="J4227">
        <v>1885</v>
      </c>
      <c r="K4227">
        <v>1885</v>
      </c>
      <c r="L4227">
        <v>100</v>
      </c>
      <c r="M4227">
        <v>62.85</v>
      </c>
      <c r="N4227">
        <f>COUNTIF(Cod_Mun_Norte!B:B,DADOS_SNIS_Minas!A4227)</f>
        <v>0</v>
      </c>
    </row>
    <row r="4228" spans="1:14" x14ac:dyDescent="0.2">
      <c r="A4228">
        <v>311500</v>
      </c>
      <c r="B4228" t="s">
        <v>926</v>
      </c>
      <c r="C4228" t="s">
        <v>98</v>
      </c>
      <c r="D4228">
        <v>2012</v>
      </c>
      <c r="E4228" t="s">
        <v>930</v>
      </c>
      <c r="F4228" t="s">
        <v>360</v>
      </c>
      <c r="H4228">
        <v>2893</v>
      </c>
      <c r="I4228">
        <v>1819</v>
      </c>
      <c r="J4228">
        <v>1819</v>
      </c>
      <c r="K4228">
        <v>1819</v>
      </c>
      <c r="L4228">
        <v>100</v>
      </c>
      <c r="M4228">
        <v>62.88</v>
      </c>
      <c r="N4228">
        <f>COUNTIF(Cod_Mun_Norte!B:B,DADOS_SNIS_Minas!A4228)</f>
        <v>0</v>
      </c>
    </row>
    <row r="4229" spans="1:14" x14ac:dyDescent="0.2">
      <c r="A4229">
        <v>311500</v>
      </c>
      <c r="B4229" t="s">
        <v>926</v>
      </c>
      <c r="C4229" t="s">
        <v>98</v>
      </c>
      <c r="D4229">
        <v>2011</v>
      </c>
      <c r="E4229" t="s">
        <v>930</v>
      </c>
      <c r="F4229" t="s">
        <v>360</v>
      </c>
      <c r="H4229">
        <v>2876</v>
      </c>
      <c r="I4229">
        <v>1808</v>
      </c>
      <c r="J4229">
        <v>1808</v>
      </c>
      <c r="K4229">
        <v>1808</v>
      </c>
      <c r="L4229">
        <v>100</v>
      </c>
      <c r="M4229">
        <v>62.87</v>
      </c>
      <c r="N4229">
        <f>COUNTIF(Cod_Mun_Norte!B:B,DADOS_SNIS_Minas!A4229)</f>
        <v>0</v>
      </c>
    </row>
    <row r="4230" spans="1:14" x14ac:dyDescent="0.2">
      <c r="A4230">
        <v>311500</v>
      </c>
      <c r="B4230" t="s">
        <v>926</v>
      </c>
      <c r="C4230" t="s">
        <v>98</v>
      </c>
      <c r="D4230">
        <v>2010</v>
      </c>
      <c r="E4230" t="s">
        <v>361</v>
      </c>
      <c r="F4230" t="s">
        <v>362</v>
      </c>
      <c r="H4230">
        <v>2857</v>
      </c>
      <c r="I4230">
        <v>1796</v>
      </c>
      <c r="J4230">
        <v>1589</v>
      </c>
      <c r="K4230">
        <v>1589</v>
      </c>
      <c r="L4230">
        <v>88.5</v>
      </c>
      <c r="M4230">
        <v>55.62</v>
      </c>
      <c r="N4230">
        <f>COUNTIF(Cod_Mun_Norte!B:B,DADOS_SNIS_Minas!A4230)</f>
        <v>0</v>
      </c>
    </row>
    <row r="4231" spans="1:14" x14ac:dyDescent="0.2">
      <c r="A4231">
        <v>311500</v>
      </c>
      <c r="B4231" t="s">
        <v>926</v>
      </c>
      <c r="C4231" t="s">
        <v>98</v>
      </c>
      <c r="D4231">
        <v>2009</v>
      </c>
      <c r="E4231" t="s">
        <v>361</v>
      </c>
      <c r="F4231" t="s">
        <v>362</v>
      </c>
      <c r="H4231">
        <v>2938</v>
      </c>
      <c r="I4231">
        <v>1102</v>
      </c>
      <c r="J4231">
        <v>1583</v>
      </c>
      <c r="K4231">
        <v>1583</v>
      </c>
      <c r="L4231">
        <v>100</v>
      </c>
      <c r="M4231">
        <v>53.88</v>
      </c>
      <c r="N4231">
        <f>COUNTIF(Cod_Mun_Norte!B:B,DADOS_SNIS_Minas!A4231)</f>
        <v>0</v>
      </c>
    </row>
    <row r="4232" spans="1:14" x14ac:dyDescent="0.2">
      <c r="A4232">
        <v>311500</v>
      </c>
      <c r="B4232" t="s">
        <v>926</v>
      </c>
      <c r="C4232" t="s">
        <v>98</v>
      </c>
      <c r="D4232">
        <v>2008</v>
      </c>
      <c r="E4232" t="s">
        <v>361</v>
      </c>
      <c r="F4232" t="s">
        <v>362</v>
      </c>
      <c r="H4232">
        <v>2911</v>
      </c>
      <c r="I4232">
        <v>1092</v>
      </c>
      <c r="J4232">
        <v>1563</v>
      </c>
      <c r="K4232">
        <v>1563</v>
      </c>
      <c r="L4232">
        <v>100</v>
      </c>
      <c r="M4232">
        <v>53.69</v>
      </c>
      <c r="N4232">
        <f>COUNTIF(Cod_Mun_Norte!B:B,DADOS_SNIS_Minas!A4232)</f>
        <v>0</v>
      </c>
    </row>
    <row r="4233" spans="1:14" x14ac:dyDescent="0.2">
      <c r="A4233">
        <v>311500</v>
      </c>
      <c r="B4233" t="s">
        <v>926</v>
      </c>
      <c r="C4233" t="s">
        <v>98</v>
      </c>
      <c r="D4233">
        <v>2007</v>
      </c>
      <c r="E4233" t="s">
        <v>361</v>
      </c>
      <c r="F4233" t="s">
        <v>362</v>
      </c>
      <c r="H4233">
        <v>2799</v>
      </c>
      <c r="I4233">
        <v>1050</v>
      </c>
      <c r="J4233">
        <v>1547</v>
      </c>
      <c r="K4233">
        <v>1547</v>
      </c>
      <c r="L4233">
        <v>100</v>
      </c>
      <c r="M4233">
        <v>55.27</v>
      </c>
      <c r="N4233">
        <f>COUNTIF(Cod_Mun_Norte!B:B,DADOS_SNIS_Minas!A4233)</f>
        <v>0</v>
      </c>
    </row>
    <row r="4234" spans="1:14" x14ac:dyDescent="0.2">
      <c r="A4234">
        <v>311500</v>
      </c>
      <c r="B4234" t="s">
        <v>926</v>
      </c>
      <c r="C4234" t="s">
        <v>98</v>
      </c>
      <c r="D4234">
        <v>2006</v>
      </c>
      <c r="E4234" t="s">
        <v>361</v>
      </c>
      <c r="F4234" t="s">
        <v>362</v>
      </c>
      <c r="H4234">
        <v>2617</v>
      </c>
      <c r="I4234">
        <v>1180</v>
      </c>
      <c r="J4234">
        <v>1534</v>
      </c>
      <c r="K4234">
        <v>1534</v>
      </c>
      <c r="L4234">
        <v>100</v>
      </c>
      <c r="M4234">
        <v>58.62</v>
      </c>
      <c r="N4234">
        <f>COUNTIF(Cod_Mun_Norte!B:B,DADOS_SNIS_Minas!A4234)</f>
        <v>0</v>
      </c>
    </row>
    <row r="4235" spans="1:14" x14ac:dyDescent="0.2">
      <c r="A4235">
        <v>311500</v>
      </c>
      <c r="B4235" t="s">
        <v>926</v>
      </c>
      <c r="C4235" t="s">
        <v>98</v>
      </c>
      <c r="D4235">
        <v>2005</v>
      </c>
      <c r="E4235" t="s">
        <v>361</v>
      </c>
      <c r="F4235" t="s">
        <v>362</v>
      </c>
      <c r="H4235">
        <v>2618</v>
      </c>
      <c r="I4235">
        <v>1180</v>
      </c>
      <c r="J4235">
        <v>1472</v>
      </c>
      <c r="K4235">
        <v>1472</v>
      </c>
      <c r="L4235">
        <v>100</v>
      </c>
      <c r="M4235">
        <v>56.23</v>
      </c>
      <c r="N4235">
        <f>COUNTIF(Cod_Mun_Norte!B:B,DADOS_SNIS_Minas!A4235)</f>
        <v>0</v>
      </c>
    </row>
    <row r="4236" spans="1:14" x14ac:dyDescent="0.2">
      <c r="A4236">
        <v>311500</v>
      </c>
      <c r="B4236" t="s">
        <v>926</v>
      </c>
      <c r="C4236" t="s">
        <v>98</v>
      </c>
      <c r="D4236">
        <v>2004</v>
      </c>
      <c r="E4236" t="s">
        <v>361</v>
      </c>
      <c r="F4236" t="s">
        <v>362</v>
      </c>
      <c r="H4236">
        <v>2618</v>
      </c>
      <c r="I4236">
        <v>1180</v>
      </c>
      <c r="J4236">
        <v>1459</v>
      </c>
      <c r="K4236">
        <v>1459</v>
      </c>
      <c r="L4236">
        <v>100</v>
      </c>
      <c r="M4236">
        <v>55.73</v>
      </c>
      <c r="N4236">
        <f>COUNTIF(Cod_Mun_Norte!B:B,DADOS_SNIS_Minas!A4236)</f>
        <v>0</v>
      </c>
    </row>
    <row r="4237" spans="1:14" x14ac:dyDescent="0.2">
      <c r="A4237">
        <v>311500</v>
      </c>
      <c r="B4237" t="s">
        <v>926</v>
      </c>
      <c r="C4237" t="s">
        <v>98</v>
      </c>
      <c r="D4237">
        <v>2003</v>
      </c>
      <c r="E4237" t="s">
        <v>361</v>
      </c>
      <c r="F4237" t="s">
        <v>362</v>
      </c>
      <c r="H4237">
        <v>2620</v>
      </c>
      <c r="I4237">
        <v>1181</v>
      </c>
      <c r="J4237">
        <v>1450</v>
      </c>
      <c r="K4237">
        <v>1450</v>
      </c>
      <c r="L4237">
        <v>100</v>
      </c>
      <c r="M4237">
        <v>55.34</v>
      </c>
      <c r="N4237">
        <f>COUNTIF(Cod_Mun_Norte!B:B,DADOS_SNIS_Minas!A4237)</f>
        <v>0</v>
      </c>
    </row>
    <row r="4238" spans="1:14" x14ac:dyDescent="0.2">
      <c r="A4238">
        <v>311500</v>
      </c>
      <c r="B4238" t="s">
        <v>926</v>
      </c>
      <c r="C4238" t="s">
        <v>98</v>
      </c>
      <c r="D4238">
        <v>2002</v>
      </c>
      <c r="E4238" t="s">
        <v>361</v>
      </c>
      <c r="F4238" t="s">
        <v>362</v>
      </c>
      <c r="H4238">
        <v>2621</v>
      </c>
      <c r="I4238">
        <v>1182</v>
      </c>
      <c r="J4238">
        <v>1440</v>
      </c>
      <c r="K4238">
        <v>1440</v>
      </c>
      <c r="L4238">
        <v>100</v>
      </c>
      <c r="M4238">
        <v>54.94</v>
      </c>
      <c r="N4238">
        <f>COUNTIF(Cod_Mun_Norte!B:B,DADOS_SNIS_Minas!A4238)</f>
        <v>0</v>
      </c>
    </row>
    <row r="4239" spans="1:14" x14ac:dyDescent="0.2">
      <c r="A4239">
        <v>311500</v>
      </c>
      <c r="B4239" t="s">
        <v>926</v>
      </c>
      <c r="C4239" t="s">
        <v>98</v>
      </c>
      <c r="D4239">
        <v>2001</v>
      </c>
      <c r="E4239" t="s">
        <v>361</v>
      </c>
      <c r="F4239" t="s">
        <v>362</v>
      </c>
      <c r="H4239">
        <v>2622</v>
      </c>
      <c r="I4239">
        <v>1182</v>
      </c>
      <c r="J4239">
        <v>1430</v>
      </c>
      <c r="K4239">
        <v>1430</v>
      </c>
      <c r="L4239">
        <v>100</v>
      </c>
      <c r="M4239">
        <v>54.54</v>
      </c>
      <c r="N4239">
        <f>COUNTIF(Cod_Mun_Norte!B:B,DADOS_SNIS_Minas!A4239)</f>
        <v>0</v>
      </c>
    </row>
    <row r="4240" spans="1:14" x14ac:dyDescent="0.2">
      <c r="A4240">
        <v>311500</v>
      </c>
      <c r="B4240" t="s">
        <v>926</v>
      </c>
      <c r="C4240" t="s">
        <v>98</v>
      </c>
      <c r="D4240">
        <v>2000</v>
      </c>
      <c r="E4240" t="s">
        <v>361</v>
      </c>
      <c r="F4240" t="s">
        <v>362</v>
      </c>
      <c r="H4240">
        <v>2622</v>
      </c>
      <c r="I4240">
        <v>1182</v>
      </c>
      <c r="N4240">
        <f>COUNTIF(Cod_Mun_Norte!B:B,DADOS_SNIS_Minas!A4240)</f>
        <v>0</v>
      </c>
    </row>
    <row r="4241" spans="1:14" x14ac:dyDescent="0.2">
      <c r="A4241">
        <v>311500</v>
      </c>
      <c r="B4241" t="s">
        <v>926</v>
      </c>
      <c r="C4241" t="s">
        <v>98</v>
      </c>
      <c r="D4241">
        <v>1999</v>
      </c>
      <c r="E4241" t="s">
        <v>361</v>
      </c>
      <c r="F4241" t="s">
        <v>362</v>
      </c>
      <c r="H4241">
        <v>2117</v>
      </c>
      <c r="I4241">
        <v>967</v>
      </c>
      <c r="N4241">
        <f>COUNTIF(Cod_Mun_Norte!B:B,DADOS_SNIS_Minas!A4241)</f>
        <v>0</v>
      </c>
    </row>
    <row r="4242" spans="1:14" x14ac:dyDescent="0.2">
      <c r="A4242">
        <v>311500</v>
      </c>
      <c r="B4242" t="s">
        <v>926</v>
      </c>
      <c r="C4242" t="s">
        <v>98</v>
      </c>
      <c r="D4242">
        <v>1998</v>
      </c>
      <c r="E4242" t="s">
        <v>361</v>
      </c>
      <c r="F4242" t="s">
        <v>362</v>
      </c>
      <c r="H4242">
        <v>2163</v>
      </c>
      <c r="I4242">
        <v>988</v>
      </c>
      <c r="N4242">
        <f>COUNTIF(Cod_Mun_Norte!B:B,DADOS_SNIS_Minas!A4242)</f>
        <v>0</v>
      </c>
    </row>
    <row r="4243" spans="1:14" x14ac:dyDescent="0.2">
      <c r="A4243">
        <v>311500</v>
      </c>
      <c r="B4243" t="s">
        <v>926</v>
      </c>
      <c r="C4243" t="s">
        <v>98</v>
      </c>
      <c r="D4243">
        <v>1997</v>
      </c>
      <c r="H4243">
        <v>2208</v>
      </c>
      <c r="I4243">
        <v>1008</v>
      </c>
      <c r="N4243">
        <f>COUNTIF(Cod_Mun_Norte!B:B,DADOS_SNIS_Minas!A4243)</f>
        <v>0</v>
      </c>
    </row>
    <row r="4244" spans="1:14" x14ac:dyDescent="0.2">
      <c r="A4244">
        <v>311500</v>
      </c>
      <c r="B4244" t="s">
        <v>926</v>
      </c>
      <c r="C4244" t="s">
        <v>98</v>
      </c>
      <c r="D4244">
        <v>1996</v>
      </c>
      <c r="H4244">
        <v>2262</v>
      </c>
      <c r="I4244">
        <v>1033</v>
      </c>
      <c r="N4244">
        <f>COUNTIF(Cod_Mun_Norte!B:B,DADOS_SNIS_Minas!A4244)</f>
        <v>0</v>
      </c>
    </row>
    <row r="4245" spans="1:14" x14ac:dyDescent="0.2">
      <c r="A4245">
        <v>311500</v>
      </c>
      <c r="B4245" t="s">
        <v>926</v>
      </c>
      <c r="C4245" t="s">
        <v>98</v>
      </c>
      <c r="D4245">
        <v>1995</v>
      </c>
      <c r="H4245">
        <v>2715</v>
      </c>
      <c r="I4245">
        <v>1240</v>
      </c>
      <c r="N4245">
        <f>COUNTIF(Cod_Mun_Norte!B:B,DADOS_SNIS_Minas!A4245)</f>
        <v>0</v>
      </c>
    </row>
    <row r="4246" spans="1:14" x14ac:dyDescent="0.2">
      <c r="A4246">
        <v>311510</v>
      </c>
      <c r="B4246" t="s">
        <v>931</v>
      </c>
      <c r="C4246" t="s">
        <v>98</v>
      </c>
      <c r="D4246">
        <v>2020</v>
      </c>
      <c r="E4246" t="s">
        <v>932</v>
      </c>
      <c r="F4246" t="s">
        <v>357</v>
      </c>
      <c r="G4246" t="s">
        <v>383</v>
      </c>
      <c r="H4246">
        <v>17740</v>
      </c>
      <c r="I4246">
        <v>14489</v>
      </c>
      <c r="J4246">
        <v>13797</v>
      </c>
      <c r="K4246">
        <v>13797</v>
      </c>
      <c r="L4246">
        <v>95.2</v>
      </c>
      <c r="M4246">
        <v>77.77</v>
      </c>
      <c r="N4246">
        <f>COUNTIF(Cod_Mun_Norte!B:B,DADOS_SNIS_Minas!A4246)</f>
        <v>0</v>
      </c>
    </row>
    <row r="4247" spans="1:14" x14ac:dyDescent="0.2">
      <c r="A4247">
        <v>311510</v>
      </c>
      <c r="B4247" t="s">
        <v>931</v>
      </c>
      <c r="C4247" t="s">
        <v>98</v>
      </c>
      <c r="D4247">
        <v>2019</v>
      </c>
      <c r="E4247" t="s">
        <v>932</v>
      </c>
      <c r="F4247" t="s">
        <v>357</v>
      </c>
      <c r="G4247" t="s">
        <v>383</v>
      </c>
      <c r="H4247">
        <v>17740</v>
      </c>
      <c r="I4247">
        <v>14489</v>
      </c>
      <c r="J4247">
        <v>13651</v>
      </c>
      <c r="K4247">
        <v>13651</v>
      </c>
      <c r="L4247">
        <v>94.2</v>
      </c>
      <c r="M4247">
        <v>76.95</v>
      </c>
      <c r="N4247">
        <f>COUNTIF(Cod_Mun_Norte!B:B,DADOS_SNIS_Minas!A4247)</f>
        <v>0</v>
      </c>
    </row>
    <row r="4248" spans="1:14" x14ac:dyDescent="0.2">
      <c r="A4248">
        <v>311510</v>
      </c>
      <c r="B4248" t="s">
        <v>931</v>
      </c>
      <c r="C4248" t="s">
        <v>98</v>
      </c>
      <c r="D4248">
        <v>2018</v>
      </c>
      <c r="E4248" t="s">
        <v>933</v>
      </c>
      <c r="F4248" t="s">
        <v>357</v>
      </c>
      <c r="H4248">
        <v>17739</v>
      </c>
      <c r="I4248">
        <v>14488</v>
      </c>
      <c r="J4248">
        <v>13656</v>
      </c>
      <c r="K4248">
        <v>13656</v>
      </c>
      <c r="L4248">
        <v>94.3</v>
      </c>
      <c r="M4248">
        <v>76.98</v>
      </c>
      <c r="N4248">
        <f>COUNTIF(Cod_Mun_Norte!B:B,DADOS_SNIS_Minas!A4248)</f>
        <v>0</v>
      </c>
    </row>
    <row r="4249" spans="1:14" x14ac:dyDescent="0.2">
      <c r="A4249">
        <v>311510</v>
      </c>
      <c r="B4249" t="s">
        <v>931</v>
      </c>
      <c r="C4249" t="s">
        <v>98</v>
      </c>
      <c r="D4249">
        <v>2017</v>
      </c>
      <c r="E4249" t="s">
        <v>933</v>
      </c>
      <c r="F4249" t="s">
        <v>357</v>
      </c>
      <c r="H4249">
        <v>18057</v>
      </c>
      <c r="I4249">
        <v>14748</v>
      </c>
      <c r="J4249">
        <v>13722</v>
      </c>
      <c r="K4249">
        <v>13722</v>
      </c>
      <c r="L4249">
        <v>93</v>
      </c>
      <c r="M4249">
        <v>75.989999999999995</v>
      </c>
      <c r="N4249">
        <f>COUNTIF(Cod_Mun_Norte!B:B,DADOS_SNIS_Minas!A4249)</f>
        <v>0</v>
      </c>
    </row>
    <row r="4250" spans="1:14" x14ac:dyDescent="0.2">
      <c r="A4250">
        <v>311510</v>
      </c>
      <c r="B4250" t="s">
        <v>931</v>
      </c>
      <c r="C4250" t="s">
        <v>98</v>
      </c>
      <c r="D4250">
        <v>2016</v>
      </c>
      <c r="E4250" t="s">
        <v>933</v>
      </c>
      <c r="F4250" t="s">
        <v>359</v>
      </c>
      <c r="H4250">
        <v>18036</v>
      </c>
      <c r="I4250">
        <v>14731</v>
      </c>
      <c r="J4250">
        <v>13758</v>
      </c>
      <c r="K4250">
        <v>13758</v>
      </c>
      <c r="L4250">
        <v>93.4</v>
      </c>
      <c r="M4250">
        <v>76.28</v>
      </c>
      <c r="N4250">
        <f>COUNTIF(Cod_Mun_Norte!B:B,DADOS_SNIS_Minas!A4250)</f>
        <v>0</v>
      </c>
    </row>
    <row r="4251" spans="1:14" x14ac:dyDescent="0.2">
      <c r="A4251">
        <v>311510</v>
      </c>
      <c r="B4251" t="s">
        <v>931</v>
      </c>
      <c r="C4251" t="s">
        <v>98</v>
      </c>
      <c r="D4251">
        <v>2015</v>
      </c>
      <c r="E4251" t="s">
        <v>934</v>
      </c>
      <c r="F4251" t="s">
        <v>364</v>
      </c>
      <c r="H4251">
        <v>18014</v>
      </c>
      <c r="I4251">
        <v>14713</v>
      </c>
      <c r="J4251">
        <v>13888</v>
      </c>
      <c r="K4251">
        <v>13888</v>
      </c>
      <c r="L4251">
        <v>94.4</v>
      </c>
      <c r="M4251">
        <v>77.099999999999994</v>
      </c>
      <c r="N4251">
        <f>COUNTIF(Cod_Mun_Norte!B:B,DADOS_SNIS_Minas!A4251)</f>
        <v>0</v>
      </c>
    </row>
    <row r="4252" spans="1:14" x14ac:dyDescent="0.2">
      <c r="A4252">
        <v>311510</v>
      </c>
      <c r="B4252" t="s">
        <v>931</v>
      </c>
      <c r="C4252" t="s">
        <v>98</v>
      </c>
      <c r="D4252">
        <v>2014</v>
      </c>
      <c r="E4252" t="s">
        <v>934</v>
      </c>
      <c r="F4252" t="s">
        <v>364</v>
      </c>
      <c r="H4252">
        <v>17991</v>
      </c>
      <c r="I4252">
        <v>14694</v>
      </c>
      <c r="J4252">
        <v>14694</v>
      </c>
      <c r="K4252">
        <v>14694</v>
      </c>
      <c r="L4252">
        <v>100</v>
      </c>
      <c r="M4252">
        <v>81.67</v>
      </c>
      <c r="N4252">
        <f>COUNTIF(Cod_Mun_Norte!B:B,DADOS_SNIS_Minas!A4252)</f>
        <v>0</v>
      </c>
    </row>
    <row r="4253" spans="1:14" x14ac:dyDescent="0.2">
      <c r="A4253">
        <v>311510</v>
      </c>
      <c r="B4253" t="s">
        <v>931</v>
      </c>
      <c r="C4253" t="s">
        <v>98</v>
      </c>
      <c r="D4253">
        <v>2013</v>
      </c>
      <c r="E4253" t="s">
        <v>934</v>
      </c>
      <c r="F4253" t="s">
        <v>364</v>
      </c>
      <c r="H4253">
        <v>17967</v>
      </c>
      <c r="I4253">
        <v>14674</v>
      </c>
      <c r="J4253">
        <v>14674</v>
      </c>
      <c r="K4253">
        <v>14674</v>
      </c>
      <c r="L4253">
        <v>100</v>
      </c>
      <c r="M4253">
        <v>81.67</v>
      </c>
      <c r="N4253">
        <f>COUNTIF(Cod_Mun_Norte!B:B,DADOS_SNIS_Minas!A4253)</f>
        <v>0</v>
      </c>
    </row>
    <row r="4254" spans="1:14" x14ac:dyDescent="0.2">
      <c r="A4254">
        <v>311510</v>
      </c>
      <c r="B4254" t="s">
        <v>931</v>
      </c>
      <c r="C4254" t="s">
        <v>98</v>
      </c>
      <c r="D4254">
        <v>2012</v>
      </c>
      <c r="E4254" t="s">
        <v>934</v>
      </c>
      <c r="F4254" t="s">
        <v>364</v>
      </c>
      <c r="H4254">
        <v>17433</v>
      </c>
      <c r="I4254">
        <v>14238</v>
      </c>
      <c r="J4254">
        <v>14238</v>
      </c>
      <c r="K4254">
        <v>14238</v>
      </c>
      <c r="L4254">
        <v>100</v>
      </c>
      <c r="M4254">
        <v>81.67</v>
      </c>
      <c r="N4254">
        <f>COUNTIF(Cod_Mun_Norte!B:B,DADOS_SNIS_Minas!A4254)</f>
        <v>0</v>
      </c>
    </row>
    <row r="4255" spans="1:14" x14ac:dyDescent="0.2">
      <c r="A4255">
        <v>311510</v>
      </c>
      <c r="B4255" t="s">
        <v>931</v>
      </c>
      <c r="C4255" t="s">
        <v>98</v>
      </c>
      <c r="D4255">
        <v>2011</v>
      </c>
      <c r="E4255" t="s">
        <v>935</v>
      </c>
      <c r="F4255" t="s">
        <v>360</v>
      </c>
      <c r="H4255">
        <v>17423</v>
      </c>
      <c r="I4255">
        <v>14230</v>
      </c>
      <c r="J4255">
        <v>14230</v>
      </c>
      <c r="K4255">
        <v>14230</v>
      </c>
      <c r="L4255">
        <v>100</v>
      </c>
      <c r="M4255">
        <v>81.67</v>
      </c>
      <c r="N4255">
        <f>COUNTIF(Cod_Mun_Norte!B:B,DADOS_SNIS_Minas!A4255)</f>
        <v>0</v>
      </c>
    </row>
    <row r="4256" spans="1:14" x14ac:dyDescent="0.2">
      <c r="A4256">
        <v>311510</v>
      </c>
      <c r="B4256" t="s">
        <v>931</v>
      </c>
      <c r="C4256" t="s">
        <v>98</v>
      </c>
      <c r="D4256">
        <v>2010</v>
      </c>
      <c r="E4256" t="s">
        <v>935</v>
      </c>
      <c r="F4256" t="s">
        <v>360</v>
      </c>
      <c r="H4256">
        <v>17412</v>
      </c>
      <c r="I4256">
        <v>14221</v>
      </c>
      <c r="J4256">
        <v>14221</v>
      </c>
      <c r="K4256">
        <v>14221</v>
      </c>
      <c r="L4256">
        <v>100</v>
      </c>
      <c r="M4256">
        <v>81.67</v>
      </c>
      <c r="N4256">
        <f>COUNTIF(Cod_Mun_Norte!B:B,DADOS_SNIS_Minas!A4256)</f>
        <v>0</v>
      </c>
    </row>
    <row r="4257" spans="1:14" x14ac:dyDescent="0.2">
      <c r="A4257">
        <v>311510</v>
      </c>
      <c r="B4257" t="s">
        <v>931</v>
      </c>
      <c r="C4257" t="s">
        <v>98</v>
      </c>
      <c r="D4257">
        <v>2009</v>
      </c>
      <c r="E4257" t="s">
        <v>933</v>
      </c>
      <c r="F4257" t="s">
        <v>359</v>
      </c>
      <c r="H4257">
        <v>17587</v>
      </c>
      <c r="I4257">
        <v>14608</v>
      </c>
      <c r="J4257">
        <v>17267</v>
      </c>
      <c r="K4257">
        <v>17267</v>
      </c>
      <c r="L4257">
        <v>100</v>
      </c>
      <c r="M4257">
        <v>98.18</v>
      </c>
      <c r="N4257">
        <f>COUNTIF(Cod_Mun_Norte!B:B,DADOS_SNIS_Minas!A4257)</f>
        <v>0</v>
      </c>
    </row>
    <row r="4258" spans="1:14" x14ac:dyDescent="0.2">
      <c r="A4258">
        <v>311510</v>
      </c>
      <c r="B4258" t="s">
        <v>931</v>
      </c>
      <c r="C4258" t="s">
        <v>98</v>
      </c>
      <c r="D4258">
        <v>2008</v>
      </c>
      <c r="E4258" t="s">
        <v>361</v>
      </c>
      <c r="F4258" t="s">
        <v>362</v>
      </c>
      <c r="H4258">
        <v>17572</v>
      </c>
      <c r="I4258">
        <v>14595</v>
      </c>
      <c r="J4258">
        <v>17018</v>
      </c>
      <c r="K4258">
        <v>17018</v>
      </c>
      <c r="L4258">
        <v>100</v>
      </c>
      <c r="M4258">
        <v>96.85</v>
      </c>
      <c r="N4258">
        <f>COUNTIF(Cod_Mun_Norte!B:B,DADOS_SNIS_Minas!A4258)</f>
        <v>0</v>
      </c>
    </row>
    <row r="4259" spans="1:14" x14ac:dyDescent="0.2">
      <c r="A4259">
        <v>311510</v>
      </c>
      <c r="B4259" t="s">
        <v>931</v>
      </c>
      <c r="C4259" t="s">
        <v>98</v>
      </c>
      <c r="D4259">
        <v>2007</v>
      </c>
      <c r="E4259" t="s">
        <v>361</v>
      </c>
      <c r="F4259" t="s">
        <v>362</v>
      </c>
      <c r="H4259">
        <v>17067</v>
      </c>
      <c r="I4259">
        <v>14176</v>
      </c>
      <c r="J4259">
        <v>16763</v>
      </c>
      <c r="K4259">
        <v>16763</v>
      </c>
      <c r="L4259">
        <v>100</v>
      </c>
      <c r="M4259">
        <v>98.22</v>
      </c>
      <c r="N4259">
        <f>COUNTIF(Cod_Mun_Norte!B:B,DADOS_SNIS_Minas!A4259)</f>
        <v>0</v>
      </c>
    </row>
    <row r="4260" spans="1:14" x14ac:dyDescent="0.2">
      <c r="A4260">
        <v>311510</v>
      </c>
      <c r="B4260" t="s">
        <v>931</v>
      </c>
      <c r="C4260" t="s">
        <v>98</v>
      </c>
      <c r="D4260">
        <v>2006</v>
      </c>
      <c r="E4260" t="s">
        <v>361</v>
      </c>
      <c r="F4260" t="s">
        <v>362</v>
      </c>
      <c r="H4260">
        <v>18357</v>
      </c>
      <c r="I4260">
        <v>14706</v>
      </c>
      <c r="J4260">
        <v>16454</v>
      </c>
      <c r="K4260">
        <v>16454</v>
      </c>
      <c r="L4260">
        <v>100</v>
      </c>
      <c r="M4260">
        <v>89.63</v>
      </c>
      <c r="N4260">
        <f>COUNTIF(Cod_Mun_Norte!B:B,DADOS_SNIS_Minas!A4260)</f>
        <v>0</v>
      </c>
    </row>
    <row r="4261" spans="1:14" x14ac:dyDescent="0.2">
      <c r="A4261">
        <v>311510</v>
      </c>
      <c r="B4261" t="s">
        <v>931</v>
      </c>
      <c r="C4261" t="s">
        <v>98</v>
      </c>
      <c r="D4261">
        <v>2005</v>
      </c>
      <c r="E4261" t="s">
        <v>361</v>
      </c>
      <c r="F4261" t="s">
        <v>362</v>
      </c>
      <c r="H4261">
        <v>18193</v>
      </c>
      <c r="I4261">
        <v>14575</v>
      </c>
      <c r="J4261">
        <v>16228</v>
      </c>
      <c r="K4261">
        <v>16228</v>
      </c>
      <c r="L4261">
        <v>100</v>
      </c>
      <c r="M4261">
        <v>89.2</v>
      </c>
      <c r="N4261">
        <f>COUNTIF(Cod_Mun_Norte!B:B,DADOS_SNIS_Minas!A4261)</f>
        <v>0</v>
      </c>
    </row>
    <row r="4262" spans="1:14" x14ac:dyDescent="0.2">
      <c r="A4262">
        <v>311510</v>
      </c>
      <c r="B4262" t="s">
        <v>931</v>
      </c>
      <c r="C4262" t="s">
        <v>98</v>
      </c>
      <c r="D4262">
        <v>2004</v>
      </c>
      <c r="E4262" t="s">
        <v>361</v>
      </c>
      <c r="F4262" t="s">
        <v>362</v>
      </c>
      <c r="H4262">
        <v>18027</v>
      </c>
      <c r="I4262">
        <v>14442</v>
      </c>
      <c r="J4262">
        <v>16059</v>
      </c>
      <c r="K4262">
        <v>16059</v>
      </c>
      <c r="L4262">
        <v>100</v>
      </c>
      <c r="M4262">
        <v>89.08</v>
      </c>
      <c r="N4262">
        <f>COUNTIF(Cod_Mun_Norte!B:B,DADOS_SNIS_Minas!A4262)</f>
        <v>0</v>
      </c>
    </row>
    <row r="4263" spans="1:14" x14ac:dyDescent="0.2">
      <c r="A4263">
        <v>311510</v>
      </c>
      <c r="B4263" t="s">
        <v>931</v>
      </c>
      <c r="C4263" t="s">
        <v>98</v>
      </c>
      <c r="D4263">
        <v>2003</v>
      </c>
      <c r="E4263" t="s">
        <v>361</v>
      </c>
      <c r="F4263" t="s">
        <v>362</v>
      </c>
      <c r="H4263">
        <v>17728</v>
      </c>
      <c r="I4263">
        <v>14203</v>
      </c>
      <c r="J4263">
        <v>15876</v>
      </c>
      <c r="K4263">
        <v>15876</v>
      </c>
      <c r="L4263">
        <v>100</v>
      </c>
      <c r="M4263">
        <v>89.55</v>
      </c>
      <c r="N4263">
        <f>COUNTIF(Cod_Mun_Norte!B:B,DADOS_SNIS_Minas!A4263)</f>
        <v>0</v>
      </c>
    </row>
    <row r="4264" spans="1:14" x14ac:dyDescent="0.2">
      <c r="A4264">
        <v>311510</v>
      </c>
      <c r="B4264" t="s">
        <v>931</v>
      </c>
      <c r="C4264" t="s">
        <v>98</v>
      </c>
      <c r="D4264">
        <v>2002</v>
      </c>
      <c r="E4264" t="s">
        <v>361</v>
      </c>
      <c r="F4264" t="s">
        <v>362</v>
      </c>
      <c r="H4264">
        <v>17585</v>
      </c>
      <c r="I4264">
        <v>14088</v>
      </c>
      <c r="J4264">
        <v>15833</v>
      </c>
      <c r="K4264">
        <v>15833</v>
      </c>
      <c r="L4264">
        <v>100</v>
      </c>
      <c r="M4264">
        <v>90.04</v>
      </c>
      <c r="N4264">
        <f>COUNTIF(Cod_Mun_Norte!B:B,DADOS_SNIS_Minas!A4264)</f>
        <v>0</v>
      </c>
    </row>
    <row r="4265" spans="1:14" x14ac:dyDescent="0.2">
      <c r="A4265">
        <v>311510</v>
      </c>
      <c r="B4265" t="s">
        <v>931</v>
      </c>
      <c r="C4265" t="s">
        <v>98</v>
      </c>
      <c r="D4265">
        <v>2001</v>
      </c>
      <c r="E4265" t="s">
        <v>361</v>
      </c>
      <c r="F4265" t="s">
        <v>362</v>
      </c>
      <c r="H4265">
        <v>17388</v>
      </c>
      <c r="I4265">
        <v>13930</v>
      </c>
      <c r="J4265">
        <v>15637</v>
      </c>
      <c r="K4265">
        <v>15637</v>
      </c>
      <c r="L4265">
        <v>100</v>
      </c>
      <c r="M4265">
        <v>89.93</v>
      </c>
      <c r="N4265">
        <f>COUNTIF(Cod_Mun_Norte!B:B,DADOS_SNIS_Minas!A4265)</f>
        <v>0</v>
      </c>
    </row>
    <row r="4266" spans="1:14" x14ac:dyDescent="0.2">
      <c r="A4266">
        <v>311510</v>
      </c>
      <c r="B4266" t="s">
        <v>931</v>
      </c>
      <c r="C4266" t="s">
        <v>98</v>
      </c>
      <c r="D4266">
        <v>2000</v>
      </c>
      <c r="E4266" t="s">
        <v>361</v>
      </c>
      <c r="F4266" t="s">
        <v>362</v>
      </c>
      <c r="H4266">
        <v>17278</v>
      </c>
      <c r="I4266">
        <v>13842</v>
      </c>
      <c r="N4266">
        <f>COUNTIF(Cod_Mun_Norte!B:B,DADOS_SNIS_Minas!A4266)</f>
        <v>0</v>
      </c>
    </row>
    <row r="4267" spans="1:14" x14ac:dyDescent="0.2">
      <c r="A4267">
        <v>311510</v>
      </c>
      <c r="B4267" t="s">
        <v>931</v>
      </c>
      <c r="C4267" t="s">
        <v>98</v>
      </c>
      <c r="D4267">
        <v>1999</v>
      </c>
      <c r="E4267" t="s">
        <v>361</v>
      </c>
      <c r="F4267" t="s">
        <v>362</v>
      </c>
      <c r="H4267">
        <v>18306</v>
      </c>
      <c r="I4267">
        <v>14219</v>
      </c>
      <c r="N4267">
        <f>COUNTIF(Cod_Mun_Norte!B:B,DADOS_SNIS_Minas!A4267)</f>
        <v>0</v>
      </c>
    </row>
    <row r="4268" spans="1:14" x14ac:dyDescent="0.2">
      <c r="A4268">
        <v>311510</v>
      </c>
      <c r="B4268" t="s">
        <v>931</v>
      </c>
      <c r="C4268" t="s">
        <v>98</v>
      </c>
      <c r="D4268">
        <v>1998</v>
      </c>
      <c r="E4268" t="s">
        <v>361</v>
      </c>
      <c r="F4268" t="s">
        <v>362</v>
      </c>
      <c r="H4268">
        <v>17875</v>
      </c>
      <c r="I4268">
        <v>13884</v>
      </c>
      <c r="N4268">
        <f>COUNTIF(Cod_Mun_Norte!B:B,DADOS_SNIS_Minas!A4268)</f>
        <v>0</v>
      </c>
    </row>
    <row r="4269" spans="1:14" x14ac:dyDescent="0.2">
      <c r="A4269">
        <v>311510</v>
      </c>
      <c r="B4269" t="s">
        <v>931</v>
      </c>
      <c r="C4269" t="s">
        <v>98</v>
      </c>
      <c r="D4269">
        <v>1997</v>
      </c>
      <c r="H4269">
        <v>17442</v>
      </c>
      <c r="I4269">
        <v>13548</v>
      </c>
      <c r="N4269">
        <f>COUNTIF(Cod_Mun_Norte!B:B,DADOS_SNIS_Minas!A4269)</f>
        <v>0</v>
      </c>
    </row>
    <row r="4270" spans="1:14" x14ac:dyDescent="0.2">
      <c r="A4270">
        <v>311510</v>
      </c>
      <c r="B4270" t="s">
        <v>931</v>
      </c>
      <c r="C4270" t="s">
        <v>98</v>
      </c>
      <c r="D4270">
        <v>1996</v>
      </c>
      <c r="H4270">
        <v>16931</v>
      </c>
      <c r="I4270">
        <v>13151</v>
      </c>
      <c r="N4270">
        <f>COUNTIF(Cod_Mun_Norte!B:B,DADOS_SNIS_Minas!A4270)</f>
        <v>0</v>
      </c>
    </row>
    <row r="4271" spans="1:14" x14ac:dyDescent="0.2">
      <c r="A4271">
        <v>311510</v>
      </c>
      <c r="B4271" t="s">
        <v>931</v>
      </c>
      <c r="C4271" t="s">
        <v>98</v>
      </c>
      <c r="D4271">
        <v>1995</v>
      </c>
      <c r="H4271">
        <v>15256</v>
      </c>
      <c r="I4271">
        <v>11850</v>
      </c>
      <c r="N4271">
        <f>COUNTIF(Cod_Mun_Norte!B:B,DADOS_SNIS_Minas!A4271)</f>
        <v>0</v>
      </c>
    </row>
    <row r="4272" spans="1:14" x14ac:dyDescent="0.2">
      <c r="A4272">
        <v>311530</v>
      </c>
      <c r="B4272" t="s">
        <v>936</v>
      </c>
      <c r="C4272" t="s">
        <v>98</v>
      </c>
      <c r="D4272">
        <v>2020</v>
      </c>
      <c r="E4272" t="s">
        <v>937</v>
      </c>
      <c r="F4272" t="s">
        <v>367</v>
      </c>
      <c r="G4272" t="s">
        <v>368</v>
      </c>
      <c r="H4272">
        <v>75540</v>
      </c>
      <c r="I4272">
        <v>72316</v>
      </c>
      <c r="J4272">
        <v>64692</v>
      </c>
      <c r="K4272">
        <v>64692</v>
      </c>
      <c r="L4272">
        <v>89.5</v>
      </c>
      <c r="M4272">
        <v>85.64</v>
      </c>
      <c r="N4272">
        <f>COUNTIF(Cod_Mun_Norte!B:B,DADOS_SNIS_Minas!A4272)</f>
        <v>0</v>
      </c>
    </row>
    <row r="4273" spans="1:14" x14ac:dyDescent="0.2">
      <c r="A4273">
        <v>311530</v>
      </c>
      <c r="B4273" t="s">
        <v>936</v>
      </c>
      <c r="C4273" t="s">
        <v>98</v>
      </c>
      <c r="D4273">
        <v>2019</v>
      </c>
      <c r="E4273" t="s">
        <v>937</v>
      </c>
      <c r="F4273" t="s">
        <v>367</v>
      </c>
      <c r="G4273" t="s">
        <v>368</v>
      </c>
      <c r="H4273">
        <v>75123</v>
      </c>
      <c r="I4273">
        <v>71917</v>
      </c>
      <c r="J4273">
        <v>63579</v>
      </c>
      <c r="K4273">
        <v>63579</v>
      </c>
      <c r="L4273">
        <v>88.4</v>
      </c>
      <c r="M4273">
        <v>84.63</v>
      </c>
      <c r="N4273">
        <f>COUNTIF(Cod_Mun_Norte!B:B,DADOS_SNIS_Minas!A4273)</f>
        <v>0</v>
      </c>
    </row>
    <row r="4274" spans="1:14" x14ac:dyDescent="0.2">
      <c r="A4274">
        <v>311530</v>
      </c>
      <c r="B4274" t="s">
        <v>936</v>
      </c>
      <c r="C4274" t="s">
        <v>98</v>
      </c>
      <c r="D4274">
        <v>2018</v>
      </c>
      <c r="E4274" t="s">
        <v>937</v>
      </c>
      <c r="F4274" t="s">
        <v>367</v>
      </c>
      <c r="H4274">
        <v>74691</v>
      </c>
      <c r="I4274">
        <v>71503</v>
      </c>
      <c r="J4274">
        <v>63477</v>
      </c>
      <c r="K4274">
        <v>63477</v>
      </c>
      <c r="L4274">
        <v>88.8</v>
      </c>
      <c r="M4274">
        <v>84.99</v>
      </c>
      <c r="N4274">
        <f>COUNTIF(Cod_Mun_Norte!B:B,DADOS_SNIS_Minas!A4274)</f>
        <v>0</v>
      </c>
    </row>
    <row r="4275" spans="1:14" x14ac:dyDescent="0.2">
      <c r="A4275">
        <v>311530</v>
      </c>
      <c r="B4275" t="s">
        <v>936</v>
      </c>
      <c r="C4275" t="s">
        <v>98</v>
      </c>
      <c r="D4275">
        <v>2017</v>
      </c>
      <c r="E4275" t="s">
        <v>937</v>
      </c>
      <c r="F4275" t="s">
        <v>367</v>
      </c>
      <c r="H4275">
        <v>75025</v>
      </c>
      <c r="I4275">
        <v>71823</v>
      </c>
      <c r="J4275">
        <v>64070</v>
      </c>
      <c r="K4275">
        <v>64070</v>
      </c>
      <c r="L4275">
        <v>89.2</v>
      </c>
      <c r="M4275">
        <v>85.4</v>
      </c>
      <c r="N4275">
        <f>COUNTIF(Cod_Mun_Norte!B:B,DADOS_SNIS_Minas!A4275)</f>
        <v>0</v>
      </c>
    </row>
    <row r="4276" spans="1:14" x14ac:dyDescent="0.2">
      <c r="A4276">
        <v>311530</v>
      </c>
      <c r="B4276" t="s">
        <v>936</v>
      </c>
      <c r="C4276" t="s">
        <v>98</v>
      </c>
      <c r="D4276">
        <v>2016</v>
      </c>
      <c r="E4276" t="s">
        <v>937</v>
      </c>
      <c r="F4276" t="s">
        <v>367</v>
      </c>
      <c r="H4276">
        <v>74609</v>
      </c>
      <c r="I4276">
        <v>71425</v>
      </c>
      <c r="J4276">
        <v>63638</v>
      </c>
      <c r="K4276">
        <v>63638</v>
      </c>
      <c r="L4276">
        <v>89.1</v>
      </c>
      <c r="M4276">
        <v>85.3</v>
      </c>
      <c r="N4276">
        <f>COUNTIF(Cod_Mun_Norte!B:B,DADOS_SNIS_Minas!A4276)</f>
        <v>0</v>
      </c>
    </row>
    <row r="4277" spans="1:14" x14ac:dyDescent="0.2">
      <c r="A4277">
        <v>311530</v>
      </c>
      <c r="B4277" t="s">
        <v>936</v>
      </c>
      <c r="C4277" t="s">
        <v>98</v>
      </c>
      <c r="D4277">
        <v>2015</v>
      </c>
      <c r="E4277" t="s">
        <v>937</v>
      </c>
      <c r="F4277" t="s">
        <v>367</v>
      </c>
      <c r="H4277">
        <v>74171</v>
      </c>
      <c r="I4277">
        <v>71006</v>
      </c>
      <c r="J4277">
        <v>63240</v>
      </c>
      <c r="K4277">
        <v>63240</v>
      </c>
      <c r="L4277">
        <v>89.1</v>
      </c>
      <c r="M4277">
        <v>85.26</v>
      </c>
      <c r="N4277">
        <f>COUNTIF(Cod_Mun_Norte!B:B,DADOS_SNIS_Minas!A4277)</f>
        <v>0</v>
      </c>
    </row>
    <row r="4278" spans="1:14" x14ac:dyDescent="0.2">
      <c r="A4278">
        <v>311530</v>
      </c>
      <c r="B4278" t="s">
        <v>936</v>
      </c>
      <c r="C4278" t="s">
        <v>98</v>
      </c>
      <c r="D4278">
        <v>2014</v>
      </c>
      <c r="E4278" t="s">
        <v>937</v>
      </c>
      <c r="F4278" t="s">
        <v>367</v>
      </c>
      <c r="H4278">
        <v>73712</v>
      </c>
      <c r="I4278">
        <v>70566</v>
      </c>
      <c r="J4278">
        <v>70566</v>
      </c>
      <c r="K4278">
        <v>70566</v>
      </c>
      <c r="L4278">
        <v>100</v>
      </c>
      <c r="M4278">
        <v>95.73</v>
      </c>
      <c r="N4278">
        <f>COUNTIF(Cod_Mun_Norte!B:B,DADOS_SNIS_Minas!A4278)</f>
        <v>0</v>
      </c>
    </row>
    <row r="4279" spans="1:14" x14ac:dyDescent="0.2">
      <c r="A4279">
        <v>311530</v>
      </c>
      <c r="B4279" t="s">
        <v>936</v>
      </c>
      <c r="C4279" t="s">
        <v>98</v>
      </c>
      <c r="D4279">
        <v>2013</v>
      </c>
      <c r="E4279" t="s">
        <v>937</v>
      </c>
      <c r="F4279" t="s">
        <v>367</v>
      </c>
      <c r="H4279">
        <v>73232</v>
      </c>
      <c r="I4279">
        <v>70107</v>
      </c>
      <c r="J4279">
        <v>70107</v>
      </c>
      <c r="K4279">
        <v>70107</v>
      </c>
      <c r="L4279">
        <v>100</v>
      </c>
      <c r="M4279">
        <v>95.73</v>
      </c>
      <c r="N4279">
        <f>COUNTIF(Cod_Mun_Norte!B:B,DADOS_SNIS_Minas!A4279)</f>
        <v>0</v>
      </c>
    </row>
    <row r="4280" spans="1:14" x14ac:dyDescent="0.2">
      <c r="A4280">
        <v>311530</v>
      </c>
      <c r="B4280" t="s">
        <v>936</v>
      </c>
      <c r="C4280" t="s">
        <v>98</v>
      </c>
      <c r="D4280">
        <v>2012</v>
      </c>
      <c r="E4280" t="s">
        <v>937</v>
      </c>
      <c r="F4280" t="s">
        <v>367</v>
      </c>
      <c r="H4280">
        <v>70630</v>
      </c>
      <c r="I4280">
        <v>67616</v>
      </c>
      <c r="J4280">
        <v>67616</v>
      </c>
      <c r="K4280">
        <v>67616</v>
      </c>
      <c r="L4280">
        <v>100</v>
      </c>
      <c r="M4280">
        <v>95.73</v>
      </c>
      <c r="N4280">
        <f>COUNTIF(Cod_Mun_Norte!B:B,DADOS_SNIS_Minas!A4280)</f>
        <v>0</v>
      </c>
    </row>
    <row r="4281" spans="1:14" x14ac:dyDescent="0.2">
      <c r="A4281">
        <v>311530</v>
      </c>
      <c r="B4281" t="s">
        <v>936</v>
      </c>
      <c r="C4281" t="s">
        <v>98</v>
      </c>
      <c r="D4281">
        <v>2011</v>
      </c>
      <c r="E4281" t="s">
        <v>361</v>
      </c>
      <c r="F4281" t="s">
        <v>99</v>
      </c>
      <c r="H4281">
        <v>70201</v>
      </c>
      <c r="I4281">
        <v>67205</v>
      </c>
      <c r="J4281">
        <v>67205</v>
      </c>
      <c r="K4281">
        <v>67205</v>
      </c>
      <c r="L4281">
        <v>100</v>
      </c>
      <c r="M4281">
        <v>95.73</v>
      </c>
      <c r="N4281">
        <f>COUNTIF(Cod_Mun_Norte!B:B,DADOS_SNIS_Minas!A4281)</f>
        <v>0</v>
      </c>
    </row>
    <row r="4282" spans="1:14" x14ac:dyDescent="0.2">
      <c r="A4282">
        <v>311530</v>
      </c>
      <c r="B4282" t="s">
        <v>936</v>
      </c>
      <c r="C4282" t="s">
        <v>98</v>
      </c>
      <c r="D4282">
        <v>2010</v>
      </c>
      <c r="E4282" t="s">
        <v>361</v>
      </c>
      <c r="F4282" t="s">
        <v>362</v>
      </c>
      <c r="H4282">
        <v>69757</v>
      </c>
      <c r="I4282">
        <v>66780</v>
      </c>
      <c r="J4282">
        <v>66780</v>
      </c>
      <c r="K4282">
        <v>66780</v>
      </c>
      <c r="L4282">
        <v>100</v>
      </c>
      <c r="M4282">
        <v>95.73</v>
      </c>
      <c r="N4282">
        <f>COUNTIF(Cod_Mun_Norte!B:B,DADOS_SNIS_Minas!A4282)</f>
        <v>0</v>
      </c>
    </row>
    <row r="4283" spans="1:14" x14ac:dyDescent="0.2">
      <c r="A4283">
        <v>311530</v>
      </c>
      <c r="B4283" t="s">
        <v>936</v>
      </c>
      <c r="C4283" t="s">
        <v>98</v>
      </c>
      <c r="D4283">
        <v>2009</v>
      </c>
      <c r="E4283" t="s">
        <v>361</v>
      </c>
      <c r="F4283" t="s">
        <v>362</v>
      </c>
      <c r="H4283">
        <v>70507</v>
      </c>
      <c r="I4283">
        <v>67050</v>
      </c>
      <c r="J4283">
        <v>78926</v>
      </c>
      <c r="K4283">
        <v>78926</v>
      </c>
      <c r="L4283">
        <v>100</v>
      </c>
      <c r="M4283">
        <v>100</v>
      </c>
      <c r="N4283">
        <f>COUNTIF(Cod_Mun_Norte!B:B,DADOS_SNIS_Minas!A4283)</f>
        <v>0</v>
      </c>
    </row>
    <row r="4284" spans="1:14" x14ac:dyDescent="0.2">
      <c r="A4284">
        <v>311530</v>
      </c>
      <c r="B4284" t="s">
        <v>936</v>
      </c>
      <c r="C4284" t="s">
        <v>98</v>
      </c>
      <c r="D4284">
        <v>2008</v>
      </c>
      <c r="E4284" t="s">
        <v>361</v>
      </c>
      <c r="F4284" t="s">
        <v>362</v>
      </c>
      <c r="H4284">
        <v>69955</v>
      </c>
      <c r="I4284">
        <v>66525</v>
      </c>
      <c r="J4284">
        <v>77561</v>
      </c>
      <c r="K4284">
        <v>77561</v>
      </c>
      <c r="L4284">
        <v>100</v>
      </c>
      <c r="M4284">
        <v>100</v>
      </c>
      <c r="N4284">
        <f>COUNTIF(Cod_Mun_Norte!B:B,DADOS_SNIS_Minas!A4284)</f>
        <v>0</v>
      </c>
    </row>
    <row r="4285" spans="1:14" x14ac:dyDescent="0.2">
      <c r="A4285">
        <v>311530</v>
      </c>
      <c r="B4285" t="s">
        <v>936</v>
      </c>
      <c r="C4285" t="s">
        <v>98</v>
      </c>
      <c r="D4285">
        <v>2007</v>
      </c>
      <c r="E4285" t="s">
        <v>361</v>
      </c>
      <c r="F4285" t="s">
        <v>362</v>
      </c>
      <c r="H4285">
        <v>67384</v>
      </c>
      <c r="I4285">
        <v>64080</v>
      </c>
      <c r="J4285">
        <v>76399</v>
      </c>
      <c r="K4285">
        <v>76399</v>
      </c>
      <c r="L4285">
        <v>100</v>
      </c>
      <c r="M4285">
        <v>100</v>
      </c>
      <c r="N4285">
        <f>COUNTIF(Cod_Mun_Norte!B:B,DADOS_SNIS_Minas!A4285)</f>
        <v>0</v>
      </c>
    </row>
    <row r="4286" spans="1:14" x14ac:dyDescent="0.2">
      <c r="A4286">
        <v>311530</v>
      </c>
      <c r="B4286" t="s">
        <v>936</v>
      </c>
      <c r="C4286" t="s">
        <v>98</v>
      </c>
      <c r="D4286">
        <v>2006</v>
      </c>
      <c r="E4286" t="s">
        <v>361</v>
      </c>
      <c r="F4286" t="s">
        <v>362</v>
      </c>
      <c r="H4286">
        <v>68298</v>
      </c>
      <c r="I4286">
        <v>64564</v>
      </c>
      <c r="J4286">
        <v>74869</v>
      </c>
      <c r="K4286">
        <v>74869</v>
      </c>
      <c r="L4286">
        <v>100</v>
      </c>
      <c r="M4286">
        <v>100</v>
      </c>
      <c r="N4286">
        <f>COUNTIF(Cod_Mun_Norte!B:B,DADOS_SNIS_Minas!A4286)</f>
        <v>0</v>
      </c>
    </row>
    <row r="4287" spans="1:14" x14ac:dyDescent="0.2">
      <c r="A4287">
        <v>311530</v>
      </c>
      <c r="B4287" t="s">
        <v>936</v>
      </c>
      <c r="C4287" t="s">
        <v>98</v>
      </c>
      <c r="D4287">
        <v>2005</v>
      </c>
      <c r="E4287" t="s">
        <v>361</v>
      </c>
      <c r="F4287" t="s">
        <v>362</v>
      </c>
      <c r="H4287">
        <v>67640</v>
      </c>
      <c r="I4287">
        <v>63942</v>
      </c>
      <c r="J4287">
        <v>70672</v>
      </c>
      <c r="K4287">
        <v>70672</v>
      </c>
      <c r="L4287">
        <v>100</v>
      </c>
      <c r="M4287">
        <v>100</v>
      </c>
      <c r="N4287">
        <f>COUNTIF(Cod_Mun_Norte!B:B,DADOS_SNIS_Minas!A4287)</f>
        <v>0</v>
      </c>
    </row>
    <row r="4288" spans="1:14" x14ac:dyDescent="0.2">
      <c r="A4288">
        <v>311530</v>
      </c>
      <c r="B4288" t="s">
        <v>936</v>
      </c>
      <c r="C4288" t="s">
        <v>98</v>
      </c>
      <c r="D4288">
        <v>2004</v>
      </c>
      <c r="E4288" t="s">
        <v>361</v>
      </c>
      <c r="F4288" t="s">
        <v>362</v>
      </c>
      <c r="H4288">
        <v>66977</v>
      </c>
      <c r="I4288">
        <v>63315</v>
      </c>
      <c r="J4288">
        <v>69370</v>
      </c>
      <c r="K4288">
        <v>69370</v>
      </c>
      <c r="L4288">
        <v>100</v>
      </c>
      <c r="M4288">
        <v>100</v>
      </c>
      <c r="N4288">
        <f>COUNTIF(Cod_Mun_Norte!B:B,DADOS_SNIS_Minas!A4288)</f>
        <v>0</v>
      </c>
    </row>
    <row r="4289" spans="1:14" x14ac:dyDescent="0.2">
      <c r="A4289">
        <v>311530</v>
      </c>
      <c r="B4289" t="s">
        <v>936</v>
      </c>
      <c r="C4289" t="s">
        <v>98</v>
      </c>
      <c r="D4289">
        <v>2003</v>
      </c>
      <c r="E4289" t="s">
        <v>361</v>
      </c>
      <c r="F4289" t="s">
        <v>362</v>
      </c>
      <c r="H4289">
        <v>65780</v>
      </c>
      <c r="I4289">
        <v>62184</v>
      </c>
      <c r="J4289">
        <v>67963</v>
      </c>
      <c r="K4289">
        <v>67963</v>
      </c>
      <c r="L4289">
        <v>100</v>
      </c>
      <c r="M4289">
        <v>100</v>
      </c>
      <c r="N4289">
        <f>COUNTIF(Cod_Mun_Norte!B:B,DADOS_SNIS_Minas!A4289)</f>
        <v>0</v>
      </c>
    </row>
    <row r="4290" spans="1:14" x14ac:dyDescent="0.2">
      <c r="A4290">
        <v>311530</v>
      </c>
      <c r="B4290" t="s">
        <v>936</v>
      </c>
      <c r="C4290" t="s">
        <v>98</v>
      </c>
      <c r="D4290">
        <v>2002</v>
      </c>
      <c r="E4290" t="s">
        <v>361</v>
      </c>
      <c r="F4290" t="s">
        <v>362</v>
      </c>
      <c r="H4290">
        <v>65209</v>
      </c>
      <c r="I4290">
        <v>61644</v>
      </c>
      <c r="J4290">
        <v>67057</v>
      </c>
      <c r="K4290">
        <v>67057</v>
      </c>
      <c r="L4290">
        <v>100</v>
      </c>
      <c r="M4290">
        <v>100</v>
      </c>
      <c r="N4290">
        <f>COUNTIF(Cod_Mun_Norte!B:B,DADOS_SNIS_Minas!A4290)</f>
        <v>0</v>
      </c>
    </row>
    <row r="4291" spans="1:14" x14ac:dyDescent="0.2">
      <c r="A4291">
        <v>311530</v>
      </c>
      <c r="B4291" t="s">
        <v>936</v>
      </c>
      <c r="C4291" t="s">
        <v>98</v>
      </c>
      <c r="D4291">
        <v>2001</v>
      </c>
      <c r="E4291" t="s">
        <v>361</v>
      </c>
      <c r="F4291" t="s">
        <v>362</v>
      </c>
      <c r="H4291">
        <v>64675</v>
      </c>
      <c r="I4291">
        <v>61139</v>
      </c>
      <c r="J4291">
        <v>64939</v>
      </c>
      <c r="K4291">
        <v>64939</v>
      </c>
      <c r="L4291">
        <v>100</v>
      </c>
      <c r="M4291">
        <v>100</v>
      </c>
      <c r="N4291">
        <f>COUNTIF(Cod_Mun_Norte!B:B,DADOS_SNIS_Minas!A4291)</f>
        <v>0</v>
      </c>
    </row>
    <row r="4292" spans="1:14" x14ac:dyDescent="0.2">
      <c r="A4292">
        <v>311530</v>
      </c>
      <c r="B4292" t="s">
        <v>936</v>
      </c>
      <c r="C4292" t="s">
        <v>98</v>
      </c>
      <c r="D4292">
        <v>2000</v>
      </c>
      <c r="E4292" t="s">
        <v>361</v>
      </c>
      <c r="F4292" t="s">
        <v>362</v>
      </c>
      <c r="H4292">
        <v>63980</v>
      </c>
      <c r="I4292">
        <v>60482</v>
      </c>
      <c r="J4292">
        <v>64078</v>
      </c>
      <c r="L4292">
        <v>100</v>
      </c>
      <c r="N4292">
        <f>COUNTIF(Cod_Mun_Norte!B:B,DADOS_SNIS_Minas!A4292)</f>
        <v>0</v>
      </c>
    </row>
    <row r="4293" spans="1:14" x14ac:dyDescent="0.2">
      <c r="A4293">
        <v>311530</v>
      </c>
      <c r="B4293" t="s">
        <v>936</v>
      </c>
      <c r="C4293" t="s">
        <v>98</v>
      </c>
      <c r="D4293">
        <v>1999</v>
      </c>
      <c r="E4293" t="s">
        <v>361</v>
      </c>
      <c r="F4293" t="s">
        <v>362</v>
      </c>
      <c r="H4293">
        <v>63931</v>
      </c>
      <c r="I4293">
        <v>59981</v>
      </c>
      <c r="N4293">
        <f>COUNTIF(Cod_Mun_Norte!B:B,DADOS_SNIS_Minas!A4293)</f>
        <v>0</v>
      </c>
    </row>
    <row r="4294" spans="1:14" x14ac:dyDescent="0.2">
      <c r="A4294">
        <v>311530</v>
      </c>
      <c r="B4294" t="s">
        <v>936</v>
      </c>
      <c r="C4294" t="s">
        <v>98</v>
      </c>
      <c r="D4294">
        <v>1998</v>
      </c>
      <c r="E4294" t="s">
        <v>361</v>
      </c>
      <c r="F4294" t="s">
        <v>362</v>
      </c>
      <c r="H4294">
        <v>63320</v>
      </c>
      <c r="I4294">
        <v>59407</v>
      </c>
      <c r="N4294">
        <f>COUNTIF(Cod_Mun_Norte!B:B,DADOS_SNIS_Minas!A4294)</f>
        <v>0</v>
      </c>
    </row>
    <row r="4295" spans="1:14" x14ac:dyDescent="0.2">
      <c r="A4295">
        <v>311530</v>
      </c>
      <c r="B4295" t="s">
        <v>936</v>
      </c>
      <c r="C4295" t="s">
        <v>98</v>
      </c>
      <c r="D4295">
        <v>1997</v>
      </c>
      <c r="H4295">
        <v>62708</v>
      </c>
      <c r="I4295">
        <v>58833</v>
      </c>
      <c r="N4295">
        <f>COUNTIF(Cod_Mun_Norte!B:B,DADOS_SNIS_Minas!A4295)</f>
        <v>0</v>
      </c>
    </row>
    <row r="4296" spans="1:14" x14ac:dyDescent="0.2">
      <c r="A4296">
        <v>311530</v>
      </c>
      <c r="B4296" t="s">
        <v>936</v>
      </c>
      <c r="C4296" t="s">
        <v>98</v>
      </c>
      <c r="D4296">
        <v>1996</v>
      </c>
      <c r="H4296">
        <v>61984</v>
      </c>
      <c r="I4296">
        <v>58154</v>
      </c>
      <c r="N4296">
        <f>COUNTIF(Cod_Mun_Norte!B:B,DADOS_SNIS_Minas!A4296)</f>
        <v>0</v>
      </c>
    </row>
    <row r="4297" spans="1:14" x14ac:dyDescent="0.2">
      <c r="A4297">
        <v>311530</v>
      </c>
      <c r="B4297" t="s">
        <v>936</v>
      </c>
      <c r="C4297" t="s">
        <v>98</v>
      </c>
      <c r="D4297">
        <v>1995</v>
      </c>
      <c r="H4297">
        <v>62530</v>
      </c>
      <c r="I4297">
        <v>58666</v>
      </c>
      <c r="N4297">
        <f>COUNTIF(Cod_Mun_Norte!B:B,DADOS_SNIS_Minas!A4297)</f>
        <v>0</v>
      </c>
    </row>
    <row r="4298" spans="1:14" x14ac:dyDescent="0.2">
      <c r="A4298">
        <v>311535</v>
      </c>
      <c r="B4298" t="s">
        <v>144</v>
      </c>
      <c r="C4298" t="s">
        <v>98</v>
      </c>
      <c r="D4298">
        <v>2020</v>
      </c>
      <c r="E4298" t="s">
        <v>938</v>
      </c>
      <c r="F4298" t="s">
        <v>367</v>
      </c>
      <c r="G4298" t="s">
        <v>378</v>
      </c>
      <c r="H4298">
        <v>5421</v>
      </c>
      <c r="I4298">
        <v>4743</v>
      </c>
      <c r="J4298">
        <v>4806</v>
      </c>
      <c r="K4298">
        <v>4320</v>
      </c>
      <c r="L4298">
        <v>91.1</v>
      </c>
      <c r="M4298">
        <v>88.66</v>
      </c>
      <c r="N4298">
        <f>COUNTIF(Cod_Mun_Norte!B:B,DADOS_SNIS_Minas!A4298)</f>
        <v>0</v>
      </c>
    </row>
    <row r="4299" spans="1:14" x14ac:dyDescent="0.2">
      <c r="A4299">
        <v>311535</v>
      </c>
      <c r="B4299" t="s">
        <v>144</v>
      </c>
      <c r="C4299" t="s">
        <v>98</v>
      </c>
      <c r="D4299">
        <v>2019</v>
      </c>
      <c r="E4299" t="s">
        <v>938</v>
      </c>
      <c r="F4299" t="s">
        <v>367</v>
      </c>
      <c r="G4299" t="s">
        <v>378</v>
      </c>
      <c r="H4299">
        <v>5376</v>
      </c>
      <c r="I4299">
        <v>4704</v>
      </c>
      <c r="J4299">
        <v>4806</v>
      </c>
      <c r="K4299">
        <v>4320</v>
      </c>
      <c r="L4299">
        <v>91.8</v>
      </c>
      <c r="M4299">
        <v>89.4</v>
      </c>
      <c r="N4299">
        <f>COUNTIF(Cod_Mun_Norte!B:B,DADOS_SNIS_Minas!A4299)</f>
        <v>0</v>
      </c>
    </row>
    <row r="4300" spans="1:14" x14ac:dyDescent="0.2">
      <c r="A4300">
        <v>311535</v>
      </c>
      <c r="B4300" t="s">
        <v>144</v>
      </c>
      <c r="C4300" t="s">
        <v>98</v>
      </c>
      <c r="D4300">
        <v>2018</v>
      </c>
      <c r="E4300" t="s">
        <v>938</v>
      </c>
      <c r="F4300" t="s">
        <v>367</v>
      </c>
      <c r="H4300">
        <v>5330</v>
      </c>
      <c r="I4300">
        <v>4663</v>
      </c>
      <c r="J4300">
        <v>4806</v>
      </c>
      <c r="K4300">
        <v>4320</v>
      </c>
      <c r="L4300">
        <v>92.6</v>
      </c>
      <c r="M4300">
        <v>90.17</v>
      </c>
      <c r="N4300">
        <f>COUNTIF(Cod_Mun_Norte!B:B,DADOS_SNIS_Minas!A4300)</f>
        <v>0</v>
      </c>
    </row>
    <row r="4301" spans="1:14" x14ac:dyDescent="0.2">
      <c r="A4301">
        <v>311535</v>
      </c>
      <c r="B4301" t="s">
        <v>144</v>
      </c>
      <c r="C4301" t="s">
        <v>98</v>
      </c>
      <c r="D4301">
        <v>2017</v>
      </c>
      <c r="E4301" t="s">
        <v>938</v>
      </c>
      <c r="F4301" t="s">
        <v>367</v>
      </c>
      <c r="H4301">
        <v>5316</v>
      </c>
      <c r="I4301">
        <v>4651</v>
      </c>
      <c r="J4301">
        <v>4806</v>
      </c>
      <c r="K4301">
        <v>4320</v>
      </c>
      <c r="L4301">
        <v>92.9</v>
      </c>
      <c r="M4301">
        <v>90.41</v>
      </c>
      <c r="N4301">
        <f>COUNTIF(Cod_Mun_Norte!B:B,DADOS_SNIS_Minas!A4301)</f>
        <v>0</v>
      </c>
    </row>
    <row r="4302" spans="1:14" x14ac:dyDescent="0.2">
      <c r="A4302">
        <v>311535</v>
      </c>
      <c r="B4302" t="s">
        <v>144</v>
      </c>
      <c r="C4302" t="s">
        <v>98</v>
      </c>
      <c r="D4302">
        <v>2016</v>
      </c>
      <c r="E4302" t="s">
        <v>938</v>
      </c>
      <c r="F4302" t="s">
        <v>367</v>
      </c>
      <c r="H4302">
        <v>5274</v>
      </c>
      <c r="I4302">
        <v>4614</v>
      </c>
      <c r="J4302">
        <v>4806</v>
      </c>
      <c r="K4302">
        <v>4320</v>
      </c>
      <c r="L4302">
        <v>93.6</v>
      </c>
      <c r="M4302">
        <v>91.13</v>
      </c>
      <c r="N4302">
        <f>COUNTIF(Cod_Mun_Norte!B:B,DADOS_SNIS_Minas!A4302)</f>
        <v>0</v>
      </c>
    </row>
    <row r="4303" spans="1:14" x14ac:dyDescent="0.2">
      <c r="A4303">
        <v>311535</v>
      </c>
      <c r="B4303" t="s">
        <v>144</v>
      </c>
      <c r="C4303" t="s">
        <v>98</v>
      </c>
      <c r="D4303">
        <v>2015</v>
      </c>
      <c r="E4303" t="s">
        <v>938</v>
      </c>
      <c r="F4303" t="s">
        <v>367</v>
      </c>
      <c r="H4303">
        <v>5230</v>
      </c>
      <c r="I4303">
        <v>4576</v>
      </c>
      <c r="J4303">
        <v>4806</v>
      </c>
      <c r="K4303">
        <v>4320</v>
      </c>
      <c r="L4303">
        <v>94.4</v>
      </c>
      <c r="M4303">
        <v>91.89</v>
      </c>
      <c r="N4303">
        <f>COUNTIF(Cod_Mun_Norte!B:B,DADOS_SNIS_Minas!A4303)</f>
        <v>0</v>
      </c>
    </row>
    <row r="4304" spans="1:14" x14ac:dyDescent="0.2">
      <c r="A4304">
        <v>311535</v>
      </c>
      <c r="B4304" t="s">
        <v>144</v>
      </c>
      <c r="C4304" t="s">
        <v>98</v>
      </c>
      <c r="D4304">
        <v>2014</v>
      </c>
      <c r="E4304" t="s">
        <v>938</v>
      </c>
      <c r="F4304" t="s">
        <v>367</v>
      </c>
      <c r="H4304">
        <v>5184</v>
      </c>
      <c r="I4304">
        <v>4536</v>
      </c>
      <c r="J4304">
        <v>4806</v>
      </c>
      <c r="K4304">
        <v>4320</v>
      </c>
      <c r="L4304">
        <v>95.2</v>
      </c>
      <c r="M4304">
        <v>92.71</v>
      </c>
      <c r="N4304">
        <f>COUNTIF(Cod_Mun_Norte!B:B,DADOS_SNIS_Minas!A4304)</f>
        <v>0</v>
      </c>
    </row>
    <row r="4305" spans="1:14" x14ac:dyDescent="0.2">
      <c r="A4305">
        <v>311535</v>
      </c>
      <c r="B4305" t="s">
        <v>144</v>
      </c>
      <c r="C4305" t="s">
        <v>98</v>
      </c>
      <c r="D4305">
        <v>2013</v>
      </c>
      <c r="E4305" t="s">
        <v>938</v>
      </c>
      <c r="F4305" t="s">
        <v>367</v>
      </c>
      <c r="H4305">
        <v>5136</v>
      </c>
      <c r="I4305">
        <v>4494</v>
      </c>
      <c r="J4305">
        <v>4806</v>
      </c>
      <c r="K4305">
        <v>4320</v>
      </c>
      <c r="L4305">
        <v>96.1</v>
      </c>
      <c r="M4305">
        <v>93.57</v>
      </c>
      <c r="N4305">
        <f>COUNTIF(Cod_Mun_Norte!B:B,DADOS_SNIS_Minas!A4305)</f>
        <v>0</v>
      </c>
    </row>
    <row r="4306" spans="1:14" x14ac:dyDescent="0.2">
      <c r="A4306">
        <v>311535</v>
      </c>
      <c r="B4306" t="s">
        <v>144</v>
      </c>
      <c r="C4306" t="s">
        <v>98</v>
      </c>
      <c r="D4306">
        <v>2012</v>
      </c>
      <c r="E4306" t="s">
        <v>938</v>
      </c>
      <c r="F4306" t="s">
        <v>367</v>
      </c>
      <c r="H4306">
        <v>4938</v>
      </c>
      <c r="I4306">
        <v>4320</v>
      </c>
      <c r="J4306">
        <v>4806</v>
      </c>
      <c r="K4306">
        <v>4320</v>
      </c>
      <c r="L4306">
        <v>100</v>
      </c>
      <c r="M4306">
        <v>97.33</v>
      </c>
      <c r="N4306">
        <f>COUNTIF(Cod_Mun_Norte!B:B,DADOS_SNIS_Minas!A4306)</f>
        <v>0</v>
      </c>
    </row>
    <row r="4307" spans="1:14" x14ac:dyDescent="0.2">
      <c r="A4307">
        <v>311535</v>
      </c>
      <c r="B4307" t="s">
        <v>144</v>
      </c>
      <c r="C4307" t="s">
        <v>98</v>
      </c>
      <c r="D4307">
        <v>2011</v>
      </c>
      <c r="E4307" t="s">
        <v>938</v>
      </c>
      <c r="F4307" t="s">
        <v>367</v>
      </c>
      <c r="H4307">
        <v>4893</v>
      </c>
      <c r="I4307">
        <v>4281</v>
      </c>
      <c r="J4307">
        <v>4450</v>
      </c>
      <c r="K4307">
        <v>4000</v>
      </c>
      <c r="L4307">
        <v>93.4</v>
      </c>
      <c r="M4307">
        <v>90.95</v>
      </c>
      <c r="N4307">
        <f>COUNTIF(Cod_Mun_Norte!B:B,DADOS_SNIS_Minas!A4307)</f>
        <v>0</v>
      </c>
    </row>
    <row r="4308" spans="1:14" x14ac:dyDescent="0.2">
      <c r="A4308">
        <v>311535</v>
      </c>
      <c r="B4308" t="s">
        <v>144</v>
      </c>
      <c r="C4308" t="s">
        <v>98</v>
      </c>
      <c r="D4308">
        <v>2010</v>
      </c>
      <c r="E4308" t="s">
        <v>938</v>
      </c>
      <c r="F4308" t="s">
        <v>367</v>
      </c>
      <c r="H4308">
        <v>4846</v>
      </c>
      <c r="I4308">
        <v>4240</v>
      </c>
      <c r="J4308">
        <v>4300</v>
      </c>
      <c r="K4308">
        <v>3900</v>
      </c>
      <c r="L4308">
        <v>92</v>
      </c>
      <c r="M4308">
        <v>88.73</v>
      </c>
      <c r="N4308">
        <f>COUNTIF(Cod_Mun_Norte!B:B,DADOS_SNIS_Minas!A4308)</f>
        <v>0</v>
      </c>
    </row>
    <row r="4309" spans="1:14" x14ac:dyDescent="0.2">
      <c r="A4309">
        <v>311535</v>
      </c>
      <c r="B4309" t="s">
        <v>144</v>
      </c>
      <c r="C4309" t="s">
        <v>98</v>
      </c>
      <c r="D4309">
        <v>2009</v>
      </c>
      <c r="E4309" t="s">
        <v>939</v>
      </c>
      <c r="F4309" t="s">
        <v>374</v>
      </c>
      <c r="H4309">
        <v>4795</v>
      </c>
      <c r="I4309">
        <v>4155</v>
      </c>
      <c r="J4309">
        <v>4000</v>
      </c>
      <c r="K4309">
        <v>3800</v>
      </c>
      <c r="N4309">
        <f>COUNTIF(Cod_Mun_Norte!B:B,DADOS_SNIS_Minas!A4309)</f>
        <v>0</v>
      </c>
    </row>
    <row r="4310" spans="1:14" x14ac:dyDescent="0.2">
      <c r="A4310">
        <v>311535</v>
      </c>
      <c r="B4310" t="s">
        <v>144</v>
      </c>
      <c r="C4310" t="s">
        <v>98</v>
      </c>
      <c r="D4310">
        <v>2008</v>
      </c>
      <c r="H4310">
        <v>4747</v>
      </c>
      <c r="I4310">
        <v>4113</v>
      </c>
      <c r="N4310">
        <f>COUNTIF(Cod_Mun_Norte!B:B,DADOS_SNIS_Minas!A4310)</f>
        <v>0</v>
      </c>
    </row>
    <row r="4311" spans="1:14" x14ac:dyDescent="0.2">
      <c r="A4311">
        <v>311535</v>
      </c>
      <c r="B4311" t="s">
        <v>144</v>
      </c>
      <c r="C4311" t="s">
        <v>98</v>
      </c>
      <c r="D4311">
        <v>2007</v>
      </c>
      <c r="H4311">
        <v>4561</v>
      </c>
      <c r="I4311">
        <v>3952</v>
      </c>
      <c r="N4311">
        <f>COUNTIF(Cod_Mun_Norte!B:B,DADOS_SNIS_Minas!A4311)</f>
        <v>0</v>
      </c>
    </row>
    <row r="4312" spans="1:14" x14ac:dyDescent="0.2">
      <c r="A4312">
        <v>311535</v>
      </c>
      <c r="B4312" t="s">
        <v>144</v>
      </c>
      <c r="C4312" t="s">
        <v>98</v>
      </c>
      <c r="D4312">
        <v>2006</v>
      </c>
      <c r="H4312">
        <v>4555</v>
      </c>
      <c r="I4312">
        <v>3190</v>
      </c>
      <c r="N4312">
        <f>COUNTIF(Cod_Mun_Norte!B:B,DADOS_SNIS_Minas!A4312)</f>
        <v>0</v>
      </c>
    </row>
    <row r="4313" spans="1:14" x14ac:dyDescent="0.2">
      <c r="A4313">
        <v>311535</v>
      </c>
      <c r="B4313" t="s">
        <v>144</v>
      </c>
      <c r="C4313" t="s">
        <v>98</v>
      </c>
      <c r="D4313">
        <v>2005</v>
      </c>
      <c r="H4313">
        <v>4507</v>
      </c>
      <c r="I4313">
        <v>3156</v>
      </c>
      <c r="N4313">
        <f>COUNTIF(Cod_Mun_Norte!B:B,DADOS_SNIS_Minas!A4313)</f>
        <v>0</v>
      </c>
    </row>
    <row r="4314" spans="1:14" x14ac:dyDescent="0.2">
      <c r="A4314">
        <v>311535</v>
      </c>
      <c r="B4314" t="s">
        <v>144</v>
      </c>
      <c r="C4314" t="s">
        <v>98</v>
      </c>
      <c r="D4314">
        <v>2004</v>
      </c>
      <c r="H4314">
        <v>4459</v>
      </c>
      <c r="I4314">
        <v>3123</v>
      </c>
      <c r="N4314">
        <f>COUNTIF(Cod_Mun_Norte!B:B,DADOS_SNIS_Minas!A4314)</f>
        <v>0</v>
      </c>
    </row>
    <row r="4315" spans="1:14" x14ac:dyDescent="0.2">
      <c r="A4315">
        <v>311535</v>
      </c>
      <c r="B4315" t="s">
        <v>144</v>
      </c>
      <c r="C4315" t="s">
        <v>98</v>
      </c>
      <c r="D4315">
        <v>2003</v>
      </c>
      <c r="H4315">
        <v>4372</v>
      </c>
      <c r="I4315">
        <v>3062</v>
      </c>
      <c r="N4315">
        <f>COUNTIF(Cod_Mun_Norte!B:B,DADOS_SNIS_Minas!A4315)</f>
        <v>0</v>
      </c>
    </row>
    <row r="4316" spans="1:14" x14ac:dyDescent="0.2">
      <c r="A4316">
        <v>311535</v>
      </c>
      <c r="B4316" t="s">
        <v>144</v>
      </c>
      <c r="C4316" t="s">
        <v>98</v>
      </c>
      <c r="D4316">
        <v>2002</v>
      </c>
      <c r="H4316">
        <v>4330</v>
      </c>
      <c r="I4316">
        <v>3032</v>
      </c>
      <c r="N4316">
        <f>COUNTIF(Cod_Mun_Norte!B:B,DADOS_SNIS_Minas!A4316)</f>
        <v>0</v>
      </c>
    </row>
    <row r="4317" spans="1:14" x14ac:dyDescent="0.2">
      <c r="A4317">
        <v>311535</v>
      </c>
      <c r="B4317" t="s">
        <v>144</v>
      </c>
      <c r="C4317" t="s">
        <v>98</v>
      </c>
      <c r="D4317">
        <v>2001</v>
      </c>
      <c r="H4317">
        <v>4291</v>
      </c>
      <c r="I4317">
        <v>3005</v>
      </c>
      <c r="N4317">
        <f>COUNTIF(Cod_Mun_Norte!B:B,DADOS_SNIS_Minas!A4317)</f>
        <v>0</v>
      </c>
    </row>
    <row r="4318" spans="1:14" x14ac:dyDescent="0.2">
      <c r="A4318">
        <v>311535</v>
      </c>
      <c r="B4318" t="s">
        <v>144</v>
      </c>
      <c r="C4318" t="s">
        <v>98</v>
      </c>
      <c r="D4318">
        <v>2000</v>
      </c>
      <c r="H4318">
        <v>4241</v>
      </c>
      <c r="I4318">
        <v>2970</v>
      </c>
      <c r="N4318">
        <f>COUNTIF(Cod_Mun_Norte!B:B,DADOS_SNIS_Minas!A4318)</f>
        <v>0</v>
      </c>
    </row>
    <row r="4319" spans="1:14" x14ac:dyDescent="0.2">
      <c r="A4319">
        <v>311535</v>
      </c>
      <c r="B4319" t="s">
        <v>144</v>
      </c>
      <c r="C4319" t="s">
        <v>98</v>
      </c>
      <c r="D4319">
        <v>1999</v>
      </c>
      <c r="H4319">
        <v>4108</v>
      </c>
      <c r="I4319">
        <v>2877</v>
      </c>
      <c r="N4319">
        <f>COUNTIF(Cod_Mun_Norte!B:B,DADOS_SNIS_Minas!A4319)</f>
        <v>0</v>
      </c>
    </row>
    <row r="4320" spans="1:14" x14ac:dyDescent="0.2">
      <c r="A4320">
        <v>311535</v>
      </c>
      <c r="B4320" t="s">
        <v>144</v>
      </c>
      <c r="C4320" t="s">
        <v>98</v>
      </c>
      <c r="D4320">
        <v>1998</v>
      </c>
      <c r="H4320">
        <v>4069</v>
      </c>
      <c r="I4320">
        <v>2850</v>
      </c>
      <c r="N4320">
        <f>COUNTIF(Cod_Mun_Norte!B:B,DADOS_SNIS_Minas!A4320)</f>
        <v>0</v>
      </c>
    </row>
    <row r="4321" spans="1:14" x14ac:dyDescent="0.2">
      <c r="A4321">
        <v>311535</v>
      </c>
      <c r="B4321" t="s">
        <v>144</v>
      </c>
      <c r="C4321" t="s">
        <v>98</v>
      </c>
      <c r="D4321">
        <v>1997</v>
      </c>
      <c r="H4321">
        <v>4029</v>
      </c>
      <c r="I4321">
        <v>2822</v>
      </c>
      <c r="N4321">
        <f>COUNTIF(Cod_Mun_Norte!B:B,DADOS_SNIS_Minas!A4321)</f>
        <v>0</v>
      </c>
    </row>
    <row r="4322" spans="1:14" x14ac:dyDescent="0.2">
      <c r="A4322">
        <v>311540</v>
      </c>
      <c r="B4322" t="s">
        <v>145</v>
      </c>
      <c r="C4322" t="s">
        <v>98</v>
      </c>
      <c r="D4322">
        <v>2020</v>
      </c>
      <c r="E4322" t="s">
        <v>940</v>
      </c>
      <c r="F4322" t="s">
        <v>362</v>
      </c>
      <c r="G4322" t="s">
        <v>102</v>
      </c>
      <c r="H4322">
        <v>3653</v>
      </c>
      <c r="I4322">
        <v>1508</v>
      </c>
      <c r="J4322">
        <v>1508</v>
      </c>
      <c r="K4322">
        <v>1508</v>
      </c>
      <c r="L4322">
        <v>100</v>
      </c>
      <c r="M4322">
        <v>41.28</v>
      </c>
      <c r="N4322">
        <f>COUNTIF(Cod_Mun_Norte!B:B,DADOS_SNIS_Minas!A4322)</f>
        <v>0</v>
      </c>
    </row>
    <row r="4323" spans="1:14" x14ac:dyDescent="0.2">
      <c r="A4323">
        <v>311540</v>
      </c>
      <c r="B4323" t="s">
        <v>145</v>
      </c>
      <c r="C4323" t="s">
        <v>98</v>
      </c>
      <c r="D4323">
        <v>2019</v>
      </c>
      <c r="H4323">
        <v>3641</v>
      </c>
      <c r="I4323">
        <v>1503</v>
      </c>
      <c r="N4323">
        <f>COUNTIF(Cod_Mun_Norte!B:B,DADOS_SNIS_Minas!A4323)</f>
        <v>0</v>
      </c>
    </row>
    <row r="4324" spans="1:14" x14ac:dyDescent="0.2">
      <c r="A4324">
        <v>311540</v>
      </c>
      <c r="B4324" t="s">
        <v>145</v>
      </c>
      <c r="C4324" t="s">
        <v>98</v>
      </c>
      <c r="D4324">
        <v>2018</v>
      </c>
      <c r="H4324">
        <v>3629</v>
      </c>
      <c r="I4324">
        <v>1498</v>
      </c>
      <c r="N4324">
        <f>COUNTIF(Cod_Mun_Norte!B:B,DADOS_SNIS_Minas!A4324)</f>
        <v>0</v>
      </c>
    </row>
    <row r="4325" spans="1:14" x14ac:dyDescent="0.2">
      <c r="A4325">
        <v>311540</v>
      </c>
      <c r="B4325" t="s">
        <v>145</v>
      </c>
      <c r="C4325" t="s">
        <v>98</v>
      </c>
      <c r="D4325">
        <v>2017</v>
      </c>
      <c r="E4325" t="s">
        <v>941</v>
      </c>
      <c r="F4325" t="s">
        <v>367</v>
      </c>
      <c r="H4325">
        <v>3666</v>
      </c>
      <c r="I4325">
        <v>1513</v>
      </c>
      <c r="J4325">
        <v>1507</v>
      </c>
      <c r="K4325">
        <v>1507</v>
      </c>
      <c r="L4325">
        <v>99.6</v>
      </c>
      <c r="M4325">
        <v>41.11</v>
      </c>
      <c r="N4325">
        <f>COUNTIF(Cod_Mun_Norte!B:B,DADOS_SNIS_Minas!A4325)</f>
        <v>0</v>
      </c>
    </row>
    <row r="4326" spans="1:14" x14ac:dyDescent="0.2">
      <c r="A4326">
        <v>311540</v>
      </c>
      <c r="B4326" t="s">
        <v>145</v>
      </c>
      <c r="C4326" t="s">
        <v>98</v>
      </c>
      <c r="D4326">
        <v>2016</v>
      </c>
      <c r="E4326" t="s">
        <v>940</v>
      </c>
      <c r="F4326" t="s">
        <v>99</v>
      </c>
      <c r="H4326">
        <v>3652</v>
      </c>
      <c r="I4326">
        <v>1507</v>
      </c>
      <c r="J4326">
        <v>1507</v>
      </c>
      <c r="K4326">
        <v>1507</v>
      </c>
      <c r="L4326">
        <v>100</v>
      </c>
      <c r="M4326">
        <v>41.27</v>
      </c>
      <c r="N4326">
        <f>COUNTIF(Cod_Mun_Norte!B:B,DADOS_SNIS_Minas!A4326)</f>
        <v>0</v>
      </c>
    </row>
    <row r="4327" spans="1:14" x14ac:dyDescent="0.2">
      <c r="A4327">
        <v>311540</v>
      </c>
      <c r="B4327" t="s">
        <v>145</v>
      </c>
      <c r="C4327" t="s">
        <v>98</v>
      </c>
      <c r="D4327">
        <v>2015</v>
      </c>
      <c r="H4327">
        <v>3638</v>
      </c>
      <c r="I4327">
        <v>1502</v>
      </c>
      <c r="N4327">
        <f>COUNTIF(Cod_Mun_Norte!B:B,DADOS_SNIS_Minas!A4327)</f>
        <v>0</v>
      </c>
    </row>
    <row r="4328" spans="1:14" x14ac:dyDescent="0.2">
      <c r="A4328">
        <v>311540</v>
      </c>
      <c r="B4328" t="s">
        <v>145</v>
      </c>
      <c r="C4328" t="s">
        <v>98</v>
      </c>
      <c r="D4328">
        <v>2014</v>
      </c>
      <c r="H4328">
        <v>3623</v>
      </c>
      <c r="I4328">
        <v>1495</v>
      </c>
      <c r="N4328">
        <f>COUNTIF(Cod_Mun_Norte!B:B,DADOS_SNIS_Minas!A4328)</f>
        <v>0</v>
      </c>
    </row>
    <row r="4329" spans="1:14" x14ac:dyDescent="0.2">
      <c r="A4329">
        <v>311540</v>
      </c>
      <c r="B4329" t="s">
        <v>145</v>
      </c>
      <c r="C4329" t="s">
        <v>98</v>
      </c>
      <c r="D4329">
        <v>2013</v>
      </c>
      <c r="H4329">
        <v>3608</v>
      </c>
      <c r="I4329">
        <v>1489</v>
      </c>
      <c r="N4329">
        <f>COUNTIF(Cod_Mun_Norte!B:B,DADOS_SNIS_Minas!A4329)</f>
        <v>0</v>
      </c>
    </row>
    <row r="4330" spans="1:14" x14ac:dyDescent="0.2">
      <c r="A4330">
        <v>311540</v>
      </c>
      <c r="B4330" t="s">
        <v>145</v>
      </c>
      <c r="C4330" t="s">
        <v>98</v>
      </c>
      <c r="D4330">
        <v>2012</v>
      </c>
      <c r="E4330" t="s">
        <v>940</v>
      </c>
      <c r="F4330" t="s">
        <v>99</v>
      </c>
      <c r="H4330">
        <v>3489</v>
      </c>
      <c r="I4330">
        <v>1440</v>
      </c>
      <c r="J4330">
        <v>1403</v>
      </c>
      <c r="K4330">
        <v>1403</v>
      </c>
      <c r="L4330">
        <v>97.4</v>
      </c>
      <c r="M4330">
        <v>40.21</v>
      </c>
      <c r="N4330">
        <f>COUNTIF(Cod_Mun_Norte!B:B,DADOS_SNIS_Minas!A4330)</f>
        <v>0</v>
      </c>
    </row>
    <row r="4331" spans="1:14" x14ac:dyDescent="0.2">
      <c r="A4331">
        <v>311540</v>
      </c>
      <c r="B4331" t="s">
        <v>145</v>
      </c>
      <c r="C4331" t="s">
        <v>98</v>
      </c>
      <c r="D4331">
        <v>2011</v>
      </c>
      <c r="H4331">
        <v>3476</v>
      </c>
      <c r="I4331">
        <v>1435</v>
      </c>
      <c r="N4331">
        <f>COUNTIF(Cod_Mun_Norte!B:B,DADOS_SNIS_Minas!A4331)</f>
        <v>0</v>
      </c>
    </row>
    <row r="4332" spans="1:14" x14ac:dyDescent="0.2">
      <c r="A4332">
        <v>311540</v>
      </c>
      <c r="B4332" t="s">
        <v>145</v>
      </c>
      <c r="C4332" t="s">
        <v>98</v>
      </c>
      <c r="D4332">
        <v>2010</v>
      </c>
      <c r="E4332" t="s">
        <v>940</v>
      </c>
      <c r="F4332" t="s">
        <v>99</v>
      </c>
      <c r="H4332">
        <v>3462</v>
      </c>
      <c r="I4332">
        <v>1429</v>
      </c>
      <c r="J4332">
        <v>1429</v>
      </c>
      <c r="K4332">
        <v>1429</v>
      </c>
      <c r="L4332">
        <v>100</v>
      </c>
      <c r="M4332">
        <v>41.28</v>
      </c>
      <c r="N4332">
        <f>COUNTIF(Cod_Mun_Norte!B:B,DADOS_SNIS_Minas!A4332)</f>
        <v>0</v>
      </c>
    </row>
    <row r="4333" spans="1:14" x14ac:dyDescent="0.2">
      <c r="A4333">
        <v>311540</v>
      </c>
      <c r="B4333" t="s">
        <v>145</v>
      </c>
      <c r="C4333" t="s">
        <v>98</v>
      </c>
      <c r="D4333">
        <v>2009</v>
      </c>
      <c r="E4333" t="s">
        <v>942</v>
      </c>
      <c r="F4333" t="s">
        <v>374</v>
      </c>
      <c r="H4333">
        <v>3573</v>
      </c>
      <c r="I4333">
        <v>1363</v>
      </c>
      <c r="N4333">
        <f>COUNTIF(Cod_Mun_Norte!B:B,DADOS_SNIS_Minas!A4333)</f>
        <v>0</v>
      </c>
    </row>
    <row r="4334" spans="1:14" x14ac:dyDescent="0.2">
      <c r="A4334">
        <v>311540</v>
      </c>
      <c r="B4334" t="s">
        <v>145</v>
      </c>
      <c r="C4334" t="s">
        <v>98</v>
      </c>
      <c r="D4334">
        <v>2008</v>
      </c>
      <c r="H4334">
        <v>3550</v>
      </c>
      <c r="I4334">
        <v>1354</v>
      </c>
      <c r="N4334">
        <f>COUNTIF(Cod_Mun_Norte!B:B,DADOS_SNIS_Minas!A4334)</f>
        <v>0</v>
      </c>
    </row>
    <row r="4335" spans="1:14" x14ac:dyDescent="0.2">
      <c r="A4335">
        <v>311540</v>
      </c>
      <c r="B4335" t="s">
        <v>145</v>
      </c>
      <c r="C4335" t="s">
        <v>98</v>
      </c>
      <c r="D4335">
        <v>2007</v>
      </c>
      <c r="E4335" t="s">
        <v>942</v>
      </c>
      <c r="F4335" t="s">
        <v>374</v>
      </c>
      <c r="H4335">
        <v>3424</v>
      </c>
      <c r="I4335">
        <v>1306</v>
      </c>
      <c r="N4335">
        <f>COUNTIF(Cod_Mun_Norte!B:B,DADOS_SNIS_Minas!A4335)</f>
        <v>0</v>
      </c>
    </row>
    <row r="4336" spans="1:14" x14ac:dyDescent="0.2">
      <c r="A4336">
        <v>311540</v>
      </c>
      <c r="B4336" t="s">
        <v>145</v>
      </c>
      <c r="C4336" t="s">
        <v>98</v>
      </c>
      <c r="D4336">
        <v>2006</v>
      </c>
      <c r="H4336">
        <v>3221</v>
      </c>
      <c r="I4336">
        <v>1107</v>
      </c>
      <c r="N4336">
        <f>COUNTIF(Cod_Mun_Norte!B:B,DADOS_SNIS_Minas!A4336)</f>
        <v>0</v>
      </c>
    </row>
    <row r="4337" spans="1:14" x14ac:dyDescent="0.2">
      <c r="A4337">
        <v>311540</v>
      </c>
      <c r="B4337" t="s">
        <v>145</v>
      </c>
      <c r="C4337" t="s">
        <v>98</v>
      </c>
      <c r="D4337">
        <v>2005</v>
      </c>
      <c r="H4337">
        <v>3231</v>
      </c>
      <c r="I4337">
        <v>1110</v>
      </c>
      <c r="N4337">
        <f>COUNTIF(Cod_Mun_Norte!B:B,DADOS_SNIS_Minas!A4337)</f>
        <v>0</v>
      </c>
    </row>
    <row r="4338" spans="1:14" x14ac:dyDescent="0.2">
      <c r="A4338">
        <v>311540</v>
      </c>
      <c r="B4338" t="s">
        <v>145</v>
      </c>
      <c r="C4338" t="s">
        <v>98</v>
      </c>
      <c r="D4338">
        <v>2004</v>
      </c>
      <c r="H4338">
        <v>3241</v>
      </c>
      <c r="I4338">
        <v>1114</v>
      </c>
      <c r="N4338">
        <f>COUNTIF(Cod_Mun_Norte!B:B,DADOS_SNIS_Minas!A4338)</f>
        <v>0</v>
      </c>
    </row>
    <row r="4339" spans="1:14" x14ac:dyDescent="0.2">
      <c r="A4339">
        <v>311540</v>
      </c>
      <c r="B4339" t="s">
        <v>145</v>
      </c>
      <c r="C4339" t="s">
        <v>98</v>
      </c>
      <c r="D4339">
        <v>2003</v>
      </c>
      <c r="H4339">
        <v>3260</v>
      </c>
      <c r="I4339">
        <v>1120</v>
      </c>
      <c r="N4339">
        <f>COUNTIF(Cod_Mun_Norte!B:B,DADOS_SNIS_Minas!A4339)</f>
        <v>0</v>
      </c>
    </row>
    <row r="4340" spans="1:14" x14ac:dyDescent="0.2">
      <c r="A4340">
        <v>311540</v>
      </c>
      <c r="B4340" t="s">
        <v>145</v>
      </c>
      <c r="C4340" t="s">
        <v>98</v>
      </c>
      <c r="D4340">
        <v>2002</v>
      </c>
      <c r="E4340" t="s">
        <v>942</v>
      </c>
      <c r="F4340" t="s">
        <v>374</v>
      </c>
      <c r="H4340">
        <v>3269</v>
      </c>
      <c r="I4340">
        <v>1123</v>
      </c>
      <c r="N4340">
        <f>COUNTIF(Cod_Mun_Norte!B:B,DADOS_SNIS_Minas!A4340)</f>
        <v>0</v>
      </c>
    </row>
    <row r="4341" spans="1:14" x14ac:dyDescent="0.2">
      <c r="A4341">
        <v>311540</v>
      </c>
      <c r="B4341" t="s">
        <v>145</v>
      </c>
      <c r="C4341" t="s">
        <v>98</v>
      </c>
      <c r="D4341">
        <v>2001</v>
      </c>
      <c r="H4341">
        <v>3879</v>
      </c>
      <c r="I4341">
        <v>1333</v>
      </c>
      <c r="N4341">
        <f>COUNTIF(Cod_Mun_Norte!B:B,DADOS_SNIS_Minas!A4341)</f>
        <v>0</v>
      </c>
    </row>
    <row r="4342" spans="1:14" x14ac:dyDescent="0.2">
      <c r="A4342">
        <v>311540</v>
      </c>
      <c r="B4342" t="s">
        <v>145</v>
      </c>
      <c r="C4342" t="s">
        <v>98</v>
      </c>
      <c r="D4342">
        <v>2000</v>
      </c>
      <c r="H4342">
        <v>3288</v>
      </c>
      <c r="I4342">
        <v>1130</v>
      </c>
      <c r="N4342">
        <f>COUNTIF(Cod_Mun_Norte!B:B,DADOS_SNIS_Minas!A4342)</f>
        <v>0</v>
      </c>
    </row>
    <row r="4343" spans="1:14" x14ac:dyDescent="0.2">
      <c r="A4343">
        <v>311540</v>
      </c>
      <c r="B4343" t="s">
        <v>145</v>
      </c>
      <c r="C4343" t="s">
        <v>98</v>
      </c>
      <c r="D4343">
        <v>1999</v>
      </c>
      <c r="H4343">
        <v>3405</v>
      </c>
      <c r="I4343">
        <v>1052</v>
      </c>
      <c r="N4343">
        <f>COUNTIF(Cod_Mun_Norte!B:B,DADOS_SNIS_Minas!A4343)</f>
        <v>0</v>
      </c>
    </row>
    <row r="4344" spans="1:14" x14ac:dyDescent="0.2">
      <c r="A4344">
        <v>311540</v>
      </c>
      <c r="B4344" t="s">
        <v>145</v>
      </c>
      <c r="C4344" t="s">
        <v>98</v>
      </c>
      <c r="D4344">
        <v>1998</v>
      </c>
      <c r="H4344">
        <v>3397</v>
      </c>
      <c r="I4344">
        <v>1050</v>
      </c>
      <c r="N4344">
        <f>COUNTIF(Cod_Mun_Norte!B:B,DADOS_SNIS_Minas!A4344)</f>
        <v>0</v>
      </c>
    </row>
    <row r="4345" spans="1:14" x14ac:dyDescent="0.2">
      <c r="A4345">
        <v>311540</v>
      </c>
      <c r="B4345" t="s">
        <v>145</v>
      </c>
      <c r="C4345" t="s">
        <v>98</v>
      </c>
      <c r="D4345">
        <v>1997</v>
      </c>
      <c r="H4345">
        <v>3389</v>
      </c>
      <c r="I4345">
        <v>1047</v>
      </c>
      <c r="N4345">
        <f>COUNTIF(Cod_Mun_Norte!B:B,DADOS_SNIS_Minas!A4345)</f>
        <v>0</v>
      </c>
    </row>
    <row r="4346" spans="1:14" x14ac:dyDescent="0.2">
      <c r="A4346">
        <v>311540</v>
      </c>
      <c r="B4346" t="s">
        <v>145</v>
      </c>
      <c r="C4346" t="s">
        <v>98</v>
      </c>
      <c r="D4346">
        <v>1996</v>
      </c>
      <c r="H4346">
        <v>3379</v>
      </c>
      <c r="I4346">
        <v>1044</v>
      </c>
      <c r="N4346">
        <f>COUNTIF(Cod_Mun_Norte!B:B,DADOS_SNIS_Minas!A4346)</f>
        <v>0</v>
      </c>
    </row>
    <row r="4347" spans="1:14" x14ac:dyDescent="0.2">
      <c r="A4347">
        <v>311540</v>
      </c>
      <c r="B4347" t="s">
        <v>145</v>
      </c>
      <c r="C4347" t="s">
        <v>98</v>
      </c>
      <c r="D4347">
        <v>1995</v>
      </c>
      <c r="H4347">
        <v>3490</v>
      </c>
      <c r="I4347">
        <v>1078</v>
      </c>
      <c r="N4347">
        <f>COUNTIF(Cod_Mun_Norte!B:B,DADOS_SNIS_Minas!A4347)</f>
        <v>0</v>
      </c>
    </row>
    <row r="4348" spans="1:14" x14ac:dyDescent="0.2">
      <c r="A4348">
        <v>311545</v>
      </c>
      <c r="B4348" t="s">
        <v>943</v>
      </c>
      <c r="C4348" t="s">
        <v>98</v>
      </c>
      <c r="D4348">
        <v>2020</v>
      </c>
      <c r="E4348" t="s">
        <v>944</v>
      </c>
      <c r="F4348" t="s">
        <v>367</v>
      </c>
      <c r="G4348" t="s">
        <v>547</v>
      </c>
      <c r="H4348">
        <v>6257</v>
      </c>
      <c r="I4348">
        <v>1578</v>
      </c>
      <c r="J4348">
        <v>1542</v>
      </c>
      <c r="K4348">
        <v>1307</v>
      </c>
      <c r="L4348">
        <v>82.8</v>
      </c>
      <c r="M4348">
        <v>24.64</v>
      </c>
      <c r="N4348">
        <f>COUNTIF(Cod_Mun_Norte!B:B,DADOS_SNIS_Minas!A4348)</f>
        <v>0</v>
      </c>
    </row>
    <row r="4349" spans="1:14" x14ac:dyDescent="0.2">
      <c r="A4349">
        <v>311545</v>
      </c>
      <c r="B4349" t="s">
        <v>943</v>
      </c>
      <c r="C4349" t="s">
        <v>98</v>
      </c>
      <c r="D4349">
        <v>2019</v>
      </c>
      <c r="E4349" t="s">
        <v>479</v>
      </c>
      <c r="F4349" t="s">
        <v>99</v>
      </c>
      <c r="G4349" t="s">
        <v>216</v>
      </c>
      <c r="H4349">
        <v>6311</v>
      </c>
      <c r="I4349">
        <v>1592</v>
      </c>
      <c r="J4349">
        <v>1512</v>
      </c>
      <c r="K4349">
        <v>1284</v>
      </c>
      <c r="L4349">
        <v>80.7</v>
      </c>
      <c r="M4349">
        <v>23.96</v>
      </c>
      <c r="N4349">
        <f>COUNTIF(Cod_Mun_Norte!B:B,DADOS_SNIS_Minas!A4349)</f>
        <v>0</v>
      </c>
    </row>
    <row r="4350" spans="1:14" x14ac:dyDescent="0.2">
      <c r="A4350">
        <v>311545</v>
      </c>
      <c r="B4350" t="s">
        <v>943</v>
      </c>
      <c r="C4350" t="s">
        <v>98</v>
      </c>
      <c r="D4350">
        <v>2018</v>
      </c>
      <c r="E4350" t="s">
        <v>479</v>
      </c>
      <c r="F4350" t="s">
        <v>99</v>
      </c>
      <c r="H4350">
        <v>6366</v>
      </c>
      <c r="I4350">
        <v>1606</v>
      </c>
      <c r="J4350">
        <v>1504</v>
      </c>
      <c r="K4350">
        <v>1504</v>
      </c>
      <c r="L4350">
        <v>93.7</v>
      </c>
      <c r="M4350">
        <v>23.63</v>
      </c>
      <c r="N4350">
        <f>COUNTIF(Cod_Mun_Norte!B:B,DADOS_SNIS_Minas!A4350)</f>
        <v>0</v>
      </c>
    </row>
    <row r="4351" spans="1:14" x14ac:dyDescent="0.2">
      <c r="A4351">
        <v>311545</v>
      </c>
      <c r="B4351" t="s">
        <v>943</v>
      </c>
      <c r="C4351" t="s">
        <v>98</v>
      </c>
      <c r="D4351">
        <v>2017</v>
      </c>
      <c r="E4351" t="s">
        <v>479</v>
      </c>
      <c r="F4351" t="s">
        <v>99</v>
      </c>
      <c r="H4351">
        <v>6612</v>
      </c>
      <c r="I4351">
        <v>1668</v>
      </c>
      <c r="J4351">
        <v>4420</v>
      </c>
      <c r="K4351">
        <v>1665</v>
      </c>
      <c r="L4351">
        <v>99.8</v>
      </c>
      <c r="M4351">
        <v>66.849999999999994</v>
      </c>
      <c r="N4351">
        <f>COUNTIF(Cod_Mun_Norte!B:B,DADOS_SNIS_Minas!A4351)</f>
        <v>0</v>
      </c>
    </row>
    <row r="4352" spans="1:14" x14ac:dyDescent="0.2">
      <c r="A4352">
        <v>311545</v>
      </c>
      <c r="B4352" t="s">
        <v>943</v>
      </c>
      <c r="C4352" t="s">
        <v>98</v>
      </c>
      <c r="D4352">
        <v>2016</v>
      </c>
      <c r="E4352" t="s">
        <v>944</v>
      </c>
      <c r="F4352" t="s">
        <v>367</v>
      </c>
      <c r="H4352">
        <v>6646</v>
      </c>
      <c r="I4352">
        <v>1676</v>
      </c>
      <c r="J4352">
        <v>3436</v>
      </c>
      <c r="K4352">
        <v>1676</v>
      </c>
      <c r="L4352">
        <v>100</v>
      </c>
      <c r="M4352">
        <v>51.7</v>
      </c>
      <c r="N4352">
        <f>COUNTIF(Cod_Mun_Norte!B:B,DADOS_SNIS_Minas!A4352)</f>
        <v>0</v>
      </c>
    </row>
    <row r="4353" spans="1:14" x14ac:dyDescent="0.2">
      <c r="A4353">
        <v>311545</v>
      </c>
      <c r="B4353" t="s">
        <v>943</v>
      </c>
      <c r="C4353" t="s">
        <v>98</v>
      </c>
      <c r="D4353">
        <v>2015</v>
      </c>
      <c r="E4353" t="s">
        <v>944</v>
      </c>
      <c r="F4353" t="s">
        <v>367</v>
      </c>
      <c r="H4353">
        <v>6683</v>
      </c>
      <c r="I4353">
        <v>1686</v>
      </c>
      <c r="J4353">
        <v>4333</v>
      </c>
      <c r="K4353">
        <v>1640</v>
      </c>
      <c r="L4353">
        <v>97.3</v>
      </c>
      <c r="M4353">
        <v>64.84</v>
      </c>
      <c r="N4353">
        <f>COUNTIF(Cod_Mun_Norte!B:B,DADOS_SNIS_Minas!A4353)</f>
        <v>0</v>
      </c>
    </row>
    <row r="4354" spans="1:14" x14ac:dyDescent="0.2">
      <c r="A4354">
        <v>311545</v>
      </c>
      <c r="B4354" t="s">
        <v>943</v>
      </c>
      <c r="C4354" t="s">
        <v>98</v>
      </c>
      <c r="D4354">
        <v>2014</v>
      </c>
      <c r="E4354" t="s">
        <v>944</v>
      </c>
      <c r="F4354" t="s">
        <v>367</v>
      </c>
      <c r="H4354">
        <v>6721</v>
      </c>
      <c r="I4354">
        <v>1695</v>
      </c>
      <c r="J4354">
        <v>5688</v>
      </c>
      <c r="K4354">
        <v>1695</v>
      </c>
      <c r="L4354">
        <v>100</v>
      </c>
      <c r="M4354">
        <v>84.63</v>
      </c>
      <c r="N4354">
        <f>COUNTIF(Cod_Mun_Norte!B:B,DADOS_SNIS_Minas!A4354)</f>
        <v>0</v>
      </c>
    </row>
    <row r="4355" spans="1:14" x14ac:dyDescent="0.2">
      <c r="A4355">
        <v>311545</v>
      </c>
      <c r="B4355" t="s">
        <v>943</v>
      </c>
      <c r="C4355" t="s">
        <v>98</v>
      </c>
      <c r="D4355">
        <v>2013</v>
      </c>
      <c r="E4355" t="s">
        <v>944</v>
      </c>
      <c r="F4355" t="s">
        <v>367</v>
      </c>
      <c r="H4355">
        <v>6761</v>
      </c>
      <c r="I4355">
        <v>1705</v>
      </c>
      <c r="J4355">
        <v>5376</v>
      </c>
      <c r="K4355">
        <v>1705</v>
      </c>
      <c r="L4355">
        <v>100</v>
      </c>
      <c r="M4355">
        <v>79.510000000000005</v>
      </c>
      <c r="N4355">
        <f>COUNTIF(Cod_Mun_Norte!B:B,DADOS_SNIS_Minas!A4355)</f>
        <v>0</v>
      </c>
    </row>
    <row r="4356" spans="1:14" x14ac:dyDescent="0.2">
      <c r="A4356">
        <v>311545</v>
      </c>
      <c r="B4356" t="s">
        <v>943</v>
      </c>
      <c r="C4356" t="s">
        <v>98</v>
      </c>
      <c r="D4356">
        <v>2012</v>
      </c>
      <c r="E4356" t="s">
        <v>944</v>
      </c>
      <c r="F4356" t="s">
        <v>364</v>
      </c>
      <c r="H4356">
        <v>6614</v>
      </c>
      <c r="I4356">
        <v>1668</v>
      </c>
      <c r="J4356">
        <v>4134</v>
      </c>
      <c r="K4356">
        <v>1667</v>
      </c>
      <c r="L4356">
        <v>99.9</v>
      </c>
      <c r="M4356">
        <v>62.5</v>
      </c>
      <c r="N4356">
        <f>COUNTIF(Cod_Mun_Norte!B:B,DADOS_SNIS_Minas!A4356)</f>
        <v>0</v>
      </c>
    </row>
    <row r="4357" spans="1:14" x14ac:dyDescent="0.2">
      <c r="A4357">
        <v>311545</v>
      </c>
      <c r="B4357" t="s">
        <v>943</v>
      </c>
      <c r="C4357" t="s">
        <v>98</v>
      </c>
      <c r="D4357">
        <v>2011</v>
      </c>
      <c r="E4357" t="s">
        <v>479</v>
      </c>
      <c r="F4357" t="s">
        <v>362</v>
      </c>
      <c r="H4357">
        <v>6661</v>
      </c>
      <c r="I4357">
        <v>1680</v>
      </c>
      <c r="J4357">
        <v>1680</v>
      </c>
      <c r="K4357">
        <v>1680</v>
      </c>
      <c r="L4357">
        <v>100</v>
      </c>
      <c r="M4357">
        <v>25.22</v>
      </c>
      <c r="N4357">
        <f>COUNTIF(Cod_Mun_Norte!B:B,DADOS_SNIS_Minas!A4357)</f>
        <v>0</v>
      </c>
    </row>
    <row r="4358" spans="1:14" x14ac:dyDescent="0.2">
      <c r="A4358">
        <v>311545</v>
      </c>
      <c r="B4358" t="s">
        <v>943</v>
      </c>
      <c r="C4358" t="s">
        <v>98</v>
      </c>
      <c r="D4358">
        <v>2010</v>
      </c>
      <c r="E4358" t="s">
        <v>361</v>
      </c>
      <c r="F4358" t="s">
        <v>362</v>
      </c>
      <c r="H4358">
        <v>6708</v>
      </c>
      <c r="I4358">
        <v>1692</v>
      </c>
      <c r="J4358">
        <v>1692</v>
      </c>
      <c r="K4358">
        <v>1692</v>
      </c>
      <c r="L4358">
        <v>100</v>
      </c>
      <c r="M4358">
        <v>25.22</v>
      </c>
      <c r="N4358">
        <f>COUNTIF(Cod_Mun_Norte!B:B,DADOS_SNIS_Minas!A4358)</f>
        <v>0</v>
      </c>
    </row>
    <row r="4359" spans="1:14" x14ac:dyDescent="0.2">
      <c r="A4359">
        <v>311545</v>
      </c>
      <c r="B4359" t="s">
        <v>943</v>
      </c>
      <c r="C4359" t="s">
        <v>98</v>
      </c>
      <c r="D4359">
        <v>2009</v>
      </c>
      <c r="E4359" t="s">
        <v>361</v>
      </c>
      <c r="F4359" t="s">
        <v>362</v>
      </c>
      <c r="H4359">
        <v>6633</v>
      </c>
      <c r="I4359">
        <v>1554</v>
      </c>
      <c r="J4359">
        <v>2800</v>
      </c>
      <c r="K4359">
        <v>2800</v>
      </c>
      <c r="L4359">
        <v>100</v>
      </c>
      <c r="M4359">
        <v>42.21</v>
      </c>
      <c r="N4359">
        <f>COUNTIF(Cod_Mun_Norte!B:B,DADOS_SNIS_Minas!A4359)</f>
        <v>0</v>
      </c>
    </row>
    <row r="4360" spans="1:14" x14ac:dyDescent="0.2">
      <c r="A4360">
        <v>311545</v>
      </c>
      <c r="B4360" t="s">
        <v>943</v>
      </c>
      <c r="C4360" t="s">
        <v>98</v>
      </c>
      <c r="D4360">
        <v>2008</v>
      </c>
      <c r="E4360" t="s">
        <v>361</v>
      </c>
      <c r="F4360" t="s">
        <v>362</v>
      </c>
      <c r="H4360">
        <v>6704</v>
      </c>
      <c r="I4360">
        <v>1571</v>
      </c>
      <c r="J4360">
        <v>2736</v>
      </c>
      <c r="K4360">
        <v>2736</v>
      </c>
      <c r="L4360">
        <v>100</v>
      </c>
      <c r="M4360">
        <v>40.81</v>
      </c>
      <c r="N4360">
        <f>COUNTIF(Cod_Mun_Norte!B:B,DADOS_SNIS_Minas!A4360)</f>
        <v>0</v>
      </c>
    </row>
    <row r="4361" spans="1:14" x14ac:dyDescent="0.2">
      <c r="A4361">
        <v>311545</v>
      </c>
      <c r="B4361" t="s">
        <v>943</v>
      </c>
      <c r="C4361" t="s">
        <v>98</v>
      </c>
      <c r="D4361">
        <v>2007</v>
      </c>
      <c r="E4361" t="s">
        <v>361</v>
      </c>
      <c r="F4361" t="s">
        <v>362</v>
      </c>
      <c r="H4361">
        <v>6597</v>
      </c>
      <c r="I4361">
        <v>1546</v>
      </c>
      <c r="J4361">
        <v>2634</v>
      </c>
      <c r="K4361">
        <v>2634</v>
      </c>
      <c r="L4361">
        <v>100</v>
      </c>
      <c r="M4361">
        <v>39.93</v>
      </c>
      <c r="N4361">
        <f>COUNTIF(Cod_Mun_Norte!B:B,DADOS_SNIS_Minas!A4361)</f>
        <v>0</v>
      </c>
    </row>
    <row r="4362" spans="1:14" x14ac:dyDescent="0.2">
      <c r="A4362">
        <v>311545</v>
      </c>
      <c r="B4362" t="s">
        <v>943</v>
      </c>
      <c r="C4362" t="s">
        <v>98</v>
      </c>
      <c r="D4362">
        <v>2006</v>
      </c>
      <c r="E4362" t="s">
        <v>361</v>
      </c>
      <c r="F4362" t="s">
        <v>362</v>
      </c>
      <c r="H4362">
        <v>7547</v>
      </c>
      <c r="I4362">
        <v>1620</v>
      </c>
      <c r="J4362">
        <v>2355</v>
      </c>
      <c r="K4362">
        <v>2355</v>
      </c>
      <c r="L4362">
        <v>100</v>
      </c>
      <c r="M4362">
        <v>31.2</v>
      </c>
      <c r="N4362">
        <f>COUNTIF(Cod_Mun_Norte!B:B,DADOS_SNIS_Minas!A4362)</f>
        <v>0</v>
      </c>
    </row>
    <row r="4363" spans="1:14" x14ac:dyDescent="0.2">
      <c r="A4363">
        <v>311545</v>
      </c>
      <c r="B4363" t="s">
        <v>943</v>
      </c>
      <c r="C4363" t="s">
        <v>98</v>
      </c>
      <c r="D4363">
        <v>2005</v>
      </c>
      <c r="E4363" t="s">
        <v>361</v>
      </c>
      <c r="F4363" t="s">
        <v>362</v>
      </c>
      <c r="H4363">
        <v>7514</v>
      </c>
      <c r="I4363">
        <v>1613</v>
      </c>
      <c r="J4363">
        <v>2272</v>
      </c>
      <c r="K4363">
        <v>2272</v>
      </c>
      <c r="L4363">
        <v>100</v>
      </c>
      <c r="M4363">
        <v>30.24</v>
      </c>
      <c r="N4363">
        <f>COUNTIF(Cod_Mun_Norte!B:B,DADOS_SNIS_Minas!A4363)</f>
        <v>0</v>
      </c>
    </row>
    <row r="4364" spans="1:14" x14ac:dyDescent="0.2">
      <c r="A4364">
        <v>311545</v>
      </c>
      <c r="B4364" t="s">
        <v>943</v>
      </c>
      <c r="C4364" t="s">
        <v>98</v>
      </c>
      <c r="D4364">
        <v>2004</v>
      </c>
      <c r="E4364" t="s">
        <v>361</v>
      </c>
      <c r="F4364" t="s">
        <v>362</v>
      </c>
      <c r="H4364">
        <v>7481</v>
      </c>
      <c r="I4364">
        <v>1606</v>
      </c>
      <c r="N4364">
        <f>COUNTIF(Cod_Mun_Norte!B:B,DADOS_SNIS_Minas!A4364)</f>
        <v>0</v>
      </c>
    </row>
    <row r="4365" spans="1:14" x14ac:dyDescent="0.2">
      <c r="A4365">
        <v>311545</v>
      </c>
      <c r="B4365" t="s">
        <v>943</v>
      </c>
      <c r="C4365" t="s">
        <v>98</v>
      </c>
      <c r="D4365">
        <v>2003</v>
      </c>
      <c r="E4365" t="s">
        <v>361</v>
      </c>
      <c r="F4365" t="s">
        <v>362</v>
      </c>
      <c r="H4365">
        <v>7422</v>
      </c>
      <c r="I4365">
        <v>1593</v>
      </c>
      <c r="N4365">
        <f>COUNTIF(Cod_Mun_Norte!B:B,DADOS_SNIS_Minas!A4365)</f>
        <v>0</v>
      </c>
    </row>
    <row r="4366" spans="1:14" x14ac:dyDescent="0.2">
      <c r="A4366">
        <v>311545</v>
      </c>
      <c r="B4366" t="s">
        <v>943</v>
      </c>
      <c r="C4366" t="s">
        <v>98</v>
      </c>
      <c r="D4366">
        <v>2002</v>
      </c>
      <c r="E4366" t="s">
        <v>361</v>
      </c>
      <c r="F4366" t="s">
        <v>362</v>
      </c>
      <c r="H4366">
        <v>7393</v>
      </c>
      <c r="I4366">
        <v>1587</v>
      </c>
      <c r="N4366">
        <f>COUNTIF(Cod_Mun_Norte!B:B,DADOS_SNIS_Minas!A4366)</f>
        <v>0</v>
      </c>
    </row>
    <row r="4367" spans="1:14" x14ac:dyDescent="0.2">
      <c r="A4367">
        <v>311545</v>
      </c>
      <c r="B4367" t="s">
        <v>943</v>
      </c>
      <c r="C4367" t="s">
        <v>98</v>
      </c>
      <c r="D4367">
        <v>2001</v>
      </c>
      <c r="E4367" t="s">
        <v>361</v>
      </c>
      <c r="F4367" t="s">
        <v>362</v>
      </c>
      <c r="H4367">
        <v>7360</v>
      </c>
      <c r="I4367">
        <v>1580</v>
      </c>
      <c r="N4367">
        <f>COUNTIF(Cod_Mun_Norte!B:B,DADOS_SNIS_Minas!A4367)</f>
        <v>0</v>
      </c>
    </row>
    <row r="4368" spans="1:14" x14ac:dyDescent="0.2">
      <c r="A4368">
        <v>311545</v>
      </c>
      <c r="B4368" t="s">
        <v>943</v>
      </c>
      <c r="C4368" t="s">
        <v>98</v>
      </c>
      <c r="D4368">
        <v>2000</v>
      </c>
      <c r="E4368" t="s">
        <v>361</v>
      </c>
      <c r="F4368" t="s">
        <v>362</v>
      </c>
      <c r="H4368">
        <v>7332</v>
      </c>
      <c r="I4368">
        <v>1574</v>
      </c>
      <c r="N4368">
        <f>COUNTIF(Cod_Mun_Norte!B:B,DADOS_SNIS_Minas!A4368)</f>
        <v>0</v>
      </c>
    </row>
    <row r="4369" spans="1:14" x14ac:dyDescent="0.2">
      <c r="A4369">
        <v>311545</v>
      </c>
      <c r="B4369" t="s">
        <v>943</v>
      </c>
      <c r="C4369" t="s">
        <v>98</v>
      </c>
      <c r="D4369">
        <v>1999</v>
      </c>
      <c r="E4369" t="s">
        <v>361</v>
      </c>
      <c r="F4369" t="s">
        <v>362</v>
      </c>
      <c r="H4369">
        <v>5854</v>
      </c>
      <c r="I4369">
        <v>1361</v>
      </c>
      <c r="N4369">
        <f>COUNTIF(Cod_Mun_Norte!B:B,DADOS_SNIS_Minas!A4369)</f>
        <v>0</v>
      </c>
    </row>
    <row r="4370" spans="1:14" x14ac:dyDescent="0.2">
      <c r="A4370">
        <v>311545</v>
      </c>
      <c r="B4370" t="s">
        <v>943</v>
      </c>
      <c r="C4370" t="s">
        <v>98</v>
      </c>
      <c r="D4370">
        <v>1998</v>
      </c>
      <c r="E4370" t="s">
        <v>361</v>
      </c>
      <c r="F4370" t="s">
        <v>362</v>
      </c>
      <c r="H4370">
        <v>5972</v>
      </c>
      <c r="I4370">
        <v>1388</v>
      </c>
      <c r="N4370">
        <f>COUNTIF(Cod_Mun_Norte!B:B,DADOS_SNIS_Minas!A4370)</f>
        <v>0</v>
      </c>
    </row>
    <row r="4371" spans="1:14" x14ac:dyDescent="0.2">
      <c r="A4371">
        <v>311545</v>
      </c>
      <c r="B4371" t="s">
        <v>943</v>
      </c>
      <c r="C4371" t="s">
        <v>98</v>
      </c>
      <c r="D4371">
        <v>1997</v>
      </c>
      <c r="H4371">
        <v>6090</v>
      </c>
      <c r="I4371">
        <v>1415</v>
      </c>
      <c r="N4371">
        <f>COUNTIF(Cod_Mun_Norte!B:B,DADOS_SNIS_Minas!A4371)</f>
        <v>0</v>
      </c>
    </row>
    <row r="4372" spans="1:14" x14ac:dyDescent="0.2">
      <c r="A4372">
        <v>311545</v>
      </c>
      <c r="B4372" t="s">
        <v>943</v>
      </c>
      <c r="C4372" t="s">
        <v>98</v>
      </c>
      <c r="D4372">
        <v>1996</v>
      </c>
      <c r="H4372">
        <v>6230</v>
      </c>
      <c r="I4372">
        <v>1448</v>
      </c>
      <c r="N4372">
        <f>COUNTIF(Cod_Mun_Norte!B:B,DADOS_SNIS_Minas!A4372)</f>
        <v>0</v>
      </c>
    </row>
    <row r="4373" spans="1:14" x14ac:dyDescent="0.2">
      <c r="A4373">
        <v>311545</v>
      </c>
      <c r="B4373" t="s">
        <v>943</v>
      </c>
      <c r="C4373" t="s">
        <v>98</v>
      </c>
      <c r="D4373">
        <v>1995</v>
      </c>
      <c r="H4373">
        <v>7119</v>
      </c>
      <c r="I4373">
        <v>1655</v>
      </c>
      <c r="N4373">
        <f>COUNTIF(Cod_Mun_Norte!B:B,DADOS_SNIS_Minas!A4373)</f>
        <v>0</v>
      </c>
    </row>
    <row r="4374" spans="1:14" x14ac:dyDescent="0.2">
      <c r="A4374">
        <v>311547</v>
      </c>
      <c r="B4374" t="s">
        <v>10</v>
      </c>
      <c r="C4374" t="s">
        <v>98</v>
      </c>
      <c r="D4374">
        <v>2020</v>
      </c>
      <c r="E4374" t="s">
        <v>945</v>
      </c>
      <c r="F4374" t="s">
        <v>367</v>
      </c>
      <c r="G4374" t="s">
        <v>368</v>
      </c>
      <c r="H4374">
        <v>4965</v>
      </c>
      <c r="I4374">
        <v>2898</v>
      </c>
      <c r="J4374">
        <v>2166</v>
      </c>
      <c r="K4374">
        <v>2166</v>
      </c>
      <c r="L4374">
        <v>74.7</v>
      </c>
      <c r="M4374">
        <v>43.63</v>
      </c>
      <c r="N4374">
        <f>COUNTIF(Cod_Mun_Norte!B:B,DADOS_SNIS_Minas!A4374)</f>
        <v>1</v>
      </c>
    </row>
    <row r="4375" spans="1:14" x14ac:dyDescent="0.2">
      <c r="A4375">
        <v>311547</v>
      </c>
      <c r="B4375" t="s">
        <v>10</v>
      </c>
      <c r="C4375" t="s">
        <v>98</v>
      </c>
      <c r="D4375">
        <v>2019</v>
      </c>
      <c r="E4375" t="s">
        <v>361</v>
      </c>
      <c r="F4375" t="s">
        <v>99</v>
      </c>
      <c r="G4375" t="s">
        <v>119</v>
      </c>
      <c r="H4375">
        <v>4986</v>
      </c>
      <c r="I4375">
        <v>2910</v>
      </c>
      <c r="J4375">
        <v>2097</v>
      </c>
      <c r="K4375">
        <v>2097</v>
      </c>
      <c r="L4375">
        <v>72.099999999999994</v>
      </c>
      <c r="M4375">
        <v>42.06</v>
      </c>
      <c r="N4375">
        <f>COUNTIF(Cod_Mun_Norte!B:B,DADOS_SNIS_Minas!A4375)</f>
        <v>1</v>
      </c>
    </row>
    <row r="4376" spans="1:14" x14ac:dyDescent="0.2">
      <c r="A4376">
        <v>311547</v>
      </c>
      <c r="B4376" t="s">
        <v>10</v>
      </c>
      <c r="C4376" t="s">
        <v>98</v>
      </c>
      <c r="D4376">
        <v>2018</v>
      </c>
      <c r="E4376" t="s">
        <v>361</v>
      </c>
      <c r="F4376" t="s">
        <v>99</v>
      </c>
      <c r="H4376">
        <v>5008</v>
      </c>
      <c r="I4376">
        <v>2923</v>
      </c>
      <c r="J4376">
        <v>2092</v>
      </c>
      <c r="K4376">
        <v>2092</v>
      </c>
      <c r="L4376">
        <v>71.599999999999994</v>
      </c>
      <c r="M4376">
        <v>41.77</v>
      </c>
      <c r="N4376">
        <f>COUNTIF(Cod_Mun_Norte!B:B,DADOS_SNIS_Minas!A4376)</f>
        <v>1</v>
      </c>
    </row>
    <row r="4377" spans="1:14" x14ac:dyDescent="0.2">
      <c r="A4377">
        <v>311547</v>
      </c>
      <c r="B4377" t="s">
        <v>10</v>
      </c>
      <c r="C4377" t="s">
        <v>98</v>
      </c>
      <c r="D4377">
        <v>2017</v>
      </c>
      <c r="E4377" t="s">
        <v>361</v>
      </c>
      <c r="F4377" t="s">
        <v>99</v>
      </c>
      <c r="H4377">
        <v>5151</v>
      </c>
      <c r="I4377">
        <v>3007</v>
      </c>
      <c r="J4377">
        <v>2102</v>
      </c>
      <c r="K4377">
        <v>2102</v>
      </c>
      <c r="L4377">
        <v>69.900000000000006</v>
      </c>
      <c r="M4377">
        <v>40.81</v>
      </c>
      <c r="N4377">
        <f>COUNTIF(Cod_Mun_Norte!B:B,DADOS_SNIS_Minas!A4377)</f>
        <v>1</v>
      </c>
    </row>
    <row r="4378" spans="1:14" x14ac:dyDescent="0.2">
      <c r="A4378">
        <v>311547</v>
      </c>
      <c r="B4378" t="s">
        <v>10</v>
      </c>
      <c r="C4378" t="s">
        <v>98</v>
      </c>
      <c r="D4378">
        <v>2016</v>
      </c>
      <c r="E4378" t="s">
        <v>361</v>
      </c>
      <c r="F4378" t="s">
        <v>99</v>
      </c>
      <c r="H4378">
        <v>5163</v>
      </c>
      <c r="I4378">
        <v>3014</v>
      </c>
      <c r="J4378">
        <v>2107</v>
      </c>
      <c r="K4378">
        <v>2107</v>
      </c>
      <c r="L4378">
        <v>69.900000000000006</v>
      </c>
      <c r="M4378">
        <v>40.81</v>
      </c>
      <c r="N4378">
        <f>COUNTIF(Cod_Mun_Norte!B:B,DADOS_SNIS_Minas!A4378)</f>
        <v>1</v>
      </c>
    </row>
    <row r="4379" spans="1:14" x14ac:dyDescent="0.2">
      <c r="A4379">
        <v>311547</v>
      </c>
      <c r="B4379" t="s">
        <v>10</v>
      </c>
      <c r="C4379" t="s">
        <v>98</v>
      </c>
      <c r="D4379">
        <v>2015</v>
      </c>
      <c r="E4379" t="s">
        <v>945</v>
      </c>
      <c r="F4379" t="s">
        <v>367</v>
      </c>
      <c r="H4379">
        <v>5174</v>
      </c>
      <c r="I4379">
        <v>3020</v>
      </c>
      <c r="J4379">
        <v>2120</v>
      </c>
      <c r="K4379">
        <v>2120</v>
      </c>
      <c r="L4379">
        <v>70.2</v>
      </c>
      <c r="M4379">
        <v>40.97</v>
      </c>
      <c r="N4379">
        <f>COUNTIF(Cod_Mun_Norte!B:B,DADOS_SNIS_Minas!A4379)</f>
        <v>1</v>
      </c>
    </row>
    <row r="4380" spans="1:14" x14ac:dyDescent="0.2">
      <c r="A4380">
        <v>311547</v>
      </c>
      <c r="B4380" t="s">
        <v>10</v>
      </c>
      <c r="C4380" t="s">
        <v>98</v>
      </c>
      <c r="D4380">
        <v>2014</v>
      </c>
      <c r="E4380" t="s">
        <v>945</v>
      </c>
      <c r="F4380" t="s">
        <v>367</v>
      </c>
      <c r="H4380">
        <v>5187</v>
      </c>
      <c r="I4380">
        <v>3028</v>
      </c>
      <c r="J4380">
        <v>3028</v>
      </c>
      <c r="K4380">
        <v>3028</v>
      </c>
      <c r="L4380">
        <v>100</v>
      </c>
      <c r="M4380">
        <v>58.38</v>
      </c>
      <c r="N4380">
        <f>COUNTIF(Cod_Mun_Norte!B:B,DADOS_SNIS_Minas!A4380)</f>
        <v>1</v>
      </c>
    </row>
    <row r="4381" spans="1:14" x14ac:dyDescent="0.2">
      <c r="A4381">
        <v>311547</v>
      </c>
      <c r="B4381" t="s">
        <v>10</v>
      </c>
      <c r="C4381" t="s">
        <v>98</v>
      </c>
      <c r="D4381">
        <v>2013</v>
      </c>
      <c r="E4381" t="s">
        <v>945</v>
      </c>
      <c r="F4381" t="s">
        <v>364</v>
      </c>
      <c r="H4381">
        <v>5200</v>
      </c>
      <c r="I4381">
        <v>3035</v>
      </c>
      <c r="J4381">
        <v>3035</v>
      </c>
      <c r="K4381">
        <v>3035</v>
      </c>
      <c r="L4381">
        <v>100</v>
      </c>
      <c r="M4381">
        <v>58.37</v>
      </c>
      <c r="N4381">
        <f>COUNTIF(Cod_Mun_Norte!B:B,DADOS_SNIS_Minas!A4381)</f>
        <v>1</v>
      </c>
    </row>
    <row r="4382" spans="1:14" x14ac:dyDescent="0.2">
      <c r="A4382">
        <v>311547</v>
      </c>
      <c r="B4382" t="s">
        <v>10</v>
      </c>
      <c r="C4382" t="s">
        <v>98</v>
      </c>
      <c r="D4382">
        <v>2012</v>
      </c>
      <c r="E4382" t="s">
        <v>945</v>
      </c>
      <c r="F4382" t="s">
        <v>364</v>
      </c>
      <c r="H4382">
        <v>5067</v>
      </c>
      <c r="I4382">
        <v>2958</v>
      </c>
      <c r="J4382">
        <v>2958</v>
      </c>
      <c r="K4382">
        <v>2958</v>
      </c>
      <c r="L4382">
        <v>100</v>
      </c>
      <c r="M4382">
        <v>58.38</v>
      </c>
      <c r="N4382">
        <f>COUNTIF(Cod_Mun_Norte!B:B,DADOS_SNIS_Minas!A4382)</f>
        <v>1</v>
      </c>
    </row>
    <row r="4383" spans="1:14" x14ac:dyDescent="0.2">
      <c r="A4383">
        <v>311547</v>
      </c>
      <c r="B4383" t="s">
        <v>10</v>
      </c>
      <c r="C4383" t="s">
        <v>98</v>
      </c>
      <c r="D4383">
        <v>2011</v>
      </c>
      <c r="E4383" t="s">
        <v>945</v>
      </c>
      <c r="F4383" t="s">
        <v>364</v>
      </c>
      <c r="H4383">
        <v>5084</v>
      </c>
      <c r="I4383">
        <v>2967</v>
      </c>
      <c r="J4383">
        <v>2967</v>
      </c>
      <c r="K4383">
        <v>2967</v>
      </c>
      <c r="L4383">
        <v>100</v>
      </c>
      <c r="M4383">
        <v>58.36</v>
      </c>
      <c r="N4383">
        <f>COUNTIF(Cod_Mun_Norte!B:B,DADOS_SNIS_Minas!A4383)</f>
        <v>1</v>
      </c>
    </row>
    <row r="4384" spans="1:14" x14ac:dyDescent="0.2">
      <c r="A4384">
        <v>311547</v>
      </c>
      <c r="B4384" t="s">
        <v>10</v>
      </c>
      <c r="C4384" t="s">
        <v>98</v>
      </c>
      <c r="D4384">
        <v>2010</v>
      </c>
      <c r="E4384" t="s">
        <v>945</v>
      </c>
      <c r="F4384" t="s">
        <v>364</v>
      </c>
      <c r="H4384">
        <v>5102</v>
      </c>
      <c r="I4384">
        <v>2978</v>
      </c>
      <c r="J4384">
        <v>2894</v>
      </c>
      <c r="K4384">
        <v>2894</v>
      </c>
      <c r="L4384">
        <v>97.2</v>
      </c>
      <c r="M4384">
        <v>56.72</v>
      </c>
      <c r="N4384">
        <f>COUNTIF(Cod_Mun_Norte!B:B,DADOS_SNIS_Minas!A4384)</f>
        <v>1</v>
      </c>
    </row>
    <row r="4385" spans="1:14" x14ac:dyDescent="0.2">
      <c r="A4385">
        <v>311547</v>
      </c>
      <c r="B4385" t="s">
        <v>10</v>
      </c>
      <c r="C4385" t="s">
        <v>98</v>
      </c>
      <c r="D4385">
        <v>2009</v>
      </c>
      <c r="E4385" t="s">
        <v>945</v>
      </c>
      <c r="F4385" t="s">
        <v>364</v>
      </c>
      <c r="H4385">
        <v>5473</v>
      </c>
      <c r="I4385">
        <v>3136</v>
      </c>
      <c r="J4385">
        <v>2819</v>
      </c>
      <c r="K4385">
        <v>2819</v>
      </c>
      <c r="L4385">
        <v>89.9</v>
      </c>
      <c r="M4385">
        <v>51.51</v>
      </c>
      <c r="N4385">
        <f>COUNTIF(Cod_Mun_Norte!B:B,DADOS_SNIS_Minas!A4385)</f>
        <v>1</v>
      </c>
    </row>
    <row r="4386" spans="1:14" x14ac:dyDescent="0.2">
      <c r="A4386">
        <v>311547</v>
      </c>
      <c r="B4386" t="s">
        <v>10</v>
      </c>
      <c r="C4386" t="s">
        <v>98</v>
      </c>
      <c r="D4386">
        <v>2008</v>
      </c>
      <c r="E4386" t="s">
        <v>361</v>
      </c>
      <c r="F4386" t="s">
        <v>362</v>
      </c>
      <c r="H4386">
        <v>5465</v>
      </c>
      <c r="I4386">
        <v>3132</v>
      </c>
      <c r="J4386">
        <v>2678</v>
      </c>
      <c r="K4386">
        <v>2678</v>
      </c>
      <c r="L4386">
        <v>85.5</v>
      </c>
      <c r="M4386">
        <v>49</v>
      </c>
      <c r="N4386">
        <f>COUNTIF(Cod_Mun_Norte!B:B,DADOS_SNIS_Minas!A4386)</f>
        <v>1</v>
      </c>
    </row>
    <row r="4387" spans="1:14" x14ac:dyDescent="0.2">
      <c r="A4387">
        <v>311547</v>
      </c>
      <c r="B4387" t="s">
        <v>10</v>
      </c>
      <c r="C4387" t="s">
        <v>98</v>
      </c>
      <c r="D4387">
        <v>2007</v>
      </c>
      <c r="E4387" t="s">
        <v>361</v>
      </c>
      <c r="F4387" t="s">
        <v>362</v>
      </c>
      <c r="H4387">
        <v>5303</v>
      </c>
      <c r="I4387">
        <v>3039</v>
      </c>
      <c r="J4387">
        <v>2653</v>
      </c>
      <c r="K4387">
        <v>2653</v>
      </c>
      <c r="L4387">
        <v>87.3</v>
      </c>
      <c r="M4387">
        <v>50.03</v>
      </c>
      <c r="N4387">
        <f>COUNTIF(Cod_Mun_Norte!B:B,DADOS_SNIS_Minas!A4387)</f>
        <v>1</v>
      </c>
    </row>
    <row r="4388" spans="1:14" x14ac:dyDescent="0.2">
      <c r="A4388">
        <v>311547</v>
      </c>
      <c r="B4388" t="s">
        <v>10</v>
      </c>
      <c r="C4388" t="s">
        <v>98</v>
      </c>
      <c r="D4388">
        <v>2006</v>
      </c>
      <c r="E4388" t="s">
        <v>361</v>
      </c>
      <c r="F4388" t="s">
        <v>362</v>
      </c>
      <c r="H4388">
        <v>5020</v>
      </c>
      <c r="I4388">
        <v>2728</v>
      </c>
      <c r="J4388">
        <v>2531</v>
      </c>
      <c r="K4388">
        <v>2531</v>
      </c>
      <c r="L4388">
        <v>92.8</v>
      </c>
      <c r="M4388">
        <v>50.42</v>
      </c>
      <c r="N4388">
        <f>COUNTIF(Cod_Mun_Norte!B:B,DADOS_SNIS_Minas!A4388)</f>
        <v>1</v>
      </c>
    </row>
    <row r="4389" spans="1:14" x14ac:dyDescent="0.2">
      <c r="A4389">
        <v>311547</v>
      </c>
      <c r="B4389" t="s">
        <v>10</v>
      </c>
      <c r="C4389" t="s">
        <v>98</v>
      </c>
      <c r="D4389">
        <v>2005</v>
      </c>
      <c r="E4389" t="s">
        <v>361</v>
      </c>
      <c r="F4389" t="s">
        <v>362</v>
      </c>
      <c r="H4389">
        <v>5068</v>
      </c>
      <c r="I4389">
        <v>2754</v>
      </c>
      <c r="N4389">
        <f>COUNTIF(Cod_Mun_Norte!B:B,DADOS_SNIS_Minas!A4389)</f>
        <v>1</v>
      </c>
    </row>
    <row r="4390" spans="1:14" x14ac:dyDescent="0.2">
      <c r="A4390">
        <v>311547</v>
      </c>
      <c r="B4390" t="s">
        <v>10</v>
      </c>
      <c r="C4390" t="s">
        <v>98</v>
      </c>
      <c r="D4390">
        <v>2004</v>
      </c>
      <c r="E4390" t="s">
        <v>361</v>
      </c>
      <c r="F4390" t="s">
        <v>362</v>
      </c>
      <c r="H4390">
        <v>5117</v>
      </c>
      <c r="I4390">
        <v>2780</v>
      </c>
      <c r="N4390">
        <f>COUNTIF(Cod_Mun_Norte!B:B,DADOS_SNIS_Minas!A4390)</f>
        <v>1</v>
      </c>
    </row>
    <row r="4391" spans="1:14" x14ac:dyDescent="0.2">
      <c r="A4391">
        <v>311547</v>
      </c>
      <c r="B4391" t="s">
        <v>10</v>
      </c>
      <c r="C4391" t="s">
        <v>98</v>
      </c>
      <c r="D4391">
        <v>2003</v>
      </c>
      <c r="E4391" t="s">
        <v>361</v>
      </c>
      <c r="F4391" t="s">
        <v>362</v>
      </c>
      <c r="H4391">
        <v>5205</v>
      </c>
      <c r="I4391">
        <v>2828</v>
      </c>
      <c r="N4391">
        <f>COUNTIF(Cod_Mun_Norte!B:B,DADOS_SNIS_Minas!A4391)</f>
        <v>1</v>
      </c>
    </row>
    <row r="4392" spans="1:14" x14ac:dyDescent="0.2">
      <c r="A4392">
        <v>311547</v>
      </c>
      <c r="B4392" t="s">
        <v>10</v>
      </c>
      <c r="C4392" t="s">
        <v>98</v>
      </c>
      <c r="D4392">
        <v>2002</v>
      </c>
      <c r="E4392" t="s">
        <v>361</v>
      </c>
      <c r="F4392" t="s">
        <v>362</v>
      </c>
      <c r="H4392">
        <v>5247</v>
      </c>
      <c r="I4392">
        <v>2851</v>
      </c>
      <c r="N4392">
        <f>COUNTIF(Cod_Mun_Norte!B:B,DADOS_SNIS_Minas!A4392)</f>
        <v>1</v>
      </c>
    </row>
    <row r="4393" spans="1:14" x14ac:dyDescent="0.2">
      <c r="A4393">
        <v>311547</v>
      </c>
      <c r="B4393" t="s">
        <v>10</v>
      </c>
      <c r="C4393" t="s">
        <v>98</v>
      </c>
      <c r="D4393">
        <v>2001</v>
      </c>
      <c r="E4393" t="s">
        <v>361</v>
      </c>
      <c r="F4393" t="s">
        <v>362</v>
      </c>
      <c r="H4393">
        <v>5285</v>
      </c>
      <c r="I4393">
        <v>2872</v>
      </c>
      <c r="N4393">
        <f>COUNTIF(Cod_Mun_Norte!B:B,DADOS_SNIS_Minas!A4393)</f>
        <v>1</v>
      </c>
    </row>
    <row r="4394" spans="1:14" x14ac:dyDescent="0.2">
      <c r="A4394">
        <v>311547</v>
      </c>
      <c r="B4394" t="s">
        <v>10</v>
      </c>
      <c r="C4394" t="s">
        <v>98</v>
      </c>
      <c r="D4394">
        <v>2000</v>
      </c>
      <c r="E4394" t="s">
        <v>361</v>
      </c>
      <c r="F4394" t="s">
        <v>362</v>
      </c>
      <c r="H4394">
        <v>5337</v>
      </c>
      <c r="I4394">
        <v>2900</v>
      </c>
      <c r="N4394">
        <f>COUNTIF(Cod_Mun_Norte!B:B,DADOS_SNIS_Minas!A4394)</f>
        <v>1</v>
      </c>
    </row>
    <row r="4395" spans="1:14" x14ac:dyDescent="0.2">
      <c r="A4395">
        <v>311547</v>
      </c>
      <c r="B4395" t="s">
        <v>10</v>
      </c>
      <c r="C4395" t="s">
        <v>98</v>
      </c>
      <c r="D4395">
        <v>1999</v>
      </c>
      <c r="E4395" t="s">
        <v>361</v>
      </c>
      <c r="F4395" t="s">
        <v>362</v>
      </c>
      <c r="H4395">
        <v>4961</v>
      </c>
      <c r="I4395">
        <v>2696</v>
      </c>
      <c r="N4395">
        <f>COUNTIF(Cod_Mun_Norte!B:B,DADOS_SNIS_Minas!A4395)</f>
        <v>1</v>
      </c>
    </row>
    <row r="4396" spans="1:14" x14ac:dyDescent="0.2">
      <c r="A4396">
        <v>311547</v>
      </c>
      <c r="B4396" t="s">
        <v>10</v>
      </c>
      <c r="C4396" t="s">
        <v>98</v>
      </c>
      <c r="D4396">
        <v>1998</v>
      </c>
      <c r="E4396" t="s">
        <v>361</v>
      </c>
      <c r="F4396" t="s">
        <v>362</v>
      </c>
      <c r="H4396">
        <v>5025</v>
      </c>
      <c r="I4396">
        <v>2730</v>
      </c>
      <c r="N4396">
        <f>COUNTIF(Cod_Mun_Norte!B:B,DADOS_SNIS_Minas!A4396)</f>
        <v>1</v>
      </c>
    </row>
    <row r="4397" spans="1:14" x14ac:dyDescent="0.2">
      <c r="A4397">
        <v>311547</v>
      </c>
      <c r="B4397" t="s">
        <v>10</v>
      </c>
      <c r="C4397" t="s">
        <v>98</v>
      </c>
      <c r="D4397">
        <v>1997</v>
      </c>
      <c r="H4397">
        <v>5089</v>
      </c>
      <c r="I4397">
        <v>2765</v>
      </c>
      <c r="N4397">
        <f>COUNTIF(Cod_Mun_Norte!B:B,DADOS_SNIS_Minas!A4397)</f>
        <v>1</v>
      </c>
    </row>
    <row r="4398" spans="1:14" x14ac:dyDescent="0.2">
      <c r="A4398">
        <v>311550</v>
      </c>
      <c r="B4398" t="s">
        <v>946</v>
      </c>
      <c r="C4398" t="s">
        <v>98</v>
      </c>
      <c r="D4398">
        <v>2020</v>
      </c>
      <c r="E4398" t="s">
        <v>947</v>
      </c>
      <c r="F4398" t="s">
        <v>367</v>
      </c>
      <c r="G4398" t="s">
        <v>368</v>
      </c>
      <c r="H4398">
        <v>21610</v>
      </c>
      <c r="I4398">
        <v>21159</v>
      </c>
      <c r="J4398">
        <v>18867</v>
      </c>
      <c r="K4398">
        <v>18867</v>
      </c>
      <c r="L4398">
        <v>89.2</v>
      </c>
      <c r="M4398">
        <v>87.31</v>
      </c>
      <c r="N4398">
        <f>COUNTIF(Cod_Mun_Norte!B:B,DADOS_SNIS_Minas!A4398)</f>
        <v>0</v>
      </c>
    </row>
    <row r="4399" spans="1:14" x14ac:dyDescent="0.2">
      <c r="A4399">
        <v>311550</v>
      </c>
      <c r="B4399" t="s">
        <v>946</v>
      </c>
      <c r="C4399" t="s">
        <v>98</v>
      </c>
      <c r="D4399">
        <v>2019</v>
      </c>
      <c r="E4399" t="s">
        <v>361</v>
      </c>
      <c r="F4399" t="s">
        <v>99</v>
      </c>
      <c r="G4399" t="s">
        <v>119</v>
      </c>
      <c r="H4399">
        <v>21656</v>
      </c>
      <c r="I4399">
        <v>21204</v>
      </c>
      <c r="J4399">
        <v>18696</v>
      </c>
      <c r="K4399">
        <v>18696</v>
      </c>
      <c r="L4399">
        <v>88.2</v>
      </c>
      <c r="M4399">
        <v>86.33</v>
      </c>
      <c r="N4399">
        <f>COUNTIF(Cod_Mun_Norte!B:B,DADOS_SNIS_Minas!A4399)</f>
        <v>0</v>
      </c>
    </row>
    <row r="4400" spans="1:14" x14ac:dyDescent="0.2">
      <c r="A4400">
        <v>311550</v>
      </c>
      <c r="B4400" t="s">
        <v>946</v>
      </c>
      <c r="C4400" t="s">
        <v>98</v>
      </c>
      <c r="D4400">
        <v>2018</v>
      </c>
      <c r="E4400" t="s">
        <v>361</v>
      </c>
      <c r="F4400" t="s">
        <v>99</v>
      </c>
      <c r="H4400">
        <v>21703</v>
      </c>
      <c r="I4400">
        <v>21250</v>
      </c>
      <c r="J4400">
        <v>18817</v>
      </c>
      <c r="K4400">
        <v>18817</v>
      </c>
      <c r="L4400">
        <v>88.6</v>
      </c>
      <c r="M4400">
        <v>86.7</v>
      </c>
      <c r="N4400">
        <f>COUNTIF(Cod_Mun_Norte!B:B,DADOS_SNIS_Minas!A4400)</f>
        <v>0</v>
      </c>
    </row>
    <row r="4401" spans="1:14" x14ac:dyDescent="0.2">
      <c r="A4401">
        <v>311550</v>
      </c>
      <c r="B4401" t="s">
        <v>946</v>
      </c>
      <c r="C4401" t="s">
        <v>98</v>
      </c>
      <c r="D4401">
        <v>2017</v>
      </c>
      <c r="E4401" t="s">
        <v>361</v>
      </c>
      <c r="F4401" t="s">
        <v>99</v>
      </c>
      <c r="H4401">
        <v>22208</v>
      </c>
      <c r="I4401">
        <v>21745</v>
      </c>
      <c r="J4401">
        <v>18972</v>
      </c>
      <c r="K4401">
        <v>18972</v>
      </c>
      <c r="L4401">
        <v>87.3</v>
      </c>
      <c r="M4401">
        <v>85.43</v>
      </c>
      <c r="N4401">
        <f>COUNTIF(Cod_Mun_Norte!B:B,DADOS_SNIS_Minas!A4401)</f>
        <v>0</v>
      </c>
    </row>
    <row r="4402" spans="1:14" x14ac:dyDescent="0.2">
      <c r="A4402">
        <v>311550</v>
      </c>
      <c r="B4402" t="s">
        <v>946</v>
      </c>
      <c r="C4402" t="s">
        <v>98</v>
      </c>
      <c r="D4402">
        <v>2016</v>
      </c>
      <c r="E4402" t="s">
        <v>947</v>
      </c>
      <c r="F4402" t="s">
        <v>367</v>
      </c>
      <c r="H4402">
        <v>22219</v>
      </c>
      <c r="I4402">
        <v>21755</v>
      </c>
      <c r="J4402">
        <v>19152</v>
      </c>
      <c r="K4402">
        <v>19152</v>
      </c>
      <c r="L4402">
        <v>88</v>
      </c>
      <c r="M4402">
        <v>86.2</v>
      </c>
      <c r="N4402">
        <f>COUNTIF(Cod_Mun_Norte!B:B,DADOS_SNIS_Minas!A4402)</f>
        <v>0</v>
      </c>
    </row>
    <row r="4403" spans="1:14" x14ac:dyDescent="0.2">
      <c r="A4403">
        <v>311550</v>
      </c>
      <c r="B4403" t="s">
        <v>946</v>
      </c>
      <c r="C4403" t="s">
        <v>98</v>
      </c>
      <c r="D4403">
        <v>2015</v>
      </c>
      <c r="E4403" t="s">
        <v>947</v>
      </c>
      <c r="F4403" t="s">
        <v>367</v>
      </c>
      <c r="H4403">
        <v>22231</v>
      </c>
      <c r="I4403">
        <v>21767</v>
      </c>
      <c r="J4403">
        <v>19162</v>
      </c>
      <c r="K4403">
        <v>19162</v>
      </c>
      <c r="L4403">
        <v>88</v>
      </c>
      <c r="M4403">
        <v>86.19</v>
      </c>
      <c r="N4403">
        <f>COUNTIF(Cod_Mun_Norte!B:B,DADOS_SNIS_Minas!A4403)</f>
        <v>0</v>
      </c>
    </row>
    <row r="4404" spans="1:14" x14ac:dyDescent="0.2">
      <c r="A4404">
        <v>311550</v>
      </c>
      <c r="B4404" t="s">
        <v>946</v>
      </c>
      <c r="C4404" t="s">
        <v>98</v>
      </c>
      <c r="D4404">
        <v>2014</v>
      </c>
      <c r="E4404" t="s">
        <v>947</v>
      </c>
      <c r="F4404" t="s">
        <v>367</v>
      </c>
      <c r="H4404">
        <v>22244</v>
      </c>
      <c r="I4404">
        <v>21780</v>
      </c>
      <c r="J4404">
        <v>21780</v>
      </c>
      <c r="K4404">
        <v>21780</v>
      </c>
      <c r="L4404">
        <v>100</v>
      </c>
      <c r="M4404">
        <v>97.91</v>
      </c>
      <c r="N4404">
        <f>COUNTIF(Cod_Mun_Norte!B:B,DADOS_SNIS_Minas!A4404)</f>
        <v>0</v>
      </c>
    </row>
    <row r="4405" spans="1:14" x14ac:dyDescent="0.2">
      <c r="A4405">
        <v>311550</v>
      </c>
      <c r="B4405" t="s">
        <v>946</v>
      </c>
      <c r="C4405" t="s">
        <v>98</v>
      </c>
      <c r="D4405">
        <v>2013</v>
      </c>
      <c r="E4405" t="s">
        <v>361</v>
      </c>
      <c r="F4405" t="s">
        <v>99</v>
      </c>
      <c r="H4405">
        <v>22257</v>
      </c>
      <c r="I4405">
        <v>21792</v>
      </c>
      <c r="J4405">
        <v>21792</v>
      </c>
      <c r="K4405">
        <v>21792</v>
      </c>
      <c r="L4405">
        <v>100</v>
      </c>
      <c r="M4405">
        <v>97.91</v>
      </c>
      <c r="N4405">
        <f>COUNTIF(Cod_Mun_Norte!B:B,DADOS_SNIS_Minas!A4405)</f>
        <v>0</v>
      </c>
    </row>
    <row r="4406" spans="1:14" x14ac:dyDescent="0.2">
      <c r="A4406">
        <v>311550</v>
      </c>
      <c r="B4406" t="s">
        <v>946</v>
      </c>
      <c r="C4406" t="s">
        <v>98</v>
      </c>
      <c r="D4406">
        <v>2012</v>
      </c>
      <c r="E4406" t="s">
        <v>947</v>
      </c>
      <c r="F4406" t="s">
        <v>367</v>
      </c>
      <c r="H4406">
        <v>21641</v>
      </c>
      <c r="I4406">
        <v>21189</v>
      </c>
      <c r="J4406">
        <v>21189</v>
      </c>
      <c r="K4406">
        <v>21189</v>
      </c>
      <c r="L4406">
        <v>100</v>
      </c>
      <c r="M4406">
        <v>97.91</v>
      </c>
      <c r="N4406">
        <f>COUNTIF(Cod_Mun_Norte!B:B,DADOS_SNIS_Minas!A4406)</f>
        <v>0</v>
      </c>
    </row>
    <row r="4407" spans="1:14" x14ac:dyDescent="0.2">
      <c r="A4407">
        <v>311550</v>
      </c>
      <c r="B4407" t="s">
        <v>946</v>
      </c>
      <c r="C4407" t="s">
        <v>98</v>
      </c>
      <c r="D4407">
        <v>2011</v>
      </c>
      <c r="E4407" t="s">
        <v>361</v>
      </c>
      <c r="F4407" t="s">
        <v>99</v>
      </c>
      <c r="H4407">
        <v>21673</v>
      </c>
      <c r="I4407">
        <v>21221</v>
      </c>
      <c r="J4407">
        <v>21221</v>
      </c>
      <c r="K4407">
        <v>21221</v>
      </c>
      <c r="L4407">
        <v>100</v>
      </c>
      <c r="M4407">
        <v>97.91</v>
      </c>
      <c r="N4407">
        <f>COUNTIF(Cod_Mun_Norte!B:B,DADOS_SNIS_Minas!A4407)</f>
        <v>0</v>
      </c>
    </row>
    <row r="4408" spans="1:14" x14ac:dyDescent="0.2">
      <c r="A4408">
        <v>311550</v>
      </c>
      <c r="B4408" t="s">
        <v>946</v>
      </c>
      <c r="C4408" t="s">
        <v>98</v>
      </c>
      <c r="D4408">
        <v>2010</v>
      </c>
      <c r="E4408" t="s">
        <v>361</v>
      </c>
      <c r="F4408" t="s">
        <v>99</v>
      </c>
      <c r="H4408">
        <v>21705</v>
      </c>
      <c r="I4408">
        <v>21252</v>
      </c>
      <c r="J4408">
        <v>21252</v>
      </c>
      <c r="K4408">
        <v>21252</v>
      </c>
      <c r="L4408">
        <v>100</v>
      </c>
      <c r="M4408">
        <v>97.91</v>
      </c>
      <c r="N4408">
        <f>COUNTIF(Cod_Mun_Norte!B:B,DADOS_SNIS_Minas!A4408)</f>
        <v>0</v>
      </c>
    </row>
    <row r="4409" spans="1:14" x14ac:dyDescent="0.2">
      <c r="A4409">
        <v>311550</v>
      </c>
      <c r="B4409" t="s">
        <v>946</v>
      </c>
      <c r="C4409" t="s">
        <v>98</v>
      </c>
      <c r="D4409">
        <v>2009</v>
      </c>
      <c r="E4409" t="s">
        <v>361</v>
      </c>
      <c r="F4409" t="s">
        <v>99</v>
      </c>
      <c r="H4409">
        <v>21431</v>
      </c>
      <c r="I4409">
        <v>20842</v>
      </c>
      <c r="J4409">
        <v>25215</v>
      </c>
      <c r="K4409">
        <v>25215</v>
      </c>
      <c r="L4409">
        <v>100</v>
      </c>
      <c r="M4409">
        <v>100</v>
      </c>
      <c r="N4409">
        <f>COUNTIF(Cod_Mun_Norte!B:B,DADOS_SNIS_Minas!A4409)</f>
        <v>0</v>
      </c>
    </row>
    <row r="4410" spans="1:14" x14ac:dyDescent="0.2">
      <c r="A4410">
        <v>311550</v>
      </c>
      <c r="B4410" t="s">
        <v>946</v>
      </c>
      <c r="C4410" t="s">
        <v>98</v>
      </c>
      <c r="D4410">
        <v>2008</v>
      </c>
      <c r="E4410" t="s">
        <v>361</v>
      </c>
      <c r="F4410" t="s">
        <v>99</v>
      </c>
      <c r="H4410">
        <v>21514</v>
      </c>
      <c r="I4410">
        <v>20923</v>
      </c>
      <c r="J4410">
        <v>24804</v>
      </c>
      <c r="K4410">
        <v>24804</v>
      </c>
      <c r="L4410">
        <v>100</v>
      </c>
      <c r="M4410">
        <v>100</v>
      </c>
      <c r="N4410">
        <f>COUNTIF(Cod_Mun_Norte!B:B,DADOS_SNIS_Minas!A4410)</f>
        <v>0</v>
      </c>
    </row>
    <row r="4411" spans="1:14" x14ac:dyDescent="0.2">
      <c r="A4411">
        <v>311550</v>
      </c>
      <c r="B4411" t="s">
        <v>946</v>
      </c>
      <c r="C4411" t="s">
        <v>98</v>
      </c>
      <c r="D4411">
        <v>2007</v>
      </c>
      <c r="E4411" t="s">
        <v>361</v>
      </c>
      <c r="F4411" t="s">
        <v>99</v>
      </c>
      <c r="H4411">
        <v>21009</v>
      </c>
      <c r="I4411">
        <v>20432</v>
      </c>
      <c r="J4411">
        <v>24657</v>
      </c>
      <c r="K4411">
        <v>24657</v>
      </c>
      <c r="L4411">
        <v>100</v>
      </c>
      <c r="M4411">
        <v>100</v>
      </c>
      <c r="N4411">
        <f>COUNTIF(Cod_Mun_Norte!B:B,DADOS_SNIS_Minas!A4411)</f>
        <v>0</v>
      </c>
    </row>
    <row r="4412" spans="1:14" x14ac:dyDescent="0.2">
      <c r="A4412">
        <v>311550</v>
      </c>
      <c r="B4412" t="s">
        <v>946</v>
      </c>
      <c r="C4412" t="s">
        <v>98</v>
      </c>
      <c r="D4412">
        <v>2006</v>
      </c>
      <c r="E4412" t="s">
        <v>361</v>
      </c>
      <c r="F4412" t="s">
        <v>99</v>
      </c>
      <c r="H4412">
        <v>24079</v>
      </c>
      <c r="I4412">
        <v>23601</v>
      </c>
      <c r="J4412">
        <v>24186</v>
      </c>
      <c r="K4412">
        <v>24186</v>
      </c>
      <c r="L4412">
        <v>100</v>
      </c>
      <c r="M4412">
        <v>100</v>
      </c>
      <c r="N4412">
        <f>COUNTIF(Cod_Mun_Norte!B:B,DADOS_SNIS_Minas!A4412)</f>
        <v>0</v>
      </c>
    </row>
    <row r="4413" spans="1:14" x14ac:dyDescent="0.2">
      <c r="A4413">
        <v>311550</v>
      </c>
      <c r="B4413" t="s">
        <v>946</v>
      </c>
      <c r="C4413" t="s">
        <v>98</v>
      </c>
      <c r="D4413">
        <v>2005</v>
      </c>
      <c r="E4413" t="s">
        <v>361</v>
      </c>
      <c r="F4413" t="s">
        <v>99</v>
      </c>
      <c r="H4413">
        <v>23782</v>
      </c>
      <c r="I4413">
        <v>23310</v>
      </c>
      <c r="J4413">
        <v>24024</v>
      </c>
      <c r="K4413">
        <v>24024</v>
      </c>
      <c r="L4413">
        <v>100</v>
      </c>
      <c r="M4413">
        <v>100</v>
      </c>
      <c r="N4413">
        <f>COUNTIF(Cod_Mun_Norte!B:B,DADOS_SNIS_Minas!A4413)</f>
        <v>0</v>
      </c>
    </row>
    <row r="4414" spans="1:14" x14ac:dyDescent="0.2">
      <c r="A4414">
        <v>311550</v>
      </c>
      <c r="B4414" t="s">
        <v>946</v>
      </c>
      <c r="C4414" t="s">
        <v>98</v>
      </c>
      <c r="D4414">
        <v>2004</v>
      </c>
      <c r="E4414" t="s">
        <v>361</v>
      </c>
      <c r="F4414" t="s">
        <v>99</v>
      </c>
      <c r="H4414">
        <v>23482</v>
      </c>
      <c r="I4414">
        <v>23016</v>
      </c>
      <c r="J4414">
        <v>23964</v>
      </c>
      <c r="K4414">
        <v>23964</v>
      </c>
      <c r="L4414">
        <v>100</v>
      </c>
      <c r="M4414">
        <v>100</v>
      </c>
      <c r="N4414">
        <f>COUNTIF(Cod_Mun_Norte!B:B,DADOS_SNIS_Minas!A4414)</f>
        <v>0</v>
      </c>
    </row>
    <row r="4415" spans="1:14" x14ac:dyDescent="0.2">
      <c r="A4415">
        <v>311550</v>
      </c>
      <c r="B4415" t="s">
        <v>946</v>
      </c>
      <c r="C4415" t="s">
        <v>98</v>
      </c>
      <c r="D4415">
        <v>2003</v>
      </c>
      <c r="E4415" t="s">
        <v>361</v>
      </c>
      <c r="F4415" t="s">
        <v>99</v>
      </c>
      <c r="H4415">
        <v>22942</v>
      </c>
      <c r="I4415">
        <v>22487</v>
      </c>
      <c r="J4415">
        <v>23607</v>
      </c>
      <c r="K4415">
        <v>23607</v>
      </c>
      <c r="L4415">
        <v>100</v>
      </c>
      <c r="M4415">
        <v>100</v>
      </c>
      <c r="N4415">
        <f>COUNTIF(Cod_Mun_Norte!B:B,DADOS_SNIS_Minas!A4415)</f>
        <v>0</v>
      </c>
    </row>
    <row r="4416" spans="1:14" x14ac:dyDescent="0.2">
      <c r="A4416">
        <v>311550</v>
      </c>
      <c r="B4416" t="s">
        <v>946</v>
      </c>
      <c r="C4416" t="s">
        <v>98</v>
      </c>
      <c r="D4416">
        <v>2002</v>
      </c>
      <c r="E4416" t="s">
        <v>361</v>
      </c>
      <c r="F4416" t="s">
        <v>99</v>
      </c>
      <c r="H4416">
        <v>22684</v>
      </c>
      <c r="I4416">
        <v>22234</v>
      </c>
      <c r="J4416">
        <v>23745</v>
      </c>
      <c r="K4416">
        <v>23745</v>
      </c>
      <c r="L4416">
        <v>100</v>
      </c>
      <c r="M4416">
        <v>100</v>
      </c>
      <c r="N4416">
        <f>COUNTIF(Cod_Mun_Norte!B:B,DADOS_SNIS_Minas!A4416)</f>
        <v>0</v>
      </c>
    </row>
    <row r="4417" spans="1:14" x14ac:dyDescent="0.2">
      <c r="A4417">
        <v>311550</v>
      </c>
      <c r="B4417" t="s">
        <v>946</v>
      </c>
      <c r="C4417" t="s">
        <v>98</v>
      </c>
      <c r="D4417">
        <v>2001</v>
      </c>
      <c r="E4417" t="s">
        <v>361</v>
      </c>
      <c r="F4417" t="s">
        <v>99</v>
      </c>
      <c r="H4417">
        <v>22429</v>
      </c>
      <c r="I4417">
        <v>21984</v>
      </c>
      <c r="J4417">
        <v>23310</v>
      </c>
      <c r="K4417">
        <v>23310</v>
      </c>
      <c r="L4417">
        <v>100</v>
      </c>
      <c r="M4417">
        <v>100</v>
      </c>
      <c r="N4417">
        <f>COUNTIF(Cod_Mun_Norte!B:B,DADOS_SNIS_Minas!A4417)</f>
        <v>0</v>
      </c>
    </row>
    <row r="4418" spans="1:14" x14ac:dyDescent="0.2">
      <c r="A4418">
        <v>311550</v>
      </c>
      <c r="B4418" t="s">
        <v>946</v>
      </c>
      <c r="C4418" t="s">
        <v>98</v>
      </c>
      <c r="D4418">
        <v>2000</v>
      </c>
      <c r="E4418" t="s">
        <v>361</v>
      </c>
      <c r="F4418" t="s">
        <v>99</v>
      </c>
      <c r="H4418">
        <v>22129</v>
      </c>
      <c r="I4418">
        <v>21690</v>
      </c>
      <c r="J4418">
        <v>22698</v>
      </c>
      <c r="L4418">
        <v>100</v>
      </c>
      <c r="N4418">
        <f>COUNTIF(Cod_Mun_Norte!B:B,DADOS_SNIS_Minas!A4418)</f>
        <v>0</v>
      </c>
    </row>
    <row r="4419" spans="1:14" x14ac:dyDescent="0.2">
      <c r="A4419">
        <v>311550</v>
      </c>
      <c r="B4419" t="s">
        <v>946</v>
      </c>
      <c r="C4419" t="s">
        <v>98</v>
      </c>
      <c r="D4419">
        <v>1999</v>
      </c>
      <c r="E4419" t="s">
        <v>361</v>
      </c>
      <c r="F4419" t="s">
        <v>99</v>
      </c>
      <c r="H4419">
        <v>22591</v>
      </c>
      <c r="I4419">
        <v>22084</v>
      </c>
      <c r="N4419">
        <f>COUNTIF(Cod_Mun_Norte!B:B,DADOS_SNIS_Minas!A4419)</f>
        <v>0</v>
      </c>
    </row>
    <row r="4420" spans="1:14" x14ac:dyDescent="0.2">
      <c r="A4420">
        <v>311550</v>
      </c>
      <c r="B4420" t="s">
        <v>946</v>
      </c>
      <c r="C4420" t="s">
        <v>98</v>
      </c>
      <c r="D4420">
        <v>1998</v>
      </c>
      <c r="E4420" t="s">
        <v>361</v>
      </c>
      <c r="F4420" t="s">
        <v>99</v>
      </c>
      <c r="H4420">
        <v>22104</v>
      </c>
      <c r="I4420">
        <v>21608</v>
      </c>
      <c r="N4420">
        <f>COUNTIF(Cod_Mun_Norte!B:B,DADOS_SNIS_Minas!A4420)</f>
        <v>0</v>
      </c>
    </row>
    <row r="4421" spans="1:14" x14ac:dyDescent="0.2">
      <c r="A4421">
        <v>311550</v>
      </c>
      <c r="B4421" t="s">
        <v>946</v>
      </c>
      <c r="C4421" t="s">
        <v>98</v>
      </c>
      <c r="D4421">
        <v>1997</v>
      </c>
      <c r="H4421">
        <v>21617</v>
      </c>
      <c r="I4421">
        <v>21132</v>
      </c>
      <c r="N4421">
        <f>COUNTIF(Cod_Mun_Norte!B:B,DADOS_SNIS_Minas!A4421)</f>
        <v>0</v>
      </c>
    </row>
    <row r="4422" spans="1:14" x14ac:dyDescent="0.2">
      <c r="A4422">
        <v>311550</v>
      </c>
      <c r="B4422" t="s">
        <v>946</v>
      </c>
      <c r="C4422" t="s">
        <v>98</v>
      </c>
      <c r="D4422">
        <v>1996</v>
      </c>
      <c r="H4422">
        <v>21041</v>
      </c>
      <c r="I4422">
        <v>20569</v>
      </c>
      <c r="N4422">
        <f>COUNTIF(Cod_Mun_Norte!B:B,DADOS_SNIS_Minas!A4422)</f>
        <v>0</v>
      </c>
    </row>
    <row r="4423" spans="1:14" x14ac:dyDescent="0.2">
      <c r="A4423">
        <v>311550</v>
      </c>
      <c r="B4423" t="s">
        <v>946</v>
      </c>
      <c r="C4423" t="s">
        <v>98</v>
      </c>
      <c r="D4423">
        <v>1995</v>
      </c>
      <c r="H4423">
        <v>20190</v>
      </c>
      <c r="I4423">
        <v>19737</v>
      </c>
      <c r="N4423">
        <f>COUNTIF(Cod_Mun_Norte!B:B,DADOS_SNIS_Minas!A4423)</f>
        <v>0</v>
      </c>
    </row>
    <row r="4424" spans="1:14" x14ac:dyDescent="0.2">
      <c r="A4424">
        <v>311560</v>
      </c>
      <c r="B4424" t="s">
        <v>948</v>
      </c>
      <c r="C4424" t="s">
        <v>98</v>
      </c>
      <c r="D4424">
        <v>2020</v>
      </c>
      <c r="E4424" t="s">
        <v>949</v>
      </c>
      <c r="F4424" t="s">
        <v>357</v>
      </c>
      <c r="G4424" t="s">
        <v>383</v>
      </c>
      <c r="H4424">
        <v>1157</v>
      </c>
      <c r="I4424">
        <v>988</v>
      </c>
      <c r="J4424">
        <v>786</v>
      </c>
      <c r="K4424">
        <v>786</v>
      </c>
      <c r="L4424">
        <v>79.599999999999994</v>
      </c>
      <c r="M4424">
        <v>67.930000000000007</v>
      </c>
      <c r="N4424">
        <f>COUNTIF(Cod_Mun_Norte!B:B,DADOS_SNIS_Minas!A4424)</f>
        <v>0</v>
      </c>
    </row>
    <row r="4425" spans="1:14" x14ac:dyDescent="0.2">
      <c r="A4425">
        <v>311560</v>
      </c>
      <c r="B4425" t="s">
        <v>948</v>
      </c>
      <c r="C4425" t="s">
        <v>98</v>
      </c>
      <c r="D4425">
        <v>2019</v>
      </c>
      <c r="E4425" t="s">
        <v>949</v>
      </c>
      <c r="F4425" t="s">
        <v>357</v>
      </c>
      <c r="G4425" t="s">
        <v>383</v>
      </c>
      <c r="H4425">
        <v>1164</v>
      </c>
      <c r="I4425">
        <v>994</v>
      </c>
      <c r="J4425">
        <v>789</v>
      </c>
      <c r="K4425">
        <v>789</v>
      </c>
      <c r="L4425">
        <v>79.400000000000006</v>
      </c>
      <c r="M4425">
        <v>67.78</v>
      </c>
      <c r="N4425">
        <f>COUNTIF(Cod_Mun_Norte!B:B,DADOS_SNIS_Minas!A4425)</f>
        <v>0</v>
      </c>
    </row>
    <row r="4426" spans="1:14" x14ac:dyDescent="0.2">
      <c r="A4426">
        <v>311560</v>
      </c>
      <c r="B4426" t="s">
        <v>948</v>
      </c>
      <c r="C4426" t="s">
        <v>98</v>
      </c>
      <c r="D4426">
        <v>2018</v>
      </c>
      <c r="E4426" t="s">
        <v>950</v>
      </c>
      <c r="F4426" t="s">
        <v>357</v>
      </c>
      <c r="H4426">
        <v>1171</v>
      </c>
      <c r="I4426">
        <v>1000</v>
      </c>
      <c r="J4426">
        <v>807</v>
      </c>
      <c r="K4426">
        <v>807</v>
      </c>
      <c r="L4426">
        <v>80.7</v>
      </c>
      <c r="M4426">
        <v>68.92</v>
      </c>
      <c r="N4426">
        <f>COUNTIF(Cod_Mun_Norte!B:B,DADOS_SNIS_Minas!A4426)</f>
        <v>0</v>
      </c>
    </row>
    <row r="4427" spans="1:14" x14ac:dyDescent="0.2">
      <c r="A4427">
        <v>311560</v>
      </c>
      <c r="B4427" t="s">
        <v>948</v>
      </c>
      <c r="C4427" t="s">
        <v>98</v>
      </c>
      <c r="D4427">
        <v>2017</v>
      </c>
      <c r="E4427" t="s">
        <v>950</v>
      </c>
      <c r="F4427" t="s">
        <v>357</v>
      </c>
      <c r="H4427">
        <v>1209</v>
      </c>
      <c r="I4427">
        <v>1032</v>
      </c>
      <c r="J4427">
        <v>869</v>
      </c>
      <c r="K4427">
        <v>869</v>
      </c>
      <c r="L4427">
        <v>84.2</v>
      </c>
      <c r="M4427">
        <v>71.88</v>
      </c>
      <c r="N4427">
        <f>COUNTIF(Cod_Mun_Norte!B:B,DADOS_SNIS_Minas!A4427)</f>
        <v>0</v>
      </c>
    </row>
    <row r="4428" spans="1:14" x14ac:dyDescent="0.2">
      <c r="A4428">
        <v>311560</v>
      </c>
      <c r="B4428" t="s">
        <v>948</v>
      </c>
      <c r="C4428" t="s">
        <v>98</v>
      </c>
      <c r="D4428">
        <v>2016</v>
      </c>
      <c r="E4428" t="s">
        <v>950</v>
      </c>
      <c r="F4428" t="s">
        <v>359</v>
      </c>
      <c r="H4428">
        <v>1213</v>
      </c>
      <c r="I4428">
        <v>1036</v>
      </c>
      <c r="J4428">
        <v>883</v>
      </c>
      <c r="K4428">
        <v>883</v>
      </c>
      <c r="L4428">
        <v>85.2</v>
      </c>
      <c r="M4428">
        <v>72.790000000000006</v>
      </c>
      <c r="N4428">
        <f>COUNTIF(Cod_Mun_Norte!B:B,DADOS_SNIS_Minas!A4428)</f>
        <v>0</v>
      </c>
    </row>
    <row r="4429" spans="1:14" x14ac:dyDescent="0.2">
      <c r="A4429">
        <v>311560</v>
      </c>
      <c r="B4429" t="s">
        <v>948</v>
      </c>
      <c r="C4429" t="s">
        <v>98</v>
      </c>
      <c r="D4429">
        <v>2015</v>
      </c>
      <c r="E4429" t="s">
        <v>950</v>
      </c>
      <c r="F4429" t="s">
        <v>359</v>
      </c>
      <c r="H4429">
        <v>1218</v>
      </c>
      <c r="I4429">
        <v>1040</v>
      </c>
      <c r="J4429">
        <v>893</v>
      </c>
      <c r="K4429">
        <v>893</v>
      </c>
      <c r="L4429">
        <v>85.9</v>
      </c>
      <c r="M4429">
        <v>73.319999999999993</v>
      </c>
      <c r="N4429">
        <f>COUNTIF(Cod_Mun_Norte!B:B,DADOS_SNIS_Minas!A4429)</f>
        <v>0</v>
      </c>
    </row>
    <row r="4430" spans="1:14" x14ac:dyDescent="0.2">
      <c r="A4430">
        <v>311560</v>
      </c>
      <c r="B4430" t="s">
        <v>948</v>
      </c>
      <c r="C4430" t="s">
        <v>98</v>
      </c>
      <c r="D4430">
        <v>2014</v>
      </c>
      <c r="E4430" t="s">
        <v>361</v>
      </c>
      <c r="F4430" t="s">
        <v>362</v>
      </c>
      <c r="H4430">
        <v>1222</v>
      </c>
      <c r="I4430">
        <v>1043</v>
      </c>
      <c r="J4430">
        <v>1043</v>
      </c>
      <c r="K4430">
        <v>1043</v>
      </c>
      <c r="L4430">
        <v>100</v>
      </c>
      <c r="M4430">
        <v>85.35</v>
      </c>
      <c r="N4430">
        <f>COUNTIF(Cod_Mun_Norte!B:B,DADOS_SNIS_Minas!A4430)</f>
        <v>0</v>
      </c>
    </row>
    <row r="4431" spans="1:14" x14ac:dyDescent="0.2">
      <c r="A4431">
        <v>311560</v>
      </c>
      <c r="B4431" t="s">
        <v>948</v>
      </c>
      <c r="C4431" t="s">
        <v>98</v>
      </c>
      <c r="D4431">
        <v>2013</v>
      </c>
      <c r="E4431" t="s">
        <v>951</v>
      </c>
      <c r="F4431" t="s">
        <v>360</v>
      </c>
      <c r="H4431">
        <v>1227</v>
      </c>
      <c r="I4431">
        <v>1048</v>
      </c>
      <c r="J4431">
        <v>1048</v>
      </c>
      <c r="K4431">
        <v>1048</v>
      </c>
      <c r="L4431">
        <v>100</v>
      </c>
      <c r="M4431">
        <v>85.41</v>
      </c>
      <c r="N4431">
        <f>COUNTIF(Cod_Mun_Norte!B:B,DADOS_SNIS_Minas!A4431)</f>
        <v>0</v>
      </c>
    </row>
    <row r="4432" spans="1:14" x14ac:dyDescent="0.2">
      <c r="A4432">
        <v>311560</v>
      </c>
      <c r="B4432" t="s">
        <v>948</v>
      </c>
      <c r="C4432" t="s">
        <v>98</v>
      </c>
      <c r="D4432">
        <v>2012</v>
      </c>
      <c r="E4432" t="s">
        <v>951</v>
      </c>
      <c r="F4432" t="s">
        <v>360</v>
      </c>
      <c r="H4432">
        <v>1199</v>
      </c>
      <c r="I4432">
        <v>1024</v>
      </c>
      <c r="J4432">
        <v>1024</v>
      </c>
      <c r="K4432">
        <v>1024</v>
      </c>
      <c r="L4432">
        <v>100</v>
      </c>
      <c r="M4432">
        <v>85.4</v>
      </c>
      <c r="N4432">
        <f>COUNTIF(Cod_Mun_Norte!B:B,DADOS_SNIS_Minas!A4432)</f>
        <v>0</v>
      </c>
    </row>
    <row r="4433" spans="1:14" x14ac:dyDescent="0.2">
      <c r="A4433">
        <v>311560</v>
      </c>
      <c r="B4433" t="s">
        <v>948</v>
      </c>
      <c r="C4433" t="s">
        <v>98</v>
      </c>
      <c r="D4433">
        <v>2011</v>
      </c>
      <c r="E4433" t="s">
        <v>361</v>
      </c>
      <c r="F4433" t="s">
        <v>362</v>
      </c>
      <c r="H4433">
        <v>1204</v>
      </c>
      <c r="I4433">
        <v>1028</v>
      </c>
      <c r="J4433">
        <v>1028</v>
      </c>
      <c r="K4433">
        <v>1028</v>
      </c>
      <c r="L4433">
        <v>100</v>
      </c>
      <c r="M4433">
        <v>85.38</v>
      </c>
      <c r="N4433">
        <f>COUNTIF(Cod_Mun_Norte!B:B,DADOS_SNIS_Minas!A4433)</f>
        <v>0</v>
      </c>
    </row>
    <row r="4434" spans="1:14" x14ac:dyDescent="0.2">
      <c r="A4434">
        <v>311560</v>
      </c>
      <c r="B4434" t="s">
        <v>948</v>
      </c>
      <c r="C4434" t="s">
        <v>98</v>
      </c>
      <c r="D4434">
        <v>2010</v>
      </c>
      <c r="E4434" t="s">
        <v>361</v>
      </c>
      <c r="F4434" t="s">
        <v>362</v>
      </c>
      <c r="H4434">
        <v>1210</v>
      </c>
      <c r="I4434">
        <v>1033</v>
      </c>
      <c r="J4434">
        <v>1033</v>
      </c>
      <c r="K4434">
        <v>1033</v>
      </c>
      <c r="L4434">
        <v>100</v>
      </c>
      <c r="M4434">
        <v>85.37</v>
      </c>
      <c r="N4434">
        <f>COUNTIF(Cod_Mun_Norte!B:B,DADOS_SNIS_Minas!A4434)</f>
        <v>0</v>
      </c>
    </row>
    <row r="4435" spans="1:14" x14ac:dyDescent="0.2">
      <c r="A4435">
        <v>311560</v>
      </c>
      <c r="B4435" t="s">
        <v>948</v>
      </c>
      <c r="C4435" t="s">
        <v>98</v>
      </c>
      <c r="D4435">
        <v>2009</v>
      </c>
      <c r="E4435" t="s">
        <v>361</v>
      </c>
      <c r="F4435" t="s">
        <v>362</v>
      </c>
      <c r="H4435">
        <v>1221</v>
      </c>
      <c r="I4435">
        <v>1079</v>
      </c>
      <c r="J4435">
        <v>1494</v>
      </c>
      <c r="K4435">
        <v>1494</v>
      </c>
      <c r="L4435">
        <v>100</v>
      </c>
      <c r="M4435">
        <v>100</v>
      </c>
      <c r="N4435">
        <f>COUNTIF(Cod_Mun_Norte!B:B,DADOS_SNIS_Minas!A4435)</f>
        <v>0</v>
      </c>
    </row>
    <row r="4436" spans="1:14" x14ac:dyDescent="0.2">
      <c r="A4436">
        <v>311560</v>
      </c>
      <c r="B4436" t="s">
        <v>948</v>
      </c>
      <c r="C4436" t="s">
        <v>98</v>
      </c>
      <c r="D4436">
        <v>2008</v>
      </c>
      <c r="E4436" t="s">
        <v>361</v>
      </c>
      <c r="F4436" t="s">
        <v>362</v>
      </c>
      <c r="H4436">
        <v>1228</v>
      </c>
      <c r="I4436">
        <v>1085</v>
      </c>
      <c r="J4436">
        <v>1490</v>
      </c>
      <c r="K4436">
        <v>1490</v>
      </c>
      <c r="L4436">
        <v>100</v>
      </c>
      <c r="M4436">
        <v>100</v>
      </c>
      <c r="N4436">
        <f>COUNTIF(Cod_Mun_Norte!B:B,DADOS_SNIS_Minas!A4436)</f>
        <v>0</v>
      </c>
    </row>
    <row r="4437" spans="1:14" x14ac:dyDescent="0.2">
      <c r="A4437">
        <v>311560</v>
      </c>
      <c r="B4437" t="s">
        <v>948</v>
      </c>
      <c r="C4437" t="s">
        <v>98</v>
      </c>
      <c r="D4437">
        <v>2007</v>
      </c>
      <c r="E4437" t="s">
        <v>361</v>
      </c>
      <c r="F4437" t="s">
        <v>362</v>
      </c>
      <c r="H4437">
        <v>1203</v>
      </c>
      <c r="I4437">
        <v>1063</v>
      </c>
      <c r="J4437">
        <v>1434</v>
      </c>
      <c r="K4437">
        <v>1434</v>
      </c>
      <c r="L4437">
        <v>100</v>
      </c>
      <c r="M4437">
        <v>100</v>
      </c>
      <c r="N4437">
        <f>COUNTIF(Cod_Mun_Norte!B:B,DADOS_SNIS_Minas!A4437)</f>
        <v>0</v>
      </c>
    </row>
    <row r="4438" spans="1:14" x14ac:dyDescent="0.2">
      <c r="A4438">
        <v>311560</v>
      </c>
      <c r="B4438" t="s">
        <v>948</v>
      </c>
      <c r="C4438" t="s">
        <v>98</v>
      </c>
      <c r="D4438">
        <v>2006</v>
      </c>
      <c r="E4438" t="s">
        <v>361</v>
      </c>
      <c r="F4438" t="s">
        <v>362</v>
      </c>
      <c r="H4438">
        <v>1205</v>
      </c>
      <c r="I4438">
        <v>1066</v>
      </c>
      <c r="J4438">
        <v>1375</v>
      </c>
      <c r="K4438">
        <v>1375</v>
      </c>
      <c r="L4438">
        <v>100</v>
      </c>
      <c r="M4438">
        <v>100</v>
      </c>
      <c r="N4438">
        <f>COUNTIF(Cod_Mun_Norte!B:B,DADOS_SNIS_Minas!A4438)</f>
        <v>0</v>
      </c>
    </row>
    <row r="4439" spans="1:14" x14ac:dyDescent="0.2">
      <c r="A4439">
        <v>311560</v>
      </c>
      <c r="B4439" t="s">
        <v>948</v>
      </c>
      <c r="C4439" t="s">
        <v>98</v>
      </c>
      <c r="D4439">
        <v>2005</v>
      </c>
      <c r="E4439" t="s">
        <v>361</v>
      </c>
      <c r="F4439" t="s">
        <v>362</v>
      </c>
      <c r="H4439">
        <v>1218</v>
      </c>
      <c r="I4439">
        <v>1077</v>
      </c>
      <c r="N4439">
        <f>COUNTIF(Cod_Mun_Norte!B:B,DADOS_SNIS_Minas!A4439)</f>
        <v>0</v>
      </c>
    </row>
    <row r="4440" spans="1:14" x14ac:dyDescent="0.2">
      <c r="A4440">
        <v>311560</v>
      </c>
      <c r="B4440" t="s">
        <v>948</v>
      </c>
      <c r="C4440" t="s">
        <v>98</v>
      </c>
      <c r="D4440">
        <v>2004</v>
      </c>
      <c r="E4440" t="s">
        <v>361</v>
      </c>
      <c r="F4440" t="s">
        <v>362</v>
      </c>
      <c r="H4440">
        <v>1231</v>
      </c>
      <c r="I4440">
        <v>1089</v>
      </c>
      <c r="N4440">
        <f>COUNTIF(Cod_Mun_Norte!B:B,DADOS_SNIS_Minas!A4440)</f>
        <v>0</v>
      </c>
    </row>
    <row r="4441" spans="1:14" x14ac:dyDescent="0.2">
      <c r="A4441">
        <v>311560</v>
      </c>
      <c r="B4441" t="s">
        <v>948</v>
      </c>
      <c r="C4441" t="s">
        <v>98</v>
      </c>
      <c r="D4441">
        <v>2003</v>
      </c>
      <c r="E4441" t="s">
        <v>361</v>
      </c>
      <c r="F4441" t="s">
        <v>362</v>
      </c>
      <c r="H4441">
        <v>1254</v>
      </c>
      <c r="I4441">
        <v>1109</v>
      </c>
      <c r="N4441">
        <f>COUNTIF(Cod_Mun_Norte!B:B,DADOS_SNIS_Minas!A4441)</f>
        <v>0</v>
      </c>
    </row>
    <row r="4442" spans="1:14" x14ac:dyDescent="0.2">
      <c r="A4442">
        <v>311560</v>
      </c>
      <c r="B4442" t="s">
        <v>948</v>
      </c>
      <c r="C4442" t="s">
        <v>98</v>
      </c>
      <c r="D4442">
        <v>2002</v>
      </c>
      <c r="E4442" t="s">
        <v>361</v>
      </c>
      <c r="F4442" t="s">
        <v>362</v>
      </c>
      <c r="H4442">
        <v>1265</v>
      </c>
      <c r="I4442">
        <v>1119</v>
      </c>
      <c r="N4442">
        <f>COUNTIF(Cod_Mun_Norte!B:B,DADOS_SNIS_Minas!A4442)</f>
        <v>0</v>
      </c>
    </row>
    <row r="4443" spans="1:14" x14ac:dyDescent="0.2">
      <c r="A4443">
        <v>311560</v>
      </c>
      <c r="B4443" t="s">
        <v>948</v>
      </c>
      <c r="C4443" t="s">
        <v>98</v>
      </c>
      <c r="D4443">
        <v>2001</v>
      </c>
      <c r="E4443" t="s">
        <v>361</v>
      </c>
      <c r="F4443" t="s">
        <v>362</v>
      </c>
      <c r="H4443">
        <v>1271</v>
      </c>
      <c r="I4443">
        <v>1124</v>
      </c>
      <c r="N4443">
        <f>COUNTIF(Cod_Mun_Norte!B:B,DADOS_SNIS_Minas!A4443)</f>
        <v>0</v>
      </c>
    </row>
    <row r="4444" spans="1:14" x14ac:dyDescent="0.2">
      <c r="A4444">
        <v>311560</v>
      </c>
      <c r="B4444" t="s">
        <v>948</v>
      </c>
      <c r="C4444" t="s">
        <v>98</v>
      </c>
      <c r="D4444">
        <v>2000</v>
      </c>
      <c r="E4444" t="s">
        <v>361</v>
      </c>
      <c r="F4444" t="s">
        <v>362</v>
      </c>
      <c r="H4444">
        <v>1289</v>
      </c>
      <c r="I4444">
        <v>1140</v>
      </c>
      <c r="N4444">
        <f>COUNTIF(Cod_Mun_Norte!B:B,DADOS_SNIS_Minas!A4444)</f>
        <v>0</v>
      </c>
    </row>
    <row r="4445" spans="1:14" x14ac:dyDescent="0.2">
      <c r="A4445">
        <v>311560</v>
      </c>
      <c r="B4445" t="s">
        <v>948</v>
      </c>
      <c r="C4445" t="s">
        <v>98</v>
      </c>
      <c r="D4445">
        <v>1999</v>
      </c>
      <c r="E4445" t="s">
        <v>361</v>
      </c>
      <c r="F4445" t="s">
        <v>362</v>
      </c>
      <c r="H4445">
        <v>1214</v>
      </c>
      <c r="I4445">
        <v>1086</v>
      </c>
      <c r="N4445">
        <f>COUNTIF(Cod_Mun_Norte!B:B,DADOS_SNIS_Minas!A4445)</f>
        <v>0</v>
      </c>
    </row>
    <row r="4446" spans="1:14" x14ac:dyDescent="0.2">
      <c r="A4446">
        <v>311560</v>
      </c>
      <c r="B4446" t="s">
        <v>948</v>
      </c>
      <c r="C4446" t="s">
        <v>98</v>
      </c>
      <c r="D4446">
        <v>1998</v>
      </c>
      <c r="E4446" t="s">
        <v>361</v>
      </c>
      <c r="F4446" t="s">
        <v>362</v>
      </c>
      <c r="H4446">
        <v>1240</v>
      </c>
      <c r="I4446">
        <v>1109</v>
      </c>
      <c r="N4446">
        <f>COUNTIF(Cod_Mun_Norte!B:B,DADOS_SNIS_Minas!A4446)</f>
        <v>0</v>
      </c>
    </row>
    <row r="4447" spans="1:14" x14ac:dyDescent="0.2">
      <c r="A4447">
        <v>311560</v>
      </c>
      <c r="B4447" t="s">
        <v>948</v>
      </c>
      <c r="C4447" t="s">
        <v>98</v>
      </c>
      <c r="D4447">
        <v>1997</v>
      </c>
      <c r="H4447">
        <v>1266</v>
      </c>
      <c r="I4447">
        <v>1132</v>
      </c>
      <c r="N4447">
        <f>COUNTIF(Cod_Mun_Norte!B:B,DADOS_SNIS_Minas!A4447)</f>
        <v>0</v>
      </c>
    </row>
    <row r="4448" spans="1:14" x14ac:dyDescent="0.2">
      <c r="A4448">
        <v>311560</v>
      </c>
      <c r="B4448" t="s">
        <v>948</v>
      </c>
      <c r="C4448" t="s">
        <v>98</v>
      </c>
      <c r="D4448">
        <v>1996</v>
      </c>
      <c r="H4448">
        <v>1297</v>
      </c>
      <c r="I4448">
        <v>1160</v>
      </c>
      <c r="N4448">
        <f>COUNTIF(Cod_Mun_Norte!B:B,DADOS_SNIS_Minas!A4448)</f>
        <v>0</v>
      </c>
    </row>
    <row r="4449" spans="1:14" x14ac:dyDescent="0.2">
      <c r="A4449">
        <v>311560</v>
      </c>
      <c r="B4449" t="s">
        <v>948</v>
      </c>
      <c r="C4449" t="s">
        <v>98</v>
      </c>
      <c r="D4449">
        <v>1995</v>
      </c>
      <c r="H4449">
        <v>1333</v>
      </c>
      <c r="I4449">
        <v>1192</v>
      </c>
      <c r="N4449">
        <f>COUNTIF(Cod_Mun_Norte!B:B,DADOS_SNIS_Minas!A4449)</f>
        <v>0</v>
      </c>
    </row>
    <row r="4450" spans="1:14" x14ac:dyDescent="0.2">
      <c r="A4450">
        <v>311570</v>
      </c>
      <c r="B4450" t="s">
        <v>146</v>
      </c>
      <c r="C4450" t="s">
        <v>98</v>
      </c>
      <c r="D4450">
        <v>2020</v>
      </c>
      <c r="H4450">
        <v>7046</v>
      </c>
      <c r="I4450">
        <v>5820</v>
      </c>
      <c r="N4450">
        <f>COUNTIF(Cod_Mun_Norte!B:B,DADOS_SNIS_Minas!A4450)</f>
        <v>0</v>
      </c>
    </row>
    <row r="4451" spans="1:14" x14ac:dyDescent="0.2">
      <c r="A4451">
        <v>311570</v>
      </c>
      <c r="B4451" t="s">
        <v>146</v>
      </c>
      <c r="C4451" t="s">
        <v>98</v>
      </c>
      <c r="D4451">
        <v>2019</v>
      </c>
      <c r="E4451" t="s">
        <v>952</v>
      </c>
      <c r="F4451" t="s">
        <v>99</v>
      </c>
      <c r="G4451" t="s">
        <v>100</v>
      </c>
      <c r="H4451">
        <v>7032</v>
      </c>
      <c r="I4451">
        <v>5809</v>
      </c>
      <c r="J4451">
        <v>7032</v>
      </c>
      <c r="K4451">
        <v>5809</v>
      </c>
      <c r="L4451">
        <v>100</v>
      </c>
      <c r="M4451">
        <v>100</v>
      </c>
      <c r="N4451">
        <f>COUNTIF(Cod_Mun_Norte!B:B,DADOS_SNIS_Minas!A4451)</f>
        <v>0</v>
      </c>
    </row>
    <row r="4452" spans="1:14" x14ac:dyDescent="0.2">
      <c r="A4452">
        <v>311570</v>
      </c>
      <c r="B4452" t="s">
        <v>146</v>
      </c>
      <c r="C4452" t="s">
        <v>98</v>
      </c>
      <c r="D4452">
        <v>2018</v>
      </c>
      <c r="E4452" t="s">
        <v>952</v>
      </c>
      <c r="F4452" t="s">
        <v>99</v>
      </c>
      <c r="H4452">
        <v>7017</v>
      </c>
      <c r="I4452">
        <v>5796</v>
      </c>
      <c r="J4452">
        <v>7017</v>
      </c>
      <c r="K4452">
        <v>5796</v>
      </c>
      <c r="L4452">
        <v>100</v>
      </c>
      <c r="M4452">
        <v>100</v>
      </c>
      <c r="N4452">
        <f>COUNTIF(Cod_Mun_Norte!B:B,DADOS_SNIS_Minas!A4452)</f>
        <v>0</v>
      </c>
    </row>
    <row r="4453" spans="1:14" x14ac:dyDescent="0.2">
      <c r="A4453">
        <v>311570</v>
      </c>
      <c r="B4453" t="s">
        <v>146</v>
      </c>
      <c r="C4453" t="s">
        <v>98</v>
      </c>
      <c r="D4453">
        <v>2017</v>
      </c>
      <c r="E4453" t="s">
        <v>952</v>
      </c>
      <c r="F4453" t="s">
        <v>99</v>
      </c>
      <c r="H4453">
        <v>7112</v>
      </c>
      <c r="I4453">
        <v>5875</v>
      </c>
      <c r="J4453">
        <v>5870</v>
      </c>
      <c r="K4453">
        <v>5870</v>
      </c>
      <c r="L4453">
        <v>99.9</v>
      </c>
      <c r="M4453">
        <v>82.54</v>
      </c>
      <c r="N4453">
        <f>COUNTIF(Cod_Mun_Norte!B:B,DADOS_SNIS_Minas!A4453)</f>
        <v>0</v>
      </c>
    </row>
    <row r="4454" spans="1:14" x14ac:dyDescent="0.2">
      <c r="A4454">
        <v>311570</v>
      </c>
      <c r="B4454" t="s">
        <v>146</v>
      </c>
      <c r="C4454" t="s">
        <v>98</v>
      </c>
      <c r="D4454">
        <v>2016</v>
      </c>
      <c r="E4454" t="s">
        <v>953</v>
      </c>
      <c r="F4454" t="s">
        <v>367</v>
      </c>
      <c r="H4454">
        <v>7092</v>
      </c>
      <c r="I4454">
        <v>5858</v>
      </c>
      <c r="J4454">
        <v>5858</v>
      </c>
      <c r="K4454">
        <v>5858</v>
      </c>
      <c r="L4454">
        <v>100</v>
      </c>
      <c r="M4454">
        <v>82.6</v>
      </c>
      <c r="N4454">
        <f>COUNTIF(Cod_Mun_Norte!B:B,DADOS_SNIS_Minas!A4454)</f>
        <v>0</v>
      </c>
    </row>
    <row r="4455" spans="1:14" x14ac:dyDescent="0.2">
      <c r="A4455">
        <v>311570</v>
      </c>
      <c r="B4455" t="s">
        <v>146</v>
      </c>
      <c r="C4455" t="s">
        <v>98</v>
      </c>
      <c r="D4455">
        <v>2015</v>
      </c>
      <c r="E4455" t="s">
        <v>953</v>
      </c>
      <c r="F4455" t="s">
        <v>367</v>
      </c>
      <c r="H4455">
        <v>7072</v>
      </c>
      <c r="I4455">
        <v>5842</v>
      </c>
      <c r="J4455">
        <v>5830</v>
      </c>
      <c r="K4455">
        <v>5830</v>
      </c>
      <c r="L4455">
        <v>99.8</v>
      </c>
      <c r="M4455">
        <v>82.44</v>
      </c>
      <c r="N4455">
        <f>COUNTIF(Cod_Mun_Norte!B:B,DADOS_SNIS_Minas!A4455)</f>
        <v>0</v>
      </c>
    </row>
    <row r="4456" spans="1:14" x14ac:dyDescent="0.2">
      <c r="A4456">
        <v>311570</v>
      </c>
      <c r="B4456" t="s">
        <v>146</v>
      </c>
      <c r="C4456" t="s">
        <v>98</v>
      </c>
      <c r="D4456">
        <v>2014</v>
      </c>
      <c r="E4456" t="s">
        <v>954</v>
      </c>
      <c r="F4456" t="s">
        <v>367</v>
      </c>
      <c r="H4456">
        <v>7051</v>
      </c>
      <c r="I4456">
        <v>5824</v>
      </c>
      <c r="J4456">
        <v>5554</v>
      </c>
      <c r="K4456">
        <v>5554</v>
      </c>
      <c r="L4456">
        <v>95.4</v>
      </c>
      <c r="M4456">
        <v>78.77</v>
      </c>
      <c r="N4456">
        <f>COUNTIF(Cod_Mun_Norte!B:B,DADOS_SNIS_Minas!A4456)</f>
        <v>0</v>
      </c>
    </row>
    <row r="4457" spans="1:14" x14ac:dyDescent="0.2">
      <c r="A4457">
        <v>311570</v>
      </c>
      <c r="B4457" t="s">
        <v>146</v>
      </c>
      <c r="C4457" t="s">
        <v>98</v>
      </c>
      <c r="D4457">
        <v>2013</v>
      </c>
      <c r="E4457" t="s">
        <v>953</v>
      </c>
      <c r="F4457" t="s">
        <v>367</v>
      </c>
      <c r="H4457">
        <v>7029</v>
      </c>
      <c r="I4457">
        <v>5806</v>
      </c>
      <c r="J4457">
        <v>5482</v>
      </c>
      <c r="K4457">
        <v>5482</v>
      </c>
      <c r="L4457">
        <v>94.4</v>
      </c>
      <c r="M4457">
        <v>77.989999999999995</v>
      </c>
      <c r="N4457">
        <f>COUNTIF(Cod_Mun_Norte!B:B,DADOS_SNIS_Minas!A4457)</f>
        <v>0</v>
      </c>
    </row>
    <row r="4458" spans="1:14" x14ac:dyDescent="0.2">
      <c r="A4458">
        <v>311570</v>
      </c>
      <c r="B4458" t="s">
        <v>146</v>
      </c>
      <c r="C4458" t="s">
        <v>98</v>
      </c>
      <c r="D4458">
        <v>2012</v>
      </c>
      <c r="E4458" t="s">
        <v>955</v>
      </c>
      <c r="F4458" t="s">
        <v>374</v>
      </c>
      <c r="H4458">
        <v>6806</v>
      </c>
      <c r="I4458">
        <v>5622</v>
      </c>
      <c r="N4458">
        <f>COUNTIF(Cod_Mun_Norte!B:B,DADOS_SNIS_Minas!A4458)</f>
        <v>0</v>
      </c>
    </row>
    <row r="4459" spans="1:14" x14ac:dyDescent="0.2">
      <c r="A4459">
        <v>311570</v>
      </c>
      <c r="B4459" t="s">
        <v>146</v>
      </c>
      <c r="C4459" t="s">
        <v>98</v>
      </c>
      <c r="D4459">
        <v>2011</v>
      </c>
      <c r="H4459">
        <v>6790</v>
      </c>
      <c r="I4459">
        <v>5609</v>
      </c>
      <c r="N4459">
        <f>COUNTIF(Cod_Mun_Norte!B:B,DADOS_SNIS_Minas!A4459)</f>
        <v>0</v>
      </c>
    </row>
    <row r="4460" spans="1:14" x14ac:dyDescent="0.2">
      <c r="A4460">
        <v>311570</v>
      </c>
      <c r="B4460" t="s">
        <v>146</v>
      </c>
      <c r="C4460" t="s">
        <v>98</v>
      </c>
      <c r="D4460">
        <v>2010</v>
      </c>
      <c r="H4460">
        <v>6772</v>
      </c>
      <c r="I4460">
        <v>5594</v>
      </c>
      <c r="N4460">
        <f>COUNTIF(Cod_Mun_Norte!B:B,DADOS_SNIS_Minas!A4460)</f>
        <v>0</v>
      </c>
    </row>
    <row r="4461" spans="1:14" x14ac:dyDescent="0.2">
      <c r="A4461">
        <v>311570</v>
      </c>
      <c r="B4461" t="s">
        <v>146</v>
      </c>
      <c r="C4461" t="s">
        <v>98</v>
      </c>
      <c r="D4461">
        <v>2009</v>
      </c>
      <c r="E4461" t="s">
        <v>952</v>
      </c>
      <c r="F4461" t="s">
        <v>99</v>
      </c>
      <c r="H4461">
        <v>6821</v>
      </c>
      <c r="I4461">
        <v>5792</v>
      </c>
      <c r="J4461">
        <v>6821</v>
      </c>
      <c r="K4461">
        <v>6821</v>
      </c>
      <c r="L4461">
        <v>100</v>
      </c>
      <c r="M4461">
        <v>100</v>
      </c>
      <c r="N4461">
        <f>COUNTIF(Cod_Mun_Norte!B:B,DADOS_SNIS_Minas!A4461)</f>
        <v>0</v>
      </c>
    </row>
    <row r="4462" spans="1:14" x14ac:dyDescent="0.2">
      <c r="A4462">
        <v>311570</v>
      </c>
      <c r="B4462" t="s">
        <v>146</v>
      </c>
      <c r="C4462" t="s">
        <v>98</v>
      </c>
      <c r="D4462">
        <v>2008</v>
      </c>
      <c r="H4462">
        <v>6801</v>
      </c>
      <c r="I4462">
        <v>5775</v>
      </c>
      <c r="N4462">
        <f>COUNTIF(Cod_Mun_Norte!B:B,DADOS_SNIS_Minas!A4462)</f>
        <v>0</v>
      </c>
    </row>
    <row r="4463" spans="1:14" x14ac:dyDescent="0.2">
      <c r="A4463">
        <v>311570</v>
      </c>
      <c r="B4463" t="s">
        <v>146</v>
      </c>
      <c r="C4463" t="s">
        <v>98</v>
      </c>
      <c r="D4463">
        <v>2007</v>
      </c>
      <c r="H4463">
        <v>6590</v>
      </c>
      <c r="I4463">
        <v>5596</v>
      </c>
      <c r="N4463">
        <f>COUNTIF(Cod_Mun_Norte!B:B,DADOS_SNIS_Minas!A4463)</f>
        <v>0</v>
      </c>
    </row>
    <row r="4464" spans="1:14" x14ac:dyDescent="0.2">
      <c r="A4464">
        <v>311570</v>
      </c>
      <c r="B4464" t="s">
        <v>146</v>
      </c>
      <c r="C4464" t="s">
        <v>98</v>
      </c>
      <c r="D4464">
        <v>2006</v>
      </c>
      <c r="H4464">
        <v>6626</v>
      </c>
      <c r="I4464">
        <v>5292</v>
      </c>
      <c r="N4464">
        <f>COUNTIF(Cod_Mun_Norte!B:B,DADOS_SNIS_Minas!A4464)</f>
        <v>0</v>
      </c>
    </row>
    <row r="4465" spans="1:14" x14ac:dyDescent="0.2">
      <c r="A4465">
        <v>311570</v>
      </c>
      <c r="B4465" t="s">
        <v>146</v>
      </c>
      <c r="C4465" t="s">
        <v>98</v>
      </c>
      <c r="D4465">
        <v>2005</v>
      </c>
      <c r="H4465">
        <v>6614</v>
      </c>
      <c r="I4465">
        <v>5283</v>
      </c>
      <c r="N4465">
        <f>COUNTIF(Cod_Mun_Norte!B:B,DADOS_SNIS_Minas!A4465)</f>
        <v>0</v>
      </c>
    </row>
    <row r="4466" spans="1:14" x14ac:dyDescent="0.2">
      <c r="A4466">
        <v>311570</v>
      </c>
      <c r="B4466" t="s">
        <v>146</v>
      </c>
      <c r="C4466" t="s">
        <v>98</v>
      </c>
      <c r="D4466">
        <v>2004</v>
      </c>
      <c r="H4466">
        <v>6602</v>
      </c>
      <c r="I4466">
        <v>5273</v>
      </c>
      <c r="N4466">
        <f>COUNTIF(Cod_Mun_Norte!B:B,DADOS_SNIS_Minas!A4466)</f>
        <v>0</v>
      </c>
    </row>
    <row r="4467" spans="1:14" x14ac:dyDescent="0.2">
      <c r="A4467">
        <v>311570</v>
      </c>
      <c r="B4467" t="s">
        <v>146</v>
      </c>
      <c r="C4467" t="s">
        <v>98</v>
      </c>
      <c r="D4467">
        <v>2003</v>
      </c>
      <c r="H4467">
        <v>6580</v>
      </c>
      <c r="I4467">
        <v>5256</v>
      </c>
      <c r="N4467">
        <f>COUNTIF(Cod_Mun_Norte!B:B,DADOS_SNIS_Minas!A4467)</f>
        <v>0</v>
      </c>
    </row>
    <row r="4468" spans="1:14" x14ac:dyDescent="0.2">
      <c r="A4468">
        <v>311570</v>
      </c>
      <c r="B4468" t="s">
        <v>146</v>
      </c>
      <c r="C4468" t="s">
        <v>98</v>
      </c>
      <c r="D4468">
        <v>2002</v>
      </c>
      <c r="H4468">
        <v>6570</v>
      </c>
      <c r="I4468">
        <v>5248</v>
      </c>
      <c r="N4468">
        <f>COUNTIF(Cod_Mun_Norte!B:B,DADOS_SNIS_Minas!A4468)</f>
        <v>0</v>
      </c>
    </row>
    <row r="4469" spans="1:14" x14ac:dyDescent="0.2">
      <c r="A4469">
        <v>311570</v>
      </c>
      <c r="B4469" t="s">
        <v>146</v>
      </c>
      <c r="C4469" t="s">
        <v>98</v>
      </c>
      <c r="D4469">
        <v>2001</v>
      </c>
      <c r="H4469">
        <v>6544</v>
      </c>
      <c r="I4469">
        <v>5227</v>
      </c>
      <c r="N4469">
        <f>COUNTIF(Cod_Mun_Norte!B:B,DADOS_SNIS_Minas!A4469)</f>
        <v>0</v>
      </c>
    </row>
    <row r="4470" spans="1:14" x14ac:dyDescent="0.2">
      <c r="A4470">
        <v>311570</v>
      </c>
      <c r="B4470" t="s">
        <v>146</v>
      </c>
      <c r="C4470" t="s">
        <v>98</v>
      </c>
      <c r="D4470">
        <v>2000</v>
      </c>
      <c r="H4470">
        <v>6548</v>
      </c>
      <c r="I4470">
        <v>5230</v>
      </c>
      <c r="N4470">
        <f>COUNTIF(Cod_Mun_Norte!B:B,DADOS_SNIS_Minas!A4470)</f>
        <v>0</v>
      </c>
    </row>
    <row r="4471" spans="1:14" x14ac:dyDescent="0.2">
      <c r="A4471">
        <v>311570</v>
      </c>
      <c r="B4471" t="s">
        <v>146</v>
      </c>
      <c r="C4471" t="s">
        <v>98</v>
      </c>
      <c r="D4471">
        <v>1999</v>
      </c>
      <c r="H4471">
        <v>5830</v>
      </c>
      <c r="I4471">
        <v>4484</v>
      </c>
      <c r="N4471">
        <f>COUNTIF(Cod_Mun_Norte!B:B,DADOS_SNIS_Minas!A4471)</f>
        <v>0</v>
      </c>
    </row>
    <row r="4472" spans="1:14" x14ac:dyDescent="0.2">
      <c r="A4472">
        <v>311570</v>
      </c>
      <c r="B4472" t="s">
        <v>146</v>
      </c>
      <c r="C4472" t="s">
        <v>98</v>
      </c>
      <c r="D4472">
        <v>1998</v>
      </c>
      <c r="H4472">
        <v>5947</v>
      </c>
      <c r="I4472">
        <v>4574</v>
      </c>
      <c r="N4472">
        <f>COUNTIF(Cod_Mun_Norte!B:B,DADOS_SNIS_Minas!A4472)</f>
        <v>0</v>
      </c>
    </row>
    <row r="4473" spans="1:14" x14ac:dyDescent="0.2">
      <c r="A4473">
        <v>311570</v>
      </c>
      <c r="B4473" t="s">
        <v>146</v>
      </c>
      <c r="C4473" t="s">
        <v>98</v>
      </c>
      <c r="D4473">
        <v>1997</v>
      </c>
      <c r="H4473">
        <v>6065</v>
      </c>
      <c r="I4473">
        <v>4665</v>
      </c>
      <c r="N4473">
        <f>COUNTIF(Cod_Mun_Norte!B:B,DADOS_SNIS_Minas!A4473)</f>
        <v>0</v>
      </c>
    </row>
    <row r="4474" spans="1:14" x14ac:dyDescent="0.2">
      <c r="A4474">
        <v>311570</v>
      </c>
      <c r="B4474" t="s">
        <v>146</v>
      </c>
      <c r="C4474" t="s">
        <v>98</v>
      </c>
      <c r="D4474">
        <v>1996</v>
      </c>
      <c r="H4474">
        <v>6204</v>
      </c>
      <c r="I4474">
        <v>4772</v>
      </c>
      <c r="N4474">
        <f>COUNTIF(Cod_Mun_Norte!B:B,DADOS_SNIS_Minas!A4474)</f>
        <v>0</v>
      </c>
    </row>
    <row r="4475" spans="1:14" x14ac:dyDescent="0.2">
      <c r="A4475">
        <v>311570</v>
      </c>
      <c r="B4475" t="s">
        <v>146</v>
      </c>
      <c r="C4475" t="s">
        <v>98</v>
      </c>
      <c r="D4475">
        <v>1995</v>
      </c>
      <c r="H4475">
        <v>6183</v>
      </c>
      <c r="I4475">
        <v>4756</v>
      </c>
      <c r="N4475">
        <f>COUNTIF(Cod_Mun_Norte!B:B,DADOS_SNIS_Minas!A4475)</f>
        <v>0</v>
      </c>
    </row>
    <row r="4476" spans="1:14" x14ac:dyDescent="0.2">
      <c r="A4476">
        <v>311580</v>
      </c>
      <c r="B4476" t="s">
        <v>956</v>
      </c>
      <c r="C4476" t="s">
        <v>98</v>
      </c>
      <c r="D4476">
        <v>2020</v>
      </c>
      <c r="E4476" t="s">
        <v>361</v>
      </c>
      <c r="F4476" t="s">
        <v>99</v>
      </c>
      <c r="G4476" t="s">
        <v>119</v>
      </c>
      <c r="H4476">
        <v>10346</v>
      </c>
      <c r="I4476">
        <v>9387</v>
      </c>
      <c r="J4476">
        <v>7851</v>
      </c>
      <c r="K4476">
        <v>7851</v>
      </c>
      <c r="L4476">
        <v>83.6</v>
      </c>
      <c r="M4476">
        <v>75.88</v>
      </c>
      <c r="N4476">
        <f>COUNTIF(Cod_Mun_Norte!B:B,DADOS_SNIS_Minas!A4476)</f>
        <v>0</v>
      </c>
    </row>
    <row r="4477" spans="1:14" x14ac:dyDescent="0.2">
      <c r="A4477">
        <v>311580</v>
      </c>
      <c r="B4477" t="s">
        <v>956</v>
      </c>
      <c r="C4477" t="s">
        <v>98</v>
      </c>
      <c r="D4477">
        <v>2019</v>
      </c>
      <c r="E4477" t="s">
        <v>361</v>
      </c>
      <c r="F4477" t="s">
        <v>99</v>
      </c>
      <c r="G4477" t="s">
        <v>119</v>
      </c>
      <c r="H4477">
        <v>10350</v>
      </c>
      <c r="I4477">
        <v>9390</v>
      </c>
      <c r="J4477">
        <v>7875</v>
      </c>
      <c r="K4477">
        <v>7875</v>
      </c>
      <c r="L4477">
        <v>83.9</v>
      </c>
      <c r="M4477">
        <v>76.09</v>
      </c>
      <c r="N4477">
        <f>COUNTIF(Cod_Mun_Norte!B:B,DADOS_SNIS_Minas!A4477)</f>
        <v>0</v>
      </c>
    </row>
    <row r="4478" spans="1:14" x14ac:dyDescent="0.2">
      <c r="A4478">
        <v>311580</v>
      </c>
      <c r="B4478" t="s">
        <v>956</v>
      </c>
      <c r="C4478" t="s">
        <v>98</v>
      </c>
      <c r="D4478">
        <v>2018</v>
      </c>
      <c r="E4478" t="s">
        <v>361</v>
      </c>
      <c r="F4478" t="s">
        <v>99</v>
      </c>
      <c r="H4478">
        <v>10425</v>
      </c>
      <c r="I4478">
        <v>9458</v>
      </c>
      <c r="J4478">
        <v>7911</v>
      </c>
      <c r="K4478">
        <v>7911</v>
      </c>
      <c r="L4478">
        <v>83.6</v>
      </c>
      <c r="M4478">
        <v>75.88</v>
      </c>
      <c r="N4478">
        <f>COUNTIF(Cod_Mun_Norte!B:B,DADOS_SNIS_Minas!A4478)</f>
        <v>0</v>
      </c>
    </row>
    <row r="4479" spans="1:14" x14ac:dyDescent="0.2">
      <c r="A4479">
        <v>311580</v>
      </c>
      <c r="B4479" t="s">
        <v>956</v>
      </c>
      <c r="C4479" t="s">
        <v>98</v>
      </c>
      <c r="D4479">
        <v>2017</v>
      </c>
      <c r="E4479" t="s">
        <v>361</v>
      </c>
      <c r="F4479" t="s">
        <v>99</v>
      </c>
      <c r="H4479">
        <v>10622</v>
      </c>
      <c r="I4479">
        <v>9637</v>
      </c>
      <c r="J4479">
        <v>8024</v>
      </c>
      <c r="K4479">
        <v>8024</v>
      </c>
      <c r="L4479">
        <v>83.3</v>
      </c>
      <c r="M4479">
        <v>75.540000000000006</v>
      </c>
      <c r="N4479">
        <f>COUNTIF(Cod_Mun_Norte!B:B,DADOS_SNIS_Minas!A4479)</f>
        <v>0</v>
      </c>
    </row>
    <row r="4480" spans="1:14" x14ac:dyDescent="0.2">
      <c r="A4480">
        <v>311580</v>
      </c>
      <c r="B4480" t="s">
        <v>956</v>
      </c>
      <c r="C4480" t="s">
        <v>98</v>
      </c>
      <c r="D4480">
        <v>2016</v>
      </c>
      <c r="E4480" t="s">
        <v>361</v>
      </c>
      <c r="F4480" t="s">
        <v>99</v>
      </c>
      <c r="H4480">
        <v>10613</v>
      </c>
      <c r="I4480">
        <v>9629</v>
      </c>
      <c r="J4480">
        <v>8199</v>
      </c>
      <c r="K4480">
        <v>8199</v>
      </c>
      <c r="L4480">
        <v>85.2</v>
      </c>
      <c r="M4480">
        <v>77.25</v>
      </c>
      <c r="N4480">
        <f>COUNTIF(Cod_Mun_Norte!B:B,DADOS_SNIS_Minas!A4480)</f>
        <v>0</v>
      </c>
    </row>
    <row r="4481" spans="1:14" x14ac:dyDescent="0.2">
      <c r="A4481">
        <v>311580</v>
      </c>
      <c r="B4481" t="s">
        <v>956</v>
      </c>
      <c r="C4481" t="s">
        <v>98</v>
      </c>
      <c r="D4481">
        <v>2015</v>
      </c>
      <c r="E4481" t="s">
        <v>361</v>
      </c>
      <c r="F4481" t="s">
        <v>99</v>
      </c>
      <c r="H4481">
        <v>10604</v>
      </c>
      <c r="I4481">
        <v>9621</v>
      </c>
      <c r="J4481">
        <v>8298</v>
      </c>
      <c r="K4481">
        <v>8298</v>
      </c>
      <c r="L4481">
        <v>86.3</v>
      </c>
      <c r="M4481">
        <v>78.25</v>
      </c>
      <c r="N4481">
        <f>COUNTIF(Cod_Mun_Norte!B:B,DADOS_SNIS_Minas!A4481)</f>
        <v>0</v>
      </c>
    </row>
    <row r="4482" spans="1:14" x14ac:dyDescent="0.2">
      <c r="A4482">
        <v>311580</v>
      </c>
      <c r="B4482" t="s">
        <v>956</v>
      </c>
      <c r="C4482" t="s">
        <v>98</v>
      </c>
      <c r="D4482">
        <v>2014</v>
      </c>
      <c r="E4482" t="s">
        <v>361</v>
      </c>
      <c r="F4482" t="s">
        <v>99</v>
      </c>
      <c r="H4482">
        <v>10593</v>
      </c>
      <c r="I4482">
        <v>9611</v>
      </c>
      <c r="J4482">
        <v>9611</v>
      </c>
      <c r="K4482">
        <v>9611</v>
      </c>
      <c r="L4482">
        <v>100</v>
      </c>
      <c r="M4482">
        <v>90.73</v>
      </c>
      <c r="N4482">
        <f>COUNTIF(Cod_Mun_Norte!B:B,DADOS_SNIS_Minas!A4482)</f>
        <v>0</v>
      </c>
    </row>
    <row r="4483" spans="1:14" x14ac:dyDescent="0.2">
      <c r="A4483">
        <v>311580</v>
      </c>
      <c r="B4483" t="s">
        <v>956</v>
      </c>
      <c r="C4483" t="s">
        <v>98</v>
      </c>
      <c r="D4483">
        <v>2013</v>
      </c>
      <c r="E4483" t="s">
        <v>361</v>
      </c>
      <c r="F4483" t="s">
        <v>99</v>
      </c>
      <c r="H4483">
        <v>10583</v>
      </c>
      <c r="I4483">
        <v>9602</v>
      </c>
      <c r="J4483">
        <v>9602</v>
      </c>
      <c r="K4483">
        <v>9602</v>
      </c>
      <c r="L4483">
        <v>100</v>
      </c>
      <c r="M4483">
        <v>90.73</v>
      </c>
      <c r="N4483">
        <f>COUNTIF(Cod_Mun_Norte!B:B,DADOS_SNIS_Minas!A4483)</f>
        <v>0</v>
      </c>
    </row>
    <row r="4484" spans="1:14" x14ac:dyDescent="0.2">
      <c r="A4484">
        <v>311580</v>
      </c>
      <c r="B4484" t="s">
        <v>956</v>
      </c>
      <c r="C4484" t="s">
        <v>98</v>
      </c>
      <c r="D4484">
        <v>2012</v>
      </c>
      <c r="E4484" t="s">
        <v>361</v>
      </c>
      <c r="F4484" t="s">
        <v>362</v>
      </c>
      <c r="H4484">
        <v>10271</v>
      </c>
      <c r="I4484">
        <v>9319</v>
      </c>
      <c r="J4484">
        <v>9319</v>
      </c>
      <c r="K4484">
        <v>9319</v>
      </c>
      <c r="L4484">
        <v>100</v>
      </c>
      <c r="M4484">
        <v>90.73</v>
      </c>
      <c r="N4484">
        <f>COUNTIF(Cod_Mun_Norte!B:B,DADOS_SNIS_Minas!A4484)</f>
        <v>0</v>
      </c>
    </row>
    <row r="4485" spans="1:14" x14ac:dyDescent="0.2">
      <c r="A4485">
        <v>311580</v>
      </c>
      <c r="B4485" t="s">
        <v>956</v>
      </c>
      <c r="C4485" t="s">
        <v>98</v>
      </c>
      <c r="D4485">
        <v>2011</v>
      </c>
      <c r="E4485" t="s">
        <v>361</v>
      </c>
      <c r="F4485" t="s">
        <v>362</v>
      </c>
      <c r="H4485">
        <v>10269</v>
      </c>
      <c r="I4485">
        <v>9317</v>
      </c>
      <c r="J4485">
        <v>9317</v>
      </c>
      <c r="K4485">
        <v>9317</v>
      </c>
      <c r="L4485">
        <v>100</v>
      </c>
      <c r="M4485">
        <v>90.73</v>
      </c>
      <c r="N4485">
        <f>COUNTIF(Cod_Mun_Norte!B:B,DADOS_SNIS_Minas!A4485)</f>
        <v>0</v>
      </c>
    </row>
    <row r="4486" spans="1:14" x14ac:dyDescent="0.2">
      <c r="A4486">
        <v>311580</v>
      </c>
      <c r="B4486" t="s">
        <v>956</v>
      </c>
      <c r="C4486" t="s">
        <v>98</v>
      </c>
      <c r="D4486">
        <v>2010</v>
      </c>
      <c r="E4486" t="s">
        <v>361</v>
      </c>
      <c r="F4486" t="s">
        <v>362</v>
      </c>
      <c r="H4486">
        <v>10266</v>
      </c>
      <c r="I4486">
        <v>9314</v>
      </c>
      <c r="J4486">
        <v>9314</v>
      </c>
      <c r="K4486">
        <v>9314</v>
      </c>
      <c r="L4486">
        <v>100</v>
      </c>
      <c r="M4486">
        <v>90.73</v>
      </c>
      <c r="N4486">
        <f>COUNTIF(Cod_Mun_Norte!B:B,DADOS_SNIS_Minas!A4486)</f>
        <v>0</v>
      </c>
    </row>
    <row r="4487" spans="1:14" x14ac:dyDescent="0.2">
      <c r="A4487">
        <v>311580</v>
      </c>
      <c r="B4487" t="s">
        <v>956</v>
      </c>
      <c r="C4487" t="s">
        <v>98</v>
      </c>
      <c r="D4487">
        <v>2009</v>
      </c>
      <c r="E4487" t="s">
        <v>361</v>
      </c>
      <c r="F4487" t="s">
        <v>362</v>
      </c>
      <c r="H4487">
        <v>10557</v>
      </c>
      <c r="I4487">
        <v>9766</v>
      </c>
      <c r="J4487">
        <v>9856</v>
      </c>
      <c r="K4487">
        <v>9856</v>
      </c>
      <c r="L4487">
        <v>100</v>
      </c>
      <c r="M4487">
        <v>93.36</v>
      </c>
      <c r="N4487">
        <f>COUNTIF(Cod_Mun_Norte!B:B,DADOS_SNIS_Minas!A4487)</f>
        <v>0</v>
      </c>
    </row>
    <row r="4488" spans="1:14" x14ac:dyDescent="0.2">
      <c r="A4488">
        <v>311580</v>
      </c>
      <c r="B4488" t="s">
        <v>956</v>
      </c>
      <c r="C4488" t="s">
        <v>98</v>
      </c>
      <c r="D4488">
        <v>2008</v>
      </c>
      <c r="E4488" t="s">
        <v>361</v>
      </c>
      <c r="F4488" t="s">
        <v>362</v>
      </c>
      <c r="H4488">
        <v>10536</v>
      </c>
      <c r="I4488">
        <v>9746</v>
      </c>
      <c r="J4488">
        <v>9847</v>
      </c>
      <c r="K4488">
        <v>9847</v>
      </c>
      <c r="L4488">
        <v>100</v>
      </c>
      <c r="M4488">
        <v>93.46</v>
      </c>
      <c r="N4488">
        <f>COUNTIF(Cod_Mun_Norte!B:B,DADOS_SNIS_Minas!A4488)</f>
        <v>0</v>
      </c>
    </row>
    <row r="4489" spans="1:14" x14ac:dyDescent="0.2">
      <c r="A4489">
        <v>311580</v>
      </c>
      <c r="B4489" t="s">
        <v>956</v>
      </c>
      <c r="C4489" t="s">
        <v>98</v>
      </c>
      <c r="D4489">
        <v>2007</v>
      </c>
      <c r="E4489" t="s">
        <v>361</v>
      </c>
      <c r="F4489" t="s">
        <v>362</v>
      </c>
      <c r="H4489">
        <v>10219</v>
      </c>
      <c r="I4489">
        <v>9453</v>
      </c>
      <c r="J4489">
        <v>9820</v>
      </c>
      <c r="K4489">
        <v>9820</v>
      </c>
      <c r="L4489">
        <v>100</v>
      </c>
      <c r="M4489">
        <v>96.1</v>
      </c>
      <c r="N4489">
        <f>COUNTIF(Cod_Mun_Norte!B:B,DADOS_SNIS_Minas!A4489)</f>
        <v>0</v>
      </c>
    </row>
    <row r="4490" spans="1:14" x14ac:dyDescent="0.2">
      <c r="A4490">
        <v>311580</v>
      </c>
      <c r="B4490" t="s">
        <v>956</v>
      </c>
      <c r="C4490" t="s">
        <v>98</v>
      </c>
      <c r="D4490">
        <v>2006</v>
      </c>
      <c r="E4490" t="s">
        <v>361</v>
      </c>
      <c r="F4490" t="s">
        <v>362</v>
      </c>
      <c r="H4490">
        <v>7614</v>
      </c>
      <c r="I4490">
        <v>6952</v>
      </c>
      <c r="J4490">
        <v>9591</v>
      </c>
      <c r="K4490">
        <v>9591</v>
      </c>
      <c r="L4490">
        <v>100</v>
      </c>
      <c r="M4490">
        <v>100</v>
      </c>
      <c r="N4490">
        <f>COUNTIF(Cod_Mun_Norte!B:B,DADOS_SNIS_Minas!A4490)</f>
        <v>0</v>
      </c>
    </row>
    <row r="4491" spans="1:14" x14ac:dyDescent="0.2">
      <c r="A4491">
        <v>311580</v>
      </c>
      <c r="B4491" t="s">
        <v>956</v>
      </c>
      <c r="C4491" t="s">
        <v>98</v>
      </c>
      <c r="D4491">
        <v>2005</v>
      </c>
      <c r="E4491" t="s">
        <v>361</v>
      </c>
      <c r="F4491" t="s">
        <v>362</v>
      </c>
      <c r="H4491">
        <v>8014</v>
      </c>
      <c r="I4491">
        <v>7317</v>
      </c>
      <c r="J4491">
        <v>9591</v>
      </c>
      <c r="K4491">
        <v>9591</v>
      </c>
      <c r="L4491">
        <v>100</v>
      </c>
      <c r="M4491">
        <v>100</v>
      </c>
      <c r="N4491">
        <f>COUNTIF(Cod_Mun_Norte!B:B,DADOS_SNIS_Minas!A4491)</f>
        <v>0</v>
      </c>
    </row>
    <row r="4492" spans="1:14" x14ac:dyDescent="0.2">
      <c r="A4492">
        <v>311580</v>
      </c>
      <c r="B4492" t="s">
        <v>956</v>
      </c>
      <c r="C4492" t="s">
        <v>98</v>
      </c>
      <c r="D4492">
        <v>2004</v>
      </c>
      <c r="E4492" t="s">
        <v>361</v>
      </c>
      <c r="F4492" t="s">
        <v>362</v>
      </c>
      <c r="H4492">
        <v>8416</v>
      </c>
      <c r="I4492">
        <v>7684</v>
      </c>
      <c r="J4492">
        <v>9414</v>
      </c>
      <c r="K4492">
        <v>9414</v>
      </c>
      <c r="L4492">
        <v>100</v>
      </c>
      <c r="M4492">
        <v>100</v>
      </c>
      <c r="N4492">
        <f>COUNTIF(Cod_Mun_Norte!B:B,DADOS_SNIS_Minas!A4492)</f>
        <v>0</v>
      </c>
    </row>
    <row r="4493" spans="1:14" x14ac:dyDescent="0.2">
      <c r="A4493">
        <v>311580</v>
      </c>
      <c r="B4493" t="s">
        <v>956</v>
      </c>
      <c r="C4493" t="s">
        <v>98</v>
      </c>
      <c r="D4493">
        <v>2003</v>
      </c>
      <c r="E4493" t="s">
        <v>361</v>
      </c>
      <c r="F4493" t="s">
        <v>362</v>
      </c>
      <c r="H4493">
        <v>9143</v>
      </c>
      <c r="I4493">
        <v>8348</v>
      </c>
      <c r="J4493">
        <v>9309</v>
      </c>
      <c r="K4493">
        <v>9309</v>
      </c>
      <c r="L4493">
        <v>100</v>
      </c>
      <c r="M4493">
        <v>100</v>
      </c>
      <c r="N4493">
        <f>COUNTIF(Cod_Mun_Norte!B:B,DADOS_SNIS_Minas!A4493)</f>
        <v>0</v>
      </c>
    </row>
    <row r="4494" spans="1:14" x14ac:dyDescent="0.2">
      <c r="A4494">
        <v>311580</v>
      </c>
      <c r="B4494" t="s">
        <v>956</v>
      </c>
      <c r="C4494" t="s">
        <v>98</v>
      </c>
      <c r="D4494">
        <v>2002</v>
      </c>
      <c r="E4494" t="s">
        <v>361</v>
      </c>
      <c r="F4494" t="s">
        <v>362</v>
      </c>
      <c r="H4494">
        <v>9490</v>
      </c>
      <c r="I4494">
        <v>8665</v>
      </c>
      <c r="J4494">
        <v>9109</v>
      </c>
      <c r="K4494">
        <v>9109</v>
      </c>
      <c r="L4494">
        <v>100</v>
      </c>
      <c r="M4494">
        <v>95.99</v>
      </c>
      <c r="N4494">
        <f>COUNTIF(Cod_Mun_Norte!B:B,DADOS_SNIS_Minas!A4494)</f>
        <v>0</v>
      </c>
    </row>
    <row r="4495" spans="1:14" x14ac:dyDescent="0.2">
      <c r="A4495">
        <v>311580</v>
      </c>
      <c r="B4495" t="s">
        <v>956</v>
      </c>
      <c r="C4495" t="s">
        <v>98</v>
      </c>
      <c r="D4495">
        <v>2001</v>
      </c>
      <c r="E4495" t="s">
        <v>361</v>
      </c>
      <c r="F4495" t="s">
        <v>362</v>
      </c>
      <c r="H4495">
        <v>9774</v>
      </c>
      <c r="I4495">
        <v>8924</v>
      </c>
      <c r="J4495">
        <v>9046</v>
      </c>
      <c r="K4495">
        <v>9046</v>
      </c>
      <c r="L4495">
        <v>100</v>
      </c>
      <c r="M4495">
        <v>92.55</v>
      </c>
      <c r="N4495">
        <f>COUNTIF(Cod_Mun_Norte!B:B,DADOS_SNIS_Minas!A4495)</f>
        <v>0</v>
      </c>
    </row>
    <row r="4496" spans="1:14" x14ac:dyDescent="0.2">
      <c r="A4496">
        <v>311580</v>
      </c>
      <c r="B4496" t="s">
        <v>956</v>
      </c>
      <c r="C4496" t="s">
        <v>98</v>
      </c>
      <c r="D4496">
        <v>2000</v>
      </c>
      <c r="E4496" t="s">
        <v>361</v>
      </c>
      <c r="F4496" t="s">
        <v>362</v>
      </c>
      <c r="H4496">
        <v>10236</v>
      </c>
      <c r="I4496">
        <v>9346</v>
      </c>
      <c r="N4496">
        <f>COUNTIF(Cod_Mun_Norte!B:B,DADOS_SNIS_Minas!A4496)</f>
        <v>0</v>
      </c>
    </row>
    <row r="4497" spans="1:14" x14ac:dyDescent="0.2">
      <c r="A4497">
        <v>311580</v>
      </c>
      <c r="B4497" t="s">
        <v>956</v>
      </c>
      <c r="C4497" t="s">
        <v>98</v>
      </c>
      <c r="D4497">
        <v>1999</v>
      </c>
      <c r="E4497" t="s">
        <v>361</v>
      </c>
      <c r="F4497" t="s">
        <v>362</v>
      </c>
      <c r="H4497">
        <v>9626</v>
      </c>
      <c r="I4497">
        <v>8445</v>
      </c>
      <c r="N4497">
        <f>COUNTIF(Cod_Mun_Norte!B:B,DADOS_SNIS_Minas!A4497)</f>
        <v>0</v>
      </c>
    </row>
    <row r="4498" spans="1:14" x14ac:dyDescent="0.2">
      <c r="A4498">
        <v>311580</v>
      </c>
      <c r="B4498" t="s">
        <v>956</v>
      </c>
      <c r="C4498" t="s">
        <v>98</v>
      </c>
      <c r="D4498">
        <v>1998</v>
      </c>
      <c r="E4498" t="s">
        <v>361</v>
      </c>
      <c r="F4498" t="s">
        <v>362</v>
      </c>
      <c r="H4498">
        <v>9841</v>
      </c>
      <c r="I4498">
        <v>8634</v>
      </c>
      <c r="N4498">
        <f>COUNTIF(Cod_Mun_Norte!B:B,DADOS_SNIS_Minas!A4498)</f>
        <v>0</v>
      </c>
    </row>
    <row r="4499" spans="1:14" x14ac:dyDescent="0.2">
      <c r="A4499">
        <v>311580</v>
      </c>
      <c r="B4499" t="s">
        <v>956</v>
      </c>
      <c r="C4499" t="s">
        <v>98</v>
      </c>
      <c r="D4499">
        <v>1997</v>
      </c>
      <c r="H4499">
        <v>10056</v>
      </c>
      <c r="I4499">
        <v>8822</v>
      </c>
      <c r="N4499">
        <f>COUNTIF(Cod_Mun_Norte!B:B,DADOS_SNIS_Minas!A4499)</f>
        <v>0</v>
      </c>
    </row>
    <row r="4500" spans="1:14" x14ac:dyDescent="0.2">
      <c r="A4500">
        <v>311580</v>
      </c>
      <c r="B4500" t="s">
        <v>956</v>
      </c>
      <c r="C4500" t="s">
        <v>98</v>
      </c>
      <c r="D4500">
        <v>1996</v>
      </c>
      <c r="H4500">
        <v>10310</v>
      </c>
      <c r="I4500">
        <v>9045</v>
      </c>
      <c r="N4500">
        <f>COUNTIF(Cod_Mun_Norte!B:B,DADOS_SNIS_Minas!A4500)</f>
        <v>0</v>
      </c>
    </row>
    <row r="4501" spans="1:14" x14ac:dyDescent="0.2">
      <c r="A4501">
        <v>311580</v>
      </c>
      <c r="B4501" t="s">
        <v>956</v>
      </c>
      <c r="C4501" t="s">
        <v>98</v>
      </c>
      <c r="D4501">
        <v>1995</v>
      </c>
      <c r="H4501">
        <v>14789</v>
      </c>
      <c r="I4501">
        <v>12974</v>
      </c>
      <c r="N4501">
        <f>COUNTIF(Cod_Mun_Norte!B:B,DADOS_SNIS_Minas!A4501)</f>
        <v>0</v>
      </c>
    </row>
    <row r="4502" spans="1:14" x14ac:dyDescent="0.2">
      <c r="A4502">
        <v>311590</v>
      </c>
      <c r="B4502" t="s">
        <v>957</v>
      </c>
      <c r="C4502" t="s">
        <v>98</v>
      </c>
      <c r="D4502">
        <v>2020</v>
      </c>
      <c r="E4502" t="s">
        <v>958</v>
      </c>
      <c r="F4502" t="s">
        <v>357</v>
      </c>
      <c r="G4502" t="s">
        <v>383</v>
      </c>
      <c r="H4502">
        <v>3186</v>
      </c>
      <c r="I4502">
        <v>2172</v>
      </c>
      <c r="J4502">
        <v>1937</v>
      </c>
      <c r="K4502">
        <v>1937</v>
      </c>
      <c r="L4502">
        <v>89.2</v>
      </c>
      <c r="M4502">
        <v>60.8</v>
      </c>
      <c r="N4502">
        <f>COUNTIF(Cod_Mun_Norte!B:B,DADOS_SNIS_Minas!A4502)</f>
        <v>0</v>
      </c>
    </row>
    <row r="4503" spans="1:14" x14ac:dyDescent="0.2">
      <c r="A4503">
        <v>311590</v>
      </c>
      <c r="B4503" t="s">
        <v>957</v>
      </c>
      <c r="C4503" t="s">
        <v>98</v>
      </c>
      <c r="D4503">
        <v>2019</v>
      </c>
      <c r="E4503" t="s">
        <v>958</v>
      </c>
      <c r="F4503" t="s">
        <v>357</v>
      </c>
      <c r="G4503" t="s">
        <v>383</v>
      </c>
      <c r="H4503">
        <v>3154</v>
      </c>
      <c r="I4503">
        <v>2150</v>
      </c>
      <c r="J4503">
        <v>1932</v>
      </c>
      <c r="K4503">
        <v>1932</v>
      </c>
      <c r="L4503">
        <v>89.9</v>
      </c>
      <c r="M4503">
        <v>61.26</v>
      </c>
      <c r="N4503">
        <f>COUNTIF(Cod_Mun_Norte!B:B,DADOS_SNIS_Minas!A4503)</f>
        <v>0</v>
      </c>
    </row>
    <row r="4504" spans="1:14" x14ac:dyDescent="0.2">
      <c r="A4504">
        <v>311590</v>
      </c>
      <c r="B4504" t="s">
        <v>957</v>
      </c>
      <c r="C4504" t="s">
        <v>98</v>
      </c>
      <c r="D4504">
        <v>2018</v>
      </c>
      <c r="E4504" t="s">
        <v>959</v>
      </c>
      <c r="F4504" t="s">
        <v>357</v>
      </c>
      <c r="H4504">
        <v>3121</v>
      </c>
      <c r="I4504">
        <v>2127</v>
      </c>
      <c r="J4504">
        <v>1912</v>
      </c>
      <c r="K4504">
        <v>1912</v>
      </c>
      <c r="L4504">
        <v>89.9</v>
      </c>
      <c r="M4504">
        <v>61.26</v>
      </c>
      <c r="N4504">
        <f>COUNTIF(Cod_Mun_Norte!B:B,DADOS_SNIS_Minas!A4504)</f>
        <v>0</v>
      </c>
    </row>
    <row r="4505" spans="1:14" x14ac:dyDescent="0.2">
      <c r="A4505">
        <v>311590</v>
      </c>
      <c r="B4505" t="s">
        <v>957</v>
      </c>
      <c r="C4505" t="s">
        <v>98</v>
      </c>
      <c r="D4505">
        <v>2017</v>
      </c>
      <c r="E4505" t="s">
        <v>959</v>
      </c>
      <c r="F4505" t="s">
        <v>357</v>
      </c>
      <c r="H4505">
        <v>3101</v>
      </c>
      <c r="I4505">
        <v>2114</v>
      </c>
      <c r="J4505">
        <v>1904</v>
      </c>
      <c r="K4505">
        <v>1904</v>
      </c>
      <c r="L4505">
        <v>90.1</v>
      </c>
      <c r="M4505">
        <v>61.4</v>
      </c>
      <c r="N4505">
        <f>COUNTIF(Cod_Mun_Norte!B:B,DADOS_SNIS_Minas!A4505)</f>
        <v>0</v>
      </c>
    </row>
    <row r="4506" spans="1:14" x14ac:dyDescent="0.2">
      <c r="A4506">
        <v>311590</v>
      </c>
      <c r="B4506" t="s">
        <v>957</v>
      </c>
      <c r="C4506" t="s">
        <v>98</v>
      </c>
      <c r="D4506">
        <v>2016</v>
      </c>
      <c r="E4506" t="s">
        <v>960</v>
      </c>
      <c r="F4506" t="s">
        <v>364</v>
      </c>
      <c r="H4506">
        <v>3072</v>
      </c>
      <c r="I4506">
        <v>2094</v>
      </c>
      <c r="J4506">
        <v>1909</v>
      </c>
      <c r="K4506">
        <v>1909</v>
      </c>
      <c r="L4506">
        <v>91.2</v>
      </c>
      <c r="M4506">
        <v>62.14</v>
      </c>
      <c r="N4506">
        <f>COUNTIF(Cod_Mun_Norte!B:B,DADOS_SNIS_Minas!A4506)</f>
        <v>0</v>
      </c>
    </row>
    <row r="4507" spans="1:14" x14ac:dyDescent="0.2">
      <c r="A4507">
        <v>311590</v>
      </c>
      <c r="B4507" t="s">
        <v>957</v>
      </c>
      <c r="C4507" t="s">
        <v>98</v>
      </c>
      <c r="D4507">
        <v>2015</v>
      </c>
      <c r="E4507" t="s">
        <v>361</v>
      </c>
      <c r="F4507" t="s">
        <v>362</v>
      </c>
      <c r="H4507">
        <v>3042</v>
      </c>
      <c r="I4507">
        <v>2073</v>
      </c>
      <c r="J4507">
        <v>1851</v>
      </c>
      <c r="K4507">
        <v>1851</v>
      </c>
      <c r="L4507">
        <v>89.3</v>
      </c>
      <c r="M4507">
        <v>60.85</v>
      </c>
      <c r="N4507">
        <f>COUNTIF(Cod_Mun_Norte!B:B,DADOS_SNIS_Minas!A4507)</f>
        <v>0</v>
      </c>
    </row>
    <row r="4508" spans="1:14" x14ac:dyDescent="0.2">
      <c r="A4508">
        <v>311590</v>
      </c>
      <c r="B4508" t="s">
        <v>957</v>
      </c>
      <c r="C4508" t="s">
        <v>98</v>
      </c>
      <c r="D4508">
        <v>2014</v>
      </c>
      <c r="E4508" t="s">
        <v>361</v>
      </c>
      <c r="F4508" t="s">
        <v>362</v>
      </c>
      <c r="H4508">
        <v>3010</v>
      </c>
      <c r="I4508">
        <v>2052</v>
      </c>
      <c r="J4508">
        <v>2052</v>
      </c>
      <c r="K4508">
        <v>2052</v>
      </c>
      <c r="L4508">
        <v>100</v>
      </c>
      <c r="M4508">
        <v>68.17</v>
      </c>
      <c r="N4508">
        <f>COUNTIF(Cod_Mun_Norte!B:B,DADOS_SNIS_Minas!A4508)</f>
        <v>0</v>
      </c>
    </row>
    <row r="4509" spans="1:14" x14ac:dyDescent="0.2">
      <c r="A4509">
        <v>311590</v>
      </c>
      <c r="B4509" t="s">
        <v>957</v>
      </c>
      <c r="C4509" t="s">
        <v>98</v>
      </c>
      <c r="D4509">
        <v>2013</v>
      </c>
      <c r="E4509" t="s">
        <v>361</v>
      </c>
      <c r="F4509" t="s">
        <v>362</v>
      </c>
      <c r="H4509">
        <v>2977</v>
      </c>
      <c r="I4509">
        <v>2029</v>
      </c>
      <c r="J4509">
        <v>2029</v>
      </c>
      <c r="K4509">
        <v>2029</v>
      </c>
      <c r="L4509">
        <v>100</v>
      </c>
      <c r="M4509">
        <v>68.16</v>
      </c>
      <c r="N4509">
        <f>COUNTIF(Cod_Mun_Norte!B:B,DADOS_SNIS_Minas!A4509)</f>
        <v>0</v>
      </c>
    </row>
    <row r="4510" spans="1:14" x14ac:dyDescent="0.2">
      <c r="A4510">
        <v>311590</v>
      </c>
      <c r="B4510" t="s">
        <v>957</v>
      </c>
      <c r="C4510" t="s">
        <v>98</v>
      </c>
      <c r="D4510">
        <v>2012</v>
      </c>
      <c r="E4510" t="s">
        <v>361</v>
      </c>
      <c r="F4510" t="s">
        <v>362</v>
      </c>
      <c r="H4510">
        <v>2856</v>
      </c>
      <c r="I4510">
        <v>1947</v>
      </c>
      <c r="J4510">
        <v>1947</v>
      </c>
      <c r="K4510">
        <v>1947</v>
      </c>
      <c r="L4510">
        <v>100</v>
      </c>
      <c r="M4510">
        <v>68.17</v>
      </c>
      <c r="N4510">
        <f>COUNTIF(Cod_Mun_Norte!B:B,DADOS_SNIS_Minas!A4510)</f>
        <v>0</v>
      </c>
    </row>
    <row r="4511" spans="1:14" x14ac:dyDescent="0.2">
      <c r="A4511">
        <v>311590</v>
      </c>
      <c r="B4511" t="s">
        <v>957</v>
      </c>
      <c r="C4511" t="s">
        <v>98</v>
      </c>
      <c r="D4511">
        <v>2011</v>
      </c>
      <c r="E4511" t="s">
        <v>361</v>
      </c>
      <c r="F4511" t="s">
        <v>362</v>
      </c>
      <c r="H4511">
        <v>2825</v>
      </c>
      <c r="I4511">
        <v>1925</v>
      </c>
      <c r="J4511">
        <v>1925</v>
      </c>
      <c r="K4511">
        <v>1925</v>
      </c>
      <c r="L4511">
        <v>100</v>
      </c>
      <c r="M4511">
        <v>68.14</v>
      </c>
      <c r="N4511">
        <f>COUNTIF(Cod_Mun_Norte!B:B,DADOS_SNIS_Minas!A4511)</f>
        <v>0</v>
      </c>
    </row>
    <row r="4512" spans="1:14" x14ac:dyDescent="0.2">
      <c r="A4512">
        <v>311590</v>
      </c>
      <c r="B4512" t="s">
        <v>957</v>
      </c>
      <c r="C4512" t="s">
        <v>98</v>
      </c>
      <c r="D4512">
        <v>2010</v>
      </c>
      <c r="E4512" t="s">
        <v>361</v>
      </c>
      <c r="F4512" t="s">
        <v>362</v>
      </c>
      <c r="H4512">
        <v>2792</v>
      </c>
      <c r="I4512">
        <v>1903</v>
      </c>
      <c r="J4512">
        <v>1903</v>
      </c>
      <c r="K4512">
        <v>1903</v>
      </c>
      <c r="L4512">
        <v>100</v>
      </c>
      <c r="M4512">
        <v>68.16</v>
      </c>
      <c r="N4512">
        <f>COUNTIF(Cod_Mun_Norte!B:B,DADOS_SNIS_Minas!A4512)</f>
        <v>0</v>
      </c>
    </row>
    <row r="4513" spans="1:14" x14ac:dyDescent="0.2">
      <c r="A4513">
        <v>311590</v>
      </c>
      <c r="B4513" t="s">
        <v>957</v>
      </c>
      <c r="C4513" t="s">
        <v>98</v>
      </c>
      <c r="D4513">
        <v>2009</v>
      </c>
      <c r="E4513" t="s">
        <v>361</v>
      </c>
      <c r="F4513" t="s">
        <v>362</v>
      </c>
      <c r="H4513">
        <v>2762</v>
      </c>
      <c r="I4513">
        <v>1841</v>
      </c>
      <c r="J4513">
        <v>2905</v>
      </c>
      <c r="K4513">
        <v>2905</v>
      </c>
      <c r="L4513">
        <v>100</v>
      </c>
      <c r="M4513">
        <v>100</v>
      </c>
      <c r="N4513">
        <f>COUNTIF(Cod_Mun_Norte!B:B,DADOS_SNIS_Minas!A4513)</f>
        <v>0</v>
      </c>
    </row>
    <row r="4514" spans="1:14" x14ac:dyDescent="0.2">
      <c r="A4514">
        <v>311590</v>
      </c>
      <c r="B4514" t="s">
        <v>957</v>
      </c>
      <c r="C4514" t="s">
        <v>98</v>
      </c>
      <c r="D4514">
        <v>2008</v>
      </c>
      <c r="E4514" t="s">
        <v>361</v>
      </c>
      <c r="F4514" t="s">
        <v>362</v>
      </c>
      <c r="H4514">
        <v>2728</v>
      </c>
      <c r="I4514">
        <v>1819</v>
      </c>
      <c r="J4514">
        <v>2923</v>
      </c>
      <c r="K4514">
        <v>2923</v>
      </c>
      <c r="L4514">
        <v>100</v>
      </c>
      <c r="M4514">
        <v>100</v>
      </c>
      <c r="N4514">
        <f>COUNTIF(Cod_Mun_Norte!B:B,DADOS_SNIS_Minas!A4514)</f>
        <v>0</v>
      </c>
    </row>
    <row r="4515" spans="1:14" x14ac:dyDescent="0.2">
      <c r="A4515">
        <v>311590</v>
      </c>
      <c r="B4515" t="s">
        <v>957</v>
      </c>
      <c r="C4515" t="s">
        <v>98</v>
      </c>
      <c r="D4515">
        <v>2007</v>
      </c>
      <c r="E4515" t="s">
        <v>361</v>
      </c>
      <c r="F4515" t="s">
        <v>362</v>
      </c>
      <c r="H4515">
        <v>2613</v>
      </c>
      <c r="I4515">
        <v>1742</v>
      </c>
      <c r="J4515">
        <v>2919</v>
      </c>
      <c r="K4515">
        <v>2919</v>
      </c>
      <c r="L4515">
        <v>100</v>
      </c>
      <c r="M4515">
        <v>100</v>
      </c>
      <c r="N4515">
        <f>COUNTIF(Cod_Mun_Norte!B:B,DADOS_SNIS_Minas!A4515)</f>
        <v>0</v>
      </c>
    </row>
    <row r="4516" spans="1:14" x14ac:dyDescent="0.2">
      <c r="A4516">
        <v>311590</v>
      </c>
      <c r="B4516" t="s">
        <v>957</v>
      </c>
      <c r="C4516" t="s">
        <v>98</v>
      </c>
      <c r="D4516">
        <v>2006</v>
      </c>
      <c r="H4516">
        <v>1714</v>
      </c>
      <c r="I4516">
        <v>1194</v>
      </c>
      <c r="N4516">
        <f>COUNTIF(Cod_Mun_Norte!B:B,DADOS_SNIS_Minas!A4516)</f>
        <v>0</v>
      </c>
    </row>
    <row r="4517" spans="1:14" x14ac:dyDescent="0.2">
      <c r="A4517">
        <v>311590</v>
      </c>
      <c r="B4517" t="s">
        <v>957</v>
      </c>
      <c r="C4517" t="s">
        <v>98</v>
      </c>
      <c r="D4517">
        <v>2005</v>
      </c>
      <c r="H4517">
        <v>1814</v>
      </c>
      <c r="I4517">
        <v>1264</v>
      </c>
      <c r="N4517">
        <f>COUNTIF(Cod_Mun_Norte!B:B,DADOS_SNIS_Minas!A4517)</f>
        <v>0</v>
      </c>
    </row>
    <row r="4518" spans="1:14" x14ac:dyDescent="0.2">
      <c r="A4518">
        <v>311590</v>
      </c>
      <c r="B4518" t="s">
        <v>957</v>
      </c>
      <c r="C4518" t="s">
        <v>98</v>
      </c>
      <c r="D4518">
        <v>2004</v>
      </c>
      <c r="H4518">
        <v>1915</v>
      </c>
      <c r="I4518">
        <v>1334</v>
      </c>
      <c r="N4518">
        <f>COUNTIF(Cod_Mun_Norte!B:B,DADOS_SNIS_Minas!A4518)</f>
        <v>0</v>
      </c>
    </row>
    <row r="4519" spans="1:14" x14ac:dyDescent="0.2">
      <c r="A4519">
        <v>311590</v>
      </c>
      <c r="B4519" t="s">
        <v>957</v>
      </c>
      <c r="C4519" t="s">
        <v>98</v>
      </c>
      <c r="D4519">
        <v>2003</v>
      </c>
      <c r="H4519">
        <v>2097</v>
      </c>
      <c r="I4519">
        <v>1461</v>
      </c>
      <c r="N4519">
        <f>COUNTIF(Cod_Mun_Norte!B:B,DADOS_SNIS_Minas!A4519)</f>
        <v>0</v>
      </c>
    </row>
    <row r="4520" spans="1:14" x14ac:dyDescent="0.2">
      <c r="A4520">
        <v>311590</v>
      </c>
      <c r="B4520" t="s">
        <v>957</v>
      </c>
      <c r="C4520" t="s">
        <v>98</v>
      </c>
      <c r="D4520">
        <v>2002</v>
      </c>
      <c r="H4520">
        <v>2183</v>
      </c>
      <c r="I4520">
        <v>1521</v>
      </c>
      <c r="N4520">
        <f>COUNTIF(Cod_Mun_Norte!B:B,DADOS_SNIS_Minas!A4520)</f>
        <v>0</v>
      </c>
    </row>
    <row r="4521" spans="1:14" x14ac:dyDescent="0.2">
      <c r="A4521">
        <v>311590</v>
      </c>
      <c r="B4521" t="s">
        <v>957</v>
      </c>
      <c r="C4521" t="s">
        <v>98</v>
      </c>
      <c r="D4521">
        <v>2001</v>
      </c>
      <c r="H4521">
        <v>2261</v>
      </c>
      <c r="I4521">
        <v>1575</v>
      </c>
      <c r="N4521">
        <f>COUNTIF(Cod_Mun_Norte!B:B,DADOS_SNIS_Minas!A4521)</f>
        <v>0</v>
      </c>
    </row>
    <row r="4522" spans="1:14" x14ac:dyDescent="0.2">
      <c r="A4522">
        <v>311590</v>
      </c>
      <c r="B4522" t="s">
        <v>957</v>
      </c>
      <c r="C4522" t="s">
        <v>98</v>
      </c>
      <c r="D4522">
        <v>2000</v>
      </c>
      <c r="H4522">
        <v>2370</v>
      </c>
      <c r="I4522">
        <v>1651</v>
      </c>
      <c r="N4522">
        <f>COUNTIF(Cod_Mun_Norte!B:B,DADOS_SNIS_Minas!A4522)</f>
        <v>0</v>
      </c>
    </row>
    <row r="4523" spans="1:14" x14ac:dyDescent="0.2">
      <c r="A4523">
        <v>311590</v>
      </c>
      <c r="B4523" t="s">
        <v>957</v>
      </c>
      <c r="C4523" t="s">
        <v>98</v>
      </c>
      <c r="D4523">
        <v>1999</v>
      </c>
      <c r="H4523">
        <v>4737</v>
      </c>
      <c r="I4523">
        <v>3860</v>
      </c>
      <c r="N4523">
        <f>COUNTIF(Cod_Mun_Norte!B:B,DADOS_SNIS_Minas!A4523)</f>
        <v>0</v>
      </c>
    </row>
    <row r="4524" spans="1:14" x14ac:dyDescent="0.2">
      <c r="A4524">
        <v>311590</v>
      </c>
      <c r="B4524" t="s">
        <v>957</v>
      </c>
      <c r="C4524" t="s">
        <v>98</v>
      </c>
      <c r="D4524">
        <v>1998</v>
      </c>
      <c r="H4524">
        <v>4643</v>
      </c>
      <c r="I4524">
        <v>3784</v>
      </c>
      <c r="N4524">
        <f>COUNTIF(Cod_Mun_Norte!B:B,DADOS_SNIS_Minas!A4524)</f>
        <v>0</v>
      </c>
    </row>
    <row r="4525" spans="1:14" x14ac:dyDescent="0.2">
      <c r="A4525">
        <v>311590</v>
      </c>
      <c r="B4525" t="s">
        <v>957</v>
      </c>
      <c r="C4525" t="s">
        <v>98</v>
      </c>
      <c r="D4525">
        <v>1997</v>
      </c>
      <c r="H4525">
        <v>4549</v>
      </c>
      <c r="I4525">
        <v>3707</v>
      </c>
      <c r="N4525">
        <f>COUNTIF(Cod_Mun_Norte!B:B,DADOS_SNIS_Minas!A4525)</f>
        <v>0</v>
      </c>
    </row>
    <row r="4526" spans="1:14" x14ac:dyDescent="0.2">
      <c r="A4526">
        <v>311590</v>
      </c>
      <c r="B4526" t="s">
        <v>957</v>
      </c>
      <c r="C4526" t="s">
        <v>98</v>
      </c>
      <c r="D4526">
        <v>1996</v>
      </c>
      <c r="H4526">
        <v>4437</v>
      </c>
      <c r="I4526">
        <v>3616</v>
      </c>
      <c r="N4526">
        <f>COUNTIF(Cod_Mun_Norte!B:B,DADOS_SNIS_Minas!A4526)</f>
        <v>0</v>
      </c>
    </row>
    <row r="4527" spans="1:14" x14ac:dyDescent="0.2">
      <c r="A4527">
        <v>311590</v>
      </c>
      <c r="B4527" t="s">
        <v>957</v>
      </c>
      <c r="C4527" t="s">
        <v>98</v>
      </c>
      <c r="D4527">
        <v>1995</v>
      </c>
      <c r="H4527">
        <v>3291</v>
      </c>
      <c r="I4527">
        <v>2682</v>
      </c>
      <c r="N4527">
        <f>COUNTIF(Cod_Mun_Norte!B:B,DADOS_SNIS_Minas!A4527)</f>
        <v>0</v>
      </c>
    </row>
    <row r="4528" spans="1:14" x14ac:dyDescent="0.2">
      <c r="A4528">
        <v>311600</v>
      </c>
      <c r="B4528" t="s">
        <v>147</v>
      </c>
      <c r="C4528" t="s">
        <v>98</v>
      </c>
      <c r="D4528">
        <v>2020</v>
      </c>
      <c r="E4528" t="s">
        <v>961</v>
      </c>
      <c r="F4528" t="s">
        <v>367</v>
      </c>
      <c r="G4528" t="s">
        <v>378</v>
      </c>
      <c r="H4528">
        <v>5699</v>
      </c>
      <c r="I4528">
        <v>2811</v>
      </c>
      <c r="J4528">
        <v>3250</v>
      </c>
      <c r="K4528">
        <v>2598</v>
      </c>
      <c r="L4528">
        <v>92.4</v>
      </c>
      <c r="M4528">
        <v>57.03</v>
      </c>
      <c r="N4528">
        <f>COUNTIF(Cod_Mun_Norte!B:B,DADOS_SNIS_Minas!A4528)</f>
        <v>0</v>
      </c>
    </row>
    <row r="4529" spans="1:14" x14ac:dyDescent="0.2">
      <c r="A4529">
        <v>311600</v>
      </c>
      <c r="B4529" t="s">
        <v>147</v>
      </c>
      <c r="C4529" t="s">
        <v>98</v>
      </c>
      <c r="D4529">
        <v>2019</v>
      </c>
      <c r="E4529" t="s">
        <v>961</v>
      </c>
      <c r="F4529" t="s">
        <v>367</v>
      </c>
      <c r="G4529" t="s">
        <v>378</v>
      </c>
      <c r="H4529">
        <v>5704</v>
      </c>
      <c r="I4529">
        <v>2813</v>
      </c>
      <c r="J4529">
        <v>3802</v>
      </c>
      <c r="K4529">
        <v>2589</v>
      </c>
      <c r="L4529">
        <v>92</v>
      </c>
      <c r="M4529">
        <v>66.650000000000006</v>
      </c>
      <c r="N4529">
        <f>COUNTIF(Cod_Mun_Norte!B:B,DADOS_SNIS_Minas!A4529)</f>
        <v>0</v>
      </c>
    </row>
    <row r="4530" spans="1:14" x14ac:dyDescent="0.2">
      <c r="A4530">
        <v>311600</v>
      </c>
      <c r="B4530" t="s">
        <v>147</v>
      </c>
      <c r="C4530" t="s">
        <v>98</v>
      </c>
      <c r="D4530">
        <v>2018</v>
      </c>
      <c r="E4530" t="s">
        <v>961</v>
      </c>
      <c r="F4530" t="s">
        <v>367</v>
      </c>
      <c r="H4530">
        <v>5709</v>
      </c>
      <c r="I4530">
        <v>2816</v>
      </c>
      <c r="J4530">
        <v>3800</v>
      </c>
      <c r="K4530">
        <v>2816</v>
      </c>
      <c r="L4530">
        <v>100</v>
      </c>
      <c r="M4530">
        <v>66.56</v>
      </c>
      <c r="N4530">
        <f>COUNTIF(Cod_Mun_Norte!B:B,DADOS_SNIS_Minas!A4530)</f>
        <v>0</v>
      </c>
    </row>
    <row r="4531" spans="1:14" x14ac:dyDescent="0.2">
      <c r="A4531">
        <v>311600</v>
      </c>
      <c r="B4531" t="s">
        <v>147</v>
      </c>
      <c r="C4531" t="s">
        <v>98</v>
      </c>
      <c r="D4531">
        <v>2017</v>
      </c>
      <c r="E4531" t="s">
        <v>961</v>
      </c>
      <c r="F4531" t="s">
        <v>367</v>
      </c>
      <c r="H4531">
        <v>5823</v>
      </c>
      <c r="I4531">
        <v>2872</v>
      </c>
      <c r="J4531">
        <v>3800</v>
      </c>
      <c r="K4531">
        <v>2872</v>
      </c>
      <c r="L4531">
        <v>100</v>
      </c>
      <c r="M4531">
        <v>65.260000000000005</v>
      </c>
      <c r="N4531">
        <f>COUNTIF(Cod_Mun_Norte!B:B,DADOS_SNIS_Minas!A4531)</f>
        <v>0</v>
      </c>
    </row>
    <row r="4532" spans="1:14" x14ac:dyDescent="0.2">
      <c r="A4532">
        <v>311600</v>
      </c>
      <c r="B4532" t="s">
        <v>147</v>
      </c>
      <c r="C4532" t="s">
        <v>98</v>
      </c>
      <c r="D4532">
        <v>2016</v>
      </c>
      <c r="E4532" t="s">
        <v>961</v>
      </c>
      <c r="F4532" t="s">
        <v>367</v>
      </c>
      <c r="H4532">
        <v>5820</v>
      </c>
      <c r="I4532">
        <v>2870</v>
      </c>
      <c r="J4532">
        <v>3142</v>
      </c>
      <c r="K4532">
        <v>2870</v>
      </c>
      <c r="L4532">
        <v>100</v>
      </c>
      <c r="M4532">
        <v>53.99</v>
      </c>
      <c r="N4532">
        <f>COUNTIF(Cod_Mun_Norte!B:B,DADOS_SNIS_Minas!A4532)</f>
        <v>0</v>
      </c>
    </row>
    <row r="4533" spans="1:14" x14ac:dyDescent="0.2">
      <c r="A4533">
        <v>311600</v>
      </c>
      <c r="B4533" t="s">
        <v>147</v>
      </c>
      <c r="C4533" t="s">
        <v>98</v>
      </c>
      <c r="D4533">
        <v>2015</v>
      </c>
      <c r="E4533" t="s">
        <v>961</v>
      </c>
      <c r="F4533" t="s">
        <v>367</v>
      </c>
      <c r="H4533">
        <v>5817</v>
      </c>
      <c r="I4533">
        <v>2869</v>
      </c>
      <c r="J4533">
        <v>3140</v>
      </c>
      <c r="K4533">
        <v>2867</v>
      </c>
      <c r="L4533">
        <v>99.9</v>
      </c>
      <c r="M4533">
        <v>53.98</v>
      </c>
      <c r="N4533">
        <f>COUNTIF(Cod_Mun_Norte!B:B,DADOS_SNIS_Minas!A4533)</f>
        <v>0</v>
      </c>
    </row>
    <row r="4534" spans="1:14" x14ac:dyDescent="0.2">
      <c r="A4534">
        <v>311600</v>
      </c>
      <c r="B4534" t="s">
        <v>147</v>
      </c>
      <c r="C4534" t="s">
        <v>98</v>
      </c>
      <c r="D4534">
        <v>2014</v>
      </c>
      <c r="E4534" t="s">
        <v>961</v>
      </c>
      <c r="F4534" t="s">
        <v>367</v>
      </c>
      <c r="H4534">
        <v>5814</v>
      </c>
      <c r="I4534">
        <v>2867</v>
      </c>
      <c r="J4534">
        <v>3140</v>
      </c>
      <c r="K4534">
        <v>2867</v>
      </c>
      <c r="L4534">
        <v>100</v>
      </c>
      <c r="M4534">
        <v>54.01</v>
      </c>
      <c r="N4534">
        <f>COUNTIF(Cod_Mun_Norte!B:B,DADOS_SNIS_Minas!A4534)</f>
        <v>0</v>
      </c>
    </row>
    <row r="4535" spans="1:14" x14ac:dyDescent="0.2">
      <c r="A4535">
        <v>311600</v>
      </c>
      <c r="B4535" t="s">
        <v>147</v>
      </c>
      <c r="C4535" t="s">
        <v>98</v>
      </c>
      <c r="D4535">
        <v>2013</v>
      </c>
      <c r="E4535" t="s">
        <v>961</v>
      </c>
      <c r="F4535" t="s">
        <v>367</v>
      </c>
      <c r="H4535">
        <v>5811</v>
      </c>
      <c r="I4535">
        <v>2866</v>
      </c>
      <c r="J4535">
        <v>3130</v>
      </c>
      <c r="K4535">
        <v>2866</v>
      </c>
      <c r="L4535">
        <v>100</v>
      </c>
      <c r="M4535">
        <v>53.86</v>
      </c>
      <c r="N4535">
        <f>COUNTIF(Cod_Mun_Norte!B:B,DADOS_SNIS_Minas!A4535)</f>
        <v>0</v>
      </c>
    </row>
    <row r="4536" spans="1:14" x14ac:dyDescent="0.2">
      <c r="A4536">
        <v>311600</v>
      </c>
      <c r="B4536" t="s">
        <v>147</v>
      </c>
      <c r="C4536" t="s">
        <v>98</v>
      </c>
      <c r="D4536">
        <v>2012</v>
      </c>
      <c r="E4536" t="s">
        <v>961</v>
      </c>
      <c r="F4536" t="s">
        <v>367</v>
      </c>
      <c r="H4536">
        <v>5643</v>
      </c>
      <c r="I4536">
        <v>2783</v>
      </c>
      <c r="J4536">
        <v>3047</v>
      </c>
      <c r="K4536">
        <v>2783</v>
      </c>
      <c r="L4536">
        <v>100</v>
      </c>
      <c r="M4536">
        <v>54</v>
      </c>
      <c r="N4536">
        <f>COUNTIF(Cod_Mun_Norte!B:B,DADOS_SNIS_Minas!A4536)</f>
        <v>0</v>
      </c>
    </row>
    <row r="4537" spans="1:14" x14ac:dyDescent="0.2">
      <c r="A4537">
        <v>311600</v>
      </c>
      <c r="B4537" t="s">
        <v>147</v>
      </c>
      <c r="C4537" t="s">
        <v>98</v>
      </c>
      <c r="D4537">
        <v>2011</v>
      </c>
      <c r="E4537" t="s">
        <v>961</v>
      </c>
      <c r="F4537" t="s">
        <v>367</v>
      </c>
      <c r="H4537">
        <v>5644</v>
      </c>
      <c r="I4537">
        <v>2784</v>
      </c>
      <c r="J4537">
        <v>3047</v>
      </c>
      <c r="K4537">
        <v>2755</v>
      </c>
      <c r="L4537">
        <v>99</v>
      </c>
      <c r="M4537">
        <v>53.99</v>
      </c>
      <c r="N4537">
        <f>COUNTIF(Cod_Mun_Norte!B:B,DADOS_SNIS_Minas!A4537)</f>
        <v>0</v>
      </c>
    </row>
    <row r="4538" spans="1:14" x14ac:dyDescent="0.2">
      <c r="A4538">
        <v>311600</v>
      </c>
      <c r="B4538" t="s">
        <v>147</v>
      </c>
      <c r="C4538" t="s">
        <v>98</v>
      </c>
      <c r="D4538">
        <v>2010</v>
      </c>
      <c r="H4538">
        <v>5645</v>
      </c>
      <c r="I4538">
        <v>2784</v>
      </c>
      <c r="N4538">
        <f>COUNTIF(Cod_Mun_Norte!B:B,DADOS_SNIS_Minas!A4538)</f>
        <v>0</v>
      </c>
    </row>
    <row r="4539" spans="1:14" x14ac:dyDescent="0.2">
      <c r="A4539">
        <v>311600</v>
      </c>
      <c r="B4539" t="s">
        <v>147</v>
      </c>
      <c r="C4539" t="s">
        <v>98</v>
      </c>
      <c r="D4539">
        <v>2009</v>
      </c>
      <c r="H4539">
        <v>5598</v>
      </c>
      <c r="I4539">
        <v>2707</v>
      </c>
      <c r="N4539">
        <f>COUNTIF(Cod_Mun_Norte!B:B,DADOS_SNIS_Minas!A4539)</f>
        <v>0</v>
      </c>
    </row>
    <row r="4540" spans="1:14" x14ac:dyDescent="0.2">
      <c r="A4540">
        <v>311600</v>
      </c>
      <c r="B4540" t="s">
        <v>147</v>
      </c>
      <c r="C4540" t="s">
        <v>98</v>
      </c>
      <c r="D4540">
        <v>2008</v>
      </c>
      <c r="H4540">
        <v>5609</v>
      </c>
      <c r="I4540">
        <v>2713</v>
      </c>
      <c r="N4540">
        <f>COUNTIF(Cod_Mun_Norte!B:B,DADOS_SNIS_Minas!A4540)</f>
        <v>0</v>
      </c>
    </row>
    <row r="4541" spans="1:14" x14ac:dyDescent="0.2">
      <c r="A4541">
        <v>311600</v>
      </c>
      <c r="B4541" t="s">
        <v>147</v>
      </c>
      <c r="C4541" t="s">
        <v>98</v>
      </c>
      <c r="D4541">
        <v>2007</v>
      </c>
      <c r="H4541">
        <v>5465</v>
      </c>
      <c r="I4541">
        <v>2643</v>
      </c>
      <c r="N4541">
        <f>COUNTIF(Cod_Mun_Norte!B:B,DADOS_SNIS_Minas!A4541)</f>
        <v>0</v>
      </c>
    </row>
    <row r="4542" spans="1:14" x14ac:dyDescent="0.2">
      <c r="A4542">
        <v>311600</v>
      </c>
      <c r="B4542" t="s">
        <v>147</v>
      </c>
      <c r="C4542" t="s">
        <v>98</v>
      </c>
      <c r="D4542">
        <v>2006</v>
      </c>
      <c r="H4542">
        <v>5762</v>
      </c>
      <c r="I4542">
        <v>2555</v>
      </c>
      <c r="N4542">
        <f>COUNTIF(Cod_Mun_Norte!B:B,DADOS_SNIS_Minas!A4542)</f>
        <v>0</v>
      </c>
    </row>
    <row r="4543" spans="1:14" x14ac:dyDescent="0.2">
      <c r="A4543">
        <v>311600</v>
      </c>
      <c r="B4543" t="s">
        <v>147</v>
      </c>
      <c r="C4543" t="s">
        <v>98</v>
      </c>
      <c r="D4543">
        <v>2005</v>
      </c>
      <c r="H4543">
        <v>5747</v>
      </c>
      <c r="I4543">
        <v>2548</v>
      </c>
      <c r="N4543">
        <f>COUNTIF(Cod_Mun_Norte!B:B,DADOS_SNIS_Minas!A4543)</f>
        <v>0</v>
      </c>
    </row>
    <row r="4544" spans="1:14" x14ac:dyDescent="0.2">
      <c r="A4544">
        <v>311600</v>
      </c>
      <c r="B4544" t="s">
        <v>147</v>
      </c>
      <c r="C4544" t="s">
        <v>98</v>
      </c>
      <c r="D4544">
        <v>2004</v>
      </c>
      <c r="H4544">
        <v>5732</v>
      </c>
      <c r="I4544">
        <v>2542</v>
      </c>
      <c r="N4544">
        <f>COUNTIF(Cod_Mun_Norte!B:B,DADOS_SNIS_Minas!A4544)</f>
        <v>0</v>
      </c>
    </row>
    <row r="4545" spans="1:14" x14ac:dyDescent="0.2">
      <c r="A4545">
        <v>311600</v>
      </c>
      <c r="B4545" t="s">
        <v>147</v>
      </c>
      <c r="C4545" t="s">
        <v>98</v>
      </c>
      <c r="D4545">
        <v>2003</v>
      </c>
      <c r="H4545">
        <v>5704</v>
      </c>
      <c r="I4545">
        <v>2529</v>
      </c>
      <c r="N4545">
        <f>COUNTIF(Cod_Mun_Norte!B:B,DADOS_SNIS_Minas!A4545)</f>
        <v>0</v>
      </c>
    </row>
    <row r="4546" spans="1:14" x14ac:dyDescent="0.2">
      <c r="A4546">
        <v>311600</v>
      </c>
      <c r="B4546" t="s">
        <v>147</v>
      </c>
      <c r="C4546" t="s">
        <v>98</v>
      </c>
      <c r="D4546">
        <v>2002</v>
      </c>
      <c r="H4546">
        <v>5691</v>
      </c>
      <c r="I4546">
        <v>2523</v>
      </c>
      <c r="N4546">
        <f>COUNTIF(Cod_Mun_Norte!B:B,DADOS_SNIS_Minas!A4546)</f>
        <v>0</v>
      </c>
    </row>
    <row r="4547" spans="1:14" x14ac:dyDescent="0.2">
      <c r="A4547">
        <v>311600</v>
      </c>
      <c r="B4547" t="s">
        <v>147</v>
      </c>
      <c r="C4547" t="s">
        <v>98</v>
      </c>
      <c r="D4547">
        <v>2001</v>
      </c>
      <c r="H4547">
        <v>5681</v>
      </c>
      <c r="I4547">
        <v>2519</v>
      </c>
      <c r="N4547">
        <f>COUNTIF(Cod_Mun_Norte!B:B,DADOS_SNIS_Minas!A4547)</f>
        <v>0</v>
      </c>
    </row>
    <row r="4548" spans="1:14" x14ac:dyDescent="0.2">
      <c r="A4548">
        <v>311600</v>
      </c>
      <c r="B4548" t="s">
        <v>147</v>
      </c>
      <c r="C4548" t="s">
        <v>98</v>
      </c>
      <c r="D4548">
        <v>2000</v>
      </c>
      <c r="H4548">
        <v>5663</v>
      </c>
      <c r="I4548">
        <v>2511</v>
      </c>
      <c r="N4548">
        <f>COUNTIF(Cod_Mun_Norte!B:B,DADOS_SNIS_Minas!A4548)</f>
        <v>0</v>
      </c>
    </row>
    <row r="4549" spans="1:14" x14ac:dyDescent="0.2">
      <c r="A4549">
        <v>311600</v>
      </c>
      <c r="B4549" t="s">
        <v>147</v>
      </c>
      <c r="C4549" t="s">
        <v>98</v>
      </c>
      <c r="D4549">
        <v>1999</v>
      </c>
      <c r="H4549">
        <v>4837</v>
      </c>
      <c r="I4549">
        <v>2205</v>
      </c>
      <c r="N4549">
        <f>COUNTIF(Cod_Mun_Norte!B:B,DADOS_SNIS_Minas!A4549)</f>
        <v>0</v>
      </c>
    </row>
    <row r="4550" spans="1:14" x14ac:dyDescent="0.2">
      <c r="A4550">
        <v>311600</v>
      </c>
      <c r="B4550" t="s">
        <v>147</v>
      </c>
      <c r="C4550" t="s">
        <v>98</v>
      </c>
      <c r="D4550">
        <v>1998</v>
      </c>
      <c r="H4550">
        <v>4935</v>
      </c>
      <c r="I4550">
        <v>2250</v>
      </c>
      <c r="N4550">
        <f>COUNTIF(Cod_Mun_Norte!B:B,DADOS_SNIS_Minas!A4550)</f>
        <v>0</v>
      </c>
    </row>
    <row r="4551" spans="1:14" x14ac:dyDescent="0.2">
      <c r="A4551">
        <v>311600</v>
      </c>
      <c r="B4551" t="s">
        <v>147</v>
      </c>
      <c r="C4551" t="s">
        <v>98</v>
      </c>
      <c r="D4551">
        <v>1997</v>
      </c>
      <c r="H4551">
        <v>5033</v>
      </c>
      <c r="I4551">
        <v>2295</v>
      </c>
      <c r="N4551">
        <f>COUNTIF(Cod_Mun_Norte!B:B,DADOS_SNIS_Minas!A4551)</f>
        <v>0</v>
      </c>
    </row>
    <row r="4552" spans="1:14" x14ac:dyDescent="0.2">
      <c r="A4552">
        <v>311600</v>
      </c>
      <c r="B4552" t="s">
        <v>147</v>
      </c>
      <c r="C4552" t="s">
        <v>98</v>
      </c>
      <c r="D4552">
        <v>1996</v>
      </c>
      <c r="H4552">
        <v>5148</v>
      </c>
      <c r="I4552">
        <v>2347</v>
      </c>
      <c r="N4552">
        <f>COUNTIF(Cod_Mun_Norte!B:B,DADOS_SNIS_Minas!A4552)</f>
        <v>0</v>
      </c>
    </row>
    <row r="4553" spans="1:14" x14ac:dyDescent="0.2">
      <c r="A4553">
        <v>311600</v>
      </c>
      <c r="B4553" t="s">
        <v>147</v>
      </c>
      <c r="C4553" t="s">
        <v>98</v>
      </c>
      <c r="D4553">
        <v>1995</v>
      </c>
      <c r="H4553">
        <v>5590</v>
      </c>
      <c r="I4553">
        <v>2549</v>
      </c>
      <c r="N4553">
        <f>COUNTIF(Cod_Mun_Norte!B:B,DADOS_SNIS_Minas!A4553)</f>
        <v>0</v>
      </c>
    </row>
    <row r="4554" spans="1:14" x14ac:dyDescent="0.2">
      <c r="A4554">
        <v>311610</v>
      </c>
      <c r="B4554" t="s">
        <v>962</v>
      </c>
      <c r="C4554" t="s">
        <v>98</v>
      </c>
      <c r="D4554">
        <v>2020</v>
      </c>
      <c r="E4554" t="s">
        <v>479</v>
      </c>
      <c r="F4554" t="s">
        <v>362</v>
      </c>
      <c r="G4554" t="s">
        <v>216</v>
      </c>
      <c r="H4554">
        <v>15345</v>
      </c>
      <c r="I4554">
        <v>5752</v>
      </c>
      <c r="J4554">
        <v>5999</v>
      </c>
      <c r="K4554">
        <v>3325</v>
      </c>
      <c r="L4554">
        <v>57.8</v>
      </c>
      <c r="M4554">
        <v>39.090000000000003</v>
      </c>
      <c r="N4554">
        <f>COUNTIF(Cod_Mun_Norte!B:B,DADOS_SNIS_Minas!A4554)</f>
        <v>0</v>
      </c>
    </row>
    <row r="4555" spans="1:14" x14ac:dyDescent="0.2">
      <c r="A4555">
        <v>311610</v>
      </c>
      <c r="B4555" t="s">
        <v>962</v>
      </c>
      <c r="C4555" t="s">
        <v>98</v>
      </c>
      <c r="D4555">
        <v>2019</v>
      </c>
      <c r="E4555" t="s">
        <v>479</v>
      </c>
      <c r="F4555" t="s">
        <v>362</v>
      </c>
      <c r="G4555" t="s">
        <v>216</v>
      </c>
      <c r="H4555">
        <v>15356</v>
      </c>
      <c r="I4555">
        <v>5757</v>
      </c>
      <c r="J4555">
        <v>5987</v>
      </c>
      <c r="K4555">
        <v>3222</v>
      </c>
      <c r="L4555">
        <v>56</v>
      </c>
      <c r="M4555">
        <v>38.99</v>
      </c>
      <c r="N4555">
        <f>COUNTIF(Cod_Mun_Norte!B:B,DADOS_SNIS_Minas!A4555)</f>
        <v>0</v>
      </c>
    </row>
    <row r="4556" spans="1:14" x14ac:dyDescent="0.2">
      <c r="A4556">
        <v>311610</v>
      </c>
      <c r="B4556" t="s">
        <v>962</v>
      </c>
      <c r="C4556" t="s">
        <v>98</v>
      </c>
      <c r="D4556">
        <v>2018</v>
      </c>
      <c r="E4556" t="s">
        <v>479</v>
      </c>
      <c r="F4556" t="s">
        <v>362</v>
      </c>
      <c r="H4556">
        <v>15368</v>
      </c>
      <c r="I4556">
        <v>5761</v>
      </c>
      <c r="J4556">
        <v>6009</v>
      </c>
      <c r="K4556">
        <v>5761</v>
      </c>
      <c r="L4556">
        <v>100</v>
      </c>
      <c r="M4556">
        <v>39.1</v>
      </c>
      <c r="N4556">
        <f>COUNTIF(Cod_Mun_Norte!B:B,DADOS_SNIS_Minas!A4556)</f>
        <v>0</v>
      </c>
    </row>
    <row r="4557" spans="1:14" x14ac:dyDescent="0.2">
      <c r="A4557">
        <v>311610</v>
      </c>
      <c r="B4557" t="s">
        <v>962</v>
      </c>
      <c r="C4557" t="s">
        <v>98</v>
      </c>
      <c r="D4557">
        <v>2017</v>
      </c>
      <c r="E4557" t="s">
        <v>479</v>
      </c>
      <c r="F4557" t="s">
        <v>362</v>
      </c>
      <c r="H4557">
        <v>15675</v>
      </c>
      <c r="I4557">
        <v>5876</v>
      </c>
      <c r="J4557">
        <v>6589</v>
      </c>
      <c r="K4557">
        <v>3706</v>
      </c>
      <c r="L4557">
        <v>63.1</v>
      </c>
      <c r="M4557">
        <v>42.04</v>
      </c>
      <c r="N4557">
        <f>COUNTIF(Cod_Mun_Norte!B:B,DADOS_SNIS_Minas!A4557)</f>
        <v>0</v>
      </c>
    </row>
    <row r="4558" spans="1:14" x14ac:dyDescent="0.2">
      <c r="A4558">
        <v>311610</v>
      </c>
      <c r="B4558" t="s">
        <v>962</v>
      </c>
      <c r="C4558" t="s">
        <v>98</v>
      </c>
      <c r="D4558">
        <v>2016</v>
      </c>
      <c r="E4558" t="s">
        <v>479</v>
      </c>
      <c r="F4558" t="s">
        <v>362</v>
      </c>
      <c r="H4558">
        <v>15666</v>
      </c>
      <c r="I4558">
        <v>5873</v>
      </c>
      <c r="J4558">
        <v>6544</v>
      </c>
      <c r="K4558">
        <v>3689</v>
      </c>
      <c r="L4558">
        <v>62.8</v>
      </c>
      <c r="M4558">
        <v>41.77</v>
      </c>
      <c r="N4558">
        <f>COUNTIF(Cod_Mun_Norte!B:B,DADOS_SNIS_Minas!A4558)</f>
        <v>0</v>
      </c>
    </row>
    <row r="4559" spans="1:14" x14ac:dyDescent="0.2">
      <c r="A4559">
        <v>311610</v>
      </c>
      <c r="B4559" t="s">
        <v>962</v>
      </c>
      <c r="C4559" t="s">
        <v>98</v>
      </c>
      <c r="D4559">
        <v>2015</v>
      </c>
      <c r="E4559" t="s">
        <v>479</v>
      </c>
      <c r="F4559" t="s">
        <v>362</v>
      </c>
      <c r="H4559">
        <v>15657</v>
      </c>
      <c r="I4559">
        <v>5869</v>
      </c>
      <c r="J4559">
        <v>8094</v>
      </c>
      <c r="K4559">
        <v>4111</v>
      </c>
      <c r="L4559">
        <v>70.099999999999994</v>
      </c>
      <c r="M4559">
        <v>51.7</v>
      </c>
      <c r="N4559">
        <f>COUNTIF(Cod_Mun_Norte!B:B,DADOS_SNIS_Minas!A4559)</f>
        <v>0</v>
      </c>
    </row>
    <row r="4560" spans="1:14" x14ac:dyDescent="0.2">
      <c r="A4560">
        <v>311610</v>
      </c>
      <c r="B4560" t="s">
        <v>962</v>
      </c>
      <c r="C4560" t="s">
        <v>98</v>
      </c>
      <c r="D4560">
        <v>2014</v>
      </c>
      <c r="E4560" t="s">
        <v>479</v>
      </c>
      <c r="F4560" t="s">
        <v>362</v>
      </c>
      <c r="H4560">
        <v>15648</v>
      </c>
      <c r="I4560">
        <v>5866</v>
      </c>
      <c r="J4560">
        <v>8239</v>
      </c>
      <c r="K4560">
        <v>4726</v>
      </c>
      <c r="L4560">
        <v>80.599999999999994</v>
      </c>
      <c r="M4560">
        <v>52.65</v>
      </c>
      <c r="N4560">
        <f>COUNTIF(Cod_Mun_Norte!B:B,DADOS_SNIS_Minas!A4560)</f>
        <v>0</v>
      </c>
    </row>
    <row r="4561" spans="1:14" x14ac:dyDescent="0.2">
      <c r="A4561">
        <v>311610</v>
      </c>
      <c r="B4561" t="s">
        <v>962</v>
      </c>
      <c r="C4561" t="s">
        <v>98</v>
      </c>
      <c r="D4561">
        <v>2013</v>
      </c>
      <c r="E4561" t="s">
        <v>479</v>
      </c>
      <c r="F4561" t="s">
        <v>362</v>
      </c>
      <c r="H4561">
        <v>15638</v>
      </c>
      <c r="I4561">
        <v>5862</v>
      </c>
      <c r="J4561">
        <v>7531</v>
      </c>
      <c r="K4561">
        <v>5620</v>
      </c>
      <c r="L4561">
        <v>95.9</v>
      </c>
      <c r="M4561">
        <v>48.16</v>
      </c>
      <c r="N4561">
        <f>COUNTIF(Cod_Mun_Norte!B:B,DADOS_SNIS_Minas!A4561)</f>
        <v>0</v>
      </c>
    </row>
    <row r="4562" spans="1:14" x14ac:dyDescent="0.2">
      <c r="A4562">
        <v>311610</v>
      </c>
      <c r="B4562" t="s">
        <v>962</v>
      </c>
      <c r="C4562" t="s">
        <v>98</v>
      </c>
      <c r="D4562">
        <v>2012</v>
      </c>
      <c r="E4562" t="s">
        <v>479</v>
      </c>
      <c r="F4562" t="s">
        <v>362</v>
      </c>
      <c r="H4562">
        <v>15184</v>
      </c>
      <c r="I4562">
        <v>5692</v>
      </c>
      <c r="J4562">
        <v>7528</v>
      </c>
      <c r="K4562">
        <v>5610</v>
      </c>
      <c r="L4562">
        <v>98.6</v>
      </c>
      <c r="M4562">
        <v>49.58</v>
      </c>
      <c r="N4562">
        <f>COUNTIF(Cod_Mun_Norte!B:B,DADOS_SNIS_Minas!A4562)</f>
        <v>0</v>
      </c>
    </row>
    <row r="4563" spans="1:14" x14ac:dyDescent="0.2">
      <c r="A4563">
        <v>311610</v>
      </c>
      <c r="B4563" t="s">
        <v>962</v>
      </c>
      <c r="C4563" t="s">
        <v>98</v>
      </c>
      <c r="D4563">
        <v>2011</v>
      </c>
      <c r="E4563" t="s">
        <v>479</v>
      </c>
      <c r="F4563" t="s">
        <v>362</v>
      </c>
      <c r="H4563">
        <v>15187</v>
      </c>
      <c r="I4563">
        <v>5693</v>
      </c>
      <c r="J4563">
        <v>7520</v>
      </c>
      <c r="K4563">
        <v>5600</v>
      </c>
      <c r="L4563">
        <v>98.4</v>
      </c>
      <c r="M4563">
        <v>49.52</v>
      </c>
      <c r="N4563">
        <f>COUNTIF(Cod_Mun_Norte!B:B,DADOS_SNIS_Minas!A4563)</f>
        <v>0</v>
      </c>
    </row>
    <row r="4564" spans="1:14" x14ac:dyDescent="0.2">
      <c r="A4564">
        <v>311610</v>
      </c>
      <c r="B4564" t="s">
        <v>962</v>
      </c>
      <c r="C4564" t="s">
        <v>98</v>
      </c>
      <c r="D4564">
        <v>2010</v>
      </c>
      <c r="E4564" t="s">
        <v>479</v>
      </c>
      <c r="F4564" t="s">
        <v>362</v>
      </c>
      <c r="H4564">
        <v>15189</v>
      </c>
      <c r="I4564">
        <v>5694</v>
      </c>
      <c r="J4564">
        <v>7585</v>
      </c>
      <c r="K4564">
        <v>5230</v>
      </c>
      <c r="L4564">
        <v>91.9</v>
      </c>
      <c r="M4564">
        <v>49.94</v>
      </c>
      <c r="N4564">
        <f>COUNTIF(Cod_Mun_Norte!B:B,DADOS_SNIS_Minas!A4564)</f>
        <v>0</v>
      </c>
    </row>
    <row r="4565" spans="1:14" x14ac:dyDescent="0.2">
      <c r="A4565">
        <v>311610</v>
      </c>
      <c r="B4565" t="s">
        <v>962</v>
      </c>
      <c r="C4565" t="s">
        <v>98</v>
      </c>
      <c r="D4565">
        <v>2009</v>
      </c>
      <c r="E4565" t="s">
        <v>479</v>
      </c>
      <c r="F4565" t="s">
        <v>362</v>
      </c>
      <c r="H4565">
        <v>16025</v>
      </c>
      <c r="I4565">
        <v>5394</v>
      </c>
      <c r="J4565">
        <v>6026</v>
      </c>
      <c r="K4565">
        <v>6026</v>
      </c>
      <c r="L4565">
        <v>100</v>
      </c>
      <c r="M4565">
        <v>37.6</v>
      </c>
      <c r="N4565">
        <f>COUNTIF(Cod_Mun_Norte!B:B,DADOS_SNIS_Minas!A4565)</f>
        <v>0</v>
      </c>
    </row>
    <row r="4566" spans="1:14" x14ac:dyDescent="0.2">
      <c r="A4566">
        <v>311610</v>
      </c>
      <c r="B4566" t="s">
        <v>962</v>
      </c>
      <c r="C4566" t="s">
        <v>98</v>
      </c>
      <c r="D4566">
        <v>2008</v>
      </c>
      <c r="E4566" t="s">
        <v>361</v>
      </c>
      <c r="F4566" t="s">
        <v>362</v>
      </c>
      <c r="H4566">
        <v>15963</v>
      </c>
      <c r="I4566">
        <v>5373</v>
      </c>
      <c r="J4566">
        <v>5913</v>
      </c>
      <c r="K4566">
        <v>5913</v>
      </c>
      <c r="L4566">
        <v>100</v>
      </c>
      <c r="M4566">
        <v>37.04</v>
      </c>
      <c r="N4566">
        <f>COUNTIF(Cod_Mun_Norte!B:B,DADOS_SNIS_Minas!A4566)</f>
        <v>0</v>
      </c>
    </row>
    <row r="4567" spans="1:14" x14ac:dyDescent="0.2">
      <c r="A4567">
        <v>311610</v>
      </c>
      <c r="B4567" t="s">
        <v>962</v>
      </c>
      <c r="C4567" t="s">
        <v>98</v>
      </c>
      <c r="D4567">
        <v>2007</v>
      </c>
      <c r="E4567" t="s">
        <v>361</v>
      </c>
      <c r="F4567" t="s">
        <v>362</v>
      </c>
      <c r="H4567">
        <v>15449</v>
      </c>
      <c r="I4567">
        <v>5200</v>
      </c>
      <c r="J4567">
        <v>5782</v>
      </c>
      <c r="K4567">
        <v>5782</v>
      </c>
      <c r="L4567">
        <v>100</v>
      </c>
      <c r="M4567">
        <v>37.43</v>
      </c>
      <c r="N4567">
        <f>COUNTIF(Cod_Mun_Norte!B:B,DADOS_SNIS_Minas!A4567)</f>
        <v>0</v>
      </c>
    </row>
    <row r="4568" spans="1:14" x14ac:dyDescent="0.2">
      <c r="A4568">
        <v>311610</v>
      </c>
      <c r="B4568" t="s">
        <v>962</v>
      </c>
      <c r="C4568" t="s">
        <v>98</v>
      </c>
      <c r="D4568">
        <v>2006</v>
      </c>
      <c r="E4568" t="s">
        <v>361</v>
      </c>
      <c r="F4568" t="s">
        <v>362</v>
      </c>
      <c r="H4568">
        <v>14807</v>
      </c>
      <c r="I4568">
        <v>4729</v>
      </c>
      <c r="J4568">
        <v>5457</v>
      </c>
      <c r="K4568">
        <v>5457</v>
      </c>
      <c r="L4568">
        <v>100</v>
      </c>
      <c r="M4568">
        <v>36.85</v>
      </c>
      <c r="N4568">
        <f>COUNTIF(Cod_Mun_Norte!B:B,DADOS_SNIS_Minas!A4568)</f>
        <v>0</v>
      </c>
    </row>
    <row r="4569" spans="1:14" x14ac:dyDescent="0.2">
      <c r="A4569">
        <v>311610</v>
      </c>
      <c r="B4569" t="s">
        <v>962</v>
      </c>
      <c r="C4569" t="s">
        <v>98</v>
      </c>
      <c r="D4569">
        <v>2005</v>
      </c>
      <c r="E4569" t="s">
        <v>361</v>
      </c>
      <c r="F4569" t="s">
        <v>362</v>
      </c>
      <c r="H4569">
        <v>14871</v>
      </c>
      <c r="I4569">
        <v>4750</v>
      </c>
      <c r="N4569">
        <f>COUNTIF(Cod_Mun_Norte!B:B,DADOS_SNIS_Minas!A4569)</f>
        <v>0</v>
      </c>
    </row>
    <row r="4570" spans="1:14" x14ac:dyDescent="0.2">
      <c r="A4570">
        <v>311610</v>
      </c>
      <c r="B4570" t="s">
        <v>962</v>
      </c>
      <c r="C4570" t="s">
        <v>98</v>
      </c>
      <c r="D4570">
        <v>2004</v>
      </c>
      <c r="E4570" t="s">
        <v>361</v>
      </c>
      <c r="F4570" t="s">
        <v>362</v>
      </c>
      <c r="H4570">
        <v>14935</v>
      </c>
      <c r="I4570">
        <v>4770</v>
      </c>
      <c r="N4570">
        <f>COUNTIF(Cod_Mun_Norte!B:B,DADOS_SNIS_Minas!A4570)</f>
        <v>0</v>
      </c>
    </row>
    <row r="4571" spans="1:14" x14ac:dyDescent="0.2">
      <c r="A4571">
        <v>311610</v>
      </c>
      <c r="B4571" t="s">
        <v>962</v>
      </c>
      <c r="C4571" t="s">
        <v>98</v>
      </c>
      <c r="D4571">
        <v>2003</v>
      </c>
      <c r="E4571" t="s">
        <v>361</v>
      </c>
      <c r="F4571" t="s">
        <v>362</v>
      </c>
      <c r="H4571">
        <v>15051</v>
      </c>
      <c r="I4571">
        <v>4807</v>
      </c>
      <c r="N4571">
        <f>COUNTIF(Cod_Mun_Norte!B:B,DADOS_SNIS_Minas!A4571)</f>
        <v>0</v>
      </c>
    </row>
    <row r="4572" spans="1:14" x14ac:dyDescent="0.2">
      <c r="A4572">
        <v>311610</v>
      </c>
      <c r="B4572" t="s">
        <v>962</v>
      </c>
      <c r="C4572" t="s">
        <v>98</v>
      </c>
      <c r="D4572">
        <v>2002</v>
      </c>
      <c r="E4572" t="s">
        <v>361</v>
      </c>
      <c r="F4572" t="s">
        <v>362</v>
      </c>
      <c r="H4572">
        <v>15106</v>
      </c>
      <c r="I4572">
        <v>4825</v>
      </c>
      <c r="N4572">
        <f>COUNTIF(Cod_Mun_Norte!B:B,DADOS_SNIS_Minas!A4572)</f>
        <v>0</v>
      </c>
    </row>
    <row r="4573" spans="1:14" x14ac:dyDescent="0.2">
      <c r="A4573">
        <v>311610</v>
      </c>
      <c r="B4573" t="s">
        <v>962</v>
      </c>
      <c r="C4573" t="s">
        <v>98</v>
      </c>
      <c r="D4573">
        <v>2001</v>
      </c>
      <c r="E4573" t="s">
        <v>361</v>
      </c>
      <c r="F4573" t="s">
        <v>362</v>
      </c>
      <c r="H4573">
        <v>15150</v>
      </c>
      <c r="I4573">
        <v>4839</v>
      </c>
      <c r="N4573">
        <f>COUNTIF(Cod_Mun_Norte!B:B,DADOS_SNIS_Minas!A4573)</f>
        <v>0</v>
      </c>
    </row>
    <row r="4574" spans="1:14" x14ac:dyDescent="0.2">
      <c r="A4574">
        <v>311610</v>
      </c>
      <c r="B4574" t="s">
        <v>962</v>
      </c>
      <c r="C4574" t="s">
        <v>98</v>
      </c>
      <c r="D4574">
        <v>2000</v>
      </c>
      <c r="E4574" t="s">
        <v>361</v>
      </c>
      <c r="F4574" t="s">
        <v>362</v>
      </c>
      <c r="H4574">
        <v>15225</v>
      </c>
      <c r="I4574">
        <v>4863</v>
      </c>
      <c r="N4574">
        <f>COUNTIF(Cod_Mun_Norte!B:B,DADOS_SNIS_Minas!A4574)</f>
        <v>0</v>
      </c>
    </row>
    <row r="4575" spans="1:14" x14ac:dyDescent="0.2">
      <c r="A4575">
        <v>311610</v>
      </c>
      <c r="B4575" t="s">
        <v>962</v>
      </c>
      <c r="C4575" t="s">
        <v>98</v>
      </c>
      <c r="D4575">
        <v>1999</v>
      </c>
      <c r="E4575" t="s">
        <v>361</v>
      </c>
      <c r="F4575" t="s">
        <v>362</v>
      </c>
      <c r="H4575">
        <v>13521</v>
      </c>
      <c r="I4575">
        <v>3689</v>
      </c>
      <c r="N4575">
        <f>COUNTIF(Cod_Mun_Norte!B:B,DADOS_SNIS_Minas!A4575)</f>
        <v>0</v>
      </c>
    </row>
    <row r="4576" spans="1:14" x14ac:dyDescent="0.2">
      <c r="A4576">
        <v>311610</v>
      </c>
      <c r="B4576" t="s">
        <v>962</v>
      </c>
      <c r="C4576" t="s">
        <v>98</v>
      </c>
      <c r="D4576">
        <v>1998</v>
      </c>
      <c r="E4576" t="s">
        <v>361</v>
      </c>
      <c r="F4576" t="s">
        <v>362</v>
      </c>
      <c r="H4576">
        <v>13822</v>
      </c>
      <c r="I4576">
        <v>3771</v>
      </c>
      <c r="N4576">
        <f>COUNTIF(Cod_Mun_Norte!B:B,DADOS_SNIS_Minas!A4576)</f>
        <v>0</v>
      </c>
    </row>
    <row r="4577" spans="1:14" x14ac:dyDescent="0.2">
      <c r="A4577">
        <v>311610</v>
      </c>
      <c r="B4577" t="s">
        <v>962</v>
      </c>
      <c r="C4577" t="s">
        <v>98</v>
      </c>
      <c r="D4577">
        <v>1997</v>
      </c>
      <c r="H4577">
        <v>14124</v>
      </c>
      <c r="I4577">
        <v>3854</v>
      </c>
      <c r="N4577">
        <f>COUNTIF(Cod_Mun_Norte!B:B,DADOS_SNIS_Minas!A4577)</f>
        <v>0</v>
      </c>
    </row>
    <row r="4578" spans="1:14" x14ac:dyDescent="0.2">
      <c r="A4578">
        <v>311610</v>
      </c>
      <c r="B4578" t="s">
        <v>962</v>
      </c>
      <c r="C4578" t="s">
        <v>98</v>
      </c>
      <c r="D4578">
        <v>1996</v>
      </c>
      <c r="H4578">
        <v>14481</v>
      </c>
      <c r="I4578">
        <v>3951</v>
      </c>
      <c r="N4578">
        <f>COUNTIF(Cod_Mun_Norte!B:B,DADOS_SNIS_Minas!A4578)</f>
        <v>0</v>
      </c>
    </row>
    <row r="4579" spans="1:14" x14ac:dyDescent="0.2">
      <c r="A4579">
        <v>311610</v>
      </c>
      <c r="B4579" t="s">
        <v>962</v>
      </c>
      <c r="C4579" t="s">
        <v>98</v>
      </c>
      <c r="D4579">
        <v>1995</v>
      </c>
      <c r="H4579">
        <v>15964</v>
      </c>
      <c r="I4579">
        <v>4356</v>
      </c>
      <c r="N4579">
        <f>COUNTIF(Cod_Mun_Norte!B:B,DADOS_SNIS_Minas!A4579)</f>
        <v>0</v>
      </c>
    </row>
    <row r="4580" spans="1:14" x14ac:dyDescent="0.2">
      <c r="A4580">
        <v>311615</v>
      </c>
      <c r="B4580" t="s">
        <v>11</v>
      </c>
      <c r="C4580" t="s">
        <v>98</v>
      </c>
      <c r="D4580">
        <v>2020</v>
      </c>
      <c r="E4580" t="s">
        <v>963</v>
      </c>
      <c r="F4580" t="s">
        <v>364</v>
      </c>
      <c r="G4580" t="s">
        <v>368</v>
      </c>
      <c r="H4580">
        <v>13953</v>
      </c>
      <c r="I4580">
        <v>7439</v>
      </c>
      <c r="J4580">
        <v>6916</v>
      </c>
      <c r="K4580">
        <v>6916</v>
      </c>
      <c r="L4580">
        <v>93</v>
      </c>
      <c r="M4580">
        <v>49.57</v>
      </c>
      <c r="N4580">
        <f>COUNTIF(Cod_Mun_Norte!B:B,DADOS_SNIS_Minas!A4580)</f>
        <v>1</v>
      </c>
    </row>
    <row r="4581" spans="1:14" x14ac:dyDescent="0.2">
      <c r="A4581">
        <v>311615</v>
      </c>
      <c r="B4581" t="s">
        <v>11</v>
      </c>
      <c r="C4581" t="s">
        <v>98</v>
      </c>
      <c r="D4581">
        <v>2019</v>
      </c>
      <c r="E4581" t="s">
        <v>963</v>
      </c>
      <c r="F4581" t="s">
        <v>364</v>
      </c>
      <c r="G4581" t="s">
        <v>368</v>
      </c>
      <c r="H4581">
        <v>13680</v>
      </c>
      <c r="I4581">
        <v>7294</v>
      </c>
      <c r="J4581">
        <v>6916</v>
      </c>
      <c r="K4581">
        <v>6916</v>
      </c>
      <c r="L4581">
        <v>94.8</v>
      </c>
      <c r="M4581">
        <v>50.56</v>
      </c>
      <c r="N4581">
        <f>COUNTIF(Cod_Mun_Norte!B:B,DADOS_SNIS_Minas!A4581)</f>
        <v>1</v>
      </c>
    </row>
    <row r="4582" spans="1:14" x14ac:dyDescent="0.2">
      <c r="A4582">
        <v>311615</v>
      </c>
      <c r="B4582" t="s">
        <v>11</v>
      </c>
      <c r="C4582" t="s">
        <v>98</v>
      </c>
      <c r="D4582">
        <v>2018</v>
      </c>
      <c r="E4582" t="s">
        <v>963</v>
      </c>
      <c r="F4582" t="s">
        <v>364</v>
      </c>
      <c r="H4582">
        <v>13397</v>
      </c>
      <c r="I4582">
        <v>7143</v>
      </c>
      <c r="J4582">
        <v>6916</v>
      </c>
      <c r="K4582">
        <v>6916</v>
      </c>
      <c r="L4582">
        <v>96.8</v>
      </c>
      <c r="M4582">
        <v>51.62</v>
      </c>
      <c r="N4582">
        <f>COUNTIF(Cod_Mun_Norte!B:B,DADOS_SNIS_Minas!A4582)</f>
        <v>1</v>
      </c>
    </row>
    <row r="4583" spans="1:14" x14ac:dyDescent="0.2">
      <c r="A4583">
        <v>311615</v>
      </c>
      <c r="B4583" t="s">
        <v>11</v>
      </c>
      <c r="C4583" t="s">
        <v>98</v>
      </c>
      <c r="D4583">
        <v>2017</v>
      </c>
      <c r="E4583" t="s">
        <v>963</v>
      </c>
      <c r="F4583" t="s">
        <v>364</v>
      </c>
      <c r="H4583">
        <v>12971</v>
      </c>
      <c r="I4583">
        <v>6916</v>
      </c>
      <c r="J4583">
        <v>6909</v>
      </c>
      <c r="K4583">
        <v>6909</v>
      </c>
      <c r="L4583">
        <v>99.9</v>
      </c>
      <c r="M4583">
        <v>53.26</v>
      </c>
      <c r="N4583">
        <f>COUNTIF(Cod_Mun_Norte!B:B,DADOS_SNIS_Minas!A4583)</f>
        <v>1</v>
      </c>
    </row>
    <row r="4584" spans="1:14" x14ac:dyDescent="0.2">
      <c r="A4584">
        <v>311615</v>
      </c>
      <c r="B4584" t="s">
        <v>11</v>
      </c>
      <c r="C4584" t="s">
        <v>98</v>
      </c>
      <c r="D4584">
        <v>2016</v>
      </c>
      <c r="E4584" t="s">
        <v>963</v>
      </c>
      <c r="F4584" t="s">
        <v>364</v>
      </c>
      <c r="H4584">
        <v>12739</v>
      </c>
      <c r="I4584">
        <v>6792</v>
      </c>
      <c r="J4584">
        <v>6700</v>
      </c>
      <c r="K4584">
        <v>6700</v>
      </c>
      <c r="L4584">
        <v>98.7</v>
      </c>
      <c r="M4584">
        <v>52.59</v>
      </c>
      <c r="N4584">
        <f>COUNTIF(Cod_Mun_Norte!B:B,DADOS_SNIS_Minas!A4584)</f>
        <v>1</v>
      </c>
    </row>
    <row r="4585" spans="1:14" x14ac:dyDescent="0.2">
      <c r="A4585">
        <v>311615</v>
      </c>
      <c r="B4585" t="s">
        <v>11</v>
      </c>
      <c r="C4585" t="s">
        <v>98</v>
      </c>
      <c r="D4585">
        <v>2015</v>
      </c>
      <c r="E4585" t="s">
        <v>361</v>
      </c>
      <c r="F4585" t="s">
        <v>362</v>
      </c>
      <c r="H4585">
        <v>12495</v>
      </c>
      <c r="I4585">
        <v>6662</v>
      </c>
      <c r="J4585">
        <v>6508</v>
      </c>
      <c r="K4585">
        <v>6508</v>
      </c>
      <c r="L4585">
        <v>97.7</v>
      </c>
      <c r="M4585">
        <v>52.08</v>
      </c>
      <c r="N4585">
        <f>COUNTIF(Cod_Mun_Norte!B:B,DADOS_SNIS_Minas!A4585)</f>
        <v>1</v>
      </c>
    </row>
    <row r="4586" spans="1:14" x14ac:dyDescent="0.2">
      <c r="A4586">
        <v>311615</v>
      </c>
      <c r="B4586" t="s">
        <v>11</v>
      </c>
      <c r="C4586" t="s">
        <v>98</v>
      </c>
      <c r="D4586">
        <v>2014</v>
      </c>
      <c r="E4586" t="s">
        <v>361</v>
      </c>
      <c r="F4586" t="s">
        <v>362</v>
      </c>
      <c r="H4586">
        <v>12239</v>
      </c>
      <c r="I4586">
        <v>6526</v>
      </c>
      <c r="J4586">
        <v>6526</v>
      </c>
      <c r="K4586">
        <v>6526</v>
      </c>
      <c r="L4586">
        <v>100</v>
      </c>
      <c r="M4586">
        <v>53.32</v>
      </c>
      <c r="N4586">
        <f>COUNTIF(Cod_Mun_Norte!B:B,DADOS_SNIS_Minas!A4586)</f>
        <v>1</v>
      </c>
    </row>
    <row r="4587" spans="1:14" x14ac:dyDescent="0.2">
      <c r="A4587">
        <v>311615</v>
      </c>
      <c r="B4587" t="s">
        <v>11</v>
      </c>
      <c r="C4587" t="s">
        <v>98</v>
      </c>
      <c r="D4587">
        <v>2013</v>
      </c>
      <c r="E4587" t="s">
        <v>361</v>
      </c>
      <c r="F4587" t="s">
        <v>362</v>
      </c>
      <c r="H4587">
        <v>11972</v>
      </c>
      <c r="I4587">
        <v>6383</v>
      </c>
      <c r="J4587">
        <v>6383</v>
      </c>
      <c r="K4587">
        <v>6383</v>
      </c>
      <c r="L4587">
        <v>100</v>
      </c>
      <c r="M4587">
        <v>53.32</v>
      </c>
      <c r="N4587">
        <f>COUNTIF(Cod_Mun_Norte!B:B,DADOS_SNIS_Minas!A4587)</f>
        <v>1</v>
      </c>
    </row>
    <row r="4588" spans="1:14" x14ac:dyDescent="0.2">
      <c r="A4588">
        <v>311615</v>
      </c>
      <c r="B4588" t="s">
        <v>11</v>
      </c>
      <c r="C4588" t="s">
        <v>98</v>
      </c>
      <c r="D4588">
        <v>2012</v>
      </c>
      <c r="E4588" t="s">
        <v>964</v>
      </c>
      <c r="F4588" t="s">
        <v>364</v>
      </c>
      <c r="H4588">
        <v>11339</v>
      </c>
      <c r="I4588">
        <v>6046</v>
      </c>
      <c r="J4588">
        <v>6046</v>
      </c>
      <c r="K4588">
        <v>6046</v>
      </c>
      <c r="L4588">
        <v>100</v>
      </c>
      <c r="M4588">
        <v>53.32</v>
      </c>
      <c r="N4588">
        <f>COUNTIF(Cod_Mun_Norte!B:B,DADOS_SNIS_Minas!A4588)</f>
        <v>1</v>
      </c>
    </row>
    <row r="4589" spans="1:14" x14ac:dyDescent="0.2">
      <c r="A4589">
        <v>311615</v>
      </c>
      <c r="B4589" t="s">
        <v>11</v>
      </c>
      <c r="C4589" t="s">
        <v>98</v>
      </c>
      <c r="D4589">
        <v>2011</v>
      </c>
      <c r="E4589" t="s">
        <v>361</v>
      </c>
      <c r="F4589" t="s">
        <v>362</v>
      </c>
      <c r="H4589">
        <v>11077</v>
      </c>
      <c r="I4589">
        <v>5906</v>
      </c>
      <c r="J4589">
        <v>5906</v>
      </c>
      <c r="K4589">
        <v>5906</v>
      </c>
      <c r="L4589">
        <v>100</v>
      </c>
      <c r="M4589">
        <v>53.32</v>
      </c>
      <c r="N4589">
        <f>COUNTIF(Cod_Mun_Norte!B:B,DADOS_SNIS_Minas!A4589)</f>
        <v>1</v>
      </c>
    </row>
    <row r="4590" spans="1:14" x14ac:dyDescent="0.2">
      <c r="A4590">
        <v>311615</v>
      </c>
      <c r="B4590" t="s">
        <v>11</v>
      </c>
      <c r="C4590" t="s">
        <v>98</v>
      </c>
      <c r="D4590">
        <v>2010</v>
      </c>
      <c r="E4590" t="s">
        <v>361</v>
      </c>
      <c r="F4590" t="s">
        <v>362</v>
      </c>
      <c r="H4590">
        <v>10805</v>
      </c>
      <c r="I4590">
        <v>5761</v>
      </c>
      <c r="J4590">
        <v>5421</v>
      </c>
      <c r="K4590">
        <v>5421</v>
      </c>
      <c r="L4590">
        <v>94.1</v>
      </c>
      <c r="M4590">
        <v>50.17</v>
      </c>
      <c r="N4590">
        <f>COUNTIF(Cod_Mun_Norte!B:B,DADOS_SNIS_Minas!A4590)</f>
        <v>1</v>
      </c>
    </row>
    <row r="4591" spans="1:14" x14ac:dyDescent="0.2">
      <c r="A4591">
        <v>311615</v>
      </c>
      <c r="B4591" t="s">
        <v>11</v>
      </c>
      <c r="C4591" t="s">
        <v>98</v>
      </c>
      <c r="D4591">
        <v>2009</v>
      </c>
      <c r="E4591" t="s">
        <v>361</v>
      </c>
      <c r="F4591" t="s">
        <v>362</v>
      </c>
      <c r="H4591">
        <v>11368</v>
      </c>
      <c r="I4591">
        <v>5907</v>
      </c>
      <c r="J4591">
        <v>5116</v>
      </c>
      <c r="K4591">
        <v>5116</v>
      </c>
      <c r="L4591">
        <v>86.6</v>
      </c>
      <c r="M4591">
        <v>45</v>
      </c>
      <c r="N4591">
        <f>COUNTIF(Cod_Mun_Norte!B:B,DADOS_SNIS_Minas!A4591)</f>
        <v>1</v>
      </c>
    </row>
    <row r="4592" spans="1:14" x14ac:dyDescent="0.2">
      <c r="A4592">
        <v>311615</v>
      </c>
      <c r="B4592" t="s">
        <v>11</v>
      </c>
      <c r="C4592" t="s">
        <v>98</v>
      </c>
      <c r="D4592">
        <v>2008</v>
      </c>
      <c r="E4592" t="s">
        <v>361</v>
      </c>
      <c r="F4592" t="s">
        <v>362</v>
      </c>
      <c r="H4592">
        <v>10995</v>
      </c>
      <c r="I4592">
        <v>5713</v>
      </c>
      <c r="J4592">
        <v>4793</v>
      </c>
      <c r="K4592">
        <v>4793</v>
      </c>
      <c r="L4592">
        <v>83.9</v>
      </c>
      <c r="M4592">
        <v>43.59</v>
      </c>
      <c r="N4592">
        <f>COUNTIF(Cod_Mun_Norte!B:B,DADOS_SNIS_Minas!A4592)</f>
        <v>1</v>
      </c>
    </row>
    <row r="4593" spans="1:14" x14ac:dyDescent="0.2">
      <c r="A4593">
        <v>311615</v>
      </c>
      <c r="B4593" t="s">
        <v>11</v>
      </c>
      <c r="C4593" t="s">
        <v>98</v>
      </c>
      <c r="D4593">
        <v>2007</v>
      </c>
      <c r="E4593" t="s">
        <v>361</v>
      </c>
      <c r="F4593" t="s">
        <v>362</v>
      </c>
      <c r="H4593">
        <v>10266</v>
      </c>
      <c r="I4593">
        <v>5334</v>
      </c>
      <c r="J4593">
        <v>4628</v>
      </c>
      <c r="K4593">
        <v>4628</v>
      </c>
      <c r="L4593">
        <v>86.8</v>
      </c>
      <c r="M4593">
        <v>45.08</v>
      </c>
      <c r="N4593">
        <f>COUNTIF(Cod_Mun_Norte!B:B,DADOS_SNIS_Minas!A4593)</f>
        <v>1</v>
      </c>
    </row>
    <row r="4594" spans="1:14" x14ac:dyDescent="0.2">
      <c r="A4594">
        <v>311615</v>
      </c>
      <c r="B4594" t="s">
        <v>11</v>
      </c>
      <c r="C4594" t="s">
        <v>98</v>
      </c>
      <c r="D4594">
        <v>2006</v>
      </c>
      <c r="E4594" t="s">
        <v>361</v>
      </c>
      <c r="F4594" t="s">
        <v>362</v>
      </c>
      <c r="H4594">
        <v>9402</v>
      </c>
      <c r="I4594">
        <v>3983</v>
      </c>
      <c r="J4594">
        <v>4330</v>
      </c>
      <c r="K4594">
        <v>4330</v>
      </c>
      <c r="L4594">
        <v>100</v>
      </c>
      <c r="M4594">
        <v>46.05</v>
      </c>
      <c r="N4594">
        <f>COUNTIF(Cod_Mun_Norte!B:B,DADOS_SNIS_Minas!A4594)</f>
        <v>1</v>
      </c>
    </row>
    <row r="4595" spans="1:14" x14ac:dyDescent="0.2">
      <c r="A4595">
        <v>311615</v>
      </c>
      <c r="B4595" t="s">
        <v>11</v>
      </c>
      <c r="C4595" t="s">
        <v>98</v>
      </c>
      <c r="D4595">
        <v>2005</v>
      </c>
      <c r="E4595" t="s">
        <v>361</v>
      </c>
      <c r="F4595" t="s">
        <v>362</v>
      </c>
      <c r="H4595">
        <v>9077</v>
      </c>
      <c r="I4595">
        <v>3846</v>
      </c>
      <c r="N4595">
        <f>COUNTIF(Cod_Mun_Norte!B:B,DADOS_SNIS_Minas!A4595)</f>
        <v>1</v>
      </c>
    </row>
    <row r="4596" spans="1:14" x14ac:dyDescent="0.2">
      <c r="A4596">
        <v>311615</v>
      </c>
      <c r="B4596" t="s">
        <v>11</v>
      </c>
      <c r="C4596" t="s">
        <v>98</v>
      </c>
      <c r="D4596">
        <v>2004</v>
      </c>
      <c r="E4596" t="s">
        <v>361</v>
      </c>
      <c r="F4596" t="s">
        <v>362</v>
      </c>
      <c r="H4596">
        <v>8750</v>
      </c>
      <c r="I4596">
        <v>3707</v>
      </c>
      <c r="N4596">
        <f>COUNTIF(Cod_Mun_Norte!B:B,DADOS_SNIS_Minas!A4596)</f>
        <v>1</v>
      </c>
    </row>
    <row r="4597" spans="1:14" x14ac:dyDescent="0.2">
      <c r="A4597">
        <v>311615</v>
      </c>
      <c r="B4597" t="s">
        <v>11</v>
      </c>
      <c r="C4597" t="s">
        <v>98</v>
      </c>
      <c r="D4597">
        <v>2003</v>
      </c>
      <c r="E4597" t="s">
        <v>361</v>
      </c>
      <c r="F4597" t="s">
        <v>362</v>
      </c>
      <c r="H4597">
        <v>8159</v>
      </c>
      <c r="I4597">
        <v>3457</v>
      </c>
      <c r="N4597">
        <f>COUNTIF(Cod_Mun_Norte!B:B,DADOS_SNIS_Minas!A4597)</f>
        <v>1</v>
      </c>
    </row>
    <row r="4598" spans="1:14" x14ac:dyDescent="0.2">
      <c r="A4598">
        <v>311615</v>
      </c>
      <c r="B4598" t="s">
        <v>11</v>
      </c>
      <c r="C4598" t="s">
        <v>98</v>
      </c>
      <c r="D4598">
        <v>2002</v>
      </c>
      <c r="E4598" t="s">
        <v>361</v>
      </c>
      <c r="F4598" t="s">
        <v>362</v>
      </c>
      <c r="H4598">
        <v>7877</v>
      </c>
      <c r="I4598">
        <v>3337</v>
      </c>
      <c r="N4598">
        <f>COUNTIF(Cod_Mun_Norte!B:B,DADOS_SNIS_Minas!A4598)</f>
        <v>1</v>
      </c>
    </row>
    <row r="4599" spans="1:14" x14ac:dyDescent="0.2">
      <c r="A4599">
        <v>311615</v>
      </c>
      <c r="B4599" t="s">
        <v>11</v>
      </c>
      <c r="C4599" t="s">
        <v>98</v>
      </c>
      <c r="D4599">
        <v>2001</v>
      </c>
      <c r="E4599" t="s">
        <v>361</v>
      </c>
      <c r="F4599" t="s">
        <v>362</v>
      </c>
      <c r="H4599">
        <v>7594</v>
      </c>
      <c r="I4599">
        <v>3217</v>
      </c>
      <c r="N4599">
        <f>COUNTIF(Cod_Mun_Norte!B:B,DADOS_SNIS_Minas!A4599)</f>
        <v>1</v>
      </c>
    </row>
    <row r="4600" spans="1:14" x14ac:dyDescent="0.2">
      <c r="A4600">
        <v>311615</v>
      </c>
      <c r="B4600" t="s">
        <v>11</v>
      </c>
      <c r="C4600" t="s">
        <v>98</v>
      </c>
      <c r="D4600">
        <v>2000</v>
      </c>
      <c r="E4600" t="s">
        <v>361</v>
      </c>
      <c r="F4600" t="s">
        <v>362</v>
      </c>
      <c r="H4600">
        <v>7270</v>
      </c>
      <c r="I4600">
        <v>3080</v>
      </c>
      <c r="N4600">
        <f>COUNTIF(Cod_Mun_Norte!B:B,DADOS_SNIS_Minas!A4600)</f>
        <v>1</v>
      </c>
    </row>
    <row r="4601" spans="1:14" x14ac:dyDescent="0.2">
      <c r="A4601">
        <v>311615</v>
      </c>
      <c r="B4601" t="s">
        <v>11</v>
      </c>
      <c r="C4601" t="s">
        <v>98</v>
      </c>
      <c r="D4601">
        <v>1999</v>
      </c>
      <c r="E4601" t="s">
        <v>361</v>
      </c>
      <c r="F4601" t="s">
        <v>362</v>
      </c>
      <c r="H4601">
        <v>5154</v>
      </c>
      <c r="I4601">
        <v>2184</v>
      </c>
      <c r="N4601">
        <f>COUNTIF(Cod_Mun_Norte!B:B,DADOS_SNIS_Minas!A4601)</f>
        <v>1</v>
      </c>
    </row>
    <row r="4602" spans="1:14" x14ac:dyDescent="0.2">
      <c r="A4602">
        <v>311615</v>
      </c>
      <c r="B4602" t="s">
        <v>11</v>
      </c>
      <c r="C4602" t="s">
        <v>98</v>
      </c>
      <c r="D4602">
        <v>1998</v>
      </c>
      <c r="H4602">
        <v>5043</v>
      </c>
      <c r="I4602">
        <v>2137</v>
      </c>
      <c r="N4602">
        <f>COUNTIF(Cod_Mun_Norte!B:B,DADOS_SNIS_Minas!A4602)</f>
        <v>1</v>
      </c>
    </row>
    <row r="4603" spans="1:14" x14ac:dyDescent="0.2">
      <c r="A4603">
        <v>311615</v>
      </c>
      <c r="B4603" t="s">
        <v>11</v>
      </c>
      <c r="C4603" t="s">
        <v>98</v>
      </c>
      <c r="D4603">
        <v>1997</v>
      </c>
      <c r="H4603">
        <v>4931</v>
      </c>
      <c r="I4603">
        <v>2089</v>
      </c>
      <c r="N4603">
        <f>COUNTIF(Cod_Mun_Norte!B:B,DADOS_SNIS_Minas!A4603)</f>
        <v>1</v>
      </c>
    </row>
    <row r="4604" spans="1:14" x14ac:dyDescent="0.2">
      <c r="A4604">
        <v>311620</v>
      </c>
      <c r="B4604" t="s">
        <v>148</v>
      </c>
      <c r="C4604" t="s">
        <v>98</v>
      </c>
      <c r="D4604">
        <v>2020</v>
      </c>
      <c r="E4604" t="s">
        <v>965</v>
      </c>
      <c r="F4604" t="s">
        <v>367</v>
      </c>
      <c r="G4604" t="s">
        <v>378</v>
      </c>
      <c r="H4604">
        <v>2671</v>
      </c>
      <c r="I4604">
        <v>1425</v>
      </c>
      <c r="J4604">
        <v>2400</v>
      </c>
      <c r="K4604">
        <v>1419</v>
      </c>
      <c r="L4604">
        <v>99.6</v>
      </c>
      <c r="M4604">
        <v>89.85</v>
      </c>
      <c r="N4604">
        <f>COUNTIF(Cod_Mun_Norte!B:B,DADOS_SNIS_Minas!A4604)</f>
        <v>0</v>
      </c>
    </row>
    <row r="4605" spans="1:14" x14ac:dyDescent="0.2">
      <c r="A4605">
        <v>311620</v>
      </c>
      <c r="B4605" t="s">
        <v>148</v>
      </c>
      <c r="C4605" t="s">
        <v>98</v>
      </c>
      <c r="D4605">
        <v>2019</v>
      </c>
      <c r="E4605" t="s">
        <v>965</v>
      </c>
      <c r="F4605" t="s">
        <v>367</v>
      </c>
      <c r="G4605" t="s">
        <v>378</v>
      </c>
      <c r="H4605">
        <v>2687</v>
      </c>
      <c r="I4605">
        <v>1434</v>
      </c>
      <c r="J4605">
        <v>2400</v>
      </c>
      <c r="K4605">
        <v>1400</v>
      </c>
      <c r="L4605">
        <v>97.6</v>
      </c>
      <c r="M4605">
        <v>89.32</v>
      </c>
      <c r="N4605">
        <f>COUNTIF(Cod_Mun_Norte!B:B,DADOS_SNIS_Minas!A4605)</f>
        <v>0</v>
      </c>
    </row>
    <row r="4606" spans="1:14" x14ac:dyDescent="0.2">
      <c r="A4606">
        <v>311620</v>
      </c>
      <c r="B4606" t="s">
        <v>148</v>
      </c>
      <c r="C4606" t="s">
        <v>98</v>
      </c>
      <c r="D4606">
        <v>2018</v>
      </c>
      <c r="E4606" t="s">
        <v>965</v>
      </c>
      <c r="F4606" t="s">
        <v>367</v>
      </c>
      <c r="H4606">
        <v>2702</v>
      </c>
      <c r="I4606">
        <v>1442</v>
      </c>
      <c r="J4606">
        <v>2400</v>
      </c>
      <c r="K4606">
        <v>1400</v>
      </c>
      <c r="L4606">
        <v>97.1</v>
      </c>
      <c r="M4606">
        <v>88.82</v>
      </c>
      <c r="N4606">
        <f>COUNTIF(Cod_Mun_Norte!B:B,DADOS_SNIS_Minas!A4606)</f>
        <v>0</v>
      </c>
    </row>
    <row r="4607" spans="1:14" x14ac:dyDescent="0.2">
      <c r="A4607">
        <v>311620</v>
      </c>
      <c r="B4607" t="s">
        <v>148</v>
      </c>
      <c r="C4607" t="s">
        <v>98</v>
      </c>
      <c r="D4607">
        <v>2017</v>
      </c>
      <c r="E4607" t="s">
        <v>965</v>
      </c>
      <c r="F4607" t="s">
        <v>367</v>
      </c>
      <c r="H4607">
        <v>2789</v>
      </c>
      <c r="I4607">
        <v>1488</v>
      </c>
      <c r="J4607">
        <v>2300</v>
      </c>
      <c r="K4607">
        <v>1400</v>
      </c>
      <c r="L4607">
        <v>94.1</v>
      </c>
      <c r="M4607">
        <v>82.47</v>
      </c>
      <c r="N4607">
        <f>COUNTIF(Cod_Mun_Norte!B:B,DADOS_SNIS_Minas!A4607)</f>
        <v>0</v>
      </c>
    </row>
    <row r="4608" spans="1:14" x14ac:dyDescent="0.2">
      <c r="A4608">
        <v>311620</v>
      </c>
      <c r="B4608" t="s">
        <v>148</v>
      </c>
      <c r="C4608" t="s">
        <v>98</v>
      </c>
      <c r="D4608">
        <v>2016</v>
      </c>
      <c r="E4608" t="s">
        <v>965</v>
      </c>
      <c r="F4608" t="s">
        <v>367</v>
      </c>
      <c r="H4608">
        <v>2798</v>
      </c>
      <c r="I4608">
        <v>1493</v>
      </c>
      <c r="J4608">
        <v>2300</v>
      </c>
      <c r="K4608">
        <v>1400</v>
      </c>
      <c r="L4608">
        <v>93.8</v>
      </c>
      <c r="M4608">
        <v>82.2</v>
      </c>
      <c r="N4608">
        <f>COUNTIF(Cod_Mun_Norte!B:B,DADOS_SNIS_Minas!A4608)</f>
        <v>0</v>
      </c>
    </row>
    <row r="4609" spans="1:14" x14ac:dyDescent="0.2">
      <c r="A4609">
        <v>311620</v>
      </c>
      <c r="B4609" t="s">
        <v>148</v>
      </c>
      <c r="C4609" t="s">
        <v>98</v>
      </c>
      <c r="D4609">
        <v>2015</v>
      </c>
      <c r="E4609" t="s">
        <v>966</v>
      </c>
      <c r="F4609" t="s">
        <v>99</v>
      </c>
      <c r="H4609">
        <v>2807</v>
      </c>
      <c r="I4609">
        <v>1498</v>
      </c>
      <c r="J4609">
        <v>2300</v>
      </c>
      <c r="K4609">
        <v>1400</v>
      </c>
      <c r="L4609">
        <v>93.5</v>
      </c>
      <c r="M4609">
        <v>81.94</v>
      </c>
      <c r="N4609">
        <f>COUNTIF(Cod_Mun_Norte!B:B,DADOS_SNIS_Minas!A4609)</f>
        <v>0</v>
      </c>
    </row>
    <row r="4610" spans="1:14" x14ac:dyDescent="0.2">
      <c r="A4610">
        <v>311620</v>
      </c>
      <c r="B4610" t="s">
        <v>148</v>
      </c>
      <c r="C4610" t="s">
        <v>98</v>
      </c>
      <c r="D4610">
        <v>2014</v>
      </c>
      <c r="E4610" t="s">
        <v>966</v>
      </c>
      <c r="F4610" t="s">
        <v>99</v>
      </c>
      <c r="H4610">
        <v>2817</v>
      </c>
      <c r="I4610">
        <v>1503</v>
      </c>
      <c r="J4610">
        <v>2817</v>
      </c>
      <c r="K4610">
        <v>1503</v>
      </c>
      <c r="L4610">
        <v>100</v>
      </c>
      <c r="M4610">
        <v>100</v>
      </c>
      <c r="N4610">
        <f>COUNTIF(Cod_Mun_Norte!B:B,DADOS_SNIS_Minas!A4610)</f>
        <v>0</v>
      </c>
    </row>
    <row r="4611" spans="1:14" x14ac:dyDescent="0.2">
      <c r="A4611">
        <v>311620</v>
      </c>
      <c r="B4611" t="s">
        <v>148</v>
      </c>
      <c r="C4611" t="s">
        <v>98</v>
      </c>
      <c r="D4611">
        <v>2013</v>
      </c>
      <c r="H4611">
        <v>2827</v>
      </c>
      <c r="I4611">
        <v>1508</v>
      </c>
      <c r="N4611">
        <f>COUNTIF(Cod_Mun_Norte!B:B,DADOS_SNIS_Minas!A4611)</f>
        <v>0</v>
      </c>
    </row>
    <row r="4612" spans="1:14" x14ac:dyDescent="0.2">
      <c r="A4612">
        <v>311620</v>
      </c>
      <c r="B4612" t="s">
        <v>148</v>
      </c>
      <c r="C4612" t="s">
        <v>98</v>
      </c>
      <c r="D4612">
        <v>2012</v>
      </c>
      <c r="H4612">
        <v>2759</v>
      </c>
      <c r="I4612">
        <v>1472</v>
      </c>
      <c r="N4612">
        <f>COUNTIF(Cod_Mun_Norte!B:B,DADOS_SNIS_Minas!A4612)</f>
        <v>0</v>
      </c>
    </row>
    <row r="4613" spans="1:14" x14ac:dyDescent="0.2">
      <c r="A4613">
        <v>311620</v>
      </c>
      <c r="B4613" t="s">
        <v>148</v>
      </c>
      <c r="C4613" t="s">
        <v>98</v>
      </c>
      <c r="D4613">
        <v>2011</v>
      </c>
      <c r="H4613">
        <v>2772</v>
      </c>
      <c r="I4613">
        <v>1479</v>
      </c>
      <c r="N4613">
        <f>COUNTIF(Cod_Mun_Norte!B:B,DADOS_SNIS_Minas!A4613)</f>
        <v>0</v>
      </c>
    </row>
    <row r="4614" spans="1:14" x14ac:dyDescent="0.2">
      <c r="A4614">
        <v>311620</v>
      </c>
      <c r="B4614" t="s">
        <v>148</v>
      </c>
      <c r="C4614" t="s">
        <v>98</v>
      </c>
      <c r="D4614">
        <v>2010</v>
      </c>
      <c r="H4614">
        <v>2785</v>
      </c>
      <c r="I4614">
        <v>1486</v>
      </c>
      <c r="N4614">
        <f>COUNTIF(Cod_Mun_Norte!B:B,DADOS_SNIS_Minas!A4614)</f>
        <v>0</v>
      </c>
    </row>
    <row r="4615" spans="1:14" x14ac:dyDescent="0.2">
      <c r="A4615">
        <v>311620</v>
      </c>
      <c r="B4615" t="s">
        <v>148</v>
      </c>
      <c r="C4615" t="s">
        <v>98</v>
      </c>
      <c r="D4615">
        <v>2009</v>
      </c>
      <c r="H4615">
        <v>2974</v>
      </c>
      <c r="I4615">
        <v>1490</v>
      </c>
      <c r="N4615">
        <f>COUNTIF(Cod_Mun_Norte!B:B,DADOS_SNIS_Minas!A4615)</f>
        <v>0</v>
      </c>
    </row>
    <row r="4616" spans="1:14" x14ac:dyDescent="0.2">
      <c r="A4616">
        <v>311620</v>
      </c>
      <c r="B4616" t="s">
        <v>148</v>
      </c>
      <c r="C4616" t="s">
        <v>98</v>
      </c>
      <c r="D4616">
        <v>2008</v>
      </c>
      <c r="H4616">
        <v>2975</v>
      </c>
      <c r="I4616">
        <v>1490</v>
      </c>
      <c r="N4616">
        <f>COUNTIF(Cod_Mun_Norte!B:B,DADOS_SNIS_Minas!A4616)</f>
        <v>0</v>
      </c>
    </row>
    <row r="4617" spans="1:14" x14ac:dyDescent="0.2">
      <c r="A4617">
        <v>311620</v>
      </c>
      <c r="B4617" t="s">
        <v>148</v>
      </c>
      <c r="C4617" t="s">
        <v>98</v>
      </c>
      <c r="D4617">
        <v>2007</v>
      </c>
      <c r="H4617">
        <v>2893</v>
      </c>
      <c r="I4617">
        <v>1449</v>
      </c>
      <c r="N4617">
        <f>COUNTIF(Cod_Mun_Norte!B:B,DADOS_SNIS_Minas!A4617)</f>
        <v>0</v>
      </c>
    </row>
    <row r="4618" spans="1:14" x14ac:dyDescent="0.2">
      <c r="A4618">
        <v>311620</v>
      </c>
      <c r="B4618" t="s">
        <v>148</v>
      </c>
      <c r="C4618" t="s">
        <v>98</v>
      </c>
      <c r="D4618">
        <v>2006</v>
      </c>
      <c r="H4618">
        <v>3001</v>
      </c>
      <c r="I4618">
        <v>1430</v>
      </c>
      <c r="N4618">
        <f>COUNTIF(Cod_Mun_Norte!B:B,DADOS_SNIS_Minas!A4618)</f>
        <v>0</v>
      </c>
    </row>
    <row r="4619" spans="1:14" x14ac:dyDescent="0.2">
      <c r="A4619">
        <v>311620</v>
      </c>
      <c r="B4619" t="s">
        <v>148</v>
      </c>
      <c r="C4619" t="s">
        <v>98</v>
      </c>
      <c r="D4619">
        <v>2005</v>
      </c>
      <c r="H4619">
        <v>2994</v>
      </c>
      <c r="I4619">
        <v>1427</v>
      </c>
      <c r="N4619">
        <f>COUNTIF(Cod_Mun_Norte!B:B,DADOS_SNIS_Minas!A4619)</f>
        <v>0</v>
      </c>
    </row>
    <row r="4620" spans="1:14" x14ac:dyDescent="0.2">
      <c r="A4620">
        <v>311620</v>
      </c>
      <c r="B4620" t="s">
        <v>148</v>
      </c>
      <c r="C4620" t="s">
        <v>98</v>
      </c>
      <c r="D4620">
        <v>2004</v>
      </c>
      <c r="H4620">
        <v>2988</v>
      </c>
      <c r="I4620">
        <v>1424</v>
      </c>
      <c r="N4620">
        <f>COUNTIF(Cod_Mun_Norte!B:B,DADOS_SNIS_Minas!A4620)</f>
        <v>0</v>
      </c>
    </row>
    <row r="4621" spans="1:14" x14ac:dyDescent="0.2">
      <c r="A4621">
        <v>311620</v>
      </c>
      <c r="B4621" t="s">
        <v>148</v>
      </c>
      <c r="C4621" t="s">
        <v>98</v>
      </c>
      <c r="D4621">
        <v>2003</v>
      </c>
      <c r="H4621">
        <v>2976</v>
      </c>
      <c r="I4621">
        <v>1419</v>
      </c>
      <c r="N4621">
        <f>COUNTIF(Cod_Mun_Norte!B:B,DADOS_SNIS_Minas!A4621)</f>
        <v>0</v>
      </c>
    </row>
    <row r="4622" spans="1:14" x14ac:dyDescent="0.2">
      <c r="A4622">
        <v>311620</v>
      </c>
      <c r="B4622" t="s">
        <v>148</v>
      </c>
      <c r="C4622" t="s">
        <v>98</v>
      </c>
      <c r="D4622">
        <v>2002</v>
      </c>
      <c r="H4622">
        <v>2970</v>
      </c>
      <c r="I4622">
        <v>1416</v>
      </c>
      <c r="N4622">
        <f>COUNTIF(Cod_Mun_Norte!B:B,DADOS_SNIS_Minas!A4622)</f>
        <v>0</v>
      </c>
    </row>
    <row r="4623" spans="1:14" x14ac:dyDescent="0.2">
      <c r="A4623">
        <v>311620</v>
      </c>
      <c r="B4623" t="s">
        <v>148</v>
      </c>
      <c r="C4623" t="s">
        <v>98</v>
      </c>
      <c r="D4623">
        <v>2001</v>
      </c>
      <c r="H4623">
        <v>2965</v>
      </c>
      <c r="I4623">
        <v>1413</v>
      </c>
      <c r="N4623">
        <f>COUNTIF(Cod_Mun_Norte!B:B,DADOS_SNIS_Minas!A4623)</f>
        <v>0</v>
      </c>
    </row>
    <row r="4624" spans="1:14" x14ac:dyDescent="0.2">
      <c r="A4624">
        <v>311620</v>
      </c>
      <c r="B4624" t="s">
        <v>148</v>
      </c>
      <c r="C4624" t="s">
        <v>98</v>
      </c>
      <c r="D4624">
        <v>2000</v>
      </c>
      <c r="H4624">
        <v>2958</v>
      </c>
      <c r="I4624">
        <v>1410</v>
      </c>
      <c r="N4624">
        <f>COUNTIF(Cod_Mun_Norte!B:B,DADOS_SNIS_Minas!A4624)</f>
        <v>0</v>
      </c>
    </row>
    <row r="4625" spans="1:14" x14ac:dyDescent="0.2">
      <c r="A4625">
        <v>311620</v>
      </c>
      <c r="B4625" t="s">
        <v>148</v>
      </c>
      <c r="C4625" t="s">
        <v>98</v>
      </c>
      <c r="D4625">
        <v>1999</v>
      </c>
      <c r="H4625">
        <v>3091</v>
      </c>
      <c r="I4625">
        <v>1375</v>
      </c>
      <c r="N4625">
        <f>COUNTIF(Cod_Mun_Norte!B:B,DADOS_SNIS_Minas!A4625)</f>
        <v>0</v>
      </c>
    </row>
    <row r="4626" spans="1:14" x14ac:dyDescent="0.2">
      <c r="A4626">
        <v>311620</v>
      </c>
      <c r="B4626" t="s">
        <v>148</v>
      </c>
      <c r="C4626" t="s">
        <v>98</v>
      </c>
      <c r="D4626">
        <v>1998</v>
      </c>
      <c r="H4626">
        <v>3063</v>
      </c>
      <c r="I4626">
        <v>1363</v>
      </c>
      <c r="N4626">
        <f>COUNTIF(Cod_Mun_Norte!B:B,DADOS_SNIS_Minas!A4626)</f>
        <v>0</v>
      </c>
    </row>
    <row r="4627" spans="1:14" x14ac:dyDescent="0.2">
      <c r="A4627">
        <v>311620</v>
      </c>
      <c r="B4627" t="s">
        <v>148</v>
      </c>
      <c r="C4627" t="s">
        <v>98</v>
      </c>
      <c r="D4627">
        <v>1997</v>
      </c>
      <c r="H4627">
        <v>3036</v>
      </c>
      <c r="I4627">
        <v>1351</v>
      </c>
      <c r="N4627">
        <f>COUNTIF(Cod_Mun_Norte!B:B,DADOS_SNIS_Minas!A4627)</f>
        <v>0</v>
      </c>
    </row>
    <row r="4628" spans="1:14" x14ac:dyDescent="0.2">
      <c r="A4628">
        <v>311620</v>
      </c>
      <c r="B4628" t="s">
        <v>148</v>
      </c>
      <c r="C4628" t="s">
        <v>98</v>
      </c>
      <c r="D4628">
        <v>1996</v>
      </c>
      <c r="H4628">
        <v>3003</v>
      </c>
      <c r="I4628">
        <v>1336</v>
      </c>
      <c r="N4628">
        <f>COUNTIF(Cod_Mun_Norte!B:B,DADOS_SNIS_Minas!A4628)</f>
        <v>0</v>
      </c>
    </row>
    <row r="4629" spans="1:14" x14ac:dyDescent="0.2">
      <c r="A4629">
        <v>311620</v>
      </c>
      <c r="B4629" t="s">
        <v>148</v>
      </c>
      <c r="C4629" t="s">
        <v>98</v>
      </c>
      <c r="D4629">
        <v>1995</v>
      </c>
      <c r="H4629">
        <v>2758</v>
      </c>
      <c r="I4629">
        <v>1227</v>
      </c>
      <c r="N4629">
        <f>COUNTIF(Cod_Mun_Norte!B:B,DADOS_SNIS_Minas!A4629)</f>
        <v>0</v>
      </c>
    </row>
    <row r="4630" spans="1:14" x14ac:dyDescent="0.2">
      <c r="A4630">
        <v>311630</v>
      </c>
      <c r="B4630" t="s">
        <v>967</v>
      </c>
      <c r="C4630" t="s">
        <v>98</v>
      </c>
      <c r="D4630">
        <v>2020</v>
      </c>
      <c r="E4630" t="s">
        <v>968</v>
      </c>
      <c r="F4630" t="s">
        <v>357</v>
      </c>
      <c r="G4630" t="s">
        <v>383</v>
      </c>
      <c r="H4630">
        <v>6799</v>
      </c>
      <c r="I4630">
        <v>3130</v>
      </c>
      <c r="J4630">
        <v>3162</v>
      </c>
      <c r="K4630">
        <v>3130</v>
      </c>
      <c r="L4630">
        <v>100</v>
      </c>
      <c r="M4630">
        <v>46.51</v>
      </c>
      <c r="N4630">
        <f>COUNTIF(Cod_Mun_Norte!B:B,DADOS_SNIS_Minas!A4630)</f>
        <v>0</v>
      </c>
    </row>
    <row r="4631" spans="1:14" x14ac:dyDescent="0.2">
      <c r="A4631">
        <v>311630</v>
      </c>
      <c r="B4631" t="s">
        <v>967</v>
      </c>
      <c r="C4631" t="s">
        <v>98</v>
      </c>
      <c r="D4631">
        <v>2019</v>
      </c>
      <c r="E4631" t="s">
        <v>968</v>
      </c>
      <c r="F4631" t="s">
        <v>357</v>
      </c>
      <c r="G4631" t="s">
        <v>383</v>
      </c>
      <c r="H4631">
        <v>6787</v>
      </c>
      <c r="I4631">
        <v>3124</v>
      </c>
      <c r="J4631">
        <v>3124</v>
      </c>
      <c r="K4631">
        <v>3124</v>
      </c>
      <c r="L4631">
        <v>100</v>
      </c>
      <c r="M4631">
        <v>46.03</v>
      </c>
      <c r="N4631">
        <f>COUNTIF(Cod_Mun_Norte!B:B,DADOS_SNIS_Minas!A4631)</f>
        <v>0</v>
      </c>
    </row>
    <row r="4632" spans="1:14" x14ac:dyDescent="0.2">
      <c r="A4632">
        <v>311630</v>
      </c>
      <c r="B4632" t="s">
        <v>967</v>
      </c>
      <c r="C4632" t="s">
        <v>98</v>
      </c>
      <c r="D4632">
        <v>2018</v>
      </c>
      <c r="E4632" t="s">
        <v>969</v>
      </c>
      <c r="F4632" t="s">
        <v>357</v>
      </c>
      <c r="H4632">
        <v>6774</v>
      </c>
      <c r="I4632">
        <v>3119</v>
      </c>
      <c r="J4632">
        <v>3119</v>
      </c>
      <c r="K4632">
        <v>3119</v>
      </c>
      <c r="L4632">
        <v>100</v>
      </c>
      <c r="M4632">
        <v>46.04</v>
      </c>
      <c r="N4632">
        <f>COUNTIF(Cod_Mun_Norte!B:B,DADOS_SNIS_Minas!A4632)</f>
        <v>0</v>
      </c>
    </row>
    <row r="4633" spans="1:14" x14ac:dyDescent="0.2">
      <c r="A4633">
        <v>311630</v>
      </c>
      <c r="B4633" t="s">
        <v>967</v>
      </c>
      <c r="C4633" t="s">
        <v>98</v>
      </c>
      <c r="D4633">
        <v>2017</v>
      </c>
      <c r="E4633" t="s">
        <v>969</v>
      </c>
      <c r="F4633" t="s">
        <v>357</v>
      </c>
      <c r="H4633">
        <v>6868</v>
      </c>
      <c r="I4633">
        <v>3162</v>
      </c>
      <c r="J4633">
        <v>3162</v>
      </c>
      <c r="K4633">
        <v>3162</v>
      </c>
      <c r="L4633">
        <v>100</v>
      </c>
      <c r="M4633">
        <v>46.04</v>
      </c>
      <c r="N4633">
        <f>COUNTIF(Cod_Mun_Norte!B:B,DADOS_SNIS_Minas!A4633)</f>
        <v>0</v>
      </c>
    </row>
    <row r="4634" spans="1:14" x14ac:dyDescent="0.2">
      <c r="A4634">
        <v>311630</v>
      </c>
      <c r="B4634" t="s">
        <v>967</v>
      </c>
      <c r="C4634" t="s">
        <v>98</v>
      </c>
      <c r="D4634">
        <v>2016</v>
      </c>
      <c r="E4634" t="s">
        <v>969</v>
      </c>
      <c r="F4634" t="s">
        <v>359</v>
      </c>
      <c r="H4634">
        <v>6850</v>
      </c>
      <c r="I4634">
        <v>3153</v>
      </c>
      <c r="J4634">
        <v>3153</v>
      </c>
      <c r="K4634">
        <v>3153</v>
      </c>
      <c r="L4634">
        <v>100</v>
      </c>
      <c r="M4634">
        <v>46.03</v>
      </c>
      <c r="N4634">
        <f>COUNTIF(Cod_Mun_Norte!B:B,DADOS_SNIS_Minas!A4634)</f>
        <v>0</v>
      </c>
    </row>
    <row r="4635" spans="1:14" x14ac:dyDescent="0.2">
      <c r="A4635">
        <v>311630</v>
      </c>
      <c r="B4635" t="s">
        <v>967</v>
      </c>
      <c r="C4635" t="s">
        <v>98</v>
      </c>
      <c r="D4635">
        <v>2015</v>
      </c>
      <c r="E4635" t="s">
        <v>970</v>
      </c>
      <c r="F4635" t="s">
        <v>364</v>
      </c>
      <c r="H4635">
        <v>6832</v>
      </c>
      <c r="I4635">
        <v>3145</v>
      </c>
      <c r="J4635">
        <v>3140</v>
      </c>
      <c r="K4635">
        <v>3140</v>
      </c>
      <c r="L4635">
        <v>99.8</v>
      </c>
      <c r="M4635">
        <v>45.96</v>
      </c>
      <c r="N4635">
        <f>COUNTIF(Cod_Mun_Norte!B:B,DADOS_SNIS_Minas!A4635)</f>
        <v>0</v>
      </c>
    </row>
    <row r="4636" spans="1:14" x14ac:dyDescent="0.2">
      <c r="A4636">
        <v>311630</v>
      </c>
      <c r="B4636" t="s">
        <v>967</v>
      </c>
      <c r="C4636" t="s">
        <v>98</v>
      </c>
      <c r="D4636">
        <v>2014</v>
      </c>
      <c r="E4636" t="s">
        <v>970</v>
      </c>
      <c r="F4636" t="s">
        <v>364</v>
      </c>
      <c r="H4636">
        <v>6813</v>
      </c>
      <c r="I4636">
        <v>3136</v>
      </c>
      <c r="J4636">
        <v>3136</v>
      </c>
      <c r="K4636">
        <v>3136</v>
      </c>
      <c r="L4636">
        <v>100</v>
      </c>
      <c r="M4636">
        <v>46.03</v>
      </c>
      <c r="N4636">
        <f>COUNTIF(Cod_Mun_Norte!B:B,DADOS_SNIS_Minas!A4636)</f>
        <v>0</v>
      </c>
    </row>
    <row r="4637" spans="1:14" x14ac:dyDescent="0.2">
      <c r="A4637">
        <v>311630</v>
      </c>
      <c r="B4637" t="s">
        <v>967</v>
      </c>
      <c r="C4637" t="s">
        <v>98</v>
      </c>
      <c r="D4637">
        <v>2013</v>
      </c>
      <c r="E4637" t="s">
        <v>969</v>
      </c>
      <c r="F4637" t="s">
        <v>359</v>
      </c>
      <c r="H4637">
        <v>6793</v>
      </c>
      <c r="I4637">
        <v>3127</v>
      </c>
      <c r="J4637">
        <v>3127</v>
      </c>
      <c r="K4637">
        <v>3127</v>
      </c>
      <c r="L4637">
        <v>100</v>
      </c>
      <c r="M4637">
        <v>46.03</v>
      </c>
      <c r="N4637">
        <f>COUNTIF(Cod_Mun_Norte!B:B,DADOS_SNIS_Minas!A4637)</f>
        <v>0</v>
      </c>
    </row>
    <row r="4638" spans="1:14" x14ac:dyDescent="0.2">
      <c r="A4638">
        <v>311630</v>
      </c>
      <c r="B4638" t="s">
        <v>967</v>
      </c>
      <c r="C4638" t="s">
        <v>98</v>
      </c>
      <c r="D4638">
        <v>2012</v>
      </c>
      <c r="E4638" t="s">
        <v>969</v>
      </c>
      <c r="F4638" t="s">
        <v>359</v>
      </c>
      <c r="H4638">
        <v>6578</v>
      </c>
      <c r="I4638">
        <v>3028</v>
      </c>
      <c r="J4638">
        <v>3028</v>
      </c>
      <c r="K4638">
        <v>3028</v>
      </c>
      <c r="L4638">
        <v>100</v>
      </c>
      <c r="M4638">
        <v>46.03</v>
      </c>
      <c r="N4638">
        <f>COUNTIF(Cod_Mun_Norte!B:B,DADOS_SNIS_Minas!A4638)</f>
        <v>0</v>
      </c>
    </row>
    <row r="4639" spans="1:14" x14ac:dyDescent="0.2">
      <c r="A4639">
        <v>311630</v>
      </c>
      <c r="B4639" t="s">
        <v>967</v>
      </c>
      <c r="C4639" t="s">
        <v>98</v>
      </c>
      <c r="D4639">
        <v>2011</v>
      </c>
      <c r="E4639" t="s">
        <v>969</v>
      </c>
      <c r="F4639" t="s">
        <v>359</v>
      </c>
      <c r="H4639">
        <v>6563</v>
      </c>
      <c r="I4639">
        <v>3021</v>
      </c>
      <c r="J4639">
        <v>3021</v>
      </c>
      <c r="K4639">
        <v>3021</v>
      </c>
      <c r="L4639">
        <v>100</v>
      </c>
      <c r="M4639">
        <v>46.03</v>
      </c>
      <c r="N4639">
        <f>COUNTIF(Cod_Mun_Norte!B:B,DADOS_SNIS_Minas!A4639)</f>
        <v>0</v>
      </c>
    </row>
    <row r="4640" spans="1:14" x14ac:dyDescent="0.2">
      <c r="A4640">
        <v>311630</v>
      </c>
      <c r="B4640" t="s">
        <v>967</v>
      </c>
      <c r="C4640" t="s">
        <v>98</v>
      </c>
      <c r="D4640">
        <v>2010</v>
      </c>
      <c r="E4640" t="s">
        <v>969</v>
      </c>
      <c r="F4640" t="s">
        <v>359</v>
      </c>
      <c r="H4640">
        <v>6547</v>
      </c>
      <c r="I4640">
        <v>3014</v>
      </c>
      <c r="J4640">
        <v>3014</v>
      </c>
      <c r="K4640">
        <v>3014</v>
      </c>
      <c r="L4640">
        <v>100</v>
      </c>
      <c r="M4640">
        <v>46.04</v>
      </c>
      <c r="N4640">
        <f>COUNTIF(Cod_Mun_Norte!B:B,DADOS_SNIS_Minas!A4640)</f>
        <v>0</v>
      </c>
    </row>
    <row r="4641" spans="1:14" x14ac:dyDescent="0.2">
      <c r="A4641">
        <v>311630</v>
      </c>
      <c r="B4641" t="s">
        <v>967</v>
      </c>
      <c r="C4641" t="s">
        <v>98</v>
      </c>
      <c r="D4641">
        <v>2009</v>
      </c>
      <c r="E4641" t="s">
        <v>970</v>
      </c>
      <c r="F4641" t="s">
        <v>364</v>
      </c>
      <c r="H4641">
        <v>6807</v>
      </c>
      <c r="I4641">
        <v>3011</v>
      </c>
      <c r="J4641">
        <v>4426</v>
      </c>
      <c r="K4641">
        <v>4426</v>
      </c>
      <c r="L4641">
        <v>100</v>
      </c>
      <c r="M4641">
        <v>65.02</v>
      </c>
      <c r="N4641">
        <f>COUNTIF(Cod_Mun_Norte!B:B,DADOS_SNIS_Minas!A4641)</f>
        <v>0</v>
      </c>
    </row>
    <row r="4642" spans="1:14" x14ac:dyDescent="0.2">
      <c r="A4642">
        <v>311630</v>
      </c>
      <c r="B4642" t="s">
        <v>967</v>
      </c>
      <c r="C4642" t="s">
        <v>98</v>
      </c>
      <c r="D4642">
        <v>2008</v>
      </c>
      <c r="E4642" t="s">
        <v>361</v>
      </c>
      <c r="F4642" t="s">
        <v>362</v>
      </c>
      <c r="H4642">
        <v>6770</v>
      </c>
      <c r="I4642">
        <v>2994</v>
      </c>
      <c r="J4642">
        <v>4445</v>
      </c>
      <c r="K4642">
        <v>4445</v>
      </c>
      <c r="L4642">
        <v>100</v>
      </c>
      <c r="M4642">
        <v>65.66</v>
      </c>
      <c r="N4642">
        <f>COUNTIF(Cod_Mun_Norte!B:B,DADOS_SNIS_Minas!A4642)</f>
        <v>0</v>
      </c>
    </row>
    <row r="4643" spans="1:14" x14ac:dyDescent="0.2">
      <c r="A4643">
        <v>311630</v>
      </c>
      <c r="B4643" t="s">
        <v>967</v>
      </c>
      <c r="C4643" t="s">
        <v>98</v>
      </c>
      <c r="D4643">
        <v>2007</v>
      </c>
      <c r="E4643" t="s">
        <v>361</v>
      </c>
      <c r="F4643" t="s">
        <v>362</v>
      </c>
      <c r="H4643">
        <v>6539</v>
      </c>
      <c r="I4643">
        <v>2892</v>
      </c>
      <c r="J4643">
        <v>4478</v>
      </c>
      <c r="K4643">
        <v>4478</v>
      </c>
      <c r="L4643">
        <v>100</v>
      </c>
      <c r="M4643">
        <v>68.48</v>
      </c>
      <c r="N4643">
        <f>COUNTIF(Cod_Mun_Norte!B:B,DADOS_SNIS_Minas!A4643)</f>
        <v>0</v>
      </c>
    </row>
    <row r="4644" spans="1:14" x14ac:dyDescent="0.2">
      <c r="A4644">
        <v>311630</v>
      </c>
      <c r="B4644" t="s">
        <v>967</v>
      </c>
      <c r="C4644" t="s">
        <v>98</v>
      </c>
      <c r="D4644">
        <v>2006</v>
      </c>
      <c r="E4644" t="s">
        <v>361</v>
      </c>
      <c r="F4644" t="s">
        <v>362</v>
      </c>
      <c r="H4644">
        <v>6423</v>
      </c>
      <c r="I4644">
        <v>2448</v>
      </c>
      <c r="J4644">
        <v>4448</v>
      </c>
      <c r="K4644">
        <v>4448</v>
      </c>
      <c r="L4644">
        <v>100</v>
      </c>
      <c r="M4644">
        <v>69.25</v>
      </c>
      <c r="N4644">
        <f>COUNTIF(Cod_Mun_Norte!B:B,DADOS_SNIS_Minas!A4644)</f>
        <v>0</v>
      </c>
    </row>
    <row r="4645" spans="1:14" x14ac:dyDescent="0.2">
      <c r="A4645">
        <v>311630</v>
      </c>
      <c r="B4645" t="s">
        <v>967</v>
      </c>
      <c r="C4645" t="s">
        <v>98</v>
      </c>
      <c r="D4645">
        <v>2005</v>
      </c>
      <c r="E4645" t="s">
        <v>361</v>
      </c>
      <c r="F4645" t="s">
        <v>362</v>
      </c>
      <c r="H4645">
        <v>6411</v>
      </c>
      <c r="I4645">
        <v>2443</v>
      </c>
      <c r="N4645">
        <f>COUNTIF(Cod_Mun_Norte!B:B,DADOS_SNIS_Minas!A4645)</f>
        <v>0</v>
      </c>
    </row>
    <row r="4646" spans="1:14" x14ac:dyDescent="0.2">
      <c r="A4646">
        <v>311630</v>
      </c>
      <c r="B4646" t="s">
        <v>967</v>
      </c>
      <c r="C4646" t="s">
        <v>98</v>
      </c>
      <c r="D4646">
        <v>2004</v>
      </c>
      <c r="H4646">
        <v>6399</v>
      </c>
      <c r="I4646">
        <v>2439</v>
      </c>
      <c r="N4646">
        <f>COUNTIF(Cod_Mun_Norte!B:B,DADOS_SNIS_Minas!A4646)</f>
        <v>0</v>
      </c>
    </row>
    <row r="4647" spans="1:14" x14ac:dyDescent="0.2">
      <c r="A4647">
        <v>311630</v>
      </c>
      <c r="B4647" t="s">
        <v>967</v>
      </c>
      <c r="C4647" t="s">
        <v>98</v>
      </c>
      <c r="D4647">
        <v>2003</v>
      </c>
      <c r="H4647">
        <v>6377</v>
      </c>
      <c r="I4647">
        <v>2430</v>
      </c>
      <c r="N4647">
        <f>COUNTIF(Cod_Mun_Norte!B:B,DADOS_SNIS_Minas!A4647)</f>
        <v>0</v>
      </c>
    </row>
    <row r="4648" spans="1:14" x14ac:dyDescent="0.2">
      <c r="A4648">
        <v>311630</v>
      </c>
      <c r="B4648" t="s">
        <v>967</v>
      </c>
      <c r="C4648" t="s">
        <v>98</v>
      </c>
      <c r="D4648">
        <v>2002</v>
      </c>
      <c r="H4648">
        <v>6367</v>
      </c>
      <c r="I4648">
        <v>2426</v>
      </c>
      <c r="N4648">
        <f>COUNTIF(Cod_Mun_Norte!B:B,DADOS_SNIS_Minas!A4648)</f>
        <v>0</v>
      </c>
    </row>
    <row r="4649" spans="1:14" x14ac:dyDescent="0.2">
      <c r="A4649">
        <v>311630</v>
      </c>
      <c r="B4649" t="s">
        <v>967</v>
      </c>
      <c r="C4649" t="s">
        <v>98</v>
      </c>
      <c r="D4649">
        <v>2001</v>
      </c>
      <c r="H4649">
        <v>6365</v>
      </c>
      <c r="I4649">
        <v>2426</v>
      </c>
      <c r="N4649">
        <f>COUNTIF(Cod_Mun_Norte!B:B,DADOS_SNIS_Minas!A4649)</f>
        <v>0</v>
      </c>
    </row>
    <row r="4650" spans="1:14" x14ac:dyDescent="0.2">
      <c r="A4650">
        <v>311630</v>
      </c>
      <c r="B4650" t="s">
        <v>967</v>
      </c>
      <c r="C4650" t="s">
        <v>98</v>
      </c>
      <c r="D4650">
        <v>2000</v>
      </c>
      <c r="H4650">
        <v>6345</v>
      </c>
      <c r="I4650">
        <v>2418</v>
      </c>
      <c r="N4650">
        <f>COUNTIF(Cod_Mun_Norte!B:B,DADOS_SNIS_Minas!A4650)</f>
        <v>0</v>
      </c>
    </row>
    <row r="4651" spans="1:14" x14ac:dyDescent="0.2">
      <c r="A4651">
        <v>311630</v>
      </c>
      <c r="B4651" t="s">
        <v>967</v>
      </c>
      <c r="C4651" t="s">
        <v>98</v>
      </c>
      <c r="D4651">
        <v>1999</v>
      </c>
      <c r="H4651">
        <v>6613</v>
      </c>
      <c r="I4651">
        <v>2205</v>
      </c>
      <c r="N4651">
        <f>COUNTIF(Cod_Mun_Norte!B:B,DADOS_SNIS_Minas!A4651)</f>
        <v>0</v>
      </c>
    </row>
    <row r="4652" spans="1:14" x14ac:dyDescent="0.2">
      <c r="A4652">
        <v>311630</v>
      </c>
      <c r="B4652" t="s">
        <v>967</v>
      </c>
      <c r="C4652" t="s">
        <v>98</v>
      </c>
      <c r="D4652">
        <v>1998</v>
      </c>
      <c r="H4652">
        <v>6557</v>
      </c>
      <c r="I4652">
        <v>2187</v>
      </c>
      <c r="N4652">
        <f>COUNTIF(Cod_Mun_Norte!B:B,DADOS_SNIS_Minas!A4652)</f>
        <v>0</v>
      </c>
    </row>
    <row r="4653" spans="1:14" x14ac:dyDescent="0.2">
      <c r="A4653">
        <v>311630</v>
      </c>
      <c r="B4653" t="s">
        <v>967</v>
      </c>
      <c r="C4653" t="s">
        <v>98</v>
      </c>
      <c r="D4653">
        <v>1997</v>
      </c>
      <c r="H4653">
        <v>6501</v>
      </c>
      <c r="I4653">
        <v>2168</v>
      </c>
      <c r="N4653">
        <f>COUNTIF(Cod_Mun_Norte!B:B,DADOS_SNIS_Minas!A4653)</f>
        <v>0</v>
      </c>
    </row>
    <row r="4654" spans="1:14" x14ac:dyDescent="0.2">
      <c r="A4654">
        <v>311630</v>
      </c>
      <c r="B4654" t="s">
        <v>967</v>
      </c>
      <c r="C4654" t="s">
        <v>98</v>
      </c>
      <c r="D4654">
        <v>1996</v>
      </c>
      <c r="H4654">
        <v>6435</v>
      </c>
      <c r="I4654">
        <v>2146</v>
      </c>
      <c r="N4654">
        <f>COUNTIF(Cod_Mun_Norte!B:B,DADOS_SNIS_Minas!A4654)</f>
        <v>0</v>
      </c>
    </row>
    <row r="4655" spans="1:14" x14ac:dyDescent="0.2">
      <c r="A4655">
        <v>311630</v>
      </c>
      <c r="B4655" t="s">
        <v>967</v>
      </c>
      <c r="C4655" t="s">
        <v>98</v>
      </c>
      <c r="D4655">
        <v>1995</v>
      </c>
      <c r="H4655">
        <v>6206</v>
      </c>
      <c r="I4655">
        <v>2070</v>
      </c>
      <c r="N4655">
        <f>COUNTIF(Cod_Mun_Norte!B:B,DADOS_SNIS_Minas!A4655)</f>
        <v>0</v>
      </c>
    </row>
    <row r="4656" spans="1:14" x14ac:dyDescent="0.2">
      <c r="A4656">
        <v>311640</v>
      </c>
      <c r="B4656" t="s">
        <v>149</v>
      </c>
      <c r="C4656" t="s">
        <v>98</v>
      </c>
      <c r="D4656">
        <v>2020</v>
      </c>
      <c r="E4656" t="s">
        <v>971</v>
      </c>
      <c r="F4656" t="s">
        <v>367</v>
      </c>
      <c r="G4656" t="s">
        <v>378</v>
      </c>
      <c r="H4656">
        <v>4853</v>
      </c>
      <c r="I4656">
        <v>2703</v>
      </c>
      <c r="J4656">
        <v>4853</v>
      </c>
      <c r="K4656">
        <v>2703</v>
      </c>
      <c r="L4656">
        <v>100</v>
      </c>
      <c r="M4656">
        <v>100</v>
      </c>
      <c r="N4656">
        <f>COUNTIF(Cod_Mun_Norte!B:B,DADOS_SNIS_Minas!A4656)</f>
        <v>0</v>
      </c>
    </row>
    <row r="4657" spans="1:14" x14ac:dyDescent="0.2">
      <c r="A4657">
        <v>311640</v>
      </c>
      <c r="B4657" t="s">
        <v>149</v>
      </c>
      <c r="C4657" t="s">
        <v>98</v>
      </c>
      <c r="D4657">
        <v>2019</v>
      </c>
      <c r="E4657" t="s">
        <v>971</v>
      </c>
      <c r="F4657" t="s">
        <v>367</v>
      </c>
      <c r="G4657" t="s">
        <v>378</v>
      </c>
      <c r="H4657">
        <v>4843</v>
      </c>
      <c r="I4657">
        <v>2698</v>
      </c>
      <c r="J4657">
        <v>4810</v>
      </c>
      <c r="K4657">
        <v>2674</v>
      </c>
      <c r="L4657">
        <v>99.1</v>
      </c>
      <c r="M4657">
        <v>99.32</v>
      </c>
      <c r="N4657">
        <f>COUNTIF(Cod_Mun_Norte!B:B,DADOS_SNIS_Minas!A4657)</f>
        <v>0</v>
      </c>
    </row>
    <row r="4658" spans="1:14" x14ac:dyDescent="0.2">
      <c r="A4658">
        <v>311640</v>
      </c>
      <c r="B4658" t="s">
        <v>149</v>
      </c>
      <c r="C4658" t="s">
        <v>98</v>
      </c>
      <c r="D4658">
        <v>2018</v>
      </c>
      <c r="E4658" t="s">
        <v>972</v>
      </c>
      <c r="F4658" t="s">
        <v>99</v>
      </c>
      <c r="H4658">
        <v>4810</v>
      </c>
      <c r="I4658">
        <v>2679</v>
      </c>
      <c r="J4658">
        <v>4810</v>
      </c>
      <c r="K4658">
        <v>2674</v>
      </c>
      <c r="L4658">
        <v>99.8</v>
      </c>
      <c r="M4658">
        <v>100</v>
      </c>
      <c r="N4658">
        <f>COUNTIF(Cod_Mun_Norte!B:B,DADOS_SNIS_Minas!A4658)</f>
        <v>0</v>
      </c>
    </row>
    <row r="4659" spans="1:14" x14ac:dyDescent="0.2">
      <c r="A4659">
        <v>311640</v>
      </c>
      <c r="B4659" t="s">
        <v>149</v>
      </c>
      <c r="C4659" t="s">
        <v>98</v>
      </c>
      <c r="D4659">
        <v>2017</v>
      </c>
      <c r="E4659" t="s">
        <v>972</v>
      </c>
      <c r="F4659" t="s">
        <v>99</v>
      </c>
      <c r="H4659">
        <v>4847</v>
      </c>
      <c r="I4659">
        <v>2700</v>
      </c>
      <c r="J4659">
        <v>4801</v>
      </c>
      <c r="K4659">
        <v>2674</v>
      </c>
      <c r="L4659">
        <v>99</v>
      </c>
      <c r="M4659">
        <v>99.05</v>
      </c>
      <c r="N4659">
        <f>COUNTIF(Cod_Mun_Norte!B:B,DADOS_SNIS_Minas!A4659)</f>
        <v>0</v>
      </c>
    </row>
    <row r="4660" spans="1:14" x14ac:dyDescent="0.2">
      <c r="A4660">
        <v>311640</v>
      </c>
      <c r="B4660" t="s">
        <v>149</v>
      </c>
      <c r="C4660" t="s">
        <v>98</v>
      </c>
      <c r="D4660">
        <v>2016</v>
      </c>
      <c r="E4660" t="s">
        <v>971</v>
      </c>
      <c r="F4660" t="s">
        <v>367</v>
      </c>
      <c r="H4660">
        <v>4824</v>
      </c>
      <c r="I4660">
        <v>2687</v>
      </c>
      <c r="J4660">
        <v>4801</v>
      </c>
      <c r="K4660">
        <v>2674</v>
      </c>
      <c r="L4660">
        <v>99.5</v>
      </c>
      <c r="M4660">
        <v>99.52</v>
      </c>
      <c r="N4660">
        <f>COUNTIF(Cod_Mun_Norte!B:B,DADOS_SNIS_Minas!A4660)</f>
        <v>0</v>
      </c>
    </row>
    <row r="4661" spans="1:14" x14ac:dyDescent="0.2">
      <c r="A4661">
        <v>311640</v>
      </c>
      <c r="B4661" t="s">
        <v>149</v>
      </c>
      <c r="C4661" t="s">
        <v>98</v>
      </c>
      <c r="D4661">
        <v>2015</v>
      </c>
      <c r="E4661" t="s">
        <v>971</v>
      </c>
      <c r="F4661" t="s">
        <v>367</v>
      </c>
      <c r="H4661">
        <v>4801</v>
      </c>
      <c r="I4661">
        <v>2674</v>
      </c>
      <c r="J4661">
        <v>4801</v>
      </c>
      <c r="K4661">
        <v>2674</v>
      </c>
      <c r="L4661">
        <v>100</v>
      </c>
      <c r="M4661">
        <v>100</v>
      </c>
      <c r="N4661">
        <f>COUNTIF(Cod_Mun_Norte!B:B,DADOS_SNIS_Minas!A4661)</f>
        <v>0</v>
      </c>
    </row>
    <row r="4662" spans="1:14" x14ac:dyDescent="0.2">
      <c r="A4662">
        <v>311640</v>
      </c>
      <c r="B4662" t="s">
        <v>149</v>
      </c>
      <c r="C4662" t="s">
        <v>98</v>
      </c>
      <c r="D4662">
        <v>2014</v>
      </c>
      <c r="E4662" t="s">
        <v>971</v>
      </c>
      <c r="F4662" t="s">
        <v>367</v>
      </c>
      <c r="H4662">
        <v>4776</v>
      </c>
      <c r="I4662">
        <v>2660</v>
      </c>
      <c r="J4662">
        <v>2660</v>
      </c>
      <c r="K4662">
        <v>2660</v>
      </c>
      <c r="L4662">
        <v>100</v>
      </c>
      <c r="M4662">
        <v>55.7</v>
      </c>
      <c r="N4662">
        <f>COUNTIF(Cod_Mun_Norte!B:B,DADOS_SNIS_Minas!A4662)</f>
        <v>0</v>
      </c>
    </row>
    <row r="4663" spans="1:14" x14ac:dyDescent="0.2">
      <c r="A4663">
        <v>311640</v>
      </c>
      <c r="B4663" t="s">
        <v>149</v>
      </c>
      <c r="C4663" t="s">
        <v>98</v>
      </c>
      <c r="D4663">
        <v>2013</v>
      </c>
      <c r="H4663">
        <v>4751</v>
      </c>
      <c r="I4663">
        <v>2646</v>
      </c>
      <c r="N4663">
        <f>COUNTIF(Cod_Mun_Norte!B:B,DADOS_SNIS_Minas!A4663)</f>
        <v>0</v>
      </c>
    </row>
    <row r="4664" spans="1:14" x14ac:dyDescent="0.2">
      <c r="A4664">
        <v>311640</v>
      </c>
      <c r="B4664" t="s">
        <v>149</v>
      </c>
      <c r="C4664" t="s">
        <v>98</v>
      </c>
      <c r="D4664">
        <v>2012</v>
      </c>
      <c r="H4664">
        <v>4588</v>
      </c>
      <c r="I4664">
        <v>2556</v>
      </c>
      <c r="N4664">
        <f>COUNTIF(Cod_Mun_Norte!B:B,DADOS_SNIS_Minas!A4664)</f>
        <v>0</v>
      </c>
    </row>
    <row r="4665" spans="1:14" x14ac:dyDescent="0.2">
      <c r="A4665">
        <v>311640</v>
      </c>
      <c r="B4665" t="s">
        <v>149</v>
      </c>
      <c r="C4665" t="s">
        <v>98</v>
      </c>
      <c r="D4665">
        <v>2011</v>
      </c>
      <c r="H4665">
        <v>4566</v>
      </c>
      <c r="I4665">
        <v>2543</v>
      </c>
      <c r="N4665">
        <f>COUNTIF(Cod_Mun_Norte!B:B,DADOS_SNIS_Minas!A4665)</f>
        <v>0</v>
      </c>
    </row>
    <row r="4666" spans="1:14" x14ac:dyDescent="0.2">
      <c r="A4666">
        <v>311640</v>
      </c>
      <c r="B4666" t="s">
        <v>149</v>
      </c>
      <c r="C4666" t="s">
        <v>98</v>
      </c>
      <c r="D4666">
        <v>2010</v>
      </c>
      <c r="E4666" t="s">
        <v>972</v>
      </c>
      <c r="F4666" t="s">
        <v>99</v>
      </c>
      <c r="H4666">
        <v>4542</v>
      </c>
      <c r="I4666">
        <v>2530</v>
      </c>
      <c r="J4666">
        <v>2530</v>
      </c>
      <c r="K4666">
        <v>2530</v>
      </c>
      <c r="L4666">
        <v>100</v>
      </c>
      <c r="M4666">
        <v>55.7</v>
      </c>
      <c r="N4666">
        <f>COUNTIF(Cod_Mun_Norte!B:B,DADOS_SNIS_Minas!A4666)</f>
        <v>0</v>
      </c>
    </row>
    <row r="4667" spans="1:14" x14ac:dyDescent="0.2">
      <c r="A4667">
        <v>311640</v>
      </c>
      <c r="B4667" t="s">
        <v>149</v>
      </c>
      <c r="C4667" t="s">
        <v>98</v>
      </c>
      <c r="D4667">
        <v>2009</v>
      </c>
      <c r="H4667">
        <v>4453</v>
      </c>
      <c r="I4667">
        <v>2428</v>
      </c>
      <c r="N4667">
        <f>COUNTIF(Cod_Mun_Norte!B:B,DADOS_SNIS_Minas!A4667)</f>
        <v>0</v>
      </c>
    </row>
    <row r="4668" spans="1:14" x14ac:dyDescent="0.2">
      <c r="A4668">
        <v>311640</v>
      </c>
      <c r="B4668" t="s">
        <v>149</v>
      </c>
      <c r="C4668" t="s">
        <v>98</v>
      </c>
      <c r="D4668">
        <v>2008</v>
      </c>
      <c r="H4668">
        <v>4437</v>
      </c>
      <c r="I4668">
        <v>2419</v>
      </c>
      <c r="N4668">
        <f>COUNTIF(Cod_Mun_Norte!B:B,DADOS_SNIS_Minas!A4668)</f>
        <v>0</v>
      </c>
    </row>
    <row r="4669" spans="1:14" x14ac:dyDescent="0.2">
      <c r="A4669">
        <v>311640</v>
      </c>
      <c r="B4669" t="s">
        <v>149</v>
      </c>
      <c r="C4669" t="s">
        <v>98</v>
      </c>
      <c r="D4669">
        <v>2007</v>
      </c>
      <c r="H4669">
        <v>4295</v>
      </c>
      <c r="I4669">
        <v>2342</v>
      </c>
      <c r="N4669">
        <f>COUNTIF(Cod_Mun_Norte!B:B,DADOS_SNIS_Minas!A4669)</f>
        <v>0</v>
      </c>
    </row>
    <row r="4670" spans="1:14" x14ac:dyDescent="0.2">
      <c r="A4670">
        <v>311640</v>
      </c>
      <c r="B4670" t="s">
        <v>149</v>
      </c>
      <c r="C4670" t="s">
        <v>98</v>
      </c>
      <c r="D4670">
        <v>2006</v>
      </c>
      <c r="H4670">
        <v>4858</v>
      </c>
      <c r="I4670">
        <v>2360</v>
      </c>
      <c r="N4670">
        <f>COUNTIF(Cod_Mun_Norte!B:B,DADOS_SNIS_Minas!A4670)</f>
        <v>0</v>
      </c>
    </row>
    <row r="4671" spans="1:14" x14ac:dyDescent="0.2">
      <c r="A4671">
        <v>311640</v>
      </c>
      <c r="B4671" t="s">
        <v>149</v>
      </c>
      <c r="C4671" t="s">
        <v>98</v>
      </c>
      <c r="D4671">
        <v>2005</v>
      </c>
      <c r="H4671">
        <v>4764</v>
      </c>
      <c r="I4671">
        <v>2315</v>
      </c>
      <c r="N4671">
        <f>COUNTIF(Cod_Mun_Norte!B:B,DADOS_SNIS_Minas!A4671)</f>
        <v>0</v>
      </c>
    </row>
    <row r="4672" spans="1:14" x14ac:dyDescent="0.2">
      <c r="A4672">
        <v>311640</v>
      </c>
      <c r="B4672" t="s">
        <v>149</v>
      </c>
      <c r="C4672" t="s">
        <v>98</v>
      </c>
      <c r="D4672">
        <v>2004</v>
      </c>
      <c r="H4672">
        <v>4669</v>
      </c>
      <c r="I4672">
        <v>2268</v>
      </c>
      <c r="N4672">
        <f>COUNTIF(Cod_Mun_Norte!B:B,DADOS_SNIS_Minas!A4672)</f>
        <v>0</v>
      </c>
    </row>
    <row r="4673" spans="1:14" x14ac:dyDescent="0.2">
      <c r="A4673">
        <v>311640</v>
      </c>
      <c r="B4673" t="s">
        <v>149</v>
      </c>
      <c r="C4673" t="s">
        <v>98</v>
      </c>
      <c r="D4673">
        <v>2003</v>
      </c>
      <c r="H4673">
        <v>4499</v>
      </c>
      <c r="I4673">
        <v>2186</v>
      </c>
      <c r="N4673">
        <f>COUNTIF(Cod_Mun_Norte!B:B,DADOS_SNIS_Minas!A4673)</f>
        <v>0</v>
      </c>
    </row>
    <row r="4674" spans="1:14" x14ac:dyDescent="0.2">
      <c r="A4674">
        <v>311640</v>
      </c>
      <c r="B4674" t="s">
        <v>149</v>
      </c>
      <c r="C4674" t="s">
        <v>98</v>
      </c>
      <c r="D4674">
        <v>2002</v>
      </c>
      <c r="H4674">
        <v>4417</v>
      </c>
      <c r="I4674">
        <v>2146</v>
      </c>
      <c r="N4674">
        <f>COUNTIF(Cod_Mun_Norte!B:B,DADOS_SNIS_Minas!A4674)</f>
        <v>0</v>
      </c>
    </row>
    <row r="4675" spans="1:14" x14ac:dyDescent="0.2">
      <c r="A4675">
        <v>311640</v>
      </c>
      <c r="B4675" t="s">
        <v>149</v>
      </c>
      <c r="C4675" t="s">
        <v>98</v>
      </c>
      <c r="D4675">
        <v>2001</v>
      </c>
      <c r="H4675">
        <v>4345</v>
      </c>
      <c r="I4675">
        <v>2111</v>
      </c>
      <c r="N4675">
        <f>COUNTIF(Cod_Mun_Norte!B:B,DADOS_SNIS_Minas!A4675)</f>
        <v>0</v>
      </c>
    </row>
    <row r="4676" spans="1:14" x14ac:dyDescent="0.2">
      <c r="A4676">
        <v>311640</v>
      </c>
      <c r="B4676" t="s">
        <v>149</v>
      </c>
      <c r="C4676" t="s">
        <v>98</v>
      </c>
      <c r="D4676">
        <v>2000</v>
      </c>
      <c r="H4676">
        <v>4242</v>
      </c>
      <c r="I4676">
        <v>2061</v>
      </c>
      <c r="N4676">
        <f>COUNTIF(Cod_Mun_Norte!B:B,DADOS_SNIS_Minas!A4676)</f>
        <v>0</v>
      </c>
    </row>
    <row r="4677" spans="1:14" x14ac:dyDescent="0.2">
      <c r="A4677">
        <v>311640</v>
      </c>
      <c r="B4677" t="s">
        <v>149</v>
      </c>
      <c r="C4677" t="s">
        <v>98</v>
      </c>
      <c r="D4677">
        <v>1999</v>
      </c>
      <c r="H4677">
        <v>4079</v>
      </c>
      <c r="I4677">
        <v>1886</v>
      </c>
      <c r="N4677">
        <f>COUNTIF(Cod_Mun_Norte!B:B,DADOS_SNIS_Minas!A4677)</f>
        <v>0</v>
      </c>
    </row>
    <row r="4678" spans="1:14" x14ac:dyDescent="0.2">
      <c r="A4678">
        <v>311640</v>
      </c>
      <c r="B4678" t="s">
        <v>149</v>
      </c>
      <c r="C4678" t="s">
        <v>98</v>
      </c>
      <c r="D4678">
        <v>1998</v>
      </c>
      <c r="H4678">
        <v>3997</v>
      </c>
      <c r="I4678">
        <v>1848</v>
      </c>
      <c r="N4678">
        <f>COUNTIF(Cod_Mun_Norte!B:B,DADOS_SNIS_Minas!A4678)</f>
        <v>0</v>
      </c>
    </row>
    <row r="4679" spans="1:14" x14ac:dyDescent="0.2">
      <c r="A4679">
        <v>311640</v>
      </c>
      <c r="B4679" t="s">
        <v>149</v>
      </c>
      <c r="C4679" t="s">
        <v>98</v>
      </c>
      <c r="D4679">
        <v>1997</v>
      </c>
      <c r="H4679">
        <v>3916</v>
      </c>
      <c r="I4679">
        <v>1810</v>
      </c>
      <c r="N4679">
        <f>COUNTIF(Cod_Mun_Norte!B:B,DADOS_SNIS_Minas!A4679)</f>
        <v>0</v>
      </c>
    </row>
    <row r="4680" spans="1:14" x14ac:dyDescent="0.2">
      <c r="A4680">
        <v>311640</v>
      </c>
      <c r="B4680" t="s">
        <v>149</v>
      </c>
      <c r="C4680" t="s">
        <v>98</v>
      </c>
      <c r="D4680">
        <v>1996</v>
      </c>
      <c r="H4680">
        <v>3820</v>
      </c>
      <c r="I4680">
        <v>1766</v>
      </c>
      <c r="N4680">
        <f>COUNTIF(Cod_Mun_Norte!B:B,DADOS_SNIS_Minas!A4680)</f>
        <v>0</v>
      </c>
    </row>
    <row r="4681" spans="1:14" x14ac:dyDescent="0.2">
      <c r="A4681">
        <v>311640</v>
      </c>
      <c r="B4681" t="s">
        <v>149</v>
      </c>
      <c r="C4681" t="s">
        <v>98</v>
      </c>
      <c r="D4681">
        <v>1995</v>
      </c>
      <c r="H4681">
        <v>3242</v>
      </c>
      <c r="I4681">
        <v>1499</v>
      </c>
      <c r="N4681">
        <f>COUNTIF(Cod_Mun_Norte!B:B,DADOS_SNIS_Minas!A4681)</f>
        <v>0</v>
      </c>
    </row>
    <row r="4682" spans="1:14" x14ac:dyDescent="0.2">
      <c r="A4682">
        <v>311650</v>
      </c>
      <c r="B4682" t="s">
        <v>12</v>
      </c>
      <c r="C4682" t="s">
        <v>98</v>
      </c>
      <c r="D4682">
        <v>2020</v>
      </c>
      <c r="E4682" t="s">
        <v>973</v>
      </c>
      <c r="F4682" t="s">
        <v>367</v>
      </c>
      <c r="G4682" t="s">
        <v>368</v>
      </c>
      <c r="H4682">
        <v>7514</v>
      </c>
      <c r="I4682">
        <v>5075</v>
      </c>
      <c r="J4682">
        <v>5031</v>
      </c>
      <c r="K4682">
        <v>5031</v>
      </c>
      <c r="L4682">
        <v>99.1</v>
      </c>
      <c r="M4682">
        <v>66.959999999999994</v>
      </c>
      <c r="N4682">
        <f>COUNTIF(Cod_Mun_Norte!B:B,DADOS_SNIS_Minas!A4682)</f>
        <v>1</v>
      </c>
    </row>
    <row r="4683" spans="1:14" x14ac:dyDescent="0.2">
      <c r="A4683">
        <v>311650</v>
      </c>
      <c r="B4683" t="s">
        <v>12</v>
      </c>
      <c r="C4683" t="s">
        <v>98</v>
      </c>
      <c r="D4683">
        <v>2019</v>
      </c>
      <c r="E4683" t="s">
        <v>361</v>
      </c>
      <c r="F4683" t="s">
        <v>99</v>
      </c>
      <c r="G4683" t="s">
        <v>119</v>
      </c>
      <c r="H4683">
        <v>7551</v>
      </c>
      <c r="I4683">
        <v>5100</v>
      </c>
      <c r="J4683">
        <v>4962</v>
      </c>
      <c r="K4683">
        <v>4962</v>
      </c>
      <c r="L4683">
        <v>97.3</v>
      </c>
      <c r="M4683">
        <v>65.709999999999994</v>
      </c>
      <c r="N4683">
        <f>COUNTIF(Cod_Mun_Norte!B:B,DADOS_SNIS_Minas!A4683)</f>
        <v>1</v>
      </c>
    </row>
    <row r="4684" spans="1:14" x14ac:dyDescent="0.2">
      <c r="A4684">
        <v>311650</v>
      </c>
      <c r="B4684" t="s">
        <v>12</v>
      </c>
      <c r="C4684" t="s">
        <v>98</v>
      </c>
      <c r="D4684">
        <v>2018</v>
      </c>
      <c r="E4684" t="s">
        <v>361</v>
      </c>
      <c r="F4684" t="s">
        <v>99</v>
      </c>
      <c r="H4684">
        <v>7590</v>
      </c>
      <c r="I4684">
        <v>5126</v>
      </c>
      <c r="J4684">
        <v>4985</v>
      </c>
      <c r="K4684">
        <v>4985</v>
      </c>
      <c r="L4684">
        <v>97.3</v>
      </c>
      <c r="M4684">
        <v>65.680000000000007</v>
      </c>
      <c r="N4684">
        <f>COUNTIF(Cod_Mun_Norte!B:B,DADOS_SNIS_Minas!A4684)</f>
        <v>1</v>
      </c>
    </row>
    <row r="4685" spans="1:14" x14ac:dyDescent="0.2">
      <c r="A4685">
        <v>311650</v>
      </c>
      <c r="B4685" t="s">
        <v>12</v>
      </c>
      <c r="C4685" t="s">
        <v>98</v>
      </c>
      <c r="D4685">
        <v>2017</v>
      </c>
      <c r="E4685" t="s">
        <v>361</v>
      </c>
      <c r="F4685" t="s">
        <v>99</v>
      </c>
      <c r="H4685">
        <v>7819</v>
      </c>
      <c r="I4685">
        <v>5281</v>
      </c>
      <c r="J4685">
        <v>5003</v>
      </c>
      <c r="K4685">
        <v>5003</v>
      </c>
      <c r="L4685">
        <v>94.7</v>
      </c>
      <c r="M4685">
        <v>63.99</v>
      </c>
      <c r="N4685">
        <f>COUNTIF(Cod_Mun_Norte!B:B,DADOS_SNIS_Minas!A4685)</f>
        <v>1</v>
      </c>
    </row>
    <row r="4686" spans="1:14" x14ac:dyDescent="0.2">
      <c r="A4686">
        <v>311650</v>
      </c>
      <c r="B4686" t="s">
        <v>12</v>
      </c>
      <c r="C4686" t="s">
        <v>98</v>
      </c>
      <c r="D4686">
        <v>2016</v>
      </c>
      <c r="E4686" t="s">
        <v>973</v>
      </c>
      <c r="F4686" t="s">
        <v>367</v>
      </c>
      <c r="H4686">
        <v>7840</v>
      </c>
      <c r="I4686">
        <v>5295</v>
      </c>
      <c r="J4686">
        <v>5085</v>
      </c>
      <c r="K4686">
        <v>5085</v>
      </c>
      <c r="L4686">
        <v>96</v>
      </c>
      <c r="M4686">
        <v>64.86</v>
      </c>
      <c r="N4686">
        <f>COUNTIF(Cod_Mun_Norte!B:B,DADOS_SNIS_Minas!A4686)</f>
        <v>1</v>
      </c>
    </row>
    <row r="4687" spans="1:14" x14ac:dyDescent="0.2">
      <c r="A4687">
        <v>311650</v>
      </c>
      <c r="B4687" t="s">
        <v>12</v>
      </c>
      <c r="C4687" t="s">
        <v>98</v>
      </c>
      <c r="D4687">
        <v>2015</v>
      </c>
      <c r="E4687" t="s">
        <v>361</v>
      </c>
      <c r="F4687" t="s">
        <v>99</v>
      </c>
      <c r="H4687">
        <v>7862</v>
      </c>
      <c r="I4687">
        <v>5310</v>
      </c>
      <c r="J4687">
        <v>5041</v>
      </c>
      <c r="K4687">
        <v>5041</v>
      </c>
      <c r="L4687">
        <v>94.9</v>
      </c>
      <c r="M4687">
        <v>64.12</v>
      </c>
      <c r="N4687">
        <f>COUNTIF(Cod_Mun_Norte!B:B,DADOS_SNIS_Minas!A4687)</f>
        <v>1</v>
      </c>
    </row>
    <row r="4688" spans="1:14" x14ac:dyDescent="0.2">
      <c r="A4688">
        <v>311650</v>
      </c>
      <c r="B4688" t="s">
        <v>12</v>
      </c>
      <c r="C4688" t="s">
        <v>98</v>
      </c>
      <c r="D4688">
        <v>2014</v>
      </c>
      <c r="E4688" t="s">
        <v>361</v>
      </c>
      <c r="F4688" t="s">
        <v>99</v>
      </c>
      <c r="H4688">
        <v>7885</v>
      </c>
      <c r="I4688">
        <v>5325</v>
      </c>
      <c r="J4688">
        <v>5325</v>
      </c>
      <c r="K4688">
        <v>5325</v>
      </c>
      <c r="L4688">
        <v>100</v>
      </c>
      <c r="M4688">
        <v>67.53</v>
      </c>
      <c r="N4688">
        <f>COUNTIF(Cod_Mun_Norte!B:B,DADOS_SNIS_Minas!A4688)</f>
        <v>1</v>
      </c>
    </row>
    <row r="4689" spans="1:14" x14ac:dyDescent="0.2">
      <c r="A4689">
        <v>311650</v>
      </c>
      <c r="B4689" t="s">
        <v>12</v>
      </c>
      <c r="C4689" t="s">
        <v>98</v>
      </c>
      <c r="D4689">
        <v>2013</v>
      </c>
      <c r="E4689" t="s">
        <v>973</v>
      </c>
      <c r="F4689" t="s">
        <v>367</v>
      </c>
      <c r="H4689">
        <v>7909</v>
      </c>
      <c r="I4689">
        <v>5341</v>
      </c>
      <c r="J4689">
        <v>5341</v>
      </c>
      <c r="K4689">
        <v>5341</v>
      </c>
      <c r="L4689">
        <v>100</v>
      </c>
      <c r="M4689">
        <v>67.53</v>
      </c>
      <c r="N4689">
        <f>COUNTIF(Cod_Mun_Norte!B:B,DADOS_SNIS_Minas!A4689)</f>
        <v>1</v>
      </c>
    </row>
    <row r="4690" spans="1:14" x14ac:dyDescent="0.2">
      <c r="A4690">
        <v>311650</v>
      </c>
      <c r="B4690" t="s">
        <v>12</v>
      </c>
      <c r="C4690" t="s">
        <v>98</v>
      </c>
      <c r="D4690">
        <v>2012</v>
      </c>
      <c r="E4690" t="s">
        <v>361</v>
      </c>
      <c r="F4690" t="s">
        <v>99</v>
      </c>
      <c r="H4690">
        <v>7712</v>
      </c>
      <c r="I4690">
        <v>5208</v>
      </c>
      <c r="J4690">
        <v>5208</v>
      </c>
      <c r="K4690">
        <v>5208</v>
      </c>
      <c r="L4690">
        <v>100</v>
      </c>
      <c r="M4690">
        <v>67.53</v>
      </c>
      <c r="N4690">
        <f>COUNTIF(Cod_Mun_Norte!B:B,DADOS_SNIS_Minas!A4690)</f>
        <v>1</v>
      </c>
    </row>
    <row r="4691" spans="1:14" x14ac:dyDescent="0.2">
      <c r="A4691">
        <v>311650</v>
      </c>
      <c r="B4691" t="s">
        <v>12</v>
      </c>
      <c r="C4691" t="s">
        <v>98</v>
      </c>
      <c r="D4691">
        <v>2011</v>
      </c>
      <c r="E4691" t="s">
        <v>361</v>
      </c>
      <c r="F4691" t="s">
        <v>99</v>
      </c>
      <c r="H4691">
        <v>7743</v>
      </c>
      <c r="I4691">
        <v>5229</v>
      </c>
      <c r="J4691">
        <v>5229</v>
      </c>
      <c r="K4691">
        <v>5229</v>
      </c>
      <c r="L4691">
        <v>100</v>
      </c>
      <c r="M4691">
        <v>67.53</v>
      </c>
      <c r="N4691">
        <f>COUNTIF(Cod_Mun_Norte!B:B,DADOS_SNIS_Minas!A4691)</f>
        <v>1</v>
      </c>
    </row>
    <row r="4692" spans="1:14" x14ac:dyDescent="0.2">
      <c r="A4692">
        <v>311650</v>
      </c>
      <c r="B4692" t="s">
        <v>12</v>
      </c>
      <c r="C4692" t="s">
        <v>98</v>
      </c>
      <c r="D4692">
        <v>2010</v>
      </c>
      <c r="E4692" t="s">
        <v>361</v>
      </c>
      <c r="F4692" t="s">
        <v>99</v>
      </c>
      <c r="H4692">
        <v>7775</v>
      </c>
      <c r="I4692">
        <v>5251</v>
      </c>
      <c r="J4692">
        <v>5251</v>
      </c>
      <c r="K4692">
        <v>5251</v>
      </c>
      <c r="L4692">
        <v>100</v>
      </c>
      <c r="M4692">
        <v>67.540000000000006</v>
      </c>
      <c r="N4692">
        <f>COUNTIF(Cod_Mun_Norte!B:B,DADOS_SNIS_Minas!A4692)</f>
        <v>1</v>
      </c>
    </row>
    <row r="4693" spans="1:14" x14ac:dyDescent="0.2">
      <c r="A4693">
        <v>311650</v>
      </c>
      <c r="B4693" t="s">
        <v>12</v>
      </c>
      <c r="C4693" t="s">
        <v>98</v>
      </c>
      <c r="D4693">
        <v>2009</v>
      </c>
      <c r="E4693" t="s">
        <v>361</v>
      </c>
      <c r="F4693" t="s">
        <v>99</v>
      </c>
      <c r="H4693">
        <v>8389</v>
      </c>
      <c r="I4693">
        <v>5578</v>
      </c>
      <c r="J4693">
        <v>6640</v>
      </c>
      <c r="K4693">
        <v>6640</v>
      </c>
      <c r="L4693">
        <v>100</v>
      </c>
      <c r="M4693">
        <v>79.150000000000006</v>
      </c>
      <c r="N4693">
        <f>COUNTIF(Cod_Mun_Norte!B:B,DADOS_SNIS_Minas!A4693)</f>
        <v>1</v>
      </c>
    </row>
    <row r="4694" spans="1:14" x14ac:dyDescent="0.2">
      <c r="A4694">
        <v>311650</v>
      </c>
      <c r="B4694" t="s">
        <v>12</v>
      </c>
      <c r="C4694" t="s">
        <v>98</v>
      </c>
      <c r="D4694">
        <v>2008</v>
      </c>
      <c r="E4694" t="s">
        <v>361</v>
      </c>
      <c r="F4694" t="s">
        <v>99</v>
      </c>
      <c r="H4694">
        <v>8377</v>
      </c>
      <c r="I4694">
        <v>5570</v>
      </c>
      <c r="J4694">
        <v>6512</v>
      </c>
      <c r="K4694">
        <v>6512</v>
      </c>
      <c r="L4694">
        <v>100</v>
      </c>
      <c r="M4694">
        <v>77.739999999999995</v>
      </c>
      <c r="N4694">
        <f>COUNTIF(Cod_Mun_Norte!B:B,DADOS_SNIS_Minas!A4694)</f>
        <v>1</v>
      </c>
    </row>
    <row r="4695" spans="1:14" x14ac:dyDescent="0.2">
      <c r="A4695">
        <v>311650</v>
      </c>
      <c r="B4695" t="s">
        <v>12</v>
      </c>
      <c r="C4695" t="s">
        <v>98</v>
      </c>
      <c r="D4695">
        <v>2007</v>
      </c>
      <c r="E4695" t="s">
        <v>361</v>
      </c>
      <c r="F4695" t="s">
        <v>99</v>
      </c>
      <c r="H4695">
        <v>8131</v>
      </c>
      <c r="I4695">
        <v>5406</v>
      </c>
      <c r="J4695">
        <v>6364</v>
      </c>
      <c r="K4695">
        <v>6364</v>
      </c>
      <c r="L4695">
        <v>100</v>
      </c>
      <c r="M4695">
        <v>78.27</v>
      </c>
      <c r="N4695">
        <f>COUNTIF(Cod_Mun_Norte!B:B,DADOS_SNIS_Minas!A4695)</f>
        <v>1</v>
      </c>
    </row>
    <row r="4696" spans="1:14" x14ac:dyDescent="0.2">
      <c r="A4696">
        <v>311650</v>
      </c>
      <c r="B4696" t="s">
        <v>12</v>
      </c>
      <c r="C4696" t="s">
        <v>98</v>
      </c>
      <c r="D4696">
        <v>2006</v>
      </c>
      <c r="E4696" t="s">
        <v>361</v>
      </c>
      <c r="F4696" t="s">
        <v>362</v>
      </c>
      <c r="H4696">
        <v>8160</v>
      </c>
      <c r="I4696">
        <v>5037</v>
      </c>
      <c r="J4696">
        <v>5958</v>
      </c>
      <c r="K4696">
        <v>5958</v>
      </c>
      <c r="L4696">
        <v>100</v>
      </c>
      <c r="M4696">
        <v>73.010000000000005</v>
      </c>
      <c r="N4696">
        <f>COUNTIF(Cod_Mun_Norte!B:B,DADOS_SNIS_Minas!A4696)</f>
        <v>1</v>
      </c>
    </row>
    <row r="4697" spans="1:14" x14ac:dyDescent="0.2">
      <c r="A4697">
        <v>311650</v>
      </c>
      <c r="B4697" t="s">
        <v>12</v>
      </c>
      <c r="C4697" t="s">
        <v>98</v>
      </c>
      <c r="D4697">
        <v>2005</v>
      </c>
      <c r="E4697" t="s">
        <v>361</v>
      </c>
      <c r="F4697" t="s">
        <v>362</v>
      </c>
      <c r="H4697">
        <v>8165</v>
      </c>
      <c r="I4697">
        <v>5040</v>
      </c>
      <c r="J4697">
        <v>4107</v>
      </c>
      <c r="K4697">
        <v>4107</v>
      </c>
      <c r="L4697">
        <v>81.5</v>
      </c>
      <c r="M4697">
        <v>50.3</v>
      </c>
      <c r="N4697">
        <f>COUNTIF(Cod_Mun_Norte!B:B,DADOS_SNIS_Minas!A4697)</f>
        <v>1</v>
      </c>
    </row>
    <row r="4698" spans="1:14" x14ac:dyDescent="0.2">
      <c r="A4698">
        <v>311650</v>
      </c>
      <c r="B4698" t="s">
        <v>12</v>
      </c>
      <c r="C4698" t="s">
        <v>98</v>
      </c>
      <c r="D4698">
        <v>2004</v>
      </c>
      <c r="E4698" t="s">
        <v>361</v>
      </c>
      <c r="F4698" t="s">
        <v>362</v>
      </c>
      <c r="H4698">
        <v>8170</v>
      </c>
      <c r="I4698">
        <v>5043</v>
      </c>
      <c r="J4698">
        <v>4002</v>
      </c>
      <c r="K4698">
        <v>4002</v>
      </c>
      <c r="L4698">
        <v>79.400000000000006</v>
      </c>
      <c r="M4698">
        <v>48.98</v>
      </c>
      <c r="N4698">
        <f>COUNTIF(Cod_Mun_Norte!B:B,DADOS_SNIS_Minas!A4698)</f>
        <v>1</v>
      </c>
    </row>
    <row r="4699" spans="1:14" x14ac:dyDescent="0.2">
      <c r="A4699">
        <v>311650</v>
      </c>
      <c r="B4699" t="s">
        <v>12</v>
      </c>
      <c r="C4699" t="s">
        <v>98</v>
      </c>
      <c r="D4699">
        <v>2003</v>
      </c>
      <c r="E4699" t="s">
        <v>361</v>
      </c>
      <c r="F4699" t="s">
        <v>99</v>
      </c>
      <c r="H4699">
        <v>8179</v>
      </c>
      <c r="I4699">
        <v>5048</v>
      </c>
      <c r="N4699">
        <f>COUNTIF(Cod_Mun_Norte!B:B,DADOS_SNIS_Minas!A4699)</f>
        <v>1</v>
      </c>
    </row>
    <row r="4700" spans="1:14" x14ac:dyDescent="0.2">
      <c r="A4700">
        <v>311650</v>
      </c>
      <c r="B4700" t="s">
        <v>12</v>
      </c>
      <c r="C4700" t="s">
        <v>98</v>
      </c>
      <c r="D4700">
        <v>2002</v>
      </c>
      <c r="E4700" t="s">
        <v>361</v>
      </c>
      <c r="F4700" t="s">
        <v>362</v>
      </c>
      <c r="H4700">
        <v>8184</v>
      </c>
      <c r="I4700">
        <v>5051</v>
      </c>
      <c r="N4700">
        <f>COUNTIF(Cod_Mun_Norte!B:B,DADOS_SNIS_Minas!A4700)</f>
        <v>1</v>
      </c>
    </row>
    <row r="4701" spans="1:14" x14ac:dyDescent="0.2">
      <c r="A4701">
        <v>311650</v>
      </c>
      <c r="B4701" t="s">
        <v>12</v>
      </c>
      <c r="C4701" t="s">
        <v>98</v>
      </c>
      <c r="D4701">
        <v>2001</v>
      </c>
      <c r="E4701" t="s">
        <v>361</v>
      </c>
      <c r="F4701" t="s">
        <v>362</v>
      </c>
      <c r="H4701">
        <v>8182</v>
      </c>
      <c r="I4701">
        <v>5050</v>
      </c>
      <c r="N4701">
        <f>COUNTIF(Cod_Mun_Norte!B:B,DADOS_SNIS_Minas!A4701)</f>
        <v>1</v>
      </c>
    </row>
    <row r="4702" spans="1:14" x14ac:dyDescent="0.2">
      <c r="A4702">
        <v>311650</v>
      </c>
      <c r="B4702" t="s">
        <v>12</v>
      </c>
      <c r="C4702" t="s">
        <v>98</v>
      </c>
      <c r="D4702">
        <v>2000</v>
      </c>
      <c r="E4702" t="s">
        <v>361</v>
      </c>
      <c r="F4702" t="s">
        <v>362</v>
      </c>
      <c r="H4702">
        <v>8193</v>
      </c>
      <c r="I4702">
        <v>5057</v>
      </c>
      <c r="N4702">
        <f>COUNTIF(Cod_Mun_Norte!B:B,DADOS_SNIS_Minas!A4702)</f>
        <v>1</v>
      </c>
    </row>
    <row r="4703" spans="1:14" x14ac:dyDescent="0.2">
      <c r="A4703">
        <v>311650</v>
      </c>
      <c r="B4703" t="s">
        <v>12</v>
      </c>
      <c r="C4703" t="s">
        <v>98</v>
      </c>
      <c r="D4703">
        <v>1999</v>
      </c>
      <c r="E4703" t="s">
        <v>361</v>
      </c>
      <c r="F4703" t="s">
        <v>362</v>
      </c>
      <c r="H4703">
        <v>6942</v>
      </c>
      <c r="I4703">
        <v>4060</v>
      </c>
      <c r="N4703">
        <f>COUNTIF(Cod_Mun_Norte!B:B,DADOS_SNIS_Minas!A4703)</f>
        <v>1</v>
      </c>
    </row>
    <row r="4704" spans="1:14" x14ac:dyDescent="0.2">
      <c r="A4704">
        <v>311650</v>
      </c>
      <c r="B4704" t="s">
        <v>12</v>
      </c>
      <c r="C4704" t="s">
        <v>98</v>
      </c>
      <c r="D4704">
        <v>1998</v>
      </c>
      <c r="E4704" t="s">
        <v>361</v>
      </c>
      <c r="F4704" t="s">
        <v>362</v>
      </c>
      <c r="H4704">
        <v>7082</v>
      </c>
      <c r="I4704">
        <v>4142</v>
      </c>
      <c r="N4704">
        <f>COUNTIF(Cod_Mun_Norte!B:B,DADOS_SNIS_Minas!A4704)</f>
        <v>1</v>
      </c>
    </row>
    <row r="4705" spans="1:14" x14ac:dyDescent="0.2">
      <c r="A4705">
        <v>311650</v>
      </c>
      <c r="B4705" t="s">
        <v>12</v>
      </c>
      <c r="C4705" t="s">
        <v>98</v>
      </c>
      <c r="D4705">
        <v>1997</v>
      </c>
      <c r="H4705">
        <v>7222</v>
      </c>
      <c r="I4705">
        <v>4224</v>
      </c>
      <c r="N4705">
        <f>COUNTIF(Cod_Mun_Norte!B:B,DADOS_SNIS_Minas!A4705)</f>
        <v>1</v>
      </c>
    </row>
    <row r="4706" spans="1:14" x14ac:dyDescent="0.2">
      <c r="A4706">
        <v>311650</v>
      </c>
      <c r="B4706" t="s">
        <v>12</v>
      </c>
      <c r="C4706" t="s">
        <v>98</v>
      </c>
      <c r="D4706">
        <v>1996</v>
      </c>
      <c r="H4706">
        <v>7388</v>
      </c>
      <c r="I4706">
        <v>4321</v>
      </c>
      <c r="N4706">
        <f>COUNTIF(Cod_Mun_Norte!B:B,DADOS_SNIS_Minas!A4706)</f>
        <v>1</v>
      </c>
    </row>
    <row r="4707" spans="1:14" x14ac:dyDescent="0.2">
      <c r="A4707">
        <v>311650</v>
      </c>
      <c r="B4707" t="s">
        <v>12</v>
      </c>
      <c r="C4707" t="s">
        <v>98</v>
      </c>
      <c r="D4707">
        <v>1995</v>
      </c>
      <c r="H4707">
        <v>8329</v>
      </c>
      <c r="I4707">
        <v>4871</v>
      </c>
      <c r="N4707">
        <f>COUNTIF(Cod_Mun_Norte!B:B,DADOS_SNIS_Minas!A4707)</f>
        <v>1</v>
      </c>
    </row>
    <row r="4708" spans="1:14" x14ac:dyDescent="0.2">
      <c r="A4708">
        <v>311660</v>
      </c>
      <c r="B4708" t="s">
        <v>974</v>
      </c>
      <c r="C4708" t="s">
        <v>98</v>
      </c>
      <c r="D4708">
        <v>2020</v>
      </c>
      <c r="E4708" t="s">
        <v>975</v>
      </c>
      <c r="F4708" t="s">
        <v>367</v>
      </c>
      <c r="G4708" t="s">
        <v>368</v>
      </c>
      <c r="H4708">
        <v>28859</v>
      </c>
      <c r="I4708">
        <v>23689</v>
      </c>
      <c r="J4708">
        <v>23219</v>
      </c>
      <c r="K4708">
        <v>23219</v>
      </c>
      <c r="L4708">
        <v>98</v>
      </c>
      <c r="M4708">
        <v>80.459999999999994</v>
      </c>
      <c r="N4708">
        <f>COUNTIF(Cod_Mun_Norte!B:B,DADOS_SNIS_Minas!A4708)</f>
        <v>0</v>
      </c>
    </row>
    <row r="4709" spans="1:14" x14ac:dyDescent="0.2">
      <c r="A4709">
        <v>311660</v>
      </c>
      <c r="B4709" t="s">
        <v>974</v>
      </c>
      <c r="C4709" t="s">
        <v>98</v>
      </c>
      <c r="D4709">
        <v>2019</v>
      </c>
      <c r="E4709" t="s">
        <v>975</v>
      </c>
      <c r="F4709" t="s">
        <v>367</v>
      </c>
      <c r="G4709" t="s">
        <v>368</v>
      </c>
      <c r="H4709">
        <v>28617</v>
      </c>
      <c r="I4709">
        <v>23490</v>
      </c>
      <c r="J4709">
        <v>22865</v>
      </c>
      <c r="K4709">
        <v>22865</v>
      </c>
      <c r="L4709">
        <v>97.3</v>
      </c>
      <c r="M4709">
        <v>79.900000000000006</v>
      </c>
      <c r="N4709">
        <f>COUNTIF(Cod_Mun_Norte!B:B,DADOS_SNIS_Minas!A4709)</f>
        <v>0</v>
      </c>
    </row>
    <row r="4710" spans="1:14" x14ac:dyDescent="0.2">
      <c r="A4710">
        <v>311660</v>
      </c>
      <c r="B4710" t="s">
        <v>974</v>
      </c>
      <c r="C4710" t="s">
        <v>98</v>
      </c>
      <c r="D4710">
        <v>2018</v>
      </c>
      <c r="E4710" t="s">
        <v>975</v>
      </c>
      <c r="F4710" t="s">
        <v>367</v>
      </c>
      <c r="H4710">
        <v>28366</v>
      </c>
      <c r="I4710">
        <v>23284</v>
      </c>
      <c r="J4710">
        <v>22465</v>
      </c>
      <c r="K4710">
        <v>22465</v>
      </c>
      <c r="L4710">
        <v>96.5</v>
      </c>
      <c r="M4710">
        <v>79.2</v>
      </c>
      <c r="N4710">
        <f>COUNTIF(Cod_Mun_Norte!B:B,DADOS_SNIS_Minas!A4710)</f>
        <v>0</v>
      </c>
    </row>
    <row r="4711" spans="1:14" x14ac:dyDescent="0.2">
      <c r="A4711">
        <v>311660</v>
      </c>
      <c r="B4711" t="s">
        <v>974</v>
      </c>
      <c r="C4711" t="s">
        <v>98</v>
      </c>
      <c r="D4711">
        <v>2017</v>
      </c>
      <c r="E4711" t="s">
        <v>975</v>
      </c>
      <c r="F4711" t="s">
        <v>367</v>
      </c>
      <c r="H4711">
        <v>28287</v>
      </c>
      <c r="I4711">
        <v>23219</v>
      </c>
      <c r="J4711">
        <v>22305</v>
      </c>
      <c r="K4711">
        <v>22305</v>
      </c>
      <c r="L4711">
        <v>96.1</v>
      </c>
      <c r="M4711">
        <v>78.849999999999994</v>
      </c>
      <c r="N4711">
        <f>COUNTIF(Cod_Mun_Norte!B:B,DADOS_SNIS_Minas!A4711)</f>
        <v>0</v>
      </c>
    </row>
    <row r="4712" spans="1:14" x14ac:dyDescent="0.2">
      <c r="A4712">
        <v>311660</v>
      </c>
      <c r="B4712" t="s">
        <v>974</v>
      </c>
      <c r="C4712" t="s">
        <v>98</v>
      </c>
      <c r="D4712">
        <v>2016</v>
      </c>
      <c r="E4712" t="s">
        <v>975</v>
      </c>
      <c r="F4712" t="s">
        <v>367</v>
      </c>
      <c r="H4712">
        <v>28063</v>
      </c>
      <c r="I4712">
        <v>23035</v>
      </c>
      <c r="J4712">
        <v>21972</v>
      </c>
      <c r="K4712">
        <v>21972</v>
      </c>
      <c r="L4712">
        <v>95.4</v>
      </c>
      <c r="M4712">
        <v>78.3</v>
      </c>
      <c r="N4712">
        <f>COUNTIF(Cod_Mun_Norte!B:B,DADOS_SNIS_Minas!A4712)</f>
        <v>0</v>
      </c>
    </row>
    <row r="4713" spans="1:14" x14ac:dyDescent="0.2">
      <c r="A4713">
        <v>311660</v>
      </c>
      <c r="B4713" t="s">
        <v>974</v>
      </c>
      <c r="C4713" t="s">
        <v>98</v>
      </c>
      <c r="D4713">
        <v>2015</v>
      </c>
      <c r="E4713" t="s">
        <v>975</v>
      </c>
      <c r="F4713" t="s">
        <v>367</v>
      </c>
      <c r="H4713">
        <v>27827</v>
      </c>
      <c r="I4713">
        <v>22842</v>
      </c>
      <c r="J4713">
        <v>21750</v>
      </c>
      <c r="K4713">
        <v>21750</v>
      </c>
      <c r="L4713">
        <v>95.2</v>
      </c>
      <c r="M4713">
        <v>78.16</v>
      </c>
      <c r="N4713">
        <f>COUNTIF(Cod_Mun_Norte!B:B,DADOS_SNIS_Minas!A4713)</f>
        <v>0</v>
      </c>
    </row>
    <row r="4714" spans="1:14" x14ac:dyDescent="0.2">
      <c r="A4714">
        <v>311660</v>
      </c>
      <c r="B4714" t="s">
        <v>974</v>
      </c>
      <c r="C4714" t="s">
        <v>98</v>
      </c>
      <c r="D4714">
        <v>2014</v>
      </c>
      <c r="E4714" t="s">
        <v>975</v>
      </c>
      <c r="F4714" t="s">
        <v>367</v>
      </c>
      <c r="H4714">
        <v>27579</v>
      </c>
      <c r="I4714">
        <v>22638</v>
      </c>
      <c r="J4714">
        <v>22638</v>
      </c>
      <c r="K4714">
        <v>22638</v>
      </c>
      <c r="L4714">
        <v>100</v>
      </c>
      <c r="M4714">
        <v>82.08</v>
      </c>
      <c r="N4714">
        <f>COUNTIF(Cod_Mun_Norte!B:B,DADOS_SNIS_Minas!A4714)</f>
        <v>0</v>
      </c>
    </row>
    <row r="4715" spans="1:14" x14ac:dyDescent="0.2">
      <c r="A4715">
        <v>311660</v>
      </c>
      <c r="B4715" t="s">
        <v>974</v>
      </c>
      <c r="C4715" t="s">
        <v>98</v>
      </c>
      <c r="D4715">
        <v>2013</v>
      </c>
      <c r="E4715" t="s">
        <v>975</v>
      </c>
      <c r="F4715" t="s">
        <v>367</v>
      </c>
      <c r="H4715">
        <v>27321</v>
      </c>
      <c r="I4715">
        <v>22426</v>
      </c>
      <c r="J4715">
        <v>22426</v>
      </c>
      <c r="K4715">
        <v>22426</v>
      </c>
      <c r="L4715">
        <v>100</v>
      </c>
      <c r="M4715">
        <v>82.08</v>
      </c>
      <c r="N4715">
        <f>COUNTIF(Cod_Mun_Norte!B:B,DADOS_SNIS_Minas!A4715)</f>
        <v>0</v>
      </c>
    </row>
    <row r="4716" spans="1:14" x14ac:dyDescent="0.2">
      <c r="A4716">
        <v>311660</v>
      </c>
      <c r="B4716" t="s">
        <v>974</v>
      </c>
      <c r="C4716" t="s">
        <v>98</v>
      </c>
      <c r="D4716">
        <v>2012</v>
      </c>
      <c r="E4716" t="s">
        <v>975</v>
      </c>
      <c r="F4716" t="s">
        <v>367</v>
      </c>
      <c r="H4716">
        <v>26262</v>
      </c>
      <c r="I4716">
        <v>21557</v>
      </c>
      <c r="J4716">
        <v>21557</v>
      </c>
      <c r="K4716">
        <v>21557</v>
      </c>
      <c r="L4716">
        <v>100</v>
      </c>
      <c r="M4716">
        <v>82.08</v>
      </c>
      <c r="N4716">
        <f>COUNTIF(Cod_Mun_Norte!B:B,DADOS_SNIS_Minas!A4716)</f>
        <v>0</v>
      </c>
    </row>
    <row r="4717" spans="1:14" x14ac:dyDescent="0.2">
      <c r="A4717">
        <v>311660</v>
      </c>
      <c r="B4717" t="s">
        <v>974</v>
      </c>
      <c r="C4717" t="s">
        <v>98</v>
      </c>
      <c r="D4717">
        <v>2011</v>
      </c>
      <c r="E4717" t="s">
        <v>361</v>
      </c>
      <c r="F4717" t="s">
        <v>99</v>
      </c>
      <c r="H4717">
        <v>26021</v>
      </c>
      <c r="I4717">
        <v>21359</v>
      </c>
      <c r="J4717">
        <v>21359</v>
      </c>
      <c r="K4717">
        <v>21359</v>
      </c>
      <c r="L4717">
        <v>100</v>
      </c>
      <c r="M4717">
        <v>82.08</v>
      </c>
      <c r="N4717">
        <f>COUNTIF(Cod_Mun_Norte!B:B,DADOS_SNIS_Minas!A4717)</f>
        <v>0</v>
      </c>
    </row>
    <row r="4718" spans="1:14" x14ac:dyDescent="0.2">
      <c r="A4718">
        <v>311660</v>
      </c>
      <c r="B4718" t="s">
        <v>974</v>
      </c>
      <c r="C4718" t="s">
        <v>98</v>
      </c>
      <c r="D4718">
        <v>2010</v>
      </c>
      <c r="E4718" t="s">
        <v>975</v>
      </c>
      <c r="F4718" t="s">
        <v>367</v>
      </c>
      <c r="H4718">
        <v>25771</v>
      </c>
      <c r="I4718">
        <v>21154</v>
      </c>
      <c r="J4718">
        <v>21154</v>
      </c>
      <c r="K4718">
        <v>21154</v>
      </c>
      <c r="L4718">
        <v>100</v>
      </c>
      <c r="M4718">
        <v>82.08</v>
      </c>
      <c r="N4718">
        <f>COUNTIF(Cod_Mun_Norte!B:B,DADOS_SNIS_Minas!A4718)</f>
        <v>0</v>
      </c>
    </row>
    <row r="4719" spans="1:14" x14ac:dyDescent="0.2">
      <c r="A4719">
        <v>311660</v>
      </c>
      <c r="B4719" t="s">
        <v>974</v>
      </c>
      <c r="C4719" t="s">
        <v>98</v>
      </c>
      <c r="D4719">
        <v>2009</v>
      </c>
      <c r="E4719" t="s">
        <v>361</v>
      </c>
      <c r="F4719" t="s">
        <v>99</v>
      </c>
      <c r="H4719">
        <v>25938</v>
      </c>
      <c r="I4719">
        <v>20309</v>
      </c>
      <c r="J4719">
        <v>21375</v>
      </c>
      <c r="K4719">
        <v>21375</v>
      </c>
      <c r="L4719">
        <v>100</v>
      </c>
      <c r="M4719">
        <v>82.41</v>
      </c>
      <c r="N4719">
        <f>COUNTIF(Cod_Mun_Norte!B:B,DADOS_SNIS_Minas!A4719)</f>
        <v>0</v>
      </c>
    </row>
    <row r="4720" spans="1:14" x14ac:dyDescent="0.2">
      <c r="A4720">
        <v>311660</v>
      </c>
      <c r="B4720" t="s">
        <v>974</v>
      </c>
      <c r="C4720" t="s">
        <v>98</v>
      </c>
      <c r="D4720">
        <v>2008</v>
      </c>
      <c r="E4720" t="s">
        <v>361</v>
      </c>
      <c r="F4720" t="s">
        <v>99</v>
      </c>
      <c r="H4720">
        <v>25640</v>
      </c>
      <c r="I4720">
        <v>20076</v>
      </c>
      <c r="J4720">
        <v>20857</v>
      </c>
      <c r="K4720">
        <v>20857</v>
      </c>
      <c r="L4720">
        <v>100</v>
      </c>
      <c r="M4720">
        <v>81.349999999999994</v>
      </c>
      <c r="N4720">
        <f>COUNTIF(Cod_Mun_Norte!B:B,DADOS_SNIS_Minas!A4720)</f>
        <v>0</v>
      </c>
    </row>
    <row r="4721" spans="1:14" x14ac:dyDescent="0.2">
      <c r="A4721">
        <v>311660</v>
      </c>
      <c r="B4721" t="s">
        <v>974</v>
      </c>
      <c r="C4721" t="s">
        <v>98</v>
      </c>
      <c r="D4721">
        <v>2007</v>
      </c>
      <c r="E4721" t="s">
        <v>361</v>
      </c>
      <c r="F4721" t="s">
        <v>99</v>
      </c>
      <c r="H4721">
        <v>24590</v>
      </c>
      <c r="I4721">
        <v>19254</v>
      </c>
      <c r="J4721">
        <v>20318</v>
      </c>
      <c r="K4721">
        <v>20318</v>
      </c>
      <c r="L4721">
        <v>100</v>
      </c>
      <c r="M4721">
        <v>82.63</v>
      </c>
      <c r="N4721">
        <f>COUNTIF(Cod_Mun_Norte!B:B,DADOS_SNIS_Minas!A4721)</f>
        <v>0</v>
      </c>
    </row>
    <row r="4722" spans="1:14" x14ac:dyDescent="0.2">
      <c r="A4722">
        <v>311660</v>
      </c>
      <c r="B4722" t="s">
        <v>974</v>
      </c>
      <c r="C4722" t="s">
        <v>98</v>
      </c>
      <c r="D4722">
        <v>2006</v>
      </c>
      <c r="E4722" t="s">
        <v>361</v>
      </c>
      <c r="F4722" t="s">
        <v>99</v>
      </c>
      <c r="H4722">
        <v>25509</v>
      </c>
      <c r="I4722">
        <v>19469</v>
      </c>
      <c r="J4722">
        <v>19575</v>
      </c>
      <c r="K4722">
        <v>19575</v>
      </c>
      <c r="L4722">
        <v>100</v>
      </c>
      <c r="M4722">
        <v>76.739999999999995</v>
      </c>
      <c r="N4722">
        <f>COUNTIF(Cod_Mun_Norte!B:B,DADOS_SNIS_Minas!A4722)</f>
        <v>0</v>
      </c>
    </row>
    <row r="4723" spans="1:14" x14ac:dyDescent="0.2">
      <c r="A4723">
        <v>311660</v>
      </c>
      <c r="B4723" t="s">
        <v>974</v>
      </c>
      <c r="C4723" t="s">
        <v>98</v>
      </c>
      <c r="D4723">
        <v>2005</v>
      </c>
      <c r="E4723" t="s">
        <v>361</v>
      </c>
      <c r="F4723" t="s">
        <v>362</v>
      </c>
      <c r="H4723">
        <v>25054</v>
      </c>
      <c r="I4723">
        <v>19121</v>
      </c>
      <c r="J4723">
        <v>17901</v>
      </c>
      <c r="K4723">
        <v>17901</v>
      </c>
      <c r="L4723">
        <v>93.6</v>
      </c>
      <c r="M4723">
        <v>71.45</v>
      </c>
      <c r="N4723">
        <f>COUNTIF(Cod_Mun_Norte!B:B,DADOS_SNIS_Minas!A4723)</f>
        <v>0</v>
      </c>
    </row>
    <row r="4724" spans="1:14" x14ac:dyDescent="0.2">
      <c r="A4724">
        <v>311660</v>
      </c>
      <c r="B4724" t="s">
        <v>974</v>
      </c>
      <c r="C4724" t="s">
        <v>98</v>
      </c>
      <c r="D4724">
        <v>2004</v>
      </c>
      <c r="E4724" t="s">
        <v>361</v>
      </c>
      <c r="F4724" t="s">
        <v>362</v>
      </c>
      <c r="H4724">
        <v>24595</v>
      </c>
      <c r="I4724">
        <v>18771</v>
      </c>
      <c r="J4724">
        <v>17365</v>
      </c>
      <c r="K4724">
        <v>17365</v>
      </c>
      <c r="L4724">
        <v>92.5</v>
      </c>
      <c r="M4724">
        <v>70.599999999999994</v>
      </c>
      <c r="N4724">
        <f>COUNTIF(Cod_Mun_Norte!B:B,DADOS_SNIS_Minas!A4724)</f>
        <v>0</v>
      </c>
    </row>
    <row r="4725" spans="1:14" x14ac:dyDescent="0.2">
      <c r="A4725">
        <v>311660</v>
      </c>
      <c r="B4725" t="s">
        <v>974</v>
      </c>
      <c r="C4725" t="s">
        <v>98</v>
      </c>
      <c r="D4725">
        <v>2003</v>
      </c>
      <c r="E4725" t="s">
        <v>361</v>
      </c>
      <c r="F4725" t="s">
        <v>362</v>
      </c>
      <c r="H4725">
        <v>23767</v>
      </c>
      <c r="I4725">
        <v>18139</v>
      </c>
      <c r="N4725">
        <f>COUNTIF(Cod_Mun_Norte!B:B,DADOS_SNIS_Minas!A4725)</f>
        <v>0</v>
      </c>
    </row>
    <row r="4726" spans="1:14" x14ac:dyDescent="0.2">
      <c r="A4726">
        <v>311660</v>
      </c>
      <c r="B4726" t="s">
        <v>974</v>
      </c>
      <c r="C4726" t="s">
        <v>98</v>
      </c>
      <c r="D4726">
        <v>2002</v>
      </c>
      <c r="E4726" t="s">
        <v>361</v>
      </c>
      <c r="F4726" t="s">
        <v>362</v>
      </c>
      <c r="H4726">
        <v>23372</v>
      </c>
      <c r="I4726">
        <v>17838</v>
      </c>
      <c r="N4726">
        <f>COUNTIF(Cod_Mun_Norte!B:B,DADOS_SNIS_Minas!A4726)</f>
        <v>0</v>
      </c>
    </row>
    <row r="4727" spans="1:14" x14ac:dyDescent="0.2">
      <c r="A4727">
        <v>311660</v>
      </c>
      <c r="B4727" t="s">
        <v>974</v>
      </c>
      <c r="C4727" t="s">
        <v>98</v>
      </c>
      <c r="D4727">
        <v>2001</v>
      </c>
      <c r="E4727" t="s">
        <v>361</v>
      </c>
      <c r="F4727" t="s">
        <v>362</v>
      </c>
      <c r="H4727">
        <v>23016</v>
      </c>
      <c r="I4727">
        <v>17566</v>
      </c>
      <c r="N4727">
        <f>COUNTIF(Cod_Mun_Norte!B:B,DADOS_SNIS_Minas!A4727)</f>
        <v>0</v>
      </c>
    </row>
    <row r="4728" spans="1:14" x14ac:dyDescent="0.2">
      <c r="A4728">
        <v>311660</v>
      </c>
      <c r="B4728" t="s">
        <v>974</v>
      </c>
      <c r="C4728" t="s">
        <v>98</v>
      </c>
      <c r="D4728">
        <v>2000</v>
      </c>
      <c r="E4728" t="s">
        <v>361</v>
      </c>
      <c r="F4728" t="s">
        <v>362</v>
      </c>
      <c r="H4728">
        <v>22522</v>
      </c>
      <c r="I4728">
        <v>17189</v>
      </c>
      <c r="N4728">
        <f>COUNTIF(Cod_Mun_Norte!B:B,DADOS_SNIS_Minas!A4728)</f>
        <v>0</v>
      </c>
    </row>
    <row r="4729" spans="1:14" x14ac:dyDescent="0.2">
      <c r="A4729">
        <v>311660</v>
      </c>
      <c r="B4729" t="s">
        <v>974</v>
      </c>
      <c r="C4729" t="s">
        <v>98</v>
      </c>
      <c r="D4729">
        <v>1999</v>
      </c>
      <c r="E4729" t="s">
        <v>361</v>
      </c>
      <c r="F4729" t="s">
        <v>362</v>
      </c>
      <c r="H4729">
        <v>22042</v>
      </c>
      <c r="I4729">
        <v>14444</v>
      </c>
      <c r="N4729">
        <f>COUNTIF(Cod_Mun_Norte!B:B,DADOS_SNIS_Minas!A4729)</f>
        <v>0</v>
      </c>
    </row>
    <row r="4730" spans="1:14" x14ac:dyDescent="0.2">
      <c r="A4730">
        <v>311660</v>
      </c>
      <c r="B4730" t="s">
        <v>974</v>
      </c>
      <c r="C4730" t="s">
        <v>98</v>
      </c>
      <c r="D4730">
        <v>1998</v>
      </c>
      <c r="E4730" t="s">
        <v>361</v>
      </c>
      <c r="F4730" t="s">
        <v>362</v>
      </c>
      <c r="H4730">
        <v>21567</v>
      </c>
      <c r="I4730">
        <v>14133</v>
      </c>
      <c r="N4730">
        <f>COUNTIF(Cod_Mun_Norte!B:B,DADOS_SNIS_Minas!A4730)</f>
        <v>0</v>
      </c>
    </row>
    <row r="4731" spans="1:14" x14ac:dyDescent="0.2">
      <c r="A4731">
        <v>311660</v>
      </c>
      <c r="B4731" t="s">
        <v>974</v>
      </c>
      <c r="C4731" t="s">
        <v>98</v>
      </c>
      <c r="D4731">
        <v>1997</v>
      </c>
      <c r="H4731">
        <v>21092</v>
      </c>
      <c r="I4731">
        <v>13821</v>
      </c>
      <c r="N4731">
        <f>COUNTIF(Cod_Mun_Norte!B:B,DADOS_SNIS_Minas!A4731)</f>
        <v>0</v>
      </c>
    </row>
    <row r="4732" spans="1:14" x14ac:dyDescent="0.2">
      <c r="A4732">
        <v>311660</v>
      </c>
      <c r="B4732" t="s">
        <v>974</v>
      </c>
      <c r="C4732" t="s">
        <v>98</v>
      </c>
      <c r="D4732">
        <v>1996</v>
      </c>
      <c r="H4732">
        <v>20530</v>
      </c>
      <c r="I4732">
        <v>13453</v>
      </c>
      <c r="N4732">
        <f>COUNTIF(Cod_Mun_Norte!B:B,DADOS_SNIS_Minas!A4732)</f>
        <v>0</v>
      </c>
    </row>
    <row r="4733" spans="1:14" x14ac:dyDescent="0.2">
      <c r="A4733">
        <v>311660</v>
      </c>
      <c r="B4733" t="s">
        <v>974</v>
      </c>
      <c r="C4733" t="s">
        <v>98</v>
      </c>
      <c r="D4733">
        <v>1995</v>
      </c>
      <c r="H4733">
        <v>19143</v>
      </c>
      <c r="I4733">
        <v>12544</v>
      </c>
      <c r="N4733">
        <f>COUNTIF(Cod_Mun_Norte!B:B,DADOS_SNIS_Minas!A4733)</f>
        <v>0</v>
      </c>
    </row>
    <row r="4734" spans="1:14" x14ac:dyDescent="0.2">
      <c r="A4734">
        <v>311670</v>
      </c>
      <c r="B4734" t="s">
        <v>976</v>
      </c>
      <c r="C4734" t="s">
        <v>98</v>
      </c>
      <c r="D4734">
        <v>2020</v>
      </c>
      <c r="E4734" t="s">
        <v>977</v>
      </c>
      <c r="F4734" t="s">
        <v>357</v>
      </c>
      <c r="G4734" t="s">
        <v>383</v>
      </c>
      <c r="H4734">
        <v>7594</v>
      </c>
      <c r="I4734">
        <v>5551</v>
      </c>
      <c r="J4734">
        <v>5000</v>
      </c>
      <c r="K4734">
        <v>5000</v>
      </c>
      <c r="L4734">
        <v>90.1</v>
      </c>
      <c r="M4734">
        <v>65.84</v>
      </c>
      <c r="N4734">
        <f>COUNTIF(Cod_Mun_Norte!B:B,DADOS_SNIS_Minas!A4734)</f>
        <v>0</v>
      </c>
    </row>
    <row r="4735" spans="1:14" x14ac:dyDescent="0.2">
      <c r="A4735">
        <v>311670</v>
      </c>
      <c r="B4735" t="s">
        <v>976</v>
      </c>
      <c r="C4735" t="s">
        <v>98</v>
      </c>
      <c r="D4735">
        <v>2019</v>
      </c>
      <c r="E4735" t="s">
        <v>361</v>
      </c>
      <c r="F4735" t="s">
        <v>362</v>
      </c>
      <c r="G4735" t="s">
        <v>119</v>
      </c>
      <c r="H4735">
        <v>7556</v>
      </c>
      <c r="I4735">
        <v>5523</v>
      </c>
      <c r="J4735">
        <v>4858</v>
      </c>
      <c r="K4735">
        <v>4858</v>
      </c>
      <c r="L4735">
        <v>88</v>
      </c>
      <c r="M4735">
        <v>64.290000000000006</v>
      </c>
      <c r="N4735">
        <f>COUNTIF(Cod_Mun_Norte!B:B,DADOS_SNIS_Minas!A4735)</f>
        <v>0</v>
      </c>
    </row>
    <row r="4736" spans="1:14" x14ac:dyDescent="0.2">
      <c r="A4736">
        <v>311670</v>
      </c>
      <c r="B4736" t="s">
        <v>976</v>
      </c>
      <c r="C4736" t="s">
        <v>98</v>
      </c>
      <c r="D4736">
        <v>2018</v>
      </c>
      <c r="E4736" t="s">
        <v>361</v>
      </c>
      <c r="F4736" t="s">
        <v>362</v>
      </c>
      <c r="H4736">
        <v>7517</v>
      </c>
      <c r="I4736">
        <v>5494</v>
      </c>
      <c r="J4736">
        <v>4677</v>
      </c>
      <c r="K4736">
        <v>4677</v>
      </c>
      <c r="L4736">
        <v>85.1</v>
      </c>
      <c r="M4736">
        <v>62.22</v>
      </c>
      <c r="N4736">
        <f>COUNTIF(Cod_Mun_Norte!B:B,DADOS_SNIS_Minas!A4736)</f>
        <v>0</v>
      </c>
    </row>
    <row r="4737" spans="1:14" x14ac:dyDescent="0.2">
      <c r="A4737">
        <v>311670</v>
      </c>
      <c r="B4737" t="s">
        <v>976</v>
      </c>
      <c r="C4737" t="s">
        <v>98</v>
      </c>
      <c r="D4737">
        <v>2017</v>
      </c>
      <c r="E4737" t="s">
        <v>978</v>
      </c>
      <c r="F4737" t="s">
        <v>364</v>
      </c>
      <c r="H4737">
        <v>7559</v>
      </c>
      <c r="I4737">
        <v>5525</v>
      </c>
      <c r="J4737">
        <v>4809</v>
      </c>
      <c r="K4737">
        <v>4809</v>
      </c>
      <c r="L4737">
        <v>87</v>
      </c>
      <c r="M4737">
        <v>63.62</v>
      </c>
      <c r="N4737">
        <f>COUNTIF(Cod_Mun_Norte!B:B,DADOS_SNIS_Minas!A4737)</f>
        <v>0</v>
      </c>
    </row>
    <row r="4738" spans="1:14" x14ac:dyDescent="0.2">
      <c r="A4738">
        <v>311670</v>
      </c>
      <c r="B4738" t="s">
        <v>976</v>
      </c>
      <c r="C4738" t="s">
        <v>98</v>
      </c>
      <c r="D4738">
        <v>2016</v>
      </c>
      <c r="E4738" t="s">
        <v>979</v>
      </c>
      <c r="F4738" t="s">
        <v>359</v>
      </c>
      <c r="H4738">
        <v>7520</v>
      </c>
      <c r="I4738">
        <v>5497</v>
      </c>
      <c r="J4738">
        <v>4900</v>
      </c>
      <c r="K4738">
        <v>4900</v>
      </c>
      <c r="L4738">
        <v>89.1</v>
      </c>
      <c r="M4738">
        <v>65.16</v>
      </c>
      <c r="N4738">
        <f>COUNTIF(Cod_Mun_Norte!B:B,DADOS_SNIS_Minas!A4738)</f>
        <v>0</v>
      </c>
    </row>
    <row r="4739" spans="1:14" x14ac:dyDescent="0.2">
      <c r="A4739">
        <v>311670</v>
      </c>
      <c r="B4739" t="s">
        <v>976</v>
      </c>
      <c r="C4739" t="s">
        <v>98</v>
      </c>
      <c r="D4739">
        <v>2015</v>
      </c>
      <c r="E4739" t="s">
        <v>978</v>
      </c>
      <c r="F4739" t="s">
        <v>364</v>
      </c>
      <c r="H4739">
        <v>7480</v>
      </c>
      <c r="I4739">
        <v>5467</v>
      </c>
      <c r="J4739">
        <v>4930</v>
      </c>
      <c r="K4739">
        <v>4930</v>
      </c>
      <c r="L4739">
        <v>90.2</v>
      </c>
      <c r="M4739">
        <v>65.91</v>
      </c>
      <c r="N4739">
        <f>COUNTIF(Cod_Mun_Norte!B:B,DADOS_SNIS_Minas!A4739)</f>
        <v>0</v>
      </c>
    </row>
    <row r="4740" spans="1:14" x14ac:dyDescent="0.2">
      <c r="A4740">
        <v>311670</v>
      </c>
      <c r="B4740" t="s">
        <v>976</v>
      </c>
      <c r="C4740" t="s">
        <v>98</v>
      </c>
      <c r="D4740">
        <v>2014</v>
      </c>
      <c r="E4740" t="s">
        <v>979</v>
      </c>
      <c r="F4740" t="s">
        <v>359</v>
      </c>
      <c r="H4740">
        <v>7437</v>
      </c>
      <c r="I4740">
        <v>5436</v>
      </c>
      <c r="J4740">
        <v>5436</v>
      </c>
      <c r="K4740">
        <v>5436</v>
      </c>
      <c r="L4740">
        <v>100</v>
      </c>
      <c r="M4740">
        <v>73.09</v>
      </c>
      <c r="N4740">
        <f>COUNTIF(Cod_Mun_Norte!B:B,DADOS_SNIS_Minas!A4740)</f>
        <v>0</v>
      </c>
    </row>
    <row r="4741" spans="1:14" x14ac:dyDescent="0.2">
      <c r="A4741">
        <v>311670</v>
      </c>
      <c r="B4741" t="s">
        <v>976</v>
      </c>
      <c r="C4741" t="s">
        <v>98</v>
      </c>
      <c r="D4741">
        <v>2013</v>
      </c>
      <c r="E4741" t="s">
        <v>979</v>
      </c>
      <c r="F4741" t="s">
        <v>359</v>
      </c>
      <c r="H4741">
        <v>7392</v>
      </c>
      <c r="I4741">
        <v>5403</v>
      </c>
      <c r="J4741">
        <v>5403</v>
      </c>
      <c r="K4741">
        <v>5403</v>
      </c>
      <c r="L4741">
        <v>100</v>
      </c>
      <c r="M4741">
        <v>73.09</v>
      </c>
      <c r="N4741">
        <f>COUNTIF(Cod_Mun_Norte!B:B,DADOS_SNIS_Minas!A4741)</f>
        <v>0</v>
      </c>
    </row>
    <row r="4742" spans="1:14" x14ac:dyDescent="0.2">
      <c r="A4742">
        <v>311670</v>
      </c>
      <c r="B4742" t="s">
        <v>976</v>
      </c>
      <c r="C4742" t="s">
        <v>98</v>
      </c>
      <c r="D4742">
        <v>2012</v>
      </c>
      <c r="E4742" t="s">
        <v>980</v>
      </c>
      <c r="F4742" t="s">
        <v>360</v>
      </c>
      <c r="H4742">
        <v>7135</v>
      </c>
      <c r="I4742">
        <v>5215</v>
      </c>
      <c r="J4742">
        <v>5215</v>
      </c>
      <c r="K4742">
        <v>5215</v>
      </c>
      <c r="L4742">
        <v>100</v>
      </c>
      <c r="M4742">
        <v>73.09</v>
      </c>
      <c r="N4742">
        <f>COUNTIF(Cod_Mun_Norte!B:B,DADOS_SNIS_Minas!A4742)</f>
        <v>0</v>
      </c>
    </row>
    <row r="4743" spans="1:14" x14ac:dyDescent="0.2">
      <c r="A4743">
        <v>311670</v>
      </c>
      <c r="B4743" t="s">
        <v>976</v>
      </c>
      <c r="C4743" t="s">
        <v>98</v>
      </c>
      <c r="D4743">
        <v>2011</v>
      </c>
      <c r="E4743" t="s">
        <v>361</v>
      </c>
      <c r="F4743" t="s">
        <v>362</v>
      </c>
      <c r="H4743">
        <v>7095</v>
      </c>
      <c r="I4743">
        <v>5186</v>
      </c>
      <c r="J4743">
        <v>5186</v>
      </c>
      <c r="K4743">
        <v>5186</v>
      </c>
      <c r="L4743">
        <v>100</v>
      </c>
      <c r="M4743">
        <v>73.09</v>
      </c>
      <c r="N4743">
        <f>COUNTIF(Cod_Mun_Norte!B:B,DADOS_SNIS_Minas!A4743)</f>
        <v>0</v>
      </c>
    </row>
    <row r="4744" spans="1:14" x14ac:dyDescent="0.2">
      <c r="A4744">
        <v>311670</v>
      </c>
      <c r="B4744" t="s">
        <v>976</v>
      </c>
      <c r="C4744" t="s">
        <v>98</v>
      </c>
      <c r="D4744">
        <v>2010</v>
      </c>
      <c r="E4744" t="s">
        <v>361</v>
      </c>
      <c r="F4744" t="s">
        <v>362</v>
      </c>
      <c r="H4744">
        <v>7054</v>
      </c>
      <c r="I4744">
        <v>5156</v>
      </c>
      <c r="J4744">
        <v>5156</v>
      </c>
      <c r="K4744">
        <v>5156</v>
      </c>
      <c r="L4744">
        <v>100</v>
      </c>
      <c r="M4744">
        <v>73.09</v>
      </c>
      <c r="N4744">
        <f>COUNTIF(Cod_Mun_Norte!B:B,DADOS_SNIS_Minas!A4744)</f>
        <v>0</v>
      </c>
    </row>
    <row r="4745" spans="1:14" x14ac:dyDescent="0.2">
      <c r="A4745">
        <v>311670</v>
      </c>
      <c r="B4745" t="s">
        <v>976</v>
      </c>
      <c r="C4745" t="s">
        <v>98</v>
      </c>
      <c r="D4745">
        <v>2009</v>
      </c>
      <c r="E4745" t="s">
        <v>361</v>
      </c>
      <c r="F4745" t="s">
        <v>362</v>
      </c>
      <c r="H4745">
        <v>7209</v>
      </c>
      <c r="I4745">
        <v>5050</v>
      </c>
      <c r="J4745">
        <v>6142</v>
      </c>
      <c r="K4745">
        <v>6142</v>
      </c>
      <c r="L4745">
        <v>100</v>
      </c>
      <c r="M4745">
        <v>85.2</v>
      </c>
      <c r="N4745">
        <f>COUNTIF(Cod_Mun_Norte!B:B,DADOS_SNIS_Minas!A4745)</f>
        <v>0</v>
      </c>
    </row>
    <row r="4746" spans="1:14" x14ac:dyDescent="0.2">
      <c r="A4746">
        <v>311670</v>
      </c>
      <c r="B4746" t="s">
        <v>976</v>
      </c>
      <c r="C4746" t="s">
        <v>98</v>
      </c>
      <c r="D4746">
        <v>2008</v>
      </c>
      <c r="E4746" t="s">
        <v>978</v>
      </c>
      <c r="F4746" t="s">
        <v>364</v>
      </c>
      <c r="H4746">
        <v>7151</v>
      </c>
      <c r="I4746">
        <v>5010</v>
      </c>
      <c r="J4746">
        <v>5958</v>
      </c>
      <c r="K4746">
        <v>5958</v>
      </c>
      <c r="L4746">
        <v>100</v>
      </c>
      <c r="M4746">
        <v>83.32</v>
      </c>
      <c r="N4746">
        <f>COUNTIF(Cod_Mun_Norte!B:B,DADOS_SNIS_Minas!A4746)</f>
        <v>0</v>
      </c>
    </row>
    <row r="4747" spans="1:14" x14ac:dyDescent="0.2">
      <c r="A4747">
        <v>311670</v>
      </c>
      <c r="B4747" t="s">
        <v>976</v>
      </c>
      <c r="C4747" t="s">
        <v>98</v>
      </c>
      <c r="D4747">
        <v>2007</v>
      </c>
      <c r="E4747" t="s">
        <v>978</v>
      </c>
      <c r="F4747" t="s">
        <v>364</v>
      </c>
      <c r="H4747">
        <v>6886</v>
      </c>
      <c r="I4747">
        <v>4824</v>
      </c>
      <c r="J4747">
        <v>5834</v>
      </c>
      <c r="K4747">
        <v>5834</v>
      </c>
      <c r="L4747">
        <v>100</v>
      </c>
      <c r="M4747">
        <v>84.72</v>
      </c>
      <c r="N4747">
        <f>COUNTIF(Cod_Mun_Norte!B:B,DADOS_SNIS_Minas!A4747)</f>
        <v>0</v>
      </c>
    </row>
    <row r="4748" spans="1:14" x14ac:dyDescent="0.2">
      <c r="A4748">
        <v>311670</v>
      </c>
      <c r="B4748" t="s">
        <v>976</v>
      </c>
      <c r="C4748" t="s">
        <v>98</v>
      </c>
      <c r="D4748">
        <v>2006</v>
      </c>
      <c r="E4748" t="s">
        <v>978</v>
      </c>
      <c r="F4748" t="s">
        <v>364</v>
      </c>
      <c r="H4748">
        <v>7296</v>
      </c>
      <c r="I4748">
        <v>3901</v>
      </c>
      <c r="J4748">
        <v>5643</v>
      </c>
      <c r="K4748">
        <v>5643</v>
      </c>
      <c r="L4748">
        <v>100</v>
      </c>
      <c r="M4748">
        <v>77.34</v>
      </c>
      <c r="N4748">
        <f>COUNTIF(Cod_Mun_Norte!B:B,DADOS_SNIS_Minas!A4748)</f>
        <v>0</v>
      </c>
    </row>
    <row r="4749" spans="1:14" x14ac:dyDescent="0.2">
      <c r="A4749">
        <v>311670</v>
      </c>
      <c r="B4749" t="s">
        <v>976</v>
      </c>
      <c r="C4749" t="s">
        <v>98</v>
      </c>
      <c r="D4749">
        <v>2005</v>
      </c>
      <c r="E4749" t="s">
        <v>361</v>
      </c>
      <c r="F4749" t="s">
        <v>362</v>
      </c>
      <c r="H4749">
        <v>7178</v>
      </c>
      <c r="I4749">
        <v>3838</v>
      </c>
      <c r="J4749">
        <v>5434</v>
      </c>
      <c r="K4749">
        <v>5434</v>
      </c>
      <c r="L4749">
        <v>100</v>
      </c>
      <c r="M4749">
        <v>75.7</v>
      </c>
      <c r="N4749">
        <f>COUNTIF(Cod_Mun_Norte!B:B,DADOS_SNIS_Minas!A4749)</f>
        <v>0</v>
      </c>
    </row>
    <row r="4750" spans="1:14" x14ac:dyDescent="0.2">
      <c r="A4750">
        <v>311670</v>
      </c>
      <c r="B4750" t="s">
        <v>976</v>
      </c>
      <c r="C4750" t="s">
        <v>98</v>
      </c>
      <c r="D4750">
        <v>2004</v>
      </c>
      <c r="E4750" t="s">
        <v>361</v>
      </c>
      <c r="F4750" t="s">
        <v>362</v>
      </c>
      <c r="H4750">
        <v>7060</v>
      </c>
      <c r="I4750">
        <v>3775</v>
      </c>
      <c r="J4750">
        <v>5140</v>
      </c>
      <c r="K4750">
        <v>5140</v>
      </c>
      <c r="L4750">
        <v>100</v>
      </c>
      <c r="M4750">
        <v>72.8</v>
      </c>
      <c r="N4750">
        <f>COUNTIF(Cod_Mun_Norte!B:B,DADOS_SNIS_Minas!A4750)</f>
        <v>0</v>
      </c>
    </row>
    <row r="4751" spans="1:14" x14ac:dyDescent="0.2">
      <c r="A4751">
        <v>311670</v>
      </c>
      <c r="B4751" t="s">
        <v>976</v>
      </c>
      <c r="C4751" t="s">
        <v>98</v>
      </c>
      <c r="D4751">
        <v>2003</v>
      </c>
      <c r="E4751" t="s">
        <v>978</v>
      </c>
      <c r="F4751" t="s">
        <v>364</v>
      </c>
      <c r="H4751">
        <v>6845</v>
      </c>
      <c r="I4751">
        <v>3660</v>
      </c>
      <c r="N4751">
        <f>COUNTIF(Cod_Mun_Norte!B:B,DADOS_SNIS_Minas!A4751)</f>
        <v>0</v>
      </c>
    </row>
    <row r="4752" spans="1:14" x14ac:dyDescent="0.2">
      <c r="A4752">
        <v>311670</v>
      </c>
      <c r="B4752" t="s">
        <v>976</v>
      </c>
      <c r="C4752" t="s">
        <v>98</v>
      </c>
      <c r="D4752">
        <v>2002</v>
      </c>
      <c r="E4752" t="s">
        <v>978</v>
      </c>
      <c r="F4752" t="s">
        <v>364</v>
      </c>
      <c r="H4752">
        <v>6743</v>
      </c>
      <c r="I4752">
        <v>3606</v>
      </c>
      <c r="N4752">
        <f>COUNTIF(Cod_Mun_Norte!B:B,DADOS_SNIS_Minas!A4752)</f>
        <v>0</v>
      </c>
    </row>
    <row r="4753" spans="1:14" x14ac:dyDescent="0.2">
      <c r="A4753">
        <v>311670</v>
      </c>
      <c r="B4753" t="s">
        <v>976</v>
      </c>
      <c r="C4753" t="s">
        <v>98</v>
      </c>
      <c r="D4753">
        <v>2001</v>
      </c>
      <c r="E4753" t="s">
        <v>361</v>
      </c>
      <c r="F4753" t="s">
        <v>362</v>
      </c>
      <c r="H4753">
        <v>6562</v>
      </c>
      <c r="I4753">
        <v>3509</v>
      </c>
      <c r="N4753">
        <f>COUNTIF(Cod_Mun_Norte!B:B,DADOS_SNIS_Minas!A4753)</f>
        <v>0</v>
      </c>
    </row>
    <row r="4754" spans="1:14" x14ac:dyDescent="0.2">
      <c r="A4754">
        <v>311670</v>
      </c>
      <c r="B4754" t="s">
        <v>976</v>
      </c>
      <c r="C4754" t="s">
        <v>98</v>
      </c>
      <c r="D4754">
        <v>2000</v>
      </c>
      <c r="E4754" t="s">
        <v>361</v>
      </c>
      <c r="F4754" t="s">
        <v>362</v>
      </c>
      <c r="H4754">
        <v>6523</v>
      </c>
      <c r="I4754">
        <v>3488</v>
      </c>
      <c r="N4754">
        <f>COUNTIF(Cod_Mun_Norte!B:B,DADOS_SNIS_Minas!A4754)</f>
        <v>0</v>
      </c>
    </row>
    <row r="4755" spans="1:14" x14ac:dyDescent="0.2">
      <c r="A4755">
        <v>311670</v>
      </c>
      <c r="B4755" t="s">
        <v>976</v>
      </c>
      <c r="C4755" t="s">
        <v>98</v>
      </c>
      <c r="D4755">
        <v>1999</v>
      </c>
      <c r="E4755" t="s">
        <v>361</v>
      </c>
      <c r="F4755" t="s">
        <v>362</v>
      </c>
      <c r="H4755">
        <v>6521</v>
      </c>
      <c r="I4755">
        <v>3558</v>
      </c>
      <c r="N4755">
        <f>COUNTIF(Cod_Mun_Norte!B:B,DADOS_SNIS_Minas!A4755)</f>
        <v>0</v>
      </c>
    </row>
    <row r="4756" spans="1:14" x14ac:dyDescent="0.2">
      <c r="A4756">
        <v>311670</v>
      </c>
      <c r="B4756" t="s">
        <v>976</v>
      </c>
      <c r="C4756" t="s">
        <v>98</v>
      </c>
      <c r="D4756">
        <v>1998</v>
      </c>
      <c r="E4756" t="s">
        <v>361</v>
      </c>
      <c r="F4756" t="s">
        <v>362</v>
      </c>
      <c r="H4756">
        <v>6390</v>
      </c>
      <c r="I4756">
        <v>3487</v>
      </c>
      <c r="N4756">
        <f>COUNTIF(Cod_Mun_Norte!B:B,DADOS_SNIS_Minas!A4756)</f>
        <v>0</v>
      </c>
    </row>
    <row r="4757" spans="1:14" x14ac:dyDescent="0.2">
      <c r="A4757">
        <v>311670</v>
      </c>
      <c r="B4757" t="s">
        <v>976</v>
      </c>
      <c r="C4757" t="s">
        <v>98</v>
      </c>
      <c r="D4757">
        <v>1997</v>
      </c>
      <c r="H4757">
        <v>6259</v>
      </c>
      <c r="I4757">
        <v>3415</v>
      </c>
      <c r="N4757">
        <f>COUNTIF(Cod_Mun_Norte!B:B,DADOS_SNIS_Minas!A4757)</f>
        <v>0</v>
      </c>
    </row>
    <row r="4758" spans="1:14" x14ac:dyDescent="0.2">
      <c r="A4758">
        <v>311670</v>
      </c>
      <c r="B4758" t="s">
        <v>976</v>
      </c>
      <c r="C4758" t="s">
        <v>98</v>
      </c>
      <c r="D4758">
        <v>1996</v>
      </c>
      <c r="H4758">
        <v>6103</v>
      </c>
      <c r="I4758">
        <v>3330</v>
      </c>
      <c r="N4758">
        <f>COUNTIF(Cod_Mun_Norte!B:B,DADOS_SNIS_Minas!A4758)</f>
        <v>0</v>
      </c>
    </row>
    <row r="4759" spans="1:14" x14ac:dyDescent="0.2">
      <c r="A4759">
        <v>311670</v>
      </c>
      <c r="B4759" t="s">
        <v>976</v>
      </c>
      <c r="C4759" t="s">
        <v>98</v>
      </c>
      <c r="D4759">
        <v>1995</v>
      </c>
      <c r="H4759">
        <v>5671</v>
      </c>
      <c r="I4759">
        <v>3094</v>
      </c>
      <c r="N4759">
        <f>COUNTIF(Cod_Mun_Norte!B:B,DADOS_SNIS_Minas!A4759)</f>
        <v>0</v>
      </c>
    </row>
    <row r="4760" spans="1:14" x14ac:dyDescent="0.2">
      <c r="A4760">
        <v>311680</v>
      </c>
      <c r="B4760" t="s">
        <v>981</v>
      </c>
      <c r="C4760" t="s">
        <v>98</v>
      </c>
      <c r="D4760">
        <v>2020</v>
      </c>
      <c r="E4760" t="s">
        <v>982</v>
      </c>
      <c r="F4760" t="s">
        <v>364</v>
      </c>
      <c r="G4760" t="s">
        <v>368</v>
      </c>
      <c r="H4760">
        <v>8841</v>
      </c>
      <c r="I4760">
        <v>3737</v>
      </c>
      <c r="J4760">
        <v>3866</v>
      </c>
      <c r="K4760">
        <v>3737</v>
      </c>
      <c r="L4760">
        <v>100</v>
      </c>
      <c r="M4760">
        <v>43.73</v>
      </c>
      <c r="N4760">
        <f>COUNTIF(Cod_Mun_Norte!B:B,DADOS_SNIS_Minas!A4760)</f>
        <v>0</v>
      </c>
    </row>
    <row r="4761" spans="1:14" x14ac:dyDescent="0.2">
      <c r="A4761">
        <v>311680</v>
      </c>
      <c r="B4761" t="s">
        <v>981</v>
      </c>
      <c r="C4761" t="s">
        <v>98</v>
      </c>
      <c r="D4761">
        <v>2019</v>
      </c>
      <c r="E4761" t="s">
        <v>361</v>
      </c>
      <c r="F4761" t="s">
        <v>362</v>
      </c>
      <c r="G4761" t="s">
        <v>119</v>
      </c>
      <c r="H4761">
        <v>8873</v>
      </c>
      <c r="I4761">
        <v>3750</v>
      </c>
      <c r="J4761">
        <v>3750</v>
      </c>
      <c r="K4761">
        <v>3750</v>
      </c>
      <c r="L4761">
        <v>100</v>
      </c>
      <c r="M4761">
        <v>42.26</v>
      </c>
      <c r="N4761">
        <f>COUNTIF(Cod_Mun_Norte!B:B,DADOS_SNIS_Minas!A4761)</f>
        <v>0</v>
      </c>
    </row>
    <row r="4762" spans="1:14" x14ac:dyDescent="0.2">
      <c r="A4762">
        <v>311680</v>
      </c>
      <c r="B4762" t="s">
        <v>981</v>
      </c>
      <c r="C4762" t="s">
        <v>98</v>
      </c>
      <c r="D4762">
        <v>2018</v>
      </c>
      <c r="E4762" t="s">
        <v>361</v>
      </c>
      <c r="F4762" t="s">
        <v>362</v>
      </c>
      <c r="H4762">
        <v>8907</v>
      </c>
      <c r="I4762">
        <v>3765</v>
      </c>
      <c r="J4762">
        <v>3765</v>
      </c>
      <c r="K4762">
        <v>3765</v>
      </c>
      <c r="L4762">
        <v>100</v>
      </c>
      <c r="M4762">
        <v>42.27</v>
      </c>
      <c r="N4762">
        <f>COUNTIF(Cod_Mun_Norte!B:B,DADOS_SNIS_Minas!A4762)</f>
        <v>0</v>
      </c>
    </row>
    <row r="4763" spans="1:14" x14ac:dyDescent="0.2">
      <c r="A4763">
        <v>311680</v>
      </c>
      <c r="B4763" t="s">
        <v>981</v>
      </c>
      <c r="C4763" t="s">
        <v>98</v>
      </c>
      <c r="D4763">
        <v>2017</v>
      </c>
      <c r="E4763" t="s">
        <v>982</v>
      </c>
      <c r="F4763" t="s">
        <v>364</v>
      </c>
      <c r="H4763">
        <v>9146</v>
      </c>
      <c r="I4763">
        <v>3866</v>
      </c>
      <c r="J4763">
        <v>3866</v>
      </c>
      <c r="K4763">
        <v>3866</v>
      </c>
      <c r="L4763">
        <v>100</v>
      </c>
      <c r="M4763">
        <v>42.27</v>
      </c>
      <c r="N4763">
        <f>COUNTIF(Cod_Mun_Norte!B:B,DADOS_SNIS_Minas!A4763)</f>
        <v>0</v>
      </c>
    </row>
    <row r="4764" spans="1:14" x14ac:dyDescent="0.2">
      <c r="A4764">
        <v>311680</v>
      </c>
      <c r="B4764" t="s">
        <v>981</v>
      </c>
      <c r="C4764" t="s">
        <v>98</v>
      </c>
      <c r="D4764">
        <v>2016</v>
      </c>
      <c r="E4764" t="s">
        <v>982</v>
      </c>
      <c r="F4764" t="s">
        <v>364</v>
      </c>
      <c r="H4764">
        <v>9162</v>
      </c>
      <c r="I4764">
        <v>3872</v>
      </c>
      <c r="J4764">
        <v>3872</v>
      </c>
      <c r="K4764">
        <v>3872</v>
      </c>
      <c r="L4764">
        <v>100</v>
      </c>
      <c r="M4764">
        <v>42.26</v>
      </c>
      <c r="N4764">
        <f>COUNTIF(Cod_Mun_Norte!B:B,DADOS_SNIS_Minas!A4764)</f>
        <v>0</v>
      </c>
    </row>
    <row r="4765" spans="1:14" x14ac:dyDescent="0.2">
      <c r="A4765">
        <v>311680</v>
      </c>
      <c r="B4765" t="s">
        <v>981</v>
      </c>
      <c r="C4765" t="s">
        <v>98</v>
      </c>
      <c r="D4765">
        <v>2015</v>
      </c>
      <c r="E4765" t="s">
        <v>982</v>
      </c>
      <c r="F4765" t="s">
        <v>364</v>
      </c>
      <c r="H4765">
        <v>9178</v>
      </c>
      <c r="I4765">
        <v>3879</v>
      </c>
      <c r="J4765">
        <v>3851</v>
      </c>
      <c r="K4765">
        <v>3851</v>
      </c>
      <c r="L4765">
        <v>99.3</v>
      </c>
      <c r="M4765">
        <v>41.96</v>
      </c>
      <c r="N4765">
        <f>COUNTIF(Cod_Mun_Norte!B:B,DADOS_SNIS_Minas!A4765)</f>
        <v>0</v>
      </c>
    </row>
    <row r="4766" spans="1:14" x14ac:dyDescent="0.2">
      <c r="A4766">
        <v>311680</v>
      </c>
      <c r="B4766" t="s">
        <v>981</v>
      </c>
      <c r="C4766" t="s">
        <v>98</v>
      </c>
      <c r="D4766">
        <v>2014</v>
      </c>
      <c r="E4766" t="s">
        <v>982</v>
      </c>
      <c r="F4766" t="s">
        <v>364</v>
      </c>
      <c r="H4766">
        <v>9195</v>
      </c>
      <c r="I4766">
        <v>3886</v>
      </c>
      <c r="J4766">
        <v>3886</v>
      </c>
      <c r="K4766">
        <v>3886</v>
      </c>
      <c r="L4766">
        <v>100</v>
      </c>
      <c r="M4766">
        <v>42.26</v>
      </c>
      <c r="N4766">
        <f>COUNTIF(Cod_Mun_Norte!B:B,DADOS_SNIS_Minas!A4766)</f>
        <v>0</v>
      </c>
    </row>
    <row r="4767" spans="1:14" x14ac:dyDescent="0.2">
      <c r="A4767">
        <v>311680</v>
      </c>
      <c r="B4767" t="s">
        <v>981</v>
      </c>
      <c r="C4767" t="s">
        <v>98</v>
      </c>
      <c r="D4767">
        <v>2013</v>
      </c>
      <c r="E4767" t="s">
        <v>982</v>
      </c>
      <c r="F4767" t="s">
        <v>364</v>
      </c>
      <c r="H4767">
        <v>9213</v>
      </c>
      <c r="I4767">
        <v>3894</v>
      </c>
      <c r="J4767">
        <v>3894</v>
      </c>
      <c r="K4767">
        <v>3894</v>
      </c>
      <c r="L4767">
        <v>100</v>
      </c>
      <c r="M4767">
        <v>42.27</v>
      </c>
      <c r="N4767">
        <f>COUNTIF(Cod_Mun_Norte!B:B,DADOS_SNIS_Minas!A4767)</f>
        <v>0</v>
      </c>
    </row>
    <row r="4768" spans="1:14" x14ac:dyDescent="0.2">
      <c r="A4768">
        <v>311680</v>
      </c>
      <c r="B4768" t="s">
        <v>981</v>
      </c>
      <c r="C4768" t="s">
        <v>98</v>
      </c>
      <c r="D4768">
        <v>2012</v>
      </c>
      <c r="E4768" t="s">
        <v>982</v>
      </c>
      <c r="F4768" t="s">
        <v>364</v>
      </c>
      <c r="H4768">
        <v>8972</v>
      </c>
      <c r="I4768">
        <v>3792</v>
      </c>
      <c r="J4768">
        <v>3792</v>
      </c>
      <c r="K4768">
        <v>3792</v>
      </c>
      <c r="L4768">
        <v>100</v>
      </c>
      <c r="M4768">
        <v>42.26</v>
      </c>
      <c r="N4768">
        <f>COUNTIF(Cod_Mun_Norte!B:B,DADOS_SNIS_Minas!A4768)</f>
        <v>0</v>
      </c>
    </row>
    <row r="4769" spans="1:14" x14ac:dyDescent="0.2">
      <c r="A4769">
        <v>311680</v>
      </c>
      <c r="B4769" t="s">
        <v>981</v>
      </c>
      <c r="C4769" t="s">
        <v>98</v>
      </c>
      <c r="D4769">
        <v>2011</v>
      </c>
      <c r="E4769" t="s">
        <v>361</v>
      </c>
      <c r="F4769" t="s">
        <v>362</v>
      </c>
      <c r="H4769">
        <v>8998</v>
      </c>
      <c r="I4769">
        <v>3803</v>
      </c>
      <c r="J4769">
        <v>3803</v>
      </c>
      <c r="K4769">
        <v>3803</v>
      </c>
      <c r="L4769">
        <v>100</v>
      </c>
      <c r="M4769">
        <v>42.26</v>
      </c>
      <c r="N4769">
        <f>COUNTIF(Cod_Mun_Norte!B:B,DADOS_SNIS_Minas!A4769)</f>
        <v>0</v>
      </c>
    </row>
    <row r="4770" spans="1:14" x14ac:dyDescent="0.2">
      <c r="A4770">
        <v>311680</v>
      </c>
      <c r="B4770" t="s">
        <v>981</v>
      </c>
      <c r="C4770" t="s">
        <v>98</v>
      </c>
      <c r="D4770">
        <v>2010</v>
      </c>
      <c r="E4770" t="s">
        <v>361</v>
      </c>
      <c r="F4770" t="s">
        <v>362</v>
      </c>
      <c r="H4770">
        <v>9024</v>
      </c>
      <c r="I4770">
        <v>3814</v>
      </c>
      <c r="J4770">
        <v>3814</v>
      </c>
      <c r="K4770">
        <v>3814</v>
      </c>
      <c r="L4770">
        <v>100</v>
      </c>
      <c r="M4770">
        <v>42.27</v>
      </c>
      <c r="N4770">
        <f>COUNTIF(Cod_Mun_Norte!B:B,DADOS_SNIS_Minas!A4770)</f>
        <v>0</v>
      </c>
    </row>
    <row r="4771" spans="1:14" x14ac:dyDescent="0.2">
      <c r="A4771">
        <v>311680</v>
      </c>
      <c r="B4771" t="s">
        <v>981</v>
      </c>
      <c r="C4771" t="s">
        <v>98</v>
      </c>
      <c r="D4771">
        <v>2009</v>
      </c>
      <c r="E4771" t="s">
        <v>361</v>
      </c>
      <c r="F4771" t="s">
        <v>362</v>
      </c>
      <c r="H4771">
        <v>9570</v>
      </c>
      <c r="I4771">
        <v>3785</v>
      </c>
      <c r="J4771">
        <v>4600</v>
      </c>
      <c r="K4771">
        <v>4600</v>
      </c>
      <c r="L4771">
        <v>100</v>
      </c>
      <c r="M4771">
        <v>48.07</v>
      </c>
      <c r="N4771">
        <f>COUNTIF(Cod_Mun_Norte!B:B,DADOS_SNIS_Minas!A4771)</f>
        <v>0</v>
      </c>
    </row>
    <row r="4772" spans="1:14" x14ac:dyDescent="0.2">
      <c r="A4772">
        <v>311680</v>
      </c>
      <c r="B4772" t="s">
        <v>981</v>
      </c>
      <c r="C4772" t="s">
        <v>98</v>
      </c>
      <c r="D4772">
        <v>2008</v>
      </c>
      <c r="E4772" t="s">
        <v>361</v>
      </c>
      <c r="F4772" t="s">
        <v>362</v>
      </c>
      <c r="H4772">
        <v>9559</v>
      </c>
      <c r="I4772">
        <v>3781</v>
      </c>
      <c r="J4772">
        <v>4514</v>
      </c>
      <c r="K4772">
        <v>4514</v>
      </c>
      <c r="L4772">
        <v>100</v>
      </c>
      <c r="M4772">
        <v>47.22</v>
      </c>
      <c r="N4772">
        <f>COUNTIF(Cod_Mun_Norte!B:B,DADOS_SNIS_Minas!A4772)</f>
        <v>0</v>
      </c>
    </row>
    <row r="4773" spans="1:14" x14ac:dyDescent="0.2">
      <c r="A4773">
        <v>311680</v>
      </c>
      <c r="B4773" t="s">
        <v>981</v>
      </c>
      <c r="C4773" t="s">
        <v>98</v>
      </c>
      <c r="D4773">
        <v>2007</v>
      </c>
      <c r="E4773" t="s">
        <v>361</v>
      </c>
      <c r="F4773" t="s">
        <v>362</v>
      </c>
      <c r="H4773">
        <v>9281</v>
      </c>
      <c r="I4773">
        <v>3671</v>
      </c>
      <c r="J4773">
        <v>4300</v>
      </c>
      <c r="K4773">
        <v>4300</v>
      </c>
      <c r="L4773">
        <v>100</v>
      </c>
      <c r="M4773">
        <v>46.33</v>
      </c>
      <c r="N4773">
        <f>COUNTIF(Cod_Mun_Norte!B:B,DADOS_SNIS_Minas!A4773)</f>
        <v>0</v>
      </c>
    </row>
    <row r="4774" spans="1:14" x14ac:dyDescent="0.2">
      <c r="A4774">
        <v>311680</v>
      </c>
      <c r="B4774" t="s">
        <v>981</v>
      </c>
      <c r="C4774" t="s">
        <v>98</v>
      </c>
      <c r="D4774">
        <v>2006</v>
      </c>
      <c r="E4774" t="s">
        <v>361</v>
      </c>
      <c r="F4774" t="s">
        <v>362</v>
      </c>
      <c r="H4774">
        <v>8650</v>
      </c>
      <c r="I4774">
        <v>3120</v>
      </c>
      <c r="J4774">
        <v>4140</v>
      </c>
      <c r="K4774">
        <v>4140</v>
      </c>
      <c r="L4774">
        <v>100</v>
      </c>
      <c r="M4774">
        <v>47.86</v>
      </c>
      <c r="N4774">
        <f>COUNTIF(Cod_Mun_Norte!B:B,DADOS_SNIS_Minas!A4774)</f>
        <v>0</v>
      </c>
    </row>
    <row r="4775" spans="1:14" x14ac:dyDescent="0.2">
      <c r="A4775">
        <v>311680</v>
      </c>
      <c r="B4775" t="s">
        <v>981</v>
      </c>
      <c r="C4775" t="s">
        <v>98</v>
      </c>
      <c r="D4775">
        <v>2005</v>
      </c>
      <c r="E4775" t="s">
        <v>361</v>
      </c>
      <c r="F4775" t="s">
        <v>362</v>
      </c>
      <c r="H4775">
        <v>8759</v>
      </c>
      <c r="I4775">
        <v>3159</v>
      </c>
      <c r="N4775">
        <f>COUNTIF(Cod_Mun_Norte!B:B,DADOS_SNIS_Minas!A4775)</f>
        <v>0</v>
      </c>
    </row>
    <row r="4776" spans="1:14" x14ac:dyDescent="0.2">
      <c r="A4776">
        <v>311680</v>
      </c>
      <c r="B4776" t="s">
        <v>981</v>
      </c>
      <c r="C4776" t="s">
        <v>98</v>
      </c>
      <c r="D4776">
        <v>2004</v>
      </c>
      <c r="E4776" t="s">
        <v>361</v>
      </c>
      <c r="F4776" t="s">
        <v>362</v>
      </c>
      <c r="H4776">
        <v>8870</v>
      </c>
      <c r="I4776">
        <v>3199</v>
      </c>
      <c r="N4776">
        <f>COUNTIF(Cod_Mun_Norte!B:B,DADOS_SNIS_Minas!A4776)</f>
        <v>0</v>
      </c>
    </row>
    <row r="4777" spans="1:14" x14ac:dyDescent="0.2">
      <c r="A4777">
        <v>311680</v>
      </c>
      <c r="B4777" t="s">
        <v>981</v>
      </c>
      <c r="C4777" t="s">
        <v>98</v>
      </c>
      <c r="D4777">
        <v>2003</v>
      </c>
      <c r="E4777" t="s">
        <v>361</v>
      </c>
      <c r="F4777" t="s">
        <v>362</v>
      </c>
      <c r="H4777">
        <v>9069</v>
      </c>
      <c r="I4777">
        <v>3271</v>
      </c>
      <c r="N4777">
        <f>COUNTIF(Cod_Mun_Norte!B:B,DADOS_SNIS_Minas!A4777)</f>
        <v>0</v>
      </c>
    </row>
    <row r="4778" spans="1:14" x14ac:dyDescent="0.2">
      <c r="A4778">
        <v>311680</v>
      </c>
      <c r="B4778" t="s">
        <v>981</v>
      </c>
      <c r="C4778" t="s">
        <v>98</v>
      </c>
      <c r="D4778">
        <v>2002</v>
      </c>
      <c r="E4778" t="s">
        <v>361</v>
      </c>
      <c r="F4778" t="s">
        <v>362</v>
      </c>
      <c r="H4778">
        <v>9164</v>
      </c>
      <c r="I4778">
        <v>3305</v>
      </c>
      <c r="N4778">
        <f>COUNTIF(Cod_Mun_Norte!B:B,DADOS_SNIS_Minas!A4778)</f>
        <v>0</v>
      </c>
    </row>
    <row r="4779" spans="1:14" x14ac:dyDescent="0.2">
      <c r="A4779">
        <v>311680</v>
      </c>
      <c r="B4779" t="s">
        <v>981</v>
      </c>
      <c r="C4779" t="s">
        <v>98</v>
      </c>
      <c r="D4779">
        <v>2001</v>
      </c>
      <c r="E4779" t="s">
        <v>361</v>
      </c>
      <c r="F4779" t="s">
        <v>362</v>
      </c>
      <c r="H4779">
        <v>9246</v>
      </c>
      <c r="I4779">
        <v>3335</v>
      </c>
      <c r="N4779">
        <f>COUNTIF(Cod_Mun_Norte!B:B,DADOS_SNIS_Minas!A4779)</f>
        <v>0</v>
      </c>
    </row>
    <row r="4780" spans="1:14" x14ac:dyDescent="0.2">
      <c r="A4780">
        <v>311680</v>
      </c>
      <c r="B4780" t="s">
        <v>981</v>
      </c>
      <c r="C4780" t="s">
        <v>98</v>
      </c>
      <c r="D4780">
        <v>2000</v>
      </c>
      <c r="E4780" t="s">
        <v>361</v>
      </c>
      <c r="F4780" t="s">
        <v>362</v>
      </c>
      <c r="H4780">
        <v>9369</v>
      </c>
      <c r="I4780">
        <v>3379</v>
      </c>
      <c r="N4780">
        <f>COUNTIF(Cod_Mun_Norte!B:B,DADOS_SNIS_Minas!A4780)</f>
        <v>0</v>
      </c>
    </row>
    <row r="4781" spans="1:14" x14ac:dyDescent="0.2">
      <c r="A4781">
        <v>311680</v>
      </c>
      <c r="B4781" t="s">
        <v>981</v>
      </c>
      <c r="C4781" t="s">
        <v>98</v>
      </c>
      <c r="D4781">
        <v>1999</v>
      </c>
      <c r="E4781" t="s">
        <v>361</v>
      </c>
      <c r="F4781" t="s">
        <v>362</v>
      </c>
      <c r="H4781">
        <v>8061</v>
      </c>
      <c r="I4781">
        <v>2654</v>
      </c>
      <c r="N4781">
        <f>COUNTIF(Cod_Mun_Norte!B:B,DADOS_SNIS_Minas!A4781)</f>
        <v>0</v>
      </c>
    </row>
    <row r="4782" spans="1:14" x14ac:dyDescent="0.2">
      <c r="A4782">
        <v>311680</v>
      </c>
      <c r="B4782" t="s">
        <v>981</v>
      </c>
      <c r="C4782" t="s">
        <v>98</v>
      </c>
      <c r="D4782">
        <v>1998</v>
      </c>
      <c r="E4782" t="s">
        <v>361</v>
      </c>
      <c r="F4782" t="s">
        <v>362</v>
      </c>
      <c r="H4782">
        <v>8241</v>
      </c>
      <c r="I4782">
        <v>2714</v>
      </c>
      <c r="N4782">
        <f>COUNTIF(Cod_Mun_Norte!B:B,DADOS_SNIS_Minas!A4782)</f>
        <v>0</v>
      </c>
    </row>
    <row r="4783" spans="1:14" x14ac:dyDescent="0.2">
      <c r="A4783">
        <v>311680</v>
      </c>
      <c r="B4783" t="s">
        <v>981</v>
      </c>
      <c r="C4783" t="s">
        <v>98</v>
      </c>
      <c r="D4783">
        <v>1997</v>
      </c>
      <c r="H4783">
        <v>8421</v>
      </c>
      <c r="I4783">
        <v>2773</v>
      </c>
      <c r="N4783">
        <f>COUNTIF(Cod_Mun_Norte!B:B,DADOS_SNIS_Minas!A4783)</f>
        <v>0</v>
      </c>
    </row>
    <row r="4784" spans="1:14" x14ac:dyDescent="0.2">
      <c r="A4784">
        <v>311680</v>
      </c>
      <c r="B4784" t="s">
        <v>981</v>
      </c>
      <c r="C4784" t="s">
        <v>98</v>
      </c>
      <c r="D4784">
        <v>1996</v>
      </c>
      <c r="H4784">
        <v>8634</v>
      </c>
      <c r="I4784">
        <v>2843</v>
      </c>
      <c r="N4784">
        <f>COUNTIF(Cod_Mun_Norte!B:B,DADOS_SNIS_Minas!A4784)</f>
        <v>0</v>
      </c>
    </row>
    <row r="4785" spans="1:14" x14ac:dyDescent="0.2">
      <c r="A4785">
        <v>311680</v>
      </c>
      <c r="B4785" t="s">
        <v>981</v>
      </c>
      <c r="C4785" t="s">
        <v>98</v>
      </c>
      <c r="D4785">
        <v>1995</v>
      </c>
      <c r="H4785">
        <v>10713</v>
      </c>
      <c r="I4785">
        <v>3528</v>
      </c>
      <c r="N4785">
        <f>COUNTIF(Cod_Mun_Norte!B:B,DADOS_SNIS_Minas!A4785)</f>
        <v>0</v>
      </c>
    </row>
    <row r="4786" spans="1:14" x14ac:dyDescent="0.2">
      <c r="A4786">
        <v>311690</v>
      </c>
      <c r="B4786" t="s">
        <v>983</v>
      </c>
      <c r="C4786" t="s">
        <v>98</v>
      </c>
      <c r="D4786">
        <v>2020</v>
      </c>
      <c r="E4786" t="s">
        <v>984</v>
      </c>
      <c r="F4786" t="s">
        <v>357</v>
      </c>
      <c r="G4786" t="s">
        <v>383</v>
      </c>
      <c r="H4786">
        <v>3120</v>
      </c>
      <c r="I4786">
        <v>1583</v>
      </c>
      <c r="J4786">
        <v>1505</v>
      </c>
      <c r="K4786">
        <v>1505</v>
      </c>
      <c r="L4786">
        <v>95.1</v>
      </c>
      <c r="M4786">
        <v>48.24</v>
      </c>
      <c r="N4786">
        <f>COUNTIF(Cod_Mun_Norte!B:B,DADOS_SNIS_Minas!A4786)</f>
        <v>0</v>
      </c>
    </row>
    <row r="4787" spans="1:14" x14ac:dyDescent="0.2">
      <c r="A4787">
        <v>311690</v>
      </c>
      <c r="B4787" t="s">
        <v>983</v>
      </c>
      <c r="C4787" t="s">
        <v>98</v>
      </c>
      <c r="D4787">
        <v>2019</v>
      </c>
      <c r="E4787" t="s">
        <v>985</v>
      </c>
      <c r="F4787" t="s">
        <v>354</v>
      </c>
      <c r="G4787" t="s">
        <v>355</v>
      </c>
      <c r="H4787">
        <v>3111</v>
      </c>
      <c r="I4787">
        <v>1579</v>
      </c>
      <c r="J4787">
        <v>1479</v>
      </c>
      <c r="K4787">
        <v>1479</v>
      </c>
      <c r="L4787">
        <v>93.7</v>
      </c>
      <c r="M4787">
        <v>47.54</v>
      </c>
      <c r="N4787">
        <f>COUNTIF(Cod_Mun_Norte!B:B,DADOS_SNIS_Minas!A4787)</f>
        <v>0</v>
      </c>
    </row>
    <row r="4788" spans="1:14" x14ac:dyDescent="0.2">
      <c r="A4788">
        <v>311690</v>
      </c>
      <c r="B4788" t="s">
        <v>983</v>
      </c>
      <c r="C4788" t="s">
        <v>98</v>
      </c>
      <c r="D4788">
        <v>2018</v>
      </c>
      <c r="E4788" t="s">
        <v>986</v>
      </c>
      <c r="F4788" t="s">
        <v>357</v>
      </c>
      <c r="H4788">
        <v>3103</v>
      </c>
      <c r="I4788">
        <v>1574</v>
      </c>
      <c r="J4788">
        <v>1481</v>
      </c>
      <c r="K4788">
        <v>1481</v>
      </c>
      <c r="L4788">
        <v>94.1</v>
      </c>
      <c r="M4788">
        <v>47.73</v>
      </c>
      <c r="N4788">
        <f>COUNTIF(Cod_Mun_Norte!B:B,DADOS_SNIS_Minas!A4788)</f>
        <v>0</v>
      </c>
    </row>
    <row r="4789" spans="1:14" x14ac:dyDescent="0.2">
      <c r="A4789">
        <v>311690</v>
      </c>
      <c r="B4789" t="s">
        <v>983</v>
      </c>
      <c r="C4789" t="s">
        <v>98</v>
      </c>
      <c r="D4789">
        <v>2017</v>
      </c>
      <c r="E4789" t="s">
        <v>986</v>
      </c>
      <c r="F4789" t="s">
        <v>357</v>
      </c>
      <c r="H4789">
        <v>3138</v>
      </c>
      <c r="I4789">
        <v>1592</v>
      </c>
      <c r="J4789">
        <v>1464</v>
      </c>
      <c r="K4789">
        <v>1464</v>
      </c>
      <c r="L4789">
        <v>92</v>
      </c>
      <c r="M4789">
        <v>46.65</v>
      </c>
      <c r="N4789">
        <f>COUNTIF(Cod_Mun_Norte!B:B,DADOS_SNIS_Minas!A4789)</f>
        <v>0</v>
      </c>
    </row>
    <row r="4790" spans="1:14" x14ac:dyDescent="0.2">
      <c r="A4790">
        <v>311690</v>
      </c>
      <c r="B4790" t="s">
        <v>983</v>
      </c>
      <c r="C4790" t="s">
        <v>98</v>
      </c>
      <c r="D4790">
        <v>2016</v>
      </c>
      <c r="E4790" t="s">
        <v>986</v>
      </c>
      <c r="F4790" t="s">
        <v>359</v>
      </c>
      <c r="H4790">
        <v>3127</v>
      </c>
      <c r="I4790">
        <v>1587</v>
      </c>
      <c r="J4790">
        <v>1460</v>
      </c>
      <c r="K4790">
        <v>1460</v>
      </c>
      <c r="L4790">
        <v>92</v>
      </c>
      <c r="M4790">
        <v>46.69</v>
      </c>
      <c r="N4790">
        <f>COUNTIF(Cod_Mun_Norte!B:B,DADOS_SNIS_Minas!A4790)</f>
        <v>0</v>
      </c>
    </row>
    <row r="4791" spans="1:14" x14ac:dyDescent="0.2">
      <c r="A4791">
        <v>311690</v>
      </c>
      <c r="B4791" t="s">
        <v>983</v>
      </c>
      <c r="C4791" t="s">
        <v>98</v>
      </c>
      <c r="D4791">
        <v>2015</v>
      </c>
      <c r="E4791" t="s">
        <v>986</v>
      </c>
      <c r="F4791" t="s">
        <v>359</v>
      </c>
      <c r="H4791">
        <v>3116</v>
      </c>
      <c r="I4791">
        <v>1581</v>
      </c>
      <c r="J4791">
        <v>1473</v>
      </c>
      <c r="K4791">
        <v>1473</v>
      </c>
      <c r="L4791">
        <v>93.2</v>
      </c>
      <c r="M4791">
        <v>47.27</v>
      </c>
      <c r="N4791">
        <f>COUNTIF(Cod_Mun_Norte!B:B,DADOS_SNIS_Minas!A4791)</f>
        <v>0</v>
      </c>
    </row>
    <row r="4792" spans="1:14" x14ac:dyDescent="0.2">
      <c r="A4792">
        <v>311690</v>
      </c>
      <c r="B4792" t="s">
        <v>983</v>
      </c>
      <c r="C4792" t="s">
        <v>98</v>
      </c>
      <c r="D4792">
        <v>2014</v>
      </c>
      <c r="E4792" t="s">
        <v>986</v>
      </c>
      <c r="F4792" t="s">
        <v>359</v>
      </c>
      <c r="H4792">
        <v>3105</v>
      </c>
      <c r="I4792">
        <v>1575</v>
      </c>
      <c r="J4792">
        <v>1575</v>
      </c>
      <c r="K4792">
        <v>1575</v>
      </c>
      <c r="L4792">
        <v>100</v>
      </c>
      <c r="M4792">
        <v>50.72</v>
      </c>
      <c r="N4792">
        <f>COUNTIF(Cod_Mun_Norte!B:B,DADOS_SNIS_Minas!A4792)</f>
        <v>0</v>
      </c>
    </row>
    <row r="4793" spans="1:14" x14ac:dyDescent="0.2">
      <c r="A4793">
        <v>311690</v>
      </c>
      <c r="B4793" t="s">
        <v>983</v>
      </c>
      <c r="C4793" t="s">
        <v>98</v>
      </c>
      <c r="D4793">
        <v>2013</v>
      </c>
      <c r="E4793" t="s">
        <v>986</v>
      </c>
      <c r="F4793" t="s">
        <v>359</v>
      </c>
      <c r="H4793">
        <v>3093</v>
      </c>
      <c r="I4793">
        <v>1569</v>
      </c>
      <c r="J4793">
        <v>1569</v>
      </c>
      <c r="K4793">
        <v>1569</v>
      </c>
      <c r="L4793">
        <v>100</v>
      </c>
      <c r="M4793">
        <v>50.73</v>
      </c>
      <c r="N4793">
        <f>COUNTIF(Cod_Mun_Norte!B:B,DADOS_SNIS_Minas!A4793)</f>
        <v>0</v>
      </c>
    </row>
    <row r="4794" spans="1:14" x14ac:dyDescent="0.2">
      <c r="A4794">
        <v>311690</v>
      </c>
      <c r="B4794" t="s">
        <v>983</v>
      </c>
      <c r="C4794" t="s">
        <v>98</v>
      </c>
      <c r="D4794">
        <v>2012</v>
      </c>
      <c r="E4794" t="s">
        <v>986</v>
      </c>
      <c r="F4794" t="s">
        <v>359</v>
      </c>
      <c r="H4794">
        <v>2992</v>
      </c>
      <c r="I4794">
        <v>1518</v>
      </c>
      <c r="J4794">
        <v>1518</v>
      </c>
      <c r="K4794">
        <v>1518</v>
      </c>
      <c r="L4794">
        <v>100</v>
      </c>
      <c r="M4794">
        <v>50.74</v>
      </c>
      <c r="N4794">
        <f>COUNTIF(Cod_Mun_Norte!B:B,DADOS_SNIS_Minas!A4794)</f>
        <v>0</v>
      </c>
    </row>
    <row r="4795" spans="1:14" x14ac:dyDescent="0.2">
      <c r="A4795">
        <v>311690</v>
      </c>
      <c r="B4795" t="s">
        <v>983</v>
      </c>
      <c r="C4795" t="s">
        <v>98</v>
      </c>
      <c r="D4795">
        <v>2011</v>
      </c>
      <c r="E4795" t="s">
        <v>361</v>
      </c>
      <c r="F4795" t="s">
        <v>362</v>
      </c>
      <c r="H4795">
        <v>2982</v>
      </c>
      <c r="I4795">
        <v>1513</v>
      </c>
      <c r="J4795">
        <v>1513</v>
      </c>
      <c r="K4795">
        <v>1513</v>
      </c>
      <c r="L4795">
        <v>100</v>
      </c>
      <c r="M4795">
        <v>50.74</v>
      </c>
      <c r="N4795">
        <f>COUNTIF(Cod_Mun_Norte!B:B,DADOS_SNIS_Minas!A4795)</f>
        <v>0</v>
      </c>
    </row>
    <row r="4796" spans="1:14" x14ac:dyDescent="0.2">
      <c r="A4796">
        <v>311690</v>
      </c>
      <c r="B4796" t="s">
        <v>983</v>
      </c>
      <c r="C4796" t="s">
        <v>98</v>
      </c>
      <c r="D4796">
        <v>2010</v>
      </c>
      <c r="E4796" t="s">
        <v>361</v>
      </c>
      <c r="F4796" t="s">
        <v>362</v>
      </c>
      <c r="H4796">
        <v>2972</v>
      </c>
      <c r="I4796">
        <v>1508</v>
      </c>
      <c r="J4796">
        <v>1508</v>
      </c>
      <c r="K4796">
        <v>1508</v>
      </c>
      <c r="L4796">
        <v>100</v>
      </c>
      <c r="M4796">
        <v>50.74</v>
      </c>
      <c r="N4796">
        <f>COUNTIF(Cod_Mun_Norte!B:B,DADOS_SNIS_Minas!A4796)</f>
        <v>0</v>
      </c>
    </row>
    <row r="4797" spans="1:14" x14ac:dyDescent="0.2">
      <c r="A4797">
        <v>311690</v>
      </c>
      <c r="B4797" t="s">
        <v>983</v>
      </c>
      <c r="C4797" t="s">
        <v>98</v>
      </c>
      <c r="D4797">
        <v>2009</v>
      </c>
      <c r="E4797" t="s">
        <v>987</v>
      </c>
      <c r="F4797" t="s">
        <v>364</v>
      </c>
      <c r="H4797">
        <v>3252</v>
      </c>
      <c r="I4797">
        <v>1463</v>
      </c>
      <c r="J4797">
        <v>1502</v>
      </c>
      <c r="K4797">
        <v>1502</v>
      </c>
      <c r="L4797">
        <v>100</v>
      </c>
      <c r="M4797">
        <v>46.19</v>
      </c>
      <c r="N4797">
        <f>COUNTIF(Cod_Mun_Norte!B:B,DADOS_SNIS_Minas!A4797)</f>
        <v>0</v>
      </c>
    </row>
    <row r="4798" spans="1:14" x14ac:dyDescent="0.2">
      <c r="A4798">
        <v>311690</v>
      </c>
      <c r="B4798" t="s">
        <v>983</v>
      </c>
      <c r="C4798" t="s">
        <v>98</v>
      </c>
      <c r="D4798">
        <v>2008</v>
      </c>
      <c r="E4798" t="s">
        <v>361</v>
      </c>
      <c r="F4798" t="s">
        <v>362</v>
      </c>
      <c r="H4798">
        <v>3217</v>
      </c>
      <c r="I4798">
        <v>1447</v>
      </c>
      <c r="J4798">
        <v>1471</v>
      </c>
      <c r="K4798">
        <v>1471</v>
      </c>
      <c r="L4798">
        <v>100</v>
      </c>
      <c r="M4798">
        <v>45.73</v>
      </c>
      <c r="N4798">
        <f>COUNTIF(Cod_Mun_Norte!B:B,DADOS_SNIS_Minas!A4798)</f>
        <v>0</v>
      </c>
    </row>
    <row r="4799" spans="1:14" x14ac:dyDescent="0.2">
      <c r="A4799">
        <v>311690</v>
      </c>
      <c r="B4799" t="s">
        <v>983</v>
      </c>
      <c r="C4799" t="s">
        <v>98</v>
      </c>
      <c r="D4799">
        <v>2007</v>
      </c>
      <c r="E4799" t="s">
        <v>361</v>
      </c>
      <c r="F4799" t="s">
        <v>362</v>
      </c>
      <c r="H4799">
        <v>3087</v>
      </c>
      <c r="I4799">
        <v>1389</v>
      </c>
      <c r="J4799">
        <v>1396</v>
      </c>
      <c r="K4799">
        <v>1396</v>
      </c>
      <c r="L4799">
        <v>100</v>
      </c>
      <c r="M4799">
        <v>45.22</v>
      </c>
      <c r="N4799">
        <f>COUNTIF(Cod_Mun_Norte!B:B,DADOS_SNIS_Minas!A4799)</f>
        <v>0</v>
      </c>
    </row>
    <row r="4800" spans="1:14" x14ac:dyDescent="0.2">
      <c r="A4800">
        <v>311690</v>
      </c>
      <c r="B4800" t="s">
        <v>983</v>
      </c>
      <c r="C4800" t="s">
        <v>98</v>
      </c>
      <c r="D4800">
        <v>2006</v>
      </c>
      <c r="E4800" t="s">
        <v>361</v>
      </c>
      <c r="F4800" t="s">
        <v>362</v>
      </c>
      <c r="H4800">
        <v>2752</v>
      </c>
      <c r="I4800">
        <v>1137</v>
      </c>
      <c r="J4800">
        <v>1271</v>
      </c>
      <c r="K4800">
        <v>1271</v>
      </c>
      <c r="L4800">
        <v>100</v>
      </c>
      <c r="M4800">
        <v>46.18</v>
      </c>
      <c r="N4800">
        <f>COUNTIF(Cod_Mun_Norte!B:B,DADOS_SNIS_Minas!A4800)</f>
        <v>0</v>
      </c>
    </row>
    <row r="4801" spans="1:14" x14ac:dyDescent="0.2">
      <c r="A4801">
        <v>311690</v>
      </c>
      <c r="B4801" t="s">
        <v>983</v>
      </c>
      <c r="C4801" t="s">
        <v>98</v>
      </c>
      <c r="D4801">
        <v>2005</v>
      </c>
      <c r="E4801" t="s">
        <v>361</v>
      </c>
      <c r="F4801" t="s">
        <v>362</v>
      </c>
      <c r="H4801">
        <v>2766</v>
      </c>
      <c r="I4801">
        <v>1143</v>
      </c>
      <c r="N4801">
        <f>COUNTIF(Cod_Mun_Norte!B:B,DADOS_SNIS_Minas!A4801)</f>
        <v>0</v>
      </c>
    </row>
    <row r="4802" spans="1:14" x14ac:dyDescent="0.2">
      <c r="A4802">
        <v>311690</v>
      </c>
      <c r="B4802" t="s">
        <v>983</v>
      </c>
      <c r="C4802" t="s">
        <v>98</v>
      </c>
      <c r="D4802">
        <v>2004</v>
      </c>
      <c r="E4802" t="s">
        <v>361</v>
      </c>
      <c r="F4802" t="s">
        <v>362</v>
      </c>
      <c r="H4802">
        <v>2779</v>
      </c>
      <c r="I4802">
        <v>1148</v>
      </c>
      <c r="N4802">
        <f>COUNTIF(Cod_Mun_Norte!B:B,DADOS_SNIS_Minas!A4802)</f>
        <v>0</v>
      </c>
    </row>
    <row r="4803" spans="1:14" x14ac:dyDescent="0.2">
      <c r="A4803">
        <v>311690</v>
      </c>
      <c r="B4803" t="s">
        <v>983</v>
      </c>
      <c r="C4803" t="s">
        <v>98</v>
      </c>
      <c r="D4803">
        <v>2003</v>
      </c>
      <c r="E4803" t="s">
        <v>361</v>
      </c>
      <c r="F4803" t="s">
        <v>362</v>
      </c>
      <c r="H4803">
        <v>2804</v>
      </c>
      <c r="I4803">
        <v>1158</v>
      </c>
      <c r="N4803">
        <f>COUNTIF(Cod_Mun_Norte!B:B,DADOS_SNIS_Minas!A4803)</f>
        <v>0</v>
      </c>
    </row>
    <row r="4804" spans="1:14" x14ac:dyDescent="0.2">
      <c r="A4804">
        <v>311690</v>
      </c>
      <c r="B4804" t="s">
        <v>983</v>
      </c>
      <c r="C4804" t="s">
        <v>98</v>
      </c>
      <c r="D4804">
        <v>2002</v>
      </c>
      <c r="E4804" t="s">
        <v>361</v>
      </c>
      <c r="F4804" t="s">
        <v>362</v>
      </c>
      <c r="H4804">
        <v>2816</v>
      </c>
      <c r="I4804">
        <v>1163</v>
      </c>
      <c r="N4804">
        <f>COUNTIF(Cod_Mun_Norte!B:B,DADOS_SNIS_Minas!A4804)</f>
        <v>0</v>
      </c>
    </row>
    <row r="4805" spans="1:14" x14ac:dyDescent="0.2">
      <c r="A4805">
        <v>311690</v>
      </c>
      <c r="B4805" t="s">
        <v>983</v>
      </c>
      <c r="C4805" t="s">
        <v>98</v>
      </c>
      <c r="D4805">
        <v>2001</v>
      </c>
      <c r="E4805" t="s">
        <v>361</v>
      </c>
      <c r="F4805" t="s">
        <v>362</v>
      </c>
      <c r="H4805">
        <v>2828</v>
      </c>
      <c r="I4805">
        <v>1168</v>
      </c>
      <c r="N4805">
        <f>COUNTIF(Cod_Mun_Norte!B:B,DADOS_SNIS_Minas!A4805)</f>
        <v>0</v>
      </c>
    </row>
    <row r="4806" spans="1:14" x14ac:dyDescent="0.2">
      <c r="A4806">
        <v>311690</v>
      </c>
      <c r="B4806" t="s">
        <v>983</v>
      </c>
      <c r="C4806" t="s">
        <v>98</v>
      </c>
      <c r="D4806">
        <v>2000</v>
      </c>
      <c r="E4806" t="s">
        <v>361</v>
      </c>
      <c r="F4806" t="s">
        <v>362</v>
      </c>
      <c r="H4806">
        <v>2842</v>
      </c>
      <c r="I4806">
        <v>1174</v>
      </c>
      <c r="N4806">
        <f>COUNTIF(Cod_Mun_Norte!B:B,DADOS_SNIS_Minas!A4806)</f>
        <v>0</v>
      </c>
    </row>
    <row r="4807" spans="1:14" x14ac:dyDescent="0.2">
      <c r="A4807">
        <v>311690</v>
      </c>
      <c r="B4807" t="s">
        <v>983</v>
      </c>
      <c r="C4807" t="s">
        <v>98</v>
      </c>
      <c r="D4807">
        <v>1999</v>
      </c>
      <c r="E4807" t="s">
        <v>361</v>
      </c>
      <c r="F4807" t="s">
        <v>362</v>
      </c>
      <c r="H4807">
        <v>2677</v>
      </c>
      <c r="I4807">
        <v>978</v>
      </c>
      <c r="N4807">
        <f>COUNTIF(Cod_Mun_Norte!B:B,DADOS_SNIS_Minas!A4807)</f>
        <v>0</v>
      </c>
    </row>
    <row r="4808" spans="1:14" x14ac:dyDescent="0.2">
      <c r="A4808">
        <v>311690</v>
      </c>
      <c r="B4808" t="s">
        <v>983</v>
      </c>
      <c r="C4808" t="s">
        <v>98</v>
      </c>
      <c r="D4808">
        <v>1998</v>
      </c>
      <c r="E4808" t="s">
        <v>361</v>
      </c>
      <c r="F4808" t="s">
        <v>362</v>
      </c>
      <c r="H4808">
        <v>2734</v>
      </c>
      <c r="I4808">
        <v>999</v>
      </c>
      <c r="N4808">
        <f>COUNTIF(Cod_Mun_Norte!B:B,DADOS_SNIS_Minas!A4808)</f>
        <v>0</v>
      </c>
    </row>
    <row r="4809" spans="1:14" x14ac:dyDescent="0.2">
      <c r="A4809">
        <v>311690</v>
      </c>
      <c r="B4809" t="s">
        <v>983</v>
      </c>
      <c r="C4809" t="s">
        <v>98</v>
      </c>
      <c r="D4809">
        <v>1997</v>
      </c>
      <c r="H4809">
        <v>2792</v>
      </c>
      <c r="I4809">
        <v>1020</v>
      </c>
      <c r="N4809">
        <f>COUNTIF(Cod_Mun_Norte!B:B,DADOS_SNIS_Minas!A4809)</f>
        <v>0</v>
      </c>
    </row>
    <row r="4810" spans="1:14" x14ac:dyDescent="0.2">
      <c r="A4810">
        <v>311690</v>
      </c>
      <c r="B4810" t="s">
        <v>983</v>
      </c>
      <c r="C4810" t="s">
        <v>98</v>
      </c>
      <c r="D4810">
        <v>1996</v>
      </c>
      <c r="H4810">
        <v>2860</v>
      </c>
      <c r="I4810">
        <v>1045</v>
      </c>
      <c r="N4810">
        <f>COUNTIF(Cod_Mun_Norte!B:B,DADOS_SNIS_Minas!A4810)</f>
        <v>0</v>
      </c>
    </row>
    <row r="4811" spans="1:14" x14ac:dyDescent="0.2">
      <c r="A4811">
        <v>311690</v>
      </c>
      <c r="B4811" t="s">
        <v>983</v>
      </c>
      <c r="C4811" t="s">
        <v>98</v>
      </c>
      <c r="D4811">
        <v>1995</v>
      </c>
      <c r="H4811">
        <v>2818</v>
      </c>
      <c r="I4811">
        <v>1030</v>
      </c>
      <c r="N4811">
        <f>COUNTIF(Cod_Mun_Norte!B:B,DADOS_SNIS_Minas!A4811)</f>
        <v>0</v>
      </c>
    </row>
    <row r="4812" spans="1:14" x14ac:dyDescent="0.2">
      <c r="A4812">
        <v>311700</v>
      </c>
      <c r="B4812" t="s">
        <v>988</v>
      </c>
      <c r="C4812" t="s">
        <v>98</v>
      </c>
      <c r="D4812">
        <v>2020</v>
      </c>
      <c r="E4812" t="s">
        <v>989</v>
      </c>
      <c r="F4812" t="s">
        <v>367</v>
      </c>
      <c r="G4812" t="s">
        <v>547</v>
      </c>
      <c r="H4812">
        <v>6774</v>
      </c>
      <c r="I4812">
        <v>2896</v>
      </c>
      <c r="J4812">
        <v>3595</v>
      </c>
      <c r="K4812">
        <v>2896</v>
      </c>
      <c r="L4812">
        <v>100</v>
      </c>
      <c r="M4812">
        <v>53.07</v>
      </c>
      <c r="N4812">
        <f>COUNTIF(Cod_Mun_Norte!B:B,DADOS_SNIS_Minas!A4812)</f>
        <v>0</v>
      </c>
    </row>
    <row r="4813" spans="1:14" x14ac:dyDescent="0.2">
      <c r="A4813">
        <v>311700</v>
      </c>
      <c r="B4813" t="s">
        <v>988</v>
      </c>
      <c r="C4813" t="s">
        <v>98</v>
      </c>
      <c r="D4813">
        <v>2019</v>
      </c>
      <c r="E4813" t="s">
        <v>989</v>
      </c>
      <c r="F4813" t="s">
        <v>367</v>
      </c>
      <c r="G4813" t="s">
        <v>547</v>
      </c>
      <c r="H4813">
        <v>6929</v>
      </c>
      <c r="I4813">
        <v>2962</v>
      </c>
      <c r="J4813">
        <v>3648</v>
      </c>
      <c r="K4813">
        <v>2962</v>
      </c>
      <c r="L4813">
        <v>100</v>
      </c>
      <c r="M4813">
        <v>52.65</v>
      </c>
      <c r="N4813">
        <f>COUNTIF(Cod_Mun_Norte!B:B,DADOS_SNIS_Minas!A4813)</f>
        <v>0</v>
      </c>
    </row>
    <row r="4814" spans="1:14" x14ac:dyDescent="0.2">
      <c r="A4814">
        <v>311700</v>
      </c>
      <c r="B4814" t="s">
        <v>988</v>
      </c>
      <c r="C4814" t="s">
        <v>98</v>
      </c>
      <c r="D4814">
        <v>2018</v>
      </c>
      <c r="E4814" t="s">
        <v>989</v>
      </c>
      <c r="F4814" t="s">
        <v>367</v>
      </c>
      <c r="H4814">
        <v>7090</v>
      </c>
      <c r="I4814">
        <v>3031</v>
      </c>
      <c r="J4814">
        <v>3727</v>
      </c>
      <c r="K4814">
        <v>3020</v>
      </c>
      <c r="L4814">
        <v>99.6</v>
      </c>
      <c r="M4814">
        <v>52.57</v>
      </c>
      <c r="N4814">
        <f>COUNTIF(Cod_Mun_Norte!B:B,DADOS_SNIS_Minas!A4814)</f>
        <v>0</v>
      </c>
    </row>
    <row r="4815" spans="1:14" x14ac:dyDescent="0.2">
      <c r="A4815">
        <v>311700</v>
      </c>
      <c r="B4815" t="s">
        <v>988</v>
      </c>
      <c r="C4815" t="s">
        <v>98</v>
      </c>
      <c r="D4815">
        <v>2017</v>
      </c>
      <c r="E4815" t="s">
        <v>989</v>
      </c>
      <c r="F4815" t="s">
        <v>367</v>
      </c>
      <c r="H4815">
        <v>7599</v>
      </c>
      <c r="I4815">
        <v>3248</v>
      </c>
      <c r="J4815">
        <v>4800</v>
      </c>
      <c r="K4815">
        <v>3248</v>
      </c>
      <c r="L4815">
        <v>100</v>
      </c>
      <c r="M4815">
        <v>63.17</v>
      </c>
      <c r="N4815">
        <f>COUNTIF(Cod_Mun_Norte!B:B,DADOS_SNIS_Minas!A4815)</f>
        <v>0</v>
      </c>
    </row>
    <row r="4816" spans="1:14" x14ac:dyDescent="0.2">
      <c r="A4816">
        <v>311700</v>
      </c>
      <c r="B4816" t="s">
        <v>988</v>
      </c>
      <c r="C4816" t="s">
        <v>98</v>
      </c>
      <c r="D4816">
        <v>2016</v>
      </c>
      <c r="E4816" t="s">
        <v>989</v>
      </c>
      <c r="F4816" t="s">
        <v>367</v>
      </c>
      <c r="H4816">
        <v>7714</v>
      </c>
      <c r="I4816">
        <v>3297</v>
      </c>
      <c r="J4816">
        <v>5304</v>
      </c>
      <c r="K4816">
        <v>3297</v>
      </c>
      <c r="L4816">
        <v>100</v>
      </c>
      <c r="M4816">
        <v>68.760000000000005</v>
      </c>
      <c r="N4816">
        <f>COUNTIF(Cod_Mun_Norte!B:B,DADOS_SNIS_Minas!A4816)</f>
        <v>0</v>
      </c>
    </row>
    <row r="4817" spans="1:14" x14ac:dyDescent="0.2">
      <c r="A4817">
        <v>311700</v>
      </c>
      <c r="B4817" t="s">
        <v>988</v>
      </c>
      <c r="C4817" t="s">
        <v>98</v>
      </c>
      <c r="D4817">
        <v>2015</v>
      </c>
      <c r="E4817" t="s">
        <v>989</v>
      </c>
      <c r="F4817" t="s">
        <v>367</v>
      </c>
      <c r="H4817">
        <v>7835</v>
      </c>
      <c r="I4817">
        <v>3349</v>
      </c>
      <c r="J4817">
        <v>5705</v>
      </c>
      <c r="K4817">
        <v>3340</v>
      </c>
      <c r="L4817">
        <v>99.7</v>
      </c>
      <c r="M4817">
        <v>72.81</v>
      </c>
      <c r="N4817">
        <f>COUNTIF(Cod_Mun_Norte!B:B,DADOS_SNIS_Minas!A4817)</f>
        <v>0</v>
      </c>
    </row>
    <row r="4818" spans="1:14" x14ac:dyDescent="0.2">
      <c r="A4818">
        <v>311700</v>
      </c>
      <c r="B4818" t="s">
        <v>988</v>
      </c>
      <c r="C4818" t="s">
        <v>98</v>
      </c>
      <c r="D4818">
        <v>2014</v>
      </c>
      <c r="E4818" t="s">
        <v>989</v>
      </c>
      <c r="F4818" t="s">
        <v>367</v>
      </c>
      <c r="H4818">
        <v>7962</v>
      </c>
      <c r="I4818">
        <v>3403</v>
      </c>
      <c r="J4818">
        <v>4544</v>
      </c>
      <c r="K4818">
        <v>3403</v>
      </c>
      <c r="L4818">
        <v>100</v>
      </c>
      <c r="M4818">
        <v>57.07</v>
      </c>
      <c r="N4818">
        <f>COUNTIF(Cod_Mun_Norte!B:B,DADOS_SNIS_Minas!A4818)</f>
        <v>0</v>
      </c>
    </row>
    <row r="4819" spans="1:14" x14ac:dyDescent="0.2">
      <c r="A4819">
        <v>311700</v>
      </c>
      <c r="B4819" t="s">
        <v>988</v>
      </c>
      <c r="C4819" t="s">
        <v>98</v>
      </c>
      <c r="D4819">
        <v>2013</v>
      </c>
      <c r="E4819" t="s">
        <v>989</v>
      </c>
      <c r="F4819" t="s">
        <v>367</v>
      </c>
      <c r="H4819">
        <v>8094</v>
      </c>
      <c r="I4819">
        <v>3460</v>
      </c>
      <c r="J4819">
        <v>3460</v>
      </c>
      <c r="K4819">
        <v>3460</v>
      </c>
      <c r="L4819">
        <v>100</v>
      </c>
      <c r="M4819">
        <v>42.75</v>
      </c>
      <c r="N4819">
        <f>COUNTIF(Cod_Mun_Norte!B:B,DADOS_SNIS_Minas!A4819)</f>
        <v>0</v>
      </c>
    </row>
    <row r="4820" spans="1:14" x14ac:dyDescent="0.2">
      <c r="A4820">
        <v>311700</v>
      </c>
      <c r="B4820" t="s">
        <v>988</v>
      </c>
      <c r="C4820" t="s">
        <v>98</v>
      </c>
      <c r="D4820">
        <v>2012</v>
      </c>
      <c r="E4820" t="s">
        <v>479</v>
      </c>
      <c r="F4820" t="s">
        <v>99</v>
      </c>
      <c r="H4820">
        <v>8011</v>
      </c>
      <c r="I4820">
        <v>3424</v>
      </c>
      <c r="J4820">
        <v>4291</v>
      </c>
      <c r="K4820">
        <v>3424</v>
      </c>
      <c r="L4820">
        <v>100</v>
      </c>
      <c r="M4820">
        <v>53.56</v>
      </c>
      <c r="N4820">
        <f>COUNTIF(Cod_Mun_Norte!B:B,DADOS_SNIS_Minas!A4820)</f>
        <v>0</v>
      </c>
    </row>
    <row r="4821" spans="1:14" x14ac:dyDescent="0.2">
      <c r="A4821">
        <v>311700</v>
      </c>
      <c r="B4821" t="s">
        <v>988</v>
      </c>
      <c r="C4821" t="s">
        <v>98</v>
      </c>
      <c r="D4821">
        <v>2011</v>
      </c>
      <c r="E4821" t="s">
        <v>479</v>
      </c>
      <c r="F4821" t="s">
        <v>99</v>
      </c>
      <c r="H4821">
        <v>8152</v>
      </c>
      <c r="I4821">
        <v>3485</v>
      </c>
      <c r="J4821">
        <v>4230</v>
      </c>
      <c r="K4821">
        <v>3480</v>
      </c>
      <c r="L4821">
        <v>99.9</v>
      </c>
      <c r="M4821">
        <v>51.89</v>
      </c>
      <c r="N4821">
        <f>COUNTIF(Cod_Mun_Norte!B:B,DADOS_SNIS_Minas!A4821)</f>
        <v>0</v>
      </c>
    </row>
    <row r="4822" spans="1:14" x14ac:dyDescent="0.2">
      <c r="A4822">
        <v>311700</v>
      </c>
      <c r="B4822" t="s">
        <v>988</v>
      </c>
      <c r="C4822" t="s">
        <v>98</v>
      </c>
      <c r="D4822">
        <v>2010</v>
      </c>
      <c r="E4822" t="s">
        <v>479</v>
      </c>
      <c r="F4822" t="s">
        <v>99</v>
      </c>
      <c r="H4822">
        <v>8298</v>
      </c>
      <c r="I4822">
        <v>3547</v>
      </c>
      <c r="J4822">
        <v>4864</v>
      </c>
      <c r="K4822">
        <v>4024</v>
      </c>
      <c r="L4822">
        <v>100</v>
      </c>
      <c r="M4822">
        <v>58.62</v>
      </c>
      <c r="N4822">
        <f>COUNTIF(Cod_Mun_Norte!B:B,DADOS_SNIS_Minas!A4822)</f>
        <v>0</v>
      </c>
    </row>
    <row r="4823" spans="1:14" x14ac:dyDescent="0.2">
      <c r="A4823">
        <v>311700</v>
      </c>
      <c r="B4823" t="s">
        <v>988</v>
      </c>
      <c r="C4823" t="s">
        <v>98</v>
      </c>
      <c r="D4823">
        <v>2009</v>
      </c>
      <c r="E4823" t="s">
        <v>479</v>
      </c>
      <c r="F4823" t="s">
        <v>99</v>
      </c>
      <c r="H4823">
        <v>8637</v>
      </c>
      <c r="I4823">
        <v>3307</v>
      </c>
      <c r="J4823">
        <v>4242</v>
      </c>
      <c r="K4823">
        <v>4242</v>
      </c>
      <c r="L4823">
        <v>100</v>
      </c>
      <c r="M4823">
        <v>49.11</v>
      </c>
      <c r="N4823">
        <f>COUNTIF(Cod_Mun_Norte!B:B,DADOS_SNIS_Minas!A4823)</f>
        <v>0</v>
      </c>
    </row>
    <row r="4824" spans="1:14" x14ac:dyDescent="0.2">
      <c r="A4824">
        <v>311700</v>
      </c>
      <c r="B4824" t="s">
        <v>988</v>
      </c>
      <c r="C4824" t="s">
        <v>98</v>
      </c>
      <c r="D4824">
        <v>2008</v>
      </c>
      <c r="E4824" t="s">
        <v>361</v>
      </c>
      <c r="F4824" t="s">
        <v>99</v>
      </c>
      <c r="H4824">
        <v>8790</v>
      </c>
      <c r="I4824">
        <v>3366</v>
      </c>
      <c r="J4824">
        <v>4129</v>
      </c>
      <c r="K4824">
        <v>4129</v>
      </c>
      <c r="L4824">
        <v>100</v>
      </c>
      <c r="M4824">
        <v>46.97</v>
      </c>
      <c r="N4824">
        <f>COUNTIF(Cod_Mun_Norte!B:B,DADOS_SNIS_Minas!A4824)</f>
        <v>0</v>
      </c>
    </row>
    <row r="4825" spans="1:14" x14ac:dyDescent="0.2">
      <c r="A4825">
        <v>311700</v>
      </c>
      <c r="B4825" t="s">
        <v>988</v>
      </c>
      <c r="C4825" t="s">
        <v>98</v>
      </c>
      <c r="D4825">
        <v>2007</v>
      </c>
      <c r="E4825" t="s">
        <v>361</v>
      </c>
      <c r="F4825" t="s">
        <v>362</v>
      </c>
      <c r="H4825">
        <v>8720</v>
      </c>
      <c r="I4825">
        <v>3339</v>
      </c>
      <c r="J4825">
        <v>3768</v>
      </c>
      <c r="K4825">
        <v>3768</v>
      </c>
      <c r="L4825">
        <v>100</v>
      </c>
      <c r="M4825">
        <v>43.21</v>
      </c>
      <c r="N4825">
        <f>COUNTIF(Cod_Mun_Norte!B:B,DADOS_SNIS_Minas!A4825)</f>
        <v>0</v>
      </c>
    </row>
    <row r="4826" spans="1:14" x14ac:dyDescent="0.2">
      <c r="A4826">
        <v>311700</v>
      </c>
      <c r="B4826" t="s">
        <v>988</v>
      </c>
      <c r="C4826" t="s">
        <v>98</v>
      </c>
      <c r="D4826">
        <v>2006</v>
      </c>
      <c r="E4826" t="s">
        <v>361</v>
      </c>
      <c r="F4826" t="s">
        <v>362</v>
      </c>
      <c r="H4826">
        <v>10177</v>
      </c>
      <c r="I4826">
        <v>3331</v>
      </c>
      <c r="J4826">
        <v>3035</v>
      </c>
      <c r="K4826">
        <v>3035</v>
      </c>
      <c r="L4826">
        <v>91.1</v>
      </c>
      <c r="M4826">
        <v>29.82</v>
      </c>
      <c r="N4826">
        <f>COUNTIF(Cod_Mun_Norte!B:B,DADOS_SNIS_Minas!A4826)</f>
        <v>0</v>
      </c>
    </row>
    <row r="4827" spans="1:14" x14ac:dyDescent="0.2">
      <c r="A4827">
        <v>311700</v>
      </c>
      <c r="B4827" t="s">
        <v>988</v>
      </c>
      <c r="C4827" t="s">
        <v>98</v>
      </c>
      <c r="D4827">
        <v>2005</v>
      </c>
      <c r="E4827" t="s">
        <v>361</v>
      </c>
      <c r="F4827" t="s">
        <v>362</v>
      </c>
      <c r="H4827">
        <v>10181</v>
      </c>
      <c r="I4827">
        <v>3332</v>
      </c>
      <c r="N4827">
        <f>COUNTIF(Cod_Mun_Norte!B:B,DADOS_SNIS_Minas!A4827)</f>
        <v>0</v>
      </c>
    </row>
    <row r="4828" spans="1:14" x14ac:dyDescent="0.2">
      <c r="A4828">
        <v>311700</v>
      </c>
      <c r="B4828" t="s">
        <v>988</v>
      </c>
      <c r="C4828" t="s">
        <v>98</v>
      </c>
      <c r="D4828">
        <v>2004</v>
      </c>
      <c r="E4828" t="s">
        <v>361</v>
      </c>
      <c r="F4828" t="s">
        <v>362</v>
      </c>
      <c r="H4828">
        <v>10186</v>
      </c>
      <c r="I4828">
        <v>3334</v>
      </c>
      <c r="N4828">
        <f>COUNTIF(Cod_Mun_Norte!B:B,DADOS_SNIS_Minas!A4828)</f>
        <v>0</v>
      </c>
    </row>
    <row r="4829" spans="1:14" x14ac:dyDescent="0.2">
      <c r="A4829">
        <v>311700</v>
      </c>
      <c r="B4829" t="s">
        <v>988</v>
      </c>
      <c r="C4829" t="s">
        <v>98</v>
      </c>
      <c r="D4829">
        <v>2003</v>
      </c>
      <c r="E4829" t="s">
        <v>361</v>
      </c>
      <c r="F4829" t="s">
        <v>362</v>
      </c>
      <c r="H4829">
        <v>10193</v>
      </c>
      <c r="I4829">
        <v>3336</v>
      </c>
      <c r="N4829">
        <f>COUNTIF(Cod_Mun_Norte!B:B,DADOS_SNIS_Minas!A4829)</f>
        <v>0</v>
      </c>
    </row>
    <row r="4830" spans="1:14" x14ac:dyDescent="0.2">
      <c r="A4830">
        <v>311700</v>
      </c>
      <c r="B4830" t="s">
        <v>988</v>
      </c>
      <c r="C4830" t="s">
        <v>98</v>
      </c>
      <c r="D4830">
        <v>2002</v>
      </c>
      <c r="E4830" t="s">
        <v>361</v>
      </c>
      <c r="F4830" t="s">
        <v>362</v>
      </c>
      <c r="H4830">
        <v>10196</v>
      </c>
      <c r="I4830">
        <v>3337</v>
      </c>
      <c r="N4830">
        <f>COUNTIF(Cod_Mun_Norte!B:B,DADOS_SNIS_Minas!A4830)</f>
        <v>0</v>
      </c>
    </row>
    <row r="4831" spans="1:14" x14ac:dyDescent="0.2">
      <c r="A4831">
        <v>311700</v>
      </c>
      <c r="B4831" t="s">
        <v>988</v>
      </c>
      <c r="C4831" t="s">
        <v>98</v>
      </c>
      <c r="D4831">
        <v>2001</v>
      </c>
      <c r="E4831" t="s">
        <v>361</v>
      </c>
      <c r="F4831" t="s">
        <v>362</v>
      </c>
      <c r="H4831">
        <v>8517</v>
      </c>
      <c r="I4831">
        <v>2788</v>
      </c>
      <c r="N4831">
        <f>COUNTIF(Cod_Mun_Norte!B:B,DADOS_SNIS_Minas!A4831)</f>
        <v>0</v>
      </c>
    </row>
    <row r="4832" spans="1:14" x14ac:dyDescent="0.2">
      <c r="A4832">
        <v>311700</v>
      </c>
      <c r="B4832" t="s">
        <v>988</v>
      </c>
      <c r="C4832" t="s">
        <v>98</v>
      </c>
      <c r="D4832">
        <v>2000</v>
      </c>
      <c r="E4832" t="s">
        <v>361</v>
      </c>
      <c r="F4832" t="s">
        <v>362</v>
      </c>
      <c r="H4832">
        <v>10204</v>
      </c>
      <c r="I4832">
        <v>3340</v>
      </c>
      <c r="N4832">
        <f>COUNTIF(Cod_Mun_Norte!B:B,DADOS_SNIS_Minas!A4832)</f>
        <v>0</v>
      </c>
    </row>
    <row r="4833" spans="1:14" x14ac:dyDescent="0.2">
      <c r="A4833">
        <v>311700</v>
      </c>
      <c r="B4833" t="s">
        <v>988</v>
      </c>
      <c r="C4833" t="s">
        <v>98</v>
      </c>
      <c r="D4833">
        <v>1999</v>
      </c>
      <c r="E4833" t="s">
        <v>361</v>
      </c>
      <c r="F4833" t="s">
        <v>362</v>
      </c>
      <c r="H4833">
        <v>10123</v>
      </c>
      <c r="I4833">
        <v>2541</v>
      </c>
      <c r="N4833">
        <f>COUNTIF(Cod_Mun_Norte!B:B,DADOS_SNIS_Minas!A4833)</f>
        <v>0</v>
      </c>
    </row>
    <row r="4834" spans="1:14" x14ac:dyDescent="0.2">
      <c r="A4834">
        <v>311700</v>
      </c>
      <c r="B4834" t="s">
        <v>988</v>
      </c>
      <c r="C4834" t="s">
        <v>98</v>
      </c>
      <c r="D4834">
        <v>1998</v>
      </c>
      <c r="E4834" t="s">
        <v>361</v>
      </c>
      <c r="F4834" t="s">
        <v>362</v>
      </c>
      <c r="H4834">
        <v>10152</v>
      </c>
      <c r="I4834">
        <v>2548</v>
      </c>
      <c r="N4834">
        <f>COUNTIF(Cod_Mun_Norte!B:B,DADOS_SNIS_Minas!A4834)</f>
        <v>0</v>
      </c>
    </row>
    <row r="4835" spans="1:14" x14ac:dyDescent="0.2">
      <c r="A4835">
        <v>311700</v>
      </c>
      <c r="B4835" t="s">
        <v>988</v>
      </c>
      <c r="C4835" t="s">
        <v>98</v>
      </c>
      <c r="D4835">
        <v>1997</v>
      </c>
      <c r="H4835">
        <v>10181</v>
      </c>
      <c r="I4835">
        <v>2555</v>
      </c>
      <c r="N4835">
        <f>COUNTIF(Cod_Mun_Norte!B:B,DADOS_SNIS_Minas!A4835)</f>
        <v>0</v>
      </c>
    </row>
    <row r="4836" spans="1:14" x14ac:dyDescent="0.2">
      <c r="A4836">
        <v>311700</v>
      </c>
      <c r="B4836" t="s">
        <v>988</v>
      </c>
      <c r="C4836" t="s">
        <v>98</v>
      </c>
      <c r="D4836">
        <v>1996</v>
      </c>
      <c r="H4836">
        <v>10216</v>
      </c>
      <c r="I4836">
        <v>2564</v>
      </c>
      <c r="N4836">
        <f>COUNTIF(Cod_Mun_Norte!B:B,DADOS_SNIS_Minas!A4836)</f>
        <v>0</v>
      </c>
    </row>
    <row r="4837" spans="1:14" x14ac:dyDescent="0.2">
      <c r="A4837">
        <v>311700</v>
      </c>
      <c r="B4837" t="s">
        <v>988</v>
      </c>
      <c r="C4837" t="s">
        <v>98</v>
      </c>
      <c r="D4837">
        <v>1995</v>
      </c>
      <c r="H4837">
        <v>10608</v>
      </c>
      <c r="I4837">
        <v>2662</v>
      </c>
      <c r="N4837">
        <f>COUNTIF(Cod_Mun_Norte!B:B,DADOS_SNIS_Minas!A4837)</f>
        <v>0</v>
      </c>
    </row>
    <row r="4838" spans="1:14" x14ac:dyDescent="0.2">
      <c r="A4838">
        <v>311710</v>
      </c>
      <c r="B4838" t="s">
        <v>990</v>
      </c>
      <c r="C4838" t="s">
        <v>98</v>
      </c>
      <c r="D4838">
        <v>2020</v>
      </c>
      <c r="E4838" t="s">
        <v>991</v>
      </c>
      <c r="F4838" t="s">
        <v>357</v>
      </c>
      <c r="G4838" t="s">
        <v>383</v>
      </c>
      <c r="H4838">
        <v>10322</v>
      </c>
      <c r="I4838">
        <v>6516</v>
      </c>
      <c r="J4838">
        <v>6192</v>
      </c>
      <c r="K4838">
        <v>6192</v>
      </c>
      <c r="L4838">
        <v>95</v>
      </c>
      <c r="M4838">
        <v>59.99</v>
      </c>
      <c r="N4838">
        <f>COUNTIF(Cod_Mun_Norte!B:B,DADOS_SNIS_Minas!A4838)</f>
        <v>0</v>
      </c>
    </row>
    <row r="4839" spans="1:14" x14ac:dyDescent="0.2">
      <c r="A4839">
        <v>311710</v>
      </c>
      <c r="B4839" t="s">
        <v>990</v>
      </c>
      <c r="C4839" t="s">
        <v>98</v>
      </c>
      <c r="D4839">
        <v>2019</v>
      </c>
      <c r="E4839" t="s">
        <v>992</v>
      </c>
      <c r="F4839" t="s">
        <v>364</v>
      </c>
      <c r="G4839" t="s">
        <v>368</v>
      </c>
      <c r="H4839">
        <v>10292</v>
      </c>
      <c r="I4839">
        <v>6497</v>
      </c>
      <c r="J4839">
        <v>6163</v>
      </c>
      <c r="K4839">
        <v>6163</v>
      </c>
      <c r="L4839">
        <v>94.9</v>
      </c>
      <c r="M4839">
        <v>59.88</v>
      </c>
      <c r="N4839">
        <f>COUNTIF(Cod_Mun_Norte!B:B,DADOS_SNIS_Minas!A4839)</f>
        <v>0</v>
      </c>
    </row>
    <row r="4840" spans="1:14" x14ac:dyDescent="0.2">
      <c r="A4840">
        <v>311710</v>
      </c>
      <c r="B4840" t="s">
        <v>990</v>
      </c>
      <c r="C4840" t="s">
        <v>98</v>
      </c>
      <c r="D4840">
        <v>2018</v>
      </c>
      <c r="E4840" t="s">
        <v>993</v>
      </c>
      <c r="F4840" t="s">
        <v>354</v>
      </c>
      <c r="H4840">
        <v>10261</v>
      </c>
      <c r="I4840">
        <v>6477</v>
      </c>
      <c r="J4840">
        <v>6106</v>
      </c>
      <c r="K4840">
        <v>6106</v>
      </c>
      <c r="L4840">
        <v>94.3</v>
      </c>
      <c r="M4840">
        <v>59.51</v>
      </c>
      <c r="N4840">
        <f>COUNTIF(Cod_Mun_Norte!B:B,DADOS_SNIS_Minas!A4840)</f>
        <v>0</v>
      </c>
    </row>
    <row r="4841" spans="1:14" x14ac:dyDescent="0.2">
      <c r="A4841">
        <v>311710</v>
      </c>
      <c r="B4841" t="s">
        <v>990</v>
      </c>
      <c r="C4841" t="s">
        <v>98</v>
      </c>
      <c r="D4841">
        <v>2017</v>
      </c>
      <c r="E4841" t="s">
        <v>994</v>
      </c>
      <c r="F4841" t="s">
        <v>357</v>
      </c>
      <c r="H4841">
        <v>10374</v>
      </c>
      <c r="I4841">
        <v>6549</v>
      </c>
      <c r="J4841">
        <v>6124</v>
      </c>
      <c r="K4841">
        <v>6124</v>
      </c>
      <c r="L4841">
        <v>93.5</v>
      </c>
      <c r="M4841">
        <v>59.03</v>
      </c>
      <c r="N4841">
        <f>COUNTIF(Cod_Mun_Norte!B:B,DADOS_SNIS_Minas!A4841)</f>
        <v>0</v>
      </c>
    </row>
    <row r="4842" spans="1:14" x14ac:dyDescent="0.2">
      <c r="A4842">
        <v>311710</v>
      </c>
      <c r="B4842" t="s">
        <v>990</v>
      </c>
      <c r="C4842" t="s">
        <v>98</v>
      </c>
      <c r="D4842">
        <v>2016</v>
      </c>
      <c r="E4842" t="s">
        <v>994</v>
      </c>
      <c r="F4842" t="s">
        <v>359</v>
      </c>
      <c r="H4842">
        <v>10339</v>
      </c>
      <c r="I4842">
        <v>6527</v>
      </c>
      <c r="J4842">
        <v>6105</v>
      </c>
      <c r="K4842">
        <v>6105</v>
      </c>
      <c r="L4842">
        <v>93.5</v>
      </c>
      <c r="M4842">
        <v>59.05</v>
      </c>
      <c r="N4842">
        <f>COUNTIF(Cod_Mun_Norte!B:B,DADOS_SNIS_Minas!A4842)</f>
        <v>0</v>
      </c>
    </row>
    <row r="4843" spans="1:14" x14ac:dyDescent="0.2">
      <c r="A4843">
        <v>311710</v>
      </c>
      <c r="B4843" t="s">
        <v>990</v>
      </c>
      <c r="C4843" t="s">
        <v>98</v>
      </c>
      <c r="D4843">
        <v>2015</v>
      </c>
      <c r="E4843" t="s">
        <v>361</v>
      </c>
      <c r="F4843" t="s">
        <v>362</v>
      </c>
      <c r="H4843">
        <v>10302</v>
      </c>
      <c r="I4843">
        <v>6503</v>
      </c>
      <c r="J4843">
        <v>6081</v>
      </c>
      <c r="K4843">
        <v>6081</v>
      </c>
      <c r="L4843">
        <v>93.5</v>
      </c>
      <c r="M4843">
        <v>59.03</v>
      </c>
      <c r="N4843">
        <f>COUNTIF(Cod_Mun_Norte!B:B,DADOS_SNIS_Minas!A4843)</f>
        <v>0</v>
      </c>
    </row>
    <row r="4844" spans="1:14" x14ac:dyDescent="0.2">
      <c r="A4844">
        <v>311710</v>
      </c>
      <c r="B4844" t="s">
        <v>990</v>
      </c>
      <c r="C4844" t="s">
        <v>98</v>
      </c>
      <c r="D4844">
        <v>2014</v>
      </c>
      <c r="E4844" t="s">
        <v>361</v>
      </c>
      <c r="F4844" t="s">
        <v>362</v>
      </c>
      <c r="H4844">
        <v>10263</v>
      </c>
      <c r="I4844">
        <v>6479</v>
      </c>
      <c r="J4844">
        <v>6479</v>
      </c>
      <c r="K4844">
        <v>6479</v>
      </c>
      <c r="L4844">
        <v>100</v>
      </c>
      <c r="M4844">
        <v>63.13</v>
      </c>
      <c r="N4844">
        <f>COUNTIF(Cod_Mun_Norte!B:B,DADOS_SNIS_Minas!A4844)</f>
        <v>0</v>
      </c>
    </row>
    <row r="4845" spans="1:14" x14ac:dyDescent="0.2">
      <c r="A4845">
        <v>311710</v>
      </c>
      <c r="B4845" t="s">
        <v>990</v>
      </c>
      <c r="C4845" t="s">
        <v>98</v>
      </c>
      <c r="D4845">
        <v>2013</v>
      </c>
      <c r="E4845" t="s">
        <v>994</v>
      </c>
      <c r="F4845" t="s">
        <v>359</v>
      </c>
      <c r="H4845">
        <v>10222</v>
      </c>
      <c r="I4845">
        <v>6453</v>
      </c>
      <c r="J4845">
        <v>6453</v>
      </c>
      <c r="K4845">
        <v>6453</v>
      </c>
      <c r="L4845">
        <v>100</v>
      </c>
      <c r="M4845">
        <v>63.13</v>
      </c>
      <c r="N4845">
        <f>COUNTIF(Cod_Mun_Norte!B:B,DADOS_SNIS_Minas!A4845)</f>
        <v>0</v>
      </c>
    </row>
    <row r="4846" spans="1:14" x14ac:dyDescent="0.2">
      <c r="A4846">
        <v>311710</v>
      </c>
      <c r="B4846" t="s">
        <v>990</v>
      </c>
      <c r="C4846" t="s">
        <v>98</v>
      </c>
      <c r="D4846">
        <v>2012</v>
      </c>
      <c r="E4846" t="s">
        <v>992</v>
      </c>
      <c r="F4846" t="s">
        <v>364</v>
      </c>
      <c r="H4846">
        <v>9888</v>
      </c>
      <c r="I4846">
        <v>6242</v>
      </c>
      <c r="J4846">
        <v>6242</v>
      </c>
      <c r="K4846">
        <v>6242</v>
      </c>
      <c r="L4846">
        <v>100</v>
      </c>
      <c r="M4846">
        <v>63.13</v>
      </c>
      <c r="N4846">
        <f>COUNTIF(Cod_Mun_Norte!B:B,DADOS_SNIS_Minas!A4846)</f>
        <v>0</v>
      </c>
    </row>
    <row r="4847" spans="1:14" x14ac:dyDescent="0.2">
      <c r="A4847">
        <v>311710</v>
      </c>
      <c r="B4847" t="s">
        <v>990</v>
      </c>
      <c r="C4847" t="s">
        <v>98</v>
      </c>
      <c r="D4847">
        <v>2011</v>
      </c>
      <c r="E4847" t="s">
        <v>361</v>
      </c>
      <c r="F4847" t="s">
        <v>362</v>
      </c>
      <c r="H4847">
        <v>9855</v>
      </c>
      <c r="I4847">
        <v>6221</v>
      </c>
      <c r="J4847">
        <v>6221</v>
      </c>
      <c r="K4847">
        <v>6221</v>
      </c>
      <c r="L4847">
        <v>100</v>
      </c>
      <c r="M4847">
        <v>63.13</v>
      </c>
      <c r="N4847">
        <f>COUNTIF(Cod_Mun_Norte!B:B,DADOS_SNIS_Minas!A4847)</f>
        <v>0</v>
      </c>
    </row>
    <row r="4848" spans="1:14" x14ac:dyDescent="0.2">
      <c r="A4848">
        <v>311710</v>
      </c>
      <c r="B4848" t="s">
        <v>990</v>
      </c>
      <c r="C4848" t="s">
        <v>98</v>
      </c>
      <c r="D4848">
        <v>2010</v>
      </c>
      <c r="E4848" t="s">
        <v>361</v>
      </c>
      <c r="F4848" t="s">
        <v>362</v>
      </c>
      <c r="H4848">
        <v>9820</v>
      </c>
      <c r="I4848">
        <v>6199</v>
      </c>
      <c r="J4848">
        <v>6199</v>
      </c>
      <c r="K4848">
        <v>6199</v>
      </c>
      <c r="L4848">
        <v>100</v>
      </c>
      <c r="M4848">
        <v>63.13</v>
      </c>
      <c r="N4848">
        <f>COUNTIF(Cod_Mun_Norte!B:B,DADOS_SNIS_Minas!A4848)</f>
        <v>0</v>
      </c>
    </row>
    <row r="4849" spans="1:14" x14ac:dyDescent="0.2">
      <c r="A4849">
        <v>311710</v>
      </c>
      <c r="B4849" t="s">
        <v>990</v>
      </c>
      <c r="C4849" t="s">
        <v>98</v>
      </c>
      <c r="D4849">
        <v>2009</v>
      </c>
      <c r="E4849" t="s">
        <v>361</v>
      </c>
      <c r="F4849" t="s">
        <v>362</v>
      </c>
      <c r="H4849">
        <v>10771</v>
      </c>
      <c r="I4849">
        <v>6249</v>
      </c>
      <c r="J4849">
        <v>7620</v>
      </c>
      <c r="K4849">
        <v>7620</v>
      </c>
      <c r="L4849">
        <v>100</v>
      </c>
      <c r="M4849">
        <v>70.75</v>
      </c>
      <c r="N4849">
        <f>COUNTIF(Cod_Mun_Norte!B:B,DADOS_SNIS_Minas!A4849)</f>
        <v>0</v>
      </c>
    </row>
    <row r="4850" spans="1:14" x14ac:dyDescent="0.2">
      <c r="A4850">
        <v>311710</v>
      </c>
      <c r="B4850" t="s">
        <v>990</v>
      </c>
      <c r="C4850" t="s">
        <v>98</v>
      </c>
      <c r="D4850">
        <v>2008</v>
      </c>
      <c r="E4850" t="s">
        <v>361</v>
      </c>
      <c r="F4850" t="s">
        <v>362</v>
      </c>
      <c r="H4850">
        <v>10649</v>
      </c>
      <c r="I4850">
        <v>6178</v>
      </c>
      <c r="J4850">
        <v>7516</v>
      </c>
      <c r="K4850">
        <v>7516</v>
      </c>
      <c r="L4850">
        <v>100</v>
      </c>
      <c r="M4850">
        <v>70.58</v>
      </c>
      <c r="N4850">
        <f>COUNTIF(Cod_Mun_Norte!B:B,DADOS_SNIS_Minas!A4850)</f>
        <v>0</v>
      </c>
    </row>
    <row r="4851" spans="1:14" x14ac:dyDescent="0.2">
      <c r="A4851">
        <v>311710</v>
      </c>
      <c r="B4851" t="s">
        <v>990</v>
      </c>
      <c r="C4851" t="s">
        <v>98</v>
      </c>
      <c r="D4851">
        <v>2007</v>
      </c>
      <c r="E4851" t="s">
        <v>361</v>
      </c>
      <c r="F4851" t="s">
        <v>362</v>
      </c>
      <c r="H4851">
        <v>10215</v>
      </c>
      <c r="I4851">
        <v>5926</v>
      </c>
      <c r="J4851">
        <v>7374</v>
      </c>
      <c r="K4851">
        <v>7374</v>
      </c>
      <c r="L4851">
        <v>100</v>
      </c>
      <c r="M4851">
        <v>72.19</v>
      </c>
      <c r="N4851">
        <f>COUNTIF(Cod_Mun_Norte!B:B,DADOS_SNIS_Minas!A4851)</f>
        <v>0</v>
      </c>
    </row>
    <row r="4852" spans="1:14" x14ac:dyDescent="0.2">
      <c r="A4852">
        <v>311710</v>
      </c>
      <c r="B4852" t="s">
        <v>990</v>
      </c>
      <c r="C4852" t="s">
        <v>98</v>
      </c>
      <c r="D4852">
        <v>2006</v>
      </c>
      <c r="E4852" t="s">
        <v>361</v>
      </c>
      <c r="F4852" t="s">
        <v>362</v>
      </c>
      <c r="H4852">
        <v>9530</v>
      </c>
      <c r="I4852">
        <v>5703</v>
      </c>
      <c r="J4852">
        <v>7084</v>
      </c>
      <c r="K4852">
        <v>7084</v>
      </c>
      <c r="L4852">
        <v>100</v>
      </c>
      <c r="M4852">
        <v>74.33</v>
      </c>
      <c r="N4852">
        <f>COUNTIF(Cod_Mun_Norte!B:B,DADOS_SNIS_Minas!A4852)</f>
        <v>0</v>
      </c>
    </row>
    <row r="4853" spans="1:14" x14ac:dyDescent="0.2">
      <c r="A4853">
        <v>311710</v>
      </c>
      <c r="B4853" t="s">
        <v>990</v>
      </c>
      <c r="C4853" t="s">
        <v>98</v>
      </c>
      <c r="D4853">
        <v>2005</v>
      </c>
      <c r="E4853" t="s">
        <v>361</v>
      </c>
      <c r="F4853" t="s">
        <v>362</v>
      </c>
      <c r="H4853">
        <v>9506</v>
      </c>
      <c r="I4853">
        <v>5688</v>
      </c>
      <c r="J4853">
        <v>6999</v>
      </c>
      <c r="K4853">
        <v>6999</v>
      </c>
      <c r="L4853">
        <v>100</v>
      </c>
      <c r="M4853">
        <v>73.63</v>
      </c>
      <c r="N4853">
        <f>COUNTIF(Cod_Mun_Norte!B:B,DADOS_SNIS_Minas!A4853)</f>
        <v>0</v>
      </c>
    </row>
    <row r="4854" spans="1:14" x14ac:dyDescent="0.2">
      <c r="A4854">
        <v>311710</v>
      </c>
      <c r="B4854" t="s">
        <v>990</v>
      </c>
      <c r="C4854" t="s">
        <v>98</v>
      </c>
      <c r="D4854">
        <v>2004</v>
      </c>
      <c r="E4854" t="s">
        <v>361</v>
      </c>
      <c r="F4854" t="s">
        <v>362</v>
      </c>
      <c r="H4854">
        <v>9482</v>
      </c>
      <c r="I4854">
        <v>5674</v>
      </c>
      <c r="J4854">
        <v>6813</v>
      </c>
      <c r="K4854">
        <v>6813</v>
      </c>
      <c r="L4854">
        <v>100</v>
      </c>
      <c r="M4854">
        <v>71.849999999999994</v>
      </c>
      <c r="N4854">
        <f>COUNTIF(Cod_Mun_Norte!B:B,DADOS_SNIS_Minas!A4854)</f>
        <v>0</v>
      </c>
    </row>
    <row r="4855" spans="1:14" x14ac:dyDescent="0.2">
      <c r="A4855">
        <v>311710</v>
      </c>
      <c r="B4855" t="s">
        <v>990</v>
      </c>
      <c r="C4855" t="s">
        <v>98</v>
      </c>
      <c r="D4855">
        <v>2003</v>
      </c>
      <c r="E4855" t="s">
        <v>361</v>
      </c>
      <c r="F4855" t="s">
        <v>362</v>
      </c>
      <c r="H4855">
        <v>9438</v>
      </c>
      <c r="I4855">
        <v>5647</v>
      </c>
      <c r="N4855">
        <f>COUNTIF(Cod_Mun_Norte!B:B,DADOS_SNIS_Minas!A4855)</f>
        <v>0</v>
      </c>
    </row>
    <row r="4856" spans="1:14" x14ac:dyDescent="0.2">
      <c r="A4856">
        <v>311710</v>
      </c>
      <c r="B4856" t="s">
        <v>990</v>
      </c>
      <c r="C4856" t="s">
        <v>98</v>
      </c>
      <c r="D4856">
        <v>2002</v>
      </c>
      <c r="E4856" t="s">
        <v>361</v>
      </c>
      <c r="F4856" t="s">
        <v>362</v>
      </c>
      <c r="H4856">
        <v>9417</v>
      </c>
      <c r="I4856">
        <v>5635</v>
      </c>
      <c r="N4856">
        <f>COUNTIF(Cod_Mun_Norte!B:B,DADOS_SNIS_Minas!A4856)</f>
        <v>0</v>
      </c>
    </row>
    <row r="4857" spans="1:14" x14ac:dyDescent="0.2">
      <c r="A4857">
        <v>311710</v>
      </c>
      <c r="B4857" t="s">
        <v>990</v>
      </c>
      <c r="C4857" t="s">
        <v>98</v>
      </c>
      <c r="D4857">
        <v>2001</v>
      </c>
      <c r="E4857" t="s">
        <v>361</v>
      </c>
      <c r="F4857" t="s">
        <v>362</v>
      </c>
      <c r="H4857">
        <v>9395</v>
      </c>
      <c r="I4857">
        <v>5622</v>
      </c>
      <c r="N4857">
        <f>COUNTIF(Cod_Mun_Norte!B:B,DADOS_SNIS_Minas!A4857)</f>
        <v>0</v>
      </c>
    </row>
    <row r="4858" spans="1:14" x14ac:dyDescent="0.2">
      <c r="A4858">
        <v>311710</v>
      </c>
      <c r="B4858" t="s">
        <v>990</v>
      </c>
      <c r="C4858" t="s">
        <v>98</v>
      </c>
      <c r="D4858">
        <v>2000</v>
      </c>
      <c r="E4858" t="s">
        <v>361</v>
      </c>
      <c r="F4858" t="s">
        <v>362</v>
      </c>
      <c r="H4858">
        <v>9372</v>
      </c>
      <c r="I4858">
        <v>5608</v>
      </c>
      <c r="N4858">
        <f>COUNTIF(Cod_Mun_Norte!B:B,DADOS_SNIS_Minas!A4858)</f>
        <v>0</v>
      </c>
    </row>
    <row r="4859" spans="1:14" x14ac:dyDescent="0.2">
      <c r="A4859">
        <v>311710</v>
      </c>
      <c r="B4859" t="s">
        <v>990</v>
      </c>
      <c r="C4859" t="s">
        <v>98</v>
      </c>
      <c r="D4859">
        <v>1999</v>
      </c>
      <c r="E4859" t="s">
        <v>361</v>
      </c>
      <c r="F4859" t="s">
        <v>362</v>
      </c>
      <c r="H4859">
        <v>9306</v>
      </c>
      <c r="I4859">
        <v>5487</v>
      </c>
      <c r="N4859">
        <f>COUNTIF(Cod_Mun_Norte!B:B,DADOS_SNIS_Minas!A4859)</f>
        <v>0</v>
      </c>
    </row>
    <row r="4860" spans="1:14" x14ac:dyDescent="0.2">
      <c r="A4860">
        <v>311710</v>
      </c>
      <c r="B4860" t="s">
        <v>990</v>
      </c>
      <c r="C4860" t="s">
        <v>98</v>
      </c>
      <c r="D4860">
        <v>1998</v>
      </c>
      <c r="E4860" t="s">
        <v>361</v>
      </c>
      <c r="F4860" t="s">
        <v>362</v>
      </c>
      <c r="H4860">
        <v>9283</v>
      </c>
      <c r="I4860">
        <v>5473</v>
      </c>
      <c r="N4860">
        <f>COUNTIF(Cod_Mun_Norte!B:B,DADOS_SNIS_Minas!A4860)</f>
        <v>0</v>
      </c>
    </row>
    <row r="4861" spans="1:14" x14ac:dyDescent="0.2">
      <c r="A4861">
        <v>311710</v>
      </c>
      <c r="B4861" t="s">
        <v>990</v>
      </c>
      <c r="C4861" t="s">
        <v>98</v>
      </c>
      <c r="D4861">
        <v>1997</v>
      </c>
      <c r="H4861">
        <v>9260</v>
      </c>
      <c r="I4861">
        <v>5460</v>
      </c>
      <c r="N4861">
        <f>COUNTIF(Cod_Mun_Norte!B:B,DADOS_SNIS_Minas!A4861)</f>
        <v>0</v>
      </c>
    </row>
    <row r="4862" spans="1:14" x14ac:dyDescent="0.2">
      <c r="A4862">
        <v>311710</v>
      </c>
      <c r="B4862" t="s">
        <v>990</v>
      </c>
      <c r="C4862" t="s">
        <v>98</v>
      </c>
      <c r="D4862">
        <v>1996</v>
      </c>
      <c r="H4862">
        <v>9233</v>
      </c>
      <c r="I4862">
        <v>5444</v>
      </c>
      <c r="N4862">
        <f>COUNTIF(Cod_Mun_Norte!B:B,DADOS_SNIS_Minas!A4862)</f>
        <v>0</v>
      </c>
    </row>
    <row r="4863" spans="1:14" x14ac:dyDescent="0.2">
      <c r="A4863">
        <v>311710</v>
      </c>
      <c r="B4863" t="s">
        <v>990</v>
      </c>
      <c r="C4863" t="s">
        <v>98</v>
      </c>
      <c r="D4863">
        <v>1995</v>
      </c>
      <c r="H4863">
        <v>9487</v>
      </c>
      <c r="I4863">
        <v>5594</v>
      </c>
      <c r="N4863">
        <f>COUNTIF(Cod_Mun_Norte!B:B,DADOS_SNIS_Minas!A4863)</f>
        <v>0</v>
      </c>
    </row>
    <row r="4864" spans="1:14" x14ac:dyDescent="0.2">
      <c r="A4864">
        <v>311520</v>
      </c>
      <c r="B4864" t="s">
        <v>995</v>
      </c>
      <c r="C4864" t="s">
        <v>98</v>
      </c>
      <c r="D4864">
        <v>2020</v>
      </c>
      <c r="E4864" t="s">
        <v>996</v>
      </c>
      <c r="F4864" t="s">
        <v>367</v>
      </c>
      <c r="G4864" t="s">
        <v>533</v>
      </c>
      <c r="H4864">
        <v>3946</v>
      </c>
      <c r="I4864">
        <v>2787</v>
      </c>
      <c r="J4864">
        <v>2612</v>
      </c>
      <c r="K4864">
        <v>2612</v>
      </c>
      <c r="L4864">
        <v>93.7</v>
      </c>
      <c r="M4864">
        <v>66.19</v>
      </c>
      <c r="N4864">
        <f>COUNTIF(Cod_Mun_Norte!B:B,DADOS_SNIS_Minas!A4864)</f>
        <v>0</v>
      </c>
    </row>
    <row r="4865" spans="1:14" x14ac:dyDescent="0.2">
      <c r="A4865">
        <v>311520</v>
      </c>
      <c r="B4865" t="s">
        <v>995</v>
      </c>
      <c r="C4865" t="s">
        <v>98</v>
      </c>
      <c r="D4865">
        <v>2019</v>
      </c>
      <c r="E4865" t="s">
        <v>996</v>
      </c>
      <c r="F4865" t="s">
        <v>367</v>
      </c>
      <c r="G4865" t="s">
        <v>368</v>
      </c>
      <c r="H4865">
        <v>3954</v>
      </c>
      <c r="I4865">
        <v>2793</v>
      </c>
      <c r="J4865">
        <v>2601</v>
      </c>
      <c r="K4865">
        <v>2601</v>
      </c>
      <c r="L4865">
        <v>93.1</v>
      </c>
      <c r="M4865">
        <v>65.78</v>
      </c>
      <c r="N4865">
        <f>COUNTIF(Cod_Mun_Norte!B:B,DADOS_SNIS_Minas!A4865)</f>
        <v>0</v>
      </c>
    </row>
    <row r="4866" spans="1:14" x14ac:dyDescent="0.2">
      <c r="A4866">
        <v>311520</v>
      </c>
      <c r="B4866" t="s">
        <v>995</v>
      </c>
      <c r="C4866" t="s">
        <v>98</v>
      </c>
      <c r="D4866">
        <v>2018</v>
      </c>
      <c r="E4866" t="s">
        <v>996</v>
      </c>
      <c r="F4866" t="s">
        <v>367</v>
      </c>
      <c r="H4866">
        <v>3962</v>
      </c>
      <c r="I4866">
        <v>2799</v>
      </c>
      <c r="J4866">
        <v>2617</v>
      </c>
      <c r="K4866">
        <v>2617</v>
      </c>
      <c r="L4866">
        <v>93.5</v>
      </c>
      <c r="M4866">
        <v>66.05</v>
      </c>
      <c r="N4866">
        <f>COUNTIF(Cod_Mun_Norte!B:B,DADOS_SNIS_Minas!A4866)</f>
        <v>0</v>
      </c>
    </row>
    <row r="4867" spans="1:14" x14ac:dyDescent="0.2">
      <c r="A4867">
        <v>311520</v>
      </c>
      <c r="B4867" t="s">
        <v>995</v>
      </c>
      <c r="C4867" t="s">
        <v>98</v>
      </c>
      <c r="D4867">
        <v>2017</v>
      </c>
      <c r="E4867" t="s">
        <v>996</v>
      </c>
      <c r="F4867" t="s">
        <v>367</v>
      </c>
      <c r="H4867">
        <v>4050</v>
      </c>
      <c r="I4867">
        <v>2861</v>
      </c>
      <c r="J4867">
        <v>2619</v>
      </c>
      <c r="K4867">
        <v>2619</v>
      </c>
      <c r="L4867">
        <v>91.5</v>
      </c>
      <c r="M4867">
        <v>64.67</v>
      </c>
      <c r="N4867">
        <f>COUNTIF(Cod_Mun_Norte!B:B,DADOS_SNIS_Minas!A4867)</f>
        <v>0</v>
      </c>
    </row>
    <row r="4868" spans="1:14" x14ac:dyDescent="0.2">
      <c r="A4868">
        <v>311520</v>
      </c>
      <c r="B4868" t="s">
        <v>995</v>
      </c>
      <c r="C4868" t="s">
        <v>98</v>
      </c>
      <c r="D4868">
        <v>2016</v>
      </c>
      <c r="E4868" t="s">
        <v>996</v>
      </c>
      <c r="F4868" t="s">
        <v>367</v>
      </c>
      <c r="H4868">
        <v>4052</v>
      </c>
      <c r="I4868">
        <v>2862</v>
      </c>
      <c r="J4868">
        <v>2606</v>
      </c>
      <c r="K4868">
        <v>2606</v>
      </c>
      <c r="L4868">
        <v>91.1</v>
      </c>
      <c r="M4868">
        <v>64.31</v>
      </c>
      <c r="N4868">
        <f>COUNTIF(Cod_Mun_Norte!B:B,DADOS_SNIS_Minas!A4868)</f>
        <v>0</v>
      </c>
    </row>
    <row r="4869" spans="1:14" x14ac:dyDescent="0.2">
      <c r="A4869">
        <v>311520</v>
      </c>
      <c r="B4869" t="s">
        <v>995</v>
      </c>
      <c r="C4869" t="s">
        <v>98</v>
      </c>
      <c r="D4869">
        <v>2015</v>
      </c>
      <c r="E4869" t="s">
        <v>996</v>
      </c>
      <c r="F4869" t="s">
        <v>367</v>
      </c>
      <c r="H4869">
        <v>4053</v>
      </c>
      <c r="I4869">
        <v>2863</v>
      </c>
      <c r="J4869">
        <v>2616</v>
      </c>
      <c r="K4869">
        <v>2616</v>
      </c>
      <c r="L4869">
        <v>91.4</v>
      </c>
      <c r="M4869">
        <v>64.540000000000006</v>
      </c>
      <c r="N4869">
        <f>COUNTIF(Cod_Mun_Norte!B:B,DADOS_SNIS_Minas!A4869)</f>
        <v>0</v>
      </c>
    </row>
    <row r="4870" spans="1:14" x14ac:dyDescent="0.2">
      <c r="A4870">
        <v>311520</v>
      </c>
      <c r="B4870" t="s">
        <v>995</v>
      </c>
      <c r="C4870" t="s">
        <v>98</v>
      </c>
      <c r="D4870">
        <v>2014</v>
      </c>
      <c r="E4870" t="s">
        <v>996</v>
      </c>
      <c r="F4870" t="s">
        <v>367</v>
      </c>
      <c r="H4870">
        <v>4055</v>
      </c>
      <c r="I4870">
        <v>2864</v>
      </c>
      <c r="J4870">
        <v>2864</v>
      </c>
      <c r="K4870">
        <v>2864</v>
      </c>
      <c r="L4870">
        <v>100</v>
      </c>
      <c r="M4870">
        <v>70.63</v>
      </c>
      <c r="N4870">
        <f>COUNTIF(Cod_Mun_Norte!B:B,DADOS_SNIS_Minas!A4870)</f>
        <v>0</v>
      </c>
    </row>
    <row r="4871" spans="1:14" x14ac:dyDescent="0.2">
      <c r="A4871">
        <v>311520</v>
      </c>
      <c r="B4871" t="s">
        <v>995</v>
      </c>
      <c r="C4871" t="s">
        <v>98</v>
      </c>
      <c r="D4871">
        <v>2013</v>
      </c>
      <c r="E4871" t="s">
        <v>996</v>
      </c>
      <c r="F4871" t="s">
        <v>367</v>
      </c>
      <c r="H4871">
        <v>4057</v>
      </c>
      <c r="I4871">
        <v>2866</v>
      </c>
      <c r="J4871">
        <v>2866</v>
      </c>
      <c r="K4871">
        <v>2866</v>
      </c>
      <c r="L4871">
        <v>100</v>
      </c>
      <c r="M4871">
        <v>70.64</v>
      </c>
      <c r="N4871">
        <f>COUNTIF(Cod_Mun_Norte!B:B,DADOS_SNIS_Minas!A4871)</f>
        <v>0</v>
      </c>
    </row>
    <row r="4872" spans="1:14" x14ac:dyDescent="0.2">
      <c r="A4872">
        <v>311520</v>
      </c>
      <c r="B4872" t="s">
        <v>995</v>
      </c>
      <c r="C4872" t="s">
        <v>98</v>
      </c>
      <c r="D4872">
        <v>2012</v>
      </c>
      <c r="E4872" t="s">
        <v>996</v>
      </c>
      <c r="F4872" t="s">
        <v>367</v>
      </c>
      <c r="H4872">
        <v>3944</v>
      </c>
      <c r="I4872">
        <v>2786</v>
      </c>
      <c r="J4872">
        <v>2786</v>
      </c>
      <c r="K4872">
        <v>2786</v>
      </c>
      <c r="L4872">
        <v>100</v>
      </c>
      <c r="M4872">
        <v>70.64</v>
      </c>
      <c r="N4872">
        <f>COUNTIF(Cod_Mun_Norte!B:B,DADOS_SNIS_Minas!A4872)</f>
        <v>0</v>
      </c>
    </row>
    <row r="4873" spans="1:14" x14ac:dyDescent="0.2">
      <c r="A4873">
        <v>311520</v>
      </c>
      <c r="B4873" t="s">
        <v>995</v>
      </c>
      <c r="C4873" t="s">
        <v>98</v>
      </c>
      <c r="D4873">
        <v>2011</v>
      </c>
      <c r="E4873" t="s">
        <v>996</v>
      </c>
      <c r="F4873" t="s">
        <v>367</v>
      </c>
      <c r="H4873">
        <v>3949</v>
      </c>
      <c r="I4873">
        <v>2789</v>
      </c>
      <c r="J4873">
        <v>2789</v>
      </c>
      <c r="K4873">
        <v>2789</v>
      </c>
      <c r="L4873">
        <v>100</v>
      </c>
      <c r="M4873">
        <v>70.63</v>
      </c>
      <c r="N4873">
        <f>COUNTIF(Cod_Mun_Norte!B:B,DADOS_SNIS_Minas!A4873)</f>
        <v>0</v>
      </c>
    </row>
    <row r="4874" spans="1:14" x14ac:dyDescent="0.2">
      <c r="A4874">
        <v>311520</v>
      </c>
      <c r="B4874" t="s">
        <v>995</v>
      </c>
      <c r="C4874" t="s">
        <v>98</v>
      </c>
      <c r="D4874">
        <v>2010</v>
      </c>
      <c r="E4874" t="s">
        <v>996</v>
      </c>
      <c r="F4874" t="s">
        <v>367</v>
      </c>
      <c r="H4874">
        <v>3954</v>
      </c>
      <c r="I4874">
        <v>2793</v>
      </c>
      <c r="J4874">
        <v>2793</v>
      </c>
      <c r="K4874">
        <v>2793</v>
      </c>
      <c r="L4874">
        <v>100</v>
      </c>
      <c r="M4874">
        <v>70.64</v>
      </c>
      <c r="N4874">
        <f>COUNTIF(Cod_Mun_Norte!B:B,DADOS_SNIS_Minas!A4874)</f>
        <v>0</v>
      </c>
    </row>
    <row r="4875" spans="1:14" x14ac:dyDescent="0.2">
      <c r="A4875">
        <v>311520</v>
      </c>
      <c r="B4875" t="s">
        <v>995</v>
      </c>
      <c r="C4875" t="s">
        <v>98</v>
      </c>
      <c r="D4875">
        <v>2009</v>
      </c>
      <c r="E4875" t="s">
        <v>996</v>
      </c>
      <c r="F4875" t="s">
        <v>367</v>
      </c>
      <c r="H4875">
        <v>4077</v>
      </c>
      <c r="I4875">
        <v>2796</v>
      </c>
      <c r="J4875">
        <v>3130</v>
      </c>
      <c r="K4875">
        <v>3130</v>
      </c>
      <c r="L4875">
        <v>100</v>
      </c>
      <c r="M4875">
        <v>76.77</v>
      </c>
      <c r="N4875">
        <f>COUNTIF(Cod_Mun_Norte!B:B,DADOS_SNIS_Minas!A4875)</f>
        <v>0</v>
      </c>
    </row>
    <row r="4876" spans="1:14" x14ac:dyDescent="0.2">
      <c r="A4876">
        <v>311520</v>
      </c>
      <c r="B4876" t="s">
        <v>995</v>
      </c>
      <c r="C4876" t="s">
        <v>98</v>
      </c>
      <c r="D4876">
        <v>2008</v>
      </c>
      <c r="E4876" t="s">
        <v>361</v>
      </c>
      <c r="F4876" t="s">
        <v>99</v>
      </c>
      <c r="H4876">
        <v>4075</v>
      </c>
      <c r="I4876">
        <v>2795</v>
      </c>
      <c r="J4876">
        <v>3062</v>
      </c>
      <c r="K4876">
        <v>3062</v>
      </c>
      <c r="L4876">
        <v>100</v>
      </c>
      <c r="M4876">
        <v>75.14</v>
      </c>
      <c r="N4876">
        <f>COUNTIF(Cod_Mun_Norte!B:B,DADOS_SNIS_Minas!A4876)</f>
        <v>0</v>
      </c>
    </row>
    <row r="4877" spans="1:14" x14ac:dyDescent="0.2">
      <c r="A4877">
        <v>311520</v>
      </c>
      <c r="B4877" t="s">
        <v>995</v>
      </c>
      <c r="C4877" t="s">
        <v>98</v>
      </c>
      <c r="D4877">
        <v>2007</v>
      </c>
      <c r="E4877" t="s">
        <v>361</v>
      </c>
      <c r="F4877" t="s">
        <v>99</v>
      </c>
      <c r="H4877">
        <v>3960</v>
      </c>
      <c r="I4877">
        <v>2716</v>
      </c>
      <c r="J4877">
        <v>3010</v>
      </c>
      <c r="K4877">
        <v>3010</v>
      </c>
      <c r="L4877">
        <v>100</v>
      </c>
      <c r="M4877">
        <v>76.010000000000005</v>
      </c>
      <c r="N4877">
        <f>COUNTIF(Cod_Mun_Norte!B:B,DADOS_SNIS_Minas!A4877)</f>
        <v>0</v>
      </c>
    </row>
    <row r="4878" spans="1:14" x14ac:dyDescent="0.2">
      <c r="A4878">
        <v>311520</v>
      </c>
      <c r="B4878" t="s">
        <v>995</v>
      </c>
      <c r="C4878" t="s">
        <v>98</v>
      </c>
      <c r="D4878">
        <v>2006</v>
      </c>
      <c r="E4878" t="s">
        <v>361</v>
      </c>
      <c r="F4878" t="s">
        <v>99</v>
      </c>
      <c r="H4878">
        <v>4112</v>
      </c>
      <c r="I4878">
        <v>2735</v>
      </c>
      <c r="J4878">
        <v>2968</v>
      </c>
      <c r="K4878">
        <v>2968</v>
      </c>
      <c r="L4878">
        <v>100</v>
      </c>
      <c r="M4878">
        <v>72.180000000000007</v>
      </c>
      <c r="N4878">
        <f>COUNTIF(Cod_Mun_Norte!B:B,DADOS_SNIS_Minas!A4878)</f>
        <v>0</v>
      </c>
    </row>
    <row r="4879" spans="1:14" x14ac:dyDescent="0.2">
      <c r="A4879">
        <v>311520</v>
      </c>
      <c r="B4879" t="s">
        <v>995</v>
      </c>
      <c r="C4879" t="s">
        <v>98</v>
      </c>
      <c r="D4879">
        <v>2005</v>
      </c>
      <c r="E4879" t="s">
        <v>361</v>
      </c>
      <c r="F4879" t="s">
        <v>99</v>
      </c>
      <c r="H4879">
        <v>4098</v>
      </c>
      <c r="I4879">
        <v>2725</v>
      </c>
      <c r="J4879">
        <v>2884</v>
      </c>
      <c r="K4879">
        <v>2884</v>
      </c>
      <c r="L4879">
        <v>100</v>
      </c>
      <c r="M4879">
        <v>70.38</v>
      </c>
      <c r="N4879">
        <f>COUNTIF(Cod_Mun_Norte!B:B,DADOS_SNIS_Minas!A4879)</f>
        <v>0</v>
      </c>
    </row>
    <row r="4880" spans="1:14" x14ac:dyDescent="0.2">
      <c r="A4880">
        <v>311520</v>
      </c>
      <c r="B4880" t="s">
        <v>995</v>
      </c>
      <c r="C4880" t="s">
        <v>98</v>
      </c>
      <c r="D4880">
        <v>2004</v>
      </c>
      <c r="E4880" t="s">
        <v>361</v>
      </c>
      <c r="F4880" t="s">
        <v>362</v>
      </c>
      <c r="H4880">
        <v>4084</v>
      </c>
      <c r="I4880">
        <v>2716</v>
      </c>
      <c r="N4880">
        <f>COUNTIF(Cod_Mun_Norte!B:B,DADOS_SNIS_Minas!A4880)</f>
        <v>0</v>
      </c>
    </row>
    <row r="4881" spans="1:14" x14ac:dyDescent="0.2">
      <c r="A4881">
        <v>311520</v>
      </c>
      <c r="B4881" t="s">
        <v>995</v>
      </c>
      <c r="C4881" t="s">
        <v>98</v>
      </c>
      <c r="D4881">
        <v>2003</v>
      </c>
      <c r="E4881" t="s">
        <v>361</v>
      </c>
      <c r="F4881" t="s">
        <v>362</v>
      </c>
      <c r="H4881">
        <v>4059</v>
      </c>
      <c r="I4881">
        <v>2699</v>
      </c>
      <c r="N4881">
        <f>COUNTIF(Cod_Mun_Norte!B:B,DADOS_SNIS_Minas!A4881)</f>
        <v>0</v>
      </c>
    </row>
    <row r="4882" spans="1:14" x14ac:dyDescent="0.2">
      <c r="A4882">
        <v>311520</v>
      </c>
      <c r="B4882" t="s">
        <v>995</v>
      </c>
      <c r="C4882" t="s">
        <v>98</v>
      </c>
      <c r="D4882">
        <v>2002</v>
      </c>
      <c r="E4882" t="s">
        <v>361</v>
      </c>
      <c r="F4882" t="s">
        <v>362</v>
      </c>
      <c r="H4882">
        <v>4047</v>
      </c>
      <c r="I4882">
        <v>2691</v>
      </c>
      <c r="N4882">
        <f>COUNTIF(Cod_Mun_Norte!B:B,DADOS_SNIS_Minas!A4882)</f>
        <v>0</v>
      </c>
    </row>
    <row r="4883" spans="1:14" x14ac:dyDescent="0.2">
      <c r="A4883">
        <v>311520</v>
      </c>
      <c r="B4883" t="s">
        <v>995</v>
      </c>
      <c r="C4883" t="s">
        <v>98</v>
      </c>
      <c r="D4883">
        <v>2001</v>
      </c>
      <c r="E4883" t="s">
        <v>361</v>
      </c>
      <c r="F4883" t="s">
        <v>362</v>
      </c>
      <c r="H4883">
        <v>4036</v>
      </c>
      <c r="I4883">
        <v>2684</v>
      </c>
      <c r="N4883">
        <f>COUNTIF(Cod_Mun_Norte!B:B,DADOS_SNIS_Minas!A4883)</f>
        <v>0</v>
      </c>
    </row>
    <row r="4884" spans="1:14" x14ac:dyDescent="0.2">
      <c r="A4884">
        <v>311520</v>
      </c>
      <c r="B4884" t="s">
        <v>995</v>
      </c>
      <c r="C4884" t="s">
        <v>98</v>
      </c>
      <c r="D4884">
        <v>2000</v>
      </c>
      <c r="H4884">
        <v>4021</v>
      </c>
      <c r="I4884">
        <v>2674</v>
      </c>
      <c r="N4884">
        <f>COUNTIF(Cod_Mun_Norte!B:B,DADOS_SNIS_Minas!A4884)</f>
        <v>0</v>
      </c>
    </row>
    <row r="4885" spans="1:14" x14ac:dyDescent="0.2">
      <c r="A4885">
        <v>311520</v>
      </c>
      <c r="B4885" t="s">
        <v>995</v>
      </c>
      <c r="C4885" t="s">
        <v>98</v>
      </c>
      <c r="D4885">
        <v>1999</v>
      </c>
      <c r="E4885" t="s">
        <v>361</v>
      </c>
      <c r="F4885" t="s">
        <v>362</v>
      </c>
      <c r="H4885">
        <v>4148</v>
      </c>
      <c r="I4885">
        <v>2661</v>
      </c>
      <c r="N4885">
        <f>COUNTIF(Cod_Mun_Norte!B:B,DADOS_SNIS_Minas!A4885)</f>
        <v>0</v>
      </c>
    </row>
    <row r="4886" spans="1:14" x14ac:dyDescent="0.2">
      <c r="A4886">
        <v>311520</v>
      </c>
      <c r="B4886" t="s">
        <v>995</v>
      </c>
      <c r="C4886" t="s">
        <v>98</v>
      </c>
      <c r="D4886">
        <v>1998</v>
      </c>
      <c r="E4886" t="s">
        <v>361</v>
      </c>
      <c r="F4886" t="s">
        <v>362</v>
      </c>
      <c r="H4886">
        <v>4111</v>
      </c>
      <c r="I4886">
        <v>2637</v>
      </c>
      <c r="N4886">
        <f>COUNTIF(Cod_Mun_Norte!B:B,DADOS_SNIS_Minas!A4886)</f>
        <v>0</v>
      </c>
    </row>
    <row r="4887" spans="1:14" x14ac:dyDescent="0.2">
      <c r="A4887">
        <v>311520</v>
      </c>
      <c r="B4887" t="s">
        <v>995</v>
      </c>
      <c r="C4887" t="s">
        <v>98</v>
      </c>
      <c r="D4887">
        <v>1997</v>
      </c>
      <c r="H4887">
        <v>4074</v>
      </c>
      <c r="I4887">
        <v>2613</v>
      </c>
      <c r="N4887">
        <f>COUNTIF(Cod_Mun_Norte!B:B,DADOS_SNIS_Minas!A4887)</f>
        <v>0</v>
      </c>
    </row>
    <row r="4888" spans="1:14" x14ac:dyDescent="0.2">
      <c r="A4888">
        <v>311520</v>
      </c>
      <c r="B4888" t="s">
        <v>995</v>
      </c>
      <c r="C4888" t="s">
        <v>98</v>
      </c>
      <c r="D4888">
        <v>1996</v>
      </c>
      <c r="H4888">
        <v>4030</v>
      </c>
      <c r="I4888">
        <v>2585</v>
      </c>
      <c r="N4888">
        <f>COUNTIF(Cod_Mun_Norte!B:B,DADOS_SNIS_Minas!A4888)</f>
        <v>0</v>
      </c>
    </row>
    <row r="4889" spans="1:14" x14ac:dyDescent="0.2">
      <c r="A4889">
        <v>311520</v>
      </c>
      <c r="B4889" t="s">
        <v>995</v>
      </c>
      <c r="C4889" t="s">
        <v>98</v>
      </c>
      <c r="D4889">
        <v>1995</v>
      </c>
      <c r="H4889">
        <v>4026</v>
      </c>
      <c r="I4889">
        <v>2582</v>
      </c>
      <c r="N4889">
        <f>COUNTIF(Cod_Mun_Norte!B:B,DADOS_SNIS_Minas!A4889)</f>
        <v>0</v>
      </c>
    </row>
    <row r="4890" spans="1:14" x14ac:dyDescent="0.2">
      <c r="A4890">
        <v>311730</v>
      </c>
      <c r="B4890" t="s">
        <v>150</v>
      </c>
      <c r="C4890" t="s">
        <v>98</v>
      </c>
      <c r="D4890">
        <v>2020</v>
      </c>
      <c r="E4890" t="s">
        <v>997</v>
      </c>
      <c r="F4890" t="s">
        <v>367</v>
      </c>
      <c r="G4890" t="s">
        <v>378</v>
      </c>
      <c r="H4890">
        <v>28346</v>
      </c>
      <c r="I4890">
        <v>25685</v>
      </c>
      <c r="J4890">
        <v>27893</v>
      </c>
      <c r="K4890">
        <v>25685</v>
      </c>
      <c r="L4890">
        <v>100</v>
      </c>
      <c r="M4890">
        <v>98.4</v>
      </c>
      <c r="N4890">
        <f>COUNTIF(Cod_Mun_Norte!B:B,DADOS_SNIS_Minas!A4890)</f>
        <v>0</v>
      </c>
    </row>
    <row r="4891" spans="1:14" x14ac:dyDescent="0.2">
      <c r="A4891">
        <v>311730</v>
      </c>
      <c r="B4891" t="s">
        <v>150</v>
      </c>
      <c r="C4891" t="s">
        <v>98</v>
      </c>
      <c r="D4891">
        <v>2019</v>
      </c>
      <c r="E4891" t="s">
        <v>998</v>
      </c>
      <c r="F4891" t="s">
        <v>367</v>
      </c>
      <c r="G4891" t="s">
        <v>378</v>
      </c>
      <c r="H4891">
        <v>27893</v>
      </c>
      <c r="I4891">
        <v>25275</v>
      </c>
      <c r="J4891">
        <v>26368</v>
      </c>
      <c r="K4891">
        <v>24297</v>
      </c>
      <c r="L4891">
        <v>96.1</v>
      </c>
      <c r="M4891">
        <v>94.53</v>
      </c>
      <c r="N4891">
        <f>COUNTIF(Cod_Mun_Norte!B:B,DADOS_SNIS_Minas!A4891)</f>
        <v>0</v>
      </c>
    </row>
    <row r="4892" spans="1:14" x14ac:dyDescent="0.2">
      <c r="A4892">
        <v>311730</v>
      </c>
      <c r="B4892" t="s">
        <v>150</v>
      </c>
      <c r="C4892" t="s">
        <v>98</v>
      </c>
      <c r="D4892">
        <v>2018</v>
      </c>
      <c r="E4892" t="s">
        <v>999</v>
      </c>
      <c r="F4892" t="s">
        <v>367</v>
      </c>
      <c r="H4892">
        <v>27425</v>
      </c>
      <c r="I4892">
        <v>24851</v>
      </c>
      <c r="J4892">
        <v>26368</v>
      </c>
      <c r="K4892">
        <v>24297</v>
      </c>
      <c r="L4892">
        <v>97.8</v>
      </c>
      <c r="M4892">
        <v>96.15</v>
      </c>
      <c r="N4892">
        <f>COUNTIF(Cod_Mun_Norte!B:B,DADOS_SNIS_Minas!A4892)</f>
        <v>0</v>
      </c>
    </row>
    <row r="4893" spans="1:14" x14ac:dyDescent="0.2">
      <c r="A4893">
        <v>311730</v>
      </c>
      <c r="B4893" t="s">
        <v>150</v>
      </c>
      <c r="C4893" t="s">
        <v>98</v>
      </c>
      <c r="D4893">
        <v>2017</v>
      </c>
      <c r="E4893" t="s">
        <v>999</v>
      </c>
      <c r="F4893" t="s">
        <v>367</v>
      </c>
      <c r="H4893">
        <v>26818</v>
      </c>
      <c r="I4893">
        <v>24301</v>
      </c>
      <c r="J4893">
        <v>26218</v>
      </c>
      <c r="K4893">
        <v>24147</v>
      </c>
      <c r="L4893">
        <v>99.4</v>
      </c>
      <c r="M4893">
        <v>97.76</v>
      </c>
      <c r="N4893">
        <f>COUNTIF(Cod_Mun_Norte!B:B,DADOS_SNIS_Minas!A4893)</f>
        <v>0</v>
      </c>
    </row>
    <row r="4894" spans="1:14" x14ac:dyDescent="0.2">
      <c r="A4894">
        <v>311730</v>
      </c>
      <c r="B4894" t="s">
        <v>150</v>
      </c>
      <c r="C4894" t="s">
        <v>98</v>
      </c>
      <c r="D4894">
        <v>2016</v>
      </c>
      <c r="E4894" t="s">
        <v>999</v>
      </c>
      <c r="F4894" t="s">
        <v>367</v>
      </c>
      <c r="H4894">
        <v>26428</v>
      </c>
      <c r="I4894">
        <v>23947</v>
      </c>
      <c r="J4894">
        <v>26018</v>
      </c>
      <c r="K4894">
        <v>23947</v>
      </c>
      <c r="L4894">
        <v>100</v>
      </c>
      <c r="M4894">
        <v>98.45</v>
      </c>
      <c r="N4894">
        <f>COUNTIF(Cod_Mun_Norte!B:B,DADOS_SNIS_Minas!A4894)</f>
        <v>0</v>
      </c>
    </row>
    <row r="4895" spans="1:14" x14ac:dyDescent="0.2">
      <c r="A4895">
        <v>311730</v>
      </c>
      <c r="B4895" t="s">
        <v>150</v>
      </c>
      <c r="C4895" t="s">
        <v>98</v>
      </c>
      <c r="D4895">
        <v>2015</v>
      </c>
      <c r="E4895" t="s">
        <v>999</v>
      </c>
      <c r="F4895" t="s">
        <v>367</v>
      </c>
      <c r="H4895">
        <v>26018</v>
      </c>
      <c r="I4895">
        <v>23576</v>
      </c>
      <c r="J4895">
        <v>26018</v>
      </c>
      <c r="K4895">
        <v>23377</v>
      </c>
      <c r="L4895">
        <v>99.2</v>
      </c>
      <c r="M4895">
        <v>100</v>
      </c>
      <c r="N4895">
        <f>COUNTIF(Cod_Mun_Norte!B:B,DADOS_SNIS_Minas!A4895)</f>
        <v>0</v>
      </c>
    </row>
    <row r="4896" spans="1:14" x14ac:dyDescent="0.2">
      <c r="A4896">
        <v>311730</v>
      </c>
      <c r="B4896" t="s">
        <v>150</v>
      </c>
      <c r="C4896" t="s">
        <v>98</v>
      </c>
      <c r="D4896">
        <v>2014</v>
      </c>
      <c r="E4896" t="s">
        <v>1000</v>
      </c>
      <c r="F4896" t="s">
        <v>99</v>
      </c>
      <c r="H4896">
        <v>25588</v>
      </c>
      <c r="I4896">
        <v>23186</v>
      </c>
      <c r="J4896">
        <v>25588</v>
      </c>
      <c r="K4896">
        <v>23100</v>
      </c>
      <c r="L4896">
        <v>99.6</v>
      </c>
      <c r="M4896">
        <v>100</v>
      </c>
      <c r="N4896">
        <f>COUNTIF(Cod_Mun_Norte!B:B,DADOS_SNIS_Minas!A4896)</f>
        <v>0</v>
      </c>
    </row>
    <row r="4897" spans="1:14" x14ac:dyDescent="0.2">
      <c r="A4897">
        <v>311730</v>
      </c>
      <c r="B4897" t="s">
        <v>150</v>
      </c>
      <c r="C4897" t="s">
        <v>98</v>
      </c>
      <c r="D4897">
        <v>2013</v>
      </c>
      <c r="E4897" t="s">
        <v>999</v>
      </c>
      <c r="F4897" t="s">
        <v>367</v>
      </c>
      <c r="H4897">
        <v>25139</v>
      </c>
      <c r="I4897">
        <v>22779</v>
      </c>
      <c r="J4897">
        <v>22478</v>
      </c>
      <c r="K4897">
        <v>22104</v>
      </c>
      <c r="L4897">
        <v>97</v>
      </c>
      <c r="M4897">
        <v>89.41</v>
      </c>
      <c r="N4897">
        <f>COUNTIF(Cod_Mun_Norte!B:B,DADOS_SNIS_Minas!A4897)</f>
        <v>0</v>
      </c>
    </row>
    <row r="4898" spans="1:14" x14ac:dyDescent="0.2">
      <c r="A4898">
        <v>311730</v>
      </c>
      <c r="B4898" t="s">
        <v>150</v>
      </c>
      <c r="C4898" t="s">
        <v>98</v>
      </c>
      <c r="D4898">
        <v>2012</v>
      </c>
      <c r="E4898" t="s">
        <v>999</v>
      </c>
      <c r="F4898" t="s">
        <v>367</v>
      </c>
      <c r="H4898">
        <v>23932</v>
      </c>
      <c r="I4898">
        <v>21686</v>
      </c>
      <c r="J4898">
        <v>22366</v>
      </c>
      <c r="K4898">
        <v>21635</v>
      </c>
      <c r="L4898">
        <v>99.8</v>
      </c>
      <c r="M4898">
        <v>93.46</v>
      </c>
      <c r="N4898">
        <f>COUNTIF(Cod_Mun_Norte!B:B,DADOS_SNIS_Minas!A4898)</f>
        <v>0</v>
      </c>
    </row>
    <row r="4899" spans="1:14" x14ac:dyDescent="0.2">
      <c r="A4899">
        <v>311730</v>
      </c>
      <c r="B4899" t="s">
        <v>150</v>
      </c>
      <c r="C4899" t="s">
        <v>98</v>
      </c>
      <c r="D4899">
        <v>2011</v>
      </c>
      <c r="E4899" t="s">
        <v>1000</v>
      </c>
      <c r="F4899" t="s">
        <v>99</v>
      </c>
      <c r="H4899">
        <v>23495</v>
      </c>
      <c r="I4899">
        <v>21290</v>
      </c>
      <c r="J4899">
        <v>21715</v>
      </c>
      <c r="K4899">
        <v>21193</v>
      </c>
      <c r="L4899">
        <v>99.5</v>
      </c>
      <c r="M4899">
        <v>92.42</v>
      </c>
      <c r="N4899">
        <f>COUNTIF(Cod_Mun_Norte!B:B,DADOS_SNIS_Minas!A4899)</f>
        <v>0</v>
      </c>
    </row>
    <row r="4900" spans="1:14" x14ac:dyDescent="0.2">
      <c r="A4900">
        <v>311730</v>
      </c>
      <c r="B4900" t="s">
        <v>150</v>
      </c>
      <c r="C4900" t="s">
        <v>98</v>
      </c>
      <c r="D4900">
        <v>2010</v>
      </c>
      <c r="E4900" t="s">
        <v>1000</v>
      </c>
      <c r="F4900" t="s">
        <v>99</v>
      </c>
      <c r="H4900">
        <v>23043</v>
      </c>
      <c r="I4900">
        <v>20880</v>
      </c>
      <c r="J4900">
        <v>21064</v>
      </c>
      <c r="K4900">
        <v>20880</v>
      </c>
      <c r="L4900">
        <v>100</v>
      </c>
      <c r="M4900">
        <v>91.41</v>
      </c>
      <c r="N4900">
        <f>COUNTIF(Cod_Mun_Norte!B:B,DADOS_SNIS_Minas!A4900)</f>
        <v>0</v>
      </c>
    </row>
    <row r="4901" spans="1:14" x14ac:dyDescent="0.2">
      <c r="A4901">
        <v>311730</v>
      </c>
      <c r="B4901" t="s">
        <v>150</v>
      </c>
      <c r="C4901" t="s">
        <v>98</v>
      </c>
      <c r="D4901">
        <v>2009</v>
      </c>
      <c r="E4901" t="s">
        <v>1000</v>
      </c>
      <c r="F4901" t="s">
        <v>99</v>
      </c>
      <c r="H4901">
        <v>21938</v>
      </c>
      <c r="I4901">
        <v>20563</v>
      </c>
      <c r="J4901">
        <v>20745</v>
      </c>
      <c r="K4901">
        <v>20563</v>
      </c>
      <c r="L4901">
        <v>100</v>
      </c>
      <c r="M4901">
        <v>94.56</v>
      </c>
      <c r="N4901">
        <f>COUNTIF(Cod_Mun_Norte!B:B,DADOS_SNIS_Minas!A4901)</f>
        <v>0</v>
      </c>
    </row>
    <row r="4902" spans="1:14" x14ac:dyDescent="0.2">
      <c r="A4902">
        <v>311730</v>
      </c>
      <c r="B4902" t="s">
        <v>150</v>
      </c>
      <c r="C4902" t="s">
        <v>98</v>
      </c>
      <c r="D4902">
        <v>2008</v>
      </c>
      <c r="H4902">
        <v>21510</v>
      </c>
      <c r="I4902">
        <v>20162</v>
      </c>
      <c r="N4902">
        <f>COUNTIF(Cod_Mun_Norte!B:B,DADOS_SNIS_Minas!A4902)</f>
        <v>0</v>
      </c>
    </row>
    <row r="4903" spans="1:14" x14ac:dyDescent="0.2">
      <c r="A4903">
        <v>311730</v>
      </c>
      <c r="B4903" t="s">
        <v>150</v>
      </c>
      <c r="C4903" t="s">
        <v>98</v>
      </c>
      <c r="D4903">
        <v>2007</v>
      </c>
      <c r="H4903">
        <v>20426</v>
      </c>
      <c r="I4903">
        <v>19146</v>
      </c>
      <c r="N4903">
        <f>COUNTIF(Cod_Mun_Norte!B:B,DADOS_SNIS_Minas!A4903)</f>
        <v>0</v>
      </c>
    </row>
    <row r="4904" spans="1:14" x14ac:dyDescent="0.2">
      <c r="A4904">
        <v>311730</v>
      </c>
      <c r="B4904" t="s">
        <v>150</v>
      </c>
      <c r="C4904" t="s">
        <v>98</v>
      </c>
      <c r="D4904">
        <v>2006</v>
      </c>
      <c r="H4904">
        <v>19449</v>
      </c>
      <c r="I4904">
        <v>16336</v>
      </c>
      <c r="N4904">
        <f>COUNTIF(Cod_Mun_Norte!B:B,DADOS_SNIS_Minas!A4904)</f>
        <v>0</v>
      </c>
    </row>
    <row r="4905" spans="1:14" x14ac:dyDescent="0.2">
      <c r="A4905">
        <v>311730</v>
      </c>
      <c r="B4905" t="s">
        <v>150</v>
      </c>
      <c r="C4905" t="s">
        <v>98</v>
      </c>
      <c r="D4905">
        <v>2005</v>
      </c>
      <c r="H4905">
        <v>19099</v>
      </c>
      <c r="I4905">
        <v>16042</v>
      </c>
      <c r="N4905">
        <f>COUNTIF(Cod_Mun_Norte!B:B,DADOS_SNIS_Minas!A4905)</f>
        <v>0</v>
      </c>
    </row>
    <row r="4906" spans="1:14" x14ac:dyDescent="0.2">
      <c r="A4906">
        <v>311730</v>
      </c>
      <c r="B4906" t="s">
        <v>150</v>
      </c>
      <c r="C4906" t="s">
        <v>98</v>
      </c>
      <c r="D4906">
        <v>2004</v>
      </c>
      <c r="H4906">
        <v>18748</v>
      </c>
      <c r="I4906">
        <v>15747</v>
      </c>
      <c r="N4906">
        <f>COUNTIF(Cod_Mun_Norte!B:B,DADOS_SNIS_Minas!A4906)</f>
        <v>0</v>
      </c>
    </row>
    <row r="4907" spans="1:14" x14ac:dyDescent="0.2">
      <c r="A4907">
        <v>311730</v>
      </c>
      <c r="B4907" t="s">
        <v>150</v>
      </c>
      <c r="C4907" t="s">
        <v>98</v>
      </c>
      <c r="D4907">
        <v>2003</v>
      </c>
      <c r="H4907">
        <v>18112</v>
      </c>
      <c r="I4907">
        <v>15213</v>
      </c>
      <c r="N4907">
        <f>COUNTIF(Cod_Mun_Norte!B:B,DADOS_SNIS_Minas!A4907)</f>
        <v>0</v>
      </c>
    </row>
    <row r="4908" spans="1:14" x14ac:dyDescent="0.2">
      <c r="A4908">
        <v>311730</v>
      </c>
      <c r="B4908" t="s">
        <v>150</v>
      </c>
      <c r="C4908" t="s">
        <v>98</v>
      </c>
      <c r="D4908">
        <v>2002</v>
      </c>
      <c r="H4908">
        <v>17809</v>
      </c>
      <c r="I4908">
        <v>14958</v>
      </c>
      <c r="N4908">
        <f>COUNTIF(Cod_Mun_Norte!B:B,DADOS_SNIS_Minas!A4908)</f>
        <v>0</v>
      </c>
    </row>
    <row r="4909" spans="1:14" x14ac:dyDescent="0.2">
      <c r="A4909">
        <v>311730</v>
      </c>
      <c r="B4909" t="s">
        <v>150</v>
      </c>
      <c r="C4909" t="s">
        <v>98</v>
      </c>
      <c r="D4909">
        <v>2001</v>
      </c>
      <c r="H4909">
        <v>17557</v>
      </c>
      <c r="I4909">
        <v>14747</v>
      </c>
      <c r="N4909">
        <f>COUNTIF(Cod_Mun_Norte!B:B,DADOS_SNIS_Minas!A4909)</f>
        <v>0</v>
      </c>
    </row>
    <row r="4910" spans="1:14" x14ac:dyDescent="0.2">
      <c r="A4910">
        <v>311730</v>
      </c>
      <c r="B4910" t="s">
        <v>150</v>
      </c>
      <c r="C4910" t="s">
        <v>98</v>
      </c>
      <c r="D4910">
        <v>2000</v>
      </c>
      <c r="H4910">
        <v>17156</v>
      </c>
      <c r="I4910">
        <v>14410</v>
      </c>
      <c r="N4910">
        <f>COUNTIF(Cod_Mun_Norte!B:B,DADOS_SNIS_Minas!A4910)</f>
        <v>0</v>
      </c>
    </row>
    <row r="4911" spans="1:14" x14ac:dyDescent="0.2">
      <c r="A4911">
        <v>311730</v>
      </c>
      <c r="B4911" t="s">
        <v>150</v>
      </c>
      <c r="C4911" t="s">
        <v>98</v>
      </c>
      <c r="D4911">
        <v>1999</v>
      </c>
      <c r="H4911">
        <v>16380</v>
      </c>
      <c r="I4911">
        <v>14032</v>
      </c>
      <c r="N4911">
        <f>COUNTIF(Cod_Mun_Norte!B:B,DADOS_SNIS_Minas!A4911)</f>
        <v>0</v>
      </c>
    </row>
    <row r="4912" spans="1:14" x14ac:dyDescent="0.2">
      <c r="A4912">
        <v>311730</v>
      </c>
      <c r="B4912" t="s">
        <v>150</v>
      </c>
      <c r="C4912" t="s">
        <v>98</v>
      </c>
      <c r="D4912">
        <v>1998</v>
      </c>
      <c r="H4912">
        <v>15993</v>
      </c>
      <c r="I4912">
        <v>13700</v>
      </c>
      <c r="N4912">
        <f>COUNTIF(Cod_Mun_Norte!B:B,DADOS_SNIS_Minas!A4912)</f>
        <v>0</v>
      </c>
    </row>
    <row r="4913" spans="1:14" x14ac:dyDescent="0.2">
      <c r="A4913">
        <v>311730</v>
      </c>
      <c r="B4913" t="s">
        <v>150</v>
      </c>
      <c r="C4913" t="s">
        <v>98</v>
      </c>
      <c r="D4913">
        <v>1997</v>
      </c>
      <c r="H4913">
        <v>15607</v>
      </c>
      <c r="I4913">
        <v>13369</v>
      </c>
      <c r="N4913">
        <f>COUNTIF(Cod_Mun_Norte!B:B,DADOS_SNIS_Minas!A4913)</f>
        <v>0</v>
      </c>
    </row>
    <row r="4914" spans="1:14" x14ac:dyDescent="0.2">
      <c r="A4914">
        <v>311730</v>
      </c>
      <c r="B4914" t="s">
        <v>150</v>
      </c>
      <c r="C4914" t="s">
        <v>98</v>
      </c>
      <c r="D4914">
        <v>1996</v>
      </c>
      <c r="H4914">
        <v>15149</v>
      </c>
      <c r="I4914">
        <v>12977</v>
      </c>
      <c r="N4914">
        <f>COUNTIF(Cod_Mun_Norte!B:B,DADOS_SNIS_Minas!A4914)</f>
        <v>0</v>
      </c>
    </row>
    <row r="4915" spans="1:14" x14ac:dyDescent="0.2">
      <c r="A4915">
        <v>311730</v>
      </c>
      <c r="B4915" t="s">
        <v>150</v>
      </c>
      <c r="C4915" t="s">
        <v>98</v>
      </c>
      <c r="D4915">
        <v>1995</v>
      </c>
      <c r="H4915">
        <v>14209</v>
      </c>
      <c r="I4915">
        <v>12172</v>
      </c>
      <c r="N4915">
        <f>COUNTIF(Cod_Mun_Norte!B:B,DADOS_SNIS_Minas!A4915)</f>
        <v>0</v>
      </c>
    </row>
    <row r="4916" spans="1:14" x14ac:dyDescent="0.2">
      <c r="A4916">
        <v>311720</v>
      </c>
      <c r="B4916" t="s">
        <v>151</v>
      </c>
      <c r="C4916" t="s">
        <v>98</v>
      </c>
      <c r="D4916">
        <v>2020</v>
      </c>
      <c r="E4916" t="s">
        <v>1001</v>
      </c>
      <c r="F4916" t="s">
        <v>367</v>
      </c>
      <c r="G4916" t="s">
        <v>378</v>
      </c>
      <c r="H4916">
        <v>2813</v>
      </c>
      <c r="I4916">
        <v>1544</v>
      </c>
      <c r="J4916">
        <v>2813</v>
      </c>
      <c r="K4916">
        <v>1544</v>
      </c>
      <c r="L4916">
        <v>100</v>
      </c>
      <c r="M4916">
        <v>100</v>
      </c>
      <c r="N4916">
        <f>COUNTIF(Cod_Mun_Norte!B:B,DADOS_SNIS_Minas!A4916)</f>
        <v>0</v>
      </c>
    </row>
    <row r="4917" spans="1:14" x14ac:dyDescent="0.2">
      <c r="A4917">
        <v>311720</v>
      </c>
      <c r="B4917" t="s">
        <v>151</v>
      </c>
      <c r="C4917" t="s">
        <v>98</v>
      </c>
      <c r="D4917">
        <v>2019</v>
      </c>
      <c r="E4917" t="s">
        <v>1001</v>
      </c>
      <c r="F4917" t="s">
        <v>367</v>
      </c>
      <c r="G4917" t="s">
        <v>378</v>
      </c>
      <c r="H4917">
        <v>2812</v>
      </c>
      <c r="I4917">
        <v>1544</v>
      </c>
      <c r="J4917">
        <v>2811</v>
      </c>
      <c r="K4917">
        <v>1400</v>
      </c>
      <c r="L4917">
        <v>90.7</v>
      </c>
      <c r="M4917">
        <v>99.96</v>
      </c>
      <c r="N4917">
        <f>COUNTIF(Cod_Mun_Norte!B:B,DADOS_SNIS_Minas!A4917)</f>
        <v>0</v>
      </c>
    </row>
    <row r="4918" spans="1:14" x14ac:dyDescent="0.2">
      <c r="A4918">
        <v>311720</v>
      </c>
      <c r="B4918" t="s">
        <v>151</v>
      </c>
      <c r="C4918" t="s">
        <v>98</v>
      </c>
      <c r="D4918">
        <v>2018</v>
      </c>
      <c r="E4918" t="s">
        <v>1001</v>
      </c>
      <c r="F4918" t="s">
        <v>367</v>
      </c>
      <c r="H4918">
        <v>2811</v>
      </c>
      <c r="I4918">
        <v>1543</v>
      </c>
      <c r="J4918">
        <v>2811</v>
      </c>
      <c r="K4918">
        <v>1400</v>
      </c>
      <c r="L4918">
        <v>90.7</v>
      </c>
      <c r="M4918">
        <v>100</v>
      </c>
      <c r="N4918">
        <f>COUNTIF(Cod_Mun_Norte!B:B,DADOS_SNIS_Minas!A4918)</f>
        <v>0</v>
      </c>
    </row>
    <row r="4919" spans="1:14" x14ac:dyDescent="0.2">
      <c r="A4919">
        <v>311720</v>
      </c>
      <c r="B4919" t="s">
        <v>151</v>
      </c>
      <c r="C4919" t="s">
        <v>98</v>
      </c>
      <c r="D4919">
        <v>2017</v>
      </c>
      <c r="E4919" t="s">
        <v>1001</v>
      </c>
      <c r="F4919" t="s">
        <v>367</v>
      </c>
      <c r="H4919">
        <v>2858</v>
      </c>
      <c r="I4919">
        <v>1569</v>
      </c>
      <c r="J4919">
        <v>2854</v>
      </c>
      <c r="K4919">
        <v>1564</v>
      </c>
      <c r="L4919">
        <v>99.7</v>
      </c>
      <c r="M4919">
        <v>99.86</v>
      </c>
      <c r="N4919">
        <f>COUNTIF(Cod_Mun_Norte!B:B,DADOS_SNIS_Minas!A4919)</f>
        <v>0</v>
      </c>
    </row>
    <row r="4920" spans="1:14" x14ac:dyDescent="0.2">
      <c r="A4920">
        <v>311720</v>
      </c>
      <c r="B4920" t="s">
        <v>151</v>
      </c>
      <c r="C4920" t="s">
        <v>98</v>
      </c>
      <c r="D4920">
        <v>2016</v>
      </c>
      <c r="E4920" t="s">
        <v>1001</v>
      </c>
      <c r="F4920" t="s">
        <v>367</v>
      </c>
      <c r="H4920">
        <v>2854</v>
      </c>
      <c r="I4920">
        <v>1567</v>
      </c>
      <c r="J4920">
        <v>2854</v>
      </c>
      <c r="K4920">
        <v>1564</v>
      </c>
      <c r="L4920">
        <v>99.8</v>
      </c>
      <c r="M4920">
        <v>100</v>
      </c>
      <c r="N4920">
        <f>COUNTIF(Cod_Mun_Norte!B:B,DADOS_SNIS_Minas!A4920)</f>
        <v>0</v>
      </c>
    </row>
    <row r="4921" spans="1:14" x14ac:dyDescent="0.2">
      <c r="A4921">
        <v>311720</v>
      </c>
      <c r="B4921" t="s">
        <v>151</v>
      </c>
      <c r="C4921" t="s">
        <v>98</v>
      </c>
      <c r="D4921">
        <v>2015</v>
      </c>
      <c r="E4921" t="s">
        <v>1001</v>
      </c>
      <c r="F4921" t="s">
        <v>367</v>
      </c>
      <c r="H4921">
        <v>2849</v>
      </c>
      <c r="I4921">
        <v>1564</v>
      </c>
      <c r="J4921">
        <v>2849</v>
      </c>
      <c r="K4921">
        <v>1564</v>
      </c>
      <c r="L4921">
        <v>100</v>
      </c>
      <c r="M4921">
        <v>100</v>
      </c>
      <c r="N4921">
        <f>COUNTIF(Cod_Mun_Norte!B:B,DADOS_SNIS_Minas!A4921)</f>
        <v>0</v>
      </c>
    </row>
    <row r="4922" spans="1:14" x14ac:dyDescent="0.2">
      <c r="A4922">
        <v>311720</v>
      </c>
      <c r="B4922" t="s">
        <v>151</v>
      </c>
      <c r="C4922" t="s">
        <v>98</v>
      </c>
      <c r="D4922">
        <v>2014</v>
      </c>
      <c r="E4922" t="s">
        <v>1001</v>
      </c>
      <c r="F4922" t="s">
        <v>367</v>
      </c>
      <c r="H4922">
        <v>2845</v>
      </c>
      <c r="I4922">
        <v>1562</v>
      </c>
      <c r="J4922">
        <v>2845</v>
      </c>
      <c r="K4922">
        <v>1562</v>
      </c>
      <c r="L4922">
        <v>100</v>
      </c>
      <c r="M4922">
        <v>100</v>
      </c>
      <c r="N4922">
        <f>COUNTIF(Cod_Mun_Norte!B:B,DADOS_SNIS_Minas!A4922)</f>
        <v>0</v>
      </c>
    </row>
    <row r="4923" spans="1:14" x14ac:dyDescent="0.2">
      <c r="A4923">
        <v>311720</v>
      </c>
      <c r="B4923" t="s">
        <v>151</v>
      </c>
      <c r="C4923" t="s">
        <v>98</v>
      </c>
      <c r="D4923">
        <v>2013</v>
      </c>
      <c r="E4923" t="s">
        <v>1001</v>
      </c>
      <c r="F4923" t="s">
        <v>367</v>
      </c>
      <c r="H4923">
        <v>2840</v>
      </c>
      <c r="I4923">
        <v>1559</v>
      </c>
      <c r="J4923">
        <v>2840</v>
      </c>
      <c r="K4923">
        <v>1559</v>
      </c>
      <c r="L4923">
        <v>100</v>
      </c>
      <c r="M4923">
        <v>100</v>
      </c>
      <c r="N4923">
        <f>COUNTIF(Cod_Mun_Norte!B:B,DADOS_SNIS_Minas!A4923)</f>
        <v>0</v>
      </c>
    </row>
    <row r="4924" spans="1:14" x14ac:dyDescent="0.2">
      <c r="A4924">
        <v>311720</v>
      </c>
      <c r="B4924" t="s">
        <v>151</v>
      </c>
      <c r="C4924" t="s">
        <v>98</v>
      </c>
      <c r="D4924">
        <v>2012</v>
      </c>
      <c r="E4924" t="s">
        <v>1001</v>
      </c>
      <c r="F4924" t="s">
        <v>367</v>
      </c>
      <c r="H4924">
        <v>2755</v>
      </c>
      <c r="I4924">
        <v>1512</v>
      </c>
      <c r="J4924">
        <v>2755</v>
      </c>
      <c r="K4924">
        <v>1512</v>
      </c>
      <c r="L4924">
        <v>100</v>
      </c>
      <c r="M4924">
        <v>100</v>
      </c>
      <c r="N4924">
        <f>COUNTIF(Cod_Mun_Norte!B:B,DADOS_SNIS_Minas!A4924)</f>
        <v>0</v>
      </c>
    </row>
    <row r="4925" spans="1:14" x14ac:dyDescent="0.2">
      <c r="A4925">
        <v>311720</v>
      </c>
      <c r="B4925" t="s">
        <v>151</v>
      </c>
      <c r="C4925" t="s">
        <v>98</v>
      </c>
      <c r="D4925">
        <v>2011</v>
      </c>
      <c r="H4925">
        <v>2752</v>
      </c>
      <c r="I4925">
        <v>1511</v>
      </c>
      <c r="N4925">
        <f>COUNTIF(Cod_Mun_Norte!B:B,DADOS_SNIS_Minas!A4925)</f>
        <v>0</v>
      </c>
    </row>
    <row r="4926" spans="1:14" x14ac:dyDescent="0.2">
      <c r="A4926">
        <v>311720</v>
      </c>
      <c r="B4926" t="s">
        <v>151</v>
      </c>
      <c r="C4926" t="s">
        <v>98</v>
      </c>
      <c r="D4926">
        <v>2010</v>
      </c>
      <c r="E4926" t="s">
        <v>1002</v>
      </c>
      <c r="F4926" t="s">
        <v>99</v>
      </c>
      <c r="H4926">
        <v>2749</v>
      </c>
      <c r="I4926">
        <v>1509</v>
      </c>
      <c r="J4926">
        <v>1589</v>
      </c>
      <c r="K4926">
        <v>1509</v>
      </c>
      <c r="L4926">
        <v>100</v>
      </c>
      <c r="M4926">
        <v>57.8</v>
      </c>
      <c r="N4926">
        <f>COUNTIF(Cod_Mun_Norte!B:B,DADOS_SNIS_Minas!A4926)</f>
        <v>0</v>
      </c>
    </row>
    <row r="4927" spans="1:14" x14ac:dyDescent="0.2">
      <c r="A4927">
        <v>311720</v>
      </c>
      <c r="B4927" t="s">
        <v>151</v>
      </c>
      <c r="C4927" t="s">
        <v>98</v>
      </c>
      <c r="D4927">
        <v>2009</v>
      </c>
      <c r="H4927">
        <v>2821</v>
      </c>
      <c r="I4927">
        <v>1441</v>
      </c>
      <c r="N4927">
        <f>COUNTIF(Cod_Mun_Norte!B:B,DADOS_SNIS_Minas!A4927)</f>
        <v>0</v>
      </c>
    </row>
    <row r="4928" spans="1:14" x14ac:dyDescent="0.2">
      <c r="A4928">
        <v>311720</v>
      </c>
      <c r="B4928" t="s">
        <v>151</v>
      </c>
      <c r="C4928" t="s">
        <v>98</v>
      </c>
      <c r="D4928">
        <v>2008</v>
      </c>
      <c r="H4928">
        <v>2813</v>
      </c>
      <c r="I4928">
        <v>1436</v>
      </c>
      <c r="N4928">
        <f>COUNTIF(Cod_Mun_Norte!B:B,DADOS_SNIS_Minas!A4928)</f>
        <v>0</v>
      </c>
    </row>
    <row r="4929" spans="1:14" x14ac:dyDescent="0.2">
      <c r="A4929">
        <v>311720</v>
      </c>
      <c r="B4929" t="s">
        <v>151</v>
      </c>
      <c r="C4929" t="s">
        <v>98</v>
      </c>
      <c r="D4929">
        <v>2007</v>
      </c>
      <c r="H4929">
        <v>2726</v>
      </c>
      <c r="I4929">
        <v>1392</v>
      </c>
      <c r="N4929">
        <f>COUNTIF(Cod_Mun_Norte!B:B,DADOS_SNIS_Minas!A4929)</f>
        <v>0</v>
      </c>
    </row>
    <row r="4930" spans="1:14" x14ac:dyDescent="0.2">
      <c r="A4930">
        <v>311720</v>
      </c>
      <c r="B4930" t="s">
        <v>151</v>
      </c>
      <c r="C4930" t="s">
        <v>98</v>
      </c>
      <c r="D4930">
        <v>2006</v>
      </c>
      <c r="H4930">
        <v>2877</v>
      </c>
      <c r="I4930">
        <v>1208</v>
      </c>
      <c r="N4930">
        <f>COUNTIF(Cod_Mun_Norte!B:B,DADOS_SNIS_Minas!A4930)</f>
        <v>0</v>
      </c>
    </row>
    <row r="4931" spans="1:14" x14ac:dyDescent="0.2">
      <c r="A4931">
        <v>311720</v>
      </c>
      <c r="B4931" t="s">
        <v>151</v>
      </c>
      <c r="C4931" t="s">
        <v>98</v>
      </c>
      <c r="D4931">
        <v>2005</v>
      </c>
      <c r="H4931">
        <v>2852</v>
      </c>
      <c r="I4931">
        <v>1198</v>
      </c>
      <c r="N4931">
        <f>COUNTIF(Cod_Mun_Norte!B:B,DADOS_SNIS_Minas!A4931)</f>
        <v>0</v>
      </c>
    </row>
    <row r="4932" spans="1:14" x14ac:dyDescent="0.2">
      <c r="A4932">
        <v>311720</v>
      </c>
      <c r="B4932" t="s">
        <v>151</v>
      </c>
      <c r="C4932" t="s">
        <v>98</v>
      </c>
      <c r="D4932">
        <v>2004</v>
      </c>
      <c r="H4932">
        <v>2827</v>
      </c>
      <c r="I4932">
        <v>1187</v>
      </c>
      <c r="N4932">
        <f>COUNTIF(Cod_Mun_Norte!B:B,DADOS_SNIS_Minas!A4932)</f>
        <v>0</v>
      </c>
    </row>
    <row r="4933" spans="1:14" x14ac:dyDescent="0.2">
      <c r="A4933">
        <v>311720</v>
      </c>
      <c r="B4933" t="s">
        <v>151</v>
      </c>
      <c r="C4933" t="s">
        <v>98</v>
      </c>
      <c r="D4933">
        <v>2003</v>
      </c>
      <c r="H4933">
        <v>2782</v>
      </c>
      <c r="I4933">
        <v>1169</v>
      </c>
      <c r="N4933">
        <f>COUNTIF(Cod_Mun_Norte!B:B,DADOS_SNIS_Minas!A4933)</f>
        <v>0</v>
      </c>
    </row>
    <row r="4934" spans="1:14" x14ac:dyDescent="0.2">
      <c r="A4934">
        <v>311720</v>
      </c>
      <c r="B4934" t="s">
        <v>151</v>
      </c>
      <c r="C4934" t="s">
        <v>98</v>
      </c>
      <c r="D4934">
        <v>2002</v>
      </c>
      <c r="H4934">
        <v>2760</v>
      </c>
      <c r="I4934">
        <v>1159</v>
      </c>
      <c r="N4934">
        <f>COUNTIF(Cod_Mun_Norte!B:B,DADOS_SNIS_Minas!A4934)</f>
        <v>0</v>
      </c>
    </row>
    <row r="4935" spans="1:14" x14ac:dyDescent="0.2">
      <c r="A4935">
        <v>311720</v>
      </c>
      <c r="B4935" t="s">
        <v>151</v>
      </c>
      <c r="C4935" t="s">
        <v>98</v>
      </c>
      <c r="D4935">
        <v>2001</v>
      </c>
      <c r="H4935">
        <v>2741</v>
      </c>
      <c r="I4935">
        <v>1151</v>
      </c>
      <c r="N4935">
        <f>COUNTIF(Cod_Mun_Norte!B:B,DADOS_SNIS_Minas!A4935)</f>
        <v>0</v>
      </c>
    </row>
    <row r="4936" spans="1:14" x14ac:dyDescent="0.2">
      <c r="A4936">
        <v>311720</v>
      </c>
      <c r="B4936" t="s">
        <v>151</v>
      </c>
      <c r="C4936" t="s">
        <v>98</v>
      </c>
      <c r="D4936">
        <v>2000</v>
      </c>
      <c r="H4936">
        <v>2714</v>
      </c>
      <c r="I4936">
        <v>1140</v>
      </c>
      <c r="N4936">
        <f>COUNTIF(Cod_Mun_Norte!B:B,DADOS_SNIS_Minas!A4936)</f>
        <v>0</v>
      </c>
    </row>
    <row r="4937" spans="1:14" x14ac:dyDescent="0.2">
      <c r="A4937">
        <v>311720</v>
      </c>
      <c r="B4937" t="s">
        <v>151</v>
      </c>
      <c r="C4937" t="s">
        <v>98</v>
      </c>
      <c r="D4937">
        <v>1999</v>
      </c>
      <c r="H4937">
        <v>2721</v>
      </c>
      <c r="I4937">
        <v>1104</v>
      </c>
      <c r="N4937">
        <f>COUNTIF(Cod_Mun_Norte!B:B,DADOS_SNIS_Minas!A4937)</f>
        <v>0</v>
      </c>
    </row>
    <row r="4938" spans="1:14" x14ac:dyDescent="0.2">
      <c r="A4938">
        <v>311720</v>
      </c>
      <c r="B4938" t="s">
        <v>151</v>
      </c>
      <c r="C4938" t="s">
        <v>98</v>
      </c>
      <c r="D4938">
        <v>1998</v>
      </c>
      <c r="H4938">
        <v>2697</v>
      </c>
      <c r="I4938">
        <v>1095</v>
      </c>
      <c r="N4938">
        <f>COUNTIF(Cod_Mun_Norte!B:B,DADOS_SNIS_Minas!A4938)</f>
        <v>0</v>
      </c>
    </row>
    <row r="4939" spans="1:14" x14ac:dyDescent="0.2">
      <c r="A4939">
        <v>311720</v>
      </c>
      <c r="B4939" t="s">
        <v>151</v>
      </c>
      <c r="C4939" t="s">
        <v>98</v>
      </c>
      <c r="D4939">
        <v>1997</v>
      </c>
      <c r="H4939">
        <v>2673</v>
      </c>
      <c r="I4939">
        <v>1085</v>
      </c>
      <c r="N4939">
        <f>COUNTIF(Cod_Mun_Norte!B:B,DADOS_SNIS_Minas!A4939)</f>
        <v>0</v>
      </c>
    </row>
    <row r="4940" spans="1:14" x14ac:dyDescent="0.2">
      <c r="A4940">
        <v>311720</v>
      </c>
      <c r="B4940" t="s">
        <v>151</v>
      </c>
      <c r="C4940" t="s">
        <v>98</v>
      </c>
      <c r="D4940">
        <v>1996</v>
      </c>
      <c r="H4940">
        <v>2644</v>
      </c>
      <c r="I4940">
        <v>1073</v>
      </c>
      <c r="N4940">
        <f>COUNTIF(Cod_Mun_Norte!B:B,DADOS_SNIS_Minas!A4940)</f>
        <v>0</v>
      </c>
    </row>
    <row r="4941" spans="1:14" x14ac:dyDescent="0.2">
      <c r="A4941">
        <v>311720</v>
      </c>
      <c r="B4941" t="s">
        <v>151</v>
      </c>
      <c r="C4941" t="s">
        <v>98</v>
      </c>
      <c r="D4941">
        <v>1995</v>
      </c>
      <c r="H4941">
        <v>2575</v>
      </c>
      <c r="I4941">
        <v>1045</v>
      </c>
      <c r="N4941">
        <f>COUNTIF(Cod_Mun_Norte!B:B,DADOS_SNIS_Minas!A4941)</f>
        <v>0</v>
      </c>
    </row>
    <row r="4942" spans="1:14" x14ac:dyDescent="0.2">
      <c r="A4942">
        <v>311740</v>
      </c>
      <c r="B4942" t="s">
        <v>152</v>
      </c>
      <c r="C4942" t="s">
        <v>98</v>
      </c>
      <c r="D4942">
        <v>2020</v>
      </c>
      <c r="E4942" t="s">
        <v>1003</v>
      </c>
      <c r="F4942" t="s">
        <v>367</v>
      </c>
      <c r="G4942" t="s">
        <v>378</v>
      </c>
      <c r="H4942">
        <v>4578</v>
      </c>
      <c r="I4942">
        <v>1565</v>
      </c>
      <c r="J4942">
        <v>3042</v>
      </c>
      <c r="K4942">
        <v>1565</v>
      </c>
      <c r="L4942">
        <v>100</v>
      </c>
      <c r="M4942">
        <v>66.45</v>
      </c>
      <c r="N4942">
        <f>COUNTIF(Cod_Mun_Norte!B:B,DADOS_SNIS_Minas!A4942)</f>
        <v>0</v>
      </c>
    </row>
    <row r="4943" spans="1:14" x14ac:dyDescent="0.2">
      <c r="A4943">
        <v>311740</v>
      </c>
      <c r="B4943" t="s">
        <v>152</v>
      </c>
      <c r="C4943" t="s">
        <v>98</v>
      </c>
      <c r="D4943">
        <v>2019</v>
      </c>
      <c r="E4943" t="s">
        <v>1003</v>
      </c>
      <c r="F4943" t="s">
        <v>367</v>
      </c>
      <c r="G4943" t="s">
        <v>378</v>
      </c>
      <c r="H4943">
        <v>4574</v>
      </c>
      <c r="I4943">
        <v>1563</v>
      </c>
      <c r="J4943">
        <v>3040</v>
      </c>
      <c r="K4943">
        <v>1560</v>
      </c>
      <c r="L4943">
        <v>99.8</v>
      </c>
      <c r="M4943">
        <v>66.459999999999994</v>
      </c>
      <c r="N4943">
        <f>COUNTIF(Cod_Mun_Norte!B:B,DADOS_SNIS_Minas!A4943)</f>
        <v>0</v>
      </c>
    </row>
    <row r="4944" spans="1:14" x14ac:dyDescent="0.2">
      <c r="A4944">
        <v>311740</v>
      </c>
      <c r="B4944" t="s">
        <v>152</v>
      </c>
      <c r="C4944" t="s">
        <v>98</v>
      </c>
      <c r="D4944">
        <v>2018</v>
      </c>
      <c r="E4944" t="s">
        <v>1003</v>
      </c>
      <c r="F4944" t="s">
        <v>367</v>
      </c>
      <c r="H4944">
        <v>4570</v>
      </c>
      <c r="I4944">
        <v>1562</v>
      </c>
      <c r="J4944">
        <v>3040</v>
      </c>
      <c r="K4944">
        <v>1562</v>
      </c>
      <c r="L4944">
        <v>100</v>
      </c>
      <c r="M4944">
        <v>66.52</v>
      </c>
      <c r="N4944">
        <f>COUNTIF(Cod_Mun_Norte!B:B,DADOS_SNIS_Minas!A4944)</f>
        <v>0</v>
      </c>
    </row>
    <row r="4945" spans="1:14" x14ac:dyDescent="0.2">
      <c r="A4945">
        <v>311740</v>
      </c>
      <c r="B4945" t="s">
        <v>152</v>
      </c>
      <c r="C4945" t="s">
        <v>98</v>
      </c>
      <c r="D4945">
        <v>2017</v>
      </c>
      <c r="E4945" t="s">
        <v>1003</v>
      </c>
      <c r="F4945" t="s">
        <v>367</v>
      </c>
      <c r="H4945">
        <v>4644</v>
      </c>
      <c r="I4945">
        <v>1587</v>
      </c>
      <c r="J4945">
        <v>2980</v>
      </c>
      <c r="K4945">
        <v>1587</v>
      </c>
      <c r="L4945">
        <v>100</v>
      </c>
      <c r="M4945">
        <v>64.17</v>
      </c>
      <c r="N4945">
        <f>COUNTIF(Cod_Mun_Norte!B:B,DADOS_SNIS_Minas!A4945)</f>
        <v>0</v>
      </c>
    </row>
    <row r="4946" spans="1:14" x14ac:dyDescent="0.2">
      <c r="A4946">
        <v>311740</v>
      </c>
      <c r="B4946" t="s">
        <v>152</v>
      </c>
      <c r="C4946" t="s">
        <v>98</v>
      </c>
      <c r="D4946">
        <v>2016</v>
      </c>
      <c r="E4946" t="s">
        <v>1004</v>
      </c>
      <c r="F4946" t="s">
        <v>367</v>
      </c>
      <c r="H4946">
        <v>4636</v>
      </c>
      <c r="I4946">
        <v>1585</v>
      </c>
      <c r="J4946">
        <v>2905</v>
      </c>
      <c r="K4946">
        <v>1585</v>
      </c>
      <c r="L4946">
        <v>100</v>
      </c>
      <c r="M4946">
        <v>62.66</v>
      </c>
      <c r="N4946">
        <f>COUNTIF(Cod_Mun_Norte!B:B,DADOS_SNIS_Minas!A4946)</f>
        <v>0</v>
      </c>
    </row>
    <row r="4947" spans="1:14" x14ac:dyDescent="0.2">
      <c r="A4947">
        <v>311740</v>
      </c>
      <c r="B4947" t="s">
        <v>152</v>
      </c>
      <c r="C4947" t="s">
        <v>98</v>
      </c>
      <c r="D4947">
        <v>2015</v>
      </c>
      <c r="E4947" t="s">
        <v>1004</v>
      </c>
      <c r="F4947" t="s">
        <v>367</v>
      </c>
      <c r="H4947">
        <v>4627</v>
      </c>
      <c r="I4947">
        <v>1581</v>
      </c>
      <c r="J4947">
        <v>4627</v>
      </c>
      <c r="K4947">
        <v>1581</v>
      </c>
      <c r="L4947">
        <v>100</v>
      </c>
      <c r="M4947">
        <v>100</v>
      </c>
      <c r="N4947">
        <f>COUNTIF(Cod_Mun_Norte!B:B,DADOS_SNIS_Minas!A4947)</f>
        <v>0</v>
      </c>
    </row>
    <row r="4948" spans="1:14" x14ac:dyDescent="0.2">
      <c r="A4948">
        <v>311740</v>
      </c>
      <c r="B4948" t="s">
        <v>152</v>
      </c>
      <c r="C4948" t="s">
        <v>98</v>
      </c>
      <c r="D4948">
        <v>2014</v>
      </c>
      <c r="E4948" t="s">
        <v>1004</v>
      </c>
      <c r="F4948" t="s">
        <v>367</v>
      </c>
      <c r="H4948">
        <v>4618</v>
      </c>
      <c r="I4948">
        <v>1578</v>
      </c>
      <c r="J4948">
        <v>4618</v>
      </c>
      <c r="K4948">
        <v>1578</v>
      </c>
      <c r="L4948">
        <v>100</v>
      </c>
      <c r="M4948">
        <v>100</v>
      </c>
      <c r="N4948">
        <f>COUNTIF(Cod_Mun_Norte!B:B,DADOS_SNIS_Minas!A4948)</f>
        <v>0</v>
      </c>
    </row>
    <row r="4949" spans="1:14" x14ac:dyDescent="0.2">
      <c r="A4949">
        <v>311740</v>
      </c>
      <c r="B4949" t="s">
        <v>152</v>
      </c>
      <c r="C4949" t="s">
        <v>98</v>
      </c>
      <c r="D4949">
        <v>2013</v>
      </c>
      <c r="E4949" t="s">
        <v>1004</v>
      </c>
      <c r="F4949" t="s">
        <v>367</v>
      </c>
      <c r="H4949">
        <v>4609</v>
      </c>
      <c r="I4949">
        <v>1575</v>
      </c>
      <c r="J4949">
        <v>3250</v>
      </c>
      <c r="K4949">
        <v>1575</v>
      </c>
      <c r="L4949">
        <v>100</v>
      </c>
      <c r="M4949">
        <v>70.510000000000005</v>
      </c>
      <c r="N4949">
        <f>COUNTIF(Cod_Mun_Norte!B:B,DADOS_SNIS_Minas!A4949)</f>
        <v>0</v>
      </c>
    </row>
    <row r="4950" spans="1:14" x14ac:dyDescent="0.2">
      <c r="A4950">
        <v>311740</v>
      </c>
      <c r="B4950" t="s">
        <v>152</v>
      </c>
      <c r="C4950" t="s">
        <v>98</v>
      </c>
      <c r="D4950">
        <v>2012</v>
      </c>
      <c r="E4950" t="s">
        <v>1004</v>
      </c>
      <c r="F4950" t="s">
        <v>367</v>
      </c>
      <c r="H4950">
        <v>4468</v>
      </c>
      <c r="I4950">
        <v>1527</v>
      </c>
      <c r="J4950">
        <v>2886</v>
      </c>
      <c r="K4950">
        <v>1525</v>
      </c>
      <c r="L4950">
        <v>99.9</v>
      </c>
      <c r="M4950">
        <v>64.59</v>
      </c>
      <c r="N4950">
        <f>COUNTIF(Cod_Mun_Norte!B:B,DADOS_SNIS_Minas!A4950)</f>
        <v>0</v>
      </c>
    </row>
    <row r="4951" spans="1:14" x14ac:dyDescent="0.2">
      <c r="A4951">
        <v>311740</v>
      </c>
      <c r="B4951" t="s">
        <v>152</v>
      </c>
      <c r="C4951" t="s">
        <v>98</v>
      </c>
      <c r="D4951">
        <v>2011</v>
      </c>
      <c r="E4951" t="s">
        <v>1004</v>
      </c>
      <c r="F4951" t="s">
        <v>367</v>
      </c>
      <c r="H4951">
        <v>4463</v>
      </c>
      <c r="I4951">
        <v>1525</v>
      </c>
      <c r="J4951">
        <v>2886</v>
      </c>
      <c r="K4951">
        <v>1525</v>
      </c>
      <c r="L4951">
        <v>100</v>
      </c>
      <c r="M4951">
        <v>64.67</v>
      </c>
      <c r="N4951">
        <f>COUNTIF(Cod_Mun_Norte!B:B,DADOS_SNIS_Minas!A4951)</f>
        <v>0</v>
      </c>
    </row>
    <row r="4952" spans="1:14" x14ac:dyDescent="0.2">
      <c r="A4952">
        <v>311740</v>
      </c>
      <c r="B4952" t="s">
        <v>152</v>
      </c>
      <c r="C4952" t="s">
        <v>98</v>
      </c>
      <c r="D4952">
        <v>2010</v>
      </c>
      <c r="E4952" t="s">
        <v>1004</v>
      </c>
      <c r="F4952" t="s">
        <v>367</v>
      </c>
      <c r="H4952">
        <v>4456</v>
      </c>
      <c r="I4952">
        <v>1523</v>
      </c>
      <c r="J4952">
        <v>3203</v>
      </c>
      <c r="K4952">
        <v>1523</v>
      </c>
      <c r="L4952">
        <v>100</v>
      </c>
      <c r="M4952">
        <v>71.88</v>
      </c>
      <c r="N4952">
        <f>COUNTIF(Cod_Mun_Norte!B:B,DADOS_SNIS_Minas!A4952)</f>
        <v>0</v>
      </c>
    </row>
    <row r="4953" spans="1:14" x14ac:dyDescent="0.2">
      <c r="A4953">
        <v>311740</v>
      </c>
      <c r="B4953" t="s">
        <v>152</v>
      </c>
      <c r="C4953" t="s">
        <v>98</v>
      </c>
      <c r="D4953">
        <v>2009</v>
      </c>
      <c r="E4953" t="s">
        <v>1004</v>
      </c>
      <c r="F4953" t="s">
        <v>367</v>
      </c>
      <c r="H4953">
        <v>4549</v>
      </c>
      <c r="I4953">
        <v>1475</v>
      </c>
      <c r="J4953">
        <v>2750</v>
      </c>
      <c r="K4953">
        <v>1475</v>
      </c>
      <c r="L4953">
        <v>100</v>
      </c>
      <c r="M4953">
        <v>60.45</v>
      </c>
      <c r="N4953">
        <f>COUNTIF(Cod_Mun_Norte!B:B,DADOS_SNIS_Minas!A4953)</f>
        <v>0</v>
      </c>
    </row>
    <row r="4954" spans="1:14" x14ac:dyDescent="0.2">
      <c r="A4954">
        <v>311740</v>
      </c>
      <c r="B4954" t="s">
        <v>152</v>
      </c>
      <c r="C4954" t="s">
        <v>98</v>
      </c>
      <c r="D4954">
        <v>2008</v>
      </c>
      <c r="H4954">
        <v>4536</v>
      </c>
      <c r="I4954">
        <v>1470</v>
      </c>
      <c r="N4954">
        <f>COUNTIF(Cod_Mun_Norte!B:B,DADOS_SNIS_Minas!A4954)</f>
        <v>0</v>
      </c>
    </row>
    <row r="4955" spans="1:14" x14ac:dyDescent="0.2">
      <c r="A4955">
        <v>311740</v>
      </c>
      <c r="B4955" t="s">
        <v>152</v>
      </c>
      <c r="C4955" t="s">
        <v>98</v>
      </c>
      <c r="D4955">
        <v>2007</v>
      </c>
      <c r="H4955">
        <v>4396</v>
      </c>
      <c r="I4955">
        <v>1425</v>
      </c>
      <c r="N4955">
        <f>COUNTIF(Cod_Mun_Norte!B:B,DADOS_SNIS_Minas!A4955)</f>
        <v>0</v>
      </c>
    </row>
    <row r="4956" spans="1:14" x14ac:dyDescent="0.2">
      <c r="A4956">
        <v>311740</v>
      </c>
      <c r="B4956" t="s">
        <v>152</v>
      </c>
      <c r="C4956" t="s">
        <v>98</v>
      </c>
      <c r="D4956">
        <v>2006</v>
      </c>
      <c r="H4956">
        <v>3796</v>
      </c>
      <c r="I4956">
        <v>1232</v>
      </c>
      <c r="N4956">
        <f>COUNTIF(Cod_Mun_Norte!B:B,DADOS_SNIS_Minas!A4956)</f>
        <v>0</v>
      </c>
    </row>
    <row r="4957" spans="1:14" x14ac:dyDescent="0.2">
      <c r="A4957">
        <v>311740</v>
      </c>
      <c r="B4957" t="s">
        <v>152</v>
      </c>
      <c r="C4957" t="s">
        <v>98</v>
      </c>
      <c r="D4957">
        <v>2005</v>
      </c>
      <c r="H4957">
        <v>3885</v>
      </c>
      <c r="I4957">
        <v>1261</v>
      </c>
      <c r="N4957">
        <f>COUNTIF(Cod_Mun_Norte!B:B,DADOS_SNIS_Minas!A4957)</f>
        <v>0</v>
      </c>
    </row>
    <row r="4958" spans="1:14" x14ac:dyDescent="0.2">
      <c r="A4958">
        <v>311740</v>
      </c>
      <c r="B4958" t="s">
        <v>152</v>
      </c>
      <c r="C4958" t="s">
        <v>98</v>
      </c>
      <c r="D4958">
        <v>2004</v>
      </c>
      <c r="H4958">
        <v>3974</v>
      </c>
      <c r="I4958">
        <v>1290</v>
      </c>
      <c r="N4958">
        <f>COUNTIF(Cod_Mun_Norte!B:B,DADOS_SNIS_Minas!A4958)</f>
        <v>0</v>
      </c>
    </row>
    <row r="4959" spans="1:14" x14ac:dyDescent="0.2">
      <c r="A4959">
        <v>311740</v>
      </c>
      <c r="B4959" t="s">
        <v>152</v>
      </c>
      <c r="C4959" t="s">
        <v>98</v>
      </c>
      <c r="D4959">
        <v>2003</v>
      </c>
      <c r="H4959">
        <v>4135</v>
      </c>
      <c r="I4959">
        <v>1342</v>
      </c>
      <c r="N4959">
        <f>COUNTIF(Cod_Mun_Norte!B:B,DADOS_SNIS_Minas!A4959)</f>
        <v>0</v>
      </c>
    </row>
    <row r="4960" spans="1:14" x14ac:dyDescent="0.2">
      <c r="A4960">
        <v>311740</v>
      </c>
      <c r="B4960" t="s">
        <v>152</v>
      </c>
      <c r="C4960" t="s">
        <v>98</v>
      </c>
      <c r="D4960">
        <v>2002</v>
      </c>
      <c r="H4960">
        <v>4212</v>
      </c>
      <c r="I4960">
        <v>1367</v>
      </c>
      <c r="N4960">
        <f>COUNTIF(Cod_Mun_Norte!B:B,DADOS_SNIS_Minas!A4960)</f>
        <v>0</v>
      </c>
    </row>
    <row r="4961" spans="1:14" x14ac:dyDescent="0.2">
      <c r="A4961">
        <v>311740</v>
      </c>
      <c r="B4961" t="s">
        <v>152</v>
      </c>
      <c r="C4961" t="s">
        <v>98</v>
      </c>
      <c r="D4961">
        <v>2001</v>
      </c>
      <c r="H4961">
        <v>4278</v>
      </c>
      <c r="I4961">
        <v>1389</v>
      </c>
      <c r="N4961">
        <f>COUNTIF(Cod_Mun_Norte!B:B,DADOS_SNIS_Minas!A4961)</f>
        <v>0</v>
      </c>
    </row>
    <row r="4962" spans="1:14" x14ac:dyDescent="0.2">
      <c r="A4962">
        <v>311740</v>
      </c>
      <c r="B4962" t="s">
        <v>152</v>
      </c>
      <c r="C4962" t="s">
        <v>98</v>
      </c>
      <c r="D4962">
        <v>2000</v>
      </c>
      <c r="H4962">
        <v>4377</v>
      </c>
      <c r="I4962">
        <v>1421</v>
      </c>
      <c r="N4962">
        <f>COUNTIF(Cod_Mun_Norte!B:B,DADOS_SNIS_Minas!A4962)</f>
        <v>0</v>
      </c>
    </row>
    <row r="4963" spans="1:14" x14ac:dyDescent="0.2">
      <c r="A4963">
        <v>311740</v>
      </c>
      <c r="B4963" t="s">
        <v>152</v>
      </c>
      <c r="C4963" t="s">
        <v>98</v>
      </c>
      <c r="D4963">
        <v>1999</v>
      </c>
      <c r="H4963">
        <v>4213</v>
      </c>
      <c r="I4963">
        <v>1368</v>
      </c>
      <c r="N4963">
        <f>COUNTIF(Cod_Mun_Norte!B:B,DADOS_SNIS_Minas!A4963)</f>
        <v>0</v>
      </c>
    </row>
    <row r="4964" spans="1:14" x14ac:dyDescent="0.2">
      <c r="A4964">
        <v>311740</v>
      </c>
      <c r="B4964" t="s">
        <v>152</v>
      </c>
      <c r="C4964" t="s">
        <v>98</v>
      </c>
      <c r="D4964">
        <v>1998</v>
      </c>
      <c r="H4964">
        <v>4303</v>
      </c>
      <c r="I4964">
        <v>1398</v>
      </c>
      <c r="N4964">
        <f>COUNTIF(Cod_Mun_Norte!B:B,DADOS_SNIS_Minas!A4964)</f>
        <v>0</v>
      </c>
    </row>
    <row r="4965" spans="1:14" x14ac:dyDescent="0.2">
      <c r="A4965">
        <v>311740</v>
      </c>
      <c r="B4965" t="s">
        <v>152</v>
      </c>
      <c r="C4965" t="s">
        <v>98</v>
      </c>
      <c r="D4965">
        <v>1997</v>
      </c>
      <c r="H4965">
        <v>4394</v>
      </c>
      <c r="I4965">
        <v>1427</v>
      </c>
      <c r="N4965">
        <f>COUNTIF(Cod_Mun_Norte!B:B,DADOS_SNIS_Minas!A4965)</f>
        <v>0</v>
      </c>
    </row>
    <row r="4966" spans="1:14" x14ac:dyDescent="0.2">
      <c r="A4966">
        <v>311740</v>
      </c>
      <c r="B4966" t="s">
        <v>152</v>
      </c>
      <c r="C4966" t="s">
        <v>98</v>
      </c>
      <c r="D4966">
        <v>1996</v>
      </c>
      <c r="H4966">
        <v>4501</v>
      </c>
      <c r="I4966">
        <v>1462</v>
      </c>
      <c r="N4966">
        <f>COUNTIF(Cod_Mun_Norte!B:B,DADOS_SNIS_Minas!A4966)</f>
        <v>0</v>
      </c>
    </row>
    <row r="4967" spans="1:14" x14ac:dyDescent="0.2">
      <c r="A4967">
        <v>311740</v>
      </c>
      <c r="B4967" t="s">
        <v>152</v>
      </c>
      <c r="C4967" t="s">
        <v>98</v>
      </c>
      <c r="D4967">
        <v>1995</v>
      </c>
      <c r="H4967">
        <v>4954</v>
      </c>
      <c r="I4967">
        <v>1609</v>
      </c>
      <c r="N4967">
        <f>COUNTIF(Cod_Mun_Norte!B:B,DADOS_SNIS_Minas!A4967)</f>
        <v>0</v>
      </c>
    </row>
    <row r="4968" spans="1:14" x14ac:dyDescent="0.2">
      <c r="A4968">
        <v>311750</v>
      </c>
      <c r="B4968" t="s">
        <v>1005</v>
      </c>
      <c r="C4968" t="s">
        <v>98</v>
      </c>
      <c r="D4968">
        <v>2020</v>
      </c>
      <c r="E4968" t="s">
        <v>1006</v>
      </c>
      <c r="F4968" t="s">
        <v>367</v>
      </c>
      <c r="G4968" t="s">
        <v>368</v>
      </c>
      <c r="H4968">
        <v>17503</v>
      </c>
      <c r="I4968">
        <v>11992</v>
      </c>
      <c r="J4968">
        <v>10443</v>
      </c>
      <c r="K4968">
        <v>10443</v>
      </c>
      <c r="L4968">
        <v>87.1</v>
      </c>
      <c r="M4968">
        <v>59.66</v>
      </c>
      <c r="N4968">
        <f>COUNTIF(Cod_Mun_Norte!B:B,DADOS_SNIS_Minas!A4968)</f>
        <v>0</v>
      </c>
    </row>
    <row r="4969" spans="1:14" x14ac:dyDescent="0.2">
      <c r="A4969">
        <v>311750</v>
      </c>
      <c r="B4969" t="s">
        <v>1005</v>
      </c>
      <c r="C4969" t="s">
        <v>98</v>
      </c>
      <c r="D4969">
        <v>2019</v>
      </c>
      <c r="E4969" t="s">
        <v>1006</v>
      </c>
      <c r="F4969" t="s">
        <v>367</v>
      </c>
      <c r="G4969" t="s">
        <v>368</v>
      </c>
      <c r="H4969">
        <v>17842</v>
      </c>
      <c r="I4969">
        <v>12224</v>
      </c>
      <c r="J4969">
        <v>10291</v>
      </c>
      <c r="K4969">
        <v>10291</v>
      </c>
      <c r="L4969">
        <v>84.2</v>
      </c>
      <c r="M4969">
        <v>57.68</v>
      </c>
      <c r="N4969">
        <f>COUNTIF(Cod_Mun_Norte!B:B,DADOS_SNIS_Minas!A4969)</f>
        <v>0</v>
      </c>
    </row>
    <row r="4970" spans="1:14" x14ac:dyDescent="0.2">
      <c r="A4970">
        <v>311750</v>
      </c>
      <c r="B4970" t="s">
        <v>1005</v>
      </c>
      <c r="C4970" t="s">
        <v>98</v>
      </c>
      <c r="D4970">
        <v>2018</v>
      </c>
      <c r="E4970" t="s">
        <v>1006</v>
      </c>
      <c r="F4970" t="s">
        <v>367</v>
      </c>
      <c r="H4970">
        <v>17641</v>
      </c>
      <c r="I4970">
        <v>12086</v>
      </c>
      <c r="J4970">
        <v>10292</v>
      </c>
      <c r="K4970">
        <v>10292</v>
      </c>
      <c r="L4970">
        <v>85.2</v>
      </c>
      <c r="M4970">
        <v>58.34</v>
      </c>
      <c r="N4970">
        <f>COUNTIF(Cod_Mun_Norte!B:B,DADOS_SNIS_Minas!A4970)</f>
        <v>0</v>
      </c>
    </row>
    <row r="4971" spans="1:14" x14ac:dyDescent="0.2">
      <c r="A4971">
        <v>311750</v>
      </c>
      <c r="B4971" t="s">
        <v>1005</v>
      </c>
      <c r="C4971" t="s">
        <v>98</v>
      </c>
      <c r="D4971">
        <v>2017</v>
      </c>
      <c r="E4971" t="s">
        <v>1006</v>
      </c>
      <c r="F4971" t="s">
        <v>367</v>
      </c>
      <c r="H4971">
        <v>18126</v>
      </c>
      <c r="I4971">
        <v>12418</v>
      </c>
      <c r="J4971">
        <v>10221</v>
      </c>
      <c r="K4971">
        <v>10221</v>
      </c>
      <c r="L4971">
        <v>82.3</v>
      </c>
      <c r="M4971">
        <v>56.39</v>
      </c>
      <c r="N4971">
        <f>COUNTIF(Cod_Mun_Norte!B:B,DADOS_SNIS_Minas!A4971)</f>
        <v>0</v>
      </c>
    </row>
    <row r="4972" spans="1:14" x14ac:dyDescent="0.2">
      <c r="A4972">
        <v>311750</v>
      </c>
      <c r="B4972" t="s">
        <v>1005</v>
      </c>
      <c r="C4972" t="s">
        <v>98</v>
      </c>
      <c r="D4972">
        <v>2016</v>
      </c>
      <c r="E4972" t="s">
        <v>1007</v>
      </c>
      <c r="F4972" t="s">
        <v>367</v>
      </c>
      <c r="H4972">
        <v>18160</v>
      </c>
      <c r="I4972">
        <v>12442</v>
      </c>
      <c r="J4972">
        <v>10422</v>
      </c>
      <c r="K4972">
        <v>10422</v>
      </c>
      <c r="L4972">
        <v>83.8</v>
      </c>
      <c r="M4972">
        <v>57.39</v>
      </c>
      <c r="N4972">
        <f>COUNTIF(Cod_Mun_Norte!B:B,DADOS_SNIS_Minas!A4972)</f>
        <v>0</v>
      </c>
    </row>
    <row r="4973" spans="1:14" x14ac:dyDescent="0.2">
      <c r="A4973">
        <v>311750</v>
      </c>
      <c r="B4973" t="s">
        <v>1005</v>
      </c>
      <c r="C4973" t="s">
        <v>98</v>
      </c>
      <c r="D4973">
        <v>2015</v>
      </c>
      <c r="E4973" t="s">
        <v>361</v>
      </c>
      <c r="F4973" t="s">
        <v>99</v>
      </c>
      <c r="H4973">
        <v>18198</v>
      </c>
      <c r="I4973">
        <v>12468</v>
      </c>
      <c r="J4973">
        <v>10551</v>
      </c>
      <c r="K4973">
        <v>10551</v>
      </c>
      <c r="L4973">
        <v>84.6</v>
      </c>
      <c r="M4973">
        <v>57.98</v>
      </c>
      <c r="N4973">
        <f>COUNTIF(Cod_Mun_Norte!B:B,DADOS_SNIS_Minas!A4973)</f>
        <v>0</v>
      </c>
    </row>
    <row r="4974" spans="1:14" x14ac:dyDescent="0.2">
      <c r="A4974">
        <v>311750</v>
      </c>
      <c r="B4974" t="s">
        <v>1005</v>
      </c>
      <c r="C4974" t="s">
        <v>98</v>
      </c>
      <c r="D4974">
        <v>2014</v>
      </c>
      <c r="E4974" t="s">
        <v>361</v>
      </c>
      <c r="F4974" t="s">
        <v>99</v>
      </c>
      <c r="H4974">
        <v>18235</v>
      </c>
      <c r="I4974">
        <v>12493</v>
      </c>
      <c r="J4974">
        <v>12493</v>
      </c>
      <c r="K4974">
        <v>12493</v>
      </c>
      <c r="L4974">
        <v>100</v>
      </c>
      <c r="M4974">
        <v>68.510000000000005</v>
      </c>
      <c r="N4974">
        <f>COUNTIF(Cod_Mun_Norte!B:B,DADOS_SNIS_Minas!A4974)</f>
        <v>0</v>
      </c>
    </row>
    <row r="4975" spans="1:14" x14ac:dyDescent="0.2">
      <c r="A4975">
        <v>311750</v>
      </c>
      <c r="B4975" t="s">
        <v>1005</v>
      </c>
      <c r="C4975" t="s">
        <v>98</v>
      </c>
      <c r="D4975">
        <v>2013</v>
      </c>
      <c r="E4975" t="s">
        <v>1007</v>
      </c>
      <c r="F4975" t="s">
        <v>367</v>
      </c>
      <c r="H4975">
        <v>18273</v>
      </c>
      <c r="I4975">
        <v>12519</v>
      </c>
      <c r="J4975">
        <v>12519</v>
      </c>
      <c r="K4975">
        <v>12519</v>
      </c>
      <c r="L4975">
        <v>100</v>
      </c>
      <c r="M4975">
        <v>68.510000000000005</v>
      </c>
      <c r="N4975">
        <f>COUNTIF(Cod_Mun_Norte!B:B,DADOS_SNIS_Minas!A4975)</f>
        <v>0</v>
      </c>
    </row>
    <row r="4976" spans="1:14" x14ac:dyDescent="0.2">
      <c r="A4976">
        <v>311750</v>
      </c>
      <c r="B4976" t="s">
        <v>1005</v>
      </c>
      <c r="C4976" t="s">
        <v>98</v>
      </c>
      <c r="D4976">
        <v>2012</v>
      </c>
      <c r="E4976" t="s">
        <v>1007</v>
      </c>
      <c r="F4976" t="s">
        <v>367</v>
      </c>
      <c r="H4976">
        <v>17798</v>
      </c>
      <c r="I4976">
        <v>12194</v>
      </c>
      <c r="J4976">
        <v>12194</v>
      </c>
      <c r="K4976">
        <v>12194</v>
      </c>
      <c r="L4976">
        <v>100</v>
      </c>
      <c r="M4976">
        <v>68.510000000000005</v>
      </c>
      <c r="N4976">
        <f>COUNTIF(Cod_Mun_Norte!B:B,DADOS_SNIS_Minas!A4976)</f>
        <v>0</v>
      </c>
    </row>
    <row r="4977" spans="1:14" x14ac:dyDescent="0.2">
      <c r="A4977">
        <v>311750</v>
      </c>
      <c r="B4977" t="s">
        <v>1005</v>
      </c>
      <c r="C4977" t="s">
        <v>98</v>
      </c>
      <c r="D4977">
        <v>2011</v>
      </c>
      <c r="E4977" t="s">
        <v>1007</v>
      </c>
      <c r="F4977" t="s">
        <v>367</v>
      </c>
      <c r="H4977">
        <v>17853</v>
      </c>
      <c r="I4977">
        <v>12231</v>
      </c>
      <c r="J4977">
        <v>12231</v>
      </c>
      <c r="K4977">
        <v>12231</v>
      </c>
      <c r="L4977">
        <v>100</v>
      </c>
      <c r="M4977">
        <v>68.510000000000005</v>
      </c>
      <c r="N4977">
        <f>COUNTIF(Cod_Mun_Norte!B:B,DADOS_SNIS_Minas!A4977)</f>
        <v>0</v>
      </c>
    </row>
    <row r="4978" spans="1:14" x14ac:dyDescent="0.2">
      <c r="A4978">
        <v>311750</v>
      </c>
      <c r="B4978" t="s">
        <v>1005</v>
      </c>
      <c r="C4978" t="s">
        <v>98</v>
      </c>
      <c r="D4978">
        <v>2010</v>
      </c>
      <c r="E4978" t="s">
        <v>361</v>
      </c>
      <c r="F4978" t="s">
        <v>99</v>
      </c>
      <c r="H4978">
        <v>17908</v>
      </c>
      <c r="I4978">
        <v>12269</v>
      </c>
      <c r="J4978">
        <v>12096</v>
      </c>
      <c r="K4978">
        <v>12096</v>
      </c>
      <c r="L4978">
        <v>98.6</v>
      </c>
      <c r="M4978">
        <v>67.55</v>
      </c>
      <c r="N4978">
        <f>COUNTIF(Cod_Mun_Norte!B:B,DADOS_SNIS_Minas!A4978)</f>
        <v>0</v>
      </c>
    </row>
    <row r="4979" spans="1:14" x14ac:dyDescent="0.2">
      <c r="A4979">
        <v>311750</v>
      </c>
      <c r="B4979" t="s">
        <v>1005</v>
      </c>
      <c r="C4979" t="s">
        <v>98</v>
      </c>
      <c r="D4979">
        <v>2009</v>
      </c>
      <c r="E4979" t="s">
        <v>361</v>
      </c>
      <c r="F4979" t="s">
        <v>99</v>
      </c>
      <c r="H4979">
        <v>18534</v>
      </c>
      <c r="I4979">
        <v>11939</v>
      </c>
      <c r="J4979">
        <v>11486</v>
      </c>
      <c r="K4979">
        <v>11486</v>
      </c>
      <c r="L4979">
        <v>96.2</v>
      </c>
      <c r="M4979">
        <v>61.97</v>
      </c>
      <c r="N4979">
        <f>COUNTIF(Cod_Mun_Norte!B:B,DADOS_SNIS_Minas!A4979)</f>
        <v>0</v>
      </c>
    </row>
    <row r="4980" spans="1:14" x14ac:dyDescent="0.2">
      <c r="A4980">
        <v>311750</v>
      </c>
      <c r="B4980" t="s">
        <v>1005</v>
      </c>
      <c r="C4980" t="s">
        <v>98</v>
      </c>
      <c r="D4980">
        <v>2008</v>
      </c>
      <c r="E4980" t="s">
        <v>1007</v>
      </c>
      <c r="F4980" t="s">
        <v>367</v>
      </c>
      <c r="H4980">
        <v>18558</v>
      </c>
      <c r="I4980">
        <v>11954</v>
      </c>
      <c r="J4980">
        <v>11134</v>
      </c>
      <c r="K4980">
        <v>11134</v>
      </c>
      <c r="L4980">
        <v>93.1</v>
      </c>
      <c r="M4980">
        <v>60</v>
      </c>
      <c r="N4980">
        <f>COUNTIF(Cod_Mun_Norte!B:B,DADOS_SNIS_Minas!A4980)</f>
        <v>0</v>
      </c>
    </row>
    <row r="4981" spans="1:14" x14ac:dyDescent="0.2">
      <c r="A4981">
        <v>311750</v>
      </c>
      <c r="B4981" t="s">
        <v>1005</v>
      </c>
      <c r="C4981" t="s">
        <v>98</v>
      </c>
      <c r="D4981">
        <v>2007</v>
      </c>
      <c r="E4981" t="s">
        <v>1007</v>
      </c>
      <c r="F4981" t="s">
        <v>367</v>
      </c>
      <c r="H4981">
        <v>18070</v>
      </c>
      <c r="I4981">
        <v>11640</v>
      </c>
      <c r="J4981">
        <v>11176</v>
      </c>
      <c r="K4981">
        <v>11176</v>
      </c>
      <c r="L4981">
        <v>96</v>
      </c>
      <c r="M4981">
        <v>61.85</v>
      </c>
      <c r="N4981">
        <f>COUNTIF(Cod_Mun_Norte!B:B,DADOS_SNIS_Minas!A4981)</f>
        <v>0</v>
      </c>
    </row>
    <row r="4982" spans="1:14" x14ac:dyDescent="0.2">
      <c r="A4982">
        <v>311750</v>
      </c>
      <c r="B4982" t="s">
        <v>1005</v>
      </c>
      <c r="C4982" t="s">
        <v>98</v>
      </c>
      <c r="D4982">
        <v>2006</v>
      </c>
      <c r="E4982" t="s">
        <v>361</v>
      </c>
      <c r="F4982" t="s">
        <v>362</v>
      </c>
      <c r="H4982">
        <v>18575</v>
      </c>
      <c r="I4982">
        <v>10601</v>
      </c>
      <c r="N4982">
        <f>COUNTIF(Cod_Mun_Norte!B:B,DADOS_SNIS_Minas!A4982)</f>
        <v>0</v>
      </c>
    </row>
    <row r="4983" spans="1:14" x14ac:dyDescent="0.2">
      <c r="A4983">
        <v>311750</v>
      </c>
      <c r="B4983" t="s">
        <v>1005</v>
      </c>
      <c r="C4983" t="s">
        <v>98</v>
      </c>
      <c r="D4983">
        <v>2005</v>
      </c>
      <c r="E4983" t="s">
        <v>1007</v>
      </c>
      <c r="F4983" t="s">
        <v>364</v>
      </c>
      <c r="H4983">
        <v>18584</v>
      </c>
      <c r="I4983">
        <v>10606</v>
      </c>
      <c r="J4983">
        <v>0</v>
      </c>
      <c r="K4983">
        <v>0</v>
      </c>
      <c r="L4983">
        <v>0</v>
      </c>
      <c r="M4983">
        <v>0</v>
      </c>
      <c r="N4983">
        <f>COUNTIF(Cod_Mun_Norte!B:B,DADOS_SNIS_Minas!A4983)</f>
        <v>0</v>
      </c>
    </row>
    <row r="4984" spans="1:14" x14ac:dyDescent="0.2">
      <c r="A4984">
        <v>311750</v>
      </c>
      <c r="B4984" t="s">
        <v>1005</v>
      </c>
      <c r="C4984" t="s">
        <v>98</v>
      </c>
      <c r="D4984">
        <v>2004</v>
      </c>
      <c r="E4984" t="s">
        <v>1007</v>
      </c>
      <c r="F4984" t="s">
        <v>364</v>
      </c>
      <c r="H4984">
        <v>18594</v>
      </c>
      <c r="I4984">
        <v>10611</v>
      </c>
      <c r="J4984">
        <v>0</v>
      </c>
      <c r="K4984">
        <v>0</v>
      </c>
      <c r="L4984">
        <v>0</v>
      </c>
      <c r="M4984">
        <v>0</v>
      </c>
      <c r="N4984">
        <f>COUNTIF(Cod_Mun_Norte!B:B,DADOS_SNIS_Minas!A4984)</f>
        <v>0</v>
      </c>
    </row>
    <row r="4985" spans="1:14" x14ac:dyDescent="0.2">
      <c r="A4985">
        <v>311750</v>
      </c>
      <c r="B4985" t="s">
        <v>1005</v>
      </c>
      <c r="C4985" t="s">
        <v>98</v>
      </c>
      <c r="D4985">
        <v>2003</v>
      </c>
      <c r="E4985" t="s">
        <v>361</v>
      </c>
      <c r="F4985" t="s">
        <v>362</v>
      </c>
      <c r="H4985">
        <v>18611</v>
      </c>
      <c r="I4985">
        <v>10621</v>
      </c>
      <c r="N4985">
        <f>COUNTIF(Cod_Mun_Norte!B:B,DADOS_SNIS_Minas!A4985)</f>
        <v>0</v>
      </c>
    </row>
    <row r="4986" spans="1:14" x14ac:dyDescent="0.2">
      <c r="A4986">
        <v>311750</v>
      </c>
      <c r="B4986" t="s">
        <v>1005</v>
      </c>
      <c r="C4986" t="s">
        <v>98</v>
      </c>
      <c r="D4986">
        <v>2002</v>
      </c>
      <c r="E4986" t="s">
        <v>361</v>
      </c>
      <c r="F4986" t="s">
        <v>362</v>
      </c>
      <c r="H4986">
        <v>18619</v>
      </c>
      <c r="I4986">
        <v>10626</v>
      </c>
      <c r="N4986">
        <f>COUNTIF(Cod_Mun_Norte!B:B,DADOS_SNIS_Minas!A4986)</f>
        <v>0</v>
      </c>
    </row>
    <row r="4987" spans="1:14" x14ac:dyDescent="0.2">
      <c r="A4987">
        <v>311750</v>
      </c>
      <c r="B4987" t="s">
        <v>1005</v>
      </c>
      <c r="C4987" t="s">
        <v>98</v>
      </c>
      <c r="D4987">
        <v>2001</v>
      </c>
      <c r="H4987">
        <v>18584</v>
      </c>
      <c r="I4987">
        <v>10606</v>
      </c>
      <c r="N4987">
        <f>COUNTIF(Cod_Mun_Norte!B:B,DADOS_SNIS_Minas!A4987)</f>
        <v>0</v>
      </c>
    </row>
    <row r="4988" spans="1:14" x14ac:dyDescent="0.2">
      <c r="A4988">
        <v>311750</v>
      </c>
      <c r="B4988" t="s">
        <v>1005</v>
      </c>
      <c r="C4988" t="s">
        <v>98</v>
      </c>
      <c r="D4988">
        <v>2000</v>
      </c>
      <c r="H4988">
        <v>18637</v>
      </c>
      <c r="I4988">
        <v>10636</v>
      </c>
      <c r="N4988">
        <f>COUNTIF(Cod_Mun_Norte!B:B,DADOS_SNIS_Minas!A4988)</f>
        <v>0</v>
      </c>
    </row>
    <row r="4989" spans="1:14" x14ac:dyDescent="0.2">
      <c r="A4989">
        <v>311750</v>
      </c>
      <c r="B4989" t="s">
        <v>1005</v>
      </c>
      <c r="C4989" t="s">
        <v>98</v>
      </c>
      <c r="D4989">
        <v>1999</v>
      </c>
      <c r="H4989">
        <v>19212</v>
      </c>
      <c r="I4989">
        <v>10322</v>
      </c>
      <c r="N4989">
        <f>COUNTIF(Cod_Mun_Norte!B:B,DADOS_SNIS_Minas!A4989)</f>
        <v>0</v>
      </c>
    </row>
    <row r="4990" spans="1:14" x14ac:dyDescent="0.2">
      <c r="A4990">
        <v>311750</v>
      </c>
      <c r="B4990" t="s">
        <v>1005</v>
      </c>
      <c r="C4990" t="s">
        <v>98</v>
      </c>
      <c r="D4990">
        <v>1998</v>
      </c>
      <c r="H4990">
        <v>19165</v>
      </c>
      <c r="I4990">
        <v>10296</v>
      </c>
      <c r="N4990">
        <f>COUNTIF(Cod_Mun_Norte!B:B,DADOS_SNIS_Minas!A4990)</f>
        <v>0</v>
      </c>
    </row>
    <row r="4991" spans="1:14" x14ac:dyDescent="0.2">
      <c r="A4991">
        <v>311750</v>
      </c>
      <c r="B4991" t="s">
        <v>1005</v>
      </c>
      <c r="C4991" t="s">
        <v>98</v>
      </c>
      <c r="D4991">
        <v>1997</v>
      </c>
      <c r="H4991">
        <v>19119</v>
      </c>
      <c r="I4991">
        <v>10272</v>
      </c>
      <c r="N4991">
        <f>COUNTIF(Cod_Mun_Norte!B:B,DADOS_SNIS_Minas!A4991)</f>
        <v>0</v>
      </c>
    </row>
    <row r="4992" spans="1:14" x14ac:dyDescent="0.2">
      <c r="A4992">
        <v>311750</v>
      </c>
      <c r="B4992" t="s">
        <v>1005</v>
      </c>
      <c r="C4992" t="s">
        <v>98</v>
      </c>
      <c r="D4992">
        <v>1996</v>
      </c>
      <c r="H4992">
        <v>19062</v>
      </c>
      <c r="I4992">
        <v>10241</v>
      </c>
      <c r="N4992">
        <f>COUNTIF(Cod_Mun_Norte!B:B,DADOS_SNIS_Minas!A4992)</f>
        <v>0</v>
      </c>
    </row>
    <row r="4993" spans="1:14" x14ac:dyDescent="0.2">
      <c r="A4993">
        <v>311750</v>
      </c>
      <c r="B4993" t="s">
        <v>1005</v>
      </c>
      <c r="C4993" t="s">
        <v>98</v>
      </c>
      <c r="D4993">
        <v>1995</v>
      </c>
      <c r="H4993">
        <v>18199</v>
      </c>
      <c r="I4993">
        <v>9777</v>
      </c>
      <c r="N4993">
        <f>COUNTIF(Cod_Mun_Norte!B:B,DADOS_SNIS_Minas!A4993)</f>
        <v>0</v>
      </c>
    </row>
    <row r="4994" spans="1:14" x14ac:dyDescent="0.2">
      <c r="A4994">
        <v>311760</v>
      </c>
      <c r="B4994" t="s">
        <v>1008</v>
      </c>
      <c r="C4994" t="s">
        <v>98</v>
      </c>
      <c r="D4994">
        <v>2020</v>
      </c>
      <c r="E4994" t="s">
        <v>1009</v>
      </c>
      <c r="F4994" t="s">
        <v>367</v>
      </c>
      <c r="G4994" t="s">
        <v>368</v>
      </c>
      <c r="H4994">
        <v>5533</v>
      </c>
      <c r="I4994">
        <v>2161</v>
      </c>
      <c r="J4994">
        <v>2154</v>
      </c>
      <c r="K4994">
        <v>2154</v>
      </c>
      <c r="L4994">
        <v>99.7</v>
      </c>
      <c r="M4994">
        <v>38.93</v>
      </c>
      <c r="N4994">
        <f>COUNTIF(Cod_Mun_Norte!B:B,DADOS_SNIS_Minas!A4994)</f>
        <v>0</v>
      </c>
    </row>
    <row r="4995" spans="1:14" x14ac:dyDescent="0.2">
      <c r="A4995">
        <v>311760</v>
      </c>
      <c r="B4995" t="s">
        <v>1008</v>
      </c>
      <c r="C4995" t="s">
        <v>98</v>
      </c>
      <c r="D4995">
        <v>2019</v>
      </c>
      <c r="E4995" t="s">
        <v>1009</v>
      </c>
      <c r="F4995" t="s">
        <v>367</v>
      </c>
      <c r="G4995" t="s">
        <v>368</v>
      </c>
      <c r="H4995">
        <v>5507</v>
      </c>
      <c r="I4995">
        <v>2151</v>
      </c>
      <c r="J4995">
        <v>2151</v>
      </c>
      <c r="K4995">
        <v>2151</v>
      </c>
      <c r="L4995">
        <v>100</v>
      </c>
      <c r="M4995">
        <v>39.06</v>
      </c>
      <c r="N4995">
        <f>COUNTIF(Cod_Mun_Norte!B:B,DADOS_SNIS_Minas!A4995)</f>
        <v>0</v>
      </c>
    </row>
    <row r="4996" spans="1:14" x14ac:dyDescent="0.2">
      <c r="A4996">
        <v>311760</v>
      </c>
      <c r="B4996" t="s">
        <v>1008</v>
      </c>
      <c r="C4996" t="s">
        <v>98</v>
      </c>
      <c r="D4996">
        <v>2018</v>
      </c>
      <c r="E4996" t="s">
        <v>1009</v>
      </c>
      <c r="F4996" t="s">
        <v>367</v>
      </c>
      <c r="H4996">
        <v>5480</v>
      </c>
      <c r="I4996">
        <v>2141</v>
      </c>
      <c r="J4996">
        <v>2141</v>
      </c>
      <c r="K4996">
        <v>2141</v>
      </c>
      <c r="L4996">
        <v>100</v>
      </c>
      <c r="M4996">
        <v>39.07</v>
      </c>
      <c r="N4996">
        <f>COUNTIF(Cod_Mun_Norte!B:B,DADOS_SNIS_Minas!A4996)</f>
        <v>0</v>
      </c>
    </row>
    <row r="4997" spans="1:14" x14ac:dyDescent="0.2">
      <c r="A4997">
        <v>311760</v>
      </c>
      <c r="B4997" t="s">
        <v>1008</v>
      </c>
      <c r="C4997" t="s">
        <v>98</v>
      </c>
      <c r="D4997">
        <v>2017</v>
      </c>
      <c r="E4997" t="s">
        <v>1009</v>
      </c>
      <c r="F4997" t="s">
        <v>367</v>
      </c>
      <c r="H4997">
        <v>5515</v>
      </c>
      <c r="I4997">
        <v>2154</v>
      </c>
      <c r="J4997">
        <v>2154</v>
      </c>
      <c r="K4997">
        <v>2154</v>
      </c>
      <c r="L4997">
        <v>100</v>
      </c>
      <c r="M4997">
        <v>39.06</v>
      </c>
      <c r="N4997">
        <f>COUNTIF(Cod_Mun_Norte!B:B,DADOS_SNIS_Minas!A4997)</f>
        <v>0</v>
      </c>
    </row>
    <row r="4998" spans="1:14" x14ac:dyDescent="0.2">
      <c r="A4998">
        <v>311760</v>
      </c>
      <c r="B4998" t="s">
        <v>1008</v>
      </c>
      <c r="C4998" t="s">
        <v>98</v>
      </c>
      <c r="D4998">
        <v>2016</v>
      </c>
      <c r="E4998" t="s">
        <v>1009</v>
      </c>
      <c r="F4998" t="s">
        <v>367</v>
      </c>
      <c r="H4998">
        <v>5488</v>
      </c>
      <c r="I4998">
        <v>2144</v>
      </c>
      <c r="J4998">
        <v>2144</v>
      </c>
      <c r="K4998">
        <v>2144</v>
      </c>
      <c r="L4998">
        <v>100</v>
      </c>
      <c r="M4998">
        <v>39.07</v>
      </c>
      <c r="N4998">
        <f>COUNTIF(Cod_Mun_Norte!B:B,DADOS_SNIS_Minas!A4998)</f>
        <v>0</v>
      </c>
    </row>
    <row r="4999" spans="1:14" x14ac:dyDescent="0.2">
      <c r="A4999">
        <v>311760</v>
      </c>
      <c r="B4999" t="s">
        <v>1008</v>
      </c>
      <c r="C4999" t="s">
        <v>98</v>
      </c>
      <c r="D4999">
        <v>2015</v>
      </c>
      <c r="E4999" t="s">
        <v>1009</v>
      </c>
      <c r="F4999" t="s">
        <v>367</v>
      </c>
      <c r="H4999">
        <v>5460</v>
      </c>
      <c r="I4999">
        <v>2133</v>
      </c>
      <c r="J4999">
        <v>2133</v>
      </c>
      <c r="K4999">
        <v>2133</v>
      </c>
      <c r="L4999">
        <v>100</v>
      </c>
      <c r="M4999">
        <v>39.07</v>
      </c>
      <c r="N4999">
        <f>COUNTIF(Cod_Mun_Norte!B:B,DADOS_SNIS_Minas!A4999)</f>
        <v>0</v>
      </c>
    </row>
    <row r="5000" spans="1:14" x14ac:dyDescent="0.2">
      <c r="A5000">
        <v>311760</v>
      </c>
      <c r="B5000" t="s">
        <v>1008</v>
      </c>
      <c r="C5000" t="s">
        <v>98</v>
      </c>
      <c r="D5000">
        <v>2014</v>
      </c>
      <c r="E5000" t="s">
        <v>1009</v>
      </c>
      <c r="F5000" t="s">
        <v>367</v>
      </c>
      <c r="H5000">
        <v>5430</v>
      </c>
      <c r="I5000">
        <v>2121</v>
      </c>
      <c r="J5000">
        <v>2121</v>
      </c>
      <c r="K5000">
        <v>2121</v>
      </c>
      <c r="L5000">
        <v>100</v>
      </c>
      <c r="M5000">
        <v>39.06</v>
      </c>
      <c r="N5000">
        <f>COUNTIF(Cod_Mun_Norte!B:B,DADOS_SNIS_Minas!A5000)</f>
        <v>0</v>
      </c>
    </row>
    <row r="5001" spans="1:14" x14ac:dyDescent="0.2">
      <c r="A5001">
        <v>311760</v>
      </c>
      <c r="B5001" t="s">
        <v>1008</v>
      </c>
      <c r="C5001" t="s">
        <v>98</v>
      </c>
      <c r="D5001">
        <v>2013</v>
      </c>
      <c r="E5001" t="s">
        <v>1009</v>
      </c>
      <c r="F5001" t="s">
        <v>367</v>
      </c>
      <c r="H5001">
        <v>5400</v>
      </c>
      <c r="I5001">
        <v>2110</v>
      </c>
      <c r="J5001">
        <v>2110</v>
      </c>
      <c r="K5001">
        <v>2110</v>
      </c>
      <c r="L5001">
        <v>100</v>
      </c>
      <c r="M5001">
        <v>39.07</v>
      </c>
      <c r="N5001">
        <f>COUNTIF(Cod_Mun_Norte!B:B,DADOS_SNIS_Minas!A5001)</f>
        <v>0</v>
      </c>
    </row>
    <row r="5002" spans="1:14" x14ac:dyDescent="0.2">
      <c r="A5002">
        <v>311760</v>
      </c>
      <c r="B5002" t="s">
        <v>1008</v>
      </c>
      <c r="C5002" t="s">
        <v>98</v>
      </c>
      <c r="D5002">
        <v>2012</v>
      </c>
      <c r="E5002" t="s">
        <v>1009</v>
      </c>
      <c r="F5002" t="s">
        <v>364</v>
      </c>
      <c r="H5002">
        <v>5214</v>
      </c>
      <c r="I5002">
        <v>2037</v>
      </c>
      <c r="J5002">
        <v>2037</v>
      </c>
      <c r="K5002">
        <v>2037</v>
      </c>
      <c r="L5002">
        <v>100</v>
      </c>
      <c r="M5002">
        <v>39.07</v>
      </c>
      <c r="N5002">
        <f>COUNTIF(Cod_Mun_Norte!B:B,DADOS_SNIS_Minas!A5002)</f>
        <v>0</v>
      </c>
    </row>
    <row r="5003" spans="1:14" x14ac:dyDescent="0.2">
      <c r="A5003">
        <v>311760</v>
      </c>
      <c r="B5003" t="s">
        <v>1008</v>
      </c>
      <c r="C5003" t="s">
        <v>98</v>
      </c>
      <c r="D5003">
        <v>2011</v>
      </c>
      <c r="E5003" t="s">
        <v>361</v>
      </c>
      <c r="F5003" t="s">
        <v>362</v>
      </c>
      <c r="H5003">
        <v>5187</v>
      </c>
      <c r="I5003">
        <v>2026</v>
      </c>
      <c r="J5003">
        <v>2026</v>
      </c>
      <c r="K5003">
        <v>2026</v>
      </c>
      <c r="L5003">
        <v>100</v>
      </c>
      <c r="M5003">
        <v>39.06</v>
      </c>
      <c r="N5003">
        <f>COUNTIF(Cod_Mun_Norte!B:B,DADOS_SNIS_Minas!A5003)</f>
        <v>0</v>
      </c>
    </row>
    <row r="5004" spans="1:14" x14ac:dyDescent="0.2">
      <c r="A5004">
        <v>311760</v>
      </c>
      <c r="B5004" t="s">
        <v>1008</v>
      </c>
      <c r="C5004" t="s">
        <v>98</v>
      </c>
      <c r="D5004">
        <v>2010</v>
      </c>
      <c r="E5004" t="s">
        <v>361</v>
      </c>
      <c r="F5004" t="s">
        <v>362</v>
      </c>
      <c r="H5004">
        <v>5158</v>
      </c>
      <c r="I5004">
        <v>2015</v>
      </c>
      <c r="J5004">
        <v>2015</v>
      </c>
      <c r="K5004">
        <v>2015</v>
      </c>
      <c r="L5004">
        <v>100</v>
      </c>
      <c r="M5004">
        <v>39.07</v>
      </c>
      <c r="N5004">
        <f>COUNTIF(Cod_Mun_Norte!B:B,DADOS_SNIS_Minas!A5004)</f>
        <v>0</v>
      </c>
    </row>
    <row r="5005" spans="1:14" x14ac:dyDescent="0.2">
      <c r="A5005">
        <v>311760</v>
      </c>
      <c r="B5005" t="s">
        <v>1008</v>
      </c>
      <c r="C5005" t="s">
        <v>98</v>
      </c>
      <c r="D5005">
        <v>2009</v>
      </c>
      <c r="E5005" t="s">
        <v>361</v>
      </c>
      <c r="F5005" t="s">
        <v>362</v>
      </c>
      <c r="H5005">
        <v>4866</v>
      </c>
      <c r="I5005">
        <v>1883</v>
      </c>
      <c r="J5005">
        <v>2898</v>
      </c>
      <c r="K5005">
        <v>2898</v>
      </c>
      <c r="L5005">
        <v>100</v>
      </c>
      <c r="M5005">
        <v>59.56</v>
      </c>
      <c r="N5005">
        <f>COUNTIF(Cod_Mun_Norte!B:B,DADOS_SNIS_Minas!A5005)</f>
        <v>0</v>
      </c>
    </row>
    <row r="5006" spans="1:14" x14ac:dyDescent="0.2">
      <c r="A5006">
        <v>311760</v>
      </c>
      <c r="B5006" t="s">
        <v>1008</v>
      </c>
      <c r="C5006" t="s">
        <v>98</v>
      </c>
      <c r="D5006">
        <v>2008</v>
      </c>
      <c r="E5006" t="s">
        <v>361</v>
      </c>
      <c r="F5006" t="s">
        <v>362</v>
      </c>
      <c r="H5006">
        <v>4863</v>
      </c>
      <c r="I5006">
        <v>1881</v>
      </c>
      <c r="J5006">
        <v>2829</v>
      </c>
      <c r="K5006">
        <v>2829</v>
      </c>
      <c r="L5006">
        <v>100</v>
      </c>
      <c r="M5006">
        <v>58.17</v>
      </c>
      <c r="N5006">
        <f>COUNTIF(Cod_Mun_Norte!B:B,DADOS_SNIS_Minas!A5006)</f>
        <v>0</v>
      </c>
    </row>
    <row r="5007" spans="1:14" x14ac:dyDescent="0.2">
      <c r="A5007">
        <v>311760</v>
      </c>
      <c r="B5007" t="s">
        <v>1008</v>
      </c>
      <c r="C5007" t="s">
        <v>98</v>
      </c>
      <c r="D5007">
        <v>2007</v>
      </c>
      <c r="E5007" t="s">
        <v>361</v>
      </c>
      <c r="F5007" t="s">
        <v>362</v>
      </c>
      <c r="H5007">
        <v>4725</v>
      </c>
      <c r="I5007">
        <v>1828</v>
      </c>
      <c r="J5007">
        <v>2763</v>
      </c>
      <c r="K5007">
        <v>2763</v>
      </c>
      <c r="L5007">
        <v>100</v>
      </c>
      <c r="M5007">
        <v>58.48</v>
      </c>
      <c r="N5007">
        <f>COUNTIF(Cod_Mun_Norte!B:B,DADOS_SNIS_Minas!A5007)</f>
        <v>0</v>
      </c>
    </row>
    <row r="5008" spans="1:14" x14ac:dyDescent="0.2">
      <c r="A5008">
        <v>311760</v>
      </c>
      <c r="B5008" t="s">
        <v>1008</v>
      </c>
      <c r="C5008" t="s">
        <v>98</v>
      </c>
      <c r="D5008">
        <v>2006</v>
      </c>
      <c r="E5008" t="s">
        <v>361</v>
      </c>
      <c r="F5008" t="s">
        <v>362</v>
      </c>
      <c r="H5008">
        <v>5454</v>
      </c>
      <c r="I5008">
        <v>1959</v>
      </c>
      <c r="J5008">
        <v>2669</v>
      </c>
      <c r="K5008">
        <v>2669</v>
      </c>
      <c r="L5008">
        <v>100</v>
      </c>
      <c r="M5008">
        <v>48.94</v>
      </c>
      <c r="N5008">
        <f>COUNTIF(Cod_Mun_Norte!B:B,DADOS_SNIS_Minas!A5008)</f>
        <v>0</v>
      </c>
    </row>
    <row r="5009" spans="1:14" x14ac:dyDescent="0.2">
      <c r="A5009">
        <v>311760</v>
      </c>
      <c r="B5009" t="s">
        <v>1008</v>
      </c>
      <c r="C5009" t="s">
        <v>98</v>
      </c>
      <c r="D5009">
        <v>2005</v>
      </c>
      <c r="E5009" t="s">
        <v>361</v>
      </c>
      <c r="F5009" t="s">
        <v>362</v>
      </c>
      <c r="H5009">
        <v>5353</v>
      </c>
      <c r="I5009">
        <v>1923</v>
      </c>
      <c r="N5009">
        <f>COUNTIF(Cod_Mun_Norte!B:B,DADOS_SNIS_Minas!A5009)</f>
        <v>0</v>
      </c>
    </row>
    <row r="5010" spans="1:14" x14ac:dyDescent="0.2">
      <c r="A5010">
        <v>311760</v>
      </c>
      <c r="B5010" t="s">
        <v>1008</v>
      </c>
      <c r="C5010" t="s">
        <v>98</v>
      </c>
      <c r="D5010">
        <v>2004</v>
      </c>
      <c r="E5010" t="s">
        <v>361</v>
      </c>
      <c r="F5010" t="s">
        <v>362</v>
      </c>
      <c r="H5010">
        <v>5252</v>
      </c>
      <c r="I5010">
        <v>1887</v>
      </c>
      <c r="N5010">
        <f>COUNTIF(Cod_Mun_Norte!B:B,DADOS_SNIS_Minas!A5010)</f>
        <v>0</v>
      </c>
    </row>
    <row r="5011" spans="1:14" x14ac:dyDescent="0.2">
      <c r="A5011">
        <v>311760</v>
      </c>
      <c r="B5011" t="s">
        <v>1008</v>
      </c>
      <c r="C5011" t="s">
        <v>98</v>
      </c>
      <c r="D5011">
        <v>2003</v>
      </c>
      <c r="E5011" t="s">
        <v>361</v>
      </c>
      <c r="F5011" t="s">
        <v>362</v>
      </c>
      <c r="H5011">
        <v>5068</v>
      </c>
      <c r="I5011">
        <v>1821</v>
      </c>
      <c r="N5011">
        <f>COUNTIF(Cod_Mun_Norte!B:B,DADOS_SNIS_Minas!A5011)</f>
        <v>0</v>
      </c>
    </row>
    <row r="5012" spans="1:14" x14ac:dyDescent="0.2">
      <c r="A5012">
        <v>311760</v>
      </c>
      <c r="B5012" t="s">
        <v>1008</v>
      </c>
      <c r="C5012" t="s">
        <v>98</v>
      </c>
      <c r="D5012">
        <v>2002</v>
      </c>
      <c r="E5012" t="s">
        <v>361</v>
      </c>
      <c r="F5012" t="s">
        <v>362</v>
      </c>
      <c r="H5012">
        <v>4981</v>
      </c>
      <c r="I5012">
        <v>1790</v>
      </c>
      <c r="N5012">
        <f>COUNTIF(Cod_Mun_Norte!B:B,DADOS_SNIS_Minas!A5012)</f>
        <v>0</v>
      </c>
    </row>
    <row r="5013" spans="1:14" x14ac:dyDescent="0.2">
      <c r="A5013">
        <v>311760</v>
      </c>
      <c r="B5013" t="s">
        <v>1008</v>
      </c>
      <c r="C5013" t="s">
        <v>98</v>
      </c>
      <c r="D5013">
        <v>2001</v>
      </c>
      <c r="E5013" t="s">
        <v>361</v>
      </c>
      <c r="F5013" t="s">
        <v>362</v>
      </c>
      <c r="H5013">
        <v>4914</v>
      </c>
      <c r="I5013">
        <v>1765</v>
      </c>
      <c r="N5013">
        <f>COUNTIF(Cod_Mun_Norte!B:B,DADOS_SNIS_Minas!A5013)</f>
        <v>0</v>
      </c>
    </row>
    <row r="5014" spans="1:14" x14ac:dyDescent="0.2">
      <c r="A5014">
        <v>311760</v>
      </c>
      <c r="B5014" t="s">
        <v>1008</v>
      </c>
      <c r="C5014" t="s">
        <v>98</v>
      </c>
      <c r="D5014">
        <v>2000</v>
      </c>
      <c r="E5014" t="s">
        <v>361</v>
      </c>
      <c r="F5014" t="s">
        <v>362</v>
      </c>
      <c r="H5014">
        <v>4793</v>
      </c>
      <c r="I5014">
        <v>1722</v>
      </c>
      <c r="N5014">
        <f>COUNTIF(Cod_Mun_Norte!B:B,DADOS_SNIS_Minas!A5014)</f>
        <v>0</v>
      </c>
    </row>
    <row r="5015" spans="1:14" x14ac:dyDescent="0.2">
      <c r="A5015">
        <v>311760</v>
      </c>
      <c r="B5015" t="s">
        <v>1008</v>
      </c>
      <c r="C5015" t="s">
        <v>98</v>
      </c>
      <c r="D5015">
        <v>1999</v>
      </c>
      <c r="E5015" t="s">
        <v>361</v>
      </c>
      <c r="F5015" t="s">
        <v>362</v>
      </c>
      <c r="H5015">
        <v>5102</v>
      </c>
      <c r="I5015">
        <v>1730</v>
      </c>
      <c r="N5015">
        <f>COUNTIF(Cod_Mun_Norte!B:B,DADOS_SNIS_Minas!A5015)</f>
        <v>0</v>
      </c>
    </row>
    <row r="5016" spans="1:14" x14ac:dyDescent="0.2">
      <c r="A5016">
        <v>311760</v>
      </c>
      <c r="B5016" t="s">
        <v>1008</v>
      </c>
      <c r="C5016" t="s">
        <v>98</v>
      </c>
      <c r="D5016">
        <v>1998</v>
      </c>
      <c r="E5016" t="s">
        <v>361</v>
      </c>
      <c r="F5016" t="s">
        <v>362</v>
      </c>
      <c r="H5016">
        <v>5000</v>
      </c>
      <c r="I5016">
        <v>1695</v>
      </c>
      <c r="N5016">
        <f>COUNTIF(Cod_Mun_Norte!B:B,DADOS_SNIS_Minas!A5016)</f>
        <v>0</v>
      </c>
    </row>
    <row r="5017" spans="1:14" x14ac:dyDescent="0.2">
      <c r="A5017">
        <v>311760</v>
      </c>
      <c r="B5017" t="s">
        <v>1008</v>
      </c>
      <c r="C5017" t="s">
        <v>98</v>
      </c>
      <c r="D5017">
        <v>1997</v>
      </c>
      <c r="H5017">
        <v>4897</v>
      </c>
      <c r="I5017">
        <v>1660</v>
      </c>
      <c r="N5017">
        <f>COUNTIF(Cod_Mun_Norte!B:B,DADOS_SNIS_Minas!A5017)</f>
        <v>0</v>
      </c>
    </row>
    <row r="5018" spans="1:14" x14ac:dyDescent="0.2">
      <c r="A5018">
        <v>311760</v>
      </c>
      <c r="B5018" t="s">
        <v>1008</v>
      </c>
      <c r="C5018" t="s">
        <v>98</v>
      </c>
      <c r="D5018">
        <v>1996</v>
      </c>
      <c r="H5018">
        <v>4775</v>
      </c>
      <c r="I5018">
        <v>1619</v>
      </c>
      <c r="N5018">
        <f>COUNTIF(Cod_Mun_Norte!B:B,DADOS_SNIS_Minas!A5018)</f>
        <v>0</v>
      </c>
    </row>
    <row r="5019" spans="1:14" x14ac:dyDescent="0.2">
      <c r="A5019">
        <v>311760</v>
      </c>
      <c r="B5019" t="s">
        <v>1008</v>
      </c>
      <c r="C5019" t="s">
        <v>98</v>
      </c>
      <c r="D5019">
        <v>1995</v>
      </c>
      <c r="H5019">
        <v>4027</v>
      </c>
      <c r="I5019">
        <v>1365</v>
      </c>
      <c r="N5019">
        <f>COUNTIF(Cod_Mun_Norte!B:B,DADOS_SNIS_Minas!A5019)</f>
        <v>0</v>
      </c>
    </row>
    <row r="5020" spans="1:14" x14ac:dyDescent="0.2">
      <c r="A5020">
        <v>311770</v>
      </c>
      <c r="B5020" t="s">
        <v>1010</v>
      </c>
      <c r="C5020" t="s">
        <v>98</v>
      </c>
      <c r="D5020">
        <v>2020</v>
      </c>
      <c r="E5020" t="s">
        <v>1011</v>
      </c>
      <c r="F5020" t="s">
        <v>357</v>
      </c>
      <c r="G5020" t="s">
        <v>383</v>
      </c>
      <c r="H5020">
        <v>13684</v>
      </c>
      <c r="I5020">
        <v>12104</v>
      </c>
      <c r="J5020">
        <v>10831</v>
      </c>
      <c r="K5020">
        <v>10831</v>
      </c>
      <c r="L5020">
        <v>89.5</v>
      </c>
      <c r="M5020">
        <v>79.150000000000006</v>
      </c>
      <c r="N5020">
        <f>COUNTIF(Cod_Mun_Norte!B:B,DADOS_SNIS_Minas!A5020)</f>
        <v>0</v>
      </c>
    </row>
    <row r="5021" spans="1:14" x14ac:dyDescent="0.2">
      <c r="A5021">
        <v>311770</v>
      </c>
      <c r="B5021" t="s">
        <v>1010</v>
      </c>
      <c r="C5021" t="s">
        <v>98</v>
      </c>
      <c r="D5021">
        <v>2019</v>
      </c>
      <c r="E5021" t="s">
        <v>1011</v>
      </c>
      <c r="F5021" t="s">
        <v>357</v>
      </c>
      <c r="G5021" t="s">
        <v>383</v>
      </c>
      <c r="H5021">
        <v>13638</v>
      </c>
      <c r="I5021">
        <v>12063</v>
      </c>
      <c r="J5021">
        <v>10642</v>
      </c>
      <c r="K5021">
        <v>10642</v>
      </c>
      <c r="L5021">
        <v>88.2</v>
      </c>
      <c r="M5021">
        <v>78.03</v>
      </c>
      <c r="N5021">
        <f>COUNTIF(Cod_Mun_Norte!B:B,DADOS_SNIS_Minas!A5021)</f>
        <v>0</v>
      </c>
    </row>
    <row r="5022" spans="1:14" x14ac:dyDescent="0.2">
      <c r="A5022">
        <v>311770</v>
      </c>
      <c r="B5022" t="s">
        <v>1010</v>
      </c>
      <c r="C5022" t="s">
        <v>98</v>
      </c>
      <c r="D5022">
        <v>2018</v>
      </c>
      <c r="E5022" t="s">
        <v>1012</v>
      </c>
      <c r="F5022" t="s">
        <v>357</v>
      </c>
      <c r="H5022">
        <v>13590</v>
      </c>
      <c r="I5022">
        <v>12021</v>
      </c>
      <c r="J5022">
        <v>10649</v>
      </c>
      <c r="K5022">
        <v>10649</v>
      </c>
      <c r="L5022">
        <v>88.6</v>
      </c>
      <c r="M5022">
        <v>78.36</v>
      </c>
      <c r="N5022">
        <f>COUNTIF(Cod_Mun_Norte!B:B,DADOS_SNIS_Minas!A5022)</f>
        <v>0</v>
      </c>
    </row>
    <row r="5023" spans="1:14" x14ac:dyDescent="0.2">
      <c r="A5023">
        <v>311770</v>
      </c>
      <c r="B5023" t="s">
        <v>1010</v>
      </c>
      <c r="C5023" t="s">
        <v>98</v>
      </c>
      <c r="D5023">
        <v>2017</v>
      </c>
      <c r="E5023" t="s">
        <v>1012</v>
      </c>
      <c r="F5023" t="s">
        <v>357</v>
      </c>
      <c r="H5023">
        <v>13724</v>
      </c>
      <c r="I5023">
        <v>12140</v>
      </c>
      <c r="J5023">
        <v>10658</v>
      </c>
      <c r="K5023">
        <v>10658</v>
      </c>
      <c r="L5023">
        <v>87.8</v>
      </c>
      <c r="M5023">
        <v>77.66</v>
      </c>
      <c r="N5023">
        <f>COUNTIF(Cod_Mun_Norte!B:B,DADOS_SNIS_Minas!A5023)</f>
        <v>0</v>
      </c>
    </row>
    <row r="5024" spans="1:14" x14ac:dyDescent="0.2">
      <c r="A5024">
        <v>311770</v>
      </c>
      <c r="B5024" t="s">
        <v>1010</v>
      </c>
      <c r="C5024" t="s">
        <v>98</v>
      </c>
      <c r="D5024">
        <v>2016</v>
      </c>
      <c r="E5024" t="s">
        <v>1012</v>
      </c>
      <c r="F5024" t="s">
        <v>359</v>
      </c>
      <c r="H5024">
        <v>13672</v>
      </c>
      <c r="I5024">
        <v>12094</v>
      </c>
      <c r="J5024">
        <v>10614</v>
      </c>
      <c r="K5024">
        <v>10614</v>
      </c>
      <c r="L5024">
        <v>87.8</v>
      </c>
      <c r="M5024">
        <v>77.63</v>
      </c>
      <c r="N5024">
        <f>COUNTIF(Cod_Mun_Norte!B:B,DADOS_SNIS_Minas!A5024)</f>
        <v>0</v>
      </c>
    </row>
    <row r="5025" spans="1:14" x14ac:dyDescent="0.2">
      <c r="A5025">
        <v>311770</v>
      </c>
      <c r="B5025" t="s">
        <v>1010</v>
      </c>
      <c r="C5025" t="s">
        <v>98</v>
      </c>
      <c r="D5025">
        <v>2015</v>
      </c>
      <c r="E5025" t="s">
        <v>1013</v>
      </c>
      <c r="F5025" t="s">
        <v>359</v>
      </c>
      <c r="H5025">
        <v>13617</v>
      </c>
      <c r="I5025">
        <v>12045</v>
      </c>
      <c r="J5025">
        <v>10584</v>
      </c>
      <c r="K5025">
        <v>10584</v>
      </c>
      <c r="L5025">
        <v>87.9</v>
      </c>
      <c r="M5025">
        <v>77.73</v>
      </c>
      <c r="N5025">
        <f>COUNTIF(Cod_Mun_Norte!B:B,DADOS_SNIS_Minas!A5025)</f>
        <v>0</v>
      </c>
    </row>
    <row r="5026" spans="1:14" x14ac:dyDescent="0.2">
      <c r="A5026">
        <v>311770</v>
      </c>
      <c r="B5026" t="s">
        <v>1010</v>
      </c>
      <c r="C5026" t="s">
        <v>98</v>
      </c>
      <c r="D5026">
        <v>2014</v>
      </c>
      <c r="E5026" t="s">
        <v>1013</v>
      </c>
      <c r="F5026" t="s">
        <v>359</v>
      </c>
      <c r="H5026">
        <v>13559</v>
      </c>
      <c r="I5026">
        <v>11994</v>
      </c>
      <c r="J5026">
        <v>11994</v>
      </c>
      <c r="K5026">
        <v>11994</v>
      </c>
      <c r="L5026">
        <v>100</v>
      </c>
      <c r="M5026">
        <v>88.46</v>
      </c>
      <c r="N5026">
        <f>COUNTIF(Cod_Mun_Norte!B:B,DADOS_SNIS_Minas!A5026)</f>
        <v>0</v>
      </c>
    </row>
    <row r="5027" spans="1:14" x14ac:dyDescent="0.2">
      <c r="A5027">
        <v>311770</v>
      </c>
      <c r="B5027" t="s">
        <v>1010</v>
      </c>
      <c r="C5027" t="s">
        <v>98</v>
      </c>
      <c r="D5027">
        <v>2013</v>
      </c>
      <c r="E5027" t="s">
        <v>1012</v>
      </c>
      <c r="F5027" t="s">
        <v>359</v>
      </c>
      <c r="H5027">
        <v>13499</v>
      </c>
      <c r="I5027">
        <v>11941</v>
      </c>
      <c r="J5027">
        <v>11941</v>
      </c>
      <c r="K5027">
        <v>11941</v>
      </c>
      <c r="L5027">
        <v>100</v>
      </c>
      <c r="M5027">
        <v>88.46</v>
      </c>
      <c r="N5027">
        <f>COUNTIF(Cod_Mun_Norte!B:B,DADOS_SNIS_Minas!A5027)</f>
        <v>0</v>
      </c>
    </row>
    <row r="5028" spans="1:14" x14ac:dyDescent="0.2">
      <c r="A5028">
        <v>311770</v>
      </c>
      <c r="B5028" t="s">
        <v>1010</v>
      </c>
      <c r="C5028" t="s">
        <v>98</v>
      </c>
      <c r="D5028">
        <v>2012</v>
      </c>
      <c r="E5028" t="s">
        <v>1013</v>
      </c>
      <c r="F5028" t="s">
        <v>359</v>
      </c>
      <c r="H5028">
        <v>13052</v>
      </c>
      <c r="I5028">
        <v>11545</v>
      </c>
      <c r="J5028">
        <v>11545</v>
      </c>
      <c r="K5028">
        <v>11545</v>
      </c>
      <c r="L5028">
        <v>100</v>
      </c>
      <c r="M5028">
        <v>88.45</v>
      </c>
      <c r="N5028">
        <f>COUNTIF(Cod_Mun_Norte!B:B,DADOS_SNIS_Minas!A5028)</f>
        <v>0</v>
      </c>
    </row>
    <row r="5029" spans="1:14" x14ac:dyDescent="0.2">
      <c r="A5029">
        <v>311770</v>
      </c>
      <c r="B5029" t="s">
        <v>1010</v>
      </c>
      <c r="C5029" t="s">
        <v>98</v>
      </c>
      <c r="D5029">
        <v>2011</v>
      </c>
      <c r="E5029" t="s">
        <v>1014</v>
      </c>
      <c r="F5029" t="s">
        <v>364</v>
      </c>
      <c r="H5029">
        <v>13001</v>
      </c>
      <c r="I5029">
        <v>11500</v>
      </c>
      <c r="J5029">
        <v>11500</v>
      </c>
      <c r="K5029">
        <v>11500</v>
      </c>
      <c r="L5029">
        <v>100</v>
      </c>
      <c r="M5029">
        <v>88.45</v>
      </c>
      <c r="N5029">
        <f>COUNTIF(Cod_Mun_Norte!B:B,DADOS_SNIS_Minas!A5029)</f>
        <v>0</v>
      </c>
    </row>
    <row r="5030" spans="1:14" x14ac:dyDescent="0.2">
      <c r="A5030">
        <v>311770</v>
      </c>
      <c r="B5030" t="s">
        <v>1010</v>
      </c>
      <c r="C5030" t="s">
        <v>98</v>
      </c>
      <c r="D5030">
        <v>2010</v>
      </c>
      <c r="E5030" t="s">
        <v>1014</v>
      </c>
      <c r="F5030" t="s">
        <v>364</v>
      </c>
      <c r="H5030">
        <v>12949</v>
      </c>
      <c r="I5030">
        <v>11454</v>
      </c>
      <c r="J5030">
        <v>11454</v>
      </c>
      <c r="K5030">
        <v>11454</v>
      </c>
      <c r="L5030">
        <v>100</v>
      </c>
      <c r="M5030">
        <v>88.45</v>
      </c>
      <c r="N5030">
        <f>COUNTIF(Cod_Mun_Norte!B:B,DADOS_SNIS_Minas!A5030)</f>
        <v>0</v>
      </c>
    </row>
    <row r="5031" spans="1:14" x14ac:dyDescent="0.2">
      <c r="A5031">
        <v>311770</v>
      </c>
      <c r="B5031" t="s">
        <v>1010</v>
      </c>
      <c r="C5031" t="s">
        <v>98</v>
      </c>
      <c r="D5031">
        <v>2009</v>
      </c>
      <c r="E5031" t="s">
        <v>361</v>
      </c>
      <c r="F5031" t="s">
        <v>362</v>
      </c>
      <c r="H5031">
        <v>13244</v>
      </c>
      <c r="I5031">
        <v>11473</v>
      </c>
      <c r="J5031">
        <v>12438</v>
      </c>
      <c r="K5031">
        <v>12438</v>
      </c>
      <c r="L5031">
        <v>100</v>
      </c>
      <c r="M5031">
        <v>93.91</v>
      </c>
      <c r="N5031">
        <f>COUNTIF(Cod_Mun_Norte!B:B,DADOS_SNIS_Minas!A5031)</f>
        <v>0</v>
      </c>
    </row>
    <row r="5032" spans="1:14" x14ac:dyDescent="0.2">
      <c r="A5032">
        <v>311770</v>
      </c>
      <c r="B5032" t="s">
        <v>1010</v>
      </c>
      <c r="C5032" t="s">
        <v>98</v>
      </c>
      <c r="D5032">
        <v>2008</v>
      </c>
      <c r="E5032" t="s">
        <v>361</v>
      </c>
      <c r="F5032" t="s">
        <v>362</v>
      </c>
      <c r="H5032">
        <v>13164</v>
      </c>
      <c r="I5032">
        <v>11404</v>
      </c>
      <c r="J5032">
        <v>12137</v>
      </c>
      <c r="K5032">
        <v>12137</v>
      </c>
      <c r="L5032">
        <v>100</v>
      </c>
      <c r="M5032">
        <v>92.2</v>
      </c>
      <c r="N5032">
        <f>COUNTIF(Cod_Mun_Norte!B:B,DADOS_SNIS_Minas!A5032)</f>
        <v>0</v>
      </c>
    </row>
    <row r="5033" spans="1:14" x14ac:dyDescent="0.2">
      <c r="A5033">
        <v>311770</v>
      </c>
      <c r="B5033" t="s">
        <v>1010</v>
      </c>
      <c r="C5033" t="s">
        <v>98</v>
      </c>
      <c r="D5033">
        <v>2007</v>
      </c>
      <c r="E5033" t="s">
        <v>361</v>
      </c>
      <c r="F5033" t="s">
        <v>362</v>
      </c>
      <c r="H5033">
        <v>12708</v>
      </c>
      <c r="I5033">
        <v>11009</v>
      </c>
      <c r="J5033">
        <v>11953</v>
      </c>
      <c r="K5033">
        <v>11953</v>
      </c>
      <c r="L5033">
        <v>100</v>
      </c>
      <c r="M5033">
        <v>94.06</v>
      </c>
      <c r="N5033">
        <f>COUNTIF(Cod_Mun_Norte!B:B,DADOS_SNIS_Minas!A5033)</f>
        <v>0</v>
      </c>
    </row>
    <row r="5034" spans="1:14" x14ac:dyDescent="0.2">
      <c r="A5034">
        <v>311770</v>
      </c>
      <c r="B5034" t="s">
        <v>1010</v>
      </c>
      <c r="C5034" t="s">
        <v>98</v>
      </c>
      <c r="D5034">
        <v>2006</v>
      </c>
      <c r="E5034" t="s">
        <v>361</v>
      </c>
      <c r="F5034" t="s">
        <v>362</v>
      </c>
      <c r="H5034">
        <v>13604</v>
      </c>
      <c r="I5034">
        <v>11743</v>
      </c>
      <c r="J5034">
        <v>11656</v>
      </c>
      <c r="K5034">
        <v>11656</v>
      </c>
      <c r="L5034">
        <v>99.3</v>
      </c>
      <c r="M5034">
        <v>85.68</v>
      </c>
      <c r="N5034">
        <f>COUNTIF(Cod_Mun_Norte!B:B,DADOS_SNIS_Minas!A5034)</f>
        <v>0</v>
      </c>
    </row>
    <row r="5035" spans="1:14" x14ac:dyDescent="0.2">
      <c r="A5035">
        <v>311770</v>
      </c>
      <c r="B5035" t="s">
        <v>1010</v>
      </c>
      <c r="C5035" t="s">
        <v>98</v>
      </c>
      <c r="D5035">
        <v>2005</v>
      </c>
      <c r="E5035" t="s">
        <v>361</v>
      </c>
      <c r="F5035" t="s">
        <v>362</v>
      </c>
      <c r="H5035">
        <v>13401</v>
      </c>
      <c r="I5035">
        <v>11568</v>
      </c>
      <c r="J5035">
        <v>11402</v>
      </c>
      <c r="K5035">
        <v>11402</v>
      </c>
      <c r="L5035">
        <v>98.6</v>
      </c>
      <c r="M5035">
        <v>85.08</v>
      </c>
      <c r="N5035">
        <f>COUNTIF(Cod_Mun_Norte!B:B,DADOS_SNIS_Minas!A5035)</f>
        <v>0</v>
      </c>
    </row>
    <row r="5036" spans="1:14" x14ac:dyDescent="0.2">
      <c r="A5036">
        <v>311770</v>
      </c>
      <c r="B5036" t="s">
        <v>1010</v>
      </c>
      <c r="C5036" t="s">
        <v>98</v>
      </c>
      <c r="D5036">
        <v>2004</v>
      </c>
      <c r="E5036" t="s">
        <v>361</v>
      </c>
      <c r="F5036" t="s">
        <v>362</v>
      </c>
      <c r="H5036">
        <v>13197</v>
      </c>
      <c r="I5036">
        <v>11392</v>
      </c>
      <c r="N5036">
        <f>COUNTIF(Cod_Mun_Norte!B:B,DADOS_SNIS_Minas!A5036)</f>
        <v>0</v>
      </c>
    </row>
    <row r="5037" spans="1:14" x14ac:dyDescent="0.2">
      <c r="A5037">
        <v>311770</v>
      </c>
      <c r="B5037" t="s">
        <v>1010</v>
      </c>
      <c r="C5037" t="s">
        <v>98</v>
      </c>
      <c r="D5037">
        <v>2003</v>
      </c>
      <c r="E5037" t="s">
        <v>361</v>
      </c>
      <c r="F5037" t="s">
        <v>362</v>
      </c>
      <c r="H5037">
        <v>12828</v>
      </c>
      <c r="I5037">
        <v>11073</v>
      </c>
      <c r="N5037">
        <f>COUNTIF(Cod_Mun_Norte!B:B,DADOS_SNIS_Minas!A5037)</f>
        <v>0</v>
      </c>
    </row>
    <row r="5038" spans="1:14" x14ac:dyDescent="0.2">
      <c r="A5038">
        <v>311770</v>
      </c>
      <c r="B5038" t="s">
        <v>1010</v>
      </c>
      <c r="C5038" t="s">
        <v>98</v>
      </c>
      <c r="D5038">
        <v>2002</v>
      </c>
      <c r="E5038" t="s">
        <v>361</v>
      </c>
      <c r="F5038" t="s">
        <v>362</v>
      </c>
      <c r="H5038">
        <v>12652</v>
      </c>
      <c r="I5038">
        <v>10921</v>
      </c>
      <c r="N5038">
        <f>COUNTIF(Cod_Mun_Norte!B:B,DADOS_SNIS_Minas!A5038)</f>
        <v>0</v>
      </c>
    </row>
    <row r="5039" spans="1:14" x14ac:dyDescent="0.2">
      <c r="A5039">
        <v>311770</v>
      </c>
      <c r="B5039" t="s">
        <v>1010</v>
      </c>
      <c r="C5039" t="s">
        <v>98</v>
      </c>
      <c r="D5039">
        <v>2001</v>
      </c>
      <c r="E5039" t="s">
        <v>361</v>
      </c>
      <c r="F5039" t="s">
        <v>362</v>
      </c>
      <c r="H5039">
        <v>12513</v>
      </c>
      <c r="I5039">
        <v>10801</v>
      </c>
      <c r="N5039">
        <f>COUNTIF(Cod_Mun_Norte!B:B,DADOS_SNIS_Minas!A5039)</f>
        <v>0</v>
      </c>
    </row>
    <row r="5040" spans="1:14" x14ac:dyDescent="0.2">
      <c r="A5040">
        <v>311770</v>
      </c>
      <c r="B5040" t="s">
        <v>1010</v>
      </c>
      <c r="C5040" t="s">
        <v>98</v>
      </c>
      <c r="D5040">
        <v>2000</v>
      </c>
      <c r="E5040" t="s">
        <v>361</v>
      </c>
      <c r="F5040" t="s">
        <v>362</v>
      </c>
      <c r="H5040">
        <v>12273</v>
      </c>
      <c r="I5040">
        <v>10594</v>
      </c>
      <c r="N5040">
        <f>COUNTIF(Cod_Mun_Norte!B:B,DADOS_SNIS_Minas!A5040)</f>
        <v>0</v>
      </c>
    </row>
    <row r="5041" spans="1:14" x14ac:dyDescent="0.2">
      <c r="A5041">
        <v>311770</v>
      </c>
      <c r="B5041" t="s">
        <v>1010</v>
      </c>
      <c r="C5041" t="s">
        <v>98</v>
      </c>
      <c r="D5041">
        <v>1999</v>
      </c>
      <c r="E5041" t="s">
        <v>361</v>
      </c>
      <c r="F5041" t="s">
        <v>362</v>
      </c>
      <c r="H5041">
        <v>11452</v>
      </c>
      <c r="I5041">
        <v>9448</v>
      </c>
      <c r="N5041">
        <f>COUNTIF(Cod_Mun_Norte!B:B,DADOS_SNIS_Minas!A5041)</f>
        <v>0</v>
      </c>
    </row>
    <row r="5042" spans="1:14" x14ac:dyDescent="0.2">
      <c r="A5042">
        <v>311770</v>
      </c>
      <c r="B5042" t="s">
        <v>1010</v>
      </c>
      <c r="C5042" t="s">
        <v>98</v>
      </c>
      <c r="D5042">
        <v>1998</v>
      </c>
      <c r="E5042" t="s">
        <v>361</v>
      </c>
      <c r="F5042" t="s">
        <v>362</v>
      </c>
      <c r="H5042">
        <v>11348</v>
      </c>
      <c r="I5042">
        <v>9362</v>
      </c>
      <c r="N5042">
        <f>COUNTIF(Cod_Mun_Norte!B:B,DADOS_SNIS_Minas!A5042)</f>
        <v>0</v>
      </c>
    </row>
    <row r="5043" spans="1:14" x14ac:dyDescent="0.2">
      <c r="A5043">
        <v>311770</v>
      </c>
      <c r="B5043" t="s">
        <v>1010</v>
      </c>
      <c r="C5043" t="s">
        <v>98</v>
      </c>
      <c r="D5043">
        <v>1997</v>
      </c>
      <c r="H5043">
        <v>11244</v>
      </c>
      <c r="I5043">
        <v>9276</v>
      </c>
      <c r="N5043">
        <f>COUNTIF(Cod_Mun_Norte!B:B,DADOS_SNIS_Minas!A5043)</f>
        <v>0</v>
      </c>
    </row>
    <row r="5044" spans="1:14" x14ac:dyDescent="0.2">
      <c r="A5044">
        <v>311770</v>
      </c>
      <c r="B5044" t="s">
        <v>1010</v>
      </c>
      <c r="C5044" t="s">
        <v>98</v>
      </c>
      <c r="D5044">
        <v>1996</v>
      </c>
      <c r="H5044">
        <v>11121</v>
      </c>
      <c r="I5044">
        <v>9175</v>
      </c>
      <c r="N5044">
        <f>COUNTIF(Cod_Mun_Norte!B:B,DADOS_SNIS_Minas!A5044)</f>
        <v>0</v>
      </c>
    </row>
    <row r="5045" spans="1:14" x14ac:dyDescent="0.2">
      <c r="A5045">
        <v>311770</v>
      </c>
      <c r="B5045" t="s">
        <v>1010</v>
      </c>
      <c r="C5045" t="s">
        <v>98</v>
      </c>
      <c r="D5045">
        <v>1995</v>
      </c>
      <c r="H5045">
        <v>10588</v>
      </c>
      <c r="I5045">
        <v>8735</v>
      </c>
      <c r="N5045">
        <f>COUNTIF(Cod_Mun_Norte!B:B,DADOS_SNIS_Minas!A5045)</f>
        <v>0</v>
      </c>
    </row>
    <row r="5046" spans="1:14" x14ac:dyDescent="0.2">
      <c r="A5046">
        <v>311780</v>
      </c>
      <c r="B5046" t="s">
        <v>1015</v>
      </c>
      <c r="C5046" t="s">
        <v>98</v>
      </c>
      <c r="D5046">
        <v>2020</v>
      </c>
      <c r="E5046" t="s">
        <v>1016</v>
      </c>
      <c r="F5046" t="s">
        <v>357</v>
      </c>
      <c r="G5046" t="s">
        <v>383</v>
      </c>
      <c r="H5046">
        <v>11748</v>
      </c>
      <c r="I5046">
        <v>9186</v>
      </c>
      <c r="J5046">
        <v>8967</v>
      </c>
      <c r="K5046">
        <v>8967</v>
      </c>
      <c r="L5046">
        <v>97.6</v>
      </c>
      <c r="M5046">
        <v>76.33</v>
      </c>
      <c r="N5046">
        <f>COUNTIF(Cod_Mun_Norte!B:B,DADOS_SNIS_Minas!A5046)</f>
        <v>0</v>
      </c>
    </row>
    <row r="5047" spans="1:14" x14ac:dyDescent="0.2">
      <c r="A5047">
        <v>311780</v>
      </c>
      <c r="B5047" t="s">
        <v>1015</v>
      </c>
      <c r="C5047" t="s">
        <v>98</v>
      </c>
      <c r="D5047">
        <v>2019</v>
      </c>
      <c r="E5047" t="s">
        <v>1016</v>
      </c>
      <c r="F5047" t="s">
        <v>357</v>
      </c>
      <c r="G5047" t="s">
        <v>383</v>
      </c>
      <c r="H5047">
        <v>11638</v>
      </c>
      <c r="I5047">
        <v>9100</v>
      </c>
      <c r="J5047">
        <v>8967</v>
      </c>
      <c r="K5047">
        <v>8967</v>
      </c>
      <c r="L5047">
        <v>98.5</v>
      </c>
      <c r="M5047">
        <v>77.05</v>
      </c>
      <c r="N5047">
        <f>COUNTIF(Cod_Mun_Norte!B:B,DADOS_SNIS_Minas!A5047)</f>
        <v>0</v>
      </c>
    </row>
    <row r="5048" spans="1:14" x14ac:dyDescent="0.2">
      <c r="A5048">
        <v>311780</v>
      </c>
      <c r="B5048" t="s">
        <v>1015</v>
      </c>
      <c r="C5048" t="s">
        <v>98</v>
      </c>
      <c r="D5048">
        <v>2018</v>
      </c>
      <c r="E5048" t="s">
        <v>1017</v>
      </c>
      <c r="F5048" t="s">
        <v>357</v>
      </c>
      <c r="H5048">
        <v>11525</v>
      </c>
      <c r="I5048">
        <v>9012</v>
      </c>
      <c r="J5048">
        <v>8967</v>
      </c>
      <c r="K5048">
        <v>8967</v>
      </c>
      <c r="L5048">
        <v>99.5</v>
      </c>
      <c r="M5048">
        <v>77.8</v>
      </c>
      <c r="N5048">
        <f>COUNTIF(Cod_Mun_Norte!B:B,DADOS_SNIS_Minas!A5048)</f>
        <v>0</v>
      </c>
    </row>
    <row r="5049" spans="1:14" x14ac:dyDescent="0.2">
      <c r="A5049">
        <v>311780</v>
      </c>
      <c r="B5049" t="s">
        <v>1015</v>
      </c>
      <c r="C5049" t="s">
        <v>98</v>
      </c>
      <c r="D5049">
        <v>2017</v>
      </c>
      <c r="E5049" t="s">
        <v>1017</v>
      </c>
      <c r="F5049" t="s">
        <v>357</v>
      </c>
      <c r="H5049">
        <v>11467</v>
      </c>
      <c r="I5049">
        <v>8967</v>
      </c>
      <c r="J5049">
        <v>8967</v>
      </c>
      <c r="K5049">
        <v>8967</v>
      </c>
      <c r="L5049">
        <v>100</v>
      </c>
      <c r="M5049">
        <v>78.2</v>
      </c>
      <c r="N5049">
        <f>COUNTIF(Cod_Mun_Norte!B:B,DADOS_SNIS_Minas!A5049)</f>
        <v>0</v>
      </c>
    </row>
    <row r="5050" spans="1:14" x14ac:dyDescent="0.2">
      <c r="A5050">
        <v>311780</v>
      </c>
      <c r="B5050" t="s">
        <v>1015</v>
      </c>
      <c r="C5050" t="s">
        <v>98</v>
      </c>
      <c r="D5050">
        <v>2016</v>
      </c>
      <c r="E5050" t="s">
        <v>1018</v>
      </c>
      <c r="F5050" t="s">
        <v>360</v>
      </c>
      <c r="H5050">
        <v>11367</v>
      </c>
      <c r="I5050">
        <v>8889</v>
      </c>
      <c r="J5050">
        <v>8889</v>
      </c>
      <c r="K5050">
        <v>8889</v>
      </c>
      <c r="L5050">
        <v>100</v>
      </c>
      <c r="M5050">
        <v>78.2</v>
      </c>
      <c r="N5050">
        <f>COUNTIF(Cod_Mun_Norte!B:B,DADOS_SNIS_Minas!A5050)</f>
        <v>0</v>
      </c>
    </row>
    <row r="5051" spans="1:14" x14ac:dyDescent="0.2">
      <c r="A5051">
        <v>311780</v>
      </c>
      <c r="B5051" t="s">
        <v>1015</v>
      </c>
      <c r="C5051" t="s">
        <v>98</v>
      </c>
      <c r="D5051">
        <v>2015</v>
      </c>
      <c r="E5051" t="s">
        <v>1018</v>
      </c>
      <c r="F5051" t="s">
        <v>360</v>
      </c>
      <c r="H5051">
        <v>11262</v>
      </c>
      <c r="I5051">
        <v>8806</v>
      </c>
      <c r="J5051">
        <v>8806</v>
      </c>
      <c r="K5051">
        <v>8806</v>
      </c>
      <c r="L5051">
        <v>100</v>
      </c>
      <c r="M5051">
        <v>78.19</v>
      </c>
      <c r="N5051">
        <f>COUNTIF(Cod_Mun_Norte!B:B,DADOS_SNIS_Minas!A5051)</f>
        <v>0</v>
      </c>
    </row>
    <row r="5052" spans="1:14" x14ac:dyDescent="0.2">
      <c r="A5052">
        <v>311780</v>
      </c>
      <c r="B5052" t="s">
        <v>1015</v>
      </c>
      <c r="C5052" t="s">
        <v>98</v>
      </c>
      <c r="D5052">
        <v>2014</v>
      </c>
      <c r="E5052" t="s">
        <v>361</v>
      </c>
      <c r="F5052" t="s">
        <v>362</v>
      </c>
      <c r="H5052">
        <v>11151</v>
      </c>
      <c r="I5052">
        <v>8720</v>
      </c>
      <c r="J5052">
        <v>8720</v>
      </c>
      <c r="K5052">
        <v>8720</v>
      </c>
      <c r="L5052">
        <v>100</v>
      </c>
      <c r="M5052">
        <v>78.2</v>
      </c>
      <c r="N5052">
        <f>COUNTIF(Cod_Mun_Norte!B:B,DADOS_SNIS_Minas!A5052)</f>
        <v>0</v>
      </c>
    </row>
    <row r="5053" spans="1:14" x14ac:dyDescent="0.2">
      <c r="A5053">
        <v>311780</v>
      </c>
      <c r="B5053" t="s">
        <v>1015</v>
      </c>
      <c r="C5053" t="s">
        <v>98</v>
      </c>
      <c r="D5053">
        <v>2013</v>
      </c>
      <c r="E5053" t="s">
        <v>1018</v>
      </c>
      <c r="F5053" t="s">
        <v>360</v>
      </c>
      <c r="H5053">
        <v>11048</v>
      </c>
      <c r="I5053">
        <v>8639</v>
      </c>
      <c r="J5053">
        <v>8639</v>
      </c>
      <c r="K5053">
        <v>8639</v>
      </c>
      <c r="L5053">
        <v>100</v>
      </c>
      <c r="M5053">
        <v>78.2</v>
      </c>
      <c r="N5053">
        <f>COUNTIF(Cod_Mun_Norte!B:B,DADOS_SNIS_Minas!A5053)</f>
        <v>0</v>
      </c>
    </row>
    <row r="5054" spans="1:14" x14ac:dyDescent="0.2">
      <c r="A5054">
        <v>311780</v>
      </c>
      <c r="B5054" t="s">
        <v>1015</v>
      </c>
      <c r="C5054" t="s">
        <v>98</v>
      </c>
      <c r="D5054">
        <v>2012</v>
      </c>
      <c r="E5054" t="s">
        <v>1018</v>
      </c>
      <c r="F5054" t="s">
        <v>360</v>
      </c>
      <c r="H5054">
        <v>10609</v>
      </c>
      <c r="I5054">
        <v>8296</v>
      </c>
      <c r="J5054">
        <v>8296</v>
      </c>
      <c r="K5054">
        <v>8296</v>
      </c>
      <c r="L5054">
        <v>100</v>
      </c>
      <c r="M5054">
        <v>78.2</v>
      </c>
      <c r="N5054">
        <f>COUNTIF(Cod_Mun_Norte!B:B,DADOS_SNIS_Minas!A5054)</f>
        <v>0</v>
      </c>
    </row>
    <row r="5055" spans="1:14" x14ac:dyDescent="0.2">
      <c r="A5055">
        <v>311780</v>
      </c>
      <c r="B5055" t="s">
        <v>1015</v>
      </c>
      <c r="C5055" t="s">
        <v>98</v>
      </c>
      <c r="D5055">
        <v>2011</v>
      </c>
      <c r="E5055" t="s">
        <v>361</v>
      </c>
      <c r="F5055" t="s">
        <v>362</v>
      </c>
      <c r="H5055">
        <v>10500</v>
      </c>
      <c r="I5055">
        <v>8211</v>
      </c>
      <c r="J5055">
        <v>8211</v>
      </c>
      <c r="K5055">
        <v>8211</v>
      </c>
      <c r="L5055">
        <v>100</v>
      </c>
      <c r="M5055">
        <v>78.2</v>
      </c>
      <c r="N5055">
        <f>COUNTIF(Cod_Mun_Norte!B:B,DADOS_SNIS_Minas!A5055)</f>
        <v>0</v>
      </c>
    </row>
    <row r="5056" spans="1:14" x14ac:dyDescent="0.2">
      <c r="A5056">
        <v>311780</v>
      </c>
      <c r="B5056" t="s">
        <v>1015</v>
      </c>
      <c r="C5056" t="s">
        <v>98</v>
      </c>
      <c r="D5056">
        <v>2010</v>
      </c>
      <c r="E5056" t="s">
        <v>361</v>
      </c>
      <c r="F5056" t="s">
        <v>362</v>
      </c>
      <c r="H5056">
        <v>10388</v>
      </c>
      <c r="I5056">
        <v>8123</v>
      </c>
      <c r="J5056">
        <v>8123</v>
      </c>
      <c r="K5056">
        <v>8123</v>
      </c>
      <c r="L5056">
        <v>100</v>
      </c>
      <c r="M5056">
        <v>78.2</v>
      </c>
      <c r="N5056">
        <f>COUNTIF(Cod_Mun_Norte!B:B,DADOS_SNIS_Minas!A5056)</f>
        <v>0</v>
      </c>
    </row>
    <row r="5057" spans="1:14" x14ac:dyDescent="0.2">
      <c r="A5057">
        <v>311780</v>
      </c>
      <c r="B5057" t="s">
        <v>1015</v>
      </c>
      <c r="C5057" t="s">
        <v>98</v>
      </c>
      <c r="D5057">
        <v>2009</v>
      </c>
      <c r="E5057" t="s">
        <v>361</v>
      </c>
      <c r="F5057" t="s">
        <v>362</v>
      </c>
      <c r="H5057">
        <v>10869</v>
      </c>
      <c r="I5057">
        <v>8157</v>
      </c>
      <c r="J5057">
        <v>9412</v>
      </c>
      <c r="K5057">
        <v>9412</v>
      </c>
      <c r="L5057">
        <v>100</v>
      </c>
      <c r="M5057">
        <v>86.59</v>
      </c>
      <c r="N5057">
        <f>COUNTIF(Cod_Mun_Norte!B:B,DADOS_SNIS_Minas!A5057)</f>
        <v>0</v>
      </c>
    </row>
    <row r="5058" spans="1:14" x14ac:dyDescent="0.2">
      <c r="A5058">
        <v>311780</v>
      </c>
      <c r="B5058" t="s">
        <v>1015</v>
      </c>
      <c r="C5058" t="s">
        <v>98</v>
      </c>
      <c r="D5058">
        <v>2008</v>
      </c>
      <c r="E5058" t="s">
        <v>361</v>
      </c>
      <c r="F5058" t="s">
        <v>362</v>
      </c>
      <c r="H5058">
        <v>10697</v>
      </c>
      <c r="I5058">
        <v>8028</v>
      </c>
      <c r="J5058">
        <v>9113</v>
      </c>
      <c r="K5058">
        <v>9113</v>
      </c>
      <c r="L5058">
        <v>100</v>
      </c>
      <c r="M5058">
        <v>85.19</v>
      </c>
      <c r="N5058">
        <f>COUNTIF(Cod_Mun_Norte!B:B,DADOS_SNIS_Minas!A5058)</f>
        <v>0</v>
      </c>
    </row>
    <row r="5059" spans="1:14" x14ac:dyDescent="0.2">
      <c r="A5059">
        <v>311780</v>
      </c>
      <c r="B5059" t="s">
        <v>1015</v>
      </c>
      <c r="C5059" t="s">
        <v>98</v>
      </c>
      <c r="D5059">
        <v>2007</v>
      </c>
      <c r="E5059" t="s">
        <v>361</v>
      </c>
      <c r="F5059" t="s">
        <v>362</v>
      </c>
      <c r="H5059">
        <v>10204</v>
      </c>
      <c r="I5059">
        <v>7658</v>
      </c>
      <c r="J5059">
        <v>8776</v>
      </c>
      <c r="K5059">
        <v>8776</v>
      </c>
      <c r="L5059">
        <v>100</v>
      </c>
      <c r="M5059">
        <v>86.01</v>
      </c>
      <c r="N5059">
        <f>COUNTIF(Cod_Mun_Norte!B:B,DADOS_SNIS_Minas!A5059)</f>
        <v>0</v>
      </c>
    </row>
    <row r="5060" spans="1:14" x14ac:dyDescent="0.2">
      <c r="A5060">
        <v>311780</v>
      </c>
      <c r="B5060" t="s">
        <v>1015</v>
      </c>
      <c r="C5060" t="s">
        <v>98</v>
      </c>
      <c r="D5060">
        <v>2006</v>
      </c>
      <c r="E5060" t="s">
        <v>361</v>
      </c>
      <c r="F5060" t="s">
        <v>362</v>
      </c>
      <c r="H5060">
        <v>9841</v>
      </c>
      <c r="I5060">
        <v>7139</v>
      </c>
      <c r="J5060">
        <v>8324</v>
      </c>
      <c r="K5060">
        <v>8324</v>
      </c>
      <c r="L5060">
        <v>100</v>
      </c>
      <c r="M5060">
        <v>84.58</v>
      </c>
      <c r="N5060">
        <f>COUNTIF(Cod_Mun_Norte!B:B,DADOS_SNIS_Minas!A5060)</f>
        <v>0</v>
      </c>
    </row>
    <row r="5061" spans="1:14" x14ac:dyDescent="0.2">
      <c r="A5061">
        <v>311780</v>
      </c>
      <c r="B5061" t="s">
        <v>1015</v>
      </c>
      <c r="C5061" t="s">
        <v>98</v>
      </c>
      <c r="D5061">
        <v>2005</v>
      </c>
      <c r="E5061" t="s">
        <v>361</v>
      </c>
      <c r="F5061" t="s">
        <v>362</v>
      </c>
      <c r="H5061">
        <v>9702</v>
      </c>
      <c r="I5061">
        <v>7038</v>
      </c>
      <c r="J5061">
        <v>8054</v>
      </c>
      <c r="K5061">
        <v>8054</v>
      </c>
      <c r="L5061">
        <v>100</v>
      </c>
      <c r="M5061">
        <v>83.01</v>
      </c>
      <c r="N5061">
        <f>COUNTIF(Cod_Mun_Norte!B:B,DADOS_SNIS_Minas!A5061)</f>
        <v>0</v>
      </c>
    </row>
    <row r="5062" spans="1:14" x14ac:dyDescent="0.2">
      <c r="A5062">
        <v>311780</v>
      </c>
      <c r="B5062" t="s">
        <v>1015</v>
      </c>
      <c r="C5062" t="s">
        <v>98</v>
      </c>
      <c r="D5062">
        <v>2004</v>
      </c>
      <c r="E5062" t="s">
        <v>361</v>
      </c>
      <c r="F5062" t="s">
        <v>362</v>
      </c>
      <c r="H5062">
        <v>9562</v>
      </c>
      <c r="I5062">
        <v>6936</v>
      </c>
      <c r="N5062">
        <f>COUNTIF(Cod_Mun_Norte!B:B,DADOS_SNIS_Minas!A5062)</f>
        <v>0</v>
      </c>
    </row>
    <row r="5063" spans="1:14" x14ac:dyDescent="0.2">
      <c r="A5063">
        <v>311780</v>
      </c>
      <c r="B5063" t="s">
        <v>1015</v>
      </c>
      <c r="C5063" t="s">
        <v>98</v>
      </c>
      <c r="D5063">
        <v>2003</v>
      </c>
      <c r="E5063" t="s">
        <v>361</v>
      </c>
      <c r="F5063" t="s">
        <v>362</v>
      </c>
      <c r="H5063">
        <v>9309</v>
      </c>
      <c r="I5063">
        <v>6753</v>
      </c>
      <c r="N5063">
        <f>COUNTIF(Cod_Mun_Norte!B:B,DADOS_SNIS_Minas!A5063)</f>
        <v>0</v>
      </c>
    </row>
    <row r="5064" spans="1:14" x14ac:dyDescent="0.2">
      <c r="A5064">
        <v>311780</v>
      </c>
      <c r="B5064" t="s">
        <v>1015</v>
      </c>
      <c r="C5064" t="s">
        <v>98</v>
      </c>
      <c r="D5064">
        <v>2002</v>
      </c>
      <c r="E5064" t="s">
        <v>361</v>
      </c>
      <c r="F5064" t="s">
        <v>362</v>
      </c>
      <c r="H5064">
        <v>9189</v>
      </c>
      <c r="I5064">
        <v>6666</v>
      </c>
      <c r="N5064">
        <f>COUNTIF(Cod_Mun_Norte!B:B,DADOS_SNIS_Minas!A5064)</f>
        <v>0</v>
      </c>
    </row>
    <row r="5065" spans="1:14" x14ac:dyDescent="0.2">
      <c r="A5065">
        <v>311780</v>
      </c>
      <c r="B5065" t="s">
        <v>1015</v>
      </c>
      <c r="C5065" t="s">
        <v>98</v>
      </c>
      <c r="D5065">
        <v>2001</v>
      </c>
      <c r="E5065" t="s">
        <v>361</v>
      </c>
      <c r="F5065" t="s">
        <v>362</v>
      </c>
      <c r="H5065">
        <v>9081</v>
      </c>
      <c r="I5065">
        <v>6587</v>
      </c>
      <c r="N5065">
        <f>COUNTIF(Cod_Mun_Norte!B:B,DADOS_SNIS_Minas!A5065)</f>
        <v>0</v>
      </c>
    </row>
    <row r="5066" spans="1:14" x14ac:dyDescent="0.2">
      <c r="A5066">
        <v>311780</v>
      </c>
      <c r="B5066" t="s">
        <v>1015</v>
      </c>
      <c r="C5066" t="s">
        <v>98</v>
      </c>
      <c r="D5066">
        <v>2000</v>
      </c>
      <c r="E5066" t="s">
        <v>361</v>
      </c>
      <c r="F5066" t="s">
        <v>362</v>
      </c>
      <c r="H5066">
        <v>8929</v>
      </c>
      <c r="I5066">
        <v>6477</v>
      </c>
      <c r="N5066">
        <f>COUNTIF(Cod_Mun_Norte!B:B,DADOS_SNIS_Minas!A5066)</f>
        <v>0</v>
      </c>
    </row>
    <row r="5067" spans="1:14" x14ac:dyDescent="0.2">
      <c r="A5067">
        <v>311780</v>
      </c>
      <c r="B5067" t="s">
        <v>1015</v>
      </c>
      <c r="C5067" t="s">
        <v>98</v>
      </c>
      <c r="D5067">
        <v>1999</v>
      </c>
      <c r="E5067" t="s">
        <v>361</v>
      </c>
      <c r="F5067" t="s">
        <v>362</v>
      </c>
      <c r="H5067">
        <v>8287</v>
      </c>
      <c r="I5067">
        <v>4305</v>
      </c>
      <c r="N5067">
        <f>COUNTIF(Cod_Mun_Norte!B:B,DADOS_SNIS_Minas!A5067)</f>
        <v>0</v>
      </c>
    </row>
    <row r="5068" spans="1:14" x14ac:dyDescent="0.2">
      <c r="A5068">
        <v>311780</v>
      </c>
      <c r="B5068" t="s">
        <v>1015</v>
      </c>
      <c r="C5068" t="s">
        <v>98</v>
      </c>
      <c r="D5068">
        <v>1998</v>
      </c>
      <c r="E5068" t="s">
        <v>361</v>
      </c>
      <c r="F5068" t="s">
        <v>362</v>
      </c>
      <c r="H5068">
        <v>8217</v>
      </c>
      <c r="I5068">
        <v>4268</v>
      </c>
      <c r="N5068">
        <f>COUNTIF(Cod_Mun_Norte!B:B,DADOS_SNIS_Minas!A5068)</f>
        <v>0</v>
      </c>
    </row>
    <row r="5069" spans="1:14" x14ac:dyDescent="0.2">
      <c r="A5069">
        <v>311780</v>
      </c>
      <c r="B5069" t="s">
        <v>1015</v>
      </c>
      <c r="C5069" t="s">
        <v>98</v>
      </c>
      <c r="D5069">
        <v>1997</v>
      </c>
      <c r="H5069">
        <v>8147</v>
      </c>
      <c r="I5069">
        <v>4232</v>
      </c>
      <c r="N5069">
        <f>COUNTIF(Cod_Mun_Norte!B:B,DADOS_SNIS_Minas!A5069)</f>
        <v>0</v>
      </c>
    </row>
    <row r="5070" spans="1:14" x14ac:dyDescent="0.2">
      <c r="A5070">
        <v>311780</v>
      </c>
      <c r="B5070" t="s">
        <v>1015</v>
      </c>
      <c r="C5070" t="s">
        <v>98</v>
      </c>
      <c r="D5070">
        <v>1996</v>
      </c>
      <c r="H5070">
        <v>8064</v>
      </c>
      <c r="I5070">
        <v>4189</v>
      </c>
      <c r="N5070">
        <f>COUNTIF(Cod_Mun_Norte!B:B,DADOS_SNIS_Minas!A5070)</f>
        <v>0</v>
      </c>
    </row>
    <row r="5071" spans="1:14" x14ac:dyDescent="0.2">
      <c r="A5071">
        <v>311780</v>
      </c>
      <c r="B5071" t="s">
        <v>1015</v>
      </c>
      <c r="C5071" t="s">
        <v>98</v>
      </c>
      <c r="D5071">
        <v>1995</v>
      </c>
      <c r="H5071">
        <v>7968</v>
      </c>
      <c r="I5071">
        <v>4139</v>
      </c>
      <c r="N5071">
        <f>COUNTIF(Cod_Mun_Norte!B:B,DADOS_SNIS_Minas!A5071)</f>
        <v>0</v>
      </c>
    </row>
    <row r="5072" spans="1:14" x14ac:dyDescent="0.2">
      <c r="A5072">
        <v>311783</v>
      </c>
      <c r="B5072" t="s">
        <v>13</v>
      </c>
      <c r="C5072" t="s">
        <v>98</v>
      </c>
      <c r="D5072">
        <v>2020</v>
      </c>
      <c r="E5072" t="s">
        <v>1019</v>
      </c>
      <c r="F5072" t="s">
        <v>364</v>
      </c>
      <c r="G5072" t="s">
        <v>368</v>
      </c>
      <c r="H5072">
        <v>7686</v>
      </c>
      <c r="I5072">
        <v>2073</v>
      </c>
      <c r="J5072">
        <v>2056</v>
      </c>
      <c r="K5072">
        <v>2056</v>
      </c>
      <c r="L5072">
        <v>99.2</v>
      </c>
      <c r="M5072">
        <v>26.75</v>
      </c>
      <c r="N5072">
        <f>COUNTIF(Cod_Mun_Norte!B:B,DADOS_SNIS_Minas!A5072)</f>
        <v>1</v>
      </c>
    </row>
    <row r="5073" spans="1:14" x14ac:dyDescent="0.2">
      <c r="A5073">
        <v>311783</v>
      </c>
      <c r="B5073" t="s">
        <v>13</v>
      </c>
      <c r="C5073" t="s">
        <v>98</v>
      </c>
      <c r="D5073">
        <v>2019</v>
      </c>
      <c r="E5073" t="s">
        <v>1019</v>
      </c>
      <c r="F5073" t="s">
        <v>364</v>
      </c>
      <c r="G5073" t="s">
        <v>368</v>
      </c>
      <c r="H5073">
        <v>7642</v>
      </c>
      <c r="I5073">
        <v>2061</v>
      </c>
      <c r="J5073">
        <v>2056</v>
      </c>
      <c r="K5073">
        <v>2056</v>
      </c>
      <c r="L5073">
        <v>99.8</v>
      </c>
      <c r="M5073">
        <v>26.9</v>
      </c>
      <c r="N5073">
        <f>COUNTIF(Cod_Mun_Norte!B:B,DADOS_SNIS_Minas!A5073)</f>
        <v>1</v>
      </c>
    </row>
    <row r="5074" spans="1:14" x14ac:dyDescent="0.2">
      <c r="A5074">
        <v>311783</v>
      </c>
      <c r="B5074" t="s">
        <v>13</v>
      </c>
      <c r="C5074" t="s">
        <v>98</v>
      </c>
      <c r="D5074">
        <v>2018</v>
      </c>
      <c r="E5074" t="s">
        <v>1019</v>
      </c>
      <c r="F5074" t="s">
        <v>364</v>
      </c>
      <c r="H5074">
        <v>7595</v>
      </c>
      <c r="I5074">
        <v>2048</v>
      </c>
      <c r="J5074">
        <v>2048</v>
      </c>
      <c r="K5074">
        <v>2048</v>
      </c>
      <c r="L5074">
        <v>100</v>
      </c>
      <c r="M5074">
        <v>26.97</v>
      </c>
      <c r="N5074">
        <f>COUNTIF(Cod_Mun_Norte!B:B,DADOS_SNIS_Minas!A5074)</f>
        <v>1</v>
      </c>
    </row>
    <row r="5075" spans="1:14" x14ac:dyDescent="0.2">
      <c r="A5075">
        <v>311783</v>
      </c>
      <c r="B5075" t="s">
        <v>13</v>
      </c>
      <c r="C5075" t="s">
        <v>98</v>
      </c>
      <c r="D5075">
        <v>2017</v>
      </c>
      <c r="E5075" t="s">
        <v>1019</v>
      </c>
      <c r="F5075" t="s">
        <v>364</v>
      </c>
      <c r="H5075">
        <v>7624</v>
      </c>
      <c r="I5075">
        <v>2056</v>
      </c>
      <c r="J5075">
        <v>2056</v>
      </c>
      <c r="K5075">
        <v>2056</v>
      </c>
      <c r="L5075">
        <v>100</v>
      </c>
      <c r="M5075">
        <v>26.97</v>
      </c>
      <c r="N5075">
        <f>COUNTIF(Cod_Mun_Norte!B:B,DADOS_SNIS_Minas!A5075)</f>
        <v>1</v>
      </c>
    </row>
    <row r="5076" spans="1:14" x14ac:dyDescent="0.2">
      <c r="A5076">
        <v>311783</v>
      </c>
      <c r="B5076" t="s">
        <v>13</v>
      </c>
      <c r="C5076" t="s">
        <v>98</v>
      </c>
      <c r="D5076">
        <v>2016</v>
      </c>
      <c r="E5076" t="s">
        <v>1019</v>
      </c>
      <c r="F5076" t="s">
        <v>364</v>
      </c>
      <c r="H5076">
        <v>7611</v>
      </c>
      <c r="I5076">
        <v>2053</v>
      </c>
      <c r="J5076">
        <v>2053</v>
      </c>
      <c r="K5076">
        <v>2053</v>
      </c>
      <c r="L5076">
        <v>100</v>
      </c>
      <c r="M5076">
        <v>26.97</v>
      </c>
      <c r="N5076">
        <f>COUNTIF(Cod_Mun_Norte!B:B,DADOS_SNIS_Minas!A5076)</f>
        <v>1</v>
      </c>
    </row>
    <row r="5077" spans="1:14" x14ac:dyDescent="0.2">
      <c r="A5077">
        <v>311783</v>
      </c>
      <c r="B5077" t="s">
        <v>13</v>
      </c>
      <c r="C5077" t="s">
        <v>98</v>
      </c>
      <c r="D5077">
        <v>2015</v>
      </c>
      <c r="E5077" t="s">
        <v>1019</v>
      </c>
      <c r="F5077" t="s">
        <v>364</v>
      </c>
      <c r="H5077">
        <v>7564</v>
      </c>
      <c r="I5077">
        <v>2040</v>
      </c>
      <c r="J5077">
        <v>2040</v>
      </c>
      <c r="K5077">
        <v>2040</v>
      </c>
      <c r="L5077">
        <v>100</v>
      </c>
      <c r="M5077">
        <v>26.97</v>
      </c>
      <c r="N5077">
        <f>COUNTIF(Cod_Mun_Norte!B:B,DADOS_SNIS_Minas!A5077)</f>
        <v>1</v>
      </c>
    </row>
    <row r="5078" spans="1:14" x14ac:dyDescent="0.2">
      <c r="A5078">
        <v>311783</v>
      </c>
      <c r="B5078" t="s">
        <v>13</v>
      </c>
      <c r="C5078" t="s">
        <v>98</v>
      </c>
      <c r="D5078">
        <v>2014</v>
      </c>
      <c r="E5078" t="s">
        <v>1019</v>
      </c>
      <c r="F5078" t="s">
        <v>364</v>
      </c>
      <c r="H5078">
        <v>7515</v>
      </c>
      <c r="I5078">
        <v>2027</v>
      </c>
      <c r="J5078">
        <v>1744</v>
      </c>
      <c r="K5078">
        <v>1744</v>
      </c>
      <c r="L5078">
        <v>86</v>
      </c>
      <c r="M5078">
        <v>23.21</v>
      </c>
      <c r="N5078">
        <f>COUNTIF(Cod_Mun_Norte!B:B,DADOS_SNIS_Minas!A5078)</f>
        <v>1</v>
      </c>
    </row>
    <row r="5079" spans="1:14" x14ac:dyDescent="0.2">
      <c r="A5079">
        <v>311783</v>
      </c>
      <c r="B5079" t="s">
        <v>13</v>
      </c>
      <c r="C5079" t="s">
        <v>98</v>
      </c>
      <c r="D5079">
        <v>2013</v>
      </c>
      <c r="E5079" t="s">
        <v>361</v>
      </c>
      <c r="F5079" t="s">
        <v>362</v>
      </c>
      <c r="H5079">
        <v>7464</v>
      </c>
      <c r="I5079">
        <v>2013</v>
      </c>
      <c r="J5079">
        <v>1751</v>
      </c>
      <c r="K5079">
        <v>1751</v>
      </c>
      <c r="L5079">
        <v>87</v>
      </c>
      <c r="M5079">
        <v>23.46</v>
      </c>
      <c r="N5079">
        <f>COUNTIF(Cod_Mun_Norte!B:B,DADOS_SNIS_Minas!A5079)</f>
        <v>1</v>
      </c>
    </row>
    <row r="5080" spans="1:14" x14ac:dyDescent="0.2">
      <c r="A5080">
        <v>311783</v>
      </c>
      <c r="B5080" t="s">
        <v>13</v>
      </c>
      <c r="C5080" t="s">
        <v>98</v>
      </c>
      <c r="D5080">
        <v>2012</v>
      </c>
      <c r="E5080" t="s">
        <v>361</v>
      </c>
      <c r="F5080" t="s">
        <v>362</v>
      </c>
      <c r="H5080">
        <v>7196</v>
      </c>
      <c r="I5080">
        <v>1941</v>
      </c>
      <c r="J5080">
        <v>1572</v>
      </c>
      <c r="K5080">
        <v>1572</v>
      </c>
      <c r="L5080">
        <v>81</v>
      </c>
      <c r="M5080">
        <v>21.85</v>
      </c>
      <c r="N5080">
        <f>COUNTIF(Cod_Mun_Norte!B:B,DADOS_SNIS_Minas!A5080)</f>
        <v>1</v>
      </c>
    </row>
    <row r="5081" spans="1:14" x14ac:dyDescent="0.2">
      <c r="A5081">
        <v>311783</v>
      </c>
      <c r="B5081" t="s">
        <v>13</v>
      </c>
      <c r="C5081" t="s">
        <v>98</v>
      </c>
      <c r="D5081">
        <v>2011</v>
      </c>
      <c r="E5081" t="s">
        <v>361</v>
      </c>
      <c r="F5081" t="s">
        <v>362</v>
      </c>
      <c r="H5081">
        <v>7149</v>
      </c>
      <c r="I5081">
        <v>1928</v>
      </c>
      <c r="J5081">
        <v>1520</v>
      </c>
      <c r="K5081">
        <v>1520</v>
      </c>
      <c r="L5081">
        <v>78.8</v>
      </c>
      <c r="M5081">
        <v>21.26</v>
      </c>
      <c r="N5081">
        <f>COUNTIF(Cod_Mun_Norte!B:B,DADOS_SNIS_Minas!A5081)</f>
        <v>1</v>
      </c>
    </row>
    <row r="5082" spans="1:14" x14ac:dyDescent="0.2">
      <c r="A5082">
        <v>311783</v>
      </c>
      <c r="B5082" t="s">
        <v>13</v>
      </c>
      <c r="C5082" t="s">
        <v>98</v>
      </c>
      <c r="D5082">
        <v>2010</v>
      </c>
      <c r="E5082" t="s">
        <v>361</v>
      </c>
      <c r="F5082" t="s">
        <v>362</v>
      </c>
      <c r="H5082">
        <v>7101</v>
      </c>
      <c r="I5082">
        <v>1915</v>
      </c>
      <c r="J5082">
        <v>1441</v>
      </c>
      <c r="K5082">
        <v>1441</v>
      </c>
      <c r="L5082">
        <v>75.3</v>
      </c>
      <c r="M5082">
        <v>20.29</v>
      </c>
      <c r="N5082">
        <f>COUNTIF(Cod_Mun_Norte!B:B,DADOS_SNIS_Minas!A5082)</f>
        <v>1</v>
      </c>
    </row>
    <row r="5083" spans="1:14" x14ac:dyDescent="0.2">
      <c r="A5083">
        <v>311783</v>
      </c>
      <c r="B5083" t="s">
        <v>13</v>
      </c>
      <c r="C5083" t="s">
        <v>98</v>
      </c>
      <c r="D5083">
        <v>2009</v>
      </c>
      <c r="E5083" t="s">
        <v>361</v>
      </c>
      <c r="F5083" t="s">
        <v>362</v>
      </c>
      <c r="H5083">
        <v>6440</v>
      </c>
      <c r="I5083">
        <v>1576</v>
      </c>
      <c r="J5083">
        <v>1318</v>
      </c>
      <c r="K5083">
        <v>1318</v>
      </c>
      <c r="L5083">
        <v>83.6</v>
      </c>
      <c r="M5083">
        <v>20.47</v>
      </c>
      <c r="N5083">
        <f>COUNTIF(Cod_Mun_Norte!B:B,DADOS_SNIS_Minas!A5083)</f>
        <v>1</v>
      </c>
    </row>
    <row r="5084" spans="1:14" x14ac:dyDescent="0.2">
      <c r="A5084">
        <v>311783</v>
      </c>
      <c r="B5084" t="s">
        <v>13</v>
      </c>
      <c r="C5084" t="s">
        <v>98</v>
      </c>
      <c r="D5084">
        <v>2008</v>
      </c>
      <c r="E5084" t="s">
        <v>361</v>
      </c>
      <c r="F5084" t="s">
        <v>362</v>
      </c>
      <c r="H5084">
        <v>6449</v>
      </c>
      <c r="I5084">
        <v>1579</v>
      </c>
      <c r="J5084">
        <v>1269</v>
      </c>
      <c r="K5084">
        <v>1269</v>
      </c>
      <c r="L5084">
        <v>80.400000000000006</v>
      </c>
      <c r="M5084">
        <v>19.68</v>
      </c>
      <c r="N5084">
        <f>COUNTIF(Cod_Mun_Norte!B:B,DADOS_SNIS_Minas!A5084)</f>
        <v>1</v>
      </c>
    </row>
    <row r="5085" spans="1:14" x14ac:dyDescent="0.2">
      <c r="A5085">
        <v>311783</v>
      </c>
      <c r="B5085" t="s">
        <v>13</v>
      </c>
      <c r="C5085" t="s">
        <v>98</v>
      </c>
      <c r="D5085">
        <v>2007</v>
      </c>
      <c r="E5085" t="s">
        <v>361</v>
      </c>
      <c r="F5085" t="s">
        <v>362</v>
      </c>
      <c r="H5085">
        <v>6279</v>
      </c>
      <c r="I5085">
        <v>1537</v>
      </c>
      <c r="J5085">
        <v>1207</v>
      </c>
      <c r="K5085">
        <v>1207</v>
      </c>
      <c r="L5085">
        <v>78.5</v>
      </c>
      <c r="M5085">
        <v>19.22</v>
      </c>
      <c r="N5085">
        <f>COUNTIF(Cod_Mun_Norte!B:B,DADOS_SNIS_Minas!A5085)</f>
        <v>1</v>
      </c>
    </row>
    <row r="5086" spans="1:14" x14ac:dyDescent="0.2">
      <c r="A5086">
        <v>311783</v>
      </c>
      <c r="B5086" t="s">
        <v>13</v>
      </c>
      <c r="C5086" t="s">
        <v>98</v>
      </c>
      <c r="D5086">
        <v>2006</v>
      </c>
      <c r="E5086" t="s">
        <v>361</v>
      </c>
      <c r="F5086" t="s">
        <v>362</v>
      </c>
      <c r="H5086">
        <v>6374</v>
      </c>
      <c r="I5086">
        <v>752</v>
      </c>
      <c r="J5086">
        <v>1149</v>
      </c>
      <c r="K5086">
        <v>1149</v>
      </c>
      <c r="L5086">
        <v>100</v>
      </c>
      <c r="M5086">
        <v>18.03</v>
      </c>
      <c r="N5086">
        <f>COUNTIF(Cod_Mun_Norte!B:B,DADOS_SNIS_Minas!A5086)</f>
        <v>1</v>
      </c>
    </row>
    <row r="5087" spans="1:14" x14ac:dyDescent="0.2">
      <c r="A5087">
        <v>311783</v>
      </c>
      <c r="B5087" t="s">
        <v>13</v>
      </c>
      <c r="C5087" t="s">
        <v>98</v>
      </c>
      <c r="D5087">
        <v>2005</v>
      </c>
      <c r="E5087" t="s">
        <v>361</v>
      </c>
      <c r="F5087" t="s">
        <v>362</v>
      </c>
      <c r="H5087">
        <v>6389</v>
      </c>
      <c r="I5087">
        <v>754</v>
      </c>
      <c r="J5087">
        <v>1049</v>
      </c>
      <c r="K5087">
        <v>1049</v>
      </c>
      <c r="L5087">
        <v>100</v>
      </c>
      <c r="M5087">
        <v>16.420000000000002</v>
      </c>
      <c r="N5087">
        <f>COUNTIF(Cod_Mun_Norte!B:B,DADOS_SNIS_Minas!A5087)</f>
        <v>1</v>
      </c>
    </row>
    <row r="5088" spans="1:14" x14ac:dyDescent="0.2">
      <c r="A5088">
        <v>311783</v>
      </c>
      <c r="B5088" t="s">
        <v>13</v>
      </c>
      <c r="C5088" t="s">
        <v>98</v>
      </c>
      <c r="D5088">
        <v>2004</v>
      </c>
      <c r="E5088" t="s">
        <v>361</v>
      </c>
      <c r="F5088" t="s">
        <v>362</v>
      </c>
      <c r="H5088">
        <v>6405</v>
      </c>
      <c r="I5088">
        <v>756</v>
      </c>
      <c r="J5088">
        <v>994</v>
      </c>
      <c r="K5088">
        <v>994</v>
      </c>
      <c r="L5088">
        <v>100</v>
      </c>
      <c r="M5088">
        <v>15.52</v>
      </c>
      <c r="N5088">
        <f>COUNTIF(Cod_Mun_Norte!B:B,DADOS_SNIS_Minas!A5088)</f>
        <v>1</v>
      </c>
    </row>
    <row r="5089" spans="1:14" x14ac:dyDescent="0.2">
      <c r="A5089">
        <v>311783</v>
      </c>
      <c r="B5089" t="s">
        <v>13</v>
      </c>
      <c r="C5089" t="s">
        <v>98</v>
      </c>
      <c r="D5089">
        <v>2003</v>
      </c>
      <c r="E5089" t="s">
        <v>361</v>
      </c>
      <c r="F5089" t="s">
        <v>362</v>
      </c>
      <c r="H5089">
        <v>6434</v>
      </c>
      <c r="I5089">
        <v>759</v>
      </c>
      <c r="J5089">
        <v>980</v>
      </c>
      <c r="K5089">
        <v>980</v>
      </c>
      <c r="L5089">
        <v>100</v>
      </c>
      <c r="M5089">
        <v>15.23</v>
      </c>
      <c r="N5089">
        <f>COUNTIF(Cod_Mun_Norte!B:B,DADOS_SNIS_Minas!A5089)</f>
        <v>1</v>
      </c>
    </row>
    <row r="5090" spans="1:14" x14ac:dyDescent="0.2">
      <c r="A5090">
        <v>311783</v>
      </c>
      <c r="B5090" t="s">
        <v>13</v>
      </c>
      <c r="C5090" t="s">
        <v>98</v>
      </c>
      <c r="D5090">
        <v>2002</v>
      </c>
      <c r="E5090" t="s">
        <v>361</v>
      </c>
      <c r="F5090" t="s">
        <v>362</v>
      </c>
      <c r="H5090">
        <v>6448</v>
      </c>
      <c r="I5090">
        <v>761</v>
      </c>
      <c r="N5090">
        <f>COUNTIF(Cod_Mun_Norte!B:B,DADOS_SNIS_Minas!A5090)</f>
        <v>1</v>
      </c>
    </row>
    <row r="5091" spans="1:14" x14ac:dyDescent="0.2">
      <c r="A5091">
        <v>311783</v>
      </c>
      <c r="B5091" t="s">
        <v>13</v>
      </c>
      <c r="C5091" t="s">
        <v>98</v>
      </c>
      <c r="D5091">
        <v>2001</v>
      </c>
      <c r="H5091">
        <v>6468</v>
      </c>
      <c r="I5091">
        <v>763</v>
      </c>
      <c r="N5091">
        <f>COUNTIF(Cod_Mun_Norte!B:B,DADOS_SNIS_Minas!A5091)</f>
        <v>1</v>
      </c>
    </row>
    <row r="5092" spans="1:14" x14ac:dyDescent="0.2">
      <c r="A5092">
        <v>311783</v>
      </c>
      <c r="B5092" t="s">
        <v>13</v>
      </c>
      <c r="C5092" t="s">
        <v>98</v>
      </c>
      <c r="D5092">
        <v>2000</v>
      </c>
      <c r="H5092">
        <v>6477</v>
      </c>
      <c r="I5092">
        <v>764</v>
      </c>
      <c r="N5092">
        <f>COUNTIF(Cod_Mun_Norte!B:B,DADOS_SNIS_Minas!A5092)</f>
        <v>1</v>
      </c>
    </row>
    <row r="5093" spans="1:14" x14ac:dyDescent="0.2">
      <c r="A5093">
        <v>311783</v>
      </c>
      <c r="B5093" t="s">
        <v>13</v>
      </c>
      <c r="C5093" t="s">
        <v>98</v>
      </c>
      <c r="D5093">
        <v>1999</v>
      </c>
      <c r="H5093">
        <v>6440</v>
      </c>
      <c r="I5093">
        <v>760</v>
      </c>
      <c r="N5093">
        <f>COUNTIF(Cod_Mun_Norte!B:B,DADOS_SNIS_Minas!A5093)</f>
        <v>1</v>
      </c>
    </row>
    <row r="5094" spans="1:14" x14ac:dyDescent="0.2">
      <c r="A5094">
        <v>311783</v>
      </c>
      <c r="B5094" t="s">
        <v>13</v>
      </c>
      <c r="C5094" t="s">
        <v>98</v>
      </c>
      <c r="D5094">
        <v>1998</v>
      </c>
      <c r="H5094">
        <v>6458</v>
      </c>
      <c r="I5094">
        <v>762</v>
      </c>
      <c r="N5094">
        <f>COUNTIF(Cod_Mun_Norte!B:B,DADOS_SNIS_Minas!A5094)</f>
        <v>1</v>
      </c>
    </row>
    <row r="5095" spans="1:14" x14ac:dyDescent="0.2">
      <c r="A5095">
        <v>311783</v>
      </c>
      <c r="B5095" t="s">
        <v>13</v>
      </c>
      <c r="C5095" t="s">
        <v>98</v>
      </c>
      <c r="D5095">
        <v>1997</v>
      </c>
      <c r="H5095">
        <v>6476</v>
      </c>
      <c r="I5095">
        <v>764</v>
      </c>
      <c r="N5095">
        <f>COUNTIF(Cod_Mun_Norte!B:B,DADOS_SNIS_Minas!A5095)</f>
        <v>1</v>
      </c>
    </row>
    <row r="5096" spans="1:14" x14ac:dyDescent="0.2">
      <c r="A5096">
        <v>311787</v>
      </c>
      <c r="B5096" t="s">
        <v>1020</v>
      </c>
      <c r="C5096" t="s">
        <v>98</v>
      </c>
      <c r="D5096">
        <v>2020</v>
      </c>
      <c r="E5096" t="s">
        <v>361</v>
      </c>
      <c r="F5096" t="s">
        <v>99</v>
      </c>
      <c r="G5096" t="s">
        <v>119</v>
      </c>
      <c r="H5096">
        <v>6800</v>
      </c>
      <c r="I5096">
        <v>6800</v>
      </c>
      <c r="J5096">
        <v>6608</v>
      </c>
      <c r="K5096">
        <v>6608</v>
      </c>
      <c r="L5096">
        <v>97.2</v>
      </c>
      <c r="M5096">
        <v>97.18</v>
      </c>
      <c r="N5096">
        <f>COUNTIF(Cod_Mun_Norte!B:B,DADOS_SNIS_Minas!A5096)</f>
        <v>0</v>
      </c>
    </row>
    <row r="5097" spans="1:14" x14ac:dyDescent="0.2">
      <c r="A5097">
        <v>311787</v>
      </c>
      <c r="B5097" t="s">
        <v>1020</v>
      </c>
      <c r="C5097" t="s">
        <v>98</v>
      </c>
      <c r="D5097">
        <v>2019</v>
      </c>
      <c r="E5097" t="s">
        <v>361</v>
      </c>
      <c r="F5097" t="s">
        <v>99</v>
      </c>
      <c r="G5097" t="s">
        <v>119</v>
      </c>
      <c r="H5097">
        <v>6730</v>
      </c>
      <c r="I5097">
        <v>6730</v>
      </c>
      <c r="J5097">
        <v>6526</v>
      </c>
      <c r="K5097">
        <v>6526</v>
      </c>
      <c r="L5097">
        <v>97</v>
      </c>
      <c r="M5097">
        <v>96.97</v>
      </c>
      <c r="N5097">
        <f>COUNTIF(Cod_Mun_Norte!B:B,DADOS_SNIS_Minas!A5097)</f>
        <v>0</v>
      </c>
    </row>
    <row r="5098" spans="1:14" x14ac:dyDescent="0.2">
      <c r="A5098">
        <v>311787</v>
      </c>
      <c r="B5098" t="s">
        <v>1020</v>
      </c>
      <c r="C5098" t="s">
        <v>98</v>
      </c>
      <c r="D5098">
        <v>2018</v>
      </c>
      <c r="E5098" t="s">
        <v>361</v>
      </c>
      <c r="F5098" t="s">
        <v>99</v>
      </c>
      <c r="H5098">
        <v>6657</v>
      </c>
      <c r="I5098">
        <v>6657</v>
      </c>
      <c r="J5098">
        <v>6510</v>
      </c>
      <c r="K5098">
        <v>6510</v>
      </c>
      <c r="L5098">
        <v>97.8</v>
      </c>
      <c r="M5098">
        <v>97.79</v>
      </c>
      <c r="N5098">
        <f>COUNTIF(Cod_Mun_Norte!B:B,DADOS_SNIS_Minas!A5098)</f>
        <v>0</v>
      </c>
    </row>
    <row r="5099" spans="1:14" x14ac:dyDescent="0.2">
      <c r="A5099">
        <v>311787</v>
      </c>
      <c r="B5099" t="s">
        <v>1020</v>
      </c>
      <c r="C5099" t="s">
        <v>98</v>
      </c>
      <c r="D5099">
        <v>2017</v>
      </c>
      <c r="E5099" t="s">
        <v>361</v>
      </c>
      <c r="F5099" t="s">
        <v>99</v>
      </c>
      <c r="H5099">
        <v>6608</v>
      </c>
      <c r="I5099">
        <v>6608</v>
      </c>
      <c r="J5099">
        <v>6353</v>
      </c>
      <c r="K5099">
        <v>6353</v>
      </c>
      <c r="L5099">
        <v>96.1</v>
      </c>
      <c r="M5099">
        <v>96.14</v>
      </c>
      <c r="N5099">
        <f>COUNTIF(Cod_Mun_Norte!B:B,DADOS_SNIS_Minas!A5099)</f>
        <v>0</v>
      </c>
    </row>
    <row r="5100" spans="1:14" x14ac:dyDescent="0.2">
      <c r="A5100">
        <v>311787</v>
      </c>
      <c r="B5100" t="s">
        <v>1020</v>
      </c>
      <c r="C5100" t="s">
        <v>98</v>
      </c>
      <c r="D5100">
        <v>2016</v>
      </c>
      <c r="E5100" t="s">
        <v>361</v>
      </c>
      <c r="F5100" t="s">
        <v>99</v>
      </c>
      <c r="H5100">
        <v>6545</v>
      </c>
      <c r="I5100">
        <v>6545</v>
      </c>
      <c r="J5100">
        <v>6330</v>
      </c>
      <c r="K5100">
        <v>6330</v>
      </c>
      <c r="L5100">
        <v>96.7</v>
      </c>
      <c r="M5100">
        <v>96.72</v>
      </c>
      <c r="N5100">
        <f>COUNTIF(Cod_Mun_Norte!B:B,DADOS_SNIS_Minas!A5100)</f>
        <v>0</v>
      </c>
    </row>
    <row r="5101" spans="1:14" x14ac:dyDescent="0.2">
      <c r="A5101">
        <v>311787</v>
      </c>
      <c r="B5101" t="s">
        <v>1020</v>
      </c>
      <c r="C5101" t="s">
        <v>98</v>
      </c>
      <c r="D5101">
        <v>2015</v>
      </c>
      <c r="E5101" t="s">
        <v>361</v>
      </c>
      <c r="F5101" t="s">
        <v>362</v>
      </c>
      <c r="H5101">
        <v>6478</v>
      </c>
      <c r="I5101">
        <v>6478</v>
      </c>
      <c r="J5101">
        <v>6256</v>
      </c>
      <c r="K5101">
        <v>6256</v>
      </c>
      <c r="L5101">
        <v>96.6</v>
      </c>
      <c r="M5101">
        <v>96.57</v>
      </c>
      <c r="N5101">
        <f>COUNTIF(Cod_Mun_Norte!B:B,DADOS_SNIS_Minas!A5101)</f>
        <v>0</v>
      </c>
    </row>
    <row r="5102" spans="1:14" x14ac:dyDescent="0.2">
      <c r="A5102">
        <v>311787</v>
      </c>
      <c r="B5102" t="s">
        <v>1020</v>
      </c>
      <c r="C5102" t="s">
        <v>98</v>
      </c>
      <c r="D5102">
        <v>2014</v>
      </c>
      <c r="E5102" t="s">
        <v>361</v>
      </c>
      <c r="F5102" t="s">
        <v>362</v>
      </c>
      <c r="H5102">
        <v>6409</v>
      </c>
      <c r="I5102">
        <v>6409</v>
      </c>
      <c r="J5102">
        <v>6409</v>
      </c>
      <c r="K5102">
        <v>6409</v>
      </c>
      <c r="L5102">
        <v>100</v>
      </c>
      <c r="M5102">
        <v>100</v>
      </c>
      <c r="N5102">
        <f>COUNTIF(Cod_Mun_Norte!B:B,DADOS_SNIS_Minas!A5102)</f>
        <v>0</v>
      </c>
    </row>
    <row r="5103" spans="1:14" x14ac:dyDescent="0.2">
      <c r="A5103">
        <v>311787</v>
      </c>
      <c r="B5103" t="s">
        <v>1020</v>
      </c>
      <c r="C5103" t="s">
        <v>98</v>
      </c>
      <c r="D5103">
        <v>2013</v>
      </c>
      <c r="E5103" t="s">
        <v>361</v>
      </c>
      <c r="F5103" t="s">
        <v>362</v>
      </c>
      <c r="H5103">
        <v>6336</v>
      </c>
      <c r="I5103">
        <v>6336</v>
      </c>
      <c r="J5103">
        <v>6336</v>
      </c>
      <c r="K5103">
        <v>6336</v>
      </c>
      <c r="L5103">
        <v>100</v>
      </c>
      <c r="M5103">
        <v>100</v>
      </c>
      <c r="N5103">
        <f>COUNTIF(Cod_Mun_Norte!B:B,DADOS_SNIS_Minas!A5103)</f>
        <v>0</v>
      </c>
    </row>
    <row r="5104" spans="1:14" x14ac:dyDescent="0.2">
      <c r="A5104">
        <v>311787</v>
      </c>
      <c r="B5104" t="s">
        <v>1020</v>
      </c>
      <c r="C5104" t="s">
        <v>98</v>
      </c>
      <c r="D5104">
        <v>2012</v>
      </c>
      <c r="E5104" t="s">
        <v>361</v>
      </c>
      <c r="F5104" t="s">
        <v>362</v>
      </c>
      <c r="H5104">
        <v>6077</v>
      </c>
      <c r="I5104">
        <v>6077</v>
      </c>
      <c r="J5104">
        <v>6077</v>
      </c>
      <c r="K5104">
        <v>6077</v>
      </c>
      <c r="L5104">
        <v>100</v>
      </c>
      <c r="M5104">
        <v>100</v>
      </c>
      <c r="N5104">
        <f>COUNTIF(Cod_Mun_Norte!B:B,DADOS_SNIS_Minas!A5104)</f>
        <v>0</v>
      </c>
    </row>
    <row r="5105" spans="1:14" x14ac:dyDescent="0.2">
      <c r="A5105">
        <v>311787</v>
      </c>
      <c r="B5105" t="s">
        <v>1020</v>
      </c>
      <c r="C5105" t="s">
        <v>98</v>
      </c>
      <c r="D5105">
        <v>2011</v>
      </c>
      <c r="E5105" t="s">
        <v>361</v>
      </c>
      <c r="F5105" t="s">
        <v>362</v>
      </c>
      <c r="H5105">
        <v>6008</v>
      </c>
      <c r="I5105">
        <v>6008</v>
      </c>
      <c r="J5105">
        <v>6008</v>
      </c>
      <c r="K5105">
        <v>6008</v>
      </c>
      <c r="L5105">
        <v>100</v>
      </c>
      <c r="M5105">
        <v>100</v>
      </c>
      <c r="N5105">
        <f>COUNTIF(Cod_Mun_Norte!B:B,DADOS_SNIS_Minas!A5105)</f>
        <v>0</v>
      </c>
    </row>
    <row r="5106" spans="1:14" x14ac:dyDescent="0.2">
      <c r="A5106">
        <v>311787</v>
      </c>
      <c r="B5106" t="s">
        <v>1020</v>
      </c>
      <c r="C5106" t="s">
        <v>98</v>
      </c>
      <c r="D5106">
        <v>2010</v>
      </c>
      <c r="E5106" t="s">
        <v>361</v>
      </c>
      <c r="F5106" t="s">
        <v>362</v>
      </c>
      <c r="H5106">
        <v>5936</v>
      </c>
      <c r="I5106">
        <v>5936</v>
      </c>
      <c r="J5106">
        <v>5936</v>
      </c>
      <c r="K5106">
        <v>5936</v>
      </c>
      <c r="L5106">
        <v>100</v>
      </c>
      <c r="M5106">
        <v>100</v>
      </c>
      <c r="N5106">
        <f>COUNTIF(Cod_Mun_Norte!B:B,DADOS_SNIS_Minas!A5106)</f>
        <v>0</v>
      </c>
    </row>
    <row r="5107" spans="1:14" x14ac:dyDescent="0.2">
      <c r="A5107">
        <v>311787</v>
      </c>
      <c r="B5107" t="s">
        <v>1020</v>
      </c>
      <c r="C5107" t="s">
        <v>98</v>
      </c>
      <c r="D5107">
        <v>2009</v>
      </c>
      <c r="E5107" t="s">
        <v>1021</v>
      </c>
      <c r="F5107" t="s">
        <v>367</v>
      </c>
      <c r="H5107">
        <v>6072</v>
      </c>
      <c r="I5107">
        <v>3931</v>
      </c>
      <c r="J5107">
        <v>7218</v>
      </c>
      <c r="K5107">
        <v>7218</v>
      </c>
      <c r="L5107">
        <v>100</v>
      </c>
      <c r="M5107">
        <v>100</v>
      </c>
      <c r="N5107">
        <f>COUNTIF(Cod_Mun_Norte!B:B,DADOS_SNIS_Minas!A5107)</f>
        <v>0</v>
      </c>
    </row>
    <row r="5108" spans="1:14" x14ac:dyDescent="0.2">
      <c r="A5108">
        <v>311787</v>
      </c>
      <c r="B5108" t="s">
        <v>1020</v>
      </c>
      <c r="C5108" t="s">
        <v>98</v>
      </c>
      <c r="D5108">
        <v>2008</v>
      </c>
      <c r="E5108" t="s">
        <v>1021</v>
      </c>
      <c r="F5108" t="s">
        <v>367</v>
      </c>
      <c r="H5108">
        <v>5966</v>
      </c>
      <c r="I5108">
        <v>3862</v>
      </c>
      <c r="J5108">
        <v>6893</v>
      </c>
      <c r="K5108">
        <v>6893</v>
      </c>
      <c r="L5108">
        <v>100</v>
      </c>
      <c r="M5108">
        <v>100</v>
      </c>
      <c r="N5108">
        <f>COUNTIF(Cod_Mun_Norte!B:B,DADOS_SNIS_Minas!A5108)</f>
        <v>0</v>
      </c>
    </row>
    <row r="5109" spans="1:14" x14ac:dyDescent="0.2">
      <c r="A5109">
        <v>311787</v>
      </c>
      <c r="B5109" t="s">
        <v>1020</v>
      </c>
      <c r="C5109" t="s">
        <v>98</v>
      </c>
      <c r="D5109">
        <v>2007</v>
      </c>
      <c r="E5109" t="s">
        <v>361</v>
      </c>
      <c r="F5109" t="s">
        <v>99</v>
      </c>
      <c r="H5109">
        <v>5680</v>
      </c>
      <c r="I5109">
        <v>3677</v>
      </c>
      <c r="J5109">
        <v>6513</v>
      </c>
      <c r="K5109">
        <v>6513</v>
      </c>
      <c r="L5109">
        <v>100</v>
      </c>
      <c r="M5109">
        <v>100</v>
      </c>
      <c r="N5109">
        <f>COUNTIF(Cod_Mun_Norte!B:B,DADOS_SNIS_Minas!A5109)</f>
        <v>0</v>
      </c>
    </row>
    <row r="5110" spans="1:14" x14ac:dyDescent="0.2">
      <c r="A5110">
        <v>311787</v>
      </c>
      <c r="B5110" t="s">
        <v>1020</v>
      </c>
      <c r="C5110" t="s">
        <v>98</v>
      </c>
      <c r="D5110">
        <v>2006</v>
      </c>
      <c r="E5110" t="s">
        <v>361</v>
      </c>
      <c r="F5110" t="s">
        <v>362</v>
      </c>
      <c r="H5110">
        <v>5802</v>
      </c>
      <c r="I5110">
        <v>3717</v>
      </c>
      <c r="J5110">
        <v>6169</v>
      </c>
      <c r="K5110">
        <v>6169</v>
      </c>
      <c r="L5110">
        <v>100</v>
      </c>
      <c r="M5110">
        <v>100</v>
      </c>
      <c r="N5110">
        <f>COUNTIF(Cod_Mun_Norte!B:B,DADOS_SNIS_Minas!A5110)</f>
        <v>0</v>
      </c>
    </row>
    <row r="5111" spans="1:14" x14ac:dyDescent="0.2">
      <c r="A5111">
        <v>311787</v>
      </c>
      <c r="B5111" t="s">
        <v>1020</v>
      </c>
      <c r="C5111" t="s">
        <v>98</v>
      </c>
      <c r="D5111">
        <v>2005</v>
      </c>
      <c r="E5111" t="s">
        <v>361</v>
      </c>
      <c r="F5111" t="s">
        <v>362</v>
      </c>
      <c r="H5111">
        <v>5661</v>
      </c>
      <c r="I5111">
        <v>3626</v>
      </c>
      <c r="J5111">
        <v>5876</v>
      </c>
      <c r="K5111">
        <v>5876</v>
      </c>
      <c r="L5111">
        <v>100</v>
      </c>
      <c r="M5111">
        <v>100</v>
      </c>
      <c r="N5111">
        <f>COUNTIF(Cod_Mun_Norte!B:B,DADOS_SNIS_Minas!A5111)</f>
        <v>0</v>
      </c>
    </row>
    <row r="5112" spans="1:14" x14ac:dyDescent="0.2">
      <c r="A5112">
        <v>311787</v>
      </c>
      <c r="B5112" t="s">
        <v>1020</v>
      </c>
      <c r="C5112" t="s">
        <v>98</v>
      </c>
      <c r="D5112">
        <v>2004</v>
      </c>
      <c r="E5112" t="s">
        <v>361</v>
      </c>
      <c r="F5112" t="s">
        <v>362</v>
      </c>
      <c r="H5112">
        <v>5520</v>
      </c>
      <c r="I5112">
        <v>3536</v>
      </c>
      <c r="J5112">
        <v>5623</v>
      </c>
      <c r="K5112">
        <v>5623</v>
      </c>
      <c r="L5112">
        <v>100</v>
      </c>
      <c r="M5112">
        <v>100</v>
      </c>
      <c r="N5112">
        <f>COUNTIF(Cod_Mun_Norte!B:B,DADOS_SNIS_Minas!A5112)</f>
        <v>0</v>
      </c>
    </row>
    <row r="5113" spans="1:14" x14ac:dyDescent="0.2">
      <c r="A5113">
        <v>311787</v>
      </c>
      <c r="B5113" t="s">
        <v>1020</v>
      </c>
      <c r="C5113" t="s">
        <v>98</v>
      </c>
      <c r="D5113">
        <v>2003</v>
      </c>
      <c r="E5113" t="s">
        <v>361</v>
      </c>
      <c r="F5113" t="s">
        <v>99</v>
      </c>
      <c r="H5113">
        <v>5264</v>
      </c>
      <c r="I5113">
        <v>3372</v>
      </c>
      <c r="J5113">
        <v>5343</v>
      </c>
      <c r="K5113">
        <v>5343</v>
      </c>
      <c r="L5113">
        <v>100</v>
      </c>
      <c r="M5113">
        <v>100</v>
      </c>
      <c r="N5113">
        <f>COUNTIF(Cod_Mun_Norte!B:B,DADOS_SNIS_Minas!A5113)</f>
        <v>0</v>
      </c>
    </row>
    <row r="5114" spans="1:14" x14ac:dyDescent="0.2">
      <c r="A5114">
        <v>311787</v>
      </c>
      <c r="B5114" t="s">
        <v>1020</v>
      </c>
      <c r="C5114" t="s">
        <v>98</v>
      </c>
      <c r="D5114">
        <v>2002</v>
      </c>
      <c r="E5114" t="s">
        <v>361</v>
      </c>
      <c r="F5114" t="s">
        <v>362</v>
      </c>
      <c r="H5114">
        <v>5142</v>
      </c>
      <c r="I5114">
        <v>3294</v>
      </c>
      <c r="J5114">
        <v>5229</v>
      </c>
      <c r="K5114">
        <v>5229</v>
      </c>
      <c r="L5114">
        <v>100</v>
      </c>
      <c r="M5114">
        <v>100</v>
      </c>
      <c r="N5114">
        <f>COUNTIF(Cod_Mun_Norte!B:B,DADOS_SNIS_Minas!A5114)</f>
        <v>0</v>
      </c>
    </row>
    <row r="5115" spans="1:14" x14ac:dyDescent="0.2">
      <c r="A5115">
        <v>311787</v>
      </c>
      <c r="B5115" t="s">
        <v>1020</v>
      </c>
      <c r="C5115" t="s">
        <v>98</v>
      </c>
      <c r="D5115">
        <v>2001</v>
      </c>
      <c r="E5115" t="s">
        <v>361</v>
      </c>
      <c r="F5115" t="s">
        <v>362</v>
      </c>
      <c r="H5115">
        <v>5036</v>
      </c>
      <c r="I5115">
        <v>3226</v>
      </c>
      <c r="J5115">
        <v>5025</v>
      </c>
      <c r="K5115">
        <v>5025</v>
      </c>
      <c r="L5115">
        <v>100</v>
      </c>
      <c r="M5115">
        <v>99.78</v>
      </c>
      <c r="N5115">
        <f>COUNTIF(Cod_Mun_Norte!B:B,DADOS_SNIS_Minas!A5115)</f>
        <v>0</v>
      </c>
    </row>
    <row r="5116" spans="1:14" x14ac:dyDescent="0.2">
      <c r="A5116">
        <v>311787</v>
      </c>
      <c r="B5116" t="s">
        <v>1020</v>
      </c>
      <c r="C5116" t="s">
        <v>98</v>
      </c>
      <c r="D5116">
        <v>2000</v>
      </c>
      <c r="E5116" t="s">
        <v>361</v>
      </c>
      <c r="F5116" t="s">
        <v>362</v>
      </c>
      <c r="H5116">
        <v>4880</v>
      </c>
      <c r="I5116">
        <v>3126</v>
      </c>
      <c r="J5116">
        <v>4957</v>
      </c>
      <c r="L5116">
        <v>100</v>
      </c>
      <c r="N5116">
        <f>COUNTIF(Cod_Mun_Norte!B:B,DADOS_SNIS_Minas!A5116)</f>
        <v>0</v>
      </c>
    </row>
    <row r="5117" spans="1:14" x14ac:dyDescent="0.2">
      <c r="A5117">
        <v>311787</v>
      </c>
      <c r="B5117" t="s">
        <v>1020</v>
      </c>
      <c r="C5117" t="s">
        <v>98</v>
      </c>
      <c r="D5117">
        <v>1999</v>
      </c>
      <c r="E5117" t="s">
        <v>361</v>
      </c>
      <c r="F5117" t="s">
        <v>362</v>
      </c>
      <c r="H5117">
        <v>4581</v>
      </c>
      <c r="I5117">
        <v>2934</v>
      </c>
      <c r="J5117">
        <v>4334</v>
      </c>
      <c r="L5117">
        <v>100</v>
      </c>
      <c r="N5117">
        <f>COUNTIF(Cod_Mun_Norte!B:B,DADOS_SNIS_Minas!A5117)</f>
        <v>0</v>
      </c>
    </row>
    <row r="5118" spans="1:14" x14ac:dyDescent="0.2">
      <c r="A5118">
        <v>311787</v>
      </c>
      <c r="B5118" t="s">
        <v>1020</v>
      </c>
      <c r="C5118" t="s">
        <v>98</v>
      </c>
      <c r="D5118">
        <v>1998</v>
      </c>
      <c r="E5118" t="s">
        <v>361</v>
      </c>
      <c r="F5118" t="s">
        <v>99</v>
      </c>
      <c r="H5118">
        <v>4483</v>
      </c>
      <c r="I5118">
        <v>2872</v>
      </c>
      <c r="J5118">
        <v>3889</v>
      </c>
      <c r="L5118">
        <v>135.4</v>
      </c>
      <c r="N5118">
        <f>COUNTIF(Cod_Mun_Norte!B:B,DADOS_SNIS_Minas!A5118)</f>
        <v>0</v>
      </c>
    </row>
    <row r="5119" spans="1:14" x14ac:dyDescent="0.2">
      <c r="A5119">
        <v>311787</v>
      </c>
      <c r="B5119" t="s">
        <v>1020</v>
      </c>
      <c r="C5119" t="s">
        <v>98</v>
      </c>
      <c r="D5119">
        <v>1997</v>
      </c>
      <c r="H5119">
        <v>4384</v>
      </c>
      <c r="I5119">
        <v>2808</v>
      </c>
      <c r="N5119">
        <f>COUNTIF(Cod_Mun_Norte!B:B,DADOS_SNIS_Minas!A5119)</f>
        <v>0</v>
      </c>
    </row>
    <row r="5120" spans="1:14" x14ac:dyDescent="0.2">
      <c r="A5120">
        <v>311790</v>
      </c>
      <c r="B5120" t="s">
        <v>1022</v>
      </c>
      <c r="C5120" t="s">
        <v>98</v>
      </c>
      <c r="D5120">
        <v>2020</v>
      </c>
      <c r="E5120" t="s">
        <v>1023</v>
      </c>
      <c r="F5120" t="s">
        <v>367</v>
      </c>
      <c r="G5120" t="s">
        <v>368</v>
      </c>
      <c r="H5120">
        <v>12082</v>
      </c>
      <c r="I5120">
        <v>8951</v>
      </c>
      <c r="J5120">
        <v>8672</v>
      </c>
      <c r="K5120">
        <v>8672</v>
      </c>
      <c r="L5120">
        <v>96.9</v>
      </c>
      <c r="M5120">
        <v>71.78</v>
      </c>
      <c r="N5120">
        <f>COUNTIF(Cod_Mun_Norte!B:B,DADOS_SNIS_Minas!A5120)</f>
        <v>0</v>
      </c>
    </row>
    <row r="5121" spans="1:14" x14ac:dyDescent="0.2">
      <c r="A5121">
        <v>311790</v>
      </c>
      <c r="B5121" t="s">
        <v>1022</v>
      </c>
      <c r="C5121" t="s">
        <v>98</v>
      </c>
      <c r="D5121">
        <v>2019</v>
      </c>
      <c r="E5121" t="s">
        <v>1023</v>
      </c>
      <c r="F5121" t="s">
        <v>367</v>
      </c>
      <c r="G5121" t="s">
        <v>368</v>
      </c>
      <c r="H5121">
        <v>11950</v>
      </c>
      <c r="I5121">
        <v>8853</v>
      </c>
      <c r="J5121">
        <v>8672</v>
      </c>
      <c r="K5121">
        <v>8672</v>
      </c>
      <c r="L5121">
        <v>98</v>
      </c>
      <c r="M5121">
        <v>72.569999999999993</v>
      </c>
      <c r="N5121">
        <f>COUNTIF(Cod_Mun_Norte!B:B,DADOS_SNIS_Minas!A5121)</f>
        <v>0</v>
      </c>
    </row>
    <row r="5122" spans="1:14" x14ac:dyDescent="0.2">
      <c r="A5122">
        <v>311790</v>
      </c>
      <c r="B5122" t="s">
        <v>1022</v>
      </c>
      <c r="C5122" t="s">
        <v>98</v>
      </c>
      <c r="D5122">
        <v>2018</v>
      </c>
      <c r="E5122" t="s">
        <v>1023</v>
      </c>
      <c r="F5122" t="s">
        <v>367</v>
      </c>
      <c r="H5122">
        <v>11813</v>
      </c>
      <c r="I5122">
        <v>8751</v>
      </c>
      <c r="J5122">
        <v>8519</v>
      </c>
      <c r="K5122">
        <v>8519</v>
      </c>
      <c r="L5122">
        <v>97.4</v>
      </c>
      <c r="M5122">
        <v>72.12</v>
      </c>
      <c r="N5122">
        <f>COUNTIF(Cod_Mun_Norte!B:B,DADOS_SNIS_Minas!A5122)</f>
        <v>0</v>
      </c>
    </row>
    <row r="5123" spans="1:14" x14ac:dyDescent="0.2">
      <c r="A5123">
        <v>311790</v>
      </c>
      <c r="B5123" t="s">
        <v>1022</v>
      </c>
      <c r="C5123" t="s">
        <v>98</v>
      </c>
      <c r="D5123">
        <v>2017</v>
      </c>
      <c r="E5123" t="s">
        <v>1023</v>
      </c>
      <c r="F5123" t="s">
        <v>367</v>
      </c>
      <c r="H5123">
        <v>11706</v>
      </c>
      <c r="I5123">
        <v>8672</v>
      </c>
      <c r="J5123">
        <v>8405</v>
      </c>
      <c r="K5123">
        <v>8405</v>
      </c>
      <c r="L5123">
        <v>96.9</v>
      </c>
      <c r="M5123">
        <v>71.8</v>
      </c>
      <c r="N5123">
        <f>COUNTIF(Cod_Mun_Norte!B:B,DADOS_SNIS_Minas!A5123)</f>
        <v>0</v>
      </c>
    </row>
    <row r="5124" spans="1:14" x14ac:dyDescent="0.2">
      <c r="A5124">
        <v>311790</v>
      </c>
      <c r="B5124" t="s">
        <v>1022</v>
      </c>
      <c r="C5124" t="s">
        <v>98</v>
      </c>
      <c r="D5124">
        <v>2016</v>
      </c>
      <c r="E5124" t="s">
        <v>361</v>
      </c>
      <c r="F5124" t="s">
        <v>99</v>
      </c>
      <c r="H5124">
        <v>11588</v>
      </c>
      <c r="I5124">
        <v>8585</v>
      </c>
      <c r="J5124">
        <v>8259</v>
      </c>
      <c r="K5124">
        <v>8259</v>
      </c>
      <c r="L5124">
        <v>96.2</v>
      </c>
      <c r="M5124">
        <v>71.27</v>
      </c>
      <c r="N5124">
        <f>COUNTIF(Cod_Mun_Norte!B:B,DADOS_SNIS_Minas!A5124)</f>
        <v>0</v>
      </c>
    </row>
    <row r="5125" spans="1:14" x14ac:dyDescent="0.2">
      <c r="A5125">
        <v>311790</v>
      </c>
      <c r="B5125" t="s">
        <v>1022</v>
      </c>
      <c r="C5125" t="s">
        <v>98</v>
      </c>
      <c r="D5125">
        <v>2015</v>
      </c>
      <c r="E5125" t="s">
        <v>361</v>
      </c>
      <c r="F5125" t="s">
        <v>99</v>
      </c>
      <c r="H5125">
        <v>11464</v>
      </c>
      <c r="I5125">
        <v>8493</v>
      </c>
      <c r="J5125">
        <v>8195</v>
      </c>
      <c r="K5125">
        <v>8195</v>
      </c>
      <c r="L5125">
        <v>96.5</v>
      </c>
      <c r="M5125">
        <v>71.48</v>
      </c>
      <c r="N5125">
        <f>COUNTIF(Cod_Mun_Norte!B:B,DADOS_SNIS_Minas!A5125)</f>
        <v>0</v>
      </c>
    </row>
    <row r="5126" spans="1:14" x14ac:dyDescent="0.2">
      <c r="A5126">
        <v>311790</v>
      </c>
      <c r="B5126" t="s">
        <v>1022</v>
      </c>
      <c r="C5126" t="s">
        <v>98</v>
      </c>
      <c r="D5126">
        <v>2014</v>
      </c>
      <c r="E5126" t="s">
        <v>361</v>
      </c>
      <c r="F5126" t="s">
        <v>99</v>
      </c>
      <c r="H5126">
        <v>11334</v>
      </c>
      <c r="I5126">
        <v>8397</v>
      </c>
      <c r="J5126">
        <v>8397</v>
      </c>
      <c r="K5126">
        <v>8397</v>
      </c>
      <c r="L5126">
        <v>100</v>
      </c>
      <c r="M5126">
        <v>74.09</v>
      </c>
      <c r="N5126">
        <f>COUNTIF(Cod_Mun_Norte!B:B,DADOS_SNIS_Minas!A5126)</f>
        <v>0</v>
      </c>
    </row>
    <row r="5127" spans="1:14" x14ac:dyDescent="0.2">
      <c r="A5127">
        <v>311790</v>
      </c>
      <c r="B5127" t="s">
        <v>1022</v>
      </c>
      <c r="C5127" t="s">
        <v>98</v>
      </c>
      <c r="D5127">
        <v>2013</v>
      </c>
      <c r="E5127" t="s">
        <v>361</v>
      </c>
      <c r="F5127" t="s">
        <v>99</v>
      </c>
      <c r="H5127">
        <v>11198</v>
      </c>
      <c r="I5127">
        <v>8296</v>
      </c>
      <c r="J5127">
        <v>8296</v>
      </c>
      <c r="K5127">
        <v>8296</v>
      </c>
      <c r="L5127">
        <v>100</v>
      </c>
      <c r="M5127">
        <v>74.08</v>
      </c>
      <c r="N5127">
        <f>COUNTIF(Cod_Mun_Norte!B:B,DADOS_SNIS_Minas!A5127)</f>
        <v>0</v>
      </c>
    </row>
    <row r="5128" spans="1:14" x14ac:dyDescent="0.2">
      <c r="A5128">
        <v>311790</v>
      </c>
      <c r="B5128" t="s">
        <v>1022</v>
      </c>
      <c r="C5128" t="s">
        <v>98</v>
      </c>
      <c r="D5128">
        <v>2012</v>
      </c>
      <c r="E5128" t="s">
        <v>1024</v>
      </c>
      <c r="F5128" t="s">
        <v>367</v>
      </c>
      <c r="H5128">
        <v>10732</v>
      </c>
      <c r="I5128">
        <v>7951</v>
      </c>
      <c r="J5128">
        <v>7951</v>
      </c>
      <c r="K5128">
        <v>7951</v>
      </c>
      <c r="L5128">
        <v>100</v>
      </c>
      <c r="M5128">
        <v>74.09</v>
      </c>
      <c r="N5128">
        <f>COUNTIF(Cod_Mun_Norte!B:B,DADOS_SNIS_Minas!A5128)</f>
        <v>0</v>
      </c>
    </row>
    <row r="5129" spans="1:14" x14ac:dyDescent="0.2">
      <c r="A5129">
        <v>311790</v>
      </c>
      <c r="B5129" t="s">
        <v>1022</v>
      </c>
      <c r="C5129" t="s">
        <v>98</v>
      </c>
      <c r="D5129">
        <v>2011</v>
      </c>
      <c r="E5129" t="s">
        <v>1024</v>
      </c>
      <c r="F5129" t="s">
        <v>367</v>
      </c>
      <c r="H5129">
        <v>10602</v>
      </c>
      <c r="I5129">
        <v>7854</v>
      </c>
      <c r="J5129">
        <v>7854</v>
      </c>
      <c r="K5129">
        <v>7854</v>
      </c>
      <c r="L5129">
        <v>100</v>
      </c>
      <c r="M5129">
        <v>74.08</v>
      </c>
      <c r="N5129">
        <f>COUNTIF(Cod_Mun_Norte!B:B,DADOS_SNIS_Minas!A5129)</f>
        <v>0</v>
      </c>
    </row>
    <row r="5130" spans="1:14" x14ac:dyDescent="0.2">
      <c r="A5130">
        <v>311790</v>
      </c>
      <c r="B5130" t="s">
        <v>1022</v>
      </c>
      <c r="C5130" t="s">
        <v>98</v>
      </c>
      <c r="D5130">
        <v>2010</v>
      </c>
      <c r="E5130" t="s">
        <v>1024</v>
      </c>
      <c r="F5130" t="s">
        <v>367</v>
      </c>
      <c r="H5130">
        <v>10468</v>
      </c>
      <c r="I5130">
        <v>7755</v>
      </c>
      <c r="J5130">
        <v>7755</v>
      </c>
      <c r="K5130">
        <v>7755</v>
      </c>
      <c r="L5130">
        <v>100</v>
      </c>
      <c r="M5130">
        <v>74.08</v>
      </c>
      <c r="N5130">
        <f>COUNTIF(Cod_Mun_Norte!B:B,DADOS_SNIS_Minas!A5130)</f>
        <v>0</v>
      </c>
    </row>
    <row r="5131" spans="1:14" x14ac:dyDescent="0.2">
      <c r="A5131">
        <v>311790</v>
      </c>
      <c r="B5131" t="s">
        <v>1022</v>
      </c>
      <c r="C5131" t="s">
        <v>98</v>
      </c>
      <c r="D5131">
        <v>2009</v>
      </c>
      <c r="E5131" t="s">
        <v>1024</v>
      </c>
      <c r="F5131" t="s">
        <v>367</v>
      </c>
      <c r="H5131">
        <v>10261</v>
      </c>
      <c r="I5131">
        <v>7533</v>
      </c>
      <c r="J5131">
        <v>7952</v>
      </c>
      <c r="K5131">
        <v>7952</v>
      </c>
      <c r="L5131">
        <v>100</v>
      </c>
      <c r="M5131">
        <v>77.5</v>
      </c>
      <c r="N5131">
        <f>COUNTIF(Cod_Mun_Norte!B:B,DADOS_SNIS_Minas!A5131)</f>
        <v>0</v>
      </c>
    </row>
    <row r="5132" spans="1:14" x14ac:dyDescent="0.2">
      <c r="A5132">
        <v>311790</v>
      </c>
      <c r="B5132" t="s">
        <v>1022</v>
      </c>
      <c r="C5132" t="s">
        <v>98</v>
      </c>
      <c r="D5132">
        <v>2008</v>
      </c>
      <c r="E5132" t="s">
        <v>361</v>
      </c>
      <c r="F5132" t="s">
        <v>99</v>
      </c>
      <c r="H5132">
        <v>10127</v>
      </c>
      <c r="I5132">
        <v>7434</v>
      </c>
      <c r="J5132">
        <v>7713</v>
      </c>
      <c r="K5132">
        <v>7713</v>
      </c>
      <c r="L5132">
        <v>100</v>
      </c>
      <c r="M5132">
        <v>76.16</v>
      </c>
      <c r="N5132">
        <f>COUNTIF(Cod_Mun_Norte!B:B,DADOS_SNIS_Minas!A5132)</f>
        <v>0</v>
      </c>
    </row>
    <row r="5133" spans="1:14" x14ac:dyDescent="0.2">
      <c r="A5133">
        <v>311790</v>
      </c>
      <c r="B5133" t="s">
        <v>1022</v>
      </c>
      <c r="C5133" t="s">
        <v>98</v>
      </c>
      <c r="D5133">
        <v>2007</v>
      </c>
      <c r="E5133" t="s">
        <v>361</v>
      </c>
      <c r="F5133" t="s">
        <v>99</v>
      </c>
      <c r="H5133">
        <v>9692</v>
      </c>
      <c r="I5133">
        <v>7115</v>
      </c>
      <c r="J5133">
        <v>7514</v>
      </c>
      <c r="K5133">
        <v>7514</v>
      </c>
      <c r="L5133">
        <v>100</v>
      </c>
      <c r="M5133">
        <v>77.53</v>
      </c>
      <c r="N5133">
        <f>COUNTIF(Cod_Mun_Norte!B:B,DADOS_SNIS_Minas!A5133)</f>
        <v>0</v>
      </c>
    </row>
    <row r="5134" spans="1:14" x14ac:dyDescent="0.2">
      <c r="A5134">
        <v>311790</v>
      </c>
      <c r="B5134" t="s">
        <v>1022</v>
      </c>
      <c r="C5134" t="s">
        <v>98</v>
      </c>
      <c r="D5134">
        <v>2006</v>
      </c>
      <c r="E5134" t="s">
        <v>361</v>
      </c>
      <c r="F5134" t="s">
        <v>99</v>
      </c>
      <c r="H5134">
        <v>9932</v>
      </c>
      <c r="I5134">
        <v>6968</v>
      </c>
      <c r="J5134">
        <v>7249</v>
      </c>
      <c r="K5134">
        <v>7249</v>
      </c>
      <c r="L5134">
        <v>100</v>
      </c>
      <c r="M5134">
        <v>72.989999999999995</v>
      </c>
      <c r="N5134">
        <f>COUNTIF(Cod_Mun_Norte!B:B,DADOS_SNIS_Minas!A5134)</f>
        <v>0</v>
      </c>
    </row>
    <row r="5135" spans="1:14" x14ac:dyDescent="0.2">
      <c r="A5135">
        <v>311790</v>
      </c>
      <c r="B5135" t="s">
        <v>1022</v>
      </c>
      <c r="C5135" t="s">
        <v>98</v>
      </c>
      <c r="D5135">
        <v>2005</v>
      </c>
      <c r="E5135" t="s">
        <v>361</v>
      </c>
      <c r="F5135" t="s">
        <v>99</v>
      </c>
      <c r="H5135">
        <v>9748</v>
      </c>
      <c r="I5135">
        <v>6839</v>
      </c>
      <c r="J5135">
        <v>7013</v>
      </c>
      <c r="K5135">
        <v>7013</v>
      </c>
      <c r="L5135">
        <v>100</v>
      </c>
      <c r="M5135">
        <v>71.94</v>
      </c>
      <c r="N5135">
        <f>COUNTIF(Cod_Mun_Norte!B:B,DADOS_SNIS_Minas!A5135)</f>
        <v>0</v>
      </c>
    </row>
    <row r="5136" spans="1:14" x14ac:dyDescent="0.2">
      <c r="A5136">
        <v>311790</v>
      </c>
      <c r="B5136" t="s">
        <v>1022</v>
      </c>
      <c r="C5136" t="s">
        <v>98</v>
      </c>
      <c r="D5136">
        <v>2004</v>
      </c>
      <c r="E5136" t="s">
        <v>361</v>
      </c>
      <c r="F5136" t="s">
        <v>99</v>
      </c>
      <c r="H5136">
        <v>9563</v>
      </c>
      <c r="I5136">
        <v>6709</v>
      </c>
      <c r="J5136">
        <v>6895</v>
      </c>
      <c r="K5136">
        <v>6895</v>
      </c>
      <c r="L5136">
        <v>100</v>
      </c>
      <c r="M5136">
        <v>72.099999999999994</v>
      </c>
      <c r="N5136">
        <f>COUNTIF(Cod_Mun_Norte!B:B,DADOS_SNIS_Minas!A5136)</f>
        <v>0</v>
      </c>
    </row>
    <row r="5137" spans="1:14" x14ac:dyDescent="0.2">
      <c r="A5137">
        <v>311790</v>
      </c>
      <c r="B5137" t="s">
        <v>1022</v>
      </c>
      <c r="C5137" t="s">
        <v>98</v>
      </c>
      <c r="D5137">
        <v>2003</v>
      </c>
      <c r="E5137" t="s">
        <v>361</v>
      </c>
      <c r="F5137" t="s">
        <v>99</v>
      </c>
      <c r="H5137">
        <v>9229</v>
      </c>
      <c r="I5137">
        <v>6475</v>
      </c>
      <c r="N5137">
        <f>COUNTIF(Cod_Mun_Norte!B:B,DADOS_SNIS_Minas!A5137)</f>
        <v>0</v>
      </c>
    </row>
    <row r="5138" spans="1:14" x14ac:dyDescent="0.2">
      <c r="A5138">
        <v>311790</v>
      </c>
      <c r="B5138" t="s">
        <v>1022</v>
      </c>
      <c r="C5138" t="s">
        <v>98</v>
      </c>
      <c r="D5138">
        <v>2002</v>
      </c>
      <c r="E5138" t="s">
        <v>361</v>
      </c>
      <c r="F5138" t="s">
        <v>99</v>
      </c>
      <c r="H5138">
        <v>9069</v>
      </c>
      <c r="I5138">
        <v>6363</v>
      </c>
      <c r="N5138">
        <f>COUNTIF(Cod_Mun_Norte!B:B,DADOS_SNIS_Minas!A5138)</f>
        <v>0</v>
      </c>
    </row>
    <row r="5139" spans="1:14" x14ac:dyDescent="0.2">
      <c r="A5139">
        <v>311790</v>
      </c>
      <c r="B5139" t="s">
        <v>1022</v>
      </c>
      <c r="C5139" t="s">
        <v>98</v>
      </c>
      <c r="D5139">
        <v>2001</v>
      </c>
      <c r="E5139" t="s">
        <v>361</v>
      </c>
      <c r="F5139" t="s">
        <v>99</v>
      </c>
      <c r="H5139">
        <v>8922</v>
      </c>
      <c r="I5139">
        <v>6260</v>
      </c>
      <c r="N5139">
        <f>COUNTIF(Cod_Mun_Norte!B:B,DADOS_SNIS_Minas!A5139)</f>
        <v>0</v>
      </c>
    </row>
    <row r="5140" spans="1:14" x14ac:dyDescent="0.2">
      <c r="A5140">
        <v>311790</v>
      </c>
      <c r="B5140" t="s">
        <v>1022</v>
      </c>
      <c r="C5140" t="s">
        <v>98</v>
      </c>
      <c r="D5140">
        <v>2000</v>
      </c>
      <c r="E5140" t="s">
        <v>361</v>
      </c>
      <c r="F5140" t="s">
        <v>99</v>
      </c>
      <c r="H5140">
        <v>8726</v>
      </c>
      <c r="I5140">
        <v>6122</v>
      </c>
      <c r="N5140">
        <f>COUNTIF(Cod_Mun_Norte!B:B,DADOS_SNIS_Minas!A5140)</f>
        <v>0</v>
      </c>
    </row>
    <row r="5141" spans="1:14" x14ac:dyDescent="0.2">
      <c r="A5141">
        <v>311790</v>
      </c>
      <c r="B5141" t="s">
        <v>1022</v>
      </c>
      <c r="C5141" t="s">
        <v>98</v>
      </c>
      <c r="D5141">
        <v>1999</v>
      </c>
      <c r="E5141" t="s">
        <v>361</v>
      </c>
      <c r="F5141" t="s">
        <v>99</v>
      </c>
      <c r="H5141">
        <v>8255</v>
      </c>
      <c r="I5141">
        <v>5330</v>
      </c>
      <c r="N5141">
        <f>COUNTIF(Cod_Mun_Norte!B:B,DADOS_SNIS_Minas!A5141)</f>
        <v>0</v>
      </c>
    </row>
    <row r="5142" spans="1:14" x14ac:dyDescent="0.2">
      <c r="A5142">
        <v>311790</v>
      </c>
      <c r="B5142" t="s">
        <v>1022</v>
      </c>
      <c r="C5142" t="s">
        <v>98</v>
      </c>
      <c r="D5142">
        <v>1998</v>
      </c>
      <c r="E5142" t="s">
        <v>361</v>
      </c>
      <c r="F5142" t="s">
        <v>99</v>
      </c>
      <c r="H5142">
        <v>8088</v>
      </c>
      <c r="I5142">
        <v>5222</v>
      </c>
      <c r="N5142">
        <f>COUNTIF(Cod_Mun_Norte!B:B,DADOS_SNIS_Minas!A5142)</f>
        <v>0</v>
      </c>
    </row>
    <row r="5143" spans="1:14" x14ac:dyDescent="0.2">
      <c r="A5143">
        <v>311790</v>
      </c>
      <c r="B5143" t="s">
        <v>1022</v>
      </c>
      <c r="C5143" t="s">
        <v>98</v>
      </c>
      <c r="D5143">
        <v>1997</v>
      </c>
      <c r="H5143">
        <v>7922</v>
      </c>
      <c r="I5143">
        <v>5115</v>
      </c>
      <c r="N5143">
        <f>COUNTIF(Cod_Mun_Norte!B:B,DADOS_SNIS_Minas!A5143)</f>
        <v>0</v>
      </c>
    </row>
    <row r="5144" spans="1:14" x14ac:dyDescent="0.2">
      <c r="A5144">
        <v>311790</v>
      </c>
      <c r="B5144" t="s">
        <v>1022</v>
      </c>
      <c r="C5144" t="s">
        <v>98</v>
      </c>
      <c r="D5144">
        <v>1996</v>
      </c>
      <c r="H5144">
        <v>7725</v>
      </c>
      <c r="I5144">
        <v>4988</v>
      </c>
      <c r="N5144">
        <f>COUNTIF(Cod_Mun_Norte!B:B,DADOS_SNIS_Minas!A5144)</f>
        <v>0</v>
      </c>
    </row>
    <row r="5145" spans="1:14" x14ac:dyDescent="0.2">
      <c r="A5145">
        <v>311790</v>
      </c>
      <c r="B5145" t="s">
        <v>1022</v>
      </c>
      <c r="C5145" t="s">
        <v>98</v>
      </c>
      <c r="D5145">
        <v>1995</v>
      </c>
      <c r="H5145">
        <v>7586</v>
      </c>
      <c r="I5145">
        <v>4898</v>
      </c>
      <c r="N5145">
        <f>COUNTIF(Cod_Mun_Norte!B:B,DADOS_SNIS_Minas!A5145)</f>
        <v>0</v>
      </c>
    </row>
    <row r="5146" spans="1:14" x14ac:dyDescent="0.2">
      <c r="A5146">
        <v>311800</v>
      </c>
      <c r="B5146" t="s">
        <v>1025</v>
      </c>
      <c r="C5146" t="s">
        <v>98</v>
      </c>
      <c r="D5146">
        <v>2020</v>
      </c>
      <c r="E5146" t="s">
        <v>1026</v>
      </c>
      <c r="F5146" t="s">
        <v>367</v>
      </c>
      <c r="G5146" t="s">
        <v>368</v>
      </c>
      <c r="H5146">
        <v>55309</v>
      </c>
      <c r="I5146">
        <v>53846</v>
      </c>
      <c r="J5146">
        <v>44527</v>
      </c>
      <c r="K5146">
        <v>44527</v>
      </c>
      <c r="L5146">
        <v>82.7</v>
      </c>
      <c r="M5146">
        <v>80.510000000000005</v>
      </c>
      <c r="N5146">
        <f>COUNTIF(Cod_Mun_Norte!B:B,DADOS_SNIS_Minas!A5146)</f>
        <v>0</v>
      </c>
    </row>
    <row r="5147" spans="1:14" x14ac:dyDescent="0.2">
      <c r="A5147">
        <v>311800</v>
      </c>
      <c r="B5147" t="s">
        <v>1025</v>
      </c>
      <c r="C5147" t="s">
        <v>98</v>
      </c>
      <c r="D5147">
        <v>2019</v>
      </c>
      <c r="E5147" t="s">
        <v>1026</v>
      </c>
      <c r="F5147" t="s">
        <v>367</v>
      </c>
      <c r="G5147" t="s">
        <v>368</v>
      </c>
      <c r="H5147">
        <v>54762</v>
      </c>
      <c r="I5147">
        <v>53314</v>
      </c>
      <c r="J5147">
        <v>43668</v>
      </c>
      <c r="K5147">
        <v>43668</v>
      </c>
      <c r="L5147">
        <v>81.900000000000006</v>
      </c>
      <c r="M5147">
        <v>79.739999999999995</v>
      </c>
      <c r="N5147">
        <f>COUNTIF(Cod_Mun_Norte!B:B,DADOS_SNIS_Minas!A5147)</f>
        <v>0</v>
      </c>
    </row>
    <row r="5148" spans="1:14" x14ac:dyDescent="0.2">
      <c r="A5148">
        <v>311800</v>
      </c>
      <c r="B5148" t="s">
        <v>1025</v>
      </c>
      <c r="C5148" t="s">
        <v>98</v>
      </c>
      <c r="D5148">
        <v>2018</v>
      </c>
      <c r="E5148" t="s">
        <v>1026</v>
      </c>
      <c r="F5148" t="s">
        <v>367</v>
      </c>
      <c r="H5148">
        <v>54196</v>
      </c>
      <c r="I5148">
        <v>52763</v>
      </c>
      <c r="J5148">
        <v>42148</v>
      </c>
      <c r="K5148">
        <v>42148</v>
      </c>
      <c r="L5148">
        <v>79.900000000000006</v>
      </c>
      <c r="M5148">
        <v>77.77</v>
      </c>
      <c r="N5148">
        <f>COUNTIF(Cod_Mun_Norte!B:B,DADOS_SNIS_Minas!A5148)</f>
        <v>0</v>
      </c>
    </row>
    <row r="5149" spans="1:14" x14ac:dyDescent="0.2">
      <c r="A5149">
        <v>311800</v>
      </c>
      <c r="B5149" t="s">
        <v>1025</v>
      </c>
      <c r="C5149" t="s">
        <v>98</v>
      </c>
      <c r="D5149">
        <v>2017</v>
      </c>
      <c r="E5149" t="s">
        <v>1026</v>
      </c>
      <c r="F5149" t="s">
        <v>367</v>
      </c>
      <c r="H5149">
        <v>53843</v>
      </c>
      <c r="I5149">
        <v>52419</v>
      </c>
      <c r="J5149">
        <v>42193</v>
      </c>
      <c r="K5149">
        <v>42193</v>
      </c>
      <c r="L5149">
        <v>80.5</v>
      </c>
      <c r="M5149">
        <v>78.36</v>
      </c>
      <c r="N5149">
        <f>COUNTIF(Cod_Mun_Norte!B:B,DADOS_SNIS_Minas!A5149)</f>
        <v>0</v>
      </c>
    </row>
    <row r="5150" spans="1:14" x14ac:dyDescent="0.2">
      <c r="A5150">
        <v>311800</v>
      </c>
      <c r="B5150" t="s">
        <v>1025</v>
      </c>
      <c r="C5150" t="s">
        <v>98</v>
      </c>
      <c r="D5150">
        <v>2016</v>
      </c>
      <c r="E5150" t="s">
        <v>1026</v>
      </c>
      <c r="F5150" t="s">
        <v>367</v>
      </c>
      <c r="H5150">
        <v>53348</v>
      </c>
      <c r="I5150">
        <v>51937</v>
      </c>
      <c r="J5150">
        <v>41981</v>
      </c>
      <c r="K5150">
        <v>41981</v>
      </c>
      <c r="L5150">
        <v>80.8</v>
      </c>
      <c r="M5150">
        <v>78.69</v>
      </c>
      <c r="N5150">
        <f>COUNTIF(Cod_Mun_Norte!B:B,DADOS_SNIS_Minas!A5150)</f>
        <v>0</v>
      </c>
    </row>
    <row r="5151" spans="1:14" x14ac:dyDescent="0.2">
      <c r="A5151">
        <v>311800</v>
      </c>
      <c r="B5151" t="s">
        <v>1025</v>
      </c>
      <c r="C5151" t="s">
        <v>98</v>
      </c>
      <c r="D5151">
        <v>2015</v>
      </c>
      <c r="E5151" t="s">
        <v>361</v>
      </c>
      <c r="F5151" t="s">
        <v>99</v>
      </c>
      <c r="H5151">
        <v>52827</v>
      </c>
      <c r="I5151">
        <v>51430</v>
      </c>
      <c r="J5151">
        <v>41999</v>
      </c>
      <c r="K5151">
        <v>41999</v>
      </c>
      <c r="L5151">
        <v>81.7</v>
      </c>
      <c r="M5151">
        <v>79.5</v>
      </c>
      <c r="N5151">
        <f>COUNTIF(Cod_Mun_Norte!B:B,DADOS_SNIS_Minas!A5151)</f>
        <v>0</v>
      </c>
    </row>
    <row r="5152" spans="1:14" x14ac:dyDescent="0.2">
      <c r="A5152">
        <v>311800</v>
      </c>
      <c r="B5152" t="s">
        <v>1025</v>
      </c>
      <c r="C5152" t="s">
        <v>98</v>
      </c>
      <c r="D5152">
        <v>2014</v>
      </c>
      <c r="E5152" t="s">
        <v>1026</v>
      </c>
      <c r="F5152" t="s">
        <v>367</v>
      </c>
      <c r="H5152">
        <v>52280</v>
      </c>
      <c r="I5152">
        <v>50898</v>
      </c>
      <c r="J5152">
        <v>50898</v>
      </c>
      <c r="K5152">
        <v>50898</v>
      </c>
      <c r="L5152">
        <v>100</v>
      </c>
      <c r="M5152">
        <v>97.36</v>
      </c>
      <c r="N5152">
        <f>COUNTIF(Cod_Mun_Norte!B:B,DADOS_SNIS_Minas!A5152)</f>
        <v>0</v>
      </c>
    </row>
    <row r="5153" spans="1:14" x14ac:dyDescent="0.2">
      <c r="A5153">
        <v>311800</v>
      </c>
      <c r="B5153" t="s">
        <v>1025</v>
      </c>
      <c r="C5153" t="s">
        <v>98</v>
      </c>
      <c r="D5153">
        <v>2013</v>
      </c>
      <c r="E5153" t="s">
        <v>1026</v>
      </c>
      <c r="F5153" t="s">
        <v>367</v>
      </c>
      <c r="H5153">
        <v>51709</v>
      </c>
      <c r="I5153">
        <v>50342</v>
      </c>
      <c r="J5153">
        <v>50342</v>
      </c>
      <c r="K5153">
        <v>50342</v>
      </c>
      <c r="L5153">
        <v>100</v>
      </c>
      <c r="M5153">
        <v>97.36</v>
      </c>
      <c r="N5153">
        <f>COUNTIF(Cod_Mun_Norte!B:B,DADOS_SNIS_Minas!A5153)</f>
        <v>0</v>
      </c>
    </row>
    <row r="5154" spans="1:14" x14ac:dyDescent="0.2">
      <c r="A5154">
        <v>311800</v>
      </c>
      <c r="B5154" t="s">
        <v>1025</v>
      </c>
      <c r="C5154" t="s">
        <v>98</v>
      </c>
      <c r="D5154">
        <v>2012</v>
      </c>
      <c r="E5154" t="s">
        <v>1026</v>
      </c>
      <c r="F5154" t="s">
        <v>367</v>
      </c>
      <c r="H5154">
        <v>49616</v>
      </c>
      <c r="I5154">
        <v>48304</v>
      </c>
      <c r="J5154">
        <v>48304</v>
      </c>
      <c r="K5154">
        <v>48304</v>
      </c>
      <c r="L5154">
        <v>100</v>
      </c>
      <c r="M5154">
        <v>97.36</v>
      </c>
      <c r="N5154">
        <f>COUNTIF(Cod_Mun_Norte!B:B,DADOS_SNIS_Minas!A5154)</f>
        <v>0</v>
      </c>
    </row>
    <row r="5155" spans="1:14" x14ac:dyDescent="0.2">
      <c r="A5155">
        <v>311800</v>
      </c>
      <c r="B5155" t="s">
        <v>1025</v>
      </c>
      <c r="C5155" t="s">
        <v>98</v>
      </c>
      <c r="D5155">
        <v>2011</v>
      </c>
      <c r="E5155" t="s">
        <v>361</v>
      </c>
      <c r="F5155" t="s">
        <v>99</v>
      </c>
      <c r="H5155">
        <v>49077</v>
      </c>
      <c r="I5155">
        <v>47779</v>
      </c>
      <c r="J5155">
        <v>47779</v>
      </c>
      <c r="K5155">
        <v>47779</v>
      </c>
      <c r="L5155">
        <v>100</v>
      </c>
      <c r="M5155">
        <v>97.36</v>
      </c>
      <c r="N5155">
        <f>COUNTIF(Cod_Mun_Norte!B:B,DADOS_SNIS_Minas!A5155)</f>
        <v>0</v>
      </c>
    </row>
    <row r="5156" spans="1:14" x14ac:dyDescent="0.2">
      <c r="A5156">
        <v>311800</v>
      </c>
      <c r="B5156" t="s">
        <v>1025</v>
      </c>
      <c r="C5156" t="s">
        <v>98</v>
      </c>
      <c r="D5156">
        <v>2010</v>
      </c>
      <c r="E5156" t="s">
        <v>361</v>
      </c>
      <c r="F5156" t="s">
        <v>99</v>
      </c>
      <c r="H5156">
        <v>48519</v>
      </c>
      <c r="I5156">
        <v>47236</v>
      </c>
      <c r="J5156">
        <v>47236</v>
      </c>
      <c r="K5156">
        <v>47236</v>
      </c>
      <c r="L5156">
        <v>100</v>
      </c>
      <c r="M5156">
        <v>97.36</v>
      </c>
      <c r="N5156">
        <f>COUNTIF(Cod_Mun_Norte!B:B,DADOS_SNIS_Minas!A5156)</f>
        <v>0</v>
      </c>
    </row>
    <row r="5157" spans="1:14" x14ac:dyDescent="0.2">
      <c r="A5157">
        <v>311800</v>
      </c>
      <c r="B5157" t="s">
        <v>1025</v>
      </c>
      <c r="C5157" t="s">
        <v>98</v>
      </c>
      <c r="D5157">
        <v>2009</v>
      </c>
      <c r="E5157" t="s">
        <v>1026</v>
      </c>
      <c r="F5157" t="s">
        <v>367</v>
      </c>
      <c r="H5157">
        <v>48723</v>
      </c>
      <c r="I5157">
        <v>46076</v>
      </c>
      <c r="J5157">
        <v>47056</v>
      </c>
      <c r="K5157">
        <v>47056</v>
      </c>
      <c r="L5157">
        <v>100</v>
      </c>
      <c r="M5157">
        <v>96.58</v>
      </c>
      <c r="N5157">
        <f>COUNTIF(Cod_Mun_Norte!B:B,DADOS_SNIS_Minas!A5157)</f>
        <v>0</v>
      </c>
    </row>
    <row r="5158" spans="1:14" x14ac:dyDescent="0.2">
      <c r="A5158">
        <v>311800</v>
      </c>
      <c r="B5158" t="s">
        <v>1025</v>
      </c>
      <c r="C5158" t="s">
        <v>98</v>
      </c>
      <c r="D5158">
        <v>2008</v>
      </c>
      <c r="E5158" t="s">
        <v>361</v>
      </c>
      <c r="F5158" t="s">
        <v>99</v>
      </c>
      <c r="H5158">
        <v>48066</v>
      </c>
      <c r="I5158">
        <v>45455</v>
      </c>
      <c r="J5158">
        <v>46521</v>
      </c>
      <c r="K5158">
        <v>46521</v>
      </c>
      <c r="L5158">
        <v>100</v>
      </c>
      <c r="M5158">
        <v>96.79</v>
      </c>
      <c r="N5158">
        <f>COUNTIF(Cod_Mun_Norte!B:B,DADOS_SNIS_Minas!A5158)</f>
        <v>0</v>
      </c>
    </row>
    <row r="5159" spans="1:14" x14ac:dyDescent="0.2">
      <c r="A5159">
        <v>311800</v>
      </c>
      <c r="B5159" t="s">
        <v>1025</v>
      </c>
      <c r="C5159" t="s">
        <v>98</v>
      </c>
      <c r="D5159">
        <v>2007</v>
      </c>
      <c r="E5159" t="s">
        <v>361</v>
      </c>
      <c r="F5159" t="s">
        <v>99</v>
      </c>
      <c r="H5159">
        <v>45984</v>
      </c>
      <c r="I5159">
        <v>43486</v>
      </c>
      <c r="J5159">
        <v>45880</v>
      </c>
      <c r="K5159">
        <v>45880</v>
      </c>
      <c r="L5159">
        <v>100</v>
      </c>
      <c r="M5159">
        <v>99.77</v>
      </c>
      <c r="N5159">
        <f>COUNTIF(Cod_Mun_Norte!B:B,DADOS_SNIS_Minas!A5159)</f>
        <v>0</v>
      </c>
    </row>
    <row r="5160" spans="1:14" x14ac:dyDescent="0.2">
      <c r="A5160">
        <v>311800</v>
      </c>
      <c r="B5160" t="s">
        <v>1025</v>
      </c>
      <c r="C5160" t="s">
        <v>98</v>
      </c>
      <c r="D5160">
        <v>2006</v>
      </c>
      <c r="H5160">
        <v>45611</v>
      </c>
      <c r="I5160">
        <v>43623</v>
      </c>
      <c r="N5160">
        <f>COUNTIF(Cod_Mun_Norte!B:B,DADOS_SNIS_Minas!A5160)</f>
        <v>0</v>
      </c>
    </row>
    <row r="5161" spans="1:14" x14ac:dyDescent="0.2">
      <c r="A5161">
        <v>311800</v>
      </c>
      <c r="B5161" t="s">
        <v>1025</v>
      </c>
      <c r="C5161" t="s">
        <v>98</v>
      </c>
      <c r="D5161">
        <v>2005</v>
      </c>
      <c r="H5161">
        <v>44947</v>
      </c>
      <c r="I5161">
        <v>42988</v>
      </c>
      <c r="N5161">
        <f>COUNTIF(Cod_Mun_Norte!B:B,DADOS_SNIS_Minas!A5161)</f>
        <v>0</v>
      </c>
    </row>
    <row r="5162" spans="1:14" x14ac:dyDescent="0.2">
      <c r="A5162">
        <v>311800</v>
      </c>
      <c r="B5162" t="s">
        <v>1025</v>
      </c>
      <c r="C5162" t="s">
        <v>98</v>
      </c>
      <c r="D5162">
        <v>2004</v>
      </c>
      <c r="H5162">
        <v>44279</v>
      </c>
      <c r="I5162">
        <v>42349</v>
      </c>
      <c r="N5162">
        <f>COUNTIF(Cod_Mun_Norte!B:B,DADOS_SNIS_Minas!A5162)</f>
        <v>0</v>
      </c>
    </row>
    <row r="5163" spans="1:14" x14ac:dyDescent="0.2">
      <c r="A5163">
        <v>311800</v>
      </c>
      <c r="B5163" t="s">
        <v>1025</v>
      </c>
      <c r="C5163" t="s">
        <v>98</v>
      </c>
      <c r="D5163">
        <v>2003</v>
      </c>
      <c r="H5163">
        <v>43071</v>
      </c>
      <c r="I5163">
        <v>41194</v>
      </c>
      <c r="N5163">
        <f>COUNTIF(Cod_Mun_Norte!B:B,DADOS_SNIS_Minas!A5163)</f>
        <v>0</v>
      </c>
    </row>
    <row r="5164" spans="1:14" x14ac:dyDescent="0.2">
      <c r="A5164">
        <v>311800</v>
      </c>
      <c r="B5164" t="s">
        <v>1025</v>
      </c>
      <c r="C5164" t="s">
        <v>98</v>
      </c>
      <c r="D5164">
        <v>2002</v>
      </c>
      <c r="H5164">
        <v>42496</v>
      </c>
      <c r="I5164">
        <v>40644</v>
      </c>
      <c r="N5164">
        <f>COUNTIF(Cod_Mun_Norte!B:B,DADOS_SNIS_Minas!A5164)</f>
        <v>0</v>
      </c>
    </row>
    <row r="5165" spans="1:14" x14ac:dyDescent="0.2">
      <c r="A5165">
        <v>311800</v>
      </c>
      <c r="B5165" t="s">
        <v>1025</v>
      </c>
      <c r="C5165" t="s">
        <v>98</v>
      </c>
      <c r="D5165">
        <v>2001</v>
      </c>
      <c r="H5165">
        <v>41975</v>
      </c>
      <c r="I5165">
        <v>40146</v>
      </c>
      <c r="N5165">
        <f>COUNTIF(Cod_Mun_Norte!B:B,DADOS_SNIS_Minas!A5165)</f>
        <v>0</v>
      </c>
    </row>
    <row r="5166" spans="1:14" x14ac:dyDescent="0.2">
      <c r="A5166">
        <v>311800</v>
      </c>
      <c r="B5166" t="s">
        <v>1025</v>
      </c>
      <c r="C5166" t="s">
        <v>98</v>
      </c>
      <c r="D5166">
        <v>2000</v>
      </c>
      <c r="H5166">
        <v>41256</v>
      </c>
      <c r="I5166">
        <v>39458</v>
      </c>
      <c r="N5166">
        <f>COUNTIF(Cod_Mun_Norte!B:B,DADOS_SNIS_Minas!A5166)</f>
        <v>0</v>
      </c>
    </row>
    <row r="5167" spans="1:14" x14ac:dyDescent="0.2">
      <c r="A5167">
        <v>311800</v>
      </c>
      <c r="B5167" t="s">
        <v>1025</v>
      </c>
      <c r="C5167" t="s">
        <v>98</v>
      </c>
      <c r="D5167">
        <v>1999</v>
      </c>
      <c r="H5167">
        <v>41622</v>
      </c>
      <c r="I5167">
        <v>34422</v>
      </c>
      <c r="N5167">
        <f>COUNTIF(Cod_Mun_Norte!B:B,DADOS_SNIS_Minas!A5167)</f>
        <v>0</v>
      </c>
    </row>
    <row r="5168" spans="1:14" x14ac:dyDescent="0.2">
      <c r="A5168">
        <v>311800</v>
      </c>
      <c r="B5168" t="s">
        <v>1025</v>
      </c>
      <c r="C5168" t="s">
        <v>98</v>
      </c>
      <c r="D5168">
        <v>1998</v>
      </c>
      <c r="H5168">
        <v>40726</v>
      </c>
      <c r="I5168">
        <v>33681</v>
      </c>
      <c r="N5168">
        <f>COUNTIF(Cod_Mun_Norte!B:B,DADOS_SNIS_Minas!A5168)</f>
        <v>0</v>
      </c>
    </row>
    <row r="5169" spans="1:14" x14ac:dyDescent="0.2">
      <c r="A5169">
        <v>311800</v>
      </c>
      <c r="B5169" t="s">
        <v>1025</v>
      </c>
      <c r="C5169" t="s">
        <v>98</v>
      </c>
      <c r="D5169">
        <v>1997</v>
      </c>
      <c r="H5169">
        <v>39829</v>
      </c>
      <c r="I5169">
        <v>32939</v>
      </c>
      <c r="N5169">
        <f>COUNTIF(Cod_Mun_Norte!B:B,DADOS_SNIS_Minas!A5169)</f>
        <v>0</v>
      </c>
    </row>
    <row r="5170" spans="1:14" x14ac:dyDescent="0.2">
      <c r="A5170">
        <v>311800</v>
      </c>
      <c r="B5170" t="s">
        <v>1025</v>
      </c>
      <c r="C5170" t="s">
        <v>98</v>
      </c>
      <c r="D5170">
        <v>1996</v>
      </c>
      <c r="H5170">
        <v>38767</v>
      </c>
      <c r="I5170">
        <v>32061</v>
      </c>
      <c r="N5170">
        <f>COUNTIF(Cod_Mun_Norte!B:B,DADOS_SNIS_Minas!A5170)</f>
        <v>0</v>
      </c>
    </row>
    <row r="5171" spans="1:14" x14ac:dyDescent="0.2">
      <c r="A5171">
        <v>311800</v>
      </c>
      <c r="B5171" t="s">
        <v>1025</v>
      </c>
      <c r="C5171" t="s">
        <v>98</v>
      </c>
      <c r="D5171">
        <v>1995</v>
      </c>
      <c r="H5171">
        <v>36631</v>
      </c>
      <c r="I5171">
        <v>30294</v>
      </c>
      <c r="N5171">
        <f>COUNTIF(Cod_Mun_Norte!B:B,DADOS_SNIS_Minas!A5171)</f>
        <v>0</v>
      </c>
    </row>
    <row r="5172" spans="1:14" x14ac:dyDescent="0.2">
      <c r="A5172">
        <v>311810</v>
      </c>
      <c r="B5172" t="s">
        <v>153</v>
      </c>
      <c r="C5172" t="s">
        <v>98</v>
      </c>
      <c r="D5172">
        <v>2020</v>
      </c>
      <c r="E5172" t="s">
        <v>1027</v>
      </c>
      <c r="F5172" t="s">
        <v>367</v>
      </c>
      <c r="G5172" t="s">
        <v>378</v>
      </c>
      <c r="H5172">
        <v>5046</v>
      </c>
      <c r="I5172">
        <v>2652</v>
      </c>
      <c r="J5172">
        <v>3700</v>
      </c>
      <c r="K5172">
        <v>2600</v>
      </c>
      <c r="L5172">
        <v>98</v>
      </c>
      <c r="M5172">
        <v>73.33</v>
      </c>
      <c r="N5172">
        <f>COUNTIF(Cod_Mun_Norte!B:B,DADOS_SNIS_Minas!A5172)</f>
        <v>0</v>
      </c>
    </row>
    <row r="5173" spans="1:14" x14ac:dyDescent="0.2">
      <c r="A5173">
        <v>311810</v>
      </c>
      <c r="B5173" t="s">
        <v>153</v>
      </c>
      <c r="C5173" t="s">
        <v>98</v>
      </c>
      <c r="D5173">
        <v>2019</v>
      </c>
      <c r="E5173" t="s">
        <v>1027</v>
      </c>
      <c r="F5173" t="s">
        <v>367</v>
      </c>
      <c r="G5173" t="s">
        <v>378</v>
      </c>
      <c r="H5173">
        <v>5045</v>
      </c>
      <c r="I5173">
        <v>2652</v>
      </c>
      <c r="J5173">
        <v>3672</v>
      </c>
      <c r="K5173">
        <v>2652</v>
      </c>
      <c r="L5173">
        <v>100</v>
      </c>
      <c r="M5173">
        <v>72.78</v>
      </c>
      <c r="N5173">
        <f>COUNTIF(Cod_Mun_Norte!B:B,DADOS_SNIS_Minas!A5173)</f>
        <v>0</v>
      </c>
    </row>
    <row r="5174" spans="1:14" x14ac:dyDescent="0.2">
      <c r="A5174">
        <v>311810</v>
      </c>
      <c r="B5174" t="s">
        <v>153</v>
      </c>
      <c r="C5174" t="s">
        <v>98</v>
      </c>
      <c r="D5174">
        <v>2018</v>
      </c>
      <c r="E5174" t="s">
        <v>1027</v>
      </c>
      <c r="F5174" t="s">
        <v>367</v>
      </c>
      <c r="H5174">
        <v>5044</v>
      </c>
      <c r="I5174">
        <v>2651</v>
      </c>
      <c r="J5174">
        <v>3653</v>
      </c>
      <c r="K5174">
        <v>2651</v>
      </c>
      <c r="L5174">
        <v>100</v>
      </c>
      <c r="M5174">
        <v>72.42</v>
      </c>
      <c r="N5174">
        <f>COUNTIF(Cod_Mun_Norte!B:B,DADOS_SNIS_Minas!A5174)</f>
        <v>0</v>
      </c>
    </row>
    <row r="5175" spans="1:14" x14ac:dyDescent="0.2">
      <c r="A5175">
        <v>311810</v>
      </c>
      <c r="B5175" t="s">
        <v>153</v>
      </c>
      <c r="C5175" t="s">
        <v>98</v>
      </c>
      <c r="D5175">
        <v>2017</v>
      </c>
      <c r="E5175" t="s">
        <v>1027</v>
      </c>
      <c r="F5175" t="s">
        <v>367</v>
      </c>
      <c r="H5175">
        <v>5134</v>
      </c>
      <c r="I5175">
        <v>2698</v>
      </c>
      <c r="J5175">
        <v>3612</v>
      </c>
      <c r="K5175">
        <v>2698</v>
      </c>
      <c r="L5175">
        <v>100</v>
      </c>
      <c r="M5175">
        <v>70.349999999999994</v>
      </c>
      <c r="N5175">
        <f>COUNTIF(Cod_Mun_Norte!B:B,DADOS_SNIS_Minas!A5175)</f>
        <v>0</v>
      </c>
    </row>
    <row r="5176" spans="1:14" x14ac:dyDescent="0.2">
      <c r="A5176">
        <v>311810</v>
      </c>
      <c r="B5176" t="s">
        <v>153</v>
      </c>
      <c r="C5176" t="s">
        <v>98</v>
      </c>
      <c r="D5176">
        <v>2016</v>
      </c>
      <c r="E5176" t="s">
        <v>1027</v>
      </c>
      <c r="F5176" t="s">
        <v>367</v>
      </c>
      <c r="H5176">
        <v>5128</v>
      </c>
      <c r="I5176">
        <v>2695</v>
      </c>
      <c r="J5176">
        <v>3465</v>
      </c>
      <c r="K5176">
        <v>2693</v>
      </c>
      <c r="L5176">
        <v>99.9</v>
      </c>
      <c r="M5176">
        <v>67.569999999999993</v>
      </c>
      <c r="N5176">
        <f>COUNTIF(Cod_Mun_Norte!B:B,DADOS_SNIS_Minas!A5176)</f>
        <v>0</v>
      </c>
    </row>
    <row r="5177" spans="1:14" x14ac:dyDescent="0.2">
      <c r="A5177">
        <v>311810</v>
      </c>
      <c r="B5177" t="s">
        <v>153</v>
      </c>
      <c r="C5177" t="s">
        <v>98</v>
      </c>
      <c r="D5177">
        <v>2015</v>
      </c>
      <c r="E5177" t="s">
        <v>1027</v>
      </c>
      <c r="F5177" t="s">
        <v>367</v>
      </c>
      <c r="H5177">
        <v>5118</v>
      </c>
      <c r="I5177">
        <v>2690</v>
      </c>
      <c r="J5177">
        <v>3460</v>
      </c>
      <c r="K5177">
        <v>2690</v>
      </c>
      <c r="L5177">
        <v>100</v>
      </c>
      <c r="M5177">
        <v>67.599999999999994</v>
      </c>
      <c r="N5177">
        <f>COUNTIF(Cod_Mun_Norte!B:B,DADOS_SNIS_Minas!A5177)</f>
        <v>0</v>
      </c>
    </row>
    <row r="5178" spans="1:14" x14ac:dyDescent="0.2">
      <c r="A5178">
        <v>311810</v>
      </c>
      <c r="B5178" t="s">
        <v>153</v>
      </c>
      <c r="C5178" t="s">
        <v>98</v>
      </c>
      <c r="D5178">
        <v>2014</v>
      </c>
      <c r="E5178" t="s">
        <v>1027</v>
      </c>
      <c r="F5178" t="s">
        <v>367</v>
      </c>
      <c r="H5178">
        <v>5111</v>
      </c>
      <c r="I5178">
        <v>2686</v>
      </c>
      <c r="J5178">
        <v>3459</v>
      </c>
      <c r="K5178">
        <v>2685</v>
      </c>
      <c r="L5178">
        <v>100</v>
      </c>
      <c r="M5178">
        <v>67.680000000000007</v>
      </c>
      <c r="N5178">
        <f>COUNTIF(Cod_Mun_Norte!B:B,DADOS_SNIS_Minas!A5178)</f>
        <v>0</v>
      </c>
    </row>
    <row r="5179" spans="1:14" x14ac:dyDescent="0.2">
      <c r="A5179">
        <v>311810</v>
      </c>
      <c r="B5179" t="s">
        <v>153</v>
      </c>
      <c r="C5179" t="s">
        <v>98</v>
      </c>
      <c r="D5179">
        <v>2013</v>
      </c>
      <c r="E5179" t="s">
        <v>1027</v>
      </c>
      <c r="F5179" t="s">
        <v>367</v>
      </c>
      <c r="H5179">
        <v>5103</v>
      </c>
      <c r="I5179">
        <v>2682</v>
      </c>
      <c r="J5179">
        <v>3456</v>
      </c>
      <c r="K5179">
        <v>2682</v>
      </c>
      <c r="L5179">
        <v>100</v>
      </c>
      <c r="M5179">
        <v>67.72</v>
      </c>
      <c r="N5179">
        <f>COUNTIF(Cod_Mun_Norte!B:B,DADOS_SNIS_Minas!A5179)</f>
        <v>0</v>
      </c>
    </row>
    <row r="5180" spans="1:14" x14ac:dyDescent="0.2">
      <c r="A5180">
        <v>311810</v>
      </c>
      <c r="B5180" t="s">
        <v>153</v>
      </c>
      <c r="C5180" t="s">
        <v>98</v>
      </c>
      <c r="D5180">
        <v>2012</v>
      </c>
      <c r="E5180" t="s">
        <v>1027</v>
      </c>
      <c r="F5180" t="s">
        <v>367</v>
      </c>
      <c r="H5180">
        <v>4950</v>
      </c>
      <c r="I5180">
        <v>2602</v>
      </c>
      <c r="J5180">
        <v>3456</v>
      </c>
      <c r="K5180">
        <v>2602</v>
      </c>
      <c r="L5180">
        <v>100</v>
      </c>
      <c r="M5180">
        <v>69.819999999999993</v>
      </c>
      <c r="N5180">
        <f>COUNTIF(Cod_Mun_Norte!B:B,DADOS_SNIS_Minas!A5180)</f>
        <v>0</v>
      </c>
    </row>
    <row r="5181" spans="1:14" x14ac:dyDescent="0.2">
      <c r="A5181">
        <v>311810</v>
      </c>
      <c r="B5181" t="s">
        <v>153</v>
      </c>
      <c r="C5181" t="s">
        <v>98</v>
      </c>
      <c r="D5181">
        <v>2011</v>
      </c>
      <c r="E5181" t="s">
        <v>1028</v>
      </c>
      <c r="F5181" t="s">
        <v>99</v>
      </c>
      <c r="H5181">
        <v>4947</v>
      </c>
      <c r="I5181">
        <v>2600</v>
      </c>
      <c r="J5181">
        <v>3445</v>
      </c>
      <c r="K5181">
        <v>2598</v>
      </c>
      <c r="L5181">
        <v>99.9</v>
      </c>
      <c r="M5181">
        <v>69.64</v>
      </c>
      <c r="N5181">
        <f>COUNTIF(Cod_Mun_Norte!B:B,DADOS_SNIS_Minas!A5181)</f>
        <v>0</v>
      </c>
    </row>
    <row r="5182" spans="1:14" x14ac:dyDescent="0.2">
      <c r="A5182">
        <v>311810</v>
      </c>
      <c r="B5182" t="s">
        <v>153</v>
      </c>
      <c r="C5182" t="s">
        <v>98</v>
      </c>
      <c r="D5182">
        <v>2010</v>
      </c>
      <c r="E5182" t="s">
        <v>1028</v>
      </c>
      <c r="F5182" t="s">
        <v>99</v>
      </c>
      <c r="H5182">
        <v>4943</v>
      </c>
      <c r="I5182">
        <v>2598</v>
      </c>
      <c r="J5182">
        <v>3445</v>
      </c>
      <c r="K5182">
        <v>2598</v>
      </c>
      <c r="L5182">
        <v>100</v>
      </c>
      <c r="M5182">
        <v>69.69</v>
      </c>
      <c r="N5182">
        <f>COUNTIF(Cod_Mun_Norte!B:B,DADOS_SNIS_Minas!A5182)</f>
        <v>0</v>
      </c>
    </row>
    <row r="5183" spans="1:14" x14ac:dyDescent="0.2">
      <c r="A5183">
        <v>311810</v>
      </c>
      <c r="B5183" t="s">
        <v>153</v>
      </c>
      <c r="C5183" t="s">
        <v>98</v>
      </c>
      <c r="D5183">
        <v>2009</v>
      </c>
      <c r="H5183">
        <v>5335</v>
      </c>
      <c r="I5183">
        <v>2590</v>
      </c>
      <c r="N5183">
        <f>COUNTIF(Cod_Mun_Norte!B:B,DADOS_SNIS_Minas!A5183)</f>
        <v>0</v>
      </c>
    </row>
    <row r="5184" spans="1:14" x14ac:dyDescent="0.2">
      <c r="A5184">
        <v>311810</v>
      </c>
      <c r="B5184" t="s">
        <v>153</v>
      </c>
      <c r="C5184" t="s">
        <v>98</v>
      </c>
      <c r="D5184">
        <v>2008</v>
      </c>
      <c r="E5184" t="s">
        <v>1028</v>
      </c>
      <c r="F5184" t="s">
        <v>99</v>
      </c>
      <c r="H5184">
        <v>5299</v>
      </c>
      <c r="I5184">
        <v>2573</v>
      </c>
      <c r="J5184">
        <v>2000</v>
      </c>
      <c r="K5184">
        <v>1700</v>
      </c>
      <c r="L5184">
        <v>66.099999999999994</v>
      </c>
      <c r="M5184">
        <v>37.74</v>
      </c>
      <c r="N5184">
        <f>COUNTIF(Cod_Mun_Norte!B:B,DADOS_SNIS_Minas!A5184)</f>
        <v>0</v>
      </c>
    </row>
    <row r="5185" spans="1:14" x14ac:dyDescent="0.2">
      <c r="A5185">
        <v>311810</v>
      </c>
      <c r="B5185" t="s">
        <v>153</v>
      </c>
      <c r="C5185" t="s">
        <v>98</v>
      </c>
      <c r="D5185">
        <v>2007</v>
      </c>
      <c r="H5185">
        <v>5110</v>
      </c>
      <c r="I5185">
        <v>2481</v>
      </c>
      <c r="N5185">
        <f>COUNTIF(Cod_Mun_Norte!B:B,DADOS_SNIS_Minas!A5185)</f>
        <v>0</v>
      </c>
    </row>
    <row r="5186" spans="1:14" x14ac:dyDescent="0.2">
      <c r="A5186">
        <v>311810</v>
      </c>
      <c r="B5186" t="s">
        <v>153</v>
      </c>
      <c r="C5186" t="s">
        <v>98</v>
      </c>
      <c r="D5186">
        <v>2006</v>
      </c>
      <c r="H5186">
        <v>5166</v>
      </c>
      <c r="I5186">
        <v>2347</v>
      </c>
      <c r="N5186">
        <f>COUNTIF(Cod_Mun_Norte!B:B,DADOS_SNIS_Minas!A5186)</f>
        <v>0</v>
      </c>
    </row>
    <row r="5187" spans="1:14" x14ac:dyDescent="0.2">
      <c r="A5187">
        <v>311810</v>
      </c>
      <c r="B5187" t="s">
        <v>153</v>
      </c>
      <c r="C5187" t="s">
        <v>98</v>
      </c>
      <c r="D5187">
        <v>2005</v>
      </c>
      <c r="H5187">
        <v>5125</v>
      </c>
      <c r="I5187">
        <v>2329</v>
      </c>
      <c r="N5187">
        <f>COUNTIF(Cod_Mun_Norte!B:B,DADOS_SNIS_Minas!A5187)</f>
        <v>0</v>
      </c>
    </row>
    <row r="5188" spans="1:14" x14ac:dyDescent="0.2">
      <c r="A5188">
        <v>311810</v>
      </c>
      <c r="B5188" t="s">
        <v>153</v>
      </c>
      <c r="C5188" t="s">
        <v>98</v>
      </c>
      <c r="D5188">
        <v>2004</v>
      </c>
      <c r="H5188">
        <v>5084</v>
      </c>
      <c r="I5188">
        <v>2310</v>
      </c>
      <c r="N5188">
        <f>COUNTIF(Cod_Mun_Norte!B:B,DADOS_SNIS_Minas!A5188)</f>
        <v>0</v>
      </c>
    </row>
    <row r="5189" spans="1:14" x14ac:dyDescent="0.2">
      <c r="A5189">
        <v>311810</v>
      </c>
      <c r="B5189" t="s">
        <v>153</v>
      </c>
      <c r="C5189" t="s">
        <v>98</v>
      </c>
      <c r="D5189">
        <v>2003</v>
      </c>
      <c r="H5189">
        <v>5009</v>
      </c>
      <c r="I5189">
        <v>2276</v>
      </c>
      <c r="N5189">
        <f>COUNTIF(Cod_Mun_Norte!B:B,DADOS_SNIS_Minas!A5189)</f>
        <v>0</v>
      </c>
    </row>
    <row r="5190" spans="1:14" x14ac:dyDescent="0.2">
      <c r="A5190">
        <v>311810</v>
      </c>
      <c r="B5190" t="s">
        <v>153</v>
      </c>
      <c r="C5190" t="s">
        <v>98</v>
      </c>
      <c r="D5190">
        <v>2002</v>
      </c>
      <c r="H5190">
        <v>4974</v>
      </c>
      <c r="I5190">
        <v>2260</v>
      </c>
      <c r="N5190">
        <f>COUNTIF(Cod_Mun_Norte!B:B,DADOS_SNIS_Minas!A5190)</f>
        <v>0</v>
      </c>
    </row>
    <row r="5191" spans="1:14" x14ac:dyDescent="0.2">
      <c r="A5191">
        <v>311810</v>
      </c>
      <c r="B5191" t="s">
        <v>153</v>
      </c>
      <c r="C5191" t="s">
        <v>98</v>
      </c>
      <c r="D5191">
        <v>2001</v>
      </c>
      <c r="H5191">
        <v>4991</v>
      </c>
      <c r="I5191">
        <v>2268</v>
      </c>
      <c r="N5191">
        <f>COUNTIF(Cod_Mun_Norte!B:B,DADOS_SNIS_Minas!A5191)</f>
        <v>0</v>
      </c>
    </row>
    <row r="5192" spans="1:14" x14ac:dyDescent="0.2">
      <c r="A5192">
        <v>311810</v>
      </c>
      <c r="B5192" t="s">
        <v>153</v>
      </c>
      <c r="C5192" t="s">
        <v>98</v>
      </c>
      <c r="D5192">
        <v>2000</v>
      </c>
      <c r="H5192">
        <v>4897</v>
      </c>
      <c r="I5192">
        <v>2225</v>
      </c>
      <c r="N5192">
        <f>COUNTIF(Cod_Mun_Norte!B:B,DADOS_SNIS_Minas!A5192)</f>
        <v>0</v>
      </c>
    </row>
    <row r="5193" spans="1:14" x14ac:dyDescent="0.2">
      <c r="A5193">
        <v>311810</v>
      </c>
      <c r="B5193" t="s">
        <v>153</v>
      </c>
      <c r="C5193" t="s">
        <v>98</v>
      </c>
      <c r="D5193">
        <v>1999</v>
      </c>
      <c r="H5193">
        <v>4956</v>
      </c>
      <c r="I5193">
        <v>1519</v>
      </c>
      <c r="N5193">
        <f>COUNTIF(Cod_Mun_Norte!B:B,DADOS_SNIS_Minas!A5193)</f>
        <v>0</v>
      </c>
    </row>
    <row r="5194" spans="1:14" x14ac:dyDescent="0.2">
      <c r="A5194">
        <v>311810</v>
      </c>
      <c r="B5194" t="s">
        <v>153</v>
      </c>
      <c r="C5194" t="s">
        <v>98</v>
      </c>
      <c r="D5194">
        <v>1998</v>
      </c>
      <c r="H5194">
        <v>4914</v>
      </c>
      <c r="I5194">
        <v>1506</v>
      </c>
      <c r="N5194">
        <f>COUNTIF(Cod_Mun_Norte!B:B,DADOS_SNIS_Minas!A5194)</f>
        <v>0</v>
      </c>
    </row>
    <row r="5195" spans="1:14" x14ac:dyDescent="0.2">
      <c r="A5195">
        <v>311810</v>
      </c>
      <c r="B5195" t="s">
        <v>153</v>
      </c>
      <c r="C5195" t="s">
        <v>98</v>
      </c>
      <c r="D5195">
        <v>1997</v>
      </c>
      <c r="H5195">
        <v>4872</v>
      </c>
      <c r="I5195">
        <v>1493</v>
      </c>
      <c r="N5195">
        <f>COUNTIF(Cod_Mun_Norte!B:B,DADOS_SNIS_Minas!A5195)</f>
        <v>0</v>
      </c>
    </row>
    <row r="5196" spans="1:14" x14ac:dyDescent="0.2">
      <c r="A5196">
        <v>311810</v>
      </c>
      <c r="B5196" t="s">
        <v>153</v>
      </c>
      <c r="C5196" t="s">
        <v>98</v>
      </c>
      <c r="D5196">
        <v>1996</v>
      </c>
      <c r="H5196">
        <v>4823</v>
      </c>
      <c r="I5196">
        <v>1478</v>
      </c>
      <c r="N5196">
        <f>COUNTIF(Cod_Mun_Norte!B:B,DADOS_SNIS_Minas!A5196)</f>
        <v>0</v>
      </c>
    </row>
    <row r="5197" spans="1:14" x14ac:dyDescent="0.2">
      <c r="A5197">
        <v>311810</v>
      </c>
      <c r="B5197" t="s">
        <v>153</v>
      </c>
      <c r="C5197" t="s">
        <v>98</v>
      </c>
      <c r="D5197">
        <v>1995</v>
      </c>
      <c r="H5197">
        <v>4581</v>
      </c>
      <c r="I5197">
        <v>1404</v>
      </c>
      <c r="N5197">
        <f>COUNTIF(Cod_Mun_Norte!B:B,DADOS_SNIS_Minas!A5197)</f>
        <v>0</v>
      </c>
    </row>
    <row r="5198" spans="1:14" x14ac:dyDescent="0.2">
      <c r="A5198">
        <v>311820</v>
      </c>
      <c r="B5198" t="s">
        <v>1029</v>
      </c>
      <c r="C5198" t="s">
        <v>98</v>
      </c>
      <c r="D5198">
        <v>2020</v>
      </c>
      <c r="E5198" t="s">
        <v>1030</v>
      </c>
      <c r="F5198" t="s">
        <v>367</v>
      </c>
      <c r="G5198" t="s">
        <v>368</v>
      </c>
      <c r="H5198">
        <v>6969</v>
      </c>
      <c r="I5198">
        <v>6056</v>
      </c>
      <c r="J5198">
        <v>5509</v>
      </c>
      <c r="K5198">
        <v>5509</v>
      </c>
      <c r="L5198">
        <v>91</v>
      </c>
      <c r="M5198">
        <v>79.05</v>
      </c>
      <c r="N5198">
        <f>COUNTIF(Cod_Mun_Norte!B:B,DADOS_SNIS_Minas!A5198)</f>
        <v>0</v>
      </c>
    </row>
    <row r="5199" spans="1:14" x14ac:dyDescent="0.2">
      <c r="A5199">
        <v>311820</v>
      </c>
      <c r="B5199" t="s">
        <v>1029</v>
      </c>
      <c r="C5199" t="s">
        <v>98</v>
      </c>
      <c r="D5199">
        <v>2019</v>
      </c>
      <c r="E5199" t="s">
        <v>1030</v>
      </c>
      <c r="F5199" t="s">
        <v>367</v>
      </c>
      <c r="G5199" t="s">
        <v>368</v>
      </c>
      <c r="H5199">
        <v>6939</v>
      </c>
      <c r="I5199">
        <v>6030</v>
      </c>
      <c r="J5199">
        <v>5473</v>
      </c>
      <c r="K5199">
        <v>5473</v>
      </c>
      <c r="L5199">
        <v>90.8</v>
      </c>
      <c r="M5199">
        <v>78.87</v>
      </c>
      <c r="N5199">
        <f>COUNTIF(Cod_Mun_Norte!B:B,DADOS_SNIS_Minas!A5199)</f>
        <v>0</v>
      </c>
    </row>
    <row r="5200" spans="1:14" x14ac:dyDescent="0.2">
      <c r="A5200">
        <v>311820</v>
      </c>
      <c r="B5200" t="s">
        <v>1029</v>
      </c>
      <c r="C5200" t="s">
        <v>98</v>
      </c>
      <c r="D5200">
        <v>2018</v>
      </c>
      <c r="E5200" t="s">
        <v>1030</v>
      </c>
      <c r="F5200" t="s">
        <v>367</v>
      </c>
      <c r="H5200">
        <v>6908</v>
      </c>
      <c r="I5200">
        <v>6003</v>
      </c>
      <c r="J5200">
        <v>5437</v>
      </c>
      <c r="K5200">
        <v>5437</v>
      </c>
      <c r="L5200">
        <v>90.6</v>
      </c>
      <c r="M5200">
        <v>78.709999999999994</v>
      </c>
      <c r="N5200">
        <f>COUNTIF(Cod_Mun_Norte!B:B,DADOS_SNIS_Minas!A5200)</f>
        <v>0</v>
      </c>
    </row>
    <row r="5201" spans="1:14" x14ac:dyDescent="0.2">
      <c r="A5201">
        <v>311820</v>
      </c>
      <c r="B5201" t="s">
        <v>1029</v>
      </c>
      <c r="C5201" t="s">
        <v>98</v>
      </c>
      <c r="D5201">
        <v>2017</v>
      </c>
      <c r="E5201" t="s">
        <v>1030</v>
      </c>
      <c r="F5201" t="s">
        <v>367</v>
      </c>
      <c r="H5201">
        <v>6960</v>
      </c>
      <c r="I5201">
        <v>6048</v>
      </c>
      <c r="J5201">
        <v>5463</v>
      </c>
      <c r="K5201">
        <v>5463</v>
      </c>
      <c r="L5201">
        <v>90.3</v>
      </c>
      <c r="M5201">
        <v>78.489999999999995</v>
      </c>
      <c r="N5201">
        <f>COUNTIF(Cod_Mun_Norte!B:B,DADOS_SNIS_Minas!A5201)</f>
        <v>0</v>
      </c>
    </row>
    <row r="5202" spans="1:14" x14ac:dyDescent="0.2">
      <c r="A5202">
        <v>311820</v>
      </c>
      <c r="B5202" t="s">
        <v>1029</v>
      </c>
      <c r="C5202" t="s">
        <v>98</v>
      </c>
      <c r="D5202">
        <v>2016</v>
      </c>
      <c r="E5202" t="s">
        <v>1031</v>
      </c>
      <c r="F5202" t="s">
        <v>359</v>
      </c>
      <c r="H5202">
        <v>6928</v>
      </c>
      <c r="I5202">
        <v>6020</v>
      </c>
      <c r="J5202">
        <v>5533</v>
      </c>
      <c r="K5202">
        <v>5533</v>
      </c>
      <c r="L5202">
        <v>91.9</v>
      </c>
      <c r="M5202">
        <v>79.86</v>
      </c>
      <c r="N5202">
        <f>COUNTIF(Cod_Mun_Norte!B:B,DADOS_SNIS_Minas!A5202)</f>
        <v>0</v>
      </c>
    </row>
    <row r="5203" spans="1:14" x14ac:dyDescent="0.2">
      <c r="A5203">
        <v>311820</v>
      </c>
      <c r="B5203" t="s">
        <v>1029</v>
      </c>
      <c r="C5203" t="s">
        <v>98</v>
      </c>
      <c r="D5203">
        <v>2015</v>
      </c>
      <c r="E5203" t="s">
        <v>1031</v>
      </c>
      <c r="F5203" t="s">
        <v>359</v>
      </c>
      <c r="H5203">
        <v>6895</v>
      </c>
      <c r="I5203">
        <v>5992</v>
      </c>
      <c r="J5203">
        <v>5561</v>
      </c>
      <c r="K5203">
        <v>5561</v>
      </c>
      <c r="L5203">
        <v>92.8</v>
      </c>
      <c r="M5203">
        <v>80.650000000000006</v>
      </c>
      <c r="N5203">
        <f>COUNTIF(Cod_Mun_Norte!B:B,DADOS_SNIS_Minas!A5203)</f>
        <v>0</v>
      </c>
    </row>
    <row r="5204" spans="1:14" x14ac:dyDescent="0.2">
      <c r="A5204">
        <v>311820</v>
      </c>
      <c r="B5204" t="s">
        <v>1029</v>
      </c>
      <c r="C5204" t="s">
        <v>98</v>
      </c>
      <c r="D5204">
        <v>2014</v>
      </c>
      <c r="E5204" t="s">
        <v>1031</v>
      </c>
      <c r="F5204" t="s">
        <v>359</v>
      </c>
      <c r="H5204">
        <v>6860</v>
      </c>
      <c r="I5204">
        <v>5961</v>
      </c>
      <c r="J5204">
        <v>5961</v>
      </c>
      <c r="K5204">
        <v>5961</v>
      </c>
      <c r="L5204">
        <v>100</v>
      </c>
      <c r="M5204">
        <v>86.9</v>
      </c>
      <c r="N5204">
        <f>COUNTIF(Cod_Mun_Norte!B:B,DADOS_SNIS_Minas!A5204)</f>
        <v>0</v>
      </c>
    </row>
    <row r="5205" spans="1:14" x14ac:dyDescent="0.2">
      <c r="A5205">
        <v>311820</v>
      </c>
      <c r="B5205" t="s">
        <v>1029</v>
      </c>
      <c r="C5205" t="s">
        <v>98</v>
      </c>
      <c r="D5205">
        <v>2013</v>
      </c>
      <c r="E5205" t="s">
        <v>1031</v>
      </c>
      <c r="F5205" t="s">
        <v>359</v>
      </c>
      <c r="H5205">
        <v>6824</v>
      </c>
      <c r="I5205">
        <v>5930</v>
      </c>
      <c r="J5205">
        <v>5930</v>
      </c>
      <c r="K5205">
        <v>5930</v>
      </c>
      <c r="L5205">
        <v>100</v>
      </c>
      <c r="M5205">
        <v>86.9</v>
      </c>
      <c r="N5205">
        <f>COUNTIF(Cod_Mun_Norte!B:B,DADOS_SNIS_Minas!A5205)</f>
        <v>0</v>
      </c>
    </row>
    <row r="5206" spans="1:14" x14ac:dyDescent="0.2">
      <c r="A5206">
        <v>311820</v>
      </c>
      <c r="B5206" t="s">
        <v>1029</v>
      </c>
      <c r="C5206" t="s">
        <v>98</v>
      </c>
      <c r="D5206">
        <v>2012</v>
      </c>
      <c r="E5206" t="s">
        <v>1031</v>
      </c>
      <c r="F5206" t="s">
        <v>359</v>
      </c>
      <c r="H5206">
        <v>6591</v>
      </c>
      <c r="I5206">
        <v>5727</v>
      </c>
      <c r="J5206">
        <v>5727</v>
      </c>
      <c r="K5206">
        <v>5727</v>
      </c>
      <c r="L5206">
        <v>100</v>
      </c>
      <c r="M5206">
        <v>86.89</v>
      </c>
      <c r="N5206">
        <f>COUNTIF(Cod_Mun_Norte!B:B,DADOS_SNIS_Minas!A5206)</f>
        <v>0</v>
      </c>
    </row>
    <row r="5207" spans="1:14" x14ac:dyDescent="0.2">
      <c r="A5207">
        <v>311820</v>
      </c>
      <c r="B5207" t="s">
        <v>1029</v>
      </c>
      <c r="C5207" t="s">
        <v>98</v>
      </c>
      <c r="D5207">
        <v>2011</v>
      </c>
      <c r="E5207" t="s">
        <v>1031</v>
      </c>
      <c r="F5207" t="s">
        <v>359</v>
      </c>
      <c r="H5207">
        <v>6559</v>
      </c>
      <c r="I5207">
        <v>5700</v>
      </c>
      <c r="J5207">
        <v>5700</v>
      </c>
      <c r="K5207">
        <v>5700</v>
      </c>
      <c r="L5207">
        <v>100</v>
      </c>
      <c r="M5207">
        <v>86.9</v>
      </c>
      <c r="N5207">
        <f>COUNTIF(Cod_Mun_Norte!B:B,DADOS_SNIS_Minas!A5207)</f>
        <v>0</v>
      </c>
    </row>
    <row r="5208" spans="1:14" x14ac:dyDescent="0.2">
      <c r="A5208">
        <v>311820</v>
      </c>
      <c r="B5208" t="s">
        <v>1029</v>
      </c>
      <c r="C5208" t="s">
        <v>98</v>
      </c>
      <c r="D5208">
        <v>2010</v>
      </c>
      <c r="E5208" t="s">
        <v>1032</v>
      </c>
      <c r="F5208" t="s">
        <v>360</v>
      </c>
      <c r="H5208">
        <v>6526</v>
      </c>
      <c r="I5208">
        <v>5671</v>
      </c>
      <c r="J5208">
        <v>5671</v>
      </c>
      <c r="K5208">
        <v>5671</v>
      </c>
      <c r="L5208">
        <v>100</v>
      </c>
      <c r="M5208">
        <v>86.9</v>
      </c>
      <c r="N5208">
        <f>COUNTIF(Cod_Mun_Norte!B:B,DADOS_SNIS_Minas!A5208)</f>
        <v>0</v>
      </c>
    </row>
    <row r="5209" spans="1:14" x14ac:dyDescent="0.2">
      <c r="A5209">
        <v>311820</v>
      </c>
      <c r="B5209" t="s">
        <v>1029</v>
      </c>
      <c r="C5209" t="s">
        <v>98</v>
      </c>
      <c r="D5209">
        <v>2009</v>
      </c>
      <c r="E5209" t="s">
        <v>1033</v>
      </c>
      <c r="F5209" t="s">
        <v>364</v>
      </c>
      <c r="H5209">
        <v>6922</v>
      </c>
      <c r="I5209">
        <v>5516</v>
      </c>
      <c r="J5209">
        <v>6458</v>
      </c>
      <c r="K5209">
        <v>6458</v>
      </c>
      <c r="L5209">
        <v>100</v>
      </c>
      <c r="M5209">
        <v>93.3</v>
      </c>
      <c r="N5209">
        <f>COUNTIF(Cod_Mun_Norte!B:B,DADOS_SNIS_Minas!A5209)</f>
        <v>0</v>
      </c>
    </row>
    <row r="5210" spans="1:14" x14ac:dyDescent="0.2">
      <c r="A5210">
        <v>311820</v>
      </c>
      <c r="B5210" t="s">
        <v>1029</v>
      </c>
      <c r="C5210" t="s">
        <v>98</v>
      </c>
      <c r="D5210">
        <v>2008</v>
      </c>
      <c r="E5210" t="s">
        <v>361</v>
      </c>
      <c r="F5210" t="s">
        <v>362</v>
      </c>
      <c r="H5210">
        <v>6851</v>
      </c>
      <c r="I5210">
        <v>5459</v>
      </c>
      <c r="J5210">
        <v>6282</v>
      </c>
      <c r="K5210">
        <v>6282</v>
      </c>
      <c r="L5210">
        <v>100</v>
      </c>
      <c r="M5210">
        <v>91.69</v>
      </c>
      <c r="N5210">
        <f>COUNTIF(Cod_Mun_Norte!B:B,DADOS_SNIS_Minas!A5210)</f>
        <v>0</v>
      </c>
    </row>
    <row r="5211" spans="1:14" x14ac:dyDescent="0.2">
      <c r="A5211">
        <v>311820</v>
      </c>
      <c r="B5211" t="s">
        <v>1029</v>
      </c>
      <c r="C5211" t="s">
        <v>98</v>
      </c>
      <c r="D5211">
        <v>2007</v>
      </c>
      <c r="E5211" t="s">
        <v>361</v>
      </c>
      <c r="F5211" t="s">
        <v>362</v>
      </c>
      <c r="H5211">
        <v>6580</v>
      </c>
      <c r="I5211">
        <v>5243</v>
      </c>
      <c r="J5211">
        <v>6122</v>
      </c>
      <c r="K5211">
        <v>6122</v>
      </c>
      <c r="L5211">
        <v>100</v>
      </c>
      <c r="M5211">
        <v>93.04</v>
      </c>
      <c r="N5211">
        <f>COUNTIF(Cod_Mun_Norte!B:B,DADOS_SNIS_Minas!A5211)</f>
        <v>0</v>
      </c>
    </row>
    <row r="5212" spans="1:14" x14ac:dyDescent="0.2">
      <c r="A5212">
        <v>311820</v>
      </c>
      <c r="B5212" t="s">
        <v>1029</v>
      </c>
      <c r="C5212" t="s">
        <v>98</v>
      </c>
      <c r="D5212">
        <v>2006</v>
      </c>
      <c r="E5212" t="s">
        <v>361</v>
      </c>
      <c r="F5212" t="s">
        <v>362</v>
      </c>
      <c r="H5212">
        <v>5401</v>
      </c>
      <c r="I5212">
        <v>4202</v>
      </c>
      <c r="J5212">
        <v>5764</v>
      </c>
      <c r="K5212">
        <v>5764</v>
      </c>
      <c r="L5212">
        <v>100</v>
      </c>
      <c r="M5212">
        <v>100</v>
      </c>
      <c r="N5212">
        <f>COUNTIF(Cod_Mun_Norte!B:B,DADOS_SNIS_Minas!A5212)</f>
        <v>0</v>
      </c>
    </row>
    <row r="5213" spans="1:14" x14ac:dyDescent="0.2">
      <c r="A5213">
        <v>311820</v>
      </c>
      <c r="B5213" t="s">
        <v>1029</v>
      </c>
      <c r="C5213" t="s">
        <v>98</v>
      </c>
      <c r="D5213">
        <v>2005</v>
      </c>
      <c r="E5213" t="s">
        <v>361</v>
      </c>
      <c r="F5213" t="s">
        <v>362</v>
      </c>
      <c r="H5213">
        <v>5508</v>
      </c>
      <c r="I5213">
        <v>4286</v>
      </c>
      <c r="J5213">
        <v>5213</v>
      </c>
      <c r="K5213">
        <v>5213</v>
      </c>
      <c r="L5213">
        <v>100</v>
      </c>
      <c r="M5213">
        <v>94.64</v>
      </c>
      <c r="N5213">
        <f>COUNTIF(Cod_Mun_Norte!B:B,DADOS_SNIS_Minas!A5213)</f>
        <v>0</v>
      </c>
    </row>
    <row r="5214" spans="1:14" x14ac:dyDescent="0.2">
      <c r="A5214">
        <v>311820</v>
      </c>
      <c r="B5214" t="s">
        <v>1029</v>
      </c>
      <c r="C5214" t="s">
        <v>98</v>
      </c>
      <c r="D5214">
        <v>2004</v>
      </c>
      <c r="E5214" t="s">
        <v>361</v>
      </c>
      <c r="F5214" t="s">
        <v>362</v>
      </c>
      <c r="H5214">
        <v>5615</v>
      </c>
      <c r="I5214">
        <v>4369</v>
      </c>
      <c r="J5214">
        <v>5082</v>
      </c>
      <c r="K5214">
        <v>5082</v>
      </c>
      <c r="L5214">
        <v>100</v>
      </c>
      <c r="M5214">
        <v>90.51</v>
      </c>
      <c r="N5214">
        <f>COUNTIF(Cod_Mun_Norte!B:B,DADOS_SNIS_Minas!A5214)</f>
        <v>0</v>
      </c>
    </row>
    <row r="5215" spans="1:14" x14ac:dyDescent="0.2">
      <c r="A5215">
        <v>311820</v>
      </c>
      <c r="B5215" t="s">
        <v>1029</v>
      </c>
      <c r="C5215" t="s">
        <v>98</v>
      </c>
      <c r="D5215">
        <v>2003</v>
      </c>
      <c r="E5215" t="s">
        <v>361</v>
      </c>
      <c r="F5215" t="s">
        <v>362</v>
      </c>
      <c r="H5215">
        <v>5809</v>
      </c>
      <c r="I5215">
        <v>4520</v>
      </c>
      <c r="J5215">
        <v>4970</v>
      </c>
      <c r="K5215">
        <v>4970</v>
      </c>
      <c r="L5215">
        <v>100</v>
      </c>
      <c r="M5215">
        <v>85.56</v>
      </c>
      <c r="N5215">
        <f>COUNTIF(Cod_Mun_Norte!B:B,DADOS_SNIS_Minas!A5215)</f>
        <v>0</v>
      </c>
    </row>
    <row r="5216" spans="1:14" x14ac:dyDescent="0.2">
      <c r="A5216">
        <v>311820</v>
      </c>
      <c r="B5216" t="s">
        <v>1029</v>
      </c>
      <c r="C5216" t="s">
        <v>98</v>
      </c>
      <c r="D5216">
        <v>2002</v>
      </c>
      <c r="E5216" t="s">
        <v>361</v>
      </c>
      <c r="F5216" t="s">
        <v>362</v>
      </c>
      <c r="H5216">
        <v>5902</v>
      </c>
      <c r="I5216">
        <v>4592</v>
      </c>
      <c r="J5216">
        <v>4835</v>
      </c>
      <c r="K5216">
        <v>4835</v>
      </c>
      <c r="L5216">
        <v>100</v>
      </c>
      <c r="M5216">
        <v>81.92</v>
      </c>
      <c r="N5216">
        <f>COUNTIF(Cod_Mun_Norte!B:B,DADOS_SNIS_Minas!A5216)</f>
        <v>0</v>
      </c>
    </row>
    <row r="5217" spans="1:14" x14ac:dyDescent="0.2">
      <c r="A5217">
        <v>311820</v>
      </c>
      <c r="B5217" t="s">
        <v>1029</v>
      </c>
      <c r="C5217" t="s">
        <v>98</v>
      </c>
      <c r="D5217">
        <v>2001</v>
      </c>
      <c r="E5217" t="s">
        <v>361</v>
      </c>
      <c r="F5217" t="s">
        <v>362</v>
      </c>
      <c r="H5217">
        <v>5990</v>
      </c>
      <c r="I5217">
        <v>4661</v>
      </c>
      <c r="J5217">
        <v>4765</v>
      </c>
      <c r="K5217">
        <v>4765</v>
      </c>
      <c r="L5217">
        <v>100</v>
      </c>
      <c r="M5217">
        <v>79.55</v>
      </c>
      <c r="N5217">
        <f>COUNTIF(Cod_Mun_Norte!B:B,DADOS_SNIS_Minas!A5217)</f>
        <v>0</v>
      </c>
    </row>
    <row r="5218" spans="1:14" x14ac:dyDescent="0.2">
      <c r="A5218">
        <v>311820</v>
      </c>
      <c r="B5218" t="s">
        <v>1029</v>
      </c>
      <c r="C5218" t="s">
        <v>98</v>
      </c>
      <c r="D5218">
        <v>2000</v>
      </c>
      <c r="E5218" t="s">
        <v>361</v>
      </c>
      <c r="F5218" t="s">
        <v>362</v>
      </c>
      <c r="H5218">
        <v>6101</v>
      </c>
      <c r="I5218">
        <v>4747</v>
      </c>
      <c r="N5218">
        <f>COUNTIF(Cod_Mun_Norte!B:B,DADOS_SNIS_Minas!A5218)</f>
        <v>0</v>
      </c>
    </row>
    <row r="5219" spans="1:14" x14ac:dyDescent="0.2">
      <c r="A5219">
        <v>311820</v>
      </c>
      <c r="B5219" t="s">
        <v>1029</v>
      </c>
      <c r="C5219" t="s">
        <v>98</v>
      </c>
      <c r="D5219">
        <v>1999</v>
      </c>
      <c r="E5219" t="s">
        <v>361</v>
      </c>
      <c r="F5219" t="s">
        <v>362</v>
      </c>
      <c r="H5219">
        <v>6302</v>
      </c>
      <c r="I5219">
        <v>4697</v>
      </c>
      <c r="N5219">
        <f>COUNTIF(Cod_Mun_Norte!B:B,DADOS_SNIS_Minas!A5219)</f>
        <v>0</v>
      </c>
    </row>
    <row r="5220" spans="1:14" x14ac:dyDescent="0.2">
      <c r="A5220">
        <v>311820</v>
      </c>
      <c r="B5220" t="s">
        <v>1029</v>
      </c>
      <c r="C5220" t="s">
        <v>98</v>
      </c>
      <c r="D5220">
        <v>1998</v>
      </c>
      <c r="E5220" t="s">
        <v>361</v>
      </c>
      <c r="F5220" t="s">
        <v>362</v>
      </c>
      <c r="H5220">
        <v>6428</v>
      </c>
      <c r="I5220">
        <v>4791</v>
      </c>
      <c r="N5220">
        <f>COUNTIF(Cod_Mun_Norte!B:B,DADOS_SNIS_Minas!A5220)</f>
        <v>0</v>
      </c>
    </row>
    <row r="5221" spans="1:14" x14ac:dyDescent="0.2">
      <c r="A5221">
        <v>311820</v>
      </c>
      <c r="B5221" t="s">
        <v>1029</v>
      </c>
      <c r="C5221" t="s">
        <v>98</v>
      </c>
      <c r="D5221">
        <v>1997</v>
      </c>
      <c r="H5221">
        <v>6556</v>
      </c>
      <c r="I5221">
        <v>4886</v>
      </c>
      <c r="N5221">
        <f>COUNTIF(Cod_Mun_Norte!B:B,DADOS_SNIS_Minas!A5221)</f>
        <v>0</v>
      </c>
    </row>
    <row r="5222" spans="1:14" x14ac:dyDescent="0.2">
      <c r="A5222">
        <v>311820</v>
      </c>
      <c r="B5222" t="s">
        <v>1029</v>
      </c>
      <c r="C5222" t="s">
        <v>98</v>
      </c>
      <c r="D5222">
        <v>1996</v>
      </c>
      <c r="H5222">
        <v>6706</v>
      </c>
      <c r="I5222">
        <v>4998</v>
      </c>
      <c r="N5222">
        <f>COUNTIF(Cod_Mun_Norte!B:B,DADOS_SNIS_Minas!A5222)</f>
        <v>0</v>
      </c>
    </row>
    <row r="5223" spans="1:14" x14ac:dyDescent="0.2">
      <c r="A5223">
        <v>311820</v>
      </c>
      <c r="B5223" t="s">
        <v>1029</v>
      </c>
      <c r="C5223" t="s">
        <v>98</v>
      </c>
      <c r="D5223">
        <v>1995</v>
      </c>
      <c r="H5223">
        <v>7009</v>
      </c>
      <c r="I5223">
        <v>5224</v>
      </c>
      <c r="N5223">
        <f>COUNTIF(Cod_Mun_Norte!B:B,DADOS_SNIS_Minas!A5223)</f>
        <v>0</v>
      </c>
    </row>
    <row r="5224" spans="1:14" x14ac:dyDescent="0.2">
      <c r="A5224">
        <v>311830</v>
      </c>
      <c r="B5224" t="s">
        <v>1034</v>
      </c>
      <c r="C5224" t="s">
        <v>98</v>
      </c>
      <c r="D5224">
        <v>2020</v>
      </c>
      <c r="E5224" t="s">
        <v>1035</v>
      </c>
      <c r="F5224" t="s">
        <v>367</v>
      </c>
      <c r="G5224" t="s">
        <v>368</v>
      </c>
      <c r="H5224">
        <v>129606</v>
      </c>
      <c r="I5224">
        <v>123770</v>
      </c>
      <c r="J5224">
        <v>109456</v>
      </c>
      <c r="K5224">
        <v>109456</v>
      </c>
      <c r="L5224">
        <v>88.4</v>
      </c>
      <c r="M5224">
        <v>84.45</v>
      </c>
      <c r="N5224">
        <f>COUNTIF(Cod_Mun_Norte!B:B,DADOS_SNIS_Minas!A5224)</f>
        <v>0</v>
      </c>
    </row>
    <row r="5225" spans="1:14" x14ac:dyDescent="0.2">
      <c r="A5225">
        <v>311830</v>
      </c>
      <c r="B5225" t="s">
        <v>1034</v>
      </c>
      <c r="C5225" t="s">
        <v>98</v>
      </c>
      <c r="D5225">
        <v>2019</v>
      </c>
      <c r="E5225" t="s">
        <v>1035</v>
      </c>
      <c r="F5225" t="s">
        <v>367</v>
      </c>
      <c r="G5225" t="s">
        <v>368</v>
      </c>
      <c r="H5225">
        <v>128589</v>
      </c>
      <c r="I5225">
        <v>122799</v>
      </c>
      <c r="J5225">
        <v>108226</v>
      </c>
      <c r="K5225">
        <v>108226</v>
      </c>
      <c r="L5225">
        <v>88.1</v>
      </c>
      <c r="M5225">
        <v>84.16</v>
      </c>
      <c r="N5225">
        <f>COUNTIF(Cod_Mun_Norte!B:B,DADOS_SNIS_Minas!A5225)</f>
        <v>0</v>
      </c>
    </row>
    <row r="5226" spans="1:14" x14ac:dyDescent="0.2">
      <c r="A5226">
        <v>311830</v>
      </c>
      <c r="B5226" t="s">
        <v>1034</v>
      </c>
      <c r="C5226" t="s">
        <v>98</v>
      </c>
      <c r="D5226">
        <v>2018</v>
      </c>
      <c r="E5226" t="s">
        <v>1035</v>
      </c>
      <c r="F5226" t="s">
        <v>367</v>
      </c>
      <c r="H5226">
        <v>127539</v>
      </c>
      <c r="I5226">
        <v>121797</v>
      </c>
      <c r="J5226">
        <v>108863</v>
      </c>
      <c r="K5226">
        <v>108863</v>
      </c>
      <c r="L5226">
        <v>89.4</v>
      </c>
      <c r="M5226">
        <v>85.36</v>
      </c>
      <c r="N5226">
        <f>COUNTIF(Cod_Mun_Norte!B:B,DADOS_SNIS_Minas!A5226)</f>
        <v>0</v>
      </c>
    </row>
    <row r="5227" spans="1:14" x14ac:dyDescent="0.2">
      <c r="A5227">
        <v>311830</v>
      </c>
      <c r="B5227" t="s">
        <v>1034</v>
      </c>
      <c r="C5227" t="s">
        <v>98</v>
      </c>
      <c r="D5227">
        <v>2017</v>
      </c>
      <c r="E5227" t="s">
        <v>1035</v>
      </c>
      <c r="F5227" t="s">
        <v>367</v>
      </c>
      <c r="H5227">
        <v>127369</v>
      </c>
      <c r="I5227">
        <v>121634</v>
      </c>
      <c r="J5227">
        <v>109273</v>
      </c>
      <c r="K5227">
        <v>109273</v>
      </c>
      <c r="L5227">
        <v>89.8</v>
      </c>
      <c r="M5227">
        <v>85.79</v>
      </c>
      <c r="N5227">
        <f>COUNTIF(Cod_Mun_Norte!B:B,DADOS_SNIS_Minas!A5227)</f>
        <v>0</v>
      </c>
    </row>
    <row r="5228" spans="1:14" x14ac:dyDescent="0.2">
      <c r="A5228">
        <v>311830</v>
      </c>
      <c r="B5228" t="s">
        <v>1034</v>
      </c>
      <c r="C5228" t="s">
        <v>98</v>
      </c>
      <c r="D5228">
        <v>2016</v>
      </c>
      <c r="E5228" t="s">
        <v>1035</v>
      </c>
      <c r="F5228" t="s">
        <v>367</v>
      </c>
      <c r="H5228">
        <v>126420</v>
      </c>
      <c r="I5228">
        <v>120728</v>
      </c>
      <c r="J5228">
        <v>110483</v>
      </c>
      <c r="K5228">
        <v>110483</v>
      </c>
      <c r="L5228">
        <v>91.5</v>
      </c>
      <c r="M5228">
        <v>87.39</v>
      </c>
      <c r="N5228">
        <f>COUNTIF(Cod_Mun_Norte!B:B,DADOS_SNIS_Minas!A5228)</f>
        <v>0</v>
      </c>
    </row>
    <row r="5229" spans="1:14" x14ac:dyDescent="0.2">
      <c r="A5229">
        <v>311830</v>
      </c>
      <c r="B5229" t="s">
        <v>1034</v>
      </c>
      <c r="C5229" t="s">
        <v>98</v>
      </c>
      <c r="D5229">
        <v>2015</v>
      </c>
      <c r="E5229" t="s">
        <v>361</v>
      </c>
      <c r="F5229" t="s">
        <v>99</v>
      </c>
      <c r="H5229">
        <v>125421</v>
      </c>
      <c r="I5229">
        <v>119774</v>
      </c>
      <c r="J5229">
        <v>111387</v>
      </c>
      <c r="K5229">
        <v>111387</v>
      </c>
      <c r="L5229">
        <v>93</v>
      </c>
      <c r="M5229">
        <v>88.81</v>
      </c>
      <c r="N5229">
        <f>COUNTIF(Cod_Mun_Norte!B:B,DADOS_SNIS_Minas!A5229)</f>
        <v>0</v>
      </c>
    </row>
    <row r="5230" spans="1:14" x14ac:dyDescent="0.2">
      <c r="A5230">
        <v>311830</v>
      </c>
      <c r="B5230" t="s">
        <v>1034</v>
      </c>
      <c r="C5230" t="s">
        <v>98</v>
      </c>
      <c r="D5230">
        <v>2014</v>
      </c>
      <c r="E5230" t="s">
        <v>1035</v>
      </c>
      <c r="F5230" t="s">
        <v>367</v>
      </c>
      <c r="H5230">
        <v>124370</v>
      </c>
      <c r="I5230">
        <v>118770</v>
      </c>
      <c r="J5230">
        <v>118770</v>
      </c>
      <c r="K5230">
        <v>118770</v>
      </c>
      <c r="L5230">
        <v>100</v>
      </c>
      <c r="M5230">
        <v>95.5</v>
      </c>
      <c r="N5230">
        <f>COUNTIF(Cod_Mun_Norte!B:B,DADOS_SNIS_Minas!A5230)</f>
        <v>0</v>
      </c>
    </row>
    <row r="5231" spans="1:14" x14ac:dyDescent="0.2">
      <c r="A5231">
        <v>311830</v>
      </c>
      <c r="B5231" t="s">
        <v>1034</v>
      </c>
      <c r="C5231" t="s">
        <v>98</v>
      </c>
      <c r="D5231">
        <v>2013</v>
      </c>
      <c r="E5231" t="s">
        <v>1035</v>
      </c>
      <c r="F5231" t="s">
        <v>367</v>
      </c>
      <c r="H5231">
        <v>123275</v>
      </c>
      <c r="I5231">
        <v>117724</v>
      </c>
      <c r="J5231">
        <v>117724</v>
      </c>
      <c r="K5231">
        <v>117724</v>
      </c>
      <c r="L5231">
        <v>100</v>
      </c>
      <c r="M5231">
        <v>95.5</v>
      </c>
      <c r="N5231">
        <f>COUNTIF(Cod_Mun_Norte!B:B,DADOS_SNIS_Minas!A5231)</f>
        <v>0</v>
      </c>
    </row>
    <row r="5232" spans="1:14" x14ac:dyDescent="0.2">
      <c r="A5232">
        <v>311830</v>
      </c>
      <c r="B5232" t="s">
        <v>1034</v>
      </c>
      <c r="C5232" t="s">
        <v>98</v>
      </c>
      <c r="D5232">
        <v>2012</v>
      </c>
      <c r="E5232" t="s">
        <v>1035</v>
      </c>
      <c r="F5232" t="s">
        <v>367</v>
      </c>
      <c r="H5232">
        <v>118578</v>
      </c>
      <c r="I5232">
        <v>113239</v>
      </c>
      <c r="J5232">
        <v>113239</v>
      </c>
      <c r="K5232">
        <v>113239</v>
      </c>
      <c r="L5232">
        <v>100</v>
      </c>
      <c r="M5232">
        <v>95.5</v>
      </c>
      <c r="N5232">
        <f>COUNTIF(Cod_Mun_Norte!B:B,DADOS_SNIS_Minas!A5232)</f>
        <v>0</v>
      </c>
    </row>
    <row r="5233" spans="1:14" x14ac:dyDescent="0.2">
      <c r="A5233">
        <v>311830</v>
      </c>
      <c r="B5233" t="s">
        <v>1034</v>
      </c>
      <c r="C5233" t="s">
        <v>98</v>
      </c>
      <c r="D5233">
        <v>2011</v>
      </c>
      <c r="E5233" t="s">
        <v>1035</v>
      </c>
      <c r="F5233" t="s">
        <v>367</v>
      </c>
      <c r="H5233">
        <v>117562</v>
      </c>
      <c r="I5233">
        <v>112269</v>
      </c>
      <c r="J5233">
        <v>112269</v>
      </c>
      <c r="K5233">
        <v>112269</v>
      </c>
      <c r="L5233">
        <v>100</v>
      </c>
      <c r="M5233">
        <v>95.5</v>
      </c>
      <c r="N5233">
        <f>COUNTIF(Cod_Mun_Norte!B:B,DADOS_SNIS_Minas!A5233)</f>
        <v>0</v>
      </c>
    </row>
    <row r="5234" spans="1:14" x14ac:dyDescent="0.2">
      <c r="A5234">
        <v>311830</v>
      </c>
      <c r="B5234" t="s">
        <v>1034</v>
      </c>
      <c r="C5234" t="s">
        <v>98</v>
      </c>
      <c r="D5234">
        <v>2010</v>
      </c>
      <c r="E5234" t="s">
        <v>1035</v>
      </c>
      <c r="F5234" t="s">
        <v>367</v>
      </c>
      <c r="H5234">
        <v>116512</v>
      </c>
      <c r="I5234">
        <v>111266</v>
      </c>
      <c r="J5234">
        <v>111266</v>
      </c>
      <c r="K5234">
        <v>111266</v>
      </c>
      <c r="L5234">
        <v>100</v>
      </c>
      <c r="M5234">
        <v>95.5</v>
      </c>
      <c r="N5234">
        <f>COUNTIF(Cod_Mun_Norte!B:B,DADOS_SNIS_Minas!A5234)</f>
        <v>0</v>
      </c>
    </row>
    <row r="5235" spans="1:14" x14ac:dyDescent="0.2">
      <c r="A5235">
        <v>311830</v>
      </c>
      <c r="B5235" t="s">
        <v>1034</v>
      </c>
      <c r="C5235" t="s">
        <v>98</v>
      </c>
      <c r="D5235">
        <v>2009</v>
      </c>
      <c r="E5235" t="s">
        <v>1035</v>
      </c>
      <c r="F5235" t="s">
        <v>367</v>
      </c>
      <c r="H5235">
        <v>114579</v>
      </c>
      <c r="I5235">
        <v>111480</v>
      </c>
      <c r="J5235">
        <v>125846</v>
      </c>
      <c r="K5235">
        <v>125846</v>
      </c>
      <c r="L5235">
        <v>100</v>
      </c>
      <c r="M5235">
        <v>100</v>
      </c>
      <c r="N5235">
        <f>COUNTIF(Cod_Mun_Norte!B:B,DADOS_SNIS_Minas!A5235)</f>
        <v>0</v>
      </c>
    </row>
    <row r="5236" spans="1:14" x14ac:dyDescent="0.2">
      <c r="A5236">
        <v>311830</v>
      </c>
      <c r="B5236" t="s">
        <v>1034</v>
      </c>
      <c r="C5236" t="s">
        <v>98</v>
      </c>
      <c r="D5236">
        <v>2008</v>
      </c>
      <c r="E5236" t="s">
        <v>361</v>
      </c>
      <c r="F5236" t="s">
        <v>99</v>
      </c>
      <c r="H5236">
        <v>113576</v>
      </c>
      <c r="I5236">
        <v>110504</v>
      </c>
      <c r="J5236">
        <v>121531</v>
      </c>
      <c r="K5236">
        <v>121531</v>
      </c>
      <c r="L5236">
        <v>100</v>
      </c>
      <c r="M5236">
        <v>100</v>
      </c>
      <c r="N5236">
        <f>COUNTIF(Cod_Mun_Norte!B:B,DADOS_SNIS_Minas!A5236)</f>
        <v>0</v>
      </c>
    </row>
    <row r="5237" spans="1:14" x14ac:dyDescent="0.2">
      <c r="A5237">
        <v>311830</v>
      </c>
      <c r="B5237" t="s">
        <v>1034</v>
      </c>
      <c r="C5237" t="s">
        <v>98</v>
      </c>
      <c r="D5237">
        <v>2007</v>
      </c>
      <c r="E5237" t="s">
        <v>361</v>
      </c>
      <c r="F5237" t="s">
        <v>99</v>
      </c>
      <c r="H5237">
        <v>109280</v>
      </c>
      <c r="I5237">
        <v>106324</v>
      </c>
      <c r="J5237">
        <v>117310</v>
      </c>
      <c r="K5237">
        <v>117310</v>
      </c>
      <c r="L5237">
        <v>100</v>
      </c>
      <c r="M5237">
        <v>100</v>
      </c>
      <c r="N5237">
        <f>COUNTIF(Cod_Mun_Norte!B:B,DADOS_SNIS_Minas!A5237)</f>
        <v>0</v>
      </c>
    </row>
    <row r="5238" spans="1:14" x14ac:dyDescent="0.2">
      <c r="A5238">
        <v>311830</v>
      </c>
      <c r="B5238" t="s">
        <v>1034</v>
      </c>
      <c r="C5238" t="s">
        <v>98</v>
      </c>
      <c r="D5238">
        <v>2006</v>
      </c>
      <c r="E5238" t="s">
        <v>361</v>
      </c>
      <c r="F5238" t="s">
        <v>99</v>
      </c>
      <c r="H5238">
        <v>113019</v>
      </c>
      <c r="I5238">
        <v>109369</v>
      </c>
      <c r="J5238">
        <v>112326</v>
      </c>
      <c r="K5238">
        <v>112326</v>
      </c>
      <c r="L5238">
        <v>100</v>
      </c>
      <c r="M5238">
        <v>99.39</v>
      </c>
      <c r="N5238">
        <f>COUNTIF(Cod_Mun_Norte!B:B,DADOS_SNIS_Minas!A5238)</f>
        <v>0</v>
      </c>
    </row>
    <row r="5239" spans="1:14" x14ac:dyDescent="0.2">
      <c r="A5239">
        <v>311830</v>
      </c>
      <c r="B5239" t="s">
        <v>1034</v>
      </c>
      <c r="C5239" t="s">
        <v>98</v>
      </c>
      <c r="D5239">
        <v>2005</v>
      </c>
      <c r="E5239" t="s">
        <v>361</v>
      </c>
      <c r="F5239" t="s">
        <v>99</v>
      </c>
      <c r="H5239">
        <v>111467</v>
      </c>
      <c r="I5239">
        <v>107867</v>
      </c>
      <c r="J5239">
        <v>109059</v>
      </c>
      <c r="K5239">
        <v>109059</v>
      </c>
      <c r="L5239">
        <v>100</v>
      </c>
      <c r="M5239">
        <v>97.84</v>
      </c>
      <c r="N5239">
        <f>COUNTIF(Cod_Mun_Norte!B:B,DADOS_SNIS_Minas!A5239)</f>
        <v>0</v>
      </c>
    </row>
    <row r="5240" spans="1:14" x14ac:dyDescent="0.2">
      <c r="A5240">
        <v>311830</v>
      </c>
      <c r="B5240" t="s">
        <v>1034</v>
      </c>
      <c r="C5240" t="s">
        <v>98</v>
      </c>
      <c r="D5240">
        <v>2004</v>
      </c>
      <c r="E5240" t="s">
        <v>361</v>
      </c>
      <c r="F5240" t="s">
        <v>99</v>
      </c>
      <c r="H5240">
        <v>109904</v>
      </c>
      <c r="I5240">
        <v>106355</v>
      </c>
      <c r="J5240">
        <v>105796</v>
      </c>
      <c r="K5240">
        <v>105796</v>
      </c>
      <c r="L5240">
        <v>99.5</v>
      </c>
      <c r="M5240">
        <v>96.26</v>
      </c>
      <c r="N5240">
        <f>COUNTIF(Cod_Mun_Norte!B:B,DADOS_SNIS_Minas!A5240)</f>
        <v>0</v>
      </c>
    </row>
    <row r="5241" spans="1:14" x14ac:dyDescent="0.2">
      <c r="A5241">
        <v>311830</v>
      </c>
      <c r="B5241" t="s">
        <v>1034</v>
      </c>
      <c r="C5241" t="s">
        <v>98</v>
      </c>
      <c r="D5241">
        <v>2003</v>
      </c>
      <c r="E5241" t="s">
        <v>361</v>
      </c>
      <c r="F5241" t="s">
        <v>99</v>
      </c>
      <c r="H5241">
        <v>107080</v>
      </c>
      <c r="I5241">
        <v>103622</v>
      </c>
      <c r="J5241">
        <v>103649</v>
      </c>
      <c r="K5241">
        <v>103649</v>
      </c>
      <c r="L5241">
        <v>100</v>
      </c>
      <c r="M5241">
        <v>96.8</v>
      </c>
      <c r="N5241">
        <f>COUNTIF(Cod_Mun_Norte!B:B,DADOS_SNIS_Minas!A5241)</f>
        <v>0</v>
      </c>
    </row>
    <row r="5242" spans="1:14" x14ac:dyDescent="0.2">
      <c r="A5242">
        <v>311830</v>
      </c>
      <c r="B5242" t="s">
        <v>1034</v>
      </c>
      <c r="C5242" t="s">
        <v>98</v>
      </c>
      <c r="D5242">
        <v>2002</v>
      </c>
      <c r="E5242" t="s">
        <v>361</v>
      </c>
      <c r="F5242" t="s">
        <v>99</v>
      </c>
      <c r="H5242">
        <v>105735</v>
      </c>
      <c r="I5242">
        <v>102320</v>
      </c>
      <c r="J5242">
        <v>100550</v>
      </c>
      <c r="K5242">
        <v>100550</v>
      </c>
      <c r="L5242">
        <v>98.3</v>
      </c>
      <c r="M5242">
        <v>95.1</v>
      </c>
      <c r="N5242">
        <f>COUNTIF(Cod_Mun_Norte!B:B,DADOS_SNIS_Minas!A5242)</f>
        <v>0</v>
      </c>
    </row>
    <row r="5243" spans="1:14" x14ac:dyDescent="0.2">
      <c r="A5243">
        <v>311830</v>
      </c>
      <c r="B5243" t="s">
        <v>1034</v>
      </c>
      <c r="C5243" t="s">
        <v>98</v>
      </c>
      <c r="D5243">
        <v>2001</v>
      </c>
      <c r="E5243" t="s">
        <v>361</v>
      </c>
      <c r="F5243" t="s">
        <v>99</v>
      </c>
      <c r="H5243">
        <v>104338</v>
      </c>
      <c r="I5243">
        <v>100968</v>
      </c>
      <c r="J5243">
        <v>98607</v>
      </c>
      <c r="K5243">
        <v>98607</v>
      </c>
      <c r="L5243">
        <v>97.7</v>
      </c>
      <c r="M5243">
        <v>94.51</v>
      </c>
      <c r="N5243">
        <f>COUNTIF(Cod_Mun_Norte!B:B,DADOS_SNIS_Minas!A5243)</f>
        <v>0</v>
      </c>
    </row>
    <row r="5244" spans="1:14" x14ac:dyDescent="0.2">
      <c r="A5244">
        <v>311830</v>
      </c>
      <c r="B5244" t="s">
        <v>1034</v>
      </c>
      <c r="C5244" t="s">
        <v>98</v>
      </c>
      <c r="D5244">
        <v>2000</v>
      </c>
      <c r="E5244" t="s">
        <v>361</v>
      </c>
      <c r="F5244" t="s">
        <v>99</v>
      </c>
      <c r="H5244">
        <v>102836</v>
      </c>
      <c r="I5244">
        <v>99515</v>
      </c>
      <c r="J5244">
        <v>102756</v>
      </c>
      <c r="L5244">
        <v>100</v>
      </c>
      <c r="N5244">
        <f>COUNTIF(Cod_Mun_Norte!B:B,DADOS_SNIS_Minas!A5244)</f>
        <v>0</v>
      </c>
    </row>
    <row r="5245" spans="1:14" x14ac:dyDescent="0.2">
      <c r="A5245">
        <v>311830</v>
      </c>
      <c r="B5245" t="s">
        <v>1034</v>
      </c>
      <c r="C5245" t="s">
        <v>98</v>
      </c>
      <c r="D5245">
        <v>1999</v>
      </c>
      <c r="E5245" t="s">
        <v>361</v>
      </c>
      <c r="F5245" t="s">
        <v>99</v>
      </c>
      <c r="H5245">
        <v>97507</v>
      </c>
      <c r="I5245">
        <v>90963</v>
      </c>
      <c r="N5245">
        <f>COUNTIF(Cod_Mun_Norte!B:B,DADOS_SNIS_Minas!A5245)</f>
        <v>0</v>
      </c>
    </row>
    <row r="5246" spans="1:14" x14ac:dyDescent="0.2">
      <c r="A5246">
        <v>311830</v>
      </c>
      <c r="B5246" t="s">
        <v>1034</v>
      </c>
      <c r="C5246" t="s">
        <v>98</v>
      </c>
      <c r="D5246">
        <v>1998</v>
      </c>
      <c r="E5246" t="s">
        <v>361</v>
      </c>
      <c r="F5246" t="s">
        <v>99</v>
      </c>
      <c r="H5246">
        <v>96575</v>
      </c>
      <c r="I5246">
        <v>90093</v>
      </c>
      <c r="N5246">
        <f>COUNTIF(Cod_Mun_Norte!B:B,DADOS_SNIS_Minas!A5246)</f>
        <v>0</v>
      </c>
    </row>
    <row r="5247" spans="1:14" x14ac:dyDescent="0.2">
      <c r="A5247">
        <v>311830</v>
      </c>
      <c r="B5247" t="s">
        <v>1034</v>
      </c>
      <c r="C5247" t="s">
        <v>98</v>
      </c>
      <c r="D5247">
        <v>1997</v>
      </c>
      <c r="H5247">
        <v>95642</v>
      </c>
      <c r="I5247">
        <v>89223</v>
      </c>
      <c r="N5247">
        <f>COUNTIF(Cod_Mun_Norte!B:B,DADOS_SNIS_Minas!A5247)</f>
        <v>0</v>
      </c>
    </row>
    <row r="5248" spans="1:14" x14ac:dyDescent="0.2">
      <c r="A5248">
        <v>311830</v>
      </c>
      <c r="B5248" t="s">
        <v>1034</v>
      </c>
      <c r="C5248" t="s">
        <v>98</v>
      </c>
      <c r="D5248">
        <v>1996</v>
      </c>
      <c r="H5248">
        <v>94538</v>
      </c>
      <c r="I5248">
        <v>88193</v>
      </c>
      <c r="N5248">
        <f>COUNTIF(Cod_Mun_Norte!B:B,DADOS_SNIS_Minas!A5248)</f>
        <v>0</v>
      </c>
    </row>
    <row r="5249" spans="1:14" x14ac:dyDescent="0.2">
      <c r="A5249">
        <v>311830</v>
      </c>
      <c r="B5249" t="s">
        <v>1034</v>
      </c>
      <c r="C5249" t="s">
        <v>98</v>
      </c>
      <c r="D5249">
        <v>1995</v>
      </c>
      <c r="H5249">
        <v>95787</v>
      </c>
      <c r="I5249">
        <v>89358</v>
      </c>
      <c r="N5249">
        <f>COUNTIF(Cod_Mun_Norte!B:B,DADOS_SNIS_Minas!A5249)</f>
        <v>0</v>
      </c>
    </row>
    <row r="5250" spans="1:14" x14ac:dyDescent="0.2">
      <c r="A5250">
        <v>311840</v>
      </c>
      <c r="B5250" t="s">
        <v>154</v>
      </c>
      <c r="C5250" t="s">
        <v>98</v>
      </c>
      <c r="D5250">
        <v>2020</v>
      </c>
      <c r="E5250" t="s">
        <v>1036</v>
      </c>
      <c r="F5250" t="s">
        <v>367</v>
      </c>
      <c r="G5250" t="s">
        <v>912</v>
      </c>
      <c r="H5250">
        <v>22949</v>
      </c>
      <c r="I5250">
        <v>18160</v>
      </c>
      <c r="J5250">
        <v>22949</v>
      </c>
      <c r="K5250">
        <v>18160</v>
      </c>
      <c r="L5250">
        <v>100</v>
      </c>
      <c r="M5250">
        <v>100</v>
      </c>
      <c r="N5250">
        <f>COUNTIF(Cod_Mun_Norte!B:B,DADOS_SNIS_Minas!A5250)</f>
        <v>0</v>
      </c>
    </row>
    <row r="5251" spans="1:14" x14ac:dyDescent="0.2">
      <c r="A5251">
        <v>311840</v>
      </c>
      <c r="B5251" t="s">
        <v>154</v>
      </c>
      <c r="C5251" t="s">
        <v>98</v>
      </c>
      <c r="D5251">
        <v>2019</v>
      </c>
      <c r="E5251" t="s">
        <v>1036</v>
      </c>
      <c r="F5251" t="s">
        <v>367</v>
      </c>
      <c r="G5251" t="s">
        <v>912</v>
      </c>
      <c r="H5251">
        <v>22921</v>
      </c>
      <c r="I5251">
        <v>18138</v>
      </c>
      <c r="J5251">
        <v>22921</v>
      </c>
      <c r="K5251">
        <v>18138</v>
      </c>
      <c r="L5251">
        <v>100</v>
      </c>
      <c r="M5251">
        <v>100</v>
      </c>
      <c r="N5251">
        <f>COUNTIF(Cod_Mun_Norte!B:B,DADOS_SNIS_Minas!A5251)</f>
        <v>0</v>
      </c>
    </row>
    <row r="5252" spans="1:14" x14ac:dyDescent="0.2">
      <c r="A5252">
        <v>311840</v>
      </c>
      <c r="B5252" t="s">
        <v>154</v>
      </c>
      <c r="C5252" t="s">
        <v>98</v>
      </c>
      <c r="D5252">
        <v>2018</v>
      </c>
      <c r="E5252" t="s">
        <v>1036</v>
      </c>
      <c r="F5252" t="s">
        <v>367</v>
      </c>
      <c r="H5252">
        <v>22892</v>
      </c>
      <c r="I5252">
        <v>18115</v>
      </c>
      <c r="J5252">
        <v>22700</v>
      </c>
      <c r="K5252">
        <v>18114</v>
      </c>
      <c r="L5252">
        <v>100</v>
      </c>
      <c r="M5252">
        <v>99.16</v>
      </c>
      <c r="N5252">
        <f>COUNTIF(Cod_Mun_Norte!B:B,DADOS_SNIS_Minas!A5252)</f>
        <v>0</v>
      </c>
    </row>
    <row r="5253" spans="1:14" x14ac:dyDescent="0.2">
      <c r="A5253">
        <v>311840</v>
      </c>
      <c r="B5253" t="s">
        <v>154</v>
      </c>
      <c r="C5253" t="s">
        <v>98</v>
      </c>
      <c r="D5253">
        <v>2017</v>
      </c>
      <c r="E5253" t="s">
        <v>1036</v>
      </c>
      <c r="F5253" t="s">
        <v>367</v>
      </c>
      <c r="H5253">
        <v>23240</v>
      </c>
      <c r="I5253">
        <v>18391</v>
      </c>
      <c r="J5253">
        <v>18391</v>
      </c>
      <c r="K5253">
        <v>18391</v>
      </c>
      <c r="L5253">
        <v>100</v>
      </c>
      <c r="M5253">
        <v>79.14</v>
      </c>
      <c r="N5253">
        <f>COUNTIF(Cod_Mun_Norte!B:B,DADOS_SNIS_Minas!A5253)</f>
        <v>0</v>
      </c>
    </row>
    <row r="5254" spans="1:14" x14ac:dyDescent="0.2">
      <c r="A5254">
        <v>311840</v>
      </c>
      <c r="B5254" t="s">
        <v>154</v>
      </c>
      <c r="C5254" t="s">
        <v>98</v>
      </c>
      <c r="D5254">
        <v>2016</v>
      </c>
      <c r="E5254" t="s">
        <v>1036</v>
      </c>
      <c r="F5254" t="s">
        <v>367</v>
      </c>
      <c r="H5254">
        <v>23192</v>
      </c>
      <c r="I5254">
        <v>18353</v>
      </c>
      <c r="J5254">
        <v>18353</v>
      </c>
      <c r="K5254">
        <v>18353</v>
      </c>
      <c r="L5254">
        <v>100</v>
      </c>
      <c r="M5254">
        <v>79.14</v>
      </c>
      <c r="N5254">
        <f>COUNTIF(Cod_Mun_Norte!B:B,DADOS_SNIS_Minas!A5254)</f>
        <v>0</v>
      </c>
    </row>
    <row r="5255" spans="1:14" x14ac:dyDescent="0.2">
      <c r="A5255">
        <v>311840</v>
      </c>
      <c r="B5255" t="s">
        <v>154</v>
      </c>
      <c r="C5255" t="s">
        <v>98</v>
      </c>
      <c r="D5255">
        <v>2015</v>
      </c>
      <c r="E5255" t="s">
        <v>1036</v>
      </c>
      <c r="F5255" t="s">
        <v>367</v>
      </c>
      <c r="H5255">
        <v>23141</v>
      </c>
      <c r="I5255">
        <v>18312</v>
      </c>
      <c r="J5255">
        <v>18312</v>
      </c>
      <c r="K5255">
        <v>18312</v>
      </c>
      <c r="L5255">
        <v>100</v>
      </c>
      <c r="M5255">
        <v>79.13</v>
      </c>
      <c r="N5255">
        <f>COUNTIF(Cod_Mun_Norte!B:B,DADOS_SNIS_Minas!A5255)</f>
        <v>0</v>
      </c>
    </row>
    <row r="5256" spans="1:14" x14ac:dyDescent="0.2">
      <c r="A5256">
        <v>311840</v>
      </c>
      <c r="B5256" t="s">
        <v>154</v>
      </c>
      <c r="C5256" t="s">
        <v>98</v>
      </c>
      <c r="D5256">
        <v>2014</v>
      </c>
      <c r="E5256" t="s">
        <v>1036</v>
      </c>
      <c r="F5256" t="s">
        <v>367</v>
      </c>
      <c r="H5256">
        <v>23088</v>
      </c>
      <c r="I5256">
        <v>18270</v>
      </c>
      <c r="J5256">
        <v>18270</v>
      </c>
      <c r="K5256">
        <v>18270</v>
      </c>
      <c r="L5256">
        <v>100</v>
      </c>
      <c r="M5256">
        <v>79.13</v>
      </c>
      <c r="N5256">
        <f>COUNTIF(Cod_Mun_Norte!B:B,DADOS_SNIS_Minas!A5256)</f>
        <v>0</v>
      </c>
    </row>
    <row r="5257" spans="1:14" x14ac:dyDescent="0.2">
      <c r="A5257">
        <v>311840</v>
      </c>
      <c r="B5257" t="s">
        <v>154</v>
      </c>
      <c r="C5257" t="s">
        <v>98</v>
      </c>
      <c r="D5257">
        <v>2013</v>
      </c>
      <c r="E5257" t="s">
        <v>1036</v>
      </c>
      <c r="F5257" t="s">
        <v>367</v>
      </c>
      <c r="H5257">
        <v>23032</v>
      </c>
      <c r="I5257">
        <v>18226</v>
      </c>
      <c r="J5257">
        <v>19000</v>
      </c>
      <c r="K5257">
        <v>18226</v>
      </c>
      <c r="L5257">
        <v>100</v>
      </c>
      <c r="M5257">
        <v>82.49</v>
      </c>
      <c r="N5257">
        <f>COUNTIF(Cod_Mun_Norte!B:B,DADOS_SNIS_Minas!A5257)</f>
        <v>0</v>
      </c>
    </row>
    <row r="5258" spans="1:14" x14ac:dyDescent="0.2">
      <c r="A5258">
        <v>311840</v>
      </c>
      <c r="B5258" t="s">
        <v>154</v>
      </c>
      <c r="C5258" t="s">
        <v>98</v>
      </c>
      <c r="D5258">
        <v>2012</v>
      </c>
      <c r="E5258" t="s">
        <v>1036</v>
      </c>
      <c r="F5258" t="s">
        <v>367</v>
      </c>
      <c r="H5258">
        <v>22319</v>
      </c>
      <c r="I5258">
        <v>17662</v>
      </c>
      <c r="J5258">
        <v>19000</v>
      </c>
      <c r="K5258">
        <v>15000</v>
      </c>
      <c r="L5258">
        <v>84.9</v>
      </c>
      <c r="M5258">
        <v>85.13</v>
      </c>
      <c r="N5258">
        <f>COUNTIF(Cod_Mun_Norte!B:B,DADOS_SNIS_Minas!A5258)</f>
        <v>0</v>
      </c>
    </row>
    <row r="5259" spans="1:14" x14ac:dyDescent="0.2">
      <c r="A5259">
        <v>311840</v>
      </c>
      <c r="B5259" t="s">
        <v>154</v>
      </c>
      <c r="C5259" t="s">
        <v>98</v>
      </c>
      <c r="D5259">
        <v>2011</v>
      </c>
      <c r="E5259" t="s">
        <v>1037</v>
      </c>
      <c r="F5259" t="s">
        <v>374</v>
      </c>
      <c r="H5259">
        <v>22281</v>
      </c>
      <c r="I5259">
        <v>17632</v>
      </c>
      <c r="N5259">
        <f>COUNTIF(Cod_Mun_Norte!B:B,DADOS_SNIS_Minas!A5259)</f>
        <v>0</v>
      </c>
    </row>
    <row r="5260" spans="1:14" x14ac:dyDescent="0.2">
      <c r="A5260">
        <v>311840</v>
      </c>
      <c r="B5260" t="s">
        <v>154</v>
      </c>
      <c r="C5260" t="s">
        <v>98</v>
      </c>
      <c r="D5260">
        <v>2010</v>
      </c>
      <c r="E5260" t="s">
        <v>1036</v>
      </c>
      <c r="F5260" t="s">
        <v>367</v>
      </c>
      <c r="H5260">
        <v>22242</v>
      </c>
      <c r="I5260">
        <v>17601</v>
      </c>
      <c r="J5260">
        <v>19000</v>
      </c>
      <c r="K5260">
        <v>15000</v>
      </c>
      <c r="L5260">
        <v>85.2</v>
      </c>
      <c r="M5260">
        <v>85.42</v>
      </c>
      <c r="N5260">
        <f>COUNTIF(Cod_Mun_Norte!B:B,DADOS_SNIS_Minas!A5260)</f>
        <v>0</v>
      </c>
    </row>
    <row r="5261" spans="1:14" x14ac:dyDescent="0.2">
      <c r="A5261">
        <v>311840</v>
      </c>
      <c r="B5261" t="s">
        <v>154</v>
      </c>
      <c r="C5261" t="s">
        <v>98</v>
      </c>
      <c r="D5261">
        <v>2009</v>
      </c>
      <c r="H5261">
        <v>22539</v>
      </c>
      <c r="I5261">
        <v>17763</v>
      </c>
      <c r="N5261">
        <f>COUNTIF(Cod_Mun_Norte!B:B,DADOS_SNIS_Minas!A5261)</f>
        <v>0</v>
      </c>
    </row>
    <row r="5262" spans="1:14" x14ac:dyDescent="0.2">
      <c r="A5262">
        <v>311840</v>
      </c>
      <c r="B5262" t="s">
        <v>154</v>
      </c>
      <c r="C5262" t="s">
        <v>98</v>
      </c>
      <c r="D5262">
        <v>2008</v>
      </c>
      <c r="H5262">
        <v>22482</v>
      </c>
      <c r="I5262">
        <v>17718</v>
      </c>
      <c r="N5262">
        <f>COUNTIF(Cod_Mun_Norte!B:B,DADOS_SNIS_Minas!A5262)</f>
        <v>0</v>
      </c>
    </row>
    <row r="5263" spans="1:14" x14ac:dyDescent="0.2">
      <c r="A5263">
        <v>311840</v>
      </c>
      <c r="B5263" t="s">
        <v>154</v>
      </c>
      <c r="C5263" t="s">
        <v>98</v>
      </c>
      <c r="D5263">
        <v>2007</v>
      </c>
      <c r="H5263">
        <v>21793</v>
      </c>
      <c r="I5263">
        <v>17175</v>
      </c>
      <c r="N5263">
        <f>COUNTIF(Cod_Mun_Norte!B:B,DADOS_SNIS_Minas!A5263)</f>
        <v>0</v>
      </c>
    </row>
    <row r="5264" spans="1:14" x14ac:dyDescent="0.2">
      <c r="A5264">
        <v>311840</v>
      </c>
      <c r="B5264" t="s">
        <v>154</v>
      </c>
      <c r="C5264" t="s">
        <v>98</v>
      </c>
      <c r="D5264">
        <v>2006</v>
      </c>
      <c r="H5264">
        <v>20492</v>
      </c>
      <c r="I5264">
        <v>15662</v>
      </c>
      <c r="N5264">
        <f>COUNTIF(Cod_Mun_Norte!B:B,DADOS_SNIS_Minas!A5264)</f>
        <v>0</v>
      </c>
    </row>
    <row r="5265" spans="1:14" x14ac:dyDescent="0.2">
      <c r="A5265">
        <v>311840</v>
      </c>
      <c r="B5265" t="s">
        <v>154</v>
      </c>
      <c r="C5265" t="s">
        <v>98</v>
      </c>
      <c r="D5265">
        <v>2005</v>
      </c>
      <c r="H5265">
        <v>20681</v>
      </c>
      <c r="I5265">
        <v>15806</v>
      </c>
      <c r="N5265">
        <f>COUNTIF(Cod_Mun_Norte!B:B,DADOS_SNIS_Minas!A5265)</f>
        <v>0</v>
      </c>
    </row>
    <row r="5266" spans="1:14" x14ac:dyDescent="0.2">
      <c r="A5266">
        <v>311840</v>
      </c>
      <c r="B5266" t="s">
        <v>154</v>
      </c>
      <c r="C5266" t="s">
        <v>98</v>
      </c>
      <c r="D5266">
        <v>2004</v>
      </c>
      <c r="H5266">
        <v>20872</v>
      </c>
      <c r="I5266">
        <v>15952</v>
      </c>
      <c r="N5266">
        <f>COUNTIF(Cod_Mun_Norte!B:B,DADOS_SNIS_Minas!A5266)</f>
        <v>0</v>
      </c>
    </row>
    <row r="5267" spans="1:14" x14ac:dyDescent="0.2">
      <c r="A5267">
        <v>311840</v>
      </c>
      <c r="B5267" t="s">
        <v>154</v>
      </c>
      <c r="C5267" t="s">
        <v>98</v>
      </c>
      <c r="D5267">
        <v>2003</v>
      </c>
      <c r="H5267">
        <v>21216</v>
      </c>
      <c r="I5267">
        <v>16215</v>
      </c>
      <c r="N5267">
        <f>COUNTIF(Cod_Mun_Norte!B:B,DADOS_SNIS_Minas!A5267)</f>
        <v>0</v>
      </c>
    </row>
    <row r="5268" spans="1:14" x14ac:dyDescent="0.2">
      <c r="A5268">
        <v>311840</v>
      </c>
      <c r="B5268" t="s">
        <v>154</v>
      </c>
      <c r="C5268" t="s">
        <v>98</v>
      </c>
      <c r="D5268">
        <v>2002</v>
      </c>
      <c r="H5268">
        <v>21380</v>
      </c>
      <c r="I5268">
        <v>16340</v>
      </c>
      <c r="N5268">
        <f>COUNTIF(Cod_Mun_Norte!B:B,DADOS_SNIS_Minas!A5268)</f>
        <v>0</v>
      </c>
    </row>
    <row r="5269" spans="1:14" x14ac:dyDescent="0.2">
      <c r="A5269">
        <v>311840</v>
      </c>
      <c r="B5269" t="s">
        <v>154</v>
      </c>
      <c r="C5269" t="s">
        <v>98</v>
      </c>
      <c r="D5269">
        <v>2001</v>
      </c>
      <c r="H5269">
        <v>21501</v>
      </c>
      <c r="I5269">
        <v>16433</v>
      </c>
      <c r="N5269">
        <f>COUNTIF(Cod_Mun_Norte!B:B,DADOS_SNIS_Minas!A5269)</f>
        <v>0</v>
      </c>
    </row>
    <row r="5270" spans="1:14" x14ac:dyDescent="0.2">
      <c r="A5270">
        <v>311840</v>
      </c>
      <c r="B5270" t="s">
        <v>154</v>
      </c>
      <c r="C5270" t="s">
        <v>98</v>
      </c>
      <c r="D5270">
        <v>2000</v>
      </c>
      <c r="H5270">
        <v>21734</v>
      </c>
      <c r="I5270">
        <v>16611</v>
      </c>
      <c r="N5270">
        <f>COUNTIF(Cod_Mun_Norte!B:B,DADOS_SNIS_Minas!A5270)</f>
        <v>0</v>
      </c>
    </row>
    <row r="5271" spans="1:14" x14ac:dyDescent="0.2">
      <c r="A5271">
        <v>311840</v>
      </c>
      <c r="B5271" t="s">
        <v>154</v>
      </c>
      <c r="C5271" t="s">
        <v>98</v>
      </c>
      <c r="D5271">
        <v>1999</v>
      </c>
      <c r="H5271">
        <v>21354</v>
      </c>
      <c r="I5271">
        <v>15826</v>
      </c>
      <c r="N5271">
        <f>COUNTIF(Cod_Mun_Norte!B:B,DADOS_SNIS_Minas!A5271)</f>
        <v>0</v>
      </c>
    </row>
    <row r="5272" spans="1:14" x14ac:dyDescent="0.2">
      <c r="A5272">
        <v>311840</v>
      </c>
      <c r="B5272" t="s">
        <v>154</v>
      </c>
      <c r="C5272" t="s">
        <v>98</v>
      </c>
      <c r="D5272">
        <v>1998</v>
      </c>
      <c r="H5272">
        <v>21629</v>
      </c>
      <c r="I5272">
        <v>16030</v>
      </c>
      <c r="N5272">
        <f>COUNTIF(Cod_Mun_Norte!B:B,DADOS_SNIS_Minas!A5272)</f>
        <v>0</v>
      </c>
    </row>
    <row r="5273" spans="1:14" x14ac:dyDescent="0.2">
      <c r="A5273">
        <v>311840</v>
      </c>
      <c r="B5273" t="s">
        <v>154</v>
      </c>
      <c r="C5273" t="s">
        <v>98</v>
      </c>
      <c r="D5273">
        <v>1997</v>
      </c>
      <c r="H5273">
        <v>21903</v>
      </c>
      <c r="I5273">
        <v>16233</v>
      </c>
      <c r="N5273">
        <f>COUNTIF(Cod_Mun_Norte!B:B,DADOS_SNIS_Minas!A5273)</f>
        <v>0</v>
      </c>
    </row>
    <row r="5274" spans="1:14" x14ac:dyDescent="0.2">
      <c r="A5274">
        <v>311840</v>
      </c>
      <c r="B5274" t="s">
        <v>154</v>
      </c>
      <c r="C5274" t="s">
        <v>98</v>
      </c>
      <c r="D5274">
        <v>1996</v>
      </c>
      <c r="H5274">
        <v>29018</v>
      </c>
      <c r="I5274">
        <v>21506</v>
      </c>
      <c r="N5274">
        <f>COUNTIF(Cod_Mun_Norte!B:B,DADOS_SNIS_Minas!A5274)</f>
        <v>0</v>
      </c>
    </row>
    <row r="5275" spans="1:14" x14ac:dyDescent="0.2">
      <c r="A5275">
        <v>311840</v>
      </c>
      <c r="B5275" t="s">
        <v>154</v>
      </c>
      <c r="C5275" t="s">
        <v>98</v>
      </c>
      <c r="D5275">
        <v>1995</v>
      </c>
      <c r="H5275">
        <v>29717</v>
      </c>
      <c r="I5275">
        <v>22024</v>
      </c>
      <c r="N5275">
        <f>COUNTIF(Cod_Mun_Norte!B:B,DADOS_SNIS_Minas!A5275)</f>
        <v>0</v>
      </c>
    </row>
    <row r="5276" spans="1:14" x14ac:dyDescent="0.2">
      <c r="A5276">
        <v>311850</v>
      </c>
      <c r="B5276" t="s">
        <v>155</v>
      </c>
      <c r="C5276" t="s">
        <v>98</v>
      </c>
      <c r="D5276">
        <v>2020</v>
      </c>
      <c r="E5276" t="s">
        <v>1038</v>
      </c>
      <c r="F5276" t="s">
        <v>367</v>
      </c>
      <c r="G5276" t="s">
        <v>378</v>
      </c>
      <c r="H5276">
        <v>1784</v>
      </c>
      <c r="I5276">
        <v>981</v>
      </c>
      <c r="J5276">
        <v>981</v>
      </c>
      <c r="K5276">
        <v>981</v>
      </c>
      <c r="L5276">
        <v>100</v>
      </c>
      <c r="M5276">
        <v>54.99</v>
      </c>
      <c r="N5276">
        <f>COUNTIF(Cod_Mun_Norte!B:B,DADOS_SNIS_Minas!A5276)</f>
        <v>0</v>
      </c>
    </row>
    <row r="5277" spans="1:14" x14ac:dyDescent="0.2">
      <c r="A5277">
        <v>311850</v>
      </c>
      <c r="B5277" t="s">
        <v>155</v>
      </c>
      <c r="C5277" t="s">
        <v>98</v>
      </c>
      <c r="D5277">
        <v>2019</v>
      </c>
      <c r="E5277" t="s">
        <v>1038</v>
      </c>
      <c r="F5277" t="s">
        <v>367</v>
      </c>
      <c r="G5277" t="s">
        <v>378</v>
      </c>
      <c r="H5277">
        <v>1783</v>
      </c>
      <c r="I5277">
        <v>981</v>
      </c>
      <c r="J5277">
        <v>981</v>
      </c>
      <c r="K5277">
        <v>981</v>
      </c>
      <c r="L5277">
        <v>100</v>
      </c>
      <c r="M5277">
        <v>55.02</v>
      </c>
      <c r="N5277">
        <f>COUNTIF(Cod_Mun_Norte!B:B,DADOS_SNIS_Minas!A5277)</f>
        <v>0</v>
      </c>
    </row>
    <row r="5278" spans="1:14" x14ac:dyDescent="0.2">
      <c r="A5278">
        <v>311850</v>
      </c>
      <c r="B5278" t="s">
        <v>155</v>
      </c>
      <c r="C5278" t="s">
        <v>98</v>
      </c>
      <c r="D5278">
        <v>2018</v>
      </c>
      <c r="E5278" t="s">
        <v>1038</v>
      </c>
      <c r="F5278" t="s">
        <v>367</v>
      </c>
      <c r="H5278">
        <v>1782</v>
      </c>
      <c r="I5278">
        <v>980</v>
      </c>
      <c r="J5278">
        <v>980</v>
      </c>
      <c r="K5278">
        <v>980</v>
      </c>
      <c r="L5278">
        <v>100</v>
      </c>
      <c r="M5278">
        <v>54.99</v>
      </c>
      <c r="N5278">
        <f>COUNTIF(Cod_Mun_Norte!B:B,DADOS_SNIS_Minas!A5278)</f>
        <v>0</v>
      </c>
    </row>
    <row r="5279" spans="1:14" x14ac:dyDescent="0.2">
      <c r="A5279">
        <v>311850</v>
      </c>
      <c r="B5279" t="s">
        <v>155</v>
      </c>
      <c r="C5279" t="s">
        <v>98</v>
      </c>
      <c r="D5279">
        <v>2017</v>
      </c>
      <c r="E5279" t="s">
        <v>1038</v>
      </c>
      <c r="F5279" t="s">
        <v>367</v>
      </c>
      <c r="H5279">
        <v>1810</v>
      </c>
      <c r="I5279">
        <v>996</v>
      </c>
      <c r="J5279">
        <v>995</v>
      </c>
      <c r="K5279">
        <v>995</v>
      </c>
      <c r="L5279">
        <v>99.9</v>
      </c>
      <c r="M5279">
        <v>54.97</v>
      </c>
      <c r="N5279">
        <f>COUNTIF(Cod_Mun_Norte!B:B,DADOS_SNIS_Minas!A5279)</f>
        <v>0</v>
      </c>
    </row>
    <row r="5280" spans="1:14" x14ac:dyDescent="0.2">
      <c r="A5280">
        <v>311850</v>
      </c>
      <c r="B5280" t="s">
        <v>155</v>
      </c>
      <c r="C5280" t="s">
        <v>98</v>
      </c>
      <c r="D5280">
        <v>2016</v>
      </c>
      <c r="E5280" t="s">
        <v>1038</v>
      </c>
      <c r="F5280" t="s">
        <v>367</v>
      </c>
      <c r="H5280">
        <v>1807</v>
      </c>
      <c r="I5280">
        <v>994</v>
      </c>
      <c r="J5280">
        <v>994</v>
      </c>
      <c r="K5280">
        <v>994</v>
      </c>
      <c r="L5280">
        <v>100</v>
      </c>
      <c r="M5280">
        <v>55.01</v>
      </c>
      <c r="N5280">
        <f>COUNTIF(Cod_Mun_Norte!B:B,DADOS_SNIS_Minas!A5280)</f>
        <v>0</v>
      </c>
    </row>
    <row r="5281" spans="1:14" x14ac:dyDescent="0.2">
      <c r="A5281">
        <v>311850</v>
      </c>
      <c r="B5281" t="s">
        <v>155</v>
      </c>
      <c r="C5281" t="s">
        <v>98</v>
      </c>
      <c r="D5281">
        <v>2015</v>
      </c>
      <c r="E5281" t="s">
        <v>1038</v>
      </c>
      <c r="F5281" t="s">
        <v>367</v>
      </c>
      <c r="H5281">
        <v>1804</v>
      </c>
      <c r="I5281">
        <v>992</v>
      </c>
      <c r="J5281">
        <v>992</v>
      </c>
      <c r="K5281">
        <v>992</v>
      </c>
      <c r="L5281">
        <v>100</v>
      </c>
      <c r="M5281">
        <v>54.99</v>
      </c>
      <c r="N5281">
        <f>COUNTIF(Cod_Mun_Norte!B:B,DADOS_SNIS_Minas!A5281)</f>
        <v>0</v>
      </c>
    </row>
    <row r="5282" spans="1:14" x14ac:dyDescent="0.2">
      <c r="A5282">
        <v>311850</v>
      </c>
      <c r="B5282" t="s">
        <v>155</v>
      </c>
      <c r="C5282" t="s">
        <v>98</v>
      </c>
      <c r="D5282">
        <v>2014</v>
      </c>
      <c r="E5282" t="s">
        <v>1038</v>
      </c>
      <c r="F5282" t="s">
        <v>367</v>
      </c>
      <c r="H5282">
        <v>1801</v>
      </c>
      <c r="I5282">
        <v>991</v>
      </c>
      <c r="J5282">
        <v>982</v>
      </c>
      <c r="K5282">
        <v>982</v>
      </c>
      <c r="L5282">
        <v>99.1</v>
      </c>
      <c r="M5282">
        <v>54.53</v>
      </c>
      <c r="N5282">
        <f>COUNTIF(Cod_Mun_Norte!B:B,DADOS_SNIS_Minas!A5282)</f>
        <v>0</v>
      </c>
    </row>
    <row r="5283" spans="1:14" x14ac:dyDescent="0.2">
      <c r="A5283">
        <v>311850</v>
      </c>
      <c r="B5283" t="s">
        <v>155</v>
      </c>
      <c r="C5283" t="s">
        <v>98</v>
      </c>
      <c r="D5283">
        <v>2013</v>
      </c>
      <c r="E5283" t="s">
        <v>1038</v>
      </c>
      <c r="F5283" t="s">
        <v>367</v>
      </c>
      <c r="H5283">
        <v>1785</v>
      </c>
      <c r="I5283">
        <v>982</v>
      </c>
      <c r="J5283">
        <v>982</v>
      </c>
      <c r="K5283">
        <v>982</v>
      </c>
      <c r="L5283">
        <v>100</v>
      </c>
      <c r="M5283">
        <v>55.01</v>
      </c>
      <c r="N5283">
        <f>COUNTIF(Cod_Mun_Norte!B:B,DADOS_SNIS_Minas!A5283)</f>
        <v>0</v>
      </c>
    </row>
    <row r="5284" spans="1:14" x14ac:dyDescent="0.2">
      <c r="A5284">
        <v>311850</v>
      </c>
      <c r="B5284" t="s">
        <v>155</v>
      </c>
      <c r="C5284" t="s">
        <v>98</v>
      </c>
      <c r="D5284">
        <v>2012</v>
      </c>
      <c r="E5284" t="s">
        <v>1038</v>
      </c>
      <c r="F5284" t="s">
        <v>367</v>
      </c>
      <c r="H5284">
        <v>1732</v>
      </c>
      <c r="I5284">
        <v>953</v>
      </c>
      <c r="J5284">
        <v>907</v>
      </c>
      <c r="K5284">
        <v>907</v>
      </c>
      <c r="L5284">
        <v>95.2</v>
      </c>
      <c r="M5284">
        <v>52.37</v>
      </c>
      <c r="N5284">
        <f>COUNTIF(Cod_Mun_Norte!B:B,DADOS_SNIS_Minas!A5284)</f>
        <v>0</v>
      </c>
    </row>
    <row r="5285" spans="1:14" x14ac:dyDescent="0.2">
      <c r="A5285">
        <v>311850</v>
      </c>
      <c r="B5285" t="s">
        <v>155</v>
      </c>
      <c r="C5285" t="s">
        <v>98</v>
      </c>
      <c r="D5285">
        <v>2011</v>
      </c>
      <c r="E5285" t="s">
        <v>1038</v>
      </c>
      <c r="F5285" t="s">
        <v>367</v>
      </c>
      <c r="H5285">
        <v>1730</v>
      </c>
      <c r="I5285">
        <v>952</v>
      </c>
      <c r="J5285">
        <v>860</v>
      </c>
      <c r="K5285">
        <v>860</v>
      </c>
      <c r="L5285">
        <v>90.3</v>
      </c>
      <c r="M5285">
        <v>49.71</v>
      </c>
      <c r="N5285">
        <f>COUNTIF(Cod_Mun_Norte!B:B,DADOS_SNIS_Minas!A5285)</f>
        <v>0</v>
      </c>
    </row>
    <row r="5286" spans="1:14" x14ac:dyDescent="0.2">
      <c r="A5286">
        <v>311850</v>
      </c>
      <c r="B5286" t="s">
        <v>155</v>
      </c>
      <c r="C5286" t="s">
        <v>98</v>
      </c>
      <c r="D5286">
        <v>2010</v>
      </c>
      <c r="E5286" t="s">
        <v>1039</v>
      </c>
      <c r="F5286" t="s">
        <v>374</v>
      </c>
      <c r="H5286">
        <v>1727</v>
      </c>
      <c r="I5286">
        <v>950</v>
      </c>
      <c r="N5286">
        <f>COUNTIF(Cod_Mun_Norte!B:B,DADOS_SNIS_Minas!A5286)</f>
        <v>0</v>
      </c>
    </row>
    <row r="5287" spans="1:14" x14ac:dyDescent="0.2">
      <c r="A5287">
        <v>311850</v>
      </c>
      <c r="B5287" t="s">
        <v>155</v>
      </c>
      <c r="C5287" t="s">
        <v>98</v>
      </c>
      <c r="D5287">
        <v>2009</v>
      </c>
      <c r="E5287" t="s">
        <v>1039</v>
      </c>
      <c r="F5287" t="s">
        <v>374</v>
      </c>
      <c r="H5287">
        <v>1750</v>
      </c>
      <c r="I5287">
        <v>940</v>
      </c>
      <c r="J5287">
        <v>1695</v>
      </c>
      <c r="K5287">
        <v>849</v>
      </c>
      <c r="N5287">
        <f>COUNTIF(Cod_Mun_Norte!B:B,DADOS_SNIS_Minas!A5287)</f>
        <v>0</v>
      </c>
    </row>
    <row r="5288" spans="1:14" x14ac:dyDescent="0.2">
      <c r="A5288">
        <v>311850</v>
      </c>
      <c r="B5288" t="s">
        <v>155</v>
      </c>
      <c r="C5288" t="s">
        <v>98</v>
      </c>
      <c r="D5288">
        <v>2008</v>
      </c>
      <c r="H5288">
        <v>1747</v>
      </c>
      <c r="I5288">
        <v>938</v>
      </c>
      <c r="N5288">
        <f>COUNTIF(Cod_Mun_Norte!B:B,DADOS_SNIS_Minas!A5288)</f>
        <v>0</v>
      </c>
    </row>
    <row r="5289" spans="1:14" x14ac:dyDescent="0.2">
      <c r="A5289">
        <v>311850</v>
      </c>
      <c r="B5289" t="s">
        <v>155</v>
      </c>
      <c r="C5289" t="s">
        <v>98</v>
      </c>
      <c r="D5289">
        <v>2007</v>
      </c>
      <c r="H5289">
        <v>1695</v>
      </c>
      <c r="I5289">
        <v>910</v>
      </c>
      <c r="N5289">
        <f>COUNTIF(Cod_Mun_Norte!B:B,DADOS_SNIS_Minas!A5289)</f>
        <v>0</v>
      </c>
    </row>
    <row r="5290" spans="1:14" x14ac:dyDescent="0.2">
      <c r="A5290">
        <v>311850</v>
      </c>
      <c r="B5290" t="s">
        <v>155</v>
      </c>
      <c r="C5290" t="s">
        <v>98</v>
      </c>
      <c r="D5290">
        <v>2006</v>
      </c>
      <c r="H5290">
        <v>1692</v>
      </c>
      <c r="I5290">
        <v>846</v>
      </c>
      <c r="N5290">
        <f>COUNTIF(Cod_Mun_Norte!B:B,DADOS_SNIS_Minas!A5290)</f>
        <v>0</v>
      </c>
    </row>
    <row r="5291" spans="1:14" x14ac:dyDescent="0.2">
      <c r="A5291">
        <v>311850</v>
      </c>
      <c r="B5291" t="s">
        <v>155</v>
      </c>
      <c r="C5291" t="s">
        <v>98</v>
      </c>
      <c r="D5291">
        <v>2005</v>
      </c>
      <c r="H5291">
        <v>1693</v>
      </c>
      <c r="I5291">
        <v>847</v>
      </c>
      <c r="N5291">
        <f>COUNTIF(Cod_Mun_Norte!B:B,DADOS_SNIS_Minas!A5291)</f>
        <v>0</v>
      </c>
    </row>
    <row r="5292" spans="1:14" x14ac:dyDescent="0.2">
      <c r="A5292">
        <v>311850</v>
      </c>
      <c r="B5292" t="s">
        <v>155</v>
      </c>
      <c r="C5292" t="s">
        <v>98</v>
      </c>
      <c r="D5292">
        <v>2004</v>
      </c>
      <c r="H5292">
        <v>1694</v>
      </c>
      <c r="I5292">
        <v>847</v>
      </c>
      <c r="N5292">
        <f>COUNTIF(Cod_Mun_Norte!B:B,DADOS_SNIS_Minas!A5292)</f>
        <v>0</v>
      </c>
    </row>
    <row r="5293" spans="1:14" x14ac:dyDescent="0.2">
      <c r="A5293">
        <v>311850</v>
      </c>
      <c r="B5293" t="s">
        <v>155</v>
      </c>
      <c r="C5293" t="s">
        <v>98</v>
      </c>
      <c r="D5293">
        <v>2003</v>
      </c>
      <c r="H5293">
        <v>1696</v>
      </c>
      <c r="I5293">
        <v>848</v>
      </c>
      <c r="N5293">
        <f>COUNTIF(Cod_Mun_Norte!B:B,DADOS_SNIS_Minas!A5293)</f>
        <v>0</v>
      </c>
    </row>
    <row r="5294" spans="1:14" x14ac:dyDescent="0.2">
      <c r="A5294">
        <v>311850</v>
      </c>
      <c r="B5294" t="s">
        <v>155</v>
      </c>
      <c r="C5294" t="s">
        <v>98</v>
      </c>
      <c r="D5294">
        <v>2002</v>
      </c>
      <c r="H5294">
        <v>1697</v>
      </c>
      <c r="I5294">
        <v>849</v>
      </c>
      <c r="N5294">
        <f>COUNTIF(Cod_Mun_Norte!B:B,DADOS_SNIS_Minas!A5294)</f>
        <v>0</v>
      </c>
    </row>
    <row r="5295" spans="1:14" x14ac:dyDescent="0.2">
      <c r="A5295">
        <v>311850</v>
      </c>
      <c r="B5295" t="s">
        <v>155</v>
      </c>
      <c r="C5295" t="s">
        <v>98</v>
      </c>
      <c r="D5295">
        <v>2001</v>
      </c>
      <c r="H5295">
        <v>1697</v>
      </c>
      <c r="I5295">
        <v>849</v>
      </c>
      <c r="N5295">
        <f>COUNTIF(Cod_Mun_Norte!B:B,DADOS_SNIS_Minas!A5295)</f>
        <v>0</v>
      </c>
    </row>
    <row r="5296" spans="1:14" x14ac:dyDescent="0.2">
      <c r="A5296">
        <v>311850</v>
      </c>
      <c r="B5296" t="s">
        <v>155</v>
      </c>
      <c r="C5296" t="s">
        <v>98</v>
      </c>
      <c r="D5296">
        <v>2000</v>
      </c>
      <c r="H5296">
        <v>1699</v>
      </c>
      <c r="I5296">
        <v>850</v>
      </c>
      <c r="N5296">
        <f>COUNTIF(Cod_Mun_Norte!B:B,DADOS_SNIS_Minas!A5296)</f>
        <v>0</v>
      </c>
    </row>
    <row r="5297" spans="1:14" x14ac:dyDescent="0.2">
      <c r="A5297">
        <v>311850</v>
      </c>
      <c r="B5297" t="s">
        <v>155</v>
      </c>
      <c r="C5297" t="s">
        <v>98</v>
      </c>
      <c r="D5297">
        <v>1999</v>
      </c>
      <c r="H5297">
        <v>1830</v>
      </c>
      <c r="I5297">
        <v>909</v>
      </c>
      <c r="N5297">
        <f>COUNTIF(Cod_Mun_Norte!B:B,DADOS_SNIS_Minas!A5297)</f>
        <v>0</v>
      </c>
    </row>
    <row r="5298" spans="1:14" x14ac:dyDescent="0.2">
      <c r="A5298">
        <v>311850</v>
      </c>
      <c r="B5298" t="s">
        <v>155</v>
      </c>
      <c r="C5298" t="s">
        <v>98</v>
      </c>
      <c r="D5298">
        <v>1998</v>
      </c>
      <c r="H5298">
        <v>1814</v>
      </c>
      <c r="I5298">
        <v>901</v>
      </c>
      <c r="N5298">
        <f>COUNTIF(Cod_Mun_Norte!B:B,DADOS_SNIS_Minas!A5298)</f>
        <v>0</v>
      </c>
    </row>
    <row r="5299" spans="1:14" x14ac:dyDescent="0.2">
      <c r="A5299">
        <v>311850</v>
      </c>
      <c r="B5299" t="s">
        <v>155</v>
      </c>
      <c r="C5299" t="s">
        <v>98</v>
      </c>
      <c r="D5299">
        <v>1997</v>
      </c>
      <c r="H5299">
        <v>1797</v>
      </c>
      <c r="I5299">
        <v>892</v>
      </c>
      <c r="N5299">
        <f>COUNTIF(Cod_Mun_Norte!B:B,DADOS_SNIS_Minas!A5299)</f>
        <v>0</v>
      </c>
    </row>
    <row r="5300" spans="1:14" x14ac:dyDescent="0.2">
      <c r="A5300">
        <v>311850</v>
      </c>
      <c r="B5300" t="s">
        <v>155</v>
      </c>
      <c r="C5300" t="s">
        <v>98</v>
      </c>
      <c r="D5300">
        <v>1996</v>
      </c>
      <c r="H5300">
        <v>1778</v>
      </c>
      <c r="I5300">
        <v>883</v>
      </c>
      <c r="N5300">
        <f>COUNTIF(Cod_Mun_Norte!B:B,DADOS_SNIS_Minas!A5300)</f>
        <v>0</v>
      </c>
    </row>
    <row r="5301" spans="1:14" x14ac:dyDescent="0.2">
      <c r="A5301">
        <v>311850</v>
      </c>
      <c r="B5301" t="s">
        <v>155</v>
      </c>
      <c r="C5301" t="s">
        <v>98</v>
      </c>
      <c r="D5301">
        <v>1995</v>
      </c>
      <c r="H5301">
        <v>1764</v>
      </c>
      <c r="I5301">
        <v>876</v>
      </c>
      <c r="N5301">
        <f>COUNTIF(Cod_Mun_Norte!B:B,DADOS_SNIS_Minas!A5301)</f>
        <v>0</v>
      </c>
    </row>
    <row r="5302" spans="1:14" x14ac:dyDescent="0.2">
      <c r="A5302">
        <v>311860</v>
      </c>
      <c r="B5302" t="s">
        <v>1040</v>
      </c>
      <c r="C5302" t="s">
        <v>98</v>
      </c>
      <c r="D5302">
        <v>2020</v>
      </c>
      <c r="E5302" t="s">
        <v>1041</v>
      </c>
      <c r="F5302" t="s">
        <v>367</v>
      </c>
      <c r="G5302" t="s">
        <v>368</v>
      </c>
      <c r="H5302">
        <v>668949</v>
      </c>
      <c r="I5302">
        <v>666685</v>
      </c>
      <c r="J5302">
        <v>585900</v>
      </c>
      <c r="K5302">
        <v>585900</v>
      </c>
      <c r="L5302">
        <v>87.9</v>
      </c>
      <c r="M5302">
        <v>87.59</v>
      </c>
      <c r="N5302">
        <f>COUNTIF(Cod_Mun_Norte!B:B,DADOS_SNIS_Minas!A5302)</f>
        <v>0</v>
      </c>
    </row>
    <row r="5303" spans="1:14" x14ac:dyDescent="0.2">
      <c r="A5303">
        <v>311860</v>
      </c>
      <c r="B5303" t="s">
        <v>1040</v>
      </c>
      <c r="C5303" t="s">
        <v>98</v>
      </c>
      <c r="D5303">
        <v>2019</v>
      </c>
      <c r="E5303" t="s">
        <v>1042</v>
      </c>
      <c r="F5303" t="s">
        <v>367</v>
      </c>
      <c r="G5303" t="s">
        <v>368</v>
      </c>
      <c r="H5303">
        <v>663855</v>
      </c>
      <c r="I5303">
        <v>661609</v>
      </c>
      <c r="J5303">
        <v>579171</v>
      </c>
      <c r="K5303">
        <v>579171</v>
      </c>
      <c r="L5303">
        <v>87.5</v>
      </c>
      <c r="M5303">
        <v>87.24</v>
      </c>
      <c r="N5303">
        <f>COUNTIF(Cod_Mun_Norte!B:B,DADOS_SNIS_Minas!A5303)</f>
        <v>0</v>
      </c>
    </row>
    <row r="5304" spans="1:14" x14ac:dyDescent="0.2">
      <c r="A5304">
        <v>311860</v>
      </c>
      <c r="B5304" t="s">
        <v>1040</v>
      </c>
      <c r="C5304" t="s">
        <v>98</v>
      </c>
      <c r="D5304">
        <v>2018</v>
      </c>
      <c r="E5304" t="s">
        <v>1042</v>
      </c>
      <c r="F5304" t="s">
        <v>367</v>
      </c>
      <c r="H5304">
        <v>659070</v>
      </c>
      <c r="I5304">
        <v>656840</v>
      </c>
      <c r="J5304">
        <v>579656</v>
      </c>
      <c r="K5304">
        <v>579656</v>
      </c>
      <c r="L5304">
        <v>88.3</v>
      </c>
      <c r="M5304">
        <v>87.95</v>
      </c>
      <c r="N5304">
        <f>COUNTIF(Cod_Mun_Norte!B:B,DADOS_SNIS_Minas!A5304)</f>
        <v>0</v>
      </c>
    </row>
    <row r="5305" spans="1:14" x14ac:dyDescent="0.2">
      <c r="A5305">
        <v>311860</v>
      </c>
      <c r="B5305" t="s">
        <v>1040</v>
      </c>
      <c r="C5305" t="s">
        <v>98</v>
      </c>
      <c r="D5305">
        <v>2017</v>
      </c>
      <c r="E5305" t="s">
        <v>1042</v>
      </c>
      <c r="F5305" t="s">
        <v>367</v>
      </c>
      <c r="H5305">
        <v>658580</v>
      </c>
      <c r="I5305">
        <v>656351</v>
      </c>
      <c r="J5305">
        <v>580835</v>
      </c>
      <c r="K5305">
        <v>580835</v>
      </c>
      <c r="L5305">
        <v>88.5</v>
      </c>
      <c r="M5305">
        <v>88.2</v>
      </c>
      <c r="N5305">
        <f>COUNTIF(Cod_Mun_Norte!B:B,DADOS_SNIS_Minas!A5305)</f>
        <v>0</v>
      </c>
    </row>
    <row r="5306" spans="1:14" x14ac:dyDescent="0.2">
      <c r="A5306">
        <v>311860</v>
      </c>
      <c r="B5306" t="s">
        <v>1040</v>
      </c>
      <c r="C5306" t="s">
        <v>98</v>
      </c>
      <c r="D5306">
        <v>2016</v>
      </c>
      <c r="E5306" t="s">
        <v>1042</v>
      </c>
      <c r="F5306" t="s">
        <v>367</v>
      </c>
      <c r="H5306">
        <v>653800</v>
      </c>
      <c r="I5306">
        <v>651588</v>
      </c>
      <c r="J5306">
        <v>581370</v>
      </c>
      <c r="K5306">
        <v>581370</v>
      </c>
      <c r="L5306">
        <v>89.2</v>
      </c>
      <c r="M5306">
        <v>88.92</v>
      </c>
      <c r="N5306">
        <f>COUNTIF(Cod_Mun_Norte!B:B,DADOS_SNIS_Minas!A5306)</f>
        <v>0</v>
      </c>
    </row>
    <row r="5307" spans="1:14" x14ac:dyDescent="0.2">
      <c r="A5307">
        <v>311860</v>
      </c>
      <c r="B5307" t="s">
        <v>1040</v>
      </c>
      <c r="C5307" t="s">
        <v>98</v>
      </c>
      <c r="D5307">
        <v>2015</v>
      </c>
      <c r="E5307" t="s">
        <v>1042</v>
      </c>
      <c r="F5307" t="s">
        <v>367</v>
      </c>
      <c r="H5307">
        <v>648766</v>
      </c>
      <c r="I5307">
        <v>646571</v>
      </c>
      <c r="J5307">
        <v>579505</v>
      </c>
      <c r="K5307">
        <v>579505</v>
      </c>
      <c r="L5307">
        <v>89.6</v>
      </c>
      <c r="M5307">
        <v>89.32</v>
      </c>
      <c r="N5307">
        <f>COUNTIF(Cod_Mun_Norte!B:B,DADOS_SNIS_Minas!A5307)</f>
        <v>0</v>
      </c>
    </row>
    <row r="5308" spans="1:14" x14ac:dyDescent="0.2">
      <c r="A5308">
        <v>311860</v>
      </c>
      <c r="B5308" t="s">
        <v>1040</v>
      </c>
      <c r="C5308" t="s">
        <v>98</v>
      </c>
      <c r="D5308">
        <v>2014</v>
      </c>
      <c r="E5308" t="s">
        <v>1042</v>
      </c>
      <c r="F5308" t="s">
        <v>367</v>
      </c>
      <c r="H5308">
        <v>643476</v>
      </c>
      <c r="I5308">
        <v>641299</v>
      </c>
      <c r="J5308">
        <v>641299</v>
      </c>
      <c r="K5308">
        <v>641299</v>
      </c>
      <c r="L5308">
        <v>100</v>
      </c>
      <c r="M5308">
        <v>99.66</v>
      </c>
      <c r="N5308">
        <f>COUNTIF(Cod_Mun_Norte!B:B,DADOS_SNIS_Minas!A5308)</f>
        <v>0</v>
      </c>
    </row>
    <row r="5309" spans="1:14" x14ac:dyDescent="0.2">
      <c r="A5309">
        <v>311860</v>
      </c>
      <c r="B5309" t="s">
        <v>1040</v>
      </c>
      <c r="C5309" t="s">
        <v>98</v>
      </c>
      <c r="D5309">
        <v>2013</v>
      </c>
      <c r="E5309" t="s">
        <v>1042</v>
      </c>
      <c r="F5309" t="s">
        <v>367</v>
      </c>
      <c r="H5309">
        <v>637961</v>
      </c>
      <c r="I5309">
        <v>635802</v>
      </c>
      <c r="J5309">
        <v>635802</v>
      </c>
      <c r="K5309">
        <v>635802</v>
      </c>
      <c r="L5309">
        <v>100</v>
      </c>
      <c r="M5309">
        <v>99.66</v>
      </c>
      <c r="N5309">
        <f>COUNTIF(Cod_Mun_Norte!B:B,DADOS_SNIS_Minas!A5309)</f>
        <v>0</v>
      </c>
    </row>
    <row r="5310" spans="1:14" x14ac:dyDescent="0.2">
      <c r="A5310">
        <v>311860</v>
      </c>
      <c r="B5310" t="s">
        <v>1040</v>
      </c>
      <c r="C5310" t="s">
        <v>98</v>
      </c>
      <c r="D5310">
        <v>2012</v>
      </c>
      <c r="E5310" t="s">
        <v>1042</v>
      </c>
      <c r="F5310" t="s">
        <v>367</v>
      </c>
      <c r="H5310">
        <v>613815</v>
      </c>
      <c r="I5310">
        <v>611738</v>
      </c>
      <c r="J5310">
        <v>611738</v>
      </c>
      <c r="K5310">
        <v>611738</v>
      </c>
      <c r="L5310">
        <v>100</v>
      </c>
      <c r="M5310">
        <v>99.66</v>
      </c>
      <c r="N5310">
        <f>COUNTIF(Cod_Mun_Norte!B:B,DADOS_SNIS_Minas!A5310)</f>
        <v>0</v>
      </c>
    </row>
    <row r="5311" spans="1:14" x14ac:dyDescent="0.2">
      <c r="A5311">
        <v>311860</v>
      </c>
      <c r="B5311" t="s">
        <v>1040</v>
      </c>
      <c r="C5311" t="s">
        <v>98</v>
      </c>
      <c r="D5311">
        <v>2011</v>
      </c>
      <c r="E5311" t="s">
        <v>1042</v>
      </c>
      <c r="F5311" t="s">
        <v>367</v>
      </c>
      <c r="H5311">
        <v>608715</v>
      </c>
      <c r="I5311">
        <v>606655</v>
      </c>
      <c r="J5311">
        <v>606655</v>
      </c>
      <c r="K5311">
        <v>606655</v>
      </c>
      <c r="L5311">
        <v>100</v>
      </c>
      <c r="M5311">
        <v>99.66</v>
      </c>
      <c r="N5311">
        <f>COUNTIF(Cod_Mun_Norte!B:B,DADOS_SNIS_Minas!A5311)</f>
        <v>0</v>
      </c>
    </row>
    <row r="5312" spans="1:14" x14ac:dyDescent="0.2">
      <c r="A5312">
        <v>311860</v>
      </c>
      <c r="B5312" t="s">
        <v>1040</v>
      </c>
      <c r="C5312" t="s">
        <v>98</v>
      </c>
      <c r="D5312">
        <v>2010</v>
      </c>
      <c r="E5312" t="s">
        <v>1042</v>
      </c>
      <c r="F5312" t="s">
        <v>367</v>
      </c>
      <c r="H5312">
        <v>603442</v>
      </c>
      <c r="I5312">
        <v>601400</v>
      </c>
      <c r="J5312">
        <v>601400</v>
      </c>
      <c r="K5312">
        <v>601400</v>
      </c>
      <c r="L5312">
        <v>100</v>
      </c>
      <c r="M5312">
        <v>99.66</v>
      </c>
      <c r="N5312">
        <f>COUNTIF(Cod_Mun_Norte!B:B,DADOS_SNIS_Minas!A5312)</f>
        <v>0</v>
      </c>
    </row>
    <row r="5313" spans="1:14" x14ac:dyDescent="0.2">
      <c r="A5313">
        <v>311860</v>
      </c>
      <c r="B5313" t="s">
        <v>1040</v>
      </c>
      <c r="C5313" t="s">
        <v>98</v>
      </c>
      <c r="D5313">
        <v>2009</v>
      </c>
      <c r="E5313" t="s">
        <v>1042</v>
      </c>
      <c r="F5313" t="s">
        <v>367</v>
      </c>
      <c r="H5313">
        <v>625393</v>
      </c>
      <c r="I5313">
        <v>619945</v>
      </c>
      <c r="J5313">
        <v>634484</v>
      </c>
      <c r="K5313">
        <v>634484</v>
      </c>
      <c r="L5313">
        <v>100</v>
      </c>
      <c r="M5313">
        <v>100</v>
      </c>
      <c r="N5313">
        <f>COUNTIF(Cod_Mun_Norte!B:B,DADOS_SNIS_Minas!A5313)</f>
        <v>0</v>
      </c>
    </row>
    <row r="5314" spans="1:14" x14ac:dyDescent="0.2">
      <c r="A5314">
        <v>311860</v>
      </c>
      <c r="B5314" t="s">
        <v>1040</v>
      </c>
      <c r="C5314" t="s">
        <v>98</v>
      </c>
      <c r="D5314">
        <v>2008</v>
      </c>
      <c r="E5314" t="s">
        <v>1042</v>
      </c>
      <c r="F5314" t="s">
        <v>367</v>
      </c>
      <c r="H5314">
        <v>617749</v>
      </c>
      <c r="I5314">
        <v>612368</v>
      </c>
      <c r="J5314">
        <v>622314</v>
      </c>
      <c r="K5314">
        <v>622314</v>
      </c>
      <c r="L5314">
        <v>100</v>
      </c>
      <c r="M5314">
        <v>100</v>
      </c>
      <c r="N5314">
        <f>COUNTIF(Cod_Mun_Norte!B:B,DADOS_SNIS_Minas!A5314)</f>
        <v>0</v>
      </c>
    </row>
    <row r="5315" spans="1:14" x14ac:dyDescent="0.2">
      <c r="A5315">
        <v>311860</v>
      </c>
      <c r="B5315" t="s">
        <v>1040</v>
      </c>
      <c r="C5315" t="s">
        <v>98</v>
      </c>
      <c r="D5315">
        <v>2007</v>
      </c>
      <c r="E5315" t="s">
        <v>1042</v>
      </c>
      <c r="F5315" t="s">
        <v>367</v>
      </c>
      <c r="H5315">
        <v>608650</v>
      </c>
      <c r="I5315">
        <v>603348</v>
      </c>
      <c r="J5315">
        <v>614801</v>
      </c>
      <c r="K5315">
        <v>614801</v>
      </c>
      <c r="L5315">
        <v>100</v>
      </c>
      <c r="M5315">
        <v>100</v>
      </c>
      <c r="N5315">
        <f>COUNTIF(Cod_Mun_Norte!B:B,DADOS_SNIS_Minas!A5315)</f>
        <v>0</v>
      </c>
    </row>
    <row r="5316" spans="1:14" x14ac:dyDescent="0.2">
      <c r="A5316">
        <v>311860</v>
      </c>
      <c r="B5316" t="s">
        <v>1040</v>
      </c>
      <c r="C5316" t="s">
        <v>98</v>
      </c>
      <c r="D5316">
        <v>2006</v>
      </c>
      <c r="E5316" t="s">
        <v>1042</v>
      </c>
      <c r="F5316" t="s">
        <v>367</v>
      </c>
      <c r="H5316">
        <v>603376</v>
      </c>
      <c r="I5316">
        <v>598120</v>
      </c>
      <c r="J5316">
        <v>598950</v>
      </c>
      <c r="K5316">
        <v>598950</v>
      </c>
      <c r="L5316">
        <v>100</v>
      </c>
      <c r="M5316">
        <v>99.27</v>
      </c>
      <c r="N5316">
        <f>COUNTIF(Cod_Mun_Norte!B:B,DADOS_SNIS_Minas!A5316)</f>
        <v>0</v>
      </c>
    </row>
    <row r="5317" spans="1:14" x14ac:dyDescent="0.2">
      <c r="A5317">
        <v>311860</v>
      </c>
      <c r="B5317" t="s">
        <v>1040</v>
      </c>
      <c r="C5317" t="s">
        <v>98</v>
      </c>
      <c r="D5317">
        <v>2005</v>
      </c>
      <c r="E5317" t="s">
        <v>1042</v>
      </c>
      <c r="F5317" t="s">
        <v>367</v>
      </c>
      <c r="H5317">
        <v>593419</v>
      </c>
      <c r="I5317">
        <v>588249</v>
      </c>
      <c r="J5317">
        <v>592498</v>
      </c>
      <c r="K5317">
        <v>592498</v>
      </c>
      <c r="L5317">
        <v>100</v>
      </c>
      <c r="M5317">
        <v>99.84</v>
      </c>
      <c r="N5317">
        <f>COUNTIF(Cod_Mun_Norte!B:B,DADOS_SNIS_Minas!A5317)</f>
        <v>0</v>
      </c>
    </row>
    <row r="5318" spans="1:14" x14ac:dyDescent="0.2">
      <c r="A5318">
        <v>311860</v>
      </c>
      <c r="B5318" t="s">
        <v>1040</v>
      </c>
      <c r="C5318" t="s">
        <v>98</v>
      </c>
      <c r="D5318">
        <v>2004</v>
      </c>
      <c r="E5318" t="s">
        <v>1042</v>
      </c>
      <c r="F5318" t="s">
        <v>367</v>
      </c>
      <c r="H5318">
        <v>583386</v>
      </c>
      <c r="I5318">
        <v>578304</v>
      </c>
      <c r="J5318">
        <v>582886</v>
      </c>
      <c r="K5318">
        <v>582886</v>
      </c>
      <c r="L5318">
        <v>100</v>
      </c>
      <c r="M5318">
        <v>99.91</v>
      </c>
      <c r="N5318">
        <f>COUNTIF(Cod_Mun_Norte!B:B,DADOS_SNIS_Minas!A5318)</f>
        <v>0</v>
      </c>
    </row>
    <row r="5319" spans="1:14" x14ac:dyDescent="0.2">
      <c r="A5319">
        <v>311860</v>
      </c>
      <c r="B5319" t="s">
        <v>1040</v>
      </c>
      <c r="C5319" t="s">
        <v>98</v>
      </c>
      <c r="D5319">
        <v>2003</v>
      </c>
      <c r="E5319" t="s">
        <v>1042</v>
      </c>
      <c r="F5319" t="s">
        <v>367</v>
      </c>
      <c r="H5319">
        <v>565258</v>
      </c>
      <c r="I5319">
        <v>560334</v>
      </c>
      <c r="J5319">
        <v>577913</v>
      </c>
      <c r="K5319">
        <v>577913</v>
      </c>
      <c r="L5319">
        <v>100</v>
      </c>
      <c r="M5319">
        <v>100</v>
      </c>
      <c r="N5319">
        <f>COUNTIF(Cod_Mun_Norte!B:B,DADOS_SNIS_Minas!A5319)</f>
        <v>0</v>
      </c>
    </row>
    <row r="5320" spans="1:14" x14ac:dyDescent="0.2">
      <c r="A5320">
        <v>311860</v>
      </c>
      <c r="B5320" t="s">
        <v>1040</v>
      </c>
      <c r="C5320" t="s">
        <v>98</v>
      </c>
      <c r="D5320">
        <v>2002</v>
      </c>
      <c r="E5320" t="s">
        <v>361</v>
      </c>
      <c r="F5320" t="s">
        <v>99</v>
      </c>
      <c r="H5320">
        <v>556623</v>
      </c>
      <c r="I5320">
        <v>551774</v>
      </c>
      <c r="J5320">
        <v>571012</v>
      </c>
      <c r="K5320">
        <v>571012</v>
      </c>
      <c r="L5320">
        <v>100</v>
      </c>
      <c r="M5320">
        <v>100</v>
      </c>
      <c r="N5320">
        <f>COUNTIF(Cod_Mun_Norte!B:B,DADOS_SNIS_Minas!A5320)</f>
        <v>0</v>
      </c>
    </row>
    <row r="5321" spans="1:14" x14ac:dyDescent="0.2">
      <c r="A5321">
        <v>311860</v>
      </c>
      <c r="B5321" t="s">
        <v>1040</v>
      </c>
      <c r="C5321" t="s">
        <v>98</v>
      </c>
      <c r="D5321">
        <v>2001</v>
      </c>
      <c r="E5321" t="s">
        <v>361</v>
      </c>
      <c r="F5321" t="s">
        <v>99</v>
      </c>
      <c r="H5321">
        <v>548637</v>
      </c>
      <c r="I5321">
        <v>543857</v>
      </c>
      <c r="J5321">
        <v>546367</v>
      </c>
      <c r="K5321">
        <v>546367</v>
      </c>
      <c r="L5321">
        <v>100</v>
      </c>
      <c r="M5321">
        <v>99.59</v>
      </c>
      <c r="N5321">
        <f>COUNTIF(Cod_Mun_Norte!B:B,DADOS_SNIS_Minas!A5321)</f>
        <v>0</v>
      </c>
    </row>
    <row r="5322" spans="1:14" x14ac:dyDescent="0.2">
      <c r="A5322">
        <v>311860</v>
      </c>
      <c r="B5322" t="s">
        <v>1040</v>
      </c>
      <c r="C5322" t="s">
        <v>98</v>
      </c>
      <c r="D5322">
        <v>2000</v>
      </c>
      <c r="E5322" t="s">
        <v>361</v>
      </c>
      <c r="F5322" t="s">
        <v>99</v>
      </c>
      <c r="H5322">
        <v>538017</v>
      </c>
      <c r="I5322">
        <v>533330</v>
      </c>
      <c r="J5322">
        <v>552063</v>
      </c>
      <c r="L5322">
        <v>100</v>
      </c>
      <c r="N5322">
        <f>COUNTIF(Cod_Mun_Norte!B:B,DADOS_SNIS_Minas!A5322)</f>
        <v>0</v>
      </c>
    </row>
    <row r="5323" spans="1:14" x14ac:dyDescent="0.2">
      <c r="A5323">
        <v>311860</v>
      </c>
      <c r="B5323" t="s">
        <v>1040</v>
      </c>
      <c r="C5323" t="s">
        <v>98</v>
      </c>
      <c r="D5323">
        <v>1999</v>
      </c>
      <c r="E5323" t="s">
        <v>361</v>
      </c>
      <c r="F5323" t="s">
        <v>99</v>
      </c>
      <c r="H5323">
        <v>520801</v>
      </c>
      <c r="I5323">
        <v>480245</v>
      </c>
      <c r="J5323">
        <v>531886</v>
      </c>
      <c r="L5323">
        <v>100</v>
      </c>
      <c r="N5323">
        <f>COUNTIF(Cod_Mun_Norte!B:B,DADOS_SNIS_Minas!A5323)</f>
        <v>0</v>
      </c>
    </row>
    <row r="5324" spans="1:14" x14ac:dyDescent="0.2">
      <c r="A5324">
        <v>311860</v>
      </c>
      <c r="B5324" t="s">
        <v>1040</v>
      </c>
      <c r="C5324" t="s">
        <v>98</v>
      </c>
      <c r="D5324">
        <v>1998</v>
      </c>
      <c r="E5324" t="s">
        <v>361</v>
      </c>
      <c r="F5324" t="s">
        <v>99</v>
      </c>
      <c r="H5324">
        <v>511829</v>
      </c>
      <c r="I5324">
        <v>471972</v>
      </c>
      <c r="J5324">
        <v>508639</v>
      </c>
      <c r="L5324">
        <v>107.8</v>
      </c>
      <c r="N5324">
        <f>COUNTIF(Cod_Mun_Norte!B:B,DADOS_SNIS_Minas!A5324)</f>
        <v>0</v>
      </c>
    </row>
    <row r="5325" spans="1:14" x14ac:dyDescent="0.2">
      <c r="A5325">
        <v>311860</v>
      </c>
      <c r="B5325" t="s">
        <v>1040</v>
      </c>
      <c r="C5325" t="s">
        <v>98</v>
      </c>
      <c r="D5325">
        <v>1997</v>
      </c>
      <c r="E5325" t="s">
        <v>361</v>
      </c>
      <c r="F5325" t="s">
        <v>99</v>
      </c>
      <c r="H5325">
        <v>503013</v>
      </c>
      <c r="I5325">
        <v>463842</v>
      </c>
      <c r="J5325">
        <v>488992</v>
      </c>
      <c r="L5325">
        <v>105.4</v>
      </c>
      <c r="N5325">
        <f>COUNTIF(Cod_Mun_Norte!B:B,DADOS_SNIS_Minas!A5325)</f>
        <v>0</v>
      </c>
    </row>
    <row r="5326" spans="1:14" x14ac:dyDescent="0.2">
      <c r="A5326">
        <v>311860</v>
      </c>
      <c r="B5326" t="s">
        <v>1040</v>
      </c>
      <c r="C5326" t="s">
        <v>98</v>
      </c>
      <c r="D5326">
        <v>1996</v>
      </c>
      <c r="E5326" t="s">
        <v>361</v>
      </c>
      <c r="F5326" t="s">
        <v>99</v>
      </c>
      <c r="H5326">
        <v>492214</v>
      </c>
      <c r="I5326">
        <v>453884</v>
      </c>
      <c r="J5326">
        <v>475736</v>
      </c>
      <c r="L5326">
        <v>104.8</v>
      </c>
      <c r="N5326">
        <f>COUNTIF(Cod_Mun_Norte!B:B,DADOS_SNIS_Minas!A5326)</f>
        <v>0</v>
      </c>
    </row>
    <row r="5327" spans="1:14" x14ac:dyDescent="0.2">
      <c r="A5327">
        <v>311860</v>
      </c>
      <c r="B5327" t="s">
        <v>1040</v>
      </c>
      <c r="C5327" t="s">
        <v>98</v>
      </c>
      <c r="D5327">
        <v>1995</v>
      </c>
      <c r="H5327">
        <v>504098</v>
      </c>
      <c r="I5327">
        <v>464843</v>
      </c>
      <c r="N5327">
        <f>COUNTIF(Cod_Mun_Norte!B:B,DADOS_SNIS_Minas!A5327)</f>
        <v>0</v>
      </c>
    </row>
    <row r="5328" spans="1:14" x14ac:dyDescent="0.2">
      <c r="A5328">
        <v>311870</v>
      </c>
      <c r="B5328" t="s">
        <v>156</v>
      </c>
      <c r="C5328" t="s">
        <v>98</v>
      </c>
      <c r="D5328">
        <v>2020</v>
      </c>
      <c r="E5328" t="s">
        <v>1043</v>
      </c>
      <c r="F5328" t="s">
        <v>367</v>
      </c>
      <c r="G5328" t="s">
        <v>371</v>
      </c>
      <c r="H5328">
        <v>9128</v>
      </c>
      <c r="I5328">
        <v>6474</v>
      </c>
      <c r="J5328">
        <v>7550</v>
      </c>
      <c r="K5328">
        <v>6474</v>
      </c>
      <c r="L5328">
        <v>100</v>
      </c>
      <c r="M5328">
        <v>82.71</v>
      </c>
      <c r="N5328">
        <f>COUNTIF(Cod_Mun_Norte!B:B,DADOS_SNIS_Minas!A5328)</f>
        <v>0</v>
      </c>
    </row>
    <row r="5329" spans="1:14" x14ac:dyDescent="0.2">
      <c r="A5329">
        <v>311870</v>
      </c>
      <c r="B5329" t="s">
        <v>156</v>
      </c>
      <c r="C5329" t="s">
        <v>98</v>
      </c>
      <c r="D5329">
        <v>2019</v>
      </c>
      <c r="E5329" t="s">
        <v>1043</v>
      </c>
      <c r="F5329" t="s">
        <v>367</v>
      </c>
      <c r="G5329" t="s">
        <v>371</v>
      </c>
      <c r="H5329">
        <v>9159</v>
      </c>
      <c r="I5329">
        <v>6496</v>
      </c>
      <c r="J5329">
        <v>9159</v>
      </c>
      <c r="K5329">
        <v>6496</v>
      </c>
      <c r="L5329">
        <v>100</v>
      </c>
      <c r="M5329">
        <v>100</v>
      </c>
      <c r="N5329">
        <f>COUNTIF(Cod_Mun_Norte!B:B,DADOS_SNIS_Minas!A5329)</f>
        <v>0</v>
      </c>
    </row>
    <row r="5330" spans="1:14" x14ac:dyDescent="0.2">
      <c r="A5330">
        <v>311870</v>
      </c>
      <c r="B5330" t="s">
        <v>156</v>
      </c>
      <c r="C5330" t="s">
        <v>98</v>
      </c>
      <c r="D5330">
        <v>2018</v>
      </c>
      <c r="E5330" t="s">
        <v>1043</v>
      </c>
      <c r="F5330" t="s">
        <v>367</v>
      </c>
      <c r="H5330">
        <v>9191</v>
      </c>
      <c r="I5330">
        <v>6518</v>
      </c>
      <c r="J5330">
        <v>9191</v>
      </c>
      <c r="K5330">
        <v>6518</v>
      </c>
      <c r="L5330">
        <v>100</v>
      </c>
      <c r="M5330">
        <v>100</v>
      </c>
      <c r="N5330">
        <f>COUNTIF(Cod_Mun_Norte!B:B,DADOS_SNIS_Minas!A5330)</f>
        <v>0</v>
      </c>
    </row>
    <row r="5331" spans="1:14" x14ac:dyDescent="0.2">
      <c r="A5331">
        <v>311870</v>
      </c>
      <c r="B5331" t="s">
        <v>156</v>
      </c>
      <c r="C5331" t="s">
        <v>98</v>
      </c>
      <c r="D5331">
        <v>2017</v>
      </c>
      <c r="E5331" t="s">
        <v>1043</v>
      </c>
      <c r="F5331" t="s">
        <v>367</v>
      </c>
      <c r="H5331">
        <v>9432</v>
      </c>
      <c r="I5331">
        <v>6689</v>
      </c>
      <c r="J5331">
        <v>9432</v>
      </c>
      <c r="K5331">
        <v>6588</v>
      </c>
      <c r="L5331">
        <v>98.5</v>
      </c>
      <c r="M5331">
        <v>100</v>
      </c>
      <c r="N5331">
        <f>COUNTIF(Cod_Mun_Norte!B:B,DADOS_SNIS_Minas!A5331)</f>
        <v>0</v>
      </c>
    </row>
    <row r="5332" spans="1:14" x14ac:dyDescent="0.2">
      <c r="A5332">
        <v>311870</v>
      </c>
      <c r="B5332" t="s">
        <v>156</v>
      </c>
      <c r="C5332" t="s">
        <v>98</v>
      </c>
      <c r="D5332">
        <v>2016</v>
      </c>
      <c r="E5332" t="s">
        <v>1043</v>
      </c>
      <c r="F5332" t="s">
        <v>367</v>
      </c>
      <c r="H5332">
        <v>9446</v>
      </c>
      <c r="I5332">
        <v>6699</v>
      </c>
      <c r="J5332">
        <v>9446</v>
      </c>
      <c r="K5332">
        <v>6699</v>
      </c>
      <c r="L5332">
        <v>100</v>
      </c>
      <c r="M5332">
        <v>100</v>
      </c>
      <c r="N5332">
        <f>COUNTIF(Cod_Mun_Norte!B:B,DADOS_SNIS_Minas!A5332)</f>
        <v>0</v>
      </c>
    </row>
    <row r="5333" spans="1:14" x14ac:dyDescent="0.2">
      <c r="A5333">
        <v>311870</v>
      </c>
      <c r="B5333" t="s">
        <v>156</v>
      </c>
      <c r="C5333" t="s">
        <v>98</v>
      </c>
      <c r="D5333">
        <v>2015</v>
      </c>
      <c r="E5333" t="s">
        <v>1043</v>
      </c>
      <c r="F5333" t="s">
        <v>367</v>
      </c>
      <c r="H5333">
        <v>9461</v>
      </c>
      <c r="I5333">
        <v>6710</v>
      </c>
      <c r="J5333">
        <v>7192</v>
      </c>
      <c r="K5333">
        <v>6710</v>
      </c>
      <c r="L5333">
        <v>100</v>
      </c>
      <c r="M5333">
        <v>76.02</v>
      </c>
      <c r="N5333">
        <f>COUNTIF(Cod_Mun_Norte!B:B,DADOS_SNIS_Minas!A5333)</f>
        <v>0</v>
      </c>
    </row>
    <row r="5334" spans="1:14" x14ac:dyDescent="0.2">
      <c r="A5334">
        <v>311870</v>
      </c>
      <c r="B5334" t="s">
        <v>156</v>
      </c>
      <c r="C5334" t="s">
        <v>98</v>
      </c>
      <c r="D5334">
        <v>2014</v>
      </c>
      <c r="E5334" t="s">
        <v>1043</v>
      </c>
      <c r="F5334" t="s">
        <v>367</v>
      </c>
      <c r="H5334">
        <v>9476</v>
      </c>
      <c r="I5334">
        <v>6721</v>
      </c>
      <c r="J5334">
        <v>7203</v>
      </c>
      <c r="K5334">
        <v>6721</v>
      </c>
      <c r="L5334">
        <v>100</v>
      </c>
      <c r="M5334">
        <v>76.010000000000005</v>
      </c>
      <c r="N5334">
        <f>COUNTIF(Cod_Mun_Norte!B:B,DADOS_SNIS_Minas!A5334)</f>
        <v>0</v>
      </c>
    </row>
    <row r="5335" spans="1:14" x14ac:dyDescent="0.2">
      <c r="A5335">
        <v>311870</v>
      </c>
      <c r="B5335" t="s">
        <v>156</v>
      </c>
      <c r="C5335" t="s">
        <v>98</v>
      </c>
      <c r="D5335">
        <v>2013</v>
      </c>
      <c r="E5335" t="s">
        <v>1043</v>
      </c>
      <c r="F5335" t="s">
        <v>367</v>
      </c>
      <c r="H5335">
        <v>9492</v>
      </c>
      <c r="I5335">
        <v>6732</v>
      </c>
      <c r="J5335">
        <v>7220</v>
      </c>
      <c r="K5335">
        <v>6732</v>
      </c>
      <c r="L5335">
        <v>100</v>
      </c>
      <c r="M5335">
        <v>76.06</v>
      </c>
      <c r="N5335">
        <f>COUNTIF(Cod_Mun_Norte!B:B,DADOS_SNIS_Minas!A5335)</f>
        <v>0</v>
      </c>
    </row>
    <row r="5336" spans="1:14" x14ac:dyDescent="0.2">
      <c r="A5336">
        <v>311870</v>
      </c>
      <c r="B5336" t="s">
        <v>156</v>
      </c>
      <c r="C5336" t="s">
        <v>98</v>
      </c>
      <c r="D5336">
        <v>2012</v>
      </c>
      <c r="E5336" t="s">
        <v>1043</v>
      </c>
      <c r="F5336" t="s">
        <v>367</v>
      </c>
      <c r="H5336">
        <v>9241</v>
      </c>
      <c r="I5336">
        <v>6554</v>
      </c>
      <c r="J5336">
        <v>7034</v>
      </c>
      <c r="K5336">
        <v>6554</v>
      </c>
      <c r="L5336">
        <v>100</v>
      </c>
      <c r="M5336">
        <v>76.12</v>
      </c>
      <c r="N5336">
        <f>COUNTIF(Cod_Mun_Norte!B:B,DADOS_SNIS_Minas!A5336)</f>
        <v>0</v>
      </c>
    </row>
    <row r="5337" spans="1:14" x14ac:dyDescent="0.2">
      <c r="A5337">
        <v>311870</v>
      </c>
      <c r="B5337" t="s">
        <v>156</v>
      </c>
      <c r="C5337" t="s">
        <v>98</v>
      </c>
      <c r="D5337">
        <v>2011</v>
      </c>
      <c r="E5337" t="s">
        <v>1043</v>
      </c>
      <c r="F5337" t="s">
        <v>367</v>
      </c>
      <c r="H5337">
        <v>9265</v>
      </c>
      <c r="I5337">
        <v>6571</v>
      </c>
      <c r="J5337">
        <v>7174</v>
      </c>
      <c r="K5337">
        <v>6571</v>
      </c>
      <c r="L5337">
        <v>100</v>
      </c>
      <c r="M5337">
        <v>77.430000000000007</v>
      </c>
      <c r="N5337">
        <f>COUNTIF(Cod_Mun_Norte!B:B,DADOS_SNIS_Minas!A5337)</f>
        <v>0</v>
      </c>
    </row>
    <row r="5338" spans="1:14" x14ac:dyDescent="0.2">
      <c r="A5338">
        <v>311870</v>
      </c>
      <c r="B5338" t="s">
        <v>156</v>
      </c>
      <c r="C5338" t="s">
        <v>98</v>
      </c>
      <c r="D5338">
        <v>2010</v>
      </c>
      <c r="E5338" t="s">
        <v>1043</v>
      </c>
      <c r="F5338" t="s">
        <v>367</v>
      </c>
      <c r="H5338">
        <v>9289</v>
      </c>
      <c r="I5338">
        <v>6588</v>
      </c>
      <c r="J5338">
        <v>7174</v>
      </c>
      <c r="K5338">
        <v>6588</v>
      </c>
      <c r="L5338">
        <v>100</v>
      </c>
      <c r="M5338">
        <v>77.23</v>
      </c>
      <c r="N5338">
        <f>COUNTIF(Cod_Mun_Norte!B:B,DADOS_SNIS_Minas!A5338)</f>
        <v>0</v>
      </c>
    </row>
    <row r="5339" spans="1:14" x14ac:dyDescent="0.2">
      <c r="A5339">
        <v>311870</v>
      </c>
      <c r="B5339" t="s">
        <v>156</v>
      </c>
      <c r="C5339" t="s">
        <v>98</v>
      </c>
      <c r="D5339">
        <v>2009</v>
      </c>
      <c r="E5339" t="s">
        <v>1043</v>
      </c>
      <c r="F5339" t="s">
        <v>367</v>
      </c>
      <c r="H5339">
        <v>9747</v>
      </c>
      <c r="I5339">
        <v>6402</v>
      </c>
      <c r="J5339">
        <v>6294</v>
      </c>
      <c r="K5339">
        <v>5812</v>
      </c>
      <c r="L5339">
        <v>90.8</v>
      </c>
      <c r="M5339">
        <v>64.569999999999993</v>
      </c>
      <c r="N5339">
        <f>COUNTIF(Cod_Mun_Norte!B:B,DADOS_SNIS_Minas!A5339)</f>
        <v>0</v>
      </c>
    </row>
    <row r="5340" spans="1:14" x14ac:dyDescent="0.2">
      <c r="A5340">
        <v>311870</v>
      </c>
      <c r="B5340" t="s">
        <v>156</v>
      </c>
      <c r="C5340" t="s">
        <v>98</v>
      </c>
      <c r="D5340">
        <v>2008</v>
      </c>
      <c r="E5340" t="s">
        <v>1044</v>
      </c>
      <c r="F5340" t="s">
        <v>99</v>
      </c>
      <c r="H5340">
        <v>9743</v>
      </c>
      <c r="I5340">
        <v>6399</v>
      </c>
      <c r="J5340">
        <v>6294</v>
      </c>
      <c r="K5340">
        <v>5812</v>
      </c>
      <c r="L5340">
        <v>90.8</v>
      </c>
      <c r="M5340">
        <v>64.599999999999994</v>
      </c>
      <c r="N5340">
        <f>COUNTIF(Cod_Mun_Norte!B:B,DADOS_SNIS_Minas!A5340)</f>
        <v>0</v>
      </c>
    </row>
    <row r="5341" spans="1:14" x14ac:dyDescent="0.2">
      <c r="A5341">
        <v>311870</v>
      </c>
      <c r="B5341" t="s">
        <v>156</v>
      </c>
      <c r="C5341" t="s">
        <v>98</v>
      </c>
      <c r="D5341">
        <v>2007</v>
      </c>
      <c r="E5341" t="s">
        <v>1044</v>
      </c>
      <c r="F5341" t="s">
        <v>99</v>
      </c>
      <c r="H5341">
        <v>9466</v>
      </c>
      <c r="I5341">
        <v>6217</v>
      </c>
      <c r="J5341">
        <v>6699</v>
      </c>
      <c r="K5341">
        <v>6217</v>
      </c>
      <c r="L5341">
        <v>100</v>
      </c>
      <c r="M5341">
        <v>70.77</v>
      </c>
      <c r="N5341">
        <f>COUNTIF(Cod_Mun_Norte!B:B,DADOS_SNIS_Minas!A5341)</f>
        <v>0</v>
      </c>
    </row>
    <row r="5342" spans="1:14" x14ac:dyDescent="0.2">
      <c r="A5342">
        <v>311870</v>
      </c>
      <c r="B5342" t="s">
        <v>156</v>
      </c>
      <c r="C5342" t="s">
        <v>98</v>
      </c>
      <c r="D5342">
        <v>2006</v>
      </c>
      <c r="E5342" t="s">
        <v>1044</v>
      </c>
      <c r="F5342" t="s">
        <v>99</v>
      </c>
      <c r="H5342">
        <v>9906</v>
      </c>
      <c r="I5342">
        <v>6305</v>
      </c>
      <c r="J5342">
        <v>6600</v>
      </c>
      <c r="K5342">
        <v>6118</v>
      </c>
      <c r="L5342">
        <v>97</v>
      </c>
      <c r="M5342">
        <v>66.63</v>
      </c>
      <c r="N5342">
        <f>COUNTIF(Cod_Mun_Norte!B:B,DADOS_SNIS_Minas!A5342)</f>
        <v>0</v>
      </c>
    </row>
    <row r="5343" spans="1:14" x14ac:dyDescent="0.2">
      <c r="A5343">
        <v>311870</v>
      </c>
      <c r="B5343" t="s">
        <v>156</v>
      </c>
      <c r="C5343" t="s">
        <v>98</v>
      </c>
      <c r="D5343">
        <v>2005</v>
      </c>
      <c r="E5343" t="s">
        <v>1044</v>
      </c>
      <c r="F5343" t="s">
        <v>99</v>
      </c>
      <c r="H5343">
        <v>9861</v>
      </c>
      <c r="I5343">
        <v>6276</v>
      </c>
      <c r="J5343">
        <v>6600</v>
      </c>
      <c r="K5343">
        <v>6118</v>
      </c>
      <c r="L5343">
        <v>97.5</v>
      </c>
      <c r="M5343">
        <v>66.930000000000007</v>
      </c>
      <c r="N5343">
        <f>COUNTIF(Cod_Mun_Norte!B:B,DADOS_SNIS_Minas!A5343)</f>
        <v>0</v>
      </c>
    </row>
    <row r="5344" spans="1:14" x14ac:dyDescent="0.2">
      <c r="A5344">
        <v>311870</v>
      </c>
      <c r="B5344" t="s">
        <v>156</v>
      </c>
      <c r="C5344" t="s">
        <v>98</v>
      </c>
      <c r="D5344">
        <v>2004</v>
      </c>
      <c r="E5344" t="s">
        <v>1044</v>
      </c>
      <c r="F5344" t="s">
        <v>99</v>
      </c>
      <c r="H5344">
        <v>9816</v>
      </c>
      <c r="I5344">
        <v>6248</v>
      </c>
      <c r="J5344">
        <v>6600</v>
      </c>
      <c r="K5344">
        <v>6118</v>
      </c>
      <c r="L5344">
        <v>97.9</v>
      </c>
      <c r="M5344">
        <v>67.239999999999995</v>
      </c>
      <c r="N5344">
        <f>COUNTIF(Cod_Mun_Norte!B:B,DADOS_SNIS_Minas!A5344)</f>
        <v>0</v>
      </c>
    </row>
    <row r="5345" spans="1:14" x14ac:dyDescent="0.2">
      <c r="A5345">
        <v>311870</v>
      </c>
      <c r="B5345" t="s">
        <v>156</v>
      </c>
      <c r="C5345" t="s">
        <v>98</v>
      </c>
      <c r="D5345">
        <v>2003</v>
      </c>
      <c r="E5345" t="s">
        <v>1044</v>
      </c>
      <c r="F5345" t="s">
        <v>99</v>
      </c>
      <c r="H5345">
        <v>9735</v>
      </c>
      <c r="I5345">
        <v>6196</v>
      </c>
      <c r="J5345">
        <v>6600</v>
      </c>
      <c r="K5345">
        <v>6118</v>
      </c>
      <c r="L5345">
        <v>98.7</v>
      </c>
      <c r="M5345">
        <v>67.8</v>
      </c>
      <c r="N5345">
        <f>COUNTIF(Cod_Mun_Norte!B:B,DADOS_SNIS_Minas!A5345)</f>
        <v>0</v>
      </c>
    </row>
    <row r="5346" spans="1:14" x14ac:dyDescent="0.2">
      <c r="A5346">
        <v>311870</v>
      </c>
      <c r="B5346" t="s">
        <v>156</v>
      </c>
      <c r="C5346" t="s">
        <v>98</v>
      </c>
      <c r="D5346">
        <v>2002</v>
      </c>
      <c r="E5346" t="s">
        <v>1044</v>
      </c>
      <c r="F5346" t="s">
        <v>99</v>
      </c>
      <c r="H5346">
        <v>9696</v>
      </c>
      <c r="I5346">
        <v>6171</v>
      </c>
      <c r="J5346">
        <v>6600</v>
      </c>
      <c r="K5346">
        <v>6118</v>
      </c>
      <c r="L5346">
        <v>99.1</v>
      </c>
      <c r="M5346">
        <v>68.069999999999993</v>
      </c>
      <c r="N5346">
        <f>COUNTIF(Cod_Mun_Norte!B:B,DADOS_SNIS_Minas!A5346)</f>
        <v>0</v>
      </c>
    </row>
    <row r="5347" spans="1:14" x14ac:dyDescent="0.2">
      <c r="A5347">
        <v>311870</v>
      </c>
      <c r="B5347" t="s">
        <v>156</v>
      </c>
      <c r="C5347" t="s">
        <v>98</v>
      </c>
      <c r="D5347">
        <v>2001</v>
      </c>
      <c r="E5347" t="s">
        <v>1044</v>
      </c>
      <c r="F5347" t="s">
        <v>99</v>
      </c>
      <c r="H5347">
        <v>9660</v>
      </c>
      <c r="I5347">
        <v>6149</v>
      </c>
      <c r="J5347">
        <v>8076</v>
      </c>
      <c r="K5347">
        <v>7620</v>
      </c>
      <c r="L5347">
        <v>100</v>
      </c>
      <c r="M5347">
        <v>83.6</v>
      </c>
      <c r="N5347">
        <f>COUNTIF(Cod_Mun_Norte!B:B,DADOS_SNIS_Minas!A5347)</f>
        <v>0</v>
      </c>
    </row>
    <row r="5348" spans="1:14" x14ac:dyDescent="0.2">
      <c r="A5348">
        <v>311870</v>
      </c>
      <c r="B5348" t="s">
        <v>156</v>
      </c>
      <c r="C5348" t="s">
        <v>98</v>
      </c>
      <c r="D5348">
        <v>2000</v>
      </c>
      <c r="E5348" t="s">
        <v>1044</v>
      </c>
      <c r="F5348" t="s">
        <v>99</v>
      </c>
      <c r="H5348">
        <v>9612</v>
      </c>
      <c r="I5348">
        <v>6118</v>
      </c>
      <c r="J5348">
        <v>7620</v>
      </c>
      <c r="L5348">
        <v>100</v>
      </c>
      <c r="N5348">
        <f>COUNTIF(Cod_Mun_Norte!B:B,DADOS_SNIS_Minas!A5348)</f>
        <v>0</v>
      </c>
    </row>
    <row r="5349" spans="1:14" x14ac:dyDescent="0.2">
      <c r="A5349">
        <v>311870</v>
      </c>
      <c r="B5349" t="s">
        <v>156</v>
      </c>
      <c r="C5349" t="s">
        <v>98</v>
      </c>
      <c r="D5349">
        <v>1999</v>
      </c>
      <c r="E5349" t="s">
        <v>1044</v>
      </c>
      <c r="F5349" t="s">
        <v>99</v>
      </c>
      <c r="H5349">
        <v>8192</v>
      </c>
      <c r="I5349">
        <v>5386</v>
      </c>
      <c r="J5349">
        <v>7741</v>
      </c>
      <c r="L5349">
        <v>100</v>
      </c>
      <c r="N5349">
        <f>COUNTIF(Cod_Mun_Norte!B:B,DADOS_SNIS_Minas!A5349)</f>
        <v>0</v>
      </c>
    </row>
    <row r="5350" spans="1:14" x14ac:dyDescent="0.2">
      <c r="A5350">
        <v>311870</v>
      </c>
      <c r="B5350" t="s">
        <v>156</v>
      </c>
      <c r="C5350" t="s">
        <v>98</v>
      </c>
      <c r="D5350">
        <v>1998</v>
      </c>
      <c r="H5350">
        <v>8375</v>
      </c>
      <c r="I5350">
        <v>5507</v>
      </c>
      <c r="N5350">
        <f>COUNTIF(Cod_Mun_Norte!B:B,DADOS_SNIS_Minas!A5350)</f>
        <v>0</v>
      </c>
    </row>
    <row r="5351" spans="1:14" x14ac:dyDescent="0.2">
      <c r="A5351">
        <v>311870</v>
      </c>
      <c r="B5351" t="s">
        <v>156</v>
      </c>
      <c r="C5351" t="s">
        <v>98</v>
      </c>
      <c r="D5351">
        <v>1997</v>
      </c>
      <c r="H5351">
        <v>8558</v>
      </c>
      <c r="I5351">
        <v>5627</v>
      </c>
      <c r="N5351">
        <f>COUNTIF(Cod_Mun_Norte!B:B,DADOS_SNIS_Minas!A5351)</f>
        <v>0</v>
      </c>
    </row>
    <row r="5352" spans="1:14" x14ac:dyDescent="0.2">
      <c r="A5352">
        <v>311870</v>
      </c>
      <c r="B5352" t="s">
        <v>156</v>
      </c>
      <c r="C5352" t="s">
        <v>98</v>
      </c>
      <c r="D5352">
        <v>1996</v>
      </c>
      <c r="H5352">
        <v>8774</v>
      </c>
      <c r="I5352">
        <v>5769</v>
      </c>
      <c r="N5352">
        <f>COUNTIF(Cod_Mun_Norte!B:B,DADOS_SNIS_Minas!A5352)</f>
        <v>0</v>
      </c>
    </row>
    <row r="5353" spans="1:14" x14ac:dyDescent="0.2">
      <c r="A5353">
        <v>311870</v>
      </c>
      <c r="B5353" t="s">
        <v>156</v>
      </c>
      <c r="C5353" t="s">
        <v>98</v>
      </c>
      <c r="D5353">
        <v>1995</v>
      </c>
      <c r="H5353">
        <v>9545</v>
      </c>
      <c r="I5353">
        <v>6276</v>
      </c>
      <c r="N5353">
        <f>COUNTIF(Cod_Mun_Norte!B:B,DADOS_SNIS_Minas!A5353)</f>
        <v>0</v>
      </c>
    </row>
    <row r="5354" spans="1:14" x14ac:dyDescent="0.2">
      <c r="A5354">
        <v>311880</v>
      </c>
      <c r="B5354" t="s">
        <v>14</v>
      </c>
      <c r="C5354" t="s">
        <v>98</v>
      </c>
      <c r="D5354">
        <v>2020</v>
      </c>
      <c r="E5354" t="s">
        <v>1045</v>
      </c>
      <c r="F5354" t="s">
        <v>367</v>
      </c>
      <c r="G5354" t="s">
        <v>368</v>
      </c>
      <c r="H5354">
        <v>26611</v>
      </c>
      <c r="I5354">
        <v>15094</v>
      </c>
      <c r="J5354">
        <v>10642</v>
      </c>
      <c r="K5354">
        <v>10642</v>
      </c>
      <c r="L5354">
        <v>70.5</v>
      </c>
      <c r="M5354">
        <v>39.99</v>
      </c>
      <c r="N5354">
        <f>COUNTIF(Cod_Mun_Norte!B:B,DADOS_SNIS_Minas!A5354)</f>
        <v>1</v>
      </c>
    </row>
    <row r="5355" spans="1:14" x14ac:dyDescent="0.2">
      <c r="A5355">
        <v>311880</v>
      </c>
      <c r="B5355" t="s">
        <v>14</v>
      </c>
      <c r="C5355" t="s">
        <v>98</v>
      </c>
      <c r="D5355">
        <v>2019</v>
      </c>
      <c r="E5355" t="s">
        <v>361</v>
      </c>
      <c r="F5355" t="s">
        <v>99</v>
      </c>
      <c r="G5355" t="s">
        <v>119</v>
      </c>
      <c r="H5355">
        <v>26602</v>
      </c>
      <c r="I5355">
        <v>15089</v>
      </c>
      <c r="J5355">
        <v>10319</v>
      </c>
      <c r="K5355">
        <v>10319</v>
      </c>
      <c r="L5355">
        <v>68.400000000000006</v>
      </c>
      <c r="M5355">
        <v>38.79</v>
      </c>
      <c r="N5355">
        <f>COUNTIF(Cod_Mun_Norte!B:B,DADOS_SNIS_Minas!A5355)</f>
        <v>1</v>
      </c>
    </row>
    <row r="5356" spans="1:14" x14ac:dyDescent="0.2">
      <c r="A5356">
        <v>311880</v>
      </c>
      <c r="B5356" t="s">
        <v>14</v>
      </c>
      <c r="C5356" t="s">
        <v>98</v>
      </c>
      <c r="D5356">
        <v>2018</v>
      </c>
      <c r="E5356" t="s">
        <v>1045</v>
      </c>
      <c r="F5356" t="s">
        <v>367</v>
      </c>
      <c r="H5356">
        <v>26592</v>
      </c>
      <c r="I5356">
        <v>15083</v>
      </c>
      <c r="J5356">
        <v>10229</v>
      </c>
      <c r="K5356">
        <v>10229</v>
      </c>
      <c r="L5356">
        <v>67.8</v>
      </c>
      <c r="M5356">
        <v>38.47</v>
      </c>
      <c r="N5356">
        <f>COUNTIF(Cod_Mun_Norte!B:B,DADOS_SNIS_Minas!A5356)</f>
        <v>1</v>
      </c>
    </row>
    <row r="5357" spans="1:14" x14ac:dyDescent="0.2">
      <c r="A5357">
        <v>311880</v>
      </c>
      <c r="B5357" t="s">
        <v>14</v>
      </c>
      <c r="C5357" t="s">
        <v>98</v>
      </c>
      <c r="D5357">
        <v>2017</v>
      </c>
      <c r="E5357" t="s">
        <v>1045</v>
      </c>
      <c r="F5357" t="s">
        <v>367</v>
      </c>
      <c r="H5357">
        <v>27052</v>
      </c>
      <c r="I5357">
        <v>15344</v>
      </c>
      <c r="J5357">
        <v>10341</v>
      </c>
      <c r="K5357">
        <v>10341</v>
      </c>
      <c r="L5357">
        <v>67.400000000000006</v>
      </c>
      <c r="M5357">
        <v>38.229999999999997</v>
      </c>
      <c r="N5357">
        <f>COUNTIF(Cod_Mun_Norte!B:B,DADOS_SNIS_Minas!A5357)</f>
        <v>1</v>
      </c>
    </row>
    <row r="5358" spans="1:14" x14ac:dyDescent="0.2">
      <c r="A5358">
        <v>311880</v>
      </c>
      <c r="B5358" t="s">
        <v>14</v>
      </c>
      <c r="C5358" t="s">
        <v>98</v>
      </c>
      <c r="D5358">
        <v>2016</v>
      </c>
      <c r="E5358" t="s">
        <v>1045</v>
      </c>
      <c r="F5358" t="s">
        <v>367</v>
      </c>
      <c r="H5358">
        <v>27014</v>
      </c>
      <c r="I5358">
        <v>15322</v>
      </c>
      <c r="J5358">
        <v>10373</v>
      </c>
      <c r="K5358">
        <v>10373</v>
      </c>
      <c r="L5358">
        <v>67.7</v>
      </c>
      <c r="M5358">
        <v>38.4</v>
      </c>
      <c r="N5358">
        <f>COUNTIF(Cod_Mun_Norte!B:B,DADOS_SNIS_Minas!A5358)</f>
        <v>1</v>
      </c>
    </row>
    <row r="5359" spans="1:14" x14ac:dyDescent="0.2">
      <c r="A5359">
        <v>311880</v>
      </c>
      <c r="B5359" t="s">
        <v>14</v>
      </c>
      <c r="C5359" t="s">
        <v>98</v>
      </c>
      <c r="D5359">
        <v>2015</v>
      </c>
      <c r="E5359" t="s">
        <v>1045</v>
      </c>
      <c r="F5359" t="s">
        <v>367</v>
      </c>
      <c r="H5359">
        <v>26974</v>
      </c>
      <c r="I5359">
        <v>15300</v>
      </c>
      <c r="J5359">
        <v>10469</v>
      </c>
      <c r="K5359">
        <v>10469</v>
      </c>
      <c r="L5359">
        <v>68.400000000000006</v>
      </c>
      <c r="M5359">
        <v>38.81</v>
      </c>
      <c r="N5359">
        <f>COUNTIF(Cod_Mun_Norte!B:B,DADOS_SNIS_Minas!A5359)</f>
        <v>1</v>
      </c>
    </row>
    <row r="5360" spans="1:14" x14ac:dyDescent="0.2">
      <c r="A5360">
        <v>311880</v>
      </c>
      <c r="B5360" t="s">
        <v>14</v>
      </c>
      <c r="C5360" t="s">
        <v>98</v>
      </c>
      <c r="D5360">
        <v>2014</v>
      </c>
      <c r="E5360" t="s">
        <v>1045</v>
      </c>
      <c r="F5360" t="s">
        <v>367</v>
      </c>
      <c r="H5360">
        <v>26933</v>
      </c>
      <c r="I5360">
        <v>15276</v>
      </c>
      <c r="J5360">
        <v>15276</v>
      </c>
      <c r="K5360">
        <v>15276</v>
      </c>
      <c r="L5360">
        <v>100</v>
      </c>
      <c r="M5360">
        <v>56.72</v>
      </c>
      <c r="N5360">
        <f>COUNTIF(Cod_Mun_Norte!B:B,DADOS_SNIS_Minas!A5360)</f>
        <v>1</v>
      </c>
    </row>
    <row r="5361" spans="1:14" x14ac:dyDescent="0.2">
      <c r="A5361">
        <v>311880</v>
      </c>
      <c r="B5361" t="s">
        <v>14</v>
      </c>
      <c r="C5361" t="s">
        <v>98</v>
      </c>
      <c r="D5361">
        <v>2013</v>
      </c>
      <c r="E5361" t="s">
        <v>1045</v>
      </c>
      <c r="F5361" t="s">
        <v>367</v>
      </c>
      <c r="H5361">
        <v>26889</v>
      </c>
      <c r="I5361">
        <v>15252</v>
      </c>
      <c r="J5361">
        <v>15252</v>
      </c>
      <c r="K5361">
        <v>15252</v>
      </c>
      <c r="L5361">
        <v>100</v>
      </c>
      <c r="M5361">
        <v>56.72</v>
      </c>
      <c r="N5361">
        <f>COUNTIF(Cod_Mun_Norte!B:B,DADOS_SNIS_Minas!A5361)</f>
        <v>1</v>
      </c>
    </row>
    <row r="5362" spans="1:14" x14ac:dyDescent="0.2">
      <c r="A5362">
        <v>311880</v>
      </c>
      <c r="B5362" t="s">
        <v>14</v>
      </c>
      <c r="C5362" t="s">
        <v>98</v>
      </c>
      <c r="D5362">
        <v>2012</v>
      </c>
      <c r="E5362" t="s">
        <v>361</v>
      </c>
      <c r="F5362" t="s">
        <v>99</v>
      </c>
      <c r="H5362">
        <v>26079</v>
      </c>
      <c r="I5362">
        <v>14792</v>
      </c>
      <c r="J5362">
        <v>14792</v>
      </c>
      <c r="K5362">
        <v>14792</v>
      </c>
      <c r="L5362">
        <v>100</v>
      </c>
      <c r="M5362">
        <v>56.72</v>
      </c>
      <c r="N5362">
        <f>COUNTIF(Cod_Mun_Norte!B:B,DADOS_SNIS_Minas!A5362)</f>
        <v>1</v>
      </c>
    </row>
    <row r="5363" spans="1:14" x14ac:dyDescent="0.2">
      <c r="A5363">
        <v>311880</v>
      </c>
      <c r="B5363" t="s">
        <v>14</v>
      </c>
      <c r="C5363" t="s">
        <v>98</v>
      </c>
      <c r="D5363">
        <v>2011</v>
      </c>
      <c r="E5363" t="s">
        <v>361</v>
      </c>
      <c r="F5363" t="s">
        <v>99</v>
      </c>
      <c r="H5363">
        <v>26057</v>
      </c>
      <c r="I5363">
        <v>14780</v>
      </c>
      <c r="J5363">
        <v>14780</v>
      </c>
      <c r="K5363">
        <v>14780</v>
      </c>
      <c r="L5363">
        <v>100</v>
      </c>
      <c r="M5363">
        <v>56.72</v>
      </c>
      <c r="N5363">
        <f>COUNTIF(Cod_Mun_Norte!B:B,DADOS_SNIS_Minas!A5363)</f>
        <v>1</v>
      </c>
    </row>
    <row r="5364" spans="1:14" x14ac:dyDescent="0.2">
      <c r="A5364">
        <v>311880</v>
      </c>
      <c r="B5364" t="s">
        <v>14</v>
      </c>
      <c r="C5364" t="s">
        <v>98</v>
      </c>
      <c r="D5364">
        <v>2010</v>
      </c>
      <c r="E5364" t="s">
        <v>361</v>
      </c>
      <c r="F5364" t="s">
        <v>99</v>
      </c>
      <c r="H5364">
        <v>26033</v>
      </c>
      <c r="I5364">
        <v>14766</v>
      </c>
      <c r="J5364">
        <v>14683</v>
      </c>
      <c r="K5364">
        <v>14683</v>
      </c>
      <c r="L5364">
        <v>99.4</v>
      </c>
      <c r="M5364">
        <v>56.4</v>
      </c>
      <c r="N5364">
        <f>COUNTIF(Cod_Mun_Norte!B:B,DADOS_SNIS_Minas!A5364)</f>
        <v>1</v>
      </c>
    </row>
    <row r="5365" spans="1:14" x14ac:dyDescent="0.2">
      <c r="A5365">
        <v>311880</v>
      </c>
      <c r="B5365" t="s">
        <v>14</v>
      </c>
      <c r="C5365" t="s">
        <v>98</v>
      </c>
      <c r="D5365">
        <v>2009</v>
      </c>
      <c r="E5365" t="s">
        <v>361</v>
      </c>
      <c r="F5365" t="s">
        <v>99</v>
      </c>
      <c r="H5365">
        <v>27110</v>
      </c>
      <c r="I5365">
        <v>14757</v>
      </c>
      <c r="J5365">
        <v>14300</v>
      </c>
      <c r="K5365">
        <v>14300</v>
      </c>
      <c r="L5365">
        <v>96.9</v>
      </c>
      <c r="M5365">
        <v>52.75</v>
      </c>
      <c r="N5365">
        <f>COUNTIF(Cod_Mun_Norte!B:B,DADOS_SNIS_Minas!A5365)</f>
        <v>1</v>
      </c>
    </row>
    <row r="5366" spans="1:14" x14ac:dyDescent="0.2">
      <c r="A5366">
        <v>311880</v>
      </c>
      <c r="B5366" t="s">
        <v>14</v>
      </c>
      <c r="C5366" t="s">
        <v>98</v>
      </c>
      <c r="D5366">
        <v>2008</v>
      </c>
      <c r="E5366" t="s">
        <v>361</v>
      </c>
      <c r="F5366" t="s">
        <v>99</v>
      </c>
      <c r="H5366">
        <v>27003</v>
      </c>
      <c r="I5366">
        <v>14699</v>
      </c>
      <c r="J5366">
        <v>13920</v>
      </c>
      <c r="K5366">
        <v>13920</v>
      </c>
      <c r="L5366">
        <v>94.7</v>
      </c>
      <c r="M5366">
        <v>51.55</v>
      </c>
      <c r="N5366">
        <f>COUNTIF(Cod_Mun_Norte!B:B,DADOS_SNIS_Minas!A5366)</f>
        <v>1</v>
      </c>
    </row>
    <row r="5367" spans="1:14" x14ac:dyDescent="0.2">
      <c r="A5367">
        <v>311880</v>
      </c>
      <c r="B5367" t="s">
        <v>14</v>
      </c>
      <c r="C5367" t="s">
        <v>98</v>
      </c>
      <c r="D5367">
        <v>2007</v>
      </c>
      <c r="E5367" t="s">
        <v>361</v>
      </c>
      <c r="F5367" t="s">
        <v>362</v>
      </c>
      <c r="H5367">
        <v>26131</v>
      </c>
      <c r="I5367">
        <v>14224</v>
      </c>
      <c r="J5367">
        <v>13463</v>
      </c>
      <c r="K5367">
        <v>13463</v>
      </c>
      <c r="L5367">
        <v>94.7</v>
      </c>
      <c r="M5367">
        <v>51.52</v>
      </c>
      <c r="N5367">
        <f>COUNTIF(Cod_Mun_Norte!B:B,DADOS_SNIS_Minas!A5367)</f>
        <v>1</v>
      </c>
    </row>
    <row r="5368" spans="1:14" x14ac:dyDescent="0.2">
      <c r="A5368">
        <v>311880</v>
      </c>
      <c r="B5368" t="s">
        <v>14</v>
      </c>
      <c r="C5368" t="s">
        <v>98</v>
      </c>
      <c r="D5368">
        <v>2006</v>
      </c>
      <c r="E5368" t="s">
        <v>361</v>
      </c>
      <c r="F5368" t="s">
        <v>362</v>
      </c>
      <c r="H5368">
        <v>26187</v>
      </c>
      <c r="I5368">
        <v>14196</v>
      </c>
      <c r="J5368">
        <v>12905</v>
      </c>
      <c r="K5368">
        <v>12905</v>
      </c>
      <c r="L5368">
        <v>90.9</v>
      </c>
      <c r="M5368">
        <v>49.28</v>
      </c>
      <c r="N5368">
        <f>COUNTIF(Cod_Mun_Norte!B:B,DADOS_SNIS_Minas!A5368)</f>
        <v>1</v>
      </c>
    </row>
    <row r="5369" spans="1:14" x14ac:dyDescent="0.2">
      <c r="A5369">
        <v>311880</v>
      </c>
      <c r="B5369" t="s">
        <v>14</v>
      </c>
      <c r="C5369" t="s">
        <v>98</v>
      </c>
      <c r="D5369">
        <v>2005</v>
      </c>
      <c r="E5369" t="s">
        <v>361</v>
      </c>
      <c r="F5369" t="s">
        <v>362</v>
      </c>
      <c r="H5369">
        <v>26117</v>
      </c>
      <c r="I5369">
        <v>14158</v>
      </c>
      <c r="J5369">
        <v>12540</v>
      </c>
      <c r="K5369">
        <v>12540</v>
      </c>
      <c r="L5369">
        <v>88.6</v>
      </c>
      <c r="M5369">
        <v>48.01</v>
      </c>
      <c r="N5369">
        <f>COUNTIF(Cod_Mun_Norte!B:B,DADOS_SNIS_Minas!A5369)</f>
        <v>1</v>
      </c>
    </row>
    <row r="5370" spans="1:14" x14ac:dyDescent="0.2">
      <c r="A5370">
        <v>311880</v>
      </c>
      <c r="B5370" t="s">
        <v>14</v>
      </c>
      <c r="C5370" t="s">
        <v>98</v>
      </c>
      <c r="D5370">
        <v>2004</v>
      </c>
      <c r="E5370" t="s">
        <v>361</v>
      </c>
      <c r="F5370" t="s">
        <v>362</v>
      </c>
      <c r="H5370">
        <v>26047</v>
      </c>
      <c r="I5370">
        <v>14120</v>
      </c>
      <c r="J5370">
        <v>12280</v>
      </c>
      <c r="K5370">
        <v>12280</v>
      </c>
      <c r="L5370">
        <v>87</v>
      </c>
      <c r="M5370">
        <v>47.15</v>
      </c>
      <c r="N5370">
        <f>COUNTIF(Cod_Mun_Norte!B:B,DADOS_SNIS_Minas!A5370)</f>
        <v>1</v>
      </c>
    </row>
    <row r="5371" spans="1:14" x14ac:dyDescent="0.2">
      <c r="A5371">
        <v>311880</v>
      </c>
      <c r="B5371" t="s">
        <v>14</v>
      </c>
      <c r="C5371" t="s">
        <v>98</v>
      </c>
      <c r="D5371">
        <v>2003</v>
      </c>
      <c r="E5371" t="s">
        <v>361</v>
      </c>
      <c r="F5371" t="s">
        <v>362</v>
      </c>
      <c r="H5371">
        <v>25920</v>
      </c>
      <c r="I5371">
        <v>14052</v>
      </c>
      <c r="N5371">
        <f>COUNTIF(Cod_Mun_Norte!B:B,DADOS_SNIS_Minas!A5371)</f>
        <v>1</v>
      </c>
    </row>
    <row r="5372" spans="1:14" x14ac:dyDescent="0.2">
      <c r="A5372">
        <v>311880</v>
      </c>
      <c r="B5372" t="s">
        <v>14</v>
      </c>
      <c r="C5372" t="s">
        <v>98</v>
      </c>
      <c r="D5372">
        <v>2002</v>
      </c>
      <c r="E5372" t="s">
        <v>361</v>
      </c>
      <c r="F5372" t="s">
        <v>362</v>
      </c>
      <c r="H5372">
        <v>25859</v>
      </c>
      <c r="I5372">
        <v>14018</v>
      </c>
      <c r="N5372">
        <f>COUNTIF(Cod_Mun_Norte!B:B,DADOS_SNIS_Minas!A5372)</f>
        <v>1</v>
      </c>
    </row>
    <row r="5373" spans="1:14" x14ac:dyDescent="0.2">
      <c r="A5373">
        <v>311880</v>
      </c>
      <c r="B5373" t="s">
        <v>14</v>
      </c>
      <c r="C5373" t="s">
        <v>98</v>
      </c>
      <c r="D5373">
        <v>2001</v>
      </c>
      <c r="E5373" t="s">
        <v>361</v>
      </c>
      <c r="F5373" t="s">
        <v>362</v>
      </c>
      <c r="H5373">
        <v>25748</v>
      </c>
      <c r="I5373">
        <v>13958</v>
      </c>
      <c r="N5373">
        <f>COUNTIF(Cod_Mun_Norte!B:B,DADOS_SNIS_Minas!A5373)</f>
        <v>1</v>
      </c>
    </row>
    <row r="5374" spans="1:14" x14ac:dyDescent="0.2">
      <c r="A5374">
        <v>311880</v>
      </c>
      <c r="B5374" t="s">
        <v>14</v>
      </c>
      <c r="C5374" t="s">
        <v>98</v>
      </c>
      <c r="D5374">
        <v>2000</v>
      </c>
      <c r="E5374" t="s">
        <v>361</v>
      </c>
      <c r="F5374" t="s">
        <v>362</v>
      </c>
      <c r="H5374">
        <v>25729</v>
      </c>
      <c r="I5374">
        <v>13948</v>
      </c>
      <c r="N5374">
        <f>COUNTIF(Cod_Mun_Norte!B:B,DADOS_SNIS_Minas!A5374)</f>
        <v>1</v>
      </c>
    </row>
    <row r="5375" spans="1:14" x14ac:dyDescent="0.2">
      <c r="A5375">
        <v>311880</v>
      </c>
      <c r="B5375" t="s">
        <v>14</v>
      </c>
      <c r="C5375" t="s">
        <v>98</v>
      </c>
      <c r="D5375">
        <v>1999</v>
      </c>
      <c r="E5375" t="s">
        <v>361</v>
      </c>
      <c r="F5375" t="s">
        <v>362</v>
      </c>
      <c r="H5375">
        <v>26889</v>
      </c>
      <c r="I5375">
        <v>12202</v>
      </c>
      <c r="N5375">
        <f>COUNTIF(Cod_Mun_Norte!B:B,DADOS_SNIS_Minas!A5375)</f>
        <v>1</v>
      </c>
    </row>
    <row r="5376" spans="1:14" x14ac:dyDescent="0.2">
      <c r="A5376">
        <v>311880</v>
      </c>
      <c r="B5376" t="s">
        <v>14</v>
      </c>
      <c r="C5376" t="s">
        <v>98</v>
      </c>
      <c r="D5376">
        <v>1998</v>
      </c>
      <c r="E5376" t="s">
        <v>361</v>
      </c>
      <c r="F5376" t="s">
        <v>362</v>
      </c>
      <c r="H5376">
        <v>26633</v>
      </c>
      <c r="I5376">
        <v>12086</v>
      </c>
      <c r="N5376">
        <f>COUNTIF(Cod_Mun_Norte!B:B,DADOS_SNIS_Minas!A5376)</f>
        <v>1</v>
      </c>
    </row>
    <row r="5377" spans="1:14" x14ac:dyDescent="0.2">
      <c r="A5377">
        <v>311880</v>
      </c>
      <c r="B5377" t="s">
        <v>14</v>
      </c>
      <c r="C5377" t="s">
        <v>98</v>
      </c>
      <c r="D5377">
        <v>1997</v>
      </c>
      <c r="H5377">
        <v>26375</v>
      </c>
      <c r="I5377">
        <v>11969</v>
      </c>
      <c r="N5377">
        <f>COUNTIF(Cod_Mun_Norte!B:B,DADOS_SNIS_Minas!A5377)</f>
        <v>1</v>
      </c>
    </row>
    <row r="5378" spans="1:14" x14ac:dyDescent="0.2">
      <c r="A5378">
        <v>311880</v>
      </c>
      <c r="B5378" t="s">
        <v>14</v>
      </c>
      <c r="C5378" t="s">
        <v>98</v>
      </c>
      <c r="D5378">
        <v>1996</v>
      </c>
      <c r="H5378">
        <v>33940</v>
      </c>
      <c r="I5378">
        <v>15402</v>
      </c>
      <c r="N5378">
        <f>COUNTIF(Cod_Mun_Norte!B:B,DADOS_SNIS_Minas!A5378)</f>
        <v>1</v>
      </c>
    </row>
    <row r="5379" spans="1:14" x14ac:dyDescent="0.2">
      <c r="A5379">
        <v>311880</v>
      </c>
      <c r="B5379" t="s">
        <v>14</v>
      </c>
      <c r="C5379" t="s">
        <v>98</v>
      </c>
      <c r="D5379">
        <v>1995</v>
      </c>
      <c r="H5379">
        <v>33860</v>
      </c>
      <c r="I5379">
        <v>15366</v>
      </c>
      <c r="N5379">
        <f>COUNTIF(Cod_Mun_Norte!B:B,DADOS_SNIS_Minas!A5379)</f>
        <v>1</v>
      </c>
    </row>
    <row r="5380" spans="1:14" x14ac:dyDescent="0.2">
      <c r="A5380">
        <v>311890</v>
      </c>
      <c r="B5380" t="s">
        <v>1046</v>
      </c>
      <c r="C5380" t="s">
        <v>98</v>
      </c>
      <c r="D5380">
        <v>2020</v>
      </c>
      <c r="E5380" t="s">
        <v>1047</v>
      </c>
      <c r="F5380" t="s">
        <v>367</v>
      </c>
      <c r="G5380" t="s">
        <v>368</v>
      </c>
      <c r="H5380">
        <v>8897</v>
      </c>
      <c r="I5380">
        <v>6119</v>
      </c>
      <c r="J5380">
        <v>5824</v>
      </c>
      <c r="K5380">
        <v>5824</v>
      </c>
      <c r="L5380">
        <v>95.2</v>
      </c>
      <c r="M5380">
        <v>65.459999999999994</v>
      </c>
      <c r="N5380">
        <f>COUNTIF(Cod_Mun_Norte!B:B,DADOS_SNIS_Minas!A5380)</f>
        <v>0</v>
      </c>
    </row>
    <row r="5381" spans="1:14" x14ac:dyDescent="0.2">
      <c r="A5381">
        <v>311890</v>
      </c>
      <c r="B5381" t="s">
        <v>1046</v>
      </c>
      <c r="C5381" t="s">
        <v>98</v>
      </c>
      <c r="D5381">
        <v>2019</v>
      </c>
      <c r="E5381" t="s">
        <v>1048</v>
      </c>
      <c r="F5381" t="s">
        <v>367</v>
      </c>
      <c r="G5381" t="s">
        <v>368</v>
      </c>
      <c r="H5381">
        <v>8890</v>
      </c>
      <c r="I5381">
        <v>6114</v>
      </c>
      <c r="J5381">
        <v>5729</v>
      </c>
      <c r="K5381">
        <v>5729</v>
      </c>
      <c r="L5381">
        <v>93.7</v>
      </c>
      <c r="M5381">
        <v>64.44</v>
      </c>
      <c r="N5381">
        <f>COUNTIF(Cod_Mun_Norte!B:B,DADOS_SNIS_Minas!A5381)</f>
        <v>0</v>
      </c>
    </row>
    <row r="5382" spans="1:14" x14ac:dyDescent="0.2">
      <c r="A5382">
        <v>311890</v>
      </c>
      <c r="B5382" t="s">
        <v>1046</v>
      </c>
      <c r="C5382" t="s">
        <v>98</v>
      </c>
      <c r="D5382">
        <v>2018</v>
      </c>
      <c r="E5382" t="s">
        <v>1048</v>
      </c>
      <c r="F5382" t="s">
        <v>367</v>
      </c>
      <c r="H5382">
        <v>8883</v>
      </c>
      <c r="I5382">
        <v>6110</v>
      </c>
      <c r="J5382">
        <v>5709</v>
      </c>
      <c r="K5382">
        <v>5709</v>
      </c>
      <c r="L5382">
        <v>93.4</v>
      </c>
      <c r="M5382">
        <v>64.27</v>
      </c>
      <c r="N5382">
        <f>COUNTIF(Cod_Mun_Norte!B:B,DADOS_SNIS_Minas!A5382)</f>
        <v>0</v>
      </c>
    </row>
    <row r="5383" spans="1:14" x14ac:dyDescent="0.2">
      <c r="A5383">
        <v>311890</v>
      </c>
      <c r="B5383" t="s">
        <v>1046</v>
      </c>
      <c r="C5383" t="s">
        <v>98</v>
      </c>
      <c r="D5383">
        <v>2017</v>
      </c>
      <c r="E5383" t="s">
        <v>1048</v>
      </c>
      <c r="F5383" t="s">
        <v>367</v>
      </c>
      <c r="H5383">
        <v>9029</v>
      </c>
      <c r="I5383">
        <v>6210</v>
      </c>
      <c r="J5383">
        <v>5720</v>
      </c>
      <c r="K5383">
        <v>5720</v>
      </c>
      <c r="L5383">
        <v>92.1</v>
      </c>
      <c r="M5383">
        <v>63.35</v>
      </c>
      <c r="N5383">
        <f>COUNTIF(Cod_Mun_Norte!B:B,DADOS_SNIS_Minas!A5383)</f>
        <v>0</v>
      </c>
    </row>
    <row r="5384" spans="1:14" x14ac:dyDescent="0.2">
      <c r="A5384">
        <v>311890</v>
      </c>
      <c r="B5384" t="s">
        <v>1046</v>
      </c>
      <c r="C5384" t="s">
        <v>98</v>
      </c>
      <c r="D5384">
        <v>2016</v>
      </c>
      <c r="E5384" t="s">
        <v>1048</v>
      </c>
      <c r="F5384" t="s">
        <v>367</v>
      </c>
      <c r="H5384">
        <v>9014</v>
      </c>
      <c r="I5384">
        <v>6200</v>
      </c>
      <c r="J5384">
        <v>5749</v>
      </c>
      <c r="K5384">
        <v>5749</v>
      </c>
      <c r="L5384">
        <v>92.7</v>
      </c>
      <c r="M5384">
        <v>63.78</v>
      </c>
      <c r="N5384">
        <f>COUNTIF(Cod_Mun_Norte!B:B,DADOS_SNIS_Minas!A5384)</f>
        <v>0</v>
      </c>
    </row>
    <row r="5385" spans="1:14" x14ac:dyDescent="0.2">
      <c r="A5385">
        <v>311890</v>
      </c>
      <c r="B5385" t="s">
        <v>1046</v>
      </c>
      <c r="C5385" t="s">
        <v>98</v>
      </c>
      <c r="D5385">
        <v>2015</v>
      </c>
      <c r="E5385" t="s">
        <v>1048</v>
      </c>
      <c r="F5385" t="s">
        <v>367</v>
      </c>
      <c r="H5385">
        <v>8998</v>
      </c>
      <c r="I5385">
        <v>6189</v>
      </c>
      <c r="J5385">
        <v>5718</v>
      </c>
      <c r="K5385">
        <v>5718</v>
      </c>
      <c r="L5385">
        <v>92.4</v>
      </c>
      <c r="M5385">
        <v>63.55</v>
      </c>
      <c r="N5385">
        <f>COUNTIF(Cod_Mun_Norte!B:B,DADOS_SNIS_Minas!A5385)</f>
        <v>0</v>
      </c>
    </row>
    <row r="5386" spans="1:14" x14ac:dyDescent="0.2">
      <c r="A5386">
        <v>311890</v>
      </c>
      <c r="B5386" t="s">
        <v>1046</v>
      </c>
      <c r="C5386" t="s">
        <v>98</v>
      </c>
      <c r="D5386">
        <v>2014</v>
      </c>
      <c r="E5386" t="s">
        <v>1048</v>
      </c>
      <c r="F5386" t="s">
        <v>367</v>
      </c>
      <c r="H5386">
        <v>8981</v>
      </c>
      <c r="I5386">
        <v>6177</v>
      </c>
      <c r="J5386">
        <v>6177</v>
      </c>
      <c r="K5386">
        <v>6177</v>
      </c>
      <c r="L5386">
        <v>100</v>
      </c>
      <c r="M5386">
        <v>68.78</v>
      </c>
      <c r="N5386">
        <f>COUNTIF(Cod_Mun_Norte!B:B,DADOS_SNIS_Minas!A5386)</f>
        <v>0</v>
      </c>
    </row>
    <row r="5387" spans="1:14" x14ac:dyDescent="0.2">
      <c r="A5387">
        <v>311890</v>
      </c>
      <c r="B5387" t="s">
        <v>1046</v>
      </c>
      <c r="C5387" t="s">
        <v>98</v>
      </c>
      <c r="D5387">
        <v>2013</v>
      </c>
      <c r="E5387" t="s">
        <v>1048</v>
      </c>
      <c r="F5387" t="s">
        <v>367</v>
      </c>
      <c r="H5387">
        <v>8963</v>
      </c>
      <c r="I5387">
        <v>6165</v>
      </c>
      <c r="J5387">
        <v>6165</v>
      </c>
      <c r="K5387">
        <v>6165</v>
      </c>
      <c r="L5387">
        <v>100</v>
      </c>
      <c r="M5387">
        <v>68.78</v>
      </c>
      <c r="N5387">
        <f>COUNTIF(Cod_Mun_Norte!B:B,DADOS_SNIS_Minas!A5387)</f>
        <v>0</v>
      </c>
    </row>
    <row r="5388" spans="1:14" x14ac:dyDescent="0.2">
      <c r="A5388">
        <v>311890</v>
      </c>
      <c r="B5388" t="s">
        <v>1046</v>
      </c>
      <c r="C5388" t="s">
        <v>98</v>
      </c>
      <c r="D5388">
        <v>2012</v>
      </c>
      <c r="E5388" t="s">
        <v>1048</v>
      </c>
      <c r="F5388" t="s">
        <v>367</v>
      </c>
      <c r="H5388">
        <v>8689</v>
      </c>
      <c r="I5388">
        <v>5976</v>
      </c>
      <c r="J5388">
        <v>5976</v>
      </c>
      <c r="K5388">
        <v>5976</v>
      </c>
      <c r="L5388">
        <v>100</v>
      </c>
      <c r="M5388">
        <v>68.78</v>
      </c>
      <c r="N5388">
        <f>COUNTIF(Cod_Mun_Norte!B:B,DADOS_SNIS_Minas!A5388)</f>
        <v>0</v>
      </c>
    </row>
    <row r="5389" spans="1:14" x14ac:dyDescent="0.2">
      <c r="A5389">
        <v>311890</v>
      </c>
      <c r="B5389" t="s">
        <v>1046</v>
      </c>
      <c r="C5389" t="s">
        <v>98</v>
      </c>
      <c r="D5389">
        <v>2011</v>
      </c>
      <c r="E5389" t="s">
        <v>1048</v>
      </c>
      <c r="F5389" t="s">
        <v>367</v>
      </c>
      <c r="H5389">
        <v>8679</v>
      </c>
      <c r="I5389">
        <v>5969</v>
      </c>
      <c r="J5389">
        <v>5969</v>
      </c>
      <c r="K5389">
        <v>5969</v>
      </c>
      <c r="L5389">
        <v>100</v>
      </c>
      <c r="M5389">
        <v>68.78</v>
      </c>
      <c r="N5389">
        <f>COUNTIF(Cod_Mun_Norte!B:B,DADOS_SNIS_Minas!A5389)</f>
        <v>0</v>
      </c>
    </row>
    <row r="5390" spans="1:14" x14ac:dyDescent="0.2">
      <c r="A5390">
        <v>311890</v>
      </c>
      <c r="B5390" t="s">
        <v>1046</v>
      </c>
      <c r="C5390" t="s">
        <v>98</v>
      </c>
      <c r="D5390">
        <v>2010</v>
      </c>
      <c r="E5390" t="s">
        <v>1048</v>
      </c>
      <c r="F5390" t="s">
        <v>367</v>
      </c>
      <c r="H5390">
        <v>8667</v>
      </c>
      <c r="I5390">
        <v>5961</v>
      </c>
      <c r="J5390">
        <v>5961</v>
      </c>
      <c r="K5390">
        <v>5961</v>
      </c>
      <c r="L5390">
        <v>100</v>
      </c>
      <c r="M5390">
        <v>68.78</v>
      </c>
      <c r="N5390">
        <f>COUNTIF(Cod_Mun_Norte!B:B,DADOS_SNIS_Minas!A5390)</f>
        <v>0</v>
      </c>
    </row>
    <row r="5391" spans="1:14" x14ac:dyDescent="0.2">
      <c r="A5391">
        <v>311890</v>
      </c>
      <c r="B5391" t="s">
        <v>1046</v>
      </c>
      <c r="C5391" t="s">
        <v>98</v>
      </c>
      <c r="D5391">
        <v>2009</v>
      </c>
      <c r="E5391" t="s">
        <v>361</v>
      </c>
      <c r="F5391" t="s">
        <v>99</v>
      </c>
      <c r="H5391">
        <v>9465</v>
      </c>
      <c r="I5391">
        <v>6228</v>
      </c>
      <c r="J5391">
        <v>6723</v>
      </c>
      <c r="K5391">
        <v>6723</v>
      </c>
      <c r="L5391">
        <v>100</v>
      </c>
      <c r="M5391">
        <v>71.03</v>
      </c>
      <c r="N5391">
        <f>COUNTIF(Cod_Mun_Norte!B:B,DADOS_SNIS_Minas!A5391)</f>
        <v>0</v>
      </c>
    </row>
    <row r="5392" spans="1:14" x14ac:dyDescent="0.2">
      <c r="A5392">
        <v>311890</v>
      </c>
      <c r="B5392" t="s">
        <v>1046</v>
      </c>
      <c r="C5392" t="s">
        <v>98</v>
      </c>
      <c r="D5392">
        <v>2008</v>
      </c>
      <c r="E5392" t="s">
        <v>361</v>
      </c>
      <c r="F5392" t="s">
        <v>99</v>
      </c>
      <c r="H5392">
        <v>9385</v>
      </c>
      <c r="I5392">
        <v>6176</v>
      </c>
      <c r="J5392">
        <v>6599</v>
      </c>
      <c r="K5392">
        <v>6599</v>
      </c>
      <c r="L5392">
        <v>100</v>
      </c>
      <c r="M5392">
        <v>70.31</v>
      </c>
      <c r="N5392">
        <f>COUNTIF(Cod_Mun_Norte!B:B,DADOS_SNIS_Minas!A5392)</f>
        <v>0</v>
      </c>
    </row>
    <row r="5393" spans="1:14" x14ac:dyDescent="0.2">
      <c r="A5393">
        <v>311890</v>
      </c>
      <c r="B5393" t="s">
        <v>1046</v>
      </c>
      <c r="C5393" t="s">
        <v>98</v>
      </c>
      <c r="D5393">
        <v>2007</v>
      </c>
      <c r="E5393" t="s">
        <v>361</v>
      </c>
      <c r="F5393" t="s">
        <v>99</v>
      </c>
      <c r="H5393">
        <v>9033</v>
      </c>
      <c r="I5393">
        <v>5944</v>
      </c>
      <c r="J5393">
        <v>6465</v>
      </c>
      <c r="K5393">
        <v>6465</v>
      </c>
      <c r="L5393">
        <v>100</v>
      </c>
      <c r="M5393">
        <v>71.569999999999993</v>
      </c>
      <c r="N5393">
        <f>COUNTIF(Cod_Mun_Norte!B:B,DADOS_SNIS_Minas!A5393)</f>
        <v>0</v>
      </c>
    </row>
    <row r="5394" spans="1:14" x14ac:dyDescent="0.2">
      <c r="A5394">
        <v>311890</v>
      </c>
      <c r="B5394" t="s">
        <v>1046</v>
      </c>
      <c r="C5394" t="s">
        <v>98</v>
      </c>
      <c r="D5394">
        <v>2006</v>
      </c>
      <c r="E5394" t="s">
        <v>361</v>
      </c>
      <c r="F5394" t="s">
        <v>362</v>
      </c>
      <c r="H5394">
        <v>8574</v>
      </c>
      <c r="I5394">
        <v>5723</v>
      </c>
      <c r="J5394">
        <v>6292</v>
      </c>
      <c r="K5394">
        <v>6292</v>
      </c>
      <c r="L5394">
        <v>100</v>
      </c>
      <c r="M5394">
        <v>73.38</v>
      </c>
      <c r="N5394">
        <f>COUNTIF(Cod_Mun_Norte!B:B,DADOS_SNIS_Minas!A5394)</f>
        <v>0</v>
      </c>
    </row>
    <row r="5395" spans="1:14" x14ac:dyDescent="0.2">
      <c r="A5395">
        <v>311890</v>
      </c>
      <c r="B5395" t="s">
        <v>1046</v>
      </c>
      <c r="C5395" t="s">
        <v>98</v>
      </c>
      <c r="D5395">
        <v>2005</v>
      </c>
      <c r="E5395" t="s">
        <v>361</v>
      </c>
      <c r="F5395" t="s">
        <v>362</v>
      </c>
      <c r="H5395">
        <v>8566</v>
      </c>
      <c r="I5395">
        <v>5717</v>
      </c>
      <c r="J5395">
        <v>5407</v>
      </c>
      <c r="K5395">
        <v>5407</v>
      </c>
      <c r="L5395">
        <v>94.6</v>
      </c>
      <c r="M5395">
        <v>63.12</v>
      </c>
      <c r="N5395">
        <f>COUNTIF(Cod_Mun_Norte!B:B,DADOS_SNIS_Minas!A5395)</f>
        <v>0</v>
      </c>
    </row>
    <row r="5396" spans="1:14" x14ac:dyDescent="0.2">
      <c r="A5396">
        <v>311890</v>
      </c>
      <c r="B5396" t="s">
        <v>1046</v>
      </c>
      <c r="C5396" t="s">
        <v>98</v>
      </c>
      <c r="D5396">
        <v>2004</v>
      </c>
      <c r="E5396" t="s">
        <v>361</v>
      </c>
      <c r="F5396" t="s">
        <v>362</v>
      </c>
      <c r="H5396">
        <v>8558</v>
      </c>
      <c r="I5396">
        <v>5712</v>
      </c>
      <c r="N5396">
        <f>COUNTIF(Cod_Mun_Norte!B:B,DADOS_SNIS_Minas!A5396)</f>
        <v>0</v>
      </c>
    </row>
    <row r="5397" spans="1:14" x14ac:dyDescent="0.2">
      <c r="A5397">
        <v>311890</v>
      </c>
      <c r="B5397" t="s">
        <v>1046</v>
      </c>
      <c r="C5397" t="s">
        <v>98</v>
      </c>
      <c r="D5397">
        <v>2003</v>
      </c>
      <c r="E5397" t="s">
        <v>361</v>
      </c>
      <c r="F5397" t="s">
        <v>362</v>
      </c>
      <c r="H5397">
        <v>8544</v>
      </c>
      <c r="I5397">
        <v>5703</v>
      </c>
      <c r="N5397">
        <f>COUNTIF(Cod_Mun_Norte!B:B,DADOS_SNIS_Minas!A5397)</f>
        <v>0</v>
      </c>
    </row>
    <row r="5398" spans="1:14" x14ac:dyDescent="0.2">
      <c r="A5398">
        <v>311890</v>
      </c>
      <c r="B5398" t="s">
        <v>1046</v>
      </c>
      <c r="C5398" t="s">
        <v>98</v>
      </c>
      <c r="D5398">
        <v>2002</v>
      </c>
      <c r="E5398" t="s">
        <v>361</v>
      </c>
      <c r="F5398" t="s">
        <v>362</v>
      </c>
      <c r="H5398">
        <v>8537</v>
      </c>
      <c r="I5398">
        <v>5698</v>
      </c>
      <c r="N5398">
        <f>COUNTIF(Cod_Mun_Norte!B:B,DADOS_SNIS_Minas!A5398)</f>
        <v>0</v>
      </c>
    </row>
    <row r="5399" spans="1:14" x14ac:dyDescent="0.2">
      <c r="A5399">
        <v>311890</v>
      </c>
      <c r="B5399" t="s">
        <v>1046</v>
      </c>
      <c r="C5399" t="s">
        <v>98</v>
      </c>
      <c r="D5399">
        <v>2001</v>
      </c>
      <c r="E5399" t="s">
        <v>361</v>
      </c>
      <c r="F5399" t="s">
        <v>362</v>
      </c>
      <c r="H5399">
        <v>8528</v>
      </c>
      <c r="I5399">
        <v>5692</v>
      </c>
      <c r="N5399">
        <f>COUNTIF(Cod_Mun_Norte!B:B,DADOS_SNIS_Minas!A5399)</f>
        <v>0</v>
      </c>
    </row>
    <row r="5400" spans="1:14" x14ac:dyDescent="0.2">
      <c r="A5400">
        <v>311890</v>
      </c>
      <c r="B5400" t="s">
        <v>1046</v>
      </c>
      <c r="C5400" t="s">
        <v>98</v>
      </c>
      <c r="D5400">
        <v>2000</v>
      </c>
      <c r="E5400" t="s">
        <v>361</v>
      </c>
      <c r="F5400" t="s">
        <v>362</v>
      </c>
      <c r="H5400">
        <v>8522</v>
      </c>
      <c r="I5400">
        <v>5688</v>
      </c>
      <c r="N5400">
        <f>COUNTIF(Cod_Mun_Norte!B:B,DADOS_SNIS_Minas!A5400)</f>
        <v>0</v>
      </c>
    </row>
    <row r="5401" spans="1:14" x14ac:dyDescent="0.2">
      <c r="A5401">
        <v>311890</v>
      </c>
      <c r="B5401" t="s">
        <v>1046</v>
      </c>
      <c r="C5401" t="s">
        <v>98</v>
      </c>
      <c r="D5401">
        <v>1999</v>
      </c>
      <c r="E5401" t="s">
        <v>361</v>
      </c>
      <c r="F5401" t="s">
        <v>362</v>
      </c>
      <c r="H5401">
        <v>9129</v>
      </c>
      <c r="I5401">
        <v>5734</v>
      </c>
      <c r="N5401">
        <f>COUNTIF(Cod_Mun_Norte!B:B,DADOS_SNIS_Minas!A5401)</f>
        <v>0</v>
      </c>
    </row>
    <row r="5402" spans="1:14" x14ac:dyDescent="0.2">
      <c r="A5402">
        <v>311890</v>
      </c>
      <c r="B5402" t="s">
        <v>1046</v>
      </c>
      <c r="C5402" t="s">
        <v>98</v>
      </c>
      <c r="D5402">
        <v>1998</v>
      </c>
      <c r="E5402" t="s">
        <v>361</v>
      </c>
      <c r="F5402" t="s">
        <v>362</v>
      </c>
      <c r="H5402">
        <v>9046</v>
      </c>
      <c r="I5402">
        <v>5682</v>
      </c>
      <c r="N5402">
        <f>COUNTIF(Cod_Mun_Norte!B:B,DADOS_SNIS_Minas!A5402)</f>
        <v>0</v>
      </c>
    </row>
    <row r="5403" spans="1:14" x14ac:dyDescent="0.2">
      <c r="A5403">
        <v>311890</v>
      </c>
      <c r="B5403" t="s">
        <v>1046</v>
      </c>
      <c r="C5403" t="s">
        <v>98</v>
      </c>
      <c r="D5403">
        <v>1997</v>
      </c>
      <c r="H5403">
        <v>8963</v>
      </c>
      <c r="I5403">
        <v>5630</v>
      </c>
      <c r="N5403">
        <f>COUNTIF(Cod_Mun_Norte!B:B,DADOS_SNIS_Minas!A5403)</f>
        <v>0</v>
      </c>
    </row>
    <row r="5404" spans="1:14" x14ac:dyDescent="0.2">
      <c r="A5404">
        <v>311890</v>
      </c>
      <c r="B5404" t="s">
        <v>1046</v>
      </c>
      <c r="C5404" t="s">
        <v>98</v>
      </c>
      <c r="D5404">
        <v>1996</v>
      </c>
      <c r="H5404">
        <v>8865</v>
      </c>
      <c r="I5404">
        <v>5568</v>
      </c>
      <c r="N5404">
        <f>COUNTIF(Cod_Mun_Norte!B:B,DADOS_SNIS_Minas!A5404)</f>
        <v>0</v>
      </c>
    </row>
    <row r="5405" spans="1:14" x14ac:dyDescent="0.2">
      <c r="A5405">
        <v>311890</v>
      </c>
      <c r="B5405" t="s">
        <v>1046</v>
      </c>
      <c r="C5405" t="s">
        <v>98</v>
      </c>
      <c r="D5405">
        <v>1995</v>
      </c>
      <c r="H5405">
        <v>8545</v>
      </c>
      <c r="I5405">
        <v>5367</v>
      </c>
      <c r="N5405">
        <f>COUNTIF(Cod_Mun_Norte!B:B,DADOS_SNIS_Minas!A5405)</f>
        <v>0</v>
      </c>
    </row>
    <row r="5406" spans="1:14" x14ac:dyDescent="0.2">
      <c r="A5406">
        <v>311900</v>
      </c>
      <c r="B5406" t="s">
        <v>1049</v>
      </c>
      <c r="C5406" t="s">
        <v>98</v>
      </c>
      <c r="D5406">
        <v>2020</v>
      </c>
      <c r="E5406" t="s">
        <v>1050</v>
      </c>
      <c r="F5406" t="s">
        <v>357</v>
      </c>
      <c r="G5406" t="s">
        <v>383</v>
      </c>
      <c r="H5406">
        <v>3542</v>
      </c>
      <c r="I5406">
        <v>2843</v>
      </c>
      <c r="J5406">
        <v>2532</v>
      </c>
      <c r="K5406">
        <v>2532</v>
      </c>
      <c r="L5406">
        <v>89.1</v>
      </c>
      <c r="M5406">
        <v>71.489999999999995</v>
      </c>
      <c r="N5406">
        <f>COUNTIF(Cod_Mun_Norte!B:B,DADOS_SNIS_Minas!A5406)</f>
        <v>0</v>
      </c>
    </row>
    <row r="5407" spans="1:14" x14ac:dyDescent="0.2">
      <c r="A5407">
        <v>311900</v>
      </c>
      <c r="B5407" t="s">
        <v>1049</v>
      </c>
      <c r="C5407" t="s">
        <v>98</v>
      </c>
      <c r="D5407">
        <v>2019</v>
      </c>
      <c r="E5407" t="s">
        <v>1051</v>
      </c>
      <c r="F5407" t="s">
        <v>364</v>
      </c>
      <c r="G5407" t="s">
        <v>368</v>
      </c>
      <c r="H5407">
        <v>3538</v>
      </c>
      <c r="I5407">
        <v>2840</v>
      </c>
      <c r="J5407">
        <v>2504</v>
      </c>
      <c r="K5407">
        <v>2504</v>
      </c>
      <c r="L5407">
        <v>88.2</v>
      </c>
      <c r="M5407">
        <v>70.77</v>
      </c>
      <c r="N5407">
        <f>COUNTIF(Cod_Mun_Norte!B:B,DADOS_SNIS_Minas!A5407)</f>
        <v>0</v>
      </c>
    </row>
    <row r="5408" spans="1:14" x14ac:dyDescent="0.2">
      <c r="A5408">
        <v>311900</v>
      </c>
      <c r="B5408" t="s">
        <v>1049</v>
      </c>
      <c r="C5408" t="s">
        <v>98</v>
      </c>
      <c r="D5408">
        <v>2018</v>
      </c>
      <c r="E5408" t="s">
        <v>1051</v>
      </c>
      <c r="F5408" t="s">
        <v>364</v>
      </c>
      <c r="H5408">
        <v>3534</v>
      </c>
      <c r="I5408">
        <v>2836</v>
      </c>
      <c r="J5408">
        <v>2535</v>
      </c>
      <c r="K5408">
        <v>2535</v>
      </c>
      <c r="L5408">
        <v>89.4</v>
      </c>
      <c r="M5408">
        <v>71.73</v>
      </c>
      <c r="N5408">
        <f>COUNTIF(Cod_Mun_Norte!B:B,DADOS_SNIS_Minas!A5408)</f>
        <v>0</v>
      </c>
    </row>
    <row r="5409" spans="1:14" x14ac:dyDescent="0.2">
      <c r="A5409">
        <v>311900</v>
      </c>
      <c r="B5409" t="s">
        <v>1049</v>
      </c>
      <c r="C5409" t="s">
        <v>98</v>
      </c>
      <c r="D5409">
        <v>2017</v>
      </c>
      <c r="E5409" t="s">
        <v>1052</v>
      </c>
      <c r="F5409" t="s">
        <v>357</v>
      </c>
      <c r="H5409">
        <v>3587</v>
      </c>
      <c r="I5409">
        <v>2879</v>
      </c>
      <c r="J5409">
        <v>2544</v>
      </c>
      <c r="K5409">
        <v>2544</v>
      </c>
      <c r="L5409">
        <v>88.4</v>
      </c>
      <c r="M5409">
        <v>70.92</v>
      </c>
      <c r="N5409">
        <f>COUNTIF(Cod_Mun_Norte!B:B,DADOS_SNIS_Minas!A5409)</f>
        <v>0</v>
      </c>
    </row>
    <row r="5410" spans="1:14" x14ac:dyDescent="0.2">
      <c r="A5410">
        <v>311900</v>
      </c>
      <c r="B5410" t="s">
        <v>1049</v>
      </c>
      <c r="C5410" t="s">
        <v>98</v>
      </c>
      <c r="D5410">
        <v>2016</v>
      </c>
      <c r="E5410" t="s">
        <v>1051</v>
      </c>
      <c r="F5410" t="s">
        <v>364</v>
      </c>
      <c r="H5410">
        <v>3580</v>
      </c>
      <c r="I5410">
        <v>2873</v>
      </c>
      <c r="J5410">
        <v>2619</v>
      </c>
      <c r="K5410">
        <v>2619</v>
      </c>
      <c r="L5410">
        <v>91.2</v>
      </c>
      <c r="M5410">
        <v>73.16</v>
      </c>
      <c r="N5410">
        <f>COUNTIF(Cod_Mun_Norte!B:B,DADOS_SNIS_Minas!A5410)</f>
        <v>0</v>
      </c>
    </row>
    <row r="5411" spans="1:14" x14ac:dyDescent="0.2">
      <c r="A5411">
        <v>311900</v>
      </c>
      <c r="B5411" t="s">
        <v>1049</v>
      </c>
      <c r="C5411" t="s">
        <v>98</v>
      </c>
      <c r="D5411">
        <v>2015</v>
      </c>
      <c r="E5411" t="s">
        <v>361</v>
      </c>
      <c r="F5411" t="s">
        <v>362</v>
      </c>
      <c r="H5411">
        <v>3573</v>
      </c>
      <c r="I5411">
        <v>2868</v>
      </c>
      <c r="J5411">
        <v>2615</v>
      </c>
      <c r="K5411">
        <v>2615</v>
      </c>
      <c r="L5411">
        <v>91.2</v>
      </c>
      <c r="M5411">
        <v>73.19</v>
      </c>
      <c r="N5411">
        <f>COUNTIF(Cod_Mun_Norte!B:B,DADOS_SNIS_Minas!A5411)</f>
        <v>0</v>
      </c>
    </row>
    <row r="5412" spans="1:14" x14ac:dyDescent="0.2">
      <c r="A5412">
        <v>311900</v>
      </c>
      <c r="B5412" t="s">
        <v>1049</v>
      </c>
      <c r="C5412" t="s">
        <v>98</v>
      </c>
      <c r="D5412">
        <v>2014</v>
      </c>
      <c r="E5412" t="s">
        <v>361</v>
      </c>
      <c r="F5412" t="s">
        <v>362</v>
      </c>
      <c r="H5412">
        <v>3565</v>
      </c>
      <c r="I5412">
        <v>2861</v>
      </c>
      <c r="J5412">
        <v>2861</v>
      </c>
      <c r="K5412">
        <v>2861</v>
      </c>
      <c r="L5412">
        <v>100</v>
      </c>
      <c r="M5412">
        <v>80.25</v>
      </c>
      <c r="N5412">
        <f>COUNTIF(Cod_Mun_Norte!B:B,DADOS_SNIS_Minas!A5412)</f>
        <v>0</v>
      </c>
    </row>
    <row r="5413" spans="1:14" x14ac:dyDescent="0.2">
      <c r="A5413">
        <v>311900</v>
      </c>
      <c r="B5413" t="s">
        <v>1049</v>
      </c>
      <c r="C5413" t="s">
        <v>98</v>
      </c>
      <c r="D5413">
        <v>2013</v>
      </c>
      <c r="E5413" t="s">
        <v>361</v>
      </c>
      <c r="F5413" t="s">
        <v>362</v>
      </c>
      <c r="H5413">
        <v>3556</v>
      </c>
      <c r="I5413">
        <v>2854</v>
      </c>
      <c r="J5413">
        <v>2854</v>
      </c>
      <c r="K5413">
        <v>2854</v>
      </c>
      <c r="L5413">
        <v>100</v>
      </c>
      <c r="M5413">
        <v>80.260000000000005</v>
      </c>
      <c r="N5413">
        <f>COUNTIF(Cod_Mun_Norte!B:B,DADOS_SNIS_Minas!A5413)</f>
        <v>0</v>
      </c>
    </row>
    <row r="5414" spans="1:14" x14ac:dyDescent="0.2">
      <c r="A5414">
        <v>311900</v>
      </c>
      <c r="B5414" t="s">
        <v>1049</v>
      </c>
      <c r="C5414" t="s">
        <v>98</v>
      </c>
      <c r="D5414">
        <v>2012</v>
      </c>
      <c r="E5414" t="s">
        <v>1052</v>
      </c>
      <c r="F5414" t="s">
        <v>359</v>
      </c>
      <c r="H5414">
        <v>3447</v>
      </c>
      <c r="I5414">
        <v>2767</v>
      </c>
      <c r="J5414">
        <v>2767</v>
      </c>
      <c r="K5414">
        <v>2767</v>
      </c>
      <c r="L5414">
        <v>100</v>
      </c>
      <c r="M5414">
        <v>80.27</v>
      </c>
      <c r="N5414">
        <f>COUNTIF(Cod_Mun_Norte!B:B,DADOS_SNIS_Minas!A5414)</f>
        <v>0</v>
      </c>
    </row>
    <row r="5415" spans="1:14" x14ac:dyDescent="0.2">
      <c r="A5415">
        <v>311900</v>
      </c>
      <c r="B5415" t="s">
        <v>1049</v>
      </c>
      <c r="C5415" t="s">
        <v>98</v>
      </c>
      <c r="D5415">
        <v>2011</v>
      </c>
      <c r="E5415" t="s">
        <v>1052</v>
      </c>
      <c r="F5415" t="s">
        <v>359</v>
      </c>
      <c r="H5415">
        <v>3441</v>
      </c>
      <c r="I5415">
        <v>2762</v>
      </c>
      <c r="J5415">
        <v>2762</v>
      </c>
      <c r="K5415">
        <v>2762</v>
      </c>
      <c r="L5415">
        <v>100</v>
      </c>
      <c r="M5415">
        <v>80.27</v>
      </c>
      <c r="N5415">
        <f>COUNTIF(Cod_Mun_Norte!B:B,DADOS_SNIS_Minas!A5415)</f>
        <v>0</v>
      </c>
    </row>
    <row r="5416" spans="1:14" x14ac:dyDescent="0.2">
      <c r="A5416">
        <v>311900</v>
      </c>
      <c r="B5416" t="s">
        <v>1049</v>
      </c>
      <c r="C5416" t="s">
        <v>98</v>
      </c>
      <c r="D5416">
        <v>2010</v>
      </c>
      <c r="E5416" t="s">
        <v>1052</v>
      </c>
      <c r="F5416" t="s">
        <v>359</v>
      </c>
      <c r="H5416">
        <v>3435</v>
      </c>
      <c r="I5416">
        <v>2757</v>
      </c>
      <c r="J5416">
        <v>2757</v>
      </c>
      <c r="K5416">
        <v>2757</v>
      </c>
      <c r="L5416">
        <v>100</v>
      </c>
      <c r="M5416">
        <v>80.260000000000005</v>
      </c>
      <c r="N5416">
        <f>COUNTIF(Cod_Mun_Norte!B:B,DADOS_SNIS_Minas!A5416)</f>
        <v>0</v>
      </c>
    </row>
    <row r="5417" spans="1:14" x14ac:dyDescent="0.2">
      <c r="A5417">
        <v>311900</v>
      </c>
      <c r="B5417" t="s">
        <v>1049</v>
      </c>
      <c r="C5417" t="s">
        <v>98</v>
      </c>
      <c r="D5417">
        <v>2009</v>
      </c>
      <c r="E5417" t="s">
        <v>1051</v>
      </c>
      <c r="F5417" t="s">
        <v>364</v>
      </c>
      <c r="H5417">
        <v>3743</v>
      </c>
      <c r="I5417">
        <v>2974</v>
      </c>
      <c r="J5417">
        <v>3106</v>
      </c>
      <c r="K5417">
        <v>3106</v>
      </c>
      <c r="L5417">
        <v>100</v>
      </c>
      <c r="M5417">
        <v>82.98</v>
      </c>
      <c r="N5417">
        <f>COUNTIF(Cod_Mun_Norte!B:B,DADOS_SNIS_Minas!A5417)</f>
        <v>0</v>
      </c>
    </row>
    <row r="5418" spans="1:14" x14ac:dyDescent="0.2">
      <c r="A5418">
        <v>311900</v>
      </c>
      <c r="B5418" t="s">
        <v>1049</v>
      </c>
      <c r="C5418" t="s">
        <v>98</v>
      </c>
      <c r="D5418">
        <v>2008</v>
      </c>
      <c r="E5418" t="s">
        <v>361</v>
      </c>
      <c r="F5418" t="s">
        <v>362</v>
      </c>
      <c r="H5418">
        <v>3710</v>
      </c>
      <c r="I5418">
        <v>2948</v>
      </c>
      <c r="J5418">
        <v>3058</v>
      </c>
      <c r="K5418">
        <v>3058</v>
      </c>
      <c r="L5418">
        <v>100</v>
      </c>
      <c r="M5418">
        <v>82.43</v>
      </c>
      <c r="N5418">
        <f>COUNTIF(Cod_Mun_Norte!B:B,DADOS_SNIS_Minas!A5418)</f>
        <v>0</v>
      </c>
    </row>
    <row r="5419" spans="1:14" x14ac:dyDescent="0.2">
      <c r="A5419">
        <v>311900</v>
      </c>
      <c r="B5419" t="s">
        <v>1049</v>
      </c>
      <c r="C5419" t="s">
        <v>98</v>
      </c>
      <c r="D5419">
        <v>2007</v>
      </c>
      <c r="E5419" t="s">
        <v>361</v>
      </c>
      <c r="F5419" t="s">
        <v>362</v>
      </c>
      <c r="H5419">
        <v>3570</v>
      </c>
      <c r="I5419">
        <v>2837</v>
      </c>
      <c r="J5419">
        <v>3031</v>
      </c>
      <c r="K5419">
        <v>3031</v>
      </c>
      <c r="L5419">
        <v>100</v>
      </c>
      <c r="M5419">
        <v>84.9</v>
      </c>
      <c r="N5419">
        <f>COUNTIF(Cod_Mun_Norte!B:B,DADOS_SNIS_Minas!A5419)</f>
        <v>0</v>
      </c>
    </row>
    <row r="5420" spans="1:14" x14ac:dyDescent="0.2">
      <c r="A5420">
        <v>311900</v>
      </c>
      <c r="B5420" t="s">
        <v>1049</v>
      </c>
      <c r="C5420" t="s">
        <v>98</v>
      </c>
      <c r="D5420">
        <v>2006</v>
      </c>
      <c r="E5420" t="s">
        <v>361</v>
      </c>
      <c r="F5420" t="s">
        <v>362</v>
      </c>
      <c r="H5420">
        <v>3602</v>
      </c>
      <c r="I5420">
        <v>2900</v>
      </c>
      <c r="J5420">
        <v>2974</v>
      </c>
      <c r="K5420">
        <v>2974</v>
      </c>
      <c r="L5420">
        <v>100</v>
      </c>
      <c r="M5420">
        <v>82.57</v>
      </c>
      <c r="N5420">
        <f>COUNTIF(Cod_Mun_Norte!B:B,DADOS_SNIS_Minas!A5420)</f>
        <v>0</v>
      </c>
    </row>
    <row r="5421" spans="1:14" x14ac:dyDescent="0.2">
      <c r="A5421">
        <v>311900</v>
      </c>
      <c r="B5421" t="s">
        <v>1049</v>
      </c>
      <c r="C5421" t="s">
        <v>98</v>
      </c>
      <c r="D5421">
        <v>2005</v>
      </c>
      <c r="E5421" t="s">
        <v>361</v>
      </c>
      <c r="F5421" t="s">
        <v>362</v>
      </c>
      <c r="H5421">
        <v>3565</v>
      </c>
      <c r="I5421">
        <v>2870</v>
      </c>
      <c r="J5421">
        <v>2890</v>
      </c>
      <c r="K5421">
        <v>2890</v>
      </c>
      <c r="L5421">
        <v>100</v>
      </c>
      <c r="M5421">
        <v>81.069999999999993</v>
      </c>
      <c r="N5421">
        <f>COUNTIF(Cod_Mun_Norte!B:B,DADOS_SNIS_Minas!A5421)</f>
        <v>0</v>
      </c>
    </row>
    <row r="5422" spans="1:14" x14ac:dyDescent="0.2">
      <c r="A5422">
        <v>311900</v>
      </c>
      <c r="B5422" t="s">
        <v>1049</v>
      </c>
      <c r="C5422" t="s">
        <v>98</v>
      </c>
      <c r="D5422">
        <v>2004</v>
      </c>
      <c r="E5422" t="s">
        <v>361</v>
      </c>
      <c r="F5422" t="s">
        <v>362</v>
      </c>
      <c r="H5422">
        <v>3528</v>
      </c>
      <c r="I5422">
        <v>2840</v>
      </c>
      <c r="N5422">
        <f>COUNTIF(Cod_Mun_Norte!B:B,DADOS_SNIS_Minas!A5422)</f>
        <v>0</v>
      </c>
    </row>
    <row r="5423" spans="1:14" x14ac:dyDescent="0.2">
      <c r="A5423">
        <v>311900</v>
      </c>
      <c r="B5423" t="s">
        <v>1049</v>
      </c>
      <c r="C5423" t="s">
        <v>98</v>
      </c>
      <c r="D5423">
        <v>2003</v>
      </c>
      <c r="E5423" t="s">
        <v>361</v>
      </c>
      <c r="F5423" t="s">
        <v>362</v>
      </c>
      <c r="H5423">
        <v>3460</v>
      </c>
      <c r="I5423">
        <v>2785</v>
      </c>
      <c r="N5423">
        <f>COUNTIF(Cod_Mun_Norte!B:B,DADOS_SNIS_Minas!A5423)</f>
        <v>0</v>
      </c>
    </row>
    <row r="5424" spans="1:14" x14ac:dyDescent="0.2">
      <c r="A5424">
        <v>311900</v>
      </c>
      <c r="B5424" t="s">
        <v>1049</v>
      </c>
      <c r="C5424" t="s">
        <v>98</v>
      </c>
      <c r="D5424">
        <v>2002</v>
      </c>
      <c r="E5424" t="s">
        <v>361</v>
      </c>
      <c r="F5424" t="s">
        <v>362</v>
      </c>
      <c r="H5424">
        <v>3428</v>
      </c>
      <c r="I5424">
        <v>2760</v>
      </c>
      <c r="N5424">
        <f>COUNTIF(Cod_Mun_Norte!B:B,DADOS_SNIS_Minas!A5424)</f>
        <v>0</v>
      </c>
    </row>
    <row r="5425" spans="1:14" x14ac:dyDescent="0.2">
      <c r="A5425">
        <v>311900</v>
      </c>
      <c r="B5425" t="s">
        <v>1049</v>
      </c>
      <c r="C5425" t="s">
        <v>98</v>
      </c>
      <c r="D5425">
        <v>2001</v>
      </c>
      <c r="E5425" t="s">
        <v>361</v>
      </c>
      <c r="F5425" t="s">
        <v>362</v>
      </c>
      <c r="H5425">
        <v>3398</v>
      </c>
      <c r="I5425">
        <v>2735</v>
      </c>
      <c r="N5425">
        <f>COUNTIF(Cod_Mun_Norte!B:B,DADOS_SNIS_Minas!A5425)</f>
        <v>0</v>
      </c>
    </row>
    <row r="5426" spans="1:14" x14ac:dyDescent="0.2">
      <c r="A5426">
        <v>311900</v>
      </c>
      <c r="B5426" t="s">
        <v>1049</v>
      </c>
      <c r="C5426" t="s">
        <v>98</v>
      </c>
      <c r="D5426">
        <v>2000</v>
      </c>
      <c r="E5426" t="s">
        <v>361</v>
      </c>
      <c r="F5426" t="s">
        <v>362</v>
      </c>
      <c r="H5426">
        <v>3359</v>
      </c>
      <c r="I5426">
        <v>2704</v>
      </c>
      <c r="N5426">
        <f>COUNTIF(Cod_Mun_Norte!B:B,DADOS_SNIS_Minas!A5426)</f>
        <v>0</v>
      </c>
    </row>
    <row r="5427" spans="1:14" x14ac:dyDescent="0.2">
      <c r="A5427">
        <v>311900</v>
      </c>
      <c r="B5427" t="s">
        <v>1049</v>
      </c>
      <c r="C5427" t="s">
        <v>98</v>
      </c>
      <c r="D5427">
        <v>1999</v>
      </c>
      <c r="E5427" t="s">
        <v>361</v>
      </c>
      <c r="F5427" t="s">
        <v>362</v>
      </c>
      <c r="H5427">
        <v>3320</v>
      </c>
      <c r="I5427">
        <v>2499</v>
      </c>
      <c r="N5427">
        <f>COUNTIF(Cod_Mun_Norte!B:B,DADOS_SNIS_Minas!A5427)</f>
        <v>0</v>
      </c>
    </row>
    <row r="5428" spans="1:14" x14ac:dyDescent="0.2">
      <c r="A5428">
        <v>311900</v>
      </c>
      <c r="B5428" t="s">
        <v>1049</v>
      </c>
      <c r="C5428" t="s">
        <v>98</v>
      </c>
      <c r="D5428">
        <v>1998</v>
      </c>
      <c r="E5428" t="s">
        <v>361</v>
      </c>
      <c r="F5428" t="s">
        <v>362</v>
      </c>
      <c r="H5428">
        <v>3291</v>
      </c>
      <c r="I5428">
        <v>2477</v>
      </c>
      <c r="N5428">
        <f>COUNTIF(Cod_Mun_Norte!B:B,DADOS_SNIS_Minas!A5428)</f>
        <v>0</v>
      </c>
    </row>
    <row r="5429" spans="1:14" x14ac:dyDescent="0.2">
      <c r="A5429">
        <v>311900</v>
      </c>
      <c r="B5429" t="s">
        <v>1049</v>
      </c>
      <c r="C5429" t="s">
        <v>98</v>
      </c>
      <c r="D5429">
        <v>1997</v>
      </c>
      <c r="H5429">
        <v>3261</v>
      </c>
      <c r="I5429">
        <v>2454</v>
      </c>
      <c r="N5429">
        <f>COUNTIF(Cod_Mun_Norte!B:B,DADOS_SNIS_Minas!A5429)</f>
        <v>0</v>
      </c>
    </row>
    <row r="5430" spans="1:14" x14ac:dyDescent="0.2">
      <c r="A5430">
        <v>311900</v>
      </c>
      <c r="B5430" t="s">
        <v>1049</v>
      </c>
      <c r="C5430" t="s">
        <v>98</v>
      </c>
      <c r="D5430">
        <v>1996</v>
      </c>
      <c r="H5430">
        <v>3226</v>
      </c>
      <c r="I5430">
        <v>2428</v>
      </c>
      <c r="N5430">
        <f>COUNTIF(Cod_Mun_Norte!B:B,DADOS_SNIS_Minas!A5430)</f>
        <v>0</v>
      </c>
    </row>
    <row r="5431" spans="1:14" x14ac:dyDescent="0.2">
      <c r="A5431">
        <v>311900</v>
      </c>
      <c r="B5431" t="s">
        <v>1049</v>
      </c>
      <c r="C5431" t="s">
        <v>98</v>
      </c>
      <c r="D5431">
        <v>1995</v>
      </c>
      <c r="H5431">
        <v>3130</v>
      </c>
      <c r="I5431">
        <v>2356</v>
      </c>
      <c r="N5431">
        <f>COUNTIF(Cod_Mun_Norte!B:B,DADOS_SNIS_Minas!A5431)</f>
        <v>0</v>
      </c>
    </row>
    <row r="5432" spans="1:14" x14ac:dyDescent="0.2">
      <c r="A5432">
        <v>311910</v>
      </c>
      <c r="B5432" t="s">
        <v>1053</v>
      </c>
      <c r="C5432" t="s">
        <v>98</v>
      </c>
      <c r="D5432">
        <v>2020</v>
      </c>
      <c r="E5432" t="s">
        <v>361</v>
      </c>
      <c r="F5432" t="s">
        <v>99</v>
      </c>
      <c r="G5432" t="s">
        <v>119</v>
      </c>
      <c r="H5432">
        <v>23668</v>
      </c>
      <c r="I5432">
        <v>20976</v>
      </c>
      <c r="J5432">
        <v>18565</v>
      </c>
      <c r="K5432">
        <v>18565</v>
      </c>
      <c r="L5432">
        <v>88.5</v>
      </c>
      <c r="M5432">
        <v>78.44</v>
      </c>
      <c r="N5432">
        <f>COUNTIF(Cod_Mun_Norte!B:B,DADOS_SNIS_Minas!A5432)</f>
        <v>0</v>
      </c>
    </row>
    <row r="5433" spans="1:14" x14ac:dyDescent="0.2">
      <c r="A5433">
        <v>311910</v>
      </c>
      <c r="B5433" t="s">
        <v>1053</v>
      </c>
      <c r="C5433" t="s">
        <v>98</v>
      </c>
      <c r="D5433">
        <v>2019</v>
      </c>
      <c r="E5433" t="s">
        <v>361</v>
      </c>
      <c r="F5433" t="s">
        <v>99</v>
      </c>
      <c r="G5433" t="s">
        <v>119</v>
      </c>
      <c r="H5433">
        <v>23731</v>
      </c>
      <c r="I5433">
        <v>21032</v>
      </c>
      <c r="J5433">
        <v>18336</v>
      </c>
      <c r="K5433">
        <v>18336</v>
      </c>
      <c r="L5433">
        <v>87.2</v>
      </c>
      <c r="M5433">
        <v>77.27</v>
      </c>
      <c r="N5433">
        <f>COUNTIF(Cod_Mun_Norte!B:B,DADOS_SNIS_Minas!A5433)</f>
        <v>0</v>
      </c>
    </row>
    <row r="5434" spans="1:14" x14ac:dyDescent="0.2">
      <c r="A5434">
        <v>311910</v>
      </c>
      <c r="B5434" t="s">
        <v>1053</v>
      </c>
      <c r="C5434" t="s">
        <v>98</v>
      </c>
      <c r="D5434">
        <v>2018</v>
      </c>
      <c r="E5434" t="s">
        <v>361</v>
      </c>
      <c r="F5434" t="s">
        <v>99</v>
      </c>
      <c r="H5434">
        <v>23797</v>
      </c>
      <c r="I5434">
        <v>21090</v>
      </c>
      <c r="J5434">
        <v>18514</v>
      </c>
      <c r="K5434">
        <v>18514</v>
      </c>
      <c r="L5434">
        <v>87.8</v>
      </c>
      <c r="M5434">
        <v>77.8</v>
      </c>
      <c r="N5434">
        <f>COUNTIF(Cod_Mun_Norte!B:B,DADOS_SNIS_Minas!A5434)</f>
        <v>0</v>
      </c>
    </row>
    <row r="5435" spans="1:14" x14ac:dyDescent="0.2">
      <c r="A5435">
        <v>311910</v>
      </c>
      <c r="B5435" t="s">
        <v>1053</v>
      </c>
      <c r="C5435" t="s">
        <v>98</v>
      </c>
      <c r="D5435">
        <v>2017</v>
      </c>
      <c r="E5435" t="s">
        <v>361</v>
      </c>
      <c r="F5435" t="s">
        <v>99</v>
      </c>
      <c r="H5435">
        <v>24384</v>
      </c>
      <c r="I5435">
        <v>21611</v>
      </c>
      <c r="J5435">
        <v>18368</v>
      </c>
      <c r="K5435">
        <v>18368</v>
      </c>
      <c r="L5435">
        <v>85</v>
      </c>
      <c r="M5435">
        <v>75.33</v>
      </c>
      <c r="N5435">
        <f>COUNTIF(Cod_Mun_Norte!B:B,DADOS_SNIS_Minas!A5435)</f>
        <v>0</v>
      </c>
    </row>
    <row r="5436" spans="1:14" x14ac:dyDescent="0.2">
      <c r="A5436">
        <v>311910</v>
      </c>
      <c r="B5436" t="s">
        <v>1053</v>
      </c>
      <c r="C5436" t="s">
        <v>98</v>
      </c>
      <c r="D5436">
        <v>2016</v>
      </c>
      <c r="E5436" t="s">
        <v>361</v>
      </c>
      <c r="F5436" t="s">
        <v>99</v>
      </c>
      <c r="H5436">
        <v>24407</v>
      </c>
      <c r="I5436">
        <v>21631</v>
      </c>
      <c r="J5436">
        <v>18623</v>
      </c>
      <c r="K5436">
        <v>18623</v>
      </c>
      <c r="L5436">
        <v>86.1</v>
      </c>
      <c r="M5436">
        <v>76.3</v>
      </c>
      <c r="N5436">
        <f>COUNTIF(Cod_Mun_Norte!B:B,DADOS_SNIS_Minas!A5436)</f>
        <v>0</v>
      </c>
    </row>
    <row r="5437" spans="1:14" x14ac:dyDescent="0.2">
      <c r="A5437">
        <v>311910</v>
      </c>
      <c r="B5437" t="s">
        <v>1053</v>
      </c>
      <c r="C5437" t="s">
        <v>98</v>
      </c>
      <c r="D5437">
        <v>2015</v>
      </c>
      <c r="E5437" t="s">
        <v>1054</v>
      </c>
      <c r="F5437" t="s">
        <v>367</v>
      </c>
      <c r="H5437">
        <v>24432</v>
      </c>
      <c r="I5437">
        <v>21653</v>
      </c>
      <c r="J5437">
        <v>18685</v>
      </c>
      <c r="K5437">
        <v>18685</v>
      </c>
      <c r="L5437">
        <v>86.3</v>
      </c>
      <c r="M5437">
        <v>76.48</v>
      </c>
      <c r="N5437">
        <f>COUNTIF(Cod_Mun_Norte!B:B,DADOS_SNIS_Minas!A5437)</f>
        <v>0</v>
      </c>
    </row>
    <row r="5438" spans="1:14" x14ac:dyDescent="0.2">
      <c r="A5438">
        <v>311910</v>
      </c>
      <c r="B5438" t="s">
        <v>1053</v>
      </c>
      <c r="C5438" t="s">
        <v>98</v>
      </c>
      <c r="D5438">
        <v>2014</v>
      </c>
      <c r="E5438" t="s">
        <v>1054</v>
      </c>
      <c r="F5438" t="s">
        <v>367</v>
      </c>
      <c r="H5438">
        <v>24457</v>
      </c>
      <c r="I5438">
        <v>21675</v>
      </c>
      <c r="J5438">
        <v>21675</v>
      </c>
      <c r="K5438">
        <v>21675</v>
      </c>
      <c r="L5438">
        <v>100</v>
      </c>
      <c r="M5438">
        <v>88.62</v>
      </c>
      <c r="N5438">
        <f>COUNTIF(Cod_Mun_Norte!B:B,DADOS_SNIS_Minas!A5438)</f>
        <v>0</v>
      </c>
    </row>
    <row r="5439" spans="1:14" x14ac:dyDescent="0.2">
      <c r="A5439">
        <v>311910</v>
      </c>
      <c r="B5439" t="s">
        <v>1053</v>
      </c>
      <c r="C5439" t="s">
        <v>98</v>
      </c>
      <c r="D5439">
        <v>2013</v>
      </c>
      <c r="E5439" t="s">
        <v>1054</v>
      </c>
      <c r="F5439" t="s">
        <v>367</v>
      </c>
      <c r="H5439">
        <v>24484</v>
      </c>
      <c r="I5439">
        <v>21699</v>
      </c>
      <c r="J5439">
        <v>21699</v>
      </c>
      <c r="K5439">
        <v>21699</v>
      </c>
      <c r="L5439">
        <v>100</v>
      </c>
      <c r="M5439">
        <v>88.63</v>
      </c>
      <c r="N5439">
        <f>COUNTIF(Cod_Mun_Norte!B:B,DADOS_SNIS_Minas!A5439)</f>
        <v>0</v>
      </c>
    </row>
    <row r="5440" spans="1:14" x14ac:dyDescent="0.2">
      <c r="A5440">
        <v>311910</v>
      </c>
      <c r="B5440" t="s">
        <v>1053</v>
      </c>
      <c r="C5440" t="s">
        <v>98</v>
      </c>
      <c r="D5440">
        <v>2012</v>
      </c>
      <c r="E5440" t="s">
        <v>1054</v>
      </c>
      <c r="F5440" t="s">
        <v>367</v>
      </c>
      <c r="H5440">
        <v>23819</v>
      </c>
      <c r="I5440">
        <v>21110</v>
      </c>
      <c r="J5440">
        <v>21110</v>
      </c>
      <c r="K5440">
        <v>21110</v>
      </c>
      <c r="L5440">
        <v>100</v>
      </c>
      <c r="M5440">
        <v>88.63</v>
      </c>
      <c r="N5440">
        <f>COUNTIF(Cod_Mun_Norte!B:B,DADOS_SNIS_Minas!A5440)</f>
        <v>0</v>
      </c>
    </row>
    <row r="5441" spans="1:14" x14ac:dyDescent="0.2">
      <c r="A5441">
        <v>311910</v>
      </c>
      <c r="B5441" t="s">
        <v>1053</v>
      </c>
      <c r="C5441" t="s">
        <v>98</v>
      </c>
      <c r="D5441">
        <v>2011</v>
      </c>
      <c r="E5441" t="s">
        <v>1054</v>
      </c>
      <c r="F5441" t="s">
        <v>367</v>
      </c>
      <c r="H5441">
        <v>23866</v>
      </c>
      <c r="I5441">
        <v>21151</v>
      </c>
      <c r="J5441">
        <v>21151</v>
      </c>
      <c r="K5441">
        <v>21151</v>
      </c>
      <c r="L5441">
        <v>100</v>
      </c>
      <c r="M5441">
        <v>88.62</v>
      </c>
      <c r="N5441">
        <f>COUNTIF(Cod_Mun_Norte!B:B,DADOS_SNIS_Minas!A5441)</f>
        <v>0</v>
      </c>
    </row>
    <row r="5442" spans="1:14" x14ac:dyDescent="0.2">
      <c r="A5442">
        <v>311910</v>
      </c>
      <c r="B5442" t="s">
        <v>1053</v>
      </c>
      <c r="C5442" t="s">
        <v>98</v>
      </c>
      <c r="D5442">
        <v>2010</v>
      </c>
      <c r="E5442" t="s">
        <v>1054</v>
      </c>
      <c r="F5442" t="s">
        <v>367</v>
      </c>
      <c r="H5442">
        <v>23914</v>
      </c>
      <c r="I5442">
        <v>21194</v>
      </c>
      <c r="J5442">
        <v>21194</v>
      </c>
      <c r="K5442">
        <v>21194</v>
      </c>
      <c r="L5442">
        <v>100</v>
      </c>
      <c r="M5442">
        <v>88.63</v>
      </c>
      <c r="N5442">
        <f>COUNTIF(Cod_Mun_Norte!B:B,DADOS_SNIS_Minas!A5442)</f>
        <v>0</v>
      </c>
    </row>
    <row r="5443" spans="1:14" x14ac:dyDescent="0.2">
      <c r="A5443">
        <v>311910</v>
      </c>
      <c r="B5443" t="s">
        <v>1053</v>
      </c>
      <c r="C5443" t="s">
        <v>98</v>
      </c>
      <c r="D5443">
        <v>2009</v>
      </c>
      <c r="E5443" t="s">
        <v>361</v>
      </c>
      <c r="F5443" t="s">
        <v>99</v>
      </c>
      <c r="H5443">
        <v>23048</v>
      </c>
      <c r="I5443">
        <v>20551</v>
      </c>
      <c r="J5443">
        <v>23881</v>
      </c>
      <c r="K5443">
        <v>23881</v>
      </c>
      <c r="L5443">
        <v>100</v>
      </c>
      <c r="M5443">
        <v>100</v>
      </c>
      <c r="N5443">
        <f>COUNTIF(Cod_Mun_Norte!B:B,DADOS_SNIS_Minas!A5443)</f>
        <v>0</v>
      </c>
    </row>
    <row r="5444" spans="1:14" x14ac:dyDescent="0.2">
      <c r="A5444">
        <v>311910</v>
      </c>
      <c r="B5444" t="s">
        <v>1053</v>
      </c>
      <c r="C5444" t="s">
        <v>98</v>
      </c>
      <c r="D5444">
        <v>2008</v>
      </c>
      <c r="E5444" t="s">
        <v>361</v>
      </c>
      <c r="F5444" t="s">
        <v>99</v>
      </c>
      <c r="H5444">
        <v>23206</v>
      </c>
      <c r="I5444">
        <v>20692</v>
      </c>
      <c r="J5444">
        <v>23505</v>
      </c>
      <c r="K5444">
        <v>23505</v>
      </c>
      <c r="L5444">
        <v>100</v>
      </c>
      <c r="M5444">
        <v>100</v>
      </c>
      <c r="N5444">
        <f>COUNTIF(Cod_Mun_Norte!B:B,DADOS_SNIS_Minas!A5444)</f>
        <v>0</v>
      </c>
    </row>
    <row r="5445" spans="1:14" x14ac:dyDescent="0.2">
      <c r="A5445">
        <v>311910</v>
      </c>
      <c r="B5445" t="s">
        <v>1053</v>
      </c>
      <c r="C5445" t="s">
        <v>98</v>
      </c>
      <c r="D5445">
        <v>2007</v>
      </c>
      <c r="E5445" t="s">
        <v>361</v>
      </c>
      <c r="F5445" t="s">
        <v>99</v>
      </c>
      <c r="H5445">
        <v>22741</v>
      </c>
      <c r="I5445">
        <v>20277</v>
      </c>
      <c r="J5445">
        <v>23125</v>
      </c>
      <c r="K5445">
        <v>23125</v>
      </c>
      <c r="L5445">
        <v>100</v>
      </c>
      <c r="M5445">
        <v>100</v>
      </c>
      <c r="N5445">
        <f>COUNTIF(Cod_Mun_Norte!B:B,DADOS_SNIS_Minas!A5445)</f>
        <v>0</v>
      </c>
    </row>
    <row r="5446" spans="1:14" x14ac:dyDescent="0.2">
      <c r="A5446">
        <v>311910</v>
      </c>
      <c r="B5446" t="s">
        <v>1053</v>
      </c>
      <c r="C5446" t="s">
        <v>98</v>
      </c>
      <c r="D5446">
        <v>2006</v>
      </c>
      <c r="E5446" t="s">
        <v>361</v>
      </c>
      <c r="F5446" t="s">
        <v>99</v>
      </c>
      <c r="H5446">
        <v>24139</v>
      </c>
      <c r="I5446">
        <v>21094</v>
      </c>
      <c r="J5446">
        <v>22211</v>
      </c>
      <c r="K5446">
        <v>22211</v>
      </c>
      <c r="L5446">
        <v>100</v>
      </c>
      <c r="M5446">
        <v>92.01</v>
      </c>
      <c r="N5446">
        <f>COUNTIF(Cod_Mun_Norte!B:B,DADOS_SNIS_Minas!A5446)</f>
        <v>0</v>
      </c>
    </row>
    <row r="5447" spans="1:14" x14ac:dyDescent="0.2">
      <c r="A5447">
        <v>311910</v>
      </c>
      <c r="B5447" t="s">
        <v>1053</v>
      </c>
      <c r="C5447" t="s">
        <v>98</v>
      </c>
      <c r="D5447">
        <v>2005</v>
      </c>
      <c r="E5447" t="s">
        <v>361</v>
      </c>
      <c r="F5447" t="s">
        <v>99</v>
      </c>
      <c r="H5447">
        <v>24201</v>
      </c>
      <c r="I5447">
        <v>21149</v>
      </c>
      <c r="J5447">
        <v>22118</v>
      </c>
      <c r="K5447">
        <v>22118</v>
      </c>
      <c r="L5447">
        <v>100</v>
      </c>
      <c r="M5447">
        <v>91.39</v>
      </c>
      <c r="N5447">
        <f>COUNTIF(Cod_Mun_Norte!B:B,DADOS_SNIS_Minas!A5447)</f>
        <v>0</v>
      </c>
    </row>
    <row r="5448" spans="1:14" x14ac:dyDescent="0.2">
      <c r="A5448">
        <v>311910</v>
      </c>
      <c r="B5448" t="s">
        <v>1053</v>
      </c>
      <c r="C5448" t="s">
        <v>98</v>
      </c>
      <c r="D5448">
        <v>2004</v>
      </c>
      <c r="E5448" t="s">
        <v>361</v>
      </c>
      <c r="F5448" t="s">
        <v>99</v>
      </c>
      <c r="H5448">
        <v>24264</v>
      </c>
      <c r="I5448">
        <v>21204</v>
      </c>
      <c r="J5448">
        <v>21942</v>
      </c>
      <c r="K5448">
        <v>21942</v>
      </c>
      <c r="L5448">
        <v>100</v>
      </c>
      <c r="M5448">
        <v>90.43</v>
      </c>
      <c r="N5448">
        <f>COUNTIF(Cod_Mun_Norte!B:B,DADOS_SNIS_Minas!A5448)</f>
        <v>0</v>
      </c>
    </row>
    <row r="5449" spans="1:14" x14ac:dyDescent="0.2">
      <c r="A5449">
        <v>311910</v>
      </c>
      <c r="B5449" t="s">
        <v>1053</v>
      </c>
      <c r="C5449" t="s">
        <v>98</v>
      </c>
      <c r="D5449">
        <v>2003</v>
      </c>
      <c r="E5449" t="s">
        <v>361</v>
      </c>
      <c r="F5449" t="s">
        <v>99</v>
      </c>
      <c r="H5449">
        <v>24377</v>
      </c>
      <c r="I5449">
        <v>21302</v>
      </c>
      <c r="J5449">
        <v>21525</v>
      </c>
      <c r="K5449">
        <v>21525</v>
      </c>
      <c r="L5449">
        <v>100</v>
      </c>
      <c r="M5449">
        <v>88.3</v>
      </c>
      <c r="N5449">
        <f>COUNTIF(Cod_Mun_Norte!B:B,DADOS_SNIS_Minas!A5449)</f>
        <v>0</v>
      </c>
    </row>
    <row r="5450" spans="1:14" x14ac:dyDescent="0.2">
      <c r="A5450">
        <v>311910</v>
      </c>
      <c r="B5450" t="s">
        <v>1053</v>
      </c>
      <c r="C5450" t="s">
        <v>98</v>
      </c>
      <c r="D5450">
        <v>2002</v>
      </c>
      <c r="E5450" t="s">
        <v>361</v>
      </c>
      <c r="F5450" t="s">
        <v>99</v>
      </c>
      <c r="H5450">
        <v>24430</v>
      </c>
      <c r="I5450">
        <v>21349</v>
      </c>
      <c r="J5450">
        <v>21269</v>
      </c>
      <c r="K5450">
        <v>21269</v>
      </c>
      <c r="L5450">
        <v>99.6</v>
      </c>
      <c r="M5450">
        <v>87.06</v>
      </c>
      <c r="N5450">
        <f>COUNTIF(Cod_Mun_Norte!B:B,DADOS_SNIS_Minas!A5450)</f>
        <v>0</v>
      </c>
    </row>
    <row r="5451" spans="1:14" x14ac:dyDescent="0.2">
      <c r="A5451">
        <v>311910</v>
      </c>
      <c r="B5451" t="s">
        <v>1053</v>
      </c>
      <c r="C5451" t="s">
        <v>98</v>
      </c>
      <c r="D5451">
        <v>2001</v>
      </c>
      <c r="E5451" t="s">
        <v>361</v>
      </c>
      <c r="F5451" t="s">
        <v>99</v>
      </c>
      <c r="H5451">
        <v>24434</v>
      </c>
      <c r="I5451">
        <v>21352</v>
      </c>
      <c r="J5451">
        <v>20707</v>
      </c>
      <c r="K5451">
        <v>20707</v>
      </c>
      <c r="L5451">
        <v>97</v>
      </c>
      <c r="M5451">
        <v>84.75</v>
      </c>
      <c r="N5451">
        <f>COUNTIF(Cod_Mun_Norte!B:B,DADOS_SNIS_Minas!A5451)</f>
        <v>0</v>
      </c>
    </row>
    <row r="5452" spans="1:14" x14ac:dyDescent="0.2">
      <c r="A5452">
        <v>311910</v>
      </c>
      <c r="B5452" t="s">
        <v>1053</v>
      </c>
      <c r="C5452" t="s">
        <v>98</v>
      </c>
      <c r="D5452">
        <v>2000</v>
      </c>
      <c r="E5452" t="s">
        <v>361</v>
      </c>
      <c r="F5452" t="s">
        <v>99</v>
      </c>
      <c r="H5452">
        <v>24546</v>
      </c>
      <c r="I5452">
        <v>21450</v>
      </c>
      <c r="J5452">
        <v>20302</v>
      </c>
      <c r="L5452">
        <v>94.7</v>
      </c>
      <c r="N5452">
        <f>COUNTIF(Cod_Mun_Norte!B:B,DADOS_SNIS_Minas!A5452)</f>
        <v>0</v>
      </c>
    </row>
    <row r="5453" spans="1:14" x14ac:dyDescent="0.2">
      <c r="A5453">
        <v>311910</v>
      </c>
      <c r="B5453" t="s">
        <v>1053</v>
      </c>
      <c r="C5453" t="s">
        <v>98</v>
      </c>
      <c r="D5453">
        <v>1999</v>
      </c>
      <c r="E5453" t="s">
        <v>361</v>
      </c>
      <c r="F5453" t="s">
        <v>99</v>
      </c>
      <c r="H5453">
        <v>24460</v>
      </c>
      <c r="I5453">
        <v>20269</v>
      </c>
      <c r="N5453">
        <f>COUNTIF(Cod_Mun_Norte!B:B,DADOS_SNIS_Minas!A5453)</f>
        <v>0</v>
      </c>
    </row>
    <row r="5454" spans="1:14" x14ac:dyDescent="0.2">
      <c r="A5454">
        <v>311910</v>
      </c>
      <c r="B5454" t="s">
        <v>1053</v>
      </c>
      <c r="C5454" t="s">
        <v>98</v>
      </c>
      <c r="D5454">
        <v>1998</v>
      </c>
      <c r="E5454" t="s">
        <v>361</v>
      </c>
      <c r="F5454" t="s">
        <v>99</v>
      </c>
      <c r="H5454">
        <v>24529</v>
      </c>
      <c r="I5454">
        <v>20327</v>
      </c>
      <c r="N5454">
        <f>COUNTIF(Cod_Mun_Norte!B:B,DADOS_SNIS_Minas!A5454)</f>
        <v>0</v>
      </c>
    </row>
    <row r="5455" spans="1:14" x14ac:dyDescent="0.2">
      <c r="A5455">
        <v>311910</v>
      </c>
      <c r="B5455" t="s">
        <v>1053</v>
      </c>
      <c r="C5455" t="s">
        <v>98</v>
      </c>
      <c r="D5455">
        <v>1997</v>
      </c>
      <c r="H5455">
        <v>24597</v>
      </c>
      <c r="I5455">
        <v>20383</v>
      </c>
      <c r="N5455">
        <f>COUNTIF(Cod_Mun_Norte!B:B,DADOS_SNIS_Minas!A5455)</f>
        <v>0</v>
      </c>
    </row>
    <row r="5456" spans="1:14" x14ac:dyDescent="0.2">
      <c r="A5456">
        <v>311910</v>
      </c>
      <c r="B5456" t="s">
        <v>1053</v>
      </c>
      <c r="C5456" t="s">
        <v>98</v>
      </c>
      <c r="D5456">
        <v>1996</v>
      </c>
      <c r="H5456">
        <v>24678</v>
      </c>
      <c r="I5456">
        <v>20450</v>
      </c>
      <c r="N5456">
        <f>COUNTIF(Cod_Mun_Norte!B:B,DADOS_SNIS_Minas!A5456)</f>
        <v>0</v>
      </c>
    </row>
    <row r="5457" spans="1:14" x14ac:dyDescent="0.2">
      <c r="A5457">
        <v>311910</v>
      </c>
      <c r="B5457" t="s">
        <v>1053</v>
      </c>
      <c r="C5457" t="s">
        <v>98</v>
      </c>
      <c r="D5457">
        <v>1995</v>
      </c>
      <c r="H5457">
        <v>25346</v>
      </c>
      <c r="I5457">
        <v>21004</v>
      </c>
      <c r="N5457">
        <f>COUNTIF(Cod_Mun_Norte!B:B,DADOS_SNIS_Minas!A5457)</f>
        <v>0</v>
      </c>
    </row>
    <row r="5458" spans="1:14" x14ac:dyDescent="0.2">
      <c r="A5458">
        <v>311920</v>
      </c>
      <c r="B5458" t="s">
        <v>1055</v>
      </c>
      <c r="C5458" t="s">
        <v>98</v>
      </c>
      <c r="D5458">
        <v>2020</v>
      </c>
      <c r="E5458" t="s">
        <v>1056</v>
      </c>
      <c r="F5458" t="s">
        <v>357</v>
      </c>
      <c r="G5458" t="s">
        <v>383</v>
      </c>
      <c r="H5458">
        <v>9943</v>
      </c>
      <c r="I5458">
        <v>5016</v>
      </c>
      <c r="J5458">
        <v>5161</v>
      </c>
      <c r="K5458">
        <v>5016</v>
      </c>
      <c r="L5458">
        <v>100</v>
      </c>
      <c r="M5458">
        <v>51.91</v>
      </c>
      <c r="N5458">
        <f>COUNTIF(Cod_Mun_Norte!B:B,DADOS_SNIS_Minas!A5458)</f>
        <v>0</v>
      </c>
    </row>
    <row r="5459" spans="1:14" x14ac:dyDescent="0.2">
      <c r="A5459">
        <v>311920</v>
      </c>
      <c r="B5459" t="s">
        <v>1055</v>
      </c>
      <c r="C5459" t="s">
        <v>98</v>
      </c>
      <c r="D5459">
        <v>2019</v>
      </c>
      <c r="E5459" t="s">
        <v>361</v>
      </c>
      <c r="F5459" t="s">
        <v>362</v>
      </c>
      <c r="G5459" t="s">
        <v>119</v>
      </c>
      <c r="H5459">
        <v>9991</v>
      </c>
      <c r="I5459">
        <v>5040</v>
      </c>
      <c r="J5459">
        <v>5040</v>
      </c>
      <c r="K5459">
        <v>5040</v>
      </c>
      <c r="L5459">
        <v>100</v>
      </c>
      <c r="M5459">
        <v>50.45</v>
      </c>
      <c r="N5459">
        <f>COUNTIF(Cod_Mun_Norte!B:B,DADOS_SNIS_Minas!A5459)</f>
        <v>0</v>
      </c>
    </row>
    <row r="5460" spans="1:14" x14ac:dyDescent="0.2">
      <c r="A5460">
        <v>311920</v>
      </c>
      <c r="B5460" t="s">
        <v>1055</v>
      </c>
      <c r="C5460" t="s">
        <v>98</v>
      </c>
      <c r="D5460">
        <v>2018</v>
      </c>
      <c r="E5460" t="s">
        <v>361</v>
      </c>
      <c r="F5460" t="s">
        <v>362</v>
      </c>
      <c r="H5460">
        <v>10040</v>
      </c>
      <c r="I5460">
        <v>5065</v>
      </c>
      <c r="J5460">
        <v>5011</v>
      </c>
      <c r="K5460">
        <v>5011</v>
      </c>
      <c r="L5460">
        <v>98.9</v>
      </c>
      <c r="M5460">
        <v>49.91</v>
      </c>
      <c r="N5460">
        <f>COUNTIF(Cod_Mun_Norte!B:B,DADOS_SNIS_Minas!A5460)</f>
        <v>0</v>
      </c>
    </row>
    <row r="5461" spans="1:14" x14ac:dyDescent="0.2">
      <c r="A5461">
        <v>311920</v>
      </c>
      <c r="B5461" t="s">
        <v>1055</v>
      </c>
      <c r="C5461" t="s">
        <v>98</v>
      </c>
      <c r="D5461">
        <v>2017</v>
      </c>
      <c r="E5461" t="s">
        <v>361</v>
      </c>
      <c r="F5461" t="s">
        <v>362</v>
      </c>
      <c r="H5461">
        <v>10339</v>
      </c>
      <c r="I5461">
        <v>5216</v>
      </c>
      <c r="J5461">
        <v>4976</v>
      </c>
      <c r="K5461">
        <v>4976</v>
      </c>
      <c r="L5461">
        <v>95.4</v>
      </c>
      <c r="M5461">
        <v>48.13</v>
      </c>
      <c r="N5461">
        <f>COUNTIF(Cod_Mun_Norte!B:B,DADOS_SNIS_Minas!A5461)</f>
        <v>0</v>
      </c>
    </row>
    <row r="5462" spans="1:14" x14ac:dyDescent="0.2">
      <c r="A5462">
        <v>311920</v>
      </c>
      <c r="B5462" t="s">
        <v>1055</v>
      </c>
      <c r="C5462" t="s">
        <v>98</v>
      </c>
      <c r="D5462">
        <v>2016</v>
      </c>
      <c r="E5462" t="s">
        <v>361</v>
      </c>
      <c r="F5462" t="s">
        <v>362</v>
      </c>
      <c r="H5462">
        <v>10365</v>
      </c>
      <c r="I5462">
        <v>5229</v>
      </c>
      <c r="J5462">
        <v>4885</v>
      </c>
      <c r="K5462">
        <v>4885</v>
      </c>
      <c r="L5462">
        <v>93.4</v>
      </c>
      <c r="M5462">
        <v>47.13</v>
      </c>
      <c r="N5462">
        <f>COUNTIF(Cod_Mun_Norte!B:B,DADOS_SNIS_Minas!A5462)</f>
        <v>0</v>
      </c>
    </row>
    <row r="5463" spans="1:14" x14ac:dyDescent="0.2">
      <c r="A5463">
        <v>311920</v>
      </c>
      <c r="B5463" t="s">
        <v>1055</v>
      </c>
      <c r="C5463" t="s">
        <v>98</v>
      </c>
      <c r="D5463">
        <v>2015</v>
      </c>
      <c r="E5463" t="s">
        <v>361</v>
      </c>
      <c r="F5463" t="s">
        <v>362</v>
      </c>
      <c r="H5463">
        <v>10393</v>
      </c>
      <c r="I5463">
        <v>5243</v>
      </c>
      <c r="J5463">
        <v>4867</v>
      </c>
      <c r="K5463">
        <v>4867</v>
      </c>
      <c r="L5463">
        <v>92.8</v>
      </c>
      <c r="M5463">
        <v>46.83</v>
      </c>
      <c r="N5463">
        <f>COUNTIF(Cod_Mun_Norte!B:B,DADOS_SNIS_Minas!A5463)</f>
        <v>0</v>
      </c>
    </row>
    <row r="5464" spans="1:14" x14ac:dyDescent="0.2">
      <c r="A5464">
        <v>311920</v>
      </c>
      <c r="B5464" t="s">
        <v>1055</v>
      </c>
      <c r="C5464" t="s">
        <v>98</v>
      </c>
      <c r="D5464">
        <v>2014</v>
      </c>
      <c r="E5464" t="s">
        <v>361</v>
      </c>
      <c r="F5464" t="s">
        <v>362</v>
      </c>
      <c r="H5464">
        <v>10422</v>
      </c>
      <c r="I5464">
        <v>5258</v>
      </c>
      <c r="J5464">
        <v>5258</v>
      </c>
      <c r="K5464">
        <v>5258</v>
      </c>
      <c r="L5464">
        <v>100</v>
      </c>
      <c r="M5464">
        <v>50.45</v>
      </c>
      <c r="N5464">
        <f>COUNTIF(Cod_Mun_Norte!B:B,DADOS_SNIS_Minas!A5464)</f>
        <v>0</v>
      </c>
    </row>
    <row r="5465" spans="1:14" x14ac:dyDescent="0.2">
      <c r="A5465">
        <v>311920</v>
      </c>
      <c r="B5465" t="s">
        <v>1055</v>
      </c>
      <c r="C5465" t="s">
        <v>98</v>
      </c>
      <c r="D5465">
        <v>2013</v>
      </c>
      <c r="E5465" t="s">
        <v>1057</v>
      </c>
      <c r="F5465" t="s">
        <v>364</v>
      </c>
      <c r="H5465">
        <v>10453</v>
      </c>
      <c r="I5465">
        <v>5273</v>
      </c>
      <c r="J5465">
        <v>5273</v>
      </c>
      <c r="K5465">
        <v>5273</v>
      </c>
      <c r="L5465">
        <v>100</v>
      </c>
      <c r="M5465">
        <v>50.44</v>
      </c>
      <c r="N5465">
        <f>COUNTIF(Cod_Mun_Norte!B:B,DADOS_SNIS_Minas!A5465)</f>
        <v>0</v>
      </c>
    </row>
    <row r="5466" spans="1:14" x14ac:dyDescent="0.2">
      <c r="A5466">
        <v>311920</v>
      </c>
      <c r="B5466" t="s">
        <v>1055</v>
      </c>
      <c r="C5466" t="s">
        <v>98</v>
      </c>
      <c r="D5466">
        <v>2012</v>
      </c>
      <c r="E5466" t="s">
        <v>1057</v>
      </c>
      <c r="F5466" t="s">
        <v>364</v>
      </c>
      <c r="H5466">
        <v>10190</v>
      </c>
      <c r="I5466">
        <v>5141</v>
      </c>
      <c r="J5466">
        <v>5141</v>
      </c>
      <c r="K5466">
        <v>5141</v>
      </c>
      <c r="L5466">
        <v>100</v>
      </c>
      <c r="M5466">
        <v>50.45</v>
      </c>
      <c r="N5466">
        <f>COUNTIF(Cod_Mun_Norte!B:B,DADOS_SNIS_Minas!A5466)</f>
        <v>0</v>
      </c>
    </row>
    <row r="5467" spans="1:14" x14ac:dyDescent="0.2">
      <c r="A5467">
        <v>311920</v>
      </c>
      <c r="B5467" t="s">
        <v>1055</v>
      </c>
      <c r="C5467" t="s">
        <v>98</v>
      </c>
      <c r="D5467">
        <v>2011</v>
      </c>
      <c r="E5467" t="s">
        <v>361</v>
      </c>
      <c r="F5467" t="s">
        <v>362</v>
      </c>
      <c r="H5467">
        <v>10230</v>
      </c>
      <c r="I5467">
        <v>5161</v>
      </c>
      <c r="J5467">
        <v>5161</v>
      </c>
      <c r="K5467">
        <v>5161</v>
      </c>
      <c r="L5467">
        <v>100</v>
      </c>
      <c r="M5467">
        <v>50.45</v>
      </c>
      <c r="N5467">
        <f>COUNTIF(Cod_Mun_Norte!B:B,DADOS_SNIS_Minas!A5467)</f>
        <v>0</v>
      </c>
    </row>
    <row r="5468" spans="1:14" x14ac:dyDescent="0.2">
      <c r="A5468">
        <v>311920</v>
      </c>
      <c r="B5468" t="s">
        <v>1055</v>
      </c>
      <c r="C5468" t="s">
        <v>98</v>
      </c>
      <c r="D5468">
        <v>2010</v>
      </c>
      <c r="E5468" t="s">
        <v>361</v>
      </c>
      <c r="F5468" t="s">
        <v>362</v>
      </c>
      <c r="H5468">
        <v>10270</v>
      </c>
      <c r="I5468">
        <v>5181</v>
      </c>
      <c r="J5468">
        <v>5181</v>
      </c>
      <c r="K5468">
        <v>5181</v>
      </c>
      <c r="L5468">
        <v>100</v>
      </c>
      <c r="M5468">
        <v>50.45</v>
      </c>
      <c r="N5468">
        <f>COUNTIF(Cod_Mun_Norte!B:B,DADOS_SNIS_Minas!A5468)</f>
        <v>0</v>
      </c>
    </row>
    <row r="5469" spans="1:14" x14ac:dyDescent="0.2">
      <c r="A5469">
        <v>311920</v>
      </c>
      <c r="B5469" t="s">
        <v>1055</v>
      </c>
      <c r="C5469" t="s">
        <v>98</v>
      </c>
      <c r="D5469">
        <v>2009</v>
      </c>
      <c r="E5469" t="s">
        <v>361</v>
      </c>
      <c r="F5469" t="s">
        <v>362</v>
      </c>
      <c r="H5469">
        <v>11131</v>
      </c>
      <c r="I5469">
        <v>5342</v>
      </c>
      <c r="J5469">
        <v>5773</v>
      </c>
      <c r="K5469">
        <v>5773</v>
      </c>
      <c r="L5469">
        <v>100</v>
      </c>
      <c r="M5469">
        <v>51.86</v>
      </c>
      <c r="N5469">
        <f>COUNTIF(Cod_Mun_Norte!B:B,DADOS_SNIS_Minas!A5469)</f>
        <v>0</v>
      </c>
    </row>
    <row r="5470" spans="1:14" x14ac:dyDescent="0.2">
      <c r="A5470">
        <v>311920</v>
      </c>
      <c r="B5470" t="s">
        <v>1055</v>
      </c>
      <c r="C5470" t="s">
        <v>98</v>
      </c>
      <c r="D5470">
        <v>2008</v>
      </c>
      <c r="E5470" t="s">
        <v>361</v>
      </c>
      <c r="F5470" t="s">
        <v>362</v>
      </c>
      <c r="H5470">
        <v>11109</v>
      </c>
      <c r="I5470">
        <v>5332</v>
      </c>
      <c r="J5470">
        <v>5606</v>
      </c>
      <c r="K5470">
        <v>5606</v>
      </c>
      <c r="L5470">
        <v>100</v>
      </c>
      <c r="M5470">
        <v>50.46</v>
      </c>
      <c r="N5470">
        <f>COUNTIF(Cod_Mun_Norte!B:B,DADOS_SNIS_Minas!A5470)</f>
        <v>0</v>
      </c>
    </row>
    <row r="5471" spans="1:14" x14ac:dyDescent="0.2">
      <c r="A5471">
        <v>311920</v>
      </c>
      <c r="B5471" t="s">
        <v>1055</v>
      </c>
      <c r="C5471" t="s">
        <v>98</v>
      </c>
      <c r="D5471">
        <v>2007</v>
      </c>
      <c r="E5471" t="s">
        <v>361</v>
      </c>
      <c r="F5471" t="s">
        <v>362</v>
      </c>
      <c r="H5471">
        <v>10776</v>
      </c>
      <c r="I5471">
        <v>5172</v>
      </c>
      <c r="J5471">
        <v>5491</v>
      </c>
      <c r="K5471">
        <v>5491</v>
      </c>
      <c r="L5471">
        <v>100</v>
      </c>
      <c r="M5471">
        <v>50.96</v>
      </c>
      <c r="N5471">
        <f>COUNTIF(Cod_Mun_Norte!B:B,DADOS_SNIS_Minas!A5471)</f>
        <v>0</v>
      </c>
    </row>
    <row r="5472" spans="1:14" x14ac:dyDescent="0.2">
      <c r="A5472">
        <v>311920</v>
      </c>
      <c r="B5472" t="s">
        <v>1055</v>
      </c>
      <c r="C5472" t="s">
        <v>98</v>
      </c>
      <c r="D5472">
        <v>2006</v>
      </c>
      <c r="E5472" t="s">
        <v>361</v>
      </c>
      <c r="F5472" t="s">
        <v>362</v>
      </c>
      <c r="H5472">
        <v>10803</v>
      </c>
      <c r="I5472">
        <v>4695</v>
      </c>
      <c r="J5472">
        <v>5350</v>
      </c>
      <c r="K5472">
        <v>5350</v>
      </c>
      <c r="L5472">
        <v>100</v>
      </c>
      <c r="M5472">
        <v>49.52</v>
      </c>
      <c r="N5472">
        <f>COUNTIF(Cod_Mun_Norte!B:B,DADOS_SNIS_Minas!A5472)</f>
        <v>0</v>
      </c>
    </row>
    <row r="5473" spans="1:14" x14ac:dyDescent="0.2">
      <c r="A5473">
        <v>311920</v>
      </c>
      <c r="B5473" t="s">
        <v>1055</v>
      </c>
      <c r="C5473" t="s">
        <v>98</v>
      </c>
      <c r="D5473">
        <v>2005</v>
      </c>
      <c r="E5473" t="s">
        <v>361</v>
      </c>
      <c r="F5473" t="s">
        <v>362</v>
      </c>
      <c r="H5473">
        <v>10803</v>
      </c>
      <c r="I5473">
        <v>4695</v>
      </c>
      <c r="J5473">
        <v>3809</v>
      </c>
      <c r="K5473">
        <v>3809</v>
      </c>
      <c r="L5473">
        <v>81.099999999999994</v>
      </c>
      <c r="M5473">
        <v>35.26</v>
      </c>
      <c r="N5473">
        <f>COUNTIF(Cod_Mun_Norte!B:B,DADOS_SNIS_Minas!A5473)</f>
        <v>0</v>
      </c>
    </row>
    <row r="5474" spans="1:14" x14ac:dyDescent="0.2">
      <c r="A5474">
        <v>311920</v>
      </c>
      <c r="B5474" t="s">
        <v>1055</v>
      </c>
      <c r="C5474" t="s">
        <v>98</v>
      </c>
      <c r="D5474">
        <v>2004</v>
      </c>
      <c r="E5474" t="s">
        <v>361</v>
      </c>
      <c r="F5474" t="s">
        <v>362</v>
      </c>
      <c r="H5474">
        <v>10803</v>
      </c>
      <c r="I5474">
        <v>4695</v>
      </c>
      <c r="J5474">
        <v>3730</v>
      </c>
      <c r="K5474">
        <v>3730</v>
      </c>
      <c r="L5474">
        <v>79.5</v>
      </c>
      <c r="M5474">
        <v>34.53</v>
      </c>
      <c r="N5474">
        <f>COUNTIF(Cod_Mun_Norte!B:B,DADOS_SNIS_Minas!A5474)</f>
        <v>0</v>
      </c>
    </row>
    <row r="5475" spans="1:14" x14ac:dyDescent="0.2">
      <c r="A5475">
        <v>311920</v>
      </c>
      <c r="B5475" t="s">
        <v>1055</v>
      </c>
      <c r="C5475" t="s">
        <v>98</v>
      </c>
      <c r="D5475">
        <v>2003</v>
      </c>
      <c r="E5475" t="s">
        <v>361</v>
      </c>
      <c r="F5475" t="s">
        <v>362</v>
      </c>
      <c r="H5475">
        <v>10803</v>
      </c>
      <c r="I5475">
        <v>4695</v>
      </c>
      <c r="J5475">
        <v>3655</v>
      </c>
      <c r="K5475">
        <v>3655</v>
      </c>
      <c r="L5475">
        <v>77.900000000000006</v>
      </c>
      <c r="M5475">
        <v>33.83</v>
      </c>
      <c r="N5475">
        <f>COUNTIF(Cod_Mun_Norte!B:B,DADOS_SNIS_Minas!A5475)</f>
        <v>0</v>
      </c>
    </row>
    <row r="5476" spans="1:14" x14ac:dyDescent="0.2">
      <c r="A5476">
        <v>311920</v>
      </c>
      <c r="B5476" t="s">
        <v>1055</v>
      </c>
      <c r="C5476" t="s">
        <v>98</v>
      </c>
      <c r="D5476">
        <v>2002</v>
      </c>
      <c r="E5476" t="s">
        <v>361</v>
      </c>
      <c r="F5476" t="s">
        <v>362</v>
      </c>
      <c r="H5476">
        <v>10802</v>
      </c>
      <c r="I5476">
        <v>4695</v>
      </c>
      <c r="J5476">
        <v>3463</v>
      </c>
      <c r="K5476">
        <v>3463</v>
      </c>
      <c r="L5476">
        <v>73.8</v>
      </c>
      <c r="M5476">
        <v>32.06</v>
      </c>
      <c r="N5476">
        <f>COUNTIF(Cod_Mun_Norte!B:B,DADOS_SNIS_Minas!A5476)</f>
        <v>0</v>
      </c>
    </row>
    <row r="5477" spans="1:14" x14ac:dyDescent="0.2">
      <c r="A5477">
        <v>311920</v>
      </c>
      <c r="B5477" t="s">
        <v>1055</v>
      </c>
      <c r="C5477" t="s">
        <v>98</v>
      </c>
      <c r="D5477">
        <v>2001</v>
      </c>
      <c r="E5477" t="s">
        <v>361</v>
      </c>
      <c r="F5477" t="s">
        <v>362</v>
      </c>
      <c r="H5477">
        <v>10770</v>
      </c>
      <c r="I5477">
        <v>4681</v>
      </c>
      <c r="J5477">
        <v>3403</v>
      </c>
      <c r="K5477">
        <v>3403</v>
      </c>
      <c r="L5477">
        <v>72.7</v>
      </c>
      <c r="M5477">
        <v>31.6</v>
      </c>
      <c r="N5477">
        <f>COUNTIF(Cod_Mun_Norte!B:B,DADOS_SNIS_Minas!A5477)</f>
        <v>0</v>
      </c>
    </row>
    <row r="5478" spans="1:14" x14ac:dyDescent="0.2">
      <c r="A5478">
        <v>311920</v>
      </c>
      <c r="B5478" t="s">
        <v>1055</v>
      </c>
      <c r="C5478" t="s">
        <v>98</v>
      </c>
      <c r="D5478">
        <v>2000</v>
      </c>
      <c r="E5478" t="s">
        <v>361</v>
      </c>
      <c r="F5478" t="s">
        <v>362</v>
      </c>
      <c r="H5478">
        <v>10802</v>
      </c>
      <c r="I5478">
        <v>4695</v>
      </c>
      <c r="N5478">
        <f>COUNTIF(Cod_Mun_Norte!B:B,DADOS_SNIS_Minas!A5478)</f>
        <v>0</v>
      </c>
    </row>
    <row r="5479" spans="1:14" x14ac:dyDescent="0.2">
      <c r="A5479">
        <v>311920</v>
      </c>
      <c r="B5479" t="s">
        <v>1055</v>
      </c>
      <c r="C5479" t="s">
        <v>98</v>
      </c>
      <c r="D5479">
        <v>1999</v>
      </c>
      <c r="E5479" t="s">
        <v>361</v>
      </c>
      <c r="F5479" t="s">
        <v>362</v>
      </c>
      <c r="H5479">
        <v>9665</v>
      </c>
      <c r="I5479">
        <v>3902</v>
      </c>
      <c r="N5479">
        <f>COUNTIF(Cod_Mun_Norte!B:B,DADOS_SNIS_Minas!A5479)</f>
        <v>0</v>
      </c>
    </row>
    <row r="5480" spans="1:14" x14ac:dyDescent="0.2">
      <c r="A5480">
        <v>311920</v>
      </c>
      <c r="B5480" t="s">
        <v>1055</v>
      </c>
      <c r="C5480" t="s">
        <v>98</v>
      </c>
      <c r="D5480">
        <v>1998</v>
      </c>
      <c r="E5480" t="s">
        <v>361</v>
      </c>
      <c r="F5480" t="s">
        <v>362</v>
      </c>
      <c r="H5480">
        <v>9880</v>
      </c>
      <c r="I5480">
        <v>3989</v>
      </c>
      <c r="N5480">
        <f>COUNTIF(Cod_Mun_Norte!B:B,DADOS_SNIS_Minas!A5480)</f>
        <v>0</v>
      </c>
    </row>
    <row r="5481" spans="1:14" x14ac:dyDescent="0.2">
      <c r="A5481">
        <v>311920</v>
      </c>
      <c r="B5481" t="s">
        <v>1055</v>
      </c>
      <c r="C5481" t="s">
        <v>98</v>
      </c>
      <c r="D5481">
        <v>1997</v>
      </c>
      <c r="H5481">
        <v>10096</v>
      </c>
      <c r="I5481">
        <v>4076</v>
      </c>
      <c r="N5481">
        <f>COUNTIF(Cod_Mun_Norte!B:B,DADOS_SNIS_Minas!A5481)</f>
        <v>0</v>
      </c>
    </row>
    <row r="5482" spans="1:14" x14ac:dyDescent="0.2">
      <c r="A5482">
        <v>311920</v>
      </c>
      <c r="B5482" t="s">
        <v>1055</v>
      </c>
      <c r="C5482" t="s">
        <v>98</v>
      </c>
      <c r="D5482">
        <v>1996</v>
      </c>
      <c r="H5482">
        <v>10351</v>
      </c>
      <c r="I5482">
        <v>4179</v>
      </c>
      <c r="N5482">
        <f>COUNTIF(Cod_Mun_Norte!B:B,DADOS_SNIS_Minas!A5482)</f>
        <v>0</v>
      </c>
    </row>
    <row r="5483" spans="1:14" x14ac:dyDescent="0.2">
      <c r="A5483">
        <v>311920</v>
      </c>
      <c r="B5483" t="s">
        <v>1055</v>
      </c>
      <c r="C5483" t="s">
        <v>98</v>
      </c>
      <c r="D5483">
        <v>1995</v>
      </c>
      <c r="H5483">
        <v>10919</v>
      </c>
      <c r="I5483">
        <v>4408</v>
      </c>
      <c r="N5483">
        <f>COUNTIF(Cod_Mun_Norte!B:B,DADOS_SNIS_Minas!A5483)</f>
        <v>0</v>
      </c>
    </row>
    <row r="5484" spans="1:14" x14ac:dyDescent="0.2">
      <c r="A5484">
        <v>311930</v>
      </c>
      <c r="B5484" t="s">
        <v>1058</v>
      </c>
      <c r="C5484" t="s">
        <v>98</v>
      </c>
      <c r="D5484">
        <v>2020</v>
      </c>
      <c r="E5484" t="s">
        <v>1059</v>
      </c>
      <c r="F5484" t="s">
        <v>357</v>
      </c>
      <c r="G5484" t="s">
        <v>383</v>
      </c>
      <c r="H5484">
        <v>27966</v>
      </c>
      <c r="I5484">
        <v>21995</v>
      </c>
      <c r="J5484">
        <v>19479</v>
      </c>
      <c r="K5484">
        <v>19479</v>
      </c>
      <c r="L5484">
        <v>88.6</v>
      </c>
      <c r="M5484">
        <v>69.650000000000006</v>
      </c>
      <c r="N5484">
        <f>COUNTIF(Cod_Mun_Norte!B:B,DADOS_SNIS_Minas!A5484)</f>
        <v>0</v>
      </c>
    </row>
    <row r="5485" spans="1:14" x14ac:dyDescent="0.2">
      <c r="A5485">
        <v>311930</v>
      </c>
      <c r="B5485" t="s">
        <v>1058</v>
      </c>
      <c r="C5485" t="s">
        <v>98</v>
      </c>
      <c r="D5485">
        <v>2019</v>
      </c>
      <c r="E5485" t="s">
        <v>1059</v>
      </c>
      <c r="F5485" t="s">
        <v>357</v>
      </c>
      <c r="G5485" t="s">
        <v>383</v>
      </c>
      <c r="H5485">
        <v>27974</v>
      </c>
      <c r="I5485">
        <v>22001</v>
      </c>
      <c r="J5485">
        <v>19303</v>
      </c>
      <c r="K5485">
        <v>19303</v>
      </c>
      <c r="L5485">
        <v>87.7</v>
      </c>
      <c r="M5485">
        <v>69</v>
      </c>
      <c r="N5485">
        <f>COUNTIF(Cod_Mun_Norte!B:B,DADOS_SNIS_Minas!A5485)</f>
        <v>0</v>
      </c>
    </row>
    <row r="5486" spans="1:14" x14ac:dyDescent="0.2">
      <c r="A5486">
        <v>311930</v>
      </c>
      <c r="B5486" t="s">
        <v>1058</v>
      </c>
      <c r="C5486" t="s">
        <v>98</v>
      </c>
      <c r="D5486">
        <v>2018</v>
      </c>
      <c r="E5486" t="s">
        <v>1060</v>
      </c>
      <c r="F5486" t="s">
        <v>357</v>
      </c>
      <c r="H5486">
        <v>27982</v>
      </c>
      <c r="I5486">
        <v>22007</v>
      </c>
      <c r="J5486">
        <v>19342</v>
      </c>
      <c r="K5486">
        <v>19342</v>
      </c>
      <c r="L5486">
        <v>87.9</v>
      </c>
      <c r="M5486">
        <v>69.12</v>
      </c>
      <c r="N5486">
        <f>COUNTIF(Cod_Mun_Norte!B:B,DADOS_SNIS_Minas!A5486)</f>
        <v>0</v>
      </c>
    </row>
    <row r="5487" spans="1:14" x14ac:dyDescent="0.2">
      <c r="A5487">
        <v>311930</v>
      </c>
      <c r="B5487" t="s">
        <v>1058</v>
      </c>
      <c r="C5487" t="s">
        <v>98</v>
      </c>
      <c r="D5487">
        <v>2017</v>
      </c>
      <c r="E5487" t="s">
        <v>1060</v>
      </c>
      <c r="F5487" t="s">
        <v>357</v>
      </c>
      <c r="H5487">
        <v>28508</v>
      </c>
      <c r="I5487">
        <v>22421</v>
      </c>
      <c r="J5487">
        <v>19535</v>
      </c>
      <c r="K5487">
        <v>19535</v>
      </c>
      <c r="L5487">
        <v>87.1</v>
      </c>
      <c r="M5487">
        <v>68.52</v>
      </c>
      <c r="N5487">
        <f>COUNTIF(Cod_Mun_Norte!B:B,DADOS_SNIS_Minas!A5487)</f>
        <v>0</v>
      </c>
    </row>
    <row r="5488" spans="1:14" x14ac:dyDescent="0.2">
      <c r="A5488">
        <v>311930</v>
      </c>
      <c r="B5488" t="s">
        <v>1058</v>
      </c>
      <c r="C5488" t="s">
        <v>98</v>
      </c>
      <c r="D5488">
        <v>2016</v>
      </c>
      <c r="E5488" t="s">
        <v>1061</v>
      </c>
      <c r="F5488" t="s">
        <v>360</v>
      </c>
      <c r="H5488">
        <v>28483</v>
      </c>
      <c r="I5488">
        <v>22401</v>
      </c>
      <c r="J5488">
        <v>19677</v>
      </c>
      <c r="K5488">
        <v>19677</v>
      </c>
      <c r="L5488">
        <v>87.8</v>
      </c>
      <c r="M5488">
        <v>69.08</v>
      </c>
      <c r="N5488">
        <f>COUNTIF(Cod_Mun_Norte!B:B,DADOS_SNIS_Minas!A5488)</f>
        <v>0</v>
      </c>
    </row>
    <row r="5489" spans="1:14" x14ac:dyDescent="0.2">
      <c r="A5489">
        <v>311930</v>
      </c>
      <c r="B5489" t="s">
        <v>1058</v>
      </c>
      <c r="C5489" t="s">
        <v>98</v>
      </c>
      <c r="D5489">
        <v>2015</v>
      </c>
      <c r="E5489" t="s">
        <v>1062</v>
      </c>
      <c r="F5489" t="s">
        <v>364</v>
      </c>
      <c r="H5489">
        <v>28456</v>
      </c>
      <c r="I5489">
        <v>22380</v>
      </c>
      <c r="J5489">
        <v>19604</v>
      </c>
      <c r="K5489">
        <v>19604</v>
      </c>
      <c r="L5489">
        <v>87.6</v>
      </c>
      <c r="M5489">
        <v>68.89</v>
      </c>
      <c r="N5489">
        <f>COUNTIF(Cod_Mun_Norte!B:B,DADOS_SNIS_Minas!A5489)</f>
        <v>0</v>
      </c>
    </row>
    <row r="5490" spans="1:14" x14ac:dyDescent="0.2">
      <c r="A5490">
        <v>311930</v>
      </c>
      <c r="B5490" t="s">
        <v>1058</v>
      </c>
      <c r="C5490" t="s">
        <v>98</v>
      </c>
      <c r="D5490">
        <v>2014</v>
      </c>
      <c r="E5490" t="s">
        <v>1062</v>
      </c>
      <c r="F5490" t="s">
        <v>364</v>
      </c>
      <c r="H5490">
        <v>28428</v>
      </c>
      <c r="I5490">
        <v>22358</v>
      </c>
      <c r="J5490">
        <v>22358</v>
      </c>
      <c r="K5490">
        <v>22358</v>
      </c>
      <c r="L5490">
        <v>100</v>
      </c>
      <c r="M5490">
        <v>78.650000000000006</v>
      </c>
      <c r="N5490">
        <f>COUNTIF(Cod_Mun_Norte!B:B,DADOS_SNIS_Minas!A5490)</f>
        <v>0</v>
      </c>
    </row>
    <row r="5491" spans="1:14" x14ac:dyDescent="0.2">
      <c r="A5491">
        <v>311930</v>
      </c>
      <c r="B5491" t="s">
        <v>1058</v>
      </c>
      <c r="C5491" t="s">
        <v>98</v>
      </c>
      <c r="D5491">
        <v>2013</v>
      </c>
      <c r="E5491" t="s">
        <v>1062</v>
      </c>
      <c r="F5491" t="s">
        <v>364</v>
      </c>
      <c r="H5491">
        <v>28398</v>
      </c>
      <c r="I5491">
        <v>22334</v>
      </c>
      <c r="J5491">
        <v>22334</v>
      </c>
      <c r="K5491">
        <v>22334</v>
      </c>
      <c r="L5491">
        <v>100</v>
      </c>
      <c r="M5491">
        <v>78.650000000000006</v>
      </c>
      <c r="N5491">
        <f>COUNTIF(Cod_Mun_Norte!B:B,DADOS_SNIS_Minas!A5491)</f>
        <v>0</v>
      </c>
    </row>
    <row r="5492" spans="1:14" x14ac:dyDescent="0.2">
      <c r="A5492">
        <v>311930</v>
      </c>
      <c r="B5492" t="s">
        <v>1058</v>
      </c>
      <c r="C5492" t="s">
        <v>98</v>
      </c>
      <c r="D5492">
        <v>2012</v>
      </c>
      <c r="E5492" t="s">
        <v>1062</v>
      </c>
      <c r="F5492" t="s">
        <v>364</v>
      </c>
      <c r="H5492">
        <v>27562</v>
      </c>
      <c r="I5492">
        <v>21677</v>
      </c>
      <c r="J5492">
        <v>21677</v>
      </c>
      <c r="K5492">
        <v>21677</v>
      </c>
      <c r="L5492">
        <v>100</v>
      </c>
      <c r="M5492">
        <v>78.650000000000006</v>
      </c>
      <c r="N5492">
        <f>COUNTIF(Cod_Mun_Norte!B:B,DADOS_SNIS_Minas!A5492)</f>
        <v>0</v>
      </c>
    </row>
    <row r="5493" spans="1:14" x14ac:dyDescent="0.2">
      <c r="A5493">
        <v>311930</v>
      </c>
      <c r="B5493" t="s">
        <v>1058</v>
      </c>
      <c r="C5493" t="s">
        <v>98</v>
      </c>
      <c r="D5493">
        <v>2011</v>
      </c>
      <c r="E5493" t="s">
        <v>1061</v>
      </c>
      <c r="F5493" t="s">
        <v>360</v>
      </c>
      <c r="H5493">
        <v>27555</v>
      </c>
      <c r="I5493">
        <v>21671</v>
      </c>
      <c r="J5493">
        <v>21671</v>
      </c>
      <c r="K5493">
        <v>21671</v>
      </c>
      <c r="L5493">
        <v>100</v>
      </c>
      <c r="M5493">
        <v>78.650000000000006</v>
      </c>
      <c r="N5493">
        <f>COUNTIF(Cod_Mun_Norte!B:B,DADOS_SNIS_Minas!A5493)</f>
        <v>0</v>
      </c>
    </row>
    <row r="5494" spans="1:14" x14ac:dyDescent="0.2">
      <c r="A5494">
        <v>311930</v>
      </c>
      <c r="B5494" t="s">
        <v>1058</v>
      </c>
      <c r="C5494" t="s">
        <v>98</v>
      </c>
      <c r="D5494">
        <v>2010</v>
      </c>
      <c r="E5494" t="s">
        <v>1062</v>
      </c>
      <c r="F5494" t="s">
        <v>364</v>
      </c>
      <c r="H5494">
        <v>27547</v>
      </c>
      <c r="I5494">
        <v>21665</v>
      </c>
      <c r="J5494">
        <v>21665</v>
      </c>
      <c r="K5494">
        <v>21665</v>
      </c>
      <c r="L5494">
        <v>100</v>
      </c>
      <c r="M5494">
        <v>78.650000000000006</v>
      </c>
      <c r="N5494">
        <f>COUNTIF(Cod_Mun_Norte!B:B,DADOS_SNIS_Minas!A5494)</f>
        <v>0</v>
      </c>
    </row>
    <row r="5495" spans="1:14" x14ac:dyDescent="0.2">
      <c r="A5495">
        <v>311930</v>
      </c>
      <c r="B5495" t="s">
        <v>1058</v>
      </c>
      <c r="C5495" t="s">
        <v>98</v>
      </c>
      <c r="D5495">
        <v>2009</v>
      </c>
      <c r="E5495" t="s">
        <v>1061</v>
      </c>
      <c r="F5495" t="s">
        <v>360</v>
      </c>
      <c r="H5495">
        <v>28296</v>
      </c>
      <c r="I5495">
        <v>22035</v>
      </c>
      <c r="J5495">
        <v>24571</v>
      </c>
      <c r="K5495">
        <v>24571</v>
      </c>
      <c r="L5495">
        <v>100</v>
      </c>
      <c r="M5495">
        <v>86.84</v>
      </c>
      <c r="N5495">
        <f>COUNTIF(Cod_Mun_Norte!B:B,DADOS_SNIS_Minas!A5495)</f>
        <v>0</v>
      </c>
    </row>
    <row r="5496" spans="1:14" x14ac:dyDescent="0.2">
      <c r="A5496">
        <v>311930</v>
      </c>
      <c r="B5496" t="s">
        <v>1058</v>
      </c>
      <c r="C5496" t="s">
        <v>98</v>
      </c>
      <c r="D5496">
        <v>2008</v>
      </c>
      <c r="E5496" t="s">
        <v>361</v>
      </c>
      <c r="F5496" t="s">
        <v>362</v>
      </c>
      <c r="H5496">
        <v>28240</v>
      </c>
      <c r="I5496">
        <v>21991</v>
      </c>
      <c r="J5496">
        <v>24136</v>
      </c>
      <c r="K5496">
        <v>24136</v>
      </c>
      <c r="L5496">
        <v>100</v>
      </c>
      <c r="M5496">
        <v>85.47</v>
      </c>
      <c r="N5496">
        <f>COUNTIF(Cod_Mun_Norte!B:B,DADOS_SNIS_Minas!A5496)</f>
        <v>0</v>
      </c>
    </row>
    <row r="5497" spans="1:14" x14ac:dyDescent="0.2">
      <c r="A5497">
        <v>311930</v>
      </c>
      <c r="B5497" t="s">
        <v>1058</v>
      </c>
      <c r="C5497" t="s">
        <v>98</v>
      </c>
      <c r="D5497">
        <v>2007</v>
      </c>
      <c r="E5497" t="s">
        <v>361</v>
      </c>
      <c r="F5497" t="s">
        <v>362</v>
      </c>
      <c r="H5497">
        <v>27392</v>
      </c>
      <c r="I5497">
        <v>21331</v>
      </c>
      <c r="J5497">
        <v>23628</v>
      </c>
      <c r="K5497">
        <v>23628</v>
      </c>
      <c r="L5497">
        <v>100</v>
      </c>
      <c r="M5497">
        <v>86.26</v>
      </c>
      <c r="N5497">
        <f>COUNTIF(Cod_Mun_Norte!B:B,DADOS_SNIS_Minas!A5497)</f>
        <v>0</v>
      </c>
    </row>
    <row r="5498" spans="1:14" x14ac:dyDescent="0.2">
      <c r="A5498">
        <v>311930</v>
      </c>
      <c r="B5498" t="s">
        <v>1058</v>
      </c>
      <c r="C5498" t="s">
        <v>98</v>
      </c>
      <c r="D5498">
        <v>2006</v>
      </c>
      <c r="E5498" t="s">
        <v>361</v>
      </c>
      <c r="F5498" t="s">
        <v>362</v>
      </c>
      <c r="H5498">
        <v>29298</v>
      </c>
      <c r="I5498">
        <v>21623</v>
      </c>
      <c r="J5498">
        <v>22905</v>
      </c>
      <c r="K5498">
        <v>22905</v>
      </c>
      <c r="L5498">
        <v>100</v>
      </c>
      <c r="M5498">
        <v>78.180000000000007</v>
      </c>
      <c r="N5498">
        <f>COUNTIF(Cod_Mun_Norte!B:B,DADOS_SNIS_Minas!A5498)</f>
        <v>0</v>
      </c>
    </row>
    <row r="5499" spans="1:14" x14ac:dyDescent="0.2">
      <c r="A5499">
        <v>311930</v>
      </c>
      <c r="B5499" t="s">
        <v>1058</v>
      </c>
      <c r="C5499" t="s">
        <v>98</v>
      </c>
      <c r="D5499">
        <v>2005</v>
      </c>
      <c r="E5499" t="s">
        <v>361</v>
      </c>
      <c r="F5499" t="s">
        <v>362</v>
      </c>
      <c r="H5499">
        <v>29017</v>
      </c>
      <c r="I5499">
        <v>21416</v>
      </c>
      <c r="J5499">
        <v>22437</v>
      </c>
      <c r="K5499">
        <v>22437</v>
      </c>
      <c r="L5499">
        <v>100</v>
      </c>
      <c r="M5499">
        <v>77.319999999999993</v>
      </c>
      <c r="N5499">
        <f>COUNTIF(Cod_Mun_Norte!B:B,DADOS_SNIS_Minas!A5499)</f>
        <v>0</v>
      </c>
    </row>
    <row r="5500" spans="1:14" x14ac:dyDescent="0.2">
      <c r="A5500">
        <v>311930</v>
      </c>
      <c r="B5500" t="s">
        <v>1058</v>
      </c>
      <c r="C5500" t="s">
        <v>98</v>
      </c>
      <c r="D5500">
        <v>2004</v>
      </c>
      <c r="E5500" t="s">
        <v>361</v>
      </c>
      <c r="F5500" t="s">
        <v>362</v>
      </c>
      <c r="H5500">
        <v>28734</v>
      </c>
      <c r="I5500">
        <v>21207</v>
      </c>
      <c r="J5500">
        <v>22231</v>
      </c>
      <c r="K5500">
        <v>22231</v>
      </c>
      <c r="L5500">
        <v>100</v>
      </c>
      <c r="M5500">
        <v>77.37</v>
      </c>
      <c r="N5500">
        <f>COUNTIF(Cod_Mun_Norte!B:B,DADOS_SNIS_Minas!A5500)</f>
        <v>0</v>
      </c>
    </row>
    <row r="5501" spans="1:14" x14ac:dyDescent="0.2">
      <c r="A5501">
        <v>311930</v>
      </c>
      <c r="B5501" t="s">
        <v>1058</v>
      </c>
      <c r="C5501" t="s">
        <v>98</v>
      </c>
      <c r="D5501">
        <v>2003</v>
      </c>
      <c r="E5501" t="s">
        <v>361</v>
      </c>
      <c r="F5501" t="s">
        <v>362</v>
      </c>
      <c r="H5501">
        <v>28222</v>
      </c>
      <c r="I5501">
        <v>20829</v>
      </c>
      <c r="N5501">
        <f>COUNTIF(Cod_Mun_Norte!B:B,DADOS_SNIS_Minas!A5501)</f>
        <v>0</v>
      </c>
    </row>
    <row r="5502" spans="1:14" x14ac:dyDescent="0.2">
      <c r="A5502">
        <v>311930</v>
      </c>
      <c r="B5502" t="s">
        <v>1058</v>
      </c>
      <c r="C5502" t="s">
        <v>98</v>
      </c>
      <c r="D5502">
        <v>2002</v>
      </c>
      <c r="E5502" t="s">
        <v>361</v>
      </c>
      <c r="F5502" t="s">
        <v>362</v>
      </c>
      <c r="H5502">
        <v>27978</v>
      </c>
      <c r="I5502">
        <v>20649</v>
      </c>
      <c r="N5502">
        <f>COUNTIF(Cod_Mun_Norte!B:B,DADOS_SNIS_Minas!A5502)</f>
        <v>0</v>
      </c>
    </row>
    <row r="5503" spans="1:14" x14ac:dyDescent="0.2">
      <c r="A5503">
        <v>311930</v>
      </c>
      <c r="B5503" t="s">
        <v>1058</v>
      </c>
      <c r="C5503" t="s">
        <v>98</v>
      </c>
      <c r="D5503">
        <v>2001</v>
      </c>
      <c r="E5503" t="s">
        <v>361</v>
      </c>
      <c r="F5503" t="s">
        <v>362</v>
      </c>
      <c r="H5503">
        <v>27736</v>
      </c>
      <c r="I5503">
        <v>20471</v>
      </c>
      <c r="N5503">
        <f>COUNTIF(Cod_Mun_Norte!B:B,DADOS_SNIS_Minas!A5503)</f>
        <v>0</v>
      </c>
    </row>
    <row r="5504" spans="1:14" x14ac:dyDescent="0.2">
      <c r="A5504">
        <v>311930</v>
      </c>
      <c r="B5504" t="s">
        <v>1058</v>
      </c>
      <c r="C5504" t="s">
        <v>98</v>
      </c>
      <c r="D5504">
        <v>2000</v>
      </c>
      <c r="E5504" t="s">
        <v>361</v>
      </c>
      <c r="F5504" t="s">
        <v>362</v>
      </c>
      <c r="H5504">
        <v>27452</v>
      </c>
      <c r="I5504">
        <v>20261</v>
      </c>
      <c r="N5504">
        <f>COUNTIF(Cod_Mun_Norte!B:B,DADOS_SNIS_Minas!A5504)</f>
        <v>0</v>
      </c>
    </row>
    <row r="5505" spans="1:14" x14ac:dyDescent="0.2">
      <c r="A5505">
        <v>311930</v>
      </c>
      <c r="B5505" t="s">
        <v>1058</v>
      </c>
      <c r="C5505" t="s">
        <v>98</v>
      </c>
      <c r="D5505">
        <v>1999</v>
      </c>
      <c r="E5505" t="s">
        <v>361</v>
      </c>
      <c r="F5505" t="s">
        <v>362</v>
      </c>
      <c r="H5505">
        <v>26948</v>
      </c>
      <c r="I5505">
        <v>18662</v>
      </c>
      <c r="N5505">
        <f>COUNTIF(Cod_Mun_Norte!B:B,DADOS_SNIS_Minas!A5505)</f>
        <v>0</v>
      </c>
    </row>
    <row r="5506" spans="1:14" x14ac:dyDescent="0.2">
      <c r="A5506">
        <v>311930</v>
      </c>
      <c r="B5506" t="s">
        <v>1058</v>
      </c>
      <c r="C5506" t="s">
        <v>98</v>
      </c>
      <c r="D5506">
        <v>1998</v>
      </c>
      <c r="E5506" t="s">
        <v>361</v>
      </c>
      <c r="F5506" t="s">
        <v>362</v>
      </c>
      <c r="H5506">
        <v>26690</v>
      </c>
      <c r="I5506">
        <v>18483</v>
      </c>
      <c r="N5506">
        <f>COUNTIF(Cod_Mun_Norte!B:B,DADOS_SNIS_Minas!A5506)</f>
        <v>0</v>
      </c>
    </row>
    <row r="5507" spans="1:14" x14ac:dyDescent="0.2">
      <c r="A5507">
        <v>311930</v>
      </c>
      <c r="B5507" t="s">
        <v>1058</v>
      </c>
      <c r="C5507" t="s">
        <v>98</v>
      </c>
      <c r="D5507">
        <v>1997</v>
      </c>
      <c r="H5507">
        <v>26432</v>
      </c>
      <c r="I5507">
        <v>18304</v>
      </c>
      <c r="N5507">
        <f>COUNTIF(Cod_Mun_Norte!B:B,DADOS_SNIS_Minas!A5507)</f>
        <v>0</v>
      </c>
    </row>
    <row r="5508" spans="1:14" x14ac:dyDescent="0.2">
      <c r="A5508">
        <v>311930</v>
      </c>
      <c r="B5508" t="s">
        <v>1058</v>
      </c>
      <c r="C5508" t="s">
        <v>98</v>
      </c>
      <c r="D5508">
        <v>1996</v>
      </c>
      <c r="H5508">
        <v>26127</v>
      </c>
      <c r="I5508">
        <v>18093</v>
      </c>
      <c r="N5508">
        <f>COUNTIF(Cod_Mun_Norte!B:B,DADOS_SNIS_Minas!A5508)</f>
        <v>0</v>
      </c>
    </row>
    <row r="5509" spans="1:14" x14ac:dyDescent="0.2">
      <c r="A5509">
        <v>311930</v>
      </c>
      <c r="B5509" t="s">
        <v>1058</v>
      </c>
      <c r="C5509" t="s">
        <v>98</v>
      </c>
      <c r="D5509">
        <v>1995</v>
      </c>
      <c r="H5509">
        <v>26839</v>
      </c>
      <c r="I5509">
        <v>18586</v>
      </c>
      <c r="N5509">
        <f>COUNTIF(Cod_Mun_Norte!B:B,DADOS_SNIS_Minas!A5509)</f>
        <v>0</v>
      </c>
    </row>
    <row r="5510" spans="1:14" x14ac:dyDescent="0.2">
      <c r="A5510">
        <v>311940</v>
      </c>
      <c r="B5510" t="s">
        <v>1063</v>
      </c>
      <c r="C5510" t="s">
        <v>98</v>
      </c>
      <c r="D5510">
        <v>2020</v>
      </c>
      <c r="E5510" t="s">
        <v>1064</v>
      </c>
      <c r="F5510" t="s">
        <v>367</v>
      </c>
      <c r="G5510" t="s">
        <v>368</v>
      </c>
      <c r="H5510">
        <v>110290</v>
      </c>
      <c r="I5510">
        <v>108908</v>
      </c>
      <c r="J5510">
        <v>89424</v>
      </c>
      <c r="K5510">
        <v>89424</v>
      </c>
      <c r="L5510">
        <v>82.1</v>
      </c>
      <c r="M5510">
        <v>81.08</v>
      </c>
      <c r="N5510">
        <f>COUNTIF(Cod_Mun_Norte!B:B,DADOS_SNIS_Minas!A5510)</f>
        <v>0</v>
      </c>
    </row>
    <row r="5511" spans="1:14" x14ac:dyDescent="0.2">
      <c r="A5511">
        <v>311940</v>
      </c>
      <c r="B5511" t="s">
        <v>1063</v>
      </c>
      <c r="C5511" t="s">
        <v>98</v>
      </c>
      <c r="D5511">
        <v>2019</v>
      </c>
      <c r="E5511" t="s">
        <v>1064</v>
      </c>
      <c r="F5511" t="s">
        <v>367</v>
      </c>
      <c r="G5511" t="s">
        <v>368</v>
      </c>
      <c r="H5511">
        <v>109855</v>
      </c>
      <c r="I5511">
        <v>108479</v>
      </c>
      <c r="J5511">
        <v>88215</v>
      </c>
      <c r="K5511">
        <v>88215</v>
      </c>
      <c r="L5511">
        <v>81.3</v>
      </c>
      <c r="M5511">
        <v>80.3</v>
      </c>
      <c r="N5511">
        <f>COUNTIF(Cod_Mun_Norte!B:B,DADOS_SNIS_Minas!A5511)</f>
        <v>0</v>
      </c>
    </row>
    <row r="5512" spans="1:14" x14ac:dyDescent="0.2">
      <c r="A5512">
        <v>311940</v>
      </c>
      <c r="B5512" t="s">
        <v>1063</v>
      </c>
      <c r="C5512" t="s">
        <v>98</v>
      </c>
      <c r="D5512">
        <v>2018</v>
      </c>
      <c r="E5512" t="s">
        <v>1064</v>
      </c>
      <c r="F5512" t="s">
        <v>367</v>
      </c>
      <c r="H5512">
        <v>109405</v>
      </c>
      <c r="I5512">
        <v>108034</v>
      </c>
      <c r="J5512">
        <v>87439</v>
      </c>
      <c r="K5512">
        <v>87439</v>
      </c>
      <c r="L5512">
        <v>80.900000000000006</v>
      </c>
      <c r="M5512">
        <v>79.92</v>
      </c>
      <c r="N5512">
        <f>COUNTIF(Cod_Mun_Norte!B:B,DADOS_SNIS_Minas!A5512)</f>
        <v>0</v>
      </c>
    </row>
    <row r="5513" spans="1:14" x14ac:dyDescent="0.2">
      <c r="A5513">
        <v>311940</v>
      </c>
      <c r="B5513" t="s">
        <v>1063</v>
      </c>
      <c r="C5513" t="s">
        <v>98</v>
      </c>
      <c r="D5513">
        <v>2017</v>
      </c>
      <c r="E5513" t="s">
        <v>1064</v>
      </c>
      <c r="F5513" t="s">
        <v>367</v>
      </c>
      <c r="H5513">
        <v>110326</v>
      </c>
      <c r="I5513">
        <v>108944</v>
      </c>
      <c r="J5513">
        <v>87998</v>
      </c>
      <c r="K5513">
        <v>87998</v>
      </c>
      <c r="L5513">
        <v>80.8</v>
      </c>
      <c r="M5513">
        <v>79.760000000000005</v>
      </c>
      <c r="N5513">
        <f>COUNTIF(Cod_Mun_Norte!B:B,DADOS_SNIS_Minas!A5513)</f>
        <v>0</v>
      </c>
    </row>
    <row r="5514" spans="1:14" x14ac:dyDescent="0.2">
      <c r="A5514">
        <v>311940</v>
      </c>
      <c r="B5514" t="s">
        <v>1063</v>
      </c>
      <c r="C5514" t="s">
        <v>98</v>
      </c>
      <c r="D5514">
        <v>2016</v>
      </c>
      <c r="E5514" t="s">
        <v>1065</v>
      </c>
      <c r="F5514" t="s">
        <v>367</v>
      </c>
      <c r="H5514">
        <v>109857</v>
      </c>
      <c r="I5514">
        <v>108481</v>
      </c>
      <c r="J5514">
        <v>89803</v>
      </c>
      <c r="K5514">
        <v>89803</v>
      </c>
      <c r="L5514">
        <v>82.8</v>
      </c>
      <c r="M5514">
        <v>81.75</v>
      </c>
      <c r="N5514">
        <f>COUNTIF(Cod_Mun_Norte!B:B,DADOS_SNIS_Minas!A5514)</f>
        <v>0</v>
      </c>
    </row>
    <row r="5515" spans="1:14" x14ac:dyDescent="0.2">
      <c r="A5515">
        <v>311940</v>
      </c>
      <c r="B5515" t="s">
        <v>1063</v>
      </c>
      <c r="C5515" t="s">
        <v>98</v>
      </c>
      <c r="D5515">
        <v>2015</v>
      </c>
      <c r="E5515" t="s">
        <v>1065</v>
      </c>
      <c r="F5515" t="s">
        <v>367</v>
      </c>
      <c r="H5515">
        <v>109363</v>
      </c>
      <c r="I5515">
        <v>107993</v>
      </c>
      <c r="J5515">
        <v>89031</v>
      </c>
      <c r="K5515">
        <v>89031</v>
      </c>
      <c r="L5515">
        <v>82.4</v>
      </c>
      <c r="M5515">
        <v>81.41</v>
      </c>
      <c r="N5515">
        <f>COUNTIF(Cod_Mun_Norte!B:B,DADOS_SNIS_Minas!A5515)</f>
        <v>0</v>
      </c>
    </row>
    <row r="5516" spans="1:14" x14ac:dyDescent="0.2">
      <c r="A5516">
        <v>311940</v>
      </c>
      <c r="B5516" t="s">
        <v>1063</v>
      </c>
      <c r="C5516" t="s">
        <v>98</v>
      </c>
      <c r="D5516">
        <v>2014</v>
      </c>
      <c r="E5516" t="s">
        <v>1065</v>
      </c>
      <c r="F5516" t="s">
        <v>367</v>
      </c>
      <c r="H5516">
        <v>108843</v>
      </c>
      <c r="I5516">
        <v>107479</v>
      </c>
      <c r="J5516">
        <v>107479</v>
      </c>
      <c r="K5516">
        <v>107479</v>
      </c>
      <c r="L5516">
        <v>100</v>
      </c>
      <c r="M5516">
        <v>98.75</v>
      </c>
      <c r="N5516">
        <f>COUNTIF(Cod_Mun_Norte!B:B,DADOS_SNIS_Minas!A5516)</f>
        <v>0</v>
      </c>
    </row>
    <row r="5517" spans="1:14" x14ac:dyDescent="0.2">
      <c r="A5517">
        <v>311940</v>
      </c>
      <c r="B5517" t="s">
        <v>1063</v>
      </c>
      <c r="C5517" t="s">
        <v>98</v>
      </c>
      <c r="D5517">
        <v>2013</v>
      </c>
      <c r="E5517" t="s">
        <v>1065</v>
      </c>
      <c r="F5517" t="s">
        <v>367</v>
      </c>
      <c r="H5517">
        <v>108302</v>
      </c>
      <c r="I5517">
        <v>106945</v>
      </c>
      <c r="J5517">
        <v>106945</v>
      </c>
      <c r="K5517">
        <v>106945</v>
      </c>
      <c r="L5517">
        <v>100</v>
      </c>
      <c r="M5517">
        <v>98.75</v>
      </c>
      <c r="N5517">
        <f>COUNTIF(Cod_Mun_Norte!B:B,DADOS_SNIS_Minas!A5517)</f>
        <v>0</v>
      </c>
    </row>
    <row r="5518" spans="1:14" x14ac:dyDescent="0.2">
      <c r="A5518">
        <v>311940</v>
      </c>
      <c r="B5518" t="s">
        <v>1063</v>
      </c>
      <c r="C5518" t="s">
        <v>98</v>
      </c>
      <c r="D5518">
        <v>2012</v>
      </c>
      <c r="E5518" t="s">
        <v>1065</v>
      </c>
      <c r="F5518" t="s">
        <v>367</v>
      </c>
      <c r="H5518">
        <v>104637</v>
      </c>
      <c r="I5518">
        <v>103326</v>
      </c>
      <c r="J5518">
        <v>103326</v>
      </c>
      <c r="K5518">
        <v>103326</v>
      </c>
      <c r="L5518">
        <v>100</v>
      </c>
      <c r="M5518">
        <v>98.75</v>
      </c>
      <c r="N5518">
        <f>COUNTIF(Cod_Mun_Norte!B:B,DADOS_SNIS_Minas!A5518)</f>
        <v>0</v>
      </c>
    </row>
    <row r="5519" spans="1:14" x14ac:dyDescent="0.2">
      <c r="A5519">
        <v>311940</v>
      </c>
      <c r="B5519" t="s">
        <v>1063</v>
      </c>
      <c r="C5519" t="s">
        <v>98</v>
      </c>
      <c r="D5519">
        <v>2011</v>
      </c>
      <c r="E5519" t="s">
        <v>1065</v>
      </c>
      <c r="F5519" t="s">
        <v>367</v>
      </c>
      <c r="H5519">
        <v>104174</v>
      </c>
      <c r="I5519">
        <v>102869</v>
      </c>
      <c r="J5519">
        <v>102869</v>
      </c>
      <c r="K5519">
        <v>102869</v>
      </c>
      <c r="L5519">
        <v>100</v>
      </c>
      <c r="M5519">
        <v>98.75</v>
      </c>
      <c r="N5519">
        <f>COUNTIF(Cod_Mun_Norte!B:B,DADOS_SNIS_Minas!A5519)</f>
        <v>0</v>
      </c>
    </row>
    <row r="5520" spans="1:14" x14ac:dyDescent="0.2">
      <c r="A5520">
        <v>311940</v>
      </c>
      <c r="B5520" t="s">
        <v>1063</v>
      </c>
      <c r="C5520" t="s">
        <v>98</v>
      </c>
      <c r="D5520">
        <v>2010</v>
      </c>
      <c r="E5520" t="s">
        <v>1065</v>
      </c>
      <c r="F5520" t="s">
        <v>367</v>
      </c>
      <c r="H5520">
        <v>103694</v>
      </c>
      <c r="I5520">
        <v>102395</v>
      </c>
      <c r="J5520">
        <v>102395</v>
      </c>
      <c r="K5520">
        <v>102395</v>
      </c>
      <c r="L5520">
        <v>100</v>
      </c>
      <c r="M5520">
        <v>98.75</v>
      </c>
      <c r="N5520">
        <f>COUNTIF(Cod_Mun_Norte!B:B,DADOS_SNIS_Minas!A5520)</f>
        <v>0</v>
      </c>
    </row>
    <row r="5521" spans="1:14" x14ac:dyDescent="0.2">
      <c r="A5521">
        <v>311940</v>
      </c>
      <c r="B5521" t="s">
        <v>1063</v>
      </c>
      <c r="C5521" t="s">
        <v>98</v>
      </c>
      <c r="D5521">
        <v>2009</v>
      </c>
      <c r="E5521" t="s">
        <v>1065</v>
      </c>
      <c r="F5521" t="s">
        <v>367</v>
      </c>
      <c r="H5521">
        <v>105037</v>
      </c>
      <c r="I5521">
        <v>103599</v>
      </c>
      <c r="J5521">
        <v>113442</v>
      </c>
      <c r="K5521">
        <v>113442</v>
      </c>
      <c r="L5521">
        <v>100</v>
      </c>
      <c r="M5521">
        <v>100</v>
      </c>
      <c r="N5521">
        <f>COUNTIF(Cod_Mun_Norte!B:B,DADOS_SNIS_Minas!A5521)</f>
        <v>0</v>
      </c>
    </row>
    <row r="5522" spans="1:14" x14ac:dyDescent="0.2">
      <c r="A5522">
        <v>311940</v>
      </c>
      <c r="B5522" t="s">
        <v>1063</v>
      </c>
      <c r="C5522" t="s">
        <v>98</v>
      </c>
      <c r="D5522">
        <v>2008</v>
      </c>
      <c r="E5522" t="s">
        <v>1065</v>
      </c>
      <c r="F5522" t="s">
        <v>367</v>
      </c>
      <c r="H5522">
        <v>104415</v>
      </c>
      <c r="I5522">
        <v>102986</v>
      </c>
      <c r="J5522">
        <v>110897</v>
      </c>
      <c r="K5522">
        <v>110897</v>
      </c>
      <c r="L5522">
        <v>100</v>
      </c>
      <c r="M5522">
        <v>100</v>
      </c>
      <c r="N5522">
        <f>COUNTIF(Cod_Mun_Norte!B:B,DADOS_SNIS_Minas!A5522)</f>
        <v>0</v>
      </c>
    </row>
    <row r="5523" spans="1:14" x14ac:dyDescent="0.2">
      <c r="A5523">
        <v>311940</v>
      </c>
      <c r="B5523" t="s">
        <v>1063</v>
      </c>
      <c r="C5523" t="s">
        <v>98</v>
      </c>
      <c r="D5523">
        <v>2007</v>
      </c>
      <c r="E5523" t="s">
        <v>1065</v>
      </c>
      <c r="F5523" t="s">
        <v>367</v>
      </c>
      <c r="H5523">
        <v>100805</v>
      </c>
      <c r="I5523">
        <v>99425</v>
      </c>
      <c r="J5523">
        <v>106724</v>
      </c>
      <c r="K5523">
        <v>106724</v>
      </c>
      <c r="L5523">
        <v>100</v>
      </c>
      <c r="M5523">
        <v>100</v>
      </c>
      <c r="N5523">
        <f>COUNTIF(Cod_Mun_Norte!B:B,DADOS_SNIS_Minas!A5523)</f>
        <v>0</v>
      </c>
    </row>
    <row r="5524" spans="1:14" x14ac:dyDescent="0.2">
      <c r="A5524">
        <v>311940</v>
      </c>
      <c r="B5524" t="s">
        <v>1063</v>
      </c>
      <c r="C5524" t="s">
        <v>98</v>
      </c>
      <c r="D5524">
        <v>2006</v>
      </c>
      <c r="E5524" t="s">
        <v>1065</v>
      </c>
      <c r="F5524" t="s">
        <v>367</v>
      </c>
      <c r="H5524">
        <v>104851</v>
      </c>
      <c r="I5524">
        <v>103564</v>
      </c>
      <c r="J5524">
        <v>103711</v>
      </c>
      <c r="K5524">
        <v>103711</v>
      </c>
      <c r="L5524">
        <v>100</v>
      </c>
      <c r="M5524">
        <v>98.91</v>
      </c>
      <c r="N5524">
        <f>COUNTIF(Cod_Mun_Norte!B:B,DADOS_SNIS_Minas!A5524)</f>
        <v>0</v>
      </c>
    </row>
    <row r="5525" spans="1:14" x14ac:dyDescent="0.2">
      <c r="A5525">
        <v>311940</v>
      </c>
      <c r="B5525" t="s">
        <v>1063</v>
      </c>
      <c r="C5525" t="s">
        <v>98</v>
      </c>
      <c r="D5525">
        <v>2005</v>
      </c>
      <c r="E5525" t="s">
        <v>1065</v>
      </c>
      <c r="F5525" t="s">
        <v>367</v>
      </c>
      <c r="H5525">
        <v>103724</v>
      </c>
      <c r="I5525">
        <v>102451</v>
      </c>
      <c r="J5525">
        <v>102521</v>
      </c>
      <c r="K5525">
        <v>102521</v>
      </c>
      <c r="L5525">
        <v>100</v>
      </c>
      <c r="M5525">
        <v>98.84</v>
      </c>
      <c r="N5525">
        <f>COUNTIF(Cod_Mun_Norte!B:B,DADOS_SNIS_Minas!A5525)</f>
        <v>0</v>
      </c>
    </row>
    <row r="5526" spans="1:14" x14ac:dyDescent="0.2">
      <c r="A5526">
        <v>311940</v>
      </c>
      <c r="B5526" t="s">
        <v>1063</v>
      </c>
      <c r="C5526" t="s">
        <v>98</v>
      </c>
      <c r="D5526">
        <v>2004</v>
      </c>
      <c r="E5526" t="s">
        <v>1065</v>
      </c>
      <c r="F5526" t="s">
        <v>367</v>
      </c>
      <c r="H5526">
        <v>102588</v>
      </c>
      <c r="I5526">
        <v>101329</v>
      </c>
      <c r="J5526">
        <v>101550</v>
      </c>
      <c r="K5526">
        <v>101550</v>
      </c>
      <c r="L5526">
        <v>100</v>
      </c>
      <c r="M5526">
        <v>98.99</v>
      </c>
      <c r="N5526">
        <f>COUNTIF(Cod_Mun_Norte!B:B,DADOS_SNIS_Minas!A5526)</f>
        <v>0</v>
      </c>
    </row>
    <row r="5527" spans="1:14" x14ac:dyDescent="0.2">
      <c r="A5527">
        <v>311940</v>
      </c>
      <c r="B5527" t="s">
        <v>1063</v>
      </c>
      <c r="C5527" t="s">
        <v>98</v>
      </c>
      <c r="D5527">
        <v>2003</v>
      </c>
      <c r="E5527" t="s">
        <v>1065</v>
      </c>
      <c r="F5527" t="s">
        <v>367</v>
      </c>
      <c r="H5527">
        <v>100535</v>
      </c>
      <c r="I5527">
        <v>99301</v>
      </c>
      <c r="J5527">
        <v>100284</v>
      </c>
      <c r="K5527">
        <v>100284</v>
      </c>
      <c r="L5527">
        <v>100</v>
      </c>
      <c r="M5527">
        <v>99.75</v>
      </c>
      <c r="N5527">
        <f>COUNTIF(Cod_Mun_Norte!B:B,DADOS_SNIS_Minas!A5527)</f>
        <v>0</v>
      </c>
    </row>
    <row r="5528" spans="1:14" x14ac:dyDescent="0.2">
      <c r="A5528">
        <v>311940</v>
      </c>
      <c r="B5528" t="s">
        <v>1063</v>
      </c>
      <c r="C5528" t="s">
        <v>98</v>
      </c>
      <c r="D5528">
        <v>2002</v>
      </c>
      <c r="E5528" t="s">
        <v>1065</v>
      </c>
      <c r="F5528" t="s">
        <v>367</v>
      </c>
      <c r="H5528">
        <v>99558</v>
      </c>
      <c r="I5528">
        <v>98336</v>
      </c>
      <c r="J5528">
        <v>99111</v>
      </c>
      <c r="K5528">
        <v>99111</v>
      </c>
      <c r="L5528">
        <v>100</v>
      </c>
      <c r="M5528">
        <v>99.55</v>
      </c>
      <c r="N5528">
        <f>COUNTIF(Cod_Mun_Norte!B:B,DADOS_SNIS_Minas!A5528)</f>
        <v>0</v>
      </c>
    </row>
    <row r="5529" spans="1:14" x14ac:dyDescent="0.2">
      <c r="A5529">
        <v>311940</v>
      </c>
      <c r="B5529" t="s">
        <v>1063</v>
      </c>
      <c r="C5529" t="s">
        <v>98</v>
      </c>
      <c r="D5529">
        <v>2001</v>
      </c>
      <c r="E5529" t="s">
        <v>361</v>
      </c>
      <c r="F5529" t="s">
        <v>99</v>
      </c>
      <c r="H5529">
        <v>98636</v>
      </c>
      <c r="I5529">
        <v>97425</v>
      </c>
      <c r="J5529">
        <v>96541</v>
      </c>
      <c r="K5529">
        <v>96541</v>
      </c>
      <c r="L5529">
        <v>99.1</v>
      </c>
      <c r="M5529">
        <v>97.88</v>
      </c>
      <c r="N5529">
        <f>COUNTIF(Cod_Mun_Norte!B:B,DADOS_SNIS_Minas!A5529)</f>
        <v>0</v>
      </c>
    </row>
    <row r="5530" spans="1:14" x14ac:dyDescent="0.2">
      <c r="A5530">
        <v>311940</v>
      </c>
      <c r="B5530" t="s">
        <v>1063</v>
      </c>
      <c r="C5530" t="s">
        <v>98</v>
      </c>
      <c r="D5530">
        <v>2000</v>
      </c>
      <c r="E5530" t="s">
        <v>361</v>
      </c>
      <c r="F5530" t="s">
        <v>99</v>
      </c>
      <c r="H5530">
        <v>97451</v>
      </c>
      <c r="I5530">
        <v>96255</v>
      </c>
      <c r="J5530">
        <v>94568</v>
      </c>
      <c r="L5530">
        <v>98.3</v>
      </c>
      <c r="N5530">
        <f>COUNTIF(Cod_Mun_Norte!B:B,DADOS_SNIS_Minas!A5530)</f>
        <v>0</v>
      </c>
    </row>
    <row r="5531" spans="1:14" x14ac:dyDescent="0.2">
      <c r="A5531">
        <v>311940</v>
      </c>
      <c r="B5531" t="s">
        <v>1063</v>
      </c>
      <c r="C5531" t="s">
        <v>98</v>
      </c>
      <c r="D5531">
        <v>1999</v>
      </c>
      <c r="E5531" t="s">
        <v>361</v>
      </c>
      <c r="F5531" t="s">
        <v>99</v>
      </c>
      <c r="H5531">
        <v>95933</v>
      </c>
      <c r="I5531">
        <v>94296</v>
      </c>
      <c r="N5531">
        <f>COUNTIF(Cod_Mun_Norte!B:B,DADOS_SNIS_Minas!A5531)</f>
        <v>0</v>
      </c>
    </row>
    <row r="5532" spans="1:14" x14ac:dyDescent="0.2">
      <c r="A5532">
        <v>311940</v>
      </c>
      <c r="B5532" t="s">
        <v>1063</v>
      </c>
      <c r="C5532" t="s">
        <v>98</v>
      </c>
      <c r="D5532">
        <v>1998</v>
      </c>
      <c r="E5532" t="s">
        <v>361</v>
      </c>
      <c r="F5532" t="s">
        <v>99</v>
      </c>
      <c r="H5532">
        <v>95016</v>
      </c>
      <c r="I5532">
        <v>93395</v>
      </c>
      <c r="N5532">
        <f>COUNTIF(Cod_Mun_Norte!B:B,DADOS_SNIS_Minas!A5532)</f>
        <v>0</v>
      </c>
    </row>
    <row r="5533" spans="1:14" x14ac:dyDescent="0.2">
      <c r="A5533">
        <v>311940</v>
      </c>
      <c r="B5533" t="s">
        <v>1063</v>
      </c>
      <c r="C5533" t="s">
        <v>98</v>
      </c>
      <c r="D5533">
        <v>1997</v>
      </c>
      <c r="H5533">
        <v>94098</v>
      </c>
      <c r="I5533">
        <v>92492</v>
      </c>
      <c r="N5533">
        <f>COUNTIF(Cod_Mun_Norte!B:B,DADOS_SNIS_Minas!A5533)</f>
        <v>0</v>
      </c>
    </row>
    <row r="5534" spans="1:14" x14ac:dyDescent="0.2">
      <c r="A5534">
        <v>311940</v>
      </c>
      <c r="B5534" t="s">
        <v>1063</v>
      </c>
      <c r="C5534" t="s">
        <v>98</v>
      </c>
      <c r="D5534">
        <v>1996</v>
      </c>
      <c r="H5534">
        <v>93012</v>
      </c>
      <c r="I5534">
        <v>91425</v>
      </c>
      <c r="N5534">
        <f>COUNTIF(Cod_Mun_Norte!B:B,DADOS_SNIS_Minas!A5534)</f>
        <v>0</v>
      </c>
    </row>
    <row r="5535" spans="1:14" x14ac:dyDescent="0.2">
      <c r="A5535">
        <v>311940</v>
      </c>
      <c r="B5535" t="s">
        <v>1063</v>
      </c>
      <c r="C5535" t="s">
        <v>98</v>
      </c>
      <c r="D5535">
        <v>1995</v>
      </c>
      <c r="H5535">
        <v>90573</v>
      </c>
      <c r="I5535">
        <v>89028</v>
      </c>
      <c r="N5535">
        <f>COUNTIF(Cod_Mun_Norte!B:B,DADOS_SNIS_Minas!A5535)</f>
        <v>0</v>
      </c>
    </row>
    <row r="5536" spans="1:14" x14ac:dyDescent="0.2">
      <c r="A5536">
        <v>311950</v>
      </c>
      <c r="B5536" t="s">
        <v>1066</v>
      </c>
      <c r="C5536" t="s">
        <v>98</v>
      </c>
      <c r="D5536">
        <v>2020</v>
      </c>
      <c r="E5536" t="s">
        <v>1067</v>
      </c>
      <c r="F5536" t="s">
        <v>429</v>
      </c>
      <c r="G5536" t="s">
        <v>406</v>
      </c>
      <c r="H5536">
        <v>9215</v>
      </c>
      <c r="I5536">
        <v>6765</v>
      </c>
      <c r="J5536">
        <v>6515</v>
      </c>
      <c r="K5536">
        <v>6515</v>
      </c>
      <c r="L5536">
        <v>96.3</v>
      </c>
      <c r="M5536">
        <v>70.7</v>
      </c>
      <c r="N5536">
        <f>COUNTIF(Cod_Mun_Norte!B:B,DADOS_SNIS_Minas!A5536)</f>
        <v>0</v>
      </c>
    </row>
    <row r="5537" spans="1:14" x14ac:dyDescent="0.2">
      <c r="A5537">
        <v>311950</v>
      </c>
      <c r="B5537" t="s">
        <v>1066</v>
      </c>
      <c r="C5537" t="s">
        <v>98</v>
      </c>
      <c r="D5537">
        <v>2019</v>
      </c>
      <c r="E5537" t="s">
        <v>1067</v>
      </c>
      <c r="F5537" t="s">
        <v>429</v>
      </c>
      <c r="G5537" t="s">
        <v>406</v>
      </c>
      <c r="H5537">
        <v>9222</v>
      </c>
      <c r="I5537">
        <v>6770</v>
      </c>
      <c r="J5537">
        <v>6399</v>
      </c>
      <c r="K5537">
        <v>5154</v>
      </c>
      <c r="L5537">
        <v>76.099999999999994</v>
      </c>
      <c r="M5537">
        <v>69.39</v>
      </c>
      <c r="N5537">
        <f>COUNTIF(Cod_Mun_Norte!B:B,DADOS_SNIS_Minas!A5537)</f>
        <v>0</v>
      </c>
    </row>
    <row r="5538" spans="1:14" x14ac:dyDescent="0.2">
      <c r="A5538">
        <v>311950</v>
      </c>
      <c r="B5538" t="s">
        <v>1066</v>
      </c>
      <c r="C5538" t="s">
        <v>98</v>
      </c>
      <c r="D5538">
        <v>2018</v>
      </c>
      <c r="E5538" t="s">
        <v>1067</v>
      </c>
      <c r="F5538" t="s">
        <v>429</v>
      </c>
      <c r="H5538">
        <v>9228</v>
      </c>
      <c r="I5538">
        <v>6774</v>
      </c>
      <c r="J5538">
        <v>6230</v>
      </c>
      <c r="K5538">
        <v>6230</v>
      </c>
      <c r="L5538">
        <v>92</v>
      </c>
      <c r="M5538">
        <v>67.510000000000005</v>
      </c>
      <c r="N5538">
        <f>COUNTIF(Cod_Mun_Norte!B:B,DADOS_SNIS_Minas!A5538)</f>
        <v>0</v>
      </c>
    </row>
    <row r="5539" spans="1:14" x14ac:dyDescent="0.2">
      <c r="A5539">
        <v>311950</v>
      </c>
      <c r="B5539" t="s">
        <v>1066</v>
      </c>
      <c r="C5539" t="s">
        <v>98</v>
      </c>
      <c r="D5539">
        <v>2017</v>
      </c>
      <c r="E5539" t="s">
        <v>1067</v>
      </c>
      <c r="F5539" t="s">
        <v>429</v>
      </c>
      <c r="H5539">
        <v>9411</v>
      </c>
      <c r="I5539">
        <v>6909</v>
      </c>
      <c r="J5539">
        <v>6848</v>
      </c>
      <c r="K5539">
        <v>5171</v>
      </c>
      <c r="L5539">
        <v>74.8</v>
      </c>
      <c r="M5539">
        <v>72.77</v>
      </c>
      <c r="N5539">
        <f>COUNTIF(Cod_Mun_Norte!B:B,DADOS_SNIS_Minas!A5539)</f>
        <v>0</v>
      </c>
    </row>
    <row r="5540" spans="1:14" x14ac:dyDescent="0.2">
      <c r="A5540">
        <v>311950</v>
      </c>
      <c r="B5540" t="s">
        <v>1066</v>
      </c>
      <c r="C5540" t="s">
        <v>98</v>
      </c>
      <c r="D5540">
        <v>2016</v>
      </c>
      <c r="E5540" t="s">
        <v>1067</v>
      </c>
      <c r="F5540" t="s">
        <v>429</v>
      </c>
      <c r="H5540">
        <v>9405</v>
      </c>
      <c r="I5540">
        <v>6904</v>
      </c>
      <c r="J5540">
        <v>6441</v>
      </c>
      <c r="K5540">
        <v>5217</v>
      </c>
      <c r="L5540">
        <v>75.599999999999994</v>
      </c>
      <c r="M5540">
        <v>68.48</v>
      </c>
      <c r="N5540">
        <f>COUNTIF(Cod_Mun_Norte!B:B,DADOS_SNIS_Minas!A5540)</f>
        <v>0</v>
      </c>
    </row>
    <row r="5541" spans="1:14" x14ac:dyDescent="0.2">
      <c r="A5541">
        <v>311950</v>
      </c>
      <c r="B5541" t="s">
        <v>1066</v>
      </c>
      <c r="C5541" t="s">
        <v>98</v>
      </c>
      <c r="D5541">
        <v>2015</v>
      </c>
      <c r="E5541" t="s">
        <v>1067</v>
      </c>
      <c r="F5541" t="s">
        <v>429</v>
      </c>
      <c r="H5541">
        <v>9400</v>
      </c>
      <c r="I5541">
        <v>6901</v>
      </c>
      <c r="J5541">
        <v>6324</v>
      </c>
      <c r="K5541">
        <v>5260</v>
      </c>
      <c r="L5541">
        <v>76.2</v>
      </c>
      <c r="M5541">
        <v>67.28</v>
      </c>
      <c r="N5541">
        <f>COUNTIF(Cod_Mun_Norte!B:B,DADOS_SNIS_Minas!A5541)</f>
        <v>0</v>
      </c>
    </row>
    <row r="5542" spans="1:14" x14ac:dyDescent="0.2">
      <c r="A5542">
        <v>311950</v>
      </c>
      <c r="B5542" t="s">
        <v>1066</v>
      </c>
      <c r="C5542" t="s">
        <v>98</v>
      </c>
      <c r="D5542">
        <v>2014</v>
      </c>
      <c r="E5542" t="s">
        <v>1067</v>
      </c>
      <c r="F5542" t="s">
        <v>429</v>
      </c>
      <c r="H5542">
        <v>9394</v>
      </c>
      <c r="I5542">
        <v>6896</v>
      </c>
      <c r="J5542">
        <v>8513</v>
      </c>
      <c r="K5542">
        <v>8513</v>
      </c>
      <c r="L5542">
        <v>100</v>
      </c>
      <c r="M5542">
        <v>90.62</v>
      </c>
      <c r="N5542">
        <f>COUNTIF(Cod_Mun_Norte!B:B,DADOS_SNIS_Minas!A5542)</f>
        <v>0</v>
      </c>
    </row>
    <row r="5543" spans="1:14" x14ac:dyDescent="0.2">
      <c r="A5543">
        <v>311950</v>
      </c>
      <c r="B5543" t="s">
        <v>1066</v>
      </c>
      <c r="C5543" t="s">
        <v>98</v>
      </c>
      <c r="D5543">
        <v>2013</v>
      </c>
      <c r="E5543" t="s">
        <v>1067</v>
      </c>
      <c r="F5543" t="s">
        <v>429</v>
      </c>
      <c r="H5543">
        <v>9387</v>
      </c>
      <c r="I5543">
        <v>6891</v>
      </c>
      <c r="J5543">
        <v>8472</v>
      </c>
      <c r="K5543">
        <v>6891</v>
      </c>
      <c r="L5543">
        <v>100</v>
      </c>
      <c r="M5543">
        <v>90.25</v>
      </c>
      <c r="N5543">
        <f>COUNTIF(Cod_Mun_Norte!B:B,DADOS_SNIS_Minas!A5543)</f>
        <v>0</v>
      </c>
    </row>
    <row r="5544" spans="1:14" x14ac:dyDescent="0.2">
      <c r="A5544">
        <v>311950</v>
      </c>
      <c r="B5544" t="s">
        <v>1066</v>
      </c>
      <c r="C5544" t="s">
        <v>98</v>
      </c>
      <c r="D5544">
        <v>2012</v>
      </c>
      <c r="E5544" t="s">
        <v>1067</v>
      </c>
      <c r="F5544" t="s">
        <v>429</v>
      </c>
      <c r="H5544">
        <v>9115</v>
      </c>
      <c r="I5544">
        <v>6692</v>
      </c>
      <c r="J5544">
        <v>7658</v>
      </c>
      <c r="K5544">
        <v>6692</v>
      </c>
      <c r="L5544">
        <v>100</v>
      </c>
      <c r="M5544">
        <v>84.02</v>
      </c>
      <c r="N5544">
        <f>COUNTIF(Cod_Mun_Norte!B:B,DADOS_SNIS_Minas!A5544)</f>
        <v>0</v>
      </c>
    </row>
    <row r="5545" spans="1:14" x14ac:dyDescent="0.2">
      <c r="A5545">
        <v>311950</v>
      </c>
      <c r="B5545" t="s">
        <v>1066</v>
      </c>
      <c r="C5545" t="s">
        <v>98</v>
      </c>
      <c r="D5545">
        <v>2011</v>
      </c>
      <c r="E5545" t="s">
        <v>1067</v>
      </c>
      <c r="F5545" t="s">
        <v>429</v>
      </c>
      <c r="H5545">
        <v>9116</v>
      </c>
      <c r="I5545">
        <v>6692</v>
      </c>
      <c r="J5545">
        <v>7592</v>
      </c>
      <c r="K5545">
        <v>7592</v>
      </c>
      <c r="L5545">
        <v>100</v>
      </c>
      <c r="M5545">
        <v>83.28</v>
      </c>
      <c r="N5545">
        <f>COUNTIF(Cod_Mun_Norte!B:B,DADOS_SNIS_Minas!A5545)</f>
        <v>0</v>
      </c>
    </row>
    <row r="5546" spans="1:14" x14ac:dyDescent="0.2">
      <c r="A5546">
        <v>311950</v>
      </c>
      <c r="B5546" t="s">
        <v>1066</v>
      </c>
      <c r="C5546" t="s">
        <v>98</v>
      </c>
      <c r="D5546">
        <v>2010</v>
      </c>
      <c r="E5546" t="s">
        <v>407</v>
      </c>
      <c r="F5546" t="s">
        <v>431</v>
      </c>
      <c r="H5546">
        <v>9117</v>
      </c>
      <c r="I5546">
        <v>6693</v>
      </c>
      <c r="J5546">
        <v>7701</v>
      </c>
      <c r="K5546">
        <v>6693</v>
      </c>
      <c r="L5546">
        <v>100</v>
      </c>
      <c r="M5546">
        <v>84.47</v>
      </c>
      <c r="N5546">
        <f>COUNTIF(Cod_Mun_Norte!B:B,DADOS_SNIS_Minas!A5546)</f>
        <v>0</v>
      </c>
    </row>
    <row r="5547" spans="1:14" x14ac:dyDescent="0.2">
      <c r="A5547">
        <v>311950</v>
      </c>
      <c r="B5547" t="s">
        <v>1066</v>
      </c>
      <c r="C5547" t="s">
        <v>98</v>
      </c>
      <c r="D5547">
        <v>2009</v>
      </c>
      <c r="E5547" t="s">
        <v>407</v>
      </c>
      <c r="F5547" t="s">
        <v>99</v>
      </c>
      <c r="H5547">
        <v>9423</v>
      </c>
      <c r="I5547">
        <v>6825</v>
      </c>
      <c r="J5547">
        <v>7487</v>
      </c>
      <c r="K5547">
        <v>7487</v>
      </c>
      <c r="L5547">
        <v>100</v>
      </c>
      <c r="M5547">
        <v>79.45</v>
      </c>
      <c r="N5547">
        <f>COUNTIF(Cod_Mun_Norte!B:B,DADOS_SNIS_Minas!A5547)</f>
        <v>0</v>
      </c>
    </row>
    <row r="5548" spans="1:14" x14ac:dyDescent="0.2">
      <c r="A5548">
        <v>311950</v>
      </c>
      <c r="B5548" t="s">
        <v>1066</v>
      </c>
      <c r="C5548" t="s">
        <v>98</v>
      </c>
      <c r="D5548">
        <v>2008</v>
      </c>
      <c r="E5548" t="s">
        <v>361</v>
      </c>
      <c r="F5548" t="s">
        <v>99</v>
      </c>
      <c r="H5548">
        <v>9404</v>
      </c>
      <c r="I5548">
        <v>6812</v>
      </c>
      <c r="J5548">
        <v>7403</v>
      </c>
      <c r="K5548">
        <v>7403</v>
      </c>
      <c r="L5548">
        <v>100</v>
      </c>
      <c r="M5548">
        <v>78.72</v>
      </c>
      <c r="N5548">
        <f>COUNTIF(Cod_Mun_Norte!B:B,DADOS_SNIS_Minas!A5548)</f>
        <v>0</v>
      </c>
    </row>
    <row r="5549" spans="1:14" x14ac:dyDescent="0.2">
      <c r="A5549">
        <v>311950</v>
      </c>
      <c r="B5549" t="s">
        <v>1066</v>
      </c>
      <c r="C5549" t="s">
        <v>98</v>
      </c>
      <c r="D5549">
        <v>2007</v>
      </c>
      <c r="E5549" t="s">
        <v>361</v>
      </c>
      <c r="F5549" t="s">
        <v>362</v>
      </c>
      <c r="H5549">
        <v>9120</v>
      </c>
      <c r="I5549">
        <v>6606</v>
      </c>
      <c r="J5549">
        <v>6477</v>
      </c>
      <c r="K5549">
        <v>6477</v>
      </c>
      <c r="L5549">
        <v>98.1</v>
      </c>
      <c r="M5549">
        <v>71.02</v>
      </c>
      <c r="N5549">
        <f>COUNTIF(Cod_Mun_Norte!B:B,DADOS_SNIS_Minas!A5549)</f>
        <v>0</v>
      </c>
    </row>
    <row r="5550" spans="1:14" x14ac:dyDescent="0.2">
      <c r="A5550">
        <v>311950</v>
      </c>
      <c r="B5550" t="s">
        <v>1066</v>
      </c>
      <c r="C5550" t="s">
        <v>98</v>
      </c>
      <c r="D5550">
        <v>2006</v>
      </c>
      <c r="E5550" t="s">
        <v>361</v>
      </c>
      <c r="F5550" t="s">
        <v>362</v>
      </c>
      <c r="H5550">
        <v>9092</v>
      </c>
      <c r="I5550">
        <v>6447</v>
      </c>
      <c r="J5550">
        <v>6257</v>
      </c>
      <c r="K5550">
        <v>6257</v>
      </c>
      <c r="L5550">
        <v>97.1</v>
      </c>
      <c r="M5550">
        <v>68.819999999999993</v>
      </c>
      <c r="N5550">
        <f>COUNTIF(Cod_Mun_Norte!B:B,DADOS_SNIS_Minas!A5550)</f>
        <v>0</v>
      </c>
    </row>
    <row r="5551" spans="1:14" x14ac:dyDescent="0.2">
      <c r="A5551">
        <v>311950</v>
      </c>
      <c r="B5551" t="s">
        <v>1066</v>
      </c>
      <c r="C5551" t="s">
        <v>98</v>
      </c>
      <c r="D5551">
        <v>2005</v>
      </c>
      <c r="E5551" t="s">
        <v>361</v>
      </c>
      <c r="F5551" t="s">
        <v>362</v>
      </c>
      <c r="H5551">
        <v>9098</v>
      </c>
      <c r="I5551">
        <v>6451</v>
      </c>
      <c r="N5551">
        <f>COUNTIF(Cod_Mun_Norte!B:B,DADOS_SNIS_Minas!A5551)</f>
        <v>0</v>
      </c>
    </row>
    <row r="5552" spans="1:14" x14ac:dyDescent="0.2">
      <c r="A5552">
        <v>311950</v>
      </c>
      <c r="B5552" t="s">
        <v>1066</v>
      </c>
      <c r="C5552" t="s">
        <v>98</v>
      </c>
      <c r="D5552">
        <v>2004</v>
      </c>
      <c r="E5552" t="s">
        <v>361</v>
      </c>
      <c r="F5552" t="s">
        <v>362</v>
      </c>
      <c r="H5552">
        <v>9105</v>
      </c>
      <c r="I5552">
        <v>6456</v>
      </c>
      <c r="N5552">
        <f>COUNTIF(Cod_Mun_Norte!B:B,DADOS_SNIS_Minas!A5552)</f>
        <v>0</v>
      </c>
    </row>
    <row r="5553" spans="1:14" x14ac:dyDescent="0.2">
      <c r="A5553">
        <v>311950</v>
      </c>
      <c r="B5553" t="s">
        <v>1066</v>
      </c>
      <c r="C5553" t="s">
        <v>98</v>
      </c>
      <c r="D5553">
        <v>2003</v>
      </c>
      <c r="E5553" t="s">
        <v>361</v>
      </c>
      <c r="F5553" t="s">
        <v>362</v>
      </c>
      <c r="H5553">
        <v>9116</v>
      </c>
      <c r="I5553">
        <v>6464</v>
      </c>
      <c r="N5553">
        <f>COUNTIF(Cod_Mun_Norte!B:B,DADOS_SNIS_Minas!A5553)</f>
        <v>0</v>
      </c>
    </row>
    <row r="5554" spans="1:14" x14ac:dyDescent="0.2">
      <c r="A5554">
        <v>311950</v>
      </c>
      <c r="B5554" t="s">
        <v>1066</v>
      </c>
      <c r="C5554" t="s">
        <v>98</v>
      </c>
      <c r="D5554">
        <v>2002</v>
      </c>
      <c r="E5554" t="s">
        <v>361</v>
      </c>
      <c r="F5554" t="s">
        <v>362</v>
      </c>
      <c r="H5554">
        <v>9122</v>
      </c>
      <c r="I5554">
        <v>6468</v>
      </c>
      <c r="N5554">
        <f>COUNTIF(Cod_Mun_Norte!B:B,DADOS_SNIS_Minas!A5554)</f>
        <v>0</v>
      </c>
    </row>
    <row r="5555" spans="1:14" x14ac:dyDescent="0.2">
      <c r="A5555">
        <v>311950</v>
      </c>
      <c r="B5555" t="s">
        <v>1066</v>
      </c>
      <c r="C5555" t="s">
        <v>98</v>
      </c>
      <c r="D5555">
        <v>2001</v>
      </c>
      <c r="E5555" t="s">
        <v>361</v>
      </c>
      <c r="F5555" t="s">
        <v>362</v>
      </c>
      <c r="H5555">
        <v>9116</v>
      </c>
      <c r="I5555">
        <v>6464</v>
      </c>
      <c r="N5555">
        <f>COUNTIF(Cod_Mun_Norte!B:B,DADOS_SNIS_Minas!A5555)</f>
        <v>0</v>
      </c>
    </row>
    <row r="5556" spans="1:14" x14ac:dyDescent="0.2">
      <c r="A5556">
        <v>311950</v>
      </c>
      <c r="B5556" t="s">
        <v>1066</v>
      </c>
      <c r="C5556" t="s">
        <v>98</v>
      </c>
      <c r="D5556">
        <v>2000</v>
      </c>
      <c r="E5556" t="s">
        <v>361</v>
      </c>
      <c r="F5556" t="s">
        <v>362</v>
      </c>
      <c r="H5556">
        <v>9134</v>
      </c>
      <c r="I5556">
        <v>6477</v>
      </c>
      <c r="N5556">
        <f>COUNTIF(Cod_Mun_Norte!B:B,DADOS_SNIS_Minas!A5556)</f>
        <v>0</v>
      </c>
    </row>
    <row r="5557" spans="1:14" x14ac:dyDescent="0.2">
      <c r="A5557">
        <v>311950</v>
      </c>
      <c r="B5557" t="s">
        <v>1066</v>
      </c>
      <c r="C5557" t="s">
        <v>98</v>
      </c>
      <c r="D5557">
        <v>1999</v>
      </c>
      <c r="E5557" t="s">
        <v>361</v>
      </c>
      <c r="F5557" t="s">
        <v>362</v>
      </c>
      <c r="H5557">
        <v>9988</v>
      </c>
      <c r="I5557">
        <v>6269</v>
      </c>
      <c r="N5557">
        <f>COUNTIF(Cod_Mun_Norte!B:B,DADOS_SNIS_Minas!A5557)</f>
        <v>0</v>
      </c>
    </row>
    <row r="5558" spans="1:14" x14ac:dyDescent="0.2">
      <c r="A5558">
        <v>311950</v>
      </c>
      <c r="B5558" t="s">
        <v>1066</v>
      </c>
      <c r="C5558" t="s">
        <v>98</v>
      </c>
      <c r="D5558">
        <v>1998</v>
      </c>
      <c r="E5558" t="s">
        <v>361</v>
      </c>
      <c r="F5558" t="s">
        <v>362</v>
      </c>
      <c r="H5558">
        <v>9897</v>
      </c>
      <c r="I5558">
        <v>6212</v>
      </c>
      <c r="N5558">
        <f>COUNTIF(Cod_Mun_Norte!B:B,DADOS_SNIS_Minas!A5558)</f>
        <v>0</v>
      </c>
    </row>
    <row r="5559" spans="1:14" x14ac:dyDescent="0.2">
      <c r="A5559">
        <v>311950</v>
      </c>
      <c r="B5559" t="s">
        <v>1066</v>
      </c>
      <c r="C5559" t="s">
        <v>98</v>
      </c>
      <c r="D5559">
        <v>1997</v>
      </c>
      <c r="H5559">
        <v>9806</v>
      </c>
      <c r="I5559">
        <v>6155</v>
      </c>
      <c r="N5559">
        <f>COUNTIF(Cod_Mun_Norte!B:B,DADOS_SNIS_Minas!A5559)</f>
        <v>0</v>
      </c>
    </row>
    <row r="5560" spans="1:14" x14ac:dyDescent="0.2">
      <c r="A5560">
        <v>311950</v>
      </c>
      <c r="B5560" t="s">
        <v>1066</v>
      </c>
      <c r="C5560" t="s">
        <v>98</v>
      </c>
      <c r="D5560">
        <v>1996</v>
      </c>
      <c r="H5560">
        <v>9699</v>
      </c>
      <c r="I5560">
        <v>6088</v>
      </c>
      <c r="N5560">
        <f>COUNTIF(Cod_Mun_Norte!B:B,DADOS_SNIS_Minas!A5560)</f>
        <v>0</v>
      </c>
    </row>
    <row r="5561" spans="1:14" x14ac:dyDescent="0.2">
      <c r="A5561">
        <v>311950</v>
      </c>
      <c r="B5561" t="s">
        <v>1066</v>
      </c>
      <c r="C5561" t="s">
        <v>98</v>
      </c>
      <c r="D5561">
        <v>1995</v>
      </c>
      <c r="H5561">
        <v>9521</v>
      </c>
      <c r="I5561">
        <v>5976</v>
      </c>
      <c r="N5561">
        <f>COUNTIF(Cod_Mun_Norte!B:B,DADOS_SNIS_Minas!A5561)</f>
        <v>0</v>
      </c>
    </row>
    <row r="5562" spans="1:14" x14ac:dyDescent="0.2">
      <c r="A5562">
        <v>311960</v>
      </c>
      <c r="B5562" t="s">
        <v>157</v>
      </c>
      <c r="C5562" t="s">
        <v>98</v>
      </c>
      <c r="D5562">
        <v>2020</v>
      </c>
      <c r="E5562" t="s">
        <v>1068</v>
      </c>
      <c r="F5562" t="s">
        <v>99</v>
      </c>
      <c r="G5562" t="s">
        <v>102</v>
      </c>
      <c r="H5562">
        <v>3090</v>
      </c>
      <c r="I5562">
        <v>2222</v>
      </c>
      <c r="J5562">
        <v>2222</v>
      </c>
      <c r="K5562">
        <v>2222</v>
      </c>
      <c r="L5562">
        <v>100</v>
      </c>
      <c r="M5562">
        <v>71.91</v>
      </c>
      <c r="N5562">
        <f>COUNTIF(Cod_Mun_Norte!B:B,DADOS_SNIS_Minas!A5562)</f>
        <v>0</v>
      </c>
    </row>
    <row r="5563" spans="1:14" x14ac:dyDescent="0.2">
      <c r="A5563">
        <v>311960</v>
      </c>
      <c r="B5563" t="s">
        <v>157</v>
      </c>
      <c r="C5563" t="s">
        <v>98</v>
      </c>
      <c r="D5563">
        <v>2019</v>
      </c>
      <c r="E5563" t="s">
        <v>1069</v>
      </c>
      <c r="F5563" t="s">
        <v>367</v>
      </c>
      <c r="G5563" t="s">
        <v>378</v>
      </c>
      <c r="H5563">
        <v>3086</v>
      </c>
      <c r="I5563">
        <v>2219</v>
      </c>
      <c r="J5563">
        <v>2145</v>
      </c>
      <c r="K5563">
        <v>2145</v>
      </c>
      <c r="L5563">
        <v>96.7</v>
      </c>
      <c r="M5563">
        <v>69.510000000000005</v>
      </c>
      <c r="N5563">
        <f>COUNTIF(Cod_Mun_Norte!B:B,DADOS_SNIS_Minas!A5563)</f>
        <v>0</v>
      </c>
    </row>
    <row r="5564" spans="1:14" x14ac:dyDescent="0.2">
      <c r="A5564">
        <v>311960</v>
      </c>
      <c r="B5564" t="s">
        <v>157</v>
      </c>
      <c r="C5564" t="s">
        <v>98</v>
      </c>
      <c r="D5564">
        <v>2018</v>
      </c>
      <c r="H5564">
        <v>3080</v>
      </c>
      <c r="I5564">
        <v>2215</v>
      </c>
      <c r="N5564">
        <f>COUNTIF(Cod_Mun_Norte!B:B,DADOS_SNIS_Minas!A5564)</f>
        <v>0</v>
      </c>
    </row>
    <row r="5565" spans="1:14" x14ac:dyDescent="0.2">
      <c r="A5565">
        <v>311960</v>
      </c>
      <c r="B5565" t="s">
        <v>157</v>
      </c>
      <c r="C5565" t="s">
        <v>98</v>
      </c>
      <c r="D5565">
        <v>2017</v>
      </c>
      <c r="E5565" t="s">
        <v>1069</v>
      </c>
      <c r="F5565" t="s">
        <v>367</v>
      </c>
      <c r="H5565">
        <v>3125</v>
      </c>
      <c r="I5565">
        <v>2247</v>
      </c>
      <c r="J5565">
        <v>3125</v>
      </c>
      <c r="K5565">
        <v>2241</v>
      </c>
      <c r="L5565">
        <v>99.7</v>
      </c>
      <c r="M5565">
        <v>100</v>
      </c>
      <c r="N5565">
        <f>COUNTIF(Cod_Mun_Norte!B:B,DADOS_SNIS_Minas!A5565)</f>
        <v>0</v>
      </c>
    </row>
    <row r="5566" spans="1:14" x14ac:dyDescent="0.2">
      <c r="A5566">
        <v>311960</v>
      </c>
      <c r="B5566" t="s">
        <v>157</v>
      </c>
      <c r="C5566" t="s">
        <v>98</v>
      </c>
      <c r="D5566">
        <v>2016</v>
      </c>
      <c r="E5566" t="s">
        <v>1069</v>
      </c>
      <c r="F5566" t="s">
        <v>367</v>
      </c>
      <c r="H5566">
        <v>3117</v>
      </c>
      <c r="I5566">
        <v>2241</v>
      </c>
      <c r="J5566">
        <v>2236</v>
      </c>
      <c r="K5566">
        <v>2236</v>
      </c>
      <c r="L5566">
        <v>99.8</v>
      </c>
      <c r="M5566">
        <v>71.739999999999995</v>
      </c>
      <c r="N5566">
        <f>COUNTIF(Cod_Mun_Norte!B:B,DADOS_SNIS_Minas!A5566)</f>
        <v>0</v>
      </c>
    </row>
    <row r="5567" spans="1:14" x14ac:dyDescent="0.2">
      <c r="A5567">
        <v>311960</v>
      </c>
      <c r="B5567" t="s">
        <v>157</v>
      </c>
      <c r="C5567" t="s">
        <v>98</v>
      </c>
      <c r="D5567">
        <v>2015</v>
      </c>
      <c r="E5567" t="s">
        <v>1068</v>
      </c>
      <c r="F5567" t="s">
        <v>99</v>
      </c>
      <c r="H5567">
        <v>3110</v>
      </c>
      <c r="I5567">
        <v>2236</v>
      </c>
      <c r="J5567">
        <v>2236</v>
      </c>
      <c r="K5567">
        <v>2236</v>
      </c>
      <c r="L5567">
        <v>100</v>
      </c>
      <c r="M5567">
        <v>71.900000000000006</v>
      </c>
      <c r="N5567">
        <f>COUNTIF(Cod_Mun_Norte!B:B,DADOS_SNIS_Minas!A5567)</f>
        <v>0</v>
      </c>
    </row>
    <row r="5568" spans="1:14" x14ac:dyDescent="0.2">
      <c r="A5568">
        <v>311960</v>
      </c>
      <c r="B5568" t="s">
        <v>157</v>
      </c>
      <c r="C5568" t="s">
        <v>98</v>
      </c>
      <c r="D5568">
        <v>2014</v>
      </c>
      <c r="E5568" t="s">
        <v>1068</v>
      </c>
      <c r="F5568" t="s">
        <v>99</v>
      </c>
      <c r="H5568">
        <v>3101</v>
      </c>
      <c r="I5568">
        <v>2230</v>
      </c>
      <c r="N5568">
        <f>COUNTIF(Cod_Mun_Norte!B:B,DADOS_SNIS_Minas!A5568)</f>
        <v>0</v>
      </c>
    </row>
    <row r="5569" spans="1:14" x14ac:dyDescent="0.2">
      <c r="A5569">
        <v>311960</v>
      </c>
      <c r="B5569" t="s">
        <v>157</v>
      </c>
      <c r="C5569" t="s">
        <v>98</v>
      </c>
      <c r="D5569">
        <v>2013</v>
      </c>
      <c r="E5569" t="s">
        <v>1070</v>
      </c>
      <c r="F5569" t="s">
        <v>374</v>
      </c>
      <c r="H5569">
        <v>3093</v>
      </c>
      <c r="I5569">
        <v>2224</v>
      </c>
      <c r="N5569">
        <f>COUNTIF(Cod_Mun_Norte!B:B,DADOS_SNIS_Minas!A5569)</f>
        <v>0</v>
      </c>
    </row>
    <row r="5570" spans="1:14" x14ac:dyDescent="0.2">
      <c r="A5570">
        <v>311960</v>
      </c>
      <c r="B5570" t="s">
        <v>157</v>
      </c>
      <c r="C5570" t="s">
        <v>98</v>
      </c>
      <c r="D5570">
        <v>2012</v>
      </c>
      <c r="E5570" t="s">
        <v>1068</v>
      </c>
      <c r="F5570" t="s">
        <v>99</v>
      </c>
      <c r="H5570">
        <v>2996</v>
      </c>
      <c r="I5570">
        <v>2154</v>
      </c>
      <c r="J5570">
        <v>2954</v>
      </c>
      <c r="K5570">
        <v>1620</v>
      </c>
      <c r="L5570">
        <v>75.2</v>
      </c>
      <c r="M5570">
        <v>98.6</v>
      </c>
      <c r="N5570">
        <f>COUNTIF(Cod_Mun_Norte!B:B,DADOS_SNIS_Minas!A5570)</f>
        <v>0</v>
      </c>
    </row>
    <row r="5571" spans="1:14" x14ac:dyDescent="0.2">
      <c r="A5571">
        <v>311960</v>
      </c>
      <c r="B5571" t="s">
        <v>157</v>
      </c>
      <c r="C5571" t="s">
        <v>98</v>
      </c>
      <c r="D5571">
        <v>2011</v>
      </c>
      <c r="H5571">
        <v>2990</v>
      </c>
      <c r="I5571">
        <v>2150</v>
      </c>
      <c r="N5571">
        <f>COUNTIF(Cod_Mun_Norte!B:B,DADOS_SNIS_Minas!A5571)</f>
        <v>0</v>
      </c>
    </row>
    <row r="5572" spans="1:14" x14ac:dyDescent="0.2">
      <c r="A5572">
        <v>311960</v>
      </c>
      <c r="B5572" t="s">
        <v>157</v>
      </c>
      <c r="C5572" t="s">
        <v>98</v>
      </c>
      <c r="D5572">
        <v>2010</v>
      </c>
      <c r="H5572">
        <v>2983</v>
      </c>
      <c r="I5572">
        <v>2145</v>
      </c>
      <c r="N5572">
        <f>COUNTIF(Cod_Mun_Norte!B:B,DADOS_SNIS_Minas!A5572)</f>
        <v>0</v>
      </c>
    </row>
    <row r="5573" spans="1:14" x14ac:dyDescent="0.2">
      <c r="A5573">
        <v>311960</v>
      </c>
      <c r="B5573" t="s">
        <v>157</v>
      </c>
      <c r="C5573" t="s">
        <v>98</v>
      </c>
      <c r="D5573">
        <v>2009</v>
      </c>
      <c r="H5573">
        <v>2427</v>
      </c>
      <c r="I5573">
        <v>1649</v>
      </c>
      <c r="N5573">
        <f>COUNTIF(Cod_Mun_Norte!B:B,DADOS_SNIS_Minas!A5573)</f>
        <v>0</v>
      </c>
    </row>
    <row r="5574" spans="1:14" x14ac:dyDescent="0.2">
      <c r="A5574">
        <v>311960</v>
      </c>
      <c r="B5574" t="s">
        <v>157</v>
      </c>
      <c r="C5574" t="s">
        <v>98</v>
      </c>
      <c r="D5574">
        <v>2008</v>
      </c>
      <c r="H5574">
        <v>2473</v>
      </c>
      <c r="I5574">
        <v>1680</v>
      </c>
      <c r="N5574">
        <f>COUNTIF(Cod_Mun_Norte!B:B,DADOS_SNIS_Minas!A5574)</f>
        <v>0</v>
      </c>
    </row>
    <row r="5575" spans="1:14" x14ac:dyDescent="0.2">
      <c r="A5575">
        <v>311960</v>
      </c>
      <c r="B5575" t="s">
        <v>157</v>
      </c>
      <c r="C5575" t="s">
        <v>98</v>
      </c>
      <c r="D5575">
        <v>2007</v>
      </c>
      <c r="H5575">
        <v>2457</v>
      </c>
      <c r="I5575">
        <v>1669</v>
      </c>
      <c r="N5575">
        <f>COUNTIF(Cod_Mun_Norte!B:B,DADOS_SNIS_Minas!A5575)</f>
        <v>0</v>
      </c>
    </row>
    <row r="5576" spans="1:14" x14ac:dyDescent="0.2">
      <c r="A5576">
        <v>311960</v>
      </c>
      <c r="B5576" t="s">
        <v>157</v>
      </c>
      <c r="C5576" t="s">
        <v>98</v>
      </c>
      <c r="D5576">
        <v>2006</v>
      </c>
      <c r="H5576">
        <v>2640</v>
      </c>
      <c r="I5576">
        <v>1640</v>
      </c>
      <c r="N5576">
        <f>COUNTIF(Cod_Mun_Norte!B:B,DADOS_SNIS_Minas!A5576)</f>
        <v>0</v>
      </c>
    </row>
    <row r="5577" spans="1:14" x14ac:dyDescent="0.2">
      <c r="A5577">
        <v>311960</v>
      </c>
      <c r="B5577" t="s">
        <v>157</v>
      </c>
      <c r="C5577" t="s">
        <v>98</v>
      </c>
      <c r="D5577">
        <v>2005</v>
      </c>
      <c r="H5577">
        <v>2679</v>
      </c>
      <c r="I5577">
        <v>1665</v>
      </c>
      <c r="N5577">
        <f>COUNTIF(Cod_Mun_Norte!B:B,DADOS_SNIS_Minas!A5577)</f>
        <v>0</v>
      </c>
    </row>
    <row r="5578" spans="1:14" x14ac:dyDescent="0.2">
      <c r="A5578">
        <v>311960</v>
      </c>
      <c r="B5578" t="s">
        <v>157</v>
      </c>
      <c r="C5578" t="s">
        <v>98</v>
      </c>
      <c r="D5578">
        <v>2004</v>
      </c>
      <c r="H5578">
        <v>2719</v>
      </c>
      <c r="I5578">
        <v>1690</v>
      </c>
      <c r="N5578">
        <f>COUNTIF(Cod_Mun_Norte!B:B,DADOS_SNIS_Minas!A5578)</f>
        <v>0</v>
      </c>
    </row>
    <row r="5579" spans="1:14" x14ac:dyDescent="0.2">
      <c r="A5579">
        <v>311960</v>
      </c>
      <c r="B5579" t="s">
        <v>157</v>
      </c>
      <c r="C5579" t="s">
        <v>98</v>
      </c>
      <c r="D5579">
        <v>2003</v>
      </c>
      <c r="H5579">
        <v>2792</v>
      </c>
      <c r="I5579">
        <v>1735</v>
      </c>
      <c r="N5579">
        <f>COUNTIF(Cod_Mun_Norte!B:B,DADOS_SNIS_Minas!A5579)</f>
        <v>0</v>
      </c>
    </row>
    <row r="5580" spans="1:14" x14ac:dyDescent="0.2">
      <c r="A5580">
        <v>311960</v>
      </c>
      <c r="B5580" t="s">
        <v>157</v>
      </c>
      <c r="C5580" t="s">
        <v>98</v>
      </c>
      <c r="D5580">
        <v>2002</v>
      </c>
      <c r="H5580">
        <v>2826</v>
      </c>
      <c r="I5580">
        <v>1756</v>
      </c>
      <c r="N5580">
        <f>COUNTIF(Cod_Mun_Norte!B:B,DADOS_SNIS_Minas!A5580)</f>
        <v>0</v>
      </c>
    </row>
    <row r="5581" spans="1:14" x14ac:dyDescent="0.2">
      <c r="A5581">
        <v>311960</v>
      </c>
      <c r="B5581" t="s">
        <v>157</v>
      </c>
      <c r="C5581" t="s">
        <v>98</v>
      </c>
      <c r="D5581">
        <v>2001</v>
      </c>
      <c r="H5581">
        <v>2835</v>
      </c>
      <c r="I5581">
        <v>1762</v>
      </c>
      <c r="N5581">
        <f>COUNTIF(Cod_Mun_Norte!B:B,DADOS_SNIS_Minas!A5581)</f>
        <v>0</v>
      </c>
    </row>
    <row r="5582" spans="1:14" x14ac:dyDescent="0.2">
      <c r="A5582">
        <v>311960</v>
      </c>
      <c r="B5582" t="s">
        <v>157</v>
      </c>
      <c r="C5582" t="s">
        <v>98</v>
      </c>
      <c r="D5582">
        <v>2000</v>
      </c>
      <c r="H5582">
        <v>2900</v>
      </c>
      <c r="I5582">
        <v>1802</v>
      </c>
      <c r="N5582">
        <f>COUNTIF(Cod_Mun_Norte!B:B,DADOS_SNIS_Minas!A5582)</f>
        <v>0</v>
      </c>
    </row>
    <row r="5583" spans="1:14" x14ac:dyDescent="0.2">
      <c r="A5583">
        <v>311960</v>
      </c>
      <c r="B5583" t="s">
        <v>157</v>
      </c>
      <c r="C5583" t="s">
        <v>98</v>
      </c>
      <c r="D5583">
        <v>1999</v>
      </c>
      <c r="H5583">
        <v>2884</v>
      </c>
      <c r="I5583">
        <v>1555</v>
      </c>
      <c r="N5583">
        <f>COUNTIF(Cod_Mun_Norte!B:B,DADOS_SNIS_Minas!A5583)</f>
        <v>0</v>
      </c>
    </row>
    <row r="5584" spans="1:14" x14ac:dyDescent="0.2">
      <c r="A5584">
        <v>311960</v>
      </c>
      <c r="B5584" t="s">
        <v>157</v>
      </c>
      <c r="C5584" t="s">
        <v>98</v>
      </c>
      <c r="D5584">
        <v>1998</v>
      </c>
      <c r="H5584">
        <v>2946</v>
      </c>
      <c r="I5584">
        <v>1588</v>
      </c>
      <c r="N5584">
        <f>COUNTIF(Cod_Mun_Norte!B:B,DADOS_SNIS_Minas!A5584)</f>
        <v>0</v>
      </c>
    </row>
    <row r="5585" spans="1:14" x14ac:dyDescent="0.2">
      <c r="A5585">
        <v>311960</v>
      </c>
      <c r="B5585" t="s">
        <v>157</v>
      </c>
      <c r="C5585" t="s">
        <v>98</v>
      </c>
      <c r="D5585">
        <v>1997</v>
      </c>
      <c r="H5585">
        <v>3008</v>
      </c>
      <c r="I5585">
        <v>1622</v>
      </c>
      <c r="N5585">
        <f>COUNTIF(Cod_Mun_Norte!B:B,DADOS_SNIS_Minas!A5585)</f>
        <v>0</v>
      </c>
    </row>
    <row r="5586" spans="1:14" x14ac:dyDescent="0.2">
      <c r="A5586">
        <v>311960</v>
      </c>
      <c r="B5586" t="s">
        <v>157</v>
      </c>
      <c r="C5586" t="s">
        <v>98</v>
      </c>
      <c r="D5586">
        <v>1996</v>
      </c>
      <c r="H5586">
        <v>3081</v>
      </c>
      <c r="I5586">
        <v>1661</v>
      </c>
      <c r="N5586">
        <f>COUNTIF(Cod_Mun_Norte!B:B,DADOS_SNIS_Minas!A5586)</f>
        <v>0</v>
      </c>
    </row>
    <row r="5587" spans="1:14" x14ac:dyDescent="0.2">
      <c r="A5587">
        <v>311960</v>
      </c>
      <c r="B5587" t="s">
        <v>157</v>
      </c>
      <c r="C5587" t="s">
        <v>98</v>
      </c>
      <c r="D5587">
        <v>1995</v>
      </c>
      <c r="H5587">
        <v>3236</v>
      </c>
      <c r="I5587">
        <v>1745</v>
      </c>
      <c r="N5587">
        <f>COUNTIF(Cod_Mun_Norte!B:B,DADOS_SNIS_Minas!A5587)</f>
        <v>0</v>
      </c>
    </row>
    <row r="5588" spans="1:14" x14ac:dyDescent="0.2">
      <c r="A5588">
        <v>311970</v>
      </c>
      <c r="B5588" t="s">
        <v>1071</v>
      </c>
      <c r="C5588" t="s">
        <v>98</v>
      </c>
      <c r="D5588">
        <v>2020</v>
      </c>
      <c r="E5588" t="s">
        <v>1072</v>
      </c>
      <c r="F5588" t="s">
        <v>357</v>
      </c>
      <c r="G5588" t="s">
        <v>383</v>
      </c>
      <c r="H5588">
        <v>3441</v>
      </c>
      <c r="I5588">
        <v>1876</v>
      </c>
      <c r="J5588">
        <v>1893</v>
      </c>
      <c r="K5588">
        <v>1876</v>
      </c>
      <c r="L5588">
        <v>100</v>
      </c>
      <c r="M5588">
        <v>55.01</v>
      </c>
      <c r="N5588">
        <f>COUNTIF(Cod_Mun_Norte!B:B,DADOS_SNIS_Minas!A5588)</f>
        <v>0</v>
      </c>
    </row>
    <row r="5589" spans="1:14" x14ac:dyDescent="0.2">
      <c r="A5589">
        <v>311970</v>
      </c>
      <c r="B5589" t="s">
        <v>1071</v>
      </c>
      <c r="C5589" t="s">
        <v>98</v>
      </c>
      <c r="D5589">
        <v>2019</v>
      </c>
      <c r="E5589" t="s">
        <v>1072</v>
      </c>
      <c r="F5589" t="s">
        <v>357</v>
      </c>
      <c r="G5589" t="s">
        <v>383</v>
      </c>
      <c r="H5589">
        <v>3434</v>
      </c>
      <c r="I5589">
        <v>1873</v>
      </c>
      <c r="J5589">
        <v>1873</v>
      </c>
      <c r="K5589">
        <v>1873</v>
      </c>
      <c r="L5589">
        <v>100</v>
      </c>
      <c r="M5589">
        <v>54.54</v>
      </c>
      <c r="N5589">
        <f>COUNTIF(Cod_Mun_Norte!B:B,DADOS_SNIS_Minas!A5589)</f>
        <v>0</v>
      </c>
    </row>
    <row r="5590" spans="1:14" x14ac:dyDescent="0.2">
      <c r="A5590">
        <v>311970</v>
      </c>
      <c r="B5590" t="s">
        <v>1071</v>
      </c>
      <c r="C5590" t="s">
        <v>98</v>
      </c>
      <c r="D5590">
        <v>2018</v>
      </c>
      <c r="E5590" t="s">
        <v>1073</v>
      </c>
      <c r="F5590" t="s">
        <v>357</v>
      </c>
      <c r="H5590">
        <v>3426</v>
      </c>
      <c r="I5590">
        <v>1868</v>
      </c>
      <c r="J5590">
        <v>1848</v>
      </c>
      <c r="K5590">
        <v>1848</v>
      </c>
      <c r="L5590">
        <v>98.9</v>
      </c>
      <c r="M5590">
        <v>53.94</v>
      </c>
      <c r="N5590">
        <f>COUNTIF(Cod_Mun_Norte!B:B,DADOS_SNIS_Minas!A5590)</f>
        <v>0</v>
      </c>
    </row>
    <row r="5591" spans="1:14" x14ac:dyDescent="0.2">
      <c r="A5591">
        <v>311970</v>
      </c>
      <c r="B5591" t="s">
        <v>1071</v>
      </c>
      <c r="C5591" t="s">
        <v>98</v>
      </c>
      <c r="D5591">
        <v>2017</v>
      </c>
      <c r="E5591" t="s">
        <v>1073</v>
      </c>
      <c r="F5591" t="s">
        <v>357</v>
      </c>
      <c r="H5591">
        <v>3471</v>
      </c>
      <c r="I5591">
        <v>1893</v>
      </c>
      <c r="J5591">
        <v>1825</v>
      </c>
      <c r="K5591">
        <v>1825</v>
      </c>
      <c r="L5591">
        <v>96.4</v>
      </c>
      <c r="M5591">
        <v>52.58</v>
      </c>
      <c r="N5591">
        <f>COUNTIF(Cod_Mun_Norte!B:B,DADOS_SNIS_Minas!A5591)</f>
        <v>0</v>
      </c>
    </row>
    <row r="5592" spans="1:14" x14ac:dyDescent="0.2">
      <c r="A5592">
        <v>311970</v>
      </c>
      <c r="B5592" t="s">
        <v>1071</v>
      </c>
      <c r="C5592" t="s">
        <v>98</v>
      </c>
      <c r="D5592">
        <v>2016</v>
      </c>
      <c r="E5592" t="s">
        <v>1073</v>
      </c>
      <c r="F5592" t="s">
        <v>359</v>
      </c>
      <c r="H5592">
        <v>3461</v>
      </c>
      <c r="I5592">
        <v>1887</v>
      </c>
      <c r="J5592">
        <v>1820</v>
      </c>
      <c r="K5592">
        <v>1820</v>
      </c>
      <c r="L5592">
        <v>96.5</v>
      </c>
      <c r="M5592">
        <v>52.59</v>
      </c>
      <c r="N5592">
        <f>COUNTIF(Cod_Mun_Norte!B:B,DADOS_SNIS_Minas!A5592)</f>
        <v>0</v>
      </c>
    </row>
    <row r="5593" spans="1:14" x14ac:dyDescent="0.2">
      <c r="A5593">
        <v>311970</v>
      </c>
      <c r="B5593" t="s">
        <v>1071</v>
      </c>
      <c r="C5593" t="s">
        <v>98</v>
      </c>
      <c r="D5593">
        <v>2015</v>
      </c>
      <c r="E5593" t="s">
        <v>361</v>
      </c>
      <c r="F5593" t="s">
        <v>362</v>
      </c>
      <c r="H5593">
        <v>3451</v>
      </c>
      <c r="I5593">
        <v>1882</v>
      </c>
      <c r="J5593">
        <v>1808</v>
      </c>
      <c r="K5593">
        <v>1808</v>
      </c>
      <c r="L5593">
        <v>96.1</v>
      </c>
      <c r="M5593">
        <v>52.39</v>
      </c>
      <c r="N5593">
        <f>COUNTIF(Cod_Mun_Norte!B:B,DADOS_SNIS_Minas!A5593)</f>
        <v>0</v>
      </c>
    </row>
    <row r="5594" spans="1:14" x14ac:dyDescent="0.2">
      <c r="A5594">
        <v>311970</v>
      </c>
      <c r="B5594" t="s">
        <v>1071</v>
      </c>
      <c r="C5594" t="s">
        <v>98</v>
      </c>
      <c r="D5594">
        <v>2014</v>
      </c>
      <c r="E5594" t="s">
        <v>361</v>
      </c>
      <c r="F5594" t="s">
        <v>362</v>
      </c>
      <c r="H5594">
        <v>3440</v>
      </c>
      <c r="I5594">
        <v>1876</v>
      </c>
      <c r="J5594">
        <v>1876</v>
      </c>
      <c r="K5594">
        <v>1876</v>
      </c>
      <c r="L5594">
        <v>100</v>
      </c>
      <c r="M5594">
        <v>54.53</v>
      </c>
      <c r="N5594">
        <f>COUNTIF(Cod_Mun_Norte!B:B,DADOS_SNIS_Minas!A5594)</f>
        <v>0</v>
      </c>
    </row>
    <row r="5595" spans="1:14" x14ac:dyDescent="0.2">
      <c r="A5595">
        <v>311970</v>
      </c>
      <c r="B5595" t="s">
        <v>1071</v>
      </c>
      <c r="C5595" t="s">
        <v>98</v>
      </c>
      <c r="D5595">
        <v>2013</v>
      </c>
      <c r="E5595" t="s">
        <v>361</v>
      </c>
      <c r="F5595" t="s">
        <v>362</v>
      </c>
      <c r="H5595">
        <v>3429</v>
      </c>
      <c r="I5595">
        <v>1870</v>
      </c>
      <c r="J5595">
        <v>1870</v>
      </c>
      <c r="K5595">
        <v>1870</v>
      </c>
      <c r="L5595">
        <v>100</v>
      </c>
      <c r="M5595">
        <v>54.53</v>
      </c>
      <c r="N5595">
        <f>COUNTIF(Cod_Mun_Norte!B:B,DADOS_SNIS_Minas!A5595)</f>
        <v>0</v>
      </c>
    </row>
    <row r="5596" spans="1:14" x14ac:dyDescent="0.2">
      <c r="A5596">
        <v>311970</v>
      </c>
      <c r="B5596" t="s">
        <v>1071</v>
      </c>
      <c r="C5596" t="s">
        <v>98</v>
      </c>
      <c r="D5596">
        <v>2012</v>
      </c>
      <c r="E5596" t="s">
        <v>1074</v>
      </c>
      <c r="F5596" t="s">
        <v>360</v>
      </c>
      <c r="H5596">
        <v>3319</v>
      </c>
      <c r="I5596">
        <v>1810</v>
      </c>
      <c r="J5596">
        <v>1810</v>
      </c>
      <c r="K5596">
        <v>1810</v>
      </c>
      <c r="L5596">
        <v>100</v>
      </c>
      <c r="M5596">
        <v>54.53</v>
      </c>
      <c r="N5596">
        <f>COUNTIF(Cod_Mun_Norte!B:B,DADOS_SNIS_Minas!A5596)</f>
        <v>0</v>
      </c>
    </row>
    <row r="5597" spans="1:14" x14ac:dyDescent="0.2">
      <c r="A5597">
        <v>311970</v>
      </c>
      <c r="B5597" t="s">
        <v>1071</v>
      </c>
      <c r="C5597" t="s">
        <v>98</v>
      </c>
      <c r="D5597">
        <v>2011</v>
      </c>
      <c r="E5597" t="s">
        <v>1074</v>
      </c>
      <c r="F5597" t="s">
        <v>360</v>
      </c>
      <c r="H5597">
        <v>3310</v>
      </c>
      <c r="I5597">
        <v>1805</v>
      </c>
      <c r="J5597">
        <v>1805</v>
      </c>
      <c r="K5597">
        <v>1805</v>
      </c>
      <c r="L5597">
        <v>100</v>
      </c>
      <c r="M5597">
        <v>54.53</v>
      </c>
      <c r="N5597">
        <f>COUNTIF(Cod_Mun_Norte!B:B,DADOS_SNIS_Minas!A5597)</f>
        <v>0</v>
      </c>
    </row>
    <row r="5598" spans="1:14" x14ac:dyDescent="0.2">
      <c r="A5598">
        <v>311970</v>
      </c>
      <c r="B5598" t="s">
        <v>1071</v>
      </c>
      <c r="C5598" t="s">
        <v>98</v>
      </c>
      <c r="D5598">
        <v>2010</v>
      </c>
      <c r="E5598" t="s">
        <v>361</v>
      </c>
      <c r="F5598" t="s">
        <v>362</v>
      </c>
      <c r="H5598">
        <v>3301</v>
      </c>
      <c r="I5598">
        <v>1800</v>
      </c>
      <c r="J5598">
        <v>1800</v>
      </c>
      <c r="K5598">
        <v>1800</v>
      </c>
      <c r="L5598">
        <v>100</v>
      </c>
      <c r="M5598">
        <v>54.53</v>
      </c>
      <c r="N5598">
        <f>COUNTIF(Cod_Mun_Norte!B:B,DADOS_SNIS_Minas!A5598)</f>
        <v>0</v>
      </c>
    </row>
    <row r="5599" spans="1:14" x14ac:dyDescent="0.2">
      <c r="A5599">
        <v>311970</v>
      </c>
      <c r="B5599" t="s">
        <v>1071</v>
      </c>
      <c r="C5599" t="s">
        <v>98</v>
      </c>
      <c r="D5599">
        <v>2009</v>
      </c>
      <c r="E5599" t="s">
        <v>361</v>
      </c>
      <c r="F5599" t="s">
        <v>362</v>
      </c>
      <c r="H5599">
        <v>3303</v>
      </c>
      <c r="I5599">
        <v>1838</v>
      </c>
      <c r="J5599">
        <v>1915</v>
      </c>
      <c r="K5599">
        <v>1915</v>
      </c>
      <c r="L5599">
        <v>100</v>
      </c>
      <c r="M5599">
        <v>57.98</v>
      </c>
      <c r="N5599">
        <f>COUNTIF(Cod_Mun_Norte!B:B,DADOS_SNIS_Minas!A5599)</f>
        <v>0</v>
      </c>
    </row>
    <row r="5600" spans="1:14" x14ac:dyDescent="0.2">
      <c r="A5600">
        <v>311970</v>
      </c>
      <c r="B5600" t="s">
        <v>1071</v>
      </c>
      <c r="C5600" t="s">
        <v>98</v>
      </c>
      <c r="D5600">
        <v>2008</v>
      </c>
      <c r="E5600" t="s">
        <v>361</v>
      </c>
      <c r="F5600" t="s">
        <v>362</v>
      </c>
      <c r="H5600">
        <v>3295</v>
      </c>
      <c r="I5600">
        <v>1833</v>
      </c>
      <c r="J5600">
        <v>1861</v>
      </c>
      <c r="K5600">
        <v>1861</v>
      </c>
      <c r="L5600">
        <v>100</v>
      </c>
      <c r="M5600">
        <v>56.48</v>
      </c>
      <c r="N5600">
        <f>COUNTIF(Cod_Mun_Norte!B:B,DADOS_SNIS_Minas!A5600)</f>
        <v>0</v>
      </c>
    </row>
    <row r="5601" spans="1:14" x14ac:dyDescent="0.2">
      <c r="A5601">
        <v>311970</v>
      </c>
      <c r="B5601" t="s">
        <v>1071</v>
      </c>
      <c r="C5601" t="s">
        <v>98</v>
      </c>
      <c r="D5601">
        <v>2007</v>
      </c>
      <c r="E5601" t="s">
        <v>361</v>
      </c>
      <c r="F5601" t="s">
        <v>362</v>
      </c>
      <c r="H5601">
        <v>3194</v>
      </c>
      <c r="I5601">
        <v>1777</v>
      </c>
      <c r="J5601">
        <v>1811</v>
      </c>
      <c r="K5601">
        <v>1811</v>
      </c>
      <c r="L5601">
        <v>100</v>
      </c>
      <c r="M5601">
        <v>56.7</v>
      </c>
      <c r="N5601">
        <f>COUNTIF(Cod_Mun_Norte!B:B,DADOS_SNIS_Minas!A5601)</f>
        <v>0</v>
      </c>
    </row>
    <row r="5602" spans="1:14" x14ac:dyDescent="0.2">
      <c r="A5602">
        <v>311970</v>
      </c>
      <c r="B5602" t="s">
        <v>1071</v>
      </c>
      <c r="C5602" t="s">
        <v>98</v>
      </c>
      <c r="D5602">
        <v>2006</v>
      </c>
      <c r="E5602" t="s">
        <v>361</v>
      </c>
      <c r="F5602" t="s">
        <v>362</v>
      </c>
      <c r="H5602">
        <v>3331</v>
      </c>
      <c r="I5602">
        <v>1673</v>
      </c>
      <c r="J5602">
        <v>1741</v>
      </c>
      <c r="K5602">
        <v>1741</v>
      </c>
      <c r="L5602">
        <v>100</v>
      </c>
      <c r="M5602">
        <v>52.27</v>
      </c>
      <c r="N5602">
        <f>COUNTIF(Cod_Mun_Norte!B:B,DADOS_SNIS_Minas!A5602)</f>
        <v>0</v>
      </c>
    </row>
    <row r="5603" spans="1:14" x14ac:dyDescent="0.2">
      <c r="A5603">
        <v>311970</v>
      </c>
      <c r="B5603" t="s">
        <v>1071</v>
      </c>
      <c r="C5603" t="s">
        <v>98</v>
      </c>
      <c r="D5603">
        <v>2005</v>
      </c>
      <c r="E5603" t="s">
        <v>361</v>
      </c>
      <c r="F5603" t="s">
        <v>362</v>
      </c>
      <c r="H5603">
        <v>3308</v>
      </c>
      <c r="I5603">
        <v>1662</v>
      </c>
      <c r="J5603">
        <v>1706</v>
      </c>
      <c r="K5603">
        <v>1706</v>
      </c>
      <c r="L5603">
        <v>100</v>
      </c>
      <c r="M5603">
        <v>51.57</v>
      </c>
      <c r="N5603">
        <f>COUNTIF(Cod_Mun_Norte!B:B,DADOS_SNIS_Minas!A5603)</f>
        <v>0</v>
      </c>
    </row>
    <row r="5604" spans="1:14" x14ac:dyDescent="0.2">
      <c r="A5604">
        <v>311970</v>
      </c>
      <c r="B5604" t="s">
        <v>1071</v>
      </c>
      <c r="C5604" t="s">
        <v>98</v>
      </c>
      <c r="D5604">
        <v>2004</v>
      </c>
      <c r="E5604" t="s">
        <v>361</v>
      </c>
      <c r="F5604" t="s">
        <v>362</v>
      </c>
      <c r="H5604">
        <v>3286</v>
      </c>
      <c r="I5604">
        <v>1651</v>
      </c>
      <c r="N5604">
        <f>COUNTIF(Cod_Mun_Norte!B:B,DADOS_SNIS_Minas!A5604)</f>
        <v>0</v>
      </c>
    </row>
    <row r="5605" spans="1:14" x14ac:dyDescent="0.2">
      <c r="A5605">
        <v>311970</v>
      </c>
      <c r="B5605" t="s">
        <v>1071</v>
      </c>
      <c r="C5605" t="s">
        <v>98</v>
      </c>
      <c r="D5605">
        <v>2003</v>
      </c>
      <c r="E5605" t="s">
        <v>361</v>
      </c>
      <c r="F5605" t="s">
        <v>362</v>
      </c>
      <c r="H5605">
        <v>3246</v>
      </c>
      <c r="I5605">
        <v>1631</v>
      </c>
      <c r="N5605">
        <f>COUNTIF(Cod_Mun_Norte!B:B,DADOS_SNIS_Minas!A5605)</f>
        <v>0</v>
      </c>
    </row>
    <row r="5606" spans="1:14" x14ac:dyDescent="0.2">
      <c r="A5606">
        <v>311970</v>
      </c>
      <c r="B5606" t="s">
        <v>1071</v>
      </c>
      <c r="C5606" t="s">
        <v>98</v>
      </c>
      <c r="D5606">
        <v>2002</v>
      </c>
      <c r="E5606" t="s">
        <v>361</v>
      </c>
      <c r="F5606" t="s">
        <v>362</v>
      </c>
      <c r="H5606">
        <v>3226</v>
      </c>
      <c r="I5606">
        <v>1621</v>
      </c>
      <c r="N5606">
        <f>COUNTIF(Cod_Mun_Norte!B:B,DADOS_SNIS_Minas!A5606)</f>
        <v>0</v>
      </c>
    </row>
    <row r="5607" spans="1:14" x14ac:dyDescent="0.2">
      <c r="A5607">
        <v>311970</v>
      </c>
      <c r="B5607" t="s">
        <v>1071</v>
      </c>
      <c r="C5607" t="s">
        <v>98</v>
      </c>
      <c r="D5607">
        <v>2001</v>
      </c>
      <c r="E5607" t="s">
        <v>361</v>
      </c>
      <c r="F5607" t="s">
        <v>362</v>
      </c>
      <c r="H5607">
        <v>3209</v>
      </c>
      <c r="I5607">
        <v>1612</v>
      </c>
      <c r="N5607">
        <f>COUNTIF(Cod_Mun_Norte!B:B,DADOS_SNIS_Minas!A5607)</f>
        <v>0</v>
      </c>
    </row>
    <row r="5608" spans="1:14" x14ac:dyDescent="0.2">
      <c r="A5608">
        <v>311970</v>
      </c>
      <c r="B5608" t="s">
        <v>1071</v>
      </c>
      <c r="C5608" t="s">
        <v>98</v>
      </c>
      <c r="D5608">
        <v>2000</v>
      </c>
      <c r="E5608" t="s">
        <v>361</v>
      </c>
      <c r="F5608" t="s">
        <v>362</v>
      </c>
      <c r="H5608">
        <v>3185</v>
      </c>
      <c r="I5608">
        <v>1600</v>
      </c>
      <c r="N5608">
        <f>COUNTIF(Cod_Mun_Norte!B:B,DADOS_SNIS_Minas!A5608)</f>
        <v>0</v>
      </c>
    </row>
    <row r="5609" spans="1:14" x14ac:dyDescent="0.2">
      <c r="A5609">
        <v>311970</v>
      </c>
      <c r="B5609" t="s">
        <v>1071</v>
      </c>
      <c r="C5609" t="s">
        <v>98</v>
      </c>
      <c r="D5609">
        <v>1999</v>
      </c>
      <c r="E5609" t="s">
        <v>361</v>
      </c>
      <c r="F5609" t="s">
        <v>362</v>
      </c>
      <c r="H5609">
        <v>3248</v>
      </c>
      <c r="I5609">
        <v>1514</v>
      </c>
      <c r="N5609">
        <f>COUNTIF(Cod_Mun_Norte!B:B,DADOS_SNIS_Minas!A5609)</f>
        <v>0</v>
      </c>
    </row>
    <row r="5610" spans="1:14" x14ac:dyDescent="0.2">
      <c r="A5610">
        <v>311970</v>
      </c>
      <c r="B5610" t="s">
        <v>1071</v>
      </c>
      <c r="C5610" t="s">
        <v>98</v>
      </c>
      <c r="D5610">
        <v>1998</v>
      </c>
      <c r="E5610" t="s">
        <v>361</v>
      </c>
      <c r="F5610" t="s">
        <v>362</v>
      </c>
      <c r="H5610">
        <v>3219</v>
      </c>
      <c r="I5610">
        <v>1500</v>
      </c>
      <c r="N5610">
        <f>COUNTIF(Cod_Mun_Norte!B:B,DADOS_SNIS_Minas!A5610)</f>
        <v>0</v>
      </c>
    </row>
    <row r="5611" spans="1:14" x14ac:dyDescent="0.2">
      <c r="A5611">
        <v>311970</v>
      </c>
      <c r="B5611" t="s">
        <v>1071</v>
      </c>
      <c r="C5611" t="s">
        <v>98</v>
      </c>
      <c r="D5611">
        <v>1997</v>
      </c>
      <c r="H5611">
        <v>3190</v>
      </c>
      <c r="I5611">
        <v>1487</v>
      </c>
      <c r="N5611">
        <f>COUNTIF(Cod_Mun_Norte!B:B,DADOS_SNIS_Minas!A5611)</f>
        <v>0</v>
      </c>
    </row>
    <row r="5612" spans="1:14" x14ac:dyDescent="0.2">
      <c r="A5612">
        <v>311970</v>
      </c>
      <c r="B5612" t="s">
        <v>1071</v>
      </c>
      <c r="C5612" t="s">
        <v>98</v>
      </c>
      <c r="D5612">
        <v>1996</v>
      </c>
      <c r="H5612">
        <v>3156</v>
      </c>
      <c r="I5612">
        <v>1471</v>
      </c>
      <c r="N5612">
        <f>COUNTIF(Cod_Mun_Norte!B:B,DADOS_SNIS_Minas!A5612)</f>
        <v>0</v>
      </c>
    </row>
    <row r="5613" spans="1:14" x14ac:dyDescent="0.2">
      <c r="A5613">
        <v>311970</v>
      </c>
      <c r="B5613" t="s">
        <v>1071</v>
      </c>
      <c r="C5613" t="s">
        <v>98</v>
      </c>
      <c r="D5613">
        <v>1995</v>
      </c>
      <c r="H5613">
        <v>2841</v>
      </c>
      <c r="I5613">
        <v>1324</v>
      </c>
      <c r="N5613">
        <f>COUNTIF(Cod_Mun_Norte!B:B,DADOS_SNIS_Minas!A5613)</f>
        <v>0</v>
      </c>
    </row>
    <row r="5614" spans="1:14" x14ac:dyDescent="0.2">
      <c r="A5614">
        <v>311980</v>
      </c>
      <c r="B5614" t="s">
        <v>1075</v>
      </c>
      <c r="C5614" t="s">
        <v>98</v>
      </c>
      <c r="D5614">
        <v>2020</v>
      </c>
      <c r="E5614" t="s">
        <v>1076</v>
      </c>
      <c r="F5614" t="s">
        <v>357</v>
      </c>
      <c r="G5614" t="s">
        <v>383</v>
      </c>
      <c r="H5614">
        <v>3191</v>
      </c>
      <c r="I5614">
        <v>1965</v>
      </c>
      <c r="J5614">
        <v>1881</v>
      </c>
      <c r="K5614">
        <v>1881</v>
      </c>
      <c r="L5614">
        <v>95.7</v>
      </c>
      <c r="M5614">
        <v>58.95</v>
      </c>
      <c r="N5614">
        <f>COUNTIF(Cod_Mun_Norte!B:B,DADOS_SNIS_Minas!A5614)</f>
        <v>0</v>
      </c>
    </row>
    <row r="5615" spans="1:14" x14ac:dyDescent="0.2">
      <c r="A5615">
        <v>311980</v>
      </c>
      <c r="B5615" t="s">
        <v>1075</v>
      </c>
      <c r="C5615" t="s">
        <v>98</v>
      </c>
      <c r="D5615">
        <v>2019</v>
      </c>
      <c r="E5615" t="s">
        <v>1076</v>
      </c>
      <c r="F5615" t="s">
        <v>357</v>
      </c>
      <c r="G5615" t="s">
        <v>383</v>
      </c>
      <c r="H5615">
        <v>3215</v>
      </c>
      <c r="I5615">
        <v>1980</v>
      </c>
      <c r="J5615">
        <v>1884</v>
      </c>
      <c r="K5615">
        <v>1884</v>
      </c>
      <c r="L5615">
        <v>95.2</v>
      </c>
      <c r="M5615">
        <v>58.6</v>
      </c>
      <c r="N5615">
        <f>COUNTIF(Cod_Mun_Norte!B:B,DADOS_SNIS_Minas!A5615)</f>
        <v>0</v>
      </c>
    </row>
    <row r="5616" spans="1:14" x14ac:dyDescent="0.2">
      <c r="A5616">
        <v>311980</v>
      </c>
      <c r="B5616" t="s">
        <v>1075</v>
      </c>
      <c r="C5616" t="s">
        <v>98</v>
      </c>
      <c r="D5616">
        <v>2018</v>
      </c>
      <c r="E5616" t="s">
        <v>1077</v>
      </c>
      <c r="F5616" t="s">
        <v>364</v>
      </c>
      <c r="H5616">
        <v>3241</v>
      </c>
      <c r="I5616">
        <v>1996</v>
      </c>
      <c r="J5616">
        <v>1924</v>
      </c>
      <c r="K5616">
        <v>1924</v>
      </c>
      <c r="L5616">
        <v>96.4</v>
      </c>
      <c r="M5616">
        <v>59.36</v>
      </c>
      <c r="N5616">
        <f>COUNTIF(Cod_Mun_Norte!B:B,DADOS_SNIS_Minas!A5616)</f>
        <v>0</v>
      </c>
    </row>
    <row r="5617" spans="1:14" x14ac:dyDescent="0.2">
      <c r="A5617">
        <v>311980</v>
      </c>
      <c r="B5617" t="s">
        <v>1075</v>
      </c>
      <c r="C5617" t="s">
        <v>98</v>
      </c>
      <c r="D5617">
        <v>2017</v>
      </c>
      <c r="E5617" t="s">
        <v>1078</v>
      </c>
      <c r="F5617" t="s">
        <v>357</v>
      </c>
      <c r="H5617">
        <v>3359</v>
      </c>
      <c r="I5617">
        <v>2068</v>
      </c>
      <c r="J5617">
        <v>1943</v>
      </c>
      <c r="K5617">
        <v>1943</v>
      </c>
      <c r="L5617">
        <v>94</v>
      </c>
      <c r="M5617">
        <v>57.84</v>
      </c>
      <c r="N5617">
        <f>COUNTIF(Cod_Mun_Norte!B:B,DADOS_SNIS_Minas!A5617)</f>
        <v>0</v>
      </c>
    </row>
    <row r="5618" spans="1:14" x14ac:dyDescent="0.2">
      <c r="A5618">
        <v>311980</v>
      </c>
      <c r="B5618" t="s">
        <v>1075</v>
      </c>
      <c r="C5618" t="s">
        <v>98</v>
      </c>
      <c r="D5618">
        <v>2016</v>
      </c>
      <c r="E5618" t="s">
        <v>1078</v>
      </c>
      <c r="F5618" t="s">
        <v>359</v>
      </c>
      <c r="H5618">
        <v>3374</v>
      </c>
      <c r="I5618">
        <v>2078</v>
      </c>
      <c r="J5618">
        <v>1974</v>
      </c>
      <c r="K5618">
        <v>1974</v>
      </c>
      <c r="L5618">
        <v>95</v>
      </c>
      <c r="M5618">
        <v>58.51</v>
      </c>
      <c r="N5618">
        <f>COUNTIF(Cod_Mun_Norte!B:B,DADOS_SNIS_Minas!A5618)</f>
        <v>0</v>
      </c>
    </row>
    <row r="5619" spans="1:14" x14ac:dyDescent="0.2">
      <c r="A5619">
        <v>311980</v>
      </c>
      <c r="B5619" t="s">
        <v>1075</v>
      </c>
      <c r="C5619" t="s">
        <v>98</v>
      </c>
      <c r="D5619">
        <v>2015</v>
      </c>
      <c r="E5619" t="s">
        <v>361</v>
      </c>
      <c r="F5619" t="s">
        <v>362</v>
      </c>
      <c r="H5619">
        <v>3391</v>
      </c>
      <c r="I5619">
        <v>2088</v>
      </c>
      <c r="J5619">
        <v>1955</v>
      </c>
      <c r="K5619">
        <v>1955</v>
      </c>
      <c r="L5619">
        <v>93.6</v>
      </c>
      <c r="M5619">
        <v>57.65</v>
      </c>
      <c r="N5619">
        <f>COUNTIF(Cod_Mun_Norte!B:B,DADOS_SNIS_Minas!A5619)</f>
        <v>0</v>
      </c>
    </row>
    <row r="5620" spans="1:14" x14ac:dyDescent="0.2">
      <c r="A5620">
        <v>311980</v>
      </c>
      <c r="B5620" t="s">
        <v>1075</v>
      </c>
      <c r="C5620" t="s">
        <v>98</v>
      </c>
      <c r="D5620">
        <v>2014</v>
      </c>
      <c r="E5620" t="s">
        <v>361</v>
      </c>
      <c r="F5620" t="s">
        <v>362</v>
      </c>
      <c r="H5620">
        <v>3408</v>
      </c>
      <c r="I5620">
        <v>2098</v>
      </c>
      <c r="J5620">
        <v>2098</v>
      </c>
      <c r="K5620">
        <v>2098</v>
      </c>
      <c r="L5620">
        <v>100</v>
      </c>
      <c r="M5620">
        <v>61.56</v>
      </c>
      <c r="N5620">
        <f>COUNTIF(Cod_Mun_Norte!B:B,DADOS_SNIS_Minas!A5620)</f>
        <v>0</v>
      </c>
    </row>
    <row r="5621" spans="1:14" x14ac:dyDescent="0.2">
      <c r="A5621">
        <v>311980</v>
      </c>
      <c r="B5621" t="s">
        <v>1075</v>
      </c>
      <c r="C5621" t="s">
        <v>98</v>
      </c>
      <c r="D5621">
        <v>2013</v>
      </c>
      <c r="E5621" t="s">
        <v>361</v>
      </c>
      <c r="F5621" t="s">
        <v>362</v>
      </c>
      <c r="H5621">
        <v>3426</v>
      </c>
      <c r="I5621">
        <v>2110</v>
      </c>
      <c r="J5621">
        <v>2110</v>
      </c>
      <c r="K5621">
        <v>2110</v>
      </c>
      <c r="L5621">
        <v>100</v>
      </c>
      <c r="M5621">
        <v>61.59</v>
      </c>
      <c r="N5621">
        <f>COUNTIF(Cod_Mun_Norte!B:B,DADOS_SNIS_Minas!A5621)</f>
        <v>0</v>
      </c>
    </row>
    <row r="5622" spans="1:14" x14ac:dyDescent="0.2">
      <c r="A5622">
        <v>311980</v>
      </c>
      <c r="B5622" t="s">
        <v>1075</v>
      </c>
      <c r="C5622" t="s">
        <v>98</v>
      </c>
      <c r="D5622">
        <v>2012</v>
      </c>
      <c r="E5622" t="s">
        <v>361</v>
      </c>
      <c r="F5622" t="s">
        <v>362</v>
      </c>
      <c r="H5622">
        <v>3349</v>
      </c>
      <c r="I5622">
        <v>2062</v>
      </c>
      <c r="J5622">
        <v>2062</v>
      </c>
      <c r="K5622">
        <v>2062</v>
      </c>
      <c r="L5622">
        <v>100</v>
      </c>
      <c r="M5622">
        <v>61.57</v>
      </c>
      <c r="N5622">
        <f>COUNTIF(Cod_Mun_Norte!B:B,DADOS_SNIS_Minas!A5622)</f>
        <v>0</v>
      </c>
    </row>
    <row r="5623" spans="1:14" x14ac:dyDescent="0.2">
      <c r="A5623">
        <v>311980</v>
      </c>
      <c r="B5623" t="s">
        <v>1075</v>
      </c>
      <c r="C5623" t="s">
        <v>98</v>
      </c>
      <c r="D5623">
        <v>2011</v>
      </c>
      <c r="E5623" t="s">
        <v>361</v>
      </c>
      <c r="F5623" t="s">
        <v>362</v>
      </c>
      <c r="H5623">
        <v>3370</v>
      </c>
      <c r="I5623">
        <v>2075</v>
      </c>
      <c r="J5623">
        <v>2075</v>
      </c>
      <c r="K5623">
        <v>2075</v>
      </c>
      <c r="L5623">
        <v>100</v>
      </c>
      <c r="M5623">
        <v>61.57</v>
      </c>
      <c r="N5623">
        <f>COUNTIF(Cod_Mun_Norte!B:B,DADOS_SNIS_Minas!A5623)</f>
        <v>0</v>
      </c>
    </row>
    <row r="5624" spans="1:14" x14ac:dyDescent="0.2">
      <c r="A5624">
        <v>311980</v>
      </c>
      <c r="B5624" t="s">
        <v>1075</v>
      </c>
      <c r="C5624" t="s">
        <v>98</v>
      </c>
      <c r="D5624">
        <v>2010</v>
      </c>
      <c r="E5624" t="s">
        <v>361</v>
      </c>
      <c r="F5624" t="s">
        <v>362</v>
      </c>
      <c r="H5624">
        <v>3391</v>
      </c>
      <c r="I5624">
        <v>2088</v>
      </c>
      <c r="J5624">
        <v>2088</v>
      </c>
      <c r="K5624">
        <v>2088</v>
      </c>
      <c r="L5624">
        <v>100</v>
      </c>
      <c r="M5624">
        <v>61.57</v>
      </c>
      <c r="N5624">
        <f>COUNTIF(Cod_Mun_Norte!B:B,DADOS_SNIS_Minas!A5624)</f>
        <v>0</v>
      </c>
    </row>
    <row r="5625" spans="1:14" x14ac:dyDescent="0.2">
      <c r="A5625">
        <v>311980</v>
      </c>
      <c r="B5625" t="s">
        <v>1075</v>
      </c>
      <c r="C5625" t="s">
        <v>98</v>
      </c>
      <c r="D5625">
        <v>2009</v>
      </c>
      <c r="E5625" t="s">
        <v>361</v>
      </c>
      <c r="F5625" t="s">
        <v>362</v>
      </c>
      <c r="H5625">
        <v>3475</v>
      </c>
      <c r="I5625">
        <v>2099</v>
      </c>
      <c r="J5625">
        <v>2628</v>
      </c>
      <c r="K5625">
        <v>2628</v>
      </c>
      <c r="L5625">
        <v>100</v>
      </c>
      <c r="M5625">
        <v>75.63</v>
      </c>
      <c r="N5625">
        <f>COUNTIF(Cod_Mun_Norte!B:B,DADOS_SNIS_Minas!A5625)</f>
        <v>0</v>
      </c>
    </row>
    <row r="5626" spans="1:14" x14ac:dyDescent="0.2">
      <c r="A5626">
        <v>311980</v>
      </c>
      <c r="B5626" t="s">
        <v>1075</v>
      </c>
      <c r="C5626" t="s">
        <v>98</v>
      </c>
      <c r="D5626">
        <v>2008</v>
      </c>
      <c r="E5626" t="s">
        <v>361</v>
      </c>
      <c r="F5626" t="s">
        <v>362</v>
      </c>
      <c r="H5626">
        <v>3496</v>
      </c>
      <c r="I5626">
        <v>2112</v>
      </c>
      <c r="J5626">
        <v>2636</v>
      </c>
      <c r="K5626">
        <v>2636</v>
      </c>
      <c r="L5626">
        <v>100</v>
      </c>
      <c r="M5626">
        <v>75.400000000000006</v>
      </c>
      <c r="N5626">
        <f>COUNTIF(Cod_Mun_Norte!B:B,DADOS_SNIS_Minas!A5626)</f>
        <v>0</v>
      </c>
    </row>
    <row r="5627" spans="1:14" x14ac:dyDescent="0.2">
      <c r="A5627">
        <v>311980</v>
      </c>
      <c r="B5627" t="s">
        <v>1075</v>
      </c>
      <c r="C5627" t="s">
        <v>98</v>
      </c>
      <c r="D5627">
        <v>2007</v>
      </c>
      <c r="E5627" t="s">
        <v>361</v>
      </c>
      <c r="F5627" t="s">
        <v>362</v>
      </c>
      <c r="H5627">
        <v>3423</v>
      </c>
      <c r="I5627">
        <v>2068</v>
      </c>
      <c r="J5627">
        <v>2643</v>
      </c>
      <c r="K5627">
        <v>2643</v>
      </c>
      <c r="L5627">
        <v>100</v>
      </c>
      <c r="M5627">
        <v>77.209999999999994</v>
      </c>
      <c r="N5627">
        <f>COUNTIF(Cod_Mun_Norte!B:B,DADOS_SNIS_Minas!A5627)</f>
        <v>0</v>
      </c>
    </row>
    <row r="5628" spans="1:14" x14ac:dyDescent="0.2">
      <c r="A5628">
        <v>311980</v>
      </c>
      <c r="B5628" t="s">
        <v>1075</v>
      </c>
      <c r="C5628" t="s">
        <v>98</v>
      </c>
      <c r="D5628">
        <v>2006</v>
      </c>
      <c r="E5628" t="s">
        <v>361</v>
      </c>
      <c r="F5628" t="s">
        <v>362</v>
      </c>
      <c r="H5628">
        <v>3161</v>
      </c>
      <c r="I5628">
        <v>1859</v>
      </c>
      <c r="J5628">
        <v>2491</v>
      </c>
      <c r="K5628">
        <v>2491</v>
      </c>
      <c r="L5628">
        <v>100</v>
      </c>
      <c r="M5628">
        <v>78.8</v>
      </c>
      <c r="N5628">
        <f>COUNTIF(Cod_Mun_Norte!B:B,DADOS_SNIS_Minas!A5628)</f>
        <v>0</v>
      </c>
    </row>
    <row r="5629" spans="1:14" x14ac:dyDescent="0.2">
      <c r="A5629">
        <v>311980</v>
      </c>
      <c r="B5629" t="s">
        <v>1075</v>
      </c>
      <c r="C5629" t="s">
        <v>98</v>
      </c>
      <c r="D5629">
        <v>2005</v>
      </c>
      <c r="E5629" t="s">
        <v>361</v>
      </c>
      <c r="F5629" t="s">
        <v>362</v>
      </c>
      <c r="H5629">
        <v>3239</v>
      </c>
      <c r="I5629">
        <v>1905</v>
      </c>
      <c r="J5629">
        <v>2013</v>
      </c>
      <c r="K5629">
        <v>2013</v>
      </c>
      <c r="L5629">
        <v>100</v>
      </c>
      <c r="M5629">
        <v>62.15</v>
      </c>
      <c r="N5629">
        <f>COUNTIF(Cod_Mun_Norte!B:B,DADOS_SNIS_Minas!A5629)</f>
        <v>0</v>
      </c>
    </row>
    <row r="5630" spans="1:14" x14ac:dyDescent="0.2">
      <c r="A5630">
        <v>311980</v>
      </c>
      <c r="B5630" t="s">
        <v>1075</v>
      </c>
      <c r="C5630" t="s">
        <v>98</v>
      </c>
      <c r="D5630">
        <v>2004</v>
      </c>
      <c r="E5630" t="s">
        <v>361</v>
      </c>
      <c r="F5630" t="s">
        <v>362</v>
      </c>
      <c r="H5630">
        <v>3318</v>
      </c>
      <c r="I5630">
        <v>1952</v>
      </c>
      <c r="J5630">
        <v>1992</v>
      </c>
      <c r="K5630">
        <v>1992</v>
      </c>
      <c r="L5630">
        <v>100</v>
      </c>
      <c r="M5630">
        <v>60.04</v>
      </c>
      <c r="N5630">
        <f>COUNTIF(Cod_Mun_Norte!B:B,DADOS_SNIS_Minas!A5630)</f>
        <v>0</v>
      </c>
    </row>
    <row r="5631" spans="1:14" x14ac:dyDescent="0.2">
      <c r="A5631">
        <v>311980</v>
      </c>
      <c r="B5631" t="s">
        <v>1075</v>
      </c>
      <c r="C5631" t="s">
        <v>98</v>
      </c>
      <c r="D5631">
        <v>2003</v>
      </c>
      <c r="E5631" t="s">
        <v>361</v>
      </c>
      <c r="F5631" t="s">
        <v>362</v>
      </c>
      <c r="H5631">
        <v>3460</v>
      </c>
      <c r="I5631">
        <v>2035</v>
      </c>
      <c r="N5631">
        <f>COUNTIF(Cod_Mun_Norte!B:B,DADOS_SNIS_Minas!A5631)</f>
        <v>0</v>
      </c>
    </row>
    <row r="5632" spans="1:14" x14ac:dyDescent="0.2">
      <c r="A5632">
        <v>311980</v>
      </c>
      <c r="B5632" t="s">
        <v>1075</v>
      </c>
      <c r="C5632" t="s">
        <v>98</v>
      </c>
      <c r="D5632">
        <v>2002</v>
      </c>
      <c r="E5632" t="s">
        <v>361</v>
      </c>
      <c r="F5632" t="s">
        <v>362</v>
      </c>
      <c r="H5632">
        <v>3528</v>
      </c>
      <c r="I5632">
        <v>2075</v>
      </c>
      <c r="N5632">
        <f>COUNTIF(Cod_Mun_Norte!B:B,DADOS_SNIS_Minas!A5632)</f>
        <v>0</v>
      </c>
    </row>
    <row r="5633" spans="1:14" x14ac:dyDescent="0.2">
      <c r="A5633">
        <v>311980</v>
      </c>
      <c r="B5633" t="s">
        <v>1075</v>
      </c>
      <c r="C5633" t="s">
        <v>98</v>
      </c>
      <c r="D5633">
        <v>2001</v>
      </c>
      <c r="E5633" t="s">
        <v>361</v>
      </c>
      <c r="F5633" t="s">
        <v>362</v>
      </c>
      <c r="H5633">
        <v>3594</v>
      </c>
      <c r="I5633">
        <v>2114</v>
      </c>
      <c r="N5633">
        <f>COUNTIF(Cod_Mun_Norte!B:B,DADOS_SNIS_Minas!A5633)</f>
        <v>0</v>
      </c>
    </row>
    <row r="5634" spans="1:14" x14ac:dyDescent="0.2">
      <c r="A5634">
        <v>311980</v>
      </c>
      <c r="B5634" t="s">
        <v>1075</v>
      </c>
      <c r="C5634" t="s">
        <v>98</v>
      </c>
      <c r="D5634">
        <v>2000</v>
      </c>
      <c r="E5634" t="s">
        <v>361</v>
      </c>
      <c r="F5634" t="s">
        <v>362</v>
      </c>
      <c r="H5634">
        <v>3674</v>
      </c>
      <c r="I5634">
        <v>2161</v>
      </c>
      <c r="N5634">
        <f>COUNTIF(Cod_Mun_Norte!B:B,DADOS_SNIS_Minas!A5634)</f>
        <v>0</v>
      </c>
    </row>
    <row r="5635" spans="1:14" x14ac:dyDescent="0.2">
      <c r="A5635">
        <v>311980</v>
      </c>
      <c r="B5635" t="s">
        <v>1075</v>
      </c>
      <c r="C5635" t="s">
        <v>98</v>
      </c>
      <c r="D5635">
        <v>1999</v>
      </c>
      <c r="E5635" t="s">
        <v>361</v>
      </c>
      <c r="F5635" t="s">
        <v>362</v>
      </c>
      <c r="H5635">
        <v>3467</v>
      </c>
      <c r="I5635">
        <v>2026</v>
      </c>
      <c r="N5635">
        <f>COUNTIF(Cod_Mun_Norte!B:B,DADOS_SNIS_Minas!A5635)</f>
        <v>0</v>
      </c>
    </row>
    <row r="5636" spans="1:14" x14ac:dyDescent="0.2">
      <c r="A5636">
        <v>311980</v>
      </c>
      <c r="B5636" t="s">
        <v>1075</v>
      </c>
      <c r="C5636" t="s">
        <v>98</v>
      </c>
      <c r="D5636">
        <v>1998</v>
      </c>
      <c r="E5636" t="s">
        <v>361</v>
      </c>
      <c r="F5636" t="s">
        <v>362</v>
      </c>
      <c r="H5636">
        <v>3541</v>
      </c>
      <c r="I5636">
        <v>2070</v>
      </c>
      <c r="N5636">
        <f>COUNTIF(Cod_Mun_Norte!B:B,DADOS_SNIS_Minas!A5636)</f>
        <v>0</v>
      </c>
    </row>
    <row r="5637" spans="1:14" x14ac:dyDescent="0.2">
      <c r="A5637">
        <v>311980</v>
      </c>
      <c r="B5637" t="s">
        <v>1075</v>
      </c>
      <c r="C5637" t="s">
        <v>98</v>
      </c>
      <c r="D5637">
        <v>1997</v>
      </c>
      <c r="H5637">
        <v>3616</v>
      </c>
      <c r="I5637">
        <v>2114</v>
      </c>
      <c r="N5637">
        <f>COUNTIF(Cod_Mun_Norte!B:B,DADOS_SNIS_Minas!A5637)</f>
        <v>0</v>
      </c>
    </row>
    <row r="5638" spans="1:14" x14ac:dyDescent="0.2">
      <c r="A5638">
        <v>311980</v>
      </c>
      <c r="B5638" t="s">
        <v>1075</v>
      </c>
      <c r="C5638" t="s">
        <v>98</v>
      </c>
      <c r="D5638">
        <v>1996</v>
      </c>
      <c r="H5638">
        <v>3704</v>
      </c>
      <c r="I5638">
        <v>2165</v>
      </c>
      <c r="N5638">
        <f>COUNTIF(Cod_Mun_Norte!B:B,DADOS_SNIS_Minas!A5638)</f>
        <v>0</v>
      </c>
    </row>
    <row r="5639" spans="1:14" x14ac:dyDescent="0.2">
      <c r="A5639">
        <v>311980</v>
      </c>
      <c r="B5639" t="s">
        <v>1075</v>
      </c>
      <c r="C5639" t="s">
        <v>98</v>
      </c>
      <c r="D5639">
        <v>1995</v>
      </c>
      <c r="H5639">
        <v>4154</v>
      </c>
      <c r="I5639">
        <v>2428</v>
      </c>
      <c r="N5639">
        <f>COUNTIF(Cod_Mun_Norte!B:B,DADOS_SNIS_Minas!A5639)</f>
        <v>0</v>
      </c>
    </row>
    <row r="5640" spans="1:14" x14ac:dyDescent="0.2">
      <c r="A5640">
        <v>311990</v>
      </c>
      <c r="B5640" t="s">
        <v>158</v>
      </c>
      <c r="C5640" t="s">
        <v>98</v>
      </c>
      <c r="D5640">
        <v>2020</v>
      </c>
      <c r="E5640" t="s">
        <v>1079</v>
      </c>
      <c r="F5640" t="s">
        <v>367</v>
      </c>
      <c r="G5640" t="s">
        <v>378</v>
      </c>
      <c r="H5640">
        <v>3694</v>
      </c>
      <c r="I5640">
        <v>2029</v>
      </c>
      <c r="J5640">
        <v>3540</v>
      </c>
      <c r="K5640">
        <v>1860</v>
      </c>
      <c r="L5640">
        <v>91.7</v>
      </c>
      <c r="M5640">
        <v>95.83</v>
      </c>
      <c r="N5640">
        <f>COUNTIF(Cod_Mun_Norte!B:B,DADOS_SNIS_Minas!A5640)</f>
        <v>0</v>
      </c>
    </row>
    <row r="5641" spans="1:14" x14ac:dyDescent="0.2">
      <c r="A5641">
        <v>311990</v>
      </c>
      <c r="B5641" t="s">
        <v>158</v>
      </c>
      <c r="C5641" t="s">
        <v>98</v>
      </c>
      <c r="D5641">
        <v>2019</v>
      </c>
      <c r="E5641" t="s">
        <v>1079</v>
      </c>
      <c r="F5641" t="s">
        <v>367</v>
      </c>
      <c r="G5641" t="s">
        <v>378</v>
      </c>
      <c r="H5641">
        <v>3704</v>
      </c>
      <c r="I5641">
        <v>2035</v>
      </c>
      <c r="J5641">
        <v>3700</v>
      </c>
      <c r="K5641">
        <v>1830</v>
      </c>
      <c r="L5641">
        <v>89.9</v>
      </c>
      <c r="M5641">
        <v>99.89</v>
      </c>
      <c r="N5641">
        <f>COUNTIF(Cod_Mun_Norte!B:B,DADOS_SNIS_Minas!A5641)</f>
        <v>0</v>
      </c>
    </row>
    <row r="5642" spans="1:14" x14ac:dyDescent="0.2">
      <c r="A5642">
        <v>311990</v>
      </c>
      <c r="B5642" t="s">
        <v>158</v>
      </c>
      <c r="C5642" t="s">
        <v>98</v>
      </c>
      <c r="D5642">
        <v>2018</v>
      </c>
      <c r="E5642" t="s">
        <v>1079</v>
      </c>
      <c r="F5642" t="s">
        <v>367</v>
      </c>
      <c r="H5642">
        <v>3714</v>
      </c>
      <c r="I5642">
        <v>2040</v>
      </c>
      <c r="J5642">
        <v>3700</v>
      </c>
      <c r="K5642">
        <v>2040</v>
      </c>
      <c r="L5642">
        <v>100</v>
      </c>
      <c r="M5642">
        <v>99.62</v>
      </c>
      <c r="N5642">
        <f>COUNTIF(Cod_Mun_Norte!B:B,DADOS_SNIS_Minas!A5642)</f>
        <v>0</v>
      </c>
    </row>
    <row r="5643" spans="1:14" x14ac:dyDescent="0.2">
      <c r="A5643">
        <v>311990</v>
      </c>
      <c r="B5643" t="s">
        <v>158</v>
      </c>
      <c r="C5643" t="s">
        <v>98</v>
      </c>
      <c r="D5643">
        <v>2017</v>
      </c>
      <c r="E5643" t="s">
        <v>1079</v>
      </c>
      <c r="F5643" t="s">
        <v>367</v>
      </c>
      <c r="H5643">
        <v>3804</v>
      </c>
      <c r="I5643">
        <v>2090</v>
      </c>
      <c r="J5643">
        <v>2090</v>
      </c>
      <c r="K5643">
        <v>2090</v>
      </c>
      <c r="L5643">
        <v>100</v>
      </c>
      <c r="M5643">
        <v>54.94</v>
      </c>
      <c r="N5643">
        <f>COUNTIF(Cod_Mun_Norte!B:B,DADOS_SNIS_Minas!A5643)</f>
        <v>0</v>
      </c>
    </row>
    <row r="5644" spans="1:14" x14ac:dyDescent="0.2">
      <c r="A5644">
        <v>311990</v>
      </c>
      <c r="B5644" t="s">
        <v>158</v>
      </c>
      <c r="C5644" t="s">
        <v>98</v>
      </c>
      <c r="D5644">
        <v>2016</v>
      </c>
      <c r="E5644" t="s">
        <v>1080</v>
      </c>
      <c r="F5644" t="s">
        <v>374</v>
      </c>
      <c r="H5644">
        <v>3807</v>
      </c>
      <c r="I5644">
        <v>2091</v>
      </c>
      <c r="N5644">
        <f>COUNTIF(Cod_Mun_Norte!B:B,DADOS_SNIS_Minas!A5644)</f>
        <v>0</v>
      </c>
    </row>
    <row r="5645" spans="1:14" x14ac:dyDescent="0.2">
      <c r="A5645">
        <v>311990</v>
      </c>
      <c r="B5645" t="s">
        <v>158</v>
      </c>
      <c r="C5645" t="s">
        <v>98</v>
      </c>
      <c r="D5645">
        <v>2015</v>
      </c>
      <c r="E5645" t="s">
        <v>1080</v>
      </c>
      <c r="F5645" t="s">
        <v>374</v>
      </c>
      <c r="H5645">
        <v>3811</v>
      </c>
      <c r="I5645">
        <v>2093</v>
      </c>
      <c r="N5645">
        <f>COUNTIF(Cod_Mun_Norte!B:B,DADOS_SNIS_Minas!A5645)</f>
        <v>0</v>
      </c>
    </row>
    <row r="5646" spans="1:14" x14ac:dyDescent="0.2">
      <c r="A5646">
        <v>311990</v>
      </c>
      <c r="B5646" t="s">
        <v>158</v>
      </c>
      <c r="C5646" t="s">
        <v>98</v>
      </c>
      <c r="D5646">
        <v>2014</v>
      </c>
      <c r="H5646">
        <v>3815</v>
      </c>
      <c r="I5646">
        <v>2096</v>
      </c>
      <c r="N5646">
        <f>COUNTIF(Cod_Mun_Norte!B:B,DADOS_SNIS_Minas!A5646)</f>
        <v>0</v>
      </c>
    </row>
    <row r="5647" spans="1:14" x14ac:dyDescent="0.2">
      <c r="A5647">
        <v>311990</v>
      </c>
      <c r="B5647" t="s">
        <v>158</v>
      </c>
      <c r="C5647" t="s">
        <v>98</v>
      </c>
      <c r="D5647">
        <v>2013</v>
      </c>
      <c r="E5647" t="s">
        <v>1079</v>
      </c>
      <c r="F5647" t="s">
        <v>367</v>
      </c>
      <c r="H5647">
        <v>3819</v>
      </c>
      <c r="I5647">
        <v>2098</v>
      </c>
      <c r="J5647">
        <v>2356</v>
      </c>
      <c r="K5647">
        <v>2098</v>
      </c>
      <c r="L5647">
        <v>100</v>
      </c>
      <c r="M5647">
        <v>61.69</v>
      </c>
      <c r="N5647">
        <f>COUNTIF(Cod_Mun_Norte!B:B,DADOS_SNIS_Minas!A5647)</f>
        <v>0</v>
      </c>
    </row>
    <row r="5648" spans="1:14" x14ac:dyDescent="0.2">
      <c r="A5648">
        <v>311990</v>
      </c>
      <c r="B5648" t="s">
        <v>158</v>
      </c>
      <c r="C5648" t="s">
        <v>98</v>
      </c>
      <c r="D5648">
        <v>2012</v>
      </c>
      <c r="H5648">
        <v>3716</v>
      </c>
      <c r="I5648">
        <v>2041</v>
      </c>
      <c r="N5648">
        <f>COUNTIF(Cod_Mun_Norte!B:B,DADOS_SNIS_Minas!A5648)</f>
        <v>0</v>
      </c>
    </row>
    <row r="5649" spans="1:14" x14ac:dyDescent="0.2">
      <c r="A5649">
        <v>311990</v>
      </c>
      <c r="B5649" t="s">
        <v>158</v>
      </c>
      <c r="C5649" t="s">
        <v>98</v>
      </c>
      <c r="D5649">
        <v>2011</v>
      </c>
      <c r="H5649">
        <v>3723</v>
      </c>
      <c r="I5649">
        <v>2045</v>
      </c>
      <c r="N5649">
        <f>COUNTIF(Cod_Mun_Norte!B:B,DADOS_SNIS_Minas!A5649)</f>
        <v>0</v>
      </c>
    </row>
    <row r="5650" spans="1:14" x14ac:dyDescent="0.2">
      <c r="A5650">
        <v>311990</v>
      </c>
      <c r="B5650" t="s">
        <v>158</v>
      </c>
      <c r="C5650" t="s">
        <v>98</v>
      </c>
      <c r="D5650">
        <v>2010</v>
      </c>
      <c r="H5650">
        <v>3730</v>
      </c>
      <c r="I5650">
        <v>2049</v>
      </c>
      <c r="N5650">
        <f>COUNTIF(Cod_Mun_Norte!B:B,DADOS_SNIS_Minas!A5650)</f>
        <v>0</v>
      </c>
    </row>
    <row r="5651" spans="1:14" x14ac:dyDescent="0.2">
      <c r="A5651">
        <v>311990</v>
      </c>
      <c r="B5651" t="s">
        <v>158</v>
      </c>
      <c r="C5651" t="s">
        <v>98</v>
      </c>
      <c r="D5651">
        <v>2009</v>
      </c>
      <c r="H5651">
        <v>3824</v>
      </c>
      <c r="I5651">
        <v>1425</v>
      </c>
      <c r="N5651">
        <f>COUNTIF(Cod_Mun_Norte!B:B,DADOS_SNIS_Minas!A5651)</f>
        <v>0</v>
      </c>
    </row>
    <row r="5652" spans="1:14" x14ac:dyDescent="0.2">
      <c r="A5652">
        <v>311990</v>
      </c>
      <c r="B5652" t="s">
        <v>158</v>
      </c>
      <c r="C5652" t="s">
        <v>98</v>
      </c>
      <c r="D5652">
        <v>2008</v>
      </c>
      <c r="H5652">
        <v>3827</v>
      </c>
      <c r="I5652">
        <v>1426</v>
      </c>
      <c r="N5652">
        <f>COUNTIF(Cod_Mun_Norte!B:B,DADOS_SNIS_Minas!A5652)</f>
        <v>0</v>
      </c>
    </row>
    <row r="5653" spans="1:14" x14ac:dyDescent="0.2">
      <c r="A5653">
        <v>311990</v>
      </c>
      <c r="B5653" t="s">
        <v>158</v>
      </c>
      <c r="C5653" t="s">
        <v>98</v>
      </c>
      <c r="D5653">
        <v>2007</v>
      </c>
      <c r="H5653">
        <v>3724</v>
      </c>
      <c r="I5653">
        <v>1388</v>
      </c>
      <c r="N5653">
        <f>COUNTIF(Cod_Mun_Norte!B:B,DADOS_SNIS_Minas!A5653)</f>
        <v>0</v>
      </c>
    </row>
    <row r="5654" spans="1:14" x14ac:dyDescent="0.2">
      <c r="A5654">
        <v>311990</v>
      </c>
      <c r="B5654" t="s">
        <v>158</v>
      </c>
      <c r="C5654" t="s">
        <v>98</v>
      </c>
      <c r="D5654">
        <v>2006</v>
      </c>
      <c r="H5654">
        <v>3752</v>
      </c>
      <c r="I5654">
        <v>1361</v>
      </c>
      <c r="N5654">
        <f>COUNTIF(Cod_Mun_Norte!B:B,DADOS_SNIS_Minas!A5654)</f>
        <v>0</v>
      </c>
    </row>
    <row r="5655" spans="1:14" x14ac:dyDescent="0.2">
      <c r="A5655">
        <v>311990</v>
      </c>
      <c r="B5655" t="s">
        <v>158</v>
      </c>
      <c r="C5655" t="s">
        <v>98</v>
      </c>
      <c r="D5655">
        <v>2005</v>
      </c>
      <c r="H5655">
        <v>3763</v>
      </c>
      <c r="I5655">
        <v>1365</v>
      </c>
      <c r="N5655">
        <f>COUNTIF(Cod_Mun_Norte!B:B,DADOS_SNIS_Minas!A5655)</f>
        <v>0</v>
      </c>
    </row>
    <row r="5656" spans="1:14" x14ac:dyDescent="0.2">
      <c r="A5656">
        <v>311990</v>
      </c>
      <c r="B5656" t="s">
        <v>158</v>
      </c>
      <c r="C5656" t="s">
        <v>98</v>
      </c>
      <c r="D5656">
        <v>2004</v>
      </c>
      <c r="H5656">
        <v>3775</v>
      </c>
      <c r="I5656">
        <v>1369</v>
      </c>
      <c r="N5656">
        <f>COUNTIF(Cod_Mun_Norte!B:B,DADOS_SNIS_Minas!A5656)</f>
        <v>0</v>
      </c>
    </row>
    <row r="5657" spans="1:14" x14ac:dyDescent="0.2">
      <c r="A5657">
        <v>311990</v>
      </c>
      <c r="B5657" t="s">
        <v>158</v>
      </c>
      <c r="C5657" t="s">
        <v>98</v>
      </c>
      <c r="D5657">
        <v>2003</v>
      </c>
      <c r="H5657">
        <v>3796</v>
      </c>
      <c r="I5657">
        <v>1377</v>
      </c>
      <c r="N5657">
        <f>COUNTIF(Cod_Mun_Norte!B:B,DADOS_SNIS_Minas!A5657)</f>
        <v>0</v>
      </c>
    </row>
    <row r="5658" spans="1:14" x14ac:dyDescent="0.2">
      <c r="A5658">
        <v>311990</v>
      </c>
      <c r="B5658" t="s">
        <v>158</v>
      </c>
      <c r="C5658" t="s">
        <v>98</v>
      </c>
      <c r="D5658">
        <v>2002</v>
      </c>
      <c r="H5658">
        <v>3806</v>
      </c>
      <c r="I5658">
        <v>1380</v>
      </c>
      <c r="N5658">
        <f>COUNTIF(Cod_Mun_Norte!B:B,DADOS_SNIS_Minas!A5658)</f>
        <v>0</v>
      </c>
    </row>
    <row r="5659" spans="1:14" x14ac:dyDescent="0.2">
      <c r="A5659">
        <v>311990</v>
      </c>
      <c r="B5659" t="s">
        <v>158</v>
      </c>
      <c r="C5659" t="s">
        <v>98</v>
      </c>
      <c r="D5659">
        <v>2001</v>
      </c>
      <c r="H5659">
        <v>3817</v>
      </c>
      <c r="I5659">
        <v>1384</v>
      </c>
      <c r="N5659">
        <f>COUNTIF(Cod_Mun_Norte!B:B,DADOS_SNIS_Minas!A5659)</f>
        <v>0</v>
      </c>
    </row>
    <row r="5660" spans="1:14" x14ac:dyDescent="0.2">
      <c r="A5660">
        <v>311990</v>
      </c>
      <c r="B5660" t="s">
        <v>158</v>
      </c>
      <c r="C5660" t="s">
        <v>98</v>
      </c>
      <c r="D5660">
        <v>2000</v>
      </c>
      <c r="H5660">
        <v>3827</v>
      </c>
      <c r="I5660">
        <v>1388</v>
      </c>
      <c r="N5660">
        <f>COUNTIF(Cod_Mun_Norte!B:B,DADOS_SNIS_Minas!A5660)</f>
        <v>0</v>
      </c>
    </row>
    <row r="5661" spans="1:14" x14ac:dyDescent="0.2">
      <c r="A5661">
        <v>311990</v>
      </c>
      <c r="B5661" t="s">
        <v>158</v>
      </c>
      <c r="C5661" t="s">
        <v>98</v>
      </c>
      <c r="D5661">
        <v>1999</v>
      </c>
      <c r="H5661">
        <v>3960</v>
      </c>
      <c r="I5661">
        <v>1336</v>
      </c>
      <c r="N5661">
        <f>COUNTIF(Cod_Mun_Norte!B:B,DADOS_SNIS_Minas!A5661)</f>
        <v>0</v>
      </c>
    </row>
    <row r="5662" spans="1:14" x14ac:dyDescent="0.2">
      <c r="A5662">
        <v>311990</v>
      </c>
      <c r="B5662" t="s">
        <v>158</v>
      </c>
      <c r="C5662" t="s">
        <v>98</v>
      </c>
      <c r="D5662">
        <v>1998</v>
      </c>
      <c r="H5662">
        <v>3950</v>
      </c>
      <c r="I5662">
        <v>1333</v>
      </c>
      <c r="N5662">
        <f>COUNTIF(Cod_Mun_Norte!B:B,DADOS_SNIS_Minas!A5662)</f>
        <v>0</v>
      </c>
    </row>
    <row r="5663" spans="1:14" x14ac:dyDescent="0.2">
      <c r="A5663">
        <v>311990</v>
      </c>
      <c r="B5663" t="s">
        <v>158</v>
      </c>
      <c r="C5663" t="s">
        <v>98</v>
      </c>
      <c r="D5663">
        <v>1997</v>
      </c>
      <c r="H5663">
        <v>3940</v>
      </c>
      <c r="I5663">
        <v>1330</v>
      </c>
      <c r="N5663">
        <f>COUNTIF(Cod_Mun_Norte!B:B,DADOS_SNIS_Minas!A5663)</f>
        <v>0</v>
      </c>
    </row>
    <row r="5664" spans="1:14" x14ac:dyDescent="0.2">
      <c r="A5664">
        <v>311990</v>
      </c>
      <c r="B5664" t="s">
        <v>158</v>
      </c>
      <c r="C5664" t="s">
        <v>98</v>
      </c>
      <c r="D5664">
        <v>1996</v>
      </c>
      <c r="H5664">
        <v>3929</v>
      </c>
      <c r="I5664">
        <v>1326</v>
      </c>
      <c r="N5664">
        <f>COUNTIF(Cod_Mun_Norte!B:B,DADOS_SNIS_Minas!A5664)</f>
        <v>0</v>
      </c>
    </row>
    <row r="5665" spans="1:14" x14ac:dyDescent="0.2">
      <c r="A5665">
        <v>311990</v>
      </c>
      <c r="B5665" t="s">
        <v>158</v>
      </c>
      <c r="C5665" t="s">
        <v>98</v>
      </c>
      <c r="D5665">
        <v>1995</v>
      </c>
      <c r="H5665">
        <v>4058</v>
      </c>
      <c r="I5665">
        <v>1370</v>
      </c>
      <c r="N5665">
        <f>COUNTIF(Cod_Mun_Norte!B:B,DADOS_SNIS_Minas!A5665)</f>
        <v>0</v>
      </c>
    </row>
    <row r="5666" spans="1:14" x14ac:dyDescent="0.2">
      <c r="A5666">
        <v>311995</v>
      </c>
      <c r="B5666" t="s">
        <v>159</v>
      </c>
      <c r="C5666" t="s">
        <v>98</v>
      </c>
      <c r="D5666">
        <v>2020</v>
      </c>
      <c r="E5666" t="s">
        <v>1081</v>
      </c>
      <c r="F5666" t="s">
        <v>367</v>
      </c>
      <c r="G5666" t="s">
        <v>371</v>
      </c>
      <c r="H5666">
        <v>6382</v>
      </c>
      <c r="I5666">
        <v>4883</v>
      </c>
      <c r="J5666">
        <v>6362</v>
      </c>
      <c r="K5666">
        <v>4883</v>
      </c>
      <c r="L5666">
        <v>100</v>
      </c>
      <c r="M5666">
        <v>99.69</v>
      </c>
      <c r="N5666">
        <f>COUNTIF(Cod_Mun_Norte!B:B,DADOS_SNIS_Minas!A5666)</f>
        <v>0</v>
      </c>
    </row>
    <row r="5667" spans="1:14" x14ac:dyDescent="0.2">
      <c r="A5667">
        <v>311995</v>
      </c>
      <c r="B5667" t="s">
        <v>159</v>
      </c>
      <c r="C5667" t="s">
        <v>98</v>
      </c>
      <c r="D5667">
        <v>2019</v>
      </c>
      <c r="E5667" t="s">
        <v>1081</v>
      </c>
      <c r="F5667" t="s">
        <v>367</v>
      </c>
      <c r="G5667" t="s">
        <v>371</v>
      </c>
      <c r="H5667">
        <v>6337</v>
      </c>
      <c r="I5667">
        <v>4849</v>
      </c>
      <c r="J5667">
        <v>6220</v>
      </c>
      <c r="K5667">
        <v>4836</v>
      </c>
      <c r="L5667">
        <v>99.7</v>
      </c>
      <c r="M5667">
        <v>98.15</v>
      </c>
      <c r="N5667">
        <f>COUNTIF(Cod_Mun_Norte!B:B,DADOS_SNIS_Minas!A5667)</f>
        <v>0</v>
      </c>
    </row>
    <row r="5668" spans="1:14" x14ac:dyDescent="0.2">
      <c r="A5668">
        <v>311995</v>
      </c>
      <c r="B5668" t="s">
        <v>159</v>
      </c>
      <c r="C5668" t="s">
        <v>98</v>
      </c>
      <c r="D5668">
        <v>2018</v>
      </c>
      <c r="E5668" t="s">
        <v>1081</v>
      </c>
      <c r="F5668" t="s">
        <v>367</v>
      </c>
      <c r="H5668">
        <v>6290</v>
      </c>
      <c r="I5668">
        <v>4813</v>
      </c>
      <c r="J5668">
        <v>6105</v>
      </c>
      <c r="K5668">
        <v>4791</v>
      </c>
      <c r="L5668">
        <v>99.5</v>
      </c>
      <c r="M5668">
        <v>97.06</v>
      </c>
      <c r="N5668">
        <f>COUNTIF(Cod_Mun_Norte!B:B,DADOS_SNIS_Minas!A5668)</f>
        <v>0</v>
      </c>
    </row>
    <row r="5669" spans="1:14" x14ac:dyDescent="0.2">
      <c r="A5669">
        <v>311995</v>
      </c>
      <c r="B5669" t="s">
        <v>159</v>
      </c>
      <c r="C5669" t="s">
        <v>98</v>
      </c>
      <c r="D5669">
        <v>2017</v>
      </c>
      <c r="E5669" t="s">
        <v>1081</v>
      </c>
      <c r="F5669" t="s">
        <v>367</v>
      </c>
      <c r="H5669">
        <v>6295</v>
      </c>
      <c r="I5669">
        <v>4816</v>
      </c>
      <c r="J5669">
        <v>5940</v>
      </c>
      <c r="K5669">
        <v>4740</v>
      </c>
      <c r="L5669">
        <v>98.4</v>
      </c>
      <c r="M5669">
        <v>94.36</v>
      </c>
      <c r="N5669">
        <f>COUNTIF(Cod_Mun_Norte!B:B,DADOS_SNIS_Minas!A5669)</f>
        <v>0</v>
      </c>
    </row>
    <row r="5670" spans="1:14" x14ac:dyDescent="0.2">
      <c r="A5670">
        <v>311995</v>
      </c>
      <c r="B5670" t="s">
        <v>159</v>
      </c>
      <c r="C5670" t="s">
        <v>98</v>
      </c>
      <c r="D5670">
        <v>2016</v>
      </c>
      <c r="E5670" t="s">
        <v>1081</v>
      </c>
      <c r="F5670" t="s">
        <v>367</v>
      </c>
      <c r="H5670">
        <v>6252</v>
      </c>
      <c r="I5670">
        <v>4783</v>
      </c>
      <c r="J5670">
        <v>5560</v>
      </c>
      <c r="K5670">
        <v>4700</v>
      </c>
      <c r="L5670">
        <v>98.3</v>
      </c>
      <c r="M5670">
        <v>88.93</v>
      </c>
      <c r="N5670">
        <f>COUNTIF(Cod_Mun_Norte!B:B,DADOS_SNIS_Minas!A5670)</f>
        <v>0</v>
      </c>
    </row>
    <row r="5671" spans="1:14" x14ac:dyDescent="0.2">
      <c r="A5671">
        <v>311995</v>
      </c>
      <c r="B5671" t="s">
        <v>159</v>
      </c>
      <c r="C5671" t="s">
        <v>98</v>
      </c>
      <c r="D5671">
        <v>2015</v>
      </c>
      <c r="E5671" t="s">
        <v>1081</v>
      </c>
      <c r="F5671" t="s">
        <v>367</v>
      </c>
      <c r="H5671">
        <v>6207</v>
      </c>
      <c r="I5671">
        <v>4749</v>
      </c>
      <c r="J5671">
        <v>5060</v>
      </c>
      <c r="K5671">
        <v>4725</v>
      </c>
      <c r="L5671">
        <v>99.5</v>
      </c>
      <c r="M5671">
        <v>81.52</v>
      </c>
      <c r="N5671">
        <f>COUNTIF(Cod_Mun_Norte!B:B,DADOS_SNIS_Minas!A5671)</f>
        <v>0</v>
      </c>
    </row>
    <row r="5672" spans="1:14" x14ac:dyDescent="0.2">
      <c r="A5672">
        <v>311995</v>
      </c>
      <c r="B5672" t="s">
        <v>159</v>
      </c>
      <c r="C5672" t="s">
        <v>98</v>
      </c>
      <c r="D5672">
        <v>2014</v>
      </c>
      <c r="E5672" t="s">
        <v>1081</v>
      </c>
      <c r="F5672" t="s">
        <v>367</v>
      </c>
      <c r="H5672">
        <v>6159</v>
      </c>
      <c r="I5672">
        <v>4712</v>
      </c>
      <c r="J5672">
        <v>5012</v>
      </c>
      <c r="K5672">
        <v>4680</v>
      </c>
      <c r="L5672">
        <v>99.3</v>
      </c>
      <c r="M5672">
        <v>81.38</v>
      </c>
      <c r="N5672">
        <f>COUNTIF(Cod_Mun_Norte!B:B,DADOS_SNIS_Minas!A5672)</f>
        <v>0</v>
      </c>
    </row>
    <row r="5673" spans="1:14" x14ac:dyDescent="0.2">
      <c r="A5673">
        <v>311995</v>
      </c>
      <c r="B5673" t="s">
        <v>159</v>
      </c>
      <c r="C5673" t="s">
        <v>98</v>
      </c>
      <c r="D5673">
        <v>2013</v>
      </c>
      <c r="E5673" t="s">
        <v>1081</v>
      </c>
      <c r="F5673" t="s">
        <v>367</v>
      </c>
      <c r="H5673">
        <v>6110</v>
      </c>
      <c r="I5673">
        <v>4675</v>
      </c>
      <c r="J5673">
        <v>4957</v>
      </c>
      <c r="K5673">
        <v>4675</v>
      </c>
      <c r="L5673">
        <v>100</v>
      </c>
      <c r="M5673">
        <v>81.13</v>
      </c>
      <c r="N5673">
        <f>COUNTIF(Cod_Mun_Norte!B:B,DADOS_SNIS_Minas!A5673)</f>
        <v>0</v>
      </c>
    </row>
    <row r="5674" spans="1:14" x14ac:dyDescent="0.2">
      <c r="A5674">
        <v>311995</v>
      </c>
      <c r="B5674" t="s">
        <v>159</v>
      </c>
      <c r="C5674" t="s">
        <v>98</v>
      </c>
      <c r="D5674">
        <v>2012</v>
      </c>
      <c r="E5674" t="s">
        <v>1081</v>
      </c>
      <c r="F5674" t="s">
        <v>367</v>
      </c>
      <c r="H5674">
        <v>5883</v>
      </c>
      <c r="I5674">
        <v>4501</v>
      </c>
      <c r="J5674">
        <v>5116</v>
      </c>
      <c r="K5674">
        <v>4501</v>
      </c>
      <c r="L5674">
        <v>100</v>
      </c>
      <c r="M5674">
        <v>86.96</v>
      </c>
      <c r="N5674">
        <f>COUNTIF(Cod_Mun_Norte!B:B,DADOS_SNIS_Minas!A5674)</f>
        <v>0</v>
      </c>
    </row>
    <row r="5675" spans="1:14" x14ac:dyDescent="0.2">
      <c r="A5675">
        <v>311995</v>
      </c>
      <c r="B5675" t="s">
        <v>159</v>
      </c>
      <c r="C5675" t="s">
        <v>98</v>
      </c>
      <c r="D5675">
        <v>2011</v>
      </c>
      <c r="E5675" t="s">
        <v>1081</v>
      </c>
      <c r="F5675" t="s">
        <v>367</v>
      </c>
      <c r="H5675">
        <v>5837</v>
      </c>
      <c r="I5675">
        <v>4466</v>
      </c>
      <c r="J5675">
        <v>4967</v>
      </c>
      <c r="K5675">
        <v>4447</v>
      </c>
      <c r="L5675">
        <v>99.6</v>
      </c>
      <c r="M5675">
        <v>85.1</v>
      </c>
      <c r="N5675">
        <f>COUNTIF(Cod_Mun_Norte!B:B,DADOS_SNIS_Minas!A5675)</f>
        <v>0</v>
      </c>
    </row>
    <row r="5676" spans="1:14" x14ac:dyDescent="0.2">
      <c r="A5676">
        <v>311995</v>
      </c>
      <c r="B5676" t="s">
        <v>159</v>
      </c>
      <c r="C5676" t="s">
        <v>98</v>
      </c>
      <c r="D5676">
        <v>2010</v>
      </c>
      <c r="E5676" t="s">
        <v>1082</v>
      </c>
      <c r="F5676" t="s">
        <v>99</v>
      </c>
      <c r="H5676">
        <v>5790</v>
      </c>
      <c r="I5676">
        <v>4430</v>
      </c>
      <c r="J5676">
        <v>4588</v>
      </c>
      <c r="K5676">
        <v>4428</v>
      </c>
      <c r="L5676">
        <v>100</v>
      </c>
      <c r="M5676">
        <v>79.239999999999995</v>
      </c>
      <c r="N5676">
        <f>COUNTIF(Cod_Mun_Norte!B:B,DADOS_SNIS_Minas!A5676)</f>
        <v>0</v>
      </c>
    </row>
    <row r="5677" spans="1:14" x14ac:dyDescent="0.2">
      <c r="A5677">
        <v>311995</v>
      </c>
      <c r="B5677" t="s">
        <v>159</v>
      </c>
      <c r="C5677" t="s">
        <v>98</v>
      </c>
      <c r="D5677">
        <v>2009</v>
      </c>
      <c r="E5677" t="s">
        <v>1082</v>
      </c>
      <c r="F5677" t="s">
        <v>99</v>
      </c>
      <c r="H5677">
        <v>5939</v>
      </c>
      <c r="I5677">
        <v>4328</v>
      </c>
      <c r="J5677">
        <v>4404</v>
      </c>
      <c r="K5677">
        <v>4296</v>
      </c>
      <c r="L5677">
        <v>99.3</v>
      </c>
      <c r="M5677">
        <v>74.150000000000006</v>
      </c>
      <c r="N5677">
        <f>COUNTIF(Cod_Mun_Norte!B:B,DADOS_SNIS_Minas!A5677)</f>
        <v>0</v>
      </c>
    </row>
    <row r="5678" spans="1:14" x14ac:dyDescent="0.2">
      <c r="A5678">
        <v>311995</v>
      </c>
      <c r="B5678" t="s">
        <v>159</v>
      </c>
      <c r="C5678" t="s">
        <v>98</v>
      </c>
      <c r="D5678">
        <v>2008</v>
      </c>
      <c r="E5678" t="s">
        <v>1082</v>
      </c>
      <c r="F5678" t="s">
        <v>99</v>
      </c>
      <c r="H5678">
        <v>5873</v>
      </c>
      <c r="I5678">
        <v>4279</v>
      </c>
      <c r="J5678">
        <v>5002</v>
      </c>
      <c r="K5678">
        <v>4421</v>
      </c>
      <c r="L5678">
        <v>100</v>
      </c>
      <c r="M5678">
        <v>85.17</v>
      </c>
      <c r="N5678">
        <f>COUNTIF(Cod_Mun_Norte!B:B,DADOS_SNIS_Minas!A5678)</f>
        <v>0</v>
      </c>
    </row>
    <row r="5679" spans="1:14" x14ac:dyDescent="0.2">
      <c r="A5679">
        <v>311995</v>
      </c>
      <c r="B5679" t="s">
        <v>159</v>
      </c>
      <c r="C5679" t="s">
        <v>98</v>
      </c>
      <c r="D5679">
        <v>2007</v>
      </c>
      <c r="E5679" t="s">
        <v>1082</v>
      </c>
      <c r="F5679" t="s">
        <v>99</v>
      </c>
      <c r="H5679">
        <v>5635</v>
      </c>
      <c r="I5679">
        <v>4106</v>
      </c>
      <c r="J5679">
        <v>4800</v>
      </c>
      <c r="K5679">
        <v>4270</v>
      </c>
      <c r="L5679">
        <v>100</v>
      </c>
      <c r="M5679">
        <v>85.18</v>
      </c>
      <c r="N5679">
        <f>COUNTIF(Cod_Mun_Norte!B:B,DADOS_SNIS_Minas!A5679)</f>
        <v>0</v>
      </c>
    </row>
    <row r="5680" spans="1:14" x14ac:dyDescent="0.2">
      <c r="A5680">
        <v>311995</v>
      </c>
      <c r="B5680" t="s">
        <v>159</v>
      </c>
      <c r="C5680" t="s">
        <v>98</v>
      </c>
      <c r="D5680">
        <v>2006</v>
      </c>
      <c r="E5680" t="s">
        <v>1082</v>
      </c>
      <c r="F5680" t="s">
        <v>99</v>
      </c>
      <c r="H5680">
        <v>5591</v>
      </c>
      <c r="I5680">
        <v>3620</v>
      </c>
      <c r="J5680">
        <v>4720</v>
      </c>
      <c r="K5680">
        <v>4200</v>
      </c>
      <c r="L5680">
        <v>100</v>
      </c>
      <c r="M5680">
        <v>84.42</v>
      </c>
      <c r="N5680">
        <f>COUNTIF(Cod_Mun_Norte!B:B,DADOS_SNIS_Minas!A5680)</f>
        <v>0</v>
      </c>
    </row>
    <row r="5681" spans="1:14" x14ac:dyDescent="0.2">
      <c r="A5681">
        <v>311995</v>
      </c>
      <c r="B5681" t="s">
        <v>159</v>
      </c>
      <c r="C5681" t="s">
        <v>98</v>
      </c>
      <c r="D5681">
        <v>2005</v>
      </c>
      <c r="E5681" t="s">
        <v>1082</v>
      </c>
      <c r="F5681" t="s">
        <v>99</v>
      </c>
      <c r="H5681">
        <v>5529</v>
      </c>
      <c r="I5681">
        <v>3580</v>
      </c>
      <c r="J5681">
        <v>4500</v>
      </c>
      <c r="K5681">
        <v>4000</v>
      </c>
      <c r="L5681">
        <v>100</v>
      </c>
      <c r="M5681">
        <v>81.39</v>
      </c>
      <c r="N5681">
        <f>COUNTIF(Cod_Mun_Norte!B:B,DADOS_SNIS_Minas!A5681)</f>
        <v>0</v>
      </c>
    </row>
    <row r="5682" spans="1:14" x14ac:dyDescent="0.2">
      <c r="A5682">
        <v>311995</v>
      </c>
      <c r="B5682" t="s">
        <v>159</v>
      </c>
      <c r="C5682" t="s">
        <v>98</v>
      </c>
      <c r="D5682">
        <v>2004</v>
      </c>
      <c r="H5682">
        <v>5465</v>
      </c>
      <c r="I5682">
        <v>3538</v>
      </c>
      <c r="N5682">
        <f>COUNTIF(Cod_Mun_Norte!B:B,DADOS_SNIS_Minas!A5682)</f>
        <v>0</v>
      </c>
    </row>
    <row r="5683" spans="1:14" x14ac:dyDescent="0.2">
      <c r="A5683">
        <v>311995</v>
      </c>
      <c r="B5683" t="s">
        <v>159</v>
      </c>
      <c r="C5683" t="s">
        <v>98</v>
      </c>
      <c r="D5683">
        <v>2003</v>
      </c>
      <c r="H5683">
        <v>5351</v>
      </c>
      <c r="I5683">
        <v>3464</v>
      </c>
      <c r="N5683">
        <f>COUNTIF(Cod_Mun_Norte!B:B,DADOS_SNIS_Minas!A5683)</f>
        <v>0</v>
      </c>
    </row>
    <row r="5684" spans="1:14" x14ac:dyDescent="0.2">
      <c r="A5684">
        <v>311995</v>
      </c>
      <c r="B5684" t="s">
        <v>159</v>
      </c>
      <c r="C5684" t="s">
        <v>98</v>
      </c>
      <c r="D5684">
        <v>2002</v>
      </c>
      <c r="H5684">
        <v>5296</v>
      </c>
      <c r="I5684">
        <v>3429</v>
      </c>
      <c r="N5684">
        <f>COUNTIF(Cod_Mun_Norte!B:B,DADOS_SNIS_Minas!A5684)</f>
        <v>0</v>
      </c>
    </row>
    <row r="5685" spans="1:14" x14ac:dyDescent="0.2">
      <c r="A5685">
        <v>311995</v>
      </c>
      <c r="B5685" t="s">
        <v>159</v>
      </c>
      <c r="C5685" t="s">
        <v>98</v>
      </c>
      <c r="D5685">
        <v>2001</v>
      </c>
      <c r="H5685">
        <v>5246</v>
      </c>
      <c r="I5685">
        <v>3396</v>
      </c>
      <c r="N5685">
        <f>COUNTIF(Cod_Mun_Norte!B:B,DADOS_SNIS_Minas!A5685)</f>
        <v>0</v>
      </c>
    </row>
    <row r="5686" spans="1:14" x14ac:dyDescent="0.2">
      <c r="A5686">
        <v>311995</v>
      </c>
      <c r="B5686" t="s">
        <v>159</v>
      </c>
      <c r="C5686" t="s">
        <v>98</v>
      </c>
      <c r="D5686">
        <v>2000</v>
      </c>
      <c r="H5686">
        <v>5179</v>
      </c>
      <c r="I5686">
        <v>3353</v>
      </c>
      <c r="N5686">
        <f>COUNTIF(Cod_Mun_Norte!B:B,DADOS_SNIS_Minas!A5686)</f>
        <v>0</v>
      </c>
    </row>
    <row r="5687" spans="1:14" x14ac:dyDescent="0.2">
      <c r="A5687">
        <v>311995</v>
      </c>
      <c r="B5687" t="s">
        <v>159</v>
      </c>
      <c r="C5687" t="s">
        <v>98</v>
      </c>
      <c r="D5687">
        <v>1999</v>
      </c>
      <c r="H5687">
        <v>4974</v>
      </c>
      <c r="I5687">
        <v>3220</v>
      </c>
      <c r="N5687">
        <f>COUNTIF(Cod_Mun_Norte!B:B,DADOS_SNIS_Minas!A5687)</f>
        <v>0</v>
      </c>
    </row>
    <row r="5688" spans="1:14" x14ac:dyDescent="0.2">
      <c r="A5688">
        <v>311995</v>
      </c>
      <c r="B5688" t="s">
        <v>159</v>
      </c>
      <c r="C5688" t="s">
        <v>98</v>
      </c>
      <c r="D5688">
        <v>1998</v>
      </c>
      <c r="H5688">
        <v>4927</v>
      </c>
      <c r="I5688">
        <v>3190</v>
      </c>
      <c r="N5688">
        <f>COUNTIF(Cod_Mun_Norte!B:B,DADOS_SNIS_Minas!A5688)</f>
        <v>0</v>
      </c>
    </row>
    <row r="5689" spans="1:14" x14ac:dyDescent="0.2">
      <c r="A5689">
        <v>311995</v>
      </c>
      <c r="B5689" t="s">
        <v>159</v>
      </c>
      <c r="C5689" t="s">
        <v>98</v>
      </c>
      <c r="D5689">
        <v>1997</v>
      </c>
      <c r="H5689">
        <v>4879</v>
      </c>
      <c r="I5689">
        <v>3159</v>
      </c>
      <c r="N5689">
        <f>COUNTIF(Cod_Mun_Norte!B:B,DADOS_SNIS_Minas!A5689)</f>
        <v>0</v>
      </c>
    </row>
    <row r="5690" spans="1:14" x14ac:dyDescent="0.2">
      <c r="A5690">
        <v>312000</v>
      </c>
      <c r="B5690" t="s">
        <v>1083</v>
      </c>
      <c r="C5690" t="s">
        <v>98</v>
      </c>
      <c r="D5690">
        <v>2020</v>
      </c>
      <c r="E5690" t="s">
        <v>1084</v>
      </c>
      <c r="F5690" t="s">
        <v>357</v>
      </c>
      <c r="G5690" t="s">
        <v>383</v>
      </c>
      <c r="H5690">
        <v>2728</v>
      </c>
      <c r="I5690">
        <v>1778</v>
      </c>
      <c r="J5690">
        <v>1936</v>
      </c>
      <c r="K5690">
        <v>1778</v>
      </c>
      <c r="L5690">
        <v>100</v>
      </c>
      <c r="M5690">
        <v>70.97</v>
      </c>
      <c r="N5690">
        <f>COUNTIF(Cod_Mun_Norte!B:B,DADOS_SNIS_Minas!A5690)</f>
        <v>0</v>
      </c>
    </row>
    <row r="5691" spans="1:14" x14ac:dyDescent="0.2">
      <c r="A5691">
        <v>312000</v>
      </c>
      <c r="B5691" t="s">
        <v>1083</v>
      </c>
      <c r="C5691" t="s">
        <v>98</v>
      </c>
      <c r="D5691">
        <v>2019</v>
      </c>
      <c r="E5691" t="s">
        <v>1085</v>
      </c>
      <c r="F5691" t="s">
        <v>354</v>
      </c>
      <c r="G5691" t="s">
        <v>355</v>
      </c>
      <c r="H5691">
        <v>2771</v>
      </c>
      <c r="I5691">
        <v>1806</v>
      </c>
      <c r="J5691">
        <v>1806</v>
      </c>
      <c r="K5691">
        <v>1806</v>
      </c>
      <c r="L5691">
        <v>100</v>
      </c>
      <c r="M5691">
        <v>65.180000000000007</v>
      </c>
      <c r="N5691">
        <f>COUNTIF(Cod_Mun_Norte!B:B,DADOS_SNIS_Minas!A5691)</f>
        <v>0</v>
      </c>
    </row>
    <row r="5692" spans="1:14" x14ac:dyDescent="0.2">
      <c r="A5692">
        <v>312000</v>
      </c>
      <c r="B5692" t="s">
        <v>1083</v>
      </c>
      <c r="C5692" t="s">
        <v>98</v>
      </c>
      <c r="D5692">
        <v>2018</v>
      </c>
      <c r="E5692" t="s">
        <v>1086</v>
      </c>
      <c r="F5692" t="s">
        <v>354</v>
      </c>
      <c r="H5692">
        <v>2814</v>
      </c>
      <c r="I5692">
        <v>1834</v>
      </c>
      <c r="J5692">
        <v>1834</v>
      </c>
      <c r="K5692">
        <v>1834</v>
      </c>
      <c r="L5692">
        <v>100</v>
      </c>
      <c r="M5692">
        <v>65.17</v>
      </c>
      <c r="N5692">
        <f>COUNTIF(Cod_Mun_Norte!B:B,DADOS_SNIS_Minas!A5692)</f>
        <v>0</v>
      </c>
    </row>
    <row r="5693" spans="1:14" x14ac:dyDescent="0.2">
      <c r="A5693">
        <v>312000</v>
      </c>
      <c r="B5693" t="s">
        <v>1083</v>
      </c>
      <c r="C5693" t="s">
        <v>98</v>
      </c>
      <c r="D5693">
        <v>2017</v>
      </c>
      <c r="E5693" t="s">
        <v>1086</v>
      </c>
      <c r="F5693" t="s">
        <v>354</v>
      </c>
      <c r="H5693">
        <v>2970</v>
      </c>
      <c r="I5693">
        <v>1936</v>
      </c>
      <c r="J5693">
        <v>1936</v>
      </c>
      <c r="K5693">
        <v>1936</v>
      </c>
      <c r="L5693">
        <v>100</v>
      </c>
      <c r="M5693">
        <v>65.19</v>
      </c>
      <c r="N5693">
        <f>COUNTIF(Cod_Mun_Norte!B:B,DADOS_SNIS_Minas!A5693)</f>
        <v>0</v>
      </c>
    </row>
    <row r="5694" spans="1:14" x14ac:dyDescent="0.2">
      <c r="A5694">
        <v>312000</v>
      </c>
      <c r="B5694" t="s">
        <v>1083</v>
      </c>
      <c r="C5694" t="s">
        <v>98</v>
      </c>
      <c r="D5694">
        <v>2016</v>
      </c>
      <c r="E5694" t="s">
        <v>1086</v>
      </c>
      <c r="F5694" t="s">
        <v>360</v>
      </c>
      <c r="H5694">
        <v>3000</v>
      </c>
      <c r="I5694">
        <v>1955</v>
      </c>
      <c r="J5694">
        <v>1955</v>
      </c>
      <c r="K5694">
        <v>1955</v>
      </c>
      <c r="L5694">
        <v>100</v>
      </c>
      <c r="M5694">
        <v>65.17</v>
      </c>
      <c r="N5694">
        <f>COUNTIF(Cod_Mun_Norte!B:B,DADOS_SNIS_Minas!A5694)</f>
        <v>0</v>
      </c>
    </row>
    <row r="5695" spans="1:14" x14ac:dyDescent="0.2">
      <c r="A5695">
        <v>312000</v>
      </c>
      <c r="B5695" t="s">
        <v>1083</v>
      </c>
      <c r="C5695" t="s">
        <v>98</v>
      </c>
      <c r="D5695">
        <v>2015</v>
      </c>
      <c r="E5695" t="s">
        <v>1086</v>
      </c>
      <c r="F5695" t="s">
        <v>360</v>
      </c>
      <c r="H5695">
        <v>3032</v>
      </c>
      <c r="I5695">
        <v>1976</v>
      </c>
      <c r="J5695">
        <v>1976</v>
      </c>
      <c r="K5695">
        <v>1976</v>
      </c>
      <c r="L5695">
        <v>100</v>
      </c>
      <c r="M5695">
        <v>65.17</v>
      </c>
      <c r="N5695">
        <f>COUNTIF(Cod_Mun_Norte!B:B,DADOS_SNIS_Minas!A5695)</f>
        <v>0</v>
      </c>
    </row>
    <row r="5696" spans="1:14" x14ac:dyDescent="0.2">
      <c r="A5696">
        <v>312000</v>
      </c>
      <c r="B5696" t="s">
        <v>1083</v>
      </c>
      <c r="C5696" t="s">
        <v>98</v>
      </c>
      <c r="D5696">
        <v>2014</v>
      </c>
      <c r="E5696" t="s">
        <v>361</v>
      </c>
      <c r="F5696" t="s">
        <v>362</v>
      </c>
      <c r="H5696">
        <v>3065</v>
      </c>
      <c r="I5696">
        <v>1998</v>
      </c>
      <c r="J5696">
        <v>1998</v>
      </c>
      <c r="K5696">
        <v>1998</v>
      </c>
      <c r="L5696">
        <v>100</v>
      </c>
      <c r="M5696">
        <v>65.19</v>
      </c>
      <c r="N5696">
        <f>COUNTIF(Cod_Mun_Norte!B:B,DADOS_SNIS_Minas!A5696)</f>
        <v>0</v>
      </c>
    </row>
    <row r="5697" spans="1:14" x14ac:dyDescent="0.2">
      <c r="A5697">
        <v>312000</v>
      </c>
      <c r="B5697" t="s">
        <v>1083</v>
      </c>
      <c r="C5697" t="s">
        <v>98</v>
      </c>
      <c r="D5697">
        <v>2013</v>
      </c>
      <c r="E5697" t="s">
        <v>1086</v>
      </c>
      <c r="F5697" t="s">
        <v>360</v>
      </c>
      <c r="H5697">
        <v>3100</v>
      </c>
      <c r="I5697">
        <v>2020</v>
      </c>
      <c r="J5697">
        <v>2020</v>
      </c>
      <c r="K5697">
        <v>2020</v>
      </c>
      <c r="L5697">
        <v>100</v>
      </c>
      <c r="M5697">
        <v>65.16</v>
      </c>
      <c r="N5697">
        <f>COUNTIF(Cod_Mun_Norte!B:B,DADOS_SNIS_Minas!A5697)</f>
        <v>0</v>
      </c>
    </row>
    <row r="5698" spans="1:14" x14ac:dyDescent="0.2">
      <c r="A5698">
        <v>312000</v>
      </c>
      <c r="B5698" t="s">
        <v>1083</v>
      </c>
      <c r="C5698" t="s">
        <v>98</v>
      </c>
      <c r="D5698">
        <v>2012</v>
      </c>
      <c r="E5698" t="s">
        <v>361</v>
      </c>
      <c r="F5698" t="s">
        <v>362</v>
      </c>
      <c r="H5698">
        <v>3050</v>
      </c>
      <c r="I5698">
        <v>1988</v>
      </c>
      <c r="J5698">
        <v>1988</v>
      </c>
      <c r="K5698">
        <v>1988</v>
      </c>
      <c r="L5698">
        <v>100</v>
      </c>
      <c r="M5698">
        <v>65.180000000000007</v>
      </c>
      <c r="N5698">
        <f>COUNTIF(Cod_Mun_Norte!B:B,DADOS_SNIS_Minas!A5698)</f>
        <v>0</v>
      </c>
    </row>
    <row r="5699" spans="1:14" x14ac:dyDescent="0.2">
      <c r="A5699">
        <v>312000</v>
      </c>
      <c r="B5699" t="s">
        <v>1083</v>
      </c>
      <c r="C5699" t="s">
        <v>98</v>
      </c>
      <c r="D5699">
        <v>2011</v>
      </c>
      <c r="E5699" t="s">
        <v>1086</v>
      </c>
      <c r="F5699" t="s">
        <v>360</v>
      </c>
      <c r="H5699">
        <v>3088</v>
      </c>
      <c r="I5699">
        <v>2013</v>
      </c>
      <c r="J5699">
        <v>2013</v>
      </c>
      <c r="K5699">
        <v>2013</v>
      </c>
      <c r="L5699">
        <v>100</v>
      </c>
      <c r="M5699">
        <v>65.19</v>
      </c>
      <c r="N5699">
        <f>COUNTIF(Cod_Mun_Norte!B:B,DADOS_SNIS_Minas!A5699)</f>
        <v>0</v>
      </c>
    </row>
    <row r="5700" spans="1:14" x14ac:dyDescent="0.2">
      <c r="A5700">
        <v>312000</v>
      </c>
      <c r="B5700" t="s">
        <v>1083</v>
      </c>
      <c r="C5700" t="s">
        <v>98</v>
      </c>
      <c r="D5700">
        <v>2010</v>
      </c>
      <c r="E5700" t="s">
        <v>361</v>
      </c>
      <c r="F5700" t="s">
        <v>362</v>
      </c>
      <c r="H5700">
        <v>3127</v>
      </c>
      <c r="I5700">
        <v>2038</v>
      </c>
      <c r="J5700">
        <v>2038</v>
      </c>
      <c r="K5700">
        <v>2038</v>
      </c>
      <c r="L5700">
        <v>100</v>
      </c>
      <c r="M5700">
        <v>65.17</v>
      </c>
      <c r="N5700">
        <f>COUNTIF(Cod_Mun_Norte!B:B,DADOS_SNIS_Minas!A5700)</f>
        <v>0</v>
      </c>
    </row>
    <row r="5701" spans="1:14" x14ac:dyDescent="0.2">
      <c r="A5701">
        <v>312000</v>
      </c>
      <c r="B5701" t="s">
        <v>1083</v>
      </c>
      <c r="C5701" t="s">
        <v>98</v>
      </c>
      <c r="D5701">
        <v>2009</v>
      </c>
      <c r="E5701" t="s">
        <v>1087</v>
      </c>
      <c r="F5701" t="s">
        <v>364</v>
      </c>
      <c r="H5701">
        <v>3138</v>
      </c>
      <c r="I5701">
        <v>2050</v>
      </c>
      <c r="J5701">
        <v>2353</v>
      </c>
      <c r="K5701">
        <v>2353</v>
      </c>
      <c r="L5701">
        <v>100</v>
      </c>
      <c r="M5701">
        <v>74.98</v>
      </c>
      <c r="N5701">
        <f>COUNTIF(Cod_Mun_Norte!B:B,DADOS_SNIS_Minas!A5701)</f>
        <v>0</v>
      </c>
    </row>
    <row r="5702" spans="1:14" x14ac:dyDescent="0.2">
      <c r="A5702">
        <v>312000</v>
      </c>
      <c r="B5702" t="s">
        <v>1083</v>
      </c>
      <c r="C5702" t="s">
        <v>98</v>
      </c>
      <c r="D5702">
        <v>2008</v>
      </c>
      <c r="E5702" t="s">
        <v>361</v>
      </c>
      <c r="F5702" t="s">
        <v>362</v>
      </c>
      <c r="H5702">
        <v>3188</v>
      </c>
      <c r="I5702">
        <v>2083</v>
      </c>
      <c r="J5702">
        <v>2357</v>
      </c>
      <c r="K5702">
        <v>2357</v>
      </c>
      <c r="L5702">
        <v>100</v>
      </c>
      <c r="M5702">
        <v>73.930000000000007</v>
      </c>
      <c r="N5702">
        <f>COUNTIF(Cod_Mun_Norte!B:B,DADOS_SNIS_Minas!A5702)</f>
        <v>0</v>
      </c>
    </row>
    <row r="5703" spans="1:14" x14ac:dyDescent="0.2">
      <c r="A5703">
        <v>312000</v>
      </c>
      <c r="B5703" t="s">
        <v>1083</v>
      </c>
      <c r="C5703" t="s">
        <v>98</v>
      </c>
      <c r="D5703">
        <v>2007</v>
      </c>
      <c r="E5703" t="s">
        <v>361</v>
      </c>
      <c r="F5703" t="s">
        <v>362</v>
      </c>
      <c r="H5703">
        <v>3155</v>
      </c>
      <c r="I5703">
        <v>2061</v>
      </c>
      <c r="J5703">
        <v>2307</v>
      </c>
      <c r="K5703">
        <v>2307</v>
      </c>
      <c r="L5703">
        <v>100</v>
      </c>
      <c r="M5703">
        <v>73.12</v>
      </c>
      <c r="N5703">
        <f>COUNTIF(Cod_Mun_Norte!B:B,DADOS_SNIS_Minas!A5703)</f>
        <v>0</v>
      </c>
    </row>
    <row r="5704" spans="1:14" x14ac:dyDescent="0.2">
      <c r="A5704">
        <v>312000</v>
      </c>
      <c r="B5704" t="s">
        <v>1083</v>
      </c>
      <c r="C5704" t="s">
        <v>98</v>
      </c>
      <c r="D5704">
        <v>2006</v>
      </c>
      <c r="E5704" t="s">
        <v>361</v>
      </c>
      <c r="F5704" t="s">
        <v>362</v>
      </c>
      <c r="H5704">
        <v>3457</v>
      </c>
      <c r="I5704">
        <v>2035</v>
      </c>
      <c r="J5704">
        <v>2294</v>
      </c>
      <c r="K5704">
        <v>2294</v>
      </c>
      <c r="L5704">
        <v>100</v>
      </c>
      <c r="M5704">
        <v>66.36</v>
      </c>
      <c r="N5704">
        <f>COUNTIF(Cod_Mun_Norte!B:B,DADOS_SNIS_Minas!A5704)</f>
        <v>0</v>
      </c>
    </row>
    <row r="5705" spans="1:14" x14ac:dyDescent="0.2">
      <c r="A5705">
        <v>312000</v>
      </c>
      <c r="B5705" t="s">
        <v>1083</v>
      </c>
      <c r="C5705" t="s">
        <v>98</v>
      </c>
      <c r="D5705">
        <v>2005</v>
      </c>
      <c r="E5705" t="s">
        <v>361</v>
      </c>
      <c r="F5705" t="s">
        <v>362</v>
      </c>
      <c r="H5705">
        <v>3485</v>
      </c>
      <c r="I5705">
        <v>2052</v>
      </c>
      <c r="N5705">
        <f>COUNTIF(Cod_Mun_Norte!B:B,DADOS_SNIS_Minas!A5705)</f>
        <v>0</v>
      </c>
    </row>
    <row r="5706" spans="1:14" x14ac:dyDescent="0.2">
      <c r="A5706">
        <v>312000</v>
      </c>
      <c r="B5706" t="s">
        <v>1083</v>
      </c>
      <c r="C5706" t="s">
        <v>98</v>
      </c>
      <c r="D5706">
        <v>2004</v>
      </c>
      <c r="E5706" t="s">
        <v>361</v>
      </c>
      <c r="F5706" t="s">
        <v>362</v>
      </c>
      <c r="H5706">
        <v>3512</v>
      </c>
      <c r="I5706">
        <v>2068</v>
      </c>
      <c r="N5706">
        <f>COUNTIF(Cod_Mun_Norte!B:B,DADOS_SNIS_Minas!A5706)</f>
        <v>0</v>
      </c>
    </row>
    <row r="5707" spans="1:14" x14ac:dyDescent="0.2">
      <c r="A5707">
        <v>312000</v>
      </c>
      <c r="B5707" t="s">
        <v>1083</v>
      </c>
      <c r="C5707" t="s">
        <v>98</v>
      </c>
      <c r="D5707">
        <v>2003</v>
      </c>
      <c r="E5707" t="s">
        <v>361</v>
      </c>
      <c r="F5707" t="s">
        <v>362</v>
      </c>
      <c r="H5707">
        <v>3563</v>
      </c>
      <c r="I5707">
        <v>2098</v>
      </c>
      <c r="N5707">
        <f>COUNTIF(Cod_Mun_Norte!B:B,DADOS_SNIS_Minas!A5707)</f>
        <v>0</v>
      </c>
    </row>
    <row r="5708" spans="1:14" x14ac:dyDescent="0.2">
      <c r="A5708">
        <v>312000</v>
      </c>
      <c r="B5708" t="s">
        <v>1083</v>
      </c>
      <c r="C5708" t="s">
        <v>98</v>
      </c>
      <c r="D5708">
        <v>2002</v>
      </c>
      <c r="E5708" t="s">
        <v>361</v>
      </c>
      <c r="F5708" t="s">
        <v>362</v>
      </c>
      <c r="H5708">
        <v>3586</v>
      </c>
      <c r="I5708">
        <v>2111</v>
      </c>
      <c r="N5708">
        <f>COUNTIF(Cod_Mun_Norte!B:B,DADOS_SNIS_Minas!A5708)</f>
        <v>0</v>
      </c>
    </row>
    <row r="5709" spans="1:14" x14ac:dyDescent="0.2">
      <c r="A5709">
        <v>312000</v>
      </c>
      <c r="B5709" t="s">
        <v>1083</v>
      </c>
      <c r="C5709" t="s">
        <v>98</v>
      </c>
      <c r="D5709">
        <v>2001</v>
      </c>
      <c r="E5709" t="s">
        <v>361</v>
      </c>
      <c r="F5709" t="s">
        <v>362</v>
      </c>
      <c r="H5709">
        <v>3608</v>
      </c>
      <c r="I5709">
        <v>2124</v>
      </c>
      <c r="N5709">
        <f>COUNTIF(Cod_Mun_Norte!B:B,DADOS_SNIS_Minas!A5709)</f>
        <v>0</v>
      </c>
    </row>
    <row r="5710" spans="1:14" x14ac:dyDescent="0.2">
      <c r="A5710">
        <v>312000</v>
      </c>
      <c r="B5710" t="s">
        <v>1083</v>
      </c>
      <c r="C5710" t="s">
        <v>98</v>
      </c>
      <c r="D5710">
        <v>2000</v>
      </c>
      <c r="E5710" t="s">
        <v>361</v>
      </c>
      <c r="F5710" t="s">
        <v>362</v>
      </c>
      <c r="H5710">
        <v>3638</v>
      </c>
      <c r="I5710">
        <v>2142</v>
      </c>
      <c r="N5710">
        <f>COUNTIF(Cod_Mun_Norte!B:B,DADOS_SNIS_Minas!A5710)</f>
        <v>0</v>
      </c>
    </row>
    <row r="5711" spans="1:14" x14ac:dyDescent="0.2">
      <c r="A5711">
        <v>312000</v>
      </c>
      <c r="B5711" t="s">
        <v>1083</v>
      </c>
      <c r="C5711" t="s">
        <v>98</v>
      </c>
      <c r="D5711">
        <v>1999</v>
      </c>
      <c r="E5711" t="s">
        <v>361</v>
      </c>
      <c r="F5711" t="s">
        <v>362</v>
      </c>
      <c r="H5711">
        <v>3444</v>
      </c>
      <c r="I5711">
        <v>2213</v>
      </c>
      <c r="N5711">
        <f>COUNTIF(Cod_Mun_Norte!B:B,DADOS_SNIS_Minas!A5711)</f>
        <v>0</v>
      </c>
    </row>
    <row r="5712" spans="1:14" x14ac:dyDescent="0.2">
      <c r="A5712">
        <v>312000</v>
      </c>
      <c r="B5712" t="s">
        <v>1083</v>
      </c>
      <c r="C5712" t="s">
        <v>98</v>
      </c>
      <c r="D5712">
        <v>1998</v>
      </c>
      <c r="E5712" t="s">
        <v>361</v>
      </c>
      <c r="F5712" t="s">
        <v>362</v>
      </c>
      <c r="H5712">
        <v>3513</v>
      </c>
      <c r="I5712">
        <v>2258</v>
      </c>
      <c r="N5712">
        <f>COUNTIF(Cod_Mun_Norte!B:B,DADOS_SNIS_Minas!A5712)</f>
        <v>0</v>
      </c>
    </row>
    <row r="5713" spans="1:14" x14ac:dyDescent="0.2">
      <c r="A5713">
        <v>312000</v>
      </c>
      <c r="B5713" t="s">
        <v>1083</v>
      </c>
      <c r="C5713" t="s">
        <v>98</v>
      </c>
      <c r="D5713">
        <v>1997</v>
      </c>
      <c r="H5713">
        <v>3583</v>
      </c>
      <c r="I5713">
        <v>2303</v>
      </c>
      <c r="N5713">
        <f>COUNTIF(Cod_Mun_Norte!B:B,DADOS_SNIS_Minas!A5713)</f>
        <v>0</v>
      </c>
    </row>
    <row r="5714" spans="1:14" x14ac:dyDescent="0.2">
      <c r="A5714">
        <v>312000</v>
      </c>
      <c r="B5714" t="s">
        <v>1083</v>
      </c>
      <c r="C5714" t="s">
        <v>98</v>
      </c>
      <c r="D5714">
        <v>1996</v>
      </c>
      <c r="H5714">
        <v>7390</v>
      </c>
      <c r="I5714">
        <v>4749</v>
      </c>
      <c r="N5714">
        <f>COUNTIF(Cod_Mun_Norte!B:B,DADOS_SNIS_Minas!A5714)</f>
        <v>0</v>
      </c>
    </row>
    <row r="5715" spans="1:14" x14ac:dyDescent="0.2">
      <c r="A5715">
        <v>312000</v>
      </c>
      <c r="B5715" t="s">
        <v>1083</v>
      </c>
      <c r="C5715" t="s">
        <v>98</v>
      </c>
      <c r="D5715">
        <v>1995</v>
      </c>
      <c r="H5715">
        <v>7917</v>
      </c>
      <c r="I5715">
        <v>5088</v>
      </c>
      <c r="N5715">
        <f>COUNTIF(Cod_Mun_Norte!B:B,DADOS_SNIS_Minas!A5715)</f>
        <v>0</v>
      </c>
    </row>
    <row r="5716" spans="1:14" x14ac:dyDescent="0.2">
      <c r="A5716">
        <v>312010</v>
      </c>
      <c r="B5716" t="s">
        <v>160</v>
      </c>
      <c r="C5716" t="s">
        <v>98</v>
      </c>
      <c r="D5716">
        <v>2020</v>
      </c>
      <c r="E5716" t="s">
        <v>1088</v>
      </c>
      <c r="F5716" t="s">
        <v>367</v>
      </c>
      <c r="G5716" t="s">
        <v>547</v>
      </c>
      <c r="H5716">
        <v>4423</v>
      </c>
      <c r="I5716">
        <v>4035</v>
      </c>
      <c r="J5716">
        <v>3723</v>
      </c>
      <c r="K5716">
        <v>3723</v>
      </c>
      <c r="L5716">
        <v>92.3</v>
      </c>
      <c r="M5716">
        <v>84.17</v>
      </c>
      <c r="N5716">
        <f>COUNTIF(Cod_Mun_Norte!B:B,DADOS_SNIS_Minas!A5716)</f>
        <v>0</v>
      </c>
    </row>
    <row r="5717" spans="1:14" x14ac:dyDescent="0.2">
      <c r="A5717">
        <v>312010</v>
      </c>
      <c r="B5717" t="s">
        <v>160</v>
      </c>
      <c r="C5717" t="s">
        <v>98</v>
      </c>
      <c r="D5717">
        <v>2019</v>
      </c>
      <c r="E5717" t="s">
        <v>1089</v>
      </c>
      <c r="F5717" t="s">
        <v>367</v>
      </c>
      <c r="G5717" t="s">
        <v>547</v>
      </c>
      <c r="H5717">
        <v>4410</v>
      </c>
      <c r="I5717">
        <v>4023</v>
      </c>
      <c r="J5717">
        <v>3612</v>
      </c>
      <c r="K5717">
        <v>3612</v>
      </c>
      <c r="L5717">
        <v>89.8</v>
      </c>
      <c r="M5717">
        <v>81.900000000000006</v>
      </c>
      <c r="N5717">
        <f>COUNTIF(Cod_Mun_Norte!B:B,DADOS_SNIS_Minas!A5717)</f>
        <v>0</v>
      </c>
    </row>
    <row r="5718" spans="1:14" x14ac:dyDescent="0.2">
      <c r="A5718">
        <v>312010</v>
      </c>
      <c r="B5718" t="s">
        <v>160</v>
      </c>
      <c r="C5718" t="s">
        <v>98</v>
      </c>
      <c r="D5718">
        <v>2018</v>
      </c>
      <c r="E5718" t="s">
        <v>1089</v>
      </c>
      <c r="F5718" t="s">
        <v>367</v>
      </c>
      <c r="H5718">
        <v>4396</v>
      </c>
      <c r="I5718">
        <v>4010</v>
      </c>
      <c r="J5718">
        <v>3580</v>
      </c>
      <c r="K5718">
        <v>3580</v>
      </c>
      <c r="L5718">
        <v>89.3</v>
      </c>
      <c r="M5718">
        <v>81.44</v>
      </c>
      <c r="N5718">
        <f>COUNTIF(Cod_Mun_Norte!B:B,DADOS_SNIS_Minas!A5718)</f>
        <v>0</v>
      </c>
    </row>
    <row r="5719" spans="1:14" x14ac:dyDescent="0.2">
      <c r="A5719">
        <v>312010</v>
      </c>
      <c r="B5719" t="s">
        <v>160</v>
      </c>
      <c r="C5719" t="s">
        <v>98</v>
      </c>
      <c r="D5719">
        <v>2017</v>
      </c>
      <c r="E5719" t="s">
        <v>1089</v>
      </c>
      <c r="F5719" t="s">
        <v>367</v>
      </c>
      <c r="H5719">
        <v>4444</v>
      </c>
      <c r="I5719">
        <v>4054</v>
      </c>
      <c r="J5719">
        <v>4026</v>
      </c>
      <c r="K5719">
        <v>4026</v>
      </c>
      <c r="L5719">
        <v>99.3</v>
      </c>
      <c r="M5719">
        <v>90.59</v>
      </c>
      <c r="N5719">
        <f>COUNTIF(Cod_Mun_Norte!B:B,DADOS_SNIS_Minas!A5719)</f>
        <v>0</v>
      </c>
    </row>
    <row r="5720" spans="1:14" x14ac:dyDescent="0.2">
      <c r="A5720">
        <v>312010</v>
      </c>
      <c r="B5720" t="s">
        <v>160</v>
      </c>
      <c r="C5720" t="s">
        <v>98</v>
      </c>
      <c r="D5720">
        <v>2016</v>
      </c>
      <c r="E5720" t="s">
        <v>1089</v>
      </c>
      <c r="F5720" t="s">
        <v>367</v>
      </c>
      <c r="H5720">
        <v>4428</v>
      </c>
      <c r="I5720">
        <v>4039</v>
      </c>
      <c r="J5720">
        <v>4425</v>
      </c>
      <c r="K5720">
        <v>4033</v>
      </c>
      <c r="L5720">
        <v>99.9</v>
      </c>
      <c r="M5720">
        <v>99.93</v>
      </c>
      <c r="N5720">
        <f>COUNTIF(Cod_Mun_Norte!B:B,DADOS_SNIS_Minas!A5720)</f>
        <v>0</v>
      </c>
    </row>
    <row r="5721" spans="1:14" x14ac:dyDescent="0.2">
      <c r="A5721">
        <v>312010</v>
      </c>
      <c r="B5721" t="s">
        <v>160</v>
      </c>
      <c r="C5721" t="s">
        <v>98</v>
      </c>
      <c r="D5721">
        <v>2015</v>
      </c>
      <c r="E5721" t="s">
        <v>1089</v>
      </c>
      <c r="F5721" t="s">
        <v>367</v>
      </c>
      <c r="H5721">
        <v>4412</v>
      </c>
      <c r="I5721">
        <v>4025</v>
      </c>
      <c r="J5721">
        <v>4025</v>
      </c>
      <c r="K5721">
        <v>4025</v>
      </c>
      <c r="L5721">
        <v>100</v>
      </c>
      <c r="M5721">
        <v>91.23</v>
      </c>
      <c r="N5721">
        <f>COUNTIF(Cod_Mun_Norte!B:B,DADOS_SNIS_Minas!A5721)</f>
        <v>0</v>
      </c>
    </row>
    <row r="5722" spans="1:14" x14ac:dyDescent="0.2">
      <c r="A5722">
        <v>312010</v>
      </c>
      <c r="B5722" t="s">
        <v>160</v>
      </c>
      <c r="C5722" t="s">
        <v>98</v>
      </c>
      <c r="D5722">
        <v>2014</v>
      </c>
      <c r="E5722" t="s">
        <v>1090</v>
      </c>
      <c r="F5722" t="s">
        <v>367</v>
      </c>
      <c r="H5722">
        <v>4395</v>
      </c>
      <c r="I5722">
        <v>4009</v>
      </c>
      <c r="J5722">
        <v>4204</v>
      </c>
      <c r="K5722">
        <v>3850</v>
      </c>
      <c r="L5722">
        <v>96</v>
      </c>
      <c r="M5722">
        <v>95.65</v>
      </c>
      <c r="N5722">
        <f>COUNTIF(Cod_Mun_Norte!B:B,DADOS_SNIS_Minas!A5722)</f>
        <v>0</v>
      </c>
    </row>
    <row r="5723" spans="1:14" x14ac:dyDescent="0.2">
      <c r="A5723">
        <v>312010</v>
      </c>
      <c r="B5723" t="s">
        <v>160</v>
      </c>
      <c r="C5723" t="s">
        <v>98</v>
      </c>
      <c r="D5723">
        <v>2013</v>
      </c>
      <c r="E5723" t="s">
        <v>1090</v>
      </c>
      <c r="F5723" t="s">
        <v>367</v>
      </c>
      <c r="H5723">
        <v>4377</v>
      </c>
      <c r="I5723">
        <v>3993</v>
      </c>
      <c r="J5723">
        <v>4204</v>
      </c>
      <c r="K5723">
        <v>3850</v>
      </c>
      <c r="L5723">
        <v>96.4</v>
      </c>
      <c r="M5723">
        <v>96.05</v>
      </c>
      <c r="N5723">
        <f>COUNTIF(Cod_Mun_Norte!B:B,DADOS_SNIS_Minas!A5723)</f>
        <v>0</v>
      </c>
    </row>
    <row r="5724" spans="1:14" x14ac:dyDescent="0.2">
      <c r="A5724">
        <v>312010</v>
      </c>
      <c r="B5724" t="s">
        <v>160</v>
      </c>
      <c r="C5724" t="s">
        <v>98</v>
      </c>
      <c r="D5724">
        <v>2012</v>
      </c>
      <c r="E5724" t="s">
        <v>1090</v>
      </c>
      <c r="F5724" t="s">
        <v>367</v>
      </c>
      <c r="H5724">
        <v>4234</v>
      </c>
      <c r="I5724">
        <v>3862</v>
      </c>
      <c r="J5724">
        <v>4204</v>
      </c>
      <c r="K5724">
        <v>3850</v>
      </c>
      <c r="L5724">
        <v>99.7</v>
      </c>
      <c r="M5724">
        <v>99.29</v>
      </c>
      <c r="N5724">
        <f>COUNTIF(Cod_Mun_Norte!B:B,DADOS_SNIS_Minas!A5724)</f>
        <v>0</v>
      </c>
    </row>
    <row r="5725" spans="1:14" x14ac:dyDescent="0.2">
      <c r="A5725">
        <v>312010</v>
      </c>
      <c r="B5725" t="s">
        <v>160</v>
      </c>
      <c r="C5725" t="s">
        <v>98</v>
      </c>
      <c r="D5725">
        <v>2011</v>
      </c>
      <c r="E5725" t="s">
        <v>1091</v>
      </c>
      <c r="F5725" t="s">
        <v>99</v>
      </c>
      <c r="H5725">
        <v>4220</v>
      </c>
      <c r="I5725">
        <v>3850</v>
      </c>
      <c r="J5725">
        <v>4220</v>
      </c>
      <c r="K5725">
        <v>3850</v>
      </c>
      <c r="L5725">
        <v>100</v>
      </c>
      <c r="M5725">
        <v>100</v>
      </c>
      <c r="N5725">
        <f>COUNTIF(Cod_Mun_Norte!B:B,DADOS_SNIS_Minas!A5725)</f>
        <v>0</v>
      </c>
    </row>
    <row r="5726" spans="1:14" x14ac:dyDescent="0.2">
      <c r="A5726">
        <v>312010</v>
      </c>
      <c r="B5726" t="s">
        <v>160</v>
      </c>
      <c r="C5726" t="s">
        <v>98</v>
      </c>
      <c r="D5726">
        <v>2010</v>
      </c>
      <c r="H5726">
        <v>4204</v>
      </c>
      <c r="I5726">
        <v>3835</v>
      </c>
      <c r="N5726">
        <f>COUNTIF(Cod_Mun_Norte!B:B,DADOS_SNIS_Minas!A5726)</f>
        <v>0</v>
      </c>
    </row>
    <row r="5727" spans="1:14" x14ac:dyDescent="0.2">
      <c r="A5727">
        <v>312010</v>
      </c>
      <c r="B5727" t="s">
        <v>160</v>
      </c>
      <c r="C5727" t="s">
        <v>98</v>
      </c>
      <c r="D5727">
        <v>2009</v>
      </c>
      <c r="E5727" t="s">
        <v>1091</v>
      </c>
      <c r="F5727" t="s">
        <v>99</v>
      </c>
      <c r="H5727">
        <v>4560</v>
      </c>
      <c r="I5727">
        <v>4108</v>
      </c>
      <c r="J5727">
        <v>4560</v>
      </c>
      <c r="K5727">
        <v>4108</v>
      </c>
      <c r="L5727">
        <v>100</v>
      </c>
      <c r="M5727">
        <v>100</v>
      </c>
      <c r="N5727">
        <f>COUNTIF(Cod_Mun_Norte!B:B,DADOS_SNIS_Minas!A5727)</f>
        <v>0</v>
      </c>
    </row>
    <row r="5728" spans="1:14" x14ac:dyDescent="0.2">
      <c r="A5728">
        <v>312010</v>
      </c>
      <c r="B5728" t="s">
        <v>160</v>
      </c>
      <c r="C5728" t="s">
        <v>98</v>
      </c>
      <c r="D5728">
        <v>2008</v>
      </c>
      <c r="E5728" t="s">
        <v>1091</v>
      </c>
      <c r="F5728" t="s">
        <v>99</v>
      </c>
      <c r="H5728">
        <v>4512</v>
      </c>
      <c r="I5728">
        <v>4065</v>
      </c>
      <c r="J5728">
        <v>4431</v>
      </c>
      <c r="K5728">
        <v>4065</v>
      </c>
      <c r="L5728">
        <v>100</v>
      </c>
      <c r="M5728">
        <v>98.2</v>
      </c>
      <c r="N5728">
        <f>COUNTIF(Cod_Mun_Norte!B:B,DADOS_SNIS_Minas!A5728)</f>
        <v>0</v>
      </c>
    </row>
    <row r="5729" spans="1:14" x14ac:dyDescent="0.2">
      <c r="A5729">
        <v>312010</v>
      </c>
      <c r="B5729" t="s">
        <v>160</v>
      </c>
      <c r="C5729" t="s">
        <v>98</v>
      </c>
      <c r="D5729">
        <v>2007</v>
      </c>
      <c r="H5729">
        <v>4332</v>
      </c>
      <c r="I5729">
        <v>3903</v>
      </c>
      <c r="N5729">
        <f>COUNTIF(Cod_Mun_Norte!B:B,DADOS_SNIS_Minas!A5729)</f>
        <v>0</v>
      </c>
    </row>
    <row r="5730" spans="1:14" x14ac:dyDescent="0.2">
      <c r="A5730">
        <v>312010</v>
      </c>
      <c r="B5730" t="s">
        <v>160</v>
      </c>
      <c r="C5730" t="s">
        <v>98</v>
      </c>
      <c r="D5730">
        <v>2006</v>
      </c>
      <c r="H5730">
        <v>4003</v>
      </c>
      <c r="I5730">
        <v>3617</v>
      </c>
      <c r="N5730">
        <f>COUNTIF(Cod_Mun_Norte!B:B,DADOS_SNIS_Minas!A5730)</f>
        <v>0</v>
      </c>
    </row>
    <row r="5731" spans="1:14" x14ac:dyDescent="0.2">
      <c r="A5731">
        <v>312010</v>
      </c>
      <c r="B5731" t="s">
        <v>160</v>
      </c>
      <c r="C5731" t="s">
        <v>98</v>
      </c>
      <c r="D5731">
        <v>2005</v>
      </c>
      <c r="H5731">
        <v>4004</v>
      </c>
      <c r="I5731">
        <v>3618</v>
      </c>
      <c r="N5731">
        <f>COUNTIF(Cod_Mun_Norte!B:B,DADOS_SNIS_Minas!A5731)</f>
        <v>0</v>
      </c>
    </row>
    <row r="5732" spans="1:14" x14ac:dyDescent="0.2">
      <c r="A5732">
        <v>312010</v>
      </c>
      <c r="B5732" t="s">
        <v>160</v>
      </c>
      <c r="C5732" t="s">
        <v>98</v>
      </c>
      <c r="D5732">
        <v>2004</v>
      </c>
      <c r="H5732">
        <v>4004</v>
      </c>
      <c r="I5732">
        <v>3618</v>
      </c>
      <c r="N5732">
        <f>COUNTIF(Cod_Mun_Norte!B:B,DADOS_SNIS_Minas!A5732)</f>
        <v>0</v>
      </c>
    </row>
    <row r="5733" spans="1:14" x14ac:dyDescent="0.2">
      <c r="A5733">
        <v>312010</v>
      </c>
      <c r="B5733" t="s">
        <v>160</v>
      </c>
      <c r="C5733" t="s">
        <v>98</v>
      </c>
      <c r="D5733">
        <v>2003</v>
      </c>
      <c r="H5733">
        <v>4005</v>
      </c>
      <c r="I5733">
        <v>3619</v>
      </c>
      <c r="N5733">
        <f>COUNTIF(Cod_Mun_Norte!B:B,DADOS_SNIS_Minas!A5733)</f>
        <v>0</v>
      </c>
    </row>
    <row r="5734" spans="1:14" x14ac:dyDescent="0.2">
      <c r="A5734">
        <v>312010</v>
      </c>
      <c r="B5734" t="s">
        <v>160</v>
      </c>
      <c r="C5734" t="s">
        <v>98</v>
      </c>
      <c r="D5734">
        <v>2002</v>
      </c>
      <c r="H5734">
        <v>4006</v>
      </c>
      <c r="I5734">
        <v>3620</v>
      </c>
      <c r="N5734">
        <f>COUNTIF(Cod_Mun_Norte!B:B,DADOS_SNIS_Minas!A5734)</f>
        <v>0</v>
      </c>
    </row>
    <row r="5735" spans="1:14" x14ac:dyDescent="0.2">
      <c r="A5735">
        <v>312010</v>
      </c>
      <c r="B5735" t="s">
        <v>160</v>
      </c>
      <c r="C5735" t="s">
        <v>98</v>
      </c>
      <c r="D5735">
        <v>2001</v>
      </c>
      <c r="H5735">
        <v>3976</v>
      </c>
      <c r="I5735">
        <v>3593</v>
      </c>
      <c r="N5735">
        <f>COUNTIF(Cod_Mun_Norte!B:B,DADOS_SNIS_Minas!A5735)</f>
        <v>0</v>
      </c>
    </row>
    <row r="5736" spans="1:14" x14ac:dyDescent="0.2">
      <c r="A5736">
        <v>312010</v>
      </c>
      <c r="B5736" t="s">
        <v>160</v>
      </c>
      <c r="C5736" t="s">
        <v>98</v>
      </c>
      <c r="D5736">
        <v>2000</v>
      </c>
      <c r="H5736">
        <v>4007</v>
      </c>
      <c r="I5736">
        <v>3621</v>
      </c>
      <c r="N5736">
        <f>COUNTIF(Cod_Mun_Norte!B:B,DADOS_SNIS_Minas!A5736)</f>
        <v>0</v>
      </c>
    </row>
    <row r="5737" spans="1:14" x14ac:dyDescent="0.2">
      <c r="A5737">
        <v>312010</v>
      </c>
      <c r="B5737" t="s">
        <v>160</v>
      </c>
      <c r="C5737" t="s">
        <v>98</v>
      </c>
      <c r="D5737">
        <v>1999</v>
      </c>
      <c r="H5737">
        <v>4356</v>
      </c>
      <c r="I5737">
        <v>3757</v>
      </c>
      <c r="N5737">
        <f>COUNTIF(Cod_Mun_Norte!B:B,DADOS_SNIS_Minas!A5737)</f>
        <v>0</v>
      </c>
    </row>
    <row r="5738" spans="1:14" x14ac:dyDescent="0.2">
      <c r="A5738">
        <v>312010</v>
      </c>
      <c r="B5738" t="s">
        <v>160</v>
      </c>
      <c r="C5738" t="s">
        <v>98</v>
      </c>
      <c r="D5738">
        <v>1998</v>
      </c>
      <c r="H5738">
        <v>4317</v>
      </c>
      <c r="I5738">
        <v>3723</v>
      </c>
      <c r="N5738">
        <f>COUNTIF(Cod_Mun_Norte!B:B,DADOS_SNIS_Minas!A5738)</f>
        <v>0</v>
      </c>
    </row>
    <row r="5739" spans="1:14" x14ac:dyDescent="0.2">
      <c r="A5739">
        <v>312010</v>
      </c>
      <c r="B5739" t="s">
        <v>160</v>
      </c>
      <c r="C5739" t="s">
        <v>98</v>
      </c>
      <c r="D5739">
        <v>1997</v>
      </c>
      <c r="H5739">
        <v>4278</v>
      </c>
      <c r="I5739">
        <v>3690</v>
      </c>
      <c r="N5739">
        <f>COUNTIF(Cod_Mun_Norte!B:B,DADOS_SNIS_Minas!A5739)</f>
        <v>0</v>
      </c>
    </row>
    <row r="5740" spans="1:14" x14ac:dyDescent="0.2">
      <c r="A5740">
        <v>312010</v>
      </c>
      <c r="B5740" t="s">
        <v>160</v>
      </c>
      <c r="C5740" t="s">
        <v>98</v>
      </c>
      <c r="D5740">
        <v>1996</v>
      </c>
      <c r="H5740">
        <v>4232</v>
      </c>
      <c r="I5740">
        <v>3650</v>
      </c>
      <c r="N5740">
        <f>COUNTIF(Cod_Mun_Norte!B:B,DADOS_SNIS_Minas!A5740)</f>
        <v>0</v>
      </c>
    </row>
    <row r="5741" spans="1:14" x14ac:dyDescent="0.2">
      <c r="A5741">
        <v>312010</v>
      </c>
      <c r="B5741" t="s">
        <v>160</v>
      </c>
      <c r="C5741" t="s">
        <v>98</v>
      </c>
      <c r="D5741">
        <v>1995</v>
      </c>
      <c r="H5741">
        <v>4276</v>
      </c>
      <c r="I5741">
        <v>3688</v>
      </c>
      <c r="N5741">
        <f>COUNTIF(Cod_Mun_Norte!B:B,DADOS_SNIS_Minas!A5741)</f>
        <v>0</v>
      </c>
    </row>
    <row r="5742" spans="1:14" x14ac:dyDescent="0.2">
      <c r="A5742">
        <v>312015</v>
      </c>
      <c r="B5742" t="s">
        <v>1092</v>
      </c>
      <c r="C5742" t="s">
        <v>98</v>
      </c>
      <c r="D5742">
        <v>2020</v>
      </c>
      <c r="E5742" t="s">
        <v>1093</v>
      </c>
      <c r="F5742" t="s">
        <v>367</v>
      </c>
      <c r="G5742" t="s">
        <v>547</v>
      </c>
      <c r="H5742">
        <v>6760</v>
      </c>
      <c r="I5742">
        <v>3900</v>
      </c>
      <c r="J5742">
        <v>3598</v>
      </c>
      <c r="K5742">
        <v>2002</v>
      </c>
      <c r="L5742">
        <v>51.3</v>
      </c>
      <c r="M5742">
        <v>53.22</v>
      </c>
      <c r="N5742">
        <f>COUNTIF(Cod_Mun_Norte!B:B,DADOS_SNIS_Minas!A5742)</f>
        <v>0</v>
      </c>
    </row>
    <row r="5743" spans="1:14" x14ac:dyDescent="0.2">
      <c r="A5743">
        <v>312015</v>
      </c>
      <c r="B5743" t="s">
        <v>1092</v>
      </c>
      <c r="C5743" t="s">
        <v>98</v>
      </c>
      <c r="D5743">
        <v>2019</v>
      </c>
      <c r="E5743" t="s">
        <v>1093</v>
      </c>
      <c r="F5743" t="s">
        <v>367</v>
      </c>
      <c r="G5743" t="s">
        <v>547</v>
      </c>
      <c r="H5743">
        <v>6704</v>
      </c>
      <c r="I5743">
        <v>3868</v>
      </c>
      <c r="J5743">
        <v>3590</v>
      </c>
      <c r="K5743">
        <v>2003</v>
      </c>
      <c r="L5743">
        <v>51.8</v>
      </c>
      <c r="M5743">
        <v>53.55</v>
      </c>
      <c r="N5743">
        <f>COUNTIF(Cod_Mun_Norte!B:B,DADOS_SNIS_Minas!A5743)</f>
        <v>0</v>
      </c>
    </row>
    <row r="5744" spans="1:14" x14ac:dyDescent="0.2">
      <c r="A5744">
        <v>312015</v>
      </c>
      <c r="B5744" t="s">
        <v>1092</v>
      </c>
      <c r="C5744" t="s">
        <v>98</v>
      </c>
      <c r="D5744">
        <v>2018</v>
      </c>
      <c r="E5744" t="s">
        <v>1093</v>
      </c>
      <c r="F5744" t="s">
        <v>367</v>
      </c>
      <c r="H5744">
        <v>6646</v>
      </c>
      <c r="I5744">
        <v>3835</v>
      </c>
      <c r="J5744">
        <v>3536</v>
      </c>
      <c r="K5744">
        <v>3536</v>
      </c>
      <c r="L5744">
        <v>92.2</v>
      </c>
      <c r="M5744">
        <v>53.2</v>
      </c>
      <c r="N5744">
        <f>COUNTIF(Cod_Mun_Norte!B:B,DADOS_SNIS_Minas!A5744)</f>
        <v>0</v>
      </c>
    </row>
    <row r="5745" spans="1:14" x14ac:dyDescent="0.2">
      <c r="A5745">
        <v>312015</v>
      </c>
      <c r="B5745" t="s">
        <v>1092</v>
      </c>
      <c r="C5745" t="s">
        <v>98</v>
      </c>
      <c r="D5745">
        <v>2017</v>
      </c>
      <c r="E5745" t="s">
        <v>1093</v>
      </c>
      <c r="F5745" t="s">
        <v>367</v>
      </c>
      <c r="H5745">
        <v>6631</v>
      </c>
      <c r="I5745">
        <v>3826</v>
      </c>
      <c r="J5745">
        <v>4230</v>
      </c>
      <c r="K5745">
        <v>2369</v>
      </c>
      <c r="L5745">
        <v>61.9</v>
      </c>
      <c r="M5745">
        <v>63.79</v>
      </c>
      <c r="N5745">
        <f>COUNTIF(Cod_Mun_Norte!B:B,DADOS_SNIS_Minas!A5745)</f>
        <v>0</v>
      </c>
    </row>
    <row r="5746" spans="1:14" x14ac:dyDescent="0.2">
      <c r="A5746">
        <v>312015</v>
      </c>
      <c r="B5746" t="s">
        <v>1092</v>
      </c>
      <c r="C5746" t="s">
        <v>98</v>
      </c>
      <c r="D5746">
        <v>2016</v>
      </c>
      <c r="E5746" t="s">
        <v>479</v>
      </c>
      <c r="F5746" t="s">
        <v>99</v>
      </c>
      <c r="H5746">
        <v>6579</v>
      </c>
      <c r="I5746">
        <v>3796</v>
      </c>
      <c r="J5746">
        <v>3653</v>
      </c>
      <c r="K5746">
        <v>2249</v>
      </c>
      <c r="L5746">
        <v>59.3</v>
      </c>
      <c r="M5746">
        <v>55.53</v>
      </c>
      <c r="N5746">
        <f>COUNTIF(Cod_Mun_Norte!B:B,DADOS_SNIS_Minas!A5746)</f>
        <v>0</v>
      </c>
    </row>
    <row r="5747" spans="1:14" x14ac:dyDescent="0.2">
      <c r="A5747">
        <v>312015</v>
      </c>
      <c r="B5747" t="s">
        <v>1092</v>
      </c>
      <c r="C5747" t="s">
        <v>98</v>
      </c>
      <c r="D5747">
        <v>2015</v>
      </c>
      <c r="E5747" t="s">
        <v>479</v>
      </c>
      <c r="F5747" t="s">
        <v>99</v>
      </c>
      <c r="H5747">
        <v>6525</v>
      </c>
      <c r="I5747">
        <v>3765</v>
      </c>
      <c r="J5747">
        <v>4550</v>
      </c>
      <c r="K5747">
        <v>2790</v>
      </c>
      <c r="L5747">
        <v>74.099999999999994</v>
      </c>
      <c r="M5747">
        <v>69.73</v>
      </c>
      <c r="N5747">
        <f>COUNTIF(Cod_Mun_Norte!B:B,DADOS_SNIS_Minas!A5747)</f>
        <v>0</v>
      </c>
    </row>
    <row r="5748" spans="1:14" x14ac:dyDescent="0.2">
      <c r="A5748">
        <v>312015</v>
      </c>
      <c r="B5748" t="s">
        <v>1092</v>
      </c>
      <c r="C5748" t="s">
        <v>98</v>
      </c>
      <c r="D5748">
        <v>2014</v>
      </c>
      <c r="E5748" t="s">
        <v>1093</v>
      </c>
      <c r="F5748" t="s">
        <v>367</v>
      </c>
      <c r="H5748">
        <v>6467</v>
      </c>
      <c r="I5748">
        <v>3731</v>
      </c>
      <c r="J5748">
        <v>5554</v>
      </c>
      <c r="K5748">
        <v>3502</v>
      </c>
      <c r="L5748">
        <v>93.9</v>
      </c>
      <c r="M5748">
        <v>85.88</v>
      </c>
      <c r="N5748">
        <f>COUNTIF(Cod_Mun_Norte!B:B,DADOS_SNIS_Minas!A5748)</f>
        <v>0</v>
      </c>
    </row>
    <row r="5749" spans="1:14" x14ac:dyDescent="0.2">
      <c r="A5749">
        <v>312015</v>
      </c>
      <c r="B5749" t="s">
        <v>1092</v>
      </c>
      <c r="C5749" t="s">
        <v>98</v>
      </c>
      <c r="D5749">
        <v>2013</v>
      </c>
      <c r="E5749" t="s">
        <v>1093</v>
      </c>
      <c r="F5749" t="s">
        <v>367</v>
      </c>
      <c r="H5749">
        <v>6408</v>
      </c>
      <c r="I5749">
        <v>3697</v>
      </c>
      <c r="J5749">
        <v>4770</v>
      </c>
      <c r="K5749">
        <v>2954</v>
      </c>
      <c r="L5749">
        <v>79.900000000000006</v>
      </c>
      <c r="M5749">
        <v>74.44</v>
      </c>
      <c r="N5749">
        <f>COUNTIF(Cod_Mun_Norte!B:B,DADOS_SNIS_Minas!A5749)</f>
        <v>0</v>
      </c>
    </row>
    <row r="5750" spans="1:14" x14ac:dyDescent="0.2">
      <c r="A5750">
        <v>312015</v>
      </c>
      <c r="B5750" t="s">
        <v>1092</v>
      </c>
      <c r="C5750" t="s">
        <v>98</v>
      </c>
      <c r="D5750">
        <v>2012</v>
      </c>
      <c r="E5750" t="s">
        <v>479</v>
      </c>
      <c r="F5750" t="s">
        <v>99</v>
      </c>
      <c r="H5750">
        <v>6161</v>
      </c>
      <c r="I5750">
        <v>3555</v>
      </c>
      <c r="J5750">
        <v>4318</v>
      </c>
      <c r="K5750">
        <v>2676</v>
      </c>
      <c r="L5750">
        <v>75.3</v>
      </c>
      <c r="M5750">
        <v>70.09</v>
      </c>
      <c r="N5750">
        <f>COUNTIF(Cod_Mun_Norte!B:B,DADOS_SNIS_Minas!A5750)</f>
        <v>0</v>
      </c>
    </row>
    <row r="5751" spans="1:14" x14ac:dyDescent="0.2">
      <c r="A5751">
        <v>312015</v>
      </c>
      <c r="B5751" t="s">
        <v>1092</v>
      </c>
      <c r="C5751" t="s">
        <v>98</v>
      </c>
      <c r="D5751">
        <v>2011</v>
      </c>
      <c r="E5751" t="s">
        <v>479</v>
      </c>
      <c r="F5751" t="s">
        <v>99</v>
      </c>
      <c r="H5751">
        <v>6105</v>
      </c>
      <c r="I5751">
        <v>3522</v>
      </c>
      <c r="J5751">
        <v>4222</v>
      </c>
      <c r="K5751">
        <v>3500</v>
      </c>
      <c r="L5751">
        <v>99.4</v>
      </c>
      <c r="M5751">
        <v>69.16</v>
      </c>
      <c r="N5751">
        <f>COUNTIF(Cod_Mun_Norte!B:B,DADOS_SNIS_Minas!A5751)</f>
        <v>0</v>
      </c>
    </row>
    <row r="5752" spans="1:14" x14ac:dyDescent="0.2">
      <c r="A5752">
        <v>312015</v>
      </c>
      <c r="B5752" t="s">
        <v>1092</v>
      </c>
      <c r="C5752" t="s">
        <v>98</v>
      </c>
      <c r="D5752">
        <v>2010</v>
      </c>
      <c r="E5752" t="s">
        <v>479</v>
      </c>
      <c r="F5752" t="s">
        <v>99</v>
      </c>
      <c r="H5752">
        <v>6047</v>
      </c>
      <c r="I5752">
        <v>3489</v>
      </c>
      <c r="J5752">
        <v>3230</v>
      </c>
      <c r="K5752">
        <v>3230</v>
      </c>
      <c r="L5752">
        <v>92.6</v>
      </c>
      <c r="M5752">
        <v>53.41</v>
      </c>
      <c r="N5752">
        <f>COUNTIF(Cod_Mun_Norte!B:B,DADOS_SNIS_Minas!A5752)</f>
        <v>0</v>
      </c>
    </row>
    <row r="5753" spans="1:14" x14ac:dyDescent="0.2">
      <c r="A5753">
        <v>312015</v>
      </c>
      <c r="B5753" t="s">
        <v>1092</v>
      </c>
      <c r="C5753" t="s">
        <v>98</v>
      </c>
      <c r="D5753">
        <v>2009</v>
      </c>
      <c r="E5753" t="s">
        <v>407</v>
      </c>
      <c r="F5753" t="s">
        <v>362</v>
      </c>
      <c r="H5753">
        <v>5941</v>
      </c>
      <c r="I5753">
        <v>3687</v>
      </c>
      <c r="J5753">
        <v>3772</v>
      </c>
      <c r="K5753">
        <v>3772</v>
      </c>
      <c r="L5753">
        <v>100</v>
      </c>
      <c r="M5753">
        <v>63.49</v>
      </c>
      <c r="N5753">
        <f>COUNTIF(Cod_Mun_Norte!B:B,DADOS_SNIS_Minas!A5753)</f>
        <v>0</v>
      </c>
    </row>
    <row r="5754" spans="1:14" x14ac:dyDescent="0.2">
      <c r="A5754">
        <v>312015</v>
      </c>
      <c r="B5754" t="s">
        <v>1092</v>
      </c>
      <c r="C5754" t="s">
        <v>98</v>
      </c>
      <c r="D5754">
        <v>2008</v>
      </c>
      <c r="E5754" t="s">
        <v>361</v>
      </c>
      <c r="F5754" t="s">
        <v>362</v>
      </c>
      <c r="H5754">
        <v>5885</v>
      </c>
      <c r="I5754">
        <v>3652</v>
      </c>
      <c r="J5754">
        <v>3738</v>
      </c>
      <c r="K5754">
        <v>3738</v>
      </c>
      <c r="L5754">
        <v>100</v>
      </c>
      <c r="M5754">
        <v>63.52</v>
      </c>
      <c r="N5754">
        <f>COUNTIF(Cod_Mun_Norte!B:B,DADOS_SNIS_Minas!A5754)</f>
        <v>0</v>
      </c>
    </row>
    <row r="5755" spans="1:14" x14ac:dyDescent="0.2">
      <c r="A5755">
        <v>312015</v>
      </c>
      <c r="B5755" t="s">
        <v>1092</v>
      </c>
      <c r="C5755" t="s">
        <v>98</v>
      </c>
      <c r="D5755">
        <v>2007</v>
      </c>
      <c r="E5755" t="s">
        <v>361</v>
      </c>
      <c r="F5755" t="s">
        <v>362</v>
      </c>
      <c r="H5755">
        <v>5659</v>
      </c>
      <c r="I5755">
        <v>3512</v>
      </c>
      <c r="J5755">
        <v>2117</v>
      </c>
      <c r="K5755">
        <v>2117</v>
      </c>
      <c r="L5755">
        <v>60.3</v>
      </c>
      <c r="M5755">
        <v>37.409999999999997</v>
      </c>
      <c r="N5755">
        <f>COUNTIF(Cod_Mun_Norte!B:B,DADOS_SNIS_Minas!A5755)</f>
        <v>0</v>
      </c>
    </row>
    <row r="5756" spans="1:14" x14ac:dyDescent="0.2">
      <c r="A5756">
        <v>312015</v>
      </c>
      <c r="B5756" t="s">
        <v>1092</v>
      </c>
      <c r="C5756" t="s">
        <v>98</v>
      </c>
      <c r="D5756">
        <v>2006</v>
      </c>
      <c r="E5756" t="s">
        <v>361</v>
      </c>
      <c r="F5756" t="s">
        <v>362</v>
      </c>
      <c r="H5756">
        <v>5438</v>
      </c>
      <c r="I5756">
        <v>1517</v>
      </c>
      <c r="J5756">
        <v>2023</v>
      </c>
      <c r="K5756">
        <v>2023</v>
      </c>
      <c r="L5756">
        <v>100</v>
      </c>
      <c r="M5756">
        <v>37.200000000000003</v>
      </c>
      <c r="N5756">
        <f>COUNTIF(Cod_Mun_Norte!B:B,DADOS_SNIS_Minas!A5756)</f>
        <v>0</v>
      </c>
    </row>
    <row r="5757" spans="1:14" x14ac:dyDescent="0.2">
      <c r="A5757">
        <v>312015</v>
      </c>
      <c r="B5757" t="s">
        <v>1092</v>
      </c>
      <c r="C5757" t="s">
        <v>98</v>
      </c>
      <c r="D5757">
        <v>2005</v>
      </c>
      <c r="E5757" t="s">
        <v>361</v>
      </c>
      <c r="F5757" t="s">
        <v>362</v>
      </c>
      <c r="H5757">
        <v>5416</v>
      </c>
      <c r="I5757">
        <v>1511</v>
      </c>
      <c r="N5757">
        <f>COUNTIF(Cod_Mun_Norte!B:B,DADOS_SNIS_Minas!A5757)</f>
        <v>0</v>
      </c>
    </row>
    <row r="5758" spans="1:14" x14ac:dyDescent="0.2">
      <c r="A5758">
        <v>312015</v>
      </c>
      <c r="B5758" t="s">
        <v>1092</v>
      </c>
      <c r="C5758" t="s">
        <v>98</v>
      </c>
      <c r="D5758">
        <v>2004</v>
      </c>
      <c r="E5758" t="s">
        <v>361</v>
      </c>
      <c r="F5758" t="s">
        <v>362</v>
      </c>
      <c r="H5758">
        <v>5395</v>
      </c>
      <c r="I5758">
        <v>1505</v>
      </c>
      <c r="N5758">
        <f>COUNTIF(Cod_Mun_Norte!B:B,DADOS_SNIS_Minas!A5758)</f>
        <v>0</v>
      </c>
    </row>
    <row r="5759" spans="1:14" x14ac:dyDescent="0.2">
      <c r="A5759">
        <v>312015</v>
      </c>
      <c r="B5759" t="s">
        <v>1092</v>
      </c>
      <c r="C5759" t="s">
        <v>98</v>
      </c>
      <c r="D5759">
        <v>2003</v>
      </c>
      <c r="E5759" t="s">
        <v>361</v>
      </c>
      <c r="F5759" t="s">
        <v>362</v>
      </c>
      <c r="H5759">
        <v>5356</v>
      </c>
      <c r="I5759">
        <v>1494</v>
      </c>
      <c r="N5759">
        <f>COUNTIF(Cod_Mun_Norte!B:B,DADOS_SNIS_Minas!A5759)</f>
        <v>0</v>
      </c>
    </row>
    <row r="5760" spans="1:14" x14ac:dyDescent="0.2">
      <c r="A5760">
        <v>312015</v>
      </c>
      <c r="B5760" t="s">
        <v>1092</v>
      </c>
      <c r="C5760" t="s">
        <v>98</v>
      </c>
      <c r="D5760">
        <v>2002</v>
      </c>
      <c r="E5760" t="s">
        <v>361</v>
      </c>
      <c r="F5760" t="s">
        <v>362</v>
      </c>
      <c r="H5760">
        <v>5338</v>
      </c>
      <c r="I5760">
        <v>1489</v>
      </c>
      <c r="N5760">
        <f>COUNTIF(Cod_Mun_Norte!B:B,DADOS_SNIS_Minas!A5760)</f>
        <v>0</v>
      </c>
    </row>
    <row r="5761" spans="1:14" x14ac:dyDescent="0.2">
      <c r="A5761">
        <v>312015</v>
      </c>
      <c r="B5761" t="s">
        <v>1092</v>
      </c>
      <c r="C5761" t="s">
        <v>98</v>
      </c>
      <c r="D5761">
        <v>2001</v>
      </c>
      <c r="E5761" t="s">
        <v>361</v>
      </c>
      <c r="F5761" t="s">
        <v>362</v>
      </c>
      <c r="H5761">
        <v>5314</v>
      </c>
      <c r="I5761">
        <v>1482</v>
      </c>
      <c r="N5761">
        <f>COUNTIF(Cod_Mun_Norte!B:B,DADOS_SNIS_Minas!A5761)</f>
        <v>0</v>
      </c>
    </row>
    <row r="5762" spans="1:14" x14ac:dyDescent="0.2">
      <c r="A5762">
        <v>312015</v>
      </c>
      <c r="B5762" t="s">
        <v>1092</v>
      </c>
      <c r="C5762" t="s">
        <v>98</v>
      </c>
      <c r="D5762">
        <v>2000</v>
      </c>
      <c r="E5762" t="s">
        <v>361</v>
      </c>
      <c r="F5762" t="s">
        <v>362</v>
      </c>
      <c r="H5762">
        <v>5298</v>
      </c>
      <c r="I5762">
        <v>1478</v>
      </c>
      <c r="N5762">
        <f>COUNTIF(Cod_Mun_Norte!B:B,DADOS_SNIS_Minas!A5762)</f>
        <v>0</v>
      </c>
    </row>
    <row r="5763" spans="1:14" x14ac:dyDescent="0.2">
      <c r="A5763">
        <v>312015</v>
      </c>
      <c r="B5763" t="s">
        <v>1092</v>
      </c>
      <c r="C5763" t="s">
        <v>98</v>
      </c>
      <c r="D5763">
        <v>1999</v>
      </c>
      <c r="E5763" t="s">
        <v>361</v>
      </c>
      <c r="F5763" t="s">
        <v>362</v>
      </c>
      <c r="H5763">
        <v>5235</v>
      </c>
      <c r="I5763">
        <v>1460</v>
      </c>
      <c r="N5763">
        <f>COUNTIF(Cod_Mun_Norte!B:B,DADOS_SNIS_Minas!A5763)</f>
        <v>0</v>
      </c>
    </row>
    <row r="5764" spans="1:14" x14ac:dyDescent="0.2">
      <c r="A5764">
        <v>312015</v>
      </c>
      <c r="B5764" t="s">
        <v>1092</v>
      </c>
      <c r="C5764" t="s">
        <v>98</v>
      </c>
      <c r="D5764">
        <v>1998</v>
      </c>
      <c r="E5764" t="s">
        <v>361</v>
      </c>
      <c r="F5764" t="s">
        <v>362</v>
      </c>
      <c r="H5764">
        <v>5222</v>
      </c>
      <c r="I5764">
        <v>1457</v>
      </c>
      <c r="N5764">
        <f>COUNTIF(Cod_Mun_Norte!B:B,DADOS_SNIS_Minas!A5764)</f>
        <v>0</v>
      </c>
    </row>
    <row r="5765" spans="1:14" x14ac:dyDescent="0.2">
      <c r="A5765">
        <v>312015</v>
      </c>
      <c r="B5765" t="s">
        <v>1092</v>
      </c>
      <c r="C5765" t="s">
        <v>98</v>
      </c>
      <c r="D5765">
        <v>1997</v>
      </c>
      <c r="H5765">
        <v>5210</v>
      </c>
      <c r="I5765">
        <v>1453</v>
      </c>
      <c r="N5765">
        <f>COUNTIF(Cod_Mun_Norte!B:B,DADOS_SNIS_Minas!A5765)</f>
        <v>0</v>
      </c>
    </row>
    <row r="5766" spans="1:14" x14ac:dyDescent="0.2">
      <c r="A5766">
        <v>312020</v>
      </c>
      <c r="B5766" t="s">
        <v>1094</v>
      </c>
      <c r="C5766" t="s">
        <v>98</v>
      </c>
      <c r="D5766">
        <v>2020</v>
      </c>
      <c r="E5766" t="s">
        <v>1095</v>
      </c>
      <c r="F5766" t="s">
        <v>357</v>
      </c>
      <c r="G5766" t="s">
        <v>383</v>
      </c>
      <c r="H5766">
        <v>12931</v>
      </c>
      <c r="I5766">
        <v>10134</v>
      </c>
      <c r="J5766">
        <v>9847</v>
      </c>
      <c r="K5766">
        <v>9847</v>
      </c>
      <c r="L5766">
        <v>97.2</v>
      </c>
      <c r="M5766">
        <v>76.150000000000006</v>
      </c>
      <c r="N5766">
        <f>COUNTIF(Cod_Mun_Norte!B:B,DADOS_SNIS_Minas!A5766)</f>
        <v>0</v>
      </c>
    </row>
    <row r="5767" spans="1:14" x14ac:dyDescent="0.2">
      <c r="A5767">
        <v>312020</v>
      </c>
      <c r="B5767" t="s">
        <v>1094</v>
      </c>
      <c r="C5767" t="s">
        <v>98</v>
      </c>
      <c r="D5767">
        <v>2019</v>
      </c>
      <c r="E5767" t="s">
        <v>1095</v>
      </c>
      <c r="F5767" t="s">
        <v>357</v>
      </c>
      <c r="G5767" t="s">
        <v>383</v>
      </c>
      <c r="H5767">
        <v>12798</v>
      </c>
      <c r="I5767">
        <v>10030</v>
      </c>
      <c r="J5767">
        <v>9847</v>
      </c>
      <c r="K5767">
        <v>9847</v>
      </c>
      <c r="L5767">
        <v>98.2</v>
      </c>
      <c r="M5767">
        <v>76.94</v>
      </c>
      <c r="N5767">
        <f>COUNTIF(Cod_Mun_Norte!B:B,DADOS_SNIS_Minas!A5767)</f>
        <v>0</v>
      </c>
    </row>
    <row r="5768" spans="1:14" x14ac:dyDescent="0.2">
      <c r="A5768">
        <v>312020</v>
      </c>
      <c r="B5768" t="s">
        <v>1094</v>
      </c>
      <c r="C5768" t="s">
        <v>98</v>
      </c>
      <c r="D5768">
        <v>2018</v>
      </c>
      <c r="E5768" t="s">
        <v>1096</v>
      </c>
      <c r="F5768" t="s">
        <v>364</v>
      </c>
      <c r="H5768">
        <v>12660</v>
      </c>
      <c r="I5768">
        <v>9922</v>
      </c>
      <c r="J5768">
        <v>9847</v>
      </c>
      <c r="K5768">
        <v>9847</v>
      </c>
      <c r="L5768">
        <v>99.2</v>
      </c>
      <c r="M5768">
        <v>77.78</v>
      </c>
      <c r="N5768">
        <f>COUNTIF(Cod_Mun_Norte!B:B,DADOS_SNIS_Minas!A5768)</f>
        <v>0</v>
      </c>
    </row>
    <row r="5769" spans="1:14" x14ac:dyDescent="0.2">
      <c r="A5769">
        <v>312020</v>
      </c>
      <c r="B5769" t="s">
        <v>1094</v>
      </c>
      <c r="C5769" t="s">
        <v>98</v>
      </c>
      <c r="D5769">
        <v>2017</v>
      </c>
      <c r="E5769" t="s">
        <v>361</v>
      </c>
      <c r="F5769" t="s">
        <v>362</v>
      </c>
      <c r="H5769">
        <v>12564</v>
      </c>
      <c r="I5769">
        <v>9847</v>
      </c>
      <c r="J5769">
        <v>9704</v>
      </c>
      <c r="K5769">
        <v>9704</v>
      </c>
      <c r="L5769">
        <v>98.6</v>
      </c>
      <c r="M5769">
        <v>77.239999999999995</v>
      </c>
      <c r="N5769">
        <f>COUNTIF(Cod_Mun_Norte!B:B,DADOS_SNIS_Minas!A5769)</f>
        <v>0</v>
      </c>
    </row>
    <row r="5770" spans="1:14" x14ac:dyDescent="0.2">
      <c r="A5770">
        <v>312020</v>
      </c>
      <c r="B5770" t="s">
        <v>1094</v>
      </c>
      <c r="C5770" t="s">
        <v>98</v>
      </c>
      <c r="D5770">
        <v>2016</v>
      </c>
      <c r="E5770" t="s">
        <v>1097</v>
      </c>
      <c r="F5770" t="s">
        <v>360</v>
      </c>
      <c r="H5770">
        <v>12444</v>
      </c>
      <c r="I5770">
        <v>9753</v>
      </c>
      <c r="J5770">
        <v>9514</v>
      </c>
      <c r="K5770">
        <v>9514</v>
      </c>
      <c r="L5770">
        <v>97.6</v>
      </c>
      <c r="M5770">
        <v>76.45</v>
      </c>
      <c r="N5770">
        <f>COUNTIF(Cod_Mun_Norte!B:B,DADOS_SNIS_Minas!A5770)</f>
        <v>0</v>
      </c>
    </row>
    <row r="5771" spans="1:14" x14ac:dyDescent="0.2">
      <c r="A5771">
        <v>312020</v>
      </c>
      <c r="B5771" t="s">
        <v>1094</v>
      </c>
      <c r="C5771" t="s">
        <v>98</v>
      </c>
      <c r="D5771">
        <v>2015</v>
      </c>
      <c r="E5771" t="s">
        <v>1096</v>
      </c>
      <c r="F5771" t="s">
        <v>364</v>
      </c>
      <c r="H5771">
        <v>12317</v>
      </c>
      <c r="I5771">
        <v>9653</v>
      </c>
      <c r="J5771">
        <v>9308</v>
      </c>
      <c r="K5771">
        <v>9308</v>
      </c>
      <c r="L5771">
        <v>96.4</v>
      </c>
      <c r="M5771">
        <v>75.569999999999993</v>
      </c>
      <c r="N5771">
        <f>COUNTIF(Cod_Mun_Norte!B:B,DADOS_SNIS_Minas!A5771)</f>
        <v>0</v>
      </c>
    </row>
    <row r="5772" spans="1:14" x14ac:dyDescent="0.2">
      <c r="A5772">
        <v>312020</v>
      </c>
      <c r="B5772" t="s">
        <v>1094</v>
      </c>
      <c r="C5772" t="s">
        <v>98</v>
      </c>
      <c r="D5772">
        <v>2014</v>
      </c>
      <c r="E5772" t="s">
        <v>1096</v>
      </c>
      <c r="F5772" t="s">
        <v>364</v>
      </c>
      <c r="H5772">
        <v>12185</v>
      </c>
      <c r="I5772">
        <v>9550</v>
      </c>
      <c r="J5772">
        <v>9550</v>
      </c>
      <c r="K5772">
        <v>9550</v>
      </c>
      <c r="L5772">
        <v>100</v>
      </c>
      <c r="M5772">
        <v>78.38</v>
      </c>
      <c r="N5772">
        <f>COUNTIF(Cod_Mun_Norte!B:B,DADOS_SNIS_Minas!A5772)</f>
        <v>0</v>
      </c>
    </row>
    <row r="5773" spans="1:14" x14ac:dyDescent="0.2">
      <c r="A5773">
        <v>312020</v>
      </c>
      <c r="B5773" t="s">
        <v>1094</v>
      </c>
      <c r="C5773" t="s">
        <v>98</v>
      </c>
      <c r="D5773">
        <v>2013</v>
      </c>
      <c r="E5773" t="s">
        <v>1096</v>
      </c>
      <c r="F5773" t="s">
        <v>364</v>
      </c>
      <c r="H5773">
        <v>12046</v>
      </c>
      <c r="I5773">
        <v>9441</v>
      </c>
      <c r="J5773">
        <v>9441</v>
      </c>
      <c r="K5773">
        <v>9441</v>
      </c>
      <c r="L5773">
        <v>100</v>
      </c>
      <c r="M5773">
        <v>78.37</v>
      </c>
      <c r="N5773">
        <f>COUNTIF(Cod_Mun_Norte!B:B,DADOS_SNIS_Minas!A5773)</f>
        <v>0</v>
      </c>
    </row>
    <row r="5774" spans="1:14" x14ac:dyDescent="0.2">
      <c r="A5774">
        <v>312020</v>
      </c>
      <c r="B5774" t="s">
        <v>1094</v>
      </c>
      <c r="C5774" t="s">
        <v>98</v>
      </c>
      <c r="D5774">
        <v>2012</v>
      </c>
      <c r="E5774" t="s">
        <v>361</v>
      </c>
      <c r="F5774" t="s">
        <v>362</v>
      </c>
      <c r="H5774">
        <v>11553</v>
      </c>
      <c r="I5774">
        <v>9054</v>
      </c>
      <c r="J5774">
        <v>9054</v>
      </c>
      <c r="K5774">
        <v>9054</v>
      </c>
      <c r="L5774">
        <v>100</v>
      </c>
      <c r="M5774">
        <v>78.37</v>
      </c>
      <c r="N5774">
        <f>COUNTIF(Cod_Mun_Norte!B:B,DADOS_SNIS_Minas!A5774)</f>
        <v>0</v>
      </c>
    </row>
    <row r="5775" spans="1:14" x14ac:dyDescent="0.2">
      <c r="A5775">
        <v>312020</v>
      </c>
      <c r="B5775" t="s">
        <v>1094</v>
      </c>
      <c r="C5775" t="s">
        <v>98</v>
      </c>
      <c r="D5775">
        <v>2011</v>
      </c>
      <c r="E5775" t="s">
        <v>361</v>
      </c>
      <c r="F5775" t="s">
        <v>362</v>
      </c>
      <c r="H5775">
        <v>11422</v>
      </c>
      <c r="I5775">
        <v>8952</v>
      </c>
      <c r="J5775">
        <v>8952</v>
      </c>
      <c r="K5775">
        <v>8952</v>
      </c>
      <c r="L5775">
        <v>100</v>
      </c>
      <c r="M5775">
        <v>78.38</v>
      </c>
      <c r="N5775">
        <f>COUNTIF(Cod_Mun_Norte!B:B,DADOS_SNIS_Minas!A5775)</f>
        <v>0</v>
      </c>
    </row>
    <row r="5776" spans="1:14" x14ac:dyDescent="0.2">
      <c r="A5776">
        <v>312020</v>
      </c>
      <c r="B5776" t="s">
        <v>1094</v>
      </c>
      <c r="C5776" t="s">
        <v>98</v>
      </c>
      <c r="D5776">
        <v>2010</v>
      </c>
      <c r="E5776" t="s">
        <v>361</v>
      </c>
      <c r="F5776" t="s">
        <v>362</v>
      </c>
      <c r="H5776">
        <v>11286</v>
      </c>
      <c r="I5776">
        <v>8845</v>
      </c>
      <c r="J5776">
        <v>8845</v>
      </c>
      <c r="K5776">
        <v>8845</v>
      </c>
      <c r="L5776">
        <v>100</v>
      </c>
      <c r="M5776">
        <v>78.37</v>
      </c>
      <c r="N5776">
        <f>COUNTIF(Cod_Mun_Norte!B:B,DADOS_SNIS_Minas!A5776)</f>
        <v>0</v>
      </c>
    </row>
    <row r="5777" spans="1:14" x14ac:dyDescent="0.2">
      <c r="A5777">
        <v>312020</v>
      </c>
      <c r="B5777" t="s">
        <v>1094</v>
      </c>
      <c r="C5777" t="s">
        <v>98</v>
      </c>
      <c r="D5777">
        <v>2009</v>
      </c>
      <c r="E5777" t="s">
        <v>361</v>
      </c>
      <c r="F5777" t="s">
        <v>362</v>
      </c>
      <c r="H5777">
        <v>11269</v>
      </c>
      <c r="I5777">
        <v>8691</v>
      </c>
      <c r="J5777">
        <v>10813</v>
      </c>
      <c r="K5777">
        <v>10813</v>
      </c>
      <c r="L5777">
        <v>100</v>
      </c>
      <c r="M5777">
        <v>95.95</v>
      </c>
      <c r="N5777">
        <f>COUNTIF(Cod_Mun_Norte!B:B,DADOS_SNIS_Minas!A5777)</f>
        <v>0</v>
      </c>
    </row>
    <row r="5778" spans="1:14" x14ac:dyDescent="0.2">
      <c r="A5778">
        <v>312020</v>
      </c>
      <c r="B5778" t="s">
        <v>1094</v>
      </c>
      <c r="C5778" t="s">
        <v>98</v>
      </c>
      <c r="D5778">
        <v>2008</v>
      </c>
      <c r="E5778" t="s">
        <v>361</v>
      </c>
      <c r="F5778" t="s">
        <v>362</v>
      </c>
      <c r="H5778">
        <v>11115</v>
      </c>
      <c r="I5778">
        <v>8572</v>
      </c>
      <c r="J5778">
        <v>10678</v>
      </c>
      <c r="K5778">
        <v>10678</v>
      </c>
      <c r="L5778">
        <v>100</v>
      </c>
      <c r="M5778">
        <v>96.07</v>
      </c>
      <c r="N5778">
        <f>COUNTIF(Cod_Mun_Norte!B:B,DADOS_SNIS_Minas!A5778)</f>
        <v>0</v>
      </c>
    </row>
    <row r="5779" spans="1:14" x14ac:dyDescent="0.2">
      <c r="A5779">
        <v>312020</v>
      </c>
      <c r="B5779" t="s">
        <v>1094</v>
      </c>
      <c r="C5779" t="s">
        <v>98</v>
      </c>
      <c r="D5779">
        <v>2007</v>
      </c>
      <c r="E5779" t="s">
        <v>361</v>
      </c>
      <c r="F5779" t="s">
        <v>362</v>
      </c>
      <c r="H5779">
        <v>10631</v>
      </c>
      <c r="I5779">
        <v>8199</v>
      </c>
      <c r="J5779">
        <v>9903</v>
      </c>
      <c r="K5779">
        <v>9903</v>
      </c>
      <c r="L5779">
        <v>100</v>
      </c>
      <c r="M5779">
        <v>93.15</v>
      </c>
      <c r="N5779">
        <f>COUNTIF(Cod_Mun_Norte!B:B,DADOS_SNIS_Minas!A5779)</f>
        <v>0</v>
      </c>
    </row>
    <row r="5780" spans="1:14" x14ac:dyDescent="0.2">
      <c r="A5780">
        <v>312020</v>
      </c>
      <c r="B5780" t="s">
        <v>1094</v>
      </c>
      <c r="C5780" t="s">
        <v>98</v>
      </c>
      <c r="D5780">
        <v>2006</v>
      </c>
      <c r="E5780" t="s">
        <v>361</v>
      </c>
      <c r="F5780" t="s">
        <v>362</v>
      </c>
      <c r="H5780">
        <v>10018</v>
      </c>
      <c r="I5780">
        <v>6896</v>
      </c>
      <c r="J5780">
        <v>9463</v>
      </c>
      <c r="K5780">
        <v>9463</v>
      </c>
      <c r="L5780">
        <v>100</v>
      </c>
      <c r="M5780">
        <v>94.46</v>
      </c>
      <c r="N5780">
        <f>COUNTIF(Cod_Mun_Norte!B:B,DADOS_SNIS_Minas!A5780)</f>
        <v>0</v>
      </c>
    </row>
    <row r="5781" spans="1:14" x14ac:dyDescent="0.2">
      <c r="A5781">
        <v>312020</v>
      </c>
      <c r="B5781" t="s">
        <v>1094</v>
      </c>
      <c r="C5781" t="s">
        <v>98</v>
      </c>
      <c r="D5781">
        <v>2005</v>
      </c>
      <c r="E5781" t="s">
        <v>361</v>
      </c>
      <c r="F5781" t="s">
        <v>362</v>
      </c>
      <c r="H5781">
        <v>9942</v>
      </c>
      <c r="I5781">
        <v>6844</v>
      </c>
      <c r="J5781">
        <v>9124</v>
      </c>
      <c r="K5781">
        <v>9124</v>
      </c>
      <c r="L5781">
        <v>100</v>
      </c>
      <c r="M5781">
        <v>91.77</v>
      </c>
      <c r="N5781">
        <f>COUNTIF(Cod_Mun_Norte!B:B,DADOS_SNIS_Minas!A5781)</f>
        <v>0</v>
      </c>
    </row>
    <row r="5782" spans="1:14" x14ac:dyDescent="0.2">
      <c r="A5782">
        <v>312020</v>
      </c>
      <c r="B5782" t="s">
        <v>1094</v>
      </c>
      <c r="C5782" t="s">
        <v>98</v>
      </c>
      <c r="D5782">
        <v>2004</v>
      </c>
      <c r="E5782" t="s">
        <v>361</v>
      </c>
      <c r="F5782" t="s">
        <v>362</v>
      </c>
      <c r="H5782">
        <v>9865</v>
      </c>
      <c r="I5782">
        <v>6791</v>
      </c>
      <c r="J5782">
        <v>8688</v>
      </c>
      <c r="K5782">
        <v>8688</v>
      </c>
      <c r="L5782">
        <v>100</v>
      </c>
      <c r="M5782">
        <v>88.07</v>
      </c>
      <c r="N5782">
        <f>COUNTIF(Cod_Mun_Norte!B:B,DADOS_SNIS_Minas!A5782)</f>
        <v>0</v>
      </c>
    </row>
    <row r="5783" spans="1:14" x14ac:dyDescent="0.2">
      <c r="A5783">
        <v>312020</v>
      </c>
      <c r="B5783" t="s">
        <v>1094</v>
      </c>
      <c r="C5783" t="s">
        <v>98</v>
      </c>
      <c r="D5783">
        <v>2003</v>
      </c>
      <c r="E5783" t="s">
        <v>361</v>
      </c>
      <c r="F5783" t="s">
        <v>362</v>
      </c>
      <c r="H5783">
        <v>9726</v>
      </c>
      <c r="I5783">
        <v>6695</v>
      </c>
      <c r="N5783">
        <f>COUNTIF(Cod_Mun_Norte!B:B,DADOS_SNIS_Minas!A5783)</f>
        <v>0</v>
      </c>
    </row>
    <row r="5784" spans="1:14" x14ac:dyDescent="0.2">
      <c r="A5784">
        <v>312020</v>
      </c>
      <c r="B5784" t="s">
        <v>1094</v>
      </c>
      <c r="C5784" t="s">
        <v>98</v>
      </c>
      <c r="D5784">
        <v>2002</v>
      </c>
      <c r="E5784" t="s">
        <v>361</v>
      </c>
      <c r="F5784" t="s">
        <v>362</v>
      </c>
      <c r="H5784">
        <v>9660</v>
      </c>
      <c r="I5784">
        <v>6650</v>
      </c>
      <c r="N5784">
        <f>COUNTIF(Cod_Mun_Norte!B:B,DADOS_SNIS_Minas!A5784)</f>
        <v>0</v>
      </c>
    </row>
    <row r="5785" spans="1:14" x14ac:dyDescent="0.2">
      <c r="A5785">
        <v>312020</v>
      </c>
      <c r="B5785" t="s">
        <v>1094</v>
      </c>
      <c r="C5785" t="s">
        <v>98</v>
      </c>
      <c r="D5785">
        <v>2001</v>
      </c>
      <c r="E5785" t="s">
        <v>361</v>
      </c>
      <c r="F5785" t="s">
        <v>362</v>
      </c>
      <c r="H5785">
        <v>9602</v>
      </c>
      <c r="I5785">
        <v>6610</v>
      </c>
      <c r="N5785">
        <f>COUNTIF(Cod_Mun_Norte!B:B,DADOS_SNIS_Minas!A5785)</f>
        <v>0</v>
      </c>
    </row>
    <row r="5786" spans="1:14" x14ac:dyDescent="0.2">
      <c r="A5786">
        <v>312020</v>
      </c>
      <c r="B5786" t="s">
        <v>1094</v>
      </c>
      <c r="C5786" t="s">
        <v>98</v>
      </c>
      <c r="D5786">
        <v>2000</v>
      </c>
      <c r="E5786" t="s">
        <v>361</v>
      </c>
      <c r="F5786" t="s">
        <v>362</v>
      </c>
      <c r="H5786">
        <v>9518</v>
      </c>
      <c r="I5786">
        <v>6552</v>
      </c>
      <c r="N5786">
        <f>COUNTIF(Cod_Mun_Norte!B:B,DADOS_SNIS_Minas!A5786)</f>
        <v>0</v>
      </c>
    </row>
    <row r="5787" spans="1:14" x14ac:dyDescent="0.2">
      <c r="A5787">
        <v>312020</v>
      </c>
      <c r="B5787" t="s">
        <v>1094</v>
      </c>
      <c r="C5787" t="s">
        <v>98</v>
      </c>
      <c r="D5787">
        <v>1999</v>
      </c>
      <c r="E5787" t="s">
        <v>361</v>
      </c>
      <c r="F5787" t="s">
        <v>362</v>
      </c>
      <c r="H5787">
        <v>9346</v>
      </c>
      <c r="I5787">
        <v>5774</v>
      </c>
      <c r="N5787">
        <f>COUNTIF(Cod_Mun_Norte!B:B,DADOS_SNIS_Minas!A5787)</f>
        <v>0</v>
      </c>
    </row>
    <row r="5788" spans="1:14" x14ac:dyDescent="0.2">
      <c r="A5788">
        <v>312020</v>
      </c>
      <c r="B5788" t="s">
        <v>1094</v>
      </c>
      <c r="C5788" t="s">
        <v>98</v>
      </c>
      <c r="D5788">
        <v>1998</v>
      </c>
      <c r="E5788" t="s">
        <v>361</v>
      </c>
      <c r="F5788" t="s">
        <v>362</v>
      </c>
      <c r="H5788">
        <v>9262</v>
      </c>
      <c r="I5788">
        <v>5722</v>
      </c>
      <c r="N5788">
        <f>COUNTIF(Cod_Mun_Norte!B:B,DADOS_SNIS_Minas!A5788)</f>
        <v>0</v>
      </c>
    </row>
    <row r="5789" spans="1:14" x14ac:dyDescent="0.2">
      <c r="A5789">
        <v>312020</v>
      </c>
      <c r="B5789" t="s">
        <v>1094</v>
      </c>
      <c r="C5789" t="s">
        <v>98</v>
      </c>
      <c r="D5789">
        <v>1997</v>
      </c>
      <c r="H5789">
        <v>9177</v>
      </c>
      <c r="I5789">
        <v>5669</v>
      </c>
      <c r="N5789">
        <f>COUNTIF(Cod_Mun_Norte!B:B,DADOS_SNIS_Minas!A5789)</f>
        <v>0</v>
      </c>
    </row>
    <row r="5790" spans="1:14" x14ac:dyDescent="0.2">
      <c r="A5790">
        <v>312020</v>
      </c>
      <c r="B5790" t="s">
        <v>1094</v>
      </c>
      <c r="C5790" t="s">
        <v>98</v>
      </c>
      <c r="D5790">
        <v>1996</v>
      </c>
      <c r="H5790">
        <v>9076</v>
      </c>
      <c r="I5790">
        <v>5607</v>
      </c>
      <c r="N5790">
        <f>COUNTIF(Cod_Mun_Norte!B:B,DADOS_SNIS_Minas!A5790)</f>
        <v>0</v>
      </c>
    </row>
    <row r="5791" spans="1:14" x14ac:dyDescent="0.2">
      <c r="A5791">
        <v>312020</v>
      </c>
      <c r="B5791" t="s">
        <v>1094</v>
      </c>
      <c r="C5791" t="s">
        <v>98</v>
      </c>
      <c r="D5791">
        <v>1995</v>
      </c>
      <c r="H5791">
        <v>9160</v>
      </c>
      <c r="I5791">
        <v>5659</v>
      </c>
      <c r="N5791">
        <f>COUNTIF(Cod_Mun_Norte!B:B,DADOS_SNIS_Minas!A5791)</f>
        <v>0</v>
      </c>
    </row>
    <row r="5792" spans="1:14" x14ac:dyDescent="0.2">
      <c r="A5792">
        <v>312030</v>
      </c>
      <c r="B5792" t="s">
        <v>15</v>
      </c>
      <c r="C5792" t="s">
        <v>98</v>
      </c>
      <c r="D5792">
        <v>2020</v>
      </c>
      <c r="E5792" t="s">
        <v>1098</v>
      </c>
      <c r="F5792" t="s">
        <v>367</v>
      </c>
      <c r="G5792" t="s">
        <v>368</v>
      </c>
      <c r="H5792">
        <v>5982</v>
      </c>
      <c r="I5792">
        <v>3171</v>
      </c>
      <c r="J5792">
        <v>2612</v>
      </c>
      <c r="K5792">
        <v>2612</v>
      </c>
      <c r="L5792">
        <v>82.4</v>
      </c>
      <c r="M5792">
        <v>43.66</v>
      </c>
      <c r="N5792">
        <f>COUNTIF(Cod_Mun_Norte!B:B,DADOS_SNIS_Minas!A5792)</f>
        <v>1</v>
      </c>
    </row>
    <row r="5793" spans="1:14" x14ac:dyDescent="0.2">
      <c r="A5793">
        <v>312030</v>
      </c>
      <c r="B5793" t="s">
        <v>15</v>
      </c>
      <c r="C5793" t="s">
        <v>98</v>
      </c>
      <c r="D5793">
        <v>2019</v>
      </c>
      <c r="E5793" t="s">
        <v>361</v>
      </c>
      <c r="F5793" t="s">
        <v>99</v>
      </c>
      <c r="G5793" t="s">
        <v>119</v>
      </c>
      <c r="H5793">
        <v>5971</v>
      </c>
      <c r="I5793">
        <v>3165</v>
      </c>
      <c r="J5793">
        <v>2548</v>
      </c>
      <c r="K5793">
        <v>2548</v>
      </c>
      <c r="L5793">
        <v>80.5</v>
      </c>
      <c r="M5793">
        <v>42.67</v>
      </c>
      <c r="N5793">
        <f>COUNTIF(Cod_Mun_Norte!B:B,DADOS_SNIS_Minas!A5793)</f>
        <v>1</v>
      </c>
    </row>
    <row r="5794" spans="1:14" x14ac:dyDescent="0.2">
      <c r="A5794">
        <v>312030</v>
      </c>
      <c r="B5794" t="s">
        <v>15</v>
      </c>
      <c r="C5794" t="s">
        <v>98</v>
      </c>
      <c r="D5794">
        <v>2018</v>
      </c>
      <c r="E5794" t="s">
        <v>361</v>
      </c>
      <c r="F5794" t="s">
        <v>99</v>
      </c>
      <c r="H5794">
        <v>5960</v>
      </c>
      <c r="I5794">
        <v>3159</v>
      </c>
      <c r="J5794">
        <v>2518</v>
      </c>
      <c r="K5794">
        <v>2518</v>
      </c>
      <c r="L5794">
        <v>79.7</v>
      </c>
      <c r="M5794">
        <v>42.25</v>
      </c>
      <c r="N5794">
        <f>COUNTIF(Cod_Mun_Norte!B:B,DADOS_SNIS_Minas!A5794)</f>
        <v>1</v>
      </c>
    </row>
    <row r="5795" spans="1:14" x14ac:dyDescent="0.2">
      <c r="A5795">
        <v>312030</v>
      </c>
      <c r="B5795" t="s">
        <v>15</v>
      </c>
      <c r="C5795" t="s">
        <v>98</v>
      </c>
      <c r="D5795">
        <v>2017</v>
      </c>
      <c r="E5795" t="s">
        <v>361</v>
      </c>
      <c r="F5795" t="s">
        <v>99</v>
      </c>
      <c r="H5795">
        <v>6042</v>
      </c>
      <c r="I5795">
        <v>3202</v>
      </c>
      <c r="J5795">
        <v>2523</v>
      </c>
      <c r="K5795">
        <v>2523</v>
      </c>
      <c r="L5795">
        <v>78.8</v>
      </c>
      <c r="M5795">
        <v>41.76</v>
      </c>
      <c r="N5795">
        <f>COUNTIF(Cod_Mun_Norte!B:B,DADOS_SNIS_Minas!A5795)</f>
        <v>1</v>
      </c>
    </row>
    <row r="5796" spans="1:14" x14ac:dyDescent="0.2">
      <c r="A5796">
        <v>312030</v>
      </c>
      <c r="B5796" t="s">
        <v>15</v>
      </c>
      <c r="C5796" t="s">
        <v>98</v>
      </c>
      <c r="D5796">
        <v>2016</v>
      </c>
      <c r="E5796" t="s">
        <v>361</v>
      </c>
      <c r="F5796" t="s">
        <v>99</v>
      </c>
      <c r="H5796">
        <v>6026</v>
      </c>
      <c r="I5796">
        <v>3194</v>
      </c>
      <c r="J5796">
        <v>2574</v>
      </c>
      <c r="K5796">
        <v>2574</v>
      </c>
      <c r="L5796">
        <v>80.599999999999994</v>
      </c>
      <c r="M5796">
        <v>42.71</v>
      </c>
      <c r="N5796">
        <f>COUNTIF(Cod_Mun_Norte!B:B,DADOS_SNIS_Minas!A5796)</f>
        <v>1</v>
      </c>
    </row>
    <row r="5797" spans="1:14" x14ac:dyDescent="0.2">
      <c r="A5797">
        <v>312030</v>
      </c>
      <c r="B5797" t="s">
        <v>15</v>
      </c>
      <c r="C5797" t="s">
        <v>98</v>
      </c>
      <c r="D5797">
        <v>2015</v>
      </c>
      <c r="E5797" t="s">
        <v>1099</v>
      </c>
      <c r="F5797" t="s">
        <v>367</v>
      </c>
      <c r="H5797">
        <v>6010</v>
      </c>
      <c r="I5797">
        <v>3186</v>
      </c>
      <c r="J5797">
        <v>2670</v>
      </c>
      <c r="K5797">
        <v>2670</v>
      </c>
      <c r="L5797">
        <v>83.8</v>
      </c>
      <c r="M5797">
        <v>44.43</v>
      </c>
      <c r="N5797">
        <f>COUNTIF(Cod_Mun_Norte!B:B,DADOS_SNIS_Minas!A5797)</f>
        <v>1</v>
      </c>
    </row>
    <row r="5798" spans="1:14" x14ac:dyDescent="0.2">
      <c r="A5798">
        <v>312030</v>
      </c>
      <c r="B5798" t="s">
        <v>15</v>
      </c>
      <c r="C5798" t="s">
        <v>98</v>
      </c>
      <c r="D5798">
        <v>2014</v>
      </c>
      <c r="E5798" t="s">
        <v>1099</v>
      </c>
      <c r="F5798" t="s">
        <v>367</v>
      </c>
      <c r="H5798">
        <v>5993</v>
      </c>
      <c r="I5798">
        <v>3176</v>
      </c>
      <c r="J5798">
        <v>3176</v>
      </c>
      <c r="K5798">
        <v>3176</v>
      </c>
      <c r="L5798">
        <v>100</v>
      </c>
      <c r="M5798">
        <v>53</v>
      </c>
      <c r="N5798">
        <f>COUNTIF(Cod_Mun_Norte!B:B,DADOS_SNIS_Minas!A5798)</f>
        <v>1</v>
      </c>
    </row>
    <row r="5799" spans="1:14" x14ac:dyDescent="0.2">
      <c r="A5799">
        <v>312030</v>
      </c>
      <c r="B5799" t="s">
        <v>15</v>
      </c>
      <c r="C5799" t="s">
        <v>98</v>
      </c>
      <c r="D5799">
        <v>2013</v>
      </c>
      <c r="E5799" t="s">
        <v>1099</v>
      </c>
      <c r="F5799" t="s">
        <v>367</v>
      </c>
      <c r="H5799">
        <v>5976</v>
      </c>
      <c r="I5799">
        <v>3167</v>
      </c>
      <c r="J5799">
        <v>3167</v>
      </c>
      <c r="K5799">
        <v>3167</v>
      </c>
      <c r="L5799">
        <v>100</v>
      </c>
      <c r="M5799">
        <v>53</v>
      </c>
      <c r="N5799">
        <f>COUNTIF(Cod_Mun_Norte!B:B,DADOS_SNIS_Minas!A5799)</f>
        <v>1</v>
      </c>
    </row>
    <row r="5800" spans="1:14" x14ac:dyDescent="0.2">
      <c r="A5800">
        <v>312030</v>
      </c>
      <c r="B5800" t="s">
        <v>15</v>
      </c>
      <c r="C5800" t="s">
        <v>98</v>
      </c>
      <c r="D5800">
        <v>2012</v>
      </c>
      <c r="E5800" t="s">
        <v>1099</v>
      </c>
      <c r="F5800" t="s">
        <v>367</v>
      </c>
      <c r="H5800">
        <v>5787</v>
      </c>
      <c r="I5800">
        <v>3067</v>
      </c>
      <c r="J5800">
        <v>3067</v>
      </c>
      <c r="K5800">
        <v>3067</v>
      </c>
      <c r="L5800">
        <v>100</v>
      </c>
      <c r="M5800">
        <v>53</v>
      </c>
      <c r="N5800">
        <f>COUNTIF(Cod_Mun_Norte!B:B,DADOS_SNIS_Minas!A5800)</f>
        <v>1</v>
      </c>
    </row>
    <row r="5801" spans="1:14" x14ac:dyDescent="0.2">
      <c r="A5801">
        <v>312030</v>
      </c>
      <c r="B5801" t="s">
        <v>15</v>
      </c>
      <c r="C5801" t="s">
        <v>98</v>
      </c>
      <c r="D5801">
        <v>2011</v>
      </c>
      <c r="E5801" t="s">
        <v>361</v>
      </c>
      <c r="F5801" t="s">
        <v>99</v>
      </c>
      <c r="H5801">
        <v>5774</v>
      </c>
      <c r="I5801">
        <v>3060</v>
      </c>
      <c r="J5801">
        <v>3060</v>
      </c>
      <c r="K5801">
        <v>3060</v>
      </c>
      <c r="L5801">
        <v>100</v>
      </c>
      <c r="M5801">
        <v>53</v>
      </c>
      <c r="N5801">
        <f>COUNTIF(Cod_Mun_Norte!B:B,DADOS_SNIS_Minas!A5801)</f>
        <v>1</v>
      </c>
    </row>
    <row r="5802" spans="1:14" x14ac:dyDescent="0.2">
      <c r="A5802">
        <v>312030</v>
      </c>
      <c r="B5802" t="s">
        <v>15</v>
      </c>
      <c r="C5802" t="s">
        <v>98</v>
      </c>
      <c r="D5802">
        <v>2010</v>
      </c>
      <c r="E5802" t="s">
        <v>1099</v>
      </c>
      <c r="F5802" t="s">
        <v>367</v>
      </c>
      <c r="H5802">
        <v>5760</v>
      </c>
      <c r="I5802">
        <v>3053</v>
      </c>
      <c r="J5802">
        <v>3053</v>
      </c>
      <c r="K5802">
        <v>3053</v>
      </c>
      <c r="L5802">
        <v>100</v>
      </c>
      <c r="M5802">
        <v>53</v>
      </c>
      <c r="N5802">
        <f>COUNTIF(Cod_Mun_Norte!B:B,DADOS_SNIS_Minas!A5802)</f>
        <v>1</v>
      </c>
    </row>
    <row r="5803" spans="1:14" x14ac:dyDescent="0.2">
      <c r="A5803">
        <v>312030</v>
      </c>
      <c r="B5803" t="s">
        <v>15</v>
      </c>
      <c r="C5803" t="s">
        <v>98</v>
      </c>
      <c r="D5803">
        <v>2009</v>
      </c>
      <c r="E5803" t="s">
        <v>361</v>
      </c>
      <c r="F5803" t="s">
        <v>99</v>
      </c>
      <c r="H5803">
        <v>5961</v>
      </c>
      <c r="I5803">
        <v>3195</v>
      </c>
      <c r="J5803">
        <v>3692</v>
      </c>
      <c r="K5803">
        <v>3692</v>
      </c>
      <c r="L5803">
        <v>100</v>
      </c>
      <c r="M5803">
        <v>61.94</v>
      </c>
      <c r="N5803">
        <f>COUNTIF(Cod_Mun_Norte!B:B,DADOS_SNIS_Minas!A5803)</f>
        <v>1</v>
      </c>
    </row>
    <row r="5804" spans="1:14" x14ac:dyDescent="0.2">
      <c r="A5804">
        <v>312030</v>
      </c>
      <c r="B5804" t="s">
        <v>15</v>
      </c>
      <c r="C5804" t="s">
        <v>98</v>
      </c>
      <c r="D5804">
        <v>2008</v>
      </c>
      <c r="E5804" t="s">
        <v>361</v>
      </c>
      <c r="F5804" t="s">
        <v>99</v>
      </c>
      <c r="H5804">
        <v>5930</v>
      </c>
      <c r="I5804">
        <v>3179</v>
      </c>
      <c r="J5804">
        <v>3590</v>
      </c>
      <c r="K5804">
        <v>3590</v>
      </c>
      <c r="L5804">
        <v>100</v>
      </c>
      <c r="M5804">
        <v>60.54</v>
      </c>
      <c r="N5804">
        <f>COUNTIF(Cod_Mun_Norte!B:B,DADOS_SNIS_Minas!A5804)</f>
        <v>1</v>
      </c>
    </row>
    <row r="5805" spans="1:14" x14ac:dyDescent="0.2">
      <c r="A5805">
        <v>312030</v>
      </c>
      <c r="B5805" t="s">
        <v>15</v>
      </c>
      <c r="C5805" t="s">
        <v>98</v>
      </c>
      <c r="D5805">
        <v>2007</v>
      </c>
      <c r="E5805" t="s">
        <v>361</v>
      </c>
      <c r="F5805" t="s">
        <v>99</v>
      </c>
      <c r="H5805">
        <v>5731</v>
      </c>
      <c r="I5805">
        <v>3072</v>
      </c>
      <c r="J5805">
        <v>3509</v>
      </c>
      <c r="K5805">
        <v>3509</v>
      </c>
      <c r="L5805">
        <v>100</v>
      </c>
      <c r="M5805">
        <v>61.23</v>
      </c>
      <c r="N5805">
        <f>COUNTIF(Cod_Mun_Norte!B:B,DADOS_SNIS_Minas!A5805)</f>
        <v>1</v>
      </c>
    </row>
    <row r="5806" spans="1:14" x14ac:dyDescent="0.2">
      <c r="A5806">
        <v>312030</v>
      </c>
      <c r="B5806" t="s">
        <v>15</v>
      </c>
      <c r="C5806" t="s">
        <v>98</v>
      </c>
      <c r="D5806">
        <v>2006</v>
      </c>
      <c r="E5806" t="s">
        <v>361</v>
      </c>
      <c r="F5806" t="s">
        <v>99</v>
      </c>
      <c r="H5806">
        <v>6012</v>
      </c>
      <c r="I5806">
        <v>2794</v>
      </c>
      <c r="J5806">
        <v>3383</v>
      </c>
      <c r="K5806">
        <v>3383</v>
      </c>
      <c r="L5806">
        <v>100</v>
      </c>
      <c r="M5806">
        <v>56.27</v>
      </c>
      <c r="N5806">
        <f>COUNTIF(Cod_Mun_Norte!B:B,DADOS_SNIS_Minas!A5806)</f>
        <v>1</v>
      </c>
    </row>
    <row r="5807" spans="1:14" x14ac:dyDescent="0.2">
      <c r="A5807">
        <v>312030</v>
      </c>
      <c r="B5807" t="s">
        <v>15</v>
      </c>
      <c r="C5807" t="s">
        <v>98</v>
      </c>
      <c r="D5807">
        <v>2005</v>
      </c>
      <c r="E5807" t="s">
        <v>361</v>
      </c>
      <c r="F5807" t="s">
        <v>362</v>
      </c>
      <c r="H5807">
        <v>5946</v>
      </c>
      <c r="I5807">
        <v>2764</v>
      </c>
      <c r="J5807">
        <v>3284</v>
      </c>
      <c r="K5807">
        <v>3284</v>
      </c>
      <c r="L5807">
        <v>100</v>
      </c>
      <c r="M5807">
        <v>55.23</v>
      </c>
      <c r="N5807">
        <f>COUNTIF(Cod_Mun_Norte!B:B,DADOS_SNIS_Minas!A5807)</f>
        <v>1</v>
      </c>
    </row>
    <row r="5808" spans="1:14" x14ac:dyDescent="0.2">
      <c r="A5808">
        <v>312030</v>
      </c>
      <c r="B5808" t="s">
        <v>15</v>
      </c>
      <c r="C5808" t="s">
        <v>98</v>
      </c>
      <c r="D5808">
        <v>2004</v>
      </c>
      <c r="E5808" t="s">
        <v>361</v>
      </c>
      <c r="F5808" t="s">
        <v>362</v>
      </c>
      <c r="H5808">
        <v>5881</v>
      </c>
      <c r="I5808">
        <v>2734</v>
      </c>
      <c r="N5808">
        <f>COUNTIF(Cod_Mun_Norte!B:B,DADOS_SNIS_Minas!A5808)</f>
        <v>1</v>
      </c>
    </row>
    <row r="5809" spans="1:14" x14ac:dyDescent="0.2">
      <c r="A5809">
        <v>312030</v>
      </c>
      <c r="B5809" t="s">
        <v>15</v>
      </c>
      <c r="C5809" t="s">
        <v>98</v>
      </c>
      <c r="D5809">
        <v>2003</v>
      </c>
      <c r="E5809" t="s">
        <v>361</v>
      </c>
      <c r="F5809" t="s">
        <v>362</v>
      </c>
      <c r="H5809">
        <v>5762</v>
      </c>
      <c r="I5809">
        <v>2678</v>
      </c>
      <c r="N5809">
        <f>COUNTIF(Cod_Mun_Norte!B:B,DADOS_SNIS_Minas!A5809)</f>
        <v>1</v>
      </c>
    </row>
    <row r="5810" spans="1:14" x14ac:dyDescent="0.2">
      <c r="A5810">
        <v>312030</v>
      </c>
      <c r="B5810" t="s">
        <v>15</v>
      </c>
      <c r="C5810" t="s">
        <v>98</v>
      </c>
      <c r="D5810">
        <v>2002</v>
      </c>
      <c r="E5810" t="s">
        <v>361</v>
      </c>
      <c r="F5810" t="s">
        <v>362</v>
      </c>
      <c r="H5810">
        <v>5705</v>
      </c>
      <c r="I5810">
        <v>2652</v>
      </c>
      <c r="N5810">
        <f>COUNTIF(Cod_Mun_Norte!B:B,DADOS_SNIS_Minas!A5810)</f>
        <v>1</v>
      </c>
    </row>
    <row r="5811" spans="1:14" x14ac:dyDescent="0.2">
      <c r="A5811">
        <v>312030</v>
      </c>
      <c r="B5811" t="s">
        <v>15</v>
      </c>
      <c r="C5811" t="s">
        <v>98</v>
      </c>
      <c r="D5811">
        <v>2001</v>
      </c>
      <c r="E5811" t="s">
        <v>361</v>
      </c>
      <c r="F5811" t="s">
        <v>362</v>
      </c>
      <c r="H5811">
        <v>5650</v>
      </c>
      <c r="I5811">
        <v>2626</v>
      </c>
      <c r="N5811">
        <f>COUNTIF(Cod_Mun_Norte!B:B,DADOS_SNIS_Minas!A5811)</f>
        <v>1</v>
      </c>
    </row>
    <row r="5812" spans="1:14" x14ac:dyDescent="0.2">
      <c r="A5812">
        <v>312030</v>
      </c>
      <c r="B5812" t="s">
        <v>15</v>
      </c>
      <c r="C5812" t="s">
        <v>98</v>
      </c>
      <c r="D5812">
        <v>2000</v>
      </c>
      <c r="E5812" t="s">
        <v>361</v>
      </c>
      <c r="F5812" t="s">
        <v>362</v>
      </c>
      <c r="H5812">
        <v>5583</v>
      </c>
      <c r="I5812">
        <v>2595</v>
      </c>
      <c r="N5812">
        <f>COUNTIF(Cod_Mun_Norte!B:B,DADOS_SNIS_Minas!A5812)</f>
        <v>1</v>
      </c>
    </row>
    <row r="5813" spans="1:14" x14ac:dyDescent="0.2">
      <c r="A5813">
        <v>312030</v>
      </c>
      <c r="B5813" t="s">
        <v>15</v>
      </c>
      <c r="C5813" t="s">
        <v>98</v>
      </c>
      <c r="D5813">
        <v>1999</v>
      </c>
      <c r="E5813" t="s">
        <v>361</v>
      </c>
      <c r="F5813" t="s">
        <v>362</v>
      </c>
      <c r="H5813">
        <v>5050</v>
      </c>
      <c r="I5813">
        <v>2124</v>
      </c>
      <c r="N5813">
        <f>COUNTIF(Cod_Mun_Norte!B:B,DADOS_SNIS_Minas!A5813)</f>
        <v>1</v>
      </c>
    </row>
    <row r="5814" spans="1:14" x14ac:dyDescent="0.2">
      <c r="A5814">
        <v>312030</v>
      </c>
      <c r="B5814" t="s">
        <v>15</v>
      </c>
      <c r="C5814" t="s">
        <v>98</v>
      </c>
      <c r="D5814">
        <v>1998</v>
      </c>
      <c r="E5814" t="s">
        <v>361</v>
      </c>
      <c r="F5814" t="s">
        <v>362</v>
      </c>
      <c r="H5814">
        <v>5040</v>
      </c>
      <c r="I5814">
        <v>2120</v>
      </c>
      <c r="N5814">
        <f>COUNTIF(Cod_Mun_Norte!B:B,DADOS_SNIS_Minas!A5814)</f>
        <v>1</v>
      </c>
    </row>
    <row r="5815" spans="1:14" x14ac:dyDescent="0.2">
      <c r="A5815">
        <v>312030</v>
      </c>
      <c r="B5815" t="s">
        <v>15</v>
      </c>
      <c r="C5815" t="s">
        <v>98</v>
      </c>
      <c r="D5815">
        <v>1997</v>
      </c>
      <c r="H5815">
        <v>5030</v>
      </c>
      <c r="I5815">
        <v>2116</v>
      </c>
      <c r="N5815">
        <f>COUNTIF(Cod_Mun_Norte!B:B,DADOS_SNIS_Minas!A5815)</f>
        <v>1</v>
      </c>
    </row>
    <row r="5816" spans="1:14" x14ac:dyDescent="0.2">
      <c r="A5816">
        <v>312030</v>
      </c>
      <c r="B5816" t="s">
        <v>15</v>
      </c>
      <c r="C5816" t="s">
        <v>98</v>
      </c>
      <c r="D5816">
        <v>1996</v>
      </c>
      <c r="H5816">
        <v>5018</v>
      </c>
      <c r="I5816">
        <v>2111</v>
      </c>
      <c r="N5816">
        <f>COUNTIF(Cod_Mun_Norte!B:B,DADOS_SNIS_Minas!A5816)</f>
        <v>1</v>
      </c>
    </row>
    <row r="5817" spans="1:14" x14ac:dyDescent="0.2">
      <c r="A5817">
        <v>312030</v>
      </c>
      <c r="B5817" t="s">
        <v>15</v>
      </c>
      <c r="C5817" t="s">
        <v>98</v>
      </c>
      <c r="D5817">
        <v>1995</v>
      </c>
      <c r="H5817">
        <v>5059</v>
      </c>
      <c r="I5817">
        <v>2128</v>
      </c>
      <c r="N5817">
        <f>COUNTIF(Cod_Mun_Norte!B:B,DADOS_SNIS_Minas!A5817)</f>
        <v>1</v>
      </c>
    </row>
    <row r="5818" spans="1:14" x14ac:dyDescent="0.2">
      <c r="A5818">
        <v>312040</v>
      </c>
      <c r="B5818" t="s">
        <v>1100</v>
      </c>
      <c r="C5818" t="s">
        <v>98</v>
      </c>
      <c r="D5818">
        <v>2020</v>
      </c>
      <c r="E5818" t="s">
        <v>1101</v>
      </c>
      <c r="F5818" t="s">
        <v>364</v>
      </c>
      <c r="G5818" t="s">
        <v>368</v>
      </c>
      <c r="H5818">
        <v>5156</v>
      </c>
      <c r="I5818">
        <v>4280</v>
      </c>
      <c r="J5818">
        <v>3909</v>
      </c>
      <c r="K5818">
        <v>3909</v>
      </c>
      <c r="L5818">
        <v>91.3</v>
      </c>
      <c r="M5818">
        <v>75.81</v>
      </c>
      <c r="N5818">
        <f>COUNTIF(Cod_Mun_Norte!B:B,DADOS_SNIS_Minas!A5818)</f>
        <v>0</v>
      </c>
    </row>
    <row r="5819" spans="1:14" x14ac:dyDescent="0.2">
      <c r="A5819">
        <v>312040</v>
      </c>
      <c r="B5819" t="s">
        <v>1100</v>
      </c>
      <c r="C5819" t="s">
        <v>98</v>
      </c>
      <c r="D5819">
        <v>2019</v>
      </c>
      <c r="E5819" t="s">
        <v>1101</v>
      </c>
      <c r="F5819" t="s">
        <v>364</v>
      </c>
      <c r="G5819" t="s">
        <v>368</v>
      </c>
      <c r="H5819">
        <v>5150</v>
      </c>
      <c r="I5819">
        <v>4275</v>
      </c>
      <c r="J5819">
        <v>3880</v>
      </c>
      <c r="K5819">
        <v>3880</v>
      </c>
      <c r="L5819">
        <v>90.8</v>
      </c>
      <c r="M5819">
        <v>75.34</v>
      </c>
      <c r="N5819">
        <f>COUNTIF(Cod_Mun_Norte!B:B,DADOS_SNIS_Minas!A5819)</f>
        <v>0</v>
      </c>
    </row>
    <row r="5820" spans="1:14" x14ac:dyDescent="0.2">
      <c r="A5820">
        <v>312040</v>
      </c>
      <c r="B5820" t="s">
        <v>1100</v>
      </c>
      <c r="C5820" t="s">
        <v>98</v>
      </c>
      <c r="D5820">
        <v>2018</v>
      </c>
      <c r="E5820" t="s">
        <v>361</v>
      </c>
      <c r="F5820" t="s">
        <v>362</v>
      </c>
      <c r="H5820">
        <v>5145</v>
      </c>
      <c r="I5820">
        <v>4271</v>
      </c>
      <c r="J5820">
        <v>3892</v>
      </c>
      <c r="K5820">
        <v>3892</v>
      </c>
      <c r="L5820">
        <v>91.1</v>
      </c>
      <c r="M5820">
        <v>75.650000000000006</v>
      </c>
      <c r="N5820">
        <f>COUNTIF(Cod_Mun_Norte!B:B,DADOS_SNIS_Minas!A5820)</f>
        <v>0</v>
      </c>
    </row>
    <row r="5821" spans="1:14" x14ac:dyDescent="0.2">
      <c r="A5821">
        <v>312040</v>
      </c>
      <c r="B5821" t="s">
        <v>1100</v>
      </c>
      <c r="C5821" t="s">
        <v>98</v>
      </c>
      <c r="D5821">
        <v>2017</v>
      </c>
      <c r="E5821" t="s">
        <v>1101</v>
      </c>
      <c r="F5821" t="s">
        <v>364</v>
      </c>
      <c r="H5821">
        <v>5225</v>
      </c>
      <c r="I5821">
        <v>4337</v>
      </c>
      <c r="J5821">
        <v>3942</v>
      </c>
      <c r="K5821">
        <v>3942</v>
      </c>
      <c r="L5821">
        <v>90.9</v>
      </c>
      <c r="M5821">
        <v>75.44</v>
      </c>
      <c r="N5821">
        <f>COUNTIF(Cod_Mun_Norte!B:B,DADOS_SNIS_Minas!A5821)</f>
        <v>0</v>
      </c>
    </row>
    <row r="5822" spans="1:14" x14ac:dyDescent="0.2">
      <c r="A5822">
        <v>312040</v>
      </c>
      <c r="B5822" t="s">
        <v>1100</v>
      </c>
      <c r="C5822" t="s">
        <v>98</v>
      </c>
      <c r="D5822">
        <v>2016</v>
      </c>
      <c r="E5822" t="s">
        <v>1101</v>
      </c>
      <c r="F5822" t="s">
        <v>364</v>
      </c>
      <c r="H5822">
        <v>5215</v>
      </c>
      <c r="I5822">
        <v>4329</v>
      </c>
      <c r="J5822">
        <v>3969</v>
      </c>
      <c r="K5822">
        <v>3969</v>
      </c>
      <c r="L5822">
        <v>91.7</v>
      </c>
      <c r="M5822">
        <v>76.11</v>
      </c>
      <c r="N5822">
        <f>COUNTIF(Cod_Mun_Norte!B:B,DADOS_SNIS_Minas!A5822)</f>
        <v>0</v>
      </c>
    </row>
    <row r="5823" spans="1:14" x14ac:dyDescent="0.2">
      <c r="A5823">
        <v>312040</v>
      </c>
      <c r="B5823" t="s">
        <v>1100</v>
      </c>
      <c r="C5823" t="s">
        <v>98</v>
      </c>
      <c r="D5823">
        <v>2015</v>
      </c>
      <c r="E5823" t="s">
        <v>361</v>
      </c>
      <c r="F5823" t="s">
        <v>362</v>
      </c>
      <c r="H5823">
        <v>5204</v>
      </c>
      <c r="I5823">
        <v>4320</v>
      </c>
      <c r="J5823">
        <v>4003</v>
      </c>
      <c r="K5823">
        <v>4003</v>
      </c>
      <c r="L5823">
        <v>92.7</v>
      </c>
      <c r="M5823">
        <v>76.92</v>
      </c>
      <c r="N5823">
        <f>COUNTIF(Cod_Mun_Norte!B:B,DADOS_SNIS_Minas!A5823)</f>
        <v>0</v>
      </c>
    </row>
    <row r="5824" spans="1:14" x14ac:dyDescent="0.2">
      <c r="A5824">
        <v>312040</v>
      </c>
      <c r="B5824" t="s">
        <v>1100</v>
      </c>
      <c r="C5824" t="s">
        <v>98</v>
      </c>
      <c r="D5824">
        <v>2014</v>
      </c>
      <c r="E5824" t="s">
        <v>361</v>
      </c>
      <c r="F5824" t="s">
        <v>362</v>
      </c>
      <c r="H5824">
        <v>5193</v>
      </c>
      <c r="I5824">
        <v>4310</v>
      </c>
      <c r="J5824">
        <v>4310</v>
      </c>
      <c r="K5824">
        <v>4310</v>
      </c>
      <c r="L5824">
        <v>100</v>
      </c>
      <c r="M5824">
        <v>83</v>
      </c>
      <c r="N5824">
        <f>COUNTIF(Cod_Mun_Norte!B:B,DADOS_SNIS_Minas!A5824)</f>
        <v>0</v>
      </c>
    </row>
    <row r="5825" spans="1:14" x14ac:dyDescent="0.2">
      <c r="A5825">
        <v>312040</v>
      </c>
      <c r="B5825" t="s">
        <v>1100</v>
      </c>
      <c r="C5825" t="s">
        <v>98</v>
      </c>
      <c r="D5825">
        <v>2013</v>
      </c>
      <c r="E5825" t="s">
        <v>361</v>
      </c>
      <c r="F5825" t="s">
        <v>362</v>
      </c>
      <c r="H5825">
        <v>5182</v>
      </c>
      <c r="I5825">
        <v>4301</v>
      </c>
      <c r="J5825">
        <v>4301</v>
      </c>
      <c r="K5825">
        <v>4301</v>
      </c>
      <c r="L5825">
        <v>100</v>
      </c>
      <c r="M5825">
        <v>83</v>
      </c>
      <c r="N5825">
        <f>COUNTIF(Cod_Mun_Norte!B:B,DADOS_SNIS_Minas!A5825)</f>
        <v>0</v>
      </c>
    </row>
    <row r="5826" spans="1:14" x14ac:dyDescent="0.2">
      <c r="A5826">
        <v>312040</v>
      </c>
      <c r="B5826" t="s">
        <v>1100</v>
      </c>
      <c r="C5826" t="s">
        <v>98</v>
      </c>
      <c r="D5826">
        <v>2012</v>
      </c>
      <c r="E5826" t="s">
        <v>361</v>
      </c>
      <c r="F5826" t="s">
        <v>362</v>
      </c>
      <c r="H5826">
        <v>5023</v>
      </c>
      <c r="I5826">
        <v>4169</v>
      </c>
      <c r="J5826">
        <v>4169</v>
      </c>
      <c r="K5826">
        <v>4169</v>
      </c>
      <c r="L5826">
        <v>100</v>
      </c>
      <c r="M5826">
        <v>83</v>
      </c>
      <c r="N5826">
        <f>COUNTIF(Cod_Mun_Norte!B:B,DADOS_SNIS_Minas!A5826)</f>
        <v>0</v>
      </c>
    </row>
    <row r="5827" spans="1:14" x14ac:dyDescent="0.2">
      <c r="A5827">
        <v>312040</v>
      </c>
      <c r="B5827" t="s">
        <v>1100</v>
      </c>
      <c r="C5827" t="s">
        <v>98</v>
      </c>
      <c r="D5827">
        <v>2011</v>
      </c>
      <c r="E5827" t="s">
        <v>361</v>
      </c>
      <c r="F5827" t="s">
        <v>362</v>
      </c>
      <c r="H5827">
        <v>5015</v>
      </c>
      <c r="I5827">
        <v>4163</v>
      </c>
      <c r="J5827">
        <v>4163</v>
      </c>
      <c r="K5827">
        <v>4163</v>
      </c>
      <c r="L5827">
        <v>100</v>
      </c>
      <c r="M5827">
        <v>83.01</v>
      </c>
      <c r="N5827">
        <f>COUNTIF(Cod_Mun_Norte!B:B,DADOS_SNIS_Minas!A5827)</f>
        <v>0</v>
      </c>
    </row>
    <row r="5828" spans="1:14" x14ac:dyDescent="0.2">
      <c r="A5828">
        <v>312040</v>
      </c>
      <c r="B5828" t="s">
        <v>1100</v>
      </c>
      <c r="C5828" t="s">
        <v>98</v>
      </c>
      <c r="D5828">
        <v>2010</v>
      </c>
      <c r="E5828" t="s">
        <v>361</v>
      </c>
      <c r="F5828" t="s">
        <v>362</v>
      </c>
      <c r="H5828">
        <v>5007</v>
      </c>
      <c r="I5828">
        <v>4156</v>
      </c>
      <c r="J5828">
        <v>4156</v>
      </c>
      <c r="K5828">
        <v>4156</v>
      </c>
      <c r="L5828">
        <v>100</v>
      </c>
      <c r="M5828">
        <v>83</v>
      </c>
      <c r="N5828">
        <f>COUNTIF(Cod_Mun_Norte!B:B,DADOS_SNIS_Minas!A5828)</f>
        <v>0</v>
      </c>
    </row>
    <row r="5829" spans="1:14" x14ac:dyDescent="0.2">
      <c r="A5829">
        <v>312040</v>
      </c>
      <c r="B5829" t="s">
        <v>1100</v>
      </c>
      <c r="C5829" t="s">
        <v>98</v>
      </c>
      <c r="D5829">
        <v>2009</v>
      </c>
      <c r="E5829" t="s">
        <v>361</v>
      </c>
      <c r="F5829" t="s">
        <v>362</v>
      </c>
      <c r="H5829">
        <v>5039</v>
      </c>
      <c r="I5829">
        <v>4125</v>
      </c>
      <c r="J5829">
        <v>4135</v>
      </c>
      <c r="K5829">
        <v>4135</v>
      </c>
      <c r="L5829">
        <v>100</v>
      </c>
      <c r="M5829">
        <v>82.06</v>
      </c>
      <c r="N5829">
        <f>COUNTIF(Cod_Mun_Norte!B:B,DADOS_SNIS_Minas!A5829)</f>
        <v>0</v>
      </c>
    </row>
    <row r="5830" spans="1:14" x14ac:dyDescent="0.2">
      <c r="A5830">
        <v>312040</v>
      </c>
      <c r="B5830" t="s">
        <v>1100</v>
      </c>
      <c r="C5830" t="s">
        <v>98</v>
      </c>
      <c r="D5830">
        <v>2008</v>
      </c>
      <c r="E5830" t="s">
        <v>361</v>
      </c>
      <c r="F5830" t="s">
        <v>362</v>
      </c>
      <c r="H5830">
        <v>5031</v>
      </c>
      <c r="I5830">
        <v>4119</v>
      </c>
      <c r="J5830">
        <v>4044</v>
      </c>
      <c r="K5830">
        <v>4044</v>
      </c>
      <c r="L5830">
        <v>98.2</v>
      </c>
      <c r="M5830">
        <v>80.38</v>
      </c>
      <c r="N5830">
        <f>COUNTIF(Cod_Mun_Norte!B:B,DADOS_SNIS_Minas!A5830)</f>
        <v>0</v>
      </c>
    </row>
    <row r="5831" spans="1:14" x14ac:dyDescent="0.2">
      <c r="A5831">
        <v>312040</v>
      </c>
      <c r="B5831" t="s">
        <v>1100</v>
      </c>
      <c r="C5831" t="s">
        <v>98</v>
      </c>
      <c r="D5831">
        <v>2007</v>
      </c>
      <c r="E5831" t="s">
        <v>361</v>
      </c>
      <c r="F5831" t="s">
        <v>362</v>
      </c>
      <c r="H5831">
        <v>4881</v>
      </c>
      <c r="I5831">
        <v>3996</v>
      </c>
      <c r="J5831">
        <v>3920</v>
      </c>
      <c r="K5831">
        <v>3920</v>
      </c>
      <c r="L5831">
        <v>98.1</v>
      </c>
      <c r="M5831">
        <v>80.31</v>
      </c>
      <c r="N5831">
        <f>COUNTIF(Cod_Mun_Norte!B:B,DADOS_SNIS_Minas!A5831)</f>
        <v>0</v>
      </c>
    </row>
    <row r="5832" spans="1:14" x14ac:dyDescent="0.2">
      <c r="A5832">
        <v>312040</v>
      </c>
      <c r="B5832" t="s">
        <v>1100</v>
      </c>
      <c r="C5832" t="s">
        <v>98</v>
      </c>
      <c r="D5832">
        <v>2006</v>
      </c>
      <c r="E5832" t="s">
        <v>361</v>
      </c>
      <c r="F5832" t="s">
        <v>362</v>
      </c>
      <c r="H5832">
        <v>5416</v>
      </c>
      <c r="I5832">
        <v>4004</v>
      </c>
      <c r="J5832">
        <v>3763</v>
      </c>
      <c r="K5832">
        <v>3763</v>
      </c>
      <c r="L5832">
        <v>94</v>
      </c>
      <c r="M5832">
        <v>69.48</v>
      </c>
      <c r="N5832">
        <f>COUNTIF(Cod_Mun_Norte!B:B,DADOS_SNIS_Minas!A5832)</f>
        <v>0</v>
      </c>
    </row>
    <row r="5833" spans="1:14" x14ac:dyDescent="0.2">
      <c r="A5833">
        <v>312040</v>
      </c>
      <c r="B5833" t="s">
        <v>1100</v>
      </c>
      <c r="C5833" t="s">
        <v>98</v>
      </c>
      <c r="D5833">
        <v>2005</v>
      </c>
      <c r="E5833" t="s">
        <v>361</v>
      </c>
      <c r="F5833" t="s">
        <v>362</v>
      </c>
      <c r="H5833">
        <v>5338</v>
      </c>
      <c r="I5833">
        <v>3946</v>
      </c>
      <c r="J5833">
        <v>3712</v>
      </c>
      <c r="K5833">
        <v>3712</v>
      </c>
      <c r="L5833">
        <v>94.1</v>
      </c>
      <c r="M5833">
        <v>69.540000000000006</v>
      </c>
      <c r="N5833">
        <f>COUNTIF(Cod_Mun_Norte!B:B,DADOS_SNIS_Minas!A5833)</f>
        <v>0</v>
      </c>
    </row>
    <row r="5834" spans="1:14" x14ac:dyDescent="0.2">
      <c r="A5834">
        <v>312040</v>
      </c>
      <c r="B5834" t="s">
        <v>1100</v>
      </c>
      <c r="C5834" t="s">
        <v>98</v>
      </c>
      <c r="D5834">
        <v>2004</v>
      </c>
      <c r="E5834" t="s">
        <v>361</v>
      </c>
      <c r="F5834" t="s">
        <v>362</v>
      </c>
      <c r="H5834">
        <v>5260</v>
      </c>
      <c r="I5834">
        <v>3888</v>
      </c>
      <c r="N5834">
        <f>COUNTIF(Cod_Mun_Norte!B:B,DADOS_SNIS_Minas!A5834)</f>
        <v>0</v>
      </c>
    </row>
    <row r="5835" spans="1:14" x14ac:dyDescent="0.2">
      <c r="A5835">
        <v>312040</v>
      </c>
      <c r="B5835" t="s">
        <v>1100</v>
      </c>
      <c r="C5835" t="s">
        <v>98</v>
      </c>
      <c r="D5835">
        <v>2003</v>
      </c>
      <c r="E5835" t="s">
        <v>361</v>
      </c>
      <c r="F5835" t="s">
        <v>362</v>
      </c>
      <c r="H5835">
        <v>5118</v>
      </c>
      <c r="I5835">
        <v>3783</v>
      </c>
      <c r="N5835">
        <f>COUNTIF(Cod_Mun_Norte!B:B,DADOS_SNIS_Minas!A5835)</f>
        <v>0</v>
      </c>
    </row>
    <row r="5836" spans="1:14" x14ac:dyDescent="0.2">
      <c r="A5836">
        <v>312040</v>
      </c>
      <c r="B5836" t="s">
        <v>1100</v>
      </c>
      <c r="C5836" t="s">
        <v>98</v>
      </c>
      <c r="D5836">
        <v>2002</v>
      </c>
      <c r="E5836" t="s">
        <v>361</v>
      </c>
      <c r="F5836" t="s">
        <v>362</v>
      </c>
      <c r="H5836">
        <v>5050</v>
      </c>
      <c r="I5836">
        <v>3733</v>
      </c>
      <c r="N5836">
        <f>COUNTIF(Cod_Mun_Norte!B:B,DADOS_SNIS_Minas!A5836)</f>
        <v>0</v>
      </c>
    </row>
    <row r="5837" spans="1:14" x14ac:dyDescent="0.2">
      <c r="A5837">
        <v>312040</v>
      </c>
      <c r="B5837" t="s">
        <v>1100</v>
      </c>
      <c r="C5837" t="s">
        <v>98</v>
      </c>
      <c r="D5837">
        <v>2001</v>
      </c>
      <c r="E5837" t="s">
        <v>361</v>
      </c>
      <c r="F5837" t="s">
        <v>362</v>
      </c>
      <c r="H5837">
        <v>4971</v>
      </c>
      <c r="I5837">
        <v>3675</v>
      </c>
      <c r="N5837">
        <f>COUNTIF(Cod_Mun_Norte!B:B,DADOS_SNIS_Minas!A5837)</f>
        <v>0</v>
      </c>
    </row>
    <row r="5838" spans="1:14" x14ac:dyDescent="0.2">
      <c r="A5838">
        <v>312040</v>
      </c>
      <c r="B5838" t="s">
        <v>1100</v>
      </c>
      <c r="C5838" t="s">
        <v>98</v>
      </c>
      <c r="D5838">
        <v>2000</v>
      </c>
      <c r="E5838" t="s">
        <v>361</v>
      </c>
      <c r="F5838" t="s">
        <v>362</v>
      </c>
      <c r="H5838">
        <v>4905</v>
      </c>
      <c r="I5838">
        <v>3626</v>
      </c>
      <c r="N5838">
        <f>COUNTIF(Cod_Mun_Norte!B:B,DADOS_SNIS_Minas!A5838)</f>
        <v>0</v>
      </c>
    </row>
    <row r="5839" spans="1:14" x14ac:dyDescent="0.2">
      <c r="A5839">
        <v>312040</v>
      </c>
      <c r="B5839" t="s">
        <v>1100</v>
      </c>
      <c r="C5839" t="s">
        <v>98</v>
      </c>
      <c r="D5839">
        <v>1999</v>
      </c>
      <c r="E5839" t="s">
        <v>361</v>
      </c>
      <c r="F5839" t="s">
        <v>362</v>
      </c>
      <c r="H5839">
        <v>4946</v>
      </c>
      <c r="I5839">
        <v>3613</v>
      </c>
      <c r="N5839">
        <f>COUNTIF(Cod_Mun_Norte!B:B,DADOS_SNIS_Minas!A5839)</f>
        <v>0</v>
      </c>
    </row>
    <row r="5840" spans="1:14" x14ac:dyDescent="0.2">
      <c r="A5840">
        <v>312040</v>
      </c>
      <c r="B5840" t="s">
        <v>1100</v>
      </c>
      <c r="C5840" t="s">
        <v>98</v>
      </c>
      <c r="D5840">
        <v>1998</v>
      </c>
      <c r="E5840" t="s">
        <v>361</v>
      </c>
      <c r="F5840" t="s">
        <v>362</v>
      </c>
      <c r="H5840">
        <v>4847</v>
      </c>
      <c r="I5840">
        <v>3541</v>
      </c>
      <c r="N5840">
        <f>COUNTIF(Cod_Mun_Norte!B:B,DADOS_SNIS_Minas!A5840)</f>
        <v>0</v>
      </c>
    </row>
    <row r="5841" spans="1:14" x14ac:dyDescent="0.2">
      <c r="A5841">
        <v>312040</v>
      </c>
      <c r="B5841" t="s">
        <v>1100</v>
      </c>
      <c r="C5841" t="s">
        <v>98</v>
      </c>
      <c r="D5841">
        <v>1997</v>
      </c>
      <c r="H5841">
        <v>4749</v>
      </c>
      <c r="I5841">
        <v>3469</v>
      </c>
      <c r="N5841">
        <f>COUNTIF(Cod_Mun_Norte!B:B,DADOS_SNIS_Minas!A5841)</f>
        <v>0</v>
      </c>
    </row>
    <row r="5842" spans="1:14" x14ac:dyDescent="0.2">
      <c r="A5842">
        <v>312040</v>
      </c>
      <c r="B5842" t="s">
        <v>1100</v>
      </c>
      <c r="C5842" t="s">
        <v>98</v>
      </c>
      <c r="D5842">
        <v>1996</v>
      </c>
      <c r="H5842">
        <v>4632</v>
      </c>
      <c r="I5842">
        <v>3384</v>
      </c>
      <c r="N5842">
        <f>COUNTIF(Cod_Mun_Norte!B:B,DADOS_SNIS_Minas!A5842)</f>
        <v>0</v>
      </c>
    </row>
    <row r="5843" spans="1:14" x14ac:dyDescent="0.2">
      <c r="A5843">
        <v>312040</v>
      </c>
      <c r="B5843" t="s">
        <v>1100</v>
      </c>
      <c r="C5843" t="s">
        <v>98</v>
      </c>
      <c r="D5843">
        <v>1995</v>
      </c>
      <c r="H5843">
        <v>4259</v>
      </c>
      <c r="I5843">
        <v>3111</v>
      </c>
      <c r="N5843">
        <f>COUNTIF(Cod_Mun_Norte!B:B,DADOS_SNIS_Minas!A5843)</f>
        <v>0</v>
      </c>
    </row>
    <row r="5844" spans="1:14" x14ac:dyDescent="0.2">
      <c r="A5844">
        <v>312050</v>
      </c>
      <c r="B5844" t="s">
        <v>161</v>
      </c>
      <c r="C5844" t="s">
        <v>98</v>
      </c>
      <c r="D5844">
        <v>2020</v>
      </c>
      <c r="E5844" t="s">
        <v>1102</v>
      </c>
      <c r="F5844" t="s">
        <v>367</v>
      </c>
      <c r="G5844" t="s">
        <v>378</v>
      </c>
      <c r="H5844">
        <v>10226</v>
      </c>
      <c r="I5844">
        <v>5964</v>
      </c>
      <c r="J5844">
        <v>10226</v>
      </c>
      <c r="K5844">
        <v>5964</v>
      </c>
      <c r="L5844">
        <v>100</v>
      </c>
      <c r="M5844">
        <v>100</v>
      </c>
      <c r="N5844">
        <f>COUNTIF(Cod_Mun_Norte!B:B,DADOS_SNIS_Minas!A5844)</f>
        <v>0</v>
      </c>
    </row>
    <row r="5845" spans="1:14" x14ac:dyDescent="0.2">
      <c r="A5845">
        <v>312050</v>
      </c>
      <c r="B5845" t="s">
        <v>161</v>
      </c>
      <c r="C5845" t="s">
        <v>98</v>
      </c>
      <c r="D5845">
        <v>2019</v>
      </c>
      <c r="E5845" t="s">
        <v>1102</v>
      </c>
      <c r="F5845" t="s">
        <v>367</v>
      </c>
      <c r="G5845" t="s">
        <v>378</v>
      </c>
      <c r="H5845">
        <v>10242</v>
      </c>
      <c r="I5845">
        <v>5974</v>
      </c>
      <c r="J5845">
        <v>10242</v>
      </c>
      <c r="K5845">
        <v>5974</v>
      </c>
      <c r="L5845">
        <v>100</v>
      </c>
      <c r="M5845">
        <v>100</v>
      </c>
      <c r="N5845">
        <f>COUNTIF(Cod_Mun_Norte!B:B,DADOS_SNIS_Minas!A5845)</f>
        <v>0</v>
      </c>
    </row>
    <row r="5846" spans="1:14" x14ac:dyDescent="0.2">
      <c r="A5846">
        <v>312050</v>
      </c>
      <c r="B5846" t="s">
        <v>161</v>
      </c>
      <c r="C5846" t="s">
        <v>98</v>
      </c>
      <c r="D5846">
        <v>2018</v>
      </c>
      <c r="E5846" t="s">
        <v>1102</v>
      </c>
      <c r="F5846" t="s">
        <v>367</v>
      </c>
      <c r="H5846">
        <v>10258</v>
      </c>
      <c r="I5846">
        <v>5983</v>
      </c>
      <c r="J5846">
        <v>9650</v>
      </c>
      <c r="K5846">
        <v>5983</v>
      </c>
      <c r="L5846">
        <v>100</v>
      </c>
      <c r="M5846">
        <v>94.07</v>
      </c>
      <c r="N5846">
        <f>COUNTIF(Cod_Mun_Norte!B:B,DADOS_SNIS_Minas!A5846)</f>
        <v>0</v>
      </c>
    </row>
    <row r="5847" spans="1:14" x14ac:dyDescent="0.2">
      <c r="A5847">
        <v>312050</v>
      </c>
      <c r="B5847" t="s">
        <v>161</v>
      </c>
      <c r="C5847" t="s">
        <v>98</v>
      </c>
      <c r="D5847">
        <v>2017</v>
      </c>
      <c r="E5847" t="s">
        <v>1102</v>
      </c>
      <c r="F5847" t="s">
        <v>367</v>
      </c>
      <c r="H5847">
        <v>10482</v>
      </c>
      <c r="I5847">
        <v>6114</v>
      </c>
      <c r="J5847">
        <v>9300</v>
      </c>
      <c r="K5847">
        <v>6114</v>
      </c>
      <c r="L5847">
        <v>100</v>
      </c>
      <c r="M5847">
        <v>88.72</v>
      </c>
      <c r="N5847">
        <f>COUNTIF(Cod_Mun_Norte!B:B,DADOS_SNIS_Minas!A5847)</f>
        <v>0</v>
      </c>
    </row>
    <row r="5848" spans="1:14" x14ac:dyDescent="0.2">
      <c r="A5848">
        <v>312050</v>
      </c>
      <c r="B5848" t="s">
        <v>161</v>
      </c>
      <c r="C5848" t="s">
        <v>98</v>
      </c>
      <c r="D5848">
        <v>2016</v>
      </c>
      <c r="E5848" t="s">
        <v>1102</v>
      </c>
      <c r="F5848" t="s">
        <v>367</v>
      </c>
      <c r="H5848">
        <v>10483</v>
      </c>
      <c r="I5848">
        <v>6114</v>
      </c>
      <c r="J5848">
        <v>9300</v>
      </c>
      <c r="K5848">
        <v>6114</v>
      </c>
      <c r="L5848">
        <v>100</v>
      </c>
      <c r="M5848">
        <v>88.72</v>
      </c>
      <c r="N5848">
        <f>COUNTIF(Cod_Mun_Norte!B:B,DADOS_SNIS_Minas!A5848)</f>
        <v>0</v>
      </c>
    </row>
    <row r="5849" spans="1:14" x14ac:dyDescent="0.2">
      <c r="A5849">
        <v>312050</v>
      </c>
      <c r="B5849" t="s">
        <v>161</v>
      </c>
      <c r="C5849" t="s">
        <v>98</v>
      </c>
      <c r="D5849">
        <v>2015</v>
      </c>
      <c r="E5849" t="s">
        <v>1103</v>
      </c>
      <c r="F5849" t="s">
        <v>99</v>
      </c>
      <c r="H5849">
        <v>10484</v>
      </c>
      <c r="I5849">
        <v>6115</v>
      </c>
      <c r="J5849">
        <v>8178</v>
      </c>
      <c r="K5849">
        <v>6100</v>
      </c>
      <c r="L5849">
        <v>99.8</v>
      </c>
      <c r="M5849">
        <v>78</v>
      </c>
      <c r="N5849">
        <f>COUNTIF(Cod_Mun_Norte!B:B,DADOS_SNIS_Minas!A5849)</f>
        <v>0</v>
      </c>
    </row>
    <row r="5850" spans="1:14" x14ac:dyDescent="0.2">
      <c r="A5850">
        <v>312050</v>
      </c>
      <c r="B5850" t="s">
        <v>161</v>
      </c>
      <c r="C5850" t="s">
        <v>98</v>
      </c>
      <c r="D5850">
        <v>2014</v>
      </c>
      <c r="E5850" t="s">
        <v>1102</v>
      </c>
      <c r="F5850" t="s">
        <v>367</v>
      </c>
      <c r="H5850">
        <v>10485</v>
      </c>
      <c r="I5850">
        <v>6115</v>
      </c>
      <c r="J5850">
        <v>8157</v>
      </c>
      <c r="K5850">
        <v>6079</v>
      </c>
      <c r="L5850">
        <v>99.4</v>
      </c>
      <c r="M5850">
        <v>77.8</v>
      </c>
      <c r="N5850">
        <f>COUNTIF(Cod_Mun_Norte!B:B,DADOS_SNIS_Minas!A5850)</f>
        <v>0</v>
      </c>
    </row>
    <row r="5851" spans="1:14" x14ac:dyDescent="0.2">
      <c r="A5851">
        <v>312050</v>
      </c>
      <c r="B5851" t="s">
        <v>161</v>
      </c>
      <c r="C5851" t="s">
        <v>98</v>
      </c>
      <c r="D5851">
        <v>2013</v>
      </c>
      <c r="E5851" t="s">
        <v>1102</v>
      </c>
      <c r="F5851" t="s">
        <v>367</v>
      </c>
      <c r="H5851">
        <v>10486</v>
      </c>
      <c r="I5851">
        <v>6116</v>
      </c>
      <c r="J5851">
        <v>8080</v>
      </c>
      <c r="K5851">
        <v>6002</v>
      </c>
      <c r="L5851">
        <v>98.1</v>
      </c>
      <c r="M5851">
        <v>77.06</v>
      </c>
      <c r="N5851">
        <f>COUNTIF(Cod_Mun_Norte!B:B,DADOS_SNIS_Minas!A5851)</f>
        <v>0</v>
      </c>
    </row>
    <row r="5852" spans="1:14" x14ac:dyDescent="0.2">
      <c r="A5852">
        <v>312050</v>
      </c>
      <c r="B5852" t="s">
        <v>161</v>
      </c>
      <c r="C5852" t="s">
        <v>98</v>
      </c>
      <c r="D5852">
        <v>2012</v>
      </c>
      <c r="E5852" t="s">
        <v>1102</v>
      </c>
      <c r="F5852" t="s">
        <v>367</v>
      </c>
      <c r="H5852">
        <v>10191</v>
      </c>
      <c r="I5852">
        <v>5944</v>
      </c>
      <c r="J5852">
        <v>8050</v>
      </c>
      <c r="K5852">
        <v>5944</v>
      </c>
      <c r="L5852">
        <v>100</v>
      </c>
      <c r="M5852">
        <v>78.989999999999995</v>
      </c>
      <c r="N5852">
        <f>COUNTIF(Cod_Mun_Norte!B:B,DADOS_SNIS_Minas!A5852)</f>
        <v>0</v>
      </c>
    </row>
    <row r="5853" spans="1:14" x14ac:dyDescent="0.2">
      <c r="A5853">
        <v>312050</v>
      </c>
      <c r="B5853" t="s">
        <v>161</v>
      </c>
      <c r="C5853" t="s">
        <v>98</v>
      </c>
      <c r="D5853">
        <v>2011</v>
      </c>
      <c r="E5853" t="s">
        <v>1103</v>
      </c>
      <c r="F5853" t="s">
        <v>99</v>
      </c>
      <c r="H5853">
        <v>10201</v>
      </c>
      <c r="I5853">
        <v>5950</v>
      </c>
      <c r="J5853">
        <v>8000</v>
      </c>
      <c r="K5853">
        <v>5720</v>
      </c>
      <c r="L5853">
        <v>96.1</v>
      </c>
      <c r="M5853">
        <v>78.42</v>
      </c>
      <c r="N5853">
        <f>COUNTIF(Cod_Mun_Norte!B:B,DADOS_SNIS_Minas!A5853)</f>
        <v>0</v>
      </c>
    </row>
    <row r="5854" spans="1:14" x14ac:dyDescent="0.2">
      <c r="A5854">
        <v>312050</v>
      </c>
      <c r="B5854" t="s">
        <v>161</v>
      </c>
      <c r="C5854" t="s">
        <v>98</v>
      </c>
      <c r="D5854">
        <v>2010</v>
      </c>
      <c r="E5854" t="s">
        <v>1102</v>
      </c>
      <c r="F5854" t="s">
        <v>367</v>
      </c>
      <c r="H5854">
        <v>10210</v>
      </c>
      <c r="I5854">
        <v>5955</v>
      </c>
      <c r="J5854">
        <v>6955</v>
      </c>
      <c r="K5854">
        <v>5955</v>
      </c>
      <c r="L5854">
        <v>100</v>
      </c>
      <c r="M5854">
        <v>68.12</v>
      </c>
      <c r="N5854">
        <f>COUNTIF(Cod_Mun_Norte!B:B,DADOS_SNIS_Minas!A5854)</f>
        <v>0</v>
      </c>
    </row>
    <row r="5855" spans="1:14" x14ac:dyDescent="0.2">
      <c r="A5855">
        <v>312050</v>
      </c>
      <c r="B5855" t="s">
        <v>161</v>
      </c>
      <c r="C5855" t="s">
        <v>98</v>
      </c>
      <c r="D5855">
        <v>2009</v>
      </c>
      <c r="E5855" t="s">
        <v>1102</v>
      </c>
      <c r="F5855" t="s">
        <v>364</v>
      </c>
      <c r="H5855">
        <v>11478</v>
      </c>
      <c r="I5855">
        <v>6263</v>
      </c>
      <c r="J5855">
        <v>6963</v>
      </c>
      <c r="K5855">
        <v>6263</v>
      </c>
      <c r="L5855">
        <v>100</v>
      </c>
      <c r="M5855">
        <v>60.66</v>
      </c>
      <c r="N5855">
        <f>COUNTIF(Cod_Mun_Norte!B:B,DADOS_SNIS_Minas!A5855)</f>
        <v>0</v>
      </c>
    </row>
    <row r="5856" spans="1:14" x14ac:dyDescent="0.2">
      <c r="A5856">
        <v>312050</v>
      </c>
      <c r="B5856" t="s">
        <v>161</v>
      </c>
      <c r="C5856" t="s">
        <v>98</v>
      </c>
      <c r="D5856">
        <v>2008</v>
      </c>
      <c r="H5856">
        <v>11381</v>
      </c>
      <c r="I5856">
        <v>6210</v>
      </c>
      <c r="N5856">
        <f>COUNTIF(Cod_Mun_Norte!B:B,DADOS_SNIS_Minas!A5856)</f>
        <v>0</v>
      </c>
    </row>
    <row r="5857" spans="1:14" x14ac:dyDescent="0.2">
      <c r="A5857">
        <v>312050</v>
      </c>
      <c r="B5857" t="s">
        <v>161</v>
      </c>
      <c r="C5857" t="s">
        <v>98</v>
      </c>
      <c r="D5857">
        <v>2007</v>
      </c>
      <c r="H5857">
        <v>10955</v>
      </c>
      <c r="I5857">
        <v>5978</v>
      </c>
      <c r="N5857">
        <f>COUNTIF(Cod_Mun_Norte!B:B,DADOS_SNIS_Minas!A5857)</f>
        <v>0</v>
      </c>
    </row>
    <row r="5858" spans="1:14" x14ac:dyDescent="0.2">
      <c r="A5858">
        <v>312050</v>
      </c>
      <c r="B5858" t="s">
        <v>161</v>
      </c>
      <c r="C5858" t="s">
        <v>98</v>
      </c>
      <c r="D5858">
        <v>2006</v>
      </c>
      <c r="H5858">
        <v>10592</v>
      </c>
      <c r="I5858">
        <v>5624</v>
      </c>
      <c r="N5858">
        <f>COUNTIF(Cod_Mun_Norte!B:B,DADOS_SNIS_Minas!A5858)</f>
        <v>0</v>
      </c>
    </row>
    <row r="5859" spans="1:14" x14ac:dyDescent="0.2">
      <c r="A5859">
        <v>312050</v>
      </c>
      <c r="B5859" t="s">
        <v>161</v>
      </c>
      <c r="C5859" t="s">
        <v>98</v>
      </c>
      <c r="D5859">
        <v>2005</v>
      </c>
      <c r="H5859">
        <v>10553</v>
      </c>
      <c r="I5859">
        <v>5604</v>
      </c>
      <c r="N5859">
        <f>COUNTIF(Cod_Mun_Norte!B:B,DADOS_SNIS_Minas!A5859)</f>
        <v>0</v>
      </c>
    </row>
    <row r="5860" spans="1:14" x14ac:dyDescent="0.2">
      <c r="A5860">
        <v>312050</v>
      </c>
      <c r="B5860" t="s">
        <v>161</v>
      </c>
      <c r="C5860" t="s">
        <v>98</v>
      </c>
      <c r="D5860">
        <v>2004</v>
      </c>
      <c r="H5860">
        <v>10514</v>
      </c>
      <c r="I5860">
        <v>5583</v>
      </c>
      <c r="N5860">
        <f>COUNTIF(Cod_Mun_Norte!B:B,DADOS_SNIS_Minas!A5860)</f>
        <v>0</v>
      </c>
    </row>
    <row r="5861" spans="1:14" x14ac:dyDescent="0.2">
      <c r="A5861">
        <v>312050</v>
      </c>
      <c r="B5861" t="s">
        <v>161</v>
      </c>
      <c r="C5861" t="s">
        <v>98</v>
      </c>
      <c r="D5861">
        <v>2003</v>
      </c>
      <c r="H5861">
        <v>10444</v>
      </c>
      <c r="I5861">
        <v>5546</v>
      </c>
      <c r="N5861">
        <f>COUNTIF(Cod_Mun_Norte!B:B,DADOS_SNIS_Minas!A5861)</f>
        <v>0</v>
      </c>
    </row>
    <row r="5862" spans="1:14" x14ac:dyDescent="0.2">
      <c r="A5862">
        <v>312050</v>
      </c>
      <c r="B5862" t="s">
        <v>161</v>
      </c>
      <c r="C5862" t="s">
        <v>98</v>
      </c>
      <c r="D5862">
        <v>2002</v>
      </c>
      <c r="H5862">
        <v>10411</v>
      </c>
      <c r="I5862">
        <v>5528</v>
      </c>
      <c r="N5862">
        <f>COUNTIF(Cod_Mun_Norte!B:B,DADOS_SNIS_Minas!A5862)</f>
        <v>0</v>
      </c>
    </row>
    <row r="5863" spans="1:14" x14ac:dyDescent="0.2">
      <c r="A5863">
        <v>312050</v>
      </c>
      <c r="B5863" t="s">
        <v>161</v>
      </c>
      <c r="C5863" t="s">
        <v>98</v>
      </c>
      <c r="D5863">
        <v>2001</v>
      </c>
      <c r="H5863">
        <v>10366</v>
      </c>
      <c r="I5863">
        <v>5504</v>
      </c>
      <c r="N5863">
        <f>COUNTIF(Cod_Mun_Norte!B:B,DADOS_SNIS_Minas!A5863)</f>
        <v>0</v>
      </c>
    </row>
    <row r="5864" spans="1:14" x14ac:dyDescent="0.2">
      <c r="A5864">
        <v>312050</v>
      </c>
      <c r="B5864" t="s">
        <v>161</v>
      </c>
      <c r="C5864" t="s">
        <v>98</v>
      </c>
      <c r="D5864">
        <v>2000</v>
      </c>
      <c r="H5864">
        <v>10339</v>
      </c>
      <c r="I5864">
        <v>5490</v>
      </c>
      <c r="N5864">
        <f>COUNTIF(Cod_Mun_Norte!B:B,DADOS_SNIS_Minas!A5864)</f>
        <v>0</v>
      </c>
    </row>
    <row r="5865" spans="1:14" x14ac:dyDescent="0.2">
      <c r="A5865">
        <v>312050</v>
      </c>
      <c r="B5865" t="s">
        <v>161</v>
      </c>
      <c r="C5865" t="s">
        <v>98</v>
      </c>
      <c r="D5865">
        <v>1999</v>
      </c>
      <c r="H5865">
        <v>12479</v>
      </c>
      <c r="I5865">
        <v>5599</v>
      </c>
      <c r="N5865">
        <f>COUNTIF(Cod_Mun_Norte!B:B,DADOS_SNIS_Minas!A5865)</f>
        <v>0</v>
      </c>
    </row>
    <row r="5866" spans="1:14" x14ac:dyDescent="0.2">
      <c r="A5866">
        <v>312050</v>
      </c>
      <c r="B5866" t="s">
        <v>161</v>
      </c>
      <c r="C5866" t="s">
        <v>98</v>
      </c>
      <c r="D5866">
        <v>1998</v>
      </c>
      <c r="H5866">
        <v>12184</v>
      </c>
      <c r="I5866">
        <v>5466</v>
      </c>
      <c r="N5866">
        <f>COUNTIF(Cod_Mun_Norte!B:B,DADOS_SNIS_Minas!A5866)</f>
        <v>0</v>
      </c>
    </row>
    <row r="5867" spans="1:14" x14ac:dyDescent="0.2">
      <c r="A5867">
        <v>312050</v>
      </c>
      <c r="B5867" t="s">
        <v>161</v>
      </c>
      <c r="C5867" t="s">
        <v>98</v>
      </c>
      <c r="D5867">
        <v>1997</v>
      </c>
      <c r="H5867">
        <v>11890</v>
      </c>
      <c r="I5867">
        <v>5335</v>
      </c>
      <c r="N5867">
        <f>COUNTIF(Cod_Mun_Norte!B:B,DADOS_SNIS_Minas!A5867)</f>
        <v>0</v>
      </c>
    </row>
    <row r="5868" spans="1:14" x14ac:dyDescent="0.2">
      <c r="A5868">
        <v>312050</v>
      </c>
      <c r="B5868" t="s">
        <v>161</v>
      </c>
      <c r="C5868" t="s">
        <v>98</v>
      </c>
      <c r="D5868">
        <v>1996</v>
      </c>
      <c r="H5868">
        <v>11541</v>
      </c>
      <c r="I5868">
        <v>5178</v>
      </c>
      <c r="N5868">
        <f>COUNTIF(Cod_Mun_Norte!B:B,DADOS_SNIS_Minas!A5868)</f>
        <v>0</v>
      </c>
    </row>
    <row r="5869" spans="1:14" x14ac:dyDescent="0.2">
      <c r="A5869">
        <v>312050</v>
      </c>
      <c r="B5869" t="s">
        <v>161</v>
      </c>
      <c r="C5869" t="s">
        <v>98</v>
      </c>
      <c r="D5869">
        <v>1995</v>
      </c>
      <c r="H5869">
        <v>10356</v>
      </c>
      <c r="I5869">
        <v>4646</v>
      </c>
      <c r="N5869">
        <f>COUNTIF(Cod_Mun_Norte!B:B,DADOS_SNIS_Minas!A5869)</f>
        <v>0</v>
      </c>
    </row>
    <row r="5870" spans="1:14" x14ac:dyDescent="0.2">
      <c r="A5870">
        <v>312060</v>
      </c>
      <c r="B5870" t="s">
        <v>1104</v>
      </c>
      <c r="C5870" t="s">
        <v>98</v>
      </c>
      <c r="D5870">
        <v>2020</v>
      </c>
      <c r="E5870" t="s">
        <v>1105</v>
      </c>
      <c r="F5870" t="s">
        <v>357</v>
      </c>
      <c r="G5870" t="s">
        <v>383</v>
      </c>
      <c r="H5870">
        <v>5054</v>
      </c>
      <c r="I5870">
        <v>3165</v>
      </c>
      <c r="J5870">
        <v>3167</v>
      </c>
      <c r="K5870">
        <v>3165</v>
      </c>
      <c r="L5870">
        <v>100</v>
      </c>
      <c r="M5870">
        <v>62.66</v>
      </c>
      <c r="N5870">
        <f>COUNTIF(Cod_Mun_Norte!B:B,DADOS_SNIS_Minas!A5870)</f>
        <v>0</v>
      </c>
    </row>
    <row r="5871" spans="1:14" x14ac:dyDescent="0.2">
      <c r="A5871">
        <v>312060</v>
      </c>
      <c r="B5871" t="s">
        <v>1104</v>
      </c>
      <c r="C5871" t="s">
        <v>98</v>
      </c>
      <c r="D5871">
        <v>2019</v>
      </c>
      <c r="E5871" t="s">
        <v>1105</v>
      </c>
      <c r="F5871" t="s">
        <v>357</v>
      </c>
      <c r="G5871" t="s">
        <v>383</v>
      </c>
      <c r="H5871">
        <v>5034</v>
      </c>
      <c r="I5871">
        <v>3152</v>
      </c>
      <c r="J5871">
        <v>3124</v>
      </c>
      <c r="K5871">
        <v>3124</v>
      </c>
      <c r="L5871">
        <v>99.1</v>
      </c>
      <c r="M5871">
        <v>62.06</v>
      </c>
      <c r="N5871">
        <f>COUNTIF(Cod_Mun_Norte!B:B,DADOS_SNIS_Minas!A5871)</f>
        <v>0</v>
      </c>
    </row>
    <row r="5872" spans="1:14" x14ac:dyDescent="0.2">
      <c r="A5872">
        <v>312060</v>
      </c>
      <c r="B5872" t="s">
        <v>1104</v>
      </c>
      <c r="C5872" t="s">
        <v>98</v>
      </c>
      <c r="D5872">
        <v>2018</v>
      </c>
      <c r="E5872" t="s">
        <v>1106</v>
      </c>
      <c r="F5872" t="s">
        <v>357</v>
      </c>
      <c r="H5872">
        <v>5014</v>
      </c>
      <c r="I5872">
        <v>3140</v>
      </c>
      <c r="J5872">
        <v>3094</v>
      </c>
      <c r="K5872">
        <v>3094</v>
      </c>
      <c r="L5872">
        <v>98.5</v>
      </c>
      <c r="M5872">
        <v>61.71</v>
      </c>
      <c r="N5872">
        <f>COUNTIF(Cod_Mun_Norte!B:B,DADOS_SNIS_Minas!A5872)</f>
        <v>0</v>
      </c>
    </row>
    <row r="5873" spans="1:14" x14ac:dyDescent="0.2">
      <c r="A5873">
        <v>312060</v>
      </c>
      <c r="B5873" t="s">
        <v>1104</v>
      </c>
      <c r="C5873" t="s">
        <v>98</v>
      </c>
      <c r="D5873">
        <v>2017</v>
      </c>
      <c r="E5873" t="s">
        <v>1106</v>
      </c>
      <c r="F5873" t="s">
        <v>357</v>
      </c>
      <c r="H5873">
        <v>5057</v>
      </c>
      <c r="I5873">
        <v>3167</v>
      </c>
      <c r="J5873">
        <v>3064</v>
      </c>
      <c r="K5873">
        <v>3064</v>
      </c>
      <c r="L5873">
        <v>96.8</v>
      </c>
      <c r="M5873">
        <v>60.59</v>
      </c>
      <c r="N5873">
        <f>COUNTIF(Cod_Mun_Norte!B:B,DADOS_SNIS_Minas!A5873)</f>
        <v>0</v>
      </c>
    </row>
    <row r="5874" spans="1:14" x14ac:dyDescent="0.2">
      <c r="A5874">
        <v>312060</v>
      </c>
      <c r="B5874" t="s">
        <v>1104</v>
      </c>
      <c r="C5874" t="s">
        <v>98</v>
      </c>
      <c r="D5874">
        <v>2016</v>
      </c>
      <c r="E5874" t="s">
        <v>1106</v>
      </c>
      <c r="F5874" t="s">
        <v>359</v>
      </c>
      <c r="H5874">
        <v>5036</v>
      </c>
      <c r="I5874">
        <v>3154</v>
      </c>
      <c r="J5874">
        <v>3092</v>
      </c>
      <c r="K5874">
        <v>3092</v>
      </c>
      <c r="L5874">
        <v>98</v>
      </c>
      <c r="M5874">
        <v>61.4</v>
      </c>
      <c r="N5874">
        <f>COUNTIF(Cod_Mun_Norte!B:B,DADOS_SNIS_Minas!A5874)</f>
        <v>0</v>
      </c>
    </row>
    <row r="5875" spans="1:14" x14ac:dyDescent="0.2">
      <c r="A5875">
        <v>312060</v>
      </c>
      <c r="B5875" t="s">
        <v>1104</v>
      </c>
      <c r="C5875" t="s">
        <v>98</v>
      </c>
      <c r="D5875">
        <v>2015</v>
      </c>
      <c r="E5875" t="s">
        <v>1106</v>
      </c>
      <c r="F5875" t="s">
        <v>359</v>
      </c>
      <c r="H5875">
        <v>5014</v>
      </c>
      <c r="I5875">
        <v>3140</v>
      </c>
      <c r="J5875">
        <v>3017</v>
      </c>
      <c r="K5875">
        <v>3017</v>
      </c>
      <c r="L5875">
        <v>96.1</v>
      </c>
      <c r="M5875">
        <v>60.17</v>
      </c>
      <c r="N5875">
        <f>COUNTIF(Cod_Mun_Norte!B:B,DADOS_SNIS_Minas!A5875)</f>
        <v>0</v>
      </c>
    </row>
    <row r="5876" spans="1:14" x14ac:dyDescent="0.2">
      <c r="A5876">
        <v>312060</v>
      </c>
      <c r="B5876" t="s">
        <v>1104</v>
      </c>
      <c r="C5876" t="s">
        <v>98</v>
      </c>
      <c r="D5876">
        <v>2014</v>
      </c>
      <c r="E5876" t="s">
        <v>1107</v>
      </c>
      <c r="F5876" t="s">
        <v>360</v>
      </c>
      <c r="H5876">
        <v>4991</v>
      </c>
      <c r="I5876">
        <v>3126</v>
      </c>
      <c r="J5876">
        <v>3126</v>
      </c>
      <c r="K5876">
        <v>3126</v>
      </c>
      <c r="L5876">
        <v>100</v>
      </c>
      <c r="M5876">
        <v>62.63</v>
      </c>
      <c r="N5876">
        <f>COUNTIF(Cod_Mun_Norte!B:B,DADOS_SNIS_Minas!A5876)</f>
        <v>0</v>
      </c>
    </row>
    <row r="5877" spans="1:14" x14ac:dyDescent="0.2">
      <c r="A5877">
        <v>312060</v>
      </c>
      <c r="B5877" t="s">
        <v>1104</v>
      </c>
      <c r="C5877" t="s">
        <v>98</v>
      </c>
      <c r="D5877">
        <v>2013</v>
      </c>
      <c r="E5877" t="s">
        <v>1108</v>
      </c>
      <c r="F5877" t="s">
        <v>364</v>
      </c>
      <c r="H5877">
        <v>4966</v>
      </c>
      <c r="I5877">
        <v>3110</v>
      </c>
      <c r="J5877">
        <v>3110</v>
      </c>
      <c r="K5877">
        <v>3110</v>
      </c>
      <c r="L5877">
        <v>100</v>
      </c>
      <c r="M5877">
        <v>62.63</v>
      </c>
      <c r="N5877">
        <f>COUNTIF(Cod_Mun_Norte!B:B,DADOS_SNIS_Minas!A5877)</f>
        <v>0</v>
      </c>
    </row>
    <row r="5878" spans="1:14" x14ac:dyDescent="0.2">
      <c r="A5878">
        <v>312060</v>
      </c>
      <c r="B5878" t="s">
        <v>1104</v>
      </c>
      <c r="C5878" t="s">
        <v>98</v>
      </c>
      <c r="D5878">
        <v>2012</v>
      </c>
      <c r="E5878" t="s">
        <v>1107</v>
      </c>
      <c r="F5878" t="s">
        <v>360</v>
      </c>
      <c r="H5878">
        <v>4800</v>
      </c>
      <c r="I5878">
        <v>3006</v>
      </c>
      <c r="J5878">
        <v>3006</v>
      </c>
      <c r="K5878">
        <v>3006</v>
      </c>
      <c r="L5878">
        <v>100</v>
      </c>
      <c r="M5878">
        <v>62.62</v>
      </c>
      <c r="N5878">
        <f>COUNTIF(Cod_Mun_Norte!B:B,DADOS_SNIS_Minas!A5878)</f>
        <v>0</v>
      </c>
    </row>
    <row r="5879" spans="1:14" x14ac:dyDescent="0.2">
      <c r="A5879">
        <v>312060</v>
      </c>
      <c r="B5879" t="s">
        <v>1104</v>
      </c>
      <c r="C5879" t="s">
        <v>98</v>
      </c>
      <c r="D5879">
        <v>2011</v>
      </c>
      <c r="E5879" t="s">
        <v>361</v>
      </c>
      <c r="F5879" t="s">
        <v>362</v>
      </c>
      <c r="H5879">
        <v>4779</v>
      </c>
      <c r="I5879">
        <v>2993</v>
      </c>
      <c r="J5879">
        <v>2993</v>
      </c>
      <c r="K5879">
        <v>2993</v>
      </c>
      <c r="L5879">
        <v>100</v>
      </c>
      <c r="M5879">
        <v>62.63</v>
      </c>
      <c r="N5879">
        <f>COUNTIF(Cod_Mun_Norte!B:B,DADOS_SNIS_Minas!A5879)</f>
        <v>0</v>
      </c>
    </row>
    <row r="5880" spans="1:14" x14ac:dyDescent="0.2">
      <c r="A5880">
        <v>312060</v>
      </c>
      <c r="B5880" t="s">
        <v>1104</v>
      </c>
      <c r="C5880" t="s">
        <v>98</v>
      </c>
      <c r="D5880">
        <v>2010</v>
      </c>
      <c r="E5880" t="s">
        <v>1107</v>
      </c>
      <c r="F5880" t="s">
        <v>360</v>
      </c>
      <c r="H5880">
        <v>4757</v>
      </c>
      <c r="I5880">
        <v>2979</v>
      </c>
      <c r="J5880">
        <v>2979</v>
      </c>
      <c r="K5880">
        <v>2979</v>
      </c>
      <c r="L5880">
        <v>100</v>
      </c>
      <c r="M5880">
        <v>62.62</v>
      </c>
      <c r="N5880">
        <f>COUNTIF(Cod_Mun_Norte!B:B,DADOS_SNIS_Minas!A5880)</f>
        <v>0</v>
      </c>
    </row>
    <row r="5881" spans="1:14" x14ac:dyDescent="0.2">
      <c r="A5881">
        <v>312060</v>
      </c>
      <c r="B5881" t="s">
        <v>1104</v>
      </c>
      <c r="C5881" t="s">
        <v>98</v>
      </c>
      <c r="D5881">
        <v>2009</v>
      </c>
      <c r="E5881" t="s">
        <v>361</v>
      </c>
      <c r="F5881" t="s">
        <v>362</v>
      </c>
      <c r="H5881">
        <v>4776</v>
      </c>
      <c r="I5881">
        <v>2736</v>
      </c>
      <c r="J5881">
        <v>3985</v>
      </c>
      <c r="K5881">
        <v>3985</v>
      </c>
      <c r="L5881">
        <v>100</v>
      </c>
      <c r="M5881">
        <v>83.44</v>
      </c>
      <c r="N5881">
        <f>COUNTIF(Cod_Mun_Norte!B:B,DADOS_SNIS_Minas!A5881)</f>
        <v>0</v>
      </c>
    </row>
    <row r="5882" spans="1:14" x14ac:dyDescent="0.2">
      <c r="A5882">
        <v>312060</v>
      </c>
      <c r="B5882" t="s">
        <v>1104</v>
      </c>
      <c r="C5882" t="s">
        <v>98</v>
      </c>
      <c r="D5882">
        <v>2008</v>
      </c>
      <c r="E5882" t="s">
        <v>361</v>
      </c>
      <c r="F5882" t="s">
        <v>362</v>
      </c>
      <c r="H5882">
        <v>4752</v>
      </c>
      <c r="I5882">
        <v>2722</v>
      </c>
      <c r="J5882">
        <v>3643</v>
      </c>
      <c r="K5882">
        <v>3643</v>
      </c>
      <c r="L5882">
        <v>100</v>
      </c>
      <c r="M5882">
        <v>76.66</v>
      </c>
      <c r="N5882">
        <f>COUNTIF(Cod_Mun_Norte!B:B,DADOS_SNIS_Minas!A5882)</f>
        <v>0</v>
      </c>
    </row>
    <row r="5883" spans="1:14" x14ac:dyDescent="0.2">
      <c r="A5883">
        <v>312060</v>
      </c>
      <c r="B5883" t="s">
        <v>1104</v>
      </c>
      <c r="C5883" t="s">
        <v>98</v>
      </c>
      <c r="D5883">
        <v>2007</v>
      </c>
      <c r="E5883" t="s">
        <v>361</v>
      </c>
      <c r="F5883" t="s">
        <v>362</v>
      </c>
      <c r="H5883">
        <v>4593</v>
      </c>
      <c r="I5883">
        <v>2631</v>
      </c>
      <c r="J5883">
        <v>3578</v>
      </c>
      <c r="K5883">
        <v>3578</v>
      </c>
      <c r="L5883">
        <v>100</v>
      </c>
      <c r="M5883">
        <v>77.900000000000006</v>
      </c>
      <c r="N5883">
        <f>COUNTIF(Cod_Mun_Norte!B:B,DADOS_SNIS_Minas!A5883)</f>
        <v>0</v>
      </c>
    </row>
    <row r="5884" spans="1:14" x14ac:dyDescent="0.2">
      <c r="A5884">
        <v>312060</v>
      </c>
      <c r="B5884" t="s">
        <v>1104</v>
      </c>
      <c r="C5884" t="s">
        <v>98</v>
      </c>
      <c r="D5884">
        <v>2006</v>
      </c>
      <c r="E5884" t="s">
        <v>361</v>
      </c>
      <c r="F5884" t="s">
        <v>362</v>
      </c>
      <c r="H5884">
        <v>4402</v>
      </c>
      <c r="I5884">
        <v>2213</v>
      </c>
      <c r="J5884">
        <v>3450</v>
      </c>
      <c r="K5884">
        <v>3450</v>
      </c>
      <c r="L5884">
        <v>100</v>
      </c>
      <c r="M5884">
        <v>78.37</v>
      </c>
      <c r="N5884">
        <f>COUNTIF(Cod_Mun_Norte!B:B,DADOS_SNIS_Minas!A5884)</f>
        <v>0</v>
      </c>
    </row>
    <row r="5885" spans="1:14" x14ac:dyDescent="0.2">
      <c r="A5885">
        <v>312060</v>
      </c>
      <c r="B5885" t="s">
        <v>1104</v>
      </c>
      <c r="C5885" t="s">
        <v>98</v>
      </c>
      <c r="D5885">
        <v>2005</v>
      </c>
      <c r="E5885" t="s">
        <v>361</v>
      </c>
      <c r="F5885" t="s">
        <v>362</v>
      </c>
      <c r="H5885">
        <v>4413</v>
      </c>
      <c r="I5885">
        <v>2219</v>
      </c>
      <c r="N5885">
        <f>COUNTIF(Cod_Mun_Norte!B:B,DADOS_SNIS_Minas!A5885)</f>
        <v>0</v>
      </c>
    </row>
    <row r="5886" spans="1:14" x14ac:dyDescent="0.2">
      <c r="A5886">
        <v>312060</v>
      </c>
      <c r="B5886" t="s">
        <v>1104</v>
      </c>
      <c r="C5886" t="s">
        <v>98</v>
      </c>
      <c r="D5886">
        <v>2004</v>
      </c>
      <c r="E5886" t="s">
        <v>361</v>
      </c>
      <c r="F5886" t="s">
        <v>362</v>
      </c>
      <c r="H5886">
        <v>4425</v>
      </c>
      <c r="I5886">
        <v>2225</v>
      </c>
      <c r="N5886">
        <f>COUNTIF(Cod_Mun_Norte!B:B,DADOS_SNIS_Minas!A5886)</f>
        <v>0</v>
      </c>
    </row>
    <row r="5887" spans="1:14" x14ac:dyDescent="0.2">
      <c r="A5887">
        <v>312060</v>
      </c>
      <c r="B5887" t="s">
        <v>1104</v>
      </c>
      <c r="C5887" t="s">
        <v>98</v>
      </c>
      <c r="D5887">
        <v>2003</v>
      </c>
      <c r="E5887" t="s">
        <v>361</v>
      </c>
      <c r="F5887" t="s">
        <v>362</v>
      </c>
      <c r="H5887">
        <v>4446</v>
      </c>
      <c r="I5887">
        <v>2235</v>
      </c>
      <c r="N5887">
        <f>COUNTIF(Cod_Mun_Norte!B:B,DADOS_SNIS_Minas!A5887)</f>
        <v>0</v>
      </c>
    </row>
    <row r="5888" spans="1:14" x14ac:dyDescent="0.2">
      <c r="A5888">
        <v>312060</v>
      </c>
      <c r="B5888" t="s">
        <v>1104</v>
      </c>
      <c r="C5888" t="s">
        <v>98</v>
      </c>
      <c r="D5888">
        <v>2002</v>
      </c>
      <c r="E5888" t="s">
        <v>361</v>
      </c>
      <c r="F5888" t="s">
        <v>362</v>
      </c>
      <c r="H5888">
        <v>4456</v>
      </c>
      <c r="I5888">
        <v>2240</v>
      </c>
      <c r="N5888">
        <f>COUNTIF(Cod_Mun_Norte!B:B,DADOS_SNIS_Minas!A5888)</f>
        <v>0</v>
      </c>
    </row>
    <row r="5889" spans="1:14" x14ac:dyDescent="0.2">
      <c r="A5889">
        <v>312060</v>
      </c>
      <c r="B5889" t="s">
        <v>1104</v>
      </c>
      <c r="C5889" t="s">
        <v>98</v>
      </c>
      <c r="D5889">
        <v>2001</v>
      </c>
      <c r="E5889" t="s">
        <v>361</v>
      </c>
      <c r="F5889" t="s">
        <v>362</v>
      </c>
      <c r="H5889">
        <v>4458</v>
      </c>
      <c r="I5889">
        <v>2241</v>
      </c>
      <c r="N5889">
        <f>COUNTIF(Cod_Mun_Norte!B:B,DADOS_SNIS_Minas!A5889)</f>
        <v>0</v>
      </c>
    </row>
    <row r="5890" spans="1:14" x14ac:dyDescent="0.2">
      <c r="A5890">
        <v>312060</v>
      </c>
      <c r="B5890" t="s">
        <v>1104</v>
      </c>
      <c r="C5890" t="s">
        <v>98</v>
      </c>
      <c r="D5890">
        <v>2000</v>
      </c>
      <c r="E5890" t="s">
        <v>361</v>
      </c>
      <c r="F5890" t="s">
        <v>362</v>
      </c>
      <c r="H5890">
        <v>4477</v>
      </c>
      <c r="I5890">
        <v>2251</v>
      </c>
      <c r="N5890">
        <f>COUNTIF(Cod_Mun_Norte!B:B,DADOS_SNIS_Minas!A5890)</f>
        <v>0</v>
      </c>
    </row>
    <row r="5891" spans="1:14" x14ac:dyDescent="0.2">
      <c r="A5891">
        <v>312060</v>
      </c>
      <c r="B5891" t="s">
        <v>1104</v>
      </c>
      <c r="C5891" t="s">
        <v>98</v>
      </c>
      <c r="D5891">
        <v>1999</v>
      </c>
      <c r="E5891" t="s">
        <v>361</v>
      </c>
      <c r="F5891" t="s">
        <v>362</v>
      </c>
      <c r="H5891">
        <v>4019</v>
      </c>
      <c r="I5891">
        <v>1846</v>
      </c>
      <c r="N5891">
        <f>COUNTIF(Cod_Mun_Norte!B:B,DADOS_SNIS_Minas!A5891)</f>
        <v>0</v>
      </c>
    </row>
    <row r="5892" spans="1:14" x14ac:dyDescent="0.2">
      <c r="A5892">
        <v>312060</v>
      </c>
      <c r="B5892" t="s">
        <v>1104</v>
      </c>
      <c r="C5892" t="s">
        <v>98</v>
      </c>
      <c r="D5892">
        <v>1998</v>
      </c>
      <c r="E5892" t="s">
        <v>361</v>
      </c>
      <c r="F5892" t="s">
        <v>362</v>
      </c>
      <c r="H5892">
        <v>4106</v>
      </c>
      <c r="I5892">
        <v>1886</v>
      </c>
      <c r="N5892">
        <f>COUNTIF(Cod_Mun_Norte!B:B,DADOS_SNIS_Minas!A5892)</f>
        <v>0</v>
      </c>
    </row>
    <row r="5893" spans="1:14" x14ac:dyDescent="0.2">
      <c r="A5893">
        <v>312060</v>
      </c>
      <c r="B5893" t="s">
        <v>1104</v>
      </c>
      <c r="C5893" t="s">
        <v>98</v>
      </c>
      <c r="D5893">
        <v>1997</v>
      </c>
      <c r="H5893">
        <v>4192</v>
      </c>
      <c r="I5893">
        <v>1925</v>
      </c>
      <c r="N5893">
        <f>COUNTIF(Cod_Mun_Norte!B:B,DADOS_SNIS_Minas!A5893)</f>
        <v>0</v>
      </c>
    </row>
    <row r="5894" spans="1:14" x14ac:dyDescent="0.2">
      <c r="A5894">
        <v>312060</v>
      </c>
      <c r="B5894" t="s">
        <v>1104</v>
      </c>
      <c r="C5894" t="s">
        <v>98</v>
      </c>
      <c r="D5894">
        <v>1996</v>
      </c>
      <c r="H5894">
        <v>4294</v>
      </c>
      <c r="I5894">
        <v>1972</v>
      </c>
      <c r="N5894">
        <f>COUNTIF(Cod_Mun_Norte!B:B,DADOS_SNIS_Minas!A5894)</f>
        <v>0</v>
      </c>
    </row>
    <row r="5895" spans="1:14" x14ac:dyDescent="0.2">
      <c r="A5895">
        <v>312060</v>
      </c>
      <c r="B5895" t="s">
        <v>1104</v>
      </c>
      <c r="C5895" t="s">
        <v>98</v>
      </c>
      <c r="D5895">
        <v>1995</v>
      </c>
      <c r="H5895">
        <v>4630</v>
      </c>
      <c r="I5895">
        <v>2126</v>
      </c>
      <c r="N5895">
        <f>COUNTIF(Cod_Mun_Norte!B:B,DADOS_SNIS_Minas!A5895)</f>
        <v>0</v>
      </c>
    </row>
    <row r="5896" spans="1:14" x14ac:dyDescent="0.2">
      <c r="A5896">
        <v>312070</v>
      </c>
      <c r="B5896" t="s">
        <v>1109</v>
      </c>
      <c r="C5896" t="s">
        <v>98</v>
      </c>
      <c r="D5896">
        <v>2020</v>
      </c>
      <c r="E5896" t="s">
        <v>1110</v>
      </c>
      <c r="F5896" t="s">
        <v>364</v>
      </c>
      <c r="G5896" t="s">
        <v>368</v>
      </c>
      <c r="H5896">
        <v>3639</v>
      </c>
      <c r="I5896">
        <v>3109</v>
      </c>
      <c r="J5896">
        <v>3155</v>
      </c>
      <c r="K5896">
        <v>3109</v>
      </c>
      <c r="L5896">
        <v>100</v>
      </c>
      <c r="M5896">
        <v>86.7</v>
      </c>
      <c r="N5896">
        <f>COUNTIF(Cod_Mun_Norte!B:B,DADOS_SNIS_Minas!A5896)</f>
        <v>0</v>
      </c>
    </row>
    <row r="5897" spans="1:14" x14ac:dyDescent="0.2">
      <c r="A5897">
        <v>312070</v>
      </c>
      <c r="B5897" t="s">
        <v>1109</v>
      </c>
      <c r="C5897" t="s">
        <v>98</v>
      </c>
      <c r="D5897">
        <v>2019</v>
      </c>
      <c r="E5897" t="s">
        <v>1110</v>
      </c>
      <c r="F5897" t="s">
        <v>364</v>
      </c>
      <c r="G5897" t="s">
        <v>368</v>
      </c>
      <c r="H5897">
        <v>3626</v>
      </c>
      <c r="I5897">
        <v>3098</v>
      </c>
      <c r="J5897">
        <v>3098</v>
      </c>
      <c r="K5897">
        <v>3098</v>
      </c>
      <c r="L5897">
        <v>100</v>
      </c>
      <c r="M5897">
        <v>85.44</v>
      </c>
      <c r="N5897">
        <f>COUNTIF(Cod_Mun_Norte!B:B,DADOS_SNIS_Minas!A5897)</f>
        <v>0</v>
      </c>
    </row>
    <row r="5898" spans="1:14" x14ac:dyDescent="0.2">
      <c r="A5898">
        <v>312070</v>
      </c>
      <c r="B5898" t="s">
        <v>1109</v>
      </c>
      <c r="C5898" t="s">
        <v>98</v>
      </c>
      <c r="D5898">
        <v>2018</v>
      </c>
      <c r="E5898" t="s">
        <v>1111</v>
      </c>
      <c r="F5898" t="s">
        <v>357</v>
      </c>
      <c r="H5898">
        <v>4134</v>
      </c>
      <c r="I5898">
        <v>3532</v>
      </c>
      <c r="J5898">
        <v>3131</v>
      </c>
      <c r="K5898">
        <v>3131</v>
      </c>
      <c r="L5898">
        <v>88.7</v>
      </c>
      <c r="M5898">
        <v>75.739999999999995</v>
      </c>
      <c r="N5898">
        <f>COUNTIF(Cod_Mun_Norte!B:B,DADOS_SNIS_Minas!A5898)</f>
        <v>0</v>
      </c>
    </row>
    <row r="5899" spans="1:14" x14ac:dyDescent="0.2">
      <c r="A5899">
        <v>312070</v>
      </c>
      <c r="B5899" t="s">
        <v>1109</v>
      </c>
      <c r="C5899" t="s">
        <v>98</v>
      </c>
      <c r="D5899">
        <v>2017</v>
      </c>
      <c r="E5899" t="s">
        <v>361</v>
      </c>
      <c r="F5899" t="s">
        <v>362</v>
      </c>
      <c r="H5899">
        <v>4174</v>
      </c>
      <c r="I5899">
        <v>3566</v>
      </c>
      <c r="J5899">
        <v>3145</v>
      </c>
      <c r="K5899">
        <v>3145</v>
      </c>
      <c r="L5899">
        <v>88.2</v>
      </c>
      <c r="M5899">
        <v>75.349999999999994</v>
      </c>
      <c r="N5899">
        <f>COUNTIF(Cod_Mun_Norte!B:B,DADOS_SNIS_Minas!A5899)</f>
        <v>0</v>
      </c>
    </row>
    <row r="5900" spans="1:14" x14ac:dyDescent="0.2">
      <c r="A5900">
        <v>312070</v>
      </c>
      <c r="B5900" t="s">
        <v>1109</v>
      </c>
      <c r="C5900" t="s">
        <v>98</v>
      </c>
      <c r="D5900">
        <v>2016</v>
      </c>
      <c r="E5900" t="s">
        <v>1112</v>
      </c>
      <c r="F5900" t="s">
        <v>360</v>
      </c>
      <c r="H5900">
        <v>4158</v>
      </c>
      <c r="I5900">
        <v>3552</v>
      </c>
      <c r="J5900">
        <v>3140</v>
      </c>
      <c r="K5900">
        <v>3140</v>
      </c>
      <c r="L5900">
        <v>88.4</v>
      </c>
      <c r="M5900">
        <v>75.52</v>
      </c>
      <c r="N5900">
        <f>COUNTIF(Cod_Mun_Norte!B:B,DADOS_SNIS_Minas!A5900)</f>
        <v>0</v>
      </c>
    </row>
    <row r="5901" spans="1:14" x14ac:dyDescent="0.2">
      <c r="A5901">
        <v>312070</v>
      </c>
      <c r="B5901" t="s">
        <v>1109</v>
      </c>
      <c r="C5901" t="s">
        <v>98</v>
      </c>
      <c r="D5901">
        <v>2015</v>
      </c>
      <c r="E5901" t="s">
        <v>361</v>
      </c>
      <c r="F5901" t="s">
        <v>362</v>
      </c>
      <c r="H5901">
        <v>4140</v>
      </c>
      <c r="I5901">
        <v>3537</v>
      </c>
      <c r="J5901">
        <v>3126</v>
      </c>
      <c r="K5901">
        <v>3126</v>
      </c>
      <c r="L5901">
        <v>88.4</v>
      </c>
      <c r="M5901">
        <v>75.510000000000005</v>
      </c>
      <c r="N5901">
        <f>COUNTIF(Cod_Mun_Norte!B:B,DADOS_SNIS_Minas!A5901)</f>
        <v>0</v>
      </c>
    </row>
    <row r="5902" spans="1:14" x14ac:dyDescent="0.2">
      <c r="A5902">
        <v>312070</v>
      </c>
      <c r="B5902" t="s">
        <v>1109</v>
      </c>
      <c r="C5902" t="s">
        <v>98</v>
      </c>
      <c r="D5902">
        <v>2014</v>
      </c>
      <c r="E5902" t="s">
        <v>361</v>
      </c>
      <c r="F5902" t="s">
        <v>362</v>
      </c>
      <c r="H5902">
        <v>4122</v>
      </c>
      <c r="I5902">
        <v>3522</v>
      </c>
      <c r="J5902">
        <v>3522</v>
      </c>
      <c r="K5902">
        <v>3522</v>
      </c>
      <c r="L5902">
        <v>100</v>
      </c>
      <c r="M5902">
        <v>85.44</v>
      </c>
      <c r="N5902">
        <f>COUNTIF(Cod_Mun_Norte!B:B,DADOS_SNIS_Minas!A5902)</f>
        <v>0</v>
      </c>
    </row>
    <row r="5903" spans="1:14" x14ac:dyDescent="0.2">
      <c r="A5903">
        <v>312070</v>
      </c>
      <c r="B5903" t="s">
        <v>1109</v>
      </c>
      <c r="C5903" t="s">
        <v>98</v>
      </c>
      <c r="D5903">
        <v>2013</v>
      </c>
      <c r="E5903" t="s">
        <v>361</v>
      </c>
      <c r="F5903" t="s">
        <v>362</v>
      </c>
      <c r="H5903">
        <v>4103</v>
      </c>
      <c r="I5903">
        <v>3505</v>
      </c>
      <c r="J5903">
        <v>3505</v>
      </c>
      <c r="K5903">
        <v>3505</v>
      </c>
      <c r="L5903">
        <v>100</v>
      </c>
      <c r="M5903">
        <v>85.43</v>
      </c>
      <c r="N5903">
        <f>COUNTIF(Cod_Mun_Norte!B:B,DADOS_SNIS_Minas!A5903)</f>
        <v>0</v>
      </c>
    </row>
    <row r="5904" spans="1:14" x14ac:dyDescent="0.2">
      <c r="A5904">
        <v>312070</v>
      </c>
      <c r="B5904" t="s">
        <v>1109</v>
      </c>
      <c r="C5904" t="s">
        <v>98</v>
      </c>
      <c r="D5904">
        <v>2012</v>
      </c>
      <c r="E5904" t="s">
        <v>361</v>
      </c>
      <c r="F5904" t="s">
        <v>362</v>
      </c>
      <c r="H5904">
        <v>3967</v>
      </c>
      <c r="I5904">
        <v>3389</v>
      </c>
      <c r="J5904">
        <v>3389</v>
      </c>
      <c r="K5904">
        <v>3389</v>
      </c>
      <c r="L5904">
        <v>100</v>
      </c>
      <c r="M5904">
        <v>85.43</v>
      </c>
      <c r="N5904">
        <f>COUNTIF(Cod_Mun_Norte!B:B,DADOS_SNIS_Minas!A5904)</f>
        <v>0</v>
      </c>
    </row>
    <row r="5905" spans="1:14" x14ac:dyDescent="0.2">
      <c r="A5905">
        <v>312070</v>
      </c>
      <c r="B5905" t="s">
        <v>1109</v>
      </c>
      <c r="C5905" t="s">
        <v>98</v>
      </c>
      <c r="D5905">
        <v>2011</v>
      </c>
      <c r="E5905" t="s">
        <v>361</v>
      </c>
      <c r="F5905" t="s">
        <v>362</v>
      </c>
      <c r="H5905">
        <v>3951</v>
      </c>
      <c r="I5905">
        <v>3376</v>
      </c>
      <c r="J5905">
        <v>3376</v>
      </c>
      <c r="K5905">
        <v>3376</v>
      </c>
      <c r="L5905">
        <v>100</v>
      </c>
      <c r="M5905">
        <v>85.45</v>
      </c>
      <c r="N5905">
        <f>COUNTIF(Cod_Mun_Norte!B:B,DADOS_SNIS_Minas!A5905)</f>
        <v>0</v>
      </c>
    </row>
    <row r="5906" spans="1:14" x14ac:dyDescent="0.2">
      <c r="A5906">
        <v>312070</v>
      </c>
      <c r="B5906" t="s">
        <v>1109</v>
      </c>
      <c r="C5906" t="s">
        <v>98</v>
      </c>
      <c r="D5906">
        <v>2010</v>
      </c>
      <c r="E5906" t="s">
        <v>361</v>
      </c>
      <c r="F5906" t="s">
        <v>362</v>
      </c>
      <c r="H5906">
        <v>3934</v>
      </c>
      <c r="I5906">
        <v>3361</v>
      </c>
      <c r="J5906">
        <v>3361</v>
      </c>
      <c r="K5906">
        <v>3361</v>
      </c>
      <c r="L5906">
        <v>100</v>
      </c>
      <c r="M5906">
        <v>85.43</v>
      </c>
      <c r="N5906">
        <f>COUNTIF(Cod_Mun_Norte!B:B,DADOS_SNIS_Minas!A5906)</f>
        <v>0</v>
      </c>
    </row>
    <row r="5907" spans="1:14" x14ac:dyDescent="0.2">
      <c r="A5907">
        <v>312070</v>
      </c>
      <c r="B5907" t="s">
        <v>1109</v>
      </c>
      <c r="C5907" t="s">
        <v>98</v>
      </c>
      <c r="D5907">
        <v>2009</v>
      </c>
      <c r="E5907" t="s">
        <v>361</v>
      </c>
      <c r="F5907" t="s">
        <v>362</v>
      </c>
      <c r="H5907">
        <v>3897</v>
      </c>
      <c r="I5907">
        <v>3374</v>
      </c>
      <c r="J5907">
        <v>3733</v>
      </c>
      <c r="K5907">
        <v>3733</v>
      </c>
      <c r="L5907">
        <v>100</v>
      </c>
      <c r="M5907">
        <v>95.79</v>
      </c>
      <c r="N5907">
        <f>COUNTIF(Cod_Mun_Norte!B:B,DADOS_SNIS_Minas!A5907)</f>
        <v>0</v>
      </c>
    </row>
    <row r="5908" spans="1:14" x14ac:dyDescent="0.2">
      <c r="A5908">
        <v>312070</v>
      </c>
      <c r="B5908" t="s">
        <v>1109</v>
      </c>
      <c r="C5908" t="s">
        <v>98</v>
      </c>
      <c r="D5908">
        <v>2008</v>
      </c>
      <c r="E5908" t="s">
        <v>361</v>
      </c>
      <c r="F5908" t="s">
        <v>362</v>
      </c>
      <c r="H5908">
        <v>3884</v>
      </c>
      <c r="I5908">
        <v>3362</v>
      </c>
      <c r="J5908">
        <v>3766</v>
      </c>
      <c r="K5908">
        <v>3766</v>
      </c>
      <c r="L5908">
        <v>100</v>
      </c>
      <c r="M5908">
        <v>96.96</v>
      </c>
      <c r="N5908">
        <f>COUNTIF(Cod_Mun_Norte!B:B,DADOS_SNIS_Minas!A5908)</f>
        <v>0</v>
      </c>
    </row>
    <row r="5909" spans="1:14" x14ac:dyDescent="0.2">
      <c r="A5909">
        <v>312070</v>
      </c>
      <c r="B5909" t="s">
        <v>1109</v>
      </c>
      <c r="C5909" t="s">
        <v>98</v>
      </c>
      <c r="D5909">
        <v>2007</v>
      </c>
      <c r="E5909" t="s">
        <v>361</v>
      </c>
      <c r="F5909" t="s">
        <v>362</v>
      </c>
      <c r="H5909">
        <v>3760</v>
      </c>
      <c r="I5909">
        <v>3255</v>
      </c>
      <c r="J5909">
        <v>3620</v>
      </c>
      <c r="K5909">
        <v>3620</v>
      </c>
      <c r="L5909">
        <v>100</v>
      </c>
      <c r="M5909">
        <v>96.28</v>
      </c>
      <c r="N5909">
        <f>COUNTIF(Cod_Mun_Norte!B:B,DADOS_SNIS_Minas!A5909)</f>
        <v>0</v>
      </c>
    </row>
    <row r="5910" spans="1:14" x14ac:dyDescent="0.2">
      <c r="A5910">
        <v>312070</v>
      </c>
      <c r="B5910" t="s">
        <v>1109</v>
      </c>
      <c r="C5910" t="s">
        <v>98</v>
      </c>
      <c r="D5910">
        <v>2006</v>
      </c>
      <c r="E5910" t="s">
        <v>361</v>
      </c>
      <c r="F5910" t="s">
        <v>362</v>
      </c>
      <c r="H5910">
        <v>4202</v>
      </c>
      <c r="I5910">
        <v>3542</v>
      </c>
      <c r="J5910">
        <v>3484</v>
      </c>
      <c r="K5910">
        <v>3484</v>
      </c>
      <c r="L5910">
        <v>98.4</v>
      </c>
      <c r="M5910">
        <v>82.91</v>
      </c>
      <c r="N5910">
        <f>COUNTIF(Cod_Mun_Norte!B:B,DADOS_SNIS_Minas!A5910)</f>
        <v>0</v>
      </c>
    </row>
    <row r="5911" spans="1:14" x14ac:dyDescent="0.2">
      <c r="A5911">
        <v>312070</v>
      </c>
      <c r="B5911" t="s">
        <v>1109</v>
      </c>
      <c r="C5911" t="s">
        <v>98</v>
      </c>
      <c r="D5911">
        <v>2005</v>
      </c>
      <c r="E5911" t="s">
        <v>361</v>
      </c>
      <c r="F5911" t="s">
        <v>362</v>
      </c>
      <c r="H5911">
        <v>4128</v>
      </c>
      <c r="I5911">
        <v>3480</v>
      </c>
      <c r="J5911">
        <v>1934</v>
      </c>
      <c r="K5911">
        <v>1934</v>
      </c>
      <c r="L5911">
        <v>55.6</v>
      </c>
      <c r="M5911">
        <v>46.85</v>
      </c>
      <c r="N5911">
        <f>COUNTIF(Cod_Mun_Norte!B:B,DADOS_SNIS_Minas!A5911)</f>
        <v>0</v>
      </c>
    </row>
    <row r="5912" spans="1:14" x14ac:dyDescent="0.2">
      <c r="A5912">
        <v>312070</v>
      </c>
      <c r="B5912" t="s">
        <v>1109</v>
      </c>
      <c r="C5912" t="s">
        <v>98</v>
      </c>
      <c r="D5912">
        <v>2004</v>
      </c>
      <c r="E5912" t="s">
        <v>361</v>
      </c>
      <c r="F5912" t="s">
        <v>362</v>
      </c>
      <c r="H5912">
        <v>4055</v>
      </c>
      <c r="I5912">
        <v>3418</v>
      </c>
      <c r="N5912">
        <f>COUNTIF(Cod_Mun_Norte!B:B,DADOS_SNIS_Minas!A5912)</f>
        <v>0</v>
      </c>
    </row>
    <row r="5913" spans="1:14" x14ac:dyDescent="0.2">
      <c r="A5913">
        <v>312070</v>
      </c>
      <c r="B5913" t="s">
        <v>1109</v>
      </c>
      <c r="C5913" t="s">
        <v>98</v>
      </c>
      <c r="D5913">
        <v>2003</v>
      </c>
      <c r="E5913" t="s">
        <v>361</v>
      </c>
      <c r="F5913" t="s">
        <v>362</v>
      </c>
      <c r="H5913">
        <v>3921</v>
      </c>
      <c r="I5913">
        <v>3305</v>
      </c>
      <c r="N5913">
        <f>COUNTIF(Cod_Mun_Norte!B:B,DADOS_SNIS_Minas!A5913)</f>
        <v>0</v>
      </c>
    </row>
    <row r="5914" spans="1:14" x14ac:dyDescent="0.2">
      <c r="A5914">
        <v>312070</v>
      </c>
      <c r="B5914" t="s">
        <v>1109</v>
      </c>
      <c r="C5914" t="s">
        <v>98</v>
      </c>
      <c r="D5914">
        <v>2002</v>
      </c>
      <c r="E5914" t="s">
        <v>361</v>
      </c>
      <c r="F5914" t="s">
        <v>362</v>
      </c>
      <c r="H5914">
        <v>3857</v>
      </c>
      <c r="I5914">
        <v>3251</v>
      </c>
      <c r="N5914">
        <f>COUNTIF(Cod_Mun_Norte!B:B,DADOS_SNIS_Minas!A5914)</f>
        <v>0</v>
      </c>
    </row>
    <row r="5915" spans="1:14" x14ac:dyDescent="0.2">
      <c r="A5915">
        <v>312070</v>
      </c>
      <c r="B5915" t="s">
        <v>1109</v>
      </c>
      <c r="C5915" t="s">
        <v>98</v>
      </c>
      <c r="D5915">
        <v>2001</v>
      </c>
      <c r="E5915" t="s">
        <v>361</v>
      </c>
      <c r="F5915" t="s">
        <v>362</v>
      </c>
      <c r="H5915">
        <v>3873</v>
      </c>
      <c r="I5915">
        <v>3265</v>
      </c>
      <c r="N5915">
        <f>COUNTIF(Cod_Mun_Norte!B:B,DADOS_SNIS_Minas!A5915)</f>
        <v>0</v>
      </c>
    </row>
    <row r="5916" spans="1:14" x14ac:dyDescent="0.2">
      <c r="A5916">
        <v>312070</v>
      </c>
      <c r="B5916" t="s">
        <v>1109</v>
      </c>
      <c r="C5916" t="s">
        <v>98</v>
      </c>
      <c r="D5916">
        <v>2000</v>
      </c>
      <c r="E5916" t="s">
        <v>361</v>
      </c>
      <c r="F5916" t="s">
        <v>362</v>
      </c>
      <c r="H5916">
        <v>3720</v>
      </c>
      <c r="I5916">
        <v>3136</v>
      </c>
      <c r="N5916">
        <f>COUNTIF(Cod_Mun_Norte!B:B,DADOS_SNIS_Minas!A5916)</f>
        <v>0</v>
      </c>
    </row>
    <row r="5917" spans="1:14" x14ac:dyDescent="0.2">
      <c r="A5917">
        <v>312070</v>
      </c>
      <c r="B5917" t="s">
        <v>1109</v>
      </c>
      <c r="C5917" t="s">
        <v>98</v>
      </c>
      <c r="D5917">
        <v>1999</v>
      </c>
      <c r="E5917" t="s">
        <v>361</v>
      </c>
      <c r="F5917" t="s">
        <v>362</v>
      </c>
      <c r="H5917">
        <v>3340</v>
      </c>
      <c r="I5917">
        <v>2855</v>
      </c>
      <c r="N5917">
        <f>COUNTIF(Cod_Mun_Norte!B:B,DADOS_SNIS_Minas!A5917)</f>
        <v>0</v>
      </c>
    </row>
    <row r="5918" spans="1:14" x14ac:dyDescent="0.2">
      <c r="A5918">
        <v>312070</v>
      </c>
      <c r="B5918" t="s">
        <v>1109</v>
      </c>
      <c r="C5918" t="s">
        <v>98</v>
      </c>
      <c r="D5918">
        <v>1998</v>
      </c>
      <c r="E5918" t="s">
        <v>361</v>
      </c>
      <c r="F5918" t="s">
        <v>362</v>
      </c>
      <c r="H5918">
        <v>3310</v>
      </c>
      <c r="I5918">
        <v>2830</v>
      </c>
      <c r="N5918">
        <f>COUNTIF(Cod_Mun_Norte!B:B,DADOS_SNIS_Minas!A5918)</f>
        <v>0</v>
      </c>
    </row>
    <row r="5919" spans="1:14" x14ac:dyDescent="0.2">
      <c r="A5919">
        <v>312070</v>
      </c>
      <c r="B5919" t="s">
        <v>1109</v>
      </c>
      <c r="C5919" t="s">
        <v>98</v>
      </c>
      <c r="D5919">
        <v>1997</v>
      </c>
      <c r="H5919">
        <v>3280</v>
      </c>
      <c r="I5919">
        <v>2804</v>
      </c>
      <c r="N5919">
        <f>COUNTIF(Cod_Mun_Norte!B:B,DADOS_SNIS_Minas!A5919)</f>
        <v>0</v>
      </c>
    </row>
    <row r="5920" spans="1:14" x14ac:dyDescent="0.2">
      <c r="A5920">
        <v>312070</v>
      </c>
      <c r="B5920" t="s">
        <v>1109</v>
      </c>
      <c r="C5920" t="s">
        <v>98</v>
      </c>
      <c r="D5920">
        <v>1996</v>
      </c>
      <c r="H5920">
        <v>3245</v>
      </c>
      <c r="I5920">
        <v>2774</v>
      </c>
      <c r="N5920">
        <f>COUNTIF(Cod_Mun_Norte!B:B,DADOS_SNIS_Minas!A5920)</f>
        <v>0</v>
      </c>
    </row>
    <row r="5921" spans="1:14" x14ac:dyDescent="0.2">
      <c r="A5921">
        <v>312070</v>
      </c>
      <c r="B5921" t="s">
        <v>1109</v>
      </c>
      <c r="C5921" t="s">
        <v>98</v>
      </c>
      <c r="D5921">
        <v>1995</v>
      </c>
      <c r="H5921">
        <v>3169</v>
      </c>
      <c r="I5921">
        <v>2709</v>
      </c>
      <c r="N5921">
        <f>COUNTIF(Cod_Mun_Norte!B:B,DADOS_SNIS_Minas!A5921)</f>
        <v>0</v>
      </c>
    </row>
    <row r="5922" spans="1:14" x14ac:dyDescent="0.2">
      <c r="A5922">
        <v>312080</v>
      </c>
      <c r="B5922" t="s">
        <v>1113</v>
      </c>
      <c r="C5922" t="s">
        <v>98</v>
      </c>
      <c r="D5922">
        <v>2020</v>
      </c>
      <c r="E5922" t="s">
        <v>1114</v>
      </c>
      <c r="F5922" t="s">
        <v>367</v>
      </c>
      <c r="G5922" t="s">
        <v>368</v>
      </c>
      <c r="H5922">
        <v>15474</v>
      </c>
      <c r="I5922">
        <v>14090</v>
      </c>
      <c r="J5922">
        <v>13380</v>
      </c>
      <c r="K5922">
        <v>13380</v>
      </c>
      <c r="L5922">
        <v>95</v>
      </c>
      <c r="M5922">
        <v>86.47</v>
      </c>
      <c r="N5922">
        <f>COUNTIF(Cod_Mun_Norte!B:B,DADOS_SNIS_Minas!A5922)</f>
        <v>0</v>
      </c>
    </row>
    <row r="5923" spans="1:14" x14ac:dyDescent="0.2">
      <c r="A5923">
        <v>312080</v>
      </c>
      <c r="B5923" t="s">
        <v>1113</v>
      </c>
      <c r="C5923" t="s">
        <v>98</v>
      </c>
      <c r="D5923">
        <v>2019</v>
      </c>
      <c r="E5923" t="s">
        <v>1115</v>
      </c>
      <c r="F5923" t="s">
        <v>367</v>
      </c>
      <c r="G5923" t="s">
        <v>368</v>
      </c>
      <c r="H5923">
        <v>15417</v>
      </c>
      <c r="I5923">
        <v>14038</v>
      </c>
      <c r="J5923">
        <v>13107</v>
      </c>
      <c r="K5923">
        <v>13107</v>
      </c>
      <c r="L5923">
        <v>93.4</v>
      </c>
      <c r="M5923">
        <v>85.02</v>
      </c>
      <c r="N5923">
        <f>COUNTIF(Cod_Mun_Norte!B:B,DADOS_SNIS_Minas!A5923)</f>
        <v>0</v>
      </c>
    </row>
    <row r="5924" spans="1:14" x14ac:dyDescent="0.2">
      <c r="A5924">
        <v>312080</v>
      </c>
      <c r="B5924" t="s">
        <v>1113</v>
      </c>
      <c r="C5924" t="s">
        <v>98</v>
      </c>
      <c r="D5924">
        <v>2018</v>
      </c>
      <c r="E5924" t="s">
        <v>361</v>
      </c>
      <c r="F5924" t="s">
        <v>99</v>
      </c>
      <c r="H5924">
        <v>15358</v>
      </c>
      <c r="I5924">
        <v>13984</v>
      </c>
      <c r="J5924">
        <v>13066</v>
      </c>
      <c r="K5924">
        <v>13066</v>
      </c>
      <c r="L5924">
        <v>93.4</v>
      </c>
      <c r="M5924">
        <v>85.08</v>
      </c>
      <c r="N5924">
        <f>COUNTIF(Cod_Mun_Norte!B:B,DADOS_SNIS_Minas!A5924)</f>
        <v>0</v>
      </c>
    </row>
    <row r="5925" spans="1:14" x14ac:dyDescent="0.2">
      <c r="A5925">
        <v>312080</v>
      </c>
      <c r="B5925" t="s">
        <v>1113</v>
      </c>
      <c r="C5925" t="s">
        <v>98</v>
      </c>
      <c r="D5925">
        <v>2017</v>
      </c>
      <c r="E5925" t="s">
        <v>361</v>
      </c>
      <c r="F5925" t="s">
        <v>99</v>
      </c>
      <c r="H5925">
        <v>15497</v>
      </c>
      <c r="I5925">
        <v>14111</v>
      </c>
      <c r="J5925">
        <v>13057</v>
      </c>
      <c r="K5925">
        <v>13057</v>
      </c>
      <c r="L5925">
        <v>92.5</v>
      </c>
      <c r="M5925">
        <v>84.26</v>
      </c>
      <c r="N5925">
        <f>COUNTIF(Cod_Mun_Norte!B:B,DADOS_SNIS_Minas!A5925)</f>
        <v>0</v>
      </c>
    </row>
    <row r="5926" spans="1:14" x14ac:dyDescent="0.2">
      <c r="A5926">
        <v>312080</v>
      </c>
      <c r="B5926" t="s">
        <v>1113</v>
      </c>
      <c r="C5926" t="s">
        <v>98</v>
      </c>
      <c r="D5926">
        <v>2016</v>
      </c>
      <c r="E5926" t="s">
        <v>1115</v>
      </c>
      <c r="F5926" t="s">
        <v>367</v>
      </c>
      <c r="H5926">
        <v>15435</v>
      </c>
      <c r="I5926">
        <v>14055</v>
      </c>
      <c r="J5926">
        <v>13000</v>
      </c>
      <c r="K5926">
        <v>13000</v>
      </c>
      <c r="L5926">
        <v>92.5</v>
      </c>
      <c r="M5926">
        <v>84.22</v>
      </c>
      <c r="N5926">
        <f>COUNTIF(Cod_Mun_Norte!B:B,DADOS_SNIS_Minas!A5926)</f>
        <v>0</v>
      </c>
    </row>
    <row r="5927" spans="1:14" x14ac:dyDescent="0.2">
      <c r="A5927">
        <v>312080</v>
      </c>
      <c r="B5927" t="s">
        <v>1113</v>
      </c>
      <c r="C5927" t="s">
        <v>98</v>
      </c>
      <c r="D5927">
        <v>2015</v>
      </c>
      <c r="E5927" t="s">
        <v>1115</v>
      </c>
      <c r="F5927" t="s">
        <v>367</v>
      </c>
      <c r="H5927">
        <v>15369</v>
      </c>
      <c r="I5927">
        <v>13994</v>
      </c>
      <c r="J5927">
        <v>12950</v>
      </c>
      <c r="K5927">
        <v>12950</v>
      </c>
      <c r="L5927">
        <v>92.5</v>
      </c>
      <c r="M5927">
        <v>84.26</v>
      </c>
      <c r="N5927">
        <f>COUNTIF(Cod_Mun_Norte!B:B,DADOS_SNIS_Minas!A5927)</f>
        <v>0</v>
      </c>
    </row>
    <row r="5928" spans="1:14" x14ac:dyDescent="0.2">
      <c r="A5928">
        <v>312080</v>
      </c>
      <c r="B5928" t="s">
        <v>1113</v>
      </c>
      <c r="C5928" t="s">
        <v>98</v>
      </c>
      <c r="D5928">
        <v>2014</v>
      </c>
      <c r="E5928" t="s">
        <v>1115</v>
      </c>
      <c r="F5928" t="s">
        <v>367</v>
      </c>
      <c r="H5928">
        <v>15299</v>
      </c>
      <c r="I5928">
        <v>13931</v>
      </c>
      <c r="J5928">
        <v>13931</v>
      </c>
      <c r="K5928">
        <v>13931</v>
      </c>
      <c r="L5928">
        <v>100</v>
      </c>
      <c r="M5928">
        <v>91.06</v>
      </c>
      <c r="N5928">
        <f>COUNTIF(Cod_Mun_Norte!B:B,DADOS_SNIS_Minas!A5928)</f>
        <v>0</v>
      </c>
    </row>
    <row r="5929" spans="1:14" x14ac:dyDescent="0.2">
      <c r="A5929">
        <v>312080</v>
      </c>
      <c r="B5929" t="s">
        <v>1113</v>
      </c>
      <c r="C5929" t="s">
        <v>98</v>
      </c>
      <c r="D5929">
        <v>2013</v>
      </c>
      <c r="E5929" t="s">
        <v>1115</v>
      </c>
      <c r="F5929" t="s">
        <v>367</v>
      </c>
      <c r="H5929">
        <v>15227</v>
      </c>
      <c r="I5929">
        <v>13865</v>
      </c>
      <c r="J5929">
        <v>13865</v>
      </c>
      <c r="K5929">
        <v>13865</v>
      </c>
      <c r="L5929">
        <v>100</v>
      </c>
      <c r="M5929">
        <v>91.06</v>
      </c>
      <c r="N5929">
        <f>COUNTIF(Cod_Mun_Norte!B:B,DADOS_SNIS_Minas!A5929)</f>
        <v>0</v>
      </c>
    </row>
    <row r="5930" spans="1:14" x14ac:dyDescent="0.2">
      <c r="A5930">
        <v>312080</v>
      </c>
      <c r="B5930" t="s">
        <v>1113</v>
      </c>
      <c r="C5930" t="s">
        <v>98</v>
      </c>
      <c r="D5930">
        <v>2012</v>
      </c>
      <c r="E5930" t="s">
        <v>1115</v>
      </c>
      <c r="F5930" t="s">
        <v>367</v>
      </c>
      <c r="H5930">
        <v>14716</v>
      </c>
      <c r="I5930">
        <v>13400</v>
      </c>
      <c r="J5930">
        <v>13400</v>
      </c>
      <c r="K5930">
        <v>13400</v>
      </c>
      <c r="L5930">
        <v>100</v>
      </c>
      <c r="M5930">
        <v>91.06</v>
      </c>
      <c r="N5930">
        <f>COUNTIF(Cod_Mun_Norte!B:B,DADOS_SNIS_Minas!A5930)</f>
        <v>0</v>
      </c>
    </row>
    <row r="5931" spans="1:14" x14ac:dyDescent="0.2">
      <c r="A5931">
        <v>312080</v>
      </c>
      <c r="B5931" t="s">
        <v>1113</v>
      </c>
      <c r="C5931" t="s">
        <v>98</v>
      </c>
      <c r="D5931">
        <v>2011</v>
      </c>
      <c r="E5931" t="s">
        <v>361</v>
      </c>
      <c r="F5931" t="s">
        <v>99</v>
      </c>
      <c r="H5931">
        <v>14655</v>
      </c>
      <c r="I5931">
        <v>13344</v>
      </c>
      <c r="J5931">
        <v>13344</v>
      </c>
      <c r="K5931">
        <v>13344</v>
      </c>
      <c r="L5931">
        <v>100</v>
      </c>
      <c r="M5931">
        <v>91.05</v>
      </c>
      <c r="N5931">
        <f>COUNTIF(Cod_Mun_Norte!B:B,DADOS_SNIS_Minas!A5931)</f>
        <v>0</v>
      </c>
    </row>
    <row r="5932" spans="1:14" x14ac:dyDescent="0.2">
      <c r="A5932">
        <v>312080</v>
      </c>
      <c r="B5932" t="s">
        <v>1113</v>
      </c>
      <c r="C5932" t="s">
        <v>98</v>
      </c>
      <c r="D5932">
        <v>2010</v>
      </c>
      <c r="E5932" t="s">
        <v>361</v>
      </c>
      <c r="F5932" t="s">
        <v>99</v>
      </c>
      <c r="H5932">
        <v>14591</v>
      </c>
      <c r="I5932">
        <v>13286</v>
      </c>
      <c r="J5932">
        <v>13286</v>
      </c>
      <c r="K5932">
        <v>13286</v>
      </c>
      <c r="L5932">
        <v>100</v>
      </c>
      <c r="M5932">
        <v>91.06</v>
      </c>
      <c r="N5932">
        <f>COUNTIF(Cod_Mun_Norte!B:B,DADOS_SNIS_Minas!A5932)</f>
        <v>0</v>
      </c>
    </row>
    <row r="5933" spans="1:14" x14ac:dyDescent="0.2">
      <c r="A5933">
        <v>312080</v>
      </c>
      <c r="B5933" t="s">
        <v>1113</v>
      </c>
      <c r="C5933" t="s">
        <v>98</v>
      </c>
      <c r="D5933">
        <v>2009</v>
      </c>
      <c r="E5933" t="s">
        <v>361</v>
      </c>
      <c r="F5933" t="s">
        <v>362</v>
      </c>
      <c r="H5933">
        <v>15373</v>
      </c>
      <c r="I5933">
        <v>13837</v>
      </c>
      <c r="J5933">
        <v>15020</v>
      </c>
      <c r="K5933">
        <v>15020</v>
      </c>
      <c r="L5933">
        <v>100</v>
      </c>
      <c r="M5933">
        <v>97.7</v>
      </c>
      <c r="N5933">
        <f>COUNTIF(Cod_Mun_Norte!B:B,DADOS_SNIS_Minas!A5933)</f>
        <v>0</v>
      </c>
    </row>
    <row r="5934" spans="1:14" x14ac:dyDescent="0.2">
      <c r="A5934">
        <v>312080</v>
      </c>
      <c r="B5934" t="s">
        <v>1113</v>
      </c>
      <c r="C5934" t="s">
        <v>98</v>
      </c>
      <c r="D5934">
        <v>2008</v>
      </c>
      <c r="E5934" t="s">
        <v>361</v>
      </c>
      <c r="F5934" t="s">
        <v>362</v>
      </c>
      <c r="H5934">
        <v>15236</v>
      </c>
      <c r="I5934">
        <v>13714</v>
      </c>
      <c r="J5934">
        <v>14795</v>
      </c>
      <c r="K5934">
        <v>14795</v>
      </c>
      <c r="L5934">
        <v>100</v>
      </c>
      <c r="M5934">
        <v>97.11</v>
      </c>
      <c r="N5934">
        <f>COUNTIF(Cod_Mun_Norte!B:B,DADOS_SNIS_Minas!A5934)</f>
        <v>0</v>
      </c>
    </row>
    <row r="5935" spans="1:14" x14ac:dyDescent="0.2">
      <c r="A5935">
        <v>312080</v>
      </c>
      <c r="B5935" t="s">
        <v>1113</v>
      </c>
      <c r="C5935" t="s">
        <v>98</v>
      </c>
      <c r="D5935">
        <v>2007</v>
      </c>
      <c r="E5935" t="s">
        <v>361</v>
      </c>
      <c r="F5935" t="s">
        <v>362</v>
      </c>
      <c r="H5935">
        <v>14656</v>
      </c>
      <c r="I5935">
        <v>13192</v>
      </c>
      <c r="J5935">
        <v>14198</v>
      </c>
      <c r="K5935">
        <v>14198</v>
      </c>
      <c r="L5935">
        <v>100</v>
      </c>
      <c r="M5935">
        <v>96.87</v>
      </c>
      <c r="N5935">
        <f>COUNTIF(Cod_Mun_Norte!B:B,DADOS_SNIS_Minas!A5935)</f>
        <v>0</v>
      </c>
    </row>
    <row r="5936" spans="1:14" x14ac:dyDescent="0.2">
      <c r="A5936">
        <v>312080</v>
      </c>
      <c r="B5936" t="s">
        <v>1113</v>
      </c>
      <c r="C5936" t="s">
        <v>98</v>
      </c>
      <c r="D5936">
        <v>2006</v>
      </c>
      <c r="E5936" t="s">
        <v>361</v>
      </c>
      <c r="F5936" t="s">
        <v>362</v>
      </c>
      <c r="H5936">
        <v>15310</v>
      </c>
      <c r="I5936">
        <v>13504</v>
      </c>
      <c r="J5936">
        <v>13858</v>
      </c>
      <c r="K5936">
        <v>13858</v>
      </c>
      <c r="L5936">
        <v>100</v>
      </c>
      <c r="M5936">
        <v>90.52</v>
      </c>
      <c r="N5936">
        <f>COUNTIF(Cod_Mun_Norte!B:B,DADOS_SNIS_Minas!A5936)</f>
        <v>0</v>
      </c>
    </row>
    <row r="5937" spans="1:14" x14ac:dyDescent="0.2">
      <c r="A5937">
        <v>312080</v>
      </c>
      <c r="B5937" t="s">
        <v>1113</v>
      </c>
      <c r="C5937" t="s">
        <v>98</v>
      </c>
      <c r="D5937">
        <v>2005</v>
      </c>
      <c r="E5937" t="s">
        <v>361</v>
      </c>
      <c r="F5937" t="s">
        <v>362</v>
      </c>
      <c r="H5937">
        <v>15075</v>
      </c>
      <c r="I5937">
        <v>13296</v>
      </c>
      <c r="J5937">
        <v>13447</v>
      </c>
      <c r="K5937">
        <v>13447</v>
      </c>
      <c r="L5937">
        <v>100</v>
      </c>
      <c r="M5937">
        <v>89.2</v>
      </c>
      <c r="N5937">
        <f>COUNTIF(Cod_Mun_Norte!B:B,DADOS_SNIS_Minas!A5937)</f>
        <v>0</v>
      </c>
    </row>
    <row r="5938" spans="1:14" x14ac:dyDescent="0.2">
      <c r="A5938">
        <v>312080</v>
      </c>
      <c r="B5938" t="s">
        <v>1113</v>
      </c>
      <c r="C5938" t="s">
        <v>98</v>
      </c>
      <c r="D5938">
        <v>2004</v>
      </c>
      <c r="E5938" t="s">
        <v>361</v>
      </c>
      <c r="F5938" t="s">
        <v>362</v>
      </c>
      <c r="H5938">
        <v>14838</v>
      </c>
      <c r="I5938">
        <v>13087</v>
      </c>
      <c r="J5938">
        <v>12975</v>
      </c>
      <c r="K5938">
        <v>12975</v>
      </c>
      <c r="L5938">
        <v>99.1</v>
      </c>
      <c r="M5938">
        <v>87.44</v>
      </c>
      <c r="N5938">
        <f>COUNTIF(Cod_Mun_Norte!B:B,DADOS_SNIS_Minas!A5938)</f>
        <v>0</v>
      </c>
    </row>
    <row r="5939" spans="1:14" x14ac:dyDescent="0.2">
      <c r="A5939">
        <v>312080</v>
      </c>
      <c r="B5939" t="s">
        <v>1113</v>
      </c>
      <c r="C5939" t="s">
        <v>98</v>
      </c>
      <c r="D5939">
        <v>2003</v>
      </c>
      <c r="E5939" t="s">
        <v>361</v>
      </c>
      <c r="F5939" t="s">
        <v>362</v>
      </c>
      <c r="H5939">
        <v>14409</v>
      </c>
      <c r="I5939">
        <v>12709</v>
      </c>
      <c r="J5939">
        <v>12753</v>
      </c>
      <c r="K5939">
        <v>12753</v>
      </c>
      <c r="L5939">
        <v>100</v>
      </c>
      <c r="M5939">
        <v>88.51</v>
      </c>
      <c r="N5939">
        <f>COUNTIF(Cod_Mun_Norte!B:B,DADOS_SNIS_Minas!A5939)</f>
        <v>0</v>
      </c>
    </row>
    <row r="5940" spans="1:14" x14ac:dyDescent="0.2">
      <c r="A5940">
        <v>312080</v>
      </c>
      <c r="B5940" t="s">
        <v>1113</v>
      </c>
      <c r="C5940" t="s">
        <v>98</v>
      </c>
      <c r="D5940">
        <v>2002</v>
      </c>
      <c r="E5940" t="s">
        <v>361</v>
      </c>
      <c r="F5940" t="s">
        <v>362</v>
      </c>
      <c r="H5940">
        <v>14205</v>
      </c>
      <c r="I5940">
        <v>12529</v>
      </c>
      <c r="J5940">
        <v>12525</v>
      </c>
      <c r="K5940">
        <v>12525</v>
      </c>
      <c r="L5940">
        <v>100</v>
      </c>
      <c r="M5940">
        <v>88.17</v>
      </c>
      <c r="N5940">
        <f>COUNTIF(Cod_Mun_Norte!B:B,DADOS_SNIS_Minas!A5940)</f>
        <v>0</v>
      </c>
    </row>
    <row r="5941" spans="1:14" x14ac:dyDescent="0.2">
      <c r="A5941">
        <v>312080</v>
      </c>
      <c r="B5941" t="s">
        <v>1113</v>
      </c>
      <c r="C5941" t="s">
        <v>98</v>
      </c>
      <c r="D5941">
        <v>2001</v>
      </c>
      <c r="E5941" t="s">
        <v>361</v>
      </c>
      <c r="F5941" t="s">
        <v>362</v>
      </c>
      <c r="H5941">
        <v>14018</v>
      </c>
      <c r="I5941">
        <v>12364</v>
      </c>
      <c r="J5941">
        <v>12159</v>
      </c>
      <c r="K5941">
        <v>12159</v>
      </c>
      <c r="L5941">
        <v>98.3</v>
      </c>
      <c r="M5941">
        <v>86.74</v>
      </c>
      <c r="N5941">
        <f>COUNTIF(Cod_Mun_Norte!B:B,DADOS_SNIS_Minas!A5941)</f>
        <v>0</v>
      </c>
    </row>
    <row r="5942" spans="1:14" x14ac:dyDescent="0.2">
      <c r="A5942">
        <v>312080</v>
      </c>
      <c r="B5942" t="s">
        <v>1113</v>
      </c>
      <c r="C5942" t="s">
        <v>98</v>
      </c>
      <c r="D5942">
        <v>2000</v>
      </c>
      <c r="E5942" t="s">
        <v>361</v>
      </c>
      <c r="F5942" t="s">
        <v>362</v>
      </c>
      <c r="H5942">
        <v>13765</v>
      </c>
      <c r="I5942">
        <v>12141</v>
      </c>
      <c r="J5942">
        <v>11745</v>
      </c>
      <c r="L5942">
        <v>96.7</v>
      </c>
      <c r="N5942">
        <f>COUNTIF(Cod_Mun_Norte!B:B,DADOS_SNIS_Minas!A5942)</f>
        <v>0</v>
      </c>
    </row>
    <row r="5943" spans="1:14" x14ac:dyDescent="0.2">
      <c r="A5943">
        <v>312080</v>
      </c>
      <c r="B5943" t="s">
        <v>1113</v>
      </c>
      <c r="C5943" t="s">
        <v>98</v>
      </c>
      <c r="D5943">
        <v>1999</v>
      </c>
      <c r="E5943" t="s">
        <v>361</v>
      </c>
      <c r="F5943" t="s">
        <v>362</v>
      </c>
      <c r="H5943">
        <v>14143</v>
      </c>
      <c r="I5943">
        <v>12349</v>
      </c>
      <c r="N5943">
        <f>COUNTIF(Cod_Mun_Norte!B:B,DADOS_SNIS_Minas!A5943)</f>
        <v>0</v>
      </c>
    </row>
    <row r="5944" spans="1:14" x14ac:dyDescent="0.2">
      <c r="A5944">
        <v>312080</v>
      </c>
      <c r="B5944" t="s">
        <v>1113</v>
      </c>
      <c r="C5944" t="s">
        <v>98</v>
      </c>
      <c r="D5944">
        <v>1998</v>
      </c>
      <c r="E5944" t="s">
        <v>361</v>
      </c>
      <c r="F5944" t="s">
        <v>362</v>
      </c>
      <c r="H5944">
        <v>13809</v>
      </c>
      <c r="I5944">
        <v>12058</v>
      </c>
      <c r="N5944">
        <f>COUNTIF(Cod_Mun_Norte!B:B,DADOS_SNIS_Minas!A5944)</f>
        <v>0</v>
      </c>
    </row>
    <row r="5945" spans="1:14" x14ac:dyDescent="0.2">
      <c r="A5945">
        <v>312080</v>
      </c>
      <c r="B5945" t="s">
        <v>1113</v>
      </c>
      <c r="C5945" t="s">
        <v>98</v>
      </c>
      <c r="D5945">
        <v>1997</v>
      </c>
      <c r="H5945">
        <v>13475</v>
      </c>
      <c r="I5945">
        <v>11766</v>
      </c>
      <c r="N5945">
        <f>COUNTIF(Cod_Mun_Norte!B:B,DADOS_SNIS_Minas!A5945)</f>
        <v>0</v>
      </c>
    </row>
    <row r="5946" spans="1:14" x14ac:dyDescent="0.2">
      <c r="A5946">
        <v>312080</v>
      </c>
      <c r="B5946" t="s">
        <v>1113</v>
      </c>
      <c r="C5946" t="s">
        <v>98</v>
      </c>
      <c r="D5946">
        <v>1996</v>
      </c>
      <c r="H5946">
        <v>13080</v>
      </c>
      <c r="I5946">
        <v>11421</v>
      </c>
      <c r="N5946">
        <f>COUNTIF(Cod_Mun_Norte!B:B,DADOS_SNIS_Minas!A5946)</f>
        <v>0</v>
      </c>
    </row>
    <row r="5947" spans="1:14" x14ac:dyDescent="0.2">
      <c r="A5947">
        <v>312080</v>
      </c>
      <c r="B5947" t="s">
        <v>1113</v>
      </c>
      <c r="C5947" t="s">
        <v>98</v>
      </c>
      <c r="D5947">
        <v>1995</v>
      </c>
      <c r="H5947">
        <v>12093</v>
      </c>
      <c r="I5947">
        <v>10559</v>
      </c>
      <c r="N5947">
        <f>COUNTIF(Cod_Mun_Norte!B:B,DADOS_SNIS_Minas!A5947)</f>
        <v>0</v>
      </c>
    </row>
    <row r="5948" spans="1:14" x14ac:dyDescent="0.2">
      <c r="A5948">
        <v>312083</v>
      </c>
      <c r="B5948" t="s">
        <v>1116</v>
      </c>
      <c r="C5948" t="s">
        <v>98</v>
      </c>
      <c r="D5948">
        <v>2020</v>
      </c>
      <c r="E5948" t="s">
        <v>1117</v>
      </c>
      <c r="F5948" t="s">
        <v>357</v>
      </c>
      <c r="G5948" t="s">
        <v>383</v>
      </c>
      <c r="H5948">
        <v>5005</v>
      </c>
      <c r="I5948">
        <v>4155</v>
      </c>
      <c r="J5948">
        <v>767</v>
      </c>
      <c r="K5948">
        <v>767</v>
      </c>
      <c r="L5948">
        <v>18.5</v>
      </c>
      <c r="M5948">
        <v>15.32</v>
      </c>
      <c r="N5948">
        <f>COUNTIF(Cod_Mun_Norte!B:B,DADOS_SNIS_Minas!A5948)</f>
        <v>0</v>
      </c>
    </row>
    <row r="5949" spans="1:14" x14ac:dyDescent="0.2">
      <c r="A5949">
        <v>312083</v>
      </c>
      <c r="B5949" t="s">
        <v>1116</v>
      </c>
      <c r="C5949" t="s">
        <v>98</v>
      </c>
      <c r="D5949">
        <v>2019</v>
      </c>
      <c r="E5949" t="s">
        <v>1117</v>
      </c>
      <c r="F5949" t="s">
        <v>357</v>
      </c>
      <c r="G5949" t="s">
        <v>383</v>
      </c>
      <c r="H5949">
        <v>4982</v>
      </c>
      <c r="I5949">
        <v>4136</v>
      </c>
      <c r="J5949">
        <v>762</v>
      </c>
      <c r="K5949">
        <v>762</v>
      </c>
      <c r="L5949">
        <v>18.399999999999999</v>
      </c>
      <c r="M5949">
        <v>15.3</v>
      </c>
      <c r="N5949">
        <f>COUNTIF(Cod_Mun_Norte!B:B,DADOS_SNIS_Minas!A5949)</f>
        <v>0</v>
      </c>
    </row>
    <row r="5950" spans="1:14" x14ac:dyDescent="0.2">
      <c r="A5950">
        <v>312083</v>
      </c>
      <c r="B5950" t="s">
        <v>1116</v>
      </c>
      <c r="C5950" t="s">
        <v>98</v>
      </c>
      <c r="D5950">
        <v>2018</v>
      </c>
      <c r="E5950" t="s">
        <v>1118</v>
      </c>
      <c r="F5950" t="s">
        <v>357</v>
      </c>
      <c r="H5950">
        <v>4960</v>
      </c>
      <c r="I5950">
        <v>4117</v>
      </c>
      <c r="J5950">
        <v>756</v>
      </c>
      <c r="K5950">
        <v>756</v>
      </c>
      <c r="L5950">
        <v>18.399999999999999</v>
      </c>
      <c r="M5950">
        <v>15.24</v>
      </c>
      <c r="N5950">
        <f>COUNTIF(Cod_Mun_Norte!B:B,DADOS_SNIS_Minas!A5950)</f>
        <v>0</v>
      </c>
    </row>
    <row r="5951" spans="1:14" x14ac:dyDescent="0.2">
      <c r="A5951">
        <v>312083</v>
      </c>
      <c r="B5951" t="s">
        <v>1116</v>
      </c>
      <c r="C5951" t="s">
        <v>98</v>
      </c>
      <c r="D5951">
        <v>2017</v>
      </c>
      <c r="E5951" t="s">
        <v>1119</v>
      </c>
      <c r="F5951" t="s">
        <v>364</v>
      </c>
      <c r="H5951">
        <v>4995</v>
      </c>
      <c r="I5951">
        <v>4146</v>
      </c>
      <c r="J5951">
        <v>734</v>
      </c>
      <c r="K5951">
        <v>734</v>
      </c>
      <c r="L5951">
        <v>17.7</v>
      </c>
      <c r="M5951">
        <v>14.69</v>
      </c>
      <c r="N5951">
        <f>COUNTIF(Cod_Mun_Norte!B:B,DADOS_SNIS_Minas!A5951)</f>
        <v>0</v>
      </c>
    </row>
    <row r="5952" spans="1:14" x14ac:dyDescent="0.2">
      <c r="A5952">
        <v>312083</v>
      </c>
      <c r="B5952" t="s">
        <v>1116</v>
      </c>
      <c r="C5952" t="s">
        <v>98</v>
      </c>
      <c r="D5952">
        <v>2016</v>
      </c>
      <c r="E5952" t="s">
        <v>1118</v>
      </c>
      <c r="F5952" t="s">
        <v>359</v>
      </c>
      <c r="H5952">
        <v>4972</v>
      </c>
      <c r="I5952">
        <v>4127</v>
      </c>
      <c r="J5952">
        <v>736</v>
      </c>
      <c r="K5952">
        <v>736</v>
      </c>
      <c r="L5952">
        <v>17.8</v>
      </c>
      <c r="M5952">
        <v>14.8</v>
      </c>
      <c r="N5952">
        <f>COUNTIF(Cod_Mun_Norte!B:B,DADOS_SNIS_Minas!A5952)</f>
        <v>0</v>
      </c>
    </row>
    <row r="5953" spans="1:14" x14ac:dyDescent="0.2">
      <c r="A5953">
        <v>312083</v>
      </c>
      <c r="B5953" t="s">
        <v>1116</v>
      </c>
      <c r="C5953" t="s">
        <v>98</v>
      </c>
      <c r="D5953">
        <v>2015</v>
      </c>
      <c r="E5953" t="s">
        <v>1118</v>
      </c>
      <c r="F5953" t="s">
        <v>359</v>
      </c>
      <c r="H5953">
        <v>4947</v>
      </c>
      <c r="I5953">
        <v>4107</v>
      </c>
      <c r="J5953">
        <v>743</v>
      </c>
      <c r="K5953">
        <v>743</v>
      </c>
      <c r="L5953">
        <v>18.100000000000001</v>
      </c>
      <c r="M5953">
        <v>15.02</v>
      </c>
      <c r="N5953">
        <f>COUNTIF(Cod_Mun_Norte!B:B,DADOS_SNIS_Minas!A5953)</f>
        <v>0</v>
      </c>
    </row>
    <row r="5954" spans="1:14" x14ac:dyDescent="0.2">
      <c r="A5954">
        <v>312083</v>
      </c>
      <c r="B5954" t="s">
        <v>1116</v>
      </c>
      <c r="C5954" t="s">
        <v>98</v>
      </c>
      <c r="D5954">
        <v>2014</v>
      </c>
      <c r="E5954" t="s">
        <v>1118</v>
      </c>
      <c r="F5954" t="s">
        <v>359</v>
      </c>
      <c r="H5954">
        <v>4922</v>
      </c>
      <c r="I5954">
        <v>4086</v>
      </c>
      <c r="J5954">
        <v>994</v>
      </c>
      <c r="K5954">
        <v>994</v>
      </c>
      <c r="L5954">
        <v>24.3</v>
      </c>
      <c r="M5954">
        <v>20.2</v>
      </c>
      <c r="N5954">
        <f>COUNTIF(Cod_Mun_Norte!B:B,DADOS_SNIS_Minas!A5954)</f>
        <v>0</v>
      </c>
    </row>
    <row r="5955" spans="1:14" x14ac:dyDescent="0.2">
      <c r="A5955">
        <v>312083</v>
      </c>
      <c r="B5955" t="s">
        <v>1116</v>
      </c>
      <c r="C5955" t="s">
        <v>98</v>
      </c>
      <c r="D5955">
        <v>2013</v>
      </c>
      <c r="E5955" t="s">
        <v>1118</v>
      </c>
      <c r="F5955" t="s">
        <v>359</v>
      </c>
      <c r="H5955">
        <v>4895</v>
      </c>
      <c r="I5955">
        <v>4063</v>
      </c>
      <c r="J5955">
        <v>945</v>
      </c>
      <c r="K5955">
        <v>945</v>
      </c>
      <c r="L5955">
        <v>23.3</v>
      </c>
      <c r="M5955">
        <v>19.309999999999999</v>
      </c>
      <c r="N5955">
        <f>COUNTIF(Cod_Mun_Norte!B:B,DADOS_SNIS_Minas!A5955)</f>
        <v>0</v>
      </c>
    </row>
    <row r="5956" spans="1:14" x14ac:dyDescent="0.2">
      <c r="A5956">
        <v>312083</v>
      </c>
      <c r="B5956" t="s">
        <v>1116</v>
      </c>
      <c r="C5956" t="s">
        <v>98</v>
      </c>
      <c r="D5956">
        <v>2012</v>
      </c>
      <c r="E5956" t="s">
        <v>1118</v>
      </c>
      <c r="F5956" t="s">
        <v>359</v>
      </c>
      <c r="H5956">
        <v>4728</v>
      </c>
      <c r="I5956">
        <v>3925</v>
      </c>
      <c r="J5956">
        <v>894</v>
      </c>
      <c r="K5956">
        <v>894</v>
      </c>
      <c r="L5956">
        <v>22.8</v>
      </c>
      <c r="M5956">
        <v>18.91</v>
      </c>
      <c r="N5956">
        <f>COUNTIF(Cod_Mun_Norte!B:B,DADOS_SNIS_Minas!A5956)</f>
        <v>0</v>
      </c>
    </row>
    <row r="5957" spans="1:14" x14ac:dyDescent="0.2">
      <c r="A5957">
        <v>312083</v>
      </c>
      <c r="B5957" t="s">
        <v>1116</v>
      </c>
      <c r="C5957" t="s">
        <v>98</v>
      </c>
      <c r="D5957">
        <v>2011</v>
      </c>
      <c r="E5957" t="s">
        <v>1118</v>
      </c>
      <c r="F5957" t="s">
        <v>359</v>
      </c>
      <c r="H5957">
        <v>4705</v>
      </c>
      <c r="I5957">
        <v>3906</v>
      </c>
      <c r="J5957">
        <v>876</v>
      </c>
      <c r="K5957">
        <v>876</v>
      </c>
      <c r="L5957">
        <v>22.4</v>
      </c>
      <c r="M5957">
        <v>18.62</v>
      </c>
      <c r="N5957">
        <f>COUNTIF(Cod_Mun_Norte!B:B,DADOS_SNIS_Minas!A5957)</f>
        <v>0</v>
      </c>
    </row>
    <row r="5958" spans="1:14" x14ac:dyDescent="0.2">
      <c r="A5958">
        <v>312083</v>
      </c>
      <c r="B5958" t="s">
        <v>1116</v>
      </c>
      <c r="C5958" t="s">
        <v>98</v>
      </c>
      <c r="D5958">
        <v>2010</v>
      </c>
      <c r="E5958" t="s">
        <v>361</v>
      </c>
      <c r="F5958" t="s">
        <v>362</v>
      </c>
      <c r="H5958">
        <v>4680</v>
      </c>
      <c r="I5958">
        <v>3885</v>
      </c>
      <c r="J5958">
        <v>900</v>
      </c>
      <c r="K5958">
        <v>900</v>
      </c>
      <c r="L5958">
        <v>23.2</v>
      </c>
      <c r="M5958">
        <v>19.23</v>
      </c>
      <c r="N5958">
        <f>COUNTIF(Cod_Mun_Norte!B:B,DADOS_SNIS_Minas!A5958)</f>
        <v>0</v>
      </c>
    </row>
    <row r="5959" spans="1:14" x14ac:dyDescent="0.2">
      <c r="A5959">
        <v>312083</v>
      </c>
      <c r="B5959" t="s">
        <v>1116</v>
      </c>
      <c r="C5959" t="s">
        <v>98</v>
      </c>
      <c r="D5959">
        <v>2009</v>
      </c>
      <c r="E5959" t="s">
        <v>361</v>
      </c>
      <c r="F5959" t="s">
        <v>362</v>
      </c>
      <c r="H5959">
        <v>4561</v>
      </c>
      <c r="I5959">
        <v>3688</v>
      </c>
      <c r="J5959">
        <v>879</v>
      </c>
      <c r="K5959">
        <v>879</v>
      </c>
      <c r="L5959">
        <v>23.8</v>
      </c>
      <c r="M5959">
        <v>19.27</v>
      </c>
      <c r="N5959">
        <f>COUNTIF(Cod_Mun_Norte!B:B,DADOS_SNIS_Minas!A5959)</f>
        <v>0</v>
      </c>
    </row>
    <row r="5960" spans="1:14" x14ac:dyDescent="0.2">
      <c r="A5960">
        <v>312083</v>
      </c>
      <c r="B5960" t="s">
        <v>1116</v>
      </c>
      <c r="C5960" t="s">
        <v>98</v>
      </c>
      <c r="D5960">
        <v>2008</v>
      </c>
      <c r="E5960" t="s">
        <v>361</v>
      </c>
      <c r="F5960" t="s">
        <v>362</v>
      </c>
      <c r="H5960">
        <v>4547</v>
      </c>
      <c r="I5960">
        <v>3677</v>
      </c>
      <c r="J5960">
        <v>885</v>
      </c>
      <c r="K5960">
        <v>885</v>
      </c>
      <c r="L5960">
        <v>24.1</v>
      </c>
      <c r="M5960">
        <v>19.46</v>
      </c>
      <c r="N5960">
        <f>COUNTIF(Cod_Mun_Norte!B:B,DADOS_SNIS_Minas!A5960)</f>
        <v>0</v>
      </c>
    </row>
    <row r="5961" spans="1:14" x14ac:dyDescent="0.2">
      <c r="A5961">
        <v>312083</v>
      </c>
      <c r="B5961" t="s">
        <v>1116</v>
      </c>
      <c r="C5961" t="s">
        <v>98</v>
      </c>
      <c r="D5961">
        <v>2007</v>
      </c>
      <c r="E5961" t="s">
        <v>361</v>
      </c>
      <c r="F5961" t="s">
        <v>362</v>
      </c>
      <c r="H5961">
        <v>4404</v>
      </c>
      <c r="I5961">
        <v>3561</v>
      </c>
      <c r="J5961">
        <v>906</v>
      </c>
      <c r="K5961">
        <v>906</v>
      </c>
      <c r="L5961">
        <v>25.4</v>
      </c>
      <c r="M5961">
        <v>20.57</v>
      </c>
      <c r="N5961">
        <f>COUNTIF(Cod_Mun_Norte!B:B,DADOS_SNIS_Minas!A5961)</f>
        <v>0</v>
      </c>
    </row>
    <row r="5962" spans="1:14" x14ac:dyDescent="0.2">
      <c r="A5962">
        <v>312083</v>
      </c>
      <c r="B5962" t="s">
        <v>1116</v>
      </c>
      <c r="C5962" t="s">
        <v>98</v>
      </c>
      <c r="D5962">
        <v>2006</v>
      </c>
      <c r="E5962" t="s">
        <v>361</v>
      </c>
      <c r="F5962" t="s">
        <v>362</v>
      </c>
      <c r="H5962">
        <v>4317</v>
      </c>
      <c r="I5962">
        <v>3215</v>
      </c>
      <c r="J5962">
        <v>781</v>
      </c>
      <c r="K5962">
        <v>781</v>
      </c>
      <c r="L5962">
        <v>24.3</v>
      </c>
      <c r="M5962">
        <v>18.09</v>
      </c>
      <c r="N5962">
        <f>COUNTIF(Cod_Mun_Norte!B:B,DADOS_SNIS_Minas!A5962)</f>
        <v>0</v>
      </c>
    </row>
    <row r="5963" spans="1:14" x14ac:dyDescent="0.2">
      <c r="A5963">
        <v>312083</v>
      </c>
      <c r="B5963" t="s">
        <v>1116</v>
      </c>
      <c r="C5963" t="s">
        <v>98</v>
      </c>
      <c r="D5963">
        <v>2005</v>
      </c>
      <c r="E5963" t="s">
        <v>361</v>
      </c>
      <c r="F5963" t="s">
        <v>362</v>
      </c>
      <c r="H5963">
        <v>4325</v>
      </c>
      <c r="I5963">
        <v>3221</v>
      </c>
      <c r="N5963">
        <f>COUNTIF(Cod_Mun_Norte!B:B,DADOS_SNIS_Minas!A5963)</f>
        <v>0</v>
      </c>
    </row>
    <row r="5964" spans="1:14" x14ac:dyDescent="0.2">
      <c r="A5964">
        <v>312083</v>
      </c>
      <c r="B5964" t="s">
        <v>1116</v>
      </c>
      <c r="C5964" t="s">
        <v>98</v>
      </c>
      <c r="D5964">
        <v>2004</v>
      </c>
      <c r="E5964" t="s">
        <v>361</v>
      </c>
      <c r="F5964" t="s">
        <v>362</v>
      </c>
      <c r="H5964">
        <v>4333</v>
      </c>
      <c r="I5964">
        <v>3227</v>
      </c>
      <c r="N5964">
        <f>COUNTIF(Cod_Mun_Norte!B:B,DADOS_SNIS_Minas!A5964)</f>
        <v>0</v>
      </c>
    </row>
    <row r="5965" spans="1:14" x14ac:dyDescent="0.2">
      <c r="A5965">
        <v>312083</v>
      </c>
      <c r="B5965" t="s">
        <v>1116</v>
      </c>
      <c r="C5965" t="s">
        <v>98</v>
      </c>
      <c r="D5965">
        <v>2003</v>
      </c>
      <c r="E5965" t="s">
        <v>361</v>
      </c>
      <c r="F5965" t="s">
        <v>362</v>
      </c>
      <c r="H5965">
        <v>4346</v>
      </c>
      <c r="I5965">
        <v>3236</v>
      </c>
      <c r="N5965">
        <f>COUNTIF(Cod_Mun_Norte!B:B,DADOS_SNIS_Minas!A5965)</f>
        <v>0</v>
      </c>
    </row>
    <row r="5966" spans="1:14" x14ac:dyDescent="0.2">
      <c r="A5966">
        <v>312083</v>
      </c>
      <c r="B5966" t="s">
        <v>1116</v>
      </c>
      <c r="C5966" t="s">
        <v>98</v>
      </c>
      <c r="D5966">
        <v>2002</v>
      </c>
      <c r="H5966">
        <v>4353</v>
      </c>
      <c r="I5966">
        <v>3242</v>
      </c>
      <c r="N5966">
        <f>COUNTIF(Cod_Mun_Norte!B:B,DADOS_SNIS_Minas!A5966)</f>
        <v>0</v>
      </c>
    </row>
    <row r="5967" spans="1:14" x14ac:dyDescent="0.2">
      <c r="A5967">
        <v>312083</v>
      </c>
      <c r="B5967" t="s">
        <v>1116</v>
      </c>
      <c r="C5967" t="s">
        <v>98</v>
      </c>
      <c r="D5967">
        <v>2001</v>
      </c>
      <c r="H5967">
        <v>4359</v>
      </c>
      <c r="I5967">
        <v>3246</v>
      </c>
      <c r="N5967">
        <f>COUNTIF(Cod_Mun_Norte!B:B,DADOS_SNIS_Minas!A5967)</f>
        <v>0</v>
      </c>
    </row>
    <row r="5968" spans="1:14" x14ac:dyDescent="0.2">
      <c r="A5968">
        <v>312083</v>
      </c>
      <c r="B5968" t="s">
        <v>1116</v>
      </c>
      <c r="C5968" t="s">
        <v>98</v>
      </c>
      <c r="D5968">
        <v>2000</v>
      </c>
      <c r="H5968">
        <v>4367</v>
      </c>
      <c r="I5968">
        <v>3252</v>
      </c>
      <c r="N5968">
        <f>COUNTIF(Cod_Mun_Norte!B:B,DADOS_SNIS_Minas!A5968)</f>
        <v>0</v>
      </c>
    </row>
    <row r="5969" spans="1:14" x14ac:dyDescent="0.2">
      <c r="A5969">
        <v>312083</v>
      </c>
      <c r="B5969" t="s">
        <v>1116</v>
      </c>
      <c r="C5969" t="s">
        <v>98</v>
      </c>
      <c r="D5969">
        <v>1999</v>
      </c>
      <c r="H5969">
        <v>4044</v>
      </c>
      <c r="I5969">
        <v>3011</v>
      </c>
      <c r="N5969">
        <f>COUNTIF(Cod_Mun_Norte!B:B,DADOS_SNIS_Minas!A5969)</f>
        <v>0</v>
      </c>
    </row>
    <row r="5970" spans="1:14" x14ac:dyDescent="0.2">
      <c r="A5970">
        <v>312083</v>
      </c>
      <c r="B5970" t="s">
        <v>1116</v>
      </c>
      <c r="C5970" t="s">
        <v>98</v>
      </c>
      <c r="D5970">
        <v>1998</v>
      </c>
      <c r="H5970">
        <v>4096</v>
      </c>
      <c r="I5970">
        <v>3050</v>
      </c>
      <c r="N5970">
        <f>COUNTIF(Cod_Mun_Norte!B:B,DADOS_SNIS_Minas!A5970)</f>
        <v>0</v>
      </c>
    </row>
    <row r="5971" spans="1:14" x14ac:dyDescent="0.2">
      <c r="A5971">
        <v>312083</v>
      </c>
      <c r="B5971" t="s">
        <v>1116</v>
      </c>
      <c r="C5971" t="s">
        <v>98</v>
      </c>
      <c r="D5971">
        <v>1997</v>
      </c>
      <c r="H5971">
        <v>4148</v>
      </c>
      <c r="I5971">
        <v>3089</v>
      </c>
      <c r="N5971">
        <f>COUNTIF(Cod_Mun_Norte!B:B,DADOS_SNIS_Minas!A5971)</f>
        <v>0</v>
      </c>
    </row>
    <row r="5972" spans="1:14" x14ac:dyDescent="0.2">
      <c r="A5972">
        <v>312087</v>
      </c>
      <c r="B5972" t="s">
        <v>16</v>
      </c>
      <c r="C5972" t="s">
        <v>98</v>
      </c>
      <c r="D5972">
        <v>2020</v>
      </c>
      <c r="E5972" t="s">
        <v>1120</v>
      </c>
      <c r="F5972" t="s">
        <v>357</v>
      </c>
      <c r="G5972" t="s">
        <v>383</v>
      </c>
      <c r="H5972">
        <v>7799</v>
      </c>
      <c r="I5972">
        <v>6585</v>
      </c>
      <c r="J5972">
        <v>5787</v>
      </c>
      <c r="K5972">
        <v>5787</v>
      </c>
      <c r="L5972">
        <v>87.9</v>
      </c>
      <c r="M5972">
        <v>74.2</v>
      </c>
      <c r="N5972">
        <f>COUNTIF(Cod_Mun_Norte!B:B,DADOS_SNIS_Minas!A5972)</f>
        <v>1</v>
      </c>
    </row>
    <row r="5973" spans="1:14" x14ac:dyDescent="0.2">
      <c r="A5973">
        <v>312087</v>
      </c>
      <c r="B5973" t="s">
        <v>16</v>
      </c>
      <c r="C5973" t="s">
        <v>98</v>
      </c>
      <c r="D5973">
        <v>2019</v>
      </c>
      <c r="E5973" t="s">
        <v>1121</v>
      </c>
      <c r="F5973" t="s">
        <v>364</v>
      </c>
      <c r="G5973" t="s">
        <v>368</v>
      </c>
      <c r="H5973">
        <v>7729</v>
      </c>
      <c r="I5973">
        <v>6526</v>
      </c>
      <c r="J5973">
        <v>5693</v>
      </c>
      <c r="K5973">
        <v>5693</v>
      </c>
      <c r="L5973">
        <v>87.2</v>
      </c>
      <c r="M5973">
        <v>73.66</v>
      </c>
      <c r="N5973">
        <f>COUNTIF(Cod_Mun_Norte!B:B,DADOS_SNIS_Minas!A5973)</f>
        <v>1</v>
      </c>
    </row>
    <row r="5974" spans="1:14" x14ac:dyDescent="0.2">
      <c r="A5974">
        <v>312087</v>
      </c>
      <c r="B5974" t="s">
        <v>16</v>
      </c>
      <c r="C5974" t="s">
        <v>98</v>
      </c>
      <c r="D5974">
        <v>2018</v>
      </c>
      <c r="E5974" t="s">
        <v>1121</v>
      </c>
      <c r="F5974" t="s">
        <v>364</v>
      </c>
      <c r="H5974">
        <v>7656</v>
      </c>
      <c r="I5974">
        <v>6464</v>
      </c>
      <c r="J5974">
        <v>5629</v>
      </c>
      <c r="K5974">
        <v>5629</v>
      </c>
      <c r="L5974">
        <v>87.1</v>
      </c>
      <c r="M5974">
        <v>73.52</v>
      </c>
      <c r="N5974">
        <f>COUNTIF(Cod_Mun_Norte!B:B,DADOS_SNIS_Minas!A5974)</f>
        <v>1</v>
      </c>
    </row>
    <row r="5975" spans="1:14" x14ac:dyDescent="0.2">
      <c r="A5975">
        <v>312087</v>
      </c>
      <c r="B5975" t="s">
        <v>16</v>
      </c>
      <c r="C5975" t="s">
        <v>98</v>
      </c>
      <c r="D5975">
        <v>2017</v>
      </c>
      <c r="E5975" t="s">
        <v>1121</v>
      </c>
      <c r="F5975" t="s">
        <v>364</v>
      </c>
      <c r="H5975">
        <v>7623</v>
      </c>
      <c r="I5975">
        <v>6436</v>
      </c>
      <c r="J5975">
        <v>5460</v>
      </c>
      <c r="K5975">
        <v>5460</v>
      </c>
      <c r="L5975">
        <v>84.8</v>
      </c>
      <c r="M5975">
        <v>71.63</v>
      </c>
      <c r="N5975">
        <f>COUNTIF(Cod_Mun_Norte!B:B,DADOS_SNIS_Minas!A5975)</f>
        <v>1</v>
      </c>
    </row>
    <row r="5976" spans="1:14" x14ac:dyDescent="0.2">
      <c r="A5976">
        <v>312087</v>
      </c>
      <c r="B5976" t="s">
        <v>16</v>
      </c>
      <c r="C5976" t="s">
        <v>98</v>
      </c>
      <c r="D5976">
        <v>2016</v>
      </c>
      <c r="E5976" t="s">
        <v>361</v>
      </c>
      <c r="F5976" t="s">
        <v>362</v>
      </c>
      <c r="H5976">
        <v>7559</v>
      </c>
      <c r="I5976">
        <v>6382</v>
      </c>
      <c r="J5976">
        <v>5381</v>
      </c>
      <c r="K5976">
        <v>5381</v>
      </c>
      <c r="L5976">
        <v>84.3</v>
      </c>
      <c r="M5976">
        <v>71.19</v>
      </c>
      <c r="N5976">
        <f>COUNTIF(Cod_Mun_Norte!B:B,DADOS_SNIS_Minas!A5976)</f>
        <v>1</v>
      </c>
    </row>
    <row r="5977" spans="1:14" x14ac:dyDescent="0.2">
      <c r="A5977">
        <v>312087</v>
      </c>
      <c r="B5977" t="s">
        <v>16</v>
      </c>
      <c r="C5977" t="s">
        <v>98</v>
      </c>
      <c r="D5977">
        <v>2015</v>
      </c>
      <c r="E5977" t="s">
        <v>361</v>
      </c>
      <c r="F5977" t="s">
        <v>362</v>
      </c>
      <c r="H5977">
        <v>7491</v>
      </c>
      <c r="I5977">
        <v>6325</v>
      </c>
      <c r="J5977">
        <v>5297</v>
      </c>
      <c r="K5977">
        <v>5297</v>
      </c>
      <c r="L5977">
        <v>83.8</v>
      </c>
      <c r="M5977">
        <v>70.709999999999994</v>
      </c>
      <c r="N5977">
        <f>COUNTIF(Cod_Mun_Norte!B:B,DADOS_SNIS_Minas!A5977)</f>
        <v>1</v>
      </c>
    </row>
    <row r="5978" spans="1:14" x14ac:dyDescent="0.2">
      <c r="A5978">
        <v>312087</v>
      </c>
      <c r="B5978" t="s">
        <v>16</v>
      </c>
      <c r="C5978" t="s">
        <v>98</v>
      </c>
      <c r="D5978">
        <v>2014</v>
      </c>
      <c r="E5978" t="s">
        <v>361</v>
      </c>
      <c r="F5978" t="s">
        <v>362</v>
      </c>
      <c r="H5978">
        <v>7420</v>
      </c>
      <c r="I5978">
        <v>6265</v>
      </c>
      <c r="J5978">
        <v>6265</v>
      </c>
      <c r="K5978">
        <v>6265</v>
      </c>
      <c r="L5978">
        <v>100</v>
      </c>
      <c r="M5978">
        <v>84.43</v>
      </c>
      <c r="N5978">
        <f>COUNTIF(Cod_Mun_Norte!B:B,DADOS_SNIS_Minas!A5978)</f>
        <v>1</v>
      </c>
    </row>
    <row r="5979" spans="1:14" x14ac:dyDescent="0.2">
      <c r="A5979">
        <v>312087</v>
      </c>
      <c r="B5979" t="s">
        <v>16</v>
      </c>
      <c r="C5979" t="s">
        <v>98</v>
      </c>
      <c r="D5979">
        <v>2013</v>
      </c>
      <c r="E5979" t="s">
        <v>361</v>
      </c>
      <c r="F5979" t="s">
        <v>362</v>
      </c>
      <c r="H5979">
        <v>7345</v>
      </c>
      <c r="I5979">
        <v>6202</v>
      </c>
      <c r="J5979">
        <v>6202</v>
      </c>
      <c r="K5979">
        <v>6202</v>
      </c>
      <c r="L5979">
        <v>100</v>
      </c>
      <c r="M5979">
        <v>84.44</v>
      </c>
      <c r="N5979">
        <f>COUNTIF(Cod_Mun_Norte!B:B,DADOS_SNIS_Minas!A5979)</f>
        <v>1</v>
      </c>
    </row>
    <row r="5980" spans="1:14" x14ac:dyDescent="0.2">
      <c r="A5980">
        <v>312087</v>
      </c>
      <c r="B5980" t="s">
        <v>16</v>
      </c>
      <c r="C5980" t="s">
        <v>98</v>
      </c>
      <c r="D5980">
        <v>2012</v>
      </c>
      <c r="E5980" t="s">
        <v>361</v>
      </c>
      <c r="F5980" t="s">
        <v>362</v>
      </c>
      <c r="H5980">
        <v>7055</v>
      </c>
      <c r="I5980">
        <v>5957</v>
      </c>
      <c r="J5980">
        <v>5957</v>
      </c>
      <c r="K5980">
        <v>5957</v>
      </c>
      <c r="L5980">
        <v>100</v>
      </c>
      <c r="M5980">
        <v>84.44</v>
      </c>
      <c r="N5980">
        <f>COUNTIF(Cod_Mun_Norte!B:B,DADOS_SNIS_Minas!A5980)</f>
        <v>1</v>
      </c>
    </row>
    <row r="5981" spans="1:14" x14ac:dyDescent="0.2">
      <c r="A5981">
        <v>312087</v>
      </c>
      <c r="B5981" t="s">
        <v>16</v>
      </c>
      <c r="C5981" t="s">
        <v>98</v>
      </c>
      <c r="D5981">
        <v>2011</v>
      </c>
      <c r="E5981" t="s">
        <v>1121</v>
      </c>
      <c r="F5981" t="s">
        <v>364</v>
      </c>
      <c r="H5981">
        <v>6986</v>
      </c>
      <c r="I5981">
        <v>5899</v>
      </c>
      <c r="J5981">
        <v>5578</v>
      </c>
      <c r="K5981">
        <v>5578</v>
      </c>
      <c r="L5981">
        <v>94.6</v>
      </c>
      <c r="M5981">
        <v>79.849999999999994</v>
      </c>
      <c r="N5981">
        <f>COUNTIF(Cod_Mun_Norte!B:B,DADOS_SNIS_Minas!A5981)</f>
        <v>1</v>
      </c>
    </row>
    <row r="5982" spans="1:14" x14ac:dyDescent="0.2">
      <c r="A5982">
        <v>312087</v>
      </c>
      <c r="B5982" t="s">
        <v>16</v>
      </c>
      <c r="C5982" t="s">
        <v>98</v>
      </c>
      <c r="D5982">
        <v>2010</v>
      </c>
      <c r="E5982" t="s">
        <v>361</v>
      </c>
      <c r="F5982" t="s">
        <v>362</v>
      </c>
      <c r="H5982">
        <v>6913</v>
      </c>
      <c r="I5982">
        <v>5837</v>
      </c>
      <c r="J5982">
        <v>5137</v>
      </c>
      <c r="K5982">
        <v>5137</v>
      </c>
      <c r="L5982">
        <v>88</v>
      </c>
      <c r="M5982">
        <v>74.31</v>
      </c>
      <c r="N5982">
        <f>COUNTIF(Cod_Mun_Norte!B:B,DADOS_SNIS_Minas!A5982)</f>
        <v>1</v>
      </c>
    </row>
    <row r="5983" spans="1:14" x14ac:dyDescent="0.2">
      <c r="A5983">
        <v>312087</v>
      </c>
      <c r="B5983" t="s">
        <v>16</v>
      </c>
      <c r="C5983" t="s">
        <v>98</v>
      </c>
      <c r="D5983">
        <v>2009</v>
      </c>
      <c r="E5983" t="s">
        <v>361</v>
      </c>
      <c r="F5983" t="s">
        <v>362</v>
      </c>
      <c r="H5983">
        <v>7376</v>
      </c>
      <c r="I5983">
        <v>6187</v>
      </c>
      <c r="J5983">
        <v>4763</v>
      </c>
      <c r="K5983">
        <v>4763</v>
      </c>
      <c r="L5983">
        <v>77</v>
      </c>
      <c r="M5983">
        <v>64.569999999999993</v>
      </c>
      <c r="N5983">
        <f>COUNTIF(Cod_Mun_Norte!B:B,DADOS_SNIS_Minas!A5983)</f>
        <v>1</v>
      </c>
    </row>
    <row r="5984" spans="1:14" x14ac:dyDescent="0.2">
      <c r="A5984">
        <v>312087</v>
      </c>
      <c r="B5984" t="s">
        <v>16</v>
      </c>
      <c r="C5984" t="s">
        <v>98</v>
      </c>
      <c r="D5984">
        <v>2008</v>
      </c>
      <c r="E5984" t="s">
        <v>361</v>
      </c>
      <c r="F5984" t="s">
        <v>362</v>
      </c>
      <c r="H5984">
        <v>7251</v>
      </c>
      <c r="I5984">
        <v>6083</v>
      </c>
      <c r="J5984">
        <v>4541</v>
      </c>
      <c r="K5984">
        <v>4541</v>
      </c>
      <c r="L5984">
        <v>74.7</v>
      </c>
      <c r="M5984">
        <v>62.63</v>
      </c>
      <c r="N5984">
        <f>COUNTIF(Cod_Mun_Norte!B:B,DADOS_SNIS_Minas!A5984)</f>
        <v>1</v>
      </c>
    </row>
    <row r="5985" spans="1:14" x14ac:dyDescent="0.2">
      <c r="A5985">
        <v>312087</v>
      </c>
      <c r="B5985" t="s">
        <v>16</v>
      </c>
      <c r="C5985" t="s">
        <v>98</v>
      </c>
      <c r="D5985">
        <v>2007</v>
      </c>
      <c r="E5985" t="s">
        <v>361</v>
      </c>
      <c r="F5985" t="s">
        <v>362</v>
      </c>
      <c r="H5985">
        <v>6907</v>
      </c>
      <c r="I5985">
        <v>5794</v>
      </c>
      <c r="J5985">
        <v>2930</v>
      </c>
      <c r="K5985">
        <v>2930</v>
      </c>
      <c r="L5985">
        <v>50.6</v>
      </c>
      <c r="M5985">
        <v>42.42</v>
      </c>
      <c r="N5985">
        <f>COUNTIF(Cod_Mun_Norte!B:B,DADOS_SNIS_Minas!A5985)</f>
        <v>1</v>
      </c>
    </row>
    <row r="5986" spans="1:14" x14ac:dyDescent="0.2">
      <c r="A5986">
        <v>312087</v>
      </c>
      <c r="B5986" t="s">
        <v>16</v>
      </c>
      <c r="C5986" t="s">
        <v>98</v>
      </c>
      <c r="D5986">
        <v>2006</v>
      </c>
      <c r="E5986" t="s">
        <v>361</v>
      </c>
      <c r="F5986" t="s">
        <v>362</v>
      </c>
      <c r="H5986">
        <v>6794</v>
      </c>
      <c r="I5986">
        <v>4056</v>
      </c>
      <c r="J5986">
        <v>2827</v>
      </c>
      <c r="K5986">
        <v>2827</v>
      </c>
      <c r="L5986">
        <v>69.7</v>
      </c>
      <c r="M5986">
        <v>41.61</v>
      </c>
      <c r="N5986">
        <f>COUNTIF(Cod_Mun_Norte!B:B,DADOS_SNIS_Minas!A5986)</f>
        <v>1</v>
      </c>
    </row>
    <row r="5987" spans="1:14" x14ac:dyDescent="0.2">
      <c r="A5987">
        <v>312087</v>
      </c>
      <c r="B5987" t="s">
        <v>16</v>
      </c>
      <c r="C5987" t="s">
        <v>98</v>
      </c>
      <c r="D5987">
        <v>2005</v>
      </c>
      <c r="E5987" t="s">
        <v>361</v>
      </c>
      <c r="F5987" t="s">
        <v>362</v>
      </c>
      <c r="H5987">
        <v>6669</v>
      </c>
      <c r="I5987">
        <v>3982</v>
      </c>
      <c r="N5987">
        <f>COUNTIF(Cod_Mun_Norte!B:B,DADOS_SNIS_Minas!A5987)</f>
        <v>1</v>
      </c>
    </row>
    <row r="5988" spans="1:14" x14ac:dyDescent="0.2">
      <c r="A5988">
        <v>312087</v>
      </c>
      <c r="B5988" t="s">
        <v>16</v>
      </c>
      <c r="C5988" t="s">
        <v>98</v>
      </c>
      <c r="D5988">
        <v>2004</v>
      </c>
      <c r="H5988">
        <v>6543</v>
      </c>
      <c r="I5988">
        <v>3906</v>
      </c>
      <c r="N5988">
        <f>COUNTIF(Cod_Mun_Norte!B:B,DADOS_SNIS_Minas!A5988)</f>
        <v>1</v>
      </c>
    </row>
    <row r="5989" spans="1:14" x14ac:dyDescent="0.2">
      <c r="A5989">
        <v>312087</v>
      </c>
      <c r="B5989" t="s">
        <v>16</v>
      </c>
      <c r="C5989" t="s">
        <v>98</v>
      </c>
      <c r="D5989">
        <v>2003</v>
      </c>
      <c r="H5989">
        <v>6315</v>
      </c>
      <c r="I5989">
        <v>3770</v>
      </c>
      <c r="N5989">
        <f>COUNTIF(Cod_Mun_Norte!B:B,DADOS_SNIS_Minas!A5989)</f>
        <v>1</v>
      </c>
    </row>
    <row r="5990" spans="1:14" x14ac:dyDescent="0.2">
      <c r="A5990">
        <v>312087</v>
      </c>
      <c r="B5990" t="s">
        <v>16</v>
      </c>
      <c r="C5990" t="s">
        <v>98</v>
      </c>
      <c r="D5990">
        <v>2002</v>
      </c>
      <c r="H5990">
        <v>6207</v>
      </c>
      <c r="I5990">
        <v>3706</v>
      </c>
      <c r="N5990">
        <f>COUNTIF(Cod_Mun_Norte!B:B,DADOS_SNIS_Minas!A5990)</f>
        <v>1</v>
      </c>
    </row>
    <row r="5991" spans="1:14" x14ac:dyDescent="0.2">
      <c r="A5991">
        <v>312087</v>
      </c>
      <c r="B5991" t="s">
        <v>16</v>
      </c>
      <c r="C5991" t="s">
        <v>98</v>
      </c>
      <c r="D5991">
        <v>2001</v>
      </c>
      <c r="H5991">
        <v>6102</v>
      </c>
      <c r="I5991">
        <v>3643</v>
      </c>
      <c r="N5991">
        <f>COUNTIF(Cod_Mun_Norte!B:B,DADOS_SNIS_Minas!A5991)</f>
        <v>1</v>
      </c>
    </row>
    <row r="5992" spans="1:14" x14ac:dyDescent="0.2">
      <c r="A5992">
        <v>312087</v>
      </c>
      <c r="B5992" t="s">
        <v>16</v>
      </c>
      <c r="C5992" t="s">
        <v>98</v>
      </c>
      <c r="D5992">
        <v>2000</v>
      </c>
      <c r="H5992">
        <v>5973</v>
      </c>
      <c r="I5992">
        <v>3566</v>
      </c>
      <c r="N5992">
        <f>COUNTIF(Cod_Mun_Norte!B:B,DADOS_SNIS_Minas!A5992)</f>
        <v>1</v>
      </c>
    </row>
    <row r="5993" spans="1:14" x14ac:dyDescent="0.2">
      <c r="A5993">
        <v>312087</v>
      </c>
      <c r="B5993" t="s">
        <v>16</v>
      </c>
      <c r="C5993" t="s">
        <v>98</v>
      </c>
      <c r="D5993">
        <v>1999</v>
      </c>
      <c r="H5993">
        <v>5322</v>
      </c>
      <c r="I5993">
        <v>3177</v>
      </c>
      <c r="N5993">
        <f>COUNTIF(Cod_Mun_Norte!B:B,DADOS_SNIS_Minas!A5993)</f>
        <v>1</v>
      </c>
    </row>
    <row r="5994" spans="1:14" x14ac:dyDescent="0.2">
      <c r="A5994">
        <v>312087</v>
      </c>
      <c r="B5994" t="s">
        <v>16</v>
      </c>
      <c r="C5994" t="s">
        <v>98</v>
      </c>
      <c r="D5994">
        <v>1998</v>
      </c>
      <c r="H5994">
        <v>5271</v>
      </c>
      <c r="I5994">
        <v>3147</v>
      </c>
      <c r="N5994">
        <f>COUNTIF(Cod_Mun_Norte!B:B,DADOS_SNIS_Minas!A5994)</f>
        <v>1</v>
      </c>
    </row>
    <row r="5995" spans="1:14" x14ac:dyDescent="0.2">
      <c r="A5995">
        <v>312087</v>
      </c>
      <c r="B5995" t="s">
        <v>16</v>
      </c>
      <c r="C5995" t="s">
        <v>98</v>
      </c>
      <c r="D5995">
        <v>1997</v>
      </c>
      <c r="H5995">
        <v>5220</v>
      </c>
      <c r="I5995">
        <v>3116</v>
      </c>
      <c r="N5995">
        <f>COUNTIF(Cod_Mun_Norte!B:B,DADOS_SNIS_Minas!A5995)</f>
        <v>1</v>
      </c>
    </row>
    <row r="5996" spans="1:14" x14ac:dyDescent="0.2">
      <c r="A5996">
        <v>312090</v>
      </c>
      <c r="B5996" t="s">
        <v>1122</v>
      </c>
      <c r="C5996" t="s">
        <v>98</v>
      </c>
      <c r="D5996">
        <v>2020</v>
      </c>
      <c r="E5996" t="s">
        <v>1123</v>
      </c>
      <c r="F5996" t="s">
        <v>367</v>
      </c>
      <c r="G5996" t="s">
        <v>368</v>
      </c>
      <c r="H5996">
        <v>80616</v>
      </c>
      <c r="I5996">
        <v>73190</v>
      </c>
      <c r="J5996">
        <v>69725</v>
      </c>
      <c r="K5996">
        <v>69725</v>
      </c>
      <c r="L5996">
        <v>95.3</v>
      </c>
      <c r="M5996">
        <v>86.49</v>
      </c>
      <c r="N5996">
        <f>COUNTIF(Cod_Mun_Norte!B:B,DADOS_SNIS_Minas!A5996)</f>
        <v>0</v>
      </c>
    </row>
    <row r="5997" spans="1:14" x14ac:dyDescent="0.2">
      <c r="A5997">
        <v>312090</v>
      </c>
      <c r="B5997" t="s">
        <v>1122</v>
      </c>
      <c r="C5997" t="s">
        <v>98</v>
      </c>
      <c r="D5997">
        <v>2019</v>
      </c>
      <c r="E5997" t="s">
        <v>1123</v>
      </c>
      <c r="F5997" t="s">
        <v>367</v>
      </c>
      <c r="G5997" t="s">
        <v>368</v>
      </c>
      <c r="H5997">
        <v>80129</v>
      </c>
      <c r="I5997">
        <v>72748</v>
      </c>
      <c r="J5997">
        <v>69010</v>
      </c>
      <c r="K5997">
        <v>69010</v>
      </c>
      <c r="L5997">
        <v>94.9</v>
      </c>
      <c r="M5997">
        <v>86.12</v>
      </c>
      <c r="N5997">
        <f>COUNTIF(Cod_Mun_Norte!B:B,DADOS_SNIS_Minas!A5997)</f>
        <v>0</v>
      </c>
    </row>
    <row r="5998" spans="1:14" x14ac:dyDescent="0.2">
      <c r="A5998">
        <v>312090</v>
      </c>
      <c r="B5998" t="s">
        <v>1122</v>
      </c>
      <c r="C5998" t="s">
        <v>98</v>
      </c>
      <c r="D5998">
        <v>2018</v>
      </c>
      <c r="E5998" t="s">
        <v>1123</v>
      </c>
      <c r="F5998" t="s">
        <v>367</v>
      </c>
      <c r="H5998">
        <v>79625</v>
      </c>
      <c r="I5998">
        <v>72290</v>
      </c>
      <c r="J5998">
        <v>68493</v>
      </c>
      <c r="K5998">
        <v>68493</v>
      </c>
      <c r="L5998">
        <v>94.8</v>
      </c>
      <c r="M5998">
        <v>86.02</v>
      </c>
      <c r="N5998">
        <f>COUNTIF(Cod_Mun_Norte!B:B,DADOS_SNIS_Minas!A5998)</f>
        <v>0</v>
      </c>
    </row>
    <row r="5999" spans="1:14" x14ac:dyDescent="0.2">
      <c r="A5999">
        <v>312090</v>
      </c>
      <c r="B5999" t="s">
        <v>1122</v>
      </c>
      <c r="C5999" t="s">
        <v>98</v>
      </c>
      <c r="D5999">
        <v>2017</v>
      </c>
      <c r="E5999" t="s">
        <v>1123</v>
      </c>
      <c r="F5999" t="s">
        <v>367</v>
      </c>
      <c r="H5999">
        <v>79878</v>
      </c>
      <c r="I5999">
        <v>72520</v>
      </c>
      <c r="J5999">
        <v>68275</v>
      </c>
      <c r="K5999">
        <v>68275</v>
      </c>
      <c r="L5999">
        <v>94.2</v>
      </c>
      <c r="M5999">
        <v>85.47</v>
      </c>
      <c r="N5999">
        <f>COUNTIF(Cod_Mun_Norte!B:B,DADOS_SNIS_Minas!A5999)</f>
        <v>0</v>
      </c>
    </row>
    <row r="6000" spans="1:14" x14ac:dyDescent="0.2">
      <c r="A6000">
        <v>312090</v>
      </c>
      <c r="B6000" t="s">
        <v>1122</v>
      </c>
      <c r="C6000" t="s">
        <v>98</v>
      </c>
      <c r="D6000">
        <v>2016</v>
      </c>
      <c r="E6000" t="s">
        <v>1123</v>
      </c>
      <c r="F6000" t="s">
        <v>367</v>
      </c>
      <c r="H6000">
        <v>79401</v>
      </c>
      <c r="I6000">
        <v>72087</v>
      </c>
      <c r="J6000">
        <v>68609</v>
      </c>
      <c r="K6000">
        <v>68609</v>
      </c>
      <c r="L6000">
        <v>95.2</v>
      </c>
      <c r="M6000">
        <v>86.41</v>
      </c>
      <c r="N6000">
        <f>COUNTIF(Cod_Mun_Norte!B:B,DADOS_SNIS_Minas!A6000)</f>
        <v>0</v>
      </c>
    </row>
    <row r="6001" spans="1:14" x14ac:dyDescent="0.2">
      <c r="A6001">
        <v>312090</v>
      </c>
      <c r="B6001" t="s">
        <v>1122</v>
      </c>
      <c r="C6001" t="s">
        <v>98</v>
      </c>
      <c r="D6001">
        <v>2015</v>
      </c>
      <c r="E6001" t="s">
        <v>1123</v>
      </c>
      <c r="F6001" t="s">
        <v>367</v>
      </c>
      <c r="H6001">
        <v>78900</v>
      </c>
      <c r="I6001">
        <v>71632</v>
      </c>
      <c r="J6001">
        <v>68221</v>
      </c>
      <c r="K6001">
        <v>68221</v>
      </c>
      <c r="L6001">
        <v>95.2</v>
      </c>
      <c r="M6001">
        <v>86.47</v>
      </c>
      <c r="N6001">
        <f>COUNTIF(Cod_Mun_Norte!B:B,DADOS_SNIS_Minas!A6001)</f>
        <v>0</v>
      </c>
    </row>
    <row r="6002" spans="1:14" x14ac:dyDescent="0.2">
      <c r="A6002">
        <v>312090</v>
      </c>
      <c r="B6002" t="s">
        <v>1122</v>
      </c>
      <c r="C6002" t="s">
        <v>98</v>
      </c>
      <c r="D6002">
        <v>2014</v>
      </c>
      <c r="E6002" t="s">
        <v>1123</v>
      </c>
      <c r="F6002" t="s">
        <v>367</v>
      </c>
      <c r="H6002">
        <v>78373</v>
      </c>
      <c r="I6002">
        <v>71153</v>
      </c>
      <c r="J6002">
        <v>71153</v>
      </c>
      <c r="K6002">
        <v>71153</v>
      </c>
      <c r="L6002">
        <v>100</v>
      </c>
      <c r="M6002">
        <v>90.79</v>
      </c>
      <c r="N6002">
        <f>COUNTIF(Cod_Mun_Norte!B:B,DADOS_SNIS_Minas!A6002)</f>
        <v>0</v>
      </c>
    </row>
    <row r="6003" spans="1:14" x14ac:dyDescent="0.2">
      <c r="A6003">
        <v>312090</v>
      </c>
      <c r="B6003" t="s">
        <v>1122</v>
      </c>
      <c r="C6003" t="s">
        <v>98</v>
      </c>
      <c r="D6003">
        <v>2013</v>
      </c>
      <c r="E6003" t="s">
        <v>1123</v>
      </c>
      <c r="F6003" t="s">
        <v>367</v>
      </c>
      <c r="H6003">
        <v>77824</v>
      </c>
      <c r="I6003">
        <v>70655</v>
      </c>
      <c r="J6003">
        <v>70655</v>
      </c>
      <c r="K6003">
        <v>70655</v>
      </c>
      <c r="L6003">
        <v>100</v>
      </c>
      <c r="M6003">
        <v>90.79</v>
      </c>
      <c r="N6003">
        <f>COUNTIF(Cod_Mun_Norte!B:B,DADOS_SNIS_Minas!A6003)</f>
        <v>0</v>
      </c>
    </row>
    <row r="6004" spans="1:14" x14ac:dyDescent="0.2">
      <c r="A6004">
        <v>312090</v>
      </c>
      <c r="B6004" t="s">
        <v>1122</v>
      </c>
      <c r="C6004" t="s">
        <v>98</v>
      </c>
      <c r="D6004">
        <v>2012</v>
      </c>
      <c r="E6004" t="s">
        <v>1123</v>
      </c>
      <c r="F6004" t="s">
        <v>367</v>
      </c>
      <c r="H6004">
        <v>75014</v>
      </c>
      <c r="I6004">
        <v>68104</v>
      </c>
      <c r="J6004">
        <v>68104</v>
      </c>
      <c r="K6004">
        <v>68104</v>
      </c>
      <c r="L6004">
        <v>100</v>
      </c>
      <c r="M6004">
        <v>90.79</v>
      </c>
      <c r="N6004">
        <f>COUNTIF(Cod_Mun_Norte!B:B,DADOS_SNIS_Minas!A6004)</f>
        <v>0</v>
      </c>
    </row>
    <row r="6005" spans="1:14" x14ac:dyDescent="0.2">
      <c r="A6005">
        <v>312090</v>
      </c>
      <c r="B6005" t="s">
        <v>1122</v>
      </c>
      <c r="C6005" t="s">
        <v>98</v>
      </c>
      <c r="D6005">
        <v>2011</v>
      </c>
      <c r="E6005" t="s">
        <v>1123</v>
      </c>
      <c r="F6005" t="s">
        <v>367</v>
      </c>
      <c r="H6005">
        <v>74734</v>
      </c>
      <c r="I6005">
        <v>67850</v>
      </c>
      <c r="J6005">
        <v>67850</v>
      </c>
      <c r="K6005">
        <v>67850</v>
      </c>
      <c r="L6005">
        <v>100</v>
      </c>
      <c r="M6005">
        <v>90.79</v>
      </c>
      <c r="N6005">
        <f>COUNTIF(Cod_Mun_Norte!B:B,DADOS_SNIS_Minas!A6005)</f>
        <v>0</v>
      </c>
    </row>
    <row r="6006" spans="1:14" x14ac:dyDescent="0.2">
      <c r="A6006">
        <v>312090</v>
      </c>
      <c r="B6006" t="s">
        <v>1122</v>
      </c>
      <c r="C6006" t="s">
        <v>98</v>
      </c>
      <c r="D6006">
        <v>2010</v>
      </c>
      <c r="E6006" t="s">
        <v>1123</v>
      </c>
      <c r="F6006" t="s">
        <v>367</v>
      </c>
      <c r="H6006">
        <v>74219</v>
      </c>
      <c r="I6006">
        <v>67382</v>
      </c>
      <c r="J6006">
        <v>67382</v>
      </c>
      <c r="K6006">
        <v>67382</v>
      </c>
      <c r="L6006">
        <v>100</v>
      </c>
      <c r="M6006">
        <v>90.79</v>
      </c>
      <c r="N6006">
        <f>COUNTIF(Cod_Mun_Norte!B:B,DADOS_SNIS_Minas!A6006)</f>
        <v>0</v>
      </c>
    </row>
    <row r="6007" spans="1:14" x14ac:dyDescent="0.2">
      <c r="A6007">
        <v>312090</v>
      </c>
      <c r="B6007" t="s">
        <v>1122</v>
      </c>
      <c r="C6007" t="s">
        <v>98</v>
      </c>
      <c r="D6007">
        <v>2009</v>
      </c>
      <c r="E6007" t="s">
        <v>1123</v>
      </c>
      <c r="F6007" t="s">
        <v>367</v>
      </c>
      <c r="H6007">
        <v>75051</v>
      </c>
      <c r="I6007">
        <v>67467</v>
      </c>
      <c r="J6007">
        <v>75292</v>
      </c>
      <c r="K6007">
        <v>75292</v>
      </c>
      <c r="L6007">
        <v>100</v>
      </c>
      <c r="M6007">
        <v>100</v>
      </c>
      <c r="N6007">
        <f>COUNTIF(Cod_Mun_Norte!B:B,DADOS_SNIS_Minas!A6007)</f>
        <v>0</v>
      </c>
    </row>
    <row r="6008" spans="1:14" x14ac:dyDescent="0.2">
      <c r="A6008">
        <v>312090</v>
      </c>
      <c r="B6008" t="s">
        <v>1122</v>
      </c>
      <c r="C6008" t="s">
        <v>98</v>
      </c>
      <c r="D6008">
        <v>2008</v>
      </c>
      <c r="E6008" t="s">
        <v>361</v>
      </c>
      <c r="F6008" t="s">
        <v>99</v>
      </c>
      <c r="H6008">
        <v>74409</v>
      </c>
      <c r="I6008">
        <v>66890</v>
      </c>
      <c r="J6008">
        <v>73155</v>
      </c>
      <c r="K6008">
        <v>73155</v>
      </c>
      <c r="L6008">
        <v>100</v>
      </c>
      <c r="M6008">
        <v>98.31</v>
      </c>
      <c r="N6008">
        <f>COUNTIF(Cod_Mun_Norte!B:B,DADOS_SNIS_Minas!A6008)</f>
        <v>0</v>
      </c>
    </row>
    <row r="6009" spans="1:14" x14ac:dyDescent="0.2">
      <c r="A6009">
        <v>312090</v>
      </c>
      <c r="B6009" t="s">
        <v>1122</v>
      </c>
      <c r="C6009" t="s">
        <v>98</v>
      </c>
      <c r="D6009">
        <v>2007</v>
      </c>
      <c r="E6009" t="s">
        <v>361</v>
      </c>
      <c r="F6009" t="s">
        <v>99</v>
      </c>
      <c r="H6009">
        <v>71611</v>
      </c>
      <c r="I6009">
        <v>64375</v>
      </c>
      <c r="J6009">
        <v>70565</v>
      </c>
      <c r="K6009">
        <v>70565</v>
      </c>
      <c r="L6009">
        <v>100</v>
      </c>
      <c r="M6009">
        <v>98.54</v>
      </c>
      <c r="N6009">
        <f>COUNTIF(Cod_Mun_Norte!B:B,DADOS_SNIS_Minas!A6009)</f>
        <v>0</v>
      </c>
    </row>
    <row r="6010" spans="1:14" x14ac:dyDescent="0.2">
      <c r="A6010">
        <v>312090</v>
      </c>
      <c r="B6010" t="s">
        <v>1122</v>
      </c>
      <c r="C6010" t="s">
        <v>98</v>
      </c>
      <c r="D6010">
        <v>2006</v>
      </c>
      <c r="E6010" t="s">
        <v>361</v>
      </c>
      <c r="F6010" t="s">
        <v>362</v>
      </c>
      <c r="H6010">
        <v>73792</v>
      </c>
      <c r="I6010">
        <v>64704</v>
      </c>
      <c r="J6010">
        <v>67851</v>
      </c>
      <c r="K6010">
        <v>67851</v>
      </c>
      <c r="L6010">
        <v>100</v>
      </c>
      <c r="M6010">
        <v>91.95</v>
      </c>
      <c r="N6010">
        <f>COUNTIF(Cod_Mun_Norte!B:B,DADOS_SNIS_Minas!A6010)</f>
        <v>0</v>
      </c>
    </row>
    <row r="6011" spans="1:14" x14ac:dyDescent="0.2">
      <c r="A6011">
        <v>312090</v>
      </c>
      <c r="B6011" t="s">
        <v>1122</v>
      </c>
      <c r="C6011" t="s">
        <v>98</v>
      </c>
      <c r="D6011">
        <v>2005</v>
      </c>
      <c r="E6011" t="s">
        <v>361</v>
      </c>
      <c r="F6011" t="s">
        <v>362</v>
      </c>
      <c r="H6011">
        <v>72835</v>
      </c>
      <c r="I6011">
        <v>63864</v>
      </c>
      <c r="J6011">
        <v>61819</v>
      </c>
      <c r="K6011">
        <v>61819</v>
      </c>
      <c r="L6011">
        <v>96.8</v>
      </c>
      <c r="M6011">
        <v>84.88</v>
      </c>
      <c r="N6011">
        <f>COUNTIF(Cod_Mun_Norte!B:B,DADOS_SNIS_Minas!A6011)</f>
        <v>0</v>
      </c>
    </row>
    <row r="6012" spans="1:14" x14ac:dyDescent="0.2">
      <c r="A6012">
        <v>312090</v>
      </c>
      <c r="B6012" t="s">
        <v>1122</v>
      </c>
      <c r="C6012" t="s">
        <v>98</v>
      </c>
      <c r="D6012">
        <v>2004</v>
      </c>
      <c r="E6012" t="s">
        <v>361</v>
      </c>
      <c r="F6012" t="s">
        <v>362</v>
      </c>
      <c r="H6012">
        <v>71871</v>
      </c>
      <c r="I6012">
        <v>63019</v>
      </c>
      <c r="J6012">
        <v>60374</v>
      </c>
      <c r="K6012">
        <v>60374</v>
      </c>
      <c r="L6012">
        <v>95.8</v>
      </c>
      <c r="M6012">
        <v>84</v>
      </c>
      <c r="N6012">
        <f>COUNTIF(Cod_Mun_Norte!B:B,DADOS_SNIS_Minas!A6012)</f>
        <v>0</v>
      </c>
    </row>
    <row r="6013" spans="1:14" x14ac:dyDescent="0.2">
      <c r="A6013">
        <v>312090</v>
      </c>
      <c r="B6013" t="s">
        <v>1122</v>
      </c>
      <c r="C6013" t="s">
        <v>98</v>
      </c>
      <c r="D6013">
        <v>2003</v>
      </c>
      <c r="E6013" t="s">
        <v>361</v>
      </c>
      <c r="F6013" t="s">
        <v>362</v>
      </c>
      <c r="H6013">
        <v>70130</v>
      </c>
      <c r="I6013">
        <v>61493</v>
      </c>
      <c r="J6013">
        <v>58973</v>
      </c>
      <c r="K6013">
        <v>58973</v>
      </c>
      <c r="L6013">
        <v>95.9</v>
      </c>
      <c r="M6013">
        <v>84.09</v>
      </c>
      <c r="N6013">
        <f>COUNTIF(Cod_Mun_Norte!B:B,DADOS_SNIS_Minas!A6013)</f>
        <v>0</v>
      </c>
    </row>
    <row r="6014" spans="1:14" x14ac:dyDescent="0.2">
      <c r="A6014">
        <v>312090</v>
      </c>
      <c r="B6014" t="s">
        <v>1122</v>
      </c>
      <c r="C6014" t="s">
        <v>98</v>
      </c>
      <c r="D6014">
        <v>2002</v>
      </c>
      <c r="E6014" t="s">
        <v>361</v>
      </c>
      <c r="F6014" t="s">
        <v>362</v>
      </c>
      <c r="H6014">
        <v>69300</v>
      </c>
      <c r="I6014">
        <v>60765</v>
      </c>
      <c r="J6014">
        <v>57664</v>
      </c>
      <c r="K6014">
        <v>57664</v>
      </c>
      <c r="L6014">
        <v>94.9</v>
      </c>
      <c r="M6014">
        <v>83.21</v>
      </c>
      <c r="N6014">
        <f>COUNTIF(Cod_Mun_Norte!B:B,DADOS_SNIS_Minas!A6014)</f>
        <v>0</v>
      </c>
    </row>
    <row r="6015" spans="1:14" x14ac:dyDescent="0.2">
      <c r="A6015">
        <v>312090</v>
      </c>
      <c r="B6015" t="s">
        <v>1122</v>
      </c>
      <c r="C6015" t="s">
        <v>98</v>
      </c>
      <c r="D6015">
        <v>2001</v>
      </c>
      <c r="E6015" t="s">
        <v>361</v>
      </c>
      <c r="F6015" t="s">
        <v>362</v>
      </c>
      <c r="H6015">
        <v>68139</v>
      </c>
      <c r="I6015">
        <v>59747</v>
      </c>
      <c r="J6015">
        <v>55872</v>
      </c>
      <c r="K6015">
        <v>55872</v>
      </c>
      <c r="L6015">
        <v>93.5</v>
      </c>
      <c r="M6015">
        <v>82</v>
      </c>
      <c r="N6015">
        <f>COUNTIF(Cod_Mun_Norte!B:B,DADOS_SNIS_Minas!A6015)</f>
        <v>0</v>
      </c>
    </row>
    <row r="6016" spans="1:14" x14ac:dyDescent="0.2">
      <c r="A6016">
        <v>312090</v>
      </c>
      <c r="B6016" t="s">
        <v>1122</v>
      </c>
      <c r="C6016" t="s">
        <v>98</v>
      </c>
      <c r="D6016">
        <v>2000</v>
      </c>
      <c r="E6016" t="s">
        <v>361</v>
      </c>
      <c r="F6016" t="s">
        <v>362</v>
      </c>
      <c r="H6016">
        <v>67512</v>
      </c>
      <c r="I6016">
        <v>59197</v>
      </c>
      <c r="J6016">
        <v>58628</v>
      </c>
      <c r="L6016">
        <v>99</v>
      </c>
      <c r="N6016">
        <f>COUNTIF(Cod_Mun_Norte!B:B,DADOS_SNIS_Minas!A6016)</f>
        <v>0</v>
      </c>
    </row>
    <row r="6017" spans="1:14" x14ac:dyDescent="0.2">
      <c r="A6017">
        <v>312090</v>
      </c>
      <c r="B6017" t="s">
        <v>1122</v>
      </c>
      <c r="C6017" t="s">
        <v>98</v>
      </c>
      <c r="D6017">
        <v>1999</v>
      </c>
      <c r="E6017" t="s">
        <v>361</v>
      </c>
      <c r="F6017" t="s">
        <v>362</v>
      </c>
      <c r="H6017">
        <v>68141</v>
      </c>
      <c r="I6017">
        <v>57963</v>
      </c>
      <c r="N6017">
        <f>COUNTIF(Cod_Mun_Norte!B:B,DADOS_SNIS_Minas!A6017)</f>
        <v>0</v>
      </c>
    </row>
    <row r="6018" spans="1:14" x14ac:dyDescent="0.2">
      <c r="A6018">
        <v>312090</v>
      </c>
      <c r="B6018" t="s">
        <v>1122</v>
      </c>
      <c r="C6018" t="s">
        <v>98</v>
      </c>
      <c r="D6018">
        <v>1998</v>
      </c>
      <c r="E6018" t="s">
        <v>361</v>
      </c>
      <c r="F6018" t="s">
        <v>362</v>
      </c>
      <c r="H6018">
        <v>66674</v>
      </c>
      <c r="I6018">
        <v>56715</v>
      </c>
      <c r="N6018">
        <f>COUNTIF(Cod_Mun_Norte!B:B,DADOS_SNIS_Minas!A6018)</f>
        <v>0</v>
      </c>
    </row>
    <row r="6019" spans="1:14" x14ac:dyDescent="0.2">
      <c r="A6019">
        <v>312090</v>
      </c>
      <c r="B6019" t="s">
        <v>1122</v>
      </c>
      <c r="C6019" t="s">
        <v>98</v>
      </c>
      <c r="D6019">
        <v>1997</v>
      </c>
      <c r="H6019">
        <v>65205</v>
      </c>
      <c r="I6019">
        <v>55465</v>
      </c>
      <c r="N6019">
        <f>COUNTIF(Cod_Mun_Norte!B:B,DADOS_SNIS_Minas!A6019)</f>
        <v>0</v>
      </c>
    </row>
    <row r="6020" spans="1:14" x14ac:dyDescent="0.2">
      <c r="A6020">
        <v>312090</v>
      </c>
      <c r="B6020" t="s">
        <v>1122</v>
      </c>
      <c r="C6020" t="s">
        <v>98</v>
      </c>
      <c r="D6020">
        <v>1996</v>
      </c>
      <c r="H6020">
        <v>63467</v>
      </c>
      <c r="I6020">
        <v>53987</v>
      </c>
      <c r="N6020">
        <f>COUNTIF(Cod_Mun_Norte!B:B,DADOS_SNIS_Minas!A6020)</f>
        <v>0</v>
      </c>
    </row>
    <row r="6021" spans="1:14" x14ac:dyDescent="0.2">
      <c r="A6021">
        <v>312090</v>
      </c>
      <c r="B6021" t="s">
        <v>1122</v>
      </c>
      <c r="C6021" t="s">
        <v>98</v>
      </c>
      <c r="D6021">
        <v>1995</v>
      </c>
      <c r="H6021">
        <v>61130</v>
      </c>
      <c r="I6021">
        <v>51999</v>
      </c>
      <c r="N6021">
        <f>COUNTIF(Cod_Mun_Norte!B:B,DADOS_SNIS_Minas!A6021)</f>
        <v>0</v>
      </c>
    </row>
    <row r="6022" spans="1:14" x14ac:dyDescent="0.2">
      <c r="A6022">
        <v>312100</v>
      </c>
      <c r="B6022" t="s">
        <v>162</v>
      </c>
      <c r="C6022" t="s">
        <v>98</v>
      </c>
      <c r="D6022">
        <v>2020</v>
      </c>
      <c r="E6022" t="s">
        <v>1124</v>
      </c>
      <c r="F6022" t="s">
        <v>405</v>
      </c>
      <c r="G6022" t="s">
        <v>1125</v>
      </c>
      <c r="H6022">
        <v>5421</v>
      </c>
      <c r="I6022">
        <v>3212</v>
      </c>
      <c r="J6022">
        <v>5421</v>
      </c>
      <c r="K6022">
        <v>3212</v>
      </c>
      <c r="L6022">
        <v>100</v>
      </c>
      <c r="M6022">
        <v>100</v>
      </c>
      <c r="N6022">
        <f>COUNTIF(Cod_Mun_Norte!B:B,DADOS_SNIS_Minas!A6022)</f>
        <v>0</v>
      </c>
    </row>
    <row r="6023" spans="1:14" x14ac:dyDescent="0.2">
      <c r="A6023">
        <v>312100</v>
      </c>
      <c r="B6023" t="s">
        <v>162</v>
      </c>
      <c r="C6023" t="s">
        <v>98</v>
      </c>
      <c r="D6023">
        <v>2019</v>
      </c>
      <c r="E6023" t="s">
        <v>1124</v>
      </c>
      <c r="F6023" t="s">
        <v>405</v>
      </c>
      <c r="G6023" t="s">
        <v>1125</v>
      </c>
      <c r="H6023">
        <v>5410</v>
      </c>
      <c r="I6023">
        <v>3206</v>
      </c>
      <c r="J6023">
        <v>5410</v>
      </c>
      <c r="K6023">
        <v>3206</v>
      </c>
      <c r="L6023">
        <v>100</v>
      </c>
      <c r="M6023">
        <v>100</v>
      </c>
      <c r="N6023">
        <f>COUNTIF(Cod_Mun_Norte!B:B,DADOS_SNIS_Minas!A6023)</f>
        <v>0</v>
      </c>
    </row>
    <row r="6024" spans="1:14" x14ac:dyDescent="0.2">
      <c r="A6024">
        <v>312100</v>
      </c>
      <c r="B6024" t="s">
        <v>162</v>
      </c>
      <c r="C6024" t="s">
        <v>98</v>
      </c>
      <c r="D6024">
        <v>2018</v>
      </c>
      <c r="E6024" t="s">
        <v>1126</v>
      </c>
      <c r="F6024" t="s">
        <v>364</v>
      </c>
      <c r="H6024">
        <v>5399</v>
      </c>
      <c r="I6024">
        <v>3199</v>
      </c>
      <c r="J6024">
        <v>3199</v>
      </c>
      <c r="K6024">
        <v>3199</v>
      </c>
      <c r="L6024">
        <v>100</v>
      </c>
      <c r="M6024">
        <v>59.25</v>
      </c>
      <c r="N6024">
        <f>COUNTIF(Cod_Mun_Norte!B:B,DADOS_SNIS_Minas!A6024)</f>
        <v>0</v>
      </c>
    </row>
    <row r="6025" spans="1:14" x14ac:dyDescent="0.2">
      <c r="A6025">
        <v>312100</v>
      </c>
      <c r="B6025" t="s">
        <v>162</v>
      </c>
      <c r="C6025" t="s">
        <v>98</v>
      </c>
      <c r="D6025">
        <v>2017</v>
      </c>
      <c r="E6025" t="s">
        <v>1124</v>
      </c>
      <c r="F6025" t="s">
        <v>405</v>
      </c>
      <c r="H6025">
        <v>5471</v>
      </c>
      <c r="I6025">
        <v>3242</v>
      </c>
      <c r="J6025">
        <v>8665</v>
      </c>
      <c r="K6025">
        <v>6436</v>
      </c>
      <c r="L6025">
        <v>100</v>
      </c>
      <c r="M6025">
        <v>100</v>
      </c>
      <c r="N6025">
        <f>COUNTIF(Cod_Mun_Norte!B:B,DADOS_SNIS_Minas!A6025)</f>
        <v>0</v>
      </c>
    </row>
    <row r="6026" spans="1:14" x14ac:dyDescent="0.2">
      <c r="A6026">
        <v>312100</v>
      </c>
      <c r="B6026" t="s">
        <v>162</v>
      </c>
      <c r="C6026" t="s">
        <v>98</v>
      </c>
      <c r="D6026">
        <v>2016</v>
      </c>
      <c r="E6026" t="s">
        <v>1124</v>
      </c>
      <c r="F6026" t="s">
        <v>405</v>
      </c>
      <c r="H6026">
        <v>5457</v>
      </c>
      <c r="I6026">
        <v>3234</v>
      </c>
      <c r="J6026">
        <v>4662</v>
      </c>
      <c r="K6026">
        <v>3156</v>
      </c>
      <c r="L6026">
        <v>97.6</v>
      </c>
      <c r="M6026">
        <v>85.43</v>
      </c>
      <c r="N6026">
        <f>COUNTIF(Cod_Mun_Norte!B:B,DADOS_SNIS_Minas!A6026)</f>
        <v>0</v>
      </c>
    </row>
    <row r="6027" spans="1:14" x14ac:dyDescent="0.2">
      <c r="A6027">
        <v>312100</v>
      </c>
      <c r="B6027" t="s">
        <v>162</v>
      </c>
      <c r="C6027" t="s">
        <v>98</v>
      </c>
      <c r="D6027">
        <v>2015</v>
      </c>
      <c r="E6027" t="s">
        <v>1127</v>
      </c>
      <c r="F6027" t="s">
        <v>374</v>
      </c>
      <c r="H6027">
        <v>5441</v>
      </c>
      <c r="I6027">
        <v>3224</v>
      </c>
      <c r="N6027">
        <f>COUNTIF(Cod_Mun_Norte!B:B,DADOS_SNIS_Minas!A6027)</f>
        <v>0</v>
      </c>
    </row>
    <row r="6028" spans="1:14" x14ac:dyDescent="0.2">
      <c r="A6028">
        <v>312100</v>
      </c>
      <c r="B6028" t="s">
        <v>162</v>
      </c>
      <c r="C6028" t="s">
        <v>98</v>
      </c>
      <c r="D6028">
        <v>2014</v>
      </c>
      <c r="E6028" t="s">
        <v>1127</v>
      </c>
      <c r="F6028" t="s">
        <v>374</v>
      </c>
      <c r="H6028">
        <v>5425</v>
      </c>
      <c r="I6028">
        <v>3215</v>
      </c>
      <c r="N6028">
        <f>COUNTIF(Cod_Mun_Norte!B:B,DADOS_SNIS_Minas!A6028)</f>
        <v>0</v>
      </c>
    </row>
    <row r="6029" spans="1:14" x14ac:dyDescent="0.2">
      <c r="A6029">
        <v>312100</v>
      </c>
      <c r="B6029" t="s">
        <v>162</v>
      </c>
      <c r="C6029" t="s">
        <v>98</v>
      </c>
      <c r="D6029">
        <v>2013</v>
      </c>
      <c r="E6029" t="s">
        <v>1128</v>
      </c>
      <c r="F6029" t="s">
        <v>367</v>
      </c>
      <c r="H6029">
        <v>5409</v>
      </c>
      <c r="I6029">
        <v>3205</v>
      </c>
      <c r="J6029">
        <v>5300</v>
      </c>
      <c r="K6029">
        <v>3205</v>
      </c>
      <c r="L6029">
        <v>100</v>
      </c>
      <c r="M6029">
        <v>97.98</v>
      </c>
      <c r="N6029">
        <f>COUNTIF(Cod_Mun_Norte!B:B,DADOS_SNIS_Minas!A6029)</f>
        <v>0</v>
      </c>
    </row>
    <row r="6030" spans="1:14" x14ac:dyDescent="0.2">
      <c r="A6030">
        <v>312100</v>
      </c>
      <c r="B6030" t="s">
        <v>162</v>
      </c>
      <c r="C6030" t="s">
        <v>98</v>
      </c>
      <c r="D6030">
        <v>2012</v>
      </c>
      <c r="E6030" t="s">
        <v>1128</v>
      </c>
      <c r="F6030" t="s">
        <v>367</v>
      </c>
      <c r="H6030">
        <v>5237</v>
      </c>
      <c r="I6030">
        <v>3103</v>
      </c>
      <c r="J6030">
        <v>5200</v>
      </c>
      <c r="K6030">
        <v>3103</v>
      </c>
      <c r="L6030">
        <v>100</v>
      </c>
      <c r="M6030">
        <v>99.29</v>
      </c>
      <c r="N6030">
        <f>COUNTIF(Cod_Mun_Norte!B:B,DADOS_SNIS_Minas!A6030)</f>
        <v>0</v>
      </c>
    </row>
    <row r="6031" spans="1:14" x14ac:dyDescent="0.2">
      <c r="A6031">
        <v>312100</v>
      </c>
      <c r="B6031" t="s">
        <v>162</v>
      </c>
      <c r="C6031" t="s">
        <v>98</v>
      </c>
      <c r="D6031">
        <v>2011</v>
      </c>
      <c r="H6031">
        <v>5225</v>
      </c>
      <c r="I6031">
        <v>3096</v>
      </c>
      <c r="N6031">
        <f>COUNTIF(Cod_Mun_Norte!B:B,DADOS_SNIS_Minas!A6031)</f>
        <v>0</v>
      </c>
    </row>
    <row r="6032" spans="1:14" x14ac:dyDescent="0.2">
      <c r="A6032">
        <v>312100</v>
      </c>
      <c r="B6032" t="s">
        <v>162</v>
      </c>
      <c r="C6032" t="s">
        <v>98</v>
      </c>
      <c r="D6032">
        <v>2010</v>
      </c>
      <c r="H6032">
        <v>5211</v>
      </c>
      <c r="I6032">
        <v>3088</v>
      </c>
      <c r="N6032">
        <f>COUNTIF(Cod_Mun_Norte!B:B,DADOS_SNIS_Minas!A6032)</f>
        <v>0</v>
      </c>
    </row>
    <row r="6033" spans="1:14" x14ac:dyDescent="0.2">
      <c r="A6033">
        <v>312100</v>
      </c>
      <c r="B6033" t="s">
        <v>162</v>
      </c>
      <c r="C6033" t="s">
        <v>98</v>
      </c>
      <c r="D6033">
        <v>2009</v>
      </c>
      <c r="H6033">
        <v>5696</v>
      </c>
      <c r="I6033">
        <v>3170</v>
      </c>
      <c r="N6033">
        <f>COUNTIF(Cod_Mun_Norte!B:B,DADOS_SNIS_Minas!A6033)</f>
        <v>0</v>
      </c>
    </row>
    <row r="6034" spans="1:14" x14ac:dyDescent="0.2">
      <c r="A6034">
        <v>312100</v>
      </c>
      <c r="B6034" t="s">
        <v>162</v>
      </c>
      <c r="C6034" t="s">
        <v>98</v>
      </c>
      <c r="D6034">
        <v>2008</v>
      </c>
      <c r="H6034">
        <v>5639</v>
      </c>
      <c r="I6034">
        <v>3138</v>
      </c>
      <c r="N6034">
        <f>COUNTIF(Cod_Mun_Norte!B:B,DADOS_SNIS_Minas!A6034)</f>
        <v>0</v>
      </c>
    </row>
    <row r="6035" spans="1:14" x14ac:dyDescent="0.2">
      <c r="A6035">
        <v>312100</v>
      </c>
      <c r="B6035" t="s">
        <v>162</v>
      </c>
      <c r="C6035" t="s">
        <v>98</v>
      </c>
      <c r="D6035">
        <v>2007</v>
      </c>
      <c r="H6035">
        <v>5418</v>
      </c>
      <c r="I6035">
        <v>3015</v>
      </c>
      <c r="N6035">
        <f>COUNTIF(Cod_Mun_Norte!B:B,DADOS_SNIS_Minas!A6035)</f>
        <v>0</v>
      </c>
    </row>
    <row r="6036" spans="1:14" x14ac:dyDescent="0.2">
      <c r="A6036">
        <v>312100</v>
      </c>
      <c r="B6036" t="s">
        <v>162</v>
      </c>
      <c r="C6036" t="s">
        <v>98</v>
      </c>
      <c r="D6036">
        <v>2006</v>
      </c>
      <c r="H6036">
        <v>5290</v>
      </c>
      <c r="I6036">
        <v>2752</v>
      </c>
      <c r="N6036">
        <f>COUNTIF(Cod_Mun_Norte!B:B,DADOS_SNIS_Minas!A6036)</f>
        <v>0</v>
      </c>
    </row>
    <row r="6037" spans="1:14" x14ac:dyDescent="0.2">
      <c r="A6037">
        <v>312100</v>
      </c>
      <c r="B6037" t="s">
        <v>162</v>
      </c>
      <c r="C6037" t="s">
        <v>98</v>
      </c>
      <c r="D6037">
        <v>2005</v>
      </c>
      <c r="H6037">
        <v>5252</v>
      </c>
      <c r="I6037">
        <v>2732</v>
      </c>
      <c r="N6037">
        <f>COUNTIF(Cod_Mun_Norte!B:B,DADOS_SNIS_Minas!A6037)</f>
        <v>0</v>
      </c>
    </row>
    <row r="6038" spans="1:14" x14ac:dyDescent="0.2">
      <c r="A6038">
        <v>312100</v>
      </c>
      <c r="B6038" t="s">
        <v>162</v>
      </c>
      <c r="C6038" t="s">
        <v>98</v>
      </c>
      <c r="D6038">
        <v>2004</v>
      </c>
      <c r="H6038">
        <v>5213</v>
      </c>
      <c r="I6038">
        <v>2712</v>
      </c>
      <c r="N6038">
        <f>COUNTIF(Cod_Mun_Norte!B:B,DADOS_SNIS_Minas!A6038)</f>
        <v>0</v>
      </c>
    </row>
    <row r="6039" spans="1:14" x14ac:dyDescent="0.2">
      <c r="A6039">
        <v>312100</v>
      </c>
      <c r="B6039" t="s">
        <v>162</v>
      </c>
      <c r="C6039" t="s">
        <v>98</v>
      </c>
      <c r="D6039">
        <v>2003</v>
      </c>
      <c r="H6039">
        <v>5144</v>
      </c>
      <c r="I6039">
        <v>2676</v>
      </c>
      <c r="N6039">
        <f>COUNTIF(Cod_Mun_Norte!B:B,DADOS_SNIS_Minas!A6039)</f>
        <v>0</v>
      </c>
    </row>
    <row r="6040" spans="1:14" x14ac:dyDescent="0.2">
      <c r="A6040">
        <v>312100</v>
      </c>
      <c r="B6040" t="s">
        <v>162</v>
      </c>
      <c r="C6040" t="s">
        <v>98</v>
      </c>
      <c r="D6040">
        <v>2002</v>
      </c>
      <c r="H6040">
        <v>5111</v>
      </c>
      <c r="I6040">
        <v>2659</v>
      </c>
      <c r="N6040">
        <f>COUNTIF(Cod_Mun_Norte!B:B,DADOS_SNIS_Minas!A6040)</f>
        <v>0</v>
      </c>
    </row>
    <row r="6041" spans="1:14" x14ac:dyDescent="0.2">
      <c r="A6041">
        <v>312100</v>
      </c>
      <c r="B6041" t="s">
        <v>162</v>
      </c>
      <c r="C6041" t="s">
        <v>98</v>
      </c>
      <c r="D6041">
        <v>2001</v>
      </c>
      <c r="H6041">
        <v>5078</v>
      </c>
      <c r="I6041">
        <v>2642</v>
      </c>
      <c r="N6041">
        <f>COUNTIF(Cod_Mun_Norte!B:B,DADOS_SNIS_Minas!A6041)</f>
        <v>0</v>
      </c>
    </row>
    <row r="6042" spans="1:14" x14ac:dyDescent="0.2">
      <c r="A6042">
        <v>312100</v>
      </c>
      <c r="B6042" t="s">
        <v>162</v>
      </c>
      <c r="C6042" t="s">
        <v>98</v>
      </c>
      <c r="D6042">
        <v>2000</v>
      </c>
      <c r="H6042">
        <v>5040</v>
      </c>
      <c r="I6042">
        <v>2622</v>
      </c>
      <c r="N6042">
        <f>COUNTIF(Cod_Mun_Norte!B:B,DADOS_SNIS_Minas!A6042)</f>
        <v>0</v>
      </c>
    </row>
    <row r="6043" spans="1:14" x14ac:dyDescent="0.2">
      <c r="A6043">
        <v>312100</v>
      </c>
      <c r="B6043" t="s">
        <v>162</v>
      </c>
      <c r="C6043" t="s">
        <v>98</v>
      </c>
      <c r="D6043">
        <v>1999</v>
      </c>
      <c r="H6043">
        <v>5410</v>
      </c>
      <c r="I6043">
        <v>2859</v>
      </c>
      <c r="N6043">
        <f>COUNTIF(Cod_Mun_Norte!B:B,DADOS_SNIS_Minas!A6043)</f>
        <v>0</v>
      </c>
    </row>
    <row r="6044" spans="1:14" x14ac:dyDescent="0.2">
      <c r="A6044">
        <v>312100</v>
      </c>
      <c r="B6044" t="s">
        <v>162</v>
      </c>
      <c r="C6044" t="s">
        <v>98</v>
      </c>
      <c r="D6044">
        <v>1998</v>
      </c>
      <c r="H6044">
        <v>5301</v>
      </c>
      <c r="I6044">
        <v>2802</v>
      </c>
      <c r="N6044">
        <f>COUNTIF(Cod_Mun_Norte!B:B,DADOS_SNIS_Minas!A6044)</f>
        <v>0</v>
      </c>
    </row>
    <row r="6045" spans="1:14" x14ac:dyDescent="0.2">
      <c r="A6045">
        <v>312100</v>
      </c>
      <c r="B6045" t="s">
        <v>162</v>
      </c>
      <c r="C6045" t="s">
        <v>98</v>
      </c>
      <c r="D6045">
        <v>1997</v>
      </c>
      <c r="H6045">
        <v>5192</v>
      </c>
      <c r="I6045">
        <v>2744</v>
      </c>
      <c r="N6045">
        <f>COUNTIF(Cod_Mun_Norte!B:B,DADOS_SNIS_Minas!A6045)</f>
        <v>0</v>
      </c>
    </row>
    <row r="6046" spans="1:14" x14ac:dyDescent="0.2">
      <c r="A6046">
        <v>312100</v>
      </c>
      <c r="B6046" t="s">
        <v>162</v>
      </c>
      <c r="C6046" t="s">
        <v>98</v>
      </c>
      <c r="D6046">
        <v>1996</v>
      </c>
      <c r="H6046">
        <v>5063</v>
      </c>
      <c r="I6046">
        <v>2676</v>
      </c>
      <c r="N6046">
        <f>COUNTIF(Cod_Mun_Norte!B:B,DADOS_SNIS_Minas!A6046)</f>
        <v>0</v>
      </c>
    </row>
    <row r="6047" spans="1:14" x14ac:dyDescent="0.2">
      <c r="A6047">
        <v>312100</v>
      </c>
      <c r="B6047" t="s">
        <v>162</v>
      </c>
      <c r="C6047" t="s">
        <v>98</v>
      </c>
      <c r="D6047">
        <v>1995</v>
      </c>
      <c r="H6047">
        <v>5028</v>
      </c>
      <c r="I6047">
        <v>2658</v>
      </c>
      <c r="N6047">
        <f>COUNTIF(Cod_Mun_Norte!B:B,DADOS_SNIS_Minas!A6047)</f>
        <v>0</v>
      </c>
    </row>
    <row r="6048" spans="1:14" x14ac:dyDescent="0.2">
      <c r="A6048">
        <v>312110</v>
      </c>
      <c r="B6048" t="s">
        <v>163</v>
      </c>
      <c r="C6048" t="s">
        <v>98</v>
      </c>
      <c r="D6048">
        <v>2020</v>
      </c>
      <c r="E6048" t="s">
        <v>1129</v>
      </c>
      <c r="F6048" t="s">
        <v>367</v>
      </c>
      <c r="G6048" t="s">
        <v>378</v>
      </c>
      <c r="H6048">
        <v>8016</v>
      </c>
      <c r="I6048">
        <v>3042</v>
      </c>
      <c r="J6048">
        <v>3000</v>
      </c>
      <c r="K6048">
        <v>3000</v>
      </c>
      <c r="L6048">
        <v>98.6</v>
      </c>
      <c r="M6048">
        <v>37.43</v>
      </c>
      <c r="N6048">
        <f>COUNTIF(Cod_Mun_Norte!B:B,DADOS_SNIS_Minas!A6048)</f>
        <v>0</v>
      </c>
    </row>
    <row r="6049" spans="1:14" x14ac:dyDescent="0.2">
      <c r="A6049">
        <v>312110</v>
      </c>
      <c r="B6049" t="s">
        <v>163</v>
      </c>
      <c r="C6049" t="s">
        <v>98</v>
      </c>
      <c r="D6049">
        <v>2019</v>
      </c>
      <c r="E6049" t="s">
        <v>1129</v>
      </c>
      <c r="F6049" t="s">
        <v>367</v>
      </c>
      <c r="G6049" t="s">
        <v>378</v>
      </c>
      <c r="H6049">
        <v>8025</v>
      </c>
      <c r="I6049">
        <v>3045</v>
      </c>
      <c r="J6049">
        <v>3045</v>
      </c>
      <c r="K6049">
        <v>3045</v>
      </c>
      <c r="L6049">
        <v>100</v>
      </c>
      <c r="M6049">
        <v>37.94</v>
      </c>
      <c r="N6049">
        <f>COUNTIF(Cod_Mun_Norte!B:B,DADOS_SNIS_Minas!A6049)</f>
        <v>0</v>
      </c>
    </row>
    <row r="6050" spans="1:14" x14ac:dyDescent="0.2">
      <c r="A6050">
        <v>312110</v>
      </c>
      <c r="B6050" t="s">
        <v>163</v>
      </c>
      <c r="C6050" t="s">
        <v>98</v>
      </c>
      <c r="D6050">
        <v>2018</v>
      </c>
      <c r="E6050" t="s">
        <v>1129</v>
      </c>
      <c r="F6050" t="s">
        <v>367</v>
      </c>
      <c r="H6050">
        <v>8035</v>
      </c>
      <c r="I6050">
        <v>3049</v>
      </c>
      <c r="J6050">
        <v>3049</v>
      </c>
      <c r="K6050">
        <v>3049</v>
      </c>
      <c r="L6050">
        <v>100</v>
      </c>
      <c r="M6050">
        <v>37.950000000000003</v>
      </c>
      <c r="N6050">
        <f>COUNTIF(Cod_Mun_Norte!B:B,DADOS_SNIS_Minas!A6050)</f>
        <v>0</v>
      </c>
    </row>
    <row r="6051" spans="1:14" x14ac:dyDescent="0.2">
      <c r="A6051">
        <v>312110</v>
      </c>
      <c r="B6051" t="s">
        <v>163</v>
      </c>
      <c r="C6051" t="s">
        <v>98</v>
      </c>
      <c r="D6051">
        <v>2017</v>
      </c>
      <c r="E6051" t="s">
        <v>1129</v>
      </c>
      <c r="F6051" t="s">
        <v>367</v>
      </c>
      <c r="H6051">
        <v>8205</v>
      </c>
      <c r="I6051">
        <v>3114</v>
      </c>
      <c r="J6051">
        <v>3114</v>
      </c>
      <c r="K6051">
        <v>3114</v>
      </c>
      <c r="L6051">
        <v>100</v>
      </c>
      <c r="M6051">
        <v>37.950000000000003</v>
      </c>
      <c r="N6051">
        <f>COUNTIF(Cod_Mun_Norte!B:B,DADOS_SNIS_Minas!A6051)</f>
        <v>0</v>
      </c>
    </row>
    <row r="6052" spans="1:14" x14ac:dyDescent="0.2">
      <c r="A6052">
        <v>312110</v>
      </c>
      <c r="B6052" t="s">
        <v>163</v>
      </c>
      <c r="C6052" t="s">
        <v>98</v>
      </c>
      <c r="D6052">
        <v>2016</v>
      </c>
      <c r="E6052" t="s">
        <v>1129</v>
      </c>
      <c r="F6052" t="s">
        <v>367</v>
      </c>
      <c r="H6052">
        <v>8203</v>
      </c>
      <c r="I6052">
        <v>3113</v>
      </c>
      <c r="J6052">
        <v>3113</v>
      </c>
      <c r="K6052">
        <v>3113</v>
      </c>
      <c r="L6052">
        <v>100</v>
      </c>
      <c r="M6052">
        <v>37.950000000000003</v>
      </c>
      <c r="N6052">
        <f>COUNTIF(Cod_Mun_Norte!B:B,DADOS_SNIS_Minas!A6052)</f>
        <v>0</v>
      </c>
    </row>
    <row r="6053" spans="1:14" x14ac:dyDescent="0.2">
      <c r="A6053">
        <v>312110</v>
      </c>
      <c r="B6053" t="s">
        <v>163</v>
      </c>
      <c r="C6053" t="s">
        <v>98</v>
      </c>
      <c r="D6053">
        <v>2015</v>
      </c>
      <c r="E6053" t="s">
        <v>1129</v>
      </c>
      <c r="F6053" t="s">
        <v>367</v>
      </c>
      <c r="H6053">
        <v>8201</v>
      </c>
      <c r="I6053">
        <v>3112</v>
      </c>
      <c r="J6053">
        <v>3112</v>
      </c>
      <c r="K6053">
        <v>3112</v>
      </c>
      <c r="L6053">
        <v>100</v>
      </c>
      <c r="M6053">
        <v>37.950000000000003</v>
      </c>
      <c r="N6053">
        <f>COUNTIF(Cod_Mun_Norte!B:B,DADOS_SNIS_Minas!A6053)</f>
        <v>0</v>
      </c>
    </row>
    <row r="6054" spans="1:14" x14ac:dyDescent="0.2">
      <c r="A6054">
        <v>312110</v>
      </c>
      <c r="B6054" t="s">
        <v>163</v>
      </c>
      <c r="C6054" t="s">
        <v>98</v>
      </c>
      <c r="D6054">
        <v>2014</v>
      </c>
      <c r="E6054" t="s">
        <v>1129</v>
      </c>
      <c r="F6054" t="s">
        <v>367</v>
      </c>
      <c r="H6054">
        <v>8199</v>
      </c>
      <c r="I6054">
        <v>3112</v>
      </c>
      <c r="J6054">
        <v>3111</v>
      </c>
      <c r="K6054">
        <v>3111</v>
      </c>
      <c r="L6054">
        <v>100</v>
      </c>
      <c r="M6054">
        <v>37.94</v>
      </c>
      <c r="N6054">
        <f>COUNTIF(Cod_Mun_Norte!B:B,DADOS_SNIS_Minas!A6054)</f>
        <v>0</v>
      </c>
    </row>
    <row r="6055" spans="1:14" x14ac:dyDescent="0.2">
      <c r="A6055">
        <v>312110</v>
      </c>
      <c r="B6055" t="s">
        <v>163</v>
      </c>
      <c r="C6055" t="s">
        <v>98</v>
      </c>
      <c r="D6055">
        <v>2013</v>
      </c>
      <c r="E6055" t="s">
        <v>1129</v>
      </c>
      <c r="F6055" t="s">
        <v>367</v>
      </c>
      <c r="H6055">
        <v>8197</v>
      </c>
      <c r="I6055">
        <v>3111</v>
      </c>
      <c r="J6055">
        <v>3111</v>
      </c>
      <c r="K6055">
        <v>3111</v>
      </c>
      <c r="L6055">
        <v>100</v>
      </c>
      <c r="M6055">
        <v>37.950000000000003</v>
      </c>
      <c r="N6055">
        <f>COUNTIF(Cod_Mun_Norte!B:B,DADOS_SNIS_Minas!A6055)</f>
        <v>0</v>
      </c>
    </row>
    <row r="6056" spans="1:14" x14ac:dyDescent="0.2">
      <c r="A6056">
        <v>312110</v>
      </c>
      <c r="B6056" t="s">
        <v>163</v>
      </c>
      <c r="C6056" t="s">
        <v>98</v>
      </c>
      <c r="D6056">
        <v>2012</v>
      </c>
      <c r="E6056" t="s">
        <v>1130</v>
      </c>
      <c r="F6056" t="s">
        <v>367</v>
      </c>
      <c r="H6056">
        <v>7962</v>
      </c>
      <c r="I6056">
        <v>3022</v>
      </c>
      <c r="J6056">
        <v>3022</v>
      </c>
      <c r="K6056">
        <v>3022</v>
      </c>
      <c r="L6056">
        <v>100</v>
      </c>
      <c r="M6056">
        <v>37.96</v>
      </c>
      <c r="N6056">
        <f>COUNTIF(Cod_Mun_Norte!B:B,DADOS_SNIS_Minas!A6056)</f>
        <v>0</v>
      </c>
    </row>
    <row r="6057" spans="1:14" x14ac:dyDescent="0.2">
      <c r="A6057">
        <v>312110</v>
      </c>
      <c r="B6057" t="s">
        <v>163</v>
      </c>
      <c r="C6057" t="s">
        <v>98</v>
      </c>
      <c r="D6057">
        <v>2011</v>
      </c>
      <c r="E6057" t="s">
        <v>361</v>
      </c>
      <c r="H6057">
        <v>7967</v>
      </c>
      <c r="I6057">
        <v>3023</v>
      </c>
      <c r="N6057">
        <f>COUNTIF(Cod_Mun_Norte!B:B,DADOS_SNIS_Minas!A6057)</f>
        <v>0</v>
      </c>
    </row>
    <row r="6058" spans="1:14" x14ac:dyDescent="0.2">
      <c r="A6058">
        <v>312110</v>
      </c>
      <c r="B6058" t="s">
        <v>163</v>
      </c>
      <c r="C6058" t="s">
        <v>98</v>
      </c>
      <c r="D6058">
        <v>2010</v>
      </c>
      <c r="H6058">
        <v>7971</v>
      </c>
      <c r="I6058">
        <v>3025</v>
      </c>
      <c r="N6058">
        <f>COUNTIF(Cod_Mun_Norte!B:B,DADOS_SNIS_Minas!A6058)</f>
        <v>0</v>
      </c>
    </row>
    <row r="6059" spans="1:14" x14ac:dyDescent="0.2">
      <c r="A6059">
        <v>312110</v>
      </c>
      <c r="B6059" t="s">
        <v>163</v>
      </c>
      <c r="C6059" t="s">
        <v>98</v>
      </c>
      <c r="D6059">
        <v>2009</v>
      </c>
      <c r="E6059" t="s">
        <v>1129</v>
      </c>
      <c r="F6059" t="s">
        <v>367</v>
      </c>
      <c r="H6059">
        <v>8047</v>
      </c>
      <c r="I6059">
        <v>2787</v>
      </c>
      <c r="J6059">
        <v>3987</v>
      </c>
      <c r="K6059">
        <v>2787</v>
      </c>
      <c r="L6059">
        <v>100</v>
      </c>
      <c r="M6059">
        <v>49.55</v>
      </c>
      <c r="N6059">
        <f>COUNTIF(Cod_Mun_Norte!B:B,DADOS_SNIS_Minas!A6059)</f>
        <v>0</v>
      </c>
    </row>
    <row r="6060" spans="1:14" x14ac:dyDescent="0.2">
      <c r="A6060">
        <v>312110</v>
      </c>
      <c r="B6060" t="s">
        <v>163</v>
      </c>
      <c r="C6060" t="s">
        <v>98</v>
      </c>
      <c r="D6060">
        <v>2008</v>
      </c>
      <c r="H6060">
        <v>8052</v>
      </c>
      <c r="I6060">
        <v>2788</v>
      </c>
      <c r="N6060">
        <f>COUNTIF(Cod_Mun_Norte!B:B,DADOS_SNIS_Minas!A6060)</f>
        <v>0</v>
      </c>
    </row>
    <row r="6061" spans="1:14" x14ac:dyDescent="0.2">
      <c r="A6061">
        <v>312110</v>
      </c>
      <c r="B6061" t="s">
        <v>163</v>
      </c>
      <c r="C6061" t="s">
        <v>98</v>
      </c>
      <c r="D6061">
        <v>2007</v>
      </c>
      <c r="H6061">
        <v>7834</v>
      </c>
      <c r="I6061">
        <v>2713</v>
      </c>
      <c r="N6061">
        <f>COUNTIF(Cod_Mun_Norte!B:B,DADOS_SNIS_Minas!A6061)</f>
        <v>0</v>
      </c>
    </row>
    <row r="6062" spans="1:14" x14ac:dyDescent="0.2">
      <c r="A6062">
        <v>312110</v>
      </c>
      <c r="B6062" t="s">
        <v>163</v>
      </c>
      <c r="C6062" t="s">
        <v>98</v>
      </c>
      <c r="D6062">
        <v>2006</v>
      </c>
      <c r="H6062">
        <v>8159</v>
      </c>
      <c r="I6062">
        <v>2714</v>
      </c>
      <c r="N6062">
        <f>COUNTIF(Cod_Mun_Norte!B:B,DADOS_SNIS_Minas!A6062)</f>
        <v>0</v>
      </c>
    </row>
    <row r="6063" spans="1:14" x14ac:dyDescent="0.2">
      <c r="A6063">
        <v>312110</v>
      </c>
      <c r="B6063" t="s">
        <v>163</v>
      </c>
      <c r="C6063" t="s">
        <v>98</v>
      </c>
      <c r="D6063">
        <v>2005</v>
      </c>
      <c r="H6063">
        <v>8140</v>
      </c>
      <c r="I6063">
        <v>2708</v>
      </c>
      <c r="N6063">
        <f>COUNTIF(Cod_Mun_Norte!B:B,DADOS_SNIS_Minas!A6063)</f>
        <v>0</v>
      </c>
    </row>
    <row r="6064" spans="1:14" x14ac:dyDescent="0.2">
      <c r="A6064">
        <v>312110</v>
      </c>
      <c r="B6064" t="s">
        <v>163</v>
      </c>
      <c r="C6064" t="s">
        <v>98</v>
      </c>
      <c r="D6064">
        <v>2004</v>
      </c>
      <c r="H6064">
        <v>8120</v>
      </c>
      <c r="I6064">
        <v>2701</v>
      </c>
      <c r="N6064">
        <f>COUNTIF(Cod_Mun_Norte!B:B,DADOS_SNIS_Minas!A6064)</f>
        <v>0</v>
      </c>
    </row>
    <row r="6065" spans="1:14" x14ac:dyDescent="0.2">
      <c r="A6065">
        <v>312110</v>
      </c>
      <c r="B6065" t="s">
        <v>163</v>
      </c>
      <c r="C6065" t="s">
        <v>98</v>
      </c>
      <c r="D6065">
        <v>2003</v>
      </c>
      <c r="H6065">
        <v>8085</v>
      </c>
      <c r="I6065">
        <v>2690</v>
      </c>
      <c r="N6065">
        <f>COUNTIF(Cod_Mun_Norte!B:B,DADOS_SNIS_Minas!A6065)</f>
        <v>0</v>
      </c>
    </row>
    <row r="6066" spans="1:14" x14ac:dyDescent="0.2">
      <c r="A6066">
        <v>312110</v>
      </c>
      <c r="B6066" t="s">
        <v>163</v>
      </c>
      <c r="C6066" t="s">
        <v>98</v>
      </c>
      <c r="D6066">
        <v>2002</v>
      </c>
      <c r="H6066">
        <v>8068</v>
      </c>
      <c r="I6066">
        <v>2684</v>
      </c>
      <c r="N6066">
        <f>COUNTIF(Cod_Mun_Norte!B:B,DADOS_SNIS_Minas!A6066)</f>
        <v>0</v>
      </c>
    </row>
    <row r="6067" spans="1:14" x14ac:dyDescent="0.2">
      <c r="A6067">
        <v>312110</v>
      </c>
      <c r="B6067" t="s">
        <v>163</v>
      </c>
      <c r="C6067" t="s">
        <v>98</v>
      </c>
      <c r="D6067">
        <v>2001</v>
      </c>
      <c r="H6067">
        <v>8053</v>
      </c>
      <c r="I6067">
        <v>2679</v>
      </c>
      <c r="N6067">
        <f>COUNTIF(Cod_Mun_Norte!B:B,DADOS_SNIS_Minas!A6067)</f>
        <v>0</v>
      </c>
    </row>
    <row r="6068" spans="1:14" x14ac:dyDescent="0.2">
      <c r="A6068">
        <v>312110</v>
      </c>
      <c r="B6068" t="s">
        <v>163</v>
      </c>
      <c r="C6068" t="s">
        <v>98</v>
      </c>
      <c r="D6068">
        <v>2000</v>
      </c>
      <c r="H6068">
        <v>8032</v>
      </c>
      <c r="I6068">
        <v>2672</v>
      </c>
      <c r="N6068">
        <f>COUNTIF(Cod_Mun_Norte!B:B,DADOS_SNIS_Minas!A6068)</f>
        <v>0</v>
      </c>
    </row>
    <row r="6069" spans="1:14" x14ac:dyDescent="0.2">
      <c r="A6069">
        <v>312110</v>
      </c>
      <c r="B6069" t="s">
        <v>163</v>
      </c>
      <c r="C6069" t="s">
        <v>98</v>
      </c>
      <c r="D6069">
        <v>1999</v>
      </c>
      <c r="H6069">
        <v>7964</v>
      </c>
      <c r="I6069">
        <v>2629</v>
      </c>
      <c r="N6069">
        <f>COUNTIF(Cod_Mun_Norte!B:B,DADOS_SNIS_Minas!A6069)</f>
        <v>0</v>
      </c>
    </row>
    <row r="6070" spans="1:14" x14ac:dyDescent="0.2">
      <c r="A6070">
        <v>312110</v>
      </c>
      <c r="B6070" t="s">
        <v>163</v>
      </c>
      <c r="C6070" t="s">
        <v>98</v>
      </c>
      <c r="D6070">
        <v>1998</v>
      </c>
      <c r="H6070">
        <v>7948</v>
      </c>
      <c r="I6070">
        <v>2623</v>
      </c>
      <c r="N6070">
        <f>COUNTIF(Cod_Mun_Norte!B:B,DADOS_SNIS_Minas!A6070)</f>
        <v>0</v>
      </c>
    </row>
    <row r="6071" spans="1:14" x14ac:dyDescent="0.2">
      <c r="A6071">
        <v>312110</v>
      </c>
      <c r="B6071" t="s">
        <v>163</v>
      </c>
      <c r="C6071" t="s">
        <v>98</v>
      </c>
      <c r="D6071">
        <v>1997</v>
      </c>
      <c r="H6071">
        <v>7933</v>
      </c>
      <c r="I6071">
        <v>2618</v>
      </c>
      <c r="N6071">
        <f>COUNTIF(Cod_Mun_Norte!B:B,DADOS_SNIS_Minas!A6071)</f>
        <v>0</v>
      </c>
    </row>
    <row r="6072" spans="1:14" x14ac:dyDescent="0.2">
      <c r="A6072">
        <v>312110</v>
      </c>
      <c r="B6072" t="s">
        <v>163</v>
      </c>
      <c r="C6072" t="s">
        <v>98</v>
      </c>
      <c r="D6072">
        <v>1996</v>
      </c>
      <c r="H6072">
        <v>7914</v>
      </c>
      <c r="I6072">
        <v>2612</v>
      </c>
      <c r="N6072">
        <f>COUNTIF(Cod_Mun_Norte!B:B,DADOS_SNIS_Minas!A6072)</f>
        <v>0</v>
      </c>
    </row>
    <row r="6073" spans="1:14" x14ac:dyDescent="0.2">
      <c r="A6073">
        <v>312110</v>
      </c>
      <c r="B6073" t="s">
        <v>163</v>
      </c>
      <c r="C6073" t="s">
        <v>98</v>
      </c>
      <c r="D6073">
        <v>1995</v>
      </c>
      <c r="H6073">
        <v>8139</v>
      </c>
      <c r="I6073">
        <v>2686</v>
      </c>
      <c r="N6073">
        <f>COUNTIF(Cod_Mun_Norte!B:B,DADOS_SNIS_Minas!A6073)</f>
        <v>0</v>
      </c>
    </row>
    <row r="6074" spans="1:14" x14ac:dyDescent="0.2">
      <c r="A6074">
        <v>312120</v>
      </c>
      <c r="B6074" t="s">
        <v>1131</v>
      </c>
      <c r="C6074" t="s">
        <v>98</v>
      </c>
      <c r="D6074">
        <v>2020</v>
      </c>
      <c r="E6074" t="s">
        <v>1132</v>
      </c>
      <c r="F6074" t="s">
        <v>367</v>
      </c>
      <c r="G6074" t="s">
        <v>368</v>
      </c>
      <c r="H6074">
        <v>7131</v>
      </c>
      <c r="I6074">
        <v>5060</v>
      </c>
      <c r="J6074">
        <v>3849</v>
      </c>
      <c r="K6074">
        <v>3849</v>
      </c>
      <c r="L6074">
        <v>76.099999999999994</v>
      </c>
      <c r="M6074">
        <v>53.98</v>
      </c>
      <c r="N6074">
        <f>COUNTIF(Cod_Mun_Norte!B:B,DADOS_SNIS_Minas!A6074)</f>
        <v>0</v>
      </c>
    </row>
    <row r="6075" spans="1:14" x14ac:dyDescent="0.2">
      <c r="A6075">
        <v>312120</v>
      </c>
      <c r="B6075" t="s">
        <v>1131</v>
      </c>
      <c r="C6075" t="s">
        <v>98</v>
      </c>
      <c r="D6075">
        <v>2019</v>
      </c>
      <c r="E6075" t="s">
        <v>1132</v>
      </c>
      <c r="F6075" t="s">
        <v>367</v>
      </c>
      <c r="G6075" t="s">
        <v>533</v>
      </c>
      <c r="H6075">
        <v>7114</v>
      </c>
      <c r="I6075">
        <v>5048</v>
      </c>
      <c r="J6075">
        <v>3834</v>
      </c>
      <c r="K6075">
        <v>3834</v>
      </c>
      <c r="L6075">
        <v>76</v>
      </c>
      <c r="M6075">
        <v>53.89</v>
      </c>
      <c r="N6075">
        <f>COUNTIF(Cod_Mun_Norte!B:B,DADOS_SNIS_Minas!A6075)</f>
        <v>0</v>
      </c>
    </row>
    <row r="6076" spans="1:14" x14ac:dyDescent="0.2">
      <c r="A6076">
        <v>312120</v>
      </c>
      <c r="B6076" t="s">
        <v>1131</v>
      </c>
      <c r="C6076" t="s">
        <v>98</v>
      </c>
      <c r="D6076">
        <v>2018</v>
      </c>
      <c r="E6076" t="s">
        <v>361</v>
      </c>
      <c r="F6076" t="s">
        <v>362</v>
      </c>
      <c r="H6076">
        <v>7098</v>
      </c>
      <c r="I6076">
        <v>5036</v>
      </c>
      <c r="J6076">
        <v>3864</v>
      </c>
      <c r="K6076">
        <v>3864</v>
      </c>
      <c r="L6076">
        <v>76.7</v>
      </c>
      <c r="M6076">
        <v>54.44</v>
      </c>
      <c r="N6076">
        <f>COUNTIF(Cod_Mun_Norte!B:B,DADOS_SNIS_Minas!A6076)</f>
        <v>0</v>
      </c>
    </row>
    <row r="6077" spans="1:14" x14ac:dyDescent="0.2">
      <c r="A6077">
        <v>312120</v>
      </c>
      <c r="B6077" t="s">
        <v>1131</v>
      </c>
      <c r="C6077" t="s">
        <v>98</v>
      </c>
      <c r="D6077">
        <v>2017</v>
      </c>
      <c r="E6077" t="s">
        <v>1132</v>
      </c>
      <c r="F6077" t="s">
        <v>364</v>
      </c>
      <c r="H6077">
        <v>7186</v>
      </c>
      <c r="I6077">
        <v>5099</v>
      </c>
      <c r="J6077">
        <v>3896</v>
      </c>
      <c r="K6077">
        <v>3896</v>
      </c>
      <c r="L6077">
        <v>76.400000000000006</v>
      </c>
      <c r="M6077">
        <v>54.22</v>
      </c>
      <c r="N6077">
        <f>COUNTIF(Cod_Mun_Norte!B:B,DADOS_SNIS_Minas!A6077)</f>
        <v>0</v>
      </c>
    </row>
    <row r="6078" spans="1:14" x14ac:dyDescent="0.2">
      <c r="A6078">
        <v>312120</v>
      </c>
      <c r="B6078" t="s">
        <v>1131</v>
      </c>
      <c r="C6078" t="s">
        <v>98</v>
      </c>
      <c r="D6078">
        <v>2016</v>
      </c>
      <c r="E6078" t="s">
        <v>1133</v>
      </c>
      <c r="F6078" t="s">
        <v>359</v>
      </c>
      <c r="H6078">
        <v>7165</v>
      </c>
      <c r="I6078">
        <v>5084</v>
      </c>
      <c r="J6078">
        <v>3907</v>
      </c>
      <c r="K6078">
        <v>3907</v>
      </c>
      <c r="L6078">
        <v>76.900000000000006</v>
      </c>
      <c r="M6078">
        <v>54.53</v>
      </c>
      <c r="N6078">
        <f>COUNTIF(Cod_Mun_Norte!B:B,DADOS_SNIS_Minas!A6078)</f>
        <v>0</v>
      </c>
    </row>
    <row r="6079" spans="1:14" x14ac:dyDescent="0.2">
      <c r="A6079">
        <v>312120</v>
      </c>
      <c r="B6079" t="s">
        <v>1131</v>
      </c>
      <c r="C6079" t="s">
        <v>98</v>
      </c>
      <c r="D6079">
        <v>2015</v>
      </c>
      <c r="E6079" t="s">
        <v>1133</v>
      </c>
      <c r="F6079" t="s">
        <v>359</v>
      </c>
      <c r="H6079">
        <v>7143</v>
      </c>
      <c r="I6079">
        <v>5068</v>
      </c>
      <c r="J6079">
        <v>3907</v>
      </c>
      <c r="K6079">
        <v>3907</v>
      </c>
      <c r="L6079">
        <v>77.099999999999994</v>
      </c>
      <c r="M6079">
        <v>54.7</v>
      </c>
      <c r="N6079">
        <f>COUNTIF(Cod_Mun_Norte!B:B,DADOS_SNIS_Minas!A6079)</f>
        <v>0</v>
      </c>
    </row>
    <row r="6080" spans="1:14" x14ac:dyDescent="0.2">
      <c r="A6080">
        <v>312120</v>
      </c>
      <c r="B6080" t="s">
        <v>1131</v>
      </c>
      <c r="C6080" t="s">
        <v>98</v>
      </c>
      <c r="D6080">
        <v>2014</v>
      </c>
      <c r="E6080" t="s">
        <v>1133</v>
      </c>
      <c r="F6080" t="s">
        <v>359</v>
      </c>
      <c r="H6080">
        <v>7120</v>
      </c>
      <c r="I6080">
        <v>5052</v>
      </c>
      <c r="J6080">
        <v>5052</v>
      </c>
      <c r="K6080">
        <v>5052</v>
      </c>
      <c r="L6080">
        <v>100</v>
      </c>
      <c r="M6080">
        <v>70.959999999999994</v>
      </c>
      <c r="N6080">
        <f>COUNTIF(Cod_Mun_Norte!B:B,DADOS_SNIS_Minas!A6080)</f>
        <v>0</v>
      </c>
    </row>
    <row r="6081" spans="1:14" x14ac:dyDescent="0.2">
      <c r="A6081">
        <v>312120</v>
      </c>
      <c r="B6081" t="s">
        <v>1131</v>
      </c>
      <c r="C6081" t="s">
        <v>98</v>
      </c>
      <c r="D6081">
        <v>2013</v>
      </c>
      <c r="E6081" t="s">
        <v>1133</v>
      </c>
      <c r="F6081" t="s">
        <v>359</v>
      </c>
      <c r="H6081">
        <v>7096</v>
      </c>
      <c r="I6081">
        <v>5035</v>
      </c>
      <c r="J6081">
        <v>5024</v>
      </c>
      <c r="K6081">
        <v>5024</v>
      </c>
      <c r="L6081">
        <v>99.8</v>
      </c>
      <c r="M6081">
        <v>70.8</v>
      </c>
      <c r="N6081">
        <f>COUNTIF(Cod_Mun_Norte!B:B,DADOS_SNIS_Minas!A6081)</f>
        <v>0</v>
      </c>
    </row>
    <row r="6082" spans="1:14" x14ac:dyDescent="0.2">
      <c r="A6082">
        <v>312120</v>
      </c>
      <c r="B6082" t="s">
        <v>1131</v>
      </c>
      <c r="C6082" t="s">
        <v>98</v>
      </c>
      <c r="D6082">
        <v>2012</v>
      </c>
      <c r="E6082" t="s">
        <v>1133</v>
      </c>
      <c r="F6082" t="s">
        <v>359</v>
      </c>
      <c r="H6082">
        <v>6869</v>
      </c>
      <c r="I6082">
        <v>4874</v>
      </c>
      <c r="J6082">
        <v>4874</v>
      </c>
      <c r="K6082">
        <v>4874</v>
      </c>
      <c r="L6082">
        <v>100</v>
      </c>
      <c r="M6082">
        <v>70.959999999999994</v>
      </c>
      <c r="N6082">
        <f>COUNTIF(Cod_Mun_Norte!B:B,DADOS_SNIS_Minas!A6082)</f>
        <v>0</v>
      </c>
    </row>
    <row r="6083" spans="1:14" x14ac:dyDescent="0.2">
      <c r="A6083">
        <v>312120</v>
      </c>
      <c r="B6083" t="s">
        <v>1131</v>
      </c>
      <c r="C6083" t="s">
        <v>98</v>
      </c>
      <c r="D6083">
        <v>2011</v>
      </c>
      <c r="E6083" t="s">
        <v>1134</v>
      </c>
      <c r="F6083" t="s">
        <v>360</v>
      </c>
      <c r="H6083">
        <v>6850</v>
      </c>
      <c r="I6083">
        <v>4860</v>
      </c>
      <c r="J6083">
        <v>4848</v>
      </c>
      <c r="K6083">
        <v>4848</v>
      </c>
      <c r="L6083">
        <v>99.8</v>
      </c>
      <c r="M6083">
        <v>70.77</v>
      </c>
      <c r="N6083">
        <f>COUNTIF(Cod_Mun_Norte!B:B,DADOS_SNIS_Minas!A6083)</f>
        <v>0</v>
      </c>
    </row>
    <row r="6084" spans="1:14" x14ac:dyDescent="0.2">
      <c r="A6084">
        <v>312120</v>
      </c>
      <c r="B6084" t="s">
        <v>1131</v>
      </c>
      <c r="C6084" t="s">
        <v>98</v>
      </c>
      <c r="D6084">
        <v>2010</v>
      </c>
      <c r="E6084" t="s">
        <v>361</v>
      </c>
      <c r="F6084" t="s">
        <v>362</v>
      </c>
      <c r="H6084">
        <v>6830</v>
      </c>
      <c r="I6084">
        <v>4846</v>
      </c>
      <c r="J6084">
        <v>4710</v>
      </c>
      <c r="K6084">
        <v>4710</v>
      </c>
      <c r="L6084">
        <v>97.2</v>
      </c>
      <c r="M6084">
        <v>68.959999999999994</v>
      </c>
      <c r="N6084">
        <f>COUNTIF(Cod_Mun_Norte!B:B,DADOS_SNIS_Minas!A6084)</f>
        <v>0</v>
      </c>
    </row>
    <row r="6085" spans="1:14" x14ac:dyDescent="0.2">
      <c r="A6085">
        <v>312120</v>
      </c>
      <c r="B6085" t="s">
        <v>1131</v>
      </c>
      <c r="C6085" t="s">
        <v>98</v>
      </c>
      <c r="D6085">
        <v>2009</v>
      </c>
      <c r="E6085" t="s">
        <v>361</v>
      </c>
      <c r="F6085" t="s">
        <v>362</v>
      </c>
      <c r="H6085">
        <v>6954</v>
      </c>
      <c r="I6085">
        <v>5004</v>
      </c>
      <c r="J6085">
        <v>4563</v>
      </c>
      <c r="K6085">
        <v>4563</v>
      </c>
      <c r="L6085">
        <v>91.2</v>
      </c>
      <c r="M6085">
        <v>65.62</v>
      </c>
      <c r="N6085">
        <f>COUNTIF(Cod_Mun_Norte!B:B,DADOS_SNIS_Minas!A6085)</f>
        <v>0</v>
      </c>
    </row>
    <row r="6086" spans="1:14" x14ac:dyDescent="0.2">
      <c r="A6086">
        <v>312120</v>
      </c>
      <c r="B6086" t="s">
        <v>1131</v>
      </c>
      <c r="C6086" t="s">
        <v>98</v>
      </c>
      <c r="D6086">
        <v>2008</v>
      </c>
      <c r="E6086" t="s">
        <v>361</v>
      </c>
      <c r="F6086" t="s">
        <v>362</v>
      </c>
      <c r="H6086">
        <v>6924</v>
      </c>
      <c r="I6086">
        <v>4983</v>
      </c>
      <c r="J6086">
        <v>4557</v>
      </c>
      <c r="K6086">
        <v>4557</v>
      </c>
      <c r="L6086">
        <v>91.5</v>
      </c>
      <c r="M6086">
        <v>65.81</v>
      </c>
      <c r="N6086">
        <f>COUNTIF(Cod_Mun_Norte!B:B,DADOS_SNIS_Minas!A6086)</f>
        <v>0</v>
      </c>
    </row>
    <row r="6087" spans="1:14" x14ac:dyDescent="0.2">
      <c r="A6087">
        <v>312120</v>
      </c>
      <c r="B6087" t="s">
        <v>1131</v>
      </c>
      <c r="C6087" t="s">
        <v>98</v>
      </c>
      <c r="D6087">
        <v>2007</v>
      </c>
      <c r="E6087" t="s">
        <v>361</v>
      </c>
      <c r="F6087" t="s">
        <v>362</v>
      </c>
      <c r="H6087">
        <v>6698</v>
      </c>
      <c r="I6087">
        <v>4820</v>
      </c>
      <c r="J6087">
        <v>4483</v>
      </c>
      <c r="K6087">
        <v>4483</v>
      </c>
      <c r="L6087">
        <v>93</v>
      </c>
      <c r="M6087">
        <v>66.930000000000007</v>
      </c>
      <c r="N6087">
        <f>COUNTIF(Cod_Mun_Norte!B:B,DADOS_SNIS_Minas!A6087)</f>
        <v>0</v>
      </c>
    </row>
    <row r="6088" spans="1:14" x14ac:dyDescent="0.2">
      <c r="A6088">
        <v>312120</v>
      </c>
      <c r="B6088" t="s">
        <v>1131</v>
      </c>
      <c r="C6088" t="s">
        <v>98</v>
      </c>
      <c r="D6088">
        <v>2006</v>
      </c>
      <c r="E6088" t="s">
        <v>361</v>
      </c>
      <c r="F6088" t="s">
        <v>362</v>
      </c>
      <c r="H6088">
        <v>6488</v>
      </c>
      <c r="I6088">
        <v>4605</v>
      </c>
      <c r="J6088">
        <v>4320</v>
      </c>
      <c r="K6088">
        <v>4320</v>
      </c>
      <c r="L6088">
        <v>93.8</v>
      </c>
      <c r="M6088">
        <v>66.58</v>
      </c>
      <c r="N6088">
        <f>COUNTIF(Cod_Mun_Norte!B:B,DADOS_SNIS_Minas!A6088)</f>
        <v>0</v>
      </c>
    </row>
    <row r="6089" spans="1:14" x14ac:dyDescent="0.2">
      <c r="A6089">
        <v>312120</v>
      </c>
      <c r="B6089" t="s">
        <v>1131</v>
      </c>
      <c r="C6089" t="s">
        <v>98</v>
      </c>
      <c r="D6089">
        <v>2005</v>
      </c>
      <c r="E6089" t="s">
        <v>361</v>
      </c>
      <c r="F6089" t="s">
        <v>362</v>
      </c>
      <c r="H6089">
        <v>6501</v>
      </c>
      <c r="I6089">
        <v>4614</v>
      </c>
      <c r="J6089">
        <v>4256</v>
      </c>
      <c r="K6089">
        <v>4256</v>
      </c>
      <c r="L6089">
        <v>92.2</v>
      </c>
      <c r="M6089">
        <v>65.47</v>
      </c>
      <c r="N6089">
        <f>COUNTIF(Cod_Mun_Norte!B:B,DADOS_SNIS_Minas!A6089)</f>
        <v>0</v>
      </c>
    </row>
    <row r="6090" spans="1:14" x14ac:dyDescent="0.2">
      <c r="A6090">
        <v>312120</v>
      </c>
      <c r="B6090" t="s">
        <v>1131</v>
      </c>
      <c r="C6090" t="s">
        <v>98</v>
      </c>
      <c r="D6090">
        <v>2004</v>
      </c>
      <c r="E6090" t="s">
        <v>361</v>
      </c>
      <c r="F6090" t="s">
        <v>362</v>
      </c>
      <c r="H6090">
        <v>6515</v>
      </c>
      <c r="I6090">
        <v>4624</v>
      </c>
      <c r="J6090">
        <v>4179</v>
      </c>
      <c r="K6090">
        <v>4179</v>
      </c>
      <c r="L6090">
        <v>90.4</v>
      </c>
      <c r="M6090">
        <v>64.14</v>
      </c>
      <c r="N6090">
        <f>COUNTIF(Cod_Mun_Norte!B:B,DADOS_SNIS_Minas!A6090)</f>
        <v>0</v>
      </c>
    </row>
    <row r="6091" spans="1:14" x14ac:dyDescent="0.2">
      <c r="A6091">
        <v>312120</v>
      </c>
      <c r="B6091" t="s">
        <v>1131</v>
      </c>
      <c r="C6091" t="s">
        <v>98</v>
      </c>
      <c r="D6091">
        <v>2003</v>
      </c>
      <c r="E6091" t="s">
        <v>361</v>
      </c>
      <c r="F6091" t="s">
        <v>362</v>
      </c>
      <c r="H6091">
        <v>6540</v>
      </c>
      <c r="I6091">
        <v>4642</v>
      </c>
      <c r="J6091">
        <v>4061</v>
      </c>
      <c r="K6091">
        <v>4061</v>
      </c>
      <c r="L6091">
        <v>87.5</v>
      </c>
      <c r="M6091">
        <v>62.09</v>
      </c>
      <c r="N6091">
        <f>COUNTIF(Cod_Mun_Norte!B:B,DADOS_SNIS_Minas!A6091)</f>
        <v>0</v>
      </c>
    </row>
    <row r="6092" spans="1:14" x14ac:dyDescent="0.2">
      <c r="A6092">
        <v>312120</v>
      </c>
      <c r="B6092" t="s">
        <v>1131</v>
      </c>
      <c r="C6092" t="s">
        <v>98</v>
      </c>
      <c r="D6092">
        <v>2002</v>
      </c>
      <c r="E6092" t="s">
        <v>361</v>
      </c>
      <c r="F6092" t="s">
        <v>362</v>
      </c>
      <c r="H6092">
        <v>6552</v>
      </c>
      <c r="I6092">
        <v>4650</v>
      </c>
      <c r="J6092">
        <v>4038</v>
      </c>
      <c r="K6092">
        <v>4038</v>
      </c>
      <c r="L6092">
        <v>86.8</v>
      </c>
      <c r="M6092">
        <v>61.63</v>
      </c>
      <c r="N6092">
        <f>COUNTIF(Cod_Mun_Norte!B:B,DADOS_SNIS_Minas!A6092)</f>
        <v>0</v>
      </c>
    </row>
    <row r="6093" spans="1:14" x14ac:dyDescent="0.2">
      <c r="A6093">
        <v>312120</v>
      </c>
      <c r="B6093" t="s">
        <v>1131</v>
      </c>
      <c r="C6093" t="s">
        <v>98</v>
      </c>
      <c r="D6093">
        <v>2001</v>
      </c>
      <c r="E6093" t="s">
        <v>361</v>
      </c>
      <c r="F6093" t="s">
        <v>362</v>
      </c>
      <c r="H6093">
        <v>6557</v>
      </c>
      <c r="I6093">
        <v>4654</v>
      </c>
      <c r="J6093">
        <v>4016</v>
      </c>
      <c r="K6093">
        <v>4016</v>
      </c>
      <c r="L6093">
        <v>86.3</v>
      </c>
      <c r="M6093">
        <v>61.25</v>
      </c>
      <c r="N6093">
        <f>COUNTIF(Cod_Mun_Norte!B:B,DADOS_SNIS_Minas!A6093)</f>
        <v>0</v>
      </c>
    </row>
    <row r="6094" spans="1:14" x14ac:dyDescent="0.2">
      <c r="A6094">
        <v>312120</v>
      </c>
      <c r="B6094" t="s">
        <v>1131</v>
      </c>
      <c r="C6094" t="s">
        <v>98</v>
      </c>
      <c r="D6094">
        <v>2000</v>
      </c>
      <c r="E6094" t="s">
        <v>361</v>
      </c>
      <c r="F6094" t="s">
        <v>362</v>
      </c>
      <c r="H6094">
        <v>6577</v>
      </c>
      <c r="I6094">
        <v>4668</v>
      </c>
      <c r="N6094">
        <f>COUNTIF(Cod_Mun_Norte!B:B,DADOS_SNIS_Minas!A6094)</f>
        <v>0</v>
      </c>
    </row>
    <row r="6095" spans="1:14" x14ac:dyDescent="0.2">
      <c r="A6095">
        <v>312120</v>
      </c>
      <c r="B6095" t="s">
        <v>1131</v>
      </c>
      <c r="C6095" t="s">
        <v>98</v>
      </c>
      <c r="D6095">
        <v>1999</v>
      </c>
      <c r="H6095">
        <v>6097</v>
      </c>
      <c r="I6095">
        <v>4318</v>
      </c>
      <c r="N6095">
        <f>COUNTIF(Cod_Mun_Norte!B:B,DADOS_SNIS_Minas!A6095)</f>
        <v>0</v>
      </c>
    </row>
    <row r="6096" spans="1:14" x14ac:dyDescent="0.2">
      <c r="A6096">
        <v>312120</v>
      </c>
      <c r="B6096" t="s">
        <v>1131</v>
      </c>
      <c r="C6096" t="s">
        <v>98</v>
      </c>
      <c r="D6096">
        <v>1998</v>
      </c>
      <c r="H6096">
        <v>6219</v>
      </c>
      <c r="I6096">
        <v>4404</v>
      </c>
      <c r="N6096">
        <f>COUNTIF(Cod_Mun_Norte!B:B,DADOS_SNIS_Minas!A6096)</f>
        <v>0</v>
      </c>
    </row>
    <row r="6097" spans="1:14" x14ac:dyDescent="0.2">
      <c r="A6097">
        <v>312120</v>
      </c>
      <c r="B6097" t="s">
        <v>1131</v>
      </c>
      <c r="C6097" t="s">
        <v>98</v>
      </c>
      <c r="D6097">
        <v>1997</v>
      </c>
      <c r="H6097">
        <v>6343</v>
      </c>
      <c r="I6097">
        <v>4492</v>
      </c>
      <c r="N6097">
        <f>COUNTIF(Cod_Mun_Norte!B:B,DADOS_SNIS_Minas!A6097)</f>
        <v>0</v>
      </c>
    </row>
    <row r="6098" spans="1:14" x14ac:dyDescent="0.2">
      <c r="A6098">
        <v>312120</v>
      </c>
      <c r="B6098" t="s">
        <v>1131</v>
      </c>
      <c r="C6098" t="s">
        <v>98</v>
      </c>
      <c r="D6098">
        <v>1996</v>
      </c>
      <c r="H6098">
        <v>6488</v>
      </c>
      <c r="I6098">
        <v>4595</v>
      </c>
      <c r="N6098">
        <f>COUNTIF(Cod_Mun_Norte!B:B,DADOS_SNIS_Minas!A6098)</f>
        <v>0</v>
      </c>
    </row>
    <row r="6099" spans="1:14" x14ac:dyDescent="0.2">
      <c r="A6099">
        <v>312120</v>
      </c>
      <c r="B6099" t="s">
        <v>1131</v>
      </c>
      <c r="C6099" t="s">
        <v>98</v>
      </c>
      <c r="D6099">
        <v>1995</v>
      </c>
      <c r="H6099">
        <v>6772</v>
      </c>
      <c r="I6099">
        <v>4796</v>
      </c>
      <c r="N6099">
        <f>COUNTIF(Cod_Mun_Norte!B:B,DADOS_SNIS_Minas!A6099)</f>
        <v>0</v>
      </c>
    </row>
    <row r="6100" spans="1:14" x14ac:dyDescent="0.2">
      <c r="A6100">
        <v>312125</v>
      </c>
      <c r="B6100" t="s">
        <v>164</v>
      </c>
      <c r="C6100" t="s">
        <v>98</v>
      </c>
      <c r="D6100">
        <v>2020</v>
      </c>
      <c r="E6100" t="s">
        <v>1135</v>
      </c>
      <c r="F6100" t="s">
        <v>367</v>
      </c>
      <c r="G6100" t="s">
        <v>378</v>
      </c>
      <c r="H6100">
        <v>10768</v>
      </c>
      <c r="I6100">
        <v>10096</v>
      </c>
      <c r="J6100">
        <v>10105</v>
      </c>
      <c r="K6100">
        <v>9700</v>
      </c>
      <c r="L6100">
        <v>96.1</v>
      </c>
      <c r="M6100">
        <v>93.84</v>
      </c>
      <c r="N6100">
        <f>COUNTIF(Cod_Mun_Norte!B:B,DADOS_SNIS_Minas!A6100)</f>
        <v>0</v>
      </c>
    </row>
    <row r="6101" spans="1:14" x14ac:dyDescent="0.2">
      <c r="A6101">
        <v>312125</v>
      </c>
      <c r="B6101" t="s">
        <v>164</v>
      </c>
      <c r="C6101" t="s">
        <v>98</v>
      </c>
      <c r="D6101">
        <v>2019</v>
      </c>
      <c r="E6101" t="s">
        <v>1135</v>
      </c>
      <c r="F6101" t="s">
        <v>367</v>
      </c>
      <c r="G6101" t="s">
        <v>378</v>
      </c>
      <c r="H6101">
        <v>10533</v>
      </c>
      <c r="I6101">
        <v>9875</v>
      </c>
      <c r="J6101">
        <v>9980</v>
      </c>
      <c r="K6101">
        <v>9649</v>
      </c>
      <c r="L6101">
        <v>97.7</v>
      </c>
      <c r="M6101">
        <v>94.75</v>
      </c>
      <c r="N6101">
        <f>COUNTIF(Cod_Mun_Norte!B:B,DADOS_SNIS_Minas!A6101)</f>
        <v>0</v>
      </c>
    </row>
    <row r="6102" spans="1:14" x14ac:dyDescent="0.2">
      <c r="A6102">
        <v>312125</v>
      </c>
      <c r="B6102" t="s">
        <v>164</v>
      </c>
      <c r="C6102" t="s">
        <v>98</v>
      </c>
      <c r="D6102">
        <v>2018</v>
      </c>
      <c r="E6102" t="s">
        <v>1135</v>
      </c>
      <c r="F6102" t="s">
        <v>367</v>
      </c>
      <c r="H6102">
        <v>10291</v>
      </c>
      <c r="I6102">
        <v>9649</v>
      </c>
      <c r="J6102">
        <v>9300</v>
      </c>
      <c r="K6102">
        <v>9300</v>
      </c>
      <c r="L6102">
        <v>96.4</v>
      </c>
      <c r="M6102">
        <v>90.37</v>
      </c>
      <c r="N6102">
        <f>COUNTIF(Cod_Mun_Norte!B:B,DADOS_SNIS_Minas!A6102)</f>
        <v>0</v>
      </c>
    </row>
    <row r="6103" spans="1:14" x14ac:dyDescent="0.2">
      <c r="A6103">
        <v>312125</v>
      </c>
      <c r="B6103" t="s">
        <v>164</v>
      </c>
      <c r="C6103" t="s">
        <v>98</v>
      </c>
      <c r="D6103">
        <v>2017</v>
      </c>
      <c r="E6103" t="s">
        <v>1135</v>
      </c>
      <c r="F6103" t="s">
        <v>367</v>
      </c>
      <c r="H6103">
        <v>9904</v>
      </c>
      <c r="I6103">
        <v>9286</v>
      </c>
      <c r="J6103">
        <v>9250</v>
      </c>
      <c r="K6103">
        <v>9108</v>
      </c>
      <c r="L6103">
        <v>98.1</v>
      </c>
      <c r="M6103">
        <v>93.4</v>
      </c>
      <c r="N6103">
        <f>COUNTIF(Cod_Mun_Norte!B:B,DADOS_SNIS_Minas!A6103)</f>
        <v>0</v>
      </c>
    </row>
    <row r="6104" spans="1:14" x14ac:dyDescent="0.2">
      <c r="A6104">
        <v>312125</v>
      </c>
      <c r="B6104" t="s">
        <v>164</v>
      </c>
      <c r="C6104" t="s">
        <v>98</v>
      </c>
      <c r="D6104">
        <v>2016</v>
      </c>
      <c r="E6104" t="s">
        <v>1135</v>
      </c>
      <c r="F6104" t="s">
        <v>367</v>
      </c>
      <c r="H6104">
        <v>9707</v>
      </c>
      <c r="I6104">
        <v>9101</v>
      </c>
      <c r="J6104">
        <v>9250</v>
      </c>
      <c r="K6104">
        <v>9090</v>
      </c>
      <c r="L6104">
        <v>99.9</v>
      </c>
      <c r="M6104">
        <v>95.29</v>
      </c>
      <c r="N6104">
        <f>COUNTIF(Cod_Mun_Norte!B:B,DADOS_SNIS_Minas!A6104)</f>
        <v>0</v>
      </c>
    </row>
    <row r="6105" spans="1:14" x14ac:dyDescent="0.2">
      <c r="A6105">
        <v>312125</v>
      </c>
      <c r="B6105" t="s">
        <v>164</v>
      </c>
      <c r="C6105" t="s">
        <v>98</v>
      </c>
      <c r="D6105">
        <v>2015</v>
      </c>
      <c r="E6105" t="s">
        <v>1135</v>
      </c>
      <c r="F6105" t="s">
        <v>367</v>
      </c>
      <c r="H6105">
        <v>9499</v>
      </c>
      <c r="I6105">
        <v>8906</v>
      </c>
      <c r="J6105">
        <v>8820</v>
      </c>
      <c r="K6105">
        <v>8562</v>
      </c>
      <c r="L6105">
        <v>96.1</v>
      </c>
      <c r="M6105">
        <v>92.85</v>
      </c>
      <c r="N6105">
        <f>COUNTIF(Cod_Mun_Norte!B:B,DADOS_SNIS_Minas!A6105)</f>
        <v>0</v>
      </c>
    </row>
    <row r="6106" spans="1:14" x14ac:dyDescent="0.2">
      <c r="A6106">
        <v>312125</v>
      </c>
      <c r="B6106" t="s">
        <v>164</v>
      </c>
      <c r="C6106" t="s">
        <v>98</v>
      </c>
      <c r="D6106">
        <v>2014</v>
      </c>
      <c r="E6106" t="s">
        <v>1135</v>
      </c>
      <c r="F6106" t="s">
        <v>367</v>
      </c>
      <c r="H6106">
        <v>9280</v>
      </c>
      <c r="I6106">
        <v>8701</v>
      </c>
      <c r="J6106">
        <v>8701</v>
      </c>
      <c r="K6106">
        <v>8425</v>
      </c>
      <c r="L6106">
        <v>96.8</v>
      </c>
      <c r="M6106">
        <v>93.76</v>
      </c>
      <c r="N6106">
        <f>COUNTIF(Cod_Mun_Norte!B:B,DADOS_SNIS_Minas!A6106)</f>
        <v>0</v>
      </c>
    </row>
    <row r="6107" spans="1:14" x14ac:dyDescent="0.2">
      <c r="A6107">
        <v>312125</v>
      </c>
      <c r="B6107" t="s">
        <v>164</v>
      </c>
      <c r="C6107" t="s">
        <v>98</v>
      </c>
      <c r="D6107">
        <v>2013</v>
      </c>
      <c r="E6107" t="s">
        <v>1136</v>
      </c>
      <c r="F6107" t="s">
        <v>374</v>
      </c>
      <c r="H6107">
        <v>9053</v>
      </c>
      <c r="I6107">
        <v>8488</v>
      </c>
      <c r="N6107">
        <f>COUNTIF(Cod_Mun_Norte!B:B,DADOS_SNIS_Minas!A6107)</f>
        <v>0</v>
      </c>
    </row>
    <row r="6108" spans="1:14" x14ac:dyDescent="0.2">
      <c r="A6108">
        <v>312125</v>
      </c>
      <c r="B6108" t="s">
        <v>164</v>
      </c>
      <c r="C6108" t="s">
        <v>98</v>
      </c>
      <c r="D6108">
        <v>2012</v>
      </c>
      <c r="E6108" t="s">
        <v>1135</v>
      </c>
      <c r="F6108" t="s">
        <v>367</v>
      </c>
      <c r="H6108">
        <v>8546</v>
      </c>
      <c r="I6108">
        <v>8012</v>
      </c>
      <c r="J6108">
        <v>8546</v>
      </c>
      <c r="K6108">
        <v>8012</v>
      </c>
      <c r="L6108">
        <v>100</v>
      </c>
      <c r="M6108">
        <v>100</v>
      </c>
      <c r="N6108">
        <f>COUNTIF(Cod_Mun_Norte!B:B,DADOS_SNIS_Minas!A6108)</f>
        <v>0</v>
      </c>
    </row>
    <row r="6109" spans="1:14" x14ac:dyDescent="0.2">
      <c r="A6109">
        <v>312125</v>
      </c>
      <c r="B6109" t="s">
        <v>164</v>
      </c>
      <c r="C6109" t="s">
        <v>98</v>
      </c>
      <c r="D6109">
        <v>2011</v>
      </c>
      <c r="E6109" t="s">
        <v>1135</v>
      </c>
      <c r="F6109" t="s">
        <v>367</v>
      </c>
      <c r="H6109">
        <v>8322</v>
      </c>
      <c r="I6109">
        <v>7802</v>
      </c>
      <c r="J6109">
        <v>7700</v>
      </c>
      <c r="K6109">
        <v>7700</v>
      </c>
      <c r="L6109">
        <v>98.7</v>
      </c>
      <c r="M6109">
        <v>92.53</v>
      </c>
      <c r="N6109">
        <f>COUNTIF(Cod_Mun_Norte!B:B,DADOS_SNIS_Minas!A6109)</f>
        <v>0</v>
      </c>
    </row>
    <row r="6110" spans="1:14" x14ac:dyDescent="0.2">
      <c r="A6110">
        <v>312125</v>
      </c>
      <c r="B6110" t="s">
        <v>164</v>
      </c>
      <c r="C6110" t="s">
        <v>98</v>
      </c>
      <c r="D6110">
        <v>2010</v>
      </c>
      <c r="E6110" t="s">
        <v>1135</v>
      </c>
      <c r="F6110" t="s">
        <v>367</v>
      </c>
      <c r="H6110">
        <v>8089</v>
      </c>
      <c r="I6110">
        <v>7584</v>
      </c>
      <c r="J6110">
        <v>7000</v>
      </c>
      <c r="K6110">
        <v>7000</v>
      </c>
      <c r="L6110">
        <v>92.3</v>
      </c>
      <c r="M6110">
        <v>86.54</v>
      </c>
      <c r="N6110">
        <f>COUNTIF(Cod_Mun_Norte!B:B,DADOS_SNIS_Minas!A6110)</f>
        <v>0</v>
      </c>
    </row>
    <row r="6111" spans="1:14" x14ac:dyDescent="0.2">
      <c r="A6111">
        <v>312125</v>
      </c>
      <c r="B6111" t="s">
        <v>164</v>
      </c>
      <c r="C6111" t="s">
        <v>98</v>
      </c>
      <c r="D6111">
        <v>2009</v>
      </c>
      <c r="H6111">
        <v>7210</v>
      </c>
      <c r="I6111">
        <v>6807</v>
      </c>
      <c r="J6111">
        <v>6849</v>
      </c>
      <c r="K6111">
        <v>6849</v>
      </c>
      <c r="N6111">
        <f>COUNTIF(Cod_Mun_Norte!B:B,DADOS_SNIS_Minas!A6111)</f>
        <v>0</v>
      </c>
    </row>
    <row r="6112" spans="1:14" x14ac:dyDescent="0.2">
      <c r="A6112">
        <v>312125</v>
      </c>
      <c r="B6112" t="s">
        <v>164</v>
      </c>
      <c r="C6112" t="s">
        <v>98</v>
      </c>
      <c r="D6112">
        <v>2008</v>
      </c>
      <c r="H6112">
        <v>7016</v>
      </c>
      <c r="I6112">
        <v>6624</v>
      </c>
      <c r="N6112">
        <f>COUNTIF(Cod_Mun_Norte!B:B,DADOS_SNIS_Minas!A6112)</f>
        <v>0</v>
      </c>
    </row>
    <row r="6113" spans="1:14" x14ac:dyDescent="0.2">
      <c r="A6113">
        <v>312125</v>
      </c>
      <c r="B6113" t="s">
        <v>164</v>
      </c>
      <c r="C6113" t="s">
        <v>98</v>
      </c>
      <c r="D6113">
        <v>2007</v>
      </c>
      <c r="H6113">
        <v>6600</v>
      </c>
      <c r="I6113">
        <v>6231</v>
      </c>
      <c r="N6113">
        <f>COUNTIF(Cod_Mun_Norte!B:B,DADOS_SNIS_Minas!A6113)</f>
        <v>0</v>
      </c>
    </row>
    <row r="6114" spans="1:14" x14ac:dyDescent="0.2">
      <c r="A6114">
        <v>312125</v>
      </c>
      <c r="B6114" t="s">
        <v>164</v>
      </c>
      <c r="C6114" t="s">
        <v>98</v>
      </c>
      <c r="D6114">
        <v>2006</v>
      </c>
      <c r="H6114">
        <v>5498</v>
      </c>
      <c r="I6114">
        <v>5058</v>
      </c>
      <c r="N6114">
        <f>COUNTIF(Cod_Mun_Norte!B:B,DADOS_SNIS_Minas!A6114)</f>
        <v>0</v>
      </c>
    </row>
    <row r="6115" spans="1:14" x14ac:dyDescent="0.2">
      <c r="A6115">
        <v>312125</v>
      </c>
      <c r="B6115" t="s">
        <v>164</v>
      </c>
      <c r="C6115" t="s">
        <v>98</v>
      </c>
      <c r="D6115">
        <v>2005</v>
      </c>
      <c r="H6115">
        <v>5432</v>
      </c>
      <c r="I6115">
        <v>4998</v>
      </c>
      <c r="N6115">
        <f>COUNTIF(Cod_Mun_Norte!B:B,DADOS_SNIS_Minas!A6115)</f>
        <v>0</v>
      </c>
    </row>
    <row r="6116" spans="1:14" x14ac:dyDescent="0.2">
      <c r="A6116">
        <v>312125</v>
      </c>
      <c r="B6116" t="s">
        <v>164</v>
      </c>
      <c r="C6116" t="s">
        <v>98</v>
      </c>
      <c r="D6116">
        <v>2004</v>
      </c>
      <c r="H6116">
        <v>5366</v>
      </c>
      <c r="I6116">
        <v>4937</v>
      </c>
      <c r="N6116">
        <f>COUNTIF(Cod_Mun_Norte!B:B,DADOS_SNIS_Minas!A6116)</f>
        <v>0</v>
      </c>
    </row>
    <row r="6117" spans="1:14" x14ac:dyDescent="0.2">
      <c r="A6117">
        <v>312125</v>
      </c>
      <c r="B6117" t="s">
        <v>164</v>
      </c>
      <c r="C6117" t="s">
        <v>98</v>
      </c>
      <c r="D6117">
        <v>2003</v>
      </c>
      <c r="H6117">
        <v>5246</v>
      </c>
      <c r="I6117">
        <v>4827</v>
      </c>
      <c r="N6117">
        <f>COUNTIF(Cod_Mun_Norte!B:B,DADOS_SNIS_Minas!A6117)</f>
        <v>0</v>
      </c>
    </row>
    <row r="6118" spans="1:14" x14ac:dyDescent="0.2">
      <c r="A6118">
        <v>312125</v>
      </c>
      <c r="B6118" t="s">
        <v>164</v>
      </c>
      <c r="C6118" t="s">
        <v>98</v>
      </c>
      <c r="D6118">
        <v>2002</v>
      </c>
      <c r="H6118">
        <v>5188</v>
      </c>
      <c r="I6118">
        <v>4773</v>
      </c>
      <c r="N6118">
        <f>COUNTIF(Cod_Mun_Norte!B:B,DADOS_SNIS_Minas!A6118)</f>
        <v>0</v>
      </c>
    </row>
    <row r="6119" spans="1:14" x14ac:dyDescent="0.2">
      <c r="A6119">
        <v>312125</v>
      </c>
      <c r="B6119" t="s">
        <v>164</v>
      </c>
      <c r="C6119" t="s">
        <v>98</v>
      </c>
      <c r="D6119">
        <v>2001</v>
      </c>
      <c r="H6119">
        <v>5046</v>
      </c>
      <c r="I6119">
        <v>4643</v>
      </c>
      <c r="N6119">
        <f>COUNTIF(Cod_Mun_Norte!B:B,DADOS_SNIS_Minas!A6119)</f>
        <v>0</v>
      </c>
    </row>
    <row r="6120" spans="1:14" x14ac:dyDescent="0.2">
      <c r="A6120">
        <v>312125</v>
      </c>
      <c r="B6120" t="s">
        <v>164</v>
      </c>
      <c r="C6120" t="s">
        <v>98</v>
      </c>
      <c r="D6120">
        <v>2000</v>
      </c>
      <c r="H6120">
        <v>5065</v>
      </c>
      <c r="I6120">
        <v>4660</v>
      </c>
      <c r="N6120">
        <f>COUNTIF(Cod_Mun_Norte!B:B,DADOS_SNIS_Minas!A6120)</f>
        <v>0</v>
      </c>
    </row>
    <row r="6121" spans="1:14" x14ac:dyDescent="0.2">
      <c r="A6121">
        <v>312125</v>
      </c>
      <c r="B6121" t="s">
        <v>164</v>
      </c>
      <c r="C6121" t="s">
        <v>98</v>
      </c>
      <c r="D6121">
        <v>1999</v>
      </c>
      <c r="H6121">
        <v>5383</v>
      </c>
      <c r="I6121">
        <v>4953</v>
      </c>
      <c r="N6121">
        <f>COUNTIF(Cod_Mun_Norte!B:B,DADOS_SNIS_Minas!A6121)</f>
        <v>0</v>
      </c>
    </row>
    <row r="6122" spans="1:14" x14ac:dyDescent="0.2">
      <c r="A6122">
        <v>312125</v>
      </c>
      <c r="B6122" t="s">
        <v>164</v>
      </c>
      <c r="C6122" t="s">
        <v>98</v>
      </c>
      <c r="D6122">
        <v>1998</v>
      </c>
      <c r="H6122">
        <v>5269</v>
      </c>
      <c r="I6122">
        <v>4848</v>
      </c>
      <c r="N6122">
        <f>COUNTIF(Cod_Mun_Norte!B:B,DADOS_SNIS_Minas!A6122)</f>
        <v>0</v>
      </c>
    </row>
    <row r="6123" spans="1:14" x14ac:dyDescent="0.2">
      <c r="A6123">
        <v>312125</v>
      </c>
      <c r="B6123" t="s">
        <v>164</v>
      </c>
      <c r="C6123" t="s">
        <v>98</v>
      </c>
      <c r="D6123">
        <v>1997</v>
      </c>
      <c r="H6123">
        <v>5155</v>
      </c>
      <c r="I6123">
        <v>4743</v>
      </c>
      <c r="N6123">
        <f>COUNTIF(Cod_Mun_Norte!B:B,DADOS_SNIS_Minas!A6123)</f>
        <v>0</v>
      </c>
    </row>
    <row r="6124" spans="1:14" x14ac:dyDescent="0.2">
      <c r="A6124">
        <v>312130</v>
      </c>
      <c r="B6124" t="s">
        <v>165</v>
      </c>
      <c r="C6124" t="s">
        <v>98</v>
      </c>
      <c r="D6124">
        <v>2020</v>
      </c>
      <c r="E6124" t="s">
        <v>1137</v>
      </c>
      <c r="F6124" t="s">
        <v>357</v>
      </c>
      <c r="G6124" t="s">
        <v>383</v>
      </c>
      <c r="H6124">
        <v>5029</v>
      </c>
      <c r="I6124">
        <v>4292</v>
      </c>
      <c r="J6124">
        <v>4132</v>
      </c>
      <c r="K6124">
        <v>4132</v>
      </c>
      <c r="L6124">
        <v>96.3</v>
      </c>
      <c r="M6124">
        <v>82.16</v>
      </c>
      <c r="N6124">
        <f>COUNTIF(Cod_Mun_Norte!B:B,DADOS_SNIS_Minas!A6124)</f>
        <v>0</v>
      </c>
    </row>
    <row r="6125" spans="1:14" x14ac:dyDescent="0.2">
      <c r="A6125">
        <v>312130</v>
      </c>
      <c r="B6125" t="s">
        <v>165</v>
      </c>
      <c r="C6125" t="s">
        <v>98</v>
      </c>
      <c r="D6125">
        <v>2019</v>
      </c>
      <c r="E6125" t="s">
        <v>1137</v>
      </c>
      <c r="F6125" t="s">
        <v>357</v>
      </c>
      <c r="G6125" t="s">
        <v>383</v>
      </c>
      <c r="H6125">
        <v>5013</v>
      </c>
      <c r="I6125">
        <v>4278</v>
      </c>
      <c r="J6125">
        <v>3903</v>
      </c>
      <c r="K6125">
        <v>3903</v>
      </c>
      <c r="L6125">
        <v>91.2</v>
      </c>
      <c r="M6125">
        <v>77.86</v>
      </c>
      <c r="N6125">
        <f>COUNTIF(Cod_Mun_Norte!B:B,DADOS_SNIS_Minas!A6125)</f>
        <v>0</v>
      </c>
    </row>
    <row r="6126" spans="1:14" x14ac:dyDescent="0.2">
      <c r="A6126">
        <v>312130</v>
      </c>
      <c r="B6126" t="s">
        <v>165</v>
      </c>
      <c r="C6126" t="s">
        <v>98</v>
      </c>
      <c r="D6126">
        <v>2018</v>
      </c>
      <c r="E6126" t="s">
        <v>1138</v>
      </c>
      <c r="F6126" t="s">
        <v>357</v>
      </c>
      <c r="H6126">
        <v>4996</v>
      </c>
      <c r="I6126">
        <v>4264</v>
      </c>
      <c r="J6126">
        <v>3851</v>
      </c>
      <c r="K6126">
        <v>3851</v>
      </c>
      <c r="L6126">
        <v>90.3</v>
      </c>
      <c r="M6126">
        <v>77.08</v>
      </c>
      <c r="N6126">
        <f>COUNTIF(Cod_Mun_Norte!B:B,DADOS_SNIS_Minas!A6126)</f>
        <v>0</v>
      </c>
    </row>
    <row r="6127" spans="1:14" x14ac:dyDescent="0.2">
      <c r="A6127">
        <v>312130</v>
      </c>
      <c r="B6127" t="s">
        <v>165</v>
      </c>
      <c r="C6127" t="s">
        <v>98</v>
      </c>
      <c r="D6127">
        <v>2017</v>
      </c>
      <c r="E6127" t="s">
        <v>1138</v>
      </c>
      <c r="F6127" t="s">
        <v>357</v>
      </c>
      <c r="H6127">
        <v>5047</v>
      </c>
      <c r="I6127">
        <v>4307</v>
      </c>
      <c r="J6127">
        <v>3918</v>
      </c>
      <c r="K6127">
        <v>3918</v>
      </c>
      <c r="L6127">
        <v>91</v>
      </c>
      <c r="M6127">
        <v>77.63</v>
      </c>
      <c r="N6127">
        <f>COUNTIF(Cod_Mun_Norte!B:B,DADOS_SNIS_Minas!A6127)</f>
        <v>0</v>
      </c>
    </row>
    <row r="6128" spans="1:14" x14ac:dyDescent="0.2">
      <c r="A6128">
        <v>312130</v>
      </c>
      <c r="B6128" t="s">
        <v>165</v>
      </c>
      <c r="C6128" t="s">
        <v>98</v>
      </c>
      <c r="D6128">
        <v>2016</v>
      </c>
      <c r="E6128" t="s">
        <v>1139</v>
      </c>
      <c r="F6128" t="s">
        <v>359</v>
      </c>
      <c r="H6128">
        <v>5029</v>
      </c>
      <c r="I6128">
        <v>4292</v>
      </c>
      <c r="J6128">
        <v>3770</v>
      </c>
      <c r="K6128">
        <v>3770</v>
      </c>
      <c r="L6128">
        <v>87.8</v>
      </c>
      <c r="M6128">
        <v>74.97</v>
      </c>
      <c r="N6128">
        <f>COUNTIF(Cod_Mun_Norte!B:B,DADOS_SNIS_Minas!A6128)</f>
        <v>0</v>
      </c>
    </row>
    <row r="6129" spans="1:14" x14ac:dyDescent="0.2">
      <c r="A6129">
        <v>312130</v>
      </c>
      <c r="B6129" t="s">
        <v>165</v>
      </c>
      <c r="C6129" t="s">
        <v>98</v>
      </c>
      <c r="D6129">
        <v>2015</v>
      </c>
      <c r="E6129" t="s">
        <v>1139</v>
      </c>
      <c r="F6129" t="s">
        <v>359</v>
      </c>
      <c r="H6129">
        <v>5010</v>
      </c>
      <c r="I6129">
        <v>4276</v>
      </c>
      <c r="J6129">
        <v>3781</v>
      </c>
      <c r="K6129">
        <v>3781</v>
      </c>
      <c r="L6129">
        <v>88.4</v>
      </c>
      <c r="M6129">
        <v>75.47</v>
      </c>
      <c r="N6129">
        <f>COUNTIF(Cod_Mun_Norte!B:B,DADOS_SNIS_Minas!A6129)</f>
        <v>0</v>
      </c>
    </row>
    <row r="6130" spans="1:14" x14ac:dyDescent="0.2">
      <c r="A6130">
        <v>312130</v>
      </c>
      <c r="B6130" t="s">
        <v>165</v>
      </c>
      <c r="C6130" t="s">
        <v>98</v>
      </c>
      <c r="D6130">
        <v>2014</v>
      </c>
      <c r="E6130" t="s">
        <v>1140</v>
      </c>
      <c r="F6130" t="s">
        <v>367</v>
      </c>
      <c r="H6130">
        <v>4989</v>
      </c>
      <c r="I6130">
        <v>4258</v>
      </c>
      <c r="J6130">
        <v>4258</v>
      </c>
      <c r="K6130">
        <v>4258</v>
      </c>
      <c r="L6130">
        <v>100</v>
      </c>
      <c r="M6130">
        <v>85.35</v>
      </c>
      <c r="N6130">
        <f>COUNTIF(Cod_Mun_Norte!B:B,DADOS_SNIS_Minas!A6130)</f>
        <v>0</v>
      </c>
    </row>
    <row r="6131" spans="1:14" x14ac:dyDescent="0.2">
      <c r="A6131">
        <v>312130</v>
      </c>
      <c r="B6131" t="s">
        <v>165</v>
      </c>
      <c r="C6131" t="s">
        <v>98</v>
      </c>
      <c r="D6131">
        <v>2013</v>
      </c>
      <c r="E6131" t="s">
        <v>1140</v>
      </c>
      <c r="F6131" t="s">
        <v>367</v>
      </c>
      <c r="H6131">
        <v>4968</v>
      </c>
      <c r="I6131">
        <v>4240</v>
      </c>
      <c r="J6131">
        <v>4240</v>
      </c>
      <c r="K6131">
        <v>4240</v>
      </c>
      <c r="L6131">
        <v>100</v>
      </c>
      <c r="M6131">
        <v>85.35</v>
      </c>
      <c r="N6131">
        <f>COUNTIF(Cod_Mun_Norte!B:B,DADOS_SNIS_Minas!A6131)</f>
        <v>0</v>
      </c>
    </row>
    <row r="6132" spans="1:14" x14ac:dyDescent="0.2">
      <c r="A6132">
        <v>312130</v>
      </c>
      <c r="B6132" t="s">
        <v>165</v>
      </c>
      <c r="C6132" t="s">
        <v>98</v>
      </c>
      <c r="D6132">
        <v>2012</v>
      </c>
      <c r="E6132" t="s">
        <v>1141</v>
      </c>
      <c r="F6132" t="s">
        <v>374</v>
      </c>
      <c r="H6132">
        <v>4804</v>
      </c>
      <c r="I6132">
        <v>4100</v>
      </c>
      <c r="N6132">
        <f>COUNTIF(Cod_Mun_Norte!B:B,DADOS_SNIS_Minas!A6132)</f>
        <v>0</v>
      </c>
    </row>
    <row r="6133" spans="1:14" x14ac:dyDescent="0.2">
      <c r="A6133">
        <v>312130</v>
      </c>
      <c r="B6133" t="s">
        <v>165</v>
      </c>
      <c r="C6133" t="s">
        <v>98</v>
      </c>
      <c r="D6133">
        <v>2011</v>
      </c>
      <c r="H6133">
        <v>4787</v>
      </c>
      <c r="I6133">
        <v>4085</v>
      </c>
      <c r="N6133">
        <f>COUNTIF(Cod_Mun_Norte!B:B,DADOS_SNIS_Minas!A6133)</f>
        <v>0</v>
      </c>
    </row>
    <row r="6134" spans="1:14" x14ac:dyDescent="0.2">
      <c r="A6134">
        <v>312130</v>
      </c>
      <c r="B6134" t="s">
        <v>165</v>
      </c>
      <c r="C6134" t="s">
        <v>98</v>
      </c>
      <c r="D6134">
        <v>2010</v>
      </c>
      <c r="H6134">
        <v>4768</v>
      </c>
      <c r="I6134">
        <v>4069</v>
      </c>
      <c r="N6134">
        <f>COUNTIF(Cod_Mun_Norte!B:B,DADOS_SNIS_Minas!A6134)</f>
        <v>0</v>
      </c>
    </row>
    <row r="6135" spans="1:14" x14ac:dyDescent="0.2">
      <c r="A6135">
        <v>312130</v>
      </c>
      <c r="B6135" t="s">
        <v>165</v>
      </c>
      <c r="C6135" t="s">
        <v>98</v>
      </c>
      <c r="D6135">
        <v>2009</v>
      </c>
      <c r="E6135" t="s">
        <v>1140</v>
      </c>
      <c r="F6135" t="s">
        <v>376</v>
      </c>
      <c r="H6135">
        <v>5126</v>
      </c>
      <c r="I6135">
        <v>4016</v>
      </c>
      <c r="N6135">
        <f>COUNTIF(Cod_Mun_Norte!B:B,DADOS_SNIS_Minas!A6135)</f>
        <v>0</v>
      </c>
    </row>
    <row r="6136" spans="1:14" x14ac:dyDescent="0.2">
      <c r="A6136">
        <v>312130</v>
      </c>
      <c r="B6136" t="s">
        <v>165</v>
      </c>
      <c r="C6136" t="s">
        <v>98</v>
      </c>
      <c r="D6136">
        <v>2008</v>
      </c>
      <c r="H6136">
        <v>5075</v>
      </c>
      <c r="I6136">
        <v>3976</v>
      </c>
      <c r="N6136">
        <f>COUNTIF(Cod_Mun_Norte!B:B,DADOS_SNIS_Minas!A6136)</f>
        <v>0</v>
      </c>
    </row>
    <row r="6137" spans="1:14" x14ac:dyDescent="0.2">
      <c r="A6137">
        <v>312130</v>
      </c>
      <c r="B6137" t="s">
        <v>165</v>
      </c>
      <c r="C6137" t="s">
        <v>98</v>
      </c>
      <c r="D6137">
        <v>2007</v>
      </c>
      <c r="H6137">
        <v>4876</v>
      </c>
      <c r="I6137">
        <v>3820</v>
      </c>
      <c r="N6137">
        <f>COUNTIF(Cod_Mun_Norte!B:B,DADOS_SNIS_Minas!A6137)</f>
        <v>0</v>
      </c>
    </row>
    <row r="6138" spans="1:14" x14ac:dyDescent="0.2">
      <c r="A6138">
        <v>312130</v>
      </c>
      <c r="B6138" t="s">
        <v>165</v>
      </c>
      <c r="C6138" t="s">
        <v>98</v>
      </c>
      <c r="D6138">
        <v>2006</v>
      </c>
      <c r="H6138">
        <v>4862</v>
      </c>
      <c r="I6138">
        <v>3488</v>
      </c>
      <c r="N6138">
        <f>COUNTIF(Cod_Mun_Norte!B:B,DADOS_SNIS_Minas!A6138)</f>
        <v>0</v>
      </c>
    </row>
    <row r="6139" spans="1:14" x14ac:dyDescent="0.2">
      <c r="A6139">
        <v>312130</v>
      </c>
      <c r="B6139" t="s">
        <v>165</v>
      </c>
      <c r="C6139" t="s">
        <v>98</v>
      </c>
      <c r="D6139">
        <v>2005</v>
      </c>
      <c r="H6139">
        <v>4812</v>
      </c>
      <c r="I6139">
        <v>3453</v>
      </c>
      <c r="N6139">
        <f>COUNTIF(Cod_Mun_Norte!B:B,DADOS_SNIS_Minas!A6139)</f>
        <v>0</v>
      </c>
    </row>
    <row r="6140" spans="1:14" x14ac:dyDescent="0.2">
      <c r="A6140">
        <v>312130</v>
      </c>
      <c r="B6140" t="s">
        <v>165</v>
      </c>
      <c r="C6140" t="s">
        <v>98</v>
      </c>
      <c r="D6140">
        <v>2004</v>
      </c>
      <c r="H6140">
        <v>4761</v>
      </c>
      <c r="I6140">
        <v>3416</v>
      </c>
      <c r="N6140">
        <f>COUNTIF(Cod_Mun_Norte!B:B,DADOS_SNIS_Minas!A6140)</f>
        <v>0</v>
      </c>
    </row>
    <row r="6141" spans="1:14" x14ac:dyDescent="0.2">
      <c r="A6141">
        <v>312130</v>
      </c>
      <c r="B6141" t="s">
        <v>165</v>
      </c>
      <c r="C6141" t="s">
        <v>98</v>
      </c>
      <c r="D6141">
        <v>2003</v>
      </c>
      <c r="H6141">
        <v>4669</v>
      </c>
      <c r="I6141">
        <v>3350</v>
      </c>
      <c r="N6141">
        <f>COUNTIF(Cod_Mun_Norte!B:B,DADOS_SNIS_Minas!A6141)</f>
        <v>0</v>
      </c>
    </row>
    <row r="6142" spans="1:14" x14ac:dyDescent="0.2">
      <c r="A6142">
        <v>312130</v>
      </c>
      <c r="B6142" t="s">
        <v>165</v>
      </c>
      <c r="C6142" t="s">
        <v>98</v>
      </c>
      <c r="D6142">
        <v>2002</v>
      </c>
      <c r="H6142">
        <v>4625</v>
      </c>
      <c r="I6142">
        <v>3318</v>
      </c>
      <c r="N6142">
        <f>COUNTIF(Cod_Mun_Norte!B:B,DADOS_SNIS_Minas!A6142)</f>
        <v>0</v>
      </c>
    </row>
    <row r="6143" spans="1:14" x14ac:dyDescent="0.2">
      <c r="A6143">
        <v>312130</v>
      </c>
      <c r="B6143" t="s">
        <v>165</v>
      </c>
      <c r="C6143" t="s">
        <v>98</v>
      </c>
      <c r="D6143">
        <v>2001</v>
      </c>
      <c r="H6143">
        <v>4585</v>
      </c>
      <c r="I6143">
        <v>3290</v>
      </c>
      <c r="N6143">
        <f>COUNTIF(Cod_Mun_Norte!B:B,DADOS_SNIS_Minas!A6143)</f>
        <v>0</v>
      </c>
    </row>
    <row r="6144" spans="1:14" x14ac:dyDescent="0.2">
      <c r="A6144">
        <v>312130</v>
      </c>
      <c r="B6144" t="s">
        <v>165</v>
      </c>
      <c r="C6144" t="s">
        <v>98</v>
      </c>
      <c r="D6144">
        <v>2000</v>
      </c>
      <c r="H6144">
        <v>4531</v>
      </c>
      <c r="I6144">
        <v>3251</v>
      </c>
      <c r="N6144">
        <f>COUNTIF(Cod_Mun_Norte!B:B,DADOS_SNIS_Minas!A6144)</f>
        <v>0</v>
      </c>
    </row>
    <row r="6145" spans="1:14" x14ac:dyDescent="0.2">
      <c r="A6145">
        <v>312130</v>
      </c>
      <c r="B6145" t="s">
        <v>165</v>
      </c>
      <c r="C6145" t="s">
        <v>98</v>
      </c>
      <c r="D6145">
        <v>1999</v>
      </c>
      <c r="H6145">
        <v>4725</v>
      </c>
      <c r="I6145">
        <v>3226</v>
      </c>
      <c r="N6145">
        <f>COUNTIF(Cod_Mun_Norte!B:B,DADOS_SNIS_Minas!A6145)</f>
        <v>0</v>
      </c>
    </row>
    <row r="6146" spans="1:14" x14ac:dyDescent="0.2">
      <c r="A6146">
        <v>312130</v>
      </c>
      <c r="B6146" t="s">
        <v>165</v>
      </c>
      <c r="C6146" t="s">
        <v>98</v>
      </c>
      <c r="D6146">
        <v>1998</v>
      </c>
      <c r="H6146">
        <v>4631</v>
      </c>
      <c r="I6146">
        <v>3162</v>
      </c>
      <c r="N6146">
        <f>COUNTIF(Cod_Mun_Norte!B:B,DADOS_SNIS_Minas!A6146)</f>
        <v>0</v>
      </c>
    </row>
    <row r="6147" spans="1:14" x14ac:dyDescent="0.2">
      <c r="A6147">
        <v>312130</v>
      </c>
      <c r="B6147" t="s">
        <v>165</v>
      </c>
      <c r="C6147" t="s">
        <v>98</v>
      </c>
      <c r="D6147">
        <v>1997</v>
      </c>
      <c r="H6147">
        <v>4536</v>
      </c>
      <c r="I6147">
        <v>3097</v>
      </c>
      <c r="N6147">
        <f>COUNTIF(Cod_Mun_Norte!B:B,DADOS_SNIS_Minas!A6147)</f>
        <v>0</v>
      </c>
    </row>
    <row r="6148" spans="1:14" x14ac:dyDescent="0.2">
      <c r="A6148">
        <v>312130</v>
      </c>
      <c r="B6148" t="s">
        <v>165</v>
      </c>
      <c r="C6148" t="s">
        <v>98</v>
      </c>
      <c r="D6148">
        <v>1996</v>
      </c>
      <c r="H6148">
        <v>4425</v>
      </c>
      <c r="I6148">
        <v>3021</v>
      </c>
      <c r="N6148">
        <f>COUNTIF(Cod_Mun_Norte!B:B,DADOS_SNIS_Minas!A6148)</f>
        <v>0</v>
      </c>
    </row>
    <row r="6149" spans="1:14" x14ac:dyDescent="0.2">
      <c r="A6149">
        <v>312130</v>
      </c>
      <c r="B6149" t="s">
        <v>165</v>
      </c>
      <c r="C6149" t="s">
        <v>98</v>
      </c>
      <c r="D6149">
        <v>1995</v>
      </c>
      <c r="H6149">
        <v>4126</v>
      </c>
      <c r="I6149">
        <v>2817</v>
      </c>
      <c r="N6149">
        <f>COUNTIF(Cod_Mun_Norte!B:B,DADOS_SNIS_Minas!A6149)</f>
        <v>0</v>
      </c>
    </row>
    <row r="6150" spans="1:14" x14ac:dyDescent="0.2">
      <c r="A6150">
        <v>312140</v>
      </c>
      <c r="B6150" t="s">
        <v>166</v>
      </c>
      <c r="C6150" t="s">
        <v>98</v>
      </c>
      <c r="D6150">
        <v>2020</v>
      </c>
      <c r="E6150" t="s">
        <v>1142</v>
      </c>
      <c r="F6150" t="s">
        <v>367</v>
      </c>
      <c r="G6150" t="s">
        <v>378</v>
      </c>
      <c r="H6150">
        <v>7255</v>
      </c>
      <c r="I6150">
        <v>3726</v>
      </c>
      <c r="J6150">
        <v>4117</v>
      </c>
      <c r="K6150">
        <v>3700</v>
      </c>
      <c r="L6150">
        <v>99.3</v>
      </c>
      <c r="M6150">
        <v>56.75</v>
      </c>
      <c r="N6150">
        <f>COUNTIF(Cod_Mun_Norte!B:B,DADOS_SNIS_Minas!A6150)</f>
        <v>0</v>
      </c>
    </row>
    <row r="6151" spans="1:14" x14ac:dyDescent="0.2">
      <c r="A6151">
        <v>312140</v>
      </c>
      <c r="B6151" t="s">
        <v>166</v>
      </c>
      <c r="C6151" t="s">
        <v>98</v>
      </c>
      <c r="D6151">
        <v>2019</v>
      </c>
      <c r="E6151" t="s">
        <v>1143</v>
      </c>
      <c r="F6151" t="s">
        <v>367</v>
      </c>
      <c r="G6151" t="s">
        <v>378</v>
      </c>
      <c r="H6151">
        <v>7243</v>
      </c>
      <c r="I6151">
        <v>3720</v>
      </c>
      <c r="J6151">
        <v>4090</v>
      </c>
      <c r="K6151">
        <v>3700</v>
      </c>
      <c r="L6151">
        <v>99.5</v>
      </c>
      <c r="M6151">
        <v>56.47</v>
      </c>
      <c r="N6151">
        <f>COUNTIF(Cod_Mun_Norte!B:B,DADOS_SNIS_Minas!A6151)</f>
        <v>0</v>
      </c>
    </row>
    <row r="6152" spans="1:14" x14ac:dyDescent="0.2">
      <c r="A6152">
        <v>312140</v>
      </c>
      <c r="B6152" t="s">
        <v>166</v>
      </c>
      <c r="C6152" t="s">
        <v>98</v>
      </c>
      <c r="D6152">
        <v>2018</v>
      </c>
      <c r="E6152" t="s">
        <v>1143</v>
      </c>
      <c r="F6152" t="s">
        <v>367</v>
      </c>
      <c r="H6152">
        <v>7232</v>
      </c>
      <c r="I6152">
        <v>3714</v>
      </c>
      <c r="J6152">
        <v>4090</v>
      </c>
      <c r="K6152">
        <v>3700</v>
      </c>
      <c r="L6152">
        <v>99.6</v>
      </c>
      <c r="M6152">
        <v>56.55</v>
      </c>
      <c r="N6152">
        <f>COUNTIF(Cod_Mun_Norte!B:B,DADOS_SNIS_Minas!A6152)</f>
        <v>0</v>
      </c>
    </row>
    <row r="6153" spans="1:14" x14ac:dyDescent="0.2">
      <c r="A6153">
        <v>312140</v>
      </c>
      <c r="B6153" t="s">
        <v>166</v>
      </c>
      <c r="C6153" t="s">
        <v>98</v>
      </c>
      <c r="D6153">
        <v>2017</v>
      </c>
      <c r="E6153" t="s">
        <v>1143</v>
      </c>
      <c r="F6153" t="s">
        <v>367</v>
      </c>
      <c r="H6153">
        <v>7334</v>
      </c>
      <c r="I6153">
        <v>3767</v>
      </c>
      <c r="J6153">
        <v>4045</v>
      </c>
      <c r="K6153">
        <v>3766</v>
      </c>
      <c r="L6153">
        <v>100</v>
      </c>
      <c r="M6153">
        <v>55.15</v>
      </c>
      <c r="N6153">
        <f>COUNTIF(Cod_Mun_Norte!B:B,DADOS_SNIS_Minas!A6153)</f>
        <v>0</v>
      </c>
    </row>
    <row r="6154" spans="1:14" x14ac:dyDescent="0.2">
      <c r="A6154">
        <v>312140</v>
      </c>
      <c r="B6154" t="s">
        <v>166</v>
      </c>
      <c r="C6154" t="s">
        <v>98</v>
      </c>
      <c r="D6154">
        <v>2016</v>
      </c>
      <c r="E6154" t="s">
        <v>1143</v>
      </c>
      <c r="F6154" t="s">
        <v>367</v>
      </c>
      <c r="H6154">
        <v>7317</v>
      </c>
      <c r="I6154">
        <v>3758</v>
      </c>
      <c r="J6154">
        <v>4012</v>
      </c>
      <c r="K6154">
        <v>3730</v>
      </c>
      <c r="L6154">
        <v>99.3</v>
      </c>
      <c r="M6154">
        <v>54.83</v>
      </c>
      <c r="N6154">
        <f>COUNTIF(Cod_Mun_Norte!B:B,DADOS_SNIS_Minas!A6154)</f>
        <v>0</v>
      </c>
    </row>
    <row r="6155" spans="1:14" x14ac:dyDescent="0.2">
      <c r="A6155">
        <v>312140</v>
      </c>
      <c r="B6155" t="s">
        <v>166</v>
      </c>
      <c r="C6155" t="s">
        <v>98</v>
      </c>
      <c r="D6155">
        <v>2015</v>
      </c>
      <c r="E6155" t="s">
        <v>1143</v>
      </c>
      <c r="F6155" t="s">
        <v>367</v>
      </c>
      <c r="H6155">
        <v>7298</v>
      </c>
      <c r="I6155">
        <v>3748</v>
      </c>
      <c r="J6155">
        <v>3734</v>
      </c>
      <c r="K6155">
        <v>3629</v>
      </c>
      <c r="L6155">
        <v>96.8</v>
      </c>
      <c r="M6155">
        <v>51.16</v>
      </c>
      <c r="N6155">
        <f>COUNTIF(Cod_Mun_Norte!B:B,DADOS_SNIS_Minas!A6155)</f>
        <v>0</v>
      </c>
    </row>
    <row r="6156" spans="1:14" x14ac:dyDescent="0.2">
      <c r="A6156">
        <v>312140</v>
      </c>
      <c r="B6156" t="s">
        <v>166</v>
      </c>
      <c r="C6156" t="s">
        <v>98</v>
      </c>
      <c r="D6156">
        <v>2014</v>
      </c>
      <c r="E6156" t="s">
        <v>1143</v>
      </c>
      <c r="F6156" t="s">
        <v>367</v>
      </c>
      <c r="H6156">
        <v>7279</v>
      </c>
      <c r="I6156">
        <v>3738</v>
      </c>
      <c r="J6156">
        <v>3700</v>
      </c>
      <c r="K6156">
        <v>3565</v>
      </c>
      <c r="L6156">
        <v>95.4</v>
      </c>
      <c r="M6156">
        <v>50.83</v>
      </c>
      <c r="N6156">
        <f>COUNTIF(Cod_Mun_Norte!B:B,DADOS_SNIS_Minas!A6156)</f>
        <v>0</v>
      </c>
    </row>
    <row r="6157" spans="1:14" x14ac:dyDescent="0.2">
      <c r="A6157">
        <v>312140</v>
      </c>
      <c r="B6157" t="s">
        <v>166</v>
      </c>
      <c r="C6157" t="s">
        <v>98</v>
      </c>
      <c r="D6157">
        <v>2013</v>
      </c>
      <c r="E6157" t="s">
        <v>1143</v>
      </c>
      <c r="F6157" t="s">
        <v>367</v>
      </c>
      <c r="H6157">
        <v>7259</v>
      </c>
      <c r="I6157">
        <v>3728</v>
      </c>
      <c r="J6157">
        <v>3610</v>
      </c>
      <c r="K6157">
        <v>3475</v>
      </c>
      <c r="L6157">
        <v>93.2</v>
      </c>
      <c r="M6157">
        <v>49.73</v>
      </c>
      <c r="N6157">
        <f>COUNTIF(Cod_Mun_Norte!B:B,DADOS_SNIS_Minas!A6157)</f>
        <v>0</v>
      </c>
    </row>
    <row r="6158" spans="1:14" x14ac:dyDescent="0.2">
      <c r="A6158">
        <v>312140</v>
      </c>
      <c r="B6158" t="s">
        <v>166</v>
      </c>
      <c r="C6158" t="s">
        <v>98</v>
      </c>
      <c r="D6158">
        <v>2012</v>
      </c>
      <c r="E6158" t="s">
        <v>1143</v>
      </c>
      <c r="F6158" t="s">
        <v>367</v>
      </c>
      <c r="H6158">
        <v>7032</v>
      </c>
      <c r="I6158">
        <v>3611</v>
      </c>
      <c r="J6158">
        <v>3512</v>
      </c>
      <c r="K6158">
        <v>3391</v>
      </c>
      <c r="L6158">
        <v>93.9</v>
      </c>
      <c r="M6158">
        <v>49.94</v>
      </c>
      <c r="N6158">
        <f>COUNTIF(Cod_Mun_Norte!B:B,DADOS_SNIS_Minas!A6158)</f>
        <v>0</v>
      </c>
    </row>
    <row r="6159" spans="1:14" x14ac:dyDescent="0.2">
      <c r="A6159">
        <v>312140</v>
      </c>
      <c r="B6159" t="s">
        <v>166</v>
      </c>
      <c r="C6159" t="s">
        <v>98</v>
      </c>
      <c r="D6159">
        <v>2011</v>
      </c>
      <c r="E6159" t="s">
        <v>1143</v>
      </c>
      <c r="F6159" t="s">
        <v>367</v>
      </c>
      <c r="H6159">
        <v>7017</v>
      </c>
      <c r="I6159">
        <v>3604</v>
      </c>
      <c r="J6159">
        <v>3460</v>
      </c>
      <c r="K6159">
        <v>3351</v>
      </c>
      <c r="L6159">
        <v>93</v>
      </c>
      <c r="M6159">
        <v>49.31</v>
      </c>
      <c r="N6159">
        <f>COUNTIF(Cod_Mun_Norte!B:B,DADOS_SNIS_Minas!A6159)</f>
        <v>0</v>
      </c>
    </row>
    <row r="6160" spans="1:14" x14ac:dyDescent="0.2">
      <c r="A6160">
        <v>312140</v>
      </c>
      <c r="B6160" t="s">
        <v>166</v>
      </c>
      <c r="C6160" t="s">
        <v>98</v>
      </c>
      <c r="D6160">
        <v>2010</v>
      </c>
      <c r="E6160" t="s">
        <v>1143</v>
      </c>
      <c r="F6160" t="s">
        <v>367</v>
      </c>
      <c r="H6160">
        <v>7002</v>
      </c>
      <c r="I6160">
        <v>3596</v>
      </c>
      <c r="J6160">
        <v>3460</v>
      </c>
      <c r="K6160">
        <v>3351</v>
      </c>
      <c r="L6160">
        <v>93.2</v>
      </c>
      <c r="M6160">
        <v>49.41</v>
      </c>
      <c r="N6160">
        <f>COUNTIF(Cod_Mun_Norte!B:B,DADOS_SNIS_Minas!A6160)</f>
        <v>0</v>
      </c>
    </row>
    <row r="6161" spans="1:14" x14ac:dyDescent="0.2">
      <c r="A6161">
        <v>312140</v>
      </c>
      <c r="B6161" t="s">
        <v>166</v>
      </c>
      <c r="C6161" t="s">
        <v>98</v>
      </c>
      <c r="D6161">
        <v>2009</v>
      </c>
      <c r="E6161" t="s">
        <v>1143</v>
      </c>
      <c r="F6161" t="s">
        <v>367</v>
      </c>
      <c r="H6161">
        <v>7173</v>
      </c>
      <c r="I6161">
        <v>3376</v>
      </c>
      <c r="J6161">
        <v>3456</v>
      </c>
      <c r="K6161">
        <v>3351</v>
      </c>
      <c r="L6161">
        <v>99.3</v>
      </c>
      <c r="M6161">
        <v>48.18</v>
      </c>
      <c r="N6161">
        <f>COUNTIF(Cod_Mun_Norte!B:B,DADOS_SNIS_Minas!A6161)</f>
        <v>0</v>
      </c>
    </row>
    <row r="6162" spans="1:14" x14ac:dyDescent="0.2">
      <c r="A6162">
        <v>312140</v>
      </c>
      <c r="B6162" t="s">
        <v>166</v>
      </c>
      <c r="C6162" t="s">
        <v>98</v>
      </c>
      <c r="D6162">
        <v>2008</v>
      </c>
      <c r="H6162">
        <v>7145</v>
      </c>
      <c r="I6162">
        <v>3363</v>
      </c>
      <c r="N6162">
        <f>COUNTIF(Cod_Mun_Norte!B:B,DADOS_SNIS_Minas!A6162)</f>
        <v>0</v>
      </c>
    </row>
    <row r="6163" spans="1:14" x14ac:dyDescent="0.2">
      <c r="A6163">
        <v>312140</v>
      </c>
      <c r="B6163" t="s">
        <v>166</v>
      </c>
      <c r="C6163" t="s">
        <v>98</v>
      </c>
      <c r="D6163">
        <v>2007</v>
      </c>
      <c r="H6163">
        <v>6914</v>
      </c>
      <c r="I6163">
        <v>3254</v>
      </c>
      <c r="N6163">
        <f>COUNTIF(Cod_Mun_Norte!B:B,DADOS_SNIS_Minas!A6163)</f>
        <v>0</v>
      </c>
    </row>
    <row r="6164" spans="1:14" x14ac:dyDescent="0.2">
      <c r="A6164">
        <v>312140</v>
      </c>
      <c r="B6164" t="s">
        <v>166</v>
      </c>
      <c r="C6164" t="s">
        <v>98</v>
      </c>
      <c r="D6164">
        <v>2006</v>
      </c>
      <c r="H6164">
        <v>6794</v>
      </c>
      <c r="I6164">
        <v>3034</v>
      </c>
      <c r="N6164">
        <f>COUNTIF(Cod_Mun_Norte!B:B,DADOS_SNIS_Minas!A6164)</f>
        <v>0</v>
      </c>
    </row>
    <row r="6165" spans="1:14" x14ac:dyDescent="0.2">
      <c r="A6165">
        <v>312140</v>
      </c>
      <c r="B6165" t="s">
        <v>166</v>
      </c>
      <c r="C6165" t="s">
        <v>98</v>
      </c>
      <c r="D6165">
        <v>2005</v>
      </c>
      <c r="H6165">
        <v>6796</v>
      </c>
      <c r="I6165">
        <v>3035</v>
      </c>
      <c r="N6165">
        <f>COUNTIF(Cod_Mun_Norte!B:B,DADOS_SNIS_Minas!A6165)</f>
        <v>0</v>
      </c>
    </row>
    <row r="6166" spans="1:14" x14ac:dyDescent="0.2">
      <c r="A6166">
        <v>312140</v>
      </c>
      <c r="B6166" t="s">
        <v>166</v>
      </c>
      <c r="C6166" t="s">
        <v>98</v>
      </c>
      <c r="D6166">
        <v>2004</v>
      </c>
      <c r="H6166">
        <v>6798</v>
      </c>
      <c r="I6166">
        <v>3036</v>
      </c>
      <c r="N6166">
        <f>COUNTIF(Cod_Mun_Norte!B:B,DADOS_SNIS_Minas!A6166)</f>
        <v>0</v>
      </c>
    </row>
    <row r="6167" spans="1:14" x14ac:dyDescent="0.2">
      <c r="A6167">
        <v>312140</v>
      </c>
      <c r="B6167" t="s">
        <v>166</v>
      </c>
      <c r="C6167" t="s">
        <v>98</v>
      </c>
      <c r="D6167">
        <v>2003</v>
      </c>
      <c r="H6167">
        <v>6801</v>
      </c>
      <c r="I6167">
        <v>3037</v>
      </c>
      <c r="N6167">
        <f>COUNTIF(Cod_Mun_Norte!B:B,DADOS_SNIS_Minas!A6167)</f>
        <v>0</v>
      </c>
    </row>
    <row r="6168" spans="1:14" x14ac:dyDescent="0.2">
      <c r="A6168">
        <v>312140</v>
      </c>
      <c r="B6168" t="s">
        <v>166</v>
      </c>
      <c r="C6168" t="s">
        <v>98</v>
      </c>
      <c r="D6168">
        <v>2002</v>
      </c>
      <c r="H6168">
        <v>6803</v>
      </c>
      <c r="I6168">
        <v>3038</v>
      </c>
      <c r="N6168">
        <f>COUNTIF(Cod_Mun_Norte!B:B,DADOS_SNIS_Minas!A6168)</f>
        <v>0</v>
      </c>
    </row>
    <row r="6169" spans="1:14" x14ac:dyDescent="0.2">
      <c r="A6169">
        <v>312140</v>
      </c>
      <c r="B6169" t="s">
        <v>166</v>
      </c>
      <c r="C6169" t="s">
        <v>98</v>
      </c>
      <c r="D6169">
        <v>2001</v>
      </c>
      <c r="H6169">
        <v>6805</v>
      </c>
      <c r="I6169">
        <v>3039</v>
      </c>
      <c r="N6169">
        <f>COUNTIF(Cod_Mun_Norte!B:B,DADOS_SNIS_Minas!A6169)</f>
        <v>0</v>
      </c>
    </row>
    <row r="6170" spans="1:14" x14ac:dyDescent="0.2">
      <c r="A6170">
        <v>312140</v>
      </c>
      <c r="B6170" t="s">
        <v>166</v>
      </c>
      <c r="C6170" t="s">
        <v>98</v>
      </c>
      <c r="D6170">
        <v>2000</v>
      </c>
      <c r="H6170">
        <v>6807</v>
      </c>
      <c r="I6170">
        <v>3040</v>
      </c>
      <c r="N6170">
        <f>COUNTIF(Cod_Mun_Norte!B:B,DADOS_SNIS_Minas!A6170)</f>
        <v>0</v>
      </c>
    </row>
    <row r="6171" spans="1:14" x14ac:dyDescent="0.2">
      <c r="A6171">
        <v>312140</v>
      </c>
      <c r="B6171" t="s">
        <v>166</v>
      </c>
      <c r="C6171" t="s">
        <v>98</v>
      </c>
      <c r="D6171">
        <v>1999</v>
      </c>
      <c r="H6171">
        <v>6720</v>
      </c>
      <c r="I6171">
        <v>2695</v>
      </c>
      <c r="N6171">
        <f>COUNTIF(Cod_Mun_Norte!B:B,DADOS_SNIS_Minas!A6171)</f>
        <v>0</v>
      </c>
    </row>
    <row r="6172" spans="1:14" x14ac:dyDescent="0.2">
      <c r="A6172">
        <v>312140</v>
      </c>
      <c r="B6172" t="s">
        <v>166</v>
      </c>
      <c r="C6172" t="s">
        <v>98</v>
      </c>
      <c r="D6172">
        <v>1998</v>
      </c>
      <c r="E6172" t="s">
        <v>361</v>
      </c>
      <c r="F6172" t="s">
        <v>362</v>
      </c>
      <c r="H6172">
        <v>6739</v>
      </c>
      <c r="I6172">
        <v>2702</v>
      </c>
      <c r="N6172">
        <f>COUNTIF(Cod_Mun_Norte!B:B,DADOS_SNIS_Minas!A6172)</f>
        <v>0</v>
      </c>
    </row>
    <row r="6173" spans="1:14" x14ac:dyDescent="0.2">
      <c r="A6173">
        <v>312140</v>
      </c>
      <c r="B6173" t="s">
        <v>166</v>
      </c>
      <c r="C6173" t="s">
        <v>98</v>
      </c>
      <c r="D6173">
        <v>1997</v>
      </c>
      <c r="H6173">
        <v>6758</v>
      </c>
      <c r="I6173">
        <v>2710</v>
      </c>
      <c r="N6173">
        <f>COUNTIF(Cod_Mun_Norte!B:B,DADOS_SNIS_Minas!A6173)</f>
        <v>0</v>
      </c>
    </row>
    <row r="6174" spans="1:14" x14ac:dyDescent="0.2">
      <c r="A6174">
        <v>312140</v>
      </c>
      <c r="B6174" t="s">
        <v>166</v>
      </c>
      <c r="C6174" t="s">
        <v>98</v>
      </c>
      <c r="D6174">
        <v>1996</v>
      </c>
      <c r="H6174">
        <v>6781</v>
      </c>
      <c r="I6174">
        <v>2719</v>
      </c>
      <c r="N6174">
        <f>COUNTIF(Cod_Mun_Norte!B:B,DADOS_SNIS_Minas!A6174)</f>
        <v>0</v>
      </c>
    </row>
    <row r="6175" spans="1:14" x14ac:dyDescent="0.2">
      <c r="A6175">
        <v>312140</v>
      </c>
      <c r="B6175" t="s">
        <v>166</v>
      </c>
      <c r="C6175" t="s">
        <v>98</v>
      </c>
      <c r="D6175">
        <v>1995</v>
      </c>
      <c r="H6175">
        <v>6549</v>
      </c>
      <c r="I6175">
        <v>2626</v>
      </c>
      <c r="N6175">
        <f>COUNTIF(Cod_Mun_Norte!B:B,DADOS_SNIS_Minas!A6175)</f>
        <v>0</v>
      </c>
    </row>
    <row r="6176" spans="1:14" x14ac:dyDescent="0.2">
      <c r="A6176">
        <v>312150</v>
      </c>
      <c r="B6176" t="s">
        <v>1144</v>
      </c>
      <c r="C6176" t="s">
        <v>98</v>
      </c>
      <c r="D6176">
        <v>2020</v>
      </c>
      <c r="E6176" t="s">
        <v>1145</v>
      </c>
      <c r="F6176" t="s">
        <v>367</v>
      </c>
      <c r="G6176" t="s">
        <v>368</v>
      </c>
      <c r="H6176">
        <v>2884</v>
      </c>
      <c r="I6176">
        <v>1330</v>
      </c>
      <c r="J6176">
        <v>1390</v>
      </c>
      <c r="K6176">
        <v>1330</v>
      </c>
      <c r="L6176">
        <v>100</v>
      </c>
      <c r="M6176">
        <v>48.2</v>
      </c>
      <c r="N6176">
        <f>COUNTIF(Cod_Mun_Norte!B:B,DADOS_SNIS_Minas!A6176)</f>
        <v>0</v>
      </c>
    </row>
    <row r="6177" spans="1:14" x14ac:dyDescent="0.2">
      <c r="A6177">
        <v>312150</v>
      </c>
      <c r="B6177" t="s">
        <v>1144</v>
      </c>
      <c r="C6177" t="s">
        <v>98</v>
      </c>
      <c r="D6177">
        <v>2019</v>
      </c>
      <c r="E6177" t="s">
        <v>1145</v>
      </c>
      <c r="F6177" t="s">
        <v>367</v>
      </c>
      <c r="G6177" t="s">
        <v>368</v>
      </c>
      <c r="H6177">
        <v>2901</v>
      </c>
      <c r="I6177">
        <v>1337</v>
      </c>
      <c r="J6177">
        <v>1337</v>
      </c>
      <c r="K6177">
        <v>1337</v>
      </c>
      <c r="L6177">
        <v>100</v>
      </c>
      <c r="M6177">
        <v>46.09</v>
      </c>
      <c r="N6177">
        <f>COUNTIF(Cod_Mun_Norte!B:B,DADOS_SNIS_Minas!A6177)</f>
        <v>0</v>
      </c>
    </row>
    <row r="6178" spans="1:14" x14ac:dyDescent="0.2">
      <c r="A6178">
        <v>312150</v>
      </c>
      <c r="B6178" t="s">
        <v>1144</v>
      </c>
      <c r="C6178" t="s">
        <v>98</v>
      </c>
      <c r="D6178">
        <v>2018</v>
      </c>
      <c r="E6178" t="s">
        <v>361</v>
      </c>
      <c r="F6178" t="s">
        <v>99</v>
      </c>
      <c r="H6178">
        <v>2919</v>
      </c>
      <c r="I6178">
        <v>1346</v>
      </c>
      <c r="J6178">
        <v>1346</v>
      </c>
      <c r="K6178">
        <v>1346</v>
      </c>
      <c r="L6178">
        <v>100</v>
      </c>
      <c r="M6178">
        <v>46.11</v>
      </c>
      <c r="N6178">
        <f>COUNTIF(Cod_Mun_Norte!B:B,DADOS_SNIS_Minas!A6178)</f>
        <v>0</v>
      </c>
    </row>
    <row r="6179" spans="1:14" x14ac:dyDescent="0.2">
      <c r="A6179">
        <v>312150</v>
      </c>
      <c r="B6179" t="s">
        <v>1144</v>
      </c>
      <c r="C6179" t="s">
        <v>98</v>
      </c>
      <c r="D6179">
        <v>2017</v>
      </c>
      <c r="E6179" t="s">
        <v>1145</v>
      </c>
      <c r="F6179" t="s">
        <v>367</v>
      </c>
      <c r="H6179">
        <v>3015</v>
      </c>
      <c r="I6179">
        <v>1390</v>
      </c>
      <c r="J6179">
        <v>1390</v>
      </c>
      <c r="K6179">
        <v>1390</v>
      </c>
      <c r="L6179">
        <v>100</v>
      </c>
      <c r="M6179">
        <v>46.1</v>
      </c>
      <c r="N6179">
        <f>COUNTIF(Cod_Mun_Norte!B:B,DADOS_SNIS_Minas!A6179)</f>
        <v>0</v>
      </c>
    </row>
    <row r="6180" spans="1:14" x14ac:dyDescent="0.2">
      <c r="A6180">
        <v>312150</v>
      </c>
      <c r="B6180" t="s">
        <v>1144</v>
      </c>
      <c r="C6180" t="s">
        <v>98</v>
      </c>
      <c r="D6180">
        <v>2016</v>
      </c>
      <c r="E6180" t="s">
        <v>1145</v>
      </c>
      <c r="F6180" t="s">
        <v>367</v>
      </c>
      <c r="H6180">
        <v>3026</v>
      </c>
      <c r="I6180">
        <v>1395</v>
      </c>
      <c r="J6180">
        <v>1395</v>
      </c>
      <c r="K6180">
        <v>1395</v>
      </c>
      <c r="L6180">
        <v>100</v>
      </c>
      <c r="M6180">
        <v>46.1</v>
      </c>
      <c r="N6180">
        <f>COUNTIF(Cod_Mun_Norte!B:B,DADOS_SNIS_Minas!A6180)</f>
        <v>0</v>
      </c>
    </row>
    <row r="6181" spans="1:14" x14ac:dyDescent="0.2">
      <c r="A6181">
        <v>312150</v>
      </c>
      <c r="B6181" t="s">
        <v>1144</v>
      </c>
      <c r="C6181" t="s">
        <v>98</v>
      </c>
      <c r="D6181">
        <v>2015</v>
      </c>
      <c r="E6181" t="s">
        <v>1145</v>
      </c>
      <c r="F6181" t="s">
        <v>367</v>
      </c>
      <c r="H6181">
        <v>3036</v>
      </c>
      <c r="I6181">
        <v>1400</v>
      </c>
      <c r="J6181">
        <v>1400</v>
      </c>
      <c r="K6181">
        <v>1400</v>
      </c>
      <c r="L6181">
        <v>100</v>
      </c>
      <c r="M6181">
        <v>46.11</v>
      </c>
      <c r="N6181">
        <f>COUNTIF(Cod_Mun_Norte!B:B,DADOS_SNIS_Minas!A6181)</f>
        <v>0</v>
      </c>
    </row>
    <row r="6182" spans="1:14" x14ac:dyDescent="0.2">
      <c r="A6182">
        <v>312150</v>
      </c>
      <c r="B6182" t="s">
        <v>1144</v>
      </c>
      <c r="C6182" t="s">
        <v>98</v>
      </c>
      <c r="D6182">
        <v>2014</v>
      </c>
      <c r="E6182" t="s">
        <v>1145</v>
      </c>
      <c r="F6182" t="s">
        <v>367</v>
      </c>
      <c r="H6182">
        <v>3048</v>
      </c>
      <c r="I6182">
        <v>1405</v>
      </c>
      <c r="J6182">
        <v>1405</v>
      </c>
      <c r="K6182">
        <v>1405</v>
      </c>
      <c r="L6182">
        <v>100</v>
      </c>
      <c r="M6182">
        <v>46.1</v>
      </c>
      <c r="N6182">
        <f>COUNTIF(Cod_Mun_Norte!B:B,DADOS_SNIS_Minas!A6182)</f>
        <v>0</v>
      </c>
    </row>
    <row r="6183" spans="1:14" x14ac:dyDescent="0.2">
      <c r="A6183">
        <v>312150</v>
      </c>
      <c r="B6183" t="s">
        <v>1144</v>
      </c>
      <c r="C6183" t="s">
        <v>98</v>
      </c>
      <c r="D6183">
        <v>2013</v>
      </c>
      <c r="E6183" t="s">
        <v>1145</v>
      </c>
      <c r="F6183" t="s">
        <v>367</v>
      </c>
      <c r="H6183">
        <v>3060</v>
      </c>
      <c r="I6183">
        <v>1411</v>
      </c>
      <c r="J6183">
        <v>1411</v>
      </c>
      <c r="K6183">
        <v>1411</v>
      </c>
      <c r="L6183">
        <v>100</v>
      </c>
      <c r="M6183">
        <v>46.11</v>
      </c>
      <c r="N6183">
        <f>COUNTIF(Cod_Mun_Norte!B:B,DADOS_SNIS_Minas!A6183)</f>
        <v>0</v>
      </c>
    </row>
    <row r="6184" spans="1:14" x14ac:dyDescent="0.2">
      <c r="A6184">
        <v>312150</v>
      </c>
      <c r="B6184" t="s">
        <v>1144</v>
      </c>
      <c r="C6184" t="s">
        <v>98</v>
      </c>
      <c r="D6184">
        <v>2012</v>
      </c>
      <c r="E6184" t="s">
        <v>1145</v>
      </c>
      <c r="F6184" t="s">
        <v>367</v>
      </c>
      <c r="H6184">
        <v>2986</v>
      </c>
      <c r="I6184">
        <v>1377</v>
      </c>
      <c r="J6184">
        <v>1377</v>
      </c>
      <c r="K6184">
        <v>1377</v>
      </c>
      <c r="L6184">
        <v>100</v>
      </c>
      <c r="M6184">
        <v>46.12</v>
      </c>
      <c r="N6184">
        <f>COUNTIF(Cod_Mun_Norte!B:B,DADOS_SNIS_Minas!A6184)</f>
        <v>0</v>
      </c>
    </row>
    <row r="6185" spans="1:14" x14ac:dyDescent="0.2">
      <c r="A6185">
        <v>312150</v>
      </c>
      <c r="B6185" t="s">
        <v>1144</v>
      </c>
      <c r="C6185" t="s">
        <v>98</v>
      </c>
      <c r="D6185">
        <v>2011</v>
      </c>
      <c r="E6185" t="s">
        <v>361</v>
      </c>
      <c r="F6185" t="s">
        <v>99</v>
      </c>
      <c r="H6185">
        <v>3000</v>
      </c>
      <c r="I6185">
        <v>1383</v>
      </c>
      <c r="J6185">
        <v>1383</v>
      </c>
      <c r="K6185">
        <v>1383</v>
      </c>
      <c r="L6185">
        <v>100</v>
      </c>
      <c r="M6185">
        <v>46.1</v>
      </c>
      <c r="N6185">
        <f>COUNTIF(Cod_Mun_Norte!B:B,DADOS_SNIS_Minas!A6185)</f>
        <v>0</v>
      </c>
    </row>
    <row r="6186" spans="1:14" x14ac:dyDescent="0.2">
      <c r="A6186">
        <v>312150</v>
      </c>
      <c r="B6186" t="s">
        <v>1144</v>
      </c>
      <c r="C6186" t="s">
        <v>98</v>
      </c>
      <c r="D6186">
        <v>2010</v>
      </c>
      <c r="E6186" t="s">
        <v>361</v>
      </c>
      <c r="F6186" t="s">
        <v>99</v>
      </c>
      <c r="H6186">
        <v>3015</v>
      </c>
      <c r="I6186">
        <v>1390</v>
      </c>
      <c r="J6186">
        <v>1390</v>
      </c>
      <c r="K6186">
        <v>1390</v>
      </c>
      <c r="L6186">
        <v>100</v>
      </c>
      <c r="M6186">
        <v>46.1</v>
      </c>
      <c r="N6186">
        <f>COUNTIF(Cod_Mun_Norte!B:B,DADOS_SNIS_Minas!A6186)</f>
        <v>0</v>
      </c>
    </row>
    <row r="6187" spans="1:14" x14ac:dyDescent="0.2">
      <c r="A6187">
        <v>312150</v>
      </c>
      <c r="B6187" t="s">
        <v>1144</v>
      </c>
      <c r="C6187" t="s">
        <v>98</v>
      </c>
      <c r="D6187">
        <v>2009</v>
      </c>
      <c r="E6187" t="s">
        <v>1145</v>
      </c>
      <c r="F6187" t="s">
        <v>367</v>
      </c>
      <c r="H6187">
        <v>3302</v>
      </c>
      <c r="I6187">
        <v>1370</v>
      </c>
      <c r="J6187">
        <v>1972</v>
      </c>
      <c r="K6187">
        <v>1972</v>
      </c>
      <c r="L6187">
        <v>100</v>
      </c>
      <c r="M6187">
        <v>59.72</v>
      </c>
      <c r="N6187">
        <f>COUNTIF(Cod_Mun_Norte!B:B,DADOS_SNIS_Minas!A6187)</f>
        <v>0</v>
      </c>
    </row>
    <row r="6188" spans="1:14" x14ac:dyDescent="0.2">
      <c r="A6188">
        <v>312150</v>
      </c>
      <c r="B6188" t="s">
        <v>1144</v>
      </c>
      <c r="C6188" t="s">
        <v>98</v>
      </c>
      <c r="D6188">
        <v>2008</v>
      </c>
      <c r="E6188" t="s">
        <v>361</v>
      </c>
      <c r="F6188" t="s">
        <v>99</v>
      </c>
      <c r="H6188">
        <v>3296</v>
      </c>
      <c r="I6188">
        <v>1368</v>
      </c>
      <c r="J6188">
        <v>1885</v>
      </c>
      <c r="K6188">
        <v>1885</v>
      </c>
      <c r="L6188">
        <v>100</v>
      </c>
      <c r="M6188">
        <v>57.19</v>
      </c>
      <c r="N6188">
        <f>COUNTIF(Cod_Mun_Norte!B:B,DADOS_SNIS_Minas!A6188)</f>
        <v>0</v>
      </c>
    </row>
    <row r="6189" spans="1:14" x14ac:dyDescent="0.2">
      <c r="A6189">
        <v>312150</v>
      </c>
      <c r="B6189" t="s">
        <v>1144</v>
      </c>
      <c r="C6189" t="s">
        <v>98</v>
      </c>
      <c r="D6189">
        <v>2007</v>
      </c>
      <c r="E6189" t="s">
        <v>361</v>
      </c>
      <c r="F6189" t="s">
        <v>99</v>
      </c>
      <c r="H6189">
        <v>3198</v>
      </c>
      <c r="I6189">
        <v>1327</v>
      </c>
      <c r="J6189">
        <v>1821</v>
      </c>
      <c r="K6189">
        <v>1821</v>
      </c>
      <c r="L6189">
        <v>100</v>
      </c>
      <c r="M6189">
        <v>56.94</v>
      </c>
      <c r="N6189">
        <f>COUNTIF(Cod_Mun_Norte!B:B,DADOS_SNIS_Minas!A6189)</f>
        <v>0</v>
      </c>
    </row>
    <row r="6190" spans="1:14" x14ac:dyDescent="0.2">
      <c r="A6190">
        <v>312150</v>
      </c>
      <c r="B6190" t="s">
        <v>1144</v>
      </c>
      <c r="C6190" t="s">
        <v>98</v>
      </c>
      <c r="D6190">
        <v>2006</v>
      </c>
      <c r="E6190" t="s">
        <v>361</v>
      </c>
      <c r="F6190" t="s">
        <v>362</v>
      </c>
      <c r="H6190">
        <v>2979</v>
      </c>
      <c r="I6190">
        <v>1013</v>
      </c>
      <c r="J6190">
        <v>1747</v>
      </c>
      <c r="K6190">
        <v>1747</v>
      </c>
      <c r="L6190">
        <v>100</v>
      </c>
      <c r="M6190">
        <v>58.64</v>
      </c>
      <c r="N6190">
        <f>COUNTIF(Cod_Mun_Norte!B:B,DADOS_SNIS_Minas!A6190)</f>
        <v>0</v>
      </c>
    </row>
    <row r="6191" spans="1:14" x14ac:dyDescent="0.2">
      <c r="A6191">
        <v>312150</v>
      </c>
      <c r="B6191" t="s">
        <v>1144</v>
      </c>
      <c r="C6191" t="s">
        <v>98</v>
      </c>
      <c r="D6191">
        <v>2005</v>
      </c>
      <c r="E6191" t="s">
        <v>361</v>
      </c>
      <c r="F6191" t="s">
        <v>362</v>
      </c>
      <c r="H6191">
        <v>3014</v>
      </c>
      <c r="I6191">
        <v>1025</v>
      </c>
      <c r="J6191">
        <v>1673</v>
      </c>
      <c r="K6191">
        <v>1673</v>
      </c>
      <c r="L6191">
        <v>100</v>
      </c>
      <c r="M6191">
        <v>55.51</v>
      </c>
      <c r="N6191">
        <f>COUNTIF(Cod_Mun_Norte!B:B,DADOS_SNIS_Minas!A6191)</f>
        <v>0</v>
      </c>
    </row>
    <row r="6192" spans="1:14" x14ac:dyDescent="0.2">
      <c r="A6192">
        <v>312150</v>
      </c>
      <c r="B6192" t="s">
        <v>1144</v>
      </c>
      <c r="C6192" t="s">
        <v>98</v>
      </c>
      <c r="D6192">
        <v>2004</v>
      </c>
      <c r="E6192" t="s">
        <v>361</v>
      </c>
      <c r="F6192" t="s">
        <v>362</v>
      </c>
      <c r="H6192">
        <v>3050</v>
      </c>
      <c r="I6192">
        <v>1037</v>
      </c>
      <c r="N6192">
        <f>COUNTIF(Cod_Mun_Norte!B:B,DADOS_SNIS_Minas!A6192)</f>
        <v>0</v>
      </c>
    </row>
    <row r="6193" spans="1:14" x14ac:dyDescent="0.2">
      <c r="A6193">
        <v>312150</v>
      </c>
      <c r="B6193" t="s">
        <v>1144</v>
      </c>
      <c r="C6193" t="s">
        <v>98</v>
      </c>
      <c r="D6193">
        <v>2003</v>
      </c>
      <c r="E6193" t="s">
        <v>361</v>
      </c>
      <c r="F6193" t="s">
        <v>362</v>
      </c>
      <c r="H6193">
        <v>3114</v>
      </c>
      <c r="I6193">
        <v>1059</v>
      </c>
      <c r="N6193">
        <f>COUNTIF(Cod_Mun_Norte!B:B,DADOS_SNIS_Minas!A6193)</f>
        <v>0</v>
      </c>
    </row>
    <row r="6194" spans="1:14" x14ac:dyDescent="0.2">
      <c r="A6194">
        <v>312150</v>
      </c>
      <c r="B6194" t="s">
        <v>1144</v>
      </c>
      <c r="C6194" t="s">
        <v>98</v>
      </c>
      <c r="D6194">
        <v>2002</v>
      </c>
      <c r="E6194" t="s">
        <v>361</v>
      </c>
      <c r="F6194" t="s">
        <v>362</v>
      </c>
      <c r="H6194">
        <v>3145</v>
      </c>
      <c r="I6194">
        <v>1070</v>
      </c>
      <c r="N6194">
        <f>COUNTIF(Cod_Mun_Norte!B:B,DADOS_SNIS_Minas!A6194)</f>
        <v>0</v>
      </c>
    </row>
    <row r="6195" spans="1:14" x14ac:dyDescent="0.2">
      <c r="A6195">
        <v>312150</v>
      </c>
      <c r="B6195" t="s">
        <v>1144</v>
      </c>
      <c r="C6195" t="s">
        <v>98</v>
      </c>
      <c r="D6195">
        <v>2001</v>
      </c>
      <c r="E6195" t="s">
        <v>361</v>
      </c>
      <c r="F6195" t="s">
        <v>362</v>
      </c>
      <c r="H6195">
        <v>3175</v>
      </c>
      <c r="I6195">
        <v>1080</v>
      </c>
      <c r="N6195">
        <f>COUNTIF(Cod_Mun_Norte!B:B,DADOS_SNIS_Minas!A6195)</f>
        <v>0</v>
      </c>
    </row>
    <row r="6196" spans="1:14" x14ac:dyDescent="0.2">
      <c r="A6196">
        <v>312150</v>
      </c>
      <c r="B6196" t="s">
        <v>1144</v>
      </c>
      <c r="C6196" t="s">
        <v>98</v>
      </c>
      <c r="D6196">
        <v>2000</v>
      </c>
      <c r="E6196" t="s">
        <v>361</v>
      </c>
      <c r="F6196" t="s">
        <v>362</v>
      </c>
      <c r="H6196">
        <v>3211</v>
      </c>
      <c r="I6196">
        <v>1092</v>
      </c>
      <c r="N6196">
        <f>COUNTIF(Cod_Mun_Norte!B:B,DADOS_SNIS_Minas!A6196)</f>
        <v>0</v>
      </c>
    </row>
    <row r="6197" spans="1:14" x14ac:dyDescent="0.2">
      <c r="A6197">
        <v>312150</v>
      </c>
      <c r="B6197" t="s">
        <v>1144</v>
      </c>
      <c r="C6197" t="s">
        <v>98</v>
      </c>
      <c r="D6197">
        <v>1999</v>
      </c>
      <c r="E6197" t="s">
        <v>361</v>
      </c>
      <c r="F6197" t="s">
        <v>362</v>
      </c>
      <c r="H6197">
        <v>3124</v>
      </c>
      <c r="I6197">
        <v>931</v>
      </c>
      <c r="N6197">
        <f>COUNTIF(Cod_Mun_Norte!B:B,DADOS_SNIS_Minas!A6197)</f>
        <v>0</v>
      </c>
    </row>
    <row r="6198" spans="1:14" x14ac:dyDescent="0.2">
      <c r="A6198">
        <v>312150</v>
      </c>
      <c r="B6198" t="s">
        <v>1144</v>
      </c>
      <c r="C6198" t="s">
        <v>98</v>
      </c>
      <c r="D6198">
        <v>1998</v>
      </c>
      <c r="E6198" t="s">
        <v>361</v>
      </c>
      <c r="F6198" t="s">
        <v>362</v>
      </c>
      <c r="H6198">
        <v>3191</v>
      </c>
      <c r="I6198">
        <v>951</v>
      </c>
      <c r="N6198">
        <f>COUNTIF(Cod_Mun_Norte!B:B,DADOS_SNIS_Minas!A6198)</f>
        <v>0</v>
      </c>
    </row>
    <row r="6199" spans="1:14" x14ac:dyDescent="0.2">
      <c r="A6199">
        <v>312150</v>
      </c>
      <c r="B6199" t="s">
        <v>1144</v>
      </c>
      <c r="C6199" t="s">
        <v>98</v>
      </c>
      <c r="D6199">
        <v>1997</v>
      </c>
      <c r="H6199">
        <v>3259</v>
      </c>
      <c r="I6199">
        <v>971</v>
      </c>
      <c r="N6199">
        <f>COUNTIF(Cod_Mun_Norte!B:B,DADOS_SNIS_Minas!A6199)</f>
        <v>0</v>
      </c>
    </row>
    <row r="6200" spans="1:14" x14ac:dyDescent="0.2">
      <c r="A6200">
        <v>312150</v>
      </c>
      <c r="B6200" t="s">
        <v>1144</v>
      </c>
      <c r="C6200" t="s">
        <v>98</v>
      </c>
      <c r="D6200">
        <v>1996</v>
      </c>
      <c r="H6200">
        <v>3338</v>
      </c>
      <c r="I6200">
        <v>995</v>
      </c>
      <c r="N6200">
        <f>COUNTIF(Cod_Mun_Norte!B:B,DADOS_SNIS_Minas!A6200)</f>
        <v>0</v>
      </c>
    </row>
    <row r="6201" spans="1:14" x14ac:dyDescent="0.2">
      <c r="A6201">
        <v>312150</v>
      </c>
      <c r="B6201" t="s">
        <v>1144</v>
      </c>
      <c r="C6201" t="s">
        <v>98</v>
      </c>
      <c r="D6201">
        <v>1995</v>
      </c>
      <c r="H6201">
        <v>3352</v>
      </c>
      <c r="I6201">
        <v>999</v>
      </c>
      <c r="N6201">
        <f>COUNTIF(Cod_Mun_Norte!B:B,DADOS_SNIS_Minas!A6201)</f>
        <v>0</v>
      </c>
    </row>
    <row r="6202" spans="1:14" x14ac:dyDescent="0.2">
      <c r="A6202">
        <v>312160</v>
      </c>
      <c r="B6202" t="s">
        <v>1146</v>
      </c>
      <c r="C6202" t="s">
        <v>98</v>
      </c>
      <c r="D6202">
        <v>2020</v>
      </c>
      <c r="E6202" t="s">
        <v>1147</v>
      </c>
      <c r="F6202" t="s">
        <v>504</v>
      </c>
      <c r="G6202" t="s">
        <v>406</v>
      </c>
      <c r="H6202">
        <v>47825</v>
      </c>
      <c r="I6202">
        <v>41762</v>
      </c>
      <c r="J6202">
        <v>40910</v>
      </c>
      <c r="K6202">
        <v>40910</v>
      </c>
      <c r="L6202">
        <v>98</v>
      </c>
      <c r="M6202">
        <v>85.54</v>
      </c>
      <c r="N6202">
        <f>COUNTIF(Cod_Mun_Norte!B:B,DADOS_SNIS_Minas!A6202)</f>
        <v>0</v>
      </c>
    </row>
    <row r="6203" spans="1:14" x14ac:dyDescent="0.2">
      <c r="A6203">
        <v>312160</v>
      </c>
      <c r="B6203" t="s">
        <v>1146</v>
      </c>
      <c r="C6203" t="s">
        <v>98</v>
      </c>
      <c r="D6203">
        <v>2019</v>
      </c>
      <c r="E6203" t="s">
        <v>1147</v>
      </c>
      <c r="F6203" t="s">
        <v>504</v>
      </c>
      <c r="G6203" t="s">
        <v>406</v>
      </c>
      <c r="H6203">
        <v>47723</v>
      </c>
      <c r="I6203">
        <v>41673</v>
      </c>
      <c r="J6203">
        <v>41885</v>
      </c>
      <c r="K6203">
        <v>41673</v>
      </c>
      <c r="L6203">
        <v>100</v>
      </c>
      <c r="M6203">
        <v>87.77</v>
      </c>
      <c r="N6203">
        <f>COUNTIF(Cod_Mun_Norte!B:B,DADOS_SNIS_Minas!A6203)</f>
        <v>0</v>
      </c>
    </row>
    <row r="6204" spans="1:14" x14ac:dyDescent="0.2">
      <c r="A6204">
        <v>312160</v>
      </c>
      <c r="B6204" t="s">
        <v>1146</v>
      </c>
      <c r="C6204" t="s">
        <v>98</v>
      </c>
      <c r="D6204">
        <v>2018</v>
      </c>
      <c r="E6204" t="s">
        <v>1147</v>
      </c>
      <c r="F6204" t="s">
        <v>504</v>
      </c>
      <c r="H6204">
        <v>47617</v>
      </c>
      <c r="I6204">
        <v>41581</v>
      </c>
      <c r="J6204">
        <v>39978</v>
      </c>
      <c r="K6204">
        <v>39978</v>
      </c>
      <c r="L6204">
        <v>96.1</v>
      </c>
      <c r="M6204">
        <v>83.96</v>
      </c>
      <c r="N6204">
        <f>COUNTIF(Cod_Mun_Norte!B:B,DADOS_SNIS_Minas!A6204)</f>
        <v>0</v>
      </c>
    </row>
    <row r="6205" spans="1:14" x14ac:dyDescent="0.2">
      <c r="A6205">
        <v>312160</v>
      </c>
      <c r="B6205" t="s">
        <v>1146</v>
      </c>
      <c r="C6205" t="s">
        <v>98</v>
      </c>
      <c r="D6205">
        <v>2017</v>
      </c>
      <c r="E6205" t="s">
        <v>1147</v>
      </c>
      <c r="F6205" t="s">
        <v>504</v>
      </c>
      <c r="H6205">
        <v>48230</v>
      </c>
      <c r="I6205">
        <v>42116</v>
      </c>
      <c r="J6205">
        <v>42098</v>
      </c>
      <c r="K6205">
        <v>33444</v>
      </c>
      <c r="L6205">
        <v>79.400000000000006</v>
      </c>
      <c r="M6205">
        <v>87.29</v>
      </c>
      <c r="N6205">
        <f>COUNTIF(Cod_Mun_Norte!B:B,DADOS_SNIS_Minas!A6205)</f>
        <v>0</v>
      </c>
    </row>
    <row r="6206" spans="1:14" x14ac:dyDescent="0.2">
      <c r="A6206">
        <v>312160</v>
      </c>
      <c r="B6206" t="s">
        <v>1146</v>
      </c>
      <c r="C6206" t="s">
        <v>98</v>
      </c>
      <c r="D6206">
        <v>2016</v>
      </c>
      <c r="E6206" t="s">
        <v>1147</v>
      </c>
      <c r="F6206" t="s">
        <v>504</v>
      </c>
      <c r="H6206">
        <v>48095</v>
      </c>
      <c r="I6206">
        <v>41998</v>
      </c>
      <c r="J6206">
        <v>42060</v>
      </c>
      <c r="K6206">
        <v>33478</v>
      </c>
      <c r="L6206">
        <v>79.7</v>
      </c>
      <c r="M6206">
        <v>87.45</v>
      </c>
      <c r="N6206">
        <f>COUNTIF(Cod_Mun_Norte!B:B,DADOS_SNIS_Minas!A6206)</f>
        <v>0</v>
      </c>
    </row>
    <row r="6207" spans="1:14" x14ac:dyDescent="0.2">
      <c r="A6207">
        <v>312160</v>
      </c>
      <c r="B6207" t="s">
        <v>1146</v>
      </c>
      <c r="C6207" t="s">
        <v>98</v>
      </c>
      <c r="D6207">
        <v>2015</v>
      </c>
      <c r="E6207" t="s">
        <v>1147</v>
      </c>
      <c r="F6207" t="s">
        <v>504</v>
      </c>
      <c r="H6207">
        <v>47952</v>
      </c>
      <c r="I6207">
        <v>41873</v>
      </c>
      <c r="J6207">
        <v>43084</v>
      </c>
      <c r="K6207">
        <v>33214</v>
      </c>
      <c r="L6207">
        <v>79.3</v>
      </c>
      <c r="M6207">
        <v>89.85</v>
      </c>
      <c r="N6207">
        <f>COUNTIF(Cod_Mun_Norte!B:B,DADOS_SNIS_Minas!A6207)</f>
        <v>0</v>
      </c>
    </row>
    <row r="6208" spans="1:14" x14ac:dyDescent="0.2">
      <c r="A6208">
        <v>312160</v>
      </c>
      <c r="B6208" t="s">
        <v>1146</v>
      </c>
      <c r="C6208" t="s">
        <v>98</v>
      </c>
      <c r="D6208">
        <v>2014</v>
      </c>
      <c r="E6208" t="s">
        <v>1147</v>
      </c>
      <c r="F6208" t="s">
        <v>504</v>
      </c>
      <c r="H6208">
        <v>47803</v>
      </c>
      <c r="I6208">
        <v>41743</v>
      </c>
      <c r="J6208">
        <v>54033</v>
      </c>
      <c r="K6208">
        <v>41743</v>
      </c>
      <c r="L6208">
        <v>100</v>
      </c>
      <c r="M6208">
        <v>100</v>
      </c>
      <c r="N6208">
        <f>COUNTIF(Cod_Mun_Norte!B:B,DADOS_SNIS_Minas!A6208)</f>
        <v>0</v>
      </c>
    </row>
    <row r="6209" spans="1:14" x14ac:dyDescent="0.2">
      <c r="A6209">
        <v>312160</v>
      </c>
      <c r="B6209" t="s">
        <v>1146</v>
      </c>
      <c r="C6209" t="s">
        <v>98</v>
      </c>
      <c r="D6209">
        <v>2013</v>
      </c>
      <c r="E6209" t="s">
        <v>407</v>
      </c>
      <c r="F6209" t="s">
        <v>506</v>
      </c>
      <c r="H6209">
        <v>47647</v>
      </c>
      <c r="I6209">
        <v>41607</v>
      </c>
      <c r="J6209">
        <v>46647</v>
      </c>
      <c r="K6209">
        <v>41607</v>
      </c>
      <c r="L6209">
        <v>100</v>
      </c>
      <c r="M6209">
        <v>97.9</v>
      </c>
      <c r="N6209">
        <f>COUNTIF(Cod_Mun_Norte!B:B,DADOS_SNIS_Minas!A6209)</f>
        <v>0</v>
      </c>
    </row>
    <row r="6210" spans="1:14" x14ac:dyDescent="0.2">
      <c r="A6210">
        <v>312160</v>
      </c>
      <c r="B6210" t="s">
        <v>1146</v>
      </c>
      <c r="C6210" t="s">
        <v>98</v>
      </c>
      <c r="D6210">
        <v>2012</v>
      </c>
      <c r="E6210" t="s">
        <v>407</v>
      </c>
      <c r="F6210" t="s">
        <v>506</v>
      </c>
      <c r="H6210">
        <v>46125</v>
      </c>
      <c r="I6210">
        <v>40278</v>
      </c>
      <c r="J6210">
        <v>51083</v>
      </c>
      <c r="K6210">
        <v>48488</v>
      </c>
      <c r="L6210">
        <v>100</v>
      </c>
      <c r="M6210">
        <v>100</v>
      </c>
      <c r="N6210">
        <f>COUNTIF(Cod_Mun_Norte!B:B,DADOS_SNIS_Minas!A6210)</f>
        <v>0</v>
      </c>
    </row>
    <row r="6211" spans="1:14" x14ac:dyDescent="0.2">
      <c r="A6211">
        <v>312160</v>
      </c>
      <c r="B6211" t="s">
        <v>1146</v>
      </c>
      <c r="C6211" t="s">
        <v>98</v>
      </c>
      <c r="D6211">
        <v>2011</v>
      </c>
      <c r="E6211" t="s">
        <v>407</v>
      </c>
      <c r="F6211" t="s">
        <v>506</v>
      </c>
      <c r="H6211">
        <v>46005</v>
      </c>
      <c r="I6211">
        <v>40173</v>
      </c>
      <c r="J6211">
        <v>50976</v>
      </c>
      <c r="K6211">
        <v>50976</v>
      </c>
      <c r="L6211">
        <v>100</v>
      </c>
      <c r="M6211">
        <v>100</v>
      </c>
      <c r="N6211">
        <f>COUNTIF(Cod_Mun_Norte!B:B,DADOS_SNIS_Minas!A6211)</f>
        <v>0</v>
      </c>
    </row>
    <row r="6212" spans="1:14" x14ac:dyDescent="0.2">
      <c r="A6212">
        <v>312160</v>
      </c>
      <c r="B6212" t="s">
        <v>1146</v>
      </c>
      <c r="C6212" t="s">
        <v>98</v>
      </c>
      <c r="D6212">
        <v>2010</v>
      </c>
      <c r="E6212" t="s">
        <v>361</v>
      </c>
      <c r="F6212" t="s">
        <v>99</v>
      </c>
      <c r="H6212">
        <v>45880</v>
      </c>
      <c r="I6212">
        <v>40064</v>
      </c>
      <c r="J6212">
        <v>40064</v>
      </c>
      <c r="K6212">
        <v>40064</v>
      </c>
      <c r="L6212">
        <v>100</v>
      </c>
      <c r="M6212">
        <v>87.32</v>
      </c>
      <c r="N6212">
        <f>COUNTIF(Cod_Mun_Norte!B:B,DADOS_SNIS_Minas!A6212)</f>
        <v>0</v>
      </c>
    </row>
    <row r="6213" spans="1:14" x14ac:dyDescent="0.2">
      <c r="A6213">
        <v>312160</v>
      </c>
      <c r="B6213" t="s">
        <v>1146</v>
      </c>
      <c r="C6213" t="s">
        <v>98</v>
      </c>
      <c r="D6213">
        <v>2009</v>
      </c>
      <c r="E6213" t="s">
        <v>361</v>
      </c>
      <c r="F6213" t="s">
        <v>99</v>
      </c>
      <c r="H6213">
        <v>46372</v>
      </c>
      <c r="I6213">
        <v>40716</v>
      </c>
      <c r="J6213">
        <v>39990</v>
      </c>
      <c r="K6213">
        <v>39990</v>
      </c>
      <c r="L6213">
        <v>98.2</v>
      </c>
      <c r="M6213">
        <v>86.24</v>
      </c>
      <c r="N6213">
        <f>COUNTIF(Cod_Mun_Norte!B:B,DADOS_SNIS_Minas!A6213)</f>
        <v>0</v>
      </c>
    </row>
    <row r="6214" spans="1:14" x14ac:dyDescent="0.2">
      <c r="A6214">
        <v>312160</v>
      </c>
      <c r="B6214" t="s">
        <v>1146</v>
      </c>
      <c r="C6214" t="s">
        <v>98</v>
      </c>
      <c r="D6214">
        <v>2008</v>
      </c>
      <c r="E6214" t="s">
        <v>361</v>
      </c>
      <c r="F6214" t="s">
        <v>99</v>
      </c>
      <c r="H6214">
        <v>46212</v>
      </c>
      <c r="I6214">
        <v>40575</v>
      </c>
      <c r="J6214">
        <v>38175</v>
      </c>
      <c r="K6214">
        <v>38175</v>
      </c>
      <c r="L6214">
        <v>94.1</v>
      </c>
      <c r="M6214">
        <v>82.61</v>
      </c>
      <c r="N6214">
        <f>COUNTIF(Cod_Mun_Norte!B:B,DADOS_SNIS_Minas!A6214)</f>
        <v>0</v>
      </c>
    </row>
    <row r="6215" spans="1:14" x14ac:dyDescent="0.2">
      <c r="A6215">
        <v>312160</v>
      </c>
      <c r="B6215" t="s">
        <v>1146</v>
      </c>
      <c r="C6215" t="s">
        <v>98</v>
      </c>
      <c r="D6215">
        <v>2007</v>
      </c>
      <c r="E6215" t="s">
        <v>1148</v>
      </c>
      <c r="F6215" t="s">
        <v>367</v>
      </c>
      <c r="H6215">
        <v>44746</v>
      </c>
      <c r="I6215">
        <v>39288</v>
      </c>
      <c r="J6215">
        <v>37114</v>
      </c>
      <c r="K6215">
        <v>37114</v>
      </c>
      <c r="L6215">
        <v>94.5</v>
      </c>
      <c r="M6215">
        <v>82.94</v>
      </c>
      <c r="N6215">
        <f>COUNTIF(Cod_Mun_Norte!B:B,DADOS_SNIS_Minas!A6215)</f>
        <v>0</v>
      </c>
    </row>
    <row r="6216" spans="1:14" x14ac:dyDescent="0.2">
      <c r="A6216">
        <v>312160</v>
      </c>
      <c r="B6216" t="s">
        <v>1146</v>
      </c>
      <c r="C6216" t="s">
        <v>98</v>
      </c>
      <c r="D6216">
        <v>2006</v>
      </c>
      <c r="E6216" t="s">
        <v>1148</v>
      </c>
      <c r="F6216" t="s">
        <v>367</v>
      </c>
      <c r="H6216">
        <v>44229</v>
      </c>
      <c r="I6216">
        <v>37748</v>
      </c>
      <c r="J6216">
        <v>35336</v>
      </c>
      <c r="K6216">
        <v>35336</v>
      </c>
      <c r="L6216">
        <v>93.6</v>
      </c>
      <c r="M6216">
        <v>79.89</v>
      </c>
      <c r="N6216">
        <f>COUNTIF(Cod_Mun_Norte!B:B,DADOS_SNIS_Minas!A6216)</f>
        <v>0</v>
      </c>
    </row>
    <row r="6217" spans="1:14" x14ac:dyDescent="0.2">
      <c r="A6217">
        <v>312160</v>
      </c>
      <c r="B6217" t="s">
        <v>1146</v>
      </c>
      <c r="C6217" t="s">
        <v>98</v>
      </c>
      <c r="D6217">
        <v>2005</v>
      </c>
      <c r="E6217" t="s">
        <v>361</v>
      </c>
      <c r="F6217" t="s">
        <v>99</v>
      </c>
      <c r="H6217">
        <v>44234</v>
      </c>
      <c r="I6217">
        <v>37753</v>
      </c>
      <c r="J6217">
        <v>34140</v>
      </c>
      <c r="K6217">
        <v>34140</v>
      </c>
      <c r="L6217">
        <v>90.4</v>
      </c>
      <c r="M6217">
        <v>77.180000000000007</v>
      </c>
      <c r="N6217">
        <f>COUNTIF(Cod_Mun_Norte!B:B,DADOS_SNIS_Minas!A6217)</f>
        <v>0</v>
      </c>
    </row>
    <row r="6218" spans="1:14" x14ac:dyDescent="0.2">
      <c r="A6218">
        <v>312160</v>
      </c>
      <c r="B6218" t="s">
        <v>1146</v>
      </c>
      <c r="C6218" t="s">
        <v>98</v>
      </c>
      <c r="D6218">
        <v>2004</v>
      </c>
      <c r="E6218" t="s">
        <v>361</v>
      </c>
      <c r="F6218" t="s">
        <v>99</v>
      </c>
      <c r="H6218">
        <v>44238</v>
      </c>
      <c r="I6218">
        <v>37756</v>
      </c>
      <c r="J6218">
        <v>32726</v>
      </c>
      <c r="K6218">
        <v>32726</v>
      </c>
      <c r="L6218">
        <v>86.7</v>
      </c>
      <c r="M6218">
        <v>73.98</v>
      </c>
      <c r="N6218">
        <f>COUNTIF(Cod_Mun_Norte!B:B,DADOS_SNIS_Minas!A6218)</f>
        <v>0</v>
      </c>
    </row>
    <row r="6219" spans="1:14" x14ac:dyDescent="0.2">
      <c r="A6219">
        <v>312160</v>
      </c>
      <c r="B6219" t="s">
        <v>1146</v>
      </c>
      <c r="C6219" t="s">
        <v>98</v>
      </c>
      <c r="D6219">
        <v>2003</v>
      </c>
      <c r="E6219" t="s">
        <v>361</v>
      </c>
      <c r="F6219" t="s">
        <v>99</v>
      </c>
      <c r="H6219">
        <v>44247</v>
      </c>
      <c r="I6219">
        <v>37764</v>
      </c>
      <c r="J6219">
        <v>31680</v>
      </c>
      <c r="K6219">
        <v>31680</v>
      </c>
      <c r="L6219">
        <v>83.9</v>
      </c>
      <c r="M6219">
        <v>71.599999999999994</v>
      </c>
      <c r="N6219">
        <f>COUNTIF(Cod_Mun_Norte!B:B,DADOS_SNIS_Minas!A6219)</f>
        <v>0</v>
      </c>
    </row>
    <row r="6220" spans="1:14" x14ac:dyDescent="0.2">
      <c r="A6220">
        <v>312160</v>
      </c>
      <c r="B6220" t="s">
        <v>1146</v>
      </c>
      <c r="C6220" t="s">
        <v>98</v>
      </c>
      <c r="D6220">
        <v>2002</v>
      </c>
      <c r="E6220" t="s">
        <v>361</v>
      </c>
      <c r="F6220" t="s">
        <v>99</v>
      </c>
      <c r="H6220">
        <v>44251</v>
      </c>
      <c r="I6220">
        <v>37767</v>
      </c>
      <c r="J6220">
        <v>30694</v>
      </c>
      <c r="K6220">
        <v>30694</v>
      </c>
      <c r="L6220">
        <v>81.3</v>
      </c>
      <c r="M6220">
        <v>69.36</v>
      </c>
      <c r="N6220">
        <f>COUNTIF(Cod_Mun_Norte!B:B,DADOS_SNIS_Minas!A6220)</f>
        <v>0</v>
      </c>
    </row>
    <row r="6221" spans="1:14" x14ac:dyDescent="0.2">
      <c r="A6221">
        <v>312160</v>
      </c>
      <c r="B6221" t="s">
        <v>1146</v>
      </c>
      <c r="C6221" t="s">
        <v>98</v>
      </c>
      <c r="D6221">
        <v>2001</v>
      </c>
      <c r="E6221" t="s">
        <v>361</v>
      </c>
      <c r="F6221" t="s">
        <v>99</v>
      </c>
      <c r="H6221">
        <v>44255</v>
      </c>
      <c r="I6221">
        <v>37771</v>
      </c>
      <c r="J6221">
        <v>29460</v>
      </c>
      <c r="K6221">
        <v>29460</v>
      </c>
      <c r="L6221">
        <v>78</v>
      </c>
      <c r="M6221">
        <v>66.569999999999993</v>
      </c>
      <c r="N6221">
        <f>COUNTIF(Cod_Mun_Norte!B:B,DADOS_SNIS_Minas!A6221)</f>
        <v>0</v>
      </c>
    </row>
    <row r="6222" spans="1:14" x14ac:dyDescent="0.2">
      <c r="A6222">
        <v>312160</v>
      </c>
      <c r="B6222" t="s">
        <v>1146</v>
      </c>
      <c r="C6222" t="s">
        <v>98</v>
      </c>
      <c r="D6222">
        <v>2000</v>
      </c>
      <c r="E6222" t="s">
        <v>361</v>
      </c>
      <c r="F6222" t="s">
        <v>99</v>
      </c>
      <c r="H6222">
        <v>44259</v>
      </c>
      <c r="I6222">
        <v>37774</v>
      </c>
      <c r="J6222">
        <v>29452</v>
      </c>
      <c r="L6222">
        <v>78</v>
      </c>
      <c r="N6222">
        <f>COUNTIF(Cod_Mun_Norte!B:B,DADOS_SNIS_Minas!A6222)</f>
        <v>0</v>
      </c>
    </row>
    <row r="6223" spans="1:14" x14ac:dyDescent="0.2">
      <c r="A6223">
        <v>312160</v>
      </c>
      <c r="B6223" t="s">
        <v>1146</v>
      </c>
      <c r="C6223" t="s">
        <v>98</v>
      </c>
      <c r="D6223">
        <v>1999</v>
      </c>
      <c r="E6223" t="s">
        <v>361</v>
      </c>
      <c r="F6223" t="s">
        <v>99</v>
      </c>
      <c r="H6223">
        <v>43022</v>
      </c>
      <c r="I6223">
        <v>35924</v>
      </c>
      <c r="N6223">
        <f>COUNTIF(Cod_Mun_Norte!B:B,DADOS_SNIS_Minas!A6223)</f>
        <v>0</v>
      </c>
    </row>
    <row r="6224" spans="1:14" x14ac:dyDescent="0.2">
      <c r="A6224">
        <v>312160</v>
      </c>
      <c r="B6224" t="s">
        <v>1146</v>
      </c>
      <c r="C6224" t="s">
        <v>98</v>
      </c>
      <c r="D6224">
        <v>1998</v>
      </c>
      <c r="E6224" t="s">
        <v>361</v>
      </c>
      <c r="F6224" t="s">
        <v>99</v>
      </c>
      <c r="H6224">
        <v>43143</v>
      </c>
      <c r="I6224">
        <v>36025</v>
      </c>
      <c r="N6224">
        <f>COUNTIF(Cod_Mun_Norte!B:B,DADOS_SNIS_Minas!A6224)</f>
        <v>0</v>
      </c>
    </row>
    <row r="6225" spans="1:14" x14ac:dyDescent="0.2">
      <c r="A6225">
        <v>312160</v>
      </c>
      <c r="B6225" t="s">
        <v>1146</v>
      </c>
      <c r="C6225" t="s">
        <v>98</v>
      </c>
      <c r="D6225">
        <v>1997</v>
      </c>
      <c r="H6225">
        <v>43263</v>
      </c>
      <c r="I6225">
        <v>36125</v>
      </c>
      <c r="N6225">
        <f>COUNTIF(Cod_Mun_Norte!B:B,DADOS_SNIS_Minas!A6225)</f>
        <v>0</v>
      </c>
    </row>
    <row r="6226" spans="1:14" x14ac:dyDescent="0.2">
      <c r="A6226">
        <v>312160</v>
      </c>
      <c r="B6226" t="s">
        <v>1146</v>
      </c>
      <c r="C6226" t="s">
        <v>98</v>
      </c>
      <c r="D6226">
        <v>1996</v>
      </c>
      <c r="H6226">
        <v>43405</v>
      </c>
      <c r="I6226">
        <v>36244</v>
      </c>
      <c r="N6226">
        <f>COUNTIF(Cod_Mun_Norte!B:B,DADOS_SNIS_Minas!A6226)</f>
        <v>0</v>
      </c>
    </row>
    <row r="6227" spans="1:14" x14ac:dyDescent="0.2">
      <c r="A6227">
        <v>312160</v>
      </c>
      <c r="B6227" t="s">
        <v>1146</v>
      </c>
      <c r="C6227" t="s">
        <v>98</v>
      </c>
      <c r="D6227">
        <v>1995</v>
      </c>
      <c r="H6227">
        <v>47646</v>
      </c>
      <c r="I6227">
        <v>39785</v>
      </c>
      <c r="N6227">
        <f>COUNTIF(Cod_Mun_Norte!B:B,DADOS_SNIS_Minas!A6227)</f>
        <v>0</v>
      </c>
    </row>
    <row r="6228" spans="1:14" x14ac:dyDescent="0.2">
      <c r="A6228">
        <v>312170</v>
      </c>
      <c r="B6228" t="s">
        <v>167</v>
      </c>
      <c r="C6228" t="s">
        <v>98</v>
      </c>
      <c r="D6228">
        <v>2020</v>
      </c>
      <c r="E6228" t="s">
        <v>1149</v>
      </c>
      <c r="F6228" t="s">
        <v>367</v>
      </c>
      <c r="G6228" t="s">
        <v>378</v>
      </c>
      <c r="H6228">
        <v>3790</v>
      </c>
      <c r="I6228">
        <v>1082</v>
      </c>
      <c r="J6228">
        <v>3300</v>
      </c>
      <c r="K6228">
        <v>1080</v>
      </c>
      <c r="L6228">
        <v>99.8</v>
      </c>
      <c r="M6228">
        <v>87.07</v>
      </c>
      <c r="N6228">
        <f>COUNTIF(Cod_Mun_Norte!B:B,DADOS_SNIS_Minas!A6228)</f>
        <v>0</v>
      </c>
    </row>
    <row r="6229" spans="1:14" x14ac:dyDescent="0.2">
      <c r="A6229">
        <v>312170</v>
      </c>
      <c r="B6229" t="s">
        <v>167</v>
      </c>
      <c r="C6229" t="s">
        <v>98</v>
      </c>
      <c r="D6229">
        <v>2019</v>
      </c>
      <c r="E6229" t="s">
        <v>1149</v>
      </c>
      <c r="F6229" t="s">
        <v>367</v>
      </c>
      <c r="G6229" t="s">
        <v>378</v>
      </c>
      <c r="H6229">
        <v>3802</v>
      </c>
      <c r="I6229">
        <v>1086</v>
      </c>
      <c r="J6229">
        <v>3000</v>
      </c>
      <c r="K6229">
        <v>615</v>
      </c>
      <c r="L6229">
        <v>56.6</v>
      </c>
      <c r="M6229">
        <v>78.91</v>
      </c>
      <c r="N6229">
        <f>COUNTIF(Cod_Mun_Norte!B:B,DADOS_SNIS_Minas!A6229)</f>
        <v>0</v>
      </c>
    </row>
    <row r="6230" spans="1:14" x14ac:dyDescent="0.2">
      <c r="A6230">
        <v>312170</v>
      </c>
      <c r="B6230" t="s">
        <v>167</v>
      </c>
      <c r="C6230" t="s">
        <v>98</v>
      </c>
      <c r="D6230">
        <v>2018</v>
      </c>
      <c r="E6230" t="s">
        <v>1149</v>
      </c>
      <c r="F6230" t="s">
        <v>367</v>
      </c>
      <c r="H6230">
        <v>3814</v>
      </c>
      <c r="I6230">
        <v>1089</v>
      </c>
      <c r="J6230">
        <v>3000</v>
      </c>
      <c r="K6230">
        <v>615</v>
      </c>
      <c r="L6230">
        <v>56.5</v>
      </c>
      <c r="M6230">
        <v>78.66</v>
      </c>
      <c r="N6230">
        <f>COUNTIF(Cod_Mun_Norte!B:B,DADOS_SNIS_Minas!A6230)</f>
        <v>0</v>
      </c>
    </row>
    <row r="6231" spans="1:14" x14ac:dyDescent="0.2">
      <c r="A6231">
        <v>312170</v>
      </c>
      <c r="B6231" t="s">
        <v>167</v>
      </c>
      <c r="C6231" t="s">
        <v>98</v>
      </c>
      <c r="D6231">
        <v>2017</v>
      </c>
      <c r="E6231" t="s">
        <v>1150</v>
      </c>
      <c r="F6231" t="s">
        <v>99</v>
      </c>
      <c r="H6231">
        <v>3913</v>
      </c>
      <c r="I6231">
        <v>1118</v>
      </c>
      <c r="J6231">
        <v>3848</v>
      </c>
      <c r="K6231">
        <v>1099</v>
      </c>
      <c r="L6231">
        <v>98.3</v>
      </c>
      <c r="M6231">
        <v>98.34</v>
      </c>
      <c r="N6231">
        <f>COUNTIF(Cod_Mun_Norte!B:B,DADOS_SNIS_Minas!A6231)</f>
        <v>0</v>
      </c>
    </row>
    <row r="6232" spans="1:14" x14ac:dyDescent="0.2">
      <c r="A6232">
        <v>312170</v>
      </c>
      <c r="B6232" t="s">
        <v>167</v>
      </c>
      <c r="C6232" t="s">
        <v>98</v>
      </c>
      <c r="D6232">
        <v>2016</v>
      </c>
      <c r="E6232" t="s">
        <v>1150</v>
      </c>
      <c r="F6232" t="s">
        <v>99</v>
      </c>
      <c r="H6232">
        <v>3918</v>
      </c>
      <c r="I6232">
        <v>1119</v>
      </c>
      <c r="J6232">
        <v>3848</v>
      </c>
      <c r="K6232">
        <v>1099</v>
      </c>
      <c r="L6232">
        <v>98.2</v>
      </c>
      <c r="M6232">
        <v>98.21</v>
      </c>
      <c r="N6232">
        <f>COUNTIF(Cod_Mun_Norte!B:B,DADOS_SNIS_Minas!A6232)</f>
        <v>0</v>
      </c>
    </row>
    <row r="6233" spans="1:14" x14ac:dyDescent="0.2">
      <c r="A6233">
        <v>312170</v>
      </c>
      <c r="B6233" t="s">
        <v>167</v>
      </c>
      <c r="C6233" t="s">
        <v>98</v>
      </c>
      <c r="D6233">
        <v>2015</v>
      </c>
      <c r="H6233">
        <v>3923</v>
      </c>
      <c r="I6233">
        <v>1120</v>
      </c>
      <c r="N6233">
        <f>COUNTIF(Cod_Mun_Norte!B:B,DADOS_SNIS_Minas!A6233)</f>
        <v>0</v>
      </c>
    </row>
    <row r="6234" spans="1:14" x14ac:dyDescent="0.2">
      <c r="A6234">
        <v>312170</v>
      </c>
      <c r="B6234" t="s">
        <v>167</v>
      </c>
      <c r="C6234" t="s">
        <v>98</v>
      </c>
      <c r="D6234">
        <v>2014</v>
      </c>
      <c r="H6234">
        <v>3929</v>
      </c>
      <c r="I6234">
        <v>1122</v>
      </c>
      <c r="N6234">
        <f>COUNTIF(Cod_Mun_Norte!B:B,DADOS_SNIS_Minas!A6234)</f>
        <v>0</v>
      </c>
    </row>
    <row r="6235" spans="1:14" x14ac:dyDescent="0.2">
      <c r="A6235">
        <v>312170</v>
      </c>
      <c r="B6235" t="s">
        <v>167</v>
      </c>
      <c r="C6235" t="s">
        <v>98</v>
      </c>
      <c r="D6235">
        <v>2013</v>
      </c>
      <c r="H6235">
        <v>3935</v>
      </c>
      <c r="I6235">
        <v>1124</v>
      </c>
      <c r="N6235">
        <f>COUNTIF(Cod_Mun_Norte!B:B,DADOS_SNIS_Minas!A6235)</f>
        <v>0</v>
      </c>
    </row>
    <row r="6236" spans="1:14" x14ac:dyDescent="0.2">
      <c r="A6236">
        <v>312170</v>
      </c>
      <c r="B6236" t="s">
        <v>167</v>
      </c>
      <c r="C6236" t="s">
        <v>98</v>
      </c>
      <c r="D6236">
        <v>2012</v>
      </c>
      <c r="H6236">
        <v>3830</v>
      </c>
      <c r="I6236">
        <v>1094</v>
      </c>
      <c r="N6236">
        <f>COUNTIF(Cod_Mun_Norte!B:B,DADOS_SNIS_Minas!A6236)</f>
        <v>0</v>
      </c>
    </row>
    <row r="6237" spans="1:14" x14ac:dyDescent="0.2">
      <c r="A6237">
        <v>312170</v>
      </c>
      <c r="B6237" t="s">
        <v>167</v>
      </c>
      <c r="C6237" t="s">
        <v>98</v>
      </c>
      <c r="D6237">
        <v>2011</v>
      </c>
      <c r="E6237" t="s">
        <v>1150</v>
      </c>
      <c r="F6237" t="s">
        <v>99</v>
      </c>
      <c r="H6237">
        <v>3839</v>
      </c>
      <c r="I6237">
        <v>1096</v>
      </c>
      <c r="J6237">
        <v>2000</v>
      </c>
      <c r="K6237">
        <v>1000</v>
      </c>
      <c r="L6237">
        <v>91.2</v>
      </c>
      <c r="M6237">
        <v>52.1</v>
      </c>
      <c r="N6237">
        <f>COUNTIF(Cod_Mun_Norte!B:B,DADOS_SNIS_Minas!A6237)</f>
        <v>0</v>
      </c>
    </row>
    <row r="6238" spans="1:14" x14ac:dyDescent="0.2">
      <c r="A6238">
        <v>312170</v>
      </c>
      <c r="B6238" t="s">
        <v>167</v>
      </c>
      <c r="C6238" t="s">
        <v>98</v>
      </c>
      <c r="D6238">
        <v>2010</v>
      </c>
      <c r="H6238">
        <v>3848</v>
      </c>
      <c r="I6238">
        <v>1099</v>
      </c>
      <c r="N6238">
        <f>COUNTIF(Cod_Mun_Norte!B:B,DADOS_SNIS_Minas!A6238)</f>
        <v>0</v>
      </c>
    </row>
    <row r="6239" spans="1:14" x14ac:dyDescent="0.2">
      <c r="A6239">
        <v>312170</v>
      </c>
      <c r="B6239" t="s">
        <v>167</v>
      </c>
      <c r="C6239" t="s">
        <v>98</v>
      </c>
      <c r="D6239">
        <v>2009</v>
      </c>
      <c r="H6239">
        <v>4066</v>
      </c>
      <c r="I6239">
        <v>1066</v>
      </c>
      <c r="N6239">
        <f>COUNTIF(Cod_Mun_Norte!B:B,DADOS_SNIS_Minas!A6239)</f>
        <v>0</v>
      </c>
    </row>
    <row r="6240" spans="1:14" x14ac:dyDescent="0.2">
      <c r="A6240">
        <v>312170</v>
      </c>
      <c r="B6240" t="s">
        <v>167</v>
      </c>
      <c r="C6240" t="s">
        <v>98</v>
      </c>
      <c r="D6240">
        <v>2008</v>
      </c>
      <c r="H6240">
        <v>4060</v>
      </c>
      <c r="I6240">
        <v>1064</v>
      </c>
      <c r="N6240">
        <f>COUNTIF(Cod_Mun_Norte!B:B,DADOS_SNIS_Minas!A6240)</f>
        <v>0</v>
      </c>
    </row>
    <row r="6241" spans="1:14" x14ac:dyDescent="0.2">
      <c r="A6241">
        <v>312170</v>
      </c>
      <c r="B6241" t="s">
        <v>167</v>
      </c>
      <c r="C6241" t="s">
        <v>98</v>
      </c>
      <c r="D6241">
        <v>2007</v>
      </c>
      <c r="H6241">
        <v>3941</v>
      </c>
      <c r="I6241">
        <v>1033</v>
      </c>
      <c r="N6241">
        <f>COUNTIF(Cod_Mun_Norte!B:B,DADOS_SNIS_Minas!A6241)</f>
        <v>0</v>
      </c>
    </row>
    <row r="6242" spans="1:14" x14ac:dyDescent="0.2">
      <c r="A6242">
        <v>312170</v>
      </c>
      <c r="B6242" t="s">
        <v>167</v>
      </c>
      <c r="C6242" t="s">
        <v>98</v>
      </c>
      <c r="D6242">
        <v>2006</v>
      </c>
      <c r="H6242">
        <v>3832</v>
      </c>
      <c r="I6242">
        <v>811</v>
      </c>
      <c r="N6242">
        <f>COUNTIF(Cod_Mun_Norte!B:B,DADOS_SNIS_Minas!A6242)</f>
        <v>0</v>
      </c>
    </row>
    <row r="6243" spans="1:14" x14ac:dyDescent="0.2">
      <c r="A6243">
        <v>312170</v>
      </c>
      <c r="B6243" t="s">
        <v>167</v>
      </c>
      <c r="C6243" t="s">
        <v>98</v>
      </c>
      <c r="D6243">
        <v>2005</v>
      </c>
      <c r="H6243">
        <v>3854</v>
      </c>
      <c r="I6243">
        <v>816</v>
      </c>
      <c r="N6243">
        <f>COUNTIF(Cod_Mun_Norte!B:B,DADOS_SNIS_Minas!A6243)</f>
        <v>0</v>
      </c>
    </row>
    <row r="6244" spans="1:14" x14ac:dyDescent="0.2">
      <c r="A6244">
        <v>312170</v>
      </c>
      <c r="B6244" t="s">
        <v>167</v>
      </c>
      <c r="C6244" t="s">
        <v>98</v>
      </c>
      <c r="D6244">
        <v>2004</v>
      </c>
      <c r="H6244">
        <v>3875</v>
      </c>
      <c r="I6244">
        <v>820</v>
      </c>
      <c r="N6244">
        <f>COUNTIF(Cod_Mun_Norte!B:B,DADOS_SNIS_Minas!A6244)</f>
        <v>0</v>
      </c>
    </row>
    <row r="6245" spans="1:14" x14ac:dyDescent="0.2">
      <c r="A6245">
        <v>312170</v>
      </c>
      <c r="B6245" t="s">
        <v>167</v>
      </c>
      <c r="C6245" t="s">
        <v>98</v>
      </c>
      <c r="D6245">
        <v>2003</v>
      </c>
      <c r="H6245">
        <v>3914</v>
      </c>
      <c r="I6245">
        <v>829</v>
      </c>
      <c r="N6245">
        <f>COUNTIF(Cod_Mun_Norte!B:B,DADOS_SNIS_Minas!A6245)</f>
        <v>0</v>
      </c>
    </row>
    <row r="6246" spans="1:14" x14ac:dyDescent="0.2">
      <c r="A6246">
        <v>312170</v>
      </c>
      <c r="B6246" t="s">
        <v>167</v>
      </c>
      <c r="C6246" t="s">
        <v>98</v>
      </c>
      <c r="D6246">
        <v>2002</v>
      </c>
      <c r="H6246">
        <v>3932</v>
      </c>
      <c r="I6246">
        <v>833</v>
      </c>
      <c r="N6246">
        <f>COUNTIF(Cod_Mun_Norte!B:B,DADOS_SNIS_Minas!A6246)</f>
        <v>0</v>
      </c>
    </row>
    <row r="6247" spans="1:14" x14ac:dyDescent="0.2">
      <c r="A6247">
        <v>312170</v>
      </c>
      <c r="B6247" t="s">
        <v>167</v>
      </c>
      <c r="C6247" t="s">
        <v>98</v>
      </c>
      <c r="D6247">
        <v>2001</v>
      </c>
      <c r="H6247">
        <v>3951</v>
      </c>
      <c r="I6247">
        <v>837</v>
      </c>
      <c r="N6247">
        <f>COUNTIF(Cod_Mun_Norte!B:B,DADOS_SNIS_Minas!A6247)</f>
        <v>0</v>
      </c>
    </row>
    <row r="6248" spans="1:14" x14ac:dyDescent="0.2">
      <c r="A6248">
        <v>312170</v>
      </c>
      <c r="B6248" t="s">
        <v>167</v>
      </c>
      <c r="C6248" t="s">
        <v>98</v>
      </c>
      <c r="D6248">
        <v>2000</v>
      </c>
      <c r="H6248">
        <v>3972</v>
      </c>
      <c r="I6248">
        <v>841</v>
      </c>
      <c r="N6248">
        <f>COUNTIF(Cod_Mun_Norte!B:B,DADOS_SNIS_Minas!A6248)</f>
        <v>0</v>
      </c>
    </row>
    <row r="6249" spans="1:14" x14ac:dyDescent="0.2">
      <c r="A6249">
        <v>312170</v>
      </c>
      <c r="B6249" t="s">
        <v>167</v>
      </c>
      <c r="C6249" t="s">
        <v>98</v>
      </c>
      <c r="D6249">
        <v>1999</v>
      </c>
      <c r="H6249">
        <v>3716</v>
      </c>
      <c r="I6249">
        <v>801</v>
      </c>
      <c r="N6249">
        <f>COUNTIF(Cod_Mun_Norte!B:B,DADOS_SNIS_Minas!A6249)</f>
        <v>0</v>
      </c>
    </row>
    <row r="6250" spans="1:14" x14ac:dyDescent="0.2">
      <c r="A6250">
        <v>312170</v>
      </c>
      <c r="B6250" t="s">
        <v>167</v>
      </c>
      <c r="C6250" t="s">
        <v>98</v>
      </c>
      <c r="D6250">
        <v>1998</v>
      </c>
      <c r="H6250">
        <v>3796</v>
      </c>
      <c r="I6250">
        <v>818</v>
      </c>
      <c r="N6250">
        <f>COUNTIF(Cod_Mun_Norte!B:B,DADOS_SNIS_Minas!A6250)</f>
        <v>0</v>
      </c>
    </row>
    <row r="6251" spans="1:14" x14ac:dyDescent="0.2">
      <c r="A6251">
        <v>312170</v>
      </c>
      <c r="B6251" t="s">
        <v>167</v>
      </c>
      <c r="C6251" t="s">
        <v>98</v>
      </c>
      <c r="D6251">
        <v>1997</v>
      </c>
      <c r="H6251">
        <v>3876</v>
      </c>
      <c r="I6251">
        <v>836</v>
      </c>
      <c r="N6251">
        <f>COUNTIF(Cod_Mun_Norte!B:B,DADOS_SNIS_Minas!A6251)</f>
        <v>0</v>
      </c>
    </row>
    <row r="6252" spans="1:14" x14ac:dyDescent="0.2">
      <c r="A6252">
        <v>312170</v>
      </c>
      <c r="B6252" t="s">
        <v>167</v>
      </c>
      <c r="C6252" t="s">
        <v>98</v>
      </c>
      <c r="D6252">
        <v>1996</v>
      </c>
      <c r="H6252">
        <v>3970</v>
      </c>
      <c r="I6252">
        <v>856</v>
      </c>
      <c r="N6252">
        <f>COUNTIF(Cod_Mun_Norte!B:B,DADOS_SNIS_Minas!A6252)</f>
        <v>0</v>
      </c>
    </row>
    <row r="6253" spans="1:14" x14ac:dyDescent="0.2">
      <c r="A6253">
        <v>312170</v>
      </c>
      <c r="B6253" t="s">
        <v>167</v>
      </c>
      <c r="C6253" t="s">
        <v>98</v>
      </c>
      <c r="D6253">
        <v>1995</v>
      </c>
      <c r="H6253">
        <v>3957</v>
      </c>
      <c r="I6253">
        <v>853</v>
      </c>
      <c r="N6253">
        <f>COUNTIF(Cod_Mun_Norte!B:B,DADOS_SNIS_Minas!A6253)</f>
        <v>0</v>
      </c>
    </row>
    <row r="6254" spans="1:14" x14ac:dyDescent="0.2">
      <c r="A6254">
        <v>312180</v>
      </c>
      <c r="B6254" t="s">
        <v>1151</v>
      </c>
      <c r="C6254" t="s">
        <v>98</v>
      </c>
      <c r="D6254">
        <v>2020</v>
      </c>
      <c r="E6254" t="s">
        <v>1152</v>
      </c>
      <c r="F6254" t="s">
        <v>357</v>
      </c>
      <c r="G6254" t="s">
        <v>383</v>
      </c>
      <c r="H6254">
        <v>7609</v>
      </c>
      <c r="I6254">
        <v>6239</v>
      </c>
      <c r="J6254">
        <v>3553</v>
      </c>
      <c r="K6254">
        <v>3553</v>
      </c>
      <c r="L6254">
        <v>57</v>
      </c>
      <c r="M6254">
        <v>46.69</v>
      </c>
      <c r="N6254">
        <f>COUNTIF(Cod_Mun_Norte!B:B,DADOS_SNIS_Minas!A6254)</f>
        <v>0</v>
      </c>
    </row>
    <row r="6255" spans="1:14" x14ac:dyDescent="0.2">
      <c r="A6255">
        <v>312180</v>
      </c>
      <c r="B6255" t="s">
        <v>1151</v>
      </c>
      <c r="C6255" t="s">
        <v>98</v>
      </c>
      <c r="D6255">
        <v>2019</v>
      </c>
      <c r="E6255" t="s">
        <v>1152</v>
      </c>
      <c r="F6255" t="s">
        <v>357</v>
      </c>
      <c r="G6255" t="s">
        <v>383</v>
      </c>
      <c r="H6255">
        <v>7729</v>
      </c>
      <c r="I6255">
        <v>6337</v>
      </c>
      <c r="J6255">
        <v>3512</v>
      </c>
      <c r="K6255">
        <v>3512</v>
      </c>
      <c r="L6255">
        <v>55.4</v>
      </c>
      <c r="M6255">
        <v>45.44</v>
      </c>
      <c r="N6255">
        <f>COUNTIF(Cod_Mun_Norte!B:B,DADOS_SNIS_Minas!A6255)</f>
        <v>0</v>
      </c>
    </row>
    <row r="6256" spans="1:14" x14ac:dyDescent="0.2">
      <c r="A6256">
        <v>312180</v>
      </c>
      <c r="B6256" t="s">
        <v>1151</v>
      </c>
      <c r="C6256" t="s">
        <v>98</v>
      </c>
      <c r="D6256">
        <v>2018</v>
      </c>
      <c r="E6256" t="s">
        <v>1153</v>
      </c>
      <c r="F6256" t="s">
        <v>357</v>
      </c>
      <c r="H6256">
        <v>7852</v>
      </c>
      <c r="I6256">
        <v>6438</v>
      </c>
      <c r="J6256">
        <v>3519</v>
      </c>
      <c r="K6256">
        <v>3519</v>
      </c>
      <c r="L6256">
        <v>54.7</v>
      </c>
      <c r="M6256">
        <v>44.82</v>
      </c>
      <c r="N6256">
        <f>COUNTIF(Cod_Mun_Norte!B:B,DADOS_SNIS_Minas!A6256)</f>
        <v>0</v>
      </c>
    </row>
    <row r="6257" spans="1:14" x14ac:dyDescent="0.2">
      <c r="A6257">
        <v>312180</v>
      </c>
      <c r="B6257" t="s">
        <v>1151</v>
      </c>
      <c r="C6257" t="s">
        <v>98</v>
      </c>
      <c r="D6257">
        <v>2017</v>
      </c>
      <c r="E6257" t="s">
        <v>1153</v>
      </c>
      <c r="F6257" t="s">
        <v>357</v>
      </c>
      <c r="H6257">
        <v>8287</v>
      </c>
      <c r="I6257">
        <v>6794</v>
      </c>
      <c r="J6257">
        <v>3553</v>
      </c>
      <c r="K6257">
        <v>3553</v>
      </c>
      <c r="L6257">
        <v>52.3</v>
      </c>
      <c r="M6257">
        <v>42.87</v>
      </c>
      <c r="N6257">
        <f>COUNTIF(Cod_Mun_Norte!B:B,DADOS_SNIS_Minas!A6257)</f>
        <v>0</v>
      </c>
    </row>
    <row r="6258" spans="1:14" x14ac:dyDescent="0.2">
      <c r="A6258">
        <v>312180</v>
      </c>
      <c r="B6258" t="s">
        <v>1151</v>
      </c>
      <c r="C6258" t="s">
        <v>98</v>
      </c>
      <c r="D6258">
        <v>2016</v>
      </c>
      <c r="E6258" t="s">
        <v>1153</v>
      </c>
      <c r="F6258" t="s">
        <v>359</v>
      </c>
      <c r="H6258">
        <v>8373</v>
      </c>
      <c r="I6258">
        <v>6865</v>
      </c>
      <c r="J6258">
        <v>3622</v>
      </c>
      <c r="K6258">
        <v>3622</v>
      </c>
      <c r="L6258">
        <v>52.8</v>
      </c>
      <c r="M6258">
        <v>43.26</v>
      </c>
      <c r="N6258">
        <f>COUNTIF(Cod_Mun_Norte!B:B,DADOS_SNIS_Minas!A6258)</f>
        <v>0</v>
      </c>
    </row>
    <row r="6259" spans="1:14" x14ac:dyDescent="0.2">
      <c r="A6259">
        <v>312180</v>
      </c>
      <c r="B6259" t="s">
        <v>1151</v>
      </c>
      <c r="C6259" t="s">
        <v>98</v>
      </c>
      <c r="D6259">
        <v>2015</v>
      </c>
      <c r="E6259" t="s">
        <v>1153</v>
      </c>
      <c r="F6259" t="s">
        <v>359</v>
      </c>
      <c r="H6259">
        <v>8463</v>
      </c>
      <c r="I6259">
        <v>6939</v>
      </c>
      <c r="J6259">
        <v>3610</v>
      </c>
      <c r="K6259">
        <v>3610</v>
      </c>
      <c r="L6259">
        <v>52</v>
      </c>
      <c r="M6259">
        <v>42.66</v>
      </c>
      <c r="N6259">
        <f>COUNTIF(Cod_Mun_Norte!B:B,DADOS_SNIS_Minas!A6259)</f>
        <v>0</v>
      </c>
    </row>
    <row r="6260" spans="1:14" x14ac:dyDescent="0.2">
      <c r="A6260">
        <v>312180</v>
      </c>
      <c r="B6260" t="s">
        <v>1151</v>
      </c>
      <c r="C6260" t="s">
        <v>98</v>
      </c>
      <c r="D6260">
        <v>2014</v>
      </c>
      <c r="E6260" t="s">
        <v>1153</v>
      </c>
      <c r="F6260" t="s">
        <v>359</v>
      </c>
      <c r="H6260">
        <v>8558</v>
      </c>
      <c r="I6260">
        <v>7017</v>
      </c>
      <c r="J6260">
        <v>5745</v>
      </c>
      <c r="K6260">
        <v>5745</v>
      </c>
      <c r="L6260">
        <v>81.900000000000006</v>
      </c>
      <c r="M6260">
        <v>67.13</v>
      </c>
      <c r="N6260">
        <f>COUNTIF(Cod_Mun_Norte!B:B,DADOS_SNIS_Minas!A6260)</f>
        <v>0</v>
      </c>
    </row>
    <row r="6261" spans="1:14" x14ac:dyDescent="0.2">
      <c r="A6261">
        <v>312180</v>
      </c>
      <c r="B6261" t="s">
        <v>1151</v>
      </c>
      <c r="C6261" t="s">
        <v>98</v>
      </c>
      <c r="D6261">
        <v>2013</v>
      </c>
      <c r="E6261" t="s">
        <v>1153</v>
      </c>
      <c r="F6261" t="s">
        <v>359</v>
      </c>
      <c r="H6261">
        <v>8657</v>
      </c>
      <c r="I6261">
        <v>7098</v>
      </c>
      <c r="J6261">
        <v>5733</v>
      </c>
      <c r="K6261">
        <v>5733</v>
      </c>
      <c r="L6261">
        <v>80.8</v>
      </c>
      <c r="M6261">
        <v>66.22</v>
      </c>
      <c r="N6261">
        <f>COUNTIF(Cod_Mun_Norte!B:B,DADOS_SNIS_Minas!A6261)</f>
        <v>0</v>
      </c>
    </row>
    <row r="6262" spans="1:14" x14ac:dyDescent="0.2">
      <c r="A6262">
        <v>312180</v>
      </c>
      <c r="B6262" t="s">
        <v>1151</v>
      </c>
      <c r="C6262" t="s">
        <v>98</v>
      </c>
      <c r="D6262">
        <v>2012</v>
      </c>
      <c r="E6262" t="s">
        <v>1153</v>
      </c>
      <c r="F6262" t="s">
        <v>359</v>
      </c>
      <c r="H6262">
        <v>8520</v>
      </c>
      <c r="I6262">
        <v>6985</v>
      </c>
      <c r="J6262">
        <v>5679</v>
      </c>
      <c r="K6262">
        <v>5679</v>
      </c>
      <c r="L6262">
        <v>81.3</v>
      </c>
      <c r="M6262">
        <v>66.650000000000006</v>
      </c>
      <c r="N6262">
        <f>COUNTIF(Cod_Mun_Norte!B:B,DADOS_SNIS_Minas!A6262)</f>
        <v>0</v>
      </c>
    </row>
    <row r="6263" spans="1:14" x14ac:dyDescent="0.2">
      <c r="A6263">
        <v>312180</v>
      </c>
      <c r="B6263" t="s">
        <v>1151</v>
      </c>
      <c r="C6263" t="s">
        <v>98</v>
      </c>
      <c r="D6263">
        <v>2011</v>
      </c>
      <c r="E6263" t="s">
        <v>1154</v>
      </c>
      <c r="F6263" t="s">
        <v>364</v>
      </c>
      <c r="H6263">
        <v>8628</v>
      </c>
      <c r="I6263">
        <v>7074</v>
      </c>
      <c r="J6263">
        <v>5633</v>
      </c>
      <c r="K6263">
        <v>5633</v>
      </c>
      <c r="L6263">
        <v>79.599999999999994</v>
      </c>
      <c r="M6263">
        <v>65.290000000000006</v>
      </c>
      <c r="N6263">
        <f>COUNTIF(Cod_Mun_Norte!B:B,DADOS_SNIS_Minas!A6263)</f>
        <v>0</v>
      </c>
    </row>
    <row r="6264" spans="1:14" x14ac:dyDescent="0.2">
      <c r="A6264">
        <v>312180</v>
      </c>
      <c r="B6264" t="s">
        <v>1151</v>
      </c>
      <c r="C6264" t="s">
        <v>98</v>
      </c>
      <c r="D6264">
        <v>2010</v>
      </c>
      <c r="E6264" t="s">
        <v>1154</v>
      </c>
      <c r="F6264" t="s">
        <v>364</v>
      </c>
      <c r="H6264">
        <v>8739</v>
      </c>
      <c r="I6264">
        <v>7165</v>
      </c>
      <c r="J6264">
        <v>5553</v>
      </c>
      <c r="K6264">
        <v>5553</v>
      </c>
      <c r="L6264">
        <v>77.5</v>
      </c>
      <c r="M6264">
        <v>63.54</v>
      </c>
      <c r="N6264">
        <f>COUNTIF(Cod_Mun_Norte!B:B,DADOS_SNIS_Minas!A6264)</f>
        <v>0</v>
      </c>
    </row>
    <row r="6265" spans="1:14" x14ac:dyDescent="0.2">
      <c r="A6265">
        <v>312180</v>
      </c>
      <c r="B6265" t="s">
        <v>1151</v>
      </c>
      <c r="C6265" t="s">
        <v>98</v>
      </c>
      <c r="D6265">
        <v>2009</v>
      </c>
      <c r="E6265" t="s">
        <v>361</v>
      </c>
      <c r="F6265" t="s">
        <v>362</v>
      </c>
      <c r="H6265">
        <v>10589</v>
      </c>
      <c r="I6265">
        <v>8053</v>
      </c>
      <c r="J6265">
        <v>5484</v>
      </c>
      <c r="K6265">
        <v>5484</v>
      </c>
      <c r="L6265">
        <v>68.099999999999994</v>
      </c>
      <c r="M6265">
        <v>51.79</v>
      </c>
      <c r="N6265">
        <f>COUNTIF(Cod_Mun_Norte!B:B,DADOS_SNIS_Minas!A6265)</f>
        <v>0</v>
      </c>
    </row>
    <row r="6266" spans="1:14" x14ac:dyDescent="0.2">
      <c r="A6266">
        <v>312180</v>
      </c>
      <c r="B6266" t="s">
        <v>1151</v>
      </c>
      <c r="C6266" t="s">
        <v>98</v>
      </c>
      <c r="D6266">
        <v>2008</v>
      </c>
      <c r="E6266" t="s">
        <v>1154</v>
      </c>
      <c r="F6266" t="s">
        <v>364</v>
      </c>
      <c r="H6266">
        <v>10560</v>
      </c>
      <c r="I6266">
        <v>8031</v>
      </c>
      <c r="J6266">
        <v>5422</v>
      </c>
      <c r="K6266">
        <v>5422</v>
      </c>
      <c r="L6266">
        <v>67.5</v>
      </c>
      <c r="M6266">
        <v>51.34</v>
      </c>
      <c r="N6266">
        <f>COUNTIF(Cod_Mun_Norte!B:B,DADOS_SNIS_Minas!A6266)</f>
        <v>0</v>
      </c>
    </row>
    <row r="6267" spans="1:14" x14ac:dyDescent="0.2">
      <c r="A6267">
        <v>312180</v>
      </c>
      <c r="B6267" t="s">
        <v>1151</v>
      </c>
      <c r="C6267" t="s">
        <v>98</v>
      </c>
      <c r="D6267">
        <v>2007</v>
      </c>
      <c r="E6267" t="s">
        <v>361</v>
      </c>
      <c r="F6267" t="s">
        <v>362</v>
      </c>
      <c r="H6267">
        <v>10234</v>
      </c>
      <c r="I6267">
        <v>7783</v>
      </c>
      <c r="J6267">
        <v>5303</v>
      </c>
      <c r="K6267">
        <v>5303</v>
      </c>
      <c r="L6267">
        <v>68.099999999999994</v>
      </c>
      <c r="M6267">
        <v>51.82</v>
      </c>
      <c r="N6267">
        <f>COUNTIF(Cod_Mun_Norte!B:B,DADOS_SNIS_Minas!A6267)</f>
        <v>0</v>
      </c>
    </row>
    <row r="6268" spans="1:14" x14ac:dyDescent="0.2">
      <c r="A6268">
        <v>312180</v>
      </c>
      <c r="B6268" t="s">
        <v>1151</v>
      </c>
      <c r="C6268" t="s">
        <v>98</v>
      </c>
      <c r="D6268">
        <v>2006</v>
      </c>
      <c r="E6268" t="s">
        <v>361</v>
      </c>
      <c r="F6268" t="s">
        <v>362</v>
      </c>
      <c r="H6268">
        <v>10221</v>
      </c>
      <c r="I6268">
        <v>5628</v>
      </c>
      <c r="J6268">
        <v>5276</v>
      </c>
      <c r="K6268">
        <v>5276</v>
      </c>
      <c r="L6268">
        <v>93.8</v>
      </c>
      <c r="M6268">
        <v>51.62</v>
      </c>
      <c r="N6268">
        <f>COUNTIF(Cod_Mun_Norte!B:B,DADOS_SNIS_Minas!A6268)</f>
        <v>0</v>
      </c>
    </row>
    <row r="6269" spans="1:14" x14ac:dyDescent="0.2">
      <c r="A6269">
        <v>312180</v>
      </c>
      <c r="B6269" t="s">
        <v>1151</v>
      </c>
      <c r="C6269" t="s">
        <v>98</v>
      </c>
      <c r="D6269">
        <v>2005</v>
      </c>
      <c r="E6269" t="s">
        <v>361</v>
      </c>
      <c r="F6269" t="s">
        <v>362</v>
      </c>
      <c r="H6269">
        <v>10217</v>
      </c>
      <c r="I6269">
        <v>5625</v>
      </c>
      <c r="J6269">
        <v>5115</v>
      </c>
      <c r="K6269">
        <v>5115</v>
      </c>
      <c r="L6269">
        <v>90.9</v>
      </c>
      <c r="M6269">
        <v>50.06</v>
      </c>
      <c r="N6269">
        <f>COUNTIF(Cod_Mun_Norte!B:B,DADOS_SNIS_Minas!A6269)</f>
        <v>0</v>
      </c>
    </row>
    <row r="6270" spans="1:14" x14ac:dyDescent="0.2">
      <c r="A6270">
        <v>312180</v>
      </c>
      <c r="B6270" t="s">
        <v>1151</v>
      </c>
      <c r="C6270" t="s">
        <v>98</v>
      </c>
      <c r="D6270">
        <v>2004</v>
      </c>
      <c r="E6270" t="s">
        <v>361</v>
      </c>
      <c r="F6270" t="s">
        <v>362</v>
      </c>
      <c r="H6270">
        <v>10212</v>
      </c>
      <c r="I6270">
        <v>5623</v>
      </c>
      <c r="N6270">
        <f>COUNTIF(Cod_Mun_Norte!B:B,DADOS_SNIS_Minas!A6270)</f>
        <v>0</v>
      </c>
    </row>
    <row r="6271" spans="1:14" x14ac:dyDescent="0.2">
      <c r="A6271">
        <v>312180</v>
      </c>
      <c r="B6271" t="s">
        <v>1151</v>
      </c>
      <c r="C6271" t="s">
        <v>98</v>
      </c>
      <c r="D6271">
        <v>2003</v>
      </c>
      <c r="H6271">
        <v>10204</v>
      </c>
      <c r="I6271">
        <v>5618</v>
      </c>
      <c r="N6271">
        <f>COUNTIF(Cod_Mun_Norte!B:B,DADOS_SNIS_Minas!A6271)</f>
        <v>0</v>
      </c>
    </row>
    <row r="6272" spans="1:14" x14ac:dyDescent="0.2">
      <c r="A6272">
        <v>312180</v>
      </c>
      <c r="B6272" t="s">
        <v>1151</v>
      </c>
      <c r="C6272" t="s">
        <v>98</v>
      </c>
      <c r="D6272">
        <v>2002</v>
      </c>
      <c r="H6272">
        <v>10200</v>
      </c>
      <c r="I6272">
        <v>5616</v>
      </c>
      <c r="N6272">
        <f>COUNTIF(Cod_Mun_Norte!B:B,DADOS_SNIS_Minas!A6272)</f>
        <v>0</v>
      </c>
    </row>
    <row r="6273" spans="1:14" x14ac:dyDescent="0.2">
      <c r="A6273">
        <v>312180</v>
      </c>
      <c r="B6273" t="s">
        <v>1151</v>
      </c>
      <c r="C6273" t="s">
        <v>98</v>
      </c>
      <c r="D6273">
        <v>2001</v>
      </c>
      <c r="H6273">
        <v>9941</v>
      </c>
      <c r="I6273">
        <v>5473</v>
      </c>
      <c r="N6273">
        <f>COUNTIF(Cod_Mun_Norte!B:B,DADOS_SNIS_Minas!A6273)</f>
        <v>0</v>
      </c>
    </row>
    <row r="6274" spans="1:14" x14ac:dyDescent="0.2">
      <c r="A6274">
        <v>312180</v>
      </c>
      <c r="B6274" t="s">
        <v>1151</v>
      </c>
      <c r="C6274" t="s">
        <v>98</v>
      </c>
      <c r="D6274">
        <v>2000</v>
      </c>
      <c r="H6274">
        <v>10191</v>
      </c>
      <c r="I6274">
        <v>5611</v>
      </c>
      <c r="N6274">
        <f>COUNTIF(Cod_Mun_Norte!B:B,DADOS_SNIS_Minas!A6274)</f>
        <v>0</v>
      </c>
    </row>
    <row r="6275" spans="1:14" x14ac:dyDescent="0.2">
      <c r="A6275">
        <v>312180</v>
      </c>
      <c r="B6275" t="s">
        <v>1151</v>
      </c>
      <c r="C6275" t="s">
        <v>98</v>
      </c>
      <c r="D6275">
        <v>1999</v>
      </c>
      <c r="H6275">
        <v>8651</v>
      </c>
      <c r="I6275">
        <v>4722</v>
      </c>
      <c r="N6275">
        <f>COUNTIF(Cod_Mun_Norte!B:B,DADOS_SNIS_Minas!A6275)</f>
        <v>0</v>
      </c>
    </row>
    <row r="6276" spans="1:14" x14ac:dyDescent="0.2">
      <c r="A6276">
        <v>312180</v>
      </c>
      <c r="B6276" t="s">
        <v>1151</v>
      </c>
      <c r="C6276" t="s">
        <v>98</v>
      </c>
      <c r="D6276">
        <v>1998</v>
      </c>
      <c r="H6276">
        <v>8844</v>
      </c>
      <c r="I6276">
        <v>4828</v>
      </c>
      <c r="N6276">
        <f>COUNTIF(Cod_Mun_Norte!B:B,DADOS_SNIS_Minas!A6276)</f>
        <v>0</v>
      </c>
    </row>
    <row r="6277" spans="1:14" x14ac:dyDescent="0.2">
      <c r="A6277">
        <v>312180</v>
      </c>
      <c r="B6277" t="s">
        <v>1151</v>
      </c>
      <c r="C6277" t="s">
        <v>98</v>
      </c>
      <c r="D6277">
        <v>1997</v>
      </c>
      <c r="H6277">
        <v>9038</v>
      </c>
      <c r="I6277">
        <v>4934</v>
      </c>
      <c r="N6277">
        <f>COUNTIF(Cod_Mun_Norte!B:B,DADOS_SNIS_Minas!A6277)</f>
        <v>0</v>
      </c>
    </row>
    <row r="6278" spans="1:14" x14ac:dyDescent="0.2">
      <c r="A6278">
        <v>312180</v>
      </c>
      <c r="B6278" t="s">
        <v>1151</v>
      </c>
      <c r="C6278" t="s">
        <v>98</v>
      </c>
      <c r="D6278">
        <v>1996</v>
      </c>
      <c r="H6278">
        <v>9266</v>
      </c>
      <c r="I6278">
        <v>5058</v>
      </c>
      <c r="N6278">
        <f>COUNTIF(Cod_Mun_Norte!B:B,DADOS_SNIS_Minas!A6278)</f>
        <v>0</v>
      </c>
    </row>
    <row r="6279" spans="1:14" x14ac:dyDescent="0.2">
      <c r="A6279">
        <v>312180</v>
      </c>
      <c r="B6279" t="s">
        <v>1151</v>
      </c>
      <c r="C6279" t="s">
        <v>98</v>
      </c>
      <c r="D6279">
        <v>1995</v>
      </c>
      <c r="H6279">
        <v>10262</v>
      </c>
      <c r="I6279">
        <v>5602</v>
      </c>
      <c r="N6279">
        <f>COUNTIF(Cod_Mun_Norte!B:B,DADOS_SNIS_Minas!A6279)</f>
        <v>0</v>
      </c>
    </row>
    <row r="6280" spans="1:14" x14ac:dyDescent="0.2">
      <c r="A6280">
        <v>312190</v>
      </c>
      <c r="B6280" t="s">
        <v>1155</v>
      </c>
      <c r="C6280" t="s">
        <v>98</v>
      </c>
      <c r="D6280">
        <v>2020</v>
      </c>
      <c r="E6280" t="s">
        <v>1156</v>
      </c>
      <c r="F6280" t="s">
        <v>357</v>
      </c>
      <c r="G6280" t="s">
        <v>383</v>
      </c>
      <c r="H6280">
        <v>3424</v>
      </c>
      <c r="I6280">
        <v>2262</v>
      </c>
      <c r="J6280">
        <v>2282</v>
      </c>
      <c r="K6280">
        <v>2262</v>
      </c>
      <c r="L6280">
        <v>100</v>
      </c>
      <c r="M6280">
        <v>66.650000000000006</v>
      </c>
      <c r="N6280">
        <f>COUNTIF(Cod_Mun_Norte!B:B,DADOS_SNIS_Minas!A6280)</f>
        <v>0</v>
      </c>
    </row>
    <row r="6281" spans="1:14" x14ac:dyDescent="0.2">
      <c r="A6281">
        <v>312190</v>
      </c>
      <c r="B6281" t="s">
        <v>1155</v>
      </c>
      <c r="C6281" t="s">
        <v>98</v>
      </c>
      <c r="D6281">
        <v>2019</v>
      </c>
      <c r="E6281" t="s">
        <v>1156</v>
      </c>
      <c r="F6281" t="s">
        <v>357</v>
      </c>
      <c r="G6281" t="s">
        <v>383</v>
      </c>
      <c r="H6281">
        <v>3417</v>
      </c>
      <c r="I6281">
        <v>2257</v>
      </c>
      <c r="J6281">
        <v>2250</v>
      </c>
      <c r="K6281">
        <v>2250</v>
      </c>
      <c r="L6281">
        <v>99.7</v>
      </c>
      <c r="M6281">
        <v>65.849999999999994</v>
      </c>
      <c r="N6281">
        <f>COUNTIF(Cod_Mun_Norte!B:B,DADOS_SNIS_Minas!A6281)</f>
        <v>0</v>
      </c>
    </row>
    <row r="6282" spans="1:14" x14ac:dyDescent="0.2">
      <c r="A6282">
        <v>312190</v>
      </c>
      <c r="B6282" t="s">
        <v>1155</v>
      </c>
      <c r="C6282" t="s">
        <v>98</v>
      </c>
      <c r="D6282">
        <v>2018</v>
      </c>
      <c r="E6282" t="s">
        <v>1157</v>
      </c>
      <c r="F6282" t="s">
        <v>357</v>
      </c>
      <c r="H6282">
        <v>3411</v>
      </c>
      <c r="I6282">
        <v>2253</v>
      </c>
      <c r="J6282">
        <v>2253</v>
      </c>
      <c r="K6282">
        <v>2253</v>
      </c>
      <c r="L6282">
        <v>100</v>
      </c>
      <c r="M6282">
        <v>66.05</v>
      </c>
      <c r="N6282">
        <f>COUNTIF(Cod_Mun_Norte!B:B,DADOS_SNIS_Minas!A6282)</f>
        <v>0</v>
      </c>
    </row>
    <row r="6283" spans="1:14" x14ac:dyDescent="0.2">
      <c r="A6283">
        <v>312190</v>
      </c>
      <c r="B6283" t="s">
        <v>1155</v>
      </c>
      <c r="C6283" t="s">
        <v>98</v>
      </c>
      <c r="D6283">
        <v>2017</v>
      </c>
      <c r="E6283" t="s">
        <v>1157</v>
      </c>
      <c r="F6283" t="s">
        <v>357</v>
      </c>
      <c r="H6283">
        <v>3455</v>
      </c>
      <c r="I6283">
        <v>2282</v>
      </c>
      <c r="J6283">
        <v>2266</v>
      </c>
      <c r="K6283">
        <v>2266</v>
      </c>
      <c r="L6283">
        <v>99.3</v>
      </c>
      <c r="M6283">
        <v>65.59</v>
      </c>
      <c r="N6283">
        <f>COUNTIF(Cod_Mun_Norte!B:B,DADOS_SNIS_Minas!A6283)</f>
        <v>0</v>
      </c>
    </row>
    <row r="6284" spans="1:14" x14ac:dyDescent="0.2">
      <c r="A6284">
        <v>312190</v>
      </c>
      <c r="B6284" t="s">
        <v>1155</v>
      </c>
      <c r="C6284" t="s">
        <v>98</v>
      </c>
      <c r="D6284">
        <v>2016</v>
      </c>
      <c r="E6284" t="s">
        <v>1157</v>
      </c>
      <c r="F6284" t="s">
        <v>359</v>
      </c>
      <c r="H6284">
        <v>3446</v>
      </c>
      <c r="I6284">
        <v>2276</v>
      </c>
      <c r="J6284">
        <v>2254</v>
      </c>
      <c r="K6284">
        <v>2254</v>
      </c>
      <c r="L6284">
        <v>99</v>
      </c>
      <c r="M6284">
        <v>65.41</v>
      </c>
      <c r="N6284">
        <f>COUNTIF(Cod_Mun_Norte!B:B,DADOS_SNIS_Minas!A6284)</f>
        <v>0</v>
      </c>
    </row>
    <row r="6285" spans="1:14" x14ac:dyDescent="0.2">
      <c r="A6285">
        <v>312190</v>
      </c>
      <c r="B6285" t="s">
        <v>1155</v>
      </c>
      <c r="C6285" t="s">
        <v>98</v>
      </c>
      <c r="D6285">
        <v>2015</v>
      </c>
      <c r="E6285" t="s">
        <v>1158</v>
      </c>
      <c r="F6285" t="s">
        <v>364</v>
      </c>
      <c r="H6285">
        <v>3437</v>
      </c>
      <c r="I6285">
        <v>2270</v>
      </c>
      <c r="J6285">
        <v>2219</v>
      </c>
      <c r="K6285">
        <v>2219</v>
      </c>
      <c r="L6285">
        <v>97.8</v>
      </c>
      <c r="M6285">
        <v>64.56</v>
      </c>
      <c r="N6285">
        <f>COUNTIF(Cod_Mun_Norte!B:B,DADOS_SNIS_Minas!A6285)</f>
        <v>0</v>
      </c>
    </row>
    <row r="6286" spans="1:14" x14ac:dyDescent="0.2">
      <c r="A6286">
        <v>312190</v>
      </c>
      <c r="B6286" t="s">
        <v>1155</v>
      </c>
      <c r="C6286" t="s">
        <v>98</v>
      </c>
      <c r="D6286">
        <v>2014</v>
      </c>
      <c r="E6286" t="s">
        <v>1158</v>
      </c>
      <c r="F6286" t="s">
        <v>364</v>
      </c>
      <c r="H6286">
        <v>3427</v>
      </c>
      <c r="I6286">
        <v>2264</v>
      </c>
      <c r="J6286">
        <v>2264</v>
      </c>
      <c r="K6286">
        <v>2264</v>
      </c>
      <c r="L6286">
        <v>100</v>
      </c>
      <c r="M6286">
        <v>66.06</v>
      </c>
      <c r="N6286">
        <f>COUNTIF(Cod_Mun_Norte!B:B,DADOS_SNIS_Minas!A6286)</f>
        <v>0</v>
      </c>
    </row>
    <row r="6287" spans="1:14" x14ac:dyDescent="0.2">
      <c r="A6287">
        <v>312190</v>
      </c>
      <c r="B6287" t="s">
        <v>1155</v>
      </c>
      <c r="C6287" t="s">
        <v>98</v>
      </c>
      <c r="D6287">
        <v>2013</v>
      </c>
      <c r="E6287" t="s">
        <v>1158</v>
      </c>
      <c r="F6287" t="s">
        <v>364</v>
      </c>
      <c r="H6287">
        <v>3417</v>
      </c>
      <c r="I6287">
        <v>2257</v>
      </c>
      <c r="J6287">
        <v>2257</v>
      </c>
      <c r="K6287">
        <v>2257</v>
      </c>
      <c r="L6287">
        <v>100</v>
      </c>
      <c r="M6287">
        <v>66.05</v>
      </c>
      <c r="N6287">
        <f>COUNTIF(Cod_Mun_Norte!B:B,DADOS_SNIS_Minas!A6287)</f>
        <v>0</v>
      </c>
    </row>
    <row r="6288" spans="1:14" x14ac:dyDescent="0.2">
      <c r="A6288">
        <v>312190</v>
      </c>
      <c r="B6288" t="s">
        <v>1155</v>
      </c>
      <c r="C6288" t="s">
        <v>98</v>
      </c>
      <c r="D6288">
        <v>2012</v>
      </c>
      <c r="E6288" t="s">
        <v>361</v>
      </c>
      <c r="F6288" t="s">
        <v>362</v>
      </c>
      <c r="H6288">
        <v>3309</v>
      </c>
      <c r="I6288">
        <v>2186</v>
      </c>
      <c r="J6288">
        <v>2186</v>
      </c>
      <c r="K6288">
        <v>2186</v>
      </c>
      <c r="L6288">
        <v>100</v>
      </c>
      <c r="M6288">
        <v>66.06</v>
      </c>
      <c r="N6288">
        <f>COUNTIF(Cod_Mun_Norte!B:B,DADOS_SNIS_Minas!A6288)</f>
        <v>0</v>
      </c>
    </row>
    <row r="6289" spans="1:14" x14ac:dyDescent="0.2">
      <c r="A6289">
        <v>312190</v>
      </c>
      <c r="B6289" t="s">
        <v>1155</v>
      </c>
      <c r="C6289" t="s">
        <v>98</v>
      </c>
      <c r="D6289">
        <v>2011</v>
      </c>
      <c r="E6289" t="s">
        <v>361</v>
      </c>
      <c r="F6289" t="s">
        <v>362</v>
      </c>
      <c r="H6289">
        <v>3302</v>
      </c>
      <c r="I6289">
        <v>2181</v>
      </c>
      <c r="J6289">
        <v>2181</v>
      </c>
      <c r="K6289">
        <v>2181</v>
      </c>
      <c r="L6289">
        <v>100</v>
      </c>
      <c r="M6289">
        <v>66.05</v>
      </c>
      <c r="N6289">
        <f>COUNTIF(Cod_Mun_Norte!B:B,DADOS_SNIS_Minas!A6289)</f>
        <v>0</v>
      </c>
    </row>
    <row r="6290" spans="1:14" x14ac:dyDescent="0.2">
      <c r="A6290">
        <v>312190</v>
      </c>
      <c r="B6290" t="s">
        <v>1155</v>
      </c>
      <c r="C6290" t="s">
        <v>98</v>
      </c>
      <c r="D6290">
        <v>2010</v>
      </c>
      <c r="E6290" t="s">
        <v>361</v>
      </c>
      <c r="F6290" t="s">
        <v>362</v>
      </c>
      <c r="H6290">
        <v>3293</v>
      </c>
      <c r="I6290">
        <v>2175</v>
      </c>
      <c r="J6290">
        <v>2175</v>
      </c>
      <c r="K6290">
        <v>2175</v>
      </c>
      <c r="L6290">
        <v>100</v>
      </c>
      <c r="M6290">
        <v>66.05</v>
      </c>
      <c r="N6290">
        <f>COUNTIF(Cod_Mun_Norte!B:B,DADOS_SNIS_Minas!A6290)</f>
        <v>0</v>
      </c>
    </row>
    <row r="6291" spans="1:14" x14ac:dyDescent="0.2">
      <c r="A6291">
        <v>312190</v>
      </c>
      <c r="B6291" t="s">
        <v>1155</v>
      </c>
      <c r="C6291" t="s">
        <v>98</v>
      </c>
      <c r="D6291">
        <v>2009</v>
      </c>
      <c r="E6291" t="s">
        <v>361</v>
      </c>
      <c r="F6291" t="s">
        <v>362</v>
      </c>
      <c r="H6291">
        <v>3409</v>
      </c>
      <c r="I6291">
        <v>1597</v>
      </c>
      <c r="J6291">
        <v>2887</v>
      </c>
      <c r="K6291">
        <v>2887</v>
      </c>
      <c r="L6291">
        <v>100</v>
      </c>
      <c r="M6291">
        <v>84.69</v>
      </c>
      <c r="N6291">
        <f>COUNTIF(Cod_Mun_Norte!B:B,DADOS_SNIS_Minas!A6291)</f>
        <v>0</v>
      </c>
    </row>
    <row r="6292" spans="1:14" x14ac:dyDescent="0.2">
      <c r="A6292">
        <v>312190</v>
      </c>
      <c r="B6292" t="s">
        <v>1155</v>
      </c>
      <c r="C6292" t="s">
        <v>98</v>
      </c>
      <c r="D6292">
        <v>2008</v>
      </c>
      <c r="E6292" t="s">
        <v>361</v>
      </c>
      <c r="F6292" t="s">
        <v>362</v>
      </c>
      <c r="H6292">
        <v>3391</v>
      </c>
      <c r="I6292">
        <v>1589</v>
      </c>
      <c r="J6292">
        <v>2902</v>
      </c>
      <c r="K6292">
        <v>2902</v>
      </c>
      <c r="L6292">
        <v>100</v>
      </c>
      <c r="M6292">
        <v>85.58</v>
      </c>
      <c r="N6292">
        <f>COUNTIF(Cod_Mun_Norte!B:B,DADOS_SNIS_Minas!A6292)</f>
        <v>0</v>
      </c>
    </row>
    <row r="6293" spans="1:14" x14ac:dyDescent="0.2">
      <c r="A6293">
        <v>312190</v>
      </c>
      <c r="B6293" t="s">
        <v>1155</v>
      </c>
      <c r="C6293" t="s">
        <v>98</v>
      </c>
      <c r="D6293">
        <v>2007</v>
      </c>
      <c r="E6293" t="s">
        <v>361</v>
      </c>
      <c r="F6293" t="s">
        <v>362</v>
      </c>
      <c r="H6293">
        <v>3276</v>
      </c>
      <c r="I6293">
        <v>1535</v>
      </c>
      <c r="J6293">
        <v>0</v>
      </c>
      <c r="K6293">
        <v>0</v>
      </c>
      <c r="L6293">
        <v>0</v>
      </c>
      <c r="M6293">
        <v>0</v>
      </c>
      <c r="N6293">
        <f>COUNTIF(Cod_Mun_Norte!B:B,DADOS_SNIS_Minas!A6293)</f>
        <v>0</v>
      </c>
    </row>
    <row r="6294" spans="1:14" x14ac:dyDescent="0.2">
      <c r="A6294">
        <v>312190</v>
      </c>
      <c r="B6294" t="s">
        <v>1155</v>
      </c>
      <c r="C6294" t="s">
        <v>98</v>
      </c>
      <c r="D6294">
        <v>2006</v>
      </c>
      <c r="H6294">
        <v>3320</v>
      </c>
      <c r="I6294">
        <v>1556</v>
      </c>
      <c r="N6294">
        <f>COUNTIF(Cod_Mun_Norte!B:B,DADOS_SNIS_Minas!A6294)</f>
        <v>0</v>
      </c>
    </row>
    <row r="6295" spans="1:14" x14ac:dyDescent="0.2">
      <c r="A6295">
        <v>312190</v>
      </c>
      <c r="B6295" t="s">
        <v>1155</v>
      </c>
      <c r="C6295" t="s">
        <v>98</v>
      </c>
      <c r="D6295">
        <v>2005</v>
      </c>
      <c r="H6295">
        <v>3300</v>
      </c>
      <c r="I6295">
        <v>1546</v>
      </c>
      <c r="N6295">
        <f>COUNTIF(Cod_Mun_Norte!B:B,DADOS_SNIS_Minas!A6295)</f>
        <v>0</v>
      </c>
    </row>
    <row r="6296" spans="1:14" x14ac:dyDescent="0.2">
      <c r="A6296">
        <v>312190</v>
      </c>
      <c r="B6296" t="s">
        <v>1155</v>
      </c>
      <c r="C6296" t="s">
        <v>98</v>
      </c>
      <c r="D6296">
        <v>2004</v>
      </c>
      <c r="H6296">
        <v>3280</v>
      </c>
      <c r="I6296">
        <v>1537</v>
      </c>
      <c r="N6296">
        <f>COUNTIF(Cod_Mun_Norte!B:B,DADOS_SNIS_Minas!A6296)</f>
        <v>0</v>
      </c>
    </row>
    <row r="6297" spans="1:14" x14ac:dyDescent="0.2">
      <c r="A6297">
        <v>312190</v>
      </c>
      <c r="B6297" t="s">
        <v>1155</v>
      </c>
      <c r="C6297" t="s">
        <v>98</v>
      </c>
      <c r="D6297">
        <v>2003</v>
      </c>
      <c r="H6297">
        <v>3243</v>
      </c>
      <c r="I6297">
        <v>1520</v>
      </c>
      <c r="N6297">
        <f>COUNTIF(Cod_Mun_Norte!B:B,DADOS_SNIS_Minas!A6297)</f>
        <v>0</v>
      </c>
    </row>
    <row r="6298" spans="1:14" x14ac:dyDescent="0.2">
      <c r="A6298">
        <v>312190</v>
      </c>
      <c r="B6298" t="s">
        <v>1155</v>
      </c>
      <c r="C6298" t="s">
        <v>98</v>
      </c>
      <c r="D6298">
        <v>2002</v>
      </c>
      <c r="H6298">
        <v>3226</v>
      </c>
      <c r="I6298">
        <v>1512</v>
      </c>
      <c r="N6298">
        <f>COUNTIF(Cod_Mun_Norte!B:B,DADOS_SNIS_Minas!A6298)</f>
        <v>0</v>
      </c>
    </row>
    <row r="6299" spans="1:14" x14ac:dyDescent="0.2">
      <c r="A6299">
        <v>312190</v>
      </c>
      <c r="B6299" t="s">
        <v>1155</v>
      </c>
      <c r="C6299" t="s">
        <v>98</v>
      </c>
      <c r="D6299">
        <v>2001</v>
      </c>
      <c r="H6299">
        <v>3200</v>
      </c>
      <c r="I6299">
        <v>1500</v>
      </c>
      <c r="N6299">
        <f>COUNTIF(Cod_Mun_Norte!B:B,DADOS_SNIS_Minas!A6299)</f>
        <v>0</v>
      </c>
    </row>
    <row r="6300" spans="1:14" x14ac:dyDescent="0.2">
      <c r="A6300">
        <v>312190</v>
      </c>
      <c r="B6300" t="s">
        <v>1155</v>
      </c>
      <c r="C6300" t="s">
        <v>98</v>
      </c>
      <c r="D6300">
        <v>2000</v>
      </c>
      <c r="H6300">
        <v>3188</v>
      </c>
      <c r="I6300">
        <v>1494</v>
      </c>
      <c r="N6300">
        <f>COUNTIF(Cod_Mun_Norte!B:B,DADOS_SNIS_Minas!A6300)</f>
        <v>0</v>
      </c>
    </row>
    <row r="6301" spans="1:14" x14ac:dyDescent="0.2">
      <c r="A6301">
        <v>312190</v>
      </c>
      <c r="B6301" t="s">
        <v>1155</v>
      </c>
      <c r="C6301" t="s">
        <v>98</v>
      </c>
      <c r="D6301">
        <v>1999</v>
      </c>
      <c r="H6301">
        <v>3241</v>
      </c>
      <c r="I6301">
        <v>1370</v>
      </c>
      <c r="N6301">
        <f>COUNTIF(Cod_Mun_Norte!B:B,DADOS_SNIS_Minas!A6301)</f>
        <v>0</v>
      </c>
    </row>
    <row r="6302" spans="1:14" x14ac:dyDescent="0.2">
      <c r="A6302">
        <v>312190</v>
      </c>
      <c r="B6302" t="s">
        <v>1155</v>
      </c>
      <c r="C6302" t="s">
        <v>98</v>
      </c>
      <c r="D6302">
        <v>1998</v>
      </c>
      <c r="H6302">
        <v>3212</v>
      </c>
      <c r="I6302">
        <v>1358</v>
      </c>
      <c r="N6302">
        <f>COUNTIF(Cod_Mun_Norte!B:B,DADOS_SNIS_Minas!A6302)</f>
        <v>0</v>
      </c>
    </row>
    <row r="6303" spans="1:14" x14ac:dyDescent="0.2">
      <c r="A6303">
        <v>312190</v>
      </c>
      <c r="B6303" t="s">
        <v>1155</v>
      </c>
      <c r="C6303" t="s">
        <v>98</v>
      </c>
      <c r="D6303">
        <v>1997</v>
      </c>
      <c r="H6303">
        <v>3183</v>
      </c>
      <c r="I6303">
        <v>1345</v>
      </c>
      <c r="N6303">
        <f>COUNTIF(Cod_Mun_Norte!B:B,DADOS_SNIS_Minas!A6303)</f>
        <v>0</v>
      </c>
    </row>
    <row r="6304" spans="1:14" x14ac:dyDescent="0.2">
      <c r="A6304">
        <v>312190</v>
      </c>
      <c r="B6304" t="s">
        <v>1155</v>
      </c>
      <c r="C6304" t="s">
        <v>98</v>
      </c>
      <c r="D6304">
        <v>1996</v>
      </c>
      <c r="H6304">
        <v>3149</v>
      </c>
      <c r="I6304">
        <v>1331</v>
      </c>
      <c r="N6304">
        <f>COUNTIF(Cod_Mun_Norte!B:B,DADOS_SNIS_Minas!A6304)</f>
        <v>0</v>
      </c>
    </row>
    <row r="6305" spans="1:14" x14ac:dyDescent="0.2">
      <c r="A6305">
        <v>312190</v>
      </c>
      <c r="B6305" t="s">
        <v>1155</v>
      </c>
      <c r="C6305" t="s">
        <v>98</v>
      </c>
      <c r="D6305">
        <v>1995</v>
      </c>
      <c r="H6305">
        <v>2861</v>
      </c>
      <c r="I6305">
        <v>1209</v>
      </c>
      <c r="N6305">
        <f>COUNTIF(Cod_Mun_Norte!B:B,DADOS_SNIS_Minas!A6305)</f>
        <v>0</v>
      </c>
    </row>
    <row r="6306" spans="1:14" x14ac:dyDescent="0.2">
      <c r="A6306">
        <v>312200</v>
      </c>
      <c r="B6306" t="s">
        <v>1159</v>
      </c>
      <c r="C6306" t="s">
        <v>98</v>
      </c>
      <c r="D6306">
        <v>2020</v>
      </c>
      <c r="E6306" t="s">
        <v>1160</v>
      </c>
      <c r="F6306" t="s">
        <v>367</v>
      </c>
      <c r="G6306" t="s">
        <v>368</v>
      </c>
      <c r="H6306">
        <v>19976</v>
      </c>
      <c r="I6306">
        <v>11272</v>
      </c>
      <c r="J6306">
        <v>10120</v>
      </c>
      <c r="K6306">
        <v>10120</v>
      </c>
      <c r="L6306">
        <v>89.8</v>
      </c>
      <c r="M6306">
        <v>50.66</v>
      </c>
      <c r="N6306">
        <f>COUNTIF(Cod_Mun_Norte!B:B,DADOS_SNIS_Minas!A6306)</f>
        <v>0</v>
      </c>
    </row>
    <row r="6307" spans="1:14" x14ac:dyDescent="0.2">
      <c r="A6307">
        <v>312200</v>
      </c>
      <c r="B6307" t="s">
        <v>1159</v>
      </c>
      <c r="C6307" t="s">
        <v>98</v>
      </c>
      <c r="D6307">
        <v>2019</v>
      </c>
      <c r="E6307" t="s">
        <v>1160</v>
      </c>
      <c r="F6307" t="s">
        <v>367</v>
      </c>
      <c r="G6307" t="s">
        <v>368</v>
      </c>
      <c r="H6307">
        <v>19931</v>
      </c>
      <c r="I6307">
        <v>11246</v>
      </c>
      <c r="J6307">
        <v>9847</v>
      </c>
      <c r="K6307">
        <v>9847</v>
      </c>
      <c r="L6307">
        <v>87.6</v>
      </c>
      <c r="M6307">
        <v>49.41</v>
      </c>
      <c r="N6307">
        <f>COUNTIF(Cod_Mun_Norte!B:B,DADOS_SNIS_Minas!A6307)</f>
        <v>0</v>
      </c>
    </row>
    <row r="6308" spans="1:14" x14ac:dyDescent="0.2">
      <c r="A6308">
        <v>312200</v>
      </c>
      <c r="B6308" t="s">
        <v>1159</v>
      </c>
      <c r="C6308" t="s">
        <v>98</v>
      </c>
      <c r="D6308">
        <v>2018</v>
      </c>
      <c r="E6308" t="s">
        <v>361</v>
      </c>
      <c r="F6308" t="s">
        <v>99</v>
      </c>
      <c r="H6308">
        <v>19884</v>
      </c>
      <c r="I6308">
        <v>11220</v>
      </c>
      <c r="J6308">
        <v>9803</v>
      </c>
      <c r="K6308">
        <v>9803</v>
      </c>
      <c r="L6308">
        <v>87.4</v>
      </c>
      <c r="M6308">
        <v>49.3</v>
      </c>
      <c r="N6308">
        <f>COUNTIF(Cod_Mun_Norte!B:B,DADOS_SNIS_Minas!A6308)</f>
        <v>0</v>
      </c>
    </row>
    <row r="6309" spans="1:14" x14ac:dyDescent="0.2">
      <c r="A6309">
        <v>312200</v>
      </c>
      <c r="B6309" t="s">
        <v>1159</v>
      </c>
      <c r="C6309" t="s">
        <v>98</v>
      </c>
      <c r="D6309">
        <v>2017</v>
      </c>
      <c r="E6309" t="s">
        <v>1160</v>
      </c>
      <c r="F6309" t="s">
        <v>367</v>
      </c>
      <c r="H6309">
        <v>20133</v>
      </c>
      <c r="I6309">
        <v>11360</v>
      </c>
      <c r="J6309">
        <v>9718</v>
      </c>
      <c r="K6309">
        <v>9718</v>
      </c>
      <c r="L6309">
        <v>85.6</v>
      </c>
      <c r="M6309">
        <v>48.27</v>
      </c>
      <c r="N6309">
        <f>COUNTIF(Cod_Mun_Norte!B:B,DADOS_SNIS_Minas!A6309)</f>
        <v>0</v>
      </c>
    </row>
    <row r="6310" spans="1:14" x14ac:dyDescent="0.2">
      <c r="A6310">
        <v>312200</v>
      </c>
      <c r="B6310" t="s">
        <v>1159</v>
      </c>
      <c r="C6310" t="s">
        <v>98</v>
      </c>
      <c r="D6310">
        <v>2016</v>
      </c>
      <c r="E6310" t="s">
        <v>1160</v>
      </c>
      <c r="F6310" t="s">
        <v>367</v>
      </c>
      <c r="H6310">
        <v>20074</v>
      </c>
      <c r="I6310">
        <v>11327</v>
      </c>
      <c r="J6310">
        <v>9623</v>
      </c>
      <c r="K6310">
        <v>9623</v>
      </c>
      <c r="L6310">
        <v>85</v>
      </c>
      <c r="M6310">
        <v>47.94</v>
      </c>
      <c r="N6310">
        <f>COUNTIF(Cod_Mun_Norte!B:B,DADOS_SNIS_Minas!A6310)</f>
        <v>0</v>
      </c>
    </row>
    <row r="6311" spans="1:14" x14ac:dyDescent="0.2">
      <c r="A6311">
        <v>312200</v>
      </c>
      <c r="B6311" t="s">
        <v>1159</v>
      </c>
      <c r="C6311" t="s">
        <v>98</v>
      </c>
      <c r="D6311">
        <v>2015</v>
      </c>
      <c r="E6311" t="s">
        <v>1160</v>
      </c>
      <c r="F6311" t="s">
        <v>367</v>
      </c>
      <c r="H6311">
        <v>20012</v>
      </c>
      <c r="I6311">
        <v>11292</v>
      </c>
      <c r="J6311">
        <v>9501</v>
      </c>
      <c r="K6311">
        <v>9501</v>
      </c>
      <c r="L6311">
        <v>84.1</v>
      </c>
      <c r="M6311">
        <v>47.48</v>
      </c>
      <c r="N6311">
        <f>COUNTIF(Cod_Mun_Norte!B:B,DADOS_SNIS_Minas!A6311)</f>
        <v>0</v>
      </c>
    </row>
    <row r="6312" spans="1:14" x14ac:dyDescent="0.2">
      <c r="A6312">
        <v>312200</v>
      </c>
      <c r="B6312" t="s">
        <v>1159</v>
      </c>
      <c r="C6312" t="s">
        <v>98</v>
      </c>
      <c r="D6312">
        <v>2014</v>
      </c>
      <c r="E6312" t="s">
        <v>1160</v>
      </c>
      <c r="F6312" t="s">
        <v>367</v>
      </c>
      <c r="H6312">
        <v>19947</v>
      </c>
      <c r="I6312">
        <v>11255</v>
      </c>
      <c r="J6312">
        <v>11255</v>
      </c>
      <c r="K6312">
        <v>11255</v>
      </c>
      <c r="L6312">
        <v>100</v>
      </c>
      <c r="M6312">
        <v>56.42</v>
      </c>
      <c r="N6312">
        <f>COUNTIF(Cod_Mun_Norte!B:B,DADOS_SNIS_Minas!A6312)</f>
        <v>0</v>
      </c>
    </row>
    <row r="6313" spans="1:14" x14ac:dyDescent="0.2">
      <c r="A6313">
        <v>312200</v>
      </c>
      <c r="B6313" t="s">
        <v>1159</v>
      </c>
      <c r="C6313" t="s">
        <v>98</v>
      </c>
      <c r="D6313">
        <v>2013</v>
      </c>
      <c r="E6313" t="s">
        <v>1160</v>
      </c>
      <c r="F6313" t="s">
        <v>367</v>
      </c>
      <c r="H6313">
        <v>19879</v>
      </c>
      <c r="I6313">
        <v>11217</v>
      </c>
      <c r="J6313">
        <v>11217</v>
      </c>
      <c r="K6313">
        <v>11217</v>
      </c>
      <c r="L6313">
        <v>100</v>
      </c>
      <c r="M6313">
        <v>56.43</v>
      </c>
      <c r="N6313">
        <f>COUNTIF(Cod_Mun_Norte!B:B,DADOS_SNIS_Minas!A6313)</f>
        <v>0</v>
      </c>
    </row>
    <row r="6314" spans="1:14" x14ac:dyDescent="0.2">
      <c r="A6314">
        <v>312200</v>
      </c>
      <c r="B6314" t="s">
        <v>1159</v>
      </c>
      <c r="C6314" t="s">
        <v>98</v>
      </c>
      <c r="D6314">
        <v>2012</v>
      </c>
      <c r="E6314" t="s">
        <v>1160</v>
      </c>
      <c r="F6314" t="s">
        <v>367</v>
      </c>
      <c r="H6314">
        <v>19241</v>
      </c>
      <c r="I6314">
        <v>10857</v>
      </c>
      <c r="J6314">
        <v>10857</v>
      </c>
      <c r="K6314">
        <v>10857</v>
      </c>
      <c r="L6314">
        <v>100</v>
      </c>
      <c r="M6314">
        <v>56.43</v>
      </c>
      <c r="N6314">
        <f>COUNTIF(Cod_Mun_Norte!B:B,DADOS_SNIS_Minas!A6314)</f>
        <v>0</v>
      </c>
    </row>
    <row r="6315" spans="1:14" x14ac:dyDescent="0.2">
      <c r="A6315">
        <v>312200</v>
      </c>
      <c r="B6315" t="s">
        <v>1159</v>
      </c>
      <c r="C6315" t="s">
        <v>98</v>
      </c>
      <c r="D6315">
        <v>2011</v>
      </c>
      <c r="E6315" t="s">
        <v>1160</v>
      </c>
      <c r="F6315" t="s">
        <v>367</v>
      </c>
      <c r="H6315">
        <v>19188</v>
      </c>
      <c r="I6315">
        <v>10827</v>
      </c>
      <c r="J6315">
        <v>10827</v>
      </c>
      <c r="K6315">
        <v>10827</v>
      </c>
      <c r="L6315">
        <v>100</v>
      </c>
      <c r="M6315">
        <v>56.43</v>
      </c>
      <c r="N6315">
        <f>COUNTIF(Cod_Mun_Norte!B:B,DADOS_SNIS_Minas!A6315)</f>
        <v>0</v>
      </c>
    </row>
    <row r="6316" spans="1:14" x14ac:dyDescent="0.2">
      <c r="A6316">
        <v>312200</v>
      </c>
      <c r="B6316" t="s">
        <v>1159</v>
      </c>
      <c r="C6316" t="s">
        <v>98</v>
      </c>
      <c r="D6316">
        <v>2010</v>
      </c>
      <c r="E6316" t="s">
        <v>1160</v>
      </c>
      <c r="F6316" t="s">
        <v>367</v>
      </c>
      <c r="H6316">
        <v>19133</v>
      </c>
      <c r="I6316">
        <v>10796</v>
      </c>
      <c r="J6316">
        <v>10796</v>
      </c>
      <c r="K6316">
        <v>10796</v>
      </c>
      <c r="L6316">
        <v>100</v>
      </c>
      <c r="M6316">
        <v>56.43</v>
      </c>
      <c r="N6316">
        <f>COUNTIF(Cod_Mun_Norte!B:B,DADOS_SNIS_Minas!A6316)</f>
        <v>0</v>
      </c>
    </row>
    <row r="6317" spans="1:14" x14ac:dyDescent="0.2">
      <c r="A6317">
        <v>312200</v>
      </c>
      <c r="B6317" t="s">
        <v>1159</v>
      </c>
      <c r="C6317" t="s">
        <v>98</v>
      </c>
      <c r="D6317">
        <v>2009</v>
      </c>
      <c r="E6317" t="s">
        <v>361</v>
      </c>
      <c r="F6317" t="s">
        <v>362</v>
      </c>
      <c r="H6317">
        <v>20099</v>
      </c>
      <c r="I6317">
        <v>10275</v>
      </c>
      <c r="J6317">
        <v>10906</v>
      </c>
      <c r="K6317">
        <v>10906</v>
      </c>
      <c r="L6317">
        <v>100</v>
      </c>
      <c r="M6317">
        <v>54.26</v>
      </c>
      <c r="N6317">
        <f>COUNTIF(Cod_Mun_Norte!B:B,DADOS_SNIS_Minas!A6317)</f>
        <v>0</v>
      </c>
    </row>
    <row r="6318" spans="1:14" x14ac:dyDescent="0.2">
      <c r="A6318">
        <v>312200</v>
      </c>
      <c r="B6318" t="s">
        <v>1159</v>
      </c>
      <c r="C6318" t="s">
        <v>98</v>
      </c>
      <c r="D6318">
        <v>2008</v>
      </c>
      <c r="E6318" t="s">
        <v>361</v>
      </c>
      <c r="F6318" t="s">
        <v>362</v>
      </c>
      <c r="H6318">
        <v>19959</v>
      </c>
      <c r="I6318">
        <v>10203</v>
      </c>
      <c r="J6318">
        <v>10513</v>
      </c>
      <c r="K6318">
        <v>10513</v>
      </c>
      <c r="L6318">
        <v>100</v>
      </c>
      <c r="M6318">
        <v>52.67</v>
      </c>
      <c r="N6318">
        <f>COUNTIF(Cod_Mun_Norte!B:B,DADOS_SNIS_Minas!A6318)</f>
        <v>0</v>
      </c>
    </row>
    <row r="6319" spans="1:14" x14ac:dyDescent="0.2">
      <c r="A6319">
        <v>312200</v>
      </c>
      <c r="B6319" t="s">
        <v>1159</v>
      </c>
      <c r="C6319" t="s">
        <v>98</v>
      </c>
      <c r="D6319">
        <v>2007</v>
      </c>
      <c r="E6319" t="s">
        <v>361</v>
      </c>
      <c r="F6319" t="s">
        <v>362</v>
      </c>
      <c r="H6319">
        <v>19245</v>
      </c>
      <c r="I6319">
        <v>9838</v>
      </c>
      <c r="J6319">
        <v>10182</v>
      </c>
      <c r="K6319">
        <v>10182</v>
      </c>
      <c r="L6319">
        <v>100</v>
      </c>
      <c r="M6319">
        <v>52.91</v>
      </c>
      <c r="N6319">
        <f>COUNTIF(Cod_Mun_Norte!B:B,DADOS_SNIS_Minas!A6319)</f>
        <v>0</v>
      </c>
    </row>
    <row r="6320" spans="1:14" x14ac:dyDescent="0.2">
      <c r="A6320">
        <v>312200</v>
      </c>
      <c r="B6320" t="s">
        <v>1159</v>
      </c>
      <c r="C6320" t="s">
        <v>98</v>
      </c>
      <c r="D6320">
        <v>2006</v>
      </c>
      <c r="E6320" t="s">
        <v>361</v>
      </c>
      <c r="F6320" t="s">
        <v>362</v>
      </c>
      <c r="H6320">
        <v>19922</v>
      </c>
      <c r="I6320">
        <v>9370</v>
      </c>
      <c r="J6320">
        <v>9695</v>
      </c>
      <c r="K6320">
        <v>9695</v>
      </c>
      <c r="L6320">
        <v>100</v>
      </c>
      <c r="M6320">
        <v>48.66</v>
      </c>
      <c r="N6320">
        <f>COUNTIF(Cod_Mun_Norte!B:B,DADOS_SNIS_Minas!A6320)</f>
        <v>0</v>
      </c>
    </row>
    <row r="6321" spans="1:14" x14ac:dyDescent="0.2">
      <c r="A6321">
        <v>312200</v>
      </c>
      <c r="B6321" t="s">
        <v>1159</v>
      </c>
      <c r="C6321" t="s">
        <v>98</v>
      </c>
      <c r="D6321">
        <v>2005</v>
      </c>
      <c r="E6321" t="s">
        <v>361</v>
      </c>
      <c r="F6321" t="s">
        <v>362</v>
      </c>
      <c r="H6321">
        <v>19693</v>
      </c>
      <c r="I6321">
        <v>9263</v>
      </c>
      <c r="J6321">
        <v>9033</v>
      </c>
      <c r="K6321">
        <v>9033</v>
      </c>
      <c r="L6321">
        <v>97.5</v>
      </c>
      <c r="M6321">
        <v>45.87</v>
      </c>
      <c r="N6321">
        <f>COUNTIF(Cod_Mun_Norte!B:B,DADOS_SNIS_Minas!A6321)</f>
        <v>0</v>
      </c>
    </row>
    <row r="6322" spans="1:14" x14ac:dyDescent="0.2">
      <c r="A6322">
        <v>312200</v>
      </c>
      <c r="B6322" t="s">
        <v>1159</v>
      </c>
      <c r="C6322" t="s">
        <v>98</v>
      </c>
      <c r="D6322">
        <v>2004</v>
      </c>
      <c r="E6322" t="s">
        <v>361</v>
      </c>
      <c r="F6322" t="s">
        <v>362</v>
      </c>
      <c r="H6322">
        <v>19463</v>
      </c>
      <c r="I6322">
        <v>9155</v>
      </c>
      <c r="J6322">
        <v>8566</v>
      </c>
      <c r="K6322">
        <v>8566</v>
      </c>
      <c r="L6322">
        <v>93.6</v>
      </c>
      <c r="M6322">
        <v>44.01</v>
      </c>
      <c r="N6322">
        <f>COUNTIF(Cod_Mun_Norte!B:B,DADOS_SNIS_Minas!A6322)</f>
        <v>0</v>
      </c>
    </row>
    <row r="6323" spans="1:14" x14ac:dyDescent="0.2">
      <c r="A6323">
        <v>312200</v>
      </c>
      <c r="B6323" t="s">
        <v>1159</v>
      </c>
      <c r="C6323" t="s">
        <v>98</v>
      </c>
      <c r="D6323">
        <v>2003</v>
      </c>
      <c r="E6323" t="s">
        <v>361</v>
      </c>
      <c r="F6323" t="s">
        <v>362</v>
      </c>
      <c r="H6323">
        <v>19046</v>
      </c>
      <c r="I6323">
        <v>8958</v>
      </c>
      <c r="J6323">
        <v>8090</v>
      </c>
      <c r="K6323">
        <v>8090</v>
      </c>
      <c r="L6323">
        <v>90.3</v>
      </c>
      <c r="M6323">
        <v>42.48</v>
      </c>
      <c r="N6323">
        <f>COUNTIF(Cod_Mun_Norte!B:B,DADOS_SNIS_Minas!A6323)</f>
        <v>0</v>
      </c>
    </row>
    <row r="6324" spans="1:14" x14ac:dyDescent="0.2">
      <c r="A6324">
        <v>312200</v>
      </c>
      <c r="B6324" t="s">
        <v>1159</v>
      </c>
      <c r="C6324" t="s">
        <v>98</v>
      </c>
      <c r="D6324">
        <v>2002</v>
      </c>
      <c r="E6324" t="s">
        <v>361</v>
      </c>
      <c r="F6324" t="s">
        <v>362</v>
      </c>
      <c r="H6324">
        <v>18848</v>
      </c>
      <c r="I6324">
        <v>8865</v>
      </c>
      <c r="J6324">
        <v>8057</v>
      </c>
      <c r="K6324">
        <v>8057</v>
      </c>
      <c r="L6324">
        <v>90.9</v>
      </c>
      <c r="M6324">
        <v>42.75</v>
      </c>
      <c r="N6324">
        <f>COUNTIF(Cod_Mun_Norte!B:B,DADOS_SNIS_Minas!A6324)</f>
        <v>0</v>
      </c>
    </row>
    <row r="6325" spans="1:14" x14ac:dyDescent="0.2">
      <c r="A6325">
        <v>312200</v>
      </c>
      <c r="B6325" t="s">
        <v>1159</v>
      </c>
      <c r="C6325" t="s">
        <v>98</v>
      </c>
      <c r="D6325">
        <v>2001</v>
      </c>
      <c r="E6325" t="s">
        <v>361</v>
      </c>
      <c r="F6325" t="s">
        <v>362</v>
      </c>
      <c r="H6325">
        <v>18675</v>
      </c>
      <c r="I6325">
        <v>8784</v>
      </c>
      <c r="J6325">
        <v>8057</v>
      </c>
      <c r="K6325">
        <v>8057</v>
      </c>
      <c r="L6325">
        <v>91.7</v>
      </c>
      <c r="M6325">
        <v>43.14</v>
      </c>
      <c r="N6325">
        <f>COUNTIF(Cod_Mun_Norte!B:B,DADOS_SNIS_Minas!A6325)</f>
        <v>0</v>
      </c>
    </row>
    <row r="6326" spans="1:14" x14ac:dyDescent="0.2">
      <c r="A6326">
        <v>312200</v>
      </c>
      <c r="B6326" t="s">
        <v>1159</v>
      </c>
      <c r="C6326" t="s">
        <v>98</v>
      </c>
      <c r="D6326">
        <v>2000</v>
      </c>
      <c r="E6326" t="s">
        <v>361</v>
      </c>
      <c r="F6326" t="s">
        <v>362</v>
      </c>
      <c r="H6326">
        <v>18420</v>
      </c>
      <c r="I6326">
        <v>8664</v>
      </c>
      <c r="N6326">
        <f>COUNTIF(Cod_Mun_Norte!B:B,DADOS_SNIS_Minas!A6326)</f>
        <v>0</v>
      </c>
    </row>
    <row r="6327" spans="1:14" x14ac:dyDescent="0.2">
      <c r="A6327">
        <v>312200</v>
      </c>
      <c r="B6327" t="s">
        <v>1159</v>
      </c>
      <c r="C6327" t="s">
        <v>98</v>
      </c>
      <c r="D6327">
        <v>1999</v>
      </c>
      <c r="E6327" t="s">
        <v>361</v>
      </c>
      <c r="F6327" t="s">
        <v>362</v>
      </c>
      <c r="H6327">
        <v>17802</v>
      </c>
      <c r="I6327">
        <v>6401</v>
      </c>
      <c r="N6327">
        <f>COUNTIF(Cod_Mun_Norte!B:B,DADOS_SNIS_Minas!A6327)</f>
        <v>0</v>
      </c>
    </row>
    <row r="6328" spans="1:14" x14ac:dyDescent="0.2">
      <c r="A6328">
        <v>312200</v>
      </c>
      <c r="B6328" t="s">
        <v>1159</v>
      </c>
      <c r="C6328" t="s">
        <v>98</v>
      </c>
      <c r="D6328">
        <v>1998</v>
      </c>
      <c r="E6328" t="s">
        <v>361</v>
      </c>
      <c r="F6328" t="s">
        <v>362</v>
      </c>
      <c r="H6328">
        <v>17632</v>
      </c>
      <c r="I6328">
        <v>6340</v>
      </c>
      <c r="N6328">
        <f>COUNTIF(Cod_Mun_Norte!B:B,DADOS_SNIS_Minas!A6328)</f>
        <v>0</v>
      </c>
    </row>
    <row r="6329" spans="1:14" x14ac:dyDescent="0.2">
      <c r="A6329">
        <v>312200</v>
      </c>
      <c r="B6329" t="s">
        <v>1159</v>
      </c>
      <c r="C6329" t="s">
        <v>98</v>
      </c>
      <c r="D6329">
        <v>1997</v>
      </c>
      <c r="H6329">
        <v>17462</v>
      </c>
      <c r="I6329">
        <v>6279</v>
      </c>
      <c r="N6329">
        <f>COUNTIF(Cod_Mun_Norte!B:B,DADOS_SNIS_Minas!A6329)</f>
        <v>0</v>
      </c>
    </row>
    <row r="6330" spans="1:14" x14ac:dyDescent="0.2">
      <c r="A6330">
        <v>312200</v>
      </c>
      <c r="B6330" t="s">
        <v>1159</v>
      </c>
      <c r="C6330" t="s">
        <v>98</v>
      </c>
      <c r="D6330">
        <v>1996</v>
      </c>
      <c r="H6330">
        <v>22915</v>
      </c>
      <c r="I6330">
        <v>8240</v>
      </c>
      <c r="N6330">
        <f>COUNTIF(Cod_Mun_Norte!B:B,DADOS_SNIS_Minas!A6330)</f>
        <v>0</v>
      </c>
    </row>
    <row r="6331" spans="1:14" x14ac:dyDescent="0.2">
      <c r="A6331">
        <v>312200</v>
      </c>
      <c r="B6331" t="s">
        <v>1159</v>
      </c>
      <c r="C6331" t="s">
        <v>98</v>
      </c>
      <c r="D6331">
        <v>1995</v>
      </c>
      <c r="H6331">
        <v>21974</v>
      </c>
      <c r="I6331">
        <v>7902</v>
      </c>
      <c r="N6331">
        <f>COUNTIF(Cod_Mun_Norte!B:B,DADOS_SNIS_Minas!A6331)</f>
        <v>0</v>
      </c>
    </row>
    <row r="6332" spans="1:14" x14ac:dyDescent="0.2">
      <c r="A6332">
        <v>312210</v>
      </c>
      <c r="B6332" t="s">
        <v>1161</v>
      </c>
      <c r="C6332" t="s">
        <v>98</v>
      </c>
      <c r="D6332">
        <v>2020</v>
      </c>
      <c r="E6332" t="s">
        <v>1162</v>
      </c>
      <c r="F6332" t="s">
        <v>357</v>
      </c>
      <c r="G6332" t="s">
        <v>383</v>
      </c>
      <c r="H6332">
        <v>4974</v>
      </c>
      <c r="I6332">
        <v>4139</v>
      </c>
      <c r="J6332">
        <v>3519</v>
      </c>
      <c r="K6332">
        <v>3519</v>
      </c>
      <c r="L6332">
        <v>85</v>
      </c>
      <c r="M6332">
        <v>70.75</v>
      </c>
      <c r="N6332">
        <f>COUNTIF(Cod_Mun_Norte!B:B,DADOS_SNIS_Minas!A6332)</f>
        <v>0</v>
      </c>
    </row>
    <row r="6333" spans="1:14" x14ac:dyDescent="0.2">
      <c r="A6333">
        <v>312210</v>
      </c>
      <c r="B6333" t="s">
        <v>1161</v>
      </c>
      <c r="C6333" t="s">
        <v>98</v>
      </c>
      <c r="D6333">
        <v>2019</v>
      </c>
      <c r="E6333" t="s">
        <v>1163</v>
      </c>
      <c r="F6333" t="s">
        <v>364</v>
      </c>
      <c r="G6333" t="s">
        <v>368</v>
      </c>
      <c r="H6333">
        <v>4979</v>
      </c>
      <c r="I6333">
        <v>4143</v>
      </c>
      <c r="J6333">
        <v>3442</v>
      </c>
      <c r="K6333">
        <v>3442</v>
      </c>
      <c r="L6333">
        <v>83.1</v>
      </c>
      <c r="M6333">
        <v>69.13</v>
      </c>
      <c r="N6333">
        <f>COUNTIF(Cod_Mun_Norte!B:B,DADOS_SNIS_Minas!A6333)</f>
        <v>0</v>
      </c>
    </row>
    <row r="6334" spans="1:14" x14ac:dyDescent="0.2">
      <c r="A6334">
        <v>312210</v>
      </c>
      <c r="B6334" t="s">
        <v>1161</v>
      </c>
      <c r="C6334" t="s">
        <v>98</v>
      </c>
      <c r="D6334">
        <v>2018</v>
      </c>
      <c r="E6334" t="s">
        <v>1163</v>
      </c>
      <c r="F6334" t="s">
        <v>364</v>
      </c>
      <c r="H6334">
        <v>4984</v>
      </c>
      <c r="I6334">
        <v>4147</v>
      </c>
      <c r="J6334">
        <v>3422</v>
      </c>
      <c r="K6334">
        <v>3422</v>
      </c>
      <c r="L6334">
        <v>82.5</v>
      </c>
      <c r="M6334">
        <v>68.66</v>
      </c>
      <c r="N6334">
        <f>COUNTIF(Cod_Mun_Norte!B:B,DADOS_SNIS_Minas!A6334)</f>
        <v>0</v>
      </c>
    </row>
    <row r="6335" spans="1:14" x14ac:dyDescent="0.2">
      <c r="A6335">
        <v>312210</v>
      </c>
      <c r="B6335" t="s">
        <v>1161</v>
      </c>
      <c r="C6335" t="s">
        <v>98</v>
      </c>
      <c r="D6335">
        <v>2017</v>
      </c>
      <c r="E6335" t="s">
        <v>1163</v>
      </c>
      <c r="F6335" t="s">
        <v>364</v>
      </c>
      <c r="H6335">
        <v>5086</v>
      </c>
      <c r="I6335">
        <v>4232</v>
      </c>
      <c r="J6335">
        <v>3462</v>
      </c>
      <c r="K6335">
        <v>3462</v>
      </c>
      <c r="L6335">
        <v>81.8</v>
      </c>
      <c r="M6335">
        <v>68.069999999999993</v>
      </c>
      <c r="N6335">
        <f>COUNTIF(Cod_Mun_Norte!B:B,DADOS_SNIS_Minas!A6335)</f>
        <v>0</v>
      </c>
    </row>
    <row r="6336" spans="1:14" x14ac:dyDescent="0.2">
      <c r="A6336">
        <v>312210</v>
      </c>
      <c r="B6336" t="s">
        <v>1161</v>
      </c>
      <c r="C6336" t="s">
        <v>98</v>
      </c>
      <c r="D6336">
        <v>2016</v>
      </c>
      <c r="E6336" t="s">
        <v>361</v>
      </c>
      <c r="F6336" t="s">
        <v>362</v>
      </c>
      <c r="H6336">
        <v>5084</v>
      </c>
      <c r="I6336">
        <v>4230</v>
      </c>
      <c r="J6336">
        <v>3476</v>
      </c>
      <c r="K6336">
        <v>3476</v>
      </c>
      <c r="L6336">
        <v>82.2</v>
      </c>
      <c r="M6336">
        <v>68.37</v>
      </c>
      <c r="N6336">
        <f>COUNTIF(Cod_Mun_Norte!B:B,DADOS_SNIS_Minas!A6336)</f>
        <v>0</v>
      </c>
    </row>
    <row r="6337" spans="1:14" x14ac:dyDescent="0.2">
      <c r="A6337">
        <v>312210</v>
      </c>
      <c r="B6337" t="s">
        <v>1161</v>
      </c>
      <c r="C6337" t="s">
        <v>98</v>
      </c>
      <c r="D6337">
        <v>2015</v>
      </c>
      <c r="E6337" t="s">
        <v>1163</v>
      </c>
      <c r="F6337" t="s">
        <v>364</v>
      </c>
      <c r="H6337">
        <v>5082</v>
      </c>
      <c r="I6337">
        <v>4229</v>
      </c>
      <c r="J6337">
        <v>3463</v>
      </c>
      <c r="K6337">
        <v>3463</v>
      </c>
      <c r="L6337">
        <v>81.900000000000006</v>
      </c>
      <c r="M6337">
        <v>68.14</v>
      </c>
      <c r="N6337">
        <f>COUNTIF(Cod_Mun_Norte!B:B,DADOS_SNIS_Minas!A6337)</f>
        <v>0</v>
      </c>
    </row>
    <row r="6338" spans="1:14" x14ac:dyDescent="0.2">
      <c r="A6338">
        <v>312210</v>
      </c>
      <c r="B6338" t="s">
        <v>1161</v>
      </c>
      <c r="C6338" t="s">
        <v>98</v>
      </c>
      <c r="D6338">
        <v>2014</v>
      </c>
      <c r="E6338" t="s">
        <v>361</v>
      </c>
      <c r="F6338" t="s">
        <v>362</v>
      </c>
      <c r="H6338">
        <v>5080</v>
      </c>
      <c r="I6338">
        <v>4227</v>
      </c>
      <c r="J6338">
        <v>4227</v>
      </c>
      <c r="K6338">
        <v>4227</v>
      </c>
      <c r="L6338">
        <v>100</v>
      </c>
      <c r="M6338">
        <v>83.21</v>
      </c>
      <c r="N6338">
        <f>COUNTIF(Cod_Mun_Norte!B:B,DADOS_SNIS_Minas!A6338)</f>
        <v>0</v>
      </c>
    </row>
    <row r="6339" spans="1:14" x14ac:dyDescent="0.2">
      <c r="A6339">
        <v>312210</v>
      </c>
      <c r="B6339" t="s">
        <v>1161</v>
      </c>
      <c r="C6339" t="s">
        <v>98</v>
      </c>
      <c r="D6339">
        <v>2013</v>
      </c>
      <c r="E6339" t="s">
        <v>361</v>
      </c>
      <c r="F6339" t="s">
        <v>362</v>
      </c>
      <c r="H6339">
        <v>5078</v>
      </c>
      <c r="I6339">
        <v>4225</v>
      </c>
      <c r="J6339">
        <v>4225</v>
      </c>
      <c r="K6339">
        <v>4225</v>
      </c>
      <c r="L6339">
        <v>100</v>
      </c>
      <c r="M6339">
        <v>83.2</v>
      </c>
      <c r="N6339">
        <f>COUNTIF(Cod_Mun_Norte!B:B,DADOS_SNIS_Minas!A6339)</f>
        <v>0</v>
      </c>
    </row>
    <row r="6340" spans="1:14" x14ac:dyDescent="0.2">
      <c r="A6340">
        <v>312210</v>
      </c>
      <c r="B6340" t="s">
        <v>1161</v>
      </c>
      <c r="C6340" t="s">
        <v>98</v>
      </c>
      <c r="D6340">
        <v>2012</v>
      </c>
      <c r="E6340" t="s">
        <v>361</v>
      </c>
      <c r="F6340" t="s">
        <v>362</v>
      </c>
      <c r="H6340">
        <v>4933</v>
      </c>
      <c r="I6340">
        <v>4105</v>
      </c>
      <c r="J6340">
        <v>4105</v>
      </c>
      <c r="K6340">
        <v>4105</v>
      </c>
      <c r="L6340">
        <v>100</v>
      </c>
      <c r="M6340">
        <v>83.22</v>
      </c>
      <c r="N6340">
        <f>COUNTIF(Cod_Mun_Norte!B:B,DADOS_SNIS_Minas!A6340)</f>
        <v>0</v>
      </c>
    </row>
    <row r="6341" spans="1:14" x14ac:dyDescent="0.2">
      <c r="A6341">
        <v>312210</v>
      </c>
      <c r="B6341" t="s">
        <v>1161</v>
      </c>
      <c r="C6341" t="s">
        <v>98</v>
      </c>
      <c r="D6341">
        <v>2011</v>
      </c>
      <c r="E6341" t="s">
        <v>361</v>
      </c>
      <c r="F6341" t="s">
        <v>362</v>
      </c>
      <c r="H6341">
        <v>4935</v>
      </c>
      <c r="I6341">
        <v>4106</v>
      </c>
      <c r="J6341">
        <v>4106</v>
      </c>
      <c r="K6341">
        <v>4106</v>
      </c>
      <c r="L6341">
        <v>100</v>
      </c>
      <c r="M6341">
        <v>83.2</v>
      </c>
      <c r="N6341">
        <f>COUNTIF(Cod_Mun_Norte!B:B,DADOS_SNIS_Minas!A6341)</f>
        <v>0</v>
      </c>
    </row>
    <row r="6342" spans="1:14" x14ac:dyDescent="0.2">
      <c r="A6342">
        <v>312210</v>
      </c>
      <c r="B6342" t="s">
        <v>1161</v>
      </c>
      <c r="C6342" t="s">
        <v>98</v>
      </c>
      <c r="D6342">
        <v>2010</v>
      </c>
      <c r="E6342" t="s">
        <v>361</v>
      </c>
      <c r="F6342" t="s">
        <v>362</v>
      </c>
      <c r="H6342">
        <v>4937</v>
      </c>
      <c r="I6342">
        <v>4108</v>
      </c>
      <c r="J6342">
        <v>4108</v>
      </c>
      <c r="K6342">
        <v>4108</v>
      </c>
      <c r="L6342">
        <v>100</v>
      </c>
      <c r="M6342">
        <v>83.21</v>
      </c>
      <c r="N6342">
        <f>COUNTIF(Cod_Mun_Norte!B:B,DADOS_SNIS_Minas!A6342)</f>
        <v>0</v>
      </c>
    </row>
    <row r="6343" spans="1:14" x14ac:dyDescent="0.2">
      <c r="A6343">
        <v>312210</v>
      </c>
      <c r="B6343" t="s">
        <v>1161</v>
      </c>
      <c r="C6343" t="s">
        <v>98</v>
      </c>
      <c r="D6343">
        <v>2009</v>
      </c>
      <c r="E6343" t="s">
        <v>361</v>
      </c>
      <c r="F6343" t="s">
        <v>362</v>
      </c>
      <c r="H6343">
        <v>5092</v>
      </c>
      <c r="I6343">
        <v>4190</v>
      </c>
      <c r="J6343">
        <v>4798</v>
      </c>
      <c r="K6343">
        <v>4798</v>
      </c>
      <c r="L6343">
        <v>100</v>
      </c>
      <c r="M6343">
        <v>94.23</v>
      </c>
      <c r="N6343">
        <f>COUNTIF(Cod_Mun_Norte!B:B,DADOS_SNIS_Minas!A6343)</f>
        <v>0</v>
      </c>
    </row>
    <row r="6344" spans="1:14" x14ac:dyDescent="0.2">
      <c r="A6344">
        <v>312210</v>
      </c>
      <c r="B6344" t="s">
        <v>1161</v>
      </c>
      <c r="C6344" t="s">
        <v>98</v>
      </c>
      <c r="D6344">
        <v>2008</v>
      </c>
      <c r="E6344" t="s">
        <v>361</v>
      </c>
      <c r="F6344" t="s">
        <v>362</v>
      </c>
      <c r="H6344">
        <v>5084</v>
      </c>
      <c r="I6344">
        <v>4183</v>
      </c>
      <c r="J6344">
        <v>4827</v>
      </c>
      <c r="K6344">
        <v>4827</v>
      </c>
      <c r="L6344">
        <v>100</v>
      </c>
      <c r="M6344">
        <v>94.94</v>
      </c>
      <c r="N6344">
        <f>COUNTIF(Cod_Mun_Norte!B:B,DADOS_SNIS_Minas!A6344)</f>
        <v>0</v>
      </c>
    </row>
    <row r="6345" spans="1:14" x14ac:dyDescent="0.2">
      <c r="A6345">
        <v>312210</v>
      </c>
      <c r="B6345" t="s">
        <v>1161</v>
      </c>
      <c r="C6345" t="s">
        <v>98</v>
      </c>
      <c r="D6345">
        <v>2007</v>
      </c>
      <c r="E6345" t="s">
        <v>361</v>
      </c>
      <c r="F6345" t="s">
        <v>362</v>
      </c>
      <c r="H6345">
        <v>4934</v>
      </c>
      <c r="I6345">
        <v>4060</v>
      </c>
      <c r="J6345">
        <v>4769</v>
      </c>
      <c r="K6345">
        <v>4769</v>
      </c>
      <c r="L6345">
        <v>100</v>
      </c>
      <c r="M6345">
        <v>96.66</v>
      </c>
      <c r="N6345">
        <f>COUNTIF(Cod_Mun_Norte!B:B,DADOS_SNIS_Minas!A6345)</f>
        <v>0</v>
      </c>
    </row>
    <row r="6346" spans="1:14" x14ac:dyDescent="0.2">
      <c r="A6346">
        <v>312210</v>
      </c>
      <c r="B6346" t="s">
        <v>1161</v>
      </c>
      <c r="C6346" t="s">
        <v>98</v>
      </c>
      <c r="D6346">
        <v>2006</v>
      </c>
      <c r="E6346" t="s">
        <v>361</v>
      </c>
      <c r="F6346" t="s">
        <v>362</v>
      </c>
      <c r="H6346">
        <v>4731</v>
      </c>
      <c r="I6346">
        <v>2765</v>
      </c>
      <c r="J6346">
        <v>4602</v>
      </c>
      <c r="K6346">
        <v>4602</v>
      </c>
      <c r="L6346">
        <v>100</v>
      </c>
      <c r="M6346">
        <v>97.27</v>
      </c>
      <c r="N6346">
        <f>COUNTIF(Cod_Mun_Norte!B:B,DADOS_SNIS_Minas!A6346)</f>
        <v>0</v>
      </c>
    </row>
    <row r="6347" spans="1:14" x14ac:dyDescent="0.2">
      <c r="A6347">
        <v>312210</v>
      </c>
      <c r="B6347" t="s">
        <v>1161</v>
      </c>
      <c r="C6347" t="s">
        <v>98</v>
      </c>
      <c r="D6347">
        <v>2005</v>
      </c>
      <c r="E6347" t="s">
        <v>361</v>
      </c>
      <c r="F6347" t="s">
        <v>362</v>
      </c>
      <c r="H6347">
        <v>4767</v>
      </c>
      <c r="I6347">
        <v>2786</v>
      </c>
      <c r="J6347">
        <v>2514</v>
      </c>
      <c r="K6347">
        <v>2514</v>
      </c>
      <c r="L6347">
        <v>90.2</v>
      </c>
      <c r="M6347">
        <v>52.74</v>
      </c>
      <c r="N6347">
        <f>COUNTIF(Cod_Mun_Norte!B:B,DADOS_SNIS_Minas!A6347)</f>
        <v>0</v>
      </c>
    </row>
    <row r="6348" spans="1:14" x14ac:dyDescent="0.2">
      <c r="A6348">
        <v>312210</v>
      </c>
      <c r="B6348" t="s">
        <v>1161</v>
      </c>
      <c r="C6348" t="s">
        <v>98</v>
      </c>
      <c r="D6348">
        <v>2004</v>
      </c>
      <c r="E6348" t="s">
        <v>361</v>
      </c>
      <c r="F6348" t="s">
        <v>362</v>
      </c>
      <c r="H6348">
        <v>4803</v>
      </c>
      <c r="I6348">
        <v>2807</v>
      </c>
      <c r="J6348">
        <v>2497</v>
      </c>
      <c r="K6348">
        <v>2497</v>
      </c>
      <c r="L6348">
        <v>89</v>
      </c>
      <c r="M6348">
        <v>51.99</v>
      </c>
      <c r="N6348">
        <f>COUNTIF(Cod_Mun_Norte!B:B,DADOS_SNIS_Minas!A6348)</f>
        <v>0</v>
      </c>
    </row>
    <row r="6349" spans="1:14" x14ac:dyDescent="0.2">
      <c r="A6349">
        <v>312210</v>
      </c>
      <c r="B6349" t="s">
        <v>1161</v>
      </c>
      <c r="C6349" t="s">
        <v>98</v>
      </c>
      <c r="D6349">
        <v>2003</v>
      </c>
      <c r="E6349" t="s">
        <v>361</v>
      </c>
      <c r="F6349" t="s">
        <v>362</v>
      </c>
      <c r="H6349">
        <v>4868</v>
      </c>
      <c r="I6349">
        <v>2845</v>
      </c>
      <c r="J6349">
        <v>2474</v>
      </c>
      <c r="K6349">
        <v>2474</v>
      </c>
      <c r="L6349">
        <v>87</v>
      </c>
      <c r="M6349">
        <v>50.82</v>
      </c>
      <c r="N6349">
        <f>COUNTIF(Cod_Mun_Norte!B:B,DADOS_SNIS_Minas!A6349)</f>
        <v>0</v>
      </c>
    </row>
    <row r="6350" spans="1:14" x14ac:dyDescent="0.2">
      <c r="A6350">
        <v>312210</v>
      </c>
      <c r="B6350" t="s">
        <v>1161</v>
      </c>
      <c r="C6350" t="s">
        <v>98</v>
      </c>
      <c r="D6350">
        <v>2002</v>
      </c>
      <c r="E6350" t="s">
        <v>361</v>
      </c>
      <c r="F6350" t="s">
        <v>362</v>
      </c>
      <c r="H6350">
        <v>4899</v>
      </c>
      <c r="I6350">
        <v>2863</v>
      </c>
      <c r="J6350">
        <v>2359</v>
      </c>
      <c r="K6350">
        <v>2359</v>
      </c>
      <c r="L6350">
        <v>82.4</v>
      </c>
      <c r="M6350">
        <v>48.15</v>
      </c>
      <c r="N6350">
        <f>COUNTIF(Cod_Mun_Norte!B:B,DADOS_SNIS_Minas!A6350)</f>
        <v>0</v>
      </c>
    </row>
    <row r="6351" spans="1:14" x14ac:dyDescent="0.2">
      <c r="A6351">
        <v>312210</v>
      </c>
      <c r="B6351" t="s">
        <v>1161</v>
      </c>
      <c r="C6351" t="s">
        <v>98</v>
      </c>
      <c r="D6351">
        <v>2001</v>
      </c>
      <c r="E6351" t="s">
        <v>361</v>
      </c>
      <c r="F6351" t="s">
        <v>362</v>
      </c>
      <c r="H6351">
        <v>4926</v>
      </c>
      <c r="I6351">
        <v>2879</v>
      </c>
      <c r="J6351">
        <v>2298</v>
      </c>
      <c r="K6351">
        <v>2298</v>
      </c>
      <c r="L6351">
        <v>79.8</v>
      </c>
      <c r="M6351">
        <v>46.65</v>
      </c>
      <c r="N6351">
        <f>COUNTIF(Cod_Mun_Norte!B:B,DADOS_SNIS_Minas!A6351)</f>
        <v>0</v>
      </c>
    </row>
    <row r="6352" spans="1:14" x14ac:dyDescent="0.2">
      <c r="A6352">
        <v>312210</v>
      </c>
      <c r="B6352" t="s">
        <v>1161</v>
      </c>
      <c r="C6352" t="s">
        <v>98</v>
      </c>
      <c r="D6352">
        <v>2000</v>
      </c>
      <c r="E6352" t="s">
        <v>361</v>
      </c>
      <c r="F6352" t="s">
        <v>362</v>
      </c>
      <c r="H6352">
        <v>4965</v>
      </c>
      <c r="I6352">
        <v>2902</v>
      </c>
      <c r="N6352">
        <f>COUNTIF(Cod_Mun_Norte!B:B,DADOS_SNIS_Minas!A6352)</f>
        <v>0</v>
      </c>
    </row>
    <row r="6353" spans="1:14" x14ac:dyDescent="0.2">
      <c r="A6353">
        <v>312210</v>
      </c>
      <c r="B6353" t="s">
        <v>1161</v>
      </c>
      <c r="C6353" t="s">
        <v>98</v>
      </c>
      <c r="D6353">
        <v>1999</v>
      </c>
      <c r="E6353" t="s">
        <v>361</v>
      </c>
      <c r="F6353" t="s">
        <v>362</v>
      </c>
      <c r="H6353">
        <v>4794</v>
      </c>
      <c r="I6353">
        <v>2572</v>
      </c>
      <c r="N6353">
        <f>COUNTIF(Cod_Mun_Norte!B:B,DADOS_SNIS_Minas!A6353)</f>
        <v>0</v>
      </c>
    </row>
    <row r="6354" spans="1:14" x14ac:dyDescent="0.2">
      <c r="A6354">
        <v>312210</v>
      </c>
      <c r="B6354" t="s">
        <v>1161</v>
      </c>
      <c r="C6354" t="s">
        <v>98</v>
      </c>
      <c r="D6354">
        <v>1998</v>
      </c>
      <c r="E6354" t="s">
        <v>361</v>
      </c>
      <c r="F6354" t="s">
        <v>362</v>
      </c>
      <c r="H6354">
        <v>4891</v>
      </c>
      <c r="I6354">
        <v>2624</v>
      </c>
      <c r="N6354">
        <f>COUNTIF(Cod_Mun_Norte!B:B,DADOS_SNIS_Minas!A6354)</f>
        <v>0</v>
      </c>
    </row>
    <row r="6355" spans="1:14" x14ac:dyDescent="0.2">
      <c r="A6355">
        <v>312210</v>
      </c>
      <c r="B6355" t="s">
        <v>1161</v>
      </c>
      <c r="C6355" t="s">
        <v>98</v>
      </c>
      <c r="D6355">
        <v>1997</v>
      </c>
      <c r="H6355">
        <v>4988</v>
      </c>
      <c r="I6355">
        <v>2676</v>
      </c>
      <c r="N6355">
        <f>COUNTIF(Cod_Mun_Norte!B:B,DADOS_SNIS_Minas!A6355)</f>
        <v>0</v>
      </c>
    </row>
    <row r="6356" spans="1:14" x14ac:dyDescent="0.2">
      <c r="A6356">
        <v>312210</v>
      </c>
      <c r="B6356" t="s">
        <v>1161</v>
      </c>
      <c r="C6356" t="s">
        <v>98</v>
      </c>
      <c r="D6356">
        <v>1996</v>
      </c>
      <c r="H6356">
        <v>5102</v>
      </c>
      <c r="I6356">
        <v>2737</v>
      </c>
      <c r="N6356">
        <f>COUNTIF(Cod_Mun_Norte!B:B,DADOS_SNIS_Minas!A6356)</f>
        <v>0</v>
      </c>
    </row>
    <row r="6357" spans="1:14" x14ac:dyDescent="0.2">
      <c r="A6357">
        <v>312210</v>
      </c>
      <c r="B6357" t="s">
        <v>1161</v>
      </c>
      <c r="C6357" t="s">
        <v>98</v>
      </c>
      <c r="D6357">
        <v>1995</v>
      </c>
      <c r="H6357">
        <v>5068</v>
      </c>
      <c r="I6357">
        <v>2719</v>
      </c>
      <c r="N6357">
        <f>COUNTIF(Cod_Mun_Norte!B:B,DADOS_SNIS_Minas!A6357)</f>
        <v>0</v>
      </c>
    </row>
    <row r="6358" spans="1:14" x14ac:dyDescent="0.2">
      <c r="A6358">
        <v>312220</v>
      </c>
      <c r="B6358" t="s">
        <v>168</v>
      </c>
      <c r="C6358" t="s">
        <v>98</v>
      </c>
      <c r="D6358">
        <v>2020</v>
      </c>
      <c r="E6358" t="s">
        <v>1164</v>
      </c>
      <c r="F6358" t="s">
        <v>367</v>
      </c>
      <c r="G6358" t="s">
        <v>371</v>
      </c>
      <c r="H6358">
        <v>7614</v>
      </c>
      <c r="I6358">
        <v>6244</v>
      </c>
      <c r="J6358">
        <v>7000</v>
      </c>
      <c r="K6358">
        <v>5000</v>
      </c>
      <c r="L6358">
        <v>80.099999999999994</v>
      </c>
      <c r="M6358">
        <v>91.94</v>
      </c>
      <c r="N6358">
        <f>COUNTIF(Cod_Mun_Norte!B:B,DADOS_SNIS_Minas!A6358)</f>
        <v>0</v>
      </c>
    </row>
    <row r="6359" spans="1:14" x14ac:dyDescent="0.2">
      <c r="A6359">
        <v>312220</v>
      </c>
      <c r="B6359" t="s">
        <v>168</v>
      </c>
      <c r="C6359" t="s">
        <v>98</v>
      </c>
      <c r="D6359">
        <v>2019</v>
      </c>
      <c r="E6359" t="s">
        <v>1165</v>
      </c>
      <c r="F6359" t="s">
        <v>99</v>
      </c>
      <c r="G6359" t="s">
        <v>100</v>
      </c>
      <c r="H6359">
        <v>7571</v>
      </c>
      <c r="I6359">
        <v>6209</v>
      </c>
      <c r="J6359">
        <v>6209</v>
      </c>
      <c r="K6359">
        <v>6209</v>
      </c>
      <c r="L6359">
        <v>100</v>
      </c>
      <c r="M6359">
        <v>82.01</v>
      </c>
      <c r="N6359">
        <f>COUNTIF(Cod_Mun_Norte!B:B,DADOS_SNIS_Minas!A6359)</f>
        <v>0</v>
      </c>
    </row>
    <row r="6360" spans="1:14" x14ac:dyDescent="0.2">
      <c r="A6360">
        <v>312220</v>
      </c>
      <c r="B6360" t="s">
        <v>168</v>
      </c>
      <c r="C6360" t="s">
        <v>98</v>
      </c>
      <c r="D6360">
        <v>2018</v>
      </c>
      <c r="H6360">
        <v>7527</v>
      </c>
      <c r="I6360">
        <v>6172</v>
      </c>
      <c r="N6360">
        <f>COUNTIF(Cod_Mun_Norte!B:B,DADOS_SNIS_Minas!A6360)</f>
        <v>0</v>
      </c>
    </row>
    <row r="6361" spans="1:14" x14ac:dyDescent="0.2">
      <c r="A6361">
        <v>312220</v>
      </c>
      <c r="B6361" t="s">
        <v>168</v>
      </c>
      <c r="C6361" t="s">
        <v>98</v>
      </c>
      <c r="D6361">
        <v>2017</v>
      </c>
      <c r="E6361" t="s">
        <v>1164</v>
      </c>
      <c r="F6361" t="s">
        <v>367</v>
      </c>
      <c r="H6361">
        <v>7559</v>
      </c>
      <c r="I6361">
        <v>6199</v>
      </c>
      <c r="J6361">
        <v>6377</v>
      </c>
      <c r="K6361">
        <v>6183</v>
      </c>
      <c r="L6361">
        <v>99.7</v>
      </c>
      <c r="M6361">
        <v>84.36</v>
      </c>
      <c r="N6361">
        <f>COUNTIF(Cod_Mun_Norte!B:B,DADOS_SNIS_Minas!A6361)</f>
        <v>0</v>
      </c>
    </row>
    <row r="6362" spans="1:14" x14ac:dyDescent="0.2">
      <c r="A6362">
        <v>312220</v>
      </c>
      <c r="B6362" t="s">
        <v>168</v>
      </c>
      <c r="C6362" t="s">
        <v>98</v>
      </c>
      <c r="D6362">
        <v>2016</v>
      </c>
      <c r="E6362" t="s">
        <v>1164</v>
      </c>
      <c r="F6362" t="s">
        <v>367</v>
      </c>
      <c r="H6362">
        <v>7517</v>
      </c>
      <c r="I6362">
        <v>6164</v>
      </c>
      <c r="J6362">
        <v>6293</v>
      </c>
      <c r="K6362">
        <v>6099</v>
      </c>
      <c r="L6362">
        <v>99</v>
      </c>
      <c r="M6362">
        <v>83.72</v>
      </c>
      <c r="N6362">
        <f>COUNTIF(Cod_Mun_Norte!B:B,DADOS_SNIS_Minas!A6362)</f>
        <v>0</v>
      </c>
    </row>
    <row r="6363" spans="1:14" x14ac:dyDescent="0.2">
      <c r="A6363">
        <v>312220</v>
      </c>
      <c r="B6363" t="s">
        <v>168</v>
      </c>
      <c r="C6363" t="s">
        <v>98</v>
      </c>
      <c r="D6363">
        <v>2015</v>
      </c>
      <c r="E6363" t="s">
        <v>1164</v>
      </c>
      <c r="F6363" t="s">
        <v>367</v>
      </c>
      <c r="H6363">
        <v>7472</v>
      </c>
      <c r="I6363">
        <v>6127</v>
      </c>
      <c r="J6363">
        <v>6259</v>
      </c>
      <c r="K6363">
        <v>6083</v>
      </c>
      <c r="L6363">
        <v>99.3</v>
      </c>
      <c r="M6363">
        <v>83.77</v>
      </c>
      <c r="N6363">
        <f>COUNTIF(Cod_Mun_Norte!B:B,DADOS_SNIS_Minas!A6363)</f>
        <v>0</v>
      </c>
    </row>
    <row r="6364" spans="1:14" x14ac:dyDescent="0.2">
      <c r="A6364">
        <v>312220</v>
      </c>
      <c r="B6364" t="s">
        <v>168</v>
      </c>
      <c r="C6364" t="s">
        <v>98</v>
      </c>
      <c r="D6364">
        <v>2014</v>
      </c>
      <c r="E6364" t="s">
        <v>1164</v>
      </c>
      <c r="F6364" t="s">
        <v>367</v>
      </c>
      <c r="H6364">
        <v>7425</v>
      </c>
      <c r="I6364">
        <v>6089</v>
      </c>
      <c r="J6364">
        <v>6238</v>
      </c>
      <c r="K6364">
        <v>6073</v>
      </c>
      <c r="L6364">
        <v>99.7</v>
      </c>
      <c r="M6364">
        <v>84.01</v>
      </c>
      <c r="N6364">
        <f>COUNTIF(Cod_Mun_Norte!B:B,DADOS_SNIS_Minas!A6364)</f>
        <v>0</v>
      </c>
    </row>
    <row r="6365" spans="1:14" x14ac:dyDescent="0.2">
      <c r="A6365">
        <v>312220</v>
      </c>
      <c r="B6365" t="s">
        <v>168</v>
      </c>
      <c r="C6365" t="s">
        <v>98</v>
      </c>
      <c r="D6365">
        <v>2013</v>
      </c>
      <c r="E6365" t="s">
        <v>1164</v>
      </c>
      <c r="F6365" t="s">
        <v>367</v>
      </c>
      <c r="H6365">
        <v>7376</v>
      </c>
      <c r="I6365">
        <v>6049</v>
      </c>
      <c r="J6365">
        <v>6130</v>
      </c>
      <c r="K6365">
        <v>5922</v>
      </c>
      <c r="L6365">
        <v>97.9</v>
      </c>
      <c r="M6365">
        <v>83.11</v>
      </c>
      <c r="N6365">
        <f>COUNTIF(Cod_Mun_Norte!B:B,DADOS_SNIS_Minas!A6365)</f>
        <v>0</v>
      </c>
    </row>
    <row r="6366" spans="1:14" x14ac:dyDescent="0.2">
      <c r="A6366">
        <v>312220</v>
      </c>
      <c r="B6366" t="s">
        <v>168</v>
      </c>
      <c r="C6366" t="s">
        <v>98</v>
      </c>
      <c r="D6366">
        <v>2012</v>
      </c>
      <c r="E6366" t="s">
        <v>1164</v>
      </c>
      <c r="F6366" t="s">
        <v>367</v>
      </c>
      <c r="H6366">
        <v>7114</v>
      </c>
      <c r="I6366">
        <v>5834</v>
      </c>
      <c r="J6366">
        <v>5972</v>
      </c>
      <c r="K6366">
        <v>5772</v>
      </c>
      <c r="L6366">
        <v>98.9</v>
      </c>
      <c r="M6366">
        <v>83.95</v>
      </c>
      <c r="N6366">
        <f>COUNTIF(Cod_Mun_Norte!B:B,DADOS_SNIS_Minas!A6366)</f>
        <v>0</v>
      </c>
    </row>
    <row r="6367" spans="1:14" x14ac:dyDescent="0.2">
      <c r="A6367">
        <v>312220</v>
      </c>
      <c r="B6367" t="s">
        <v>168</v>
      </c>
      <c r="C6367" t="s">
        <v>98</v>
      </c>
      <c r="D6367">
        <v>2011</v>
      </c>
      <c r="H6367">
        <v>7070</v>
      </c>
      <c r="I6367">
        <v>5798</v>
      </c>
      <c r="N6367">
        <f>COUNTIF(Cod_Mun_Norte!B:B,DADOS_SNIS_Minas!A6367)</f>
        <v>0</v>
      </c>
    </row>
    <row r="6368" spans="1:14" x14ac:dyDescent="0.2">
      <c r="A6368">
        <v>312220</v>
      </c>
      <c r="B6368" t="s">
        <v>168</v>
      </c>
      <c r="C6368" t="s">
        <v>98</v>
      </c>
      <c r="D6368">
        <v>2010</v>
      </c>
      <c r="H6368">
        <v>7024</v>
      </c>
      <c r="I6368">
        <v>5760</v>
      </c>
      <c r="N6368">
        <f>COUNTIF(Cod_Mun_Norte!B:B,DADOS_SNIS_Minas!A6368)</f>
        <v>0</v>
      </c>
    </row>
    <row r="6369" spans="1:14" x14ac:dyDescent="0.2">
      <c r="A6369">
        <v>312220</v>
      </c>
      <c r="B6369" t="s">
        <v>168</v>
      </c>
      <c r="C6369" t="s">
        <v>98</v>
      </c>
      <c r="D6369">
        <v>2009</v>
      </c>
      <c r="E6369" t="s">
        <v>1164</v>
      </c>
      <c r="F6369" t="s">
        <v>367</v>
      </c>
      <c r="H6369">
        <v>7023</v>
      </c>
      <c r="I6369">
        <v>5684</v>
      </c>
      <c r="J6369">
        <v>4960</v>
      </c>
      <c r="K6369">
        <v>4830</v>
      </c>
      <c r="L6369">
        <v>85</v>
      </c>
      <c r="M6369">
        <v>70.63</v>
      </c>
      <c r="N6369">
        <f>COUNTIF(Cod_Mun_Norte!B:B,DADOS_SNIS_Minas!A6369)</f>
        <v>0</v>
      </c>
    </row>
    <row r="6370" spans="1:14" x14ac:dyDescent="0.2">
      <c r="A6370">
        <v>312220</v>
      </c>
      <c r="B6370" t="s">
        <v>168</v>
      </c>
      <c r="C6370" t="s">
        <v>98</v>
      </c>
      <c r="D6370">
        <v>2008</v>
      </c>
      <c r="H6370">
        <v>6973</v>
      </c>
      <c r="I6370">
        <v>5644</v>
      </c>
      <c r="N6370">
        <f>COUNTIF(Cod_Mun_Norte!B:B,DADOS_SNIS_Minas!A6370)</f>
        <v>0</v>
      </c>
    </row>
    <row r="6371" spans="1:14" x14ac:dyDescent="0.2">
      <c r="A6371">
        <v>312220</v>
      </c>
      <c r="B6371" t="s">
        <v>168</v>
      </c>
      <c r="C6371" t="s">
        <v>98</v>
      </c>
      <c r="D6371">
        <v>2007</v>
      </c>
      <c r="H6371">
        <v>6724</v>
      </c>
      <c r="I6371">
        <v>5442</v>
      </c>
      <c r="N6371">
        <f>COUNTIF(Cod_Mun_Norte!B:B,DADOS_SNIS_Minas!A6371)</f>
        <v>0</v>
      </c>
    </row>
    <row r="6372" spans="1:14" x14ac:dyDescent="0.2">
      <c r="A6372">
        <v>312220</v>
      </c>
      <c r="B6372" t="s">
        <v>168</v>
      </c>
      <c r="C6372" t="s">
        <v>98</v>
      </c>
      <c r="D6372">
        <v>2006</v>
      </c>
      <c r="H6372">
        <v>6910</v>
      </c>
      <c r="I6372">
        <v>5333</v>
      </c>
      <c r="N6372">
        <f>COUNTIF(Cod_Mun_Norte!B:B,DADOS_SNIS_Minas!A6372)</f>
        <v>0</v>
      </c>
    </row>
    <row r="6373" spans="1:14" x14ac:dyDescent="0.2">
      <c r="A6373">
        <v>312220</v>
      </c>
      <c r="B6373" t="s">
        <v>168</v>
      </c>
      <c r="C6373" t="s">
        <v>98</v>
      </c>
      <c r="D6373">
        <v>2005</v>
      </c>
      <c r="H6373">
        <v>6837</v>
      </c>
      <c r="I6373">
        <v>5277</v>
      </c>
      <c r="N6373">
        <f>COUNTIF(Cod_Mun_Norte!B:B,DADOS_SNIS_Minas!A6373)</f>
        <v>0</v>
      </c>
    </row>
    <row r="6374" spans="1:14" x14ac:dyDescent="0.2">
      <c r="A6374">
        <v>312220</v>
      </c>
      <c r="B6374" t="s">
        <v>168</v>
      </c>
      <c r="C6374" t="s">
        <v>98</v>
      </c>
      <c r="D6374">
        <v>2004</v>
      </c>
      <c r="H6374">
        <v>6764</v>
      </c>
      <c r="I6374">
        <v>5221</v>
      </c>
      <c r="N6374">
        <f>COUNTIF(Cod_Mun_Norte!B:B,DADOS_SNIS_Minas!A6374)</f>
        <v>0</v>
      </c>
    </row>
    <row r="6375" spans="1:14" x14ac:dyDescent="0.2">
      <c r="A6375">
        <v>312220</v>
      </c>
      <c r="B6375" t="s">
        <v>168</v>
      </c>
      <c r="C6375" t="s">
        <v>98</v>
      </c>
      <c r="D6375">
        <v>2003</v>
      </c>
      <c r="H6375">
        <v>6632</v>
      </c>
      <c r="I6375">
        <v>5119</v>
      </c>
      <c r="N6375">
        <f>COUNTIF(Cod_Mun_Norte!B:B,DADOS_SNIS_Minas!A6375)</f>
        <v>0</v>
      </c>
    </row>
    <row r="6376" spans="1:14" x14ac:dyDescent="0.2">
      <c r="A6376">
        <v>312220</v>
      </c>
      <c r="B6376" t="s">
        <v>168</v>
      </c>
      <c r="C6376" t="s">
        <v>98</v>
      </c>
      <c r="D6376">
        <v>2002</v>
      </c>
      <c r="H6376">
        <v>6570</v>
      </c>
      <c r="I6376">
        <v>5071</v>
      </c>
      <c r="N6376">
        <f>COUNTIF(Cod_Mun_Norte!B:B,DADOS_SNIS_Minas!A6376)</f>
        <v>0</v>
      </c>
    </row>
    <row r="6377" spans="1:14" x14ac:dyDescent="0.2">
      <c r="A6377">
        <v>312220</v>
      </c>
      <c r="B6377" t="s">
        <v>168</v>
      </c>
      <c r="C6377" t="s">
        <v>98</v>
      </c>
      <c r="D6377">
        <v>2001</v>
      </c>
      <c r="H6377">
        <v>6493</v>
      </c>
      <c r="I6377">
        <v>5012</v>
      </c>
      <c r="N6377">
        <f>COUNTIF(Cod_Mun_Norte!B:B,DADOS_SNIS_Minas!A6377)</f>
        <v>0</v>
      </c>
    </row>
    <row r="6378" spans="1:14" x14ac:dyDescent="0.2">
      <c r="A6378">
        <v>312220</v>
      </c>
      <c r="B6378" t="s">
        <v>168</v>
      </c>
      <c r="C6378" t="s">
        <v>98</v>
      </c>
      <c r="D6378">
        <v>2000</v>
      </c>
      <c r="H6378">
        <v>6434</v>
      </c>
      <c r="I6378">
        <v>4966</v>
      </c>
      <c r="N6378">
        <f>COUNTIF(Cod_Mun_Norte!B:B,DADOS_SNIS_Minas!A6378)</f>
        <v>0</v>
      </c>
    </row>
    <row r="6379" spans="1:14" x14ac:dyDescent="0.2">
      <c r="A6379">
        <v>312220</v>
      </c>
      <c r="B6379" t="s">
        <v>168</v>
      </c>
      <c r="C6379" t="s">
        <v>98</v>
      </c>
      <c r="D6379">
        <v>1999</v>
      </c>
      <c r="H6379">
        <v>6899</v>
      </c>
      <c r="I6379">
        <v>3483</v>
      </c>
      <c r="N6379">
        <f>COUNTIF(Cod_Mun_Norte!B:B,DADOS_SNIS_Minas!A6379)</f>
        <v>0</v>
      </c>
    </row>
    <row r="6380" spans="1:14" x14ac:dyDescent="0.2">
      <c r="A6380">
        <v>312220</v>
      </c>
      <c r="B6380" t="s">
        <v>168</v>
      </c>
      <c r="C6380" t="s">
        <v>98</v>
      </c>
      <c r="D6380">
        <v>1998</v>
      </c>
      <c r="H6380">
        <v>6760</v>
      </c>
      <c r="I6380">
        <v>3412</v>
      </c>
      <c r="N6380">
        <f>COUNTIF(Cod_Mun_Norte!B:B,DADOS_SNIS_Minas!A6380)</f>
        <v>0</v>
      </c>
    </row>
    <row r="6381" spans="1:14" x14ac:dyDescent="0.2">
      <c r="A6381">
        <v>312220</v>
      </c>
      <c r="B6381" t="s">
        <v>168</v>
      </c>
      <c r="C6381" t="s">
        <v>98</v>
      </c>
      <c r="D6381">
        <v>1997</v>
      </c>
      <c r="H6381">
        <v>6621</v>
      </c>
      <c r="I6381">
        <v>3342</v>
      </c>
      <c r="N6381">
        <f>COUNTIF(Cod_Mun_Norte!B:B,DADOS_SNIS_Minas!A6381)</f>
        <v>0</v>
      </c>
    </row>
    <row r="6382" spans="1:14" x14ac:dyDescent="0.2">
      <c r="A6382">
        <v>312220</v>
      </c>
      <c r="B6382" t="s">
        <v>168</v>
      </c>
      <c r="C6382" t="s">
        <v>98</v>
      </c>
      <c r="D6382">
        <v>1996</v>
      </c>
      <c r="H6382">
        <v>6456</v>
      </c>
      <c r="I6382">
        <v>3259</v>
      </c>
      <c r="N6382">
        <f>COUNTIF(Cod_Mun_Norte!B:B,DADOS_SNIS_Minas!A6382)</f>
        <v>0</v>
      </c>
    </row>
    <row r="6383" spans="1:14" x14ac:dyDescent="0.2">
      <c r="A6383">
        <v>312220</v>
      </c>
      <c r="B6383" t="s">
        <v>168</v>
      </c>
      <c r="C6383" t="s">
        <v>98</v>
      </c>
      <c r="D6383">
        <v>1995</v>
      </c>
      <c r="H6383">
        <v>6192</v>
      </c>
      <c r="I6383">
        <v>3126</v>
      </c>
      <c r="N6383">
        <f>COUNTIF(Cod_Mun_Norte!B:B,DADOS_SNIS_Minas!A6383)</f>
        <v>0</v>
      </c>
    </row>
    <row r="6384" spans="1:14" x14ac:dyDescent="0.2">
      <c r="A6384">
        <v>312230</v>
      </c>
      <c r="B6384" t="s">
        <v>1166</v>
      </c>
      <c r="C6384" t="s">
        <v>98</v>
      </c>
      <c r="D6384">
        <v>2020</v>
      </c>
      <c r="E6384" t="s">
        <v>1167</v>
      </c>
      <c r="F6384" t="s">
        <v>367</v>
      </c>
      <c r="G6384" t="s">
        <v>368</v>
      </c>
      <c r="H6384">
        <v>240408</v>
      </c>
      <c r="I6384">
        <v>234201</v>
      </c>
      <c r="J6384">
        <v>228871</v>
      </c>
      <c r="K6384">
        <v>228871</v>
      </c>
      <c r="L6384">
        <v>97.7</v>
      </c>
      <c r="M6384">
        <v>95.2</v>
      </c>
      <c r="N6384">
        <f>COUNTIF(Cod_Mun_Norte!B:B,DADOS_SNIS_Minas!A6384)</f>
        <v>0</v>
      </c>
    </row>
    <row r="6385" spans="1:14" x14ac:dyDescent="0.2">
      <c r="A6385">
        <v>312230</v>
      </c>
      <c r="B6385" t="s">
        <v>1166</v>
      </c>
      <c r="C6385" t="s">
        <v>98</v>
      </c>
      <c r="D6385">
        <v>2019</v>
      </c>
      <c r="E6385" t="s">
        <v>1168</v>
      </c>
      <c r="F6385" t="s">
        <v>367</v>
      </c>
      <c r="G6385" t="s">
        <v>533</v>
      </c>
      <c r="H6385">
        <v>238230</v>
      </c>
      <c r="I6385">
        <v>232079</v>
      </c>
      <c r="J6385">
        <v>227376</v>
      </c>
      <c r="K6385">
        <v>227376</v>
      </c>
      <c r="L6385">
        <v>98</v>
      </c>
      <c r="M6385">
        <v>95.44</v>
      </c>
      <c r="N6385">
        <f>COUNTIF(Cod_Mun_Norte!B:B,DADOS_SNIS_Minas!A6385)</f>
        <v>0</v>
      </c>
    </row>
    <row r="6386" spans="1:14" x14ac:dyDescent="0.2">
      <c r="A6386">
        <v>312230</v>
      </c>
      <c r="B6386" t="s">
        <v>1166</v>
      </c>
      <c r="C6386" t="s">
        <v>98</v>
      </c>
      <c r="D6386">
        <v>2018</v>
      </c>
      <c r="E6386" t="s">
        <v>1168</v>
      </c>
      <c r="F6386" t="s">
        <v>367</v>
      </c>
      <c r="H6386">
        <v>235977</v>
      </c>
      <c r="I6386">
        <v>229884</v>
      </c>
      <c r="J6386">
        <v>224834</v>
      </c>
      <c r="K6386">
        <v>224834</v>
      </c>
      <c r="L6386">
        <v>97.8</v>
      </c>
      <c r="M6386">
        <v>95.28</v>
      </c>
      <c r="N6386">
        <f>COUNTIF(Cod_Mun_Norte!B:B,DADOS_SNIS_Minas!A6386)</f>
        <v>0</v>
      </c>
    </row>
    <row r="6387" spans="1:14" x14ac:dyDescent="0.2">
      <c r="A6387">
        <v>312230</v>
      </c>
      <c r="B6387" t="s">
        <v>1166</v>
      </c>
      <c r="C6387" t="s">
        <v>98</v>
      </c>
      <c r="D6387">
        <v>2017</v>
      </c>
      <c r="E6387" t="s">
        <v>361</v>
      </c>
      <c r="F6387" t="s">
        <v>99</v>
      </c>
      <c r="H6387">
        <v>234937</v>
      </c>
      <c r="I6387">
        <v>228871</v>
      </c>
      <c r="J6387">
        <v>222943</v>
      </c>
      <c r="K6387">
        <v>222943</v>
      </c>
      <c r="L6387">
        <v>97.4</v>
      </c>
      <c r="M6387">
        <v>94.89</v>
      </c>
      <c r="N6387">
        <f>COUNTIF(Cod_Mun_Norte!B:B,DADOS_SNIS_Minas!A6387)</f>
        <v>0</v>
      </c>
    </row>
    <row r="6388" spans="1:14" x14ac:dyDescent="0.2">
      <c r="A6388">
        <v>312230</v>
      </c>
      <c r="B6388" t="s">
        <v>1166</v>
      </c>
      <c r="C6388" t="s">
        <v>98</v>
      </c>
      <c r="D6388">
        <v>2016</v>
      </c>
      <c r="E6388" t="s">
        <v>361</v>
      </c>
      <c r="F6388" t="s">
        <v>99</v>
      </c>
      <c r="H6388">
        <v>232945</v>
      </c>
      <c r="I6388">
        <v>226930</v>
      </c>
      <c r="J6388">
        <v>221632</v>
      </c>
      <c r="K6388">
        <v>221632</v>
      </c>
      <c r="L6388">
        <v>97.7</v>
      </c>
      <c r="M6388">
        <v>95.14</v>
      </c>
      <c r="N6388">
        <f>COUNTIF(Cod_Mun_Norte!B:B,DADOS_SNIS_Minas!A6388)</f>
        <v>0</v>
      </c>
    </row>
    <row r="6389" spans="1:14" x14ac:dyDescent="0.2">
      <c r="A6389">
        <v>312230</v>
      </c>
      <c r="B6389" t="s">
        <v>1166</v>
      </c>
      <c r="C6389" t="s">
        <v>98</v>
      </c>
      <c r="D6389">
        <v>2015</v>
      </c>
      <c r="E6389" t="s">
        <v>1168</v>
      </c>
      <c r="F6389" t="s">
        <v>367</v>
      </c>
      <c r="H6389">
        <v>230848</v>
      </c>
      <c r="I6389">
        <v>224888</v>
      </c>
      <c r="J6389">
        <v>219139</v>
      </c>
      <c r="K6389">
        <v>219139</v>
      </c>
      <c r="L6389">
        <v>97.4</v>
      </c>
      <c r="M6389">
        <v>94.93</v>
      </c>
      <c r="N6389">
        <f>COUNTIF(Cod_Mun_Norte!B:B,DADOS_SNIS_Minas!A6389)</f>
        <v>0</v>
      </c>
    </row>
    <row r="6390" spans="1:14" x14ac:dyDescent="0.2">
      <c r="A6390">
        <v>312230</v>
      </c>
      <c r="B6390" t="s">
        <v>1166</v>
      </c>
      <c r="C6390" t="s">
        <v>98</v>
      </c>
      <c r="D6390">
        <v>2014</v>
      </c>
      <c r="E6390" t="s">
        <v>1168</v>
      </c>
      <c r="F6390" t="s">
        <v>367</v>
      </c>
      <c r="H6390">
        <v>228643</v>
      </c>
      <c r="I6390">
        <v>222740</v>
      </c>
      <c r="J6390">
        <v>222740</v>
      </c>
      <c r="K6390">
        <v>222740</v>
      </c>
      <c r="L6390">
        <v>100</v>
      </c>
      <c r="M6390">
        <v>97.42</v>
      </c>
      <c r="N6390">
        <f>COUNTIF(Cod_Mun_Norte!B:B,DADOS_SNIS_Minas!A6390)</f>
        <v>0</v>
      </c>
    </row>
    <row r="6391" spans="1:14" x14ac:dyDescent="0.2">
      <c r="A6391">
        <v>312230</v>
      </c>
      <c r="B6391" t="s">
        <v>1166</v>
      </c>
      <c r="C6391" t="s">
        <v>98</v>
      </c>
      <c r="D6391">
        <v>2013</v>
      </c>
      <c r="E6391" t="s">
        <v>1168</v>
      </c>
      <c r="F6391" t="s">
        <v>367</v>
      </c>
      <c r="H6391">
        <v>226345</v>
      </c>
      <c r="I6391">
        <v>220501</v>
      </c>
      <c r="J6391">
        <v>220501</v>
      </c>
      <c r="K6391">
        <v>220501</v>
      </c>
      <c r="L6391">
        <v>100</v>
      </c>
      <c r="M6391">
        <v>97.42</v>
      </c>
      <c r="N6391">
        <f>COUNTIF(Cod_Mun_Norte!B:B,DADOS_SNIS_Minas!A6391)</f>
        <v>0</v>
      </c>
    </row>
    <row r="6392" spans="1:14" x14ac:dyDescent="0.2">
      <c r="A6392">
        <v>312230</v>
      </c>
      <c r="B6392" t="s">
        <v>1166</v>
      </c>
      <c r="C6392" t="s">
        <v>98</v>
      </c>
      <c r="D6392">
        <v>2012</v>
      </c>
      <c r="E6392" t="s">
        <v>1168</v>
      </c>
      <c r="F6392" t="s">
        <v>367</v>
      </c>
      <c r="H6392">
        <v>217404</v>
      </c>
      <c r="I6392">
        <v>211791</v>
      </c>
      <c r="J6392">
        <v>211791</v>
      </c>
      <c r="K6392">
        <v>211791</v>
      </c>
      <c r="L6392">
        <v>100</v>
      </c>
      <c r="M6392">
        <v>97.42</v>
      </c>
      <c r="N6392">
        <f>COUNTIF(Cod_Mun_Norte!B:B,DADOS_SNIS_Minas!A6392)</f>
        <v>0</v>
      </c>
    </row>
    <row r="6393" spans="1:14" x14ac:dyDescent="0.2">
      <c r="A6393">
        <v>312230</v>
      </c>
      <c r="B6393" t="s">
        <v>1166</v>
      </c>
      <c r="C6393" t="s">
        <v>98</v>
      </c>
      <c r="D6393">
        <v>2011</v>
      </c>
      <c r="E6393" t="s">
        <v>1169</v>
      </c>
      <c r="F6393" t="s">
        <v>359</v>
      </c>
      <c r="H6393">
        <v>215247</v>
      </c>
      <c r="I6393">
        <v>209689</v>
      </c>
      <c r="J6393">
        <v>209689</v>
      </c>
      <c r="K6393">
        <v>209689</v>
      </c>
      <c r="L6393">
        <v>100</v>
      </c>
      <c r="M6393">
        <v>97.42</v>
      </c>
      <c r="N6393">
        <f>COUNTIF(Cod_Mun_Norte!B:B,DADOS_SNIS_Minas!A6393)</f>
        <v>0</v>
      </c>
    </row>
    <row r="6394" spans="1:14" x14ac:dyDescent="0.2">
      <c r="A6394">
        <v>312230</v>
      </c>
      <c r="B6394" t="s">
        <v>1166</v>
      </c>
      <c r="C6394" t="s">
        <v>98</v>
      </c>
      <c r="D6394">
        <v>2010</v>
      </c>
      <c r="E6394" t="s">
        <v>1169</v>
      </c>
      <c r="F6394" t="s">
        <v>359</v>
      </c>
      <c r="H6394">
        <v>213016</v>
      </c>
      <c r="I6394">
        <v>207516</v>
      </c>
      <c r="J6394">
        <v>207516</v>
      </c>
      <c r="K6394">
        <v>207516</v>
      </c>
      <c r="L6394">
        <v>100</v>
      </c>
      <c r="M6394">
        <v>97.42</v>
      </c>
      <c r="N6394">
        <f>COUNTIF(Cod_Mun_Norte!B:B,DADOS_SNIS_Minas!A6394)</f>
        <v>0</v>
      </c>
    </row>
    <row r="6395" spans="1:14" x14ac:dyDescent="0.2">
      <c r="A6395">
        <v>312230</v>
      </c>
      <c r="B6395" t="s">
        <v>1166</v>
      </c>
      <c r="C6395" t="s">
        <v>98</v>
      </c>
      <c r="D6395">
        <v>2009</v>
      </c>
      <c r="E6395" t="s">
        <v>1169</v>
      </c>
      <c r="F6395" t="s">
        <v>359</v>
      </c>
      <c r="H6395">
        <v>216099</v>
      </c>
      <c r="I6395">
        <v>209064</v>
      </c>
      <c r="J6395">
        <v>226339</v>
      </c>
      <c r="K6395">
        <v>226339</v>
      </c>
      <c r="L6395">
        <v>100</v>
      </c>
      <c r="M6395">
        <v>100</v>
      </c>
      <c r="N6395">
        <f>COUNTIF(Cod_Mun_Norte!B:B,DADOS_SNIS_Minas!A6395)</f>
        <v>0</v>
      </c>
    </row>
    <row r="6396" spans="1:14" x14ac:dyDescent="0.2">
      <c r="A6396">
        <v>312230</v>
      </c>
      <c r="B6396" t="s">
        <v>1166</v>
      </c>
      <c r="C6396" t="s">
        <v>98</v>
      </c>
      <c r="D6396">
        <v>2008</v>
      </c>
      <c r="E6396" t="s">
        <v>1168</v>
      </c>
      <c r="F6396" t="s">
        <v>364</v>
      </c>
      <c r="H6396">
        <v>213277</v>
      </c>
      <c r="I6396">
        <v>206334</v>
      </c>
      <c r="J6396">
        <v>221180</v>
      </c>
      <c r="K6396">
        <v>221180</v>
      </c>
      <c r="L6396">
        <v>100</v>
      </c>
      <c r="M6396">
        <v>100</v>
      </c>
      <c r="N6396">
        <f>COUNTIF(Cod_Mun_Norte!B:B,DADOS_SNIS_Minas!A6396)</f>
        <v>0</v>
      </c>
    </row>
    <row r="6397" spans="1:14" x14ac:dyDescent="0.2">
      <c r="A6397">
        <v>312230</v>
      </c>
      <c r="B6397" t="s">
        <v>1166</v>
      </c>
      <c r="C6397" t="s">
        <v>98</v>
      </c>
      <c r="D6397">
        <v>2007</v>
      </c>
      <c r="E6397" t="s">
        <v>361</v>
      </c>
      <c r="F6397" t="s">
        <v>362</v>
      </c>
      <c r="H6397">
        <v>209921</v>
      </c>
      <c r="I6397">
        <v>203087</v>
      </c>
      <c r="J6397">
        <v>216627</v>
      </c>
      <c r="K6397">
        <v>216627</v>
      </c>
      <c r="L6397">
        <v>100</v>
      </c>
      <c r="M6397">
        <v>100</v>
      </c>
      <c r="N6397">
        <f>COUNTIF(Cod_Mun_Norte!B:B,DADOS_SNIS_Minas!A6397)</f>
        <v>0</v>
      </c>
    </row>
    <row r="6398" spans="1:14" x14ac:dyDescent="0.2">
      <c r="A6398">
        <v>312230</v>
      </c>
      <c r="B6398" t="s">
        <v>1166</v>
      </c>
      <c r="C6398" t="s">
        <v>98</v>
      </c>
      <c r="D6398">
        <v>2006</v>
      </c>
      <c r="E6398" t="s">
        <v>361</v>
      </c>
      <c r="F6398" t="s">
        <v>362</v>
      </c>
      <c r="H6398">
        <v>207983</v>
      </c>
      <c r="I6398">
        <v>201212</v>
      </c>
      <c r="J6398">
        <v>210004</v>
      </c>
      <c r="K6398">
        <v>210004</v>
      </c>
      <c r="L6398">
        <v>100</v>
      </c>
      <c r="M6398">
        <v>100</v>
      </c>
      <c r="N6398">
        <f>COUNTIF(Cod_Mun_Norte!B:B,DADOS_SNIS_Minas!A6398)</f>
        <v>0</v>
      </c>
    </row>
    <row r="6399" spans="1:14" x14ac:dyDescent="0.2">
      <c r="A6399">
        <v>312230</v>
      </c>
      <c r="B6399" t="s">
        <v>1166</v>
      </c>
      <c r="C6399" t="s">
        <v>98</v>
      </c>
      <c r="D6399">
        <v>2005</v>
      </c>
      <c r="E6399" t="s">
        <v>361</v>
      </c>
      <c r="F6399" t="s">
        <v>362</v>
      </c>
      <c r="H6399">
        <v>204324</v>
      </c>
      <c r="I6399">
        <v>197672</v>
      </c>
      <c r="J6399">
        <v>206296</v>
      </c>
      <c r="K6399">
        <v>206296</v>
      </c>
      <c r="L6399">
        <v>100</v>
      </c>
      <c r="M6399">
        <v>100</v>
      </c>
      <c r="N6399">
        <f>COUNTIF(Cod_Mun_Norte!B:B,DADOS_SNIS_Minas!A6399)</f>
        <v>0</v>
      </c>
    </row>
    <row r="6400" spans="1:14" x14ac:dyDescent="0.2">
      <c r="A6400">
        <v>312230</v>
      </c>
      <c r="B6400" t="s">
        <v>1166</v>
      </c>
      <c r="C6400" t="s">
        <v>98</v>
      </c>
      <c r="D6400">
        <v>2004</v>
      </c>
      <c r="E6400" t="s">
        <v>361</v>
      </c>
      <c r="F6400" t="s">
        <v>362</v>
      </c>
      <c r="H6400">
        <v>200636</v>
      </c>
      <c r="I6400">
        <v>194104</v>
      </c>
      <c r="J6400">
        <v>202055</v>
      </c>
      <c r="K6400">
        <v>202055</v>
      </c>
      <c r="L6400">
        <v>100</v>
      </c>
      <c r="M6400">
        <v>100</v>
      </c>
      <c r="N6400">
        <f>COUNTIF(Cod_Mun_Norte!B:B,DADOS_SNIS_Minas!A6400)</f>
        <v>0</v>
      </c>
    </row>
    <row r="6401" spans="1:14" x14ac:dyDescent="0.2">
      <c r="A6401">
        <v>312230</v>
      </c>
      <c r="B6401" t="s">
        <v>1166</v>
      </c>
      <c r="C6401" t="s">
        <v>98</v>
      </c>
      <c r="D6401">
        <v>2003</v>
      </c>
      <c r="E6401" t="s">
        <v>361</v>
      </c>
      <c r="F6401" t="s">
        <v>362</v>
      </c>
      <c r="H6401">
        <v>193974</v>
      </c>
      <c r="I6401">
        <v>187659</v>
      </c>
      <c r="J6401">
        <v>196706</v>
      </c>
      <c r="K6401">
        <v>196706</v>
      </c>
      <c r="L6401">
        <v>100</v>
      </c>
      <c r="M6401">
        <v>100</v>
      </c>
      <c r="N6401">
        <f>COUNTIF(Cod_Mun_Norte!B:B,DADOS_SNIS_Minas!A6401)</f>
        <v>0</v>
      </c>
    </row>
    <row r="6402" spans="1:14" x14ac:dyDescent="0.2">
      <c r="A6402">
        <v>312230</v>
      </c>
      <c r="B6402" t="s">
        <v>1166</v>
      </c>
      <c r="C6402" t="s">
        <v>98</v>
      </c>
      <c r="D6402">
        <v>2002</v>
      </c>
      <c r="E6402" t="s">
        <v>361</v>
      </c>
      <c r="F6402" t="s">
        <v>362</v>
      </c>
      <c r="H6402">
        <v>190800</v>
      </c>
      <c r="I6402">
        <v>184588</v>
      </c>
      <c r="J6402">
        <v>192537</v>
      </c>
      <c r="K6402">
        <v>192537</v>
      </c>
      <c r="L6402">
        <v>100</v>
      </c>
      <c r="M6402">
        <v>100</v>
      </c>
      <c r="N6402">
        <f>COUNTIF(Cod_Mun_Norte!B:B,DADOS_SNIS_Minas!A6402)</f>
        <v>0</v>
      </c>
    </row>
    <row r="6403" spans="1:14" x14ac:dyDescent="0.2">
      <c r="A6403">
        <v>312230</v>
      </c>
      <c r="B6403" t="s">
        <v>1166</v>
      </c>
      <c r="C6403" t="s">
        <v>98</v>
      </c>
      <c r="D6403">
        <v>2001</v>
      </c>
      <c r="E6403" t="s">
        <v>361</v>
      </c>
      <c r="F6403" t="s">
        <v>362</v>
      </c>
      <c r="H6403">
        <v>187730</v>
      </c>
      <c r="I6403">
        <v>181618</v>
      </c>
      <c r="J6403">
        <v>186329</v>
      </c>
      <c r="K6403">
        <v>186329</v>
      </c>
      <c r="L6403">
        <v>100</v>
      </c>
      <c r="M6403">
        <v>99.25</v>
      </c>
      <c r="N6403">
        <f>COUNTIF(Cod_Mun_Norte!B:B,DADOS_SNIS_Minas!A6403)</f>
        <v>0</v>
      </c>
    </row>
    <row r="6404" spans="1:14" x14ac:dyDescent="0.2">
      <c r="A6404">
        <v>312230</v>
      </c>
      <c r="B6404" t="s">
        <v>1166</v>
      </c>
      <c r="C6404" t="s">
        <v>98</v>
      </c>
      <c r="D6404">
        <v>2000</v>
      </c>
      <c r="E6404" t="s">
        <v>361</v>
      </c>
      <c r="F6404" t="s">
        <v>362</v>
      </c>
      <c r="H6404">
        <v>183962</v>
      </c>
      <c r="I6404">
        <v>177973</v>
      </c>
      <c r="J6404">
        <v>190370</v>
      </c>
      <c r="L6404">
        <v>100</v>
      </c>
      <c r="N6404">
        <f>COUNTIF(Cod_Mun_Norte!B:B,DADOS_SNIS_Minas!A6404)</f>
        <v>0</v>
      </c>
    </row>
    <row r="6405" spans="1:14" x14ac:dyDescent="0.2">
      <c r="A6405">
        <v>312230</v>
      </c>
      <c r="B6405" t="s">
        <v>1166</v>
      </c>
      <c r="C6405" t="s">
        <v>98</v>
      </c>
      <c r="D6405">
        <v>1999</v>
      </c>
      <c r="E6405" t="s">
        <v>361</v>
      </c>
      <c r="F6405" t="s">
        <v>362</v>
      </c>
      <c r="H6405">
        <v>185047</v>
      </c>
      <c r="I6405">
        <v>177535</v>
      </c>
      <c r="J6405">
        <v>182362</v>
      </c>
      <c r="L6405">
        <v>100</v>
      </c>
      <c r="N6405">
        <f>COUNTIF(Cod_Mun_Norte!B:B,DADOS_SNIS_Minas!A6405)</f>
        <v>0</v>
      </c>
    </row>
    <row r="6406" spans="1:14" x14ac:dyDescent="0.2">
      <c r="A6406">
        <v>312230</v>
      </c>
      <c r="B6406" t="s">
        <v>1166</v>
      </c>
      <c r="C6406" t="s">
        <v>98</v>
      </c>
      <c r="D6406">
        <v>1998</v>
      </c>
      <c r="E6406" t="s">
        <v>361</v>
      </c>
      <c r="F6406" t="s">
        <v>99</v>
      </c>
      <c r="H6406">
        <v>180816</v>
      </c>
      <c r="I6406">
        <v>173475</v>
      </c>
      <c r="J6406">
        <v>186935</v>
      </c>
      <c r="L6406">
        <v>107.8</v>
      </c>
      <c r="N6406">
        <f>COUNTIF(Cod_Mun_Norte!B:B,DADOS_SNIS_Minas!A6406)</f>
        <v>0</v>
      </c>
    </row>
    <row r="6407" spans="1:14" x14ac:dyDescent="0.2">
      <c r="A6407">
        <v>312230</v>
      </c>
      <c r="B6407" t="s">
        <v>1166</v>
      </c>
      <c r="C6407" t="s">
        <v>98</v>
      </c>
      <c r="D6407">
        <v>1997</v>
      </c>
      <c r="E6407" t="s">
        <v>361</v>
      </c>
      <c r="F6407" t="s">
        <v>362</v>
      </c>
      <c r="H6407">
        <v>176578</v>
      </c>
      <c r="I6407">
        <v>169409</v>
      </c>
      <c r="J6407">
        <v>175048</v>
      </c>
      <c r="L6407">
        <v>103.3</v>
      </c>
      <c r="N6407">
        <f>COUNTIF(Cod_Mun_Norte!B:B,DADOS_SNIS_Minas!A6407)</f>
        <v>0</v>
      </c>
    </row>
    <row r="6408" spans="1:14" x14ac:dyDescent="0.2">
      <c r="A6408">
        <v>312230</v>
      </c>
      <c r="B6408" t="s">
        <v>1166</v>
      </c>
      <c r="C6408" t="s">
        <v>98</v>
      </c>
      <c r="D6408">
        <v>1996</v>
      </c>
      <c r="E6408" t="s">
        <v>361</v>
      </c>
      <c r="F6408" t="s">
        <v>362</v>
      </c>
      <c r="H6408">
        <v>171565</v>
      </c>
      <c r="I6408">
        <v>164600</v>
      </c>
      <c r="J6408">
        <v>167605</v>
      </c>
      <c r="L6408">
        <v>101.8</v>
      </c>
      <c r="N6408">
        <f>COUNTIF(Cod_Mun_Norte!B:B,DADOS_SNIS_Minas!A6408)</f>
        <v>0</v>
      </c>
    </row>
    <row r="6409" spans="1:14" x14ac:dyDescent="0.2">
      <c r="A6409">
        <v>312230</v>
      </c>
      <c r="B6409" t="s">
        <v>1166</v>
      </c>
      <c r="C6409" t="s">
        <v>98</v>
      </c>
      <c r="D6409">
        <v>1995</v>
      </c>
      <c r="H6409">
        <v>162464</v>
      </c>
      <c r="I6409">
        <v>155868</v>
      </c>
      <c r="N6409">
        <f>COUNTIF(Cod_Mun_Norte!B:B,DADOS_SNIS_Minas!A6409)</f>
        <v>0</v>
      </c>
    </row>
    <row r="6410" spans="1:14" x14ac:dyDescent="0.2">
      <c r="A6410">
        <v>312235</v>
      </c>
      <c r="B6410" t="s">
        <v>17</v>
      </c>
      <c r="C6410" t="s">
        <v>98</v>
      </c>
      <c r="D6410">
        <v>2020</v>
      </c>
      <c r="E6410" t="s">
        <v>1170</v>
      </c>
      <c r="F6410" t="s">
        <v>364</v>
      </c>
      <c r="G6410" t="s">
        <v>368</v>
      </c>
      <c r="H6410">
        <v>6868</v>
      </c>
      <c r="I6410">
        <v>6645</v>
      </c>
      <c r="J6410">
        <v>5749</v>
      </c>
      <c r="K6410">
        <v>5749</v>
      </c>
      <c r="L6410">
        <v>86.5</v>
      </c>
      <c r="M6410">
        <v>83.71</v>
      </c>
      <c r="N6410">
        <f>COUNTIF(Cod_Mun_Norte!B:B,DADOS_SNIS_Minas!A6410)</f>
        <v>1</v>
      </c>
    </row>
    <row r="6411" spans="1:14" x14ac:dyDescent="0.2">
      <c r="A6411">
        <v>312235</v>
      </c>
      <c r="B6411" t="s">
        <v>17</v>
      </c>
      <c r="C6411" t="s">
        <v>98</v>
      </c>
      <c r="D6411">
        <v>2019</v>
      </c>
      <c r="E6411" t="s">
        <v>1170</v>
      </c>
      <c r="F6411" t="s">
        <v>364</v>
      </c>
      <c r="G6411" t="s">
        <v>368</v>
      </c>
      <c r="H6411">
        <v>6786</v>
      </c>
      <c r="I6411">
        <v>6566</v>
      </c>
      <c r="J6411">
        <v>5563</v>
      </c>
      <c r="K6411">
        <v>5563</v>
      </c>
      <c r="L6411">
        <v>84.7</v>
      </c>
      <c r="M6411">
        <v>81.98</v>
      </c>
      <c r="N6411">
        <f>COUNTIF(Cod_Mun_Norte!B:B,DADOS_SNIS_Minas!A6411)</f>
        <v>1</v>
      </c>
    </row>
    <row r="6412" spans="1:14" x14ac:dyDescent="0.2">
      <c r="A6412">
        <v>312235</v>
      </c>
      <c r="B6412" t="s">
        <v>17</v>
      </c>
      <c r="C6412" t="s">
        <v>98</v>
      </c>
      <c r="D6412">
        <v>2018</v>
      </c>
      <c r="E6412" t="s">
        <v>1170</v>
      </c>
      <c r="F6412" t="s">
        <v>364</v>
      </c>
      <c r="H6412">
        <v>6702</v>
      </c>
      <c r="I6412">
        <v>6484</v>
      </c>
      <c r="J6412">
        <v>5490</v>
      </c>
      <c r="K6412">
        <v>5490</v>
      </c>
      <c r="L6412">
        <v>84.7</v>
      </c>
      <c r="M6412">
        <v>81.92</v>
      </c>
      <c r="N6412">
        <f>COUNTIF(Cod_Mun_Norte!B:B,DADOS_SNIS_Minas!A6412)</f>
        <v>1</v>
      </c>
    </row>
    <row r="6413" spans="1:14" x14ac:dyDescent="0.2">
      <c r="A6413">
        <v>312235</v>
      </c>
      <c r="B6413" t="s">
        <v>17</v>
      </c>
      <c r="C6413" t="s">
        <v>98</v>
      </c>
      <c r="D6413">
        <v>2017</v>
      </c>
      <c r="E6413" t="s">
        <v>1170</v>
      </c>
      <c r="F6413" t="s">
        <v>364</v>
      </c>
      <c r="H6413">
        <v>6625</v>
      </c>
      <c r="I6413">
        <v>6410</v>
      </c>
      <c r="J6413">
        <v>5593</v>
      </c>
      <c r="K6413">
        <v>5593</v>
      </c>
      <c r="L6413">
        <v>87.3</v>
      </c>
      <c r="M6413">
        <v>84.42</v>
      </c>
      <c r="N6413">
        <f>COUNTIF(Cod_Mun_Norte!B:B,DADOS_SNIS_Minas!A6413)</f>
        <v>1</v>
      </c>
    </row>
    <row r="6414" spans="1:14" x14ac:dyDescent="0.2">
      <c r="A6414">
        <v>312235</v>
      </c>
      <c r="B6414" t="s">
        <v>17</v>
      </c>
      <c r="C6414" t="s">
        <v>98</v>
      </c>
      <c r="D6414">
        <v>2016</v>
      </c>
      <c r="E6414" t="s">
        <v>361</v>
      </c>
      <c r="F6414" t="s">
        <v>362</v>
      </c>
      <c r="H6414">
        <v>6553</v>
      </c>
      <c r="I6414">
        <v>6340</v>
      </c>
      <c r="J6414">
        <v>5572</v>
      </c>
      <c r="K6414">
        <v>5572</v>
      </c>
      <c r="L6414">
        <v>87.9</v>
      </c>
      <c r="M6414">
        <v>85.03</v>
      </c>
      <c r="N6414">
        <f>COUNTIF(Cod_Mun_Norte!B:B,DADOS_SNIS_Minas!A6414)</f>
        <v>1</v>
      </c>
    </row>
    <row r="6415" spans="1:14" x14ac:dyDescent="0.2">
      <c r="A6415">
        <v>312235</v>
      </c>
      <c r="B6415" t="s">
        <v>17</v>
      </c>
      <c r="C6415" t="s">
        <v>98</v>
      </c>
      <c r="D6415">
        <v>2015</v>
      </c>
      <c r="E6415" t="s">
        <v>361</v>
      </c>
      <c r="F6415" t="s">
        <v>362</v>
      </c>
      <c r="H6415">
        <v>6478</v>
      </c>
      <c r="I6415">
        <v>6268</v>
      </c>
      <c r="J6415">
        <v>5575</v>
      </c>
      <c r="K6415">
        <v>5575</v>
      </c>
      <c r="L6415">
        <v>88.9</v>
      </c>
      <c r="M6415">
        <v>86.06</v>
      </c>
      <c r="N6415">
        <f>COUNTIF(Cod_Mun_Norte!B:B,DADOS_SNIS_Minas!A6415)</f>
        <v>1</v>
      </c>
    </row>
    <row r="6416" spans="1:14" x14ac:dyDescent="0.2">
      <c r="A6416">
        <v>312235</v>
      </c>
      <c r="B6416" t="s">
        <v>17</v>
      </c>
      <c r="C6416" t="s">
        <v>98</v>
      </c>
      <c r="D6416">
        <v>2014</v>
      </c>
      <c r="E6416" t="s">
        <v>361</v>
      </c>
      <c r="F6416" t="s">
        <v>362</v>
      </c>
      <c r="H6416">
        <v>6398</v>
      </c>
      <c r="I6416">
        <v>6190</v>
      </c>
      <c r="J6416">
        <v>6190</v>
      </c>
      <c r="K6416">
        <v>6190</v>
      </c>
      <c r="L6416">
        <v>100</v>
      </c>
      <c r="M6416">
        <v>96.75</v>
      </c>
      <c r="N6416">
        <f>COUNTIF(Cod_Mun_Norte!B:B,DADOS_SNIS_Minas!A6416)</f>
        <v>1</v>
      </c>
    </row>
    <row r="6417" spans="1:14" x14ac:dyDescent="0.2">
      <c r="A6417">
        <v>312235</v>
      </c>
      <c r="B6417" t="s">
        <v>17</v>
      </c>
      <c r="C6417" t="s">
        <v>98</v>
      </c>
      <c r="D6417">
        <v>2013</v>
      </c>
      <c r="E6417" t="s">
        <v>361</v>
      </c>
      <c r="F6417" t="s">
        <v>362</v>
      </c>
      <c r="H6417">
        <v>6315</v>
      </c>
      <c r="I6417">
        <v>6110</v>
      </c>
      <c r="J6417">
        <v>6110</v>
      </c>
      <c r="K6417">
        <v>6110</v>
      </c>
      <c r="L6417">
        <v>100</v>
      </c>
      <c r="M6417">
        <v>96.75</v>
      </c>
      <c r="N6417">
        <f>COUNTIF(Cod_Mun_Norte!B:B,DADOS_SNIS_Minas!A6417)</f>
        <v>1</v>
      </c>
    </row>
    <row r="6418" spans="1:14" x14ac:dyDescent="0.2">
      <c r="A6418">
        <v>312235</v>
      </c>
      <c r="B6418" t="s">
        <v>17</v>
      </c>
      <c r="C6418" t="s">
        <v>98</v>
      </c>
      <c r="D6418">
        <v>2012</v>
      </c>
      <c r="E6418" t="s">
        <v>361</v>
      </c>
      <c r="F6418" t="s">
        <v>362</v>
      </c>
      <c r="H6418">
        <v>6046</v>
      </c>
      <c r="I6418">
        <v>5850</v>
      </c>
      <c r="J6418">
        <v>5850</v>
      </c>
      <c r="K6418">
        <v>5850</v>
      </c>
      <c r="L6418">
        <v>100</v>
      </c>
      <c r="M6418">
        <v>96.76</v>
      </c>
      <c r="N6418">
        <f>COUNTIF(Cod_Mun_Norte!B:B,DADOS_SNIS_Minas!A6418)</f>
        <v>1</v>
      </c>
    </row>
    <row r="6419" spans="1:14" x14ac:dyDescent="0.2">
      <c r="A6419">
        <v>312235</v>
      </c>
      <c r="B6419" t="s">
        <v>17</v>
      </c>
      <c r="C6419" t="s">
        <v>98</v>
      </c>
      <c r="D6419">
        <v>2011</v>
      </c>
      <c r="E6419" t="s">
        <v>361</v>
      </c>
      <c r="F6419" t="s">
        <v>362</v>
      </c>
      <c r="H6419">
        <v>5967</v>
      </c>
      <c r="I6419">
        <v>5773</v>
      </c>
      <c r="J6419">
        <v>5773</v>
      </c>
      <c r="K6419">
        <v>5773</v>
      </c>
      <c r="L6419">
        <v>100</v>
      </c>
      <c r="M6419">
        <v>96.75</v>
      </c>
      <c r="N6419">
        <f>COUNTIF(Cod_Mun_Norte!B:B,DADOS_SNIS_Minas!A6419)</f>
        <v>1</v>
      </c>
    </row>
    <row r="6420" spans="1:14" x14ac:dyDescent="0.2">
      <c r="A6420">
        <v>312235</v>
      </c>
      <c r="B6420" t="s">
        <v>17</v>
      </c>
      <c r="C6420" t="s">
        <v>98</v>
      </c>
      <c r="D6420">
        <v>2010</v>
      </c>
      <c r="E6420" t="s">
        <v>361</v>
      </c>
      <c r="F6420" t="s">
        <v>362</v>
      </c>
      <c r="H6420">
        <v>5884</v>
      </c>
      <c r="I6420">
        <v>5693</v>
      </c>
      <c r="J6420">
        <v>5693</v>
      </c>
      <c r="K6420">
        <v>5693</v>
      </c>
      <c r="L6420">
        <v>100</v>
      </c>
      <c r="M6420">
        <v>96.75</v>
      </c>
      <c r="N6420">
        <f>COUNTIF(Cod_Mun_Norte!B:B,DADOS_SNIS_Minas!A6420)</f>
        <v>1</v>
      </c>
    </row>
    <row r="6421" spans="1:14" x14ac:dyDescent="0.2">
      <c r="A6421">
        <v>312235</v>
      </c>
      <c r="B6421" t="s">
        <v>17</v>
      </c>
      <c r="C6421" t="s">
        <v>98</v>
      </c>
      <c r="D6421">
        <v>2009</v>
      </c>
      <c r="E6421" t="s">
        <v>361</v>
      </c>
      <c r="F6421" t="s">
        <v>362</v>
      </c>
      <c r="H6421">
        <v>6235</v>
      </c>
      <c r="I6421">
        <v>6021</v>
      </c>
      <c r="J6421">
        <v>6196</v>
      </c>
      <c r="K6421">
        <v>6196</v>
      </c>
      <c r="L6421">
        <v>100</v>
      </c>
      <c r="M6421">
        <v>99.37</v>
      </c>
      <c r="N6421">
        <f>COUNTIF(Cod_Mun_Norte!B:B,DADOS_SNIS_Minas!A6421)</f>
        <v>1</v>
      </c>
    </row>
    <row r="6422" spans="1:14" x14ac:dyDescent="0.2">
      <c r="A6422">
        <v>312235</v>
      </c>
      <c r="B6422" t="s">
        <v>17</v>
      </c>
      <c r="C6422" t="s">
        <v>98</v>
      </c>
      <c r="D6422">
        <v>2008</v>
      </c>
      <c r="E6422" t="s">
        <v>361</v>
      </c>
      <c r="F6422" t="s">
        <v>362</v>
      </c>
      <c r="H6422">
        <v>6108</v>
      </c>
      <c r="I6422">
        <v>5898</v>
      </c>
      <c r="J6422">
        <v>6044</v>
      </c>
      <c r="K6422">
        <v>6044</v>
      </c>
      <c r="L6422">
        <v>100</v>
      </c>
      <c r="M6422">
        <v>98.95</v>
      </c>
      <c r="N6422">
        <f>COUNTIF(Cod_Mun_Norte!B:B,DADOS_SNIS_Minas!A6422)</f>
        <v>1</v>
      </c>
    </row>
    <row r="6423" spans="1:14" x14ac:dyDescent="0.2">
      <c r="A6423">
        <v>312235</v>
      </c>
      <c r="B6423" t="s">
        <v>17</v>
      </c>
      <c r="C6423" t="s">
        <v>98</v>
      </c>
      <c r="D6423">
        <v>2007</v>
      </c>
      <c r="E6423" t="s">
        <v>361</v>
      </c>
      <c r="F6423" t="s">
        <v>362</v>
      </c>
      <c r="H6423">
        <v>5793</v>
      </c>
      <c r="I6423">
        <v>5594</v>
      </c>
      <c r="J6423">
        <v>5882</v>
      </c>
      <c r="K6423">
        <v>5882</v>
      </c>
      <c r="L6423">
        <v>100</v>
      </c>
      <c r="M6423">
        <v>100</v>
      </c>
      <c r="N6423">
        <f>COUNTIF(Cod_Mun_Norte!B:B,DADOS_SNIS_Minas!A6423)</f>
        <v>1</v>
      </c>
    </row>
    <row r="6424" spans="1:14" x14ac:dyDescent="0.2">
      <c r="A6424">
        <v>312235</v>
      </c>
      <c r="B6424" t="s">
        <v>17</v>
      </c>
      <c r="C6424" t="s">
        <v>98</v>
      </c>
      <c r="D6424">
        <v>2006</v>
      </c>
      <c r="E6424" t="s">
        <v>361</v>
      </c>
      <c r="F6424" t="s">
        <v>362</v>
      </c>
      <c r="H6424">
        <v>5375</v>
      </c>
      <c r="I6424">
        <v>5198</v>
      </c>
      <c r="J6424">
        <v>5666</v>
      </c>
      <c r="K6424">
        <v>5666</v>
      </c>
      <c r="L6424">
        <v>100</v>
      </c>
      <c r="M6424">
        <v>100</v>
      </c>
      <c r="N6424">
        <f>COUNTIF(Cod_Mun_Norte!B:B,DADOS_SNIS_Minas!A6424)</f>
        <v>1</v>
      </c>
    </row>
    <row r="6425" spans="1:14" x14ac:dyDescent="0.2">
      <c r="A6425">
        <v>312235</v>
      </c>
      <c r="B6425" t="s">
        <v>17</v>
      </c>
      <c r="C6425" t="s">
        <v>98</v>
      </c>
      <c r="D6425">
        <v>2005</v>
      </c>
      <c r="E6425" t="s">
        <v>361</v>
      </c>
      <c r="F6425" t="s">
        <v>362</v>
      </c>
      <c r="H6425">
        <v>5289</v>
      </c>
      <c r="I6425">
        <v>5114</v>
      </c>
      <c r="J6425">
        <v>5328</v>
      </c>
      <c r="K6425">
        <v>5328</v>
      </c>
      <c r="L6425">
        <v>100</v>
      </c>
      <c r="M6425">
        <v>100</v>
      </c>
      <c r="N6425">
        <f>COUNTIF(Cod_Mun_Norte!B:B,DADOS_SNIS_Minas!A6425)</f>
        <v>1</v>
      </c>
    </row>
    <row r="6426" spans="1:14" x14ac:dyDescent="0.2">
      <c r="A6426">
        <v>312235</v>
      </c>
      <c r="B6426" t="s">
        <v>17</v>
      </c>
      <c r="C6426" t="s">
        <v>98</v>
      </c>
      <c r="D6426">
        <v>2004</v>
      </c>
      <c r="E6426" t="s">
        <v>361</v>
      </c>
      <c r="F6426" t="s">
        <v>362</v>
      </c>
      <c r="H6426">
        <v>5203</v>
      </c>
      <c r="I6426">
        <v>5031</v>
      </c>
      <c r="N6426">
        <f>COUNTIF(Cod_Mun_Norte!B:B,DADOS_SNIS_Minas!A6426)</f>
        <v>1</v>
      </c>
    </row>
    <row r="6427" spans="1:14" x14ac:dyDescent="0.2">
      <c r="A6427">
        <v>312235</v>
      </c>
      <c r="B6427" t="s">
        <v>17</v>
      </c>
      <c r="C6427" t="s">
        <v>98</v>
      </c>
      <c r="D6427">
        <v>2003</v>
      </c>
      <c r="E6427" t="s">
        <v>361</v>
      </c>
      <c r="F6427" t="s">
        <v>362</v>
      </c>
      <c r="H6427">
        <v>5048</v>
      </c>
      <c r="I6427">
        <v>4881</v>
      </c>
      <c r="N6427">
        <f>COUNTIF(Cod_Mun_Norte!B:B,DADOS_SNIS_Minas!A6427)</f>
        <v>1</v>
      </c>
    </row>
    <row r="6428" spans="1:14" x14ac:dyDescent="0.2">
      <c r="A6428">
        <v>312235</v>
      </c>
      <c r="B6428" t="s">
        <v>17</v>
      </c>
      <c r="C6428" t="s">
        <v>98</v>
      </c>
      <c r="D6428">
        <v>2002</v>
      </c>
      <c r="E6428" t="s">
        <v>361</v>
      </c>
      <c r="F6428" t="s">
        <v>362</v>
      </c>
      <c r="H6428">
        <v>4974</v>
      </c>
      <c r="I6428">
        <v>4810</v>
      </c>
      <c r="N6428">
        <f>COUNTIF(Cod_Mun_Norte!B:B,DADOS_SNIS_Minas!A6428)</f>
        <v>1</v>
      </c>
    </row>
    <row r="6429" spans="1:14" x14ac:dyDescent="0.2">
      <c r="A6429">
        <v>312235</v>
      </c>
      <c r="B6429" t="s">
        <v>17</v>
      </c>
      <c r="C6429" t="s">
        <v>98</v>
      </c>
      <c r="D6429">
        <v>2001</v>
      </c>
      <c r="E6429" t="s">
        <v>361</v>
      </c>
      <c r="F6429" t="s">
        <v>362</v>
      </c>
      <c r="H6429">
        <v>4916</v>
      </c>
      <c r="I6429">
        <v>4754</v>
      </c>
      <c r="N6429">
        <f>COUNTIF(Cod_Mun_Norte!B:B,DADOS_SNIS_Minas!A6429)</f>
        <v>1</v>
      </c>
    </row>
    <row r="6430" spans="1:14" x14ac:dyDescent="0.2">
      <c r="A6430">
        <v>312235</v>
      </c>
      <c r="B6430" t="s">
        <v>17</v>
      </c>
      <c r="C6430" t="s">
        <v>98</v>
      </c>
      <c r="D6430">
        <v>2000</v>
      </c>
      <c r="E6430" t="s">
        <v>361</v>
      </c>
      <c r="F6430" t="s">
        <v>362</v>
      </c>
      <c r="H6430">
        <v>4815</v>
      </c>
      <c r="I6430">
        <v>4656</v>
      </c>
      <c r="N6430">
        <f>COUNTIF(Cod_Mun_Norte!B:B,DADOS_SNIS_Minas!A6430)</f>
        <v>1</v>
      </c>
    </row>
    <row r="6431" spans="1:14" x14ac:dyDescent="0.2">
      <c r="A6431">
        <v>312235</v>
      </c>
      <c r="B6431" t="s">
        <v>17</v>
      </c>
      <c r="C6431" t="s">
        <v>98</v>
      </c>
      <c r="D6431">
        <v>1999</v>
      </c>
      <c r="E6431" t="s">
        <v>361</v>
      </c>
      <c r="F6431" t="s">
        <v>362</v>
      </c>
      <c r="H6431">
        <v>4442</v>
      </c>
      <c r="I6431">
        <v>4295</v>
      </c>
      <c r="N6431">
        <f>COUNTIF(Cod_Mun_Norte!B:B,DADOS_SNIS_Minas!A6431)</f>
        <v>1</v>
      </c>
    </row>
    <row r="6432" spans="1:14" x14ac:dyDescent="0.2">
      <c r="A6432">
        <v>312235</v>
      </c>
      <c r="B6432" t="s">
        <v>17</v>
      </c>
      <c r="C6432" t="s">
        <v>98</v>
      </c>
      <c r="D6432">
        <v>1998</v>
      </c>
      <c r="E6432" t="s">
        <v>361</v>
      </c>
      <c r="F6432" t="s">
        <v>362</v>
      </c>
      <c r="H6432">
        <v>4400</v>
      </c>
      <c r="I6432">
        <v>4255</v>
      </c>
      <c r="N6432">
        <f>COUNTIF(Cod_Mun_Norte!B:B,DADOS_SNIS_Minas!A6432)</f>
        <v>1</v>
      </c>
    </row>
    <row r="6433" spans="1:14" x14ac:dyDescent="0.2">
      <c r="A6433">
        <v>312235</v>
      </c>
      <c r="B6433" t="s">
        <v>17</v>
      </c>
      <c r="C6433" t="s">
        <v>98</v>
      </c>
      <c r="D6433">
        <v>1997</v>
      </c>
      <c r="H6433">
        <v>4357</v>
      </c>
      <c r="I6433">
        <v>4213</v>
      </c>
      <c r="N6433">
        <f>COUNTIF(Cod_Mun_Norte!B:B,DADOS_SNIS_Minas!A6433)</f>
        <v>1</v>
      </c>
    </row>
    <row r="6434" spans="1:14" x14ac:dyDescent="0.2">
      <c r="A6434">
        <v>312240</v>
      </c>
      <c r="B6434" t="s">
        <v>1171</v>
      </c>
      <c r="C6434" t="s">
        <v>98</v>
      </c>
      <c r="D6434">
        <v>2020</v>
      </c>
      <c r="E6434" t="s">
        <v>1172</v>
      </c>
      <c r="F6434" t="s">
        <v>357</v>
      </c>
      <c r="G6434" t="s">
        <v>383</v>
      </c>
      <c r="H6434">
        <v>6025</v>
      </c>
      <c r="I6434">
        <v>4871</v>
      </c>
      <c r="J6434">
        <v>4513</v>
      </c>
      <c r="K6434">
        <v>4513</v>
      </c>
      <c r="L6434">
        <v>92.7</v>
      </c>
      <c r="M6434">
        <v>74.900000000000006</v>
      </c>
      <c r="N6434">
        <f>COUNTIF(Cod_Mun_Norte!B:B,DADOS_SNIS_Minas!A6434)</f>
        <v>0</v>
      </c>
    </row>
    <row r="6435" spans="1:14" x14ac:dyDescent="0.2">
      <c r="A6435">
        <v>312240</v>
      </c>
      <c r="B6435" t="s">
        <v>1171</v>
      </c>
      <c r="C6435" t="s">
        <v>98</v>
      </c>
      <c r="D6435">
        <v>2019</v>
      </c>
      <c r="E6435" t="s">
        <v>1172</v>
      </c>
      <c r="F6435" t="s">
        <v>357</v>
      </c>
      <c r="G6435" t="s">
        <v>383</v>
      </c>
      <c r="H6435">
        <v>6011</v>
      </c>
      <c r="I6435">
        <v>4859</v>
      </c>
      <c r="J6435">
        <v>4456</v>
      </c>
      <c r="K6435">
        <v>4456</v>
      </c>
      <c r="L6435">
        <v>91.7</v>
      </c>
      <c r="M6435">
        <v>74.13</v>
      </c>
      <c r="N6435">
        <f>COUNTIF(Cod_Mun_Norte!B:B,DADOS_SNIS_Minas!A6435)</f>
        <v>0</v>
      </c>
    </row>
    <row r="6436" spans="1:14" x14ac:dyDescent="0.2">
      <c r="A6436">
        <v>312240</v>
      </c>
      <c r="B6436" t="s">
        <v>1171</v>
      </c>
      <c r="C6436" t="s">
        <v>98</v>
      </c>
      <c r="D6436">
        <v>2018</v>
      </c>
      <c r="E6436" t="s">
        <v>1173</v>
      </c>
      <c r="F6436" t="s">
        <v>357</v>
      </c>
      <c r="H6436">
        <v>5996</v>
      </c>
      <c r="I6436">
        <v>4847</v>
      </c>
      <c r="J6436">
        <v>4446</v>
      </c>
      <c r="K6436">
        <v>4446</v>
      </c>
      <c r="L6436">
        <v>91.7</v>
      </c>
      <c r="M6436">
        <v>74.150000000000006</v>
      </c>
      <c r="N6436">
        <f>COUNTIF(Cod_Mun_Norte!B:B,DADOS_SNIS_Minas!A6436)</f>
        <v>0</v>
      </c>
    </row>
    <row r="6437" spans="1:14" x14ac:dyDescent="0.2">
      <c r="A6437">
        <v>312240</v>
      </c>
      <c r="B6437" t="s">
        <v>1171</v>
      </c>
      <c r="C6437" t="s">
        <v>98</v>
      </c>
      <c r="D6437">
        <v>2017</v>
      </c>
      <c r="E6437" t="s">
        <v>1173</v>
      </c>
      <c r="F6437" t="s">
        <v>357</v>
      </c>
      <c r="H6437">
        <v>6068</v>
      </c>
      <c r="I6437">
        <v>4906</v>
      </c>
      <c r="J6437">
        <v>4467</v>
      </c>
      <c r="K6437">
        <v>4467</v>
      </c>
      <c r="L6437">
        <v>91.1</v>
      </c>
      <c r="M6437">
        <v>73.62</v>
      </c>
      <c r="N6437">
        <f>COUNTIF(Cod_Mun_Norte!B:B,DADOS_SNIS_Minas!A6437)</f>
        <v>0</v>
      </c>
    </row>
    <row r="6438" spans="1:14" x14ac:dyDescent="0.2">
      <c r="A6438">
        <v>312240</v>
      </c>
      <c r="B6438" t="s">
        <v>1171</v>
      </c>
      <c r="C6438" t="s">
        <v>98</v>
      </c>
      <c r="D6438">
        <v>2016</v>
      </c>
      <c r="E6438" t="s">
        <v>1173</v>
      </c>
      <c r="F6438" t="s">
        <v>359</v>
      </c>
      <c r="H6438">
        <v>6050</v>
      </c>
      <c r="I6438">
        <v>4891</v>
      </c>
      <c r="J6438">
        <v>4464</v>
      </c>
      <c r="K6438">
        <v>4464</v>
      </c>
      <c r="L6438">
        <v>91.3</v>
      </c>
      <c r="M6438">
        <v>73.790000000000006</v>
      </c>
      <c r="N6438">
        <f>COUNTIF(Cod_Mun_Norte!B:B,DADOS_SNIS_Minas!A6438)</f>
        <v>0</v>
      </c>
    </row>
    <row r="6439" spans="1:14" x14ac:dyDescent="0.2">
      <c r="A6439">
        <v>312240</v>
      </c>
      <c r="B6439" t="s">
        <v>1171</v>
      </c>
      <c r="C6439" t="s">
        <v>98</v>
      </c>
      <c r="D6439">
        <v>2015</v>
      </c>
      <c r="E6439" t="s">
        <v>1173</v>
      </c>
      <c r="F6439" t="s">
        <v>359</v>
      </c>
      <c r="H6439">
        <v>6031</v>
      </c>
      <c r="I6439">
        <v>4876</v>
      </c>
      <c r="J6439">
        <v>4459</v>
      </c>
      <c r="K6439">
        <v>4459</v>
      </c>
      <c r="L6439">
        <v>91.5</v>
      </c>
      <c r="M6439">
        <v>73.930000000000007</v>
      </c>
      <c r="N6439">
        <f>COUNTIF(Cod_Mun_Norte!B:B,DADOS_SNIS_Minas!A6439)</f>
        <v>0</v>
      </c>
    </row>
    <row r="6440" spans="1:14" x14ac:dyDescent="0.2">
      <c r="A6440">
        <v>312240</v>
      </c>
      <c r="B6440" t="s">
        <v>1171</v>
      </c>
      <c r="C6440" t="s">
        <v>98</v>
      </c>
      <c r="D6440">
        <v>2014</v>
      </c>
      <c r="E6440" t="s">
        <v>1174</v>
      </c>
      <c r="F6440" t="s">
        <v>360</v>
      </c>
      <c r="H6440">
        <v>6011</v>
      </c>
      <c r="I6440">
        <v>4859</v>
      </c>
      <c r="J6440">
        <v>4859</v>
      </c>
      <c r="K6440">
        <v>4859</v>
      </c>
      <c r="L6440">
        <v>100</v>
      </c>
      <c r="M6440">
        <v>80.84</v>
      </c>
      <c r="N6440">
        <f>COUNTIF(Cod_Mun_Norte!B:B,DADOS_SNIS_Minas!A6440)</f>
        <v>0</v>
      </c>
    </row>
    <row r="6441" spans="1:14" x14ac:dyDescent="0.2">
      <c r="A6441">
        <v>312240</v>
      </c>
      <c r="B6441" t="s">
        <v>1171</v>
      </c>
      <c r="C6441" t="s">
        <v>98</v>
      </c>
      <c r="D6441">
        <v>2013</v>
      </c>
      <c r="E6441" t="s">
        <v>1173</v>
      </c>
      <c r="F6441" t="s">
        <v>359</v>
      </c>
      <c r="H6441">
        <v>5990</v>
      </c>
      <c r="I6441">
        <v>4843</v>
      </c>
      <c r="J6441">
        <v>4843</v>
      </c>
      <c r="K6441">
        <v>4843</v>
      </c>
      <c r="L6441">
        <v>100</v>
      </c>
      <c r="M6441">
        <v>80.849999999999994</v>
      </c>
      <c r="N6441">
        <f>COUNTIF(Cod_Mun_Norte!B:B,DADOS_SNIS_Minas!A6441)</f>
        <v>0</v>
      </c>
    </row>
    <row r="6442" spans="1:14" x14ac:dyDescent="0.2">
      <c r="A6442">
        <v>312240</v>
      </c>
      <c r="B6442" t="s">
        <v>1171</v>
      </c>
      <c r="C6442" t="s">
        <v>98</v>
      </c>
      <c r="D6442">
        <v>2012</v>
      </c>
      <c r="E6442" t="s">
        <v>1173</v>
      </c>
      <c r="F6442" t="s">
        <v>359</v>
      </c>
      <c r="H6442">
        <v>5797</v>
      </c>
      <c r="I6442">
        <v>4686</v>
      </c>
      <c r="J6442">
        <v>4686</v>
      </c>
      <c r="K6442">
        <v>4686</v>
      </c>
      <c r="L6442">
        <v>100</v>
      </c>
      <c r="M6442">
        <v>80.83</v>
      </c>
      <c r="N6442">
        <f>COUNTIF(Cod_Mun_Norte!B:B,DADOS_SNIS_Minas!A6442)</f>
        <v>0</v>
      </c>
    </row>
    <row r="6443" spans="1:14" x14ac:dyDescent="0.2">
      <c r="A6443">
        <v>312240</v>
      </c>
      <c r="B6443" t="s">
        <v>1171</v>
      </c>
      <c r="C6443" t="s">
        <v>98</v>
      </c>
      <c r="D6443">
        <v>2011</v>
      </c>
      <c r="E6443" t="s">
        <v>1173</v>
      </c>
      <c r="F6443" t="s">
        <v>359</v>
      </c>
      <c r="H6443">
        <v>5781</v>
      </c>
      <c r="I6443">
        <v>4674</v>
      </c>
      <c r="J6443">
        <v>4674</v>
      </c>
      <c r="K6443">
        <v>4674</v>
      </c>
      <c r="L6443">
        <v>100</v>
      </c>
      <c r="M6443">
        <v>80.849999999999994</v>
      </c>
      <c r="N6443">
        <f>COUNTIF(Cod_Mun_Norte!B:B,DADOS_SNIS_Minas!A6443)</f>
        <v>0</v>
      </c>
    </row>
    <row r="6444" spans="1:14" x14ac:dyDescent="0.2">
      <c r="A6444">
        <v>312240</v>
      </c>
      <c r="B6444" t="s">
        <v>1171</v>
      </c>
      <c r="C6444" t="s">
        <v>98</v>
      </c>
      <c r="D6444">
        <v>2010</v>
      </c>
      <c r="E6444" t="s">
        <v>1173</v>
      </c>
      <c r="F6444" t="s">
        <v>359</v>
      </c>
      <c r="H6444">
        <v>5763</v>
      </c>
      <c r="I6444">
        <v>4659</v>
      </c>
      <c r="J6444">
        <v>4659</v>
      </c>
      <c r="K6444">
        <v>4659</v>
      </c>
      <c r="L6444">
        <v>100</v>
      </c>
      <c r="M6444">
        <v>80.84</v>
      </c>
      <c r="N6444">
        <f>COUNTIF(Cod_Mun_Norte!B:B,DADOS_SNIS_Minas!A6444)</f>
        <v>0</v>
      </c>
    </row>
    <row r="6445" spans="1:14" x14ac:dyDescent="0.2">
      <c r="A6445">
        <v>312240</v>
      </c>
      <c r="B6445" t="s">
        <v>1171</v>
      </c>
      <c r="C6445" t="s">
        <v>98</v>
      </c>
      <c r="D6445">
        <v>2009</v>
      </c>
      <c r="E6445" t="s">
        <v>1173</v>
      </c>
      <c r="F6445" t="s">
        <v>359</v>
      </c>
      <c r="H6445">
        <v>5828</v>
      </c>
      <c r="I6445">
        <v>4676</v>
      </c>
      <c r="J6445">
        <v>5054</v>
      </c>
      <c r="K6445">
        <v>5054</v>
      </c>
      <c r="L6445">
        <v>100</v>
      </c>
      <c r="M6445">
        <v>86.72</v>
      </c>
      <c r="N6445">
        <f>COUNTIF(Cod_Mun_Norte!B:B,DADOS_SNIS_Minas!A6445)</f>
        <v>0</v>
      </c>
    </row>
    <row r="6446" spans="1:14" x14ac:dyDescent="0.2">
      <c r="A6446">
        <v>312240</v>
      </c>
      <c r="B6446" t="s">
        <v>1171</v>
      </c>
      <c r="C6446" t="s">
        <v>98</v>
      </c>
      <c r="D6446">
        <v>2008</v>
      </c>
      <c r="E6446" t="s">
        <v>361</v>
      </c>
      <c r="F6446" t="s">
        <v>362</v>
      </c>
      <c r="H6446">
        <v>5806</v>
      </c>
      <c r="I6446">
        <v>4658</v>
      </c>
      <c r="J6446">
        <v>5023</v>
      </c>
      <c r="K6446">
        <v>5023</v>
      </c>
      <c r="L6446">
        <v>100</v>
      </c>
      <c r="M6446">
        <v>86.51</v>
      </c>
      <c r="N6446">
        <f>COUNTIF(Cod_Mun_Norte!B:B,DADOS_SNIS_Minas!A6446)</f>
        <v>0</v>
      </c>
    </row>
    <row r="6447" spans="1:14" x14ac:dyDescent="0.2">
      <c r="A6447">
        <v>312240</v>
      </c>
      <c r="B6447" t="s">
        <v>1171</v>
      </c>
      <c r="C6447" t="s">
        <v>98</v>
      </c>
      <c r="D6447">
        <v>2007</v>
      </c>
      <c r="E6447" t="s">
        <v>361</v>
      </c>
      <c r="F6447" t="s">
        <v>362</v>
      </c>
      <c r="H6447">
        <v>5619</v>
      </c>
      <c r="I6447">
        <v>4508</v>
      </c>
      <c r="J6447">
        <v>4939</v>
      </c>
      <c r="K6447">
        <v>4939</v>
      </c>
      <c r="L6447">
        <v>100</v>
      </c>
      <c r="M6447">
        <v>87.9</v>
      </c>
      <c r="N6447">
        <f>COUNTIF(Cod_Mun_Norte!B:B,DADOS_SNIS_Minas!A6447)</f>
        <v>0</v>
      </c>
    </row>
    <row r="6448" spans="1:14" x14ac:dyDescent="0.2">
      <c r="A6448">
        <v>312240</v>
      </c>
      <c r="B6448" t="s">
        <v>1171</v>
      </c>
      <c r="C6448" t="s">
        <v>98</v>
      </c>
      <c r="D6448">
        <v>2006</v>
      </c>
      <c r="E6448" t="s">
        <v>361</v>
      </c>
      <c r="F6448" t="s">
        <v>362</v>
      </c>
      <c r="H6448">
        <v>5999</v>
      </c>
      <c r="I6448">
        <v>4698</v>
      </c>
      <c r="J6448">
        <v>4830</v>
      </c>
      <c r="K6448">
        <v>4830</v>
      </c>
      <c r="L6448">
        <v>100</v>
      </c>
      <c r="M6448">
        <v>80.510000000000005</v>
      </c>
      <c r="N6448">
        <f>COUNTIF(Cod_Mun_Norte!B:B,DADOS_SNIS_Minas!A6448)</f>
        <v>0</v>
      </c>
    </row>
    <row r="6449" spans="1:14" x14ac:dyDescent="0.2">
      <c r="A6449">
        <v>312240</v>
      </c>
      <c r="B6449" t="s">
        <v>1171</v>
      </c>
      <c r="C6449" t="s">
        <v>98</v>
      </c>
      <c r="D6449">
        <v>2005</v>
      </c>
      <c r="E6449" t="s">
        <v>361</v>
      </c>
      <c r="F6449" t="s">
        <v>362</v>
      </c>
      <c r="H6449">
        <v>5929</v>
      </c>
      <c r="I6449">
        <v>4643</v>
      </c>
      <c r="J6449">
        <v>4730</v>
      </c>
      <c r="K6449">
        <v>4730</v>
      </c>
      <c r="L6449">
        <v>100</v>
      </c>
      <c r="M6449">
        <v>79.78</v>
      </c>
      <c r="N6449">
        <f>COUNTIF(Cod_Mun_Norte!B:B,DADOS_SNIS_Minas!A6449)</f>
        <v>0</v>
      </c>
    </row>
    <row r="6450" spans="1:14" x14ac:dyDescent="0.2">
      <c r="A6450">
        <v>312240</v>
      </c>
      <c r="B6450" t="s">
        <v>1171</v>
      </c>
      <c r="C6450" t="s">
        <v>98</v>
      </c>
      <c r="D6450">
        <v>2004</v>
      </c>
      <c r="E6450" t="s">
        <v>361</v>
      </c>
      <c r="F6450" t="s">
        <v>362</v>
      </c>
      <c r="H6450">
        <v>5858</v>
      </c>
      <c r="I6450">
        <v>4588</v>
      </c>
      <c r="J6450">
        <v>4692</v>
      </c>
      <c r="K6450">
        <v>4692</v>
      </c>
      <c r="L6450">
        <v>100</v>
      </c>
      <c r="M6450">
        <v>80.099999999999994</v>
      </c>
      <c r="N6450">
        <f>COUNTIF(Cod_Mun_Norte!B:B,DADOS_SNIS_Minas!A6450)</f>
        <v>0</v>
      </c>
    </row>
    <row r="6451" spans="1:14" x14ac:dyDescent="0.2">
      <c r="A6451">
        <v>312240</v>
      </c>
      <c r="B6451" t="s">
        <v>1171</v>
      </c>
      <c r="C6451" t="s">
        <v>98</v>
      </c>
      <c r="D6451">
        <v>2003</v>
      </c>
      <c r="E6451" t="s">
        <v>361</v>
      </c>
      <c r="F6451" t="s">
        <v>362</v>
      </c>
      <c r="H6451">
        <v>5731</v>
      </c>
      <c r="I6451">
        <v>4488</v>
      </c>
      <c r="N6451">
        <f>COUNTIF(Cod_Mun_Norte!B:B,DADOS_SNIS_Minas!A6451)</f>
        <v>0</v>
      </c>
    </row>
    <row r="6452" spans="1:14" x14ac:dyDescent="0.2">
      <c r="A6452">
        <v>312240</v>
      </c>
      <c r="B6452" t="s">
        <v>1171</v>
      </c>
      <c r="C6452" t="s">
        <v>98</v>
      </c>
      <c r="D6452">
        <v>2002</v>
      </c>
      <c r="E6452" t="s">
        <v>361</v>
      </c>
      <c r="F6452" t="s">
        <v>362</v>
      </c>
      <c r="H6452">
        <v>5670</v>
      </c>
      <c r="I6452">
        <v>4441</v>
      </c>
      <c r="N6452">
        <f>COUNTIF(Cod_Mun_Norte!B:B,DADOS_SNIS_Minas!A6452)</f>
        <v>0</v>
      </c>
    </row>
    <row r="6453" spans="1:14" x14ac:dyDescent="0.2">
      <c r="A6453">
        <v>312240</v>
      </c>
      <c r="B6453" t="s">
        <v>1171</v>
      </c>
      <c r="C6453" t="s">
        <v>98</v>
      </c>
      <c r="D6453">
        <v>2001</v>
      </c>
      <c r="E6453" t="s">
        <v>361</v>
      </c>
      <c r="F6453" t="s">
        <v>362</v>
      </c>
      <c r="H6453">
        <v>5616</v>
      </c>
      <c r="I6453">
        <v>4398</v>
      </c>
      <c r="N6453">
        <f>COUNTIF(Cod_Mun_Norte!B:B,DADOS_SNIS_Minas!A6453)</f>
        <v>0</v>
      </c>
    </row>
    <row r="6454" spans="1:14" x14ac:dyDescent="0.2">
      <c r="A6454">
        <v>312240</v>
      </c>
      <c r="B6454" t="s">
        <v>1171</v>
      </c>
      <c r="C6454" t="s">
        <v>98</v>
      </c>
      <c r="D6454">
        <v>2000</v>
      </c>
      <c r="E6454" t="s">
        <v>361</v>
      </c>
      <c r="F6454" t="s">
        <v>362</v>
      </c>
      <c r="H6454">
        <v>5539</v>
      </c>
      <c r="I6454">
        <v>4338</v>
      </c>
      <c r="N6454">
        <f>COUNTIF(Cod_Mun_Norte!B:B,DADOS_SNIS_Minas!A6454)</f>
        <v>0</v>
      </c>
    </row>
    <row r="6455" spans="1:14" x14ac:dyDescent="0.2">
      <c r="A6455">
        <v>312240</v>
      </c>
      <c r="B6455" t="s">
        <v>1171</v>
      </c>
      <c r="C6455" t="s">
        <v>98</v>
      </c>
      <c r="D6455">
        <v>1999</v>
      </c>
      <c r="E6455" t="s">
        <v>361</v>
      </c>
      <c r="F6455" t="s">
        <v>362</v>
      </c>
      <c r="H6455">
        <v>5393</v>
      </c>
      <c r="I6455">
        <v>4178</v>
      </c>
      <c r="N6455">
        <f>COUNTIF(Cod_Mun_Norte!B:B,DADOS_SNIS_Minas!A6455)</f>
        <v>0</v>
      </c>
    </row>
    <row r="6456" spans="1:14" x14ac:dyDescent="0.2">
      <c r="A6456">
        <v>312240</v>
      </c>
      <c r="B6456" t="s">
        <v>1171</v>
      </c>
      <c r="C6456" t="s">
        <v>98</v>
      </c>
      <c r="D6456">
        <v>1998</v>
      </c>
      <c r="E6456" t="s">
        <v>361</v>
      </c>
      <c r="F6456" t="s">
        <v>362</v>
      </c>
      <c r="H6456">
        <v>5347</v>
      </c>
      <c r="I6456">
        <v>4143</v>
      </c>
      <c r="N6456">
        <f>COUNTIF(Cod_Mun_Norte!B:B,DADOS_SNIS_Minas!A6456)</f>
        <v>0</v>
      </c>
    </row>
    <row r="6457" spans="1:14" x14ac:dyDescent="0.2">
      <c r="A6457">
        <v>312240</v>
      </c>
      <c r="B6457" t="s">
        <v>1171</v>
      </c>
      <c r="C6457" t="s">
        <v>98</v>
      </c>
      <c r="D6457">
        <v>1997</v>
      </c>
      <c r="H6457">
        <v>5302</v>
      </c>
      <c r="I6457">
        <v>4108</v>
      </c>
      <c r="N6457">
        <f>COUNTIF(Cod_Mun_Norte!B:B,DADOS_SNIS_Minas!A6457)</f>
        <v>0</v>
      </c>
    </row>
    <row r="6458" spans="1:14" x14ac:dyDescent="0.2">
      <c r="A6458">
        <v>312240</v>
      </c>
      <c r="B6458" t="s">
        <v>1171</v>
      </c>
      <c r="C6458" t="s">
        <v>98</v>
      </c>
      <c r="D6458">
        <v>1996</v>
      </c>
      <c r="H6458">
        <v>5248</v>
      </c>
      <c r="I6458">
        <v>4066</v>
      </c>
      <c r="N6458">
        <f>COUNTIF(Cod_Mun_Norte!B:B,DADOS_SNIS_Minas!A6458)</f>
        <v>0</v>
      </c>
    </row>
    <row r="6459" spans="1:14" x14ac:dyDescent="0.2">
      <c r="A6459">
        <v>312240</v>
      </c>
      <c r="B6459" t="s">
        <v>1171</v>
      </c>
      <c r="C6459" t="s">
        <v>98</v>
      </c>
      <c r="D6459">
        <v>1995</v>
      </c>
      <c r="H6459">
        <v>5258</v>
      </c>
      <c r="I6459">
        <v>4074</v>
      </c>
      <c r="N6459">
        <f>COUNTIF(Cod_Mun_Norte!B:B,DADOS_SNIS_Minas!A6459)</f>
        <v>0</v>
      </c>
    </row>
    <row r="6460" spans="1:14" x14ac:dyDescent="0.2">
      <c r="A6460">
        <v>312245</v>
      </c>
      <c r="B6460" t="s">
        <v>1175</v>
      </c>
      <c r="C6460" t="s">
        <v>98</v>
      </c>
      <c r="D6460">
        <v>2020</v>
      </c>
      <c r="E6460" t="s">
        <v>1176</v>
      </c>
      <c r="F6460" t="s">
        <v>367</v>
      </c>
      <c r="G6460" t="s">
        <v>368</v>
      </c>
      <c r="H6460">
        <v>11211</v>
      </c>
      <c r="I6460">
        <v>7999</v>
      </c>
      <c r="J6460">
        <v>7525</v>
      </c>
      <c r="K6460">
        <v>7525</v>
      </c>
      <c r="L6460">
        <v>94.1</v>
      </c>
      <c r="M6460">
        <v>67.12</v>
      </c>
      <c r="N6460">
        <f>COUNTIF(Cod_Mun_Norte!B:B,DADOS_SNIS_Minas!A6460)</f>
        <v>0</v>
      </c>
    </row>
    <row r="6461" spans="1:14" x14ac:dyDescent="0.2">
      <c r="A6461">
        <v>312245</v>
      </c>
      <c r="B6461" t="s">
        <v>1175</v>
      </c>
      <c r="C6461" t="s">
        <v>98</v>
      </c>
      <c r="D6461">
        <v>2019</v>
      </c>
      <c r="E6461" t="s">
        <v>1176</v>
      </c>
      <c r="F6461" t="s">
        <v>367</v>
      </c>
      <c r="G6461" t="s">
        <v>368</v>
      </c>
      <c r="H6461">
        <v>11019</v>
      </c>
      <c r="I6461">
        <v>7862</v>
      </c>
      <c r="J6461">
        <v>7483</v>
      </c>
      <c r="K6461">
        <v>7483</v>
      </c>
      <c r="L6461">
        <v>95.2</v>
      </c>
      <c r="M6461">
        <v>67.91</v>
      </c>
      <c r="N6461">
        <f>COUNTIF(Cod_Mun_Norte!B:B,DADOS_SNIS_Minas!A6461)</f>
        <v>0</v>
      </c>
    </row>
    <row r="6462" spans="1:14" x14ac:dyDescent="0.2">
      <c r="A6462">
        <v>312245</v>
      </c>
      <c r="B6462" t="s">
        <v>1175</v>
      </c>
      <c r="C6462" t="s">
        <v>98</v>
      </c>
      <c r="D6462">
        <v>2018</v>
      </c>
      <c r="E6462" t="s">
        <v>1176</v>
      </c>
      <c r="F6462" t="s">
        <v>367</v>
      </c>
      <c r="H6462">
        <v>10820</v>
      </c>
      <c r="I6462">
        <v>7720</v>
      </c>
      <c r="J6462">
        <v>7415</v>
      </c>
      <c r="K6462">
        <v>7415</v>
      </c>
      <c r="L6462">
        <v>96.1</v>
      </c>
      <c r="M6462">
        <v>68.53</v>
      </c>
      <c r="N6462">
        <f>COUNTIF(Cod_Mun_Norte!B:B,DADOS_SNIS_Minas!A6462)</f>
        <v>0</v>
      </c>
    </row>
    <row r="6463" spans="1:14" x14ac:dyDescent="0.2">
      <c r="A6463">
        <v>312245</v>
      </c>
      <c r="B6463" t="s">
        <v>1175</v>
      </c>
      <c r="C6463" t="s">
        <v>98</v>
      </c>
      <c r="D6463">
        <v>2017</v>
      </c>
      <c r="E6463" t="s">
        <v>1176</v>
      </c>
      <c r="F6463" t="s">
        <v>367</v>
      </c>
      <c r="H6463">
        <v>10547</v>
      </c>
      <c r="I6463">
        <v>7525</v>
      </c>
      <c r="J6463">
        <v>7433</v>
      </c>
      <c r="K6463">
        <v>7433</v>
      </c>
      <c r="L6463">
        <v>98.8</v>
      </c>
      <c r="M6463">
        <v>70.48</v>
      </c>
      <c r="N6463">
        <f>COUNTIF(Cod_Mun_Norte!B:B,DADOS_SNIS_Minas!A6463)</f>
        <v>0</v>
      </c>
    </row>
    <row r="6464" spans="1:14" x14ac:dyDescent="0.2">
      <c r="A6464">
        <v>312245</v>
      </c>
      <c r="B6464" t="s">
        <v>1175</v>
      </c>
      <c r="C6464" t="s">
        <v>98</v>
      </c>
      <c r="D6464">
        <v>2016</v>
      </c>
      <c r="E6464" t="s">
        <v>1177</v>
      </c>
      <c r="F6464" t="s">
        <v>367</v>
      </c>
      <c r="H6464">
        <v>10382</v>
      </c>
      <c r="I6464">
        <v>7408</v>
      </c>
      <c r="J6464">
        <v>7408</v>
      </c>
      <c r="K6464">
        <v>7408</v>
      </c>
      <c r="L6464">
        <v>100</v>
      </c>
      <c r="M6464">
        <v>71.349999999999994</v>
      </c>
      <c r="N6464">
        <f>COUNTIF(Cod_Mun_Norte!B:B,DADOS_SNIS_Minas!A6464)</f>
        <v>0</v>
      </c>
    </row>
    <row r="6465" spans="1:14" x14ac:dyDescent="0.2">
      <c r="A6465">
        <v>312245</v>
      </c>
      <c r="B6465" t="s">
        <v>1175</v>
      </c>
      <c r="C6465" t="s">
        <v>98</v>
      </c>
      <c r="D6465">
        <v>2015</v>
      </c>
      <c r="E6465" t="s">
        <v>1178</v>
      </c>
      <c r="F6465" t="s">
        <v>367</v>
      </c>
      <c r="H6465">
        <v>10209</v>
      </c>
      <c r="I6465">
        <v>7284</v>
      </c>
      <c r="J6465">
        <v>7284</v>
      </c>
      <c r="K6465">
        <v>7284</v>
      </c>
      <c r="L6465">
        <v>100</v>
      </c>
      <c r="M6465">
        <v>71.349999999999994</v>
      </c>
      <c r="N6465">
        <f>COUNTIF(Cod_Mun_Norte!B:B,DADOS_SNIS_Minas!A6465)</f>
        <v>0</v>
      </c>
    </row>
    <row r="6466" spans="1:14" x14ac:dyDescent="0.2">
      <c r="A6466">
        <v>312245</v>
      </c>
      <c r="B6466" t="s">
        <v>1175</v>
      </c>
      <c r="C6466" t="s">
        <v>98</v>
      </c>
      <c r="D6466">
        <v>2014</v>
      </c>
      <c r="E6466" t="s">
        <v>1178</v>
      </c>
      <c r="F6466" t="s">
        <v>367</v>
      </c>
      <c r="H6466">
        <v>10027</v>
      </c>
      <c r="I6466">
        <v>7154</v>
      </c>
      <c r="J6466">
        <v>7154</v>
      </c>
      <c r="K6466">
        <v>7154</v>
      </c>
      <c r="L6466">
        <v>100</v>
      </c>
      <c r="M6466">
        <v>71.349999999999994</v>
      </c>
      <c r="N6466">
        <f>COUNTIF(Cod_Mun_Norte!B:B,DADOS_SNIS_Minas!A6466)</f>
        <v>0</v>
      </c>
    </row>
    <row r="6467" spans="1:14" x14ac:dyDescent="0.2">
      <c r="A6467">
        <v>312245</v>
      </c>
      <c r="B6467" t="s">
        <v>1175</v>
      </c>
      <c r="C6467" t="s">
        <v>98</v>
      </c>
      <c r="D6467">
        <v>2013</v>
      </c>
      <c r="E6467" t="s">
        <v>1177</v>
      </c>
      <c r="F6467" t="s">
        <v>367</v>
      </c>
      <c r="H6467">
        <v>9838</v>
      </c>
      <c r="I6467">
        <v>7019</v>
      </c>
      <c r="J6467">
        <v>7019</v>
      </c>
      <c r="K6467">
        <v>7019</v>
      </c>
      <c r="L6467">
        <v>100</v>
      </c>
      <c r="M6467">
        <v>71.349999999999994</v>
      </c>
      <c r="N6467">
        <f>COUNTIF(Cod_Mun_Norte!B:B,DADOS_SNIS_Minas!A6467)</f>
        <v>0</v>
      </c>
    </row>
    <row r="6468" spans="1:14" x14ac:dyDescent="0.2">
      <c r="A6468">
        <v>312245</v>
      </c>
      <c r="B6468" t="s">
        <v>1175</v>
      </c>
      <c r="C6468" t="s">
        <v>98</v>
      </c>
      <c r="D6468">
        <v>2012</v>
      </c>
      <c r="E6468" t="s">
        <v>361</v>
      </c>
      <c r="F6468" t="s">
        <v>99</v>
      </c>
      <c r="H6468">
        <v>9351</v>
      </c>
      <c r="I6468">
        <v>6672</v>
      </c>
      <c r="J6468">
        <v>6672</v>
      </c>
      <c r="K6468">
        <v>6672</v>
      </c>
      <c r="L6468">
        <v>100</v>
      </c>
      <c r="M6468">
        <v>71.349999999999994</v>
      </c>
      <c r="N6468">
        <f>COUNTIF(Cod_Mun_Norte!B:B,DADOS_SNIS_Minas!A6468)</f>
        <v>0</v>
      </c>
    </row>
    <row r="6469" spans="1:14" x14ac:dyDescent="0.2">
      <c r="A6469">
        <v>312245</v>
      </c>
      <c r="B6469" t="s">
        <v>1175</v>
      </c>
      <c r="C6469" t="s">
        <v>98</v>
      </c>
      <c r="D6469">
        <v>2011</v>
      </c>
      <c r="E6469" t="s">
        <v>1178</v>
      </c>
      <c r="F6469" t="s">
        <v>367</v>
      </c>
      <c r="H6469">
        <v>9166</v>
      </c>
      <c r="I6469">
        <v>6540</v>
      </c>
      <c r="J6469">
        <v>6540</v>
      </c>
      <c r="K6469">
        <v>6540</v>
      </c>
      <c r="L6469">
        <v>100</v>
      </c>
      <c r="M6469">
        <v>71.349999999999994</v>
      </c>
      <c r="N6469">
        <f>COUNTIF(Cod_Mun_Norte!B:B,DADOS_SNIS_Minas!A6469)</f>
        <v>0</v>
      </c>
    </row>
    <row r="6470" spans="1:14" x14ac:dyDescent="0.2">
      <c r="A6470">
        <v>312245</v>
      </c>
      <c r="B6470" t="s">
        <v>1175</v>
      </c>
      <c r="C6470" t="s">
        <v>98</v>
      </c>
      <c r="D6470">
        <v>2010</v>
      </c>
      <c r="E6470" t="s">
        <v>361</v>
      </c>
      <c r="F6470" t="s">
        <v>99</v>
      </c>
      <c r="H6470">
        <v>8974</v>
      </c>
      <c r="I6470">
        <v>6403</v>
      </c>
      <c r="J6470">
        <v>6403</v>
      </c>
      <c r="K6470">
        <v>6403</v>
      </c>
      <c r="L6470">
        <v>100</v>
      </c>
      <c r="M6470">
        <v>71.349999999999994</v>
      </c>
      <c r="N6470">
        <f>COUNTIF(Cod_Mun_Norte!B:B,DADOS_SNIS_Minas!A6470)</f>
        <v>0</v>
      </c>
    </row>
    <row r="6471" spans="1:14" x14ac:dyDescent="0.2">
      <c r="A6471">
        <v>312245</v>
      </c>
      <c r="B6471" t="s">
        <v>1175</v>
      </c>
      <c r="C6471" t="s">
        <v>98</v>
      </c>
      <c r="D6471">
        <v>2009</v>
      </c>
      <c r="E6471" t="s">
        <v>361</v>
      </c>
      <c r="F6471" t="s">
        <v>99</v>
      </c>
      <c r="H6471">
        <v>8463</v>
      </c>
      <c r="I6471">
        <v>6478</v>
      </c>
      <c r="J6471">
        <v>6766</v>
      </c>
      <c r="K6471">
        <v>6766</v>
      </c>
      <c r="L6471">
        <v>100</v>
      </c>
      <c r="M6471">
        <v>79.95</v>
      </c>
      <c r="N6471">
        <f>COUNTIF(Cod_Mun_Norte!B:B,DADOS_SNIS_Minas!A6471)</f>
        <v>0</v>
      </c>
    </row>
    <row r="6472" spans="1:14" x14ac:dyDescent="0.2">
      <c r="A6472">
        <v>312245</v>
      </c>
      <c r="B6472" t="s">
        <v>1175</v>
      </c>
      <c r="C6472" t="s">
        <v>98</v>
      </c>
      <c r="D6472">
        <v>2008</v>
      </c>
      <c r="E6472" t="s">
        <v>361</v>
      </c>
      <c r="F6472" t="s">
        <v>99</v>
      </c>
      <c r="H6472">
        <v>8285</v>
      </c>
      <c r="I6472">
        <v>6341</v>
      </c>
      <c r="J6472">
        <v>6570</v>
      </c>
      <c r="K6472">
        <v>6570</v>
      </c>
      <c r="L6472">
        <v>100</v>
      </c>
      <c r="M6472">
        <v>79.3</v>
      </c>
      <c r="N6472">
        <f>COUNTIF(Cod_Mun_Norte!B:B,DADOS_SNIS_Minas!A6472)</f>
        <v>0</v>
      </c>
    </row>
    <row r="6473" spans="1:14" x14ac:dyDescent="0.2">
      <c r="A6473">
        <v>312245</v>
      </c>
      <c r="B6473" t="s">
        <v>1175</v>
      </c>
      <c r="C6473" t="s">
        <v>98</v>
      </c>
      <c r="D6473">
        <v>2007</v>
      </c>
      <c r="E6473" t="s">
        <v>361</v>
      </c>
      <c r="F6473" t="s">
        <v>362</v>
      </c>
      <c r="H6473">
        <v>7852</v>
      </c>
      <c r="I6473">
        <v>6010</v>
      </c>
      <c r="J6473">
        <v>6309</v>
      </c>
      <c r="K6473">
        <v>6309</v>
      </c>
      <c r="L6473">
        <v>100</v>
      </c>
      <c r="M6473">
        <v>80.349999999999994</v>
      </c>
      <c r="N6473">
        <f>COUNTIF(Cod_Mun_Norte!B:B,DADOS_SNIS_Minas!A6473)</f>
        <v>0</v>
      </c>
    </row>
    <row r="6474" spans="1:14" x14ac:dyDescent="0.2">
      <c r="A6474">
        <v>312245</v>
      </c>
      <c r="B6474" t="s">
        <v>1175</v>
      </c>
      <c r="C6474" t="s">
        <v>98</v>
      </c>
      <c r="D6474">
        <v>2006</v>
      </c>
      <c r="E6474" t="s">
        <v>361</v>
      </c>
      <c r="F6474" t="s">
        <v>362</v>
      </c>
      <c r="H6474">
        <v>6932</v>
      </c>
      <c r="I6474">
        <v>5246</v>
      </c>
      <c r="J6474">
        <v>5931</v>
      </c>
      <c r="K6474">
        <v>5931</v>
      </c>
      <c r="L6474">
        <v>100</v>
      </c>
      <c r="M6474">
        <v>85.56</v>
      </c>
      <c r="N6474">
        <f>COUNTIF(Cod_Mun_Norte!B:B,DADOS_SNIS_Minas!A6474)</f>
        <v>0</v>
      </c>
    </row>
    <row r="6475" spans="1:14" x14ac:dyDescent="0.2">
      <c r="A6475">
        <v>312245</v>
      </c>
      <c r="B6475" t="s">
        <v>1175</v>
      </c>
      <c r="C6475" t="s">
        <v>98</v>
      </c>
      <c r="D6475">
        <v>2005</v>
      </c>
      <c r="E6475" t="s">
        <v>361</v>
      </c>
      <c r="F6475" t="s">
        <v>362</v>
      </c>
      <c r="H6475">
        <v>6863</v>
      </c>
      <c r="I6475">
        <v>5194</v>
      </c>
      <c r="J6475">
        <v>5827</v>
      </c>
      <c r="K6475">
        <v>5827</v>
      </c>
      <c r="L6475">
        <v>100</v>
      </c>
      <c r="M6475">
        <v>84.9</v>
      </c>
      <c r="N6475">
        <f>COUNTIF(Cod_Mun_Norte!B:B,DADOS_SNIS_Minas!A6475)</f>
        <v>0</v>
      </c>
    </row>
    <row r="6476" spans="1:14" x14ac:dyDescent="0.2">
      <c r="A6476">
        <v>312245</v>
      </c>
      <c r="B6476" t="s">
        <v>1175</v>
      </c>
      <c r="C6476" t="s">
        <v>98</v>
      </c>
      <c r="D6476">
        <v>2004</v>
      </c>
      <c r="E6476" t="s">
        <v>361</v>
      </c>
      <c r="F6476" t="s">
        <v>362</v>
      </c>
      <c r="H6476">
        <v>6793</v>
      </c>
      <c r="I6476">
        <v>5141</v>
      </c>
      <c r="N6476">
        <f>COUNTIF(Cod_Mun_Norte!B:B,DADOS_SNIS_Minas!A6476)</f>
        <v>0</v>
      </c>
    </row>
    <row r="6477" spans="1:14" x14ac:dyDescent="0.2">
      <c r="A6477">
        <v>312245</v>
      </c>
      <c r="B6477" t="s">
        <v>1175</v>
      </c>
      <c r="C6477" t="s">
        <v>98</v>
      </c>
      <c r="D6477">
        <v>2003</v>
      </c>
      <c r="E6477" t="s">
        <v>361</v>
      </c>
      <c r="F6477" t="s">
        <v>362</v>
      </c>
      <c r="H6477">
        <v>6668</v>
      </c>
      <c r="I6477">
        <v>5046</v>
      </c>
      <c r="N6477">
        <f>COUNTIF(Cod_Mun_Norte!B:B,DADOS_SNIS_Minas!A6477)</f>
        <v>0</v>
      </c>
    </row>
    <row r="6478" spans="1:14" x14ac:dyDescent="0.2">
      <c r="A6478">
        <v>312245</v>
      </c>
      <c r="B6478" t="s">
        <v>1175</v>
      </c>
      <c r="C6478" t="s">
        <v>98</v>
      </c>
      <c r="D6478">
        <v>2002</v>
      </c>
      <c r="E6478" t="s">
        <v>361</v>
      </c>
      <c r="F6478" t="s">
        <v>362</v>
      </c>
      <c r="H6478">
        <v>6609</v>
      </c>
      <c r="I6478">
        <v>5002</v>
      </c>
      <c r="N6478">
        <f>COUNTIF(Cod_Mun_Norte!B:B,DADOS_SNIS_Minas!A6478)</f>
        <v>0</v>
      </c>
    </row>
    <row r="6479" spans="1:14" x14ac:dyDescent="0.2">
      <c r="A6479">
        <v>312245</v>
      </c>
      <c r="B6479" t="s">
        <v>1175</v>
      </c>
      <c r="C6479" t="s">
        <v>98</v>
      </c>
      <c r="D6479">
        <v>2001</v>
      </c>
      <c r="E6479" t="s">
        <v>361</v>
      </c>
      <c r="F6479" t="s">
        <v>362</v>
      </c>
      <c r="H6479">
        <v>6502</v>
      </c>
      <c r="I6479">
        <v>4921</v>
      </c>
      <c r="N6479">
        <f>COUNTIF(Cod_Mun_Norte!B:B,DADOS_SNIS_Minas!A6479)</f>
        <v>0</v>
      </c>
    </row>
    <row r="6480" spans="1:14" x14ac:dyDescent="0.2">
      <c r="A6480">
        <v>312245</v>
      </c>
      <c r="B6480" t="s">
        <v>1175</v>
      </c>
      <c r="C6480" t="s">
        <v>98</v>
      </c>
      <c r="D6480">
        <v>2000</v>
      </c>
      <c r="E6480" t="s">
        <v>361</v>
      </c>
      <c r="F6480" t="s">
        <v>362</v>
      </c>
      <c r="H6480">
        <v>6480</v>
      </c>
      <c r="I6480">
        <v>4904</v>
      </c>
      <c r="N6480">
        <f>COUNTIF(Cod_Mun_Norte!B:B,DADOS_SNIS_Minas!A6480)</f>
        <v>0</v>
      </c>
    </row>
    <row r="6481" spans="1:14" x14ac:dyDescent="0.2">
      <c r="A6481">
        <v>312245</v>
      </c>
      <c r="B6481" t="s">
        <v>1175</v>
      </c>
      <c r="C6481" t="s">
        <v>98</v>
      </c>
      <c r="D6481">
        <v>1999</v>
      </c>
      <c r="E6481" t="s">
        <v>361</v>
      </c>
      <c r="F6481" t="s">
        <v>362</v>
      </c>
      <c r="H6481">
        <v>5914</v>
      </c>
      <c r="I6481">
        <v>4161</v>
      </c>
      <c r="N6481">
        <f>COUNTIF(Cod_Mun_Norte!B:B,DADOS_SNIS_Minas!A6481)</f>
        <v>0</v>
      </c>
    </row>
    <row r="6482" spans="1:14" x14ac:dyDescent="0.2">
      <c r="A6482">
        <v>312245</v>
      </c>
      <c r="B6482" t="s">
        <v>1175</v>
      </c>
      <c r="C6482" t="s">
        <v>98</v>
      </c>
      <c r="D6482">
        <v>1998</v>
      </c>
      <c r="E6482" t="s">
        <v>361</v>
      </c>
      <c r="F6482" t="s">
        <v>362</v>
      </c>
      <c r="H6482">
        <v>5902</v>
      </c>
      <c r="I6482">
        <v>4153</v>
      </c>
      <c r="N6482">
        <f>COUNTIF(Cod_Mun_Norte!B:B,DADOS_SNIS_Minas!A6482)</f>
        <v>0</v>
      </c>
    </row>
    <row r="6483" spans="1:14" x14ac:dyDescent="0.2">
      <c r="A6483">
        <v>312245</v>
      </c>
      <c r="B6483" t="s">
        <v>1175</v>
      </c>
      <c r="C6483" t="s">
        <v>98</v>
      </c>
      <c r="D6483">
        <v>1997</v>
      </c>
      <c r="H6483">
        <v>5891</v>
      </c>
      <c r="I6483">
        <v>4145</v>
      </c>
      <c r="N6483">
        <f>COUNTIF(Cod_Mun_Norte!B:B,DADOS_SNIS_Minas!A6483)</f>
        <v>0</v>
      </c>
    </row>
    <row r="6484" spans="1:14" x14ac:dyDescent="0.2">
      <c r="A6484">
        <v>312245</v>
      </c>
      <c r="B6484" t="s">
        <v>1175</v>
      </c>
      <c r="C6484" t="s">
        <v>98</v>
      </c>
      <c r="D6484">
        <v>1996</v>
      </c>
      <c r="H6484">
        <v>5877</v>
      </c>
      <c r="I6484">
        <v>4135</v>
      </c>
      <c r="N6484">
        <f>COUNTIF(Cod_Mun_Norte!B:B,DADOS_SNIS_Minas!A6484)</f>
        <v>0</v>
      </c>
    </row>
    <row r="6485" spans="1:14" x14ac:dyDescent="0.2">
      <c r="A6485">
        <v>312245</v>
      </c>
      <c r="B6485" t="s">
        <v>1175</v>
      </c>
      <c r="C6485" t="s">
        <v>98</v>
      </c>
      <c r="D6485">
        <v>1995</v>
      </c>
      <c r="H6485">
        <v>6080</v>
      </c>
      <c r="I6485">
        <v>4278</v>
      </c>
      <c r="N6485">
        <f>COUNTIF(Cod_Mun_Norte!B:B,DADOS_SNIS_Minas!A6485)</f>
        <v>0</v>
      </c>
    </row>
    <row r="6486" spans="1:14" x14ac:dyDescent="0.2">
      <c r="A6486">
        <v>312247</v>
      </c>
      <c r="B6486" t="s">
        <v>169</v>
      </c>
      <c r="C6486" t="s">
        <v>98</v>
      </c>
      <c r="D6486">
        <v>2020</v>
      </c>
      <c r="E6486" t="s">
        <v>1179</v>
      </c>
      <c r="F6486" t="s">
        <v>367</v>
      </c>
      <c r="G6486" t="s">
        <v>378</v>
      </c>
      <c r="H6486">
        <v>3655</v>
      </c>
      <c r="I6486">
        <v>1966</v>
      </c>
      <c r="J6486">
        <v>3655</v>
      </c>
      <c r="K6486">
        <v>1966</v>
      </c>
      <c r="L6486">
        <v>100</v>
      </c>
      <c r="M6486">
        <v>100</v>
      </c>
      <c r="N6486">
        <f>COUNTIF(Cod_Mun_Norte!B:B,DADOS_SNIS_Minas!A6486)</f>
        <v>0</v>
      </c>
    </row>
    <row r="6487" spans="1:14" x14ac:dyDescent="0.2">
      <c r="A6487">
        <v>312247</v>
      </c>
      <c r="B6487" t="s">
        <v>169</v>
      </c>
      <c r="C6487" t="s">
        <v>98</v>
      </c>
      <c r="D6487">
        <v>2019</v>
      </c>
      <c r="H6487">
        <v>3677</v>
      </c>
      <c r="I6487">
        <v>1978</v>
      </c>
      <c r="N6487">
        <f>COUNTIF(Cod_Mun_Norte!B:B,DADOS_SNIS_Minas!A6487)</f>
        <v>0</v>
      </c>
    </row>
    <row r="6488" spans="1:14" x14ac:dyDescent="0.2">
      <c r="A6488">
        <v>312247</v>
      </c>
      <c r="B6488" t="s">
        <v>169</v>
      </c>
      <c r="C6488" t="s">
        <v>98</v>
      </c>
      <c r="D6488">
        <v>2018</v>
      </c>
      <c r="E6488" t="s">
        <v>1180</v>
      </c>
      <c r="F6488" t="s">
        <v>374</v>
      </c>
      <c r="H6488">
        <v>3699</v>
      </c>
      <c r="I6488">
        <v>1990</v>
      </c>
      <c r="N6488">
        <f>COUNTIF(Cod_Mun_Norte!B:B,DADOS_SNIS_Minas!A6488)</f>
        <v>0</v>
      </c>
    </row>
    <row r="6489" spans="1:14" x14ac:dyDescent="0.2">
      <c r="A6489">
        <v>312247</v>
      </c>
      <c r="B6489" t="s">
        <v>169</v>
      </c>
      <c r="C6489" t="s">
        <v>98</v>
      </c>
      <c r="D6489">
        <v>2017</v>
      </c>
      <c r="H6489">
        <v>3818</v>
      </c>
      <c r="I6489">
        <v>2054</v>
      </c>
      <c r="N6489">
        <f>COUNTIF(Cod_Mun_Norte!B:B,DADOS_SNIS_Minas!A6489)</f>
        <v>0</v>
      </c>
    </row>
    <row r="6490" spans="1:14" x14ac:dyDescent="0.2">
      <c r="A6490">
        <v>312247</v>
      </c>
      <c r="B6490" t="s">
        <v>169</v>
      </c>
      <c r="C6490" t="s">
        <v>98</v>
      </c>
      <c r="D6490">
        <v>2016</v>
      </c>
      <c r="E6490" t="s">
        <v>1180</v>
      </c>
      <c r="F6490" t="s">
        <v>374</v>
      </c>
      <c r="H6490">
        <v>3830</v>
      </c>
      <c r="I6490">
        <v>2061</v>
      </c>
      <c r="N6490">
        <f>COUNTIF(Cod_Mun_Norte!B:B,DADOS_SNIS_Minas!A6490)</f>
        <v>0</v>
      </c>
    </row>
    <row r="6491" spans="1:14" x14ac:dyDescent="0.2">
      <c r="A6491">
        <v>312247</v>
      </c>
      <c r="B6491" t="s">
        <v>169</v>
      </c>
      <c r="C6491" t="s">
        <v>98</v>
      </c>
      <c r="D6491">
        <v>2015</v>
      </c>
      <c r="H6491">
        <v>3844</v>
      </c>
      <c r="I6491">
        <v>2068</v>
      </c>
      <c r="N6491">
        <f>COUNTIF(Cod_Mun_Norte!B:B,DADOS_SNIS_Minas!A6491)</f>
        <v>0</v>
      </c>
    </row>
    <row r="6492" spans="1:14" x14ac:dyDescent="0.2">
      <c r="A6492">
        <v>312247</v>
      </c>
      <c r="B6492" t="s">
        <v>169</v>
      </c>
      <c r="C6492" t="s">
        <v>98</v>
      </c>
      <c r="D6492">
        <v>2014</v>
      </c>
      <c r="H6492">
        <v>3857</v>
      </c>
      <c r="I6492">
        <v>2075</v>
      </c>
      <c r="N6492">
        <f>COUNTIF(Cod_Mun_Norte!B:B,DADOS_SNIS_Minas!A6492)</f>
        <v>0</v>
      </c>
    </row>
    <row r="6493" spans="1:14" x14ac:dyDescent="0.2">
      <c r="A6493">
        <v>312247</v>
      </c>
      <c r="B6493" t="s">
        <v>169</v>
      </c>
      <c r="C6493" t="s">
        <v>98</v>
      </c>
      <c r="D6493">
        <v>2013</v>
      </c>
      <c r="H6493">
        <v>3872</v>
      </c>
      <c r="I6493">
        <v>2083</v>
      </c>
      <c r="N6493">
        <f>COUNTIF(Cod_Mun_Norte!B:B,DADOS_SNIS_Minas!A6493)</f>
        <v>0</v>
      </c>
    </row>
    <row r="6494" spans="1:14" x14ac:dyDescent="0.2">
      <c r="A6494">
        <v>312247</v>
      </c>
      <c r="B6494" t="s">
        <v>169</v>
      </c>
      <c r="C6494" t="s">
        <v>98</v>
      </c>
      <c r="D6494">
        <v>2012</v>
      </c>
      <c r="H6494">
        <v>3778</v>
      </c>
      <c r="I6494">
        <v>2033</v>
      </c>
      <c r="N6494">
        <f>COUNTIF(Cod_Mun_Norte!B:B,DADOS_SNIS_Minas!A6494)</f>
        <v>0</v>
      </c>
    </row>
    <row r="6495" spans="1:14" x14ac:dyDescent="0.2">
      <c r="A6495">
        <v>312247</v>
      </c>
      <c r="B6495" t="s">
        <v>169</v>
      </c>
      <c r="C6495" t="s">
        <v>98</v>
      </c>
      <c r="D6495">
        <v>2011</v>
      </c>
      <c r="H6495">
        <v>3796</v>
      </c>
      <c r="I6495">
        <v>2042</v>
      </c>
      <c r="N6495">
        <f>COUNTIF(Cod_Mun_Norte!B:B,DADOS_SNIS_Minas!A6495)</f>
        <v>0</v>
      </c>
    </row>
    <row r="6496" spans="1:14" x14ac:dyDescent="0.2">
      <c r="A6496">
        <v>312247</v>
      </c>
      <c r="B6496" t="s">
        <v>169</v>
      </c>
      <c r="C6496" t="s">
        <v>98</v>
      </c>
      <c r="D6496">
        <v>2010</v>
      </c>
      <c r="H6496">
        <v>3814</v>
      </c>
      <c r="I6496">
        <v>2052</v>
      </c>
      <c r="N6496">
        <f>COUNTIF(Cod_Mun_Norte!B:B,DADOS_SNIS_Minas!A6496)</f>
        <v>0</v>
      </c>
    </row>
    <row r="6497" spans="1:14" x14ac:dyDescent="0.2">
      <c r="A6497">
        <v>312247</v>
      </c>
      <c r="B6497" t="s">
        <v>169</v>
      </c>
      <c r="C6497" t="s">
        <v>98</v>
      </c>
      <c r="D6497">
        <v>2009</v>
      </c>
      <c r="H6497">
        <v>3839</v>
      </c>
      <c r="I6497">
        <v>1979</v>
      </c>
      <c r="N6497">
        <f>COUNTIF(Cod_Mun_Norte!B:B,DADOS_SNIS_Minas!A6497)</f>
        <v>0</v>
      </c>
    </row>
    <row r="6498" spans="1:14" x14ac:dyDescent="0.2">
      <c r="A6498">
        <v>312247</v>
      </c>
      <c r="B6498" t="s">
        <v>169</v>
      </c>
      <c r="C6498" t="s">
        <v>98</v>
      </c>
      <c r="D6498">
        <v>2008</v>
      </c>
      <c r="H6498">
        <v>3862</v>
      </c>
      <c r="I6498">
        <v>1991</v>
      </c>
      <c r="N6498">
        <f>COUNTIF(Cod_Mun_Norte!B:B,DADOS_SNIS_Minas!A6498)</f>
        <v>0</v>
      </c>
    </row>
    <row r="6499" spans="1:14" x14ac:dyDescent="0.2">
      <c r="A6499">
        <v>312247</v>
      </c>
      <c r="B6499" t="s">
        <v>169</v>
      </c>
      <c r="C6499" t="s">
        <v>98</v>
      </c>
      <c r="D6499">
        <v>2007</v>
      </c>
      <c r="H6499">
        <v>3781</v>
      </c>
      <c r="I6499">
        <v>1949</v>
      </c>
      <c r="N6499">
        <f>COUNTIF(Cod_Mun_Norte!B:B,DADOS_SNIS_Minas!A6499)</f>
        <v>0</v>
      </c>
    </row>
    <row r="6500" spans="1:14" x14ac:dyDescent="0.2">
      <c r="A6500">
        <v>312247</v>
      </c>
      <c r="B6500" t="s">
        <v>169</v>
      </c>
      <c r="C6500" t="s">
        <v>98</v>
      </c>
      <c r="D6500">
        <v>2006</v>
      </c>
      <c r="H6500">
        <v>3864</v>
      </c>
      <c r="I6500">
        <v>1924</v>
      </c>
      <c r="N6500">
        <f>COUNTIF(Cod_Mun_Norte!B:B,DADOS_SNIS_Minas!A6500)</f>
        <v>0</v>
      </c>
    </row>
    <row r="6501" spans="1:14" x14ac:dyDescent="0.2">
      <c r="A6501">
        <v>312247</v>
      </c>
      <c r="B6501" t="s">
        <v>169</v>
      </c>
      <c r="C6501" t="s">
        <v>98</v>
      </c>
      <c r="D6501">
        <v>2005</v>
      </c>
      <c r="H6501">
        <v>3893</v>
      </c>
      <c r="I6501">
        <v>1938</v>
      </c>
      <c r="N6501">
        <f>COUNTIF(Cod_Mun_Norte!B:B,DADOS_SNIS_Minas!A6501)</f>
        <v>0</v>
      </c>
    </row>
    <row r="6502" spans="1:14" x14ac:dyDescent="0.2">
      <c r="A6502">
        <v>312247</v>
      </c>
      <c r="B6502" t="s">
        <v>169</v>
      </c>
      <c r="C6502" t="s">
        <v>98</v>
      </c>
      <c r="D6502">
        <v>2004</v>
      </c>
      <c r="H6502">
        <v>3923</v>
      </c>
      <c r="I6502">
        <v>1953</v>
      </c>
      <c r="N6502">
        <f>COUNTIF(Cod_Mun_Norte!B:B,DADOS_SNIS_Minas!A6502)</f>
        <v>0</v>
      </c>
    </row>
    <row r="6503" spans="1:14" x14ac:dyDescent="0.2">
      <c r="A6503">
        <v>312247</v>
      </c>
      <c r="B6503" t="s">
        <v>169</v>
      </c>
      <c r="C6503" t="s">
        <v>98</v>
      </c>
      <c r="D6503">
        <v>2003</v>
      </c>
      <c r="H6503">
        <v>3976</v>
      </c>
      <c r="I6503">
        <v>1980</v>
      </c>
      <c r="N6503">
        <f>COUNTIF(Cod_Mun_Norte!B:B,DADOS_SNIS_Minas!A6503)</f>
        <v>0</v>
      </c>
    </row>
    <row r="6504" spans="1:14" x14ac:dyDescent="0.2">
      <c r="A6504">
        <v>312247</v>
      </c>
      <c r="B6504" t="s">
        <v>169</v>
      </c>
      <c r="C6504" t="s">
        <v>98</v>
      </c>
      <c r="D6504">
        <v>2002</v>
      </c>
      <c r="H6504">
        <v>4001</v>
      </c>
      <c r="I6504">
        <v>1992</v>
      </c>
      <c r="N6504">
        <f>COUNTIF(Cod_Mun_Norte!B:B,DADOS_SNIS_Minas!A6504)</f>
        <v>0</v>
      </c>
    </row>
    <row r="6505" spans="1:14" x14ac:dyDescent="0.2">
      <c r="A6505">
        <v>312247</v>
      </c>
      <c r="B6505" t="s">
        <v>169</v>
      </c>
      <c r="C6505" t="s">
        <v>98</v>
      </c>
      <c r="D6505">
        <v>2001</v>
      </c>
      <c r="H6505">
        <v>4023</v>
      </c>
      <c r="I6505">
        <v>2003</v>
      </c>
      <c r="N6505">
        <f>COUNTIF(Cod_Mun_Norte!B:B,DADOS_SNIS_Minas!A6505)</f>
        <v>0</v>
      </c>
    </row>
    <row r="6506" spans="1:14" x14ac:dyDescent="0.2">
      <c r="A6506">
        <v>312247</v>
      </c>
      <c r="B6506" t="s">
        <v>169</v>
      </c>
      <c r="C6506" t="s">
        <v>98</v>
      </c>
      <c r="D6506">
        <v>2000</v>
      </c>
      <c r="H6506">
        <v>4055</v>
      </c>
      <c r="I6506">
        <v>2019</v>
      </c>
      <c r="N6506">
        <f>COUNTIF(Cod_Mun_Norte!B:B,DADOS_SNIS_Minas!A6506)</f>
        <v>0</v>
      </c>
    </row>
    <row r="6507" spans="1:14" x14ac:dyDescent="0.2">
      <c r="A6507">
        <v>312247</v>
      </c>
      <c r="B6507" t="s">
        <v>169</v>
      </c>
      <c r="C6507" t="s">
        <v>98</v>
      </c>
      <c r="D6507">
        <v>1999</v>
      </c>
      <c r="H6507">
        <v>3808</v>
      </c>
      <c r="I6507">
        <v>1896</v>
      </c>
      <c r="N6507">
        <f>COUNTIF(Cod_Mun_Norte!B:B,DADOS_SNIS_Minas!A6507)</f>
        <v>0</v>
      </c>
    </row>
    <row r="6508" spans="1:14" x14ac:dyDescent="0.2">
      <c r="A6508">
        <v>312247</v>
      </c>
      <c r="B6508" t="s">
        <v>169</v>
      </c>
      <c r="C6508" t="s">
        <v>98</v>
      </c>
      <c r="D6508">
        <v>1998</v>
      </c>
      <c r="H6508">
        <v>3893</v>
      </c>
      <c r="I6508">
        <v>1938</v>
      </c>
      <c r="N6508">
        <f>COUNTIF(Cod_Mun_Norte!B:B,DADOS_SNIS_Minas!A6508)</f>
        <v>0</v>
      </c>
    </row>
    <row r="6509" spans="1:14" x14ac:dyDescent="0.2">
      <c r="A6509">
        <v>312247</v>
      </c>
      <c r="B6509" t="s">
        <v>169</v>
      </c>
      <c r="C6509" t="s">
        <v>98</v>
      </c>
      <c r="D6509">
        <v>1997</v>
      </c>
      <c r="H6509">
        <v>3978</v>
      </c>
      <c r="I6509">
        <v>1981</v>
      </c>
      <c r="N6509">
        <f>COUNTIF(Cod_Mun_Norte!B:B,DADOS_SNIS_Minas!A6509)</f>
        <v>0</v>
      </c>
    </row>
    <row r="6510" spans="1:14" x14ac:dyDescent="0.2">
      <c r="A6510">
        <v>312250</v>
      </c>
      <c r="B6510" t="s">
        <v>1181</v>
      </c>
      <c r="C6510" t="s">
        <v>98</v>
      </c>
      <c r="D6510">
        <v>2020</v>
      </c>
      <c r="E6510" t="s">
        <v>1182</v>
      </c>
      <c r="F6510" t="s">
        <v>357</v>
      </c>
      <c r="G6510" t="s">
        <v>383</v>
      </c>
      <c r="H6510">
        <v>5048</v>
      </c>
      <c r="I6510">
        <v>4465</v>
      </c>
      <c r="J6510">
        <v>4003</v>
      </c>
      <c r="K6510">
        <v>4003</v>
      </c>
      <c r="L6510">
        <v>89.7</v>
      </c>
      <c r="M6510">
        <v>79.3</v>
      </c>
      <c r="N6510">
        <f>COUNTIF(Cod_Mun_Norte!B:B,DADOS_SNIS_Minas!A6510)</f>
        <v>0</v>
      </c>
    </row>
    <row r="6511" spans="1:14" x14ac:dyDescent="0.2">
      <c r="A6511">
        <v>312250</v>
      </c>
      <c r="B6511" t="s">
        <v>1181</v>
      </c>
      <c r="C6511" t="s">
        <v>98</v>
      </c>
      <c r="D6511">
        <v>2019</v>
      </c>
      <c r="E6511" t="s">
        <v>1182</v>
      </c>
      <c r="F6511" t="s">
        <v>357</v>
      </c>
      <c r="G6511" t="s">
        <v>383</v>
      </c>
      <c r="H6511">
        <v>5072</v>
      </c>
      <c r="I6511">
        <v>4486</v>
      </c>
      <c r="J6511">
        <v>3972</v>
      </c>
      <c r="K6511">
        <v>3972</v>
      </c>
      <c r="L6511">
        <v>88.5</v>
      </c>
      <c r="M6511">
        <v>78.31</v>
      </c>
      <c r="N6511">
        <f>COUNTIF(Cod_Mun_Norte!B:B,DADOS_SNIS_Minas!A6511)</f>
        <v>0</v>
      </c>
    </row>
    <row r="6512" spans="1:14" x14ac:dyDescent="0.2">
      <c r="A6512">
        <v>312250</v>
      </c>
      <c r="B6512" t="s">
        <v>1181</v>
      </c>
      <c r="C6512" t="s">
        <v>98</v>
      </c>
      <c r="D6512">
        <v>2018</v>
      </c>
      <c r="E6512" t="s">
        <v>1183</v>
      </c>
      <c r="F6512" t="s">
        <v>357</v>
      </c>
      <c r="H6512">
        <v>5097</v>
      </c>
      <c r="I6512">
        <v>4508</v>
      </c>
      <c r="J6512">
        <v>3989</v>
      </c>
      <c r="K6512">
        <v>3989</v>
      </c>
      <c r="L6512">
        <v>88.5</v>
      </c>
      <c r="M6512">
        <v>78.260000000000005</v>
      </c>
      <c r="N6512">
        <f>COUNTIF(Cod_Mun_Norte!B:B,DADOS_SNIS_Minas!A6512)</f>
        <v>0</v>
      </c>
    </row>
    <row r="6513" spans="1:14" x14ac:dyDescent="0.2">
      <c r="A6513">
        <v>312250</v>
      </c>
      <c r="B6513" t="s">
        <v>1181</v>
      </c>
      <c r="C6513" t="s">
        <v>98</v>
      </c>
      <c r="D6513">
        <v>2017</v>
      </c>
      <c r="E6513" t="s">
        <v>1183</v>
      </c>
      <c r="F6513" t="s">
        <v>357</v>
      </c>
      <c r="H6513">
        <v>5247</v>
      </c>
      <c r="I6513">
        <v>4641</v>
      </c>
      <c r="J6513">
        <v>4007</v>
      </c>
      <c r="K6513">
        <v>4007</v>
      </c>
      <c r="L6513">
        <v>86.3</v>
      </c>
      <c r="M6513">
        <v>76.37</v>
      </c>
      <c r="N6513">
        <f>COUNTIF(Cod_Mun_Norte!B:B,DADOS_SNIS_Minas!A6513)</f>
        <v>0</v>
      </c>
    </row>
    <row r="6514" spans="1:14" x14ac:dyDescent="0.2">
      <c r="A6514">
        <v>312250</v>
      </c>
      <c r="B6514" t="s">
        <v>1181</v>
      </c>
      <c r="C6514" t="s">
        <v>98</v>
      </c>
      <c r="D6514">
        <v>2016</v>
      </c>
      <c r="E6514" t="s">
        <v>1183</v>
      </c>
      <c r="F6514" t="s">
        <v>359</v>
      </c>
      <c r="H6514">
        <v>5260</v>
      </c>
      <c r="I6514">
        <v>4652</v>
      </c>
      <c r="J6514">
        <v>4064</v>
      </c>
      <c r="K6514">
        <v>4064</v>
      </c>
      <c r="L6514">
        <v>87.4</v>
      </c>
      <c r="M6514">
        <v>77.260000000000005</v>
      </c>
      <c r="N6514">
        <f>COUNTIF(Cod_Mun_Norte!B:B,DADOS_SNIS_Minas!A6514)</f>
        <v>0</v>
      </c>
    </row>
    <row r="6515" spans="1:14" x14ac:dyDescent="0.2">
      <c r="A6515">
        <v>312250</v>
      </c>
      <c r="B6515" t="s">
        <v>1181</v>
      </c>
      <c r="C6515" t="s">
        <v>98</v>
      </c>
      <c r="D6515">
        <v>2015</v>
      </c>
      <c r="E6515" t="s">
        <v>1184</v>
      </c>
      <c r="F6515" t="s">
        <v>364</v>
      </c>
      <c r="H6515">
        <v>5274</v>
      </c>
      <c r="I6515">
        <v>4664</v>
      </c>
      <c r="J6515">
        <v>4117</v>
      </c>
      <c r="K6515">
        <v>4117</v>
      </c>
      <c r="L6515">
        <v>88.3</v>
      </c>
      <c r="M6515">
        <v>78.06</v>
      </c>
      <c r="N6515">
        <f>COUNTIF(Cod_Mun_Norte!B:B,DADOS_SNIS_Minas!A6515)</f>
        <v>0</v>
      </c>
    </row>
    <row r="6516" spans="1:14" x14ac:dyDescent="0.2">
      <c r="A6516">
        <v>312250</v>
      </c>
      <c r="B6516" t="s">
        <v>1181</v>
      </c>
      <c r="C6516" t="s">
        <v>98</v>
      </c>
      <c r="D6516">
        <v>2014</v>
      </c>
      <c r="E6516" t="s">
        <v>1184</v>
      </c>
      <c r="F6516" t="s">
        <v>364</v>
      </c>
      <c r="H6516">
        <v>5288</v>
      </c>
      <c r="I6516">
        <v>4677</v>
      </c>
      <c r="J6516">
        <v>4677</v>
      </c>
      <c r="K6516">
        <v>4677</v>
      </c>
      <c r="L6516">
        <v>100</v>
      </c>
      <c r="M6516">
        <v>88.45</v>
      </c>
      <c r="N6516">
        <f>COUNTIF(Cod_Mun_Norte!B:B,DADOS_SNIS_Minas!A6516)</f>
        <v>0</v>
      </c>
    </row>
    <row r="6517" spans="1:14" x14ac:dyDescent="0.2">
      <c r="A6517">
        <v>312250</v>
      </c>
      <c r="B6517" t="s">
        <v>1181</v>
      </c>
      <c r="C6517" t="s">
        <v>98</v>
      </c>
      <c r="D6517">
        <v>2013</v>
      </c>
      <c r="E6517" t="s">
        <v>361</v>
      </c>
      <c r="F6517" t="s">
        <v>362</v>
      </c>
      <c r="H6517">
        <v>5303</v>
      </c>
      <c r="I6517">
        <v>4690</v>
      </c>
      <c r="J6517">
        <v>4690</v>
      </c>
      <c r="K6517">
        <v>4690</v>
      </c>
      <c r="L6517">
        <v>100</v>
      </c>
      <c r="M6517">
        <v>88.44</v>
      </c>
      <c r="N6517">
        <f>COUNTIF(Cod_Mun_Norte!B:B,DADOS_SNIS_Minas!A6517)</f>
        <v>0</v>
      </c>
    </row>
    <row r="6518" spans="1:14" x14ac:dyDescent="0.2">
      <c r="A6518">
        <v>312250</v>
      </c>
      <c r="B6518" t="s">
        <v>1181</v>
      </c>
      <c r="C6518" t="s">
        <v>98</v>
      </c>
      <c r="D6518">
        <v>2012</v>
      </c>
      <c r="E6518" t="s">
        <v>361</v>
      </c>
      <c r="F6518" t="s">
        <v>362</v>
      </c>
      <c r="H6518">
        <v>5170</v>
      </c>
      <c r="I6518">
        <v>4573</v>
      </c>
      <c r="J6518">
        <v>4573</v>
      </c>
      <c r="K6518">
        <v>4573</v>
      </c>
      <c r="L6518">
        <v>100</v>
      </c>
      <c r="M6518">
        <v>88.45</v>
      </c>
      <c r="N6518">
        <f>COUNTIF(Cod_Mun_Norte!B:B,DADOS_SNIS_Minas!A6518)</f>
        <v>0</v>
      </c>
    </row>
    <row r="6519" spans="1:14" x14ac:dyDescent="0.2">
      <c r="A6519">
        <v>312250</v>
      </c>
      <c r="B6519" t="s">
        <v>1181</v>
      </c>
      <c r="C6519" t="s">
        <v>98</v>
      </c>
      <c r="D6519">
        <v>2011</v>
      </c>
      <c r="E6519" t="s">
        <v>361</v>
      </c>
      <c r="F6519" t="s">
        <v>362</v>
      </c>
      <c r="H6519">
        <v>5189</v>
      </c>
      <c r="I6519">
        <v>4589</v>
      </c>
      <c r="J6519">
        <v>4589</v>
      </c>
      <c r="K6519">
        <v>4589</v>
      </c>
      <c r="L6519">
        <v>100</v>
      </c>
      <c r="M6519">
        <v>88.44</v>
      </c>
      <c r="N6519">
        <f>COUNTIF(Cod_Mun_Norte!B:B,DADOS_SNIS_Minas!A6519)</f>
        <v>0</v>
      </c>
    </row>
    <row r="6520" spans="1:14" x14ac:dyDescent="0.2">
      <c r="A6520">
        <v>312250</v>
      </c>
      <c r="B6520" t="s">
        <v>1181</v>
      </c>
      <c r="C6520" t="s">
        <v>98</v>
      </c>
      <c r="D6520">
        <v>2010</v>
      </c>
      <c r="E6520" t="s">
        <v>361</v>
      </c>
      <c r="F6520" t="s">
        <v>362</v>
      </c>
      <c r="H6520">
        <v>5209</v>
      </c>
      <c r="I6520">
        <v>4607</v>
      </c>
      <c r="J6520">
        <v>4607</v>
      </c>
      <c r="K6520">
        <v>4607</v>
      </c>
      <c r="L6520">
        <v>100</v>
      </c>
      <c r="M6520">
        <v>88.44</v>
      </c>
      <c r="N6520">
        <f>COUNTIF(Cod_Mun_Norte!B:B,DADOS_SNIS_Minas!A6520)</f>
        <v>0</v>
      </c>
    </row>
    <row r="6521" spans="1:14" x14ac:dyDescent="0.2">
      <c r="A6521">
        <v>312250</v>
      </c>
      <c r="B6521" t="s">
        <v>1181</v>
      </c>
      <c r="C6521" t="s">
        <v>98</v>
      </c>
      <c r="D6521">
        <v>2009</v>
      </c>
      <c r="E6521" t="s">
        <v>1184</v>
      </c>
      <c r="F6521" t="s">
        <v>364</v>
      </c>
      <c r="H6521">
        <v>5811</v>
      </c>
      <c r="I6521">
        <v>5096</v>
      </c>
      <c r="J6521">
        <v>5774</v>
      </c>
      <c r="K6521">
        <v>5774</v>
      </c>
      <c r="L6521">
        <v>100</v>
      </c>
      <c r="M6521">
        <v>99.36</v>
      </c>
      <c r="N6521">
        <f>COUNTIF(Cod_Mun_Norte!B:B,DADOS_SNIS_Minas!A6521)</f>
        <v>0</v>
      </c>
    </row>
    <row r="6522" spans="1:14" x14ac:dyDescent="0.2">
      <c r="A6522">
        <v>312250</v>
      </c>
      <c r="B6522" t="s">
        <v>1181</v>
      </c>
      <c r="C6522" t="s">
        <v>98</v>
      </c>
      <c r="D6522">
        <v>2008</v>
      </c>
      <c r="E6522" t="s">
        <v>361</v>
      </c>
      <c r="F6522" t="s">
        <v>362</v>
      </c>
      <c r="H6522">
        <v>5784</v>
      </c>
      <c r="I6522">
        <v>5073</v>
      </c>
      <c r="J6522">
        <v>5732</v>
      </c>
      <c r="K6522">
        <v>5732</v>
      </c>
      <c r="L6522">
        <v>100</v>
      </c>
      <c r="M6522">
        <v>99.1</v>
      </c>
      <c r="N6522">
        <f>COUNTIF(Cod_Mun_Norte!B:B,DADOS_SNIS_Minas!A6522)</f>
        <v>0</v>
      </c>
    </row>
    <row r="6523" spans="1:14" x14ac:dyDescent="0.2">
      <c r="A6523">
        <v>312250</v>
      </c>
      <c r="B6523" t="s">
        <v>1181</v>
      </c>
      <c r="C6523" t="s">
        <v>98</v>
      </c>
      <c r="D6523">
        <v>2007</v>
      </c>
      <c r="E6523" t="s">
        <v>361</v>
      </c>
      <c r="F6523" t="s">
        <v>362</v>
      </c>
      <c r="H6523">
        <v>5593</v>
      </c>
      <c r="I6523">
        <v>4905</v>
      </c>
      <c r="J6523">
        <v>5646</v>
      </c>
      <c r="K6523">
        <v>5646</v>
      </c>
      <c r="L6523">
        <v>100</v>
      </c>
      <c r="M6523">
        <v>100</v>
      </c>
      <c r="N6523">
        <f>COUNTIF(Cod_Mun_Norte!B:B,DADOS_SNIS_Minas!A6523)</f>
        <v>0</v>
      </c>
    </row>
    <row r="6524" spans="1:14" x14ac:dyDescent="0.2">
      <c r="A6524">
        <v>312250</v>
      </c>
      <c r="B6524" t="s">
        <v>1181</v>
      </c>
      <c r="C6524" t="s">
        <v>98</v>
      </c>
      <c r="D6524">
        <v>2006</v>
      </c>
      <c r="E6524" t="s">
        <v>361</v>
      </c>
      <c r="F6524" t="s">
        <v>362</v>
      </c>
      <c r="H6524">
        <v>4961</v>
      </c>
      <c r="I6524">
        <v>4307</v>
      </c>
      <c r="J6524">
        <v>5510</v>
      </c>
      <c r="K6524">
        <v>5510</v>
      </c>
      <c r="L6524">
        <v>100</v>
      </c>
      <c r="M6524">
        <v>100</v>
      </c>
      <c r="N6524">
        <f>COUNTIF(Cod_Mun_Norte!B:B,DADOS_SNIS_Minas!A6524)</f>
        <v>0</v>
      </c>
    </row>
    <row r="6525" spans="1:14" x14ac:dyDescent="0.2">
      <c r="A6525">
        <v>312250</v>
      </c>
      <c r="B6525" t="s">
        <v>1181</v>
      </c>
      <c r="C6525" t="s">
        <v>98</v>
      </c>
      <c r="D6525">
        <v>2005</v>
      </c>
      <c r="E6525" t="s">
        <v>361</v>
      </c>
      <c r="F6525" t="s">
        <v>362</v>
      </c>
      <c r="H6525">
        <v>5039</v>
      </c>
      <c r="I6525">
        <v>4375</v>
      </c>
      <c r="J6525">
        <v>5424</v>
      </c>
      <c r="K6525">
        <v>5424</v>
      </c>
      <c r="L6525">
        <v>100</v>
      </c>
      <c r="M6525">
        <v>100</v>
      </c>
      <c r="N6525">
        <f>COUNTIF(Cod_Mun_Norte!B:B,DADOS_SNIS_Minas!A6525)</f>
        <v>0</v>
      </c>
    </row>
    <row r="6526" spans="1:14" x14ac:dyDescent="0.2">
      <c r="A6526">
        <v>312250</v>
      </c>
      <c r="B6526" t="s">
        <v>1181</v>
      </c>
      <c r="C6526" t="s">
        <v>98</v>
      </c>
      <c r="D6526">
        <v>2004</v>
      </c>
      <c r="E6526" t="s">
        <v>361</v>
      </c>
      <c r="F6526" t="s">
        <v>362</v>
      </c>
      <c r="H6526">
        <v>5117</v>
      </c>
      <c r="I6526">
        <v>4443</v>
      </c>
      <c r="J6526">
        <v>5316</v>
      </c>
      <c r="K6526">
        <v>5316</v>
      </c>
      <c r="L6526">
        <v>100</v>
      </c>
      <c r="M6526">
        <v>100</v>
      </c>
      <c r="N6526">
        <f>COUNTIF(Cod_Mun_Norte!B:B,DADOS_SNIS_Minas!A6526)</f>
        <v>0</v>
      </c>
    </row>
    <row r="6527" spans="1:14" x14ac:dyDescent="0.2">
      <c r="A6527">
        <v>312250</v>
      </c>
      <c r="B6527" t="s">
        <v>1181</v>
      </c>
      <c r="C6527" t="s">
        <v>98</v>
      </c>
      <c r="D6527">
        <v>2003</v>
      </c>
      <c r="E6527" t="s">
        <v>361</v>
      </c>
      <c r="F6527" t="s">
        <v>362</v>
      </c>
      <c r="H6527">
        <v>5260</v>
      </c>
      <c r="I6527">
        <v>4567</v>
      </c>
      <c r="N6527">
        <f>COUNTIF(Cod_Mun_Norte!B:B,DADOS_SNIS_Minas!A6527)</f>
        <v>0</v>
      </c>
    </row>
    <row r="6528" spans="1:14" x14ac:dyDescent="0.2">
      <c r="A6528">
        <v>312250</v>
      </c>
      <c r="B6528" t="s">
        <v>1181</v>
      </c>
      <c r="C6528" t="s">
        <v>98</v>
      </c>
      <c r="D6528">
        <v>2002</v>
      </c>
      <c r="E6528" t="s">
        <v>361</v>
      </c>
      <c r="F6528" t="s">
        <v>362</v>
      </c>
      <c r="H6528">
        <v>5327</v>
      </c>
      <c r="I6528">
        <v>4625</v>
      </c>
      <c r="N6528">
        <f>COUNTIF(Cod_Mun_Norte!B:B,DADOS_SNIS_Minas!A6528)</f>
        <v>0</v>
      </c>
    </row>
    <row r="6529" spans="1:14" x14ac:dyDescent="0.2">
      <c r="A6529">
        <v>312250</v>
      </c>
      <c r="B6529" t="s">
        <v>1181</v>
      </c>
      <c r="C6529" t="s">
        <v>98</v>
      </c>
      <c r="D6529">
        <v>2001</v>
      </c>
      <c r="E6529" t="s">
        <v>361</v>
      </c>
      <c r="F6529" t="s">
        <v>362</v>
      </c>
      <c r="H6529">
        <v>5389</v>
      </c>
      <c r="I6529">
        <v>4679</v>
      </c>
      <c r="N6529">
        <f>COUNTIF(Cod_Mun_Norte!B:B,DADOS_SNIS_Minas!A6529)</f>
        <v>0</v>
      </c>
    </row>
    <row r="6530" spans="1:14" x14ac:dyDescent="0.2">
      <c r="A6530">
        <v>312250</v>
      </c>
      <c r="B6530" t="s">
        <v>1181</v>
      </c>
      <c r="C6530" t="s">
        <v>98</v>
      </c>
      <c r="D6530">
        <v>2000</v>
      </c>
      <c r="E6530" t="s">
        <v>361</v>
      </c>
      <c r="F6530" t="s">
        <v>362</v>
      </c>
      <c r="H6530">
        <v>5473</v>
      </c>
      <c r="I6530">
        <v>4752</v>
      </c>
      <c r="N6530">
        <f>COUNTIF(Cod_Mun_Norte!B:B,DADOS_SNIS_Minas!A6530)</f>
        <v>0</v>
      </c>
    </row>
    <row r="6531" spans="1:14" x14ac:dyDescent="0.2">
      <c r="A6531">
        <v>312250</v>
      </c>
      <c r="B6531" t="s">
        <v>1181</v>
      </c>
      <c r="C6531" t="s">
        <v>98</v>
      </c>
      <c r="D6531">
        <v>1999</v>
      </c>
      <c r="E6531" t="s">
        <v>361</v>
      </c>
      <c r="F6531" t="s">
        <v>362</v>
      </c>
      <c r="H6531">
        <v>5475</v>
      </c>
      <c r="I6531">
        <v>4542</v>
      </c>
      <c r="N6531">
        <f>COUNTIF(Cod_Mun_Norte!B:B,DADOS_SNIS_Minas!A6531)</f>
        <v>0</v>
      </c>
    </row>
    <row r="6532" spans="1:14" x14ac:dyDescent="0.2">
      <c r="A6532">
        <v>312250</v>
      </c>
      <c r="B6532" t="s">
        <v>1181</v>
      </c>
      <c r="C6532" t="s">
        <v>98</v>
      </c>
      <c r="D6532">
        <v>1998</v>
      </c>
      <c r="E6532" t="s">
        <v>361</v>
      </c>
      <c r="F6532" t="s">
        <v>362</v>
      </c>
      <c r="H6532">
        <v>5585</v>
      </c>
      <c r="I6532">
        <v>4633</v>
      </c>
      <c r="N6532">
        <f>COUNTIF(Cod_Mun_Norte!B:B,DADOS_SNIS_Minas!A6532)</f>
        <v>0</v>
      </c>
    </row>
    <row r="6533" spans="1:14" x14ac:dyDescent="0.2">
      <c r="A6533">
        <v>312250</v>
      </c>
      <c r="B6533" t="s">
        <v>1181</v>
      </c>
      <c r="C6533" t="s">
        <v>98</v>
      </c>
      <c r="D6533">
        <v>1997</v>
      </c>
      <c r="H6533">
        <v>5695</v>
      </c>
      <c r="I6533">
        <v>4724</v>
      </c>
      <c r="N6533">
        <f>COUNTIF(Cod_Mun_Norte!B:B,DADOS_SNIS_Minas!A6533)</f>
        <v>0</v>
      </c>
    </row>
    <row r="6534" spans="1:14" x14ac:dyDescent="0.2">
      <c r="A6534">
        <v>312250</v>
      </c>
      <c r="B6534" t="s">
        <v>1181</v>
      </c>
      <c r="C6534" t="s">
        <v>98</v>
      </c>
      <c r="D6534">
        <v>1996</v>
      </c>
      <c r="H6534">
        <v>5826</v>
      </c>
      <c r="I6534">
        <v>4833</v>
      </c>
      <c r="N6534">
        <f>COUNTIF(Cod_Mun_Norte!B:B,DADOS_SNIS_Minas!A6534)</f>
        <v>0</v>
      </c>
    </row>
    <row r="6535" spans="1:14" x14ac:dyDescent="0.2">
      <c r="A6535">
        <v>312250</v>
      </c>
      <c r="B6535" t="s">
        <v>1181</v>
      </c>
      <c r="C6535" t="s">
        <v>98</v>
      </c>
      <c r="D6535">
        <v>1995</v>
      </c>
      <c r="H6535">
        <v>6132</v>
      </c>
      <c r="I6535">
        <v>5087</v>
      </c>
      <c r="N6535">
        <f>COUNTIF(Cod_Mun_Norte!B:B,DADOS_SNIS_Minas!A6535)</f>
        <v>0</v>
      </c>
    </row>
    <row r="6536" spans="1:14" x14ac:dyDescent="0.2">
      <c r="A6536">
        <v>312260</v>
      </c>
      <c r="B6536" t="s">
        <v>1185</v>
      </c>
      <c r="C6536" t="s">
        <v>98</v>
      </c>
      <c r="D6536">
        <v>2020</v>
      </c>
      <c r="E6536" t="s">
        <v>1186</v>
      </c>
      <c r="F6536" t="s">
        <v>357</v>
      </c>
      <c r="G6536" t="s">
        <v>383</v>
      </c>
      <c r="H6536">
        <v>4451</v>
      </c>
      <c r="I6536">
        <v>2868</v>
      </c>
      <c r="J6536">
        <v>2521</v>
      </c>
      <c r="K6536">
        <v>2521</v>
      </c>
      <c r="L6536">
        <v>87.9</v>
      </c>
      <c r="M6536">
        <v>56.64</v>
      </c>
      <c r="N6536">
        <f>COUNTIF(Cod_Mun_Norte!B:B,DADOS_SNIS_Minas!A6536)</f>
        <v>0</v>
      </c>
    </row>
    <row r="6537" spans="1:14" x14ac:dyDescent="0.2">
      <c r="A6537">
        <v>312260</v>
      </c>
      <c r="B6537" t="s">
        <v>1185</v>
      </c>
      <c r="C6537" t="s">
        <v>98</v>
      </c>
      <c r="D6537">
        <v>2019</v>
      </c>
      <c r="E6537" t="s">
        <v>1186</v>
      </c>
      <c r="F6537" t="s">
        <v>357</v>
      </c>
      <c r="G6537" t="s">
        <v>383</v>
      </c>
      <c r="H6537">
        <v>4195</v>
      </c>
      <c r="I6537">
        <v>2703</v>
      </c>
      <c r="J6537">
        <v>2455</v>
      </c>
      <c r="K6537">
        <v>2455</v>
      </c>
      <c r="L6537">
        <v>90.8</v>
      </c>
      <c r="M6537">
        <v>58.52</v>
      </c>
      <c r="N6537">
        <f>COUNTIF(Cod_Mun_Norte!B:B,DADOS_SNIS_Minas!A6537)</f>
        <v>0</v>
      </c>
    </row>
    <row r="6538" spans="1:14" x14ac:dyDescent="0.2">
      <c r="A6538">
        <v>312260</v>
      </c>
      <c r="B6538" t="s">
        <v>1185</v>
      </c>
      <c r="C6538" t="s">
        <v>98</v>
      </c>
      <c r="D6538">
        <v>2018</v>
      </c>
      <c r="E6538" t="s">
        <v>1187</v>
      </c>
      <c r="F6538" t="s">
        <v>357</v>
      </c>
      <c r="H6538">
        <v>4482</v>
      </c>
      <c r="I6538">
        <v>2888</v>
      </c>
      <c r="J6538">
        <v>2421</v>
      </c>
      <c r="K6538">
        <v>2421</v>
      </c>
      <c r="L6538">
        <v>83.8</v>
      </c>
      <c r="M6538">
        <v>54.02</v>
      </c>
      <c r="N6538">
        <f>COUNTIF(Cod_Mun_Norte!B:B,DADOS_SNIS_Minas!A6538)</f>
        <v>0</v>
      </c>
    </row>
    <row r="6539" spans="1:14" x14ac:dyDescent="0.2">
      <c r="A6539">
        <v>312260</v>
      </c>
      <c r="B6539" t="s">
        <v>1185</v>
      </c>
      <c r="C6539" t="s">
        <v>98</v>
      </c>
      <c r="D6539">
        <v>2017</v>
      </c>
      <c r="E6539" t="s">
        <v>361</v>
      </c>
      <c r="F6539" t="s">
        <v>362</v>
      </c>
      <c r="H6539">
        <v>4602</v>
      </c>
      <c r="I6539">
        <v>2965</v>
      </c>
      <c r="J6539">
        <v>2442</v>
      </c>
      <c r="K6539">
        <v>2442</v>
      </c>
      <c r="L6539">
        <v>82.4</v>
      </c>
      <c r="M6539">
        <v>53.06</v>
      </c>
      <c r="N6539">
        <f>COUNTIF(Cod_Mun_Norte!B:B,DADOS_SNIS_Minas!A6539)</f>
        <v>0</v>
      </c>
    </row>
    <row r="6540" spans="1:14" x14ac:dyDescent="0.2">
      <c r="A6540">
        <v>312260</v>
      </c>
      <c r="B6540" t="s">
        <v>1185</v>
      </c>
      <c r="C6540" t="s">
        <v>98</v>
      </c>
      <c r="D6540">
        <v>2016</v>
      </c>
      <c r="E6540" t="s">
        <v>1187</v>
      </c>
      <c r="F6540" t="s">
        <v>359</v>
      </c>
      <c r="H6540">
        <v>4609</v>
      </c>
      <c r="I6540">
        <v>2970</v>
      </c>
      <c r="J6540">
        <v>2467</v>
      </c>
      <c r="K6540">
        <v>2467</v>
      </c>
      <c r="L6540">
        <v>83.1</v>
      </c>
      <c r="M6540">
        <v>53.53</v>
      </c>
      <c r="N6540">
        <f>COUNTIF(Cod_Mun_Norte!B:B,DADOS_SNIS_Minas!A6540)</f>
        <v>0</v>
      </c>
    </row>
    <row r="6541" spans="1:14" x14ac:dyDescent="0.2">
      <c r="A6541">
        <v>312260</v>
      </c>
      <c r="B6541" t="s">
        <v>1185</v>
      </c>
      <c r="C6541" t="s">
        <v>98</v>
      </c>
      <c r="D6541">
        <v>2015</v>
      </c>
      <c r="E6541" t="s">
        <v>1187</v>
      </c>
      <c r="F6541" t="s">
        <v>359</v>
      </c>
      <c r="H6541">
        <v>4616</v>
      </c>
      <c r="I6541">
        <v>2974</v>
      </c>
      <c r="J6541">
        <v>2476</v>
      </c>
      <c r="K6541">
        <v>2476</v>
      </c>
      <c r="L6541">
        <v>83.3</v>
      </c>
      <c r="M6541">
        <v>53.64</v>
      </c>
      <c r="N6541">
        <f>COUNTIF(Cod_Mun_Norte!B:B,DADOS_SNIS_Minas!A6541)</f>
        <v>0</v>
      </c>
    </row>
    <row r="6542" spans="1:14" x14ac:dyDescent="0.2">
      <c r="A6542">
        <v>312260</v>
      </c>
      <c r="B6542" t="s">
        <v>1185</v>
      </c>
      <c r="C6542" t="s">
        <v>98</v>
      </c>
      <c r="D6542">
        <v>2014</v>
      </c>
      <c r="E6542" t="s">
        <v>1188</v>
      </c>
      <c r="F6542" t="s">
        <v>364</v>
      </c>
      <c r="H6542">
        <v>4624</v>
      </c>
      <c r="I6542">
        <v>2979</v>
      </c>
      <c r="J6542">
        <v>2979</v>
      </c>
      <c r="K6542">
        <v>2979</v>
      </c>
      <c r="L6542">
        <v>100</v>
      </c>
      <c r="M6542">
        <v>64.42</v>
      </c>
      <c r="N6542">
        <f>COUNTIF(Cod_Mun_Norte!B:B,DADOS_SNIS_Minas!A6542)</f>
        <v>0</v>
      </c>
    </row>
    <row r="6543" spans="1:14" x14ac:dyDescent="0.2">
      <c r="A6543">
        <v>312260</v>
      </c>
      <c r="B6543" t="s">
        <v>1185</v>
      </c>
      <c r="C6543" t="s">
        <v>98</v>
      </c>
      <c r="D6543">
        <v>2013</v>
      </c>
      <c r="E6543" t="s">
        <v>1188</v>
      </c>
      <c r="F6543" t="s">
        <v>364</v>
      </c>
      <c r="H6543">
        <v>4632</v>
      </c>
      <c r="I6543">
        <v>2984</v>
      </c>
      <c r="J6543">
        <v>2984</v>
      </c>
      <c r="K6543">
        <v>2984</v>
      </c>
      <c r="L6543">
        <v>100</v>
      </c>
      <c r="M6543">
        <v>64.42</v>
      </c>
      <c r="N6543">
        <f>COUNTIF(Cod_Mun_Norte!B:B,DADOS_SNIS_Minas!A6543)</f>
        <v>0</v>
      </c>
    </row>
    <row r="6544" spans="1:14" x14ac:dyDescent="0.2">
      <c r="A6544">
        <v>312260</v>
      </c>
      <c r="B6544" t="s">
        <v>1185</v>
      </c>
      <c r="C6544" t="s">
        <v>98</v>
      </c>
      <c r="D6544">
        <v>2012</v>
      </c>
      <c r="E6544" t="s">
        <v>1188</v>
      </c>
      <c r="F6544" t="s">
        <v>364</v>
      </c>
      <c r="H6544">
        <v>4511</v>
      </c>
      <c r="I6544">
        <v>2907</v>
      </c>
      <c r="J6544">
        <v>2907</v>
      </c>
      <c r="K6544">
        <v>2907</v>
      </c>
      <c r="L6544">
        <v>100</v>
      </c>
      <c r="M6544">
        <v>64.44</v>
      </c>
      <c r="N6544">
        <f>COUNTIF(Cod_Mun_Norte!B:B,DADOS_SNIS_Minas!A6544)</f>
        <v>0</v>
      </c>
    </row>
    <row r="6545" spans="1:14" x14ac:dyDescent="0.2">
      <c r="A6545">
        <v>312260</v>
      </c>
      <c r="B6545" t="s">
        <v>1185</v>
      </c>
      <c r="C6545" t="s">
        <v>98</v>
      </c>
      <c r="D6545">
        <v>2011</v>
      </c>
      <c r="E6545" t="s">
        <v>361</v>
      </c>
      <c r="F6545" t="s">
        <v>362</v>
      </c>
      <c r="H6545">
        <v>4523</v>
      </c>
      <c r="I6545">
        <v>2914</v>
      </c>
      <c r="J6545">
        <v>2914</v>
      </c>
      <c r="K6545">
        <v>2914</v>
      </c>
      <c r="L6545">
        <v>100</v>
      </c>
      <c r="M6545">
        <v>64.430000000000007</v>
      </c>
      <c r="N6545">
        <f>COUNTIF(Cod_Mun_Norte!B:B,DADOS_SNIS_Minas!A6545)</f>
        <v>0</v>
      </c>
    </row>
    <row r="6546" spans="1:14" x14ac:dyDescent="0.2">
      <c r="A6546">
        <v>312260</v>
      </c>
      <c r="B6546" t="s">
        <v>1185</v>
      </c>
      <c r="C6546" t="s">
        <v>98</v>
      </c>
      <c r="D6546">
        <v>2010</v>
      </c>
      <c r="E6546" t="s">
        <v>361</v>
      </c>
      <c r="F6546" t="s">
        <v>362</v>
      </c>
      <c r="H6546">
        <v>4535</v>
      </c>
      <c r="I6546">
        <v>2922</v>
      </c>
      <c r="J6546">
        <v>2922</v>
      </c>
      <c r="K6546">
        <v>2922</v>
      </c>
      <c r="L6546">
        <v>100</v>
      </c>
      <c r="M6546">
        <v>64.430000000000007</v>
      </c>
      <c r="N6546">
        <f>COUNTIF(Cod_Mun_Norte!B:B,DADOS_SNIS_Minas!A6546)</f>
        <v>0</v>
      </c>
    </row>
    <row r="6547" spans="1:14" x14ac:dyDescent="0.2">
      <c r="A6547">
        <v>312260</v>
      </c>
      <c r="B6547" t="s">
        <v>1185</v>
      </c>
      <c r="C6547" t="s">
        <v>98</v>
      </c>
      <c r="D6547">
        <v>2009</v>
      </c>
      <c r="E6547" t="s">
        <v>361</v>
      </c>
      <c r="F6547" t="s">
        <v>362</v>
      </c>
      <c r="H6547">
        <v>4640</v>
      </c>
      <c r="I6547">
        <v>2920</v>
      </c>
      <c r="J6547">
        <v>3190</v>
      </c>
      <c r="K6547">
        <v>3190</v>
      </c>
      <c r="L6547">
        <v>100</v>
      </c>
      <c r="M6547">
        <v>68.75</v>
      </c>
      <c r="N6547">
        <f>COUNTIF(Cod_Mun_Norte!B:B,DADOS_SNIS_Minas!A6547)</f>
        <v>0</v>
      </c>
    </row>
    <row r="6548" spans="1:14" x14ac:dyDescent="0.2">
      <c r="A6548">
        <v>312260</v>
      </c>
      <c r="B6548" t="s">
        <v>1185</v>
      </c>
      <c r="C6548" t="s">
        <v>98</v>
      </c>
      <c r="D6548">
        <v>2008</v>
      </c>
      <c r="E6548" t="s">
        <v>361</v>
      </c>
      <c r="F6548" t="s">
        <v>362</v>
      </c>
      <c r="H6548">
        <v>4649</v>
      </c>
      <c r="I6548">
        <v>2926</v>
      </c>
      <c r="J6548">
        <v>3139</v>
      </c>
      <c r="K6548">
        <v>3139</v>
      </c>
      <c r="L6548">
        <v>100</v>
      </c>
      <c r="M6548">
        <v>67.52</v>
      </c>
      <c r="N6548">
        <f>COUNTIF(Cod_Mun_Norte!B:B,DADOS_SNIS_Minas!A6548)</f>
        <v>0</v>
      </c>
    </row>
    <row r="6549" spans="1:14" x14ac:dyDescent="0.2">
      <c r="A6549">
        <v>312260</v>
      </c>
      <c r="B6549" t="s">
        <v>1185</v>
      </c>
      <c r="C6549" t="s">
        <v>98</v>
      </c>
      <c r="D6549">
        <v>2007</v>
      </c>
      <c r="E6549" t="s">
        <v>361</v>
      </c>
      <c r="F6549" t="s">
        <v>362</v>
      </c>
      <c r="H6549">
        <v>4530</v>
      </c>
      <c r="I6549">
        <v>2851</v>
      </c>
      <c r="J6549">
        <v>3056</v>
      </c>
      <c r="K6549">
        <v>3056</v>
      </c>
      <c r="L6549">
        <v>100</v>
      </c>
      <c r="M6549">
        <v>67.459999999999994</v>
      </c>
      <c r="N6549">
        <f>COUNTIF(Cod_Mun_Norte!B:B,DADOS_SNIS_Minas!A6549)</f>
        <v>0</v>
      </c>
    </row>
    <row r="6550" spans="1:14" x14ac:dyDescent="0.2">
      <c r="A6550">
        <v>312260</v>
      </c>
      <c r="B6550" t="s">
        <v>1185</v>
      </c>
      <c r="C6550" t="s">
        <v>98</v>
      </c>
      <c r="D6550">
        <v>2006</v>
      </c>
      <c r="E6550" t="s">
        <v>361</v>
      </c>
      <c r="F6550" t="s">
        <v>362</v>
      </c>
      <c r="H6550">
        <v>4504</v>
      </c>
      <c r="I6550">
        <v>2603</v>
      </c>
      <c r="J6550">
        <v>2979</v>
      </c>
      <c r="K6550">
        <v>2979</v>
      </c>
      <c r="L6550">
        <v>100</v>
      </c>
      <c r="M6550">
        <v>66.14</v>
      </c>
      <c r="N6550">
        <f>COUNTIF(Cod_Mun_Norte!B:B,DADOS_SNIS_Minas!A6550)</f>
        <v>0</v>
      </c>
    </row>
    <row r="6551" spans="1:14" x14ac:dyDescent="0.2">
      <c r="A6551">
        <v>312260</v>
      </c>
      <c r="B6551" t="s">
        <v>1185</v>
      </c>
      <c r="C6551" t="s">
        <v>98</v>
      </c>
      <c r="D6551">
        <v>2005</v>
      </c>
      <c r="E6551" t="s">
        <v>361</v>
      </c>
      <c r="F6551" t="s">
        <v>362</v>
      </c>
      <c r="H6551">
        <v>4534</v>
      </c>
      <c r="I6551">
        <v>2620</v>
      </c>
      <c r="J6551">
        <v>2931</v>
      </c>
      <c r="K6551">
        <v>2931</v>
      </c>
      <c r="L6551">
        <v>100</v>
      </c>
      <c r="M6551">
        <v>64.64</v>
      </c>
      <c r="N6551">
        <f>COUNTIF(Cod_Mun_Norte!B:B,DADOS_SNIS_Minas!A6551)</f>
        <v>0</v>
      </c>
    </row>
    <row r="6552" spans="1:14" x14ac:dyDescent="0.2">
      <c r="A6552">
        <v>312260</v>
      </c>
      <c r="B6552" t="s">
        <v>1185</v>
      </c>
      <c r="C6552" t="s">
        <v>98</v>
      </c>
      <c r="D6552">
        <v>2004</v>
      </c>
      <c r="E6552" t="s">
        <v>361</v>
      </c>
      <c r="F6552" t="s">
        <v>362</v>
      </c>
      <c r="H6552">
        <v>4564</v>
      </c>
      <c r="I6552">
        <v>2638</v>
      </c>
      <c r="J6552">
        <v>2874</v>
      </c>
      <c r="K6552">
        <v>2874</v>
      </c>
      <c r="L6552">
        <v>100</v>
      </c>
      <c r="M6552">
        <v>62.97</v>
      </c>
      <c r="N6552">
        <f>COUNTIF(Cod_Mun_Norte!B:B,DADOS_SNIS_Minas!A6552)</f>
        <v>0</v>
      </c>
    </row>
    <row r="6553" spans="1:14" x14ac:dyDescent="0.2">
      <c r="A6553">
        <v>312260</v>
      </c>
      <c r="B6553" t="s">
        <v>1185</v>
      </c>
      <c r="C6553" t="s">
        <v>98</v>
      </c>
      <c r="D6553">
        <v>2003</v>
      </c>
      <c r="E6553" t="s">
        <v>361</v>
      </c>
      <c r="F6553" t="s">
        <v>362</v>
      </c>
      <c r="H6553">
        <v>4617</v>
      </c>
      <c r="I6553">
        <v>2668</v>
      </c>
      <c r="N6553">
        <f>COUNTIF(Cod_Mun_Norte!B:B,DADOS_SNIS_Minas!A6553)</f>
        <v>0</v>
      </c>
    </row>
    <row r="6554" spans="1:14" x14ac:dyDescent="0.2">
      <c r="A6554">
        <v>312260</v>
      </c>
      <c r="B6554" t="s">
        <v>1185</v>
      </c>
      <c r="C6554" t="s">
        <v>98</v>
      </c>
      <c r="D6554">
        <v>2002</v>
      </c>
      <c r="E6554" t="s">
        <v>361</v>
      </c>
      <c r="F6554" t="s">
        <v>362</v>
      </c>
      <c r="H6554">
        <v>4643</v>
      </c>
      <c r="I6554">
        <v>2683</v>
      </c>
      <c r="N6554">
        <f>COUNTIF(Cod_Mun_Norte!B:B,DADOS_SNIS_Minas!A6554)</f>
        <v>0</v>
      </c>
    </row>
    <row r="6555" spans="1:14" x14ac:dyDescent="0.2">
      <c r="A6555">
        <v>312260</v>
      </c>
      <c r="B6555" t="s">
        <v>1185</v>
      </c>
      <c r="C6555" t="s">
        <v>98</v>
      </c>
      <c r="D6555">
        <v>2001</v>
      </c>
      <c r="E6555" t="s">
        <v>361</v>
      </c>
      <c r="F6555" t="s">
        <v>362</v>
      </c>
      <c r="H6555">
        <v>4661</v>
      </c>
      <c r="I6555">
        <v>2694</v>
      </c>
      <c r="N6555">
        <f>COUNTIF(Cod_Mun_Norte!B:B,DADOS_SNIS_Minas!A6555)</f>
        <v>0</v>
      </c>
    </row>
    <row r="6556" spans="1:14" x14ac:dyDescent="0.2">
      <c r="A6556">
        <v>312260</v>
      </c>
      <c r="B6556" t="s">
        <v>1185</v>
      </c>
      <c r="C6556" t="s">
        <v>98</v>
      </c>
      <c r="D6556">
        <v>2000</v>
      </c>
      <c r="E6556" t="s">
        <v>361</v>
      </c>
      <c r="F6556" t="s">
        <v>362</v>
      </c>
      <c r="H6556">
        <v>4698</v>
      </c>
      <c r="I6556">
        <v>2715</v>
      </c>
      <c r="N6556">
        <f>COUNTIF(Cod_Mun_Norte!B:B,DADOS_SNIS_Minas!A6556)</f>
        <v>0</v>
      </c>
    </row>
    <row r="6557" spans="1:14" x14ac:dyDescent="0.2">
      <c r="A6557">
        <v>312260</v>
      </c>
      <c r="B6557" t="s">
        <v>1185</v>
      </c>
      <c r="C6557" t="s">
        <v>98</v>
      </c>
      <c r="D6557">
        <v>1999</v>
      </c>
      <c r="E6557" t="s">
        <v>361</v>
      </c>
      <c r="F6557" t="s">
        <v>362</v>
      </c>
      <c r="H6557">
        <v>5068</v>
      </c>
      <c r="I6557">
        <v>2756</v>
      </c>
      <c r="N6557">
        <f>COUNTIF(Cod_Mun_Norte!B:B,DADOS_SNIS_Minas!A6557)</f>
        <v>0</v>
      </c>
    </row>
    <row r="6558" spans="1:14" x14ac:dyDescent="0.2">
      <c r="A6558">
        <v>312260</v>
      </c>
      <c r="B6558" t="s">
        <v>1185</v>
      </c>
      <c r="C6558" t="s">
        <v>98</v>
      </c>
      <c r="D6558">
        <v>1998</v>
      </c>
      <c r="E6558" t="s">
        <v>361</v>
      </c>
      <c r="F6558" t="s">
        <v>362</v>
      </c>
      <c r="H6558">
        <v>5058</v>
      </c>
      <c r="I6558">
        <v>2751</v>
      </c>
      <c r="N6558">
        <f>COUNTIF(Cod_Mun_Norte!B:B,DADOS_SNIS_Minas!A6558)</f>
        <v>0</v>
      </c>
    </row>
    <row r="6559" spans="1:14" x14ac:dyDescent="0.2">
      <c r="A6559">
        <v>312260</v>
      </c>
      <c r="B6559" t="s">
        <v>1185</v>
      </c>
      <c r="C6559" t="s">
        <v>98</v>
      </c>
      <c r="D6559">
        <v>1997</v>
      </c>
      <c r="H6559">
        <v>5048</v>
      </c>
      <c r="I6559">
        <v>2746</v>
      </c>
      <c r="N6559">
        <f>COUNTIF(Cod_Mun_Norte!B:B,DADOS_SNIS_Minas!A6559)</f>
        <v>0</v>
      </c>
    </row>
    <row r="6560" spans="1:14" x14ac:dyDescent="0.2">
      <c r="A6560">
        <v>312260</v>
      </c>
      <c r="B6560" t="s">
        <v>1185</v>
      </c>
      <c r="C6560" t="s">
        <v>98</v>
      </c>
      <c r="D6560">
        <v>1996</v>
      </c>
      <c r="H6560">
        <v>5036</v>
      </c>
      <c r="I6560">
        <v>2739</v>
      </c>
      <c r="N6560">
        <f>COUNTIF(Cod_Mun_Norte!B:B,DADOS_SNIS_Minas!A6560)</f>
        <v>0</v>
      </c>
    </row>
    <row r="6561" spans="1:14" x14ac:dyDescent="0.2">
      <c r="A6561">
        <v>312260</v>
      </c>
      <c r="B6561" t="s">
        <v>1185</v>
      </c>
      <c r="C6561" t="s">
        <v>98</v>
      </c>
      <c r="D6561">
        <v>1995</v>
      </c>
      <c r="H6561">
        <v>4760</v>
      </c>
      <c r="I6561">
        <v>2589</v>
      </c>
      <c r="N6561">
        <f>COUNTIF(Cod_Mun_Norte!B:B,DADOS_SNIS_Minas!A6561)</f>
        <v>0</v>
      </c>
    </row>
    <row r="6562" spans="1:14" x14ac:dyDescent="0.2">
      <c r="A6562">
        <v>312270</v>
      </c>
      <c r="B6562" t="s">
        <v>1189</v>
      </c>
      <c r="C6562" t="s">
        <v>98</v>
      </c>
      <c r="D6562">
        <v>2020</v>
      </c>
      <c r="E6562" t="s">
        <v>1190</v>
      </c>
      <c r="F6562" t="s">
        <v>357</v>
      </c>
      <c r="G6562" t="s">
        <v>383</v>
      </c>
      <c r="H6562">
        <v>5232</v>
      </c>
      <c r="I6562">
        <v>4086</v>
      </c>
      <c r="J6562">
        <v>4136</v>
      </c>
      <c r="K6562">
        <v>4086</v>
      </c>
      <c r="L6562">
        <v>100</v>
      </c>
      <c r="M6562">
        <v>79.05</v>
      </c>
      <c r="N6562">
        <f>COUNTIF(Cod_Mun_Norte!B:B,DADOS_SNIS_Minas!A6562)</f>
        <v>0</v>
      </c>
    </row>
    <row r="6563" spans="1:14" x14ac:dyDescent="0.2">
      <c r="A6563">
        <v>312270</v>
      </c>
      <c r="B6563" t="s">
        <v>1189</v>
      </c>
      <c r="C6563" t="s">
        <v>98</v>
      </c>
      <c r="D6563">
        <v>2019</v>
      </c>
      <c r="E6563" t="s">
        <v>1190</v>
      </c>
      <c r="F6563" t="s">
        <v>357</v>
      </c>
      <c r="G6563" t="s">
        <v>383</v>
      </c>
      <c r="H6563">
        <v>5237</v>
      </c>
      <c r="I6563">
        <v>4090</v>
      </c>
      <c r="J6563">
        <v>4090</v>
      </c>
      <c r="K6563">
        <v>4090</v>
      </c>
      <c r="L6563">
        <v>100</v>
      </c>
      <c r="M6563">
        <v>78.099999999999994</v>
      </c>
      <c r="N6563">
        <f>COUNTIF(Cod_Mun_Norte!B:B,DADOS_SNIS_Minas!A6563)</f>
        <v>0</v>
      </c>
    </row>
    <row r="6564" spans="1:14" x14ac:dyDescent="0.2">
      <c r="A6564">
        <v>312270</v>
      </c>
      <c r="B6564" t="s">
        <v>1189</v>
      </c>
      <c r="C6564" t="s">
        <v>98</v>
      </c>
      <c r="D6564">
        <v>2018</v>
      </c>
      <c r="E6564" t="s">
        <v>1191</v>
      </c>
      <c r="F6564" t="s">
        <v>357</v>
      </c>
      <c r="H6564">
        <v>5243</v>
      </c>
      <c r="I6564">
        <v>4095</v>
      </c>
      <c r="J6564">
        <v>4095</v>
      </c>
      <c r="K6564">
        <v>4095</v>
      </c>
      <c r="L6564">
        <v>100</v>
      </c>
      <c r="M6564">
        <v>78.099999999999994</v>
      </c>
      <c r="N6564">
        <f>COUNTIF(Cod_Mun_Norte!B:B,DADOS_SNIS_Minas!A6564)</f>
        <v>0</v>
      </c>
    </row>
    <row r="6565" spans="1:14" x14ac:dyDescent="0.2">
      <c r="A6565">
        <v>312270</v>
      </c>
      <c r="B6565" t="s">
        <v>1189</v>
      </c>
      <c r="C6565" t="s">
        <v>98</v>
      </c>
      <c r="D6565">
        <v>2017</v>
      </c>
      <c r="E6565" t="s">
        <v>1191</v>
      </c>
      <c r="F6565" t="s">
        <v>357</v>
      </c>
      <c r="H6565">
        <v>5351</v>
      </c>
      <c r="I6565">
        <v>4179</v>
      </c>
      <c r="J6565">
        <v>4144</v>
      </c>
      <c r="K6565">
        <v>4144</v>
      </c>
      <c r="L6565">
        <v>99.2</v>
      </c>
      <c r="M6565">
        <v>77.44</v>
      </c>
      <c r="N6565">
        <f>COUNTIF(Cod_Mun_Norte!B:B,DADOS_SNIS_Minas!A6565)</f>
        <v>0</v>
      </c>
    </row>
    <row r="6566" spans="1:14" x14ac:dyDescent="0.2">
      <c r="A6566">
        <v>312270</v>
      </c>
      <c r="B6566" t="s">
        <v>1189</v>
      </c>
      <c r="C6566" t="s">
        <v>98</v>
      </c>
      <c r="D6566">
        <v>2016</v>
      </c>
      <c r="E6566" t="s">
        <v>1191</v>
      </c>
      <c r="F6566" t="s">
        <v>359</v>
      </c>
      <c r="H6566">
        <v>5349</v>
      </c>
      <c r="I6566">
        <v>4177</v>
      </c>
      <c r="J6566">
        <v>4146</v>
      </c>
      <c r="K6566">
        <v>4146</v>
      </c>
      <c r="L6566">
        <v>99.3</v>
      </c>
      <c r="M6566">
        <v>77.510000000000005</v>
      </c>
      <c r="N6566">
        <f>COUNTIF(Cod_Mun_Norte!B:B,DADOS_SNIS_Minas!A6566)</f>
        <v>0</v>
      </c>
    </row>
    <row r="6567" spans="1:14" x14ac:dyDescent="0.2">
      <c r="A6567">
        <v>312270</v>
      </c>
      <c r="B6567" t="s">
        <v>1189</v>
      </c>
      <c r="C6567" t="s">
        <v>98</v>
      </c>
      <c r="D6567">
        <v>2015</v>
      </c>
      <c r="E6567" t="s">
        <v>1191</v>
      </c>
      <c r="F6567" t="s">
        <v>359</v>
      </c>
      <c r="H6567">
        <v>5348</v>
      </c>
      <c r="I6567">
        <v>4177</v>
      </c>
      <c r="J6567">
        <v>4143</v>
      </c>
      <c r="K6567">
        <v>4143</v>
      </c>
      <c r="L6567">
        <v>99.2</v>
      </c>
      <c r="M6567">
        <v>77.47</v>
      </c>
      <c r="N6567">
        <f>COUNTIF(Cod_Mun_Norte!B:B,DADOS_SNIS_Minas!A6567)</f>
        <v>0</v>
      </c>
    </row>
    <row r="6568" spans="1:14" x14ac:dyDescent="0.2">
      <c r="A6568">
        <v>312270</v>
      </c>
      <c r="B6568" t="s">
        <v>1189</v>
      </c>
      <c r="C6568" t="s">
        <v>98</v>
      </c>
      <c r="D6568">
        <v>2014</v>
      </c>
      <c r="E6568" t="s">
        <v>1191</v>
      </c>
      <c r="F6568" t="s">
        <v>359</v>
      </c>
      <c r="H6568">
        <v>5346</v>
      </c>
      <c r="I6568">
        <v>4175</v>
      </c>
      <c r="J6568">
        <v>4175</v>
      </c>
      <c r="K6568">
        <v>4175</v>
      </c>
      <c r="L6568">
        <v>100</v>
      </c>
      <c r="M6568">
        <v>78.099999999999994</v>
      </c>
      <c r="N6568">
        <f>COUNTIF(Cod_Mun_Norte!B:B,DADOS_SNIS_Minas!A6568)</f>
        <v>0</v>
      </c>
    </row>
    <row r="6569" spans="1:14" x14ac:dyDescent="0.2">
      <c r="A6569">
        <v>312270</v>
      </c>
      <c r="B6569" t="s">
        <v>1189</v>
      </c>
      <c r="C6569" t="s">
        <v>98</v>
      </c>
      <c r="D6569">
        <v>2013</v>
      </c>
      <c r="E6569" t="s">
        <v>1191</v>
      </c>
      <c r="F6569" t="s">
        <v>359</v>
      </c>
      <c r="H6569">
        <v>5344</v>
      </c>
      <c r="I6569">
        <v>4174</v>
      </c>
      <c r="J6569">
        <v>4174</v>
      </c>
      <c r="K6569">
        <v>4174</v>
      </c>
      <c r="L6569">
        <v>100</v>
      </c>
      <c r="M6569">
        <v>78.11</v>
      </c>
      <c r="N6569">
        <f>COUNTIF(Cod_Mun_Norte!B:B,DADOS_SNIS_Minas!A6569)</f>
        <v>0</v>
      </c>
    </row>
    <row r="6570" spans="1:14" x14ac:dyDescent="0.2">
      <c r="A6570">
        <v>312270</v>
      </c>
      <c r="B6570" t="s">
        <v>1189</v>
      </c>
      <c r="C6570" t="s">
        <v>98</v>
      </c>
      <c r="D6570">
        <v>2012</v>
      </c>
      <c r="E6570" t="s">
        <v>1192</v>
      </c>
      <c r="F6570" t="s">
        <v>364</v>
      </c>
      <c r="H6570">
        <v>5192</v>
      </c>
      <c r="I6570">
        <v>4055</v>
      </c>
      <c r="J6570">
        <v>4055</v>
      </c>
      <c r="K6570">
        <v>4055</v>
      </c>
      <c r="L6570">
        <v>100</v>
      </c>
      <c r="M6570">
        <v>78.099999999999994</v>
      </c>
      <c r="N6570">
        <f>COUNTIF(Cod_Mun_Norte!B:B,DADOS_SNIS_Minas!A6570)</f>
        <v>0</v>
      </c>
    </row>
    <row r="6571" spans="1:14" x14ac:dyDescent="0.2">
      <c r="A6571">
        <v>312270</v>
      </c>
      <c r="B6571" t="s">
        <v>1189</v>
      </c>
      <c r="C6571" t="s">
        <v>98</v>
      </c>
      <c r="D6571">
        <v>2011</v>
      </c>
      <c r="E6571" t="s">
        <v>361</v>
      </c>
      <c r="F6571" t="s">
        <v>362</v>
      </c>
      <c r="H6571">
        <v>5194</v>
      </c>
      <c r="I6571">
        <v>4056</v>
      </c>
      <c r="J6571">
        <v>4056</v>
      </c>
      <c r="K6571">
        <v>4056</v>
      </c>
      <c r="L6571">
        <v>100</v>
      </c>
      <c r="M6571">
        <v>78.09</v>
      </c>
      <c r="N6571">
        <f>COUNTIF(Cod_Mun_Norte!B:B,DADOS_SNIS_Minas!A6571)</f>
        <v>0</v>
      </c>
    </row>
    <row r="6572" spans="1:14" x14ac:dyDescent="0.2">
      <c r="A6572">
        <v>312270</v>
      </c>
      <c r="B6572" t="s">
        <v>1189</v>
      </c>
      <c r="C6572" t="s">
        <v>98</v>
      </c>
      <c r="D6572">
        <v>2010</v>
      </c>
      <c r="E6572" t="s">
        <v>1191</v>
      </c>
      <c r="F6572" t="s">
        <v>359</v>
      </c>
      <c r="H6572">
        <v>5196</v>
      </c>
      <c r="I6572">
        <v>4058</v>
      </c>
      <c r="J6572">
        <v>4058</v>
      </c>
      <c r="K6572">
        <v>4058</v>
      </c>
      <c r="L6572">
        <v>100</v>
      </c>
      <c r="M6572">
        <v>78.099999999999994</v>
      </c>
      <c r="N6572">
        <f>COUNTIF(Cod_Mun_Norte!B:B,DADOS_SNIS_Minas!A6572)</f>
        <v>0</v>
      </c>
    </row>
    <row r="6573" spans="1:14" x14ac:dyDescent="0.2">
      <c r="A6573">
        <v>312270</v>
      </c>
      <c r="B6573" t="s">
        <v>1189</v>
      </c>
      <c r="C6573" t="s">
        <v>98</v>
      </c>
      <c r="D6573">
        <v>2009</v>
      </c>
      <c r="E6573" t="s">
        <v>361</v>
      </c>
      <c r="F6573" t="s">
        <v>362</v>
      </c>
      <c r="H6573">
        <v>5475</v>
      </c>
      <c r="I6573">
        <v>4148</v>
      </c>
      <c r="J6573">
        <v>4782</v>
      </c>
      <c r="K6573">
        <v>4782</v>
      </c>
      <c r="L6573">
        <v>100</v>
      </c>
      <c r="M6573">
        <v>87.34</v>
      </c>
      <c r="N6573">
        <f>COUNTIF(Cod_Mun_Norte!B:B,DADOS_SNIS_Minas!A6573)</f>
        <v>0</v>
      </c>
    </row>
    <row r="6574" spans="1:14" x14ac:dyDescent="0.2">
      <c r="A6574">
        <v>312270</v>
      </c>
      <c r="B6574" t="s">
        <v>1189</v>
      </c>
      <c r="C6574" t="s">
        <v>98</v>
      </c>
      <c r="D6574">
        <v>2008</v>
      </c>
      <c r="E6574" t="s">
        <v>361</v>
      </c>
      <c r="F6574" t="s">
        <v>362</v>
      </c>
      <c r="H6574">
        <v>5457</v>
      </c>
      <c r="I6574">
        <v>4134</v>
      </c>
      <c r="J6574">
        <v>4702</v>
      </c>
      <c r="K6574">
        <v>4702</v>
      </c>
      <c r="L6574">
        <v>100</v>
      </c>
      <c r="M6574">
        <v>86.16</v>
      </c>
      <c r="N6574">
        <f>COUNTIF(Cod_Mun_Norte!B:B,DADOS_SNIS_Minas!A6574)</f>
        <v>0</v>
      </c>
    </row>
    <row r="6575" spans="1:14" x14ac:dyDescent="0.2">
      <c r="A6575">
        <v>312270</v>
      </c>
      <c r="B6575" t="s">
        <v>1189</v>
      </c>
      <c r="C6575" t="s">
        <v>98</v>
      </c>
      <c r="D6575">
        <v>2007</v>
      </c>
      <c r="E6575" t="s">
        <v>361</v>
      </c>
      <c r="F6575" t="s">
        <v>362</v>
      </c>
      <c r="H6575">
        <v>5284</v>
      </c>
      <c r="I6575">
        <v>4003</v>
      </c>
      <c r="J6575">
        <v>4586</v>
      </c>
      <c r="K6575">
        <v>4586</v>
      </c>
      <c r="L6575">
        <v>100</v>
      </c>
      <c r="M6575">
        <v>86.79</v>
      </c>
      <c r="N6575">
        <f>COUNTIF(Cod_Mun_Norte!B:B,DADOS_SNIS_Minas!A6575)</f>
        <v>0</v>
      </c>
    </row>
    <row r="6576" spans="1:14" x14ac:dyDescent="0.2">
      <c r="A6576">
        <v>312270</v>
      </c>
      <c r="B6576" t="s">
        <v>1189</v>
      </c>
      <c r="C6576" t="s">
        <v>98</v>
      </c>
      <c r="D6576">
        <v>2006</v>
      </c>
      <c r="E6576" t="s">
        <v>361</v>
      </c>
      <c r="F6576" t="s">
        <v>362</v>
      </c>
      <c r="H6576">
        <v>4599</v>
      </c>
      <c r="I6576">
        <v>3374</v>
      </c>
      <c r="J6576">
        <v>4489</v>
      </c>
      <c r="K6576">
        <v>4489</v>
      </c>
      <c r="L6576">
        <v>100</v>
      </c>
      <c r="M6576">
        <v>97.61</v>
      </c>
      <c r="N6576">
        <f>COUNTIF(Cod_Mun_Norte!B:B,DADOS_SNIS_Minas!A6576)</f>
        <v>0</v>
      </c>
    </row>
    <row r="6577" spans="1:14" x14ac:dyDescent="0.2">
      <c r="A6577">
        <v>312270</v>
      </c>
      <c r="B6577" t="s">
        <v>1189</v>
      </c>
      <c r="C6577" t="s">
        <v>98</v>
      </c>
      <c r="D6577">
        <v>2005</v>
      </c>
      <c r="E6577" t="s">
        <v>361</v>
      </c>
      <c r="F6577" t="s">
        <v>362</v>
      </c>
      <c r="H6577">
        <v>4695</v>
      </c>
      <c r="I6577">
        <v>3444</v>
      </c>
      <c r="J6577">
        <v>4410</v>
      </c>
      <c r="K6577">
        <v>4410</v>
      </c>
      <c r="L6577">
        <v>100</v>
      </c>
      <c r="M6577">
        <v>93.93</v>
      </c>
      <c r="N6577">
        <f>COUNTIF(Cod_Mun_Norte!B:B,DADOS_SNIS_Minas!A6577)</f>
        <v>0</v>
      </c>
    </row>
    <row r="6578" spans="1:14" x14ac:dyDescent="0.2">
      <c r="A6578">
        <v>312270</v>
      </c>
      <c r="B6578" t="s">
        <v>1189</v>
      </c>
      <c r="C6578" t="s">
        <v>98</v>
      </c>
      <c r="D6578">
        <v>2004</v>
      </c>
      <c r="E6578" t="s">
        <v>361</v>
      </c>
      <c r="F6578" t="s">
        <v>362</v>
      </c>
      <c r="H6578">
        <v>4791</v>
      </c>
      <c r="I6578">
        <v>3514</v>
      </c>
      <c r="N6578">
        <f>COUNTIF(Cod_Mun_Norte!B:B,DADOS_SNIS_Minas!A6578)</f>
        <v>0</v>
      </c>
    </row>
    <row r="6579" spans="1:14" x14ac:dyDescent="0.2">
      <c r="A6579">
        <v>312270</v>
      </c>
      <c r="B6579" t="s">
        <v>1189</v>
      </c>
      <c r="C6579" t="s">
        <v>98</v>
      </c>
      <c r="D6579">
        <v>2003</v>
      </c>
      <c r="E6579" t="s">
        <v>361</v>
      </c>
      <c r="F6579" t="s">
        <v>362</v>
      </c>
      <c r="H6579">
        <v>4966</v>
      </c>
      <c r="I6579">
        <v>3643</v>
      </c>
      <c r="N6579">
        <f>COUNTIF(Cod_Mun_Norte!B:B,DADOS_SNIS_Minas!A6579)</f>
        <v>0</v>
      </c>
    </row>
    <row r="6580" spans="1:14" x14ac:dyDescent="0.2">
      <c r="A6580">
        <v>312270</v>
      </c>
      <c r="B6580" t="s">
        <v>1189</v>
      </c>
      <c r="C6580" t="s">
        <v>98</v>
      </c>
      <c r="D6580">
        <v>2002</v>
      </c>
      <c r="E6580" t="s">
        <v>361</v>
      </c>
      <c r="F6580" t="s">
        <v>362</v>
      </c>
      <c r="H6580">
        <v>5049</v>
      </c>
      <c r="I6580">
        <v>3704</v>
      </c>
      <c r="N6580">
        <f>COUNTIF(Cod_Mun_Norte!B:B,DADOS_SNIS_Minas!A6580)</f>
        <v>0</v>
      </c>
    </row>
    <row r="6581" spans="1:14" x14ac:dyDescent="0.2">
      <c r="A6581">
        <v>312270</v>
      </c>
      <c r="B6581" t="s">
        <v>1189</v>
      </c>
      <c r="C6581" t="s">
        <v>98</v>
      </c>
      <c r="D6581">
        <v>2001</v>
      </c>
      <c r="E6581" t="s">
        <v>361</v>
      </c>
      <c r="F6581" t="s">
        <v>362</v>
      </c>
      <c r="H6581">
        <v>5061</v>
      </c>
      <c r="I6581">
        <v>3712</v>
      </c>
      <c r="N6581">
        <f>COUNTIF(Cod_Mun_Norte!B:B,DADOS_SNIS_Minas!A6581)</f>
        <v>0</v>
      </c>
    </row>
    <row r="6582" spans="1:14" x14ac:dyDescent="0.2">
      <c r="A6582">
        <v>312270</v>
      </c>
      <c r="B6582" t="s">
        <v>1189</v>
      </c>
      <c r="C6582" t="s">
        <v>98</v>
      </c>
      <c r="D6582">
        <v>2000</v>
      </c>
      <c r="E6582" t="s">
        <v>361</v>
      </c>
      <c r="F6582" t="s">
        <v>362</v>
      </c>
      <c r="H6582">
        <v>5228</v>
      </c>
      <c r="I6582">
        <v>3835</v>
      </c>
      <c r="N6582">
        <f>COUNTIF(Cod_Mun_Norte!B:B,DADOS_SNIS_Minas!A6582)</f>
        <v>0</v>
      </c>
    </row>
    <row r="6583" spans="1:14" x14ac:dyDescent="0.2">
      <c r="A6583">
        <v>312270</v>
      </c>
      <c r="B6583" t="s">
        <v>1189</v>
      </c>
      <c r="C6583" t="s">
        <v>98</v>
      </c>
      <c r="D6583">
        <v>1999</v>
      </c>
      <c r="E6583" t="s">
        <v>361</v>
      </c>
      <c r="F6583" t="s">
        <v>362</v>
      </c>
      <c r="H6583">
        <v>5038</v>
      </c>
      <c r="I6583">
        <v>2894</v>
      </c>
      <c r="N6583">
        <f>COUNTIF(Cod_Mun_Norte!B:B,DADOS_SNIS_Minas!A6583)</f>
        <v>0</v>
      </c>
    </row>
    <row r="6584" spans="1:14" x14ac:dyDescent="0.2">
      <c r="A6584">
        <v>312270</v>
      </c>
      <c r="B6584" t="s">
        <v>1189</v>
      </c>
      <c r="C6584" t="s">
        <v>98</v>
      </c>
      <c r="D6584">
        <v>1998</v>
      </c>
      <c r="E6584" t="s">
        <v>361</v>
      </c>
      <c r="F6584" t="s">
        <v>362</v>
      </c>
      <c r="H6584">
        <v>5151</v>
      </c>
      <c r="I6584">
        <v>2959</v>
      </c>
      <c r="N6584">
        <f>COUNTIF(Cod_Mun_Norte!B:B,DADOS_SNIS_Minas!A6584)</f>
        <v>0</v>
      </c>
    </row>
    <row r="6585" spans="1:14" x14ac:dyDescent="0.2">
      <c r="A6585">
        <v>312270</v>
      </c>
      <c r="B6585" t="s">
        <v>1189</v>
      </c>
      <c r="C6585" t="s">
        <v>98</v>
      </c>
      <c r="D6585">
        <v>1997</v>
      </c>
      <c r="H6585">
        <v>5263</v>
      </c>
      <c r="I6585">
        <v>3023</v>
      </c>
      <c r="N6585">
        <f>COUNTIF(Cod_Mun_Norte!B:B,DADOS_SNIS_Minas!A6585)</f>
        <v>0</v>
      </c>
    </row>
    <row r="6586" spans="1:14" x14ac:dyDescent="0.2">
      <c r="A6586">
        <v>312270</v>
      </c>
      <c r="B6586" t="s">
        <v>1189</v>
      </c>
      <c r="C6586" t="s">
        <v>98</v>
      </c>
      <c r="D6586">
        <v>1996</v>
      </c>
      <c r="H6586">
        <v>8902</v>
      </c>
      <c r="I6586">
        <v>5113</v>
      </c>
      <c r="N6586">
        <f>COUNTIF(Cod_Mun_Norte!B:B,DADOS_SNIS_Minas!A6586)</f>
        <v>0</v>
      </c>
    </row>
    <row r="6587" spans="1:14" x14ac:dyDescent="0.2">
      <c r="A6587">
        <v>312270</v>
      </c>
      <c r="B6587" t="s">
        <v>1189</v>
      </c>
      <c r="C6587" t="s">
        <v>98</v>
      </c>
      <c r="D6587">
        <v>1995</v>
      </c>
      <c r="H6587">
        <v>10139</v>
      </c>
      <c r="I6587">
        <v>5823</v>
      </c>
      <c r="N6587">
        <f>COUNTIF(Cod_Mun_Norte!B:B,DADOS_SNIS_Minas!A6587)</f>
        <v>0</v>
      </c>
    </row>
    <row r="6588" spans="1:14" x14ac:dyDescent="0.2">
      <c r="A6588">
        <v>312280</v>
      </c>
      <c r="B6588" t="s">
        <v>170</v>
      </c>
      <c r="C6588" t="s">
        <v>98</v>
      </c>
      <c r="D6588">
        <v>2020</v>
      </c>
      <c r="E6588" t="s">
        <v>1193</v>
      </c>
      <c r="F6588" t="s">
        <v>367</v>
      </c>
      <c r="G6588" t="s">
        <v>378</v>
      </c>
      <c r="H6588">
        <v>2997</v>
      </c>
      <c r="I6588">
        <v>999</v>
      </c>
      <c r="J6588">
        <v>2997</v>
      </c>
      <c r="K6588">
        <v>999</v>
      </c>
      <c r="L6588">
        <v>100</v>
      </c>
      <c r="M6588">
        <v>100</v>
      </c>
      <c r="N6588">
        <f>COUNTIF(Cod_Mun_Norte!B:B,DADOS_SNIS_Minas!A6588)</f>
        <v>0</v>
      </c>
    </row>
    <row r="6589" spans="1:14" x14ac:dyDescent="0.2">
      <c r="A6589">
        <v>312280</v>
      </c>
      <c r="B6589" t="s">
        <v>170</v>
      </c>
      <c r="C6589" t="s">
        <v>98</v>
      </c>
      <c r="D6589">
        <v>2019</v>
      </c>
      <c r="E6589" t="s">
        <v>1193</v>
      </c>
      <c r="F6589" t="s">
        <v>367</v>
      </c>
      <c r="G6589" t="s">
        <v>378</v>
      </c>
      <c r="H6589">
        <v>3001</v>
      </c>
      <c r="I6589">
        <v>1000</v>
      </c>
      <c r="J6589">
        <v>3001</v>
      </c>
      <c r="K6589">
        <v>1000</v>
      </c>
      <c r="L6589">
        <v>100</v>
      </c>
      <c r="M6589">
        <v>100</v>
      </c>
      <c r="N6589">
        <f>COUNTIF(Cod_Mun_Norte!B:B,DADOS_SNIS_Minas!A6589)</f>
        <v>0</v>
      </c>
    </row>
    <row r="6590" spans="1:14" x14ac:dyDescent="0.2">
      <c r="A6590">
        <v>312280</v>
      </c>
      <c r="B6590" t="s">
        <v>170</v>
      </c>
      <c r="C6590" t="s">
        <v>98</v>
      </c>
      <c r="D6590">
        <v>2018</v>
      </c>
      <c r="E6590" t="s">
        <v>1193</v>
      </c>
      <c r="F6590" t="s">
        <v>367</v>
      </c>
      <c r="H6590">
        <v>3007</v>
      </c>
      <c r="I6590">
        <v>1002</v>
      </c>
      <c r="J6590">
        <v>2080</v>
      </c>
      <c r="K6590">
        <v>998</v>
      </c>
      <c r="L6590">
        <v>99.6</v>
      </c>
      <c r="M6590">
        <v>69.17</v>
      </c>
      <c r="N6590">
        <f>COUNTIF(Cod_Mun_Norte!B:B,DADOS_SNIS_Minas!A6590)</f>
        <v>0</v>
      </c>
    </row>
    <row r="6591" spans="1:14" x14ac:dyDescent="0.2">
      <c r="A6591">
        <v>312280</v>
      </c>
      <c r="B6591" t="s">
        <v>170</v>
      </c>
      <c r="C6591" t="s">
        <v>98</v>
      </c>
      <c r="D6591">
        <v>2017</v>
      </c>
      <c r="E6591" t="s">
        <v>1193</v>
      </c>
      <c r="F6591" t="s">
        <v>367</v>
      </c>
      <c r="H6591">
        <v>3072</v>
      </c>
      <c r="I6591">
        <v>1024</v>
      </c>
      <c r="J6591">
        <v>2074</v>
      </c>
      <c r="K6591">
        <v>998</v>
      </c>
      <c r="L6591">
        <v>97.5</v>
      </c>
      <c r="M6591">
        <v>67.510000000000005</v>
      </c>
      <c r="N6591">
        <f>COUNTIF(Cod_Mun_Norte!B:B,DADOS_SNIS_Minas!A6591)</f>
        <v>0</v>
      </c>
    </row>
    <row r="6592" spans="1:14" x14ac:dyDescent="0.2">
      <c r="A6592">
        <v>312280</v>
      </c>
      <c r="B6592" t="s">
        <v>170</v>
      </c>
      <c r="C6592" t="s">
        <v>98</v>
      </c>
      <c r="D6592">
        <v>2016</v>
      </c>
      <c r="E6592" t="s">
        <v>1193</v>
      </c>
      <c r="F6592" t="s">
        <v>367</v>
      </c>
      <c r="H6592">
        <v>3073</v>
      </c>
      <c r="I6592">
        <v>1024</v>
      </c>
      <c r="J6592">
        <v>2076</v>
      </c>
      <c r="K6592">
        <v>998</v>
      </c>
      <c r="L6592">
        <v>97.5</v>
      </c>
      <c r="M6592">
        <v>67.56</v>
      </c>
      <c r="N6592">
        <f>COUNTIF(Cod_Mun_Norte!B:B,DADOS_SNIS_Minas!A6592)</f>
        <v>0</v>
      </c>
    </row>
    <row r="6593" spans="1:14" x14ac:dyDescent="0.2">
      <c r="A6593">
        <v>312280</v>
      </c>
      <c r="B6593" t="s">
        <v>170</v>
      </c>
      <c r="C6593" t="s">
        <v>98</v>
      </c>
      <c r="D6593">
        <v>2015</v>
      </c>
      <c r="E6593" t="s">
        <v>1193</v>
      </c>
      <c r="F6593" t="s">
        <v>367</v>
      </c>
      <c r="H6593">
        <v>3073</v>
      </c>
      <c r="I6593">
        <v>1024</v>
      </c>
      <c r="J6593">
        <v>2076</v>
      </c>
      <c r="K6593">
        <v>998</v>
      </c>
      <c r="L6593">
        <v>97.5</v>
      </c>
      <c r="M6593">
        <v>67.56</v>
      </c>
      <c r="N6593">
        <f>COUNTIF(Cod_Mun_Norte!B:B,DADOS_SNIS_Minas!A6593)</f>
        <v>0</v>
      </c>
    </row>
    <row r="6594" spans="1:14" x14ac:dyDescent="0.2">
      <c r="A6594">
        <v>312280</v>
      </c>
      <c r="B6594" t="s">
        <v>170</v>
      </c>
      <c r="C6594" t="s">
        <v>98</v>
      </c>
      <c r="D6594">
        <v>2014</v>
      </c>
      <c r="E6594" t="s">
        <v>1193</v>
      </c>
      <c r="F6594" t="s">
        <v>367</v>
      </c>
      <c r="H6594">
        <v>3074</v>
      </c>
      <c r="I6594">
        <v>1025</v>
      </c>
      <c r="J6594">
        <v>2076</v>
      </c>
      <c r="K6594">
        <v>998</v>
      </c>
      <c r="L6594">
        <v>97.4</v>
      </c>
      <c r="M6594">
        <v>67.53</v>
      </c>
      <c r="N6594">
        <f>COUNTIF(Cod_Mun_Norte!B:B,DADOS_SNIS_Minas!A6594)</f>
        <v>0</v>
      </c>
    </row>
    <row r="6595" spans="1:14" x14ac:dyDescent="0.2">
      <c r="A6595">
        <v>312280</v>
      </c>
      <c r="B6595" t="s">
        <v>170</v>
      </c>
      <c r="C6595" t="s">
        <v>98</v>
      </c>
      <c r="D6595">
        <v>2013</v>
      </c>
      <c r="E6595" t="s">
        <v>1193</v>
      </c>
      <c r="F6595" t="s">
        <v>367</v>
      </c>
      <c r="H6595">
        <v>3074</v>
      </c>
      <c r="I6595">
        <v>1025</v>
      </c>
      <c r="J6595">
        <v>2000</v>
      </c>
      <c r="K6595">
        <v>998</v>
      </c>
      <c r="L6595">
        <v>97.4</v>
      </c>
      <c r="M6595">
        <v>65.06</v>
      </c>
      <c r="N6595">
        <f>COUNTIF(Cod_Mun_Norte!B:B,DADOS_SNIS_Minas!A6595)</f>
        <v>0</v>
      </c>
    </row>
    <row r="6596" spans="1:14" x14ac:dyDescent="0.2">
      <c r="A6596">
        <v>312280</v>
      </c>
      <c r="B6596" t="s">
        <v>170</v>
      </c>
      <c r="C6596" t="s">
        <v>98</v>
      </c>
      <c r="D6596">
        <v>2012</v>
      </c>
      <c r="E6596" t="s">
        <v>1193</v>
      </c>
      <c r="F6596" t="s">
        <v>367</v>
      </c>
      <c r="H6596">
        <v>2988</v>
      </c>
      <c r="I6596">
        <v>996</v>
      </c>
      <c r="J6596">
        <v>2000</v>
      </c>
      <c r="K6596">
        <v>990</v>
      </c>
      <c r="L6596">
        <v>99.4</v>
      </c>
      <c r="M6596">
        <v>66.930000000000007</v>
      </c>
      <c r="N6596">
        <f>COUNTIF(Cod_Mun_Norte!B:B,DADOS_SNIS_Minas!A6596)</f>
        <v>0</v>
      </c>
    </row>
    <row r="6597" spans="1:14" x14ac:dyDescent="0.2">
      <c r="A6597">
        <v>312280</v>
      </c>
      <c r="B6597" t="s">
        <v>170</v>
      </c>
      <c r="C6597" t="s">
        <v>98</v>
      </c>
      <c r="D6597">
        <v>2011</v>
      </c>
      <c r="E6597" t="s">
        <v>1194</v>
      </c>
      <c r="F6597" t="s">
        <v>99</v>
      </c>
      <c r="H6597">
        <v>2991</v>
      </c>
      <c r="I6597">
        <v>997</v>
      </c>
      <c r="J6597">
        <v>1998</v>
      </c>
      <c r="K6597">
        <v>990</v>
      </c>
      <c r="L6597">
        <v>99.3</v>
      </c>
      <c r="M6597">
        <v>66.8</v>
      </c>
      <c r="N6597">
        <f>COUNTIF(Cod_Mun_Norte!B:B,DADOS_SNIS_Minas!A6597)</f>
        <v>0</v>
      </c>
    </row>
    <row r="6598" spans="1:14" x14ac:dyDescent="0.2">
      <c r="A6598">
        <v>312280</v>
      </c>
      <c r="B6598" t="s">
        <v>170</v>
      </c>
      <c r="C6598" t="s">
        <v>98</v>
      </c>
      <c r="D6598">
        <v>2010</v>
      </c>
      <c r="E6598" t="s">
        <v>1194</v>
      </c>
      <c r="F6598" t="s">
        <v>99</v>
      </c>
      <c r="H6598">
        <v>2994</v>
      </c>
      <c r="I6598">
        <v>998</v>
      </c>
      <c r="J6598">
        <v>1998</v>
      </c>
      <c r="K6598">
        <v>998</v>
      </c>
      <c r="L6598">
        <v>100</v>
      </c>
      <c r="M6598">
        <v>66.73</v>
      </c>
      <c r="N6598">
        <f>COUNTIF(Cod_Mun_Norte!B:B,DADOS_SNIS_Minas!A6598)</f>
        <v>0</v>
      </c>
    </row>
    <row r="6599" spans="1:14" x14ac:dyDescent="0.2">
      <c r="A6599">
        <v>312280</v>
      </c>
      <c r="B6599" t="s">
        <v>170</v>
      </c>
      <c r="C6599" t="s">
        <v>98</v>
      </c>
      <c r="D6599">
        <v>2009</v>
      </c>
      <c r="E6599" t="s">
        <v>1194</v>
      </c>
      <c r="F6599" t="s">
        <v>99</v>
      </c>
      <c r="H6599">
        <v>3117</v>
      </c>
      <c r="I6599">
        <v>1011</v>
      </c>
      <c r="J6599">
        <v>2011</v>
      </c>
      <c r="K6599">
        <v>1011</v>
      </c>
      <c r="L6599">
        <v>100</v>
      </c>
      <c r="M6599">
        <v>64.52</v>
      </c>
      <c r="N6599">
        <f>COUNTIF(Cod_Mun_Norte!B:B,DADOS_SNIS_Minas!A6599)</f>
        <v>0</v>
      </c>
    </row>
    <row r="6600" spans="1:14" x14ac:dyDescent="0.2">
      <c r="A6600">
        <v>312280</v>
      </c>
      <c r="B6600" t="s">
        <v>170</v>
      </c>
      <c r="C6600" t="s">
        <v>98</v>
      </c>
      <c r="D6600">
        <v>2008</v>
      </c>
      <c r="H6600">
        <v>3112</v>
      </c>
      <c r="I6600">
        <v>1010</v>
      </c>
      <c r="N6600">
        <f>COUNTIF(Cod_Mun_Norte!B:B,DADOS_SNIS_Minas!A6600)</f>
        <v>0</v>
      </c>
    </row>
    <row r="6601" spans="1:14" x14ac:dyDescent="0.2">
      <c r="A6601">
        <v>312280</v>
      </c>
      <c r="B6601" t="s">
        <v>170</v>
      </c>
      <c r="C6601" t="s">
        <v>98</v>
      </c>
      <c r="D6601">
        <v>2007</v>
      </c>
      <c r="H6601">
        <v>3020</v>
      </c>
      <c r="I6601">
        <v>980</v>
      </c>
      <c r="N6601">
        <f>COUNTIF(Cod_Mun_Norte!B:B,DADOS_SNIS_Minas!A6601)</f>
        <v>0</v>
      </c>
    </row>
    <row r="6602" spans="1:14" x14ac:dyDescent="0.2">
      <c r="A6602">
        <v>312280</v>
      </c>
      <c r="B6602" t="s">
        <v>170</v>
      </c>
      <c r="C6602" t="s">
        <v>98</v>
      </c>
      <c r="D6602">
        <v>2006</v>
      </c>
      <c r="H6602">
        <v>3155</v>
      </c>
      <c r="I6602">
        <v>982</v>
      </c>
      <c r="N6602">
        <f>COUNTIF(Cod_Mun_Norte!B:B,DADOS_SNIS_Minas!A6602)</f>
        <v>0</v>
      </c>
    </row>
    <row r="6603" spans="1:14" x14ac:dyDescent="0.2">
      <c r="A6603">
        <v>312280</v>
      </c>
      <c r="B6603" t="s">
        <v>170</v>
      </c>
      <c r="C6603" t="s">
        <v>98</v>
      </c>
      <c r="D6603">
        <v>2005</v>
      </c>
      <c r="H6603">
        <v>3137</v>
      </c>
      <c r="I6603">
        <v>976</v>
      </c>
      <c r="N6603">
        <f>COUNTIF(Cod_Mun_Norte!B:B,DADOS_SNIS_Minas!A6603)</f>
        <v>0</v>
      </c>
    </row>
    <row r="6604" spans="1:14" x14ac:dyDescent="0.2">
      <c r="A6604">
        <v>312280</v>
      </c>
      <c r="B6604" t="s">
        <v>170</v>
      </c>
      <c r="C6604" t="s">
        <v>98</v>
      </c>
      <c r="D6604">
        <v>2004</v>
      </c>
      <c r="H6604">
        <v>3118</v>
      </c>
      <c r="I6604">
        <v>970</v>
      </c>
      <c r="N6604">
        <f>COUNTIF(Cod_Mun_Norte!B:B,DADOS_SNIS_Minas!A6604)</f>
        <v>0</v>
      </c>
    </row>
    <row r="6605" spans="1:14" x14ac:dyDescent="0.2">
      <c r="A6605">
        <v>312280</v>
      </c>
      <c r="B6605" t="s">
        <v>170</v>
      </c>
      <c r="C6605" t="s">
        <v>98</v>
      </c>
      <c r="D6605">
        <v>2003</v>
      </c>
      <c r="H6605">
        <v>3085</v>
      </c>
      <c r="I6605">
        <v>960</v>
      </c>
      <c r="N6605">
        <f>COUNTIF(Cod_Mun_Norte!B:B,DADOS_SNIS_Minas!A6605)</f>
        <v>0</v>
      </c>
    </row>
    <row r="6606" spans="1:14" x14ac:dyDescent="0.2">
      <c r="A6606">
        <v>312280</v>
      </c>
      <c r="B6606" t="s">
        <v>170</v>
      </c>
      <c r="C6606" t="s">
        <v>98</v>
      </c>
      <c r="D6606">
        <v>2002</v>
      </c>
      <c r="H6606">
        <v>3069</v>
      </c>
      <c r="I6606">
        <v>955</v>
      </c>
      <c r="N6606">
        <f>COUNTIF(Cod_Mun_Norte!B:B,DADOS_SNIS_Minas!A6606)</f>
        <v>0</v>
      </c>
    </row>
    <row r="6607" spans="1:14" x14ac:dyDescent="0.2">
      <c r="A6607">
        <v>312280</v>
      </c>
      <c r="B6607" t="s">
        <v>170</v>
      </c>
      <c r="C6607" t="s">
        <v>98</v>
      </c>
      <c r="D6607">
        <v>2001</v>
      </c>
      <c r="H6607">
        <v>3051</v>
      </c>
      <c r="I6607">
        <v>949</v>
      </c>
      <c r="N6607">
        <f>COUNTIF(Cod_Mun_Norte!B:B,DADOS_SNIS_Minas!A6607)</f>
        <v>0</v>
      </c>
    </row>
    <row r="6608" spans="1:14" x14ac:dyDescent="0.2">
      <c r="A6608">
        <v>312280</v>
      </c>
      <c r="B6608" t="s">
        <v>170</v>
      </c>
      <c r="C6608" t="s">
        <v>98</v>
      </c>
      <c r="D6608">
        <v>2000</v>
      </c>
      <c r="H6608">
        <v>3034</v>
      </c>
      <c r="I6608">
        <v>944</v>
      </c>
      <c r="N6608">
        <f>COUNTIF(Cod_Mun_Norte!B:B,DADOS_SNIS_Minas!A6608)</f>
        <v>0</v>
      </c>
    </row>
    <row r="6609" spans="1:14" x14ac:dyDescent="0.2">
      <c r="A6609">
        <v>312280</v>
      </c>
      <c r="B6609" t="s">
        <v>170</v>
      </c>
      <c r="C6609" t="s">
        <v>98</v>
      </c>
      <c r="D6609">
        <v>1999</v>
      </c>
      <c r="H6609">
        <v>3324</v>
      </c>
      <c r="I6609">
        <v>1031</v>
      </c>
      <c r="N6609">
        <f>COUNTIF(Cod_Mun_Norte!B:B,DADOS_SNIS_Minas!A6609)</f>
        <v>0</v>
      </c>
    </row>
    <row r="6610" spans="1:14" x14ac:dyDescent="0.2">
      <c r="A6610">
        <v>312280</v>
      </c>
      <c r="B6610" t="s">
        <v>170</v>
      </c>
      <c r="C6610" t="s">
        <v>98</v>
      </c>
      <c r="D6610">
        <v>1998</v>
      </c>
      <c r="H6610">
        <v>3258</v>
      </c>
      <c r="I6610">
        <v>1011</v>
      </c>
      <c r="N6610">
        <f>COUNTIF(Cod_Mun_Norte!B:B,DADOS_SNIS_Minas!A6610)</f>
        <v>0</v>
      </c>
    </row>
    <row r="6611" spans="1:14" x14ac:dyDescent="0.2">
      <c r="A6611">
        <v>312280</v>
      </c>
      <c r="B6611" t="s">
        <v>170</v>
      </c>
      <c r="C6611" t="s">
        <v>98</v>
      </c>
      <c r="D6611">
        <v>1997</v>
      </c>
      <c r="H6611">
        <v>3191</v>
      </c>
      <c r="I6611">
        <v>990</v>
      </c>
      <c r="N6611">
        <f>COUNTIF(Cod_Mun_Norte!B:B,DADOS_SNIS_Minas!A6611)</f>
        <v>0</v>
      </c>
    </row>
    <row r="6612" spans="1:14" x14ac:dyDescent="0.2">
      <c r="A6612">
        <v>312280</v>
      </c>
      <c r="B6612" t="s">
        <v>170</v>
      </c>
      <c r="C6612" t="s">
        <v>98</v>
      </c>
      <c r="D6612">
        <v>1996</v>
      </c>
      <c r="H6612">
        <v>3113</v>
      </c>
      <c r="I6612">
        <v>966</v>
      </c>
      <c r="N6612">
        <f>COUNTIF(Cod_Mun_Norte!B:B,DADOS_SNIS_Minas!A6612)</f>
        <v>0</v>
      </c>
    </row>
    <row r="6613" spans="1:14" x14ac:dyDescent="0.2">
      <c r="A6613">
        <v>312280</v>
      </c>
      <c r="B6613" t="s">
        <v>170</v>
      </c>
      <c r="C6613" t="s">
        <v>98</v>
      </c>
      <c r="D6613">
        <v>1995</v>
      </c>
      <c r="H6613">
        <v>2964</v>
      </c>
      <c r="I6613">
        <v>920</v>
      </c>
      <c r="N6613">
        <f>COUNTIF(Cod_Mun_Norte!B:B,DADOS_SNIS_Minas!A6613)</f>
        <v>0</v>
      </c>
    </row>
    <row r="6614" spans="1:14" x14ac:dyDescent="0.2">
      <c r="A6614">
        <v>312290</v>
      </c>
      <c r="B6614" t="s">
        <v>1195</v>
      </c>
      <c r="C6614" t="s">
        <v>98</v>
      </c>
      <c r="D6614">
        <v>2020</v>
      </c>
      <c r="E6614" t="s">
        <v>1196</v>
      </c>
      <c r="F6614" t="s">
        <v>357</v>
      </c>
      <c r="G6614" t="s">
        <v>383</v>
      </c>
      <c r="H6614">
        <v>6619</v>
      </c>
      <c r="I6614">
        <v>5662</v>
      </c>
      <c r="J6614">
        <v>5162</v>
      </c>
      <c r="K6614">
        <v>5162</v>
      </c>
      <c r="L6614">
        <v>91.2</v>
      </c>
      <c r="M6614">
        <v>77.989999999999995</v>
      </c>
      <c r="N6614">
        <f>COUNTIF(Cod_Mun_Norte!B:B,DADOS_SNIS_Minas!A6614)</f>
        <v>0</v>
      </c>
    </row>
    <row r="6615" spans="1:14" x14ac:dyDescent="0.2">
      <c r="A6615">
        <v>312290</v>
      </c>
      <c r="B6615" t="s">
        <v>1195</v>
      </c>
      <c r="C6615" t="s">
        <v>98</v>
      </c>
      <c r="D6615">
        <v>2019</v>
      </c>
      <c r="E6615" t="s">
        <v>1196</v>
      </c>
      <c r="F6615" t="s">
        <v>357</v>
      </c>
      <c r="G6615" t="s">
        <v>383</v>
      </c>
      <c r="H6615">
        <v>6572</v>
      </c>
      <c r="I6615">
        <v>5621</v>
      </c>
      <c r="J6615">
        <v>5085</v>
      </c>
      <c r="K6615">
        <v>5085</v>
      </c>
      <c r="L6615">
        <v>90.5</v>
      </c>
      <c r="M6615">
        <v>77.37</v>
      </c>
      <c r="N6615">
        <f>COUNTIF(Cod_Mun_Norte!B:B,DADOS_SNIS_Minas!A6615)</f>
        <v>0</v>
      </c>
    </row>
    <row r="6616" spans="1:14" x14ac:dyDescent="0.2">
      <c r="A6616">
        <v>312290</v>
      </c>
      <c r="B6616" t="s">
        <v>1195</v>
      </c>
      <c r="C6616" t="s">
        <v>98</v>
      </c>
      <c r="D6616">
        <v>2018</v>
      </c>
      <c r="E6616" t="s">
        <v>1197</v>
      </c>
      <c r="F6616" t="s">
        <v>357</v>
      </c>
      <c r="H6616">
        <v>6523</v>
      </c>
      <c r="I6616">
        <v>5579</v>
      </c>
      <c r="J6616">
        <v>5090</v>
      </c>
      <c r="K6616">
        <v>5090</v>
      </c>
      <c r="L6616">
        <v>91.2</v>
      </c>
      <c r="M6616">
        <v>78.03</v>
      </c>
      <c r="N6616">
        <f>COUNTIF(Cod_Mun_Norte!B:B,DADOS_SNIS_Minas!A6616)</f>
        <v>0</v>
      </c>
    </row>
    <row r="6617" spans="1:14" x14ac:dyDescent="0.2">
      <c r="A6617">
        <v>312290</v>
      </c>
      <c r="B6617" t="s">
        <v>1195</v>
      </c>
      <c r="C6617" t="s">
        <v>98</v>
      </c>
      <c r="D6617">
        <v>2017</v>
      </c>
      <c r="E6617" t="s">
        <v>1197</v>
      </c>
      <c r="F6617" t="s">
        <v>357</v>
      </c>
      <c r="H6617">
        <v>6527</v>
      </c>
      <c r="I6617">
        <v>5583</v>
      </c>
      <c r="J6617">
        <v>5075</v>
      </c>
      <c r="K6617">
        <v>5075</v>
      </c>
      <c r="L6617">
        <v>90.9</v>
      </c>
      <c r="M6617">
        <v>77.75</v>
      </c>
      <c r="N6617">
        <f>COUNTIF(Cod_Mun_Norte!B:B,DADOS_SNIS_Minas!A6617)</f>
        <v>0</v>
      </c>
    </row>
    <row r="6618" spans="1:14" x14ac:dyDescent="0.2">
      <c r="A6618">
        <v>312290</v>
      </c>
      <c r="B6618" t="s">
        <v>1195</v>
      </c>
      <c r="C6618" t="s">
        <v>98</v>
      </c>
      <c r="D6618">
        <v>2016</v>
      </c>
      <c r="E6618" t="s">
        <v>1198</v>
      </c>
      <c r="F6618" t="s">
        <v>360</v>
      </c>
      <c r="H6618">
        <v>6483</v>
      </c>
      <c r="I6618">
        <v>5545</v>
      </c>
      <c r="J6618">
        <v>5119</v>
      </c>
      <c r="K6618">
        <v>5119</v>
      </c>
      <c r="L6618">
        <v>92.3</v>
      </c>
      <c r="M6618">
        <v>78.959999999999994</v>
      </c>
      <c r="N6618">
        <f>COUNTIF(Cod_Mun_Norte!B:B,DADOS_SNIS_Minas!A6618)</f>
        <v>0</v>
      </c>
    </row>
    <row r="6619" spans="1:14" x14ac:dyDescent="0.2">
      <c r="A6619">
        <v>312290</v>
      </c>
      <c r="B6619" t="s">
        <v>1195</v>
      </c>
      <c r="C6619" t="s">
        <v>98</v>
      </c>
      <c r="D6619">
        <v>2015</v>
      </c>
      <c r="E6619" t="s">
        <v>1199</v>
      </c>
      <c r="F6619" t="s">
        <v>364</v>
      </c>
      <c r="H6619">
        <v>6435</v>
      </c>
      <c r="I6619">
        <v>5504</v>
      </c>
      <c r="J6619">
        <v>5075</v>
      </c>
      <c r="K6619">
        <v>5075</v>
      </c>
      <c r="L6619">
        <v>92.2</v>
      </c>
      <c r="M6619">
        <v>78.87</v>
      </c>
      <c r="N6619">
        <f>COUNTIF(Cod_Mun_Norte!B:B,DADOS_SNIS_Minas!A6619)</f>
        <v>0</v>
      </c>
    </row>
    <row r="6620" spans="1:14" x14ac:dyDescent="0.2">
      <c r="A6620">
        <v>312290</v>
      </c>
      <c r="B6620" t="s">
        <v>1195</v>
      </c>
      <c r="C6620" t="s">
        <v>98</v>
      </c>
      <c r="D6620">
        <v>2014</v>
      </c>
      <c r="E6620" t="s">
        <v>361</v>
      </c>
      <c r="F6620" t="s">
        <v>362</v>
      </c>
      <c r="H6620">
        <v>6386</v>
      </c>
      <c r="I6620">
        <v>5462</v>
      </c>
      <c r="J6620">
        <v>5462</v>
      </c>
      <c r="K6620">
        <v>5462</v>
      </c>
      <c r="L6620">
        <v>100</v>
      </c>
      <c r="M6620">
        <v>85.53</v>
      </c>
      <c r="N6620">
        <f>COUNTIF(Cod_Mun_Norte!B:B,DADOS_SNIS_Minas!A6620)</f>
        <v>0</v>
      </c>
    </row>
    <row r="6621" spans="1:14" x14ac:dyDescent="0.2">
      <c r="A6621">
        <v>312290</v>
      </c>
      <c r="B6621" t="s">
        <v>1195</v>
      </c>
      <c r="C6621" t="s">
        <v>98</v>
      </c>
      <c r="D6621">
        <v>2013</v>
      </c>
      <c r="E6621" t="s">
        <v>1197</v>
      </c>
      <c r="F6621" t="s">
        <v>359</v>
      </c>
      <c r="H6621">
        <v>6334</v>
      </c>
      <c r="I6621">
        <v>5418</v>
      </c>
      <c r="J6621">
        <v>5418</v>
      </c>
      <c r="K6621">
        <v>5418</v>
      </c>
      <c r="L6621">
        <v>100</v>
      </c>
      <c r="M6621">
        <v>85.54</v>
      </c>
      <c r="N6621">
        <f>COUNTIF(Cod_Mun_Norte!B:B,DADOS_SNIS_Minas!A6621)</f>
        <v>0</v>
      </c>
    </row>
    <row r="6622" spans="1:14" x14ac:dyDescent="0.2">
      <c r="A6622">
        <v>312290</v>
      </c>
      <c r="B6622" t="s">
        <v>1195</v>
      </c>
      <c r="C6622" t="s">
        <v>98</v>
      </c>
      <c r="D6622">
        <v>2012</v>
      </c>
      <c r="E6622" t="s">
        <v>361</v>
      </c>
      <c r="F6622" t="s">
        <v>362</v>
      </c>
      <c r="H6622">
        <v>6098</v>
      </c>
      <c r="I6622">
        <v>5216</v>
      </c>
      <c r="J6622">
        <v>5216</v>
      </c>
      <c r="K6622">
        <v>5216</v>
      </c>
      <c r="L6622">
        <v>100</v>
      </c>
      <c r="M6622">
        <v>85.54</v>
      </c>
      <c r="N6622">
        <f>COUNTIF(Cod_Mun_Norte!B:B,DADOS_SNIS_Minas!A6622)</f>
        <v>0</v>
      </c>
    </row>
    <row r="6623" spans="1:14" x14ac:dyDescent="0.2">
      <c r="A6623">
        <v>312290</v>
      </c>
      <c r="B6623" t="s">
        <v>1195</v>
      </c>
      <c r="C6623" t="s">
        <v>98</v>
      </c>
      <c r="D6623">
        <v>2011</v>
      </c>
      <c r="E6623" t="s">
        <v>1200</v>
      </c>
      <c r="F6623" t="s">
        <v>359</v>
      </c>
      <c r="H6623">
        <v>6051</v>
      </c>
      <c r="I6623">
        <v>5176</v>
      </c>
      <c r="J6623">
        <v>5176</v>
      </c>
      <c r="K6623">
        <v>5176</v>
      </c>
      <c r="L6623">
        <v>100</v>
      </c>
      <c r="M6623">
        <v>85.54</v>
      </c>
      <c r="N6623">
        <f>COUNTIF(Cod_Mun_Norte!B:B,DADOS_SNIS_Minas!A6623)</f>
        <v>0</v>
      </c>
    </row>
    <row r="6624" spans="1:14" x14ac:dyDescent="0.2">
      <c r="A6624">
        <v>312290</v>
      </c>
      <c r="B6624" t="s">
        <v>1195</v>
      </c>
      <c r="C6624" t="s">
        <v>98</v>
      </c>
      <c r="D6624">
        <v>2010</v>
      </c>
      <c r="E6624" t="s">
        <v>1200</v>
      </c>
      <c r="F6624" t="s">
        <v>359</v>
      </c>
      <c r="H6624">
        <v>6001</v>
      </c>
      <c r="I6624">
        <v>5133</v>
      </c>
      <c r="J6624">
        <v>5133</v>
      </c>
      <c r="K6624">
        <v>5133</v>
      </c>
      <c r="L6624">
        <v>100</v>
      </c>
      <c r="M6624">
        <v>85.54</v>
      </c>
      <c r="N6624">
        <f>COUNTIF(Cod_Mun_Norte!B:B,DADOS_SNIS_Minas!A6624)</f>
        <v>0</v>
      </c>
    </row>
    <row r="6625" spans="1:14" x14ac:dyDescent="0.2">
      <c r="A6625">
        <v>312290</v>
      </c>
      <c r="B6625" t="s">
        <v>1195</v>
      </c>
      <c r="C6625" t="s">
        <v>98</v>
      </c>
      <c r="D6625">
        <v>2009</v>
      </c>
      <c r="E6625" t="s">
        <v>1199</v>
      </c>
      <c r="F6625" t="s">
        <v>364</v>
      </c>
      <c r="H6625">
        <v>5808</v>
      </c>
      <c r="I6625">
        <v>5146</v>
      </c>
      <c r="J6625">
        <v>5718</v>
      </c>
      <c r="K6625">
        <v>5718</v>
      </c>
      <c r="L6625">
        <v>100</v>
      </c>
      <c r="M6625">
        <v>98.45</v>
      </c>
      <c r="N6625">
        <f>COUNTIF(Cod_Mun_Norte!B:B,DADOS_SNIS_Minas!A6625)</f>
        <v>0</v>
      </c>
    </row>
    <row r="6626" spans="1:14" x14ac:dyDescent="0.2">
      <c r="A6626">
        <v>312290</v>
      </c>
      <c r="B6626" t="s">
        <v>1195</v>
      </c>
      <c r="C6626" t="s">
        <v>98</v>
      </c>
      <c r="D6626">
        <v>2008</v>
      </c>
      <c r="E6626" t="s">
        <v>361</v>
      </c>
      <c r="F6626" t="s">
        <v>362</v>
      </c>
      <c r="H6626">
        <v>5771</v>
      </c>
      <c r="I6626">
        <v>5113</v>
      </c>
      <c r="J6626">
        <v>5751</v>
      </c>
      <c r="K6626">
        <v>5751</v>
      </c>
      <c r="L6626">
        <v>100</v>
      </c>
      <c r="M6626">
        <v>99.65</v>
      </c>
      <c r="N6626">
        <f>COUNTIF(Cod_Mun_Norte!B:B,DADOS_SNIS_Minas!A6626)</f>
        <v>0</v>
      </c>
    </row>
    <row r="6627" spans="1:14" x14ac:dyDescent="0.2">
      <c r="A6627">
        <v>312290</v>
      </c>
      <c r="B6627" t="s">
        <v>1195</v>
      </c>
      <c r="C6627" t="s">
        <v>98</v>
      </c>
      <c r="D6627">
        <v>2007</v>
      </c>
      <c r="E6627" t="s">
        <v>361</v>
      </c>
      <c r="F6627" t="s">
        <v>362</v>
      </c>
      <c r="H6627">
        <v>5569</v>
      </c>
      <c r="I6627">
        <v>4934</v>
      </c>
      <c r="J6627">
        <v>4389</v>
      </c>
      <c r="K6627">
        <v>4389</v>
      </c>
      <c r="L6627">
        <v>89</v>
      </c>
      <c r="M6627">
        <v>78.81</v>
      </c>
      <c r="N6627">
        <f>COUNTIF(Cod_Mun_Norte!B:B,DADOS_SNIS_Minas!A6627)</f>
        <v>0</v>
      </c>
    </row>
    <row r="6628" spans="1:14" x14ac:dyDescent="0.2">
      <c r="A6628">
        <v>312290</v>
      </c>
      <c r="B6628" t="s">
        <v>1195</v>
      </c>
      <c r="C6628" t="s">
        <v>98</v>
      </c>
      <c r="D6628">
        <v>2006</v>
      </c>
      <c r="E6628" t="s">
        <v>361</v>
      </c>
      <c r="F6628" t="s">
        <v>362</v>
      </c>
      <c r="H6628">
        <v>5774</v>
      </c>
      <c r="I6628">
        <v>4971</v>
      </c>
      <c r="J6628">
        <v>4297</v>
      </c>
      <c r="K6628">
        <v>4297</v>
      </c>
      <c r="L6628">
        <v>86.4</v>
      </c>
      <c r="M6628">
        <v>74.42</v>
      </c>
      <c r="N6628">
        <f>COUNTIF(Cod_Mun_Norte!B:B,DADOS_SNIS_Minas!A6628)</f>
        <v>0</v>
      </c>
    </row>
    <row r="6629" spans="1:14" x14ac:dyDescent="0.2">
      <c r="A6629">
        <v>312290</v>
      </c>
      <c r="B6629" t="s">
        <v>1195</v>
      </c>
      <c r="C6629" t="s">
        <v>98</v>
      </c>
      <c r="D6629">
        <v>2005</v>
      </c>
      <c r="E6629" t="s">
        <v>361</v>
      </c>
      <c r="F6629" t="s">
        <v>362</v>
      </c>
      <c r="H6629">
        <v>5712</v>
      </c>
      <c r="I6629">
        <v>4917</v>
      </c>
      <c r="J6629">
        <v>4162</v>
      </c>
      <c r="K6629">
        <v>4162</v>
      </c>
      <c r="L6629">
        <v>84.7</v>
      </c>
      <c r="M6629">
        <v>72.86</v>
      </c>
      <c r="N6629">
        <f>COUNTIF(Cod_Mun_Norte!B:B,DADOS_SNIS_Minas!A6629)</f>
        <v>0</v>
      </c>
    </row>
    <row r="6630" spans="1:14" x14ac:dyDescent="0.2">
      <c r="A6630">
        <v>312290</v>
      </c>
      <c r="B6630" t="s">
        <v>1195</v>
      </c>
      <c r="C6630" t="s">
        <v>98</v>
      </c>
      <c r="D6630">
        <v>2004</v>
      </c>
      <c r="E6630" t="s">
        <v>361</v>
      </c>
      <c r="F6630" t="s">
        <v>362</v>
      </c>
      <c r="H6630">
        <v>5648</v>
      </c>
      <c r="I6630">
        <v>4862</v>
      </c>
      <c r="N6630">
        <f>COUNTIF(Cod_Mun_Norte!B:B,DADOS_SNIS_Minas!A6630)</f>
        <v>0</v>
      </c>
    </row>
    <row r="6631" spans="1:14" x14ac:dyDescent="0.2">
      <c r="A6631">
        <v>312290</v>
      </c>
      <c r="B6631" t="s">
        <v>1195</v>
      </c>
      <c r="C6631" t="s">
        <v>98</v>
      </c>
      <c r="D6631">
        <v>2003</v>
      </c>
      <c r="E6631" t="s">
        <v>361</v>
      </c>
      <c r="F6631" t="s">
        <v>362</v>
      </c>
      <c r="H6631">
        <v>5534</v>
      </c>
      <c r="I6631">
        <v>4764</v>
      </c>
      <c r="N6631">
        <f>COUNTIF(Cod_Mun_Norte!B:B,DADOS_SNIS_Minas!A6631)</f>
        <v>0</v>
      </c>
    </row>
    <row r="6632" spans="1:14" x14ac:dyDescent="0.2">
      <c r="A6632">
        <v>312290</v>
      </c>
      <c r="B6632" t="s">
        <v>1195</v>
      </c>
      <c r="C6632" t="s">
        <v>98</v>
      </c>
      <c r="D6632">
        <v>2002</v>
      </c>
      <c r="E6632" t="s">
        <v>361</v>
      </c>
      <c r="F6632" t="s">
        <v>362</v>
      </c>
      <c r="H6632">
        <v>5479</v>
      </c>
      <c r="I6632">
        <v>4717</v>
      </c>
      <c r="N6632">
        <f>COUNTIF(Cod_Mun_Norte!B:B,DADOS_SNIS_Minas!A6632)</f>
        <v>0</v>
      </c>
    </row>
    <row r="6633" spans="1:14" x14ac:dyDescent="0.2">
      <c r="A6633">
        <v>312290</v>
      </c>
      <c r="B6633" t="s">
        <v>1195</v>
      </c>
      <c r="C6633" t="s">
        <v>98</v>
      </c>
      <c r="D6633">
        <v>2001</v>
      </c>
      <c r="E6633" t="s">
        <v>361</v>
      </c>
      <c r="F6633" t="s">
        <v>362</v>
      </c>
      <c r="H6633">
        <v>5429</v>
      </c>
      <c r="I6633">
        <v>4674</v>
      </c>
      <c r="N6633">
        <f>COUNTIF(Cod_Mun_Norte!B:B,DADOS_SNIS_Minas!A6633)</f>
        <v>0</v>
      </c>
    </row>
    <row r="6634" spans="1:14" x14ac:dyDescent="0.2">
      <c r="A6634">
        <v>312290</v>
      </c>
      <c r="B6634" t="s">
        <v>1195</v>
      </c>
      <c r="C6634" t="s">
        <v>98</v>
      </c>
      <c r="D6634">
        <v>2000</v>
      </c>
      <c r="E6634" t="s">
        <v>361</v>
      </c>
      <c r="F6634" t="s">
        <v>362</v>
      </c>
      <c r="H6634">
        <v>5362</v>
      </c>
      <c r="I6634">
        <v>4616</v>
      </c>
      <c r="N6634">
        <f>COUNTIF(Cod_Mun_Norte!B:B,DADOS_SNIS_Minas!A6634)</f>
        <v>0</v>
      </c>
    </row>
    <row r="6635" spans="1:14" x14ac:dyDescent="0.2">
      <c r="A6635">
        <v>312290</v>
      </c>
      <c r="B6635" t="s">
        <v>1195</v>
      </c>
      <c r="C6635" t="s">
        <v>98</v>
      </c>
      <c r="D6635">
        <v>1999</v>
      </c>
      <c r="E6635" t="s">
        <v>361</v>
      </c>
      <c r="F6635" t="s">
        <v>362</v>
      </c>
      <c r="H6635">
        <v>5503</v>
      </c>
      <c r="I6635">
        <v>4530</v>
      </c>
      <c r="N6635">
        <f>COUNTIF(Cod_Mun_Norte!B:B,DADOS_SNIS_Minas!A6635)</f>
        <v>0</v>
      </c>
    </row>
    <row r="6636" spans="1:14" x14ac:dyDescent="0.2">
      <c r="A6636">
        <v>312290</v>
      </c>
      <c r="B6636" t="s">
        <v>1195</v>
      </c>
      <c r="C6636" t="s">
        <v>98</v>
      </c>
      <c r="D6636">
        <v>1998</v>
      </c>
      <c r="E6636" t="s">
        <v>361</v>
      </c>
      <c r="F6636" t="s">
        <v>362</v>
      </c>
      <c r="H6636">
        <v>5392</v>
      </c>
      <c r="I6636">
        <v>4438</v>
      </c>
      <c r="N6636">
        <f>COUNTIF(Cod_Mun_Norte!B:B,DADOS_SNIS_Minas!A6636)</f>
        <v>0</v>
      </c>
    </row>
    <row r="6637" spans="1:14" x14ac:dyDescent="0.2">
      <c r="A6637">
        <v>312290</v>
      </c>
      <c r="B6637" t="s">
        <v>1195</v>
      </c>
      <c r="C6637" t="s">
        <v>98</v>
      </c>
      <c r="D6637">
        <v>1997</v>
      </c>
      <c r="H6637">
        <v>5281</v>
      </c>
      <c r="I6637">
        <v>4347</v>
      </c>
      <c r="N6637">
        <f>COUNTIF(Cod_Mun_Norte!B:B,DADOS_SNIS_Minas!A6637)</f>
        <v>0</v>
      </c>
    </row>
    <row r="6638" spans="1:14" x14ac:dyDescent="0.2">
      <c r="A6638">
        <v>312290</v>
      </c>
      <c r="B6638" t="s">
        <v>1195</v>
      </c>
      <c r="C6638" t="s">
        <v>98</v>
      </c>
      <c r="D6638">
        <v>1996</v>
      </c>
      <c r="H6638">
        <v>5150</v>
      </c>
      <c r="I6638">
        <v>4239</v>
      </c>
      <c r="N6638">
        <f>COUNTIF(Cod_Mun_Norte!B:B,DADOS_SNIS_Minas!A6638)</f>
        <v>0</v>
      </c>
    </row>
    <row r="6639" spans="1:14" x14ac:dyDescent="0.2">
      <c r="A6639">
        <v>312290</v>
      </c>
      <c r="B6639" t="s">
        <v>1195</v>
      </c>
      <c r="C6639" t="s">
        <v>98</v>
      </c>
      <c r="D6639">
        <v>1995</v>
      </c>
      <c r="H6639">
        <v>5137</v>
      </c>
      <c r="I6639">
        <v>4228</v>
      </c>
      <c r="N6639">
        <f>COUNTIF(Cod_Mun_Norte!B:B,DADOS_SNIS_Minas!A6639)</f>
        <v>0</v>
      </c>
    </row>
    <row r="6640" spans="1:14" x14ac:dyDescent="0.2">
      <c r="A6640">
        <v>312300</v>
      </c>
      <c r="B6640" t="s">
        <v>171</v>
      </c>
      <c r="C6640" t="s">
        <v>98</v>
      </c>
      <c r="D6640">
        <v>2020</v>
      </c>
      <c r="E6640" t="s">
        <v>1201</v>
      </c>
      <c r="F6640" t="s">
        <v>367</v>
      </c>
      <c r="G6640" t="s">
        <v>378</v>
      </c>
      <c r="H6640">
        <v>10223</v>
      </c>
      <c r="I6640">
        <v>9297</v>
      </c>
      <c r="J6640">
        <v>10223</v>
      </c>
      <c r="K6640">
        <v>9297</v>
      </c>
      <c r="L6640">
        <v>100</v>
      </c>
      <c r="M6640">
        <v>100</v>
      </c>
      <c r="N6640">
        <f>COUNTIF(Cod_Mun_Norte!B:B,DADOS_SNIS_Minas!A6640)</f>
        <v>0</v>
      </c>
    </row>
    <row r="6641" spans="1:14" x14ac:dyDescent="0.2">
      <c r="A6641">
        <v>312300</v>
      </c>
      <c r="B6641" t="s">
        <v>171</v>
      </c>
      <c r="C6641" t="s">
        <v>98</v>
      </c>
      <c r="D6641">
        <v>2019</v>
      </c>
      <c r="E6641" t="s">
        <v>1201</v>
      </c>
      <c r="F6641" t="s">
        <v>367</v>
      </c>
      <c r="G6641" t="s">
        <v>378</v>
      </c>
      <c r="H6641">
        <v>10153</v>
      </c>
      <c r="I6641">
        <v>9234</v>
      </c>
      <c r="J6641">
        <v>10081</v>
      </c>
      <c r="K6641">
        <v>8457</v>
      </c>
      <c r="L6641">
        <v>91.6</v>
      </c>
      <c r="M6641">
        <v>99.29</v>
      </c>
      <c r="N6641">
        <f>COUNTIF(Cod_Mun_Norte!B:B,DADOS_SNIS_Minas!A6641)</f>
        <v>0</v>
      </c>
    </row>
    <row r="6642" spans="1:14" x14ac:dyDescent="0.2">
      <c r="A6642">
        <v>312300</v>
      </c>
      <c r="B6642" t="s">
        <v>171</v>
      </c>
      <c r="C6642" t="s">
        <v>98</v>
      </c>
      <c r="D6642">
        <v>2018</v>
      </c>
      <c r="E6642" t="s">
        <v>1201</v>
      </c>
      <c r="F6642" t="s">
        <v>367</v>
      </c>
      <c r="H6642">
        <v>10081</v>
      </c>
      <c r="I6642">
        <v>9168</v>
      </c>
      <c r="J6642">
        <v>10081</v>
      </c>
      <c r="K6642">
        <v>8457</v>
      </c>
      <c r="L6642">
        <v>92.2</v>
      </c>
      <c r="M6642">
        <v>100</v>
      </c>
      <c r="N6642">
        <f>COUNTIF(Cod_Mun_Norte!B:B,DADOS_SNIS_Minas!A6642)</f>
        <v>0</v>
      </c>
    </row>
    <row r="6643" spans="1:14" x14ac:dyDescent="0.2">
      <c r="A6643">
        <v>312300</v>
      </c>
      <c r="B6643" t="s">
        <v>171</v>
      </c>
      <c r="C6643" t="s">
        <v>98</v>
      </c>
      <c r="D6643">
        <v>2017</v>
      </c>
      <c r="E6643" t="s">
        <v>1201</v>
      </c>
      <c r="F6643" t="s">
        <v>367</v>
      </c>
      <c r="H6643">
        <v>10093</v>
      </c>
      <c r="I6643">
        <v>9179</v>
      </c>
      <c r="J6643">
        <v>10093</v>
      </c>
      <c r="K6643">
        <v>8764</v>
      </c>
      <c r="L6643">
        <v>95.5</v>
      </c>
      <c r="M6643">
        <v>100</v>
      </c>
      <c r="N6643">
        <f>COUNTIF(Cod_Mun_Norte!B:B,DADOS_SNIS_Minas!A6643)</f>
        <v>0</v>
      </c>
    </row>
    <row r="6644" spans="1:14" x14ac:dyDescent="0.2">
      <c r="A6644">
        <v>312300</v>
      </c>
      <c r="B6644" t="s">
        <v>171</v>
      </c>
      <c r="C6644" t="s">
        <v>98</v>
      </c>
      <c r="D6644">
        <v>2016</v>
      </c>
      <c r="E6644" t="s">
        <v>1201</v>
      </c>
      <c r="F6644" t="s">
        <v>367</v>
      </c>
      <c r="H6644">
        <v>10026</v>
      </c>
      <c r="I6644">
        <v>9118</v>
      </c>
      <c r="J6644">
        <v>10026</v>
      </c>
      <c r="K6644">
        <v>8752</v>
      </c>
      <c r="L6644">
        <v>96</v>
      </c>
      <c r="M6644">
        <v>100</v>
      </c>
      <c r="N6644">
        <f>COUNTIF(Cod_Mun_Norte!B:B,DADOS_SNIS_Minas!A6644)</f>
        <v>0</v>
      </c>
    </row>
    <row r="6645" spans="1:14" x14ac:dyDescent="0.2">
      <c r="A6645">
        <v>312300</v>
      </c>
      <c r="B6645" t="s">
        <v>171</v>
      </c>
      <c r="C6645" t="s">
        <v>98</v>
      </c>
      <c r="D6645">
        <v>2015</v>
      </c>
      <c r="E6645" t="s">
        <v>1201</v>
      </c>
      <c r="F6645" t="s">
        <v>367</v>
      </c>
      <c r="H6645">
        <v>9956</v>
      </c>
      <c r="I6645">
        <v>9055</v>
      </c>
      <c r="J6645">
        <v>9688</v>
      </c>
      <c r="K6645">
        <v>8752</v>
      </c>
      <c r="L6645">
        <v>96.7</v>
      </c>
      <c r="M6645">
        <v>97.31</v>
      </c>
      <c r="N6645">
        <f>COUNTIF(Cod_Mun_Norte!B:B,DADOS_SNIS_Minas!A6645)</f>
        <v>0</v>
      </c>
    </row>
    <row r="6646" spans="1:14" x14ac:dyDescent="0.2">
      <c r="A6646">
        <v>312300</v>
      </c>
      <c r="B6646" t="s">
        <v>171</v>
      </c>
      <c r="C6646" t="s">
        <v>98</v>
      </c>
      <c r="D6646">
        <v>2014</v>
      </c>
      <c r="E6646" t="s">
        <v>1201</v>
      </c>
      <c r="F6646" t="s">
        <v>367</v>
      </c>
      <c r="H6646">
        <v>9882</v>
      </c>
      <c r="I6646">
        <v>8987</v>
      </c>
      <c r="J6646">
        <v>9882</v>
      </c>
      <c r="K6646">
        <v>8917</v>
      </c>
      <c r="L6646">
        <v>99.2</v>
      </c>
      <c r="M6646">
        <v>100</v>
      </c>
      <c r="N6646">
        <f>COUNTIF(Cod_Mun_Norte!B:B,DADOS_SNIS_Minas!A6646)</f>
        <v>0</v>
      </c>
    </row>
    <row r="6647" spans="1:14" x14ac:dyDescent="0.2">
      <c r="A6647">
        <v>312300</v>
      </c>
      <c r="B6647" t="s">
        <v>171</v>
      </c>
      <c r="C6647" t="s">
        <v>98</v>
      </c>
      <c r="D6647">
        <v>2013</v>
      </c>
      <c r="E6647" t="s">
        <v>1201</v>
      </c>
      <c r="F6647" t="s">
        <v>367</v>
      </c>
      <c r="H6647">
        <v>9805</v>
      </c>
      <c r="I6647">
        <v>8917</v>
      </c>
      <c r="J6647">
        <v>9805</v>
      </c>
      <c r="K6647">
        <v>8917</v>
      </c>
      <c r="L6647">
        <v>100</v>
      </c>
      <c r="M6647">
        <v>100</v>
      </c>
      <c r="N6647">
        <f>COUNTIF(Cod_Mun_Norte!B:B,DADOS_SNIS_Minas!A6647)</f>
        <v>0</v>
      </c>
    </row>
    <row r="6648" spans="1:14" x14ac:dyDescent="0.2">
      <c r="A6648">
        <v>312300</v>
      </c>
      <c r="B6648" t="s">
        <v>171</v>
      </c>
      <c r="C6648" t="s">
        <v>98</v>
      </c>
      <c r="D6648">
        <v>2012</v>
      </c>
      <c r="E6648" t="s">
        <v>1201</v>
      </c>
      <c r="F6648" t="s">
        <v>367</v>
      </c>
      <c r="H6648">
        <v>9443</v>
      </c>
      <c r="I6648">
        <v>8588</v>
      </c>
      <c r="J6648">
        <v>8588</v>
      </c>
      <c r="K6648">
        <v>8588</v>
      </c>
      <c r="L6648">
        <v>100</v>
      </c>
      <c r="M6648">
        <v>90.95</v>
      </c>
      <c r="N6648">
        <f>COUNTIF(Cod_Mun_Norte!B:B,DADOS_SNIS_Minas!A6648)</f>
        <v>0</v>
      </c>
    </row>
    <row r="6649" spans="1:14" x14ac:dyDescent="0.2">
      <c r="A6649">
        <v>312300</v>
      </c>
      <c r="B6649" t="s">
        <v>171</v>
      </c>
      <c r="C6649" t="s">
        <v>98</v>
      </c>
      <c r="D6649">
        <v>2011</v>
      </c>
      <c r="H6649">
        <v>9372</v>
      </c>
      <c r="I6649">
        <v>8523</v>
      </c>
      <c r="N6649">
        <f>COUNTIF(Cod_Mun_Norte!B:B,DADOS_SNIS_Minas!A6649)</f>
        <v>0</v>
      </c>
    </row>
    <row r="6650" spans="1:14" x14ac:dyDescent="0.2">
      <c r="A6650">
        <v>312300</v>
      </c>
      <c r="B6650" t="s">
        <v>171</v>
      </c>
      <c r="C6650" t="s">
        <v>98</v>
      </c>
      <c r="D6650">
        <v>2010</v>
      </c>
      <c r="H6650">
        <v>9299</v>
      </c>
      <c r="I6650">
        <v>8457</v>
      </c>
      <c r="N6650">
        <f>COUNTIF(Cod_Mun_Norte!B:B,DADOS_SNIS_Minas!A6650)</f>
        <v>0</v>
      </c>
    </row>
    <row r="6651" spans="1:14" x14ac:dyDescent="0.2">
      <c r="A6651">
        <v>312300</v>
      </c>
      <c r="B6651" t="s">
        <v>171</v>
      </c>
      <c r="C6651" t="s">
        <v>98</v>
      </c>
      <c r="D6651">
        <v>2009</v>
      </c>
      <c r="H6651">
        <v>9821</v>
      </c>
      <c r="I6651">
        <v>8504</v>
      </c>
      <c r="N6651">
        <f>COUNTIF(Cod_Mun_Norte!B:B,DADOS_SNIS_Minas!A6651)</f>
        <v>0</v>
      </c>
    </row>
    <row r="6652" spans="1:14" x14ac:dyDescent="0.2">
      <c r="A6652">
        <v>312300</v>
      </c>
      <c r="B6652" t="s">
        <v>171</v>
      </c>
      <c r="C6652" t="s">
        <v>98</v>
      </c>
      <c r="D6652">
        <v>2008</v>
      </c>
      <c r="H6652">
        <v>9692</v>
      </c>
      <c r="I6652">
        <v>8392</v>
      </c>
      <c r="N6652">
        <f>COUNTIF(Cod_Mun_Norte!B:B,DADOS_SNIS_Minas!A6652)</f>
        <v>0</v>
      </c>
    </row>
    <row r="6653" spans="1:14" x14ac:dyDescent="0.2">
      <c r="A6653">
        <v>312300</v>
      </c>
      <c r="B6653" t="s">
        <v>171</v>
      </c>
      <c r="C6653" t="s">
        <v>98</v>
      </c>
      <c r="D6653">
        <v>2007</v>
      </c>
      <c r="H6653">
        <v>9276</v>
      </c>
      <c r="I6653">
        <v>8032</v>
      </c>
      <c r="N6653">
        <f>COUNTIF(Cod_Mun_Norte!B:B,DADOS_SNIS_Minas!A6653)</f>
        <v>0</v>
      </c>
    </row>
    <row r="6654" spans="1:14" x14ac:dyDescent="0.2">
      <c r="A6654">
        <v>312300</v>
      </c>
      <c r="B6654" t="s">
        <v>171</v>
      </c>
      <c r="C6654" t="s">
        <v>98</v>
      </c>
      <c r="D6654">
        <v>2006</v>
      </c>
      <c r="H6654">
        <v>9158</v>
      </c>
      <c r="I6654">
        <v>7865</v>
      </c>
      <c r="N6654">
        <f>COUNTIF(Cod_Mun_Norte!B:B,DADOS_SNIS_Minas!A6654)</f>
        <v>0</v>
      </c>
    </row>
    <row r="6655" spans="1:14" x14ac:dyDescent="0.2">
      <c r="A6655">
        <v>312300</v>
      </c>
      <c r="B6655" t="s">
        <v>171</v>
      </c>
      <c r="C6655" t="s">
        <v>98</v>
      </c>
      <c r="D6655">
        <v>2005</v>
      </c>
      <c r="H6655">
        <v>9034</v>
      </c>
      <c r="I6655">
        <v>7758</v>
      </c>
      <c r="N6655">
        <f>COUNTIF(Cod_Mun_Norte!B:B,DADOS_SNIS_Minas!A6655)</f>
        <v>0</v>
      </c>
    </row>
    <row r="6656" spans="1:14" x14ac:dyDescent="0.2">
      <c r="A6656">
        <v>312300</v>
      </c>
      <c r="B6656" t="s">
        <v>171</v>
      </c>
      <c r="C6656" t="s">
        <v>98</v>
      </c>
      <c r="D6656">
        <v>2004</v>
      </c>
      <c r="H6656">
        <v>8910</v>
      </c>
      <c r="I6656">
        <v>7652</v>
      </c>
      <c r="N6656">
        <f>COUNTIF(Cod_Mun_Norte!B:B,DADOS_SNIS_Minas!A6656)</f>
        <v>0</v>
      </c>
    </row>
    <row r="6657" spans="1:14" x14ac:dyDescent="0.2">
      <c r="A6657">
        <v>312300</v>
      </c>
      <c r="B6657" t="s">
        <v>171</v>
      </c>
      <c r="C6657" t="s">
        <v>98</v>
      </c>
      <c r="D6657">
        <v>2003</v>
      </c>
      <c r="H6657">
        <v>8686</v>
      </c>
      <c r="I6657">
        <v>7459</v>
      </c>
      <c r="N6657">
        <f>COUNTIF(Cod_Mun_Norte!B:B,DADOS_SNIS_Minas!A6657)</f>
        <v>0</v>
      </c>
    </row>
    <row r="6658" spans="1:14" x14ac:dyDescent="0.2">
      <c r="A6658">
        <v>312300</v>
      </c>
      <c r="B6658" t="s">
        <v>171</v>
      </c>
      <c r="C6658" t="s">
        <v>98</v>
      </c>
      <c r="D6658">
        <v>2002</v>
      </c>
      <c r="H6658">
        <v>8579</v>
      </c>
      <c r="I6658">
        <v>7368</v>
      </c>
      <c r="N6658">
        <f>COUNTIF(Cod_Mun_Norte!B:B,DADOS_SNIS_Minas!A6658)</f>
        <v>0</v>
      </c>
    </row>
    <row r="6659" spans="1:14" x14ac:dyDescent="0.2">
      <c r="A6659">
        <v>312300</v>
      </c>
      <c r="B6659" t="s">
        <v>171</v>
      </c>
      <c r="C6659" t="s">
        <v>98</v>
      </c>
      <c r="D6659">
        <v>2001</v>
      </c>
      <c r="H6659">
        <v>8151</v>
      </c>
      <c r="I6659">
        <v>7000</v>
      </c>
      <c r="N6659">
        <f>COUNTIF(Cod_Mun_Norte!B:B,DADOS_SNIS_Minas!A6659)</f>
        <v>0</v>
      </c>
    </row>
    <row r="6660" spans="1:14" x14ac:dyDescent="0.2">
      <c r="A6660">
        <v>312300</v>
      </c>
      <c r="B6660" t="s">
        <v>171</v>
      </c>
      <c r="C6660" t="s">
        <v>98</v>
      </c>
      <c r="D6660">
        <v>2000</v>
      </c>
      <c r="H6660">
        <v>8349</v>
      </c>
      <c r="I6660">
        <v>7170</v>
      </c>
      <c r="N6660">
        <f>COUNTIF(Cod_Mun_Norte!B:B,DADOS_SNIS_Minas!A6660)</f>
        <v>0</v>
      </c>
    </row>
    <row r="6661" spans="1:14" x14ac:dyDescent="0.2">
      <c r="A6661">
        <v>312300</v>
      </c>
      <c r="B6661" t="s">
        <v>171</v>
      </c>
      <c r="C6661" t="s">
        <v>98</v>
      </c>
      <c r="D6661">
        <v>1999</v>
      </c>
      <c r="H6661">
        <v>8322</v>
      </c>
      <c r="I6661">
        <v>7136</v>
      </c>
      <c r="N6661">
        <f>COUNTIF(Cod_Mun_Norte!B:B,DADOS_SNIS_Minas!A6661)</f>
        <v>0</v>
      </c>
    </row>
    <row r="6662" spans="1:14" x14ac:dyDescent="0.2">
      <c r="A6662">
        <v>312300</v>
      </c>
      <c r="B6662" t="s">
        <v>171</v>
      </c>
      <c r="C6662" t="s">
        <v>98</v>
      </c>
      <c r="D6662">
        <v>1998</v>
      </c>
      <c r="H6662">
        <v>8154</v>
      </c>
      <c r="I6662">
        <v>6992</v>
      </c>
      <c r="N6662">
        <f>COUNTIF(Cod_Mun_Norte!B:B,DADOS_SNIS_Minas!A6662)</f>
        <v>0</v>
      </c>
    </row>
    <row r="6663" spans="1:14" x14ac:dyDescent="0.2">
      <c r="A6663">
        <v>312300</v>
      </c>
      <c r="B6663" t="s">
        <v>171</v>
      </c>
      <c r="C6663" t="s">
        <v>98</v>
      </c>
      <c r="D6663">
        <v>1997</v>
      </c>
      <c r="H6663">
        <v>7987</v>
      </c>
      <c r="I6663">
        <v>6849</v>
      </c>
      <c r="N6663">
        <f>COUNTIF(Cod_Mun_Norte!B:B,DADOS_SNIS_Minas!A6663)</f>
        <v>0</v>
      </c>
    </row>
    <row r="6664" spans="1:14" x14ac:dyDescent="0.2">
      <c r="A6664">
        <v>312300</v>
      </c>
      <c r="B6664" t="s">
        <v>171</v>
      </c>
      <c r="C6664" t="s">
        <v>98</v>
      </c>
      <c r="D6664">
        <v>1996</v>
      </c>
      <c r="H6664">
        <v>7788</v>
      </c>
      <c r="I6664">
        <v>6678</v>
      </c>
      <c r="N6664">
        <f>COUNTIF(Cod_Mun_Norte!B:B,DADOS_SNIS_Minas!A6664)</f>
        <v>0</v>
      </c>
    </row>
    <row r="6665" spans="1:14" x14ac:dyDescent="0.2">
      <c r="A6665">
        <v>312300</v>
      </c>
      <c r="B6665" t="s">
        <v>171</v>
      </c>
      <c r="C6665" t="s">
        <v>98</v>
      </c>
      <c r="D6665">
        <v>1995</v>
      </c>
      <c r="H6665">
        <v>7512</v>
      </c>
      <c r="I6665">
        <v>6441</v>
      </c>
      <c r="N6665">
        <f>COUNTIF(Cod_Mun_Norte!B:B,DADOS_SNIS_Minas!A6665)</f>
        <v>0</v>
      </c>
    </row>
    <row r="6666" spans="1:14" x14ac:dyDescent="0.2">
      <c r="A6666">
        <v>312310</v>
      </c>
      <c r="B6666" t="s">
        <v>172</v>
      </c>
      <c r="C6666" t="s">
        <v>98</v>
      </c>
      <c r="D6666">
        <v>2020</v>
      </c>
      <c r="E6666" t="s">
        <v>1202</v>
      </c>
      <c r="F6666" t="s">
        <v>364</v>
      </c>
      <c r="G6666" t="s">
        <v>378</v>
      </c>
      <c r="H6666">
        <v>5154</v>
      </c>
      <c r="I6666">
        <v>1601</v>
      </c>
      <c r="J6666">
        <v>5100</v>
      </c>
      <c r="K6666">
        <v>1594</v>
      </c>
      <c r="L6666">
        <v>99.6</v>
      </c>
      <c r="M6666">
        <v>98.95</v>
      </c>
      <c r="N6666">
        <f>COUNTIF(Cod_Mun_Norte!B:B,DADOS_SNIS_Minas!A6666)</f>
        <v>0</v>
      </c>
    </row>
    <row r="6667" spans="1:14" x14ac:dyDescent="0.2">
      <c r="A6667">
        <v>312310</v>
      </c>
      <c r="B6667" t="s">
        <v>172</v>
      </c>
      <c r="C6667" t="s">
        <v>98</v>
      </c>
      <c r="D6667">
        <v>2019</v>
      </c>
      <c r="E6667" t="s">
        <v>1202</v>
      </c>
      <c r="F6667" t="s">
        <v>364</v>
      </c>
      <c r="G6667" t="s">
        <v>378</v>
      </c>
      <c r="H6667">
        <v>5169</v>
      </c>
      <c r="I6667">
        <v>1605</v>
      </c>
      <c r="J6667">
        <v>5100</v>
      </c>
      <c r="K6667">
        <v>1594</v>
      </c>
      <c r="L6667">
        <v>99.3</v>
      </c>
      <c r="M6667">
        <v>98.67</v>
      </c>
      <c r="N6667">
        <f>COUNTIF(Cod_Mun_Norte!B:B,DADOS_SNIS_Minas!A6667)</f>
        <v>0</v>
      </c>
    </row>
    <row r="6668" spans="1:14" x14ac:dyDescent="0.2">
      <c r="A6668">
        <v>312310</v>
      </c>
      <c r="B6668" t="s">
        <v>172</v>
      </c>
      <c r="C6668" t="s">
        <v>98</v>
      </c>
      <c r="D6668">
        <v>2018</v>
      </c>
      <c r="E6668" t="s">
        <v>1202</v>
      </c>
      <c r="F6668" t="s">
        <v>364</v>
      </c>
      <c r="H6668">
        <v>5185</v>
      </c>
      <c r="I6668">
        <v>1610</v>
      </c>
      <c r="J6668">
        <v>5185</v>
      </c>
      <c r="K6668">
        <v>1610</v>
      </c>
      <c r="L6668">
        <v>100</v>
      </c>
      <c r="M6668">
        <v>100</v>
      </c>
      <c r="N6668">
        <f>COUNTIF(Cod_Mun_Norte!B:B,DADOS_SNIS_Minas!A6668)</f>
        <v>0</v>
      </c>
    </row>
    <row r="6669" spans="1:14" x14ac:dyDescent="0.2">
      <c r="A6669">
        <v>312310</v>
      </c>
      <c r="B6669" t="s">
        <v>172</v>
      </c>
      <c r="C6669" t="s">
        <v>98</v>
      </c>
      <c r="D6669">
        <v>2017</v>
      </c>
      <c r="E6669" t="s">
        <v>1203</v>
      </c>
      <c r="F6669" t="s">
        <v>362</v>
      </c>
      <c r="H6669">
        <v>5316</v>
      </c>
      <c r="I6669">
        <v>1651</v>
      </c>
      <c r="J6669">
        <v>5316</v>
      </c>
      <c r="K6669">
        <v>1651</v>
      </c>
      <c r="L6669">
        <v>100</v>
      </c>
      <c r="M6669">
        <v>100</v>
      </c>
      <c r="N6669">
        <f>COUNTIF(Cod_Mun_Norte!B:B,DADOS_SNIS_Minas!A6669)</f>
        <v>0</v>
      </c>
    </row>
    <row r="6670" spans="1:14" x14ac:dyDescent="0.2">
      <c r="A6670">
        <v>312310</v>
      </c>
      <c r="B6670" t="s">
        <v>172</v>
      </c>
      <c r="C6670" t="s">
        <v>98</v>
      </c>
      <c r="D6670">
        <v>2016</v>
      </c>
      <c r="E6670" t="s">
        <v>1202</v>
      </c>
      <c r="F6670" t="s">
        <v>364</v>
      </c>
      <c r="H6670">
        <v>5322</v>
      </c>
      <c r="I6670">
        <v>1653</v>
      </c>
      <c r="J6670">
        <v>5322</v>
      </c>
      <c r="K6670">
        <v>1653</v>
      </c>
      <c r="L6670">
        <v>100</v>
      </c>
      <c r="M6670">
        <v>100</v>
      </c>
      <c r="N6670">
        <f>COUNTIF(Cod_Mun_Norte!B:B,DADOS_SNIS_Minas!A6670)</f>
        <v>0</v>
      </c>
    </row>
    <row r="6671" spans="1:14" x14ac:dyDescent="0.2">
      <c r="A6671">
        <v>312310</v>
      </c>
      <c r="B6671" t="s">
        <v>172</v>
      </c>
      <c r="C6671" t="s">
        <v>98</v>
      </c>
      <c r="D6671">
        <v>2015</v>
      </c>
      <c r="H6671">
        <v>5328</v>
      </c>
      <c r="I6671">
        <v>1655</v>
      </c>
      <c r="N6671">
        <f>COUNTIF(Cod_Mun_Norte!B:B,DADOS_SNIS_Minas!A6671)</f>
        <v>0</v>
      </c>
    </row>
    <row r="6672" spans="1:14" x14ac:dyDescent="0.2">
      <c r="A6672">
        <v>312310</v>
      </c>
      <c r="B6672" t="s">
        <v>172</v>
      </c>
      <c r="C6672" t="s">
        <v>98</v>
      </c>
      <c r="D6672">
        <v>2014</v>
      </c>
      <c r="E6672" t="s">
        <v>1204</v>
      </c>
      <c r="F6672" t="s">
        <v>374</v>
      </c>
      <c r="H6672">
        <v>5335</v>
      </c>
      <c r="I6672">
        <v>1657</v>
      </c>
      <c r="N6672">
        <f>COUNTIF(Cod_Mun_Norte!B:B,DADOS_SNIS_Minas!A6672)</f>
        <v>0</v>
      </c>
    </row>
    <row r="6673" spans="1:14" x14ac:dyDescent="0.2">
      <c r="A6673">
        <v>312310</v>
      </c>
      <c r="B6673" t="s">
        <v>172</v>
      </c>
      <c r="C6673" t="s">
        <v>98</v>
      </c>
      <c r="D6673">
        <v>2013</v>
      </c>
      <c r="H6673">
        <v>5343</v>
      </c>
      <c r="I6673">
        <v>1659</v>
      </c>
      <c r="N6673">
        <f>COUNTIF(Cod_Mun_Norte!B:B,DADOS_SNIS_Minas!A6673)</f>
        <v>0</v>
      </c>
    </row>
    <row r="6674" spans="1:14" x14ac:dyDescent="0.2">
      <c r="A6674">
        <v>312310</v>
      </c>
      <c r="B6674" t="s">
        <v>172</v>
      </c>
      <c r="C6674" t="s">
        <v>98</v>
      </c>
      <c r="D6674">
        <v>2012</v>
      </c>
      <c r="E6674" t="s">
        <v>1202</v>
      </c>
      <c r="F6674" t="s">
        <v>364</v>
      </c>
      <c r="H6674">
        <v>5200</v>
      </c>
      <c r="I6674">
        <v>1615</v>
      </c>
      <c r="J6674">
        <v>3722</v>
      </c>
      <c r="K6674">
        <v>1600</v>
      </c>
      <c r="L6674">
        <v>99.1</v>
      </c>
      <c r="M6674">
        <v>71.58</v>
      </c>
      <c r="N6674">
        <f>COUNTIF(Cod_Mun_Norte!B:B,DADOS_SNIS_Minas!A6674)</f>
        <v>0</v>
      </c>
    </row>
    <row r="6675" spans="1:14" x14ac:dyDescent="0.2">
      <c r="A6675">
        <v>312310</v>
      </c>
      <c r="B6675" t="s">
        <v>172</v>
      </c>
      <c r="C6675" t="s">
        <v>98</v>
      </c>
      <c r="D6675">
        <v>2011</v>
      </c>
      <c r="E6675" t="s">
        <v>1202</v>
      </c>
      <c r="F6675" t="s">
        <v>364</v>
      </c>
      <c r="H6675">
        <v>5211</v>
      </c>
      <c r="I6675">
        <v>1618</v>
      </c>
      <c r="J6675">
        <v>3722</v>
      </c>
      <c r="K6675">
        <v>1618</v>
      </c>
      <c r="L6675">
        <v>100</v>
      </c>
      <c r="M6675">
        <v>71.430000000000007</v>
      </c>
      <c r="N6675">
        <f>COUNTIF(Cod_Mun_Norte!B:B,DADOS_SNIS_Minas!A6675)</f>
        <v>0</v>
      </c>
    </row>
    <row r="6676" spans="1:14" x14ac:dyDescent="0.2">
      <c r="A6676">
        <v>312310</v>
      </c>
      <c r="B6676" t="s">
        <v>172</v>
      </c>
      <c r="C6676" t="s">
        <v>98</v>
      </c>
      <c r="D6676">
        <v>2010</v>
      </c>
      <c r="E6676" t="s">
        <v>1202</v>
      </c>
      <c r="F6676" t="s">
        <v>364</v>
      </c>
      <c r="H6676">
        <v>5223</v>
      </c>
      <c r="I6676">
        <v>1622</v>
      </c>
      <c r="J6676">
        <v>3722</v>
      </c>
      <c r="K6676">
        <v>1622</v>
      </c>
      <c r="L6676">
        <v>100</v>
      </c>
      <c r="M6676">
        <v>71.260000000000005</v>
      </c>
      <c r="N6676">
        <f>COUNTIF(Cod_Mun_Norte!B:B,DADOS_SNIS_Minas!A6676)</f>
        <v>0</v>
      </c>
    </row>
    <row r="6677" spans="1:14" x14ac:dyDescent="0.2">
      <c r="A6677">
        <v>312310</v>
      </c>
      <c r="B6677" t="s">
        <v>172</v>
      </c>
      <c r="C6677" t="s">
        <v>98</v>
      </c>
      <c r="D6677">
        <v>2009</v>
      </c>
      <c r="E6677" t="s">
        <v>1202</v>
      </c>
      <c r="F6677" t="s">
        <v>364</v>
      </c>
      <c r="H6677">
        <v>5751</v>
      </c>
      <c r="I6677">
        <v>1812</v>
      </c>
      <c r="J6677">
        <v>3520</v>
      </c>
      <c r="K6677">
        <v>1600</v>
      </c>
      <c r="L6677">
        <v>88.3</v>
      </c>
      <c r="M6677">
        <v>61.21</v>
      </c>
      <c r="N6677">
        <f>COUNTIF(Cod_Mun_Norte!B:B,DADOS_SNIS_Minas!A6677)</f>
        <v>0</v>
      </c>
    </row>
    <row r="6678" spans="1:14" x14ac:dyDescent="0.2">
      <c r="A6678">
        <v>312310</v>
      </c>
      <c r="B6678" t="s">
        <v>172</v>
      </c>
      <c r="C6678" t="s">
        <v>98</v>
      </c>
      <c r="D6678">
        <v>2008</v>
      </c>
      <c r="H6678">
        <v>5721</v>
      </c>
      <c r="I6678">
        <v>1803</v>
      </c>
      <c r="N6678">
        <f>COUNTIF(Cod_Mun_Norte!B:B,DADOS_SNIS_Minas!A6678)</f>
        <v>0</v>
      </c>
    </row>
    <row r="6679" spans="1:14" x14ac:dyDescent="0.2">
      <c r="A6679">
        <v>312310</v>
      </c>
      <c r="B6679" t="s">
        <v>172</v>
      </c>
      <c r="C6679" t="s">
        <v>98</v>
      </c>
      <c r="D6679">
        <v>2007</v>
      </c>
      <c r="H6679">
        <v>5528</v>
      </c>
      <c r="I6679">
        <v>1742</v>
      </c>
      <c r="N6679">
        <f>COUNTIF(Cod_Mun_Norte!B:B,DADOS_SNIS_Minas!A6679)</f>
        <v>0</v>
      </c>
    </row>
    <row r="6680" spans="1:14" x14ac:dyDescent="0.2">
      <c r="A6680">
        <v>312310</v>
      </c>
      <c r="B6680" t="s">
        <v>172</v>
      </c>
      <c r="C6680" t="s">
        <v>98</v>
      </c>
      <c r="D6680">
        <v>2006</v>
      </c>
      <c r="H6680">
        <v>5363</v>
      </c>
      <c r="I6680">
        <v>1438</v>
      </c>
      <c r="N6680">
        <f>COUNTIF(Cod_Mun_Norte!B:B,DADOS_SNIS_Minas!A6680)</f>
        <v>0</v>
      </c>
    </row>
    <row r="6681" spans="1:14" x14ac:dyDescent="0.2">
      <c r="A6681">
        <v>312310</v>
      </c>
      <c r="B6681" t="s">
        <v>172</v>
      </c>
      <c r="C6681" t="s">
        <v>98</v>
      </c>
      <c r="D6681">
        <v>2005</v>
      </c>
      <c r="H6681">
        <v>5366</v>
      </c>
      <c r="I6681">
        <v>1439</v>
      </c>
      <c r="N6681">
        <f>COUNTIF(Cod_Mun_Norte!B:B,DADOS_SNIS_Minas!A6681)</f>
        <v>0</v>
      </c>
    </row>
    <row r="6682" spans="1:14" x14ac:dyDescent="0.2">
      <c r="A6682">
        <v>312310</v>
      </c>
      <c r="B6682" t="s">
        <v>172</v>
      </c>
      <c r="C6682" t="s">
        <v>98</v>
      </c>
      <c r="D6682">
        <v>2004</v>
      </c>
      <c r="H6682">
        <v>5368</v>
      </c>
      <c r="I6682">
        <v>1440</v>
      </c>
      <c r="N6682">
        <f>COUNTIF(Cod_Mun_Norte!B:B,DADOS_SNIS_Minas!A6682)</f>
        <v>0</v>
      </c>
    </row>
    <row r="6683" spans="1:14" x14ac:dyDescent="0.2">
      <c r="A6683">
        <v>312310</v>
      </c>
      <c r="B6683" t="s">
        <v>172</v>
      </c>
      <c r="C6683" t="s">
        <v>98</v>
      </c>
      <c r="D6683">
        <v>2003</v>
      </c>
      <c r="H6683">
        <v>5373</v>
      </c>
      <c r="I6683">
        <v>1441</v>
      </c>
      <c r="N6683">
        <f>COUNTIF(Cod_Mun_Norte!B:B,DADOS_SNIS_Minas!A6683)</f>
        <v>0</v>
      </c>
    </row>
    <row r="6684" spans="1:14" x14ac:dyDescent="0.2">
      <c r="A6684">
        <v>312310</v>
      </c>
      <c r="B6684" t="s">
        <v>172</v>
      </c>
      <c r="C6684" t="s">
        <v>98</v>
      </c>
      <c r="D6684">
        <v>2002</v>
      </c>
      <c r="H6684">
        <v>5375</v>
      </c>
      <c r="I6684">
        <v>1442</v>
      </c>
      <c r="N6684">
        <f>COUNTIF(Cod_Mun_Norte!B:B,DADOS_SNIS_Minas!A6684)</f>
        <v>0</v>
      </c>
    </row>
    <row r="6685" spans="1:14" x14ac:dyDescent="0.2">
      <c r="A6685">
        <v>312310</v>
      </c>
      <c r="B6685" t="s">
        <v>172</v>
      </c>
      <c r="C6685" t="s">
        <v>98</v>
      </c>
      <c r="D6685">
        <v>2001</v>
      </c>
      <c r="H6685">
        <v>5377</v>
      </c>
      <c r="I6685">
        <v>1442</v>
      </c>
      <c r="N6685">
        <f>COUNTIF(Cod_Mun_Norte!B:B,DADOS_SNIS_Minas!A6685)</f>
        <v>0</v>
      </c>
    </row>
    <row r="6686" spans="1:14" x14ac:dyDescent="0.2">
      <c r="A6686">
        <v>312310</v>
      </c>
      <c r="B6686" t="s">
        <v>172</v>
      </c>
      <c r="C6686" t="s">
        <v>98</v>
      </c>
      <c r="D6686">
        <v>2000</v>
      </c>
      <c r="H6686">
        <v>5380</v>
      </c>
      <c r="I6686">
        <v>1443</v>
      </c>
      <c r="N6686">
        <f>COUNTIF(Cod_Mun_Norte!B:B,DADOS_SNIS_Minas!A6686)</f>
        <v>0</v>
      </c>
    </row>
    <row r="6687" spans="1:14" x14ac:dyDescent="0.2">
      <c r="A6687">
        <v>312310</v>
      </c>
      <c r="B6687" t="s">
        <v>172</v>
      </c>
      <c r="C6687" t="s">
        <v>98</v>
      </c>
      <c r="D6687">
        <v>1999</v>
      </c>
      <c r="H6687">
        <v>5353</v>
      </c>
      <c r="I6687">
        <v>1210</v>
      </c>
      <c r="N6687">
        <f>COUNTIF(Cod_Mun_Norte!B:B,DADOS_SNIS_Minas!A6687)</f>
        <v>0</v>
      </c>
    </row>
    <row r="6688" spans="1:14" x14ac:dyDescent="0.2">
      <c r="A6688">
        <v>312310</v>
      </c>
      <c r="B6688" t="s">
        <v>172</v>
      </c>
      <c r="C6688" t="s">
        <v>98</v>
      </c>
      <c r="D6688">
        <v>1998</v>
      </c>
      <c r="H6688">
        <v>5368</v>
      </c>
      <c r="I6688">
        <v>1214</v>
      </c>
      <c r="N6688">
        <f>COUNTIF(Cod_Mun_Norte!B:B,DADOS_SNIS_Minas!A6688)</f>
        <v>0</v>
      </c>
    </row>
    <row r="6689" spans="1:14" x14ac:dyDescent="0.2">
      <c r="A6689">
        <v>312310</v>
      </c>
      <c r="B6689" t="s">
        <v>172</v>
      </c>
      <c r="C6689" t="s">
        <v>98</v>
      </c>
      <c r="D6689">
        <v>1997</v>
      </c>
      <c r="H6689">
        <v>5383</v>
      </c>
      <c r="I6689">
        <v>1217</v>
      </c>
      <c r="N6689">
        <f>COUNTIF(Cod_Mun_Norte!B:B,DADOS_SNIS_Minas!A6689)</f>
        <v>0</v>
      </c>
    </row>
    <row r="6690" spans="1:14" x14ac:dyDescent="0.2">
      <c r="A6690">
        <v>312310</v>
      </c>
      <c r="B6690" t="s">
        <v>172</v>
      </c>
      <c r="C6690" t="s">
        <v>98</v>
      </c>
      <c r="D6690">
        <v>1996</v>
      </c>
      <c r="H6690">
        <v>5401</v>
      </c>
      <c r="I6690">
        <v>1221</v>
      </c>
      <c r="N6690">
        <f>COUNTIF(Cod_Mun_Norte!B:B,DADOS_SNIS_Minas!A6690)</f>
        <v>0</v>
      </c>
    </row>
    <row r="6691" spans="1:14" x14ac:dyDescent="0.2">
      <c r="A6691">
        <v>312310</v>
      </c>
      <c r="B6691" t="s">
        <v>172</v>
      </c>
      <c r="C6691" t="s">
        <v>98</v>
      </c>
      <c r="D6691">
        <v>1995</v>
      </c>
      <c r="H6691">
        <v>5463</v>
      </c>
      <c r="I6691">
        <v>1235</v>
      </c>
      <c r="N6691">
        <f>COUNTIF(Cod_Mun_Norte!B:B,DADOS_SNIS_Minas!A6691)</f>
        <v>0</v>
      </c>
    </row>
    <row r="6692" spans="1:14" x14ac:dyDescent="0.2">
      <c r="A6692">
        <v>312320</v>
      </c>
      <c r="B6692" t="s">
        <v>1205</v>
      </c>
      <c r="C6692" t="s">
        <v>98</v>
      </c>
      <c r="D6692">
        <v>2020</v>
      </c>
      <c r="E6692" t="s">
        <v>1206</v>
      </c>
      <c r="F6692" t="s">
        <v>367</v>
      </c>
      <c r="G6692" t="s">
        <v>368</v>
      </c>
      <c r="H6692">
        <v>13427</v>
      </c>
      <c r="I6692">
        <v>12293</v>
      </c>
      <c r="J6692">
        <v>11046</v>
      </c>
      <c r="K6692">
        <v>11046</v>
      </c>
      <c r="L6692">
        <v>89.9</v>
      </c>
      <c r="M6692">
        <v>82.27</v>
      </c>
      <c r="N6692">
        <f>COUNTIF(Cod_Mun_Norte!B:B,DADOS_SNIS_Minas!A6692)</f>
        <v>0</v>
      </c>
    </row>
    <row r="6693" spans="1:14" x14ac:dyDescent="0.2">
      <c r="A6693">
        <v>312320</v>
      </c>
      <c r="B6693" t="s">
        <v>1205</v>
      </c>
      <c r="C6693" t="s">
        <v>98</v>
      </c>
      <c r="D6693">
        <v>2019</v>
      </c>
      <c r="E6693" t="s">
        <v>361</v>
      </c>
      <c r="F6693" t="s">
        <v>99</v>
      </c>
      <c r="G6693" t="s">
        <v>119</v>
      </c>
      <c r="H6693">
        <v>13483</v>
      </c>
      <c r="I6693">
        <v>12344</v>
      </c>
      <c r="J6693">
        <v>10942</v>
      </c>
      <c r="K6693">
        <v>10942</v>
      </c>
      <c r="L6693">
        <v>88.6</v>
      </c>
      <c r="M6693">
        <v>81.150000000000006</v>
      </c>
      <c r="N6693">
        <f>COUNTIF(Cod_Mun_Norte!B:B,DADOS_SNIS_Minas!A6693)</f>
        <v>0</v>
      </c>
    </row>
    <row r="6694" spans="1:14" x14ac:dyDescent="0.2">
      <c r="A6694">
        <v>312320</v>
      </c>
      <c r="B6694" t="s">
        <v>1205</v>
      </c>
      <c r="C6694" t="s">
        <v>98</v>
      </c>
      <c r="D6694">
        <v>2018</v>
      </c>
      <c r="E6694" t="s">
        <v>361</v>
      </c>
      <c r="F6694" t="s">
        <v>99</v>
      </c>
      <c r="H6694">
        <v>13541</v>
      </c>
      <c r="I6694">
        <v>12397</v>
      </c>
      <c r="J6694">
        <v>11115</v>
      </c>
      <c r="K6694">
        <v>11115</v>
      </c>
      <c r="L6694">
        <v>89.7</v>
      </c>
      <c r="M6694">
        <v>82.08</v>
      </c>
      <c r="N6694">
        <f>COUNTIF(Cod_Mun_Norte!B:B,DADOS_SNIS_Minas!A6694)</f>
        <v>0</v>
      </c>
    </row>
    <row r="6695" spans="1:14" x14ac:dyDescent="0.2">
      <c r="A6695">
        <v>312320</v>
      </c>
      <c r="B6695" t="s">
        <v>1205</v>
      </c>
      <c r="C6695" t="s">
        <v>98</v>
      </c>
      <c r="D6695">
        <v>2017</v>
      </c>
      <c r="E6695" t="s">
        <v>1206</v>
      </c>
      <c r="F6695" t="s">
        <v>367</v>
      </c>
      <c r="H6695">
        <v>13923</v>
      </c>
      <c r="I6695">
        <v>12747</v>
      </c>
      <c r="J6695">
        <v>11190</v>
      </c>
      <c r="K6695">
        <v>11190</v>
      </c>
      <c r="L6695">
        <v>87.8</v>
      </c>
      <c r="M6695">
        <v>80.37</v>
      </c>
      <c r="N6695">
        <f>COUNTIF(Cod_Mun_Norte!B:B,DADOS_SNIS_Minas!A6695)</f>
        <v>0</v>
      </c>
    </row>
    <row r="6696" spans="1:14" x14ac:dyDescent="0.2">
      <c r="A6696">
        <v>312320</v>
      </c>
      <c r="B6696" t="s">
        <v>1205</v>
      </c>
      <c r="C6696" t="s">
        <v>98</v>
      </c>
      <c r="D6696">
        <v>2016</v>
      </c>
      <c r="E6696" t="s">
        <v>1206</v>
      </c>
      <c r="F6696" t="s">
        <v>367</v>
      </c>
      <c r="H6696">
        <v>13952</v>
      </c>
      <c r="I6696">
        <v>12773</v>
      </c>
      <c r="J6696">
        <v>11300</v>
      </c>
      <c r="K6696">
        <v>11300</v>
      </c>
      <c r="L6696">
        <v>88.5</v>
      </c>
      <c r="M6696">
        <v>80.989999999999995</v>
      </c>
      <c r="N6696">
        <f>COUNTIF(Cod_Mun_Norte!B:B,DADOS_SNIS_Minas!A6696)</f>
        <v>0</v>
      </c>
    </row>
    <row r="6697" spans="1:14" x14ac:dyDescent="0.2">
      <c r="A6697">
        <v>312320</v>
      </c>
      <c r="B6697" t="s">
        <v>1205</v>
      </c>
      <c r="C6697" t="s">
        <v>98</v>
      </c>
      <c r="D6697">
        <v>2015</v>
      </c>
      <c r="E6697" t="s">
        <v>1206</v>
      </c>
      <c r="F6697" t="s">
        <v>367</v>
      </c>
      <c r="H6697">
        <v>13983</v>
      </c>
      <c r="I6697">
        <v>12802</v>
      </c>
      <c r="J6697">
        <v>11293</v>
      </c>
      <c r="K6697">
        <v>11293</v>
      </c>
      <c r="L6697">
        <v>88.2</v>
      </c>
      <c r="M6697">
        <v>80.760000000000005</v>
      </c>
      <c r="N6697">
        <f>COUNTIF(Cod_Mun_Norte!B:B,DADOS_SNIS_Minas!A6697)</f>
        <v>0</v>
      </c>
    </row>
    <row r="6698" spans="1:14" x14ac:dyDescent="0.2">
      <c r="A6698">
        <v>312320</v>
      </c>
      <c r="B6698" t="s">
        <v>1205</v>
      </c>
      <c r="C6698" t="s">
        <v>98</v>
      </c>
      <c r="D6698">
        <v>2014</v>
      </c>
      <c r="E6698" t="s">
        <v>1206</v>
      </c>
      <c r="F6698" t="s">
        <v>367</v>
      </c>
      <c r="H6698">
        <v>14014</v>
      </c>
      <c r="I6698">
        <v>12830</v>
      </c>
      <c r="J6698">
        <v>12830</v>
      </c>
      <c r="K6698">
        <v>12830</v>
      </c>
      <c r="L6698">
        <v>100</v>
      </c>
      <c r="M6698">
        <v>91.55</v>
      </c>
      <c r="N6698">
        <f>COUNTIF(Cod_Mun_Norte!B:B,DADOS_SNIS_Minas!A6698)</f>
        <v>0</v>
      </c>
    </row>
    <row r="6699" spans="1:14" x14ac:dyDescent="0.2">
      <c r="A6699">
        <v>312320</v>
      </c>
      <c r="B6699" t="s">
        <v>1205</v>
      </c>
      <c r="C6699" t="s">
        <v>98</v>
      </c>
      <c r="D6699">
        <v>2013</v>
      </c>
      <c r="E6699" t="s">
        <v>1206</v>
      </c>
      <c r="F6699" t="s">
        <v>367</v>
      </c>
      <c r="H6699">
        <v>14048</v>
      </c>
      <c r="I6699">
        <v>12861</v>
      </c>
      <c r="J6699">
        <v>12861</v>
      </c>
      <c r="K6699">
        <v>12861</v>
      </c>
      <c r="L6699">
        <v>100</v>
      </c>
      <c r="M6699">
        <v>91.55</v>
      </c>
      <c r="N6699">
        <f>COUNTIF(Cod_Mun_Norte!B:B,DADOS_SNIS_Minas!A6699)</f>
        <v>0</v>
      </c>
    </row>
    <row r="6700" spans="1:14" x14ac:dyDescent="0.2">
      <c r="A6700">
        <v>312320</v>
      </c>
      <c r="B6700" t="s">
        <v>1205</v>
      </c>
      <c r="C6700" t="s">
        <v>98</v>
      </c>
      <c r="D6700">
        <v>2012</v>
      </c>
      <c r="E6700" t="s">
        <v>1206</v>
      </c>
      <c r="F6700" t="s">
        <v>367</v>
      </c>
      <c r="H6700">
        <v>13686</v>
      </c>
      <c r="I6700">
        <v>12530</v>
      </c>
      <c r="J6700">
        <v>12530</v>
      </c>
      <c r="K6700">
        <v>12530</v>
      </c>
      <c r="L6700">
        <v>100</v>
      </c>
      <c r="M6700">
        <v>91.55</v>
      </c>
      <c r="N6700">
        <f>COUNTIF(Cod_Mun_Norte!B:B,DADOS_SNIS_Minas!A6700)</f>
        <v>0</v>
      </c>
    </row>
    <row r="6701" spans="1:14" x14ac:dyDescent="0.2">
      <c r="A6701">
        <v>312320</v>
      </c>
      <c r="B6701" t="s">
        <v>1205</v>
      </c>
      <c r="C6701" t="s">
        <v>98</v>
      </c>
      <c r="D6701">
        <v>2011</v>
      </c>
      <c r="E6701" t="s">
        <v>361</v>
      </c>
      <c r="F6701" t="s">
        <v>99</v>
      </c>
      <c r="H6701">
        <v>13732</v>
      </c>
      <c r="I6701">
        <v>12572</v>
      </c>
      <c r="J6701">
        <v>12572</v>
      </c>
      <c r="K6701">
        <v>12572</v>
      </c>
      <c r="L6701">
        <v>100</v>
      </c>
      <c r="M6701">
        <v>91.55</v>
      </c>
      <c r="N6701">
        <f>COUNTIF(Cod_Mun_Norte!B:B,DADOS_SNIS_Minas!A6701)</f>
        <v>0</v>
      </c>
    </row>
    <row r="6702" spans="1:14" x14ac:dyDescent="0.2">
      <c r="A6702">
        <v>312320</v>
      </c>
      <c r="B6702" t="s">
        <v>1205</v>
      </c>
      <c r="C6702" t="s">
        <v>98</v>
      </c>
      <c r="D6702">
        <v>2010</v>
      </c>
      <c r="E6702" t="s">
        <v>361</v>
      </c>
      <c r="F6702" t="s">
        <v>99</v>
      </c>
      <c r="H6702">
        <v>13778</v>
      </c>
      <c r="I6702">
        <v>12614</v>
      </c>
      <c r="J6702">
        <v>12614</v>
      </c>
      <c r="K6702">
        <v>12614</v>
      </c>
      <c r="L6702">
        <v>100</v>
      </c>
      <c r="M6702">
        <v>91.55</v>
      </c>
      <c r="N6702">
        <f>COUNTIF(Cod_Mun_Norte!B:B,DADOS_SNIS_Minas!A6702)</f>
        <v>0</v>
      </c>
    </row>
    <row r="6703" spans="1:14" x14ac:dyDescent="0.2">
      <c r="A6703">
        <v>312320</v>
      </c>
      <c r="B6703" t="s">
        <v>1205</v>
      </c>
      <c r="C6703" t="s">
        <v>98</v>
      </c>
      <c r="D6703">
        <v>2009</v>
      </c>
      <c r="E6703" t="s">
        <v>361</v>
      </c>
      <c r="F6703" t="s">
        <v>99</v>
      </c>
      <c r="H6703">
        <v>14366</v>
      </c>
      <c r="I6703">
        <v>13327</v>
      </c>
      <c r="J6703">
        <v>16345</v>
      </c>
      <c r="K6703">
        <v>16345</v>
      </c>
      <c r="L6703">
        <v>100</v>
      </c>
      <c r="M6703">
        <v>100</v>
      </c>
      <c r="N6703">
        <f>COUNTIF(Cod_Mun_Norte!B:B,DADOS_SNIS_Minas!A6703)</f>
        <v>0</v>
      </c>
    </row>
    <row r="6704" spans="1:14" x14ac:dyDescent="0.2">
      <c r="A6704">
        <v>312320</v>
      </c>
      <c r="B6704" t="s">
        <v>1205</v>
      </c>
      <c r="C6704" t="s">
        <v>98</v>
      </c>
      <c r="D6704">
        <v>2008</v>
      </c>
      <c r="E6704" t="s">
        <v>361</v>
      </c>
      <c r="F6704" t="s">
        <v>99</v>
      </c>
      <c r="H6704">
        <v>14380</v>
      </c>
      <c r="I6704">
        <v>13340</v>
      </c>
      <c r="J6704">
        <v>16145</v>
      </c>
      <c r="K6704">
        <v>16145</v>
      </c>
      <c r="L6704">
        <v>100</v>
      </c>
      <c r="M6704">
        <v>100</v>
      </c>
      <c r="N6704">
        <f>COUNTIF(Cod_Mun_Norte!B:B,DADOS_SNIS_Minas!A6704)</f>
        <v>0</v>
      </c>
    </row>
    <row r="6705" spans="1:14" x14ac:dyDescent="0.2">
      <c r="A6705">
        <v>312320</v>
      </c>
      <c r="B6705" t="s">
        <v>1205</v>
      </c>
      <c r="C6705" t="s">
        <v>98</v>
      </c>
      <c r="D6705">
        <v>2007</v>
      </c>
      <c r="E6705" t="s">
        <v>361</v>
      </c>
      <c r="F6705" t="s">
        <v>99</v>
      </c>
      <c r="H6705">
        <v>13996</v>
      </c>
      <c r="I6705">
        <v>12984</v>
      </c>
      <c r="J6705">
        <v>15945</v>
      </c>
      <c r="K6705">
        <v>15945</v>
      </c>
      <c r="L6705">
        <v>100</v>
      </c>
      <c r="M6705">
        <v>100</v>
      </c>
      <c r="N6705">
        <f>COUNTIF(Cod_Mun_Norte!B:B,DADOS_SNIS_Minas!A6705)</f>
        <v>0</v>
      </c>
    </row>
    <row r="6706" spans="1:14" x14ac:dyDescent="0.2">
      <c r="A6706">
        <v>312320</v>
      </c>
      <c r="B6706" t="s">
        <v>1205</v>
      </c>
      <c r="C6706" t="s">
        <v>98</v>
      </c>
      <c r="D6706">
        <v>2006</v>
      </c>
      <c r="E6706" t="s">
        <v>361</v>
      </c>
      <c r="F6706" t="s">
        <v>99</v>
      </c>
      <c r="H6706">
        <v>14758</v>
      </c>
      <c r="I6706">
        <v>13648</v>
      </c>
      <c r="J6706">
        <v>15596</v>
      </c>
      <c r="K6706">
        <v>15596</v>
      </c>
      <c r="L6706">
        <v>100</v>
      </c>
      <c r="M6706">
        <v>100</v>
      </c>
      <c r="N6706">
        <f>COUNTIF(Cod_Mun_Norte!B:B,DADOS_SNIS_Minas!A6706)</f>
        <v>0</v>
      </c>
    </row>
    <row r="6707" spans="1:14" x14ac:dyDescent="0.2">
      <c r="A6707">
        <v>312320</v>
      </c>
      <c r="B6707" t="s">
        <v>1205</v>
      </c>
      <c r="C6707" t="s">
        <v>98</v>
      </c>
      <c r="D6707">
        <v>2005</v>
      </c>
      <c r="E6707" t="s">
        <v>361</v>
      </c>
      <c r="F6707" t="s">
        <v>99</v>
      </c>
      <c r="H6707">
        <v>14702</v>
      </c>
      <c r="I6707">
        <v>13596</v>
      </c>
      <c r="J6707">
        <v>15438</v>
      </c>
      <c r="K6707">
        <v>15438</v>
      </c>
      <c r="L6707">
        <v>100</v>
      </c>
      <c r="M6707">
        <v>100</v>
      </c>
      <c r="N6707">
        <f>COUNTIF(Cod_Mun_Norte!B:B,DADOS_SNIS_Minas!A6707)</f>
        <v>0</v>
      </c>
    </row>
    <row r="6708" spans="1:14" x14ac:dyDescent="0.2">
      <c r="A6708">
        <v>312320</v>
      </c>
      <c r="B6708" t="s">
        <v>1205</v>
      </c>
      <c r="C6708" t="s">
        <v>98</v>
      </c>
      <c r="D6708">
        <v>2004</v>
      </c>
      <c r="E6708" t="s">
        <v>361</v>
      </c>
      <c r="F6708" t="s">
        <v>99</v>
      </c>
      <c r="H6708">
        <v>14645</v>
      </c>
      <c r="I6708">
        <v>13544</v>
      </c>
      <c r="J6708">
        <v>15298</v>
      </c>
      <c r="K6708">
        <v>15298</v>
      </c>
      <c r="L6708">
        <v>100</v>
      </c>
      <c r="M6708">
        <v>100</v>
      </c>
      <c r="N6708">
        <f>COUNTIF(Cod_Mun_Norte!B:B,DADOS_SNIS_Minas!A6708)</f>
        <v>0</v>
      </c>
    </row>
    <row r="6709" spans="1:14" x14ac:dyDescent="0.2">
      <c r="A6709">
        <v>312320</v>
      </c>
      <c r="B6709" t="s">
        <v>1205</v>
      </c>
      <c r="C6709" t="s">
        <v>98</v>
      </c>
      <c r="D6709">
        <v>2003</v>
      </c>
      <c r="E6709" t="s">
        <v>361</v>
      </c>
      <c r="F6709" t="s">
        <v>99</v>
      </c>
      <c r="H6709">
        <v>14542</v>
      </c>
      <c r="I6709">
        <v>13448</v>
      </c>
      <c r="N6709">
        <f>COUNTIF(Cod_Mun_Norte!B:B,DADOS_SNIS_Minas!A6709)</f>
        <v>0</v>
      </c>
    </row>
    <row r="6710" spans="1:14" x14ac:dyDescent="0.2">
      <c r="A6710">
        <v>312320</v>
      </c>
      <c r="B6710" t="s">
        <v>1205</v>
      </c>
      <c r="C6710" t="s">
        <v>98</v>
      </c>
      <c r="D6710">
        <v>2002</v>
      </c>
      <c r="E6710" t="s">
        <v>361</v>
      </c>
      <c r="F6710" t="s">
        <v>99</v>
      </c>
      <c r="H6710">
        <v>14493</v>
      </c>
      <c r="I6710">
        <v>13403</v>
      </c>
      <c r="N6710">
        <f>COUNTIF(Cod_Mun_Norte!B:B,DADOS_SNIS_Minas!A6710)</f>
        <v>0</v>
      </c>
    </row>
    <row r="6711" spans="1:14" x14ac:dyDescent="0.2">
      <c r="A6711">
        <v>312320</v>
      </c>
      <c r="B6711" t="s">
        <v>1205</v>
      </c>
      <c r="C6711" t="s">
        <v>98</v>
      </c>
      <c r="D6711">
        <v>2001</v>
      </c>
      <c r="E6711" t="s">
        <v>361</v>
      </c>
      <c r="F6711" t="s">
        <v>99</v>
      </c>
      <c r="H6711">
        <v>14444</v>
      </c>
      <c r="I6711">
        <v>13358</v>
      </c>
      <c r="N6711">
        <f>COUNTIF(Cod_Mun_Norte!B:B,DADOS_SNIS_Minas!A6711)</f>
        <v>0</v>
      </c>
    </row>
    <row r="6712" spans="1:14" x14ac:dyDescent="0.2">
      <c r="A6712">
        <v>312320</v>
      </c>
      <c r="B6712" t="s">
        <v>1205</v>
      </c>
      <c r="C6712" t="s">
        <v>98</v>
      </c>
      <c r="D6712">
        <v>2000</v>
      </c>
      <c r="E6712" t="s">
        <v>361</v>
      </c>
      <c r="F6712" t="s">
        <v>99</v>
      </c>
      <c r="H6712">
        <v>14388</v>
      </c>
      <c r="I6712">
        <v>13306</v>
      </c>
      <c r="N6712">
        <f>COUNTIF(Cod_Mun_Norte!B:B,DADOS_SNIS_Minas!A6712)</f>
        <v>0</v>
      </c>
    </row>
    <row r="6713" spans="1:14" x14ac:dyDescent="0.2">
      <c r="A6713">
        <v>312320</v>
      </c>
      <c r="B6713" t="s">
        <v>1205</v>
      </c>
      <c r="C6713" t="s">
        <v>98</v>
      </c>
      <c r="D6713">
        <v>1999</v>
      </c>
      <c r="E6713" t="s">
        <v>361</v>
      </c>
      <c r="F6713" t="s">
        <v>99</v>
      </c>
      <c r="H6713">
        <v>15162</v>
      </c>
      <c r="I6713">
        <v>13865</v>
      </c>
      <c r="N6713">
        <f>COUNTIF(Cod_Mun_Norte!B:B,DADOS_SNIS_Minas!A6713)</f>
        <v>0</v>
      </c>
    </row>
    <row r="6714" spans="1:14" x14ac:dyDescent="0.2">
      <c r="A6714">
        <v>312320</v>
      </c>
      <c r="B6714" t="s">
        <v>1205</v>
      </c>
      <c r="C6714" t="s">
        <v>98</v>
      </c>
      <c r="D6714">
        <v>1998</v>
      </c>
      <c r="E6714" t="s">
        <v>361</v>
      </c>
      <c r="F6714" t="s">
        <v>362</v>
      </c>
      <c r="H6714">
        <v>15024</v>
      </c>
      <c r="I6714">
        <v>13739</v>
      </c>
      <c r="N6714">
        <f>COUNTIF(Cod_Mun_Norte!B:B,DADOS_SNIS_Minas!A6714)</f>
        <v>0</v>
      </c>
    </row>
    <row r="6715" spans="1:14" x14ac:dyDescent="0.2">
      <c r="A6715">
        <v>312320</v>
      </c>
      <c r="B6715" t="s">
        <v>1205</v>
      </c>
      <c r="C6715" t="s">
        <v>98</v>
      </c>
      <c r="D6715">
        <v>1997</v>
      </c>
      <c r="H6715">
        <v>14886</v>
      </c>
      <c r="I6715">
        <v>13613</v>
      </c>
      <c r="N6715">
        <f>COUNTIF(Cod_Mun_Norte!B:B,DADOS_SNIS_Minas!A6715)</f>
        <v>0</v>
      </c>
    </row>
    <row r="6716" spans="1:14" x14ac:dyDescent="0.2">
      <c r="A6716">
        <v>312320</v>
      </c>
      <c r="B6716" t="s">
        <v>1205</v>
      </c>
      <c r="C6716" t="s">
        <v>98</v>
      </c>
      <c r="D6716">
        <v>1996</v>
      </c>
      <c r="H6716">
        <v>14723</v>
      </c>
      <c r="I6716">
        <v>13464</v>
      </c>
      <c r="N6716">
        <f>COUNTIF(Cod_Mun_Norte!B:B,DADOS_SNIS_Minas!A6716)</f>
        <v>0</v>
      </c>
    </row>
    <row r="6717" spans="1:14" x14ac:dyDescent="0.2">
      <c r="A6717">
        <v>312320</v>
      </c>
      <c r="B6717" t="s">
        <v>1205</v>
      </c>
      <c r="C6717" t="s">
        <v>98</v>
      </c>
      <c r="D6717">
        <v>1995</v>
      </c>
      <c r="H6717">
        <v>13394</v>
      </c>
      <c r="I6717">
        <v>12249</v>
      </c>
      <c r="N6717">
        <f>COUNTIF(Cod_Mun_Norte!B:B,DADOS_SNIS_Minas!A6717)</f>
        <v>0</v>
      </c>
    </row>
    <row r="6718" spans="1:14" x14ac:dyDescent="0.2">
      <c r="A6718">
        <v>312330</v>
      </c>
      <c r="B6718" t="s">
        <v>1207</v>
      </c>
      <c r="C6718" t="s">
        <v>98</v>
      </c>
      <c r="D6718">
        <v>2020</v>
      </c>
      <c r="E6718" t="s">
        <v>1208</v>
      </c>
      <c r="F6718" t="s">
        <v>357</v>
      </c>
      <c r="G6718" t="s">
        <v>383</v>
      </c>
      <c r="H6718">
        <v>4230</v>
      </c>
      <c r="I6718">
        <v>1924</v>
      </c>
      <c r="J6718">
        <v>2008</v>
      </c>
      <c r="K6718">
        <v>1924</v>
      </c>
      <c r="L6718">
        <v>100</v>
      </c>
      <c r="M6718">
        <v>47.47</v>
      </c>
      <c r="N6718">
        <f>COUNTIF(Cod_Mun_Norte!B:B,DADOS_SNIS_Minas!A6718)</f>
        <v>0</v>
      </c>
    </row>
    <row r="6719" spans="1:14" x14ac:dyDescent="0.2">
      <c r="A6719">
        <v>312330</v>
      </c>
      <c r="B6719" t="s">
        <v>1207</v>
      </c>
      <c r="C6719" t="s">
        <v>98</v>
      </c>
      <c r="D6719">
        <v>2019</v>
      </c>
      <c r="E6719" t="s">
        <v>1209</v>
      </c>
      <c r="F6719" t="s">
        <v>354</v>
      </c>
      <c r="G6719" t="s">
        <v>355</v>
      </c>
      <c r="H6719">
        <v>4259</v>
      </c>
      <c r="I6719">
        <v>1938</v>
      </c>
      <c r="J6719">
        <v>1938</v>
      </c>
      <c r="K6719">
        <v>1938</v>
      </c>
      <c r="L6719">
        <v>100</v>
      </c>
      <c r="M6719">
        <v>45.5</v>
      </c>
      <c r="N6719">
        <f>COUNTIF(Cod_Mun_Norte!B:B,DADOS_SNIS_Minas!A6719)</f>
        <v>0</v>
      </c>
    </row>
    <row r="6720" spans="1:14" x14ac:dyDescent="0.2">
      <c r="A6720">
        <v>312330</v>
      </c>
      <c r="B6720" t="s">
        <v>1207</v>
      </c>
      <c r="C6720" t="s">
        <v>98</v>
      </c>
      <c r="D6720">
        <v>2018</v>
      </c>
      <c r="E6720" t="s">
        <v>361</v>
      </c>
      <c r="F6720" t="s">
        <v>362</v>
      </c>
      <c r="H6720">
        <v>4289</v>
      </c>
      <c r="I6720">
        <v>1951</v>
      </c>
      <c r="J6720">
        <v>1951</v>
      </c>
      <c r="K6720">
        <v>1951</v>
      </c>
      <c r="L6720">
        <v>100</v>
      </c>
      <c r="M6720">
        <v>45.49</v>
      </c>
      <c r="N6720">
        <f>COUNTIF(Cod_Mun_Norte!B:B,DADOS_SNIS_Minas!A6720)</f>
        <v>0</v>
      </c>
    </row>
    <row r="6721" spans="1:14" x14ac:dyDescent="0.2">
      <c r="A6721">
        <v>312330</v>
      </c>
      <c r="B6721" t="s">
        <v>1207</v>
      </c>
      <c r="C6721" t="s">
        <v>98</v>
      </c>
      <c r="D6721">
        <v>2017</v>
      </c>
      <c r="E6721" t="s">
        <v>361</v>
      </c>
      <c r="F6721" t="s">
        <v>362</v>
      </c>
      <c r="H6721">
        <v>4437</v>
      </c>
      <c r="I6721">
        <v>2019</v>
      </c>
      <c r="J6721">
        <v>1992</v>
      </c>
      <c r="K6721">
        <v>1992</v>
      </c>
      <c r="L6721">
        <v>98.7</v>
      </c>
      <c r="M6721">
        <v>44.9</v>
      </c>
      <c r="N6721">
        <f>COUNTIF(Cod_Mun_Norte!B:B,DADOS_SNIS_Minas!A6721)</f>
        <v>0</v>
      </c>
    </row>
    <row r="6722" spans="1:14" x14ac:dyDescent="0.2">
      <c r="A6722">
        <v>312330</v>
      </c>
      <c r="B6722" t="s">
        <v>1207</v>
      </c>
      <c r="C6722" t="s">
        <v>98</v>
      </c>
      <c r="D6722">
        <v>2016</v>
      </c>
      <c r="E6722" t="s">
        <v>1210</v>
      </c>
      <c r="F6722" t="s">
        <v>360</v>
      </c>
      <c r="H6722">
        <v>4455</v>
      </c>
      <c r="I6722">
        <v>2027</v>
      </c>
      <c r="J6722">
        <v>1966</v>
      </c>
      <c r="K6722">
        <v>1966</v>
      </c>
      <c r="L6722">
        <v>97</v>
      </c>
      <c r="M6722">
        <v>44.13</v>
      </c>
      <c r="N6722">
        <f>COUNTIF(Cod_Mun_Norte!B:B,DADOS_SNIS_Minas!A6722)</f>
        <v>0</v>
      </c>
    </row>
    <row r="6723" spans="1:14" x14ac:dyDescent="0.2">
      <c r="A6723">
        <v>312330</v>
      </c>
      <c r="B6723" t="s">
        <v>1207</v>
      </c>
      <c r="C6723" t="s">
        <v>98</v>
      </c>
      <c r="D6723">
        <v>2015</v>
      </c>
      <c r="E6723" t="s">
        <v>361</v>
      </c>
      <c r="F6723" t="s">
        <v>362</v>
      </c>
      <c r="H6723">
        <v>4474</v>
      </c>
      <c r="I6723">
        <v>2035</v>
      </c>
      <c r="J6723">
        <v>1936</v>
      </c>
      <c r="K6723">
        <v>1936</v>
      </c>
      <c r="L6723">
        <v>95.1</v>
      </c>
      <c r="M6723">
        <v>43.27</v>
      </c>
      <c r="N6723">
        <f>COUNTIF(Cod_Mun_Norte!B:B,DADOS_SNIS_Minas!A6723)</f>
        <v>0</v>
      </c>
    </row>
    <row r="6724" spans="1:14" x14ac:dyDescent="0.2">
      <c r="A6724">
        <v>312330</v>
      </c>
      <c r="B6724" t="s">
        <v>1207</v>
      </c>
      <c r="C6724" t="s">
        <v>98</v>
      </c>
      <c r="D6724">
        <v>2014</v>
      </c>
      <c r="E6724" t="s">
        <v>1211</v>
      </c>
      <c r="F6724" t="s">
        <v>364</v>
      </c>
      <c r="H6724">
        <v>4495</v>
      </c>
      <c r="I6724">
        <v>2045</v>
      </c>
      <c r="J6724">
        <v>2045</v>
      </c>
      <c r="K6724">
        <v>2045</v>
      </c>
      <c r="L6724">
        <v>100</v>
      </c>
      <c r="M6724">
        <v>45.49</v>
      </c>
      <c r="N6724">
        <f>COUNTIF(Cod_Mun_Norte!B:B,DADOS_SNIS_Minas!A6724)</f>
        <v>0</v>
      </c>
    </row>
    <row r="6725" spans="1:14" x14ac:dyDescent="0.2">
      <c r="A6725">
        <v>312330</v>
      </c>
      <c r="B6725" t="s">
        <v>1207</v>
      </c>
      <c r="C6725" t="s">
        <v>98</v>
      </c>
      <c r="D6725">
        <v>2013</v>
      </c>
      <c r="E6725" t="s">
        <v>1211</v>
      </c>
      <c r="F6725" t="s">
        <v>364</v>
      </c>
      <c r="H6725">
        <v>4516</v>
      </c>
      <c r="I6725">
        <v>2055</v>
      </c>
      <c r="J6725">
        <v>2055</v>
      </c>
      <c r="K6725">
        <v>2055</v>
      </c>
      <c r="L6725">
        <v>100</v>
      </c>
      <c r="M6725">
        <v>45.5</v>
      </c>
      <c r="N6725">
        <f>COUNTIF(Cod_Mun_Norte!B:B,DADOS_SNIS_Minas!A6725)</f>
        <v>0</v>
      </c>
    </row>
    <row r="6726" spans="1:14" x14ac:dyDescent="0.2">
      <c r="A6726">
        <v>312330</v>
      </c>
      <c r="B6726" t="s">
        <v>1207</v>
      </c>
      <c r="C6726" t="s">
        <v>98</v>
      </c>
      <c r="D6726">
        <v>2012</v>
      </c>
      <c r="E6726" t="s">
        <v>1211</v>
      </c>
      <c r="F6726" t="s">
        <v>364</v>
      </c>
      <c r="H6726">
        <v>4412</v>
      </c>
      <c r="I6726">
        <v>2007</v>
      </c>
      <c r="J6726">
        <v>2007</v>
      </c>
      <c r="K6726">
        <v>2007</v>
      </c>
      <c r="L6726">
        <v>100</v>
      </c>
      <c r="M6726">
        <v>45.49</v>
      </c>
      <c r="N6726">
        <f>COUNTIF(Cod_Mun_Norte!B:B,DADOS_SNIS_Minas!A6726)</f>
        <v>0</v>
      </c>
    </row>
    <row r="6727" spans="1:14" x14ac:dyDescent="0.2">
      <c r="A6727">
        <v>312330</v>
      </c>
      <c r="B6727" t="s">
        <v>1207</v>
      </c>
      <c r="C6727" t="s">
        <v>98</v>
      </c>
      <c r="D6727">
        <v>2011</v>
      </c>
      <c r="E6727" t="s">
        <v>361</v>
      </c>
      <c r="F6727" t="s">
        <v>362</v>
      </c>
      <c r="H6727">
        <v>4437</v>
      </c>
      <c r="I6727">
        <v>2019</v>
      </c>
      <c r="J6727">
        <v>1945</v>
      </c>
      <c r="K6727">
        <v>1945</v>
      </c>
      <c r="L6727">
        <v>96.3</v>
      </c>
      <c r="M6727">
        <v>43.84</v>
      </c>
      <c r="N6727">
        <f>COUNTIF(Cod_Mun_Norte!B:B,DADOS_SNIS_Minas!A6727)</f>
        <v>0</v>
      </c>
    </row>
    <row r="6728" spans="1:14" x14ac:dyDescent="0.2">
      <c r="A6728">
        <v>312330</v>
      </c>
      <c r="B6728" t="s">
        <v>1207</v>
      </c>
      <c r="C6728" t="s">
        <v>98</v>
      </c>
      <c r="D6728">
        <v>2010</v>
      </c>
      <c r="E6728" t="s">
        <v>361</v>
      </c>
      <c r="F6728" t="s">
        <v>362</v>
      </c>
      <c r="H6728">
        <v>4462</v>
      </c>
      <c r="I6728">
        <v>2030</v>
      </c>
      <c r="J6728">
        <v>1866</v>
      </c>
      <c r="K6728">
        <v>1866</v>
      </c>
      <c r="L6728">
        <v>91.9</v>
      </c>
      <c r="M6728">
        <v>41.82</v>
      </c>
      <c r="N6728">
        <f>COUNTIF(Cod_Mun_Norte!B:B,DADOS_SNIS_Minas!A6728)</f>
        <v>0</v>
      </c>
    </row>
    <row r="6729" spans="1:14" x14ac:dyDescent="0.2">
      <c r="A6729">
        <v>312330</v>
      </c>
      <c r="B6729" t="s">
        <v>1207</v>
      </c>
      <c r="C6729" t="s">
        <v>98</v>
      </c>
      <c r="D6729">
        <v>2009</v>
      </c>
      <c r="E6729" t="s">
        <v>361</v>
      </c>
      <c r="F6729" t="s">
        <v>362</v>
      </c>
      <c r="H6729">
        <v>4668</v>
      </c>
      <c r="I6729">
        <v>1992</v>
      </c>
      <c r="J6729">
        <v>1815</v>
      </c>
      <c r="K6729">
        <v>1815</v>
      </c>
      <c r="L6729">
        <v>91.1</v>
      </c>
      <c r="M6729">
        <v>38.880000000000003</v>
      </c>
      <c r="N6729">
        <f>COUNTIF(Cod_Mun_Norte!B:B,DADOS_SNIS_Minas!A6729)</f>
        <v>0</v>
      </c>
    </row>
    <row r="6730" spans="1:14" x14ac:dyDescent="0.2">
      <c r="A6730">
        <v>312330</v>
      </c>
      <c r="B6730" t="s">
        <v>1207</v>
      </c>
      <c r="C6730" t="s">
        <v>98</v>
      </c>
      <c r="D6730">
        <v>2008</v>
      </c>
      <c r="E6730" t="s">
        <v>361</v>
      </c>
      <c r="F6730" t="s">
        <v>362</v>
      </c>
      <c r="H6730">
        <v>4684</v>
      </c>
      <c r="I6730">
        <v>1999</v>
      </c>
      <c r="J6730">
        <v>1727</v>
      </c>
      <c r="K6730">
        <v>1727</v>
      </c>
      <c r="L6730">
        <v>86.4</v>
      </c>
      <c r="M6730">
        <v>36.869999999999997</v>
      </c>
      <c r="N6730">
        <f>COUNTIF(Cod_Mun_Norte!B:B,DADOS_SNIS_Minas!A6730)</f>
        <v>0</v>
      </c>
    </row>
    <row r="6731" spans="1:14" x14ac:dyDescent="0.2">
      <c r="A6731">
        <v>312330</v>
      </c>
      <c r="B6731" t="s">
        <v>1207</v>
      </c>
      <c r="C6731" t="s">
        <v>98</v>
      </c>
      <c r="D6731">
        <v>2007</v>
      </c>
      <c r="E6731" t="s">
        <v>361</v>
      </c>
      <c r="F6731" t="s">
        <v>362</v>
      </c>
      <c r="H6731">
        <v>4572</v>
      </c>
      <c r="I6731">
        <v>1951</v>
      </c>
      <c r="J6731">
        <v>1751</v>
      </c>
      <c r="K6731">
        <v>1751</v>
      </c>
      <c r="L6731">
        <v>89.8</v>
      </c>
      <c r="M6731">
        <v>38.299999999999997</v>
      </c>
      <c r="N6731">
        <f>COUNTIF(Cod_Mun_Norte!B:B,DADOS_SNIS_Minas!A6731)</f>
        <v>0</v>
      </c>
    </row>
    <row r="6732" spans="1:14" x14ac:dyDescent="0.2">
      <c r="A6732">
        <v>312330</v>
      </c>
      <c r="B6732" t="s">
        <v>1207</v>
      </c>
      <c r="C6732" t="s">
        <v>98</v>
      </c>
      <c r="D6732">
        <v>2006</v>
      </c>
      <c r="E6732" t="s">
        <v>361</v>
      </c>
      <c r="F6732" t="s">
        <v>362</v>
      </c>
      <c r="H6732">
        <v>4619</v>
      </c>
      <c r="I6732">
        <v>1807</v>
      </c>
      <c r="J6732">
        <v>1703</v>
      </c>
      <c r="K6732">
        <v>1703</v>
      </c>
      <c r="L6732">
        <v>94.2</v>
      </c>
      <c r="M6732">
        <v>36.869999999999997</v>
      </c>
      <c r="N6732">
        <f>COUNTIF(Cod_Mun_Norte!B:B,DADOS_SNIS_Minas!A6732)</f>
        <v>0</v>
      </c>
    </row>
    <row r="6733" spans="1:14" x14ac:dyDescent="0.2">
      <c r="A6733">
        <v>312330</v>
      </c>
      <c r="B6733" t="s">
        <v>1207</v>
      </c>
      <c r="C6733" t="s">
        <v>98</v>
      </c>
      <c r="D6733">
        <v>2005</v>
      </c>
      <c r="E6733" t="s">
        <v>361</v>
      </c>
      <c r="F6733" t="s">
        <v>362</v>
      </c>
      <c r="H6733">
        <v>4646</v>
      </c>
      <c r="I6733">
        <v>1817</v>
      </c>
      <c r="J6733">
        <v>1703</v>
      </c>
      <c r="K6733">
        <v>1703</v>
      </c>
      <c r="L6733">
        <v>93.7</v>
      </c>
      <c r="M6733">
        <v>36.659999999999997</v>
      </c>
      <c r="N6733">
        <f>COUNTIF(Cod_Mun_Norte!B:B,DADOS_SNIS_Minas!A6733)</f>
        <v>0</v>
      </c>
    </row>
    <row r="6734" spans="1:14" x14ac:dyDescent="0.2">
      <c r="A6734">
        <v>312330</v>
      </c>
      <c r="B6734" t="s">
        <v>1207</v>
      </c>
      <c r="C6734" t="s">
        <v>98</v>
      </c>
      <c r="D6734">
        <v>2004</v>
      </c>
      <c r="E6734" t="s">
        <v>361</v>
      </c>
      <c r="F6734" t="s">
        <v>362</v>
      </c>
      <c r="H6734">
        <v>4674</v>
      </c>
      <c r="I6734">
        <v>1828</v>
      </c>
      <c r="N6734">
        <f>COUNTIF(Cod_Mun_Norte!B:B,DADOS_SNIS_Minas!A6734)</f>
        <v>0</v>
      </c>
    </row>
    <row r="6735" spans="1:14" x14ac:dyDescent="0.2">
      <c r="A6735">
        <v>312330</v>
      </c>
      <c r="B6735" t="s">
        <v>1207</v>
      </c>
      <c r="C6735" t="s">
        <v>98</v>
      </c>
      <c r="D6735">
        <v>2003</v>
      </c>
      <c r="E6735" t="s">
        <v>361</v>
      </c>
      <c r="F6735" t="s">
        <v>362</v>
      </c>
      <c r="H6735">
        <v>4724</v>
      </c>
      <c r="I6735">
        <v>1848</v>
      </c>
      <c r="N6735">
        <f>COUNTIF(Cod_Mun_Norte!B:B,DADOS_SNIS_Minas!A6735)</f>
        <v>0</v>
      </c>
    </row>
    <row r="6736" spans="1:14" x14ac:dyDescent="0.2">
      <c r="A6736">
        <v>312330</v>
      </c>
      <c r="B6736" t="s">
        <v>1207</v>
      </c>
      <c r="C6736" t="s">
        <v>98</v>
      </c>
      <c r="D6736">
        <v>2002</v>
      </c>
      <c r="E6736" t="s">
        <v>361</v>
      </c>
      <c r="F6736" t="s">
        <v>362</v>
      </c>
      <c r="H6736">
        <v>4748</v>
      </c>
      <c r="I6736">
        <v>1857</v>
      </c>
      <c r="N6736">
        <f>COUNTIF(Cod_Mun_Norte!B:B,DADOS_SNIS_Minas!A6736)</f>
        <v>0</v>
      </c>
    </row>
    <row r="6737" spans="1:14" x14ac:dyDescent="0.2">
      <c r="A6737">
        <v>312330</v>
      </c>
      <c r="B6737" t="s">
        <v>1207</v>
      </c>
      <c r="C6737" t="s">
        <v>98</v>
      </c>
      <c r="D6737">
        <v>2001</v>
      </c>
      <c r="E6737" t="s">
        <v>361</v>
      </c>
      <c r="F6737" t="s">
        <v>362</v>
      </c>
      <c r="H6737">
        <v>4769</v>
      </c>
      <c r="I6737">
        <v>1865</v>
      </c>
      <c r="N6737">
        <f>COUNTIF(Cod_Mun_Norte!B:B,DADOS_SNIS_Minas!A6737)</f>
        <v>0</v>
      </c>
    </row>
    <row r="6738" spans="1:14" x14ac:dyDescent="0.2">
      <c r="A6738">
        <v>312330</v>
      </c>
      <c r="B6738" t="s">
        <v>1207</v>
      </c>
      <c r="C6738" t="s">
        <v>98</v>
      </c>
      <c r="D6738">
        <v>2000</v>
      </c>
      <c r="E6738" t="s">
        <v>361</v>
      </c>
      <c r="F6738" t="s">
        <v>362</v>
      </c>
      <c r="H6738">
        <v>4799</v>
      </c>
      <c r="I6738">
        <v>1877</v>
      </c>
      <c r="N6738">
        <f>COUNTIF(Cod_Mun_Norte!B:B,DADOS_SNIS_Minas!A6738)</f>
        <v>0</v>
      </c>
    </row>
    <row r="6739" spans="1:14" x14ac:dyDescent="0.2">
      <c r="A6739">
        <v>312330</v>
      </c>
      <c r="B6739" t="s">
        <v>1207</v>
      </c>
      <c r="C6739" t="s">
        <v>98</v>
      </c>
      <c r="D6739">
        <v>1999</v>
      </c>
      <c r="H6739">
        <v>4492</v>
      </c>
      <c r="I6739">
        <v>1639</v>
      </c>
      <c r="N6739">
        <f>COUNTIF(Cod_Mun_Norte!B:B,DADOS_SNIS_Minas!A6739)</f>
        <v>0</v>
      </c>
    </row>
    <row r="6740" spans="1:14" x14ac:dyDescent="0.2">
      <c r="A6740">
        <v>312330</v>
      </c>
      <c r="B6740" t="s">
        <v>1207</v>
      </c>
      <c r="C6740" t="s">
        <v>98</v>
      </c>
      <c r="D6740">
        <v>1998</v>
      </c>
      <c r="H6740">
        <v>4582</v>
      </c>
      <c r="I6740">
        <v>1672</v>
      </c>
      <c r="N6740">
        <f>COUNTIF(Cod_Mun_Norte!B:B,DADOS_SNIS_Minas!A6740)</f>
        <v>0</v>
      </c>
    </row>
    <row r="6741" spans="1:14" x14ac:dyDescent="0.2">
      <c r="A6741">
        <v>312330</v>
      </c>
      <c r="B6741" t="s">
        <v>1207</v>
      </c>
      <c r="C6741" t="s">
        <v>98</v>
      </c>
      <c r="D6741">
        <v>1997</v>
      </c>
      <c r="H6741">
        <v>4673</v>
      </c>
      <c r="I6741">
        <v>1705</v>
      </c>
      <c r="N6741">
        <f>COUNTIF(Cod_Mun_Norte!B:B,DADOS_SNIS_Minas!A6741)</f>
        <v>0</v>
      </c>
    </row>
    <row r="6742" spans="1:14" x14ac:dyDescent="0.2">
      <c r="A6742">
        <v>312330</v>
      </c>
      <c r="B6742" t="s">
        <v>1207</v>
      </c>
      <c r="C6742" t="s">
        <v>98</v>
      </c>
      <c r="D6742">
        <v>1996</v>
      </c>
      <c r="H6742">
        <v>4780</v>
      </c>
      <c r="I6742">
        <v>1744</v>
      </c>
      <c r="N6742">
        <f>COUNTIF(Cod_Mun_Norte!B:B,DADOS_SNIS_Minas!A6742)</f>
        <v>0</v>
      </c>
    </row>
    <row r="6743" spans="1:14" x14ac:dyDescent="0.2">
      <c r="A6743">
        <v>312330</v>
      </c>
      <c r="B6743" t="s">
        <v>1207</v>
      </c>
      <c r="C6743" t="s">
        <v>98</v>
      </c>
      <c r="D6743">
        <v>1995</v>
      </c>
      <c r="H6743">
        <v>5099</v>
      </c>
      <c r="I6743">
        <v>1860</v>
      </c>
      <c r="N6743">
        <f>COUNTIF(Cod_Mun_Norte!B:B,DADOS_SNIS_Minas!A6743)</f>
        <v>0</v>
      </c>
    </row>
    <row r="6744" spans="1:14" x14ac:dyDescent="0.2">
      <c r="A6744">
        <v>312340</v>
      </c>
      <c r="B6744" t="s">
        <v>173</v>
      </c>
      <c r="C6744" t="s">
        <v>98</v>
      </c>
      <c r="D6744">
        <v>2020</v>
      </c>
      <c r="H6744">
        <v>1533</v>
      </c>
      <c r="I6744">
        <v>1205</v>
      </c>
      <c r="N6744">
        <f>COUNTIF(Cod_Mun_Norte!B:B,DADOS_SNIS_Minas!A6744)</f>
        <v>0</v>
      </c>
    </row>
    <row r="6745" spans="1:14" x14ac:dyDescent="0.2">
      <c r="A6745">
        <v>312340</v>
      </c>
      <c r="B6745" t="s">
        <v>173</v>
      </c>
      <c r="C6745" t="s">
        <v>98</v>
      </c>
      <c r="D6745">
        <v>2019</v>
      </c>
      <c r="H6745">
        <v>1527</v>
      </c>
      <c r="I6745">
        <v>1200</v>
      </c>
      <c r="N6745">
        <f>COUNTIF(Cod_Mun_Norte!B:B,DADOS_SNIS_Minas!A6745)</f>
        <v>0</v>
      </c>
    </row>
    <row r="6746" spans="1:14" x14ac:dyDescent="0.2">
      <c r="A6746">
        <v>312340</v>
      </c>
      <c r="B6746" t="s">
        <v>173</v>
      </c>
      <c r="C6746" t="s">
        <v>98</v>
      </c>
      <c r="D6746">
        <v>2018</v>
      </c>
      <c r="H6746">
        <v>1521</v>
      </c>
      <c r="I6746">
        <v>1196</v>
      </c>
      <c r="N6746">
        <f>COUNTIF(Cod_Mun_Norte!B:B,DADOS_SNIS_Minas!A6746)</f>
        <v>0</v>
      </c>
    </row>
    <row r="6747" spans="1:14" x14ac:dyDescent="0.2">
      <c r="A6747">
        <v>312340</v>
      </c>
      <c r="B6747" t="s">
        <v>173</v>
      </c>
      <c r="C6747" t="s">
        <v>98</v>
      </c>
      <c r="D6747">
        <v>2017</v>
      </c>
      <c r="E6747" t="s">
        <v>1212</v>
      </c>
      <c r="F6747" t="s">
        <v>367</v>
      </c>
      <c r="H6747">
        <v>1533</v>
      </c>
      <c r="I6747">
        <v>1205</v>
      </c>
      <c r="J6747">
        <v>1115</v>
      </c>
      <c r="K6747">
        <v>1100</v>
      </c>
      <c r="L6747">
        <v>91.3</v>
      </c>
      <c r="M6747">
        <v>72.73</v>
      </c>
      <c r="N6747">
        <f>COUNTIF(Cod_Mun_Norte!B:B,DADOS_SNIS_Minas!A6747)</f>
        <v>0</v>
      </c>
    </row>
    <row r="6748" spans="1:14" x14ac:dyDescent="0.2">
      <c r="A6748">
        <v>312340</v>
      </c>
      <c r="B6748" t="s">
        <v>173</v>
      </c>
      <c r="C6748" t="s">
        <v>98</v>
      </c>
      <c r="D6748">
        <v>2016</v>
      </c>
      <c r="E6748" t="s">
        <v>1213</v>
      </c>
      <c r="F6748" t="s">
        <v>99</v>
      </c>
      <c r="H6748">
        <v>1526</v>
      </c>
      <c r="I6748">
        <v>1200</v>
      </c>
      <c r="J6748">
        <v>1110</v>
      </c>
      <c r="K6748">
        <v>1110</v>
      </c>
      <c r="L6748">
        <v>92.5</v>
      </c>
      <c r="M6748">
        <v>72.739999999999995</v>
      </c>
      <c r="N6748">
        <f>COUNTIF(Cod_Mun_Norte!B:B,DADOS_SNIS_Minas!A6748)</f>
        <v>0</v>
      </c>
    </row>
    <row r="6749" spans="1:14" x14ac:dyDescent="0.2">
      <c r="A6749">
        <v>312340</v>
      </c>
      <c r="B6749" t="s">
        <v>173</v>
      </c>
      <c r="C6749" t="s">
        <v>98</v>
      </c>
      <c r="D6749">
        <v>2015</v>
      </c>
      <c r="E6749" t="s">
        <v>1213</v>
      </c>
      <c r="F6749" t="s">
        <v>99</v>
      </c>
      <c r="H6749">
        <v>1519</v>
      </c>
      <c r="I6749">
        <v>1194</v>
      </c>
      <c r="J6749">
        <v>1110</v>
      </c>
      <c r="K6749">
        <v>1110</v>
      </c>
      <c r="L6749">
        <v>93</v>
      </c>
      <c r="M6749">
        <v>73.069999999999993</v>
      </c>
      <c r="N6749">
        <f>COUNTIF(Cod_Mun_Norte!B:B,DADOS_SNIS_Minas!A6749)</f>
        <v>0</v>
      </c>
    </row>
    <row r="6750" spans="1:14" x14ac:dyDescent="0.2">
      <c r="A6750">
        <v>312340</v>
      </c>
      <c r="B6750" t="s">
        <v>173</v>
      </c>
      <c r="C6750" t="s">
        <v>98</v>
      </c>
      <c r="D6750">
        <v>2014</v>
      </c>
      <c r="E6750" t="s">
        <v>1213</v>
      </c>
      <c r="F6750" t="s">
        <v>99</v>
      </c>
      <c r="H6750">
        <v>1512</v>
      </c>
      <c r="I6750">
        <v>1189</v>
      </c>
      <c r="J6750">
        <v>1189</v>
      </c>
      <c r="K6750">
        <v>1110</v>
      </c>
      <c r="L6750">
        <v>93.4</v>
      </c>
      <c r="M6750">
        <v>78.64</v>
      </c>
      <c r="N6750">
        <f>COUNTIF(Cod_Mun_Norte!B:B,DADOS_SNIS_Minas!A6750)</f>
        <v>0</v>
      </c>
    </row>
    <row r="6751" spans="1:14" x14ac:dyDescent="0.2">
      <c r="A6751">
        <v>312340</v>
      </c>
      <c r="B6751" t="s">
        <v>173</v>
      </c>
      <c r="C6751" t="s">
        <v>98</v>
      </c>
      <c r="D6751">
        <v>2013</v>
      </c>
      <c r="E6751" t="s">
        <v>1214</v>
      </c>
      <c r="F6751" t="s">
        <v>374</v>
      </c>
      <c r="H6751">
        <v>1504</v>
      </c>
      <c r="I6751">
        <v>1182</v>
      </c>
      <c r="N6751">
        <f>COUNTIF(Cod_Mun_Norte!B:B,DADOS_SNIS_Minas!A6751)</f>
        <v>0</v>
      </c>
    </row>
    <row r="6752" spans="1:14" x14ac:dyDescent="0.2">
      <c r="A6752">
        <v>312340</v>
      </c>
      <c r="B6752" t="s">
        <v>173</v>
      </c>
      <c r="C6752" t="s">
        <v>98</v>
      </c>
      <c r="D6752">
        <v>2012</v>
      </c>
      <c r="E6752" t="s">
        <v>1213</v>
      </c>
      <c r="F6752" t="s">
        <v>99</v>
      </c>
      <c r="H6752">
        <v>1454</v>
      </c>
      <c r="I6752">
        <v>1143</v>
      </c>
      <c r="J6752">
        <v>1132</v>
      </c>
      <c r="K6752">
        <v>1132</v>
      </c>
      <c r="L6752">
        <v>99</v>
      </c>
      <c r="M6752">
        <v>77.849999999999994</v>
      </c>
      <c r="N6752">
        <f>COUNTIF(Cod_Mun_Norte!B:B,DADOS_SNIS_Minas!A6752)</f>
        <v>0</v>
      </c>
    </row>
    <row r="6753" spans="1:14" x14ac:dyDescent="0.2">
      <c r="A6753">
        <v>312340</v>
      </c>
      <c r="B6753" t="s">
        <v>173</v>
      </c>
      <c r="C6753" t="s">
        <v>98</v>
      </c>
      <c r="D6753">
        <v>2011</v>
      </c>
      <c r="E6753" t="s">
        <v>1215</v>
      </c>
      <c r="F6753" t="s">
        <v>367</v>
      </c>
      <c r="H6753">
        <v>1447</v>
      </c>
      <c r="I6753">
        <v>1138</v>
      </c>
      <c r="J6753">
        <v>1132</v>
      </c>
      <c r="K6753">
        <v>1132</v>
      </c>
      <c r="L6753">
        <v>99.5</v>
      </c>
      <c r="M6753">
        <v>78.23</v>
      </c>
      <c r="N6753">
        <f>COUNTIF(Cod_Mun_Norte!B:B,DADOS_SNIS_Minas!A6753)</f>
        <v>0</v>
      </c>
    </row>
    <row r="6754" spans="1:14" x14ac:dyDescent="0.2">
      <c r="A6754">
        <v>312340</v>
      </c>
      <c r="B6754" t="s">
        <v>173</v>
      </c>
      <c r="C6754" t="s">
        <v>98</v>
      </c>
      <c r="D6754">
        <v>2010</v>
      </c>
      <c r="E6754" t="s">
        <v>1215</v>
      </c>
      <c r="F6754" t="s">
        <v>367</v>
      </c>
      <c r="H6754">
        <v>1440</v>
      </c>
      <c r="I6754">
        <v>1132</v>
      </c>
      <c r="J6754">
        <v>1382</v>
      </c>
      <c r="K6754">
        <v>1132</v>
      </c>
      <c r="L6754">
        <v>100</v>
      </c>
      <c r="M6754">
        <v>95.97</v>
      </c>
      <c r="N6754">
        <f>COUNTIF(Cod_Mun_Norte!B:B,DADOS_SNIS_Minas!A6754)</f>
        <v>0</v>
      </c>
    </row>
    <row r="6755" spans="1:14" x14ac:dyDescent="0.2">
      <c r="A6755">
        <v>312340</v>
      </c>
      <c r="B6755" t="s">
        <v>173</v>
      </c>
      <c r="C6755" t="s">
        <v>98</v>
      </c>
      <c r="D6755">
        <v>2009</v>
      </c>
      <c r="E6755" t="s">
        <v>1215</v>
      </c>
      <c r="F6755" t="s">
        <v>367</v>
      </c>
      <c r="H6755">
        <v>1578</v>
      </c>
      <c r="I6755">
        <v>1169</v>
      </c>
      <c r="J6755">
        <v>1419</v>
      </c>
      <c r="K6755">
        <v>1169</v>
      </c>
      <c r="L6755">
        <v>100</v>
      </c>
      <c r="M6755">
        <v>89.92</v>
      </c>
      <c r="N6755">
        <f>COUNTIF(Cod_Mun_Norte!B:B,DADOS_SNIS_Minas!A6755)</f>
        <v>0</v>
      </c>
    </row>
    <row r="6756" spans="1:14" x14ac:dyDescent="0.2">
      <c r="A6756">
        <v>312340</v>
      </c>
      <c r="B6756" t="s">
        <v>173</v>
      </c>
      <c r="C6756" t="s">
        <v>98</v>
      </c>
      <c r="D6756">
        <v>2008</v>
      </c>
      <c r="H6756">
        <v>1558</v>
      </c>
      <c r="I6756">
        <v>1154</v>
      </c>
      <c r="N6756">
        <f>COUNTIF(Cod_Mun_Norte!B:B,DADOS_SNIS_Minas!A6756)</f>
        <v>0</v>
      </c>
    </row>
    <row r="6757" spans="1:14" x14ac:dyDescent="0.2">
      <c r="A6757">
        <v>312340</v>
      </c>
      <c r="B6757" t="s">
        <v>173</v>
      </c>
      <c r="C6757" t="s">
        <v>98</v>
      </c>
      <c r="D6757">
        <v>2007</v>
      </c>
      <c r="H6757">
        <v>1492</v>
      </c>
      <c r="I6757">
        <v>1105</v>
      </c>
      <c r="N6757">
        <f>COUNTIF(Cod_Mun_Norte!B:B,DADOS_SNIS_Minas!A6757)</f>
        <v>0</v>
      </c>
    </row>
    <row r="6758" spans="1:14" x14ac:dyDescent="0.2">
      <c r="A6758">
        <v>312340</v>
      </c>
      <c r="B6758" t="s">
        <v>173</v>
      </c>
      <c r="C6758" t="s">
        <v>98</v>
      </c>
      <c r="D6758">
        <v>2006</v>
      </c>
      <c r="H6758">
        <v>1426</v>
      </c>
      <c r="I6758">
        <v>1017</v>
      </c>
      <c r="N6758">
        <f>COUNTIF(Cod_Mun_Norte!B:B,DADOS_SNIS_Minas!A6758)</f>
        <v>0</v>
      </c>
    </row>
    <row r="6759" spans="1:14" x14ac:dyDescent="0.2">
      <c r="A6759">
        <v>312340</v>
      </c>
      <c r="B6759" t="s">
        <v>173</v>
      </c>
      <c r="C6759" t="s">
        <v>98</v>
      </c>
      <c r="D6759">
        <v>2005</v>
      </c>
      <c r="H6759">
        <v>1415</v>
      </c>
      <c r="I6759">
        <v>1009</v>
      </c>
      <c r="N6759">
        <f>COUNTIF(Cod_Mun_Norte!B:B,DADOS_SNIS_Minas!A6759)</f>
        <v>0</v>
      </c>
    </row>
    <row r="6760" spans="1:14" x14ac:dyDescent="0.2">
      <c r="A6760">
        <v>312340</v>
      </c>
      <c r="B6760" t="s">
        <v>173</v>
      </c>
      <c r="C6760" t="s">
        <v>98</v>
      </c>
      <c r="D6760">
        <v>2004</v>
      </c>
      <c r="H6760">
        <v>1403</v>
      </c>
      <c r="I6760">
        <v>1001</v>
      </c>
      <c r="N6760">
        <f>COUNTIF(Cod_Mun_Norte!B:B,DADOS_SNIS_Minas!A6760)</f>
        <v>0</v>
      </c>
    </row>
    <row r="6761" spans="1:14" x14ac:dyDescent="0.2">
      <c r="A6761">
        <v>312340</v>
      </c>
      <c r="B6761" t="s">
        <v>173</v>
      </c>
      <c r="C6761" t="s">
        <v>98</v>
      </c>
      <c r="D6761">
        <v>2003</v>
      </c>
      <c r="H6761">
        <v>1382</v>
      </c>
      <c r="I6761">
        <v>986</v>
      </c>
      <c r="N6761">
        <f>COUNTIF(Cod_Mun_Norte!B:B,DADOS_SNIS_Minas!A6761)</f>
        <v>0</v>
      </c>
    </row>
    <row r="6762" spans="1:14" x14ac:dyDescent="0.2">
      <c r="A6762">
        <v>312340</v>
      </c>
      <c r="B6762" t="s">
        <v>173</v>
      </c>
      <c r="C6762" t="s">
        <v>98</v>
      </c>
      <c r="D6762">
        <v>2002</v>
      </c>
      <c r="H6762">
        <v>1372</v>
      </c>
      <c r="I6762">
        <v>979</v>
      </c>
      <c r="N6762">
        <f>COUNTIF(Cod_Mun_Norte!B:B,DADOS_SNIS_Minas!A6762)</f>
        <v>0</v>
      </c>
    </row>
    <row r="6763" spans="1:14" x14ac:dyDescent="0.2">
      <c r="A6763">
        <v>312340</v>
      </c>
      <c r="B6763" t="s">
        <v>173</v>
      </c>
      <c r="C6763" t="s">
        <v>98</v>
      </c>
      <c r="D6763">
        <v>2001</v>
      </c>
      <c r="H6763">
        <v>1358</v>
      </c>
      <c r="I6763">
        <v>969</v>
      </c>
      <c r="N6763">
        <f>COUNTIF(Cod_Mun_Norte!B:B,DADOS_SNIS_Minas!A6763)</f>
        <v>0</v>
      </c>
    </row>
    <row r="6764" spans="1:14" x14ac:dyDescent="0.2">
      <c r="A6764">
        <v>312340</v>
      </c>
      <c r="B6764" t="s">
        <v>173</v>
      </c>
      <c r="C6764" t="s">
        <v>98</v>
      </c>
      <c r="D6764">
        <v>2000</v>
      </c>
      <c r="H6764">
        <v>1350</v>
      </c>
      <c r="I6764">
        <v>963</v>
      </c>
      <c r="N6764">
        <f>COUNTIF(Cod_Mun_Norte!B:B,DADOS_SNIS_Minas!A6764)</f>
        <v>0</v>
      </c>
    </row>
    <row r="6765" spans="1:14" x14ac:dyDescent="0.2">
      <c r="A6765">
        <v>312340</v>
      </c>
      <c r="B6765" t="s">
        <v>173</v>
      </c>
      <c r="C6765" t="s">
        <v>98</v>
      </c>
      <c r="D6765">
        <v>1999</v>
      </c>
      <c r="H6765">
        <v>1461</v>
      </c>
      <c r="I6765">
        <v>983</v>
      </c>
      <c r="N6765">
        <f>COUNTIF(Cod_Mun_Norte!B:B,DADOS_SNIS_Minas!A6765)</f>
        <v>0</v>
      </c>
    </row>
    <row r="6766" spans="1:14" x14ac:dyDescent="0.2">
      <c r="A6766">
        <v>312340</v>
      </c>
      <c r="B6766" t="s">
        <v>173</v>
      </c>
      <c r="C6766" t="s">
        <v>98</v>
      </c>
      <c r="D6766">
        <v>1998</v>
      </c>
      <c r="H6766">
        <v>1432</v>
      </c>
      <c r="I6766">
        <v>963</v>
      </c>
      <c r="N6766">
        <f>COUNTIF(Cod_Mun_Norte!B:B,DADOS_SNIS_Minas!A6766)</f>
        <v>0</v>
      </c>
    </row>
    <row r="6767" spans="1:14" x14ac:dyDescent="0.2">
      <c r="A6767">
        <v>312340</v>
      </c>
      <c r="B6767" t="s">
        <v>173</v>
      </c>
      <c r="C6767" t="s">
        <v>98</v>
      </c>
      <c r="D6767">
        <v>1997</v>
      </c>
      <c r="H6767">
        <v>1402</v>
      </c>
      <c r="I6767">
        <v>943</v>
      </c>
      <c r="N6767">
        <f>COUNTIF(Cod_Mun_Norte!B:B,DADOS_SNIS_Minas!A6767)</f>
        <v>0</v>
      </c>
    </row>
    <row r="6768" spans="1:14" x14ac:dyDescent="0.2">
      <c r="A6768">
        <v>312340</v>
      </c>
      <c r="B6768" t="s">
        <v>173</v>
      </c>
      <c r="C6768" t="s">
        <v>98</v>
      </c>
      <c r="D6768">
        <v>1996</v>
      </c>
      <c r="H6768">
        <v>1368</v>
      </c>
      <c r="I6768">
        <v>920</v>
      </c>
      <c r="N6768">
        <f>COUNTIF(Cod_Mun_Norte!B:B,DADOS_SNIS_Minas!A6768)</f>
        <v>0</v>
      </c>
    </row>
    <row r="6769" spans="1:14" x14ac:dyDescent="0.2">
      <c r="A6769">
        <v>312340</v>
      </c>
      <c r="B6769" t="s">
        <v>173</v>
      </c>
      <c r="C6769" t="s">
        <v>98</v>
      </c>
      <c r="D6769">
        <v>1995</v>
      </c>
      <c r="H6769">
        <v>1186</v>
      </c>
      <c r="I6769">
        <v>798</v>
      </c>
      <c r="N6769">
        <f>COUNTIF(Cod_Mun_Norte!B:B,DADOS_SNIS_Minas!A6769)</f>
        <v>0</v>
      </c>
    </row>
    <row r="6770" spans="1:14" x14ac:dyDescent="0.2">
      <c r="A6770">
        <v>312350</v>
      </c>
      <c r="B6770" t="s">
        <v>174</v>
      </c>
      <c r="C6770" t="s">
        <v>98</v>
      </c>
      <c r="D6770">
        <v>2020</v>
      </c>
      <c r="E6770" t="s">
        <v>1216</v>
      </c>
      <c r="F6770" t="s">
        <v>367</v>
      </c>
      <c r="G6770" t="s">
        <v>378</v>
      </c>
      <c r="H6770">
        <v>1912</v>
      </c>
      <c r="I6770">
        <v>1281</v>
      </c>
      <c r="J6770">
        <v>1912</v>
      </c>
      <c r="K6770">
        <v>1281</v>
      </c>
      <c r="L6770">
        <v>100</v>
      </c>
      <c r="M6770">
        <v>100</v>
      </c>
      <c r="N6770">
        <f>COUNTIF(Cod_Mun_Norte!B:B,DADOS_SNIS_Minas!A6770)</f>
        <v>0</v>
      </c>
    </row>
    <row r="6771" spans="1:14" x14ac:dyDescent="0.2">
      <c r="A6771">
        <v>312350</v>
      </c>
      <c r="B6771" t="s">
        <v>174</v>
      </c>
      <c r="C6771" t="s">
        <v>98</v>
      </c>
      <c r="D6771">
        <v>2019</v>
      </c>
      <c r="H6771">
        <v>1908</v>
      </c>
      <c r="I6771">
        <v>1278</v>
      </c>
      <c r="N6771">
        <f>COUNTIF(Cod_Mun_Norte!B:B,DADOS_SNIS_Minas!A6771)</f>
        <v>0</v>
      </c>
    </row>
    <row r="6772" spans="1:14" x14ac:dyDescent="0.2">
      <c r="A6772">
        <v>312350</v>
      </c>
      <c r="B6772" t="s">
        <v>174</v>
      </c>
      <c r="C6772" t="s">
        <v>98</v>
      </c>
      <c r="D6772">
        <v>2018</v>
      </c>
      <c r="E6772" t="s">
        <v>1216</v>
      </c>
      <c r="F6772" t="s">
        <v>367</v>
      </c>
      <c r="H6772">
        <v>1905</v>
      </c>
      <c r="I6772">
        <v>1276</v>
      </c>
      <c r="J6772">
        <v>1500</v>
      </c>
      <c r="K6772">
        <v>1276</v>
      </c>
      <c r="L6772">
        <v>100</v>
      </c>
      <c r="M6772">
        <v>78.739999999999995</v>
      </c>
      <c r="N6772">
        <f>COUNTIF(Cod_Mun_Norte!B:B,DADOS_SNIS_Minas!A6772)</f>
        <v>0</v>
      </c>
    </row>
    <row r="6773" spans="1:14" x14ac:dyDescent="0.2">
      <c r="A6773">
        <v>312350</v>
      </c>
      <c r="B6773" t="s">
        <v>174</v>
      </c>
      <c r="C6773" t="s">
        <v>98</v>
      </c>
      <c r="D6773">
        <v>2017</v>
      </c>
      <c r="E6773" t="s">
        <v>1216</v>
      </c>
      <c r="F6773" t="s">
        <v>367</v>
      </c>
      <c r="H6773">
        <v>1930</v>
      </c>
      <c r="I6773">
        <v>1293</v>
      </c>
      <c r="J6773">
        <v>1310</v>
      </c>
      <c r="K6773">
        <v>1289</v>
      </c>
      <c r="L6773">
        <v>99.7</v>
      </c>
      <c r="M6773">
        <v>67.88</v>
      </c>
      <c r="N6773">
        <f>COUNTIF(Cod_Mun_Norte!B:B,DADOS_SNIS_Minas!A6773)</f>
        <v>0</v>
      </c>
    </row>
    <row r="6774" spans="1:14" x14ac:dyDescent="0.2">
      <c r="A6774">
        <v>312350</v>
      </c>
      <c r="B6774" t="s">
        <v>174</v>
      </c>
      <c r="C6774" t="s">
        <v>98</v>
      </c>
      <c r="D6774">
        <v>2016</v>
      </c>
      <c r="E6774" t="s">
        <v>1216</v>
      </c>
      <c r="F6774" t="s">
        <v>367</v>
      </c>
      <c r="H6774">
        <v>1925</v>
      </c>
      <c r="I6774">
        <v>1289</v>
      </c>
      <c r="J6774">
        <v>1310</v>
      </c>
      <c r="K6774">
        <v>1289</v>
      </c>
      <c r="L6774">
        <v>100</v>
      </c>
      <c r="M6774">
        <v>68.05</v>
      </c>
      <c r="N6774">
        <f>COUNTIF(Cod_Mun_Norte!B:B,DADOS_SNIS_Minas!A6774)</f>
        <v>0</v>
      </c>
    </row>
    <row r="6775" spans="1:14" x14ac:dyDescent="0.2">
      <c r="A6775">
        <v>312350</v>
      </c>
      <c r="B6775" t="s">
        <v>174</v>
      </c>
      <c r="C6775" t="s">
        <v>98</v>
      </c>
      <c r="D6775">
        <v>2015</v>
      </c>
      <c r="E6775" t="s">
        <v>1216</v>
      </c>
      <c r="F6775" t="s">
        <v>367</v>
      </c>
      <c r="H6775">
        <v>1920</v>
      </c>
      <c r="I6775">
        <v>1286</v>
      </c>
      <c r="J6775">
        <v>1286</v>
      </c>
      <c r="K6775">
        <v>1286</v>
      </c>
      <c r="L6775">
        <v>100</v>
      </c>
      <c r="M6775">
        <v>66.98</v>
      </c>
      <c r="N6775">
        <f>COUNTIF(Cod_Mun_Norte!B:B,DADOS_SNIS_Minas!A6775)</f>
        <v>0</v>
      </c>
    </row>
    <row r="6776" spans="1:14" x14ac:dyDescent="0.2">
      <c r="A6776">
        <v>312350</v>
      </c>
      <c r="B6776" t="s">
        <v>174</v>
      </c>
      <c r="C6776" t="s">
        <v>98</v>
      </c>
      <c r="D6776">
        <v>2014</v>
      </c>
      <c r="E6776" t="s">
        <v>1216</v>
      </c>
      <c r="F6776" t="s">
        <v>367</v>
      </c>
      <c r="H6776">
        <v>1915</v>
      </c>
      <c r="I6776">
        <v>1283</v>
      </c>
      <c r="J6776">
        <v>1283</v>
      </c>
      <c r="K6776">
        <v>1283</v>
      </c>
      <c r="L6776">
        <v>100</v>
      </c>
      <c r="M6776">
        <v>67</v>
      </c>
      <c r="N6776">
        <f>COUNTIF(Cod_Mun_Norte!B:B,DADOS_SNIS_Minas!A6776)</f>
        <v>0</v>
      </c>
    </row>
    <row r="6777" spans="1:14" x14ac:dyDescent="0.2">
      <c r="A6777">
        <v>312350</v>
      </c>
      <c r="B6777" t="s">
        <v>174</v>
      </c>
      <c r="C6777" t="s">
        <v>98</v>
      </c>
      <c r="D6777">
        <v>2013</v>
      </c>
      <c r="E6777" t="s">
        <v>1216</v>
      </c>
      <c r="F6777" t="s">
        <v>367</v>
      </c>
      <c r="H6777">
        <v>1909</v>
      </c>
      <c r="I6777">
        <v>1279</v>
      </c>
      <c r="J6777">
        <v>1279</v>
      </c>
      <c r="K6777">
        <v>1279</v>
      </c>
      <c r="L6777">
        <v>100</v>
      </c>
      <c r="M6777">
        <v>67</v>
      </c>
      <c r="N6777">
        <f>COUNTIF(Cod_Mun_Norte!B:B,DADOS_SNIS_Minas!A6777)</f>
        <v>0</v>
      </c>
    </row>
    <row r="6778" spans="1:14" x14ac:dyDescent="0.2">
      <c r="A6778">
        <v>312350</v>
      </c>
      <c r="B6778" t="s">
        <v>174</v>
      </c>
      <c r="C6778" t="s">
        <v>98</v>
      </c>
      <c r="D6778">
        <v>2012</v>
      </c>
      <c r="H6778">
        <v>1850</v>
      </c>
      <c r="I6778">
        <v>1239</v>
      </c>
      <c r="N6778">
        <f>COUNTIF(Cod_Mun_Norte!B:B,DADOS_SNIS_Minas!A6778)</f>
        <v>0</v>
      </c>
    </row>
    <row r="6779" spans="1:14" x14ac:dyDescent="0.2">
      <c r="A6779">
        <v>312350</v>
      </c>
      <c r="B6779" t="s">
        <v>174</v>
      </c>
      <c r="C6779" t="s">
        <v>98</v>
      </c>
      <c r="D6779">
        <v>2011</v>
      </c>
      <c r="H6779">
        <v>1846</v>
      </c>
      <c r="I6779">
        <v>1236</v>
      </c>
      <c r="N6779">
        <f>COUNTIF(Cod_Mun_Norte!B:B,DADOS_SNIS_Minas!A6779)</f>
        <v>0</v>
      </c>
    </row>
    <row r="6780" spans="1:14" x14ac:dyDescent="0.2">
      <c r="A6780">
        <v>312350</v>
      </c>
      <c r="B6780" t="s">
        <v>174</v>
      </c>
      <c r="C6780" t="s">
        <v>98</v>
      </c>
      <c r="D6780">
        <v>2010</v>
      </c>
      <c r="H6780">
        <v>1841</v>
      </c>
      <c r="I6780">
        <v>1233</v>
      </c>
      <c r="N6780">
        <f>COUNTIF(Cod_Mun_Norte!B:B,DADOS_SNIS_Minas!A6780)</f>
        <v>0</v>
      </c>
    </row>
    <row r="6781" spans="1:14" x14ac:dyDescent="0.2">
      <c r="A6781">
        <v>312350</v>
      </c>
      <c r="B6781" t="s">
        <v>174</v>
      </c>
      <c r="C6781" t="s">
        <v>98</v>
      </c>
      <c r="D6781">
        <v>2009</v>
      </c>
      <c r="H6781">
        <v>1924</v>
      </c>
      <c r="I6781">
        <v>1218</v>
      </c>
      <c r="N6781">
        <f>COUNTIF(Cod_Mun_Norte!B:B,DADOS_SNIS_Minas!A6781)</f>
        <v>0</v>
      </c>
    </row>
    <row r="6782" spans="1:14" x14ac:dyDescent="0.2">
      <c r="A6782">
        <v>312350</v>
      </c>
      <c r="B6782" t="s">
        <v>174</v>
      </c>
      <c r="C6782" t="s">
        <v>98</v>
      </c>
      <c r="D6782">
        <v>2008</v>
      </c>
      <c r="H6782">
        <v>1912</v>
      </c>
      <c r="I6782">
        <v>1211</v>
      </c>
      <c r="N6782">
        <f>COUNTIF(Cod_Mun_Norte!B:B,DADOS_SNIS_Minas!A6782)</f>
        <v>0</v>
      </c>
    </row>
    <row r="6783" spans="1:14" x14ac:dyDescent="0.2">
      <c r="A6783">
        <v>312350</v>
      </c>
      <c r="B6783" t="s">
        <v>174</v>
      </c>
      <c r="C6783" t="s">
        <v>98</v>
      </c>
      <c r="D6783">
        <v>2007</v>
      </c>
      <c r="H6783">
        <v>1846</v>
      </c>
      <c r="I6783">
        <v>1169</v>
      </c>
      <c r="N6783">
        <f>COUNTIF(Cod_Mun_Norte!B:B,DADOS_SNIS_Minas!A6783)</f>
        <v>0</v>
      </c>
    </row>
    <row r="6784" spans="1:14" x14ac:dyDescent="0.2">
      <c r="A6784">
        <v>312350</v>
      </c>
      <c r="B6784" t="s">
        <v>174</v>
      </c>
      <c r="C6784" t="s">
        <v>98</v>
      </c>
      <c r="D6784">
        <v>2006</v>
      </c>
      <c r="H6784">
        <v>1934</v>
      </c>
      <c r="I6784">
        <v>1228</v>
      </c>
      <c r="N6784">
        <f>COUNTIF(Cod_Mun_Norte!B:B,DADOS_SNIS_Minas!A6784)</f>
        <v>0</v>
      </c>
    </row>
    <row r="6785" spans="1:14" x14ac:dyDescent="0.2">
      <c r="A6785">
        <v>312350</v>
      </c>
      <c r="B6785" t="s">
        <v>174</v>
      </c>
      <c r="C6785" t="s">
        <v>98</v>
      </c>
      <c r="D6785">
        <v>2005</v>
      </c>
      <c r="H6785">
        <v>1912</v>
      </c>
      <c r="I6785">
        <v>1214</v>
      </c>
      <c r="N6785">
        <f>COUNTIF(Cod_Mun_Norte!B:B,DADOS_SNIS_Minas!A6785)</f>
        <v>0</v>
      </c>
    </row>
    <row r="6786" spans="1:14" x14ac:dyDescent="0.2">
      <c r="A6786">
        <v>312350</v>
      </c>
      <c r="B6786" t="s">
        <v>174</v>
      </c>
      <c r="C6786" t="s">
        <v>98</v>
      </c>
      <c r="D6786">
        <v>2004</v>
      </c>
      <c r="H6786">
        <v>1889</v>
      </c>
      <c r="I6786">
        <v>1199</v>
      </c>
      <c r="N6786">
        <f>COUNTIF(Cod_Mun_Norte!B:B,DADOS_SNIS_Minas!A6786)</f>
        <v>0</v>
      </c>
    </row>
    <row r="6787" spans="1:14" x14ac:dyDescent="0.2">
      <c r="A6787">
        <v>312350</v>
      </c>
      <c r="B6787" t="s">
        <v>174</v>
      </c>
      <c r="C6787" t="s">
        <v>98</v>
      </c>
      <c r="D6787">
        <v>2003</v>
      </c>
      <c r="H6787">
        <v>1847</v>
      </c>
      <c r="I6787">
        <v>1172</v>
      </c>
      <c r="N6787">
        <f>COUNTIF(Cod_Mun_Norte!B:B,DADOS_SNIS_Minas!A6787)</f>
        <v>0</v>
      </c>
    </row>
    <row r="6788" spans="1:14" x14ac:dyDescent="0.2">
      <c r="A6788">
        <v>312350</v>
      </c>
      <c r="B6788" t="s">
        <v>174</v>
      </c>
      <c r="C6788" t="s">
        <v>98</v>
      </c>
      <c r="D6788">
        <v>2002</v>
      </c>
      <c r="H6788">
        <v>1828</v>
      </c>
      <c r="I6788">
        <v>1160</v>
      </c>
      <c r="N6788">
        <f>COUNTIF(Cod_Mun_Norte!B:B,DADOS_SNIS_Minas!A6788)</f>
        <v>0</v>
      </c>
    </row>
    <row r="6789" spans="1:14" x14ac:dyDescent="0.2">
      <c r="A6789">
        <v>312350</v>
      </c>
      <c r="B6789" t="s">
        <v>174</v>
      </c>
      <c r="C6789" t="s">
        <v>98</v>
      </c>
      <c r="D6789">
        <v>2001</v>
      </c>
      <c r="H6789">
        <v>1810</v>
      </c>
      <c r="I6789">
        <v>1149</v>
      </c>
      <c r="N6789">
        <f>COUNTIF(Cod_Mun_Norte!B:B,DADOS_SNIS_Minas!A6789)</f>
        <v>0</v>
      </c>
    </row>
    <row r="6790" spans="1:14" x14ac:dyDescent="0.2">
      <c r="A6790">
        <v>312350</v>
      </c>
      <c r="B6790" t="s">
        <v>174</v>
      </c>
      <c r="C6790" t="s">
        <v>98</v>
      </c>
      <c r="D6790">
        <v>2000</v>
      </c>
      <c r="H6790">
        <v>1785</v>
      </c>
      <c r="I6790">
        <v>1133</v>
      </c>
      <c r="N6790">
        <f>COUNTIF(Cod_Mun_Norte!B:B,DADOS_SNIS_Minas!A6790)</f>
        <v>0</v>
      </c>
    </row>
    <row r="6791" spans="1:14" x14ac:dyDescent="0.2">
      <c r="A6791">
        <v>312350</v>
      </c>
      <c r="B6791" t="s">
        <v>174</v>
      </c>
      <c r="C6791" t="s">
        <v>98</v>
      </c>
      <c r="D6791">
        <v>1999</v>
      </c>
      <c r="H6791">
        <v>1726</v>
      </c>
      <c r="I6791">
        <v>1097</v>
      </c>
      <c r="N6791">
        <f>COUNTIF(Cod_Mun_Norte!B:B,DADOS_SNIS_Minas!A6791)</f>
        <v>0</v>
      </c>
    </row>
    <row r="6792" spans="1:14" x14ac:dyDescent="0.2">
      <c r="A6792">
        <v>312350</v>
      </c>
      <c r="B6792" t="s">
        <v>174</v>
      </c>
      <c r="C6792" t="s">
        <v>98</v>
      </c>
      <c r="D6792">
        <v>1998</v>
      </c>
      <c r="H6792">
        <v>1711</v>
      </c>
      <c r="I6792">
        <v>1088</v>
      </c>
      <c r="N6792">
        <f>COUNTIF(Cod_Mun_Norte!B:B,DADOS_SNIS_Minas!A6792)</f>
        <v>0</v>
      </c>
    </row>
    <row r="6793" spans="1:14" x14ac:dyDescent="0.2">
      <c r="A6793">
        <v>312350</v>
      </c>
      <c r="B6793" t="s">
        <v>174</v>
      </c>
      <c r="C6793" t="s">
        <v>98</v>
      </c>
      <c r="D6793">
        <v>1997</v>
      </c>
      <c r="H6793">
        <v>1695</v>
      </c>
      <c r="I6793">
        <v>1077</v>
      </c>
      <c r="N6793">
        <f>COUNTIF(Cod_Mun_Norte!B:B,DADOS_SNIS_Minas!A6793)</f>
        <v>0</v>
      </c>
    </row>
    <row r="6794" spans="1:14" x14ac:dyDescent="0.2">
      <c r="A6794">
        <v>312350</v>
      </c>
      <c r="B6794" t="s">
        <v>174</v>
      </c>
      <c r="C6794" t="s">
        <v>98</v>
      </c>
      <c r="D6794">
        <v>1996</v>
      </c>
      <c r="H6794">
        <v>1677</v>
      </c>
      <c r="I6794">
        <v>1066</v>
      </c>
      <c r="N6794">
        <f>COUNTIF(Cod_Mun_Norte!B:B,DADOS_SNIS_Minas!A6794)</f>
        <v>0</v>
      </c>
    </row>
    <row r="6795" spans="1:14" x14ac:dyDescent="0.2">
      <c r="A6795">
        <v>312350</v>
      </c>
      <c r="B6795" t="s">
        <v>174</v>
      </c>
      <c r="C6795" t="s">
        <v>98</v>
      </c>
      <c r="D6795">
        <v>1995</v>
      </c>
      <c r="H6795">
        <v>1505</v>
      </c>
      <c r="I6795">
        <v>957</v>
      </c>
      <c r="N6795">
        <f>COUNTIF(Cod_Mun_Norte!B:B,DADOS_SNIS_Minas!A6795)</f>
        <v>0</v>
      </c>
    </row>
    <row r="6796" spans="1:14" x14ac:dyDescent="0.2">
      <c r="A6796">
        <v>312352</v>
      </c>
      <c r="B6796" t="s">
        <v>1217</v>
      </c>
      <c r="C6796" t="s">
        <v>98</v>
      </c>
      <c r="D6796">
        <v>2020</v>
      </c>
      <c r="E6796" t="s">
        <v>361</v>
      </c>
      <c r="F6796" t="s">
        <v>362</v>
      </c>
      <c r="G6796" t="s">
        <v>119</v>
      </c>
      <c r="H6796">
        <v>7870</v>
      </c>
      <c r="I6796">
        <v>3761</v>
      </c>
      <c r="J6796">
        <v>2620</v>
      </c>
      <c r="K6796">
        <v>2620</v>
      </c>
      <c r="L6796">
        <v>69.7</v>
      </c>
      <c r="M6796">
        <v>33.29</v>
      </c>
      <c r="N6796">
        <f>COUNTIF(Cod_Mun_Norte!B:B,DADOS_SNIS_Minas!A6796)</f>
        <v>0</v>
      </c>
    </row>
    <row r="6797" spans="1:14" x14ac:dyDescent="0.2">
      <c r="A6797">
        <v>312352</v>
      </c>
      <c r="B6797" t="s">
        <v>1217</v>
      </c>
      <c r="C6797" t="s">
        <v>98</v>
      </c>
      <c r="D6797">
        <v>2019</v>
      </c>
      <c r="E6797" t="s">
        <v>1218</v>
      </c>
      <c r="F6797" t="s">
        <v>354</v>
      </c>
      <c r="G6797" t="s">
        <v>355</v>
      </c>
      <c r="H6797">
        <v>7841</v>
      </c>
      <c r="I6797">
        <v>3747</v>
      </c>
      <c r="J6797">
        <v>2572</v>
      </c>
      <c r="K6797">
        <v>2572</v>
      </c>
      <c r="L6797">
        <v>68.599999999999994</v>
      </c>
      <c r="M6797">
        <v>32.799999999999997</v>
      </c>
      <c r="N6797">
        <f>COUNTIF(Cod_Mun_Norte!B:B,DADOS_SNIS_Minas!A6797)</f>
        <v>0</v>
      </c>
    </row>
    <row r="6798" spans="1:14" x14ac:dyDescent="0.2">
      <c r="A6798">
        <v>312352</v>
      </c>
      <c r="B6798" t="s">
        <v>1217</v>
      </c>
      <c r="C6798" t="s">
        <v>98</v>
      </c>
      <c r="D6798">
        <v>2018</v>
      </c>
      <c r="E6798" t="s">
        <v>1219</v>
      </c>
      <c r="F6798" t="s">
        <v>357</v>
      </c>
      <c r="H6798">
        <v>7811</v>
      </c>
      <c r="I6798">
        <v>3732</v>
      </c>
      <c r="J6798">
        <v>2565</v>
      </c>
      <c r="K6798">
        <v>2565</v>
      </c>
      <c r="L6798">
        <v>68.7</v>
      </c>
      <c r="M6798">
        <v>32.840000000000003</v>
      </c>
      <c r="N6798">
        <f>COUNTIF(Cod_Mun_Norte!B:B,DADOS_SNIS_Minas!A6798)</f>
        <v>0</v>
      </c>
    </row>
    <row r="6799" spans="1:14" x14ac:dyDescent="0.2">
      <c r="A6799">
        <v>312352</v>
      </c>
      <c r="B6799" t="s">
        <v>1217</v>
      </c>
      <c r="C6799" t="s">
        <v>98</v>
      </c>
      <c r="D6799">
        <v>2017</v>
      </c>
      <c r="E6799" t="s">
        <v>1219</v>
      </c>
      <c r="F6799" t="s">
        <v>357</v>
      </c>
      <c r="H6799">
        <v>7884</v>
      </c>
      <c r="I6799">
        <v>3767</v>
      </c>
      <c r="J6799">
        <v>2644</v>
      </c>
      <c r="K6799">
        <v>2644</v>
      </c>
      <c r="L6799">
        <v>70.2</v>
      </c>
      <c r="M6799">
        <v>33.54</v>
      </c>
      <c r="N6799">
        <f>COUNTIF(Cod_Mun_Norte!B:B,DADOS_SNIS_Minas!A6799)</f>
        <v>0</v>
      </c>
    </row>
    <row r="6800" spans="1:14" x14ac:dyDescent="0.2">
      <c r="A6800">
        <v>312352</v>
      </c>
      <c r="B6800" t="s">
        <v>1217</v>
      </c>
      <c r="C6800" t="s">
        <v>98</v>
      </c>
      <c r="D6800">
        <v>2016</v>
      </c>
      <c r="E6800" t="s">
        <v>1219</v>
      </c>
      <c r="F6800" t="s">
        <v>359</v>
      </c>
      <c r="H6800">
        <v>7852</v>
      </c>
      <c r="I6800">
        <v>3752</v>
      </c>
      <c r="J6800">
        <v>2557</v>
      </c>
      <c r="K6800">
        <v>2557</v>
      </c>
      <c r="L6800">
        <v>68.2</v>
      </c>
      <c r="M6800">
        <v>32.56</v>
      </c>
      <c r="N6800">
        <f>COUNTIF(Cod_Mun_Norte!B:B,DADOS_SNIS_Minas!A6800)</f>
        <v>0</v>
      </c>
    </row>
    <row r="6801" spans="1:14" x14ac:dyDescent="0.2">
      <c r="A6801">
        <v>312352</v>
      </c>
      <c r="B6801" t="s">
        <v>1217</v>
      </c>
      <c r="C6801" t="s">
        <v>98</v>
      </c>
      <c r="D6801">
        <v>2015</v>
      </c>
      <c r="E6801" t="s">
        <v>1219</v>
      </c>
      <c r="F6801" t="s">
        <v>359</v>
      </c>
      <c r="H6801">
        <v>7818</v>
      </c>
      <c r="I6801">
        <v>3736</v>
      </c>
      <c r="J6801">
        <v>2503</v>
      </c>
      <c r="K6801">
        <v>2503</v>
      </c>
      <c r="L6801">
        <v>67</v>
      </c>
      <c r="M6801">
        <v>32.020000000000003</v>
      </c>
      <c r="N6801">
        <f>COUNTIF(Cod_Mun_Norte!B:B,DADOS_SNIS_Minas!A6801)</f>
        <v>0</v>
      </c>
    </row>
    <row r="6802" spans="1:14" x14ac:dyDescent="0.2">
      <c r="A6802">
        <v>312352</v>
      </c>
      <c r="B6802" t="s">
        <v>1217</v>
      </c>
      <c r="C6802" t="s">
        <v>98</v>
      </c>
      <c r="D6802">
        <v>2014</v>
      </c>
      <c r="E6802" t="s">
        <v>1219</v>
      </c>
      <c r="F6802" t="s">
        <v>359</v>
      </c>
      <c r="H6802">
        <v>7783</v>
      </c>
      <c r="I6802">
        <v>3719</v>
      </c>
      <c r="J6802">
        <v>2862</v>
      </c>
      <c r="K6802">
        <v>2862</v>
      </c>
      <c r="L6802">
        <v>77</v>
      </c>
      <c r="M6802">
        <v>36.770000000000003</v>
      </c>
      <c r="N6802">
        <f>COUNTIF(Cod_Mun_Norte!B:B,DADOS_SNIS_Minas!A6802)</f>
        <v>0</v>
      </c>
    </row>
    <row r="6803" spans="1:14" x14ac:dyDescent="0.2">
      <c r="A6803">
        <v>312352</v>
      </c>
      <c r="B6803" t="s">
        <v>1217</v>
      </c>
      <c r="C6803" t="s">
        <v>98</v>
      </c>
      <c r="D6803">
        <v>2013</v>
      </c>
      <c r="E6803" t="s">
        <v>1219</v>
      </c>
      <c r="F6803" t="s">
        <v>359</v>
      </c>
      <c r="H6803">
        <v>7747</v>
      </c>
      <c r="I6803">
        <v>3702</v>
      </c>
      <c r="J6803">
        <v>2663</v>
      </c>
      <c r="K6803">
        <v>2663</v>
      </c>
      <c r="L6803">
        <v>71.900000000000006</v>
      </c>
      <c r="M6803">
        <v>34.369999999999997</v>
      </c>
      <c r="N6803">
        <f>COUNTIF(Cod_Mun_Norte!B:B,DADOS_SNIS_Minas!A6803)</f>
        <v>0</v>
      </c>
    </row>
    <row r="6804" spans="1:14" x14ac:dyDescent="0.2">
      <c r="A6804">
        <v>312352</v>
      </c>
      <c r="B6804" t="s">
        <v>1217</v>
      </c>
      <c r="C6804" t="s">
        <v>98</v>
      </c>
      <c r="D6804">
        <v>2012</v>
      </c>
      <c r="E6804" t="s">
        <v>1219</v>
      </c>
      <c r="F6804" t="s">
        <v>359</v>
      </c>
      <c r="H6804">
        <v>7487</v>
      </c>
      <c r="I6804">
        <v>3578</v>
      </c>
      <c r="J6804">
        <v>2417</v>
      </c>
      <c r="K6804">
        <v>2417</v>
      </c>
      <c r="L6804">
        <v>67.599999999999994</v>
      </c>
      <c r="M6804">
        <v>32.28</v>
      </c>
      <c r="N6804">
        <f>COUNTIF(Cod_Mun_Norte!B:B,DADOS_SNIS_Minas!A6804)</f>
        <v>0</v>
      </c>
    </row>
    <row r="6805" spans="1:14" x14ac:dyDescent="0.2">
      <c r="A6805">
        <v>312352</v>
      </c>
      <c r="B6805" t="s">
        <v>1217</v>
      </c>
      <c r="C6805" t="s">
        <v>98</v>
      </c>
      <c r="D6805">
        <v>2011</v>
      </c>
      <c r="E6805" t="s">
        <v>1219</v>
      </c>
      <c r="F6805" t="s">
        <v>359</v>
      </c>
      <c r="H6805">
        <v>7456</v>
      </c>
      <c r="I6805">
        <v>3563</v>
      </c>
      <c r="J6805">
        <v>2371</v>
      </c>
      <c r="K6805">
        <v>2371</v>
      </c>
      <c r="L6805">
        <v>66.599999999999994</v>
      </c>
      <c r="M6805">
        <v>31.8</v>
      </c>
      <c r="N6805">
        <f>COUNTIF(Cod_Mun_Norte!B:B,DADOS_SNIS_Minas!A6805)</f>
        <v>0</v>
      </c>
    </row>
    <row r="6806" spans="1:14" x14ac:dyDescent="0.2">
      <c r="A6806">
        <v>312352</v>
      </c>
      <c r="B6806" t="s">
        <v>1217</v>
      </c>
      <c r="C6806" t="s">
        <v>98</v>
      </c>
      <c r="D6806">
        <v>2010</v>
      </c>
      <c r="E6806" t="s">
        <v>361</v>
      </c>
      <c r="F6806" t="s">
        <v>362</v>
      </c>
      <c r="H6806">
        <v>7423</v>
      </c>
      <c r="I6806">
        <v>3547</v>
      </c>
      <c r="J6806">
        <v>2335</v>
      </c>
      <c r="K6806">
        <v>2335</v>
      </c>
      <c r="L6806">
        <v>65.8</v>
      </c>
      <c r="M6806">
        <v>31.46</v>
      </c>
      <c r="N6806">
        <f>COUNTIF(Cod_Mun_Norte!B:B,DADOS_SNIS_Minas!A6806)</f>
        <v>0</v>
      </c>
    </row>
    <row r="6807" spans="1:14" x14ac:dyDescent="0.2">
      <c r="A6807">
        <v>312352</v>
      </c>
      <c r="B6807" t="s">
        <v>1217</v>
      </c>
      <c r="C6807" t="s">
        <v>98</v>
      </c>
      <c r="D6807">
        <v>2009</v>
      </c>
      <c r="E6807" t="s">
        <v>361</v>
      </c>
      <c r="F6807" t="s">
        <v>362</v>
      </c>
      <c r="H6807">
        <v>7146</v>
      </c>
      <c r="I6807">
        <v>3388</v>
      </c>
      <c r="J6807">
        <v>2310</v>
      </c>
      <c r="K6807">
        <v>2310</v>
      </c>
      <c r="L6807">
        <v>68.2</v>
      </c>
      <c r="M6807">
        <v>32.33</v>
      </c>
      <c r="N6807">
        <f>COUNTIF(Cod_Mun_Norte!B:B,DADOS_SNIS_Minas!A6807)</f>
        <v>0</v>
      </c>
    </row>
    <row r="6808" spans="1:14" x14ac:dyDescent="0.2">
      <c r="A6808">
        <v>312352</v>
      </c>
      <c r="B6808" t="s">
        <v>1217</v>
      </c>
      <c r="C6808" t="s">
        <v>98</v>
      </c>
      <c r="D6808">
        <v>2008</v>
      </c>
      <c r="E6808" t="s">
        <v>361</v>
      </c>
      <c r="F6808" t="s">
        <v>362</v>
      </c>
      <c r="H6808">
        <v>7139</v>
      </c>
      <c r="I6808">
        <v>3385</v>
      </c>
      <c r="J6808">
        <v>2261</v>
      </c>
      <c r="K6808">
        <v>2261</v>
      </c>
      <c r="L6808">
        <v>66.8</v>
      </c>
      <c r="M6808">
        <v>31.67</v>
      </c>
      <c r="N6808">
        <f>COUNTIF(Cod_Mun_Norte!B:B,DADOS_SNIS_Minas!A6808)</f>
        <v>0</v>
      </c>
    </row>
    <row r="6809" spans="1:14" x14ac:dyDescent="0.2">
      <c r="A6809">
        <v>312352</v>
      </c>
      <c r="B6809" t="s">
        <v>1217</v>
      </c>
      <c r="C6809" t="s">
        <v>98</v>
      </c>
      <c r="D6809">
        <v>2007</v>
      </c>
      <c r="E6809" t="s">
        <v>361</v>
      </c>
      <c r="F6809" t="s">
        <v>362</v>
      </c>
      <c r="H6809">
        <v>6932</v>
      </c>
      <c r="I6809">
        <v>3287</v>
      </c>
      <c r="J6809">
        <v>2239</v>
      </c>
      <c r="K6809">
        <v>2239</v>
      </c>
      <c r="L6809">
        <v>68.099999999999994</v>
      </c>
      <c r="M6809">
        <v>32.299999999999997</v>
      </c>
      <c r="N6809">
        <f>COUNTIF(Cod_Mun_Norte!B:B,DADOS_SNIS_Minas!A6809)</f>
        <v>0</v>
      </c>
    </row>
    <row r="6810" spans="1:14" x14ac:dyDescent="0.2">
      <c r="A6810">
        <v>312352</v>
      </c>
      <c r="B6810" t="s">
        <v>1217</v>
      </c>
      <c r="C6810" t="s">
        <v>98</v>
      </c>
      <c r="D6810">
        <v>2006</v>
      </c>
      <c r="E6810" t="s">
        <v>361</v>
      </c>
      <c r="F6810" t="s">
        <v>362</v>
      </c>
      <c r="H6810">
        <v>7856</v>
      </c>
      <c r="I6810">
        <v>3350</v>
      </c>
      <c r="J6810">
        <v>2132</v>
      </c>
      <c r="K6810">
        <v>2132</v>
      </c>
      <c r="L6810">
        <v>63.6</v>
      </c>
      <c r="M6810">
        <v>27.14</v>
      </c>
      <c r="N6810">
        <f>COUNTIF(Cod_Mun_Norte!B:B,DADOS_SNIS_Minas!A6810)</f>
        <v>0</v>
      </c>
    </row>
    <row r="6811" spans="1:14" x14ac:dyDescent="0.2">
      <c r="A6811">
        <v>312352</v>
      </c>
      <c r="B6811" t="s">
        <v>1217</v>
      </c>
      <c r="C6811" t="s">
        <v>98</v>
      </c>
      <c r="D6811">
        <v>2005</v>
      </c>
      <c r="E6811" t="s">
        <v>361</v>
      </c>
      <c r="F6811" t="s">
        <v>362</v>
      </c>
      <c r="H6811">
        <v>7726</v>
      </c>
      <c r="I6811">
        <v>3294</v>
      </c>
      <c r="J6811">
        <v>2129</v>
      </c>
      <c r="K6811">
        <v>2129</v>
      </c>
      <c r="L6811">
        <v>64.599999999999994</v>
      </c>
      <c r="M6811">
        <v>27.56</v>
      </c>
      <c r="N6811">
        <f>COUNTIF(Cod_Mun_Norte!B:B,DADOS_SNIS_Minas!A6811)</f>
        <v>0</v>
      </c>
    </row>
    <row r="6812" spans="1:14" x14ac:dyDescent="0.2">
      <c r="A6812">
        <v>312352</v>
      </c>
      <c r="B6812" t="s">
        <v>1217</v>
      </c>
      <c r="C6812" t="s">
        <v>98</v>
      </c>
      <c r="D6812">
        <v>2004</v>
      </c>
      <c r="E6812" t="s">
        <v>361</v>
      </c>
      <c r="F6812" t="s">
        <v>362</v>
      </c>
      <c r="H6812">
        <v>7596</v>
      </c>
      <c r="I6812">
        <v>3239</v>
      </c>
      <c r="J6812">
        <v>2147</v>
      </c>
      <c r="K6812">
        <v>2147</v>
      </c>
      <c r="L6812">
        <v>66.3</v>
      </c>
      <c r="M6812">
        <v>28.26</v>
      </c>
      <c r="N6812">
        <f>COUNTIF(Cod_Mun_Norte!B:B,DADOS_SNIS_Minas!A6812)</f>
        <v>0</v>
      </c>
    </row>
    <row r="6813" spans="1:14" x14ac:dyDescent="0.2">
      <c r="A6813">
        <v>312352</v>
      </c>
      <c r="B6813" t="s">
        <v>1217</v>
      </c>
      <c r="C6813" t="s">
        <v>98</v>
      </c>
      <c r="D6813">
        <v>2003</v>
      </c>
      <c r="E6813" t="s">
        <v>361</v>
      </c>
      <c r="F6813" t="s">
        <v>362</v>
      </c>
      <c r="H6813">
        <v>7360</v>
      </c>
      <c r="I6813">
        <v>3138</v>
      </c>
      <c r="N6813">
        <f>COUNTIF(Cod_Mun_Norte!B:B,DADOS_SNIS_Minas!A6813)</f>
        <v>0</v>
      </c>
    </row>
    <row r="6814" spans="1:14" x14ac:dyDescent="0.2">
      <c r="A6814">
        <v>312352</v>
      </c>
      <c r="B6814" t="s">
        <v>1217</v>
      </c>
      <c r="C6814" t="s">
        <v>98</v>
      </c>
      <c r="D6814">
        <v>2002</v>
      </c>
      <c r="E6814" t="s">
        <v>361</v>
      </c>
      <c r="F6814" t="s">
        <v>362</v>
      </c>
      <c r="H6814">
        <v>7247</v>
      </c>
      <c r="I6814">
        <v>3090</v>
      </c>
      <c r="N6814">
        <f>COUNTIF(Cod_Mun_Norte!B:B,DADOS_SNIS_Minas!A6814)</f>
        <v>0</v>
      </c>
    </row>
    <row r="6815" spans="1:14" x14ac:dyDescent="0.2">
      <c r="A6815">
        <v>312352</v>
      </c>
      <c r="B6815" t="s">
        <v>1217</v>
      </c>
      <c r="C6815" t="s">
        <v>98</v>
      </c>
      <c r="D6815">
        <v>2001</v>
      </c>
      <c r="E6815" t="s">
        <v>361</v>
      </c>
      <c r="F6815" t="s">
        <v>362</v>
      </c>
      <c r="H6815">
        <v>7138</v>
      </c>
      <c r="I6815">
        <v>3044</v>
      </c>
      <c r="N6815">
        <f>COUNTIF(Cod_Mun_Norte!B:B,DADOS_SNIS_Minas!A6815)</f>
        <v>0</v>
      </c>
    </row>
    <row r="6816" spans="1:14" x14ac:dyDescent="0.2">
      <c r="A6816">
        <v>312352</v>
      </c>
      <c r="B6816" t="s">
        <v>1217</v>
      </c>
      <c r="C6816" t="s">
        <v>98</v>
      </c>
      <c r="D6816">
        <v>2000</v>
      </c>
      <c r="E6816" t="s">
        <v>361</v>
      </c>
      <c r="F6816" t="s">
        <v>362</v>
      </c>
      <c r="H6816">
        <v>7005</v>
      </c>
      <c r="I6816">
        <v>2987</v>
      </c>
      <c r="N6816">
        <f>COUNTIF(Cod_Mun_Norte!B:B,DADOS_SNIS_Minas!A6816)</f>
        <v>0</v>
      </c>
    </row>
    <row r="6817" spans="1:14" x14ac:dyDescent="0.2">
      <c r="A6817">
        <v>312352</v>
      </c>
      <c r="B6817" t="s">
        <v>1217</v>
      </c>
      <c r="C6817" t="s">
        <v>98</v>
      </c>
      <c r="D6817">
        <v>1999</v>
      </c>
      <c r="E6817" t="s">
        <v>361</v>
      </c>
      <c r="F6817" t="s">
        <v>362</v>
      </c>
      <c r="H6817">
        <v>6922</v>
      </c>
      <c r="I6817">
        <v>2023</v>
      </c>
      <c r="N6817">
        <f>COUNTIF(Cod_Mun_Norte!B:B,DADOS_SNIS_Minas!A6817)</f>
        <v>0</v>
      </c>
    </row>
    <row r="6818" spans="1:14" x14ac:dyDescent="0.2">
      <c r="A6818">
        <v>312352</v>
      </c>
      <c r="B6818" t="s">
        <v>1217</v>
      </c>
      <c r="C6818" t="s">
        <v>98</v>
      </c>
      <c r="D6818">
        <v>1998</v>
      </c>
      <c r="E6818" t="s">
        <v>361</v>
      </c>
      <c r="F6818" t="s">
        <v>362</v>
      </c>
      <c r="H6818">
        <v>6783</v>
      </c>
      <c r="I6818">
        <v>1982</v>
      </c>
      <c r="N6818">
        <f>COUNTIF(Cod_Mun_Norte!B:B,DADOS_SNIS_Minas!A6818)</f>
        <v>0</v>
      </c>
    </row>
    <row r="6819" spans="1:14" x14ac:dyDescent="0.2">
      <c r="A6819">
        <v>312352</v>
      </c>
      <c r="B6819" t="s">
        <v>1217</v>
      </c>
      <c r="C6819" t="s">
        <v>98</v>
      </c>
      <c r="D6819">
        <v>1997</v>
      </c>
      <c r="H6819">
        <v>6643</v>
      </c>
      <c r="I6819">
        <v>1941</v>
      </c>
      <c r="N6819">
        <f>COUNTIF(Cod_Mun_Norte!B:B,DADOS_SNIS_Minas!A6819)</f>
        <v>0</v>
      </c>
    </row>
    <row r="6820" spans="1:14" x14ac:dyDescent="0.2">
      <c r="A6820">
        <v>312352</v>
      </c>
      <c r="B6820" t="s">
        <v>1217</v>
      </c>
      <c r="C6820" t="s">
        <v>98</v>
      </c>
      <c r="D6820">
        <v>1996</v>
      </c>
      <c r="H6820">
        <v>6478</v>
      </c>
      <c r="I6820">
        <v>1893</v>
      </c>
      <c r="N6820">
        <f>COUNTIF(Cod_Mun_Norte!B:B,DADOS_SNIS_Minas!A6820)</f>
        <v>0</v>
      </c>
    </row>
    <row r="6821" spans="1:14" x14ac:dyDescent="0.2">
      <c r="A6821">
        <v>312352</v>
      </c>
      <c r="B6821" t="s">
        <v>1217</v>
      </c>
      <c r="C6821" t="s">
        <v>98</v>
      </c>
      <c r="D6821">
        <v>1995</v>
      </c>
      <c r="H6821">
        <v>5912</v>
      </c>
      <c r="I6821">
        <v>1728</v>
      </c>
      <c r="N6821">
        <f>COUNTIF(Cod_Mun_Norte!B:B,DADOS_SNIS_Minas!A6821)</f>
        <v>0</v>
      </c>
    </row>
    <row r="6822" spans="1:14" x14ac:dyDescent="0.2">
      <c r="A6822">
        <v>312360</v>
      </c>
      <c r="B6822" t="s">
        <v>175</v>
      </c>
      <c r="C6822" t="s">
        <v>98</v>
      </c>
      <c r="D6822">
        <v>2020</v>
      </c>
      <c r="E6822" t="s">
        <v>1220</v>
      </c>
      <c r="F6822" t="s">
        <v>367</v>
      </c>
      <c r="G6822" t="s">
        <v>371</v>
      </c>
      <c r="H6822">
        <v>28320</v>
      </c>
      <c r="I6822">
        <v>22878</v>
      </c>
      <c r="J6822">
        <v>22477</v>
      </c>
      <c r="K6822">
        <v>22477</v>
      </c>
      <c r="L6822">
        <v>98.3</v>
      </c>
      <c r="M6822">
        <v>79.37</v>
      </c>
      <c r="N6822">
        <f>COUNTIF(Cod_Mun_Norte!B:B,DADOS_SNIS_Minas!A6822)</f>
        <v>0</v>
      </c>
    </row>
    <row r="6823" spans="1:14" x14ac:dyDescent="0.2">
      <c r="A6823">
        <v>312360</v>
      </c>
      <c r="B6823" t="s">
        <v>175</v>
      </c>
      <c r="C6823" t="s">
        <v>98</v>
      </c>
      <c r="D6823">
        <v>2019</v>
      </c>
      <c r="E6823" t="s">
        <v>1220</v>
      </c>
      <c r="F6823" t="s">
        <v>367</v>
      </c>
      <c r="G6823" t="s">
        <v>1221</v>
      </c>
      <c r="H6823">
        <v>28076</v>
      </c>
      <c r="I6823">
        <v>22681</v>
      </c>
      <c r="J6823">
        <v>22477</v>
      </c>
      <c r="K6823">
        <v>22477</v>
      </c>
      <c r="L6823">
        <v>99.1</v>
      </c>
      <c r="M6823">
        <v>80.06</v>
      </c>
      <c r="N6823">
        <f>COUNTIF(Cod_Mun_Norte!B:B,DADOS_SNIS_Minas!A6823)</f>
        <v>0</v>
      </c>
    </row>
    <row r="6824" spans="1:14" x14ac:dyDescent="0.2">
      <c r="A6824">
        <v>312360</v>
      </c>
      <c r="B6824" t="s">
        <v>175</v>
      </c>
      <c r="C6824" t="s">
        <v>98</v>
      </c>
      <c r="D6824">
        <v>2018</v>
      </c>
      <c r="E6824" t="s">
        <v>1220</v>
      </c>
      <c r="F6824" t="s">
        <v>367</v>
      </c>
      <c r="H6824">
        <v>27823</v>
      </c>
      <c r="I6824">
        <v>22477</v>
      </c>
      <c r="J6824">
        <v>22477</v>
      </c>
      <c r="K6824">
        <v>22477</v>
      </c>
      <c r="L6824">
        <v>100</v>
      </c>
      <c r="M6824">
        <v>80.790000000000006</v>
      </c>
      <c r="N6824">
        <f>COUNTIF(Cod_Mun_Norte!B:B,DADOS_SNIS_Minas!A6824)</f>
        <v>0</v>
      </c>
    </row>
    <row r="6825" spans="1:14" x14ac:dyDescent="0.2">
      <c r="A6825">
        <v>312360</v>
      </c>
      <c r="B6825" t="s">
        <v>175</v>
      </c>
      <c r="C6825" t="s">
        <v>98</v>
      </c>
      <c r="D6825">
        <v>2017</v>
      </c>
      <c r="E6825" t="s">
        <v>1220</v>
      </c>
      <c r="F6825" t="s">
        <v>367</v>
      </c>
      <c r="H6825">
        <v>27730</v>
      </c>
      <c r="I6825">
        <v>22402</v>
      </c>
      <c r="J6825">
        <v>22402</v>
      </c>
      <c r="K6825">
        <v>22402</v>
      </c>
      <c r="L6825">
        <v>100</v>
      </c>
      <c r="M6825">
        <v>80.790000000000006</v>
      </c>
      <c r="N6825">
        <f>COUNTIF(Cod_Mun_Norte!B:B,DADOS_SNIS_Minas!A6825)</f>
        <v>0</v>
      </c>
    </row>
    <row r="6826" spans="1:14" x14ac:dyDescent="0.2">
      <c r="A6826">
        <v>312360</v>
      </c>
      <c r="B6826" t="s">
        <v>175</v>
      </c>
      <c r="C6826" t="s">
        <v>98</v>
      </c>
      <c r="D6826">
        <v>2016</v>
      </c>
      <c r="E6826" t="s">
        <v>1220</v>
      </c>
      <c r="F6826" t="s">
        <v>367</v>
      </c>
      <c r="H6826">
        <v>27505</v>
      </c>
      <c r="I6826">
        <v>22220</v>
      </c>
      <c r="J6826">
        <v>22220</v>
      </c>
      <c r="K6826">
        <v>22220</v>
      </c>
      <c r="L6826">
        <v>100</v>
      </c>
      <c r="M6826">
        <v>80.790000000000006</v>
      </c>
      <c r="N6826">
        <f>COUNTIF(Cod_Mun_Norte!B:B,DADOS_SNIS_Minas!A6826)</f>
        <v>0</v>
      </c>
    </row>
    <row r="6827" spans="1:14" x14ac:dyDescent="0.2">
      <c r="A6827">
        <v>312360</v>
      </c>
      <c r="B6827" t="s">
        <v>175</v>
      </c>
      <c r="C6827" t="s">
        <v>98</v>
      </c>
      <c r="D6827">
        <v>2015</v>
      </c>
      <c r="E6827" t="s">
        <v>1222</v>
      </c>
      <c r="F6827" t="s">
        <v>367</v>
      </c>
      <c r="H6827">
        <v>27268</v>
      </c>
      <c r="I6827">
        <v>22028</v>
      </c>
      <c r="J6827">
        <v>22028</v>
      </c>
      <c r="K6827">
        <v>22028</v>
      </c>
      <c r="L6827">
        <v>100</v>
      </c>
      <c r="M6827">
        <v>80.78</v>
      </c>
      <c r="N6827">
        <f>COUNTIF(Cod_Mun_Norte!B:B,DADOS_SNIS_Minas!A6827)</f>
        <v>0</v>
      </c>
    </row>
    <row r="6828" spans="1:14" x14ac:dyDescent="0.2">
      <c r="A6828">
        <v>312360</v>
      </c>
      <c r="B6828" t="s">
        <v>175</v>
      </c>
      <c r="C6828" t="s">
        <v>98</v>
      </c>
      <c r="D6828">
        <v>2014</v>
      </c>
      <c r="E6828" t="s">
        <v>1222</v>
      </c>
      <c r="F6828" t="s">
        <v>367</v>
      </c>
      <c r="H6828">
        <v>27019</v>
      </c>
      <c r="I6828">
        <v>21827</v>
      </c>
      <c r="J6828">
        <v>21827</v>
      </c>
      <c r="K6828">
        <v>21827</v>
      </c>
      <c r="L6828">
        <v>100</v>
      </c>
      <c r="M6828">
        <v>80.78</v>
      </c>
      <c r="N6828">
        <f>COUNTIF(Cod_Mun_Norte!B:B,DADOS_SNIS_Minas!A6828)</f>
        <v>0</v>
      </c>
    </row>
    <row r="6829" spans="1:14" x14ac:dyDescent="0.2">
      <c r="A6829">
        <v>312360</v>
      </c>
      <c r="B6829" t="s">
        <v>175</v>
      </c>
      <c r="C6829" t="s">
        <v>98</v>
      </c>
      <c r="D6829">
        <v>2013</v>
      </c>
      <c r="E6829" t="s">
        <v>1220</v>
      </c>
      <c r="F6829" t="s">
        <v>367</v>
      </c>
      <c r="H6829">
        <v>26759</v>
      </c>
      <c r="I6829">
        <v>21617</v>
      </c>
      <c r="J6829">
        <v>21617</v>
      </c>
      <c r="K6829">
        <v>21617</v>
      </c>
      <c r="L6829">
        <v>100</v>
      </c>
      <c r="M6829">
        <v>80.78</v>
      </c>
      <c r="N6829">
        <f>COUNTIF(Cod_Mun_Norte!B:B,DADOS_SNIS_Minas!A6829)</f>
        <v>0</v>
      </c>
    </row>
    <row r="6830" spans="1:14" x14ac:dyDescent="0.2">
      <c r="A6830">
        <v>312360</v>
      </c>
      <c r="B6830" t="s">
        <v>175</v>
      </c>
      <c r="C6830" t="s">
        <v>98</v>
      </c>
      <c r="D6830">
        <v>2012</v>
      </c>
      <c r="E6830" t="s">
        <v>1222</v>
      </c>
      <c r="F6830" t="s">
        <v>367</v>
      </c>
      <c r="H6830">
        <v>25715</v>
      </c>
      <c r="I6830">
        <v>20774</v>
      </c>
      <c r="J6830">
        <v>20578</v>
      </c>
      <c r="K6830">
        <v>20578</v>
      </c>
      <c r="L6830">
        <v>99.1</v>
      </c>
      <c r="M6830">
        <v>80.02</v>
      </c>
      <c r="N6830">
        <f>COUNTIF(Cod_Mun_Norte!B:B,DADOS_SNIS_Minas!A6830)</f>
        <v>0</v>
      </c>
    </row>
    <row r="6831" spans="1:14" x14ac:dyDescent="0.2">
      <c r="A6831">
        <v>312360</v>
      </c>
      <c r="B6831" t="s">
        <v>175</v>
      </c>
      <c r="C6831" t="s">
        <v>98</v>
      </c>
      <c r="D6831">
        <v>2011</v>
      </c>
      <c r="E6831" t="s">
        <v>1222</v>
      </c>
      <c r="F6831" t="s">
        <v>367</v>
      </c>
      <c r="H6831">
        <v>25472</v>
      </c>
      <c r="I6831">
        <v>20578</v>
      </c>
      <c r="J6831">
        <v>20578</v>
      </c>
      <c r="K6831">
        <v>20578</v>
      </c>
      <c r="L6831">
        <v>100</v>
      </c>
      <c r="M6831">
        <v>80.790000000000006</v>
      </c>
      <c r="N6831">
        <f>COUNTIF(Cod_Mun_Norte!B:B,DADOS_SNIS_Minas!A6831)</f>
        <v>0</v>
      </c>
    </row>
    <row r="6832" spans="1:14" x14ac:dyDescent="0.2">
      <c r="A6832">
        <v>312360</v>
      </c>
      <c r="B6832" t="s">
        <v>175</v>
      </c>
      <c r="C6832" t="s">
        <v>98</v>
      </c>
      <c r="D6832">
        <v>2010</v>
      </c>
      <c r="E6832" t="s">
        <v>1222</v>
      </c>
      <c r="F6832" t="s">
        <v>367</v>
      </c>
      <c r="H6832">
        <v>25220</v>
      </c>
      <c r="I6832">
        <v>20374</v>
      </c>
      <c r="J6832">
        <v>20374</v>
      </c>
      <c r="K6832">
        <v>20374</v>
      </c>
      <c r="L6832">
        <v>100</v>
      </c>
      <c r="M6832">
        <v>80.790000000000006</v>
      </c>
      <c r="N6832">
        <f>COUNTIF(Cod_Mun_Norte!B:B,DADOS_SNIS_Minas!A6832)</f>
        <v>0</v>
      </c>
    </row>
    <row r="6833" spans="1:14" x14ac:dyDescent="0.2">
      <c r="A6833">
        <v>312360</v>
      </c>
      <c r="B6833" t="s">
        <v>175</v>
      </c>
      <c r="C6833" t="s">
        <v>98</v>
      </c>
      <c r="D6833">
        <v>2009</v>
      </c>
      <c r="E6833" t="s">
        <v>1222</v>
      </c>
      <c r="F6833" t="s">
        <v>367</v>
      </c>
      <c r="H6833">
        <v>25532</v>
      </c>
      <c r="I6833">
        <v>20757</v>
      </c>
      <c r="J6833">
        <v>25532</v>
      </c>
      <c r="K6833">
        <v>25532</v>
      </c>
      <c r="L6833">
        <v>100</v>
      </c>
      <c r="M6833">
        <v>100</v>
      </c>
      <c r="N6833">
        <f>COUNTIF(Cod_Mun_Norte!B:B,DADOS_SNIS_Minas!A6833)</f>
        <v>0</v>
      </c>
    </row>
    <row r="6834" spans="1:14" x14ac:dyDescent="0.2">
      <c r="A6834">
        <v>312360</v>
      </c>
      <c r="B6834" t="s">
        <v>175</v>
      </c>
      <c r="C6834" t="s">
        <v>98</v>
      </c>
      <c r="D6834">
        <v>2008</v>
      </c>
      <c r="E6834" t="s">
        <v>1223</v>
      </c>
      <c r="F6834" t="s">
        <v>99</v>
      </c>
      <c r="H6834">
        <v>25218</v>
      </c>
      <c r="I6834">
        <v>20501</v>
      </c>
      <c r="J6834">
        <v>20501</v>
      </c>
      <c r="K6834">
        <v>20501</v>
      </c>
      <c r="L6834">
        <v>100</v>
      </c>
      <c r="M6834">
        <v>81.3</v>
      </c>
      <c r="N6834">
        <f>COUNTIF(Cod_Mun_Norte!B:B,DADOS_SNIS_Minas!A6834)</f>
        <v>0</v>
      </c>
    </row>
    <row r="6835" spans="1:14" x14ac:dyDescent="0.2">
      <c r="A6835">
        <v>312360</v>
      </c>
      <c r="B6835" t="s">
        <v>175</v>
      </c>
      <c r="C6835" t="s">
        <v>98</v>
      </c>
      <c r="D6835">
        <v>2007</v>
      </c>
      <c r="E6835" t="s">
        <v>1223</v>
      </c>
      <c r="F6835" t="s">
        <v>99</v>
      </c>
      <c r="H6835">
        <v>24161</v>
      </c>
      <c r="I6835">
        <v>19642</v>
      </c>
      <c r="J6835">
        <v>25357</v>
      </c>
      <c r="K6835">
        <v>25357</v>
      </c>
      <c r="L6835">
        <v>100</v>
      </c>
      <c r="M6835">
        <v>100</v>
      </c>
      <c r="N6835">
        <f>COUNTIF(Cod_Mun_Norte!B:B,DADOS_SNIS_Minas!A6835)</f>
        <v>0</v>
      </c>
    </row>
    <row r="6836" spans="1:14" x14ac:dyDescent="0.2">
      <c r="A6836">
        <v>312360</v>
      </c>
      <c r="B6836" t="s">
        <v>175</v>
      </c>
      <c r="C6836" t="s">
        <v>98</v>
      </c>
      <c r="D6836">
        <v>2006</v>
      </c>
      <c r="E6836" t="s">
        <v>1223</v>
      </c>
      <c r="F6836" t="s">
        <v>99</v>
      </c>
      <c r="H6836">
        <v>23849</v>
      </c>
      <c r="I6836">
        <v>18533</v>
      </c>
      <c r="J6836">
        <v>24345</v>
      </c>
      <c r="K6836">
        <v>24345</v>
      </c>
      <c r="L6836">
        <v>100</v>
      </c>
      <c r="M6836">
        <v>100</v>
      </c>
      <c r="N6836">
        <f>COUNTIF(Cod_Mun_Norte!B:B,DADOS_SNIS_Minas!A6836)</f>
        <v>0</v>
      </c>
    </row>
    <row r="6837" spans="1:14" x14ac:dyDescent="0.2">
      <c r="A6837">
        <v>312360</v>
      </c>
      <c r="B6837" t="s">
        <v>175</v>
      </c>
      <c r="C6837" t="s">
        <v>98</v>
      </c>
      <c r="D6837">
        <v>2005</v>
      </c>
      <c r="E6837" t="s">
        <v>1223</v>
      </c>
      <c r="F6837" t="s">
        <v>99</v>
      </c>
      <c r="H6837">
        <v>23560</v>
      </c>
      <c r="I6837">
        <v>18308</v>
      </c>
      <c r="J6837">
        <v>23939</v>
      </c>
      <c r="K6837">
        <v>23939</v>
      </c>
      <c r="L6837">
        <v>100</v>
      </c>
      <c r="M6837">
        <v>100</v>
      </c>
      <c r="N6837">
        <f>COUNTIF(Cod_Mun_Norte!B:B,DADOS_SNIS_Minas!A6837)</f>
        <v>0</v>
      </c>
    </row>
    <row r="6838" spans="1:14" x14ac:dyDescent="0.2">
      <c r="A6838">
        <v>312360</v>
      </c>
      <c r="B6838" t="s">
        <v>175</v>
      </c>
      <c r="C6838" t="s">
        <v>98</v>
      </c>
      <c r="D6838">
        <v>2004</v>
      </c>
      <c r="H6838">
        <v>23268</v>
      </c>
      <c r="I6838">
        <v>18082</v>
      </c>
      <c r="N6838">
        <f>COUNTIF(Cod_Mun_Norte!B:B,DADOS_SNIS_Minas!A6838)</f>
        <v>0</v>
      </c>
    </row>
    <row r="6839" spans="1:14" x14ac:dyDescent="0.2">
      <c r="A6839">
        <v>312360</v>
      </c>
      <c r="B6839" t="s">
        <v>175</v>
      </c>
      <c r="C6839" t="s">
        <v>98</v>
      </c>
      <c r="D6839">
        <v>2003</v>
      </c>
      <c r="H6839">
        <v>22740</v>
      </c>
      <c r="I6839">
        <v>17671</v>
      </c>
      <c r="N6839">
        <f>COUNTIF(Cod_Mun_Norte!B:B,DADOS_SNIS_Minas!A6839)</f>
        <v>0</v>
      </c>
    </row>
    <row r="6840" spans="1:14" x14ac:dyDescent="0.2">
      <c r="A6840">
        <v>312360</v>
      </c>
      <c r="B6840" t="s">
        <v>175</v>
      </c>
      <c r="C6840" t="s">
        <v>98</v>
      </c>
      <c r="D6840">
        <v>2002</v>
      </c>
      <c r="H6840">
        <v>22489</v>
      </c>
      <c r="I6840">
        <v>17476</v>
      </c>
      <c r="N6840">
        <f>COUNTIF(Cod_Mun_Norte!B:B,DADOS_SNIS_Minas!A6840)</f>
        <v>0</v>
      </c>
    </row>
    <row r="6841" spans="1:14" x14ac:dyDescent="0.2">
      <c r="A6841">
        <v>312360</v>
      </c>
      <c r="B6841" t="s">
        <v>175</v>
      </c>
      <c r="C6841" t="s">
        <v>98</v>
      </c>
      <c r="D6841">
        <v>2001</v>
      </c>
      <c r="H6841">
        <v>22236</v>
      </c>
      <c r="I6841">
        <v>17280</v>
      </c>
      <c r="N6841">
        <f>COUNTIF(Cod_Mun_Norte!B:B,DADOS_SNIS_Minas!A6841)</f>
        <v>0</v>
      </c>
    </row>
    <row r="6842" spans="1:14" x14ac:dyDescent="0.2">
      <c r="A6842">
        <v>312360</v>
      </c>
      <c r="B6842" t="s">
        <v>175</v>
      </c>
      <c r="C6842" t="s">
        <v>98</v>
      </c>
      <c r="D6842">
        <v>2000</v>
      </c>
      <c r="H6842">
        <v>21947</v>
      </c>
      <c r="I6842">
        <v>17055</v>
      </c>
      <c r="N6842">
        <f>COUNTIF(Cod_Mun_Norte!B:B,DADOS_SNIS_Minas!A6842)</f>
        <v>0</v>
      </c>
    </row>
    <row r="6843" spans="1:14" x14ac:dyDescent="0.2">
      <c r="A6843">
        <v>312360</v>
      </c>
      <c r="B6843" t="s">
        <v>175</v>
      </c>
      <c r="C6843" t="s">
        <v>98</v>
      </c>
      <c r="D6843">
        <v>1999</v>
      </c>
      <c r="H6843">
        <v>20823</v>
      </c>
      <c r="I6843">
        <v>15372</v>
      </c>
      <c r="N6843">
        <f>COUNTIF(Cod_Mun_Norte!B:B,DADOS_SNIS_Minas!A6843)</f>
        <v>0</v>
      </c>
    </row>
    <row r="6844" spans="1:14" x14ac:dyDescent="0.2">
      <c r="A6844">
        <v>312360</v>
      </c>
      <c r="B6844" t="s">
        <v>175</v>
      </c>
      <c r="C6844" t="s">
        <v>98</v>
      </c>
      <c r="D6844">
        <v>1998</v>
      </c>
      <c r="H6844">
        <v>20624</v>
      </c>
      <c r="I6844">
        <v>15225</v>
      </c>
      <c r="N6844">
        <f>COUNTIF(Cod_Mun_Norte!B:B,DADOS_SNIS_Minas!A6844)</f>
        <v>0</v>
      </c>
    </row>
    <row r="6845" spans="1:14" x14ac:dyDescent="0.2">
      <c r="A6845">
        <v>312360</v>
      </c>
      <c r="B6845" t="s">
        <v>175</v>
      </c>
      <c r="C6845" t="s">
        <v>98</v>
      </c>
      <c r="D6845">
        <v>1997</v>
      </c>
      <c r="H6845">
        <v>20425</v>
      </c>
      <c r="I6845">
        <v>15078</v>
      </c>
      <c r="N6845">
        <f>COUNTIF(Cod_Mun_Norte!B:B,DADOS_SNIS_Minas!A6845)</f>
        <v>0</v>
      </c>
    </row>
    <row r="6846" spans="1:14" x14ac:dyDescent="0.2">
      <c r="A6846">
        <v>312360</v>
      </c>
      <c r="B6846" t="s">
        <v>175</v>
      </c>
      <c r="C6846" t="s">
        <v>98</v>
      </c>
      <c r="D6846">
        <v>1996</v>
      </c>
      <c r="H6846">
        <v>20189</v>
      </c>
      <c r="I6846">
        <v>14904</v>
      </c>
      <c r="N6846">
        <f>COUNTIF(Cod_Mun_Norte!B:B,DADOS_SNIS_Minas!A6846)</f>
        <v>0</v>
      </c>
    </row>
    <row r="6847" spans="1:14" x14ac:dyDescent="0.2">
      <c r="A6847">
        <v>312360</v>
      </c>
      <c r="B6847" t="s">
        <v>175</v>
      </c>
      <c r="C6847" t="s">
        <v>98</v>
      </c>
      <c r="D6847">
        <v>1995</v>
      </c>
      <c r="H6847">
        <v>20067</v>
      </c>
      <c r="I6847">
        <v>14814</v>
      </c>
      <c r="N6847">
        <f>COUNTIF(Cod_Mun_Norte!B:B,DADOS_SNIS_Minas!A6847)</f>
        <v>0</v>
      </c>
    </row>
    <row r="6848" spans="1:14" x14ac:dyDescent="0.2">
      <c r="A6848">
        <v>312370</v>
      </c>
      <c r="B6848" t="s">
        <v>1224</v>
      </c>
      <c r="C6848" t="s">
        <v>98</v>
      </c>
      <c r="D6848">
        <v>2020</v>
      </c>
      <c r="E6848" t="s">
        <v>1225</v>
      </c>
      <c r="F6848" t="s">
        <v>357</v>
      </c>
      <c r="G6848" t="s">
        <v>383</v>
      </c>
      <c r="H6848">
        <v>11202</v>
      </c>
      <c r="I6848">
        <v>9072</v>
      </c>
      <c r="J6848">
        <v>6600</v>
      </c>
      <c r="K6848">
        <v>6600</v>
      </c>
      <c r="L6848">
        <v>72.8</v>
      </c>
      <c r="M6848">
        <v>58.92</v>
      </c>
      <c r="N6848">
        <f>COUNTIF(Cod_Mun_Norte!B:B,DADOS_SNIS_Minas!A6848)</f>
        <v>0</v>
      </c>
    </row>
    <row r="6849" spans="1:14" x14ac:dyDescent="0.2">
      <c r="A6849">
        <v>312370</v>
      </c>
      <c r="B6849" t="s">
        <v>1224</v>
      </c>
      <c r="C6849" t="s">
        <v>98</v>
      </c>
      <c r="D6849">
        <v>2019</v>
      </c>
      <c r="E6849" t="s">
        <v>1226</v>
      </c>
      <c r="F6849" t="s">
        <v>357</v>
      </c>
      <c r="G6849" t="s">
        <v>383</v>
      </c>
      <c r="H6849">
        <v>11134</v>
      </c>
      <c r="I6849">
        <v>9017</v>
      </c>
      <c r="J6849">
        <v>6334</v>
      </c>
      <c r="K6849">
        <v>6334</v>
      </c>
      <c r="L6849">
        <v>70.3</v>
      </c>
      <c r="M6849">
        <v>56.89</v>
      </c>
      <c r="N6849">
        <f>COUNTIF(Cod_Mun_Norte!B:B,DADOS_SNIS_Minas!A6849)</f>
        <v>0</v>
      </c>
    </row>
    <row r="6850" spans="1:14" x14ac:dyDescent="0.2">
      <c r="A6850">
        <v>312370</v>
      </c>
      <c r="B6850" t="s">
        <v>1224</v>
      </c>
      <c r="C6850" t="s">
        <v>98</v>
      </c>
      <c r="D6850">
        <v>2018</v>
      </c>
      <c r="E6850" t="s">
        <v>1227</v>
      </c>
      <c r="F6850" t="s">
        <v>357</v>
      </c>
      <c r="H6850">
        <v>11064</v>
      </c>
      <c r="I6850">
        <v>8960</v>
      </c>
      <c r="J6850">
        <v>6354</v>
      </c>
      <c r="K6850">
        <v>6354</v>
      </c>
      <c r="L6850">
        <v>70.900000000000006</v>
      </c>
      <c r="M6850">
        <v>57.43</v>
      </c>
      <c r="N6850">
        <f>COUNTIF(Cod_Mun_Norte!B:B,DADOS_SNIS_Minas!A6850)</f>
        <v>0</v>
      </c>
    </row>
    <row r="6851" spans="1:14" x14ac:dyDescent="0.2">
      <c r="A6851">
        <v>312370</v>
      </c>
      <c r="B6851" t="s">
        <v>1224</v>
      </c>
      <c r="C6851" t="s">
        <v>98</v>
      </c>
      <c r="D6851">
        <v>2017</v>
      </c>
      <c r="E6851" t="s">
        <v>1228</v>
      </c>
      <c r="F6851" t="s">
        <v>364</v>
      </c>
      <c r="H6851">
        <v>11098</v>
      </c>
      <c r="I6851">
        <v>8987</v>
      </c>
      <c r="J6851">
        <v>6256</v>
      </c>
      <c r="K6851">
        <v>6256</v>
      </c>
      <c r="L6851">
        <v>69.599999999999994</v>
      </c>
      <c r="M6851">
        <v>56.37</v>
      </c>
      <c r="N6851">
        <f>COUNTIF(Cod_Mun_Norte!B:B,DADOS_SNIS_Minas!A6851)</f>
        <v>0</v>
      </c>
    </row>
    <row r="6852" spans="1:14" x14ac:dyDescent="0.2">
      <c r="A6852">
        <v>312370</v>
      </c>
      <c r="B6852" t="s">
        <v>1224</v>
      </c>
      <c r="C6852" t="s">
        <v>98</v>
      </c>
      <c r="D6852">
        <v>2016</v>
      </c>
      <c r="E6852" t="s">
        <v>1227</v>
      </c>
      <c r="F6852" t="s">
        <v>359</v>
      </c>
      <c r="H6852">
        <v>11032</v>
      </c>
      <c r="I6852">
        <v>8934</v>
      </c>
      <c r="J6852">
        <v>6391</v>
      </c>
      <c r="K6852">
        <v>6391</v>
      </c>
      <c r="L6852">
        <v>71.5</v>
      </c>
      <c r="M6852">
        <v>57.93</v>
      </c>
      <c r="N6852">
        <f>COUNTIF(Cod_Mun_Norte!B:B,DADOS_SNIS_Minas!A6852)</f>
        <v>0</v>
      </c>
    </row>
    <row r="6853" spans="1:14" x14ac:dyDescent="0.2">
      <c r="A6853">
        <v>312370</v>
      </c>
      <c r="B6853" t="s">
        <v>1224</v>
      </c>
      <c r="C6853" t="s">
        <v>98</v>
      </c>
      <c r="D6853">
        <v>2015</v>
      </c>
      <c r="E6853" t="s">
        <v>1229</v>
      </c>
      <c r="F6853" t="s">
        <v>364</v>
      </c>
      <c r="H6853">
        <v>10962</v>
      </c>
      <c r="I6853">
        <v>8877</v>
      </c>
      <c r="J6853">
        <v>6545</v>
      </c>
      <c r="K6853">
        <v>6545</v>
      </c>
      <c r="L6853">
        <v>73.7</v>
      </c>
      <c r="M6853">
        <v>59.71</v>
      </c>
      <c r="N6853">
        <f>COUNTIF(Cod_Mun_Norte!B:B,DADOS_SNIS_Minas!A6853)</f>
        <v>0</v>
      </c>
    </row>
    <row r="6854" spans="1:14" x14ac:dyDescent="0.2">
      <c r="A6854">
        <v>312370</v>
      </c>
      <c r="B6854" t="s">
        <v>1224</v>
      </c>
      <c r="C6854" t="s">
        <v>98</v>
      </c>
      <c r="D6854">
        <v>2014</v>
      </c>
      <c r="E6854" t="s">
        <v>1229</v>
      </c>
      <c r="F6854" t="s">
        <v>364</v>
      </c>
      <c r="H6854">
        <v>10888</v>
      </c>
      <c r="I6854">
        <v>8817</v>
      </c>
      <c r="J6854">
        <v>8817</v>
      </c>
      <c r="K6854">
        <v>8817</v>
      </c>
      <c r="L6854">
        <v>100</v>
      </c>
      <c r="M6854">
        <v>80.98</v>
      </c>
      <c r="N6854">
        <f>COUNTIF(Cod_Mun_Norte!B:B,DADOS_SNIS_Minas!A6854)</f>
        <v>0</v>
      </c>
    </row>
    <row r="6855" spans="1:14" x14ac:dyDescent="0.2">
      <c r="A6855">
        <v>312370</v>
      </c>
      <c r="B6855" t="s">
        <v>1224</v>
      </c>
      <c r="C6855" t="s">
        <v>98</v>
      </c>
      <c r="D6855">
        <v>2013</v>
      </c>
      <c r="E6855" t="s">
        <v>1228</v>
      </c>
      <c r="F6855" t="s">
        <v>364</v>
      </c>
      <c r="H6855">
        <v>10812</v>
      </c>
      <c r="I6855">
        <v>8756</v>
      </c>
      <c r="J6855">
        <v>8756</v>
      </c>
      <c r="K6855">
        <v>8756</v>
      </c>
      <c r="L6855">
        <v>100</v>
      </c>
      <c r="M6855">
        <v>80.98</v>
      </c>
      <c r="N6855">
        <f>COUNTIF(Cod_Mun_Norte!B:B,DADOS_SNIS_Minas!A6855)</f>
        <v>0</v>
      </c>
    </row>
    <row r="6856" spans="1:14" x14ac:dyDescent="0.2">
      <c r="A6856">
        <v>312370</v>
      </c>
      <c r="B6856" t="s">
        <v>1224</v>
      </c>
      <c r="C6856" t="s">
        <v>98</v>
      </c>
      <c r="D6856">
        <v>2012</v>
      </c>
      <c r="E6856" t="s">
        <v>1229</v>
      </c>
      <c r="F6856" t="s">
        <v>364</v>
      </c>
      <c r="H6856">
        <v>10421</v>
      </c>
      <c r="I6856">
        <v>8439</v>
      </c>
      <c r="J6856">
        <v>8439</v>
      </c>
      <c r="K6856">
        <v>8439</v>
      </c>
      <c r="L6856">
        <v>100</v>
      </c>
      <c r="M6856">
        <v>80.98</v>
      </c>
      <c r="N6856">
        <f>COUNTIF(Cod_Mun_Norte!B:B,DADOS_SNIS_Minas!A6856)</f>
        <v>0</v>
      </c>
    </row>
    <row r="6857" spans="1:14" x14ac:dyDescent="0.2">
      <c r="A6857">
        <v>312370</v>
      </c>
      <c r="B6857" t="s">
        <v>1224</v>
      </c>
      <c r="C6857" t="s">
        <v>98</v>
      </c>
      <c r="D6857">
        <v>2011</v>
      </c>
      <c r="E6857" t="s">
        <v>361</v>
      </c>
      <c r="F6857" t="s">
        <v>362</v>
      </c>
      <c r="H6857">
        <v>10352</v>
      </c>
      <c r="I6857">
        <v>8383</v>
      </c>
      <c r="J6857">
        <v>8308</v>
      </c>
      <c r="K6857">
        <v>8308</v>
      </c>
      <c r="L6857">
        <v>99.1</v>
      </c>
      <c r="M6857">
        <v>80.260000000000005</v>
      </c>
      <c r="N6857">
        <f>COUNTIF(Cod_Mun_Norte!B:B,DADOS_SNIS_Minas!A6857)</f>
        <v>0</v>
      </c>
    </row>
    <row r="6858" spans="1:14" x14ac:dyDescent="0.2">
      <c r="A6858">
        <v>312370</v>
      </c>
      <c r="B6858" t="s">
        <v>1224</v>
      </c>
      <c r="C6858" t="s">
        <v>98</v>
      </c>
      <c r="D6858">
        <v>2010</v>
      </c>
      <c r="E6858" t="s">
        <v>361</v>
      </c>
      <c r="F6858" t="s">
        <v>362</v>
      </c>
      <c r="H6858">
        <v>10280</v>
      </c>
      <c r="I6858">
        <v>8325</v>
      </c>
      <c r="J6858">
        <v>8109</v>
      </c>
      <c r="K6858">
        <v>8109</v>
      </c>
      <c r="L6858">
        <v>97.4</v>
      </c>
      <c r="M6858">
        <v>78.88</v>
      </c>
      <c r="N6858">
        <f>COUNTIF(Cod_Mun_Norte!B:B,DADOS_SNIS_Minas!A6858)</f>
        <v>0</v>
      </c>
    </row>
    <row r="6859" spans="1:14" x14ac:dyDescent="0.2">
      <c r="A6859">
        <v>312370</v>
      </c>
      <c r="B6859" t="s">
        <v>1224</v>
      </c>
      <c r="C6859" t="s">
        <v>98</v>
      </c>
      <c r="D6859">
        <v>2009</v>
      </c>
      <c r="E6859" t="s">
        <v>361</v>
      </c>
      <c r="F6859" t="s">
        <v>362</v>
      </c>
      <c r="H6859">
        <v>10908</v>
      </c>
      <c r="I6859">
        <v>8985</v>
      </c>
      <c r="J6859">
        <v>7850</v>
      </c>
      <c r="K6859">
        <v>7850</v>
      </c>
      <c r="L6859">
        <v>87.4</v>
      </c>
      <c r="M6859">
        <v>71.97</v>
      </c>
      <c r="N6859">
        <f>COUNTIF(Cod_Mun_Norte!B:B,DADOS_SNIS_Minas!A6859)</f>
        <v>0</v>
      </c>
    </row>
    <row r="6860" spans="1:14" x14ac:dyDescent="0.2">
      <c r="A6860">
        <v>312370</v>
      </c>
      <c r="B6860" t="s">
        <v>1224</v>
      </c>
      <c r="C6860" t="s">
        <v>98</v>
      </c>
      <c r="D6860">
        <v>2008</v>
      </c>
      <c r="E6860" t="s">
        <v>361</v>
      </c>
      <c r="F6860" t="s">
        <v>362</v>
      </c>
      <c r="H6860">
        <v>10772</v>
      </c>
      <c r="I6860">
        <v>8873</v>
      </c>
      <c r="J6860">
        <v>7606</v>
      </c>
      <c r="K6860">
        <v>7606</v>
      </c>
      <c r="L6860">
        <v>85.7</v>
      </c>
      <c r="M6860">
        <v>70.61</v>
      </c>
      <c r="N6860">
        <f>COUNTIF(Cod_Mun_Norte!B:B,DADOS_SNIS_Minas!A6860)</f>
        <v>0</v>
      </c>
    </row>
    <row r="6861" spans="1:14" x14ac:dyDescent="0.2">
      <c r="A6861">
        <v>312370</v>
      </c>
      <c r="B6861" t="s">
        <v>1224</v>
      </c>
      <c r="C6861" t="s">
        <v>98</v>
      </c>
      <c r="D6861">
        <v>2007</v>
      </c>
      <c r="E6861" t="s">
        <v>361</v>
      </c>
      <c r="F6861" t="s">
        <v>362</v>
      </c>
      <c r="H6861">
        <v>10317</v>
      </c>
      <c r="I6861">
        <v>8498</v>
      </c>
      <c r="J6861">
        <v>7634</v>
      </c>
      <c r="K6861">
        <v>7634</v>
      </c>
      <c r="L6861">
        <v>89.8</v>
      </c>
      <c r="M6861">
        <v>73.989999999999995</v>
      </c>
      <c r="N6861">
        <f>COUNTIF(Cod_Mun_Norte!B:B,DADOS_SNIS_Minas!A6861)</f>
        <v>0</v>
      </c>
    </row>
    <row r="6862" spans="1:14" x14ac:dyDescent="0.2">
      <c r="A6862">
        <v>312370</v>
      </c>
      <c r="B6862" t="s">
        <v>1224</v>
      </c>
      <c r="C6862" t="s">
        <v>98</v>
      </c>
      <c r="D6862">
        <v>2006</v>
      </c>
      <c r="E6862" t="s">
        <v>361</v>
      </c>
      <c r="F6862" t="s">
        <v>362</v>
      </c>
      <c r="H6862">
        <v>9740</v>
      </c>
      <c r="I6862">
        <v>7616</v>
      </c>
      <c r="J6862">
        <v>7417</v>
      </c>
      <c r="K6862">
        <v>7417</v>
      </c>
      <c r="L6862">
        <v>97.4</v>
      </c>
      <c r="M6862">
        <v>76.150000000000006</v>
      </c>
      <c r="N6862">
        <f>COUNTIF(Cod_Mun_Norte!B:B,DADOS_SNIS_Minas!A6862)</f>
        <v>0</v>
      </c>
    </row>
    <row r="6863" spans="1:14" x14ac:dyDescent="0.2">
      <c r="A6863">
        <v>312370</v>
      </c>
      <c r="B6863" t="s">
        <v>1224</v>
      </c>
      <c r="C6863" t="s">
        <v>98</v>
      </c>
      <c r="D6863">
        <v>2005</v>
      </c>
      <c r="E6863" t="s">
        <v>361</v>
      </c>
      <c r="F6863" t="s">
        <v>362</v>
      </c>
      <c r="H6863">
        <v>9680</v>
      </c>
      <c r="I6863">
        <v>7569</v>
      </c>
      <c r="J6863">
        <v>6396</v>
      </c>
      <c r="K6863">
        <v>6396</v>
      </c>
      <c r="L6863">
        <v>84.5</v>
      </c>
      <c r="M6863">
        <v>66.069999999999993</v>
      </c>
      <c r="N6863">
        <f>COUNTIF(Cod_Mun_Norte!B:B,DADOS_SNIS_Minas!A6863)</f>
        <v>0</v>
      </c>
    </row>
    <row r="6864" spans="1:14" x14ac:dyDescent="0.2">
      <c r="A6864">
        <v>312370</v>
      </c>
      <c r="B6864" t="s">
        <v>1224</v>
      </c>
      <c r="C6864" t="s">
        <v>98</v>
      </c>
      <c r="D6864">
        <v>2004</v>
      </c>
      <c r="E6864" t="s">
        <v>361</v>
      </c>
      <c r="F6864" t="s">
        <v>362</v>
      </c>
      <c r="H6864">
        <v>9620</v>
      </c>
      <c r="I6864">
        <v>7522</v>
      </c>
      <c r="J6864">
        <v>6279</v>
      </c>
      <c r="K6864">
        <v>6279</v>
      </c>
      <c r="L6864">
        <v>83.5</v>
      </c>
      <c r="M6864">
        <v>65.27</v>
      </c>
      <c r="N6864">
        <f>COUNTIF(Cod_Mun_Norte!B:B,DADOS_SNIS_Minas!A6864)</f>
        <v>0</v>
      </c>
    </row>
    <row r="6865" spans="1:14" x14ac:dyDescent="0.2">
      <c r="A6865">
        <v>312370</v>
      </c>
      <c r="B6865" t="s">
        <v>1224</v>
      </c>
      <c r="C6865" t="s">
        <v>98</v>
      </c>
      <c r="D6865">
        <v>2003</v>
      </c>
      <c r="E6865" t="s">
        <v>361</v>
      </c>
      <c r="F6865" t="s">
        <v>362</v>
      </c>
      <c r="H6865">
        <v>9511</v>
      </c>
      <c r="I6865">
        <v>7437</v>
      </c>
      <c r="J6865">
        <v>5982</v>
      </c>
      <c r="K6865">
        <v>5982</v>
      </c>
      <c r="L6865">
        <v>80.400000000000006</v>
      </c>
      <c r="M6865">
        <v>62.9</v>
      </c>
      <c r="N6865">
        <f>COUNTIF(Cod_Mun_Norte!B:B,DADOS_SNIS_Minas!A6865)</f>
        <v>0</v>
      </c>
    </row>
    <row r="6866" spans="1:14" x14ac:dyDescent="0.2">
      <c r="A6866">
        <v>312370</v>
      </c>
      <c r="B6866" t="s">
        <v>1224</v>
      </c>
      <c r="C6866" t="s">
        <v>98</v>
      </c>
      <c r="D6866">
        <v>2002</v>
      </c>
      <c r="E6866" t="s">
        <v>361</v>
      </c>
      <c r="F6866" t="s">
        <v>362</v>
      </c>
      <c r="H6866">
        <v>9459</v>
      </c>
      <c r="I6866">
        <v>7397</v>
      </c>
      <c r="J6866">
        <v>5636</v>
      </c>
      <c r="K6866">
        <v>5636</v>
      </c>
      <c r="L6866">
        <v>76.2</v>
      </c>
      <c r="M6866">
        <v>59.58</v>
      </c>
      <c r="N6866">
        <f>COUNTIF(Cod_Mun_Norte!B:B,DADOS_SNIS_Minas!A6866)</f>
        <v>0</v>
      </c>
    </row>
    <row r="6867" spans="1:14" x14ac:dyDescent="0.2">
      <c r="A6867">
        <v>312370</v>
      </c>
      <c r="B6867" t="s">
        <v>1224</v>
      </c>
      <c r="C6867" t="s">
        <v>98</v>
      </c>
      <c r="D6867">
        <v>2001</v>
      </c>
      <c r="E6867" t="s">
        <v>361</v>
      </c>
      <c r="F6867" t="s">
        <v>362</v>
      </c>
      <c r="H6867">
        <v>9390</v>
      </c>
      <c r="I6867">
        <v>7343</v>
      </c>
      <c r="J6867">
        <v>5381</v>
      </c>
      <c r="K6867">
        <v>5381</v>
      </c>
      <c r="L6867">
        <v>73.3</v>
      </c>
      <c r="M6867">
        <v>57.31</v>
      </c>
      <c r="N6867">
        <f>COUNTIF(Cod_Mun_Norte!B:B,DADOS_SNIS_Minas!A6867)</f>
        <v>0</v>
      </c>
    </row>
    <row r="6868" spans="1:14" x14ac:dyDescent="0.2">
      <c r="A6868">
        <v>312370</v>
      </c>
      <c r="B6868" t="s">
        <v>1224</v>
      </c>
      <c r="C6868" t="s">
        <v>98</v>
      </c>
      <c r="D6868">
        <v>2000</v>
      </c>
      <c r="E6868" t="s">
        <v>361</v>
      </c>
      <c r="F6868" t="s">
        <v>362</v>
      </c>
      <c r="H6868">
        <v>9347</v>
      </c>
      <c r="I6868">
        <v>7309</v>
      </c>
      <c r="N6868">
        <f>COUNTIF(Cod_Mun_Norte!B:B,DADOS_SNIS_Minas!A6868)</f>
        <v>0</v>
      </c>
    </row>
    <row r="6869" spans="1:14" x14ac:dyDescent="0.2">
      <c r="A6869">
        <v>312370</v>
      </c>
      <c r="B6869" t="s">
        <v>1224</v>
      </c>
      <c r="C6869" t="s">
        <v>98</v>
      </c>
      <c r="D6869">
        <v>1999</v>
      </c>
      <c r="E6869" t="s">
        <v>361</v>
      </c>
      <c r="F6869" t="s">
        <v>362</v>
      </c>
      <c r="H6869">
        <v>8562</v>
      </c>
      <c r="I6869">
        <v>6538</v>
      </c>
      <c r="N6869">
        <f>COUNTIF(Cod_Mun_Norte!B:B,DADOS_SNIS_Minas!A6869)</f>
        <v>0</v>
      </c>
    </row>
    <row r="6870" spans="1:14" x14ac:dyDescent="0.2">
      <c r="A6870">
        <v>312370</v>
      </c>
      <c r="B6870" t="s">
        <v>1224</v>
      </c>
      <c r="C6870" t="s">
        <v>98</v>
      </c>
      <c r="D6870">
        <v>1998</v>
      </c>
      <c r="E6870" t="s">
        <v>361</v>
      </c>
      <c r="F6870" t="s">
        <v>362</v>
      </c>
      <c r="H6870">
        <v>8587</v>
      </c>
      <c r="I6870">
        <v>6557</v>
      </c>
      <c r="N6870">
        <f>COUNTIF(Cod_Mun_Norte!B:B,DADOS_SNIS_Minas!A6870)</f>
        <v>0</v>
      </c>
    </row>
    <row r="6871" spans="1:14" x14ac:dyDescent="0.2">
      <c r="A6871">
        <v>312370</v>
      </c>
      <c r="B6871" t="s">
        <v>1224</v>
      </c>
      <c r="C6871" t="s">
        <v>98</v>
      </c>
      <c r="D6871">
        <v>1997</v>
      </c>
      <c r="H6871">
        <v>8612</v>
      </c>
      <c r="I6871">
        <v>6576</v>
      </c>
      <c r="N6871">
        <f>COUNTIF(Cod_Mun_Norte!B:B,DADOS_SNIS_Minas!A6871)</f>
        <v>0</v>
      </c>
    </row>
    <row r="6872" spans="1:14" x14ac:dyDescent="0.2">
      <c r="A6872">
        <v>312370</v>
      </c>
      <c r="B6872" t="s">
        <v>1224</v>
      </c>
      <c r="C6872" t="s">
        <v>98</v>
      </c>
      <c r="D6872">
        <v>1996</v>
      </c>
      <c r="H6872">
        <v>8641</v>
      </c>
      <c r="I6872">
        <v>6598</v>
      </c>
      <c r="N6872">
        <f>COUNTIF(Cod_Mun_Norte!B:B,DADOS_SNIS_Minas!A6872)</f>
        <v>0</v>
      </c>
    </row>
    <row r="6873" spans="1:14" x14ac:dyDescent="0.2">
      <c r="A6873">
        <v>312370</v>
      </c>
      <c r="B6873" t="s">
        <v>1224</v>
      </c>
      <c r="C6873" t="s">
        <v>98</v>
      </c>
      <c r="D6873">
        <v>1995</v>
      </c>
      <c r="H6873">
        <v>8912</v>
      </c>
      <c r="I6873">
        <v>6805</v>
      </c>
      <c r="N6873">
        <f>COUNTIF(Cod_Mun_Norte!B:B,DADOS_SNIS_Minas!A6873)</f>
        <v>0</v>
      </c>
    </row>
    <row r="6874" spans="1:14" x14ac:dyDescent="0.2">
      <c r="A6874">
        <v>312380</v>
      </c>
      <c r="B6874" t="s">
        <v>18</v>
      </c>
      <c r="C6874" t="s">
        <v>98</v>
      </c>
      <c r="D6874">
        <v>2020</v>
      </c>
      <c r="E6874" t="s">
        <v>1230</v>
      </c>
      <c r="F6874" t="s">
        <v>367</v>
      </c>
      <c r="G6874" t="s">
        <v>368</v>
      </c>
      <c r="H6874">
        <v>7241</v>
      </c>
      <c r="I6874">
        <v>4829</v>
      </c>
      <c r="J6874">
        <v>4371</v>
      </c>
      <c r="K6874">
        <v>4371</v>
      </c>
      <c r="L6874">
        <v>90.5</v>
      </c>
      <c r="M6874">
        <v>60.36</v>
      </c>
      <c r="N6874">
        <f>COUNTIF(Cod_Mun_Norte!B:B,DADOS_SNIS_Minas!A6874)</f>
        <v>1</v>
      </c>
    </row>
    <row r="6875" spans="1:14" x14ac:dyDescent="0.2">
      <c r="A6875">
        <v>312380</v>
      </c>
      <c r="B6875" t="s">
        <v>18</v>
      </c>
      <c r="C6875" t="s">
        <v>98</v>
      </c>
      <c r="D6875">
        <v>2019</v>
      </c>
      <c r="E6875" t="s">
        <v>1230</v>
      </c>
      <c r="F6875" t="s">
        <v>367</v>
      </c>
      <c r="G6875" t="s">
        <v>368</v>
      </c>
      <c r="H6875">
        <v>7242</v>
      </c>
      <c r="I6875">
        <v>4830</v>
      </c>
      <c r="J6875">
        <v>4253</v>
      </c>
      <c r="K6875">
        <v>4253</v>
      </c>
      <c r="L6875">
        <v>88.1</v>
      </c>
      <c r="M6875">
        <v>58.73</v>
      </c>
      <c r="N6875">
        <f>COUNTIF(Cod_Mun_Norte!B:B,DADOS_SNIS_Minas!A6875)</f>
        <v>1</v>
      </c>
    </row>
    <row r="6876" spans="1:14" x14ac:dyDescent="0.2">
      <c r="A6876">
        <v>312380</v>
      </c>
      <c r="B6876" t="s">
        <v>18</v>
      </c>
      <c r="C6876" t="s">
        <v>98</v>
      </c>
      <c r="D6876">
        <v>2018</v>
      </c>
      <c r="E6876" t="s">
        <v>1230</v>
      </c>
      <c r="F6876" t="s">
        <v>367</v>
      </c>
      <c r="H6876">
        <v>7244</v>
      </c>
      <c r="I6876">
        <v>4831</v>
      </c>
      <c r="J6876">
        <v>4263</v>
      </c>
      <c r="K6876">
        <v>4263</v>
      </c>
      <c r="L6876">
        <v>88.2</v>
      </c>
      <c r="M6876">
        <v>58.85</v>
      </c>
      <c r="N6876">
        <f>COUNTIF(Cod_Mun_Norte!B:B,DADOS_SNIS_Minas!A6876)</f>
        <v>1</v>
      </c>
    </row>
    <row r="6877" spans="1:14" x14ac:dyDescent="0.2">
      <c r="A6877">
        <v>312380</v>
      </c>
      <c r="B6877" t="s">
        <v>18</v>
      </c>
      <c r="C6877" t="s">
        <v>98</v>
      </c>
      <c r="D6877">
        <v>2017</v>
      </c>
      <c r="E6877" t="s">
        <v>1230</v>
      </c>
      <c r="F6877" t="s">
        <v>367</v>
      </c>
      <c r="H6877">
        <v>7377</v>
      </c>
      <c r="I6877">
        <v>4920</v>
      </c>
      <c r="J6877">
        <v>4262</v>
      </c>
      <c r="K6877">
        <v>4262</v>
      </c>
      <c r="L6877">
        <v>86.6</v>
      </c>
      <c r="M6877">
        <v>57.77</v>
      </c>
      <c r="N6877">
        <f>COUNTIF(Cod_Mun_Norte!B:B,DADOS_SNIS_Minas!A6877)</f>
        <v>1</v>
      </c>
    </row>
    <row r="6878" spans="1:14" x14ac:dyDescent="0.2">
      <c r="A6878">
        <v>312380</v>
      </c>
      <c r="B6878" t="s">
        <v>18</v>
      </c>
      <c r="C6878" t="s">
        <v>98</v>
      </c>
      <c r="D6878">
        <v>2016</v>
      </c>
      <c r="E6878" t="s">
        <v>1230</v>
      </c>
      <c r="F6878" t="s">
        <v>367</v>
      </c>
      <c r="H6878">
        <v>7369</v>
      </c>
      <c r="I6878">
        <v>4915</v>
      </c>
      <c r="J6878">
        <v>4259</v>
      </c>
      <c r="K6878">
        <v>4259</v>
      </c>
      <c r="L6878">
        <v>86.7</v>
      </c>
      <c r="M6878">
        <v>57.8</v>
      </c>
      <c r="N6878">
        <f>COUNTIF(Cod_Mun_Norte!B:B,DADOS_SNIS_Minas!A6878)</f>
        <v>1</v>
      </c>
    </row>
    <row r="6879" spans="1:14" x14ac:dyDescent="0.2">
      <c r="A6879">
        <v>312380</v>
      </c>
      <c r="B6879" t="s">
        <v>18</v>
      </c>
      <c r="C6879" t="s">
        <v>98</v>
      </c>
      <c r="D6879">
        <v>2015</v>
      </c>
      <c r="E6879" t="s">
        <v>1230</v>
      </c>
      <c r="F6879" t="s">
        <v>367</v>
      </c>
      <c r="H6879">
        <v>7362</v>
      </c>
      <c r="I6879">
        <v>4910</v>
      </c>
      <c r="J6879">
        <v>4253</v>
      </c>
      <c r="K6879">
        <v>4253</v>
      </c>
      <c r="L6879">
        <v>86.6</v>
      </c>
      <c r="M6879">
        <v>57.77</v>
      </c>
      <c r="N6879">
        <f>COUNTIF(Cod_Mun_Norte!B:B,DADOS_SNIS_Minas!A6879)</f>
        <v>1</v>
      </c>
    </row>
    <row r="6880" spans="1:14" x14ac:dyDescent="0.2">
      <c r="A6880">
        <v>312380</v>
      </c>
      <c r="B6880" t="s">
        <v>18</v>
      </c>
      <c r="C6880" t="s">
        <v>98</v>
      </c>
      <c r="D6880">
        <v>2014</v>
      </c>
      <c r="E6880" t="s">
        <v>1230</v>
      </c>
      <c r="F6880" t="s">
        <v>367</v>
      </c>
      <c r="H6880">
        <v>7353</v>
      </c>
      <c r="I6880">
        <v>4904</v>
      </c>
      <c r="J6880">
        <v>4904</v>
      </c>
      <c r="K6880">
        <v>4904</v>
      </c>
      <c r="L6880">
        <v>100</v>
      </c>
      <c r="M6880">
        <v>66.69</v>
      </c>
      <c r="N6880">
        <f>COUNTIF(Cod_Mun_Norte!B:B,DADOS_SNIS_Minas!A6880)</f>
        <v>1</v>
      </c>
    </row>
    <row r="6881" spans="1:14" x14ac:dyDescent="0.2">
      <c r="A6881">
        <v>312380</v>
      </c>
      <c r="B6881" t="s">
        <v>18</v>
      </c>
      <c r="C6881" t="s">
        <v>98</v>
      </c>
      <c r="D6881">
        <v>2013</v>
      </c>
      <c r="E6881" t="s">
        <v>1230</v>
      </c>
      <c r="F6881" t="s">
        <v>367</v>
      </c>
      <c r="H6881">
        <v>7345</v>
      </c>
      <c r="I6881">
        <v>4899</v>
      </c>
      <c r="J6881">
        <v>4899</v>
      </c>
      <c r="K6881">
        <v>4899</v>
      </c>
      <c r="L6881">
        <v>100</v>
      </c>
      <c r="M6881">
        <v>66.7</v>
      </c>
      <c r="N6881">
        <f>COUNTIF(Cod_Mun_Norte!B:B,DADOS_SNIS_Minas!A6881)</f>
        <v>1</v>
      </c>
    </row>
    <row r="6882" spans="1:14" x14ac:dyDescent="0.2">
      <c r="A6882">
        <v>312380</v>
      </c>
      <c r="B6882" t="s">
        <v>18</v>
      </c>
      <c r="C6882" t="s">
        <v>98</v>
      </c>
      <c r="D6882">
        <v>2012</v>
      </c>
      <c r="E6882" t="s">
        <v>1230</v>
      </c>
      <c r="F6882" t="s">
        <v>367</v>
      </c>
      <c r="H6882">
        <v>7128</v>
      </c>
      <c r="I6882">
        <v>4754</v>
      </c>
      <c r="J6882">
        <v>4754</v>
      </c>
      <c r="K6882">
        <v>4754</v>
      </c>
      <c r="L6882">
        <v>100</v>
      </c>
      <c r="M6882">
        <v>66.69</v>
      </c>
      <c r="N6882">
        <f>COUNTIF(Cod_Mun_Norte!B:B,DADOS_SNIS_Minas!A6882)</f>
        <v>1</v>
      </c>
    </row>
    <row r="6883" spans="1:14" x14ac:dyDescent="0.2">
      <c r="A6883">
        <v>312380</v>
      </c>
      <c r="B6883" t="s">
        <v>18</v>
      </c>
      <c r="C6883" t="s">
        <v>98</v>
      </c>
      <c r="D6883">
        <v>2011</v>
      </c>
      <c r="E6883" t="s">
        <v>1230</v>
      </c>
      <c r="F6883" t="s">
        <v>367</v>
      </c>
      <c r="H6883">
        <v>7125</v>
      </c>
      <c r="I6883">
        <v>4752</v>
      </c>
      <c r="J6883">
        <v>4752</v>
      </c>
      <c r="K6883">
        <v>4752</v>
      </c>
      <c r="L6883">
        <v>100</v>
      </c>
      <c r="M6883">
        <v>66.69</v>
      </c>
      <c r="N6883">
        <f>COUNTIF(Cod_Mun_Norte!B:B,DADOS_SNIS_Minas!A6883)</f>
        <v>1</v>
      </c>
    </row>
    <row r="6884" spans="1:14" x14ac:dyDescent="0.2">
      <c r="A6884">
        <v>312380</v>
      </c>
      <c r="B6884" t="s">
        <v>18</v>
      </c>
      <c r="C6884" t="s">
        <v>98</v>
      </c>
      <c r="D6884">
        <v>2010</v>
      </c>
      <c r="E6884" t="s">
        <v>1230</v>
      </c>
      <c r="F6884" t="s">
        <v>367</v>
      </c>
      <c r="H6884">
        <v>7122</v>
      </c>
      <c r="I6884">
        <v>4750</v>
      </c>
      <c r="J6884">
        <v>4750</v>
      </c>
      <c r="K6884">
        <v>4750</v>
      </c>
      <c r="L6884">
        <v>100</v>
      </c>
      <c r="M6884">
        <v>66.69</v>
      </c>
      <c r="N6884">
        <f>COUNTIF(Cod_Mun_Norte!B:B,DADOS_SNIS_Minas!A6884)</f>
        <v>1</v>
      </c>
    </row>
    <row r="6885" spans="1:14" x14ac:dyDescent="0.2">
      <c r="A6885">
        <v>312380</v>
      </c>
      <c r="B6885" t="s">
        <v>18</v>
      </c>
      <c r="C6885" t="s">
        <v>98</v>
      </c>
      <c r="D6885">
        <v>2009</v>
      </c>
      <c r="E6885" t="s">
        <v>361</v>
      </c>
      <c r="F6885" t="s">
        <v>99</v>
      </c>
      <c r="H6885">
        <v>7315</v>
      </c>
      <c r="I6885">
        <v>4980</v>
      </c>
      <c r="J6885">
        <v>5632</v>
      </c>
      <c r="K6885">
        <v>5632</v>
      </c>
      <c r="L6885">
        <v>100</v>
      </c>
      <c r="M6885">
        <v>76.989999999999995</v>
      </c>
      <c r="N6885">
        <f>COUNTIF(Cod_Mun_Norte!B:B,DADOS_SNIS_Minas!A6885)</f>
        <v>1</v>
      </c>
    </row>
    <row r="6886" spans="1:14" x14ac:dyDescent="0.2">
      <c r="A6886">
        <v>312380</v>
      </c>
      <c r="B6886" t="s">
        <v>18</v>
      </c>
      <c r="C6886" t="s">
        <v>98</v>
      </c>
      <c r="D6886">
        <v>2008</v>
      </c>
      <c r="E6886" t="s">
        <v>361</v>
      </c>
      <c r="F6886" t="s">
        <v>362</v>
      </c>
      <c r="H6886">
        <v>7299</v>
      </c>
      <c r="I6886">
        <v>4969</v>
      </c>
      <c r="J6886">
        <v>5418</v>
      </c>
      <c r="K6886">
        <v>5418</v>
      </c>
      <c r="L6886">
        <v>100</v>
      </c>
      <c r="M6886">
        <v>74.23</v>
      </c>
      <c r="N6886">
        <f>COUNTIF(Cod_Mun_Norte!B:B,DADOS_SNIS_Minas!A6886)</f>
        <v>1</v>
      </c>
    </row>
    <row r="6887" spans="1:14" x14ac:dyDescent="0.2">
      <c r="A6887">
        <v>312380</v>
      </c>
      <c r="B6887" t="s">
        <v>18</v>
      </c>
      <c r="C6887" t="s">
        <v>98</v>
      </c>
      <c r="D6887">
        <v>2007</v>
      </c>
      <c r="E6887" t="s">
        <v>361</v>
      </c>
      <c r="F6887" t="s">
        <v>362</v>
      </c>
      <c r="H6887">
        <v>7079</v>
      </c>
      <c r="I6887">
        <v>4819</v>
      </c>
      <c r="J6887">
        <v>5305</v>
      </c>
      <c r="K6887">
        <v>5305</v>
      </c>
      <c r="L6887">
        <v>100</v>
      </c>
      <c r="M6887">
        <v>74.94</v>
      </c>
      <c r="N6887">
        <f>COUNTIF(Cod_Mun_Norte!B:B,DADOS_SNIS_Minas!A6887)</f>
        <v>1</v>
      </c>
    </row>
    <row r="6888" spans="1:14" x14ac:dyDescent="0.2">
      <c r="A6888">
        <v>312380</v>
      </c>
      <c r="B6888" t="s">
        <v>18</v>
      </c>
      <c r="C6888" t="s">
        <v>98</v>
      </c>
      <c r="D6888">
        <v>2006</v>
      </c>
      <c r="E6888" t="s">
        <v>361</v>
      </c>
      <c r="F6888" t="s">
        <v>362</v>
      </c>
      <c r="H6888">
        <v>6729</v>
      </c>
      <c r="I6888">
        <v>4477</v>
      </c>
      <c r="J6888">
        <v>5129</v>
      </c>
      <c r="K6888">
        <v>5129</v>
      </c>
      <c r="L6888">
        <v>100</v>
      </c>
      <c r="M6888">
        <v>76.22</v>
      </c>
      <c r="N6888">
        <f>COUNTIF(Cod_Mun_Norte!B:B,DADOS_SNIS_Minas!A6888)</f>
        <v>1</v>
      </c>
    </row>
    <row r="6889" spans="1:14" x14ac:dyDescent="0.2">
      <c r="A6889">
        <v>312380</v>
      </c>
      <c r="B6889" t="s">
        <v>18</v>
      </c>
      <c r="C6889" t="s">
        <v>98</v>
      </c>
      <c r="D6889">
        <v>2005</v>
      </c>
      <c r="E6889" t="s">
        <v>361</v>
      </c>
      <c r="F6889" t="s">
        <v>362</v>
      </c>
      <c r="H6889">
        <v>6784</v>
      </c>
      <c r="I6889">
        <v>4514</v>
      </c>
      <c r="J6889">
        <v>5053</v>
      </c>
      <c r="K6889">
        <v>5053</v>
      </c>
      <c r="L6889">
        <v>100</v>
      </c>
      <c r="M6889">
        <v>74.48</v>
      </c>
      <c r="N6889">
        <f>COUNTIF(Cod_Mun_Norte!B:B,DADOS_SNIS_Minas!A6889)</f>
        <v>1</v>
      </c>
    </row>
    <row r="6890" spans="1:14" x14ac:dyDescent="0.2">
      <c r="A6890">
        <v>312380</v>
      </c>
      <c r="B6890" t="s">
        <v>18</v>
      </c>
      <c r="C6890" t="s">
        <v>98</v>
      </c>
      <c r="D6890">
        <v>2004</v>
      </c>
      <c r="E6890" t="s">
        <v>361</v>
      </c>
      <c r="F6890" t="s">
        <v>362</v>
      </c>
      <c r="H6890">
        <v>6838</v>
      </c>
      <c r="I6890">
        <v>4550</v>
      </c>
      <c r="J6890">
        <v>5020</v>
      </c>
      <c r="K6890">
        <v>5020</v>
      </c>
      <c r="L6890">
        <v>100</v>
      </c>
      <c r="M6890">
        <v>73.41</v>
      </c>
      <c r="N6890">
        <f>COUNTIF(Cod_Mun_Norte!B:B,DADOS_SNIS_Minas!A6890)</f>
        <v>1</v>
      </c>
    </row>
    <row r="6891" spans="1:14" x14ac:dyDescent="0.2">
      <c r="A6891">
        <v>312380</v>
      </c>
      <c r="B6891" t="s">
        <v>18</v>
      </c>
      <c r="C6891" t="s">
        <v>98</v>
      </c>
      <c r="D6891">
        <v>2003</v>
      </c>
      <c r="E6891" t="s">
        <v>361</v>
      </c>
      <c r="F6891" t="s">
        <v>362</v>
      </c>
      <c r="H6891">
        <v>6937</v>
      </c>
      <c r="I6891">
        <v>4616</v>
      </c>
      <c r="J6891">
        <v>4839</v>
      </c>
      <c r="K6891">
        <v>4839</v>
      </c>
      <c r="L6891">
        <v>100</v>
      </c>
      <c r="M6891">
        <v>69.760000000000005</v>
      </c>
      <c r="N6891">
        <f>COUNTIF(Cod_Mun_Norte!B:B,DADOS_SNIS_Minas!A6891)</f>
        <v>1</v>
      </c>
    </row>
    <row r="6892" spans="1:14" x14ac:dyDescent="0.2">
      <c r="A6892">
        <v>312380</v>
      </c>
      <c r="B6892" t="s">
        <v>18</v>
      </c>
      <c r="C6892" t="s">
        <v>98</v>
      </c>
      <c r="D6892">
        <v>2002</v>
      </c>
      <c r="E6892" t="s">
        <v>361</v>
      </c>
      <c r="F6892" t="s">
        <v>362</v>
      </c>
      <c r="H6892">
        <v>6984</v>
      </c>
      <c r="I6892">
        <v>4647</v>
      </c>
      <c r="J6892">
        <v>4647</v>
      </c>
      <c r="K6892">
        <v>4647</v>
      </c>
      <c r="L6892">
        <v>100</v>
      </c>
      <c r="M6892">
        <v>66.540000000000006</v>
      </c>
      <c r="N6892">
        <f>COUNTIF(Cod_Mun_Norte!B:B,DADOS_SNIS_Minas!A6892)</f>
        <v>1</v>
      </c>
    </row>
    <row r="6893" spans="1:14" x14ac:dyDescent="0.2">
      <c r="A6893">
        <v>312380</v>
      </c>
      <c r="B6893" t="s">
        <v>18</v>
      </c>
      <c r="C6893" t="s">
        <v>98</v>
      </c>
      <c r="D6893">
        <v>2001</v>
      </c>
      <c r="E6893" t="s">
        <v>361</v>
      </c>
      <c r="F6893" t="s">
        <v>362</v>
      </c>
      <c r="H6893">
        <v>7010</v>
      </c>
      <c r="I6893">
        <v>4664</v>
      </c>
      <c r="J6893">
        <v>4598</v>
      </c>
      <c r="K6893">
        <v>4598</v>
      </c>
      <c r="L6893">
        <v>98.6</v>
      </c>
      <c r="M6893">
        <v>65.59</v>
      </c>
      <c r="N6893">
        <f>COUNTIF(Cod_Mun_Norte!B:B,DADOS_SNIS_Minas!A6893)</f>
        <v>1</v>
      </c>
    </row>
    <row r="6894" spans="1:14" x14ac:dyDescent="0.2">
      <c r="A6894">
        <v>312380</v>
      </c>
      <c r="B6894" t="s">
        <v>18</v>
      </c>
      <c r="C6894" t="s">
        <v>98</v>
      </c>
      <c r="D6894">
        <v>2000</v>
      </c>
      <c r="E6894" t="s">
        <v>361</v>
      </c>
      <c r="F6894" t="s">
        <v>362</v>
      </c>
      <c r="H6894">
        <v>7085</v>
      </c>
      <c r="I6894">
        <v>4714</v>
      </c>
      <c r="J6894">
        <v>4844</v>
      </c>
      <c r="L6894">
        <v>100</v>
      </c>
      <c r="N6894">
        <f>COUNTIF(Cod_Mun_Norte!B:B,DADOS_SNIS_Minas!A6894)</f>
        <v>1</v>
      </c>
    </row>
    <row r="6895" spans="1:14" x14ac:dyDescent="0.2">
      <c r="A6895">
        <v>312380</v>
      </c>
      <c r="B6895" t="s">
        <v>18</v>
      </c>
      <c r="C6895" t="s">
        <v>98</v>
      </c>
      <c r="D6895">
        <v>1999</v>
      </c>
      <c r="E6895" t="s">
        <v>361</v>
      </c>
      <c r="F6895" t="s">
        <v>362</v>
      </c>
      <c r="H6895">
        <v>6403</v>
      </c>
      <c r="I6895">
        <v>4341</v>
      </c>
      <c r="N6895">
        <f>COUNTIF(Cod_Mun_Norte!B:B,DADOS_SNIS_Minas!A6895)</f>
        <v>1</v>
      </c>
    </row>
    <row r="6896" spans="1:14" x14ac:dyDescent="0.2">
      <c r="A6896">
        <v>312380</v>
      </c>
      <c r="B6896" t="s">
        <v>18</v>
      </c>
      <c r="C6896" t="s">
        <v>98</v>
      </c>
      <c r="D6896">
        <v>1998</v>
      </c>
      <c r="E6896" t="s">
        <v>361</v>
      </c>
      <c r="F6896" t="s">
        <v>362</v>
      </c>
      <c r="H6896">
        <v>6532</v>
      </c>
      <c r="I6896">
        <v>4429</v>
      </c>
      <c r="N6896">
        <f>COUNTIF(Cod_Mun_Norte!B:B,DADOS_SNIS_Minas!A6896)</f>
        <v>1</v>
      </c>
    </row>
    <row r="6897" spans="1:14" x14ac:dyDescent="0.2">
      <c r="A6897">
        <v>312380</v>
      </c>
      <c r="B6897" t="s">
        <v>18</v>
      </c>
      <c r="C6897" t="s">
        <v>98</v>
      </c>
      <c r="D6897">
        <v>1997</v>
      </c>
      <c r="H6897">
        <v>6661</v>
      </c>
      <c r="I6897">
        <v>4516</v>
      </c>
      <c r="N6897">
        <f>COUNTIF(Cod_Mun_Norte!B:B,DADOS_SNIS_Minas!A6897)</f>
        <v>1</v>
      </c>
    </row>
    <row r="6898" spans="1:14" x14ac:dyDescent="0.2">
      <c r="A6898">
        <v>312380</v>
      </c>
      <c r="B6898" t="s">
        <v>18</v>
      </c>
      <c r="C6898" t="s">
        <v>98</v>
      </c>
      <c r="D6898">
        <v>1996</v>
      </c>
      <c r="H6898">
        <v>6814</v>
      </c>
      <c r="I6898">
        <v>4620</v>
      </c>
      <c r="N6898">
        <f>COUNTIF(Cod_Mun_Norte!B:B,DADOS_SNIS_Minas!A6898)</f>
        <v>1</v>
      </c>
    </row>
    <row r="6899" spans="1:14" x14ac:dyDescent="0.2">
      <c r="A6899">
        <v>312380</v>
      </c>
      <c r="B6899" t="s">
        <v>18</v>
      </c>
      <c r="C6899" t="s">
        <v>98</v>
      </c>
      <c r="D6899">
        <v>1995</v>
      </c>
      <c r="H6899">
        <v>8091</v>
      </c>
      <c r="I6899">
        <v>5486</v>
      </c>
      <c r="N6899">
        <f>COUNTIF(Cod_Mun_Norte!B:B,DADOS_SNIS_Minas!A6899)</f>
        <v>1</v>
      </c>
    </row>
    <row r="6900" spans="1:14" x14ac:dyDescent="0.2">
      <c r="A6900">
        <v>312385</v>
      </c>
      <c r="B6900" t="s">
        <v>1231</v>
      </c>
      <c r="C6900" t="s">
        <v>98</v>
      </c>
      <c r="D6900">
        <v>2020</v>
      </c>
      <c r="E6900" t="s">
        <v>1232</v>
      </c>
      <c r="F6900" t="s">
        <v>357</v>
      </c>
      <c r="G6900" t="s">
        <v>383</v>
      </c>
      <c r="H6900">
        <v>5377</v>
      </c>
      <c r="I6900">
        <v>4041</v>
      </c>
      <c r="J6900">
        <v>3689</v>
      </c>
      <c r="K6900">
        <v>3689</v>
      </c>
      <c r="L6900">
        <v>91.3</v>
      </c>
      <c r="M6900">
        <v>68.61</v>
      </c>
      <c r="N6900">
        <f>COUNTIF(Cod_Mun_Norte!B:B,DADOS_SNIS_Minas!A6900)</f>
        <v>0</v>
      </c>
    </row>
    <row r="6901" spans="1:14" x14ac:dyDescent="0.2">
      <c r="A6901">
        <v>312385</v>
      </c>
      <c r="B6901" t="s">
        <v>1231</v>
      </c>
      <c r="C6901" t="s">
        <v>98</v>
      </c>
      <c r="D6901">
        <v>2019</v>
      </c>
      <c r="E6901" t="s">
        <v>1233</v>
      </c>
      <c r="F6901" t="s">
        <v>364</v>
      </c>
      <c r="G6901" t="s">
        <v>368</v>
      </c>
      <c r="H6901">
        <v>5370</v>
      </c>
      <c r="I6901">
        <v>4036</v>
      </c>
      <c r="J6901">
        <v>3577</v>
      </c>
      <c r="K6901">
        <v>3577</v>
      </c>
      <c r="L6901">
        <v>88.6</v>
      </c>
      <c r="M6901">
        <v>66.61</v>
      </c>
      <c r="N6901">
        <f>COUNTIF(Cod_Mun_Norte!B:B,DADOS_SNIS_Minas!A6901)</f>
        <v>0</v>
      </c>
    </row>
    <row r="6902" spans="1:14" x14ac:dyDescent="0.2">
      <c r="A6902">
        <v>312385</v>
      </c>
      <c r="B6902" t="s">
        <v>1231</v>
      </c>
      <c r="C6902" t="s">
        <v>98</v>
      </c>
      <c r="D6902">
        <v>2018</v>
      </c>
      <c r="E6902" t="s">
        <v>361</v>
      </c>
      <c r="F6902" t="s">
        <v>362</v>
      </c>
      <c r="H6902">
        <v>5362</v>
      </c>
      <c r="I6902">
        <v>4030</v>
      </c>
      <c r="J6902">
        <v>3586</v>
      </c>
      <c r="K6902">
        <v>3586</v>
      </c>
      <c r="L6902">
        <v>89</v>
      </c>
      <c r="M6902">
        <v>66.88</v>
      </c>
      <c r="N6902">
        <f>COUNTIF(Cod_Mun_Norte!B:B,DADOS_SNIS_Minas!A6902)</f>
        <v>0</v>
      </c>
    </row>
    <row r="6903" spans="1:14" x14ac:dyDescent="0.2">
      <c r="A6903">
        <v>312385</v>
      </c>
      <c r="B6903" t="s">
        <v>1231</v>
      </c>
      <c r="C6903" t="s">
        <v>98</v>
      </c>
      <c r="D6903">
        <v>2017</v>
      </c>
      <c r="E6903" t="s">
        <v>1234</v>
      </c>
      <c r="F6903" t="s">
        <v>357</v>
      </c>
      <c r="H6903">
        <v>5443</v>
      </c>
      <c r="I6903">
        <v>4090</v>
      </c>
      <c r="J6903">
        <v>3584</v>
      </c>
      <c r="K6903">
        <v>3584</v>
      </c>
      <c r="L6903">
        <v>87.6</v>
      </c>
      <c r="M6903">
        <v>65.849999999999994</v>
      </c>
      <c r="N6903">
        <f>COUNTIF(Cod_Mun_Norte!B:B,DADOS_SNIS_Minas!A6903)</f>
        <v>0</v>
      </c>
    </row>
    <row r="6904" spans="1:14" x14ac:dyDescent="0.2">
      <c r="A6904">
        <v>312385</v>
      </c>
      <c r="B6904" t="s">
        <v>1231</v>
      </c>
      <c r="C6904" t="s">
        <v>98</v>
      </c>
      <c r="D6904">
        <v>2016</v>
      </c>
      <c r="E6904" t="s">
        <v>1234</v>
      </c>
      <c r="F6904" t="s">
        <v>359</v>
      </c>
      <c r="H6904">
        <v>5397</v>
      </c>
      <c r="I6904">
        <v>4056</v>
      </c>
      <c r="J6904">
        <v>3575</v>
      </c>
      <c r="K6904">
        <v>3575</v>
      </c>
      <c r="L6904">
        <v>88.1</v>
      </c>
      <c r="M6904">
        <v>66.239999999999995</v>
      </c>
      <c r="N6904">
        <f>COUNTIF(Cod_Mun_Norte!B:B,DADOS_SNIS_Minas!A6904)</f>
        <v>0</v>
      </c>
    </row>
    <row r="6905" spans="1:14" x14ac:dyDescent="0.2">
      <c r="A6905">
        <v>312385</v>
      </c>
      <c r="B6905" t="s">
        <v>1231</v>
      </c>
      <c r="C6905" t="s">
        <v>98</v>
      </c>
      <c r="D6905">
        <v>2015</v>
      </c>
      <c r="E6905" t="s">
        <v>1233</v>
      </c>
      <c r="F6905" t="s">
        <v>364</v>
      </c>
      <c r="H6905">
        <v>5385</v>
      </c>
      <c r="I6905">
        <v>4047</v>
      </c>
      <c r="J6905">
        <v>3602</v>
      </c>
      <c r="K6905">
        <v>3602</v>
      </c>
      <c r="L6905">
        <v>89</v>
      </c>
      <c r="M6905">
        <v>66.89</v>
      </c>
      <c r="N6905">
        <f>COUNTIF(Cod_Mun_Norte!B:B,DADOS_SNIS_Minas!A6905)</f>
        <v>0</v>
      </c>
    </row>
    <row r="6906" spans="1:14" x14ac:dyDescent="0.2">
      <c r="A6906">
        <v>312385</v>
      </c>
      <c r="B6906" t="s">
        <v>1231</v>
      </c>
      <c r="C6906" t="s">
        <v>98</v>
      </c>
      <c r="D6906">
        <v>2014</v>
      </c>
      <c r="E6906" t="s">
        <v>1233</v>
      </c>
      <c r="F6906" t="s">
        <v>364</v>
      </c>
      <c r="H6906">
        <v>5373</v>
      </c>
      <c r="I6906">
        <v>4038</v>
      </c>
      <c r="J6906">
        <v>4038</v>
      </c>
      <c r="K6906">
        <v>4038</v>
      </c>
      <c r="L6906">
        <v>100</v>
      </c>
      <c r="M6906">
        <v>75.150000000000006</v>
      </c>
      <c r="N6906">
        <f>COUNTIF(Cod_Mun_Norte!B:B,DADOS_SNIS_Minas!A6906)</f>
        <v>0</v>
      </c>
    </row>
    <row r="6907" spans="1:14" x14ac:dyDescent="0.2">
      <c r="A6907">
        <v>312385</v>
      </c>
      <c r="B6907" t="s">
        <v>1231</v>
      </c>
      <c r="C6907" t="s">
        <v>98</v>
      </c>
      <c r="D6907">
        <v>2013</v>
      </c>
      <c r="E6907" t="s">
        <v>1233</v>
      </c>
      <c r="F6907" t="s">
        <v>364</v>
      </c>
      <c r="H6907">
        <v>5360</v>
      </c>
      <c r="I6907">
        <v>4028</v>
      </c>
      <c r="J6907">
        <v>4028</v>
      </c>
      <c r="K6907">
        <v>4028</v>
      </c>
      <c r="L6907">
        <v>100</v>
      </c>
      <c r="M6907">
        <v>75.150000000000006</v>
      </c>
      <c r="N6907">
        <f>COUNTIF(Cod_Mun_Norte!B:B,DADOS_SNIS_Minas!A6907)</f>
        <v>0</v>
      </c>
    </row>
    <row r="6908" spans="1:14" x14ac:dyDescent="0.2">
      <c r="A6908">
        <v>312385</v>
      </c>
      <c r="B6908" t="s">
        <v>1231</v>
      </c>
      <c r="C6908" t="s">
        <v>98</v>
      </c>
      <c r="D6908">
        <v>2012</v>
      </c>
      <c r="E6908" t="s">
        <v>1233</v>
      </c>
      <c r="F6908" t="s">
        <v>364</v>
      </c>
      <c r="H6908">
        <v>5194</v>
      </c>
      <c r="I6908">
        <v>3903</v>
      </c>
      <c r="J6908">
        <v>3903</v>
      </c>
      <c r="K6908">
        <v>3903</v>
      </c>
      <c r="L6908">
        <v>100</v>
      </c>
      <c r="M6908">
        <v>75.14</v>
      </c>
      <c r="N6908">
        <f>COUNTIF(Cod_Mun_Norte!B:B,DADOS_SNIS_Minas!A6908)</f>
        <v>0</v>
      </c>
    </row>
    <row r="6909" spans="1:14" x14ac:dyDescent="0.2">
      <c r="A6909">
        <v>312385</v>
      </c>
      <c r="B6909" t="s">
        <v>1231</v>
      </c>
      <c r="C6909" t="s">
        <v>98</v>
      </c>
      <c r="D6909">
        <v>2011</v>
      </c>
      <c r="E6909" t="s">
        <v>361</v>
      </c>
      <c r="F6909" t="s">
        <v>362</v>
      </c>
      <c r="H6909">
        <v>5185</v>
      </c>
      <c r="I6909">
        <v>3897</v>
      </c>
      <c r="J6909">
        <v>3897</v>
      </c>
      <c r="K6909">
        <v>3897</v>
      </c>
      <c r="L6909">
        <v>100</v>
      </c>
      <c r="M6909">
        <v>75.16</v>
      </c>
      <c r="N6909">
        <f>COUNTIF(Cod_Mun_Norte!B:B,DADOS_SNIS_Minas!A6909)</f>
        <v>0</v>
      </c>
    </row>
    <row r="6910" spans="1:14" x14ac:dyDescent="0.2">
      <c r="A6910">
        <v>312385</v>
      </c>
      <c r="B6910" t="s">
        <v>1231</v>
      </c>
      <c r="C6910" t="s">
        <v>98</v>
      </c>
      <c r="D6910">
        <v>2010</v>
      </c>
      <c r="E6910" t="s">
        <v>1233</v>
      </c>
      <c r="F6910" t="s">
        <v>364</v>
      </c>
      <c r="H6910">
        <v>5175</v>
      </c>
      <c r="I6910">
        <v>3889</v>
      </c>
      <c r="J6910">
        <v>3889</v>
      </c>
      <c r="K6910">
        <v>3889</v>
      </c>
      <c r="L6910">
        <v>100</v>
      </c>
      <c r="M6910">
        <v>75.150000000000006</v>
      </c>
      <c r="N6910">
        <f>COUNTIF(Cod_Mun_Norte!B:B,DADOS_SNIS_Minas!A6910)</f>
        <v>0</v>
      </c>
    </row>
    <row r="6911" spans="1:14" x14ac:dyDescent="0.2">
      <c r="A6911">
        <v>312385</v>
      </c>
      <c r="B6911" t="s">
        <v>1231</v>
      </c>
      <c r="C6911" t="s">
        <v>98</v>
      </c>
      <c r="D6911">
        <v>2009</v>
      </c>
      <c r="E6911" t="s">
        <v>1233</v>
      </c>
      <c r="F6911" t="s">
        <v>364</v>
      </c>
      <c r="H6911">
        <v>5065</v>
      </c>
      <c r="I6911">
        <v>3820</v>
      </c>
      <c r="J6911">
        <v>4673</v>
      </c>
      <c r="K6911">
        <v>4673</v>
      </c>
      <c r="L6911">
        <v>100</v>
      </c>
      <c r="M6911">
        <v>92.26</v>
      </c>
      <c r="N6911">
        <f>COUNTIF(Cod_Mun_Norte!B:B,DADOS_SNIS_Minas!A6911)</f>
        <v>0</v>
      </c>
    </row>
    <row r="6912" spans="1:14" x14ac:dyDescent="0.2">
      <c r="A6912">
        <v>312385</v>
      </c>
      <c r="B6912" t="s">
        <v>1231</v>
      </c>
      <c r="C6912" t="s">
        <v>98</v>
      </c>
      <c r="D6912">
        <v>2008</v>
      </c>
      <c r="E6912" t="s">
        <v>361</v>
      </c>
      <c r="F6912" t="s">
        <v>362</v>
      </c>
      <c r="H6912">
        <v>5068</v>
      </c>
      <c r="I6912">
        <v>3822</v>
      </c>
      <c r="J6912">
        <v>4573</v>
      </c>
      <c r="K6912">
        <v>4573</v>
      </c>
      <c r="L6912">
        <v>100</v>
      </c>
      <c r="M6912">
        <v>90.23</v>
      </c>
      <c r="N6912">
        <f>COUNTIF(Cod_Mun_Norte!B:B,DADOS_SNIS_Minas!A6912)</f>
        <v>0</v>
      </c>
    </row>
    <row r="6913" spans="1:14" x14ac:dyDescent="0.2">
      <c r="A6913">
        <v>312385</v>
      </c>
      <c r="B6913" t="s">
        <v>1231</v>
      </c>
      <c r="C6913" t="s">
        <v>98</v>
      </c>
      <c r="D6913">
        <v>2007</v>
      </c>
      <c r="E6913" t="s">
        <v>361</v>
      </c>
      <c r="F6913" t="s">
        <v>362</v>
      </c>
      <c r="H6913">
        <v>4931</v>
      </c>
      <c r="I6913">
        <v>3719</v>
      </c>
      <c r="J6913">
        <v>4425</v>
      </c>
      <c r="K6913">
        <v>4425</v>
      </c>
      <c r="L6913">
        <v>100</v>
      </c>
      <c r="M6913">
        <v>89.74</v>
      </c>
      <c r="N6913">
        <f>COUNTIF(Cod_Mun_Norte!B:B,DADOS_SNIS_Minas!A6913)</f>
        <v>0</v>
      </c>
    </row>
    <row r="6914" spans="1:14" x14ac:dyDescent="0.2">
      <c r="A6914">
        <v>312385</v>
      </c>
      <c r="B6914" t="s">
        <v>1231</v>
      </c>
      <c r="C6914" t="s">
        <v>98</v>
      </c>
      <c r="D6914">
        <v>2006</v>
      </c>
      <c r="E6914" t="s">
        <v>361</v>
      </c>
      <c r="F6914" t="s">
        <v>362</v>
      </c>
      <c r="H6914">
        <v>5217</v>
      </c>
      <c r="I6914">
        <v>3557</v>
      </c>
      <c r="J6914">
        <v>4251</v>
      </c>
      <c r="K6914">
        <v>4251</v>
      </c>
      <c r="L6914">
        <v>100</v>
      </c>
      <c r="M6914">
        <v>81.48</v>
      </c>
      <c r="N6914">
        <f>COUNTIF(Cod_Mun_Norte!B:B,DADOS_SNIS_Minas!A6914)</f>
        <v>0</v>
      </c>
    </row>
    <row r="6915" spans="1:14" x14ac:dyDescent="0.2">
      <c r="A6915">
        <v>312385</v>
      </c>
      <c r="B6915" t="s">
        <v>1231</v>
      </c>
      <c r="C6915" t="s">
        <v>98</v>
      </c>
      <c r="D6915">
        <v>2005</v>
      </c>
      <c r="E6915" t="s">
        <v>361</v>
      </c>
      <c r="F6915" t="s">
        <v>362</v>
      </c>
      <c r="H6915">
        <v>5192</v>
      </c>
      <c r="I6915">
        <v>3540</v>
      </c>
      <c r="J6915">
        <v>4154</v>
      </c>
      <c r="K6915">
        <v>4154</v>
      </c>
      <c r="L6915">
        <v>100</v>
      </c>
      <c r="M6915">
        <v>80.010000000000005</v>
      </c>
      <c r="N6915">
        <f>COUNTIF(Cod_Mun_Norte!B:B,DADOS_SNIS_Minas!A6915)</f>
        <v>0</v>
      </c>
    </row>
    <row r="6916" spans="1:14" x14ac:dyDescent="0.2">
      <c r="A6916">
        <v>312385</v>
      </c>
      <c r="B6916" t="s">
        <v>1231</v>
      </c>
      <c r="C6916" t="s">
        <v>98</v>
      </c>
      <c r="D6916">
        <v>2004</v>
      </c>
      <c r="E6916" t="s">
        <v>361</v>
      </c>
      <c r="F6916" t="s">
        <v>362</v>
      </c>
      <c r="H6916">
        <v>5167</v>
      </c>
      <c r="I6916">
        <v>3523</v>
      </c>
      <c r="N6916">
        <f>COUNTIF(Cod_Mun_Norte!B:B,DADOS_SNIS_Minas!A6916)</f>
        <v>0</v>
      </c>
    </row>
    <row r="6917" spans="1:14" x14ac:dyDescent="0.2">
      <c r="A6917">
        <v>312385</v>
      </c>
      <c r="B6917" t="s">
        <v>1231</v>
      </c>
      <c r="C6917" t="s">
        <v>98</v>
      </c>
      <c r="D6917">
        <v>2003</v>
      </c>
      <c r="E6917" t="s">
        <v>361</v>
      </c>
      <c r="F6917" t="s">
        <v>362</v>
      </c>
      <c r="H6917">
        <v>5122</v>
      </c>
      <c r="I6917">
        <v>3492</v>
      </c>
      <c r="N6917">
        <f>COUNTIF(Cod_Mun_Norte!B:B,DADOS_SNIS_Minas!A6917)</f>
        <v>0</v>
      </c>
    </row>
    <row r="6918" spans="1:14" x14ac:dyDescent="0.2">
      <c r="A6918">
        <v>312385</v>
      </c>
      <c r="B6918" t="s">
        <v>1231</v>
      </c>
      <c r="C6918" t="s">
        <v>98</v>
      </c>
      <c r="D6918">
        <v>2002</v>
      </c>
      <c r="E6918" t="s">
        <v>361</v>
      </c>
      <c r="F6918" t="s">
        <v>362</v>
      </c>
      <c r="H6918">
        <v>5100</v>
      </c>
      <c r="I6918">
        <v>3477</v>
      </c>
      <c r="N6918">
        <f>COUNTIF(Cod_Mun_Norte!B:B,DADOS_SNIS_Minas!A6918)</f>
        <v>0</v>
      </c>
    </row>
    <row r="6919" spans="1:14" x14ac:dyDescent="0.2">
      <c r="A6919">
        <v>312385</v>
      </c>
      <c r="B6919" t="s">
        <v>1231</v>
      </c>
      <c r="C6919" t="s">
        <v>98</v>
      </c>
      <c r="D6919">
        <v>2001</v>
      </c>
      <c r="E6919" t="s">
        <v>361</v>
      </c>
      <c r="F6919" t="s">
        <v>362</v>
      </c>
      <c r="H6919">
        <v>5077</v>
      </c>
      <c r="I6919">
        <v>3462</v>
      </c>
      <c r="N6919">
        <f>COUNTIF(Cod_Mun_Norte!B:B,DADOS_SNIS_Minas!A6919)</f>
        <v>0</v>
      </c>
    </row>
    <row r="6920" spans="1:14" x14ac:dyDescent="0.2">
      <c r="A6920">
        <v>312385</v>
      </c>
      <c r="B6920" t="s">
        <v>1231</v>
      </c>
      <c r="C6920" t="s">
        <v>98</v>
      </c>
      <c r="D6920">
        <v>2000</v>
      </c>
      <c r="E6920" t="s">
        <v>361</v>
      </c>
      <c r="F6920" t="s">
        <v>362</v>
      </c>
      <c r="H6920">
        <v>5054</v>
      </c>
      <c r="I6920">
        <v>3446</v>
      </c>
      <c r="N6920">
        <f>COUNTIF(Cod_Mun_Norte!B:B,DADOS_SNIS_Minas!A6920)</f>
        <v>0</v>
      </c>
    </row>
    <row r="6921" spans="1:14" x14ac:dyDescent="0.2">
      <c r="A6921">
        <v>312385</v>
      </c>
      <c r="B6921" t="s">
        <v>1231</v>
      </c>
      <c r="C6921" t="s">
        <v>98</v>
      </c>
      <c r="D6921">
        <v>1999</v>
      </c>
      <c r="E6921" t="s">
        <v>361</v>
      </c>
      <c r="F6921" t="s">
        <v>362</v>
      </c>
      <c r="H6921">
        <v>4908</v>
      </c>
      <c r="I6921">
        <v>3242</v>
      </c>
      <c r="N6921">
        <f>COUNTIF(Cod_Mun_Norte!B:B,DADOS_SNIS_Minas!A6921)</f>
        <v>0</v>
      </c>
    </row>
    <row r="6922" spans="1:14" x14ac:dyDescent="0.2">
      <c r="A6922">
        <v>312385</v>
      </c>
      <c r="B6922" t="s">
        <v>1231</v>
      </c>
      <c r="C6922" t="s">
        <v>98</v>
      </c>
      <c r="D6922">
        <v>1998</v>
      </c>
      <c r="E6922" t="s">
        <v>361</v>
      </c>
      <c r="F6922" t="s">
        <v>362</v>
      </c>
      <c r="H6922">
        <v>4898</v>
      </c>
      <c r="I6922">
        <v>3236</v>
      </c>
      <c r="N6922">
        <f>COUNTIF(Cod_Mun_Norte!B:B,DADOS_SNIS_Minas!A6922)</f>
        <v>0</v>
      </c>
    </row>
    <row r="6923" spans="1:14" x14ac:dyDescent="0.2">
      <c r="A6923">
        <v>312385</v>
      </c>
      <c r="B6923" t="s">
        <v>1231</v>
      </c>
      <c r="C6923" t="s">
        <v>98</v>
      </c>
      <c r="D6923">
        <v>1997</v>
      </c>
      <c r="H6923">
        <v>4888</v>
      </c>
      <c r="I6923">
        <v>3229</v>
      </c>
      <c r="N6923">
        <f>COUNTIF(Cod_Mun_Norte!B:B,DADOS_SNIS_Minas!A6923)</f>
        <v>0</v>
      </c>
    </row>
    <row r="6924" spans="1:14" x14ac:dyDescent="0.2">
      <c r="A6924">
        <v>312385</v>
      </c>
      <c r="B6924" t="s">
        <v>1231</v>
      </c>
      <c r="C6924" t="s">
        <v>98</v>
      </c>
      <c r="D6924">
        <v>1996</v>
      </c>
      <c r="H6924">
        <v>4877</v>
      </c>
      <c r="I6924">
        <v>3222</v>
      </c>
      <c r="N6924">
        <f>COUNTIF(Cod_Mun_Norte!B:B,DADOS_SNIS_Minas!A6924)</f>
        <v>0</v>
      </c>
    </row>
    <row r="6925" spans="1:14" x14ac:dyDescent="0.2">
      <c r="A6925">
        <v>312385</v>
      </c>
      <c r="B6925" t="s">
        <v>1231</v>
      </c>
      <c r="C6925" t="s">
        <v>98</v>
      </c>
      <c r="D6925">
        <v>1995</v>
      </c>
      <c r="H6925">
        <v>5027</v>
      </c>
      <c r="I6925">
        <v>3321</v>
      </c>
      <c r="N6925">
        <f>COUNTIF(Cod_Mun_Norte!B:B,DADOS_SNIS_Minas!A6925)</f>
        <v>0</v>
      </c>
    </row>
    <row r="6926" spans="1:14" x14ac:dyDescent="0.2">
      <c r="A6926">
        <v>312390</v>
      </c>
      <c r="B6926" t="s">
        <v>1235</v>
      </c>
      <c r="C6926" t="s">
        <v>98</v>
      </c>
      <c r="D6926">
        <v>2020</v>
      </c>
      <c r="E6926" t="s">
        <v>1236</v>
      </c>
      <c r="F6926" t="s">
        <v>357</v>
      </c>
      <c r="G6926" t="s">
        <v>383</v>
      </c>
      <c r="H6926">
        <v>15380</v>
      </c>
      <c r="I6926">
        <v>10667</v>
      </c>
      <c r="J6926">
        <v>10606</v>
      </c>
      <c r="K6926">
        <v>10606</v>
      </c>
      <c r="L6926">
        <v>99.4</v>
      </c>
      <c r="M6926">
        <v>68.959999999999994</v>
      </c>
      <c r="N6926">
        <f>COUNTIF(Cod_Mun_Norte!B:B,DADOS_SNIS_Minas!A6926)</f>
        <v>0</v>
      </c>
    </row>
    <row r="6927" spans="1:14" x14ac:dyDescent="0.2">
      <c r="A6927">
        <v>312390</v>
      </c>
      <c r="B6927" t="s">
        <v>1235</v>
      </c>
      <c r="C6927" t="s">
        <v>98</v>
      </c>
      <c r="D6927">
        <v>2019</v>
      </c>
      <c r="E6927" t="s">
        <v>1236</v>
      </c>
      <c r="F6927" t="s">
        <v>357</v>
      </c>
      <c r="G6927" t="s">
        <v>383</v>
      </c>
      <c r="H6927">
        <v>15298</v>
      </c>
      <c r="I6927">
        <v>10610</v>
      </c>
      <c r="J6927">
        <v>10528</v>
      </c>
      <c r="K6927">
        <v>10528</v>
      </c>
      <c r="L6927">
        <v>99.2</v>
      </c>
      <c r="M6927">
        <v>68.819999999999993</v>
      </c>
      <c r="N6927">
        <f>COUNTIF(Cod_Mun_Norte!B:B,DADOS_SNIS_Minas!A6927)</f>
        <v>0</v>
      </c>
    </row>
    <row r="6928" spans="1:14" x14ac:dyDescent="0.2">
      <c r="A6928">
        <v>312390</v>
      </c>
      <c r="B6928" t="s">
        <v>1235</v>
      </c>
      <c r="C6928" t="s">
        <v>98</v>
      </c>
      <c r="D6928">
        <v>2018</v>
      </c>
      <c r="E6928" t="s">
        <v>1237</v>
      </c>
      <c r="F6928" t="s">
        <v>354</v>
      </c>
      <c r="H6928">
        <v>15214</v>
      </c>
      <c r="I6928">
        <v>10552</v>
      </c>
      <c r="J6928">
        <v>10531</v>
      </c>
      <c r="K6928">
        <v>10531</v>
      </c>
      <c r="L6928">
        <v>99.8</v>
      </c>
      <c r="M6928">
        <v>69.22</v>
      </c>
      <c r="N6928">
        <f>COUNTIF(Cod_Mun_Norte!B:B,DADOS_SNIS_Minas!A6928)</f>
        <v>0</v>
      </c>
    </row>
    <row r="6929" spans="1:14" x14ac:dyDescent="0.2">
      <c r="A6929">
        <v>312390</v>
      </c>
      <c r="B6929" t="s">
        <v>1235</v>
      </c>
      <c r="C6929" t="s">
        <v>98</v>
      </c>
      <c r="D6929">
        <v>2017</v>
      </c>
      <c r="E6929" t="s">
        <v>1238</v>
      </c>
      <c r="F6929" t="s">
        <v>357</v>
      </c>
      <c r="H6929">
        <v>15292</v>
      </c>
      <c r="I6929">
        <v>10606</v>
      </c>
      <c r="J6929">
        <v>10550</v>
      </c>
      <c r="K6929">
        <v>10550</v>
      </c>
      <c r="L6929">
        <v>99.5</v>
      </c>
      <c r="M6929">
        <v>68.989999999999995</v>
      </c>
      <c r="N6929">
        <f>COUNTIF(Cod_Mun_Norte!B:B,DADOS_SNIS_Minas!A6929)</f>
        <v>0</v>
      </c>
    </row>
    <row r="6930" spans="1:14" x14ac:dyDescent="0.2">
      <c r="A6930">
        <v>312390</v>
      </c>
      <c r="B6930" t="s">
        <v>1235</v>
      </c>
      <c r="C6930" t="s">
        <v>98</v>
      </c>
      <c r="D6930">
        <v>2016</v>
      </c>
      <c r="E6930" t="s">
        <v>1238</v>
      </c>
      <c r="F6930" t="s">
        <v>359</v>
      </c>
      <c r="H6930">
        <v>15210</v>
      </c>
      <c r="I6930">
        <v>10549</v>
      </c>
      <c r="J6930">
        <v>10511</v>
      </c>
      <c r="K6930">
        <v>10511</v>
      </c>
      <c r="L6930">
        <v>99.6</v>
      </c>
      <c r="M6930">
        <v>69.11</v>
      </c>
      <c r="N6930">
        <f>COUNTIF(Cod_Mun_Norte!B:B,DADOS_SNIS_Minas!A6930)</f>
        <v>0</v>
      </c>
    </row>
    <row r="6931" spans="1:14" x14ac:dyDescent="0.2">
      <c r="A6931">
        <v>312390</v>
      </c>
      <c r="B6931" t="s">
        <v>1235</v>
      </c>
      <c r="C6931" t="s">
        <v>98</v>
      </c>
      <c r="D6931">
        <v>2015</v>
      </c>
      <c r="E6931" t="s">
        <v>1238</v>
      </c>
      <c r="F6931" t="s">
        <v>359</v>
      </c>
      <c r="H6931">
        <v>15124</v>
      </c>
      <c r="I6931">
        <v>10490</v>
      </c>
      <c r="J6931">
        <v>10490</v>
      </c>
      <c r="K6931">
        <v>10490</v>
      </c>
      <c r="L6931">
        <v>100</v>
      </c>
      <c r="M6931">
        <v>69.36</v>
      </c>
      <c r="N6931">
        <f>COUNTIF(Cod_Mun_Norte!B:B,DADOS_SNIS_Minas!A6931)</f>
        <v>0</v>
      </c>
    </row>
    <row r="6932" spans="1:14" x14ac:dyDescent="0.2">
      <c r="A6932">
        <v>312390</v>
      </c>
      <c r="B6932" t="s">
        <v>1235</v>
      </c>
      <c r="C6932" t="s">
        <v>98</v>
      </c>
      <c r="D6932">
        <v>2014</v>
      </c>
      <c r="E6932" t="s">
        <v>1239</v>
      </c>
      <c r="F6932" t="s">
        <v>359</v>
      </c>
      <c r="H6932">
        <v>15034</v>
      </c>
      <c r="I6932">
        <v>10427</v>
      </c>
      <c r="J6932">
        <v>10427</v>
      </c>
      <c r="K6932">
        <v>10427</v>
      </c>
      <c r="L6932">
        <v>100</v>
      </c>
      <c r="M6932">
        <v>69.36</v>
      </c>
      <c r="N6932">
        <f>COUNTIF(Cod_Mun_Norte!B:B,DADOS_SNIS_Minas!A6932)</f>
        <v>0</v>
      </c>
    </row>
    <row r="6933" spans="1:14" x14ac:dyDescent="0.2">
      <c r="A6933">
        <v>312390</v>
      </c>
      <c r="B6933" t="s">
        <v>1235</v>
      </c>
      <c r="C6933" t="s">
        <v>98</v>
      </c>
      <c r="D6933">
        <v>2013</v>
      </c>
      <c r="E6933" t="s">
        <v>1238</v>
      </c>
      <c r="F6933" t="s">
        <v>359</v>
      </c>
      <c r="H6933">
        <v>14940</v>
      </c>
      <c r="I6933">
        <v>10362</v>
      </c>
      <c r="J6933">
        <v>10362</v>
      </c>
      <c r="K6933">
        <v>10362</v>
      </c>
      <c r="L6933">
        <v>100</v>
      </c>
      <c r="M6933">
        <v>69.36</v>
      </c>
      <c r="N6933">
        <f>COUNTIF(Cod_Mun_Norte!B:B,DADOS_SNIS_Minas!A6933)</f>
        <v>0</v>
      </c>
    </row>
    <row r="6934" spans="1:14" x14ac:dyDescent="0.2">
      <c r="A6934">
        <v>312390</v>
      </c>
      <c r="B6934" t="s">
        <v>1235</v>
      </c>
      <c r="C6934" t="s">
        <v>98</v>
      </c>
      <c r="D6934">
        <v>2012</v>
      </c>
      <c r="E6934" t="s">
        <v>1239</v>
      </c>
      <c r="F6934" t="s">
        <v>359</v>
      </c>
      <c r="H6934">
        <v>14413</v>
      </c>
      <c r="I6934">
        <v>9997</v>
      </c>
      <c r="J6934">
        <v>9997</v>
      </c>
      <c r="K6934">
        <v>9997</v>
      </c>
      <c r="L6934">
        <v>100</v>
      </c>
      <c r="M6934">
        <v>69.36</v>
      </c>
      <c r="N6934">
        <f>COUNTIF(Cod_Mun_Norte!B:B,DADOS_SNIS_Minas!A6934)</f>
        <v>0</v>
      </c>
    </row>
    <row r="6935" spans="1:14" x14ac:dyDescent="0.2">
      <c r="A6935">
        <v>312390</v>
      </c>
      <c r="B6935" t="s">
        <v>1235</v>
      </c>
      <c r="C6935" t="s">
        <v>98</v>
      </c>
      <c r="D6935">
        <v>2011</v>
      </c>
      <c r="E6935" t="s">
        <v>1239</v>
      </c>
      <c r="F6935" t="s">
        <v>359</v>
      </c>
      <c r="H6935">
        <v>14329</v>
      </c>
      <c r="I6935">
        <v>9938</v>
      </c>
      <c r="J6935">
        <v>9938</v>
      </c>
      <c r="K6935">
        <v>9938</v>
      </c>
      <c r="L6935">
        <v>100</v>
      </c>
      <c r="M6935">
        <v>69.36</v>
      </c>
      <c r="N6935">
        <f>COUNTIF(Cod_Mun_Norte!B:B,DADOS_SNIS_Minas!A6935)</f>
        <v>0</v>
      </c>
    </row>
    <row r="6936" spans="1:14" x14ac:dyDescent="0.2">
      <c r="A6936">
        <v>312390</v>
      </c>
      <c r="B6936" t="s">
        <v>1235</v>
      </c>
      <c r="C6936" t="s">
        <v>98</v>
      </c>
      <c r="D6936">
        <v>2010</v>
      </c>
      <c r="E6936" t="s">
        <v>361</v>
      </c>
      <c r="F6936" t="s">
        <v>362</v>
      </c>
      <c r="H6936">
        <v>14242</v>
      </c>
      <c r="I6936">
        <v>9878</v>
      </c>
      <c r="J6936">
        <v>9878</v>
      </c>
      <c r="K6936">
        <v>9878</v>
      </c>
      <c r="L6936">
        <v>100</v>
      </c>
      <c r="M6936">
        <v>69.36</v>
      </c>
      <c r="N6936">
        <f>COUNTIF(Cod_Mun_Norte!B:B,DADOS_SNIS_Minas!A6936)</f>
        <v>0</v>
      </c>
    </row>
    <row r="6937" spans="1:14" x14ac:dyDescent="0.2">
      <c r="A6937">
        <v>312390</v>
      </c>
      <c r="B6937" t="s">
        <v>1235</v>
      </c>
      <c r="C6937" t="s">
        <v>98</v>
      </c>
      <c r="D6937">
        <v>2009</v>
      </c>
      <c r="E6937" t="s">
        <v>361</v>
      </c>
      <c r="F6937" t="s">
        <v>362</v>
      </c>
      <c r="H6937">
        <v>14548</v>
      </c>
      <c r="I6937">
        <v>9845</v>
      </c>
      <c r="J6937">
        <v>11836</v>
      </c>
      <c r="K6937">
        <v>11836</v>
      </c>
      <c r="L6937">
        <v>100</v>
      </c>
      <c r="M6937">
        <v>81.36</v>
      </c>
      <c r="N6937">
        <f>COUNTIF(Cod_Mun_Norte!B:B,DADOS_SNIS_Minas!A6937)</f>
        <v>0</v>
      </c>
    </row>
    <row r="6938" spans="1:14" x14ac:dyDescent="0.2">
      <c r="A6938">
        <v>312390</v>
      </c>
      <c r="B6938" t="s">
        <v>1235</v>
      </c>
      <c r="C6938" t="s">
        <v>98</v>
      </c>
      <c r="D6938">
        <v>2008</v>
      </c>
      <c r="E6938" t="s">
        <v>361</v>
      </c>
      <c r="F6938" t="s">
        <v>362</v>
      </c>
      <c r="H6938">
        <v>14426</v>
      </c>
      <c r="I6938">
        <v>9763</v>
      </c>
      <c r="J6938">
        <v>11261</v>
      </c>
      <c r="K6938">
        <v>11261</v>
      </c>
      <c r="L6938">
        <v>100</v>
      </c>
      <c r="M6938">
        <v>78.06</v>
      </c>
      <c r="N6938">
        <f>COUNTIF(Cod_Mun_Norte!B:B,DADOS_SNIS_Minas!A6938)</f>
        <v>0</v>
      </c>
    </row>
    <row r="6939" spans="1:14" x14ac:dyDescent="0.2">
      <c r="A6939">
        <v>312390</v>
      </c>
      <c r="B6939" t="s">
        <v>1235</v>
      </c>
      <c r="C6939" t="s">
        <v>98</v>
      </c>
      <c r="D6939">
        <v>2007</v>
      </c>
      <c r="E6939" t="s">
        <v>361</v>
      </c>
      <c r="F6939" t="s">
        <v>362</v>
      </c>
      <c r="H6939">
        <v>13887</v>
      </c>
      <c r="I6939">
        <v>9398</v>
      </c>
      <c r="J6939">
        <v>10738</v>
      </c>
      <c r="K6939">
        <v>10738</v>
      </c>
      <c r="L6939">
        <v>100</v>
      </c>
      <c r="M6939">
        <v>77.319999999999993</v>
      </c>
      <c r="N6939">
        <f>COUNTIF(Cod_Mun_Norte!B:B,DADOS_SNIS_Minas!A6939)</f>
        <v>0</v>
      </c>
    </row>
    <row r="6940" spans="1:14" x14ac:dyDescent="0.2">
      <c r="A6940">
        <v>312390</v>
      </c>
      <c r="B6940" t="s">
        <v>1235</v>
      </c>
      <c r="C6940" t="s">
        <v>98</v>
      </c>
      <c r="D6940">
        <v>2006</v>
      </c>
      <c r="E6940" t="s">
        <v>361</v>
      </c>
      <c r="F6940" t="s">
        <v>362</v>
      </c>
      <c r="H6940">
        <v>13749</v>
      </c>
      <c r="I6940">
        <v>8796</v>
      </c>
      <c r="J6940">
        <v>10338</v>
      </c>
      <c r="K6940">
        <v>10338</v>
      </c>
      <c r="L6940">
        <v>100</v>
      </c>
      <c r="M6940">
        <v>75.19</v>
      </c>
      <c r="N6940">
        <f>COUNTIF(Cod_Mun_Norte!B:B,DADOS_SNIS_Minas!A6940)</f>
        <v>0</v>
      </c>
    </row>
    <row r="6941" spans="1:14" x14ac:dyDescent="0.2">
      <c r="A6941">
        <v>312390</v>
      </c>
      <c r="B6941" t="s">
        <v>1235</v>
      </c>
      <c r="C6941" t="s">
        <v>98</v>
      </c>
      <c r="D6941">
        <v>2005</v>
      </c>
      <c r="E6941" t="s">
        <v>361</v>
      </c>
      <c r="F6941" t="s">
        <v>362</v>
      </c>
      <c r="H6941">
        <v>13652</v>
      </c>
      <c r="I6941">
        <v>8734</v>
      </c>
      <c r="J6941">
        <v>9242</v>
      </c>
      <c r="K6941">
        <v>9242</v>
      </c>
      <c r="L6941">
        <v>100</v>
      </c>
      <c r="M6941">
        <v>67.7</v>
      </c>
      <c r="N6941">
        <f>COUNTIF(Cod_Mun_Norte!B:B,DADOS_SNIS_Minas!A6941)</f>
        <v>0</v>
      </c>
    </row>
    <row r="6942" spans="1:14" x14ac:dyDescent="0.2">
      <c r="A6942">
        <v>312390</v>
      </c>
      <c r="B6942" t="s">
        <v>1235</v>
      </c>
      <c r="C6942" t="s">
        <v>98</v>
      </c>
      <c r="D6942">
        <v>2004</v>
      </c>
      <c r="E6942" t="s">
        <v>361</v>
      </c>
      <c r="F6942" t="s">
        <v>362</v>
      </c>
      <c r="H6942">
        <v>13555</v>
      </c>
      <c r="I6942">
        <v>8672</v>
      </c>
      <c r="N6942">
        <f>COUNTIF(Cod_Mun_Norte!B:B,DADOS_SNIS_Minas!A6942)</f>
        <v>0</v>
      </c>
    </row>
    <row r="6943" spans="1:14" x14ac:dyDescent="0.2">
      <c r="A6943">
        <v>312390</v>
      </c>
      <c r="B6943" t="s">
        <v>1235</v>
      </c>
      <c r="C6943" t="s">
        <v>98</v>
      </c>
      <c r="D6943">
        <v>2003</v>
      </c>
      <c r="E6943" t="s">
        <v>361</v>
      </c>
      <c r="F6943" t="s">
        <v>362</v>
      </c>
      <c r="H6943">
        <v>13379</v>
      </c>
      <c r="I6943">
        <v>8560</v>
      </c>
      <c r="N6943">
        <f>COUNTIF(Cod_Mun_Norte!B:B,DADOS_SNIS_Minas!A6943)</f>
        <v>0</v>
      </c>
    </row>
    <row r="6944" spans="1:14" x14ac:dyDescent="0.2">
      <c r="A6944">
        <v>312390</v>
      </c>
      <c r="B6944" t="s">
        <v>1235</v>
      </c>
      <c r="C6944" t="s">
        <v>98</v>
      </c>
      <c r="D6944">
        <v>2002</v>
      </c>
      <c r="E6944" t="s">
        <v>361</v>
      </c>
      <c r="F6944" t="s">
        <v>362</v>
      </c>
      <c r="H6944">
        <v>13295</v>
      </c>
      <c r="I6944">
        <v>8506</v>
      </c>
      <c r="N6944">
        <f>COUNTIF(Cod_Mun_Norte!B:B,DADOS_SNIS_Minas!A6944)</f>
        <v>0</v>
      </c>
    </row>
    <row r="6945" spans="1:14" x14ac:dyDescent="0.2">
      <c r="A6945">
        <v>312390</v>
      </c>
      <c r="B6945" t="s">
        <v>1235</v>
      </c>
      <c r="C6945" t="s">
        <v>98</v>
      </c>
      <c r="D6945">
        <v>2001</v>
      </c>
      <c r="E6945" t="s">
        <v>361</v>
      </c>
      <c r="F6945" t="s">
        <v>362</v>
      </c>
      <c r="H6945">
        <v>13213</v>
      </c>
      <c r="I6945">
        <v>8453</v>
      </c>
      <c r="N6945">
        <f>COUNTIF(Cod_Mun_Norte!B:B,DADOS_SNIS_Minas!A6945)</f>
        <v>0</v>
      </c>
    </row>
    <row r="6946" spans="1:14" x14ac:dyDescent="0.2">
      <c r="A6946">
        <v>312390</v>
      </c>
      <c r="B6946" t="s">
        <v>1235</v>
      </c>
      <c r="C6946" t="s">
        <v>98</v>
      </c>
      <c r="D6946">
        <v>2000</v>
      </c>
      <c r="E6946" t="s">
        <v>361</v>
      </c>
      <c r="F6946" t="s">
        <v>362</v>
      </c>
      <c r="H6946">
        <v>13114</v>
      </c>
      <c r="I6946">
        <v>8390</v>
      </c>
      <c r="N6946">
        <f>COUNTIF(Cod_Mun_Norte!B:B,DADOS_SNIS_Minas!A6946)</f>
        <v>0</v>
      </c>
    </row>
    <row r="6947" spans="1:14" x14ac:dyDescent="0.2">
      <c r="A6947">
        <v>312390</v>
      </c>
      <c r="B6947" t="s">
        <v>1235</v>
      </c>
      <c r="C6947" t="s">
        <v>98</v>
      </c>
      <c r="D6947">
        <v>1999</v>
      </c>
      <c r="E6947" t="s">
        <v>361</v>
      </c>
      <c r="F6947" t="s">
        <v>362</v>
      </c>
      <c r="H6947">
        <v>13221</v>
      </c>
      <c r="I6947">
        <v>8085</v>
      </c>
      <c r="N6947">
        <f>COUNTIF(Cod_Mun_Norte!B:B,DADOS_SNIS_Minas!A6947)</f>
        <v>0</v>
      </c>
    </row>
    <row r="6948" spans="1:14" x14ac:dyDescent="0.2">
      <c r="A6948">
        <v>312390</v>
      </c>
      <c r="B6948" t="s">
        <v>1235</v>
      </c>
      <c r="C6948" t="s">
        <v>98</v>
      </c>
      <c r="D6948">
        <v>1998</v>
      </c>
      <c r="E6948" t="s">
        <v>361</v>
      </c>
      <c r="F6948" t="s">
        <v>362</v>
      </c>
      <c r="H6948">
        <v>13100</v>
      </c>
      <c r="I6948">
        <v>8011</v>
      </c>
      <c r="N6948">
        <f>COUNTIF(Cod_Mun_Norte!B:B,DADOS_SNIS_Minas!A6948)</f>
        <v>0</v>
      </c>
    </row>
    <row r="6949" spans="1:14" x14ac:dyDescent="0.2">
      <c r="A6949">
        <v>312390</v>
      </c>
      <c r="B6949" t="s">
        <v>1235</v>
      </c>
      <c r="C6949" t="s">
        <v>98</v>
      </c>
      <c r="D6949">
        <v>1997</v>
      </c>
      <c r="H6949">
        <v>12980</v>
      </c>
      <c r="I6949">
        <v>7938</v>
      </c>
      <c r="N6949">
        <f>COUNTIF(Cod_Mun_Norte!B:B,DADOS_SNIS_Minas!A6949)</f>
        <v>0</v>
      </c>
    </row>
    <row r="6950" spans="1:14" x14ac:dyDescent="0.2">
      <c r="A6950">
        <v>312390</v>
      </c>
      <c r="B6950" t="s">
        <v>1235</v>
      </c>
      <c r="C6950" t="s">
        <v>98</v>
      </c>
      <c r="D6950">
        <v>1996</v>
      </c>
      <c r="H6950">
        <v>12838</v>
      </c>
      <c r="I6950">
        <v>7851</v>
      </c>
      <c r="N6950">
        <f>COUNTIF(Cod_Mun_Norte!B:B,DADOS_SNIS_Minas!A6950)</f>
        <v>0</v>
      </c>
    </row>
    <row r="6951" spans="1:14" x14ac:dyDescent="0.2">
      <c r="A6951">
        <v>312390</v>
      </c>
      <c r="B6951" t="s">
        <v>1235</v>
      </c>
      <c r="C6951" t="s">
        <v>98</v>
      </c>
      <c r="D6951">
        <v>1995</v>
      </c>
      <c r="H6951">
        <v>11820</v>
      </c>
      <c r="I6951">
        <v>7228</v>
      </c>
      <c r="N6951">
        <f>COUNTIF(Cod_Mun_Norte!B:B,DADOS_SNIS_Minas!A6951)</f>
        <v>0</v>
      </c>
    </row>
    <row r="6952" spans="1:14" x14ac:dyDescent="0.2">
      <c r="A6952">
        <v>312400</v>
      </c>
      <c r="B6952" t="s">
        <v>1240</v>
      </c>
      <c r="C6952" t="s">
        <v>98</v>
      </c>
      <c r="D6952">
        <v>2020</v>
      </c>
      <c r="E6952" t="s">
        <v>1241</v>
      </c>
      <c r="F6952" t="s">
        <v>357</v>
      </c>
      <c r="G6952" t="s">
        <v>383</v>
      </c>
      <c r="H6952">
        <v>18958</v>
      </c>
      <c r="I6952">
        <v>10004</v>
      </c>
      <c r="J6952">
        <v>10034</v>
      </c>
      <c r="K6952">
        <v>10004</v>
      </c>
      <c r="L6952">
        <v>100</v>
      </c>
      <c r="M6952">
        <v>52.93</v>
      </c>
      <c r="N6952">
        <f>COUNTIF(Cod_Mun_Norte!B:B,DADOS_SNIS_Minas!A6952)</f>
        <v>0</v>
      </c>
    </row>
    <row r="6953" spans="1:14" x14ac:dyDescent="0.2">
      <c r="A6953">
        <v>312400</v>
      </c>
      <c r="B6953" t="s">
        <v>1240</v>
      </c>
      <c r="C6953" t="s">
        <v>98</v>
      </c>
      <c r="D6953">
        <v>2019</v>
      </c>
      <c r="E6953" t="s">
        <v>1241</v>
      </c>
      <c r="F6953" t="s">
        <v>357</v>
      </c>
      <c r="G6953" t="s">
        <v>383</v>
      </c>
      <c r="H6953">
        <v>18895</v>
      </c>
      <c r="I6953">
        <v>9971</v>
      </c>
      <c r="J6953">
        <v>9971</v>
      </c>
      <c r="K6953">
        <v>9971</v>
      </c>
      <c r="L6953">
        <v>100</v>
      </c>
      <c r="M6953">
        <v>52.77</v>
      </c>
      <c r="N6953">
        <f>COUNTIF(Cod_Mun_Norte!B:B,DADOS_SNIS_Minas!A6953)</f>
        <v>0</v>
      </c>
    </row>
    <row r="6954" spans="1:14" x14ac:dyDescent="0.2">
      <c r="A6954">
        <v>312400</v>
      </c>
      <c r="B6954" t="s">
        <v>1240</v>
      </c>
      <c r="C6954" t="s">
        <v>98</v>
      </c>
      <c r="D6954">
        <v>2018</v>
      </c>
      <c r="E6954" t="s">
        <v>1242</v>
      </c>
      <c r="F6954" t="s">
        <v>357</v>
      </c>
      <c r="H6954">
        <v>18829</v>
      </c>
      <c r="I6954">
        <v>9936</v>
      </c>
      <c r="J6954">
        <v>9936</v>
      </c>
      <c r="K6954">
        <v>9936</v>
      </c>
      <c r="L6954">
        <v>100</v>
      </c>
      <c r="M6954">
        <v>52.77</v>
      </c>
      <c r="N6954">
        <f>COUNTIF(Cod_Mun_Norte!B:B,DADOS_SNIS_Minas!A6954)</f>
        <v>0</v>
      </c>
    </row>
    <row r="6955" spans="1:14" x14ac:dyDescent="0.2">
      <c r="A6955">
        <v>312400</v>
      </c>
      <c r="B6955" t="s">
        <v>1240</v>
      </c>
      <c r="C6955" t="s">
        <v>98</v>
      </c>
      <c r="D6955">
        <v>2017</v>
      </c>
      <c r="E6955" t="s">
        <v>1242</v>
      </c>
      <c r="F6955" t="s">
        <v>357</v>
      </c>
      <c r="H6955">
        <v>19015</v>
      </c>
      <c r="I6955">
        <v>10034</v>
      </c>
      <c r="J6955">
        <v>10034</v>
      </c>
      <c r="K6955">
        <v>10034</v>
      </c>
      <c r="L6955">
        <v>100</v>
      </c>
      <c r="M6955">
        <v>52.77</v>
      </c>
      <c r="N6955">
        <f>COUNTIF(Cod_Mun_Norte!B:B,DADOS_SNIS_Minas!A6955)</f>
        <v>0</v>
      </c>
    </row>
    <row r="6956" spans="1:14" x14ac:dyDescent="0.2">
      <c r="A6956">
        <v>312400</v>
      </c>
      <c r="B6956" t="s">
        <v>1240</v>
      </c>
      <c r="C6956" t="s">
        <v>98</v>
      </c>
      <c r="D6956">
        <v>2016</v>
      </c>
      <c r="E6956" t="s">
        <v>1242</v>
      </c>
      <c r="F6956" t="s">
        <v>359</v>
      </c>
      <c r="H6956">
        <v>18944</v>
      </c>
      <c r="I6956">
        <v>9997</v>
      </c>
      <c r="J6956">
        <v>9928</v>
      </c>
      <c r="K6956">
        <v>9928</v>
      </c>
      <c r="L6956">
        <v>99.3</v>
      </c>
      <c r="M6956">
        <v>52.41</v>
      </c>
      <c r="N6956">
        <f>COUNTIF(Cod_Mun_Norte!B:B,DADOS_SNIS_Minas!A6956)</f>
        <v>0</v>
      </c>
    </row>
    <row r="6957" spans="1:14" x14ac:dyDescent="0.2">
      <c r="A6957">
        <v>312400</v>
      </c>
      <c r="B6957" t="s">
        <v>1240</v>
      </c>
      <c r="C6957" t="s">
        <v>98</v>
      </c>
      <c r="D6957">
        <v>2015</v>
      </c>
      <c r="E6957" t="s">
        <v>361</v>
      </c>
      <c r="F6957" t="s">
        <v>362</v>
      </c>
      <c r="H6957">
        <v>18868</v>
      </c>
      <c r="I6957">
        <v>9957</v>
      </c>
      <c r="J6957">
        <v>9827</v>
      </c>
      <c r="K6957">
        <v>9827</v>
      </c>
      <c r="L6957">
        <v>98.7</v>
      </c>
      <c r="M6957">
        <v>52.08</v>
      </c>
      <c r="N6957">
        <f>COUNTIF(Cod_Mun_Norte!B:B,DADOS_SNIS_Minas!A6957)</f>
        <v>0</v>
      </c>
    </row>
    <row r="6958" spans="1:14" x14ac:dyDescent="0.2">
      <c r="A6958">
        <v>312400</v>
      </c>
      <c r="B6958" t="s">
        <v>1240</v>
      </c>
      <c r="C6958" t="s">
        <v>98</v>
      </c>
      <c r="D6958">
        <v>2014</v>
      </c>
      <c r="E6958" t="s">
        <v>361</v>
      </c>
      <c r="F6958" t="s">
        <v>362</v>
      </c>
      <c r="H6958">
        <v>18789</v>
      </c>
      <c r="I6958">
        <v>9915</v>
      </c>
      <c r="J6958">
        <v>9915</v>
      </c>
      <c r="K6958">
        <v>9915</v>
      </c>
      <c r="L6958">
        <v>100</v>
      </c>
      <c r="M6958">
        <v>52.77</v>
      </c>
      <c r="N6958">
        <f>COUNTIF(Cod_Mun_Norte!B:B,DADOS_SNIS_Minas!A6958)</f>
        <v>0</v>
      </c>
    </row>
    <row r="6959" spans="1:14" x14ac:dyDescent="0.2">
      <c r="A6959">
        <v>312400</v>
      </c>
      <c r="B6959" t="s">
        <v>1240</v>
      </c>
      <c r="C6959" t="s">
        <v>98</v>
      </c>
      <c r="D6959">
        <v>2013</v>
      </c>
      <c r="E6959" t="s">
        <v>361</v>
      </c>
      <c r="F6959" t="s">
        <v>362</v>
      </c>
      <c r="H6959">
        <v>18707</v>
      </c>
      <c r="I6959">
        <v>9872</v>
      </c>
      <c r="J6959">
        <v>9872</v>
      </c>
      <c r="K6959">
        <v>9872</v>
      </c>
      <c r="L6959">
        <v>100</v>
      </c>
      <c r="M6959">
        <v>52.77</v>
      </c>
      <c r="N6959">
        <f>COUNTIF(Cod_Mun_Norte!B:B,DADOS_SNIS_Minas!A6959)</f>
        <v>0</v>
      </c>
    </row>
    <row r="6960" spans="1:14" x14ac:dyDescent="0.2">
      <c r="A6960">
        <v>312400</v>
      </c>
      <c r="B6960" t="s">
        <v>1240</v>
      </c>
      <c r="C6960" t="s">
        <v>98</v>
      </c>
      <c r="D6960">
        <v>2012</v>
      </c>
      <c r="E6960" t="s">
        <v>361</v>
      </c>
      <c r="F6960" t="s">
        <v>362</v>
      </c>
      <c r="H6960">
        <v>18087</v>
      </c>
      <c r="I6960">
        <v>9544</v>
      </c>
      <c r="J6960">
        <v>9544</v>
      </c>
      <c r="K6960">
        <v>9544</v>
      </c>
      <c r="L6960">
        <v>100</v>
      </c>
      <c r="M6960">
        <v>52.77</v>
      </c>
      <c r="N6960">
        <f>COUNTIF(Cod_Mun_Norte!B:B,DADOS_SNIS_Minas!A6960)</f>
        <v>0</v>
      </c>
    </row>
    <row r="6961" spans="1:14" x14ac:dyDescent="0.2">
      <c r="A6961">
        <v>312400</v>
      </c>
      <c r="B6961" t="s">
        <v>1240</v>
      </c>
      <c r="C6961" t="s">
        <v>98</v>
      </c>
      <c r="D6961">
        <v>2011</v>
      </c>
      <c r="E6961" t="s">
        <v>361</v>
      </c>
      <c r="F6961" t="s">
        <v>362</v>
      </c>
      <c r="H6961">
        <v>18018</v>
      </c>
      <c r="I6961">
        <v>9508</v>
      </c>
      <c r="J6961">
        <v>9508</v>
      </c>
      <c r="K6961">
        <v>9508</v>
      </c>
      <c r="L6961">
        <v>100</v>
      </c>
      <c r="M6961">
        <v>52.77</v>
      </c>
      <c r="N6961">
        <f>COUNTIF(Cod_Mun_Norte!B:B,DADOS_SNIS_Minas!A6961)</f>
        <v>0</v>
      </c>
    </row>
    <row r="6962" spans="1:14" x14ac:dyDescent="0.2">
      <c r="A6962">
        <v>312400</v>
      </c>
      <c r="B6962" t="s">
        <v>1240</v>
      </c>
      <c r="C6962" t="s">
        <v>98</v>
      </c>
      <c r="D6962">
        <v>2010</v>
      </c>
      <c r="E6962" t="s">
        <v>361</v>
      </c>
      <c r="F6962" t="s">
        <v>362</v>
      </c>
      <c r="H6962">
        <v>17946</v>
      </c>
      <c r="I6962">
        <v>9470</v>
      </c>
      <c r="J6962">
        <v>9470</v>
      </c>
      <c r="K6962">
        <v>9470</v>
      </c>
      <c r="L6962">
        <v>100</v>
      </c>
      <c r="M6962">
        <v>52.77</v>
      </c>
      <c r="N6962">
        <f>COUNTIF(Cod_Mun_Norte!B:B,DADOS_SNIS_Minas!A6962)</f>
        <v>0</v>
      </c>
    </row>
    <row r="6963" spans="1:14" x14ac:dyDescent="0.2">
      <c r="A6963">
        <v>312400</v>
      </c>
      <c r="B6963" t="s">
        <v>1240</v>
      </c>
      <c r="C6963" t="s">
        <v>98</v>
      </c>
      <c r="D6963">
        <v>2009</v>
      </c>
      <c r="E6963" t="s">
        <v>361</v>
      </c>
      <c r="F6963" t="s">
        <v>362</v>
      </c>
      <c r="H6963">
        <v>18855</v>
      </c>
      <c r="I6963">
        <v>9502</v>
      </c>
      <c r="J6963">
        <v>10955</v>
      </c>
      <c r="K6963">
        <v>10955</v>
      </c>
      <c r="L6963">
        <v>100</v>
      </c>
      <c r="M6963">
        <v>58.1</v>
      </c>
      <c r="N6963">
        <f>COUNTIF(Cod_Mun_Norte!B:B,DADOS_SNIS_Minas!A6963)</f>
        <v>0</v>
      </c>
    </row>
    <row r="6964" spans="1:14" x14ac:dyDescent="0.2">
      <c r="A6964">
        <v>312400</v>
      </c>
      <c r="B6964" t="s">
        <v>1240</v>
      </c>
      <c r="C6964" t="s">
        <v>98</v>
      </c>
      <c r="D6964">
        <v>2008</v>
      </c>
      <c r="E6964" t="s">
        <v>361</v>
      </c>
      <c r="F6964" t="s">
        <v>362</v>
      </c>
      <c r="H6964">
        <v>18699</v>
      </c>
      <c r="I6964">
        <v>9423</v>
      </c>
      <c r="J6964">
        <v>10534</v>
      </c>
      <c r="K6964">
        <v>10534</v>
      </c>
      <c r="L6964">
        <v>100</v>
      </c>
      <c r="M6964">
        <v>56.33</v>
      </c>
      <c r="N6964">
        <f>COUNTIF(Cod_Mun_Norte!B:B,DADOS_SNIS_Minas!A6964)</f>
        <v>0</v>
      </c>
    </row>
    <row r="6965" spans="1:14" x14ac:dyDescent="0.2">
      <c r="A6965">
        <v>312400</v>
      </c>
      <c r="B6965" t="s">
        <v>1240</v>
      </c>
      <c r="C6965" t="s">
        <v>98</v>
      </c>
      <c r="D6965">
        <v>2007</v>
      </c>
      <c r="E6965" t="s">
        <v>361</v>
      </c>
      <c r="F6965" t="s">
        <v>362</v>
      </c>
      <c r="H6965">
        <v>18002</v>
      </c>
      <c r="I6965">
        <v>9072</v>
      </c>
      <c r="J6965">
        <v>10080</v>
      </c>
      <c r="K6965">
        <v>10080</v>
      </c>
      <c r="L6965">
        <v>100</v>
      </c>
      <c r="M6965">
        <v>55.99</v>
      </c>
      <c r="N6965">
        <f>COUNTIF(Cod_Mun_Norte!B:B,DADOS_SNIS_Minas!A6965)</f>
        <v>0</v>
      </c>
    </row>
    <row r="6966" spans="1:14" x14ac:dyDescent="0.2">
      <c r="A6966">
        <v>312400</v>
      </c>
      <c r="B6966" t="s">
        <v>1240</v>
      </c>
      <c r="C6966" t="s">
        <v>98</v>
      </c>
      <c r="D6966">
        <v>2006</v>
      </c>
      <c r="E6966" t="s">
        <v>361</v>
      </c>
      <c r="F6966" t="s">
        <v>362</v>
      </c>
      <c r="H6966">
        <v>18102</v>
      </c>
      <c r="I6966">
        <v>8042</v>
      </c>
      <c r="J6966">
        <v>9689</v>
      </c>
      <c r="K6966">
        <v>9689</v>
      </c>
      <c r="L6966">
        <v>100</v>
      </c>
      <c r="M6966">
        <v>53.52</v>
      </c>
      <c r="N6966">
        <f>COUNTIF(Cod_Mun_Norte!B:B,DADOS_SNIS_Minas!A6966)</f>
        <v>0</v>
      </c>
    </row>
    <row r="6967" spans="1:14" x14ac:dyDescent="0.2">
      <c r="A6967">
        <v>312400</v>
      </c>
      <c r="B6967" t="s">
        <v>1240</v>
      </c>
      <c r="C6967" t="s">
        <v>98</v>
      </c>
      <c r="D6967">
        <v>2005</v>
      </c>
      <c r="E6967" t="s">
        <v>361</v>
      </c>
      <c r="F6967" t="s">
        <v>362</v>
      </c>
      <c r="H6967">
        <v>17937</v>
      </c>
      <c r="I6967">
        <v>7968</v>
      </c>
      <c r="J6967">
        <v>9228</v>
      </c>
      <c r="K6967">
        <v>9228</v>
      </c>
      <c r="L6967">
        <v>100</v>
      </c>
      <c r="M6967">
        <v>51.45</v>
      </c>
      <c r="N6967">
        <f>COUNTIF(Cod_Mun_Norte!B:B,DADOS_SNIS_Minas!A6967)</f>
        <v>0</v>
      </c>
    </row>
    <row r="6968" spans="1:14" x14ac:dyDescent="0.2">
      <c r="A6968">
        <v>312400</v>
      </c>
      <c r="B6968" t="s">
        <v>1240</v>
      </c>
      <c r="C6968" t="s">
        <v>98</v>
      </c>
      <c r="D6968">
        <v>2004</v>
      </c>
      <c r="E6968" t="s">
        <v>361</v>
      </c>
      <c r="F6968" t="s">
        <v>362</v>
      </c>
      <c r="H6968">
        <v>17771</v>
      </c>
      <c r="I6968">
        <v>7895</v>
      </c>
      <c r="J6968">
        <v>8721</v>
      </c>
      <c r="K6968">
        <v>8721</v>
      </c>
      <c r="L6968">
        <v>100</v>
      </c>
      <c r="M6968">
        <v>49.07</v>
      </c>
      <c r="N6968">
        <f>COUNTIF(Cod_Mun_Norte!B:B,DADOS_SNIS_Minas!A6968)</f>
        <v>0</v>
      </c>
    </row>
    <row r="6969" spans="1:14" x14ac:dyDescent="0.2">
      <c r="A6969">
        <v>312400</v>
      </c>
      <c r="B6969" t="s">
        <v>1240</v>
      </c>
      <c r="C6969" t="s">
        <v>98</v>
      </c>
      <c r="D6969">
        <v>2003</v>
      </c>
      <c r="E6969" t="s">
        <v>361</v>
      </c>
      <c r="F6969" t="s">
        <v>362</v>
      </c>
      <c r="H6969">
        <v>17470</v>
      </c>
      <c r="I6969">
        <v>7761</v>
      </c>
      <c r="N6969">
        <f>COUNTIF(Cod_Mun_Norte!B:B,DADOS_SNIS_Minas!A6969)</f>
        <v>0</v>
      </c>
    </row>
    <row r="6970" spans="1:14" x14ac:dyDescent="0.2">
      <c r="A6970">
        <v>312400</v>
      </c>
      <c r="B6970" t="s">
        <v>1240</v>
      </c>
      <c r="C6970" t="s">
        <v>98</v>
      </c>
      <c r="D6970">
        <v>2002</v>
      </c>
      <c r="E6970" t="s">
        <v>361</v>
      </c>
      <c r="F6970" t="s">
        <v>362</v>
      </c>
      <c r="H6970">
        <v>17327</v>
      </c>
      <c r="I6970">
        <v>7697</v>
      </c>
      <c r="N6970">
        <f>COUNTIF(Cod_Mun_Norte!B:B,DADOS_SNIS_Minas!A6970)</f>
        <v>0</v>
      </c>
    </row>
    <row r="6971" spans="1:14" x14ac:dyDescent="0.2">
      <c r="A6971">
        <v>312400</v>
      </c>
      <c r="B6971" t="s">
        <v>1240</v>
      </c>
      <c r="C6971" t="s">
        <v>98</v>
      </c>
      <c r="D6971">
        <v>2001</v>
      </c>
      <c r="E6971" t="s">
        <v>361</v>
      </c>
      <c r="F6971" t="s">
        <v>362</v>
      </c>
      <c r="H6971">
        <v>17189</v>
      </c>
      <c r="I6971">
        <v>7636</v>
      </c>
      <c r="N6971">
        <f>COUNTIF(Cod_Mun_Norte!B:B,DADOS_SNIS_Minas!A6971)</f>
        <v>0</v>
      </c>
    </row>
    <row r="6972" spans="1:14" x14ac:dyDescent="0.2">
      <c r="A6972">
        <v>312400</v>
      </c>
      <c r="B6972" t="s">
        <v>1240</v>
      </c>
      <c r="C6972" t="s">
        <v>98</v>
      </c>
      <c r="D6972">
        <v>2000</v>
      </c>
      <c r="E6972" t="s">
        <v>361</v>
      </c>
      <c r="F6972" t="s">
        <v>362</v>
      </c>
      <c r="H6972">
        <v>17018</v>
      </c>
      <c r="I6972">
        <v>7560</v>
      </c>
      <c r="N6972">
        <f>COUNTIF(Cod_Mun_Norte!B:B,DADOS_SNIS_Minas!A6972)</f>
        <v>0</v>
      </c>
    </row>
    <row r="6973" spans="1:14" x14ac:dyDescent="0.2">
      <c r="A6973">
        <v>312400</v>
      </c>
      <c r="B6973" t="s">
        <v>1240</v>
      </c>
      <c r="C6973" t="s">
        <v>98</v>
      </c>
      <c r="D6973">
        <v>1999</v>
      </c>
      <c r="E6973" t="s">
        <v>361</v>
      </c>
      <c r="F6973" t="s">
        <v>362</v>
      </c>
      <c r="H6973">
        <v>15828</v>
      </c>
      <c r="I6973">
        <v>6402</v>
      </c>
      <c r="N6973">
        <f>COUNTIF(Cod_Mun_Norte!B:B,DADOS_SNIS_Minas!A6973)</f>
        <v>0</v>
      </c>
    </row>
    <row r="6974" spans="1:14" x14ac:dyDescent="0.2">
      <c r="A6974">
        <v>312400</v>
      </c>
      <c r="B6974" t="s">
        <v>1240</v>
      </c>
      <c r="C6974" t="s">
        <v>98</v>
      </c>
      <c r="D6974">
        <v>1998</v>
      </c>
      <c r="E6974" t="s">
        <v>361</v>
      </c>
      <c r="F6974" t="s">
        <v>362</v>
      </c>
      <c r="H6974">
        <v>15789</v>
      </c>
      <c r="I6974">
        <v>6386</v>
      </c>
      <c r="N6974">
        <f>COUNTIF(Cod_Mun_Norte!B:B,DADOS_SNIS_Minas!A6974)</f>
        <v>0</v>
      </c>
    </row>
    <row r="6975" spans="1:14" x14ac:dyDescent="0.2">
      <c r="A6975">
        <v>312400</v>
      </c>
      <c r="B6975" t="s">
        <v>1240</v>
      </c>
      <c r="C6975" t="s">
        <v>98</v>
      </c>
      <c r="D6975">
        <v>1997</v>
      </c>
      <c r="H6975">
        <v>15750</v>
      </c>
      <c r="I6975">
        <v>6371</v>
      </c>
      <c r="N6975">
        <f>COUNTIF(Cod_Mun_Norte!B:B,DADOS_SNIS_Minas!A6975)</f>
        <v>0</v>
      </c>
    </row>
    <row r="6976" spans="1:14" x14ac:dyDescent="0.2">
      <c r="A6976">
        <v>312400</v>
      </c>
      <c r="B6976" t="s">
        <v>1240</v>
      </c>
      <c r="C6976" t="s">
        <v>98</v>
      </c>
      <c r="D6976">
        <v>1996</v>
      </c>
      <c r="H6976">
        <v>15704</v>
      </c>
      <c r="I6976">
        <v>6352</v>
      </c>
      <c r="N6976">
        <f>COUNTIF(Cod_Mun_Norte!B:B,DADOS_SNIS_Minas!A6976)</f>
        <v>0</v>
      </c>
    </row>
    <row r="6977" spans="1:14" x14ac:dyDescent="0.2">
      <c r="A6977">
        <v>312400</v>
      </c>
      <c r="B6977" t="s">
        <v>1240</v>
      </c>
      <c r="C6977" t="s">
        <v>98</v>
      </c>
      <c r="D6977">
        <v>1995</v>
      </c>
      <c r="H6977">
        <v>16110</v>
      </c>
      <c r="I6977">
        <v>6516</v>
      </c>
      <c r="N6977">
        <f>COUNTIF(Cod_Mun_Norte!B:B,DADOS_SNIS_Minas!A6977)</f>
        <v>0</v>
      </c>
    </row>
    <row r="6978" spans="1:14" x14ac:dyDescent="0.2">
      <c r="A6978">
        <v>312410</v>
      </c>
      <c r="B6978" t="s">
        <v>1243</v>
      </c>
      <c r="C6978" t="s">
        <v>98</v>
      </c>
      <c r="D6978">
        <v>2020</v>
      </c>
      <c r="E6978" t="s">
        <v>1244</v>
      </c>
      <c r="F6978" t="s">
        <v>367</v>
      </c>
      <c r="G6978" t="s">
        <v>368</v>
      </c>
      <c r="H6978">
        <v>71551</v>
      </c>
      <c r="I6978">
        <v>66736</v>
      </c>
      <c r="J6978">
        <v>48642</v>
      </c>
      <c r="K6978">
        <v>48642</v>
      </c>
      <c r="L6978">
        <v>72.900000000000006</v>
      </c>
      <c r="M6978">
        <v>67.98</v>
      </c>
      <c r="N6978">
        <f>COUNTIF(Cod_Mun_Norte!B:B,DADOS_SNIS_Minas!A6978)</f>
        <v>0</v>
      </c>
    </row>
    <row r="6979" spans="1:14" x14ac:dyDescent="0.2">
      <c r="A6979">
        <v>312410</v>
      </c>
      <c r="B6979" t="s">
        <v>1243</v>
      </c>
      <c r="C6979" t="s">
        <v>98</v>
      </c>
      <c r="D6979">
        <v>2019</v>
      </c>
      <c r="E6979" t="s">
        <v>1244</v>
      </c>
      <c r="F6979" t="s">
        <v>367</v>
      </c>
      <c r="G6979" t="s">
        <v>368</v>
      </c>
      <c r="H6979">
        <v>70552</v>
      </c>
      <c r="I6979">
        <v>65804</v>
      </c>
      <c r="J6979">
        <v>46796</v>
      </c>
      <c r="K6979">
        <v>46796</v>
      </c>
      <c r="L6979">
        <v>71.099999999999994</v>
      </c>
      <c r="M6979">
        <v>66.33</v>
      </c>
      <c r="N6979">
        <f>COUNTIF(Cod_Mun_Norte!B:B,DADOS_SNIS_Minas!A6979)</f>
        <v>0</v>
      </c>
    </row>
    <row r="6980" spans="1:14" x14ac:dyDescent="0.2">
      <c r="A6980">
        <v>312410</v>
      </c>
      <c r="B6980" t="s">
        <v>1243</v>
      </c>
      <c r="C6980" t="s">
        <v>98</v>
      </c>
      <c r="D6980">
        <v>2018</v>
      </c>
      <c r="E6980" t="s">
        <v>1244</v>
      </c>
      <c r="F6980" t="s">
        <v>367</v>
      </c>
      <c r="H6980">
        <v>70200</v>
      </c>
      <c r="I6980">
        <v>65476</v>
      </c>
      <c r="J6980">
        <v>47894</v>
      </c>
      <c r="K6980">
        <v>47894</v>
      </c>
      <c r="L6980">
        <v>73.2</v>
      </c>
      <c r="M6980">
        <v>68.23</v>
      </c>
      <c r="N6980">
        <f>COUNTIF(Cod_Mun_Norte!B:B,DADOS_SNIS_Minas!A6980)</f>
        <v>0</v>
      </c>
    </row>
    <row r="6981" spans="1:14" x14ac:dyDescent="0.2">
      <c r="A6981">
        <v>312410</v>
      </c>
      <c r="B6981" t="s">
        <v>1243</v>
      </c>
      <c r="C6981" t="s">
        <v>98</v>
      </c>
      <c r="D6981">
        <v>2017</v>
      </c>
      <c r="E6981" t="s">
        <v>1244</v>
      </c>
      <c r="F6981" t="s">
        <v>367</v>
      </c>
      <c r="H6981">
        <v>69010</v>
      </c>
      <c r="I6981">
        <v>64366</v>
      </c>
      <c r="J6981">
        <v>46347</v>
      </c>
      <c r="K6981">
        <v>46347</v>
      </c>
      <c r="L6981">
        <v>72</v>
      </c>
      <c r="M6981">
        <v>67.16</v>
      </c>
      <c r="N6981">
        <f>COUNTIF(Cod_Mun_Norte!B:B,DADOS_SNIS_Minas!A6981)</f>
        <v>0</v>
      </c>
    </row>
    <row r="6982" spans="1:14" x14ac:dyDescent="0.2">
      <c r="A6982">
        <v>312410</v>
      </c>
      <c r="B6982" t="s">
        <v>1243</v>
      </c>
      <c r="C6982" t="s">
        <v>98</v>
      </c>
      <c r="D6982">
        <v>2016</v>
      </c>
      <c r="E6982" t="s">
        <v>1244</v>
      </c>
      <c r="F6982" t="s">
        <v>367</v>
      </c>
      <c r="H6982">
        <v>68133</v>
      </c>
      <c r="I6982">
        <v>63548</v>
      </c>
      <c r="J6982">
        <v>48420</v>
      </c>
      <c r="K6982">
        <v>48420</v>
      </c>
      <c r="L6982">
        <v>76.2</v>
      </c>
      <c r="M6982">
        <v>71.069999999999993</v>
      </c>
      <c r="N6982">
        <f>COUNTIF(Cod_Mun_Norte!B:B,DADOS_SNIS_Minas!A6982)</f>
        <v>0</v>
      </c>
    </row>
    <row r="6983" spans="1:14" x14ac:dyDescent="0.2">
      <c r="A6983">
        <v>312410</v>
      </c>
      <c r="B6983" t="s">
        <v>1243</v>
      </c>
      <c r="C6983" t="s">
        <v>98</v>
      </c>
      <c r="D6983">
        <v>2015</v>
      </c>
      <c r="E6983" t="s">
        <v>361</v>
      </c>
      <c r="F6983" t="s">
        <v>99</v>
      </c>
      <c r="H6983">
        <v>67208</v>
      </c>
      <c r="I6983">
        <v>62685</v>
      </c>
      <c r="J6983">
        <v>47367</v>
      </c>
      <c r="K6983">
        <v>47367</v>
      </c>
      <c r="L6983">
        <v>75.599999999999994</v>
      </c>
      <c r="M6983">
        <v>70.48</v>
      </c>
      <c r="N6983">
        <f>COUNTIF(Cod_Mun_Norte!B:B,DADOS_SNIS_Minas!A6983)</f>
        <v>0</v>
      </c>
    </row>
    <row r="6984" spans="1:14" x14ac:dyDescent="0.2">
      <c r="A6984">
        <v>312410</v>
      </c>
      <c r="B6984" t="s">
        <v>1243</v>
      </c>
      <c r="C6984" t="s">
        <v>98</v>
      </c>
      <c r="D6984">
        <v>2014</v>
      </c>
      <c r="E6984" t="s">
        <v>361</v>
      </c>
      <c r="F6984" t="s">
        <v>99</v>
      </c>
      <c r="H6984">
        <v>66237</v>
      </c>
      <c r="I6984">
        <v>61780</v>
      </c>
      <c r="J6984">
        <v>61780</v>
      </c>
      <c r="K6984">
        <v>61780</v>
      </c>
      <c r="L6984">
        <v>100</v>
      </c>
      <c r="M6984">
        <v>93.27</v>
      </c>
      <c r="N6984">
        <f>COUNTIF(Cod_Mun_Norte!B:B,DADOS_SNIS_Minas!A6984)</f>
        <v>0</v>
      </c>
    </row>
    <row r="6985" spans="1:14" x14ac:dyDescent="0.2">
      <c r="A6985">
        <v>312410</v>
      </c>
      <c r="B6985" t="s">
        <v>1243</v>
      </c>
      <c r="C6985" t="s">
        <v>98</v>
      </c>
      <c r="D6985">
        <v>2013</v>
      </c>
      <c r="E6985" t="s">
        <v>361</v>
      </c>
      <c r="F6985" t="s">
        <v>99</v>
      </c>
      <c r="H6985">
        <v>65224</v>
      </c>
      <c r="I6985">
        <v>60835</v>
      </c>
      <c r="J6985">
        <v>60835</v>
      </c>
      <c r="K6985">
        <v>60835</v>
      </c>
      <c r="L6985">
        <v>100</v>
      </c>
      <c r="M6985">
        <v>93.27</v>
      </c>
      <c r="N6985">
        <f>COUNTIF(Cod_Mun_Norte!B:B,DADOS_SNIS_Minas!A6985)</f>
        <v>0</v>
      </c>
    </row>
    <row r="6986" spans="1:14" x14ac:dyDescent="0.2">
      <c r="A6986">
        <v>312410</v>
      </c>
      <c r="B6986" t="s">
        <v>1243</v>
      </c>
      <c r="C6986" t="s">
        <v>98</v>
      </c>
      <c r="D6986">
        <v>2012</v>
      </c>
      <c r="E6986" t="s">
        <v>361</v>
      </c>
      <c r="F6986" t="s">
        <v>99</v>
      </c>
      <c r="H6986">
        <v>62262</v>
      </c>
      <c r="I6986">
        <v>58072</v>
      </c>
      <c r="J6986">
        <v>55673</v>
      </c>
      <c r="K6986">
        <v>55673</v>
      </c>
      <c r="L6986">
        <v>95.9</v>
      </c>
      <c r="M6986">
        <v>89.42</v>
      </c>
      <c r="N6986">
        <f>COUNTIF(Cod_Mun_Norte!B:B,DADOS_SNIS_Minas!A6986)</f>
        <v>0</v>
      </c>
    </row>
    <row r="6987" spans="1:14" x14ac:dyDescent="0.2">
      <c r="A6987">
        <v>312410</v>
      </c>
      <c r="B6987" t="s">
        <v>1243</v>
      </c>
      <c r="C6987" t="s">
        <v>98</v>
      </c>
      <c r="D6987">
        <v>2011</v>
      </c>
      <c r="E6987" t="s">
        <v>361</v>
      </c>
      <c r="F6987" t="s">
        <v>99</v>
      </c>
      <c r="H6987">
        <v>61283</v>
      </c>
      <c r="I6987">
        <v>57159</v>
      </c>
      <c r="J6987">
        <v>50648</v>
      </c>
      <c r="K6987">
        <v>50648</v>
      </c>
      <c r="L6987">
        <v>88.6</v>
      </c>
      <c r="M6987">
        <v>82.65</v>
      </c>
      <c r="N6987">
        <f>COUNTIF(Cod_Mun_Norte!B:B,DADOS_SNIS_Minas!A6987)</f>
        <v>0</v>
      </c>
    </row>
    <row r="6988" spans="1:14" x14ac:dyDescent="0.2">
      <c r="A6988">
        <v>312410</v>
      </c>
      <c r="B6988" t="s">
        <v>1243</v>
      </c>
      <c r="C6988" t="s">
        <v>98</v>
      </c>
      <c r="D6988">
        <v>2010</v>
      </c>
      <c r="E6988" t="s">
        <v>361</v>
      </c>
      <c r="F6988" t="s">
        <v>99</v>
      </c>
      <c r="H6988">
        <v>60271</v>
      </c>
      <c r="I6988">
        <v>56215</v>
      </c>
      <c r="J6988">
        <v>46152</v>
      </c>
      <c r="K6988">
        <v>46152</v>
      </c>
      <c r="L6988">
        <v>82.1</v>
      </c>
      <c r="M6988">
        <v>76.569999999999993</v>
      </c>
      <c r="N6988">
        <f>COUNTIF(Cod_Mun_Norte!B:B,DADOS_SNIS_Minas!A6988)</f>
        <v>0</v>
      </c>
    </row>
    <row r="6989" spans="1:14" x14ac:dyDescent="0.2">
      <c r="A6989">
        <v>312410</v>
      </c>
      <c r="B6989" t="s">
        <v>1243</v>
      </c>
      <c r="C6989" t="s">
        <v>98</v>
      </c>
      <c r="D6989">
        <v>2009</v>
      </c>
      <c r="E6989" t="s">
        <v>361</v>
      </c>
      <c r="F6989" t="s">
        <v>99</v>
      </c>
      <c r="H6989">
        <v>59408</v>
      </c>
      <c r="I6989">
        <v>26911</v>
      </c>
      <c r="J6989">
        <v>42592</v>
      </c>
      <c r="K6989">
        <v>42592</v>
      </c>
      <c r="L6989">
        <v>100</v>
      </c>
      <c r="M6989">
        <v>71.69</v>
      </c>
      <c r="N6989">
        <f>COUNTIF(Cod_Mun_Norte!B:B,DADOS_SNIS_Minas!A6989)</f>
        <v>0</v>
      </c>
    </row>
    <row r="6990" spans="1:14" x14ac:dyDescent="0.2">
      <c r="A6990">
        <v>312410</v>
      </c>
      <c r="B6990" t="s">
        <v>1243</v>
      </c>
      <c r="C6990" t="s">
        <v>98</v>
      </c>
      <c r="D6990">
        <v>2008</v>
      </c>
      <c r="E6990" t="s">
        <v>361</v>
      </c>
      <c r="F6990" t="s">
        <v>99</v>
      </c>
      <c r="H6990">
        <v>58307</v>
      </c>
      <c r="I6990">
        <v>26413</v>
      </c>
      <c r="J6990">
        <v>40010</v>
      </c>
      <c r="K6990">
        <v>40010</v>
      </c>
      <c r="L6990">
        <v>100</v>
      </c>
      <c r="M6990">
        <v>68.62</v>
      </c>
      <c r="N6990">
        <f>COUNTIF(Cod_Mun_Norte!B:B,DADOS_SNIS_Minas!A6990)</f>
        <v>0</v>
      </c>
    </row>
    <row r="6991" spans="1:14" x14ac:dyDescent="0.2">
      <c r="A6991">
        <v>312410</v>
      </c>
      <c r="B6991" t="s">
        <v>1243</v>
      </c>
      <c r="C6991" t="s">
        <v>98</v>
      </c>
      <c r="D6991">
        <v>2007</v>
      </c>
      <c r="E6991" t="s">
        <v>361</v>
      </c>
      <c r="F6991" t="s">
        <v>99</v>
      </c>
      <c r="H6991">
        <v>55436</v>
      </c>
      <c r="I6991">
        <v>25112</v>
      </c>
      <c r="J6991">
        <v>37549</v>
      </c>
      <c r="K6991">
        <v>37549</v>
      </c>
      <c r="L6991">
        <v>100</v>
      </c>
      <c r="M6991">
        <v>67.73</v>
      </c>
      <c r="N6991">
        <f>COUNTIF(Cod_Mun_Norte!B:B,DADOS_SNIS_Minas!A6991)</f>
        <v>0</v>
      </c>
    </row>
    <row r="6992" spans="1:14" x14ac:dyDescent="0.2">
      <c r="A6992">
        <v>312410</v>
      </c>
      <c r="B6992" t="s">
        <v>1243</v>
      </c>
      <c r="C6992" t="s">
        <v>98</v>
      </c>
      <c r="D6992">
        <v>2006</v>
      </c>
      <c r="E6992" t="s">
        <v>361</v>
      </c>
      <c r="F6992" t="s">
        <v>99</v>
      </c>
      <c r="H6992">
        <v>63936</v>
      </c>
      <c r="I6992">
        <v>51840</v>
      </c>
      <c r="J6992">
        <v>35353</v>
      </c>
      <c r="K6992">
        <v>35353</v>
      </c>
      <c r="L6992">
        <v>68.2</v>
      </c>
      <c r="M6992">
        <v>55.29</v>
      </c>
      <c r="N6992">
        <f>COUNTIF(Cod_Mun_Norte!B:B,DADOS_SNIS_Minas!A6992)</f>
        <v>0</v>
      </c>
    </row>
    <row r="6993" spans="1:14" x14ac:dyDescent="0.2">
      <c r="A6993">
        <v>312410</v>
      </c>
      <c r="B6993" t="s">
        <v>1243</v>
      </c>
      <c r="C6993" t="s">
        <v>98</v>
      </c>
      <c r="D6993">
        <v>2005</v>
      </c>
      <c r="E6993" t="s">
        <v>361</v>
      </c>
      <c r="F6993" t="s">
        <v>99</v>
      </c>
      <c r="H6993">
        <v>61369</v>
      </c>
      <c r="I6993">
        <v>49759</v>
      </c>
      <c r="J6993">
        <v>28940</v>
      </c>
      <c r="K6993">
        <v>28940</v>
      </c>
      <c r="L6993">
        <v>58.2</v>
      </c>
      <c r="M6993">
        <v>47.16</v>
      </c>
      <c r="N6993">
        <f>COUNTIF(Cod_Mun_Norte!B:B,DADOS_SNIS_Minas!A6993)</f>
        <v>0</v>
      </c>
    </row>
    <row r="6994" spans="1:14" x14ac:dyDescent="0.2">
      <c r="A6994">
        <v>312410</v>
      </c>
      <c r="B6994" t="s">
        <v>1243</v>
      </c>
      <c r="C6994" t="s">
        <v>98</v>
      </c>
      <c r="D6994">
        <v>2004</v>
      </c>
      <c r="E6994" t="s">
        <v>361</v>
      </c>
      <c r="F6994" t="s">
        <v>99</v>
      </c>
      <c r="H6994">
        <v>58784</v>
      </c>
      <c r="I6994">
        <v>47663</v>
      </c>
      <c r="J6994">
        <v>27729</v>
      </c>
      <c r="K6994">
        <v>27729</v>
      </c>
      <c r="L6994">
        <v>58.2</v>
      </c>
      <c r="M6994">
        <v>47.17</v>
      </c>
      <c r="N6994">
        <f>COUNTIF(Cod_Mun_Norte!B:B,DADOS_SNIS_Minas!A6994)</f>
        <v>0</v>
      </c>
    </row>
    <row r="6995" spans="1:14" x14ac:dyDescent="0.2">
      <c r="A6995">
        <v>312410</v>
      </c>
      <c r="B6995" t="s">
        <v>1243</v>
      </c>
      <c r="C6995" t="s">
        <v>98</v>
      </c>
      <c r="D6995">
        <v>2003</v>
      </c>
      <c r="E6995" t="s">
        <v>361</v>
      </c>
      <c r="F6995" t="s">
        <v>99</v>
      </c>
      <c r="H6995">
        <v>54111</v>
      </c>
      <c r="I6995">
        <v>43874</v>
      </c>
      <c r="J6995">
        <v>26918</v>
      </c>
      <c r="K6995">
        <v>26918</v>
      </c>
      <c r="L6995">
        <v>61.4</v>
      </c>
      <c r="M6995">
        <v>49.75</v>
      </c>
      <c r="N6995">
        <f>COUNTIF(Cod_Mun_Norte!B:B,DADOS_SNIS_Minas!A6995)</f>
        <v>0</v>
      </c>
    </row>
    <row r="6996" spans="1:14" x14ac:dyDescent="0.2">
      <c r="A6996">
        <v>312410</v>
      </c>
      <c r="B6996" t="s">
        <v>1243</v>
      </c>
      <c r="C6996" t="s">
        <v>98</v>
      </c>
      <c r="D6996">
        <v>2002</v>
      </c>
      <c r="E6996" t="s">
        <v>361</v>
      </c>
      <c r="F6996" t="s">
        <v>99</v>
      </c>
      <c r="H6996">
        <v>51886</v>
      </c>
      <c r="I6996">
        <v>42070</v>
      </c>
      <c r="J6996">
        <v>24061</v>
      </c>
      <c r="K6996">
        <v>24061</v>
      </c>
      <c r="L6996">
        <v>57.2</v>
      </c>
      <c r="M6996">
        <v>46.37</v>
      </c>
      <c r="N6996">
        <f>COUNTIF(Cod_Mun_Norte!B:B,DADOS_SNIS_Minas!A6996)</f>
        <v>0</v>
      </c>
    </row>
    <row r="6997" spans="1:14" x14ac:dyDescent="0.2">
      <c r="A6997">
        <v>312410</v>
      </c>
      <c r="B6997" t="s">
        <v>1243</v>
      </c>
      <c r="C6997" t="s">
        <v>98</v>
      </c>
      <c r="D6997">
        <v>2001</v>
      </c>
      <c r="E6997" t="s">
        <v>361</v>
      </c>
      <c r="F6997" t="s">
        <v>99</v>
      </c>
      <c r="H6997">
        <v>49868</v>
      </c>
      <c r="I6997">
        <v>40433</v>
      </c>
      <c r="J6997">
        <v>21820</v>
      </c>
      <c r="K6997">
        <v>21820</v>
      </c>
      <c r="L6997">
        <v>54</v>
      </c>
      <c r="M6997">
        <v>43.76</v>
      </c>
      <c r="N6997">
        <f>COUNTIF(Cod_Mun_Norte!B:B,DADOS_SNIS_Minas!A6997)</f>
        <v>0</v>
      </c>
    </row>
    <row r="6998" spans="1:14" x14ac:dyDescent="0.2">
      <c r="A6998">
        <v>312410</v>
      </c>
      <c r="B6998" t="s">
        <v>1243</v>
      </c>
      <c r="C6998" t="s">
        <v>98</v>
      </c>
      <c r="D6998">
        <v>2000</v>
      </c>
      <c r="E6998" t="s">
        <v>361</v>
      </c>
      <c r="F6998" t="s">
        <v>99</v>
      </c>
      <c r="H6998">
        <v>47090</v>
      </c>
      <c r="I6998">
        <v>38181</v>
      </c>
      <c r="J6998">
        <v>20421</v>
      </c>
      <c r="L6998">
        <v>53.5</v>
      </c>
      <c r="N6998">
        <f>COUNTIF(Cod_Mun_Norte!B:B,DADOS_SNIS_Minas!A6998)</f>
        <v>0</v>
      </c>
    </row>
    <row r="6999" spans="1:14" x14ac:dyDescent="0.2">
      <c r="A6999">
        <v>312410</v>
      </c>
      <c r="B6999" t="s">
        <v>1243</v>
      </c>
      <c r="C6999" t="s">
        <v>98</v>
      </c>
      <c r="D6999">
        <v>1999</v>
      </c>
      <c r="E6999" t="s">
        <v>361</v>
      </c>
      <c r="F6999" t="s">
        <v>99</v>
      </c>
      <c r="H6999">
        <v>36433</v>
      </c>
      <c r="I6999">
        <v>8692</v>
      </c>
      <c r="J6999">
        <v>15204</v>
      </c>
      <c r="L6999">
        <v>100</v>
      </c>
      <c r="N6999">
        <f>COUNTIF(Cod_Mun_Norte!B:B,DADOS_SNIS_Minas!A6999)</f>
        <v>0</v>
      </c>
    </row>
    <row r="7000" spans="1:14" x14ac:dyDescent="0.2">
      <c r="A7000">
        <v>312410</v>
      </c>
      <c r="B7000" t="s">
        <v>1243</v>
      </c>
      <c r="C7000" t="s">
        <v>98</v>
      </c>
      <c r="D7000">
        <v>1998</v>
      </c>
      <c r="E7000" t="s">
        <v>361</v>
      </c>
      <c r="F7000" t="s">
        <v>99</v>
      </c>
      <c r="H7000">
        <v>35649</v>
      </c>
      <c r="I7000">
        <v>8505</v>
      </c>
      <c r="J7000">
        <v>9333</v>
      </c>
      <c r="L7000">
        <v>109.7</v>
      </c>
      <c r="N7000">
        <f>COUNTIF(Cod_Mun_Norte!B:B,DADOS_SNIS_Minas!A7000)</f>
        <v>0</v>
      </c>
    </row>
    <row r="7001" spans="1:14" x14ac:dyDescent="0.2">
      <c r="A7001">
        <v>312410</v>
      </c>
      <c r="B7001" t="s">
        <v>1243</v>
      </c>
      <c r="C7001" t="s">
        <v>98</v>
      </c>
      <c r="D7001">
        <v>1997</v>
      </c>
      <c r="H7001">
        <v>34863</v>
      </c>
      <c r="I7001">
        <v>8318</v>
      </c>
      <c r="N7001">
        <f>COUNTIF(Cod_Mun_Norte!B:B,DADOS_SNIS_Minas!A7001)</f>
        <v>0</v>
      </c>
    </row>
    <row r="7002" spans="1:14" x14ac:dyDescent="0.2">
      <c r="A7002">
        <v>312410</v>
      </c>
      <c r="B7002" t="s">
        <v>1243</v>
      </c>
      <c r="C7002" t="s">
        <v>98</v>
      </c>
      <c r="D7002">
        <v>1996</v>
      </c>
      <c r="H7002">
        <v>33934</v>
      </c>
      <c r="I7002">
        <v>8096</v>
      </c>
      <c r="N7002">
        <f>COUNTIF(Cod_Mun_Norte!B:B,DADOS_SNIS_Minas!A7002)</f>
        <v>0</v>
      </c>
    </row>
    <row r="7003" spans="1:14" x14ac:dyDescent="0.2">
      <c r="A7003">
        <v>312410</v>
      </c>
      <c r="B7003" t="s">
        <v>1243</v>
      </c>
      <c r="C7003" t="s">
        <v>98</v>
      </c>
      <c r="D7003">
        <v>1995</v>
      </c>
      <c r="H7003">
        <v>26134</v>
      </c>
      <c r="I7003">
        <v>6235</v>
      </c>
      <c r="N7003">
        <f>COUNTIF(Cod_Mun_Norte!B:B,DADOS_SNIS_Minas!A7003)</f>
        <v>0</v>
      </c>
    </row>
    <row r="7004" spans="1:14" x14ac:dyDescent="0.2">
      <c r="A7004">
        <v>312420</v>
      </c>
      <c r="B7004" t="s">
        <v>1245</v>
      </c>
      <c r="C7004" t="s">
        <v>98</v>
      </c>
      <c r="D7004">
        <v>2020</v>
      </c>
      <c r="E7004" t="s">
        <v>361</v>
      </c>
      <c r="F7004" t="s">
        <v>362</v>
      </c>
      <c r="G7004" t="s">
        <v>119</v>
      </c>
      <c r="H7004">
        <v>25122</v>
      </c>
      <c r="I7004">
        <v>15579</v>
      </c>
      <c r="J7004">
        <v>15383</v>
      </c>
      <c r="K7004">
        <v>15383</v>
      </c>
      <c r="L7004">
        <v>98.7</v>
      </c>
      <c r="M7004">
        <v>61.23</v>
      </c>
      <c r="N7004">
        <f>COUNTIF(Cod_Mun_Norte!B:B,DADOS_SNIS_Minas!A7004)</f>
        <v>0</v>
      </c>
    </row>
    <row r="7005" spans="1:14" x14ac:dyDescent="0.2">
      <c r="A7005">
        <v>312420</v>
      </c>
      <c r="B7005" t="s">
        <v>1245</v>
      </c>
      <c r="C7005" t="s">
        <v>98</v>
      </c>
      <c r="D7005">
        <v>2019</v>
      </c>
      <c r="E7005" t="s">
        <v>1246</v>
      </c>
      <c r="F7005" t="s">
        <v>357</v>
      </c>
      <c r="G7005" t="s">
        <v>383</v>
      </c>
      <c r="H7005">
        <v>24951</v>
      </c>
      <c r="I7005">
        <v>15473</v>
      </c>
      <c r="J7005">
        <v>15159</v>
      </c>
      <c r="K7005">
        <v>15159</v>
      </c>
      <c r="L7005">
        <v>98</v>
      </c>
      <c r="M7005">
        <v>60.76</v>
      </c>
      <c r="N7005">
        <f>COUNTIF(Cod_Mun_Norte!B:B,DADOS_SNIS_Minas!A7005)</f>
        <v>0</v>
      </c>
    </row>
    <row r="7006" spans="1:14" x14ac:dyDescent="0.2">
      <c r="A7006">
        <v>312420</v>
      </c>
      <c r="B7006" t="s">
        <v>1245</v>
      </c>
      <c r="C7006" t="s">
        <v>98</v>
      </c>
      <c r="D7006">
        <v>2018</v>
      </c>
      <c r="E7006" t="s">
        <v>1247</v>
      </c>
      <c r="F7006" t="s">
        <v>364</v>
      </c>
      <c r="H7006">
        <v>24773</v>
      </c>
      <c r="I7006">
        <v>15363</v>
      </c>
      <c r="J7006">
        <v>14991</v>
      </c>
      <c r="K7006">
        <v>14991</v>
      </c>
      <c r="L7006">
        <v>97.6</v>
      </c>
      <c r="M7006">
        <v>60.51</v>
      </c>
      <c r="N7006">
        <f>COUNTIF(Cod_Mun_Norte!B:B,DADOS_SNIS_Minas!A7006)</f>
        <v>0</v>
      </c>
    </row>
    <row r="7007" spans="1:14" x14ac:dyDescent="0.2">
      <c r="A7007">
        <v>312420</v>
      </c>
      <c r="B7007" t="s">
        <v>1245</v>
      </c>
      <c r="C7007" t="s">
        <v>98</v>
      </c>
      <c r="D7007">
        <v>2017</v>
      </c>
      <c r="E7007" t="s">
        <v>1247</v>
      </c>
      <c r="F7007" t="s">
        <v>364</v>
      </c>
      <c r="H7007">
        <v>24805</v>
      </c>
      <c r="I7007">
        <v>15383</v>
      </c>
      <c r="J7007">
        <v>14805</v>
      </c>
      <c r="K7007">
        <v>14805</v>
      </c>
      <c r="L7007">
        <v>96.2</v>
      </c>
      <c r="M7007">
        <v>59.69</v>
      </c>
      <c r="N7007">
        <f>COUNTIF(Cod_Mun_Norte!B:B,DADOS_SNIS_Minas!A7007)</f>
        <v>0</v>
      </c>
    </row>
    <row r="7008" spans="1:14" x14ac:dyDescent="0.2">
      <c r="A7008">
        <v>312420</v>
      </c>
      <c r="B7008" t="s">
        <v>1245</v>
      </c>
      <c r="C7008" t="s">
        <v>98</v>
      </c>
      <c r="D7008">
        <v>2016</v>
      </c>
      <c r="E7008" t="s">
        <v>1248</v>
      </c>
      <c r="F7008" t="s">
        <v>359</v>
      </c>
      <c r="H7008">
        <v>24641</v>
      </c>
      <c r="I7008">
        <v>15281</v>
      </c>
      <c r="J7008">
        <v>14749</v>
      </c>
      <c r="K7008">
        <v>14749</v>
      </c>
      <c r="L7008">
        <v>96.5</v>
      </c>
      <c r="M7008">
        <v>59.86</v>
      </c>
      <c r="N7008">
        <f>COUNTIF(Cod_Mun_Norte!B:B,DADOS_SNIS_Minas!A7008)</f>
        <v>0</v>
      </c>
    </row>
    <row r="7009" spans="1:14" x14ac:dyDescent="0.2">
      <c r="A7009">
        <v>312420</v>
      </c>
      <c r="B7009" t="s">
        <v>1245</v>
      </c>
      <c r="C7009" t="s">
        <v>98</v>
      </c>
      <c r="D7009">
        <v>2015</v>
      </c>
      <c r="E7009" t="s">
        <v>1248</v>
      </c>
      <c r="F7009" t="s">
        <v>359</v>
      </c>
      <c r="H7009">
        <v>24469</v>
      </c>
      <c r="I7009">
        <v>15174</v>
      </c>
      <c r="J7009">
        <v>14541</v>
      </c>
      <c r="K7009">
        <v>14541</v>
      </c>
      <c r="L7009">
        <v>95.8</v>
      </c>
      <c r="M7009">
        <v>59.43</v>
      </c>
      <c r="N7009">
        <f>COUNTIF(Cod_Mun_Norte!B:B,DADOS_SNIS_Minas!A7009)</f>
        <v>0</v>
      </c>
    </row>
    <row r="7010" spans="1:14" x14ac:dyDescent="0.2">
      <c r="A7010">
        <v>312420</v>
      </c>
      <c r="B7010" t="s">
        <v>1245</v>
      </c>
      <c r="C7010" t="s">
        <v>98</v>
      </c>
      <c r="D7010">
        <v>2014</v>
      </c>
      <c r="E7010" t="s">
        <v>1247</v>
      </c>
      <c r="F7010" t="s">
        <v>364</v>
      </c>
      <c r="H7010">
        <v>24287</v>
      </c>
      <c r="I7010">
        <v>15061</v>
      </c>
      <c r="J7010">
        <v>15061</v>
      </c>
      <c r="K7010">
        <v>15061</v>
      </c>
      <c r="L7010">
        <v>100</v>
      </c>
      <c r="M7010">
        <v>62.01</v>
      </c>
      <c r="N7010">
        <f>COUNTIF(Cod_Mun_Norte!B:B,DADOS_SNIS_Minas!A7010)</f>
        <v>0</v>
      </c>
    </row>
    <row r="7011" spans="1:14" x14ac:dyDescent="0.2">
      <c r="A7011">
        <v>312420</v>
      </c>
      <c r="B7011" t="s">
        <v>1245</v>
      </c>
      <c r="C7011" t="s">
        <v>98</v>
      </c>
      <c r="D7011">
        <v>2013</v>
      </c>
      <c r="E7011" t="s">
        <v>1247</v>
      </c>
      <c r="F7011" t="s">
        <v>364</v>
      </c>
      <c r="H7011">
        <v>24098</v>
      </c>
      <c r="I7011">
        <v>14944</v>
      </c>
      <c r="J7011">
        <v>14944</v>
      </c>
      <c r="K7011">
        <v>14944</v>
      </c>
      <c r="L7011">
        <v>100</v>
      </c>
      <c r="M7011">
        <v>62.01</v>
      </c>
      <c r="N7011">
        <f>COUNTIF(Cod_Mun_Norte!B:B,DADOS_SNIS_Minas!A7011)</f>
        <v>0</v>
      </c>
    </row>
    <row r="7012" spans="1:14" x14ac:dyDescent="0.2">
      <c r="A7012">
        <v>312420</v>
      </c>
      <c r="B7012" t="s">
        <v>1245</v>
      </c>
      <c r="C7012" t="s">
        <v>98</v>
      </c>
      <c r="D7012">
        <v>2012</v>
      </c>
      <c r="E7012" t="s">
        <v>1247</v>
      </c>
      <c r="F7012" t="s">
        <v>364</v>
      </c>
      <c r="H7012">
        <v>23208</v>
      </c>
      <c r="I7012">
        <v>14392</v>
      </c>
      <c r="J7012">
        <v>14392</v>
      </c>
      <c r="K7012">
        <v>14392</v>
      </c>
      <c r="L7012">
        <v>100</v>
      </c>
      <c r="M7012">
        <v>62.01</v>
      </c>
      <c r="N7012">
        <f>COUNTIF(Cod_Mun_Norte!B:B,DADOS_SNIS_Minas!A7012)</f>
        <v>0</v>
      </c>
    </row>
    <row r="7013" spans="1:14" x14ac:dyDescent="0.2">
      <c r="A7013">
        <v>312420</v>
      </c>
      <c r="B7013" t="s">
        <v>1245</v>
      </c>
      <c r="C7013" t="s">
        <v>98</v>
      </c>
      <c r="D7013">
        <v>2011</v>
      </c>
      <c r="E7013" t="s">
        <v>361</v>
      </c>
      <c r="F7013" t="s">
        <v>362</v>
      </c>
      <c r="H7013">
        <v>23035</v>
      </c>
      <c r="I7013">
        <v>14285</v>
      </c>
      <c r="J7013">
        <v>14285</v>
      </c>
      <c r="K7013">
        <v>14285</v>
      </c>
      <c r="L7013">
        <v>100</v>
      </c>
      <c r="M7013">
        <v>62.01</v>
      </c>
      <c r="N7013">
        <f>COUNTIF(Cod_Mun_Norte!B:B,DADOS_SNIS_Minas!A7013)</f>
        <v>0</v>
      </c>
    </row>
    <row r="7014" spans="1:14" x14ac:dyDescent="0.2">
      <c r="A7014">
        <v>312420</v>
      </c>
      <c r="B7014" t="s">
        <v>1245</v>
      </c>
      <c r="C7014" t="s">
        <v>98</v>
      </c>
      <c r="D7014">
        <v>2010</v>
      </c>
      <c r="E7014" t="s">
        <v>361</v>
      </c>
      <c r="F7014" t="s">
        <v>362</v>
      </c>
      <c r="H7014">
        <v>22856</v>
      </c>
      <c r="I7014">
        <v>14174</v>
      </c>
      <c r="J7014">
        <v>14174</v>
      </c>
      <c r="K7014">
        <v>14174</v>
      </c>
      <c r="L7014">
        <v>100</v>
      </c>
      <c r="M7014">
        <v>62.01</v>
      </c>
      <c r="N7014">
        <f>COUNTIF(Cod_Mun_Norte!B:B,DADOS_SNIS_Minas!A7014)</f>
        <v>0</v>
      </c>
    </row>
    <row r="7015" spans="1:14" x14ac:dyDescent="0.2">
      <c r="A7015">
        <v>312420</v>
      </c>
      <c r="B7015" t="s">
        <v>1245</v>
      </c>
      <c r="C7015" t="s">
        <v>98</v>
      </c>
      <c r="D7015">
        <v>2009</v>
      </c>
      <c r="E7015" t="s">
        <v>361</v>
      </c>
      <c r="F7015" t="s">
        <v>362</v>
      </c>
      <c r="H7015">
        <v>21612</v>
      </c>
      <c r="I7015">
        <v>12997</v>
      </c>
      <c r="J7015">
        <v>15135</v>
      </c>
      <c r="K7015">
        <v>15135</v>
      </c>
      <c r="L7015">
        <v>100</v>
      </c>
      <c r="M7015">
        <v>70.03</v>
      </c>
      <c r="N7015">
        <f>COUNTIF(Cod_Mun_Norte!B:B,DADOS_SNIS_Minas!A7015)</f>
        <v>0</v>
      </c>
    </row>
    <row r="7016" spans="1:14" x14ac:dyDescent="0.2">
      <c r="A7016">
        <v>312420</v>
      </c>
      <c r="B7016" t="s">
        <v>1245</v>
      </c>
      <c r="C7016" t="s">
        <v>98</v>
      </c>
      <c r="D7016">
        <v>2008</v>
      </c>
      <c r="E7016" t="s">
        <v>361</v>
      </c>
      <c r="F7016" t="s">
        <v>362</v>
      </c>
      <c r="H7016">
        <v>21529</v>
      </c>
      <c r="I7016">
        <v>12947</v>
      </c>
      <c r="J7016">
        <v>14535</v>
      </c>
      <c r="K7016">
        <v>14535</v>
      </c>
      <c r="L7016">
        <v>100</v>
      </c>
      <c r="M7016">
        <v>67.510000000000005</v>
      </c>
      <c r="N7016">
        <f>COUNTIF(Cod_Mun_Norte!B:B,DADOS_SNIS_Minas!A7016)</f>
        <v>0</v>
      </c>
    </row>
    <row r="7017" spans="1:14" x14ac:dyDescent="0.2">
      <c r="A7017">
        <v>312420</v>
      </c>
      <c r="B7017" t="s">
        <v>1245</v>
      </c>
      <c r="C7017" t="s">
        <v>98</v>
      </c>
      <c r="D7017">
        <v>2007</v>
      </c>
      <c r="E7017" t="s">
        <v>361</v>
      </c>
      <c r="F7017" t="s">
        <v>362</v>
      </c>
      <c r="H7017">
        <v>20835</v>
      </c>
      <c r="I7017">
        <v>12530</v>
      </c>
      <c r="J7017">
        <v>13869</v>
      </c>
      <c r="K7017">
        <v>13869</v>
      </c>
      <c r="L7017">
        <v>100</v>
      </c>
      <c r="M7017">
        <v>66.569999999999993</v>
      </c>
      <c r="N7017">
        <f>COUNTIF(Cod_Mun_Norte!B:B,DADOS_SNIS_Minas!A7017)</f>
        <v>0</v>
      </c>
    </row>
    <row r="7018" spans="1:14" x14ac:dyDescent="0.2">
      <c r="A7018">
        <v>312420</v>
      </c>
      <c r="B7018" t="s">
        <v>1245</v>
      </c>
      <c r="C7018" t="s">
        <v>98</v>
      </c>
      <c r="D7018">
        <v>2006</v>
      </c>
      <c r="E7018" t="s">
        <v>361</v>
      </c>
      <c r="F7018" t="s">
        <v>362</v>
      </c>
      <c r="H7018">
        <v>21256</v>
      </c>
      <c r="I7018">
        <v>11660</v>
      </c>
      <c r="J7018">
        <v>13116</v>
      </c>
      <c r="K7018">
        <v>13116</v>
      </c>
      <c r="L7018">
        <v>100</v>
      </c>
      <c r="M7018">
        <v>61.7</v>
      </c>
      <c r="N7018">
        <f>COUNTIF(Cod_Mun_Norte!B:B,DADOS_SNIS_Minas!A7018)</f>
        <v>0</v>
      </c>
    </row>
    <row r="7019" spans="1:14" x14ac:dyDescent="0.2">
      <c r="A7019">
        <v>312420</v>
      </c>
      <c r="B7019" t="s">
        <v>1245</v>
      </c>
      <c r="C7019" t="s">
        <v>98</v>
      </c>
      <c r="D7019">
        <v>2005</v>
      </c>
      <c r="E7019" t="s">
        <v>361</v>
      </c>
      <c r="F7019" t="s">
        <v>362</v>
      </c>
      <c r="H7019">
        <v>21145</v>
      </c>
      <c r="I7019">
        <v>11599</v>
      </c>
      <c r="J7019">
        <v>12591</v>
      </c>
      <c r="K7019">
        <v>12591</v>
      </c>
      <c r="L7019">
        <v>100</v>
      </c>
      <c r="M7019">
        <v>59.55</v>
      </c>
      <c r="N7019">
        <f>COUNTIF(Cod_Mun_Norte!B:B,DADOS_SNIS_Minas!A7019)</f>
        <v>0</v>
      </c>
    </row>
    <row r="7020" spans="1:14" x14ac:dyDescent="0.2">
      <c r="A7020">
        <v>312420</v>
      </c>
      <c r="B7020" t="s">
        <v>1245</v>
      </c>
      <c r="C7020" t="s">
        <v>98</v>
      </c>
      <c r="D7020">
        <v>2004</v>
      </c>
      <c r="E7020" t="s">
        <v>361</v>
      </c>
      <c r="F7020" t="s">
        <v>362</v>
      </c>
      <c r="H7020">
        <v>21033</v>
      </c>
      <c r="I7020">
        <v>11538</v>
      </c>
      <c r="J7020">
        <v>12111</v>
      </c>
      <c r="K7020">
        <v>12111</v>
      </c>
      <c r="L7020">
        <v>100</v>
      </c>
      <c r="M7020">
        <v>57.58</v>
      </c>
      <c r="N7020">
        <f>COUNTIF(Cod_Mun_Norte!B:B,DADOS_SNIS_Minas!A7020)</f>
        <v>0</v>
      </c>
    </row>
    <row r="7021" spans="1:14" x14ac:dyDescent="0.2">
      <c r="A7021">
        <v>312420</v>
      </c>
      <c r="B7021" t="s">
        <v>1245</v>
      </c>
      <c r="C7021" t="s">
        <v>98</v>
      </c>
      <c r="D7021">
        <v>2003</v>
      </c>
      <c r="E7021" t="s">
        <v>361</v>
      </c>
      <c r="F7021" t="s">
        <v>362</v>
      </c>
      <c r="H7021">
        <v>20831</v>
      </c>
      <c r="I7021">
        <v>11427</v>
      </c>
      <c r="J7021">
        <v>11800</v>
      </c>
      <c r="K7021">
        <v>11800</v>
      </c>
      <c r="L7021">
        <v>100</v>
      </c>
      <c r="M7021">
        <v>56.65</v>
      </c>
      <c r="N7021">
        <f>COUNTIF(Cod_Mun_Norte!B:B,DADOS_SNIS_Minas!A7021)</f>
        <v>0</v>
      </c>
    </row>
    <row r="7022" spans="1:14" x14ac:dyDescent="0.2">
      <c r="A7022">
        <v>312420</v>
      </c>
      <c r="B7022" t="s">
        <v>1245</v>
      </c>
      <c r="C7022" t="s">
        <v>98</v>
      </c>
      <c r="D7022">
        <v>2002</v>
      </c>
      <c r="E7022" t="s">
        <v>361</v>
      </c>
      <c r="F7022" t="s">
        <v>362</v>
      </c>
      <c r="H7022">
        <v>20735</v>
      </c>
      <c r="I7022">
        <v>11375</v>
      </c>
      <c r="J7022">
        <v>11483</v>
      </c>
      <c r="K7022">
        <v>11483</v>
      </c>
      <c r="L7022">
        <v>100</v>
      </c>
      <c r="M7022">
        <v>55.38</v>
      </c>
      <c r="N7022">
        <f>COUNTIF(Cod_Mun_Norte!B:B,DADOS_SNIS_Minas!A7022)</f>
        <v>0</v>
      </c>
    </row>
    <row r="7023" spans="1:14" x14ac:dyDescent="0.2">
      <c r="A7023">
        <v>312420</v>
      </c>
      <c r="B7023" t="s">
        <v>1245</v>
      </c>
      <c r="C7023" t="s">
        <v>98</v>
      </c>
      <c r="D7023">
        <v>2001</v>
      </c>
      <c r="E7023" t="s">
        <v>361</v>
      </c>
      <c r="F7023" t="s">
        <v>362</v>
      </c>
      <c r="H7023">
        <v>20658</v>
      </c>
      <c r="I7023">
        <v>11332</v>
      </c>
      <c r="J7023">
        <v>11182</v>
      </c>
      <c r="K7023">
        <v>11182</v>
      </c>
      <c r="L7023">
        <v>98.7</v>
      </c>
      <c r="M7023">
        <v>54.13</v>
      </c>
      <c r="N7023">
        <f>COUNTIF(Cod_Mun_Norte!B:B,DADOS_SNIS_Minas!A7023)</f>
        <v>0</v>
      </c>
    </row>
    <row r="7024" spans="1:14" x14ac:dyDescent="0.2">
      <c r="A7024">
        <v>312420</v>
      </c>
      <c r="B7024" t="s">
        <v>1245</v>
      </c>
      <c r="C7024" t="s">
        <v>98</v>
      </c>
      <c r="D7024">
        <v>2000</v>
      </c>
      <c r="E7024" t="s">
        <v>361</v>
      </c>
      <c r="F7024" t="s">
        <v>362</v>
      </c>
      <c r="H7024">
        <v>20528</v>
      </c>
      <c r="I7024">
        <v>11261</v>
      </c>
      <c r="N7024">
        <f>COUNTIF(Cod_Mun_Norte!B:B,DADOS_SNIS_Minas!A7024)</f>
        <v>0</v>
      </c>
    </row>
    <row r="7025" spans="1:14" x14ac:dyDescent="0.2">
      <c r="A7025">
        <v>312420</v>
      </c>
      <c r="B7025" t="s">
        <v>1245</v>
      </c>
      <c r="C7025" t="s">
        <v>98</v>
      </c>
      <c r="D7025">
        <v>1999</v>
      </c>
      <c r="E7025" t="s">
        <v>361</v>
      </c>
      <c r="F7025" t="s">
        <v>362</v>
      </c>
      <c r="H7025">
        <v>18107</v>
      </c>
      <c r="I7025">
        <v>9258</v>
      </c>
      <c r="N7025">
        <f>COUNTIF(Cod_Mun_Norte!B:B,DADOS_SNIS_Minas!A7025)</f>
        <v>0</v>
      </c>
    </row>
    <row r="7026" spans="1:14" x14ac:dyDescent="0.2">
      <c r="A7026">
        <v>312420</v>
      </c>
      <c r="B7026" t="s">
        <v>1245</v>
      </c>
      <c r="C7026" t="s">
        <v>98</v>
      </c>
      <c r="D7026">
        <v>1998</v>
      </c>
      <c r="E7026" t="s">
        <v>361</v>
      </c>
      <c r="F7026" t="s">
        <v>362</v>
      </c>
      <c r="H7026">
        <v>18339</v>
      </c>
      <c r="I7026">
        <v>9376</v>
      </c>
      <c r="N7026">
        <f>COUNTIF(Cod_Mun_Norte!B:B,DADOS_SNIS_Minas!A7026)</f>
        <v>0</v>
      </c>
    </row>
    <row r="7027" spans="1:14" x14ac:dyDescent="0.2">
      <c r="A7027">
        <v>312420</v>
      </c>
      <c r="B7027" t="s">
        <v>1245</v>
      </c>
      <c r="C7027" t="s">
        <v>98</v>
      </c>
      <c r="D7027">
        <v>1997</v>
      </c>
      <c r="H7027">
        <v>18572</v>
      </c>
      <c r="I7027">
        <v>9495</v>
      </c>
      <c r="N7027">
        <f>COUNTIF(Cod_Mun_Norte!B:B,DADOS_SNIS_Minas!A7027)</f>
        <v>0</v>
      </c>
    </row>
    <row r="7028" spans="1:14" x14ac:dyDescent="0.2">
      <c r="A7028">
        <v>312420</v>
      </c>
      <c r="B7028" t="s">
        <v>1245</v>
      </c>
      <c r="C7028" t="s">
        <v>98</v>
      </c>
      <c r="D7028">
        <v>1996</v>
      </c>
      <c r="H7028">
        <v>18847</v>
      </c>
      <c r="I7028">
        <v>9636</v>
      </c>
      <c r="N7028">
        <f>COUNTIF(Cod_Mun_Norte!B:B,DADOS_SNIS_Minas!A7028)</f>
        <v>0</v>
      </c>
    </row>
    <row r="7029" spans="1:14" x14ac:dyDescent="0.2">
      <c r="A7029">
        <v>312420</v>
      </c>
      <c r="B7029" t="s">
        <v>1245</v>
      </c>
      <c r="C7029" t="s">
        <v>98</v>
      </c>
      <c r="D7029">
        <v>1995</v>
      </c>
      <c r="H7029">
        <v>21019</v>
      </c>
      <c r="I7029">
        <v>10746</v>
      </c>
      <c r="N7029">
        <f>COUNTIF(Cod_Mun_Norte!B:B,DADOS_SNIS_Minas!A7029)</f>
        <v>0</v>
      </c>
    </row>
    <row r="7030" spans="1:14" x14ac:dyDescent="0.2">
      <c r="A7030">
        <v>312430</v>
      </c>
      <c r="B7030" t="s">
        <v>19</v>
      </c>
      <c r="C7030" t="s">
        <v>98</v>
      </c>
      <c r="D7030">
        <v>2020</v>
      </c>
      <c r="E7030" t="s">
        <v>1249</v>
      </c>
      <c r="F7030" t="s">
        <v>367</v>
      </c>
      <c r="G7030" t="s">
        <v>368</v>
      </c>
      <c r="H7030">
        <v>31610</v>
      </c>
      <c r="I7030">
        <v>18311</v>
      </c>
      <c r="J7030">
        <v>18661</v>
      </c>
      <c r="K7030">
        <v>18311</v>
      </c>
      <c r="L7030">
        <v>100</v>
      </c>
      <c r="M7030">
        <v>59.04</v>
      </c>
      <c r="N7030">
        <f>COUNTIF(Cod_Mun_Norte!B:B,DADOS_SNIS_Minas!A7030)</f>
        <v>1</v>
      </c>
    </row>
    <row r="7031" spans="1:14" x14ac:dyDescent="0.2">
      <c r="A7031">
        <v>312430</v>
      </c>
      <c r="B7031" t="s">
        <v>19</v>
      </c>
      <c r="C7031" t="s">
        <v>98</v>
      </c>
      <c r="D7031">
        <v>2019</v>
      </c>
      <c r="E7031" t="s">
        <v>1249</v>
      </c>
      <c r="F7031" t="s">
        <v>367</v>
      </c>
      <c r="G7031" t="s">
        <v>368</v>
      </c>
      <c r="H7031">
        <v>31617</v>
      </c>
      <c r="I7031">
        <v>18315</v>
      </c>
      <c r="J7031">
        <v>18315</v>
      </c>
      <c r="K7031">
        <v>18315</v>
      </c>
      <c r="L7031">
        <v>100</v>
      </c>
      <c r="M7031">
        <v>57.93</v>
      </c>
      <c r="N7031">
        <f>COUNTIF(Cod_Mun_Norte!B:B,DADOS_SNIS_Minas!A7031)</f>
        <v>1</v>
      </c>
    </row>
    <row r="7032" spans="1:14" x14ac:dyDescent="0.2">
      <c r="A7032">
        <v>312430</v>
      </c>
      <c r="B7032" t="s">
        <v>19</v>
      </c>
      <c r="C7032" t="s">
        <v>98</v>
      </c>
      <c r="D7032">
        <v>2018</v>
      </c>
      <c r="E7032" t="s">
        <v>1249</v>
      </c>
      <c r="F7032" t="s">
        <v>364</v>
      </c>
      <c r="H7032">
        <v>31624</v>
      </c>
      <c r="I7032">
        <v>18319</v>
      </c>
      <c r="J7032">
        <v>18319</v>
      </c>
      <c r="K7032">
        <v>18319</v>
      </c>
      <c r="L7032">
        <v>100</v>
      </c>
      <c r="M7032">
        <v>57.93</v>
      </c>
      <c r="N7032">
        <f>COUNTIF(Cod_Mun_Norte!B:B,DADOS_SNIS_Minas!A7032)</f>
        <v>1</v>
      </c>
    </row>
    <row r="7033" spans="1:14" x14ac:dyDescent="0.2">
      <c r="A7033">
        <v>312430</v>
      </c>
      <c r="B7033" t="s">
        <v>19</v>
      </c>
      <c r="C7033" t="s">
        <v>98</v>
      </c>
      <c r="D7033">
        <v>2017</v>
      </c>
      <c r="E7033" t="s">
        <v>1249</v>
      </c>
      <c r="F7033" t="s">
        <v>364</v>
      </c>
      <c r="H7033">
        <v>32214</v>
      </c>
      <c r="I7033">
        <v>18661</v>
      </c>
      <c r="J7033">
        <v>18661</v>
      </c>
      <c r="K7033">
        <v>18661</v>
      </c>
      <c r="L7033">
        <v>100</v>
      </c>
      <c r="M7033">
        <v>57.93</v>
      </c>
      <c r="N7033">
        <f>COUNTIF(Cod_Mun_Norte!B:B,DADOS_SNIS_Minas!A7033)</f>
        <v>1</v>
      </c>
    </row>
    <row r="7034" spans="1:14" x14ac:dyDescent="0.2">
      <c r="A7034">
        <v>312430</v>
      </c>
      <c r="B7034" t="s">
        <v>19</v>
      </c>
      <c r="C7034" t="s">
        <v>98</v>
      </c>
      <c r="D7034">
        <v>2016</v>
      </c>
      <c r="E7034" t="s">
        <v>1249</v>
      </c>
      <c r="F7034" t="s">
        <v>364</v>
      </c>
      <c r="H7034">
        <v>32183</v>
      </c>
      <c r="I7034">
        <v>18643</v>
      </c>
      <c r="J7034">
        <v>18643</v>
      </c>
      <c r="K7034">
        <v>18643</v>
      </c>
      <c r="L7034">
        <v>100</v>
      </c>
      <c r="M7034">
        <v>57.93</v>
      </c>
      <c r="N7034">
        <f>COUNTIF(Cod_Mun_Norte!B:B,DADOS_SNIS_Minas!A7034)</f>
        <v>1</v>
      </c>
    </row>
    <row r="7035" spans="1:14" x14ac:dyDescent="0.2">
      <c r="A7035">
        <v>312430</v>
      </c>
      <c r="B7035" t="s">
        <v>19</v>
      </c>
      <c r="C7035" t="s">
        <v>98</v>
      </c>
      <c r="D7035">
        <v>2015</v>
      </c>
      <c r="E7035" t="s">
        <v>1250</v>
      </c>
      <c r="F7035" t="s">
        <v>364</v>
      </c>
      <c r="H7035">
        <v>32151</v>
      </c>
      <c r="I7035">
        <v>18624</v>
      </c>
      <c r="J7035">
        <v>18624</v>
      </c>
      <c r="K7035">
        <v>18624</v>
      </c>
      <c r="L7035">
        <v>100</v>
      </c>
      <c r="M7035">
        <v>57.93</v>
      </c>
      <c r="N7035">
        <f>COUNTIF(Cod_Mun_Norte!B:B,DADOS_SNIS_Minas!A7035)</f>
        <v>1</v>
      </c>
    </row>
    <row r="7036" spans="1:14" x14ac:dyDescent="0.2">
      <c r="A7036">
        <v>312430</v>
      </c>
      <c r="B7036" t="s">
        <v>19</v>
      </c>
      <c r="C7036" t="s">
        <v>98</v>
      </c>
      <c r="D7036">
        <v>2014</v>
      </c>
      <c r="E7036" t="s">
        <v>1250</v>
      </c>
      <c r="F7036" t="s">
        <v>364</v>
      </c>
      <c r="H7036">
        <v>32117</v>
      </c>
      <c r="I7036">
        <v>18605</v>
      </c>
      <c r="J7036">
        <v>18605</v>
      </c>
      <c r="K7036">
        <v>18605</v>
      </c>
      <c r="L7036">
        <v>100</v>
      </c>
      <c r="M7036">
        <v>57.93</v>
      </c>
      <c r="N7036">
        <f>COUNTIF(Cod_Mun_Norte!B:B,DADOS_SNIS_Minas!A7036)</f>
        <v>1</v>
      </c>
    </row>
    <row r="7037" spans="1:14" x14ac:dyDescent="0.2">
      <c r="A7037">
        <v>312430</v>
      </c>
      <c r="B7037" t="s">
        <v>19</v>
      </c>
      <c r="C7037" t="s">
        <v>98</v>
      </c>
      <c r="D7037">
        <v>2013</v>
      </c>
      <c r="E7037" t="s">
        <v>361</v>
      </c>
      <c r="F7037" t="s">
        <v>362</v>
      </c>
      <c r="H7037">
        <v>32081</v>
      </c>
      <c r="I7037">
        <v>18584</v>
      </c>
      <c r="J7037">
        <v>18584</v>
      </c>
      <c r="K7037">
        <v>18584</v>
      </c>
      <c r="L7037">
        <v>100</v>
      </c>
      <c r="M7037">
        <v>57.93</v>
      </c>
      <c r="N7037">
        <f>COUNTIF(Cod_Mun_Norte!B:B,DADOS_SNIS_Minas!A7037)</f>
        <v>1</v>
      </c>
    </row>
    <row r="7038" spans="1:14" x14ac:dyDescent="0.2">
      <c r="A7038">
        <v>312430</v>
      </c>
      <c r="B7038" t="s">
        <v>19</v>
      </c>
      <c r="C7038" t="s">
        <v>98</v>
      </c>
      <c r="D7038">
        <v>2012</v>
      </c>
      <c r="E7038" t="s">
        <v>361</v>
      </c>
      <c r="F7038" t="s">
        <v>362</v>
      </c>
      <c r="H7038">
        <v>31134</v>
      </c>
      <c r="I7038">
        <v>18035</v>
      </c>
      <c r="J7038">
        <v>18035</v>
      </c>
      <c r="K7038">
        <v>18035</v>
      </c>
      <c r="L7038">
        <v>100</v>
      </c>
      <c r="M7038">
        <v>57.93</v>
      </c>
      <c r="N7038">
        <f>COUNTIF(Cod_Mun_Norte!B:B,DADOS_SNIS_Minas!A7038)</f>
        <v>1</v>
      </c>
    </row>
    <row r="7039" spans="1:14" x14ac:dyDescent="0.2">
      <c r="A7039">
        <v>312430</v>
      </c>
      <c r="B7039" t="s">
        <v>19</v>
      </c>
      <c r="C7039" t="s">
        <v>98</v>
      </c>
      <c r="D7039">
        <v>2011</v>
      </c>
      <c r="E7039" t="s">
        <v>361</v>
      </c>
      <c r="F7039" t="s">
        <v>362</v>
      </c>
      <c r="H7039">
        <v>31124</v>
      </c>
      <c r="I7039">
        <v>18029</v>
      </c>
      <c r="J7039">
        <v>18029</v>
      </c>
      <c r="K7039">
        <v>18029</v>
      </c>
      <c r="L7039">
        <v>100</v>
      </c>
      <c r="M7039">
        <v>57.93</v>
      </c>
      <c r="N7039">
        <f>COUNTIF(Cod_Mun_Norte!B:B,DADOS_SNIS_Minas!A7039)</f>
        <v>1</v>
      </c>
    </row>
    <row r="7040" spans="1:14" x14ac:dyDescent="0.2">
      <c r="A7040">
        <v>312430</v>
      </c>
      <c r="B7040" t="s">
        <v>19</v>
      </c>
      <c r="C7040" t="s">
        <v>98</v>
      </c>
      <c r="D7040">
        <v>2010</v>
      </c>
      <c r="E7040" t="s">
        <v>361</v>
      </c>
      <c r="F7040" t="s">
        <v>362</v>
      </c>
      <c r="H7040">
        <v>31113</v>
      </c>
      <c r="I7040">
        <v>18023</v>
      </c>
      <c r="J7040">
        <v>18023</v>
      </c>
      <c r="K7040">
        <v>18023</v>
      </c>
      <c r="L7040">
        <v>100</v>
      </c>
      <c r="M7040">
        <v>57.93</v>
      </c>
      <c r="N7040">
        <f>COUNTIF(Cod_Mun_Norte!B:B,DADOS_SNIS_Minas!A7040)</f>
        <v>1</v>
      </c>
    </row>
    <row r="7041" spans="1:14" x14ac:dyDescent="0.2">
      <c r="A7041">
        <v>312430</v>
      </c>
      <c r="B7041" t="s">
        <v>19</v>
      </c>
      <c r="C7041" t="s">
        <v>98</v>
      </c>
      <c r="D7041">
        <v>2009</v>
      </c>
      <c r="E7041" t="s">
        <v>361</v>
      </c>
      <c r="F7041" t="s">
        <v>362</v>
      </c>
      <c r="H7041">
        <v>32461</v>
      </c>
      <c r="I7041">
        <v>17960</v>
      </c>
      <c r="J7041">
        <v>21690</v>
      </c>
      <c r="K7041">
        <v>21690</v>
      </c>
      <c r="L7041">
        <v>100</v>
      </c>
      <c r="M7041">
        <v>66.819999999999993</v>
      </c>
      <c r="N7041">
        <f>COUNTIF(Cod_Mun_Norte!B:B,DADOS_SNIS_Minas!A7041)</f>
        <v>1</v>
      </c>
    </row>
    <row r="7042" spans="1:14" x14ac:dyDescent="0.2">
      <c r="A7042">
        <v>312430</v>
      </c>
      <c r="B7042" t="s">
        <v>19</v>
      </c>
      <c r="C7042" t="s">
        <v>98</v>
      </c>
      <c r="D7042">
        <v>2008</v>
      </c>
      <c r="E7042" t="s">
        <v>361</v>
      </c>
      <c r="F7042" t="s">
        <v>362</v>
      </c>
      <c r="H7042">
        <v>32349</v>
      </c>
      <c r="I7042">
        <v>17898</v>
      </c>
      <c r="J7042">
        <v>21291</v>
      </c>
      <c r="K7042">
        <v>21291</v>
      </c>
      <c r="L7042">
        <v>100</v>
      </c>
      <c r="M7042">
        <v>65.819999999999993</v>
      </c>
      <c r="N7042">
        <f>COUNTIF(Cod_Mun_Norte!B:B,DADOS_SNIS_Minas!A7042)</f>
        <v>1</v>
      </c>
    </row>
    <row r="7043" spans="1:14" x14ac:dyDescent="0.2">
      <c r="A7043">
        <v>312430</v>
      </c>
      <c r="B7043" t="s">
        <v>19</v>
      </c>
      <c r="C7043" t="s">
        <v>98</v>
      </c>
      <c r="D7043">
        <v>2007</v>
      </c>
      <c r="E7043" t="s">
        <v>361</v>
      </c>
      <c r="F7043" t="s">
        <v>362</v>
      </c>
      <c r="H7043">
        <v>31322</v>
      </c>
      <c r="I7043">
        <v>17330</v>
      </c>
      <c r="J7043">
        <v>19482</v>
      </c>
      <c r="K7043">
        <v>19482</v>
      </c>
      <c r="L7043">
        <v>100</v>
      </c>
      <c r="M7043">
        <v>62.2</v>
      </c>
      <c r="N7043">
        <f>COUNTIF(Cod_Mun_Norte!B:B,DADOS_SNIS_Minas!A7043)</f>
        <v>1</v>
      </c>
    </row>
    <row r="7044" spans="1:14" x14ac:dyDescent="0.2">
      <c r="A7044">
        <v>312430</v>
      </c>
      <c r="B7044" t="s">
        <v>19</v>
      </c>
      <c r="C7044" t="s">
        <v>98</v>
      </c>
      <c r="D7044">
        <v>2006</v>
      </c>
      <c r="E7044" t="s">
        <v>361</v>
      </c>
      <c r="F7044" t="s">
        <v>362</v>
      </c>
      <c r="H7044">
        <v>31253</v>
      </c>
      <c r="I7044">
        <v>16960</v>
      </c>
      <c r="J7044">
        <v>18858</v>
      </c>
      <c r="K7044">
        <v>18858</v>
      </c>
      <c r="L7044">
        <v>100</v>
      </c>
      <c r="M7044">
        <v>60.34</v>
      </c>
      <c r="N7044">
        <f>COUNTIF(Cod_Mun_Norte!B:B,DADOS_SNIS_Minas!A7044)</f>
        <v>1</v>
      </c>
    </row>
    <row r="7045" spans="1:14" x14ac:dyDescent="0.2">
      <c r="A7045">
        <v>312430</v>
      </c>
      <c r="B7045" t="s">
        <v>19</v>
      </c>
      <c r="C7045" t="s">
        <v>98</v>
      </c>
      <c r="D7045">
        <v>2005</v>
      </c>
      <c r="E7045" t="s">
        <v>361</v>
      </c>
      <c r="F7045" t="s">
        <v>362</v>
      </c>
      <c r="H7045">
        <v>31211</v>
      </c>
      <c r="I7045">
        <v>16937</v>
      </c>
      <c r="J7045">
        <v>18320</v>
      </c>
      <c r="K7045">
        <v>18320</v>
      </c>
      <c r="L7045">
        <v>100</v>
      </c>
      <c r="M7045">
        <v>58.7</v>
      </c>
      <c r="N7045">
        <f>COUNTIF(Cod_Mun_Norte!B:B,DADOS_SNIS_Minas!A7045)</f>
        <v>1</v>
      </c>
    </row>
    <row r="7046" spans="1:14" x14ac:dyDescent="0.2">
      <c r="A7046">
        <v>312430</v>
      </c>
      <c r="B7046" t="s">
        <v>19</v>
      </c>
      <c r="C7046" t="s">
        <v>98</v>
      </c>
      <c r="D7046">
        <v>2004</v>
      </c>
      <c r="E7046" t="s">
        <v>361</v>
      </c>
      <c r="F7046" t="s">
        <v>362</v>
      </c>
      <c r="H7046">
        <v>31169</v>
      </c>
      <c r="I7046">
        <v>16915</v>
      </c>
      <c r="J7046">
        <v>17747</v>
      </c>
      <c r="K7046">
        <v>17747</v>
      </c>
      <c r="L7046">
        <v>100</v>
      </c>
      <c r="M7046">
        <v>56.94</v>
      </c>
      <c r="N7046">
        <f>COUNTIF(Cod_Mun_Norte!B:B,DADOS_SNIS_Minas!A7046)</f>
        <v>1</v>
      </c>
    </row>
    <row r="7047" spans="1:14" x14ac:dyDescent="0.2">
      <c r="A7047">
        <v>312430</v>
      </c>
      <c r="B7047" t="s">
        <v>19</v>
      </c>
      <c r="C7047" t="s">
        <v>98</v>
      </c>
      <c r="D7047">
        <v>2003</v>
      </c>
      <c r="E7047" t="s">
        <v>361</v>
      </c>
      <c r="F7047" t="s">
        <v>362</v>
      </c>
      <c r="H7047">
        <v>31093</v>
      </c>
      <c r="I7047">
        <v>16873</v>
      </c>
      <c r="N7047">
        <f>COUNTIF(Cod_Mun_Norte!B:B,DADOS_SNIS_Minas!A7047)</f>
        <v>1</v>
      </c>
    </row>
    <row r="7048" spans="1:14" x14ac:dyDescent="0.2">
      <c r="A7048">
        <v>312430</v>
      </c>
      <c r="B7048" t="s">
        <v>19</v>
      </c>
      <c r="C7048" t="s">
        <v>98</v>
      </c>
      <c r="D7048">
        <v>2002</v>
      </c>
      <c r="E7048" t="s">
        <v>361</v>
      </c>
      <c r="F7048" t="s">
        <v>362</v>
      </c>
      <c r="H7048">
        <v>31056</v>
      </c>
      <c r="I7048">
        <v>16853</v>
      </c>
      <c r="N7048">
        <f>COUNTIF(Cod_Mun_Norte!B:B,DADOS_SNIS_Minas!A7048)</f>
        <v>1</v>
      </c>
    </row>
    <row r="7049" spans="1:14" x14ac:dyDescent="0.2">
      <c r="A7049">
        <v>312430</v>
      </c>
      <c r="B7049" t="s">
        <v>19</v>
      </c>
      <c r="C7049" t="s">
        <v>98</v>
      </c>
      <c r="D7049">
        <v>2001</v>
      </c>
      <c r="E7049" t="s">
        <v>361</v>
      </c>
      <c r="F7049" t="s">
        <v>362</v>
      </c>
      <c r="H7049">
        <v>31025</v>
      </c>
      <c r="I7049">
        <v>16837</v>
      </c>
      <c r="N7049">
        <f>COUNTIF(Cod_Mun_Norte!B:B,DADOS_SNIS_Minas!A7049)</f>
        <v>1</v>
      </c>
    </row>
    <row r="7050" spans="1:14" x14ac:dyDescent="0.2">
      <c r="A7050">
        <v>312430</v>
      </c>
      <c r="B7050" t="s">
        <v>19</v>
      </c>
      <c r="C7050" t="s">
        <v>98</v>
      </c>
      <c r="D7050">
        <v>2000</v>
      </c>
      <c r="E7050" t="s">
        <v>361</v>
      </c>
      <c r="F7050" t="s">
        <v>362</v>
      </c>
      <c r="H7050">
        <v>30978</v>
      </c>
      <c r="I7050">
        <v>16811</v>
      </c>
      <c r="N7050">
        <f>COUNTIF(Cod_Mun_Norte!B:B,DADOS_SNIS_Minas!A7050)</f>
        <v>1</v>
      </c>
    </row>
    <row r="7051" spans="1:14" x14ac:dyDescent="0.2">
      <c r="A7051">
        <v>312430</v>
      </c>
      <c r="B7051" t="s">
        <v>19</v>
      </c>
      <c r="C7051" t="s">
        <v>98</v>
      </c>
      <c r="D7051">
        <v>1999</v>
      </c>
      <c r="E7051" t="s">
        <v>361</v>
      </c>
      <c r="F7051" t="s">
        <v>362</v>
      </c>
      <c r="H7051">
        <v>32541</v>
      </c>
      <c r="I7051">
        <v>16506</v>
      </c>
      <c r="N7051">
        <f>COUNTIF(Cod_Mun_Norte!B:B,DADOS_SNIS_Minas!A7051)</f>
        <v>1</v>
      </c>
    </row>
    <row r="7052" spans="1:14" x14ac:dyDescent="0.2">
      <c r="A7052">
        <v>312430</v>
      </c>
      <c r="B7052" t="s">
        <v>19</v>
      </c>
      <c r="C7052" t="s">
        <v>98</v>
      </c>
      <c r="D7052">
        <v>1998</v>
      </c>
      <c r="E7052" t="s">
        <v>361</v>
      </c>
      <c r="F7052" t="s">
        <v>362</v>
      </c>
      <c r="H7052">
        <v>32230</v>
      </c>
      <c r="I7052">
        <v>16348</v>
      </c>
      <c r="N7052">
        <f>COUNTIF(Cod_Mun_Norte!B:B,DADOS_SNIS_Minas!A7052)</f>
        <v>1</v>
      </c>
    </row>
    <row r="7053" spans="1:14" x14ac:dyDescent="0.2">
      <c r="A7053">
        <v>312430</v>
      </c>
      <c r="B7053" t="s">
        <v>19</v>
      </c>
      <c r="C7053" t="s">
        <v>98</v>
      </c>
      <c r="D7053">
        <v>1997</v>
      </c>
      <c r="H7053">
        <v>31918</v>
      </c>
      <c r="I7053">
        <v>16190</v>
      </c>
      <c r="N7053">
        <f>COUNTIF(Cod_Mun_Norte!B:B,DADOS_SNIS_Minas!A7053)</f>
        <v>1</v>
      </c>
    </row>
    <row r="7054" spans="1:14" x14ac:dyDescent="0.2">
      <c r="A7054">
        <v>312430</v>
      </c>
      <c r="B7054" t="s">
        <v>19</v>
      </c>
      <c r="C7054" t="s">
        <v>98</v>
      </c>
      <c r="D7054">
        <v>1996</v>
      </c>
      <c r="H7054">
        <v>31550</v>
      </c>
      <c r="I7054">
        <v>16003</v>
      </c>
      <c r="N7054">
        <f>COUNTIF(Cod_Mun_Norte!B:B,DADOS_SNIS_Minas!A7054)</f>
        <v>1</v>
      </c>
    </row>
    <row r="7055" spans="1:14" x14ac:dyDescent="0.2">
      <c r="A7055">
        <v>312430</v>
      </c>
      <c r="B7055" t="s">
        <v>19</v>
      </c>
      <c r="C7055" t="s">
        <v>98</v>
      </c>
      <c r="D7055">
        <v>1995</v>
      </c>
      <c r="H7055">
        <v>31703</v>
      </c>
      <c r="I7055">
        <v>16081</v>
      </c>
      <c r="N7055">
        <f>COUNTIF(Cod_Mun_Norte!B:B,DADOS_SNIS_Minas!A7055)</f>
        <v>1</v>
      </c>
    </row>
    <row r="7056" spans="1:14" x14ac:dyDescent="0.2">
      <c r="A7056">
        <v>312440</v>
      </c>
      <c r="B7056" t="s">
        <v>176</v>
      </c>
      <c r="C7056" t="s">
        <v>98</v>
      </c>
      <c r="D7056">
        <v>2020</v>
      </c>
      <c r="E7056" t="s">
        <v>1251</v>
      </c>
      <c r="F7056" t="s">
        <v>367</v>
      </c>
      <c r="G7056" t="s">
        <v>378</v>
      </c>
      <c r="H7056">
        <v>4710</v>
      </c>
      <c r="I7056">
        <v>1790</v>
      </c>
      <c r="J7056">
        <v>4710</v>
      </c>
      <c r="K7056">
        <v>1790</v>
      </c>
      <c r="L7056">
        <v>100</v>
      </c>
      <c r="M7056">
        <v>100</v>
      </c>
      <c r="N7056">
        <f>COUNTIF(Cod_Mun_Norte!B:B,DADOS_SNIS_Minas!A7056)</f>
        <v>0</v>
      </c>
    </row>
    <row r="7057" spans="1:14" x14ac:dyDescent="0.2">
      <c r="A7057">
        <v>312440</v>
      </c>
      <c r="B7057" t="s">
        <v>176</v>
      </c>
      <c r="C7057" t="s">
        <v>98</v>
      </c>
      <c r="D7057">
        <v>2019</v>
      </c>
      <c r="E7057" t="s">
        <v>1252</v>
      </c>
      <c r="F7057" t="s">
        <v>99</v>
      </c>
      <c r="G7057" t="s">
        <v>102</v>
      </c>
      <c r="H7057">
        <v>4692</v>
      </c>
      <c r="I7057">
        <v>1783</v>
      </c>
      <c r="J7057">
        <v>4692</v>
      </c>
      <c r="K7057">
        <v>1783</v>
      </c>
      <c r="L7057">
        <v>100</v>
      </c>
      <c r="M7057">
        <v>100</v>
      </c>
      <c r="N7057">
        <f>COUNTIF(Cod_Mun_Norte!B:B,DADOS_SNIS_Minas!A7057)</f>
        <v>0</v>
      </c>
    </row>
    <row r="7058" spans="1:14" x14ac:dyDescent="0.2">
      <c r="A7058">
        <v>312440</v>
      </c>
      <c r="B7058" t="s">
        <v>176</v>
      </c>
      <c r="C7058" t="s">
        <v>98</v>
      </c>
      <c r="D7058">
        <v>2018</v>
      </c>
      <c r="E7058" t="s">
        <v>1252</v>
      </c>
      <c r="F7058" t="s">
        <v>99</v>
      </c>
      <c r="H7058">
        <v>4673</v>
      </c>
      <c r="I7058">
        <v>1776</v>
      </c>
      <c r="J7058">
        <v>4673</v>
      </c>
      <c r="K7058">
        <v>1776</v>
      </c>
      <c r="L7058">
        <v>100</v>
      </c>
      <c r="M7058">
        <v>100</v>
      </c>
      <c r="N7058">
        <f>COUNTIF(Cod_Mun_Norte!B:B,DADOS_SNIS_Minas!A7058)</f>
        <v>0</v>
      </c>
    </row>
    <row r="7059" spans="1:14" x14ac:dyDescent="0.2">
      <c r="A7059">
        <v>312440</v>
      </c>
      <c r="B7059" t="s">
        <v>176</v>
      </c>
      <c r="C7059" t="s">
        <v>98</v>
      </c>
      <c r="D7059">
        <v>2017</v>
      </c>
      <c r="E7059" t="s">
        <v>1252</v>
      </c>
      <c r="F7059" t="s">
        <v>99</v>
      </c>
      <c r="H7059">
        <v>4712</v>
      </c>
      <c r="I7059">
        <v>1791</v>
      </c>
      <c r="J7059">
        <v>4712</v>
      </c>
      <c r="K7059">
        <v>1791</v>
      </c>
      <c r="L7059">
        <v>100</v>
      </c>
      <c r="M7059">
        <v>100</v>
      </c>
      <c r="N7059">
        <f>COUNTIF(Cod_Mun_Norte!B:B,DADOS_SNIS_Minas!A7059)</f>
        <v>0</v>
      </c>
    </row>
    <row r="7060" spans="1:14" x14ac:dyDescent="0.2">
      <c r="A7060">
        <v>312440</v>
      </c>
      <c r="B7060" t="s">
        <v>176</v>
      </c>
      <c r="C7060" t="s">
        <v>98</v>
      </c>
      <c r="D7060">
        <v>2016</v>
      </c>
      <c r="H7060">
        <v>4692</v>
      </c>
      <c r="I7060">
        <v>1783</v>
      </c>
      <c r="N7060">
        <f>COUNTIF(Cod_Mun_Norte!B:B,DADOS_SNIS_Minas!A7060)</f>
        <v>0</v>
      </c>
    </row>
    <row r="7061" spans="1:14" x14ac:dyDescent="0.2">
      <c r="A7061">
        <v>312440</v>
      </c>
      <c r="B7061" t="s">
        <v>176</v>
      </c>
      <c r="C7061" t="s">
        <v>98</v>
      </c>
      <c r="D7061">
        <v>2015</v>
      </c>
      <c r="H7061">
        <v>4670</v>
      </c>
      <c r="I7061">
        <v>1775</v>
      </c>
      <c r="N7061">
        <f>COUNTIF(Cod_Mun_Norte!B:B,DADOS_SNIS_Minas!A7061)</f>
        <v>0</v>
      </c>
    </row>
    <row r="7062" spans="1:14" x14ac:dyDescent="0.2">
      <c r="A7062">
        <v>312440</v>
      </c>
      <c r="B7062" t="s">
        <v>176</v>
      </c>
      <c r="C7062" t="s">
        <v>98</v>
      </c>
      <c r="D7062">
        <v>2014</v>
      </c>
      <c r="H7062">
        <v>4648</v>
      </c>
      <c r="I7062">
        <v>1766</v>
      </c>
      <c r="N7062">
        <f>COUNTIF(Cod_Mun_Norte!B:B,DADOS_SNIS_Minas!A7062)</f>
        <v>0</v>
      </c>
    </row>
    <row r="7063" spans="1:14" x14ac:dyDescent="0.2">
      <c r="A7063">
        <v>312440</v>
      </c>
      <c r="B7063" t="s">
        <v>176</v>
      </c>
      <c r="C7063" t="s">
        <v>98</v>
      </c>
      <c r="D7063">
        <v>2013</v>
      </c>
      <c r="H7063">
        <v>4625</v>
      </c>
      <c r="I7063">
        <v>1757</v>
      </c>
      <c r="N7063">
        <f>COUNTIF(Cod_Mun_Norte!B:B,DADOS_SNIS_Minas!A7063)</f>
        <v>0</v>
      </c>
    </row>
    <row r="7064" spans="1:14" x14ac:dyDescent="0.2">
      <c r="A7064">
        <v>312440</v>
      </c>
      <c r="B7064" t="s">
        <v>176</v>
      </c>
      <c r="C7064" t="s">
        <v>98</v>
      </c>
      <c r="D7064">
        <v>2012</v>
      </c>
      <c r="E7064" t="s">
        <v>1252</v>
      </c>
      <c r="F7064" t="s">
        <v>99</v>
      </c>
      <c r="H7064">
        <v>4470</v>
      </c>
      <c r="I7064">
        <v>1699</v>
      </c>
      <c r="J7064">
        <v>2040</v>
      </c>
      <c r="K7064">
        <v>1640</v>
      </c>
      <c r="L7064">
        <v>96.5</v>
      </c>
      <c r="M7064">
        <v>45.64</v>
      </c>
      <c r="N7064">
        <f>COUNTIF(Cod_Mun_Norte!B:B,DADOS_SNIS_Minas!A7064)</f>
        <v>0</v>
      </c>
    </row>
    <row r="7065" spans="1:14" x14ac:dyDescent="0.2">
      <c r="A7065">
        <v>312440</v>
      </c>
      <c r="B7065" t="s">
        <v>176</v>
      </c>
      <c r="C7065" t="s">
        <v>98</v>
      </c>
      <c r="D7065">
        <v>2011</v>
      </c>
      <c r="H7065">
        <v>4450</v>
      </c>
      <c r="I7065">
        <v>1691</v>
      </c>
      <c r="N7065">
        <f>COUNTIF(Cod_Mun_Norte!B:B,DADOS_SNIS_Minas!A7065)</f>
        <v>0</v>
      </c>
    </row>
    <row r="7066" spans="1:14" x14ac:dyDescent="0.2">
      <c r="A7066">
        <v>312440</v>
      </c>
      <c r="B7066" t="s">
        <v>176</v>
      </c>
      <c r="C7066" t="s">
        <v>98</v>
      </c>
      <c r="D7066">
        <v>2010</v>
      </c>
      <c r="E7066" t="s">
        <v>1253</v>
      </c>
      <c r="F7066" t="s">
        <v>374</v>
      </c>
      <c r="H7066">
        <v>4429</v>
      </c>
      <c r="I7066">
        <v>1683</v>
      </c>
      <c r="N7066">
        <f>COUNTIF(Cod_Mun_Norte!B:B,DADOS_SNIS_Minas!A7066)</f>
        <v>0</v>
      </c>
    </row>
    <row r="7067" spans="1:14" x14ac:dyDescent="0.2">
      <c r="A7067">
        <v>312440</v>
      </c>
      <c r="B7067" t="s">
        <v>176</v>
      </c>
      <c r="C7067" t="s">
        <v>98</v>
      </c>
      <c r="D7067">
        <v>2009</v>
      </c>
      <c r="E7067" t="s">
        <v>1252</v>
      </c>
      <c r="F7067" t="s">
        <v>99</v>
      </c>
      <c r="H7067">
        <v>4471</v>
      </c>
      <c r="I7067">
        <v>1726</v>
      </c>
      <c r="J7067">
        <v>1850</v>
      </c>
      <c r="K7067">
        <v>1850</v>
      </c>
      <c r="L7067">
        <v>100</v>
      </c>
      <c r="M7067">
        <v>41.38</v>
      </c>
      <c r="N7067">
        <f>COUNTIF(Cod_Mun_Norte!B:B,DADOS_SNIS_Minas!A7067)</f>
        <v>0</v>
      </c>
    </row>
    <row r="7068" spans="1:14" x14ac:dyDescent="0.2">
      <c r="A7068">
        <v>312440</v>
      </c>
      <c r="B7068" t="s">
        <v>176</v>
      </c>
      <c r="C7068" t="s">
        <v>98</v>
      </c>
      <c r="D7068">
        <v>2008</v>
      </c>
      <c r="E7068" t="s">
        <v>1252</v>
      </c>
      <c r="F7068" t="s">
        <v>99</v>
      </c>
      <c r="H7068">
        <v>4445</v>
      </c>
      <c r="I7068">
        <v>1716</v>
      </c>
      <c r="J7068">
        <v>1850</v>
      </c>
      <c r="K7068">
        <v>1850</v>
      </c>
      <c r="L7068">
        <v>100</v>
      </c>
      <c r="M7068">
        <v>41.62</v>
      </c>
      <c r="N7068">
        <f>COUNTIF(Cod_Mun_Norte!B:B,DADOS_SNIS_Minas!A7068)</f>
        <v>0</v>
      </c>
    </row>
    <row r="7069" spans="1:14" x14ac:dyDescent="0.2">
      <c r="A7069">
        <v>312440</v>
      </c>
      <c r="B7069" t="s">
        <v>176</v>
      </c>
      <c r="C7069" t="s">
        <v>98</v>
      </c>
      <c r="D7069">
        <v>2007</v>
      </c>
      <c r="E7069" t="s">
        <v>1252</v>
      </c>
      <c r="F7069" t="s">
        <v>362</v>
      </c>
      <c r="H7069">
        <v>4293</v>
      </c>
      <c r="I7069">
        <v>1657</v>
      </c>
      <c r="J7069">
        <v>1800</v>
      </c>
      <c r="K7069">
        <v>1800</v>
      </c>
      <c r="L7069">
        <v>100</v>
      </c>
      <c r="M7069">
        <v>41.93</v>
      </c>
      <c r="N7069">
        <f>COUNTIF(Cod_Mun_Norte!B:B,DADOS_SNIS_Minas!A7069)</f>
        <v>0</v>
      </c>
    </row>
    <row r="7070" spans="1:14" x14ac:dyDescent="0.2">
      <c r="A7070">
        <v>312440</v>
      </c>
      <c r="B7070" t="s">
        <v>176</v>
      </c>
      <c r="C7070" t="s">
        <v>98</v>
      </c>
      <c r="D7070">
        <v>2006</v>
      </c>
      <c r="E7070" t="s">
        <v>1252</v>
      </c>
      <c r="F7070" t="s">
        <v>362</v>
      </c>
      <c r="H7070">
        <v>4248</v>
      </c>
      <c r="I7070">
        <v>1499</v>
      </c>
      <c r="J7070">
        <v>1800</v>
      </c>
      <c r="K7070">
        <v>1800</v>
      </c>
      <c r="L7070">
        <v>100</v>
      </c>
      <c r="M7070">
        <v>42.37</v>
      </c>
      <c r="N7070">
        <f>COUNTIF(Cod_Mun_Norte!B:B,DADOS_SNIS_Minas!A7070)</f>
        <v>0</v>
      </c>
    </row>
    <row r="7071" spans="1:14" x14ac:dyDescent="0.2">
      <c r="A7071">
        <v>312440</v>
      </c>
      <c r="B7071" t="s">
        <v>176</v>
      </c>
      <c r="C7071" t="s">
        <v>98</v>
      </c>
      <c r="D7071">
        <v>2005</v>
      </c>
      <c r="H7071">
        <v>4235</v>
      </c>
      <c r="I7071">
        <v>1495</v>
      </c>
      <c r="N7071">
        <f>COUNTIF(Cod_Mun_Norte!B:B,DADOS_SNIS_Minas!A7071)</f>
        <v>0</v>
      </c>
    </row>
    <row r="7072" spans="1:14" x14ac:dyDescent="0.2">
      <c r="A7072">
        <v>312440</v>
      </c>
      <c r="B7072" t="s">
        <v>176</v>
      </c>
      <c r="C7072" t="s">
        <v>98</v>
      </c>
      <c r="D7072">
        <v>2004</v>
      </c>
      <c r="H7072">
        <v>4222</v>
      </c>
      <c r="I7072">
        <v>1490</v>
      </c>
      <c r="N7072">
        <f>COUNTIF(Cod_Mun_Norte!B:B,DADOS_SNIS_Minas!A7072)</f>
        <v>0</v>
      </c>
    </row>
    <row r="7073" spans="1:14" x14ac:dyDescent="0.2">
      <c r="A7073">
        <v>312440</v>
      </c>
      <c r="B7073" t="s">
        <v>176</v>
      </c>
      <c r="C7073" t="s">
        <v>98</v>
      </c>
      <c r="D7073">
        <v>2003</v>
      </c>
      <c r="H7073">
        <v>4198</v>
      </c>
      <c r="I7073">
        <v>1482</v>
      </c>
      <c r="N7073">
        <f>COUNTIF(Cod_Mun_Norte!B:B,DADOS_SNIS_Minas!A7073)</f>
        <v>0</v>
      </c>
    </row>
    <row r="7074" spans="1:14" x14ac:dyDescent="0.2">
      <c r="A7074">
        <v>312440</v>
      </c>
      <c r="B7074" t="s">
        <v>176</v>
      </c>
      <c r="C7074" t="s">
        <v>98</v>
      </c>
      <c r="D7074">
        <v>2002</v>
      </c>
      <c r="H7074">
        <v>4187</v>
      </c>
      <c r="I7074">
        <v>1478</v>
      </c>
      <c r="N7074">
        <f>COUNTIF(Cod_Mun_Norte!B:B,DADOS_SNIS_Minas!A7074)</f>
        <v>0</v>
      </c>
    </row>
    <row r="7075" spans="1:14" x14ac:dyDescent="0.2">
      <c r="A7075">
        <v>312440</v>
      </c>
      <c r="B7075" t="s">
        <v>176</v>
      </c>
      <c r="C7075" t="s">
        <v>98</v>
      </c>
      <c r="D7075">
        <v>2001</v>
      </c>
      <c r="H7075">
        <v>4176</v>
      </c>
      <c r="I7075">
        <v>1474</v>
      </c>
      <c r="N7075">
        <f>COUNTIF(Cod_Mun_Norte!B:B,DADOS_SNIS_Minas!A7075)</f>
        <v>0</v>
      </c>
    </row>
    <row r="7076" spans="1:14" x14ac:dyDescent="0.2">
      <c r="A7076">
        <v>312440</v>
      </c>
      <c r="B7076" t="s">
        <v>176</v>
      </c>
      <c r="C7076" t="s">
        <v>98</v>
      </c>
      <c r="D7076">
        <v>2000</v>
      </c>
      <c r="H7076">
        <v>4162</v>
      </c>
      <c r="I7076">
        <v>1469</v>
      </c>
      <c r="N7076">
        <f>COUNTIF(Cod_Mun_Norte!B:B,DADOS_SNIS_Minas!A7076)</f>
        <v>0</v>
      </c>
    </row>
    <row r="7077" spans="1:14" x14ac:dyDescent="0.2">
      <c r="A7077">
        <v>312440</v>
      </c>
      <c r="B7077" t="s">
        <v>176</v>
      </c>
      <c r="C7077" t="s">
        <v>98</v>
      </c>
      <c r="D7077">
        <v>1999</v>
      </c>
      <c r="H7077">
        <v>4127</v>
      </c>
      <c r="I7077">
        <v>1438</v>
      </c>
      <c r="N7077">
        <f>COUNTIF(Cod_Mun_Norte!B:B,DADOS_SNIS_Minas!A7077)</f>
        <v>0</v>
      </c>
    </row>
    <row r="7078" spans="1:14" x14ac:dyDescent="0.2">
      <c r="A7078">
        <v>312440</v>
      </c>
      <c r="B7078" t="s">
        <v>176</v>
      </c>
      <c r="C7078" t="s">
        <v>98</v>
      </c>
      <c r="D7078">
        <v>1998</v>
      </c>
      <c r="H7078">
        <v>4117</v>
      </c>
      <c r="I7078">
        <v>1435</v>
      </c>
      <c r="N7078">
        <f>COUNTIF(Cod_Mun_Norte!B:B,DADOS_SNIS_Minas!A7078)</f>
        <v>0</v>
      </c>
    </row>
    <row r="7079" spans="1:14" x14ac:dyDescent="0.2">
      <c r="A7079">
        <v>312440</v>
      </c>
      <c r="B7079" t="s">
        <v>176</v>
      </c>
      <c r="C7079" t="s">
        <v>98</v>
      </c>
      <c r="D7079">
        <v>1997</v>
      </c>
      <c r="H7079">
        <v>4107</v>
      </c>
      <c r="I7079">
        <v>1431</v>
      </c>
      <c r="N7079">
        <f>COUNTIF(Cod_Mun_Norte!B:B,DADOS_SNIS_Minas!A7079)</f>
        <v>0</v>
      </c>
    </row>
    <row r="7080" spans="1:14" x14ac:dyDescent="0.2">
      <c r="A7080">
        <v>312440</v>
      </c>
      <c r="B7080" t="s">
        <v>176</v>
      </c>
      <c r="C7080" t="s">
        <v>98</v>
      </c>
      <c r="D7080">
        <v>1996</v>
      </c>
      <c r="H7080">
        <v>4095</v>
      </c>
      <c r="I7080">
        <v>1427</v>
      </c>
      <c r="N7080">
        <f>COUNTIF(Cod_Mun_Norte!B:B,DADOS_SNIS_Minas!A7080)</f>
        <v>0</v>
      </c>
    </row>
    <row r="7081" spans="1:14" x14ac:dyDescent="0.2">
      <c r="A7081">
        <v>312440</v>
      </c>
      <c r="B7081" t="s">
        <v>176</v>
      </c>
      <c r="C7081" t="s">
        <v>98</v>
      </c>
      <c r="D7081">
        <v>1995</v>
      </c>
      <c r="H7081">
        <v>4178</v>
      </c>
      <c r="I7081">
        <v>1456</v>
      </c>
      <c r="N7081">
        <f>COUNTIF(Cod_Mun_Norte!B:B,DADOS_SNIS_Minas!A7081)</f>
        <v>0</v>
      </c>
    </row>
    <row r="7082" spans="1:14" x14ac:dyDescent="0.2">
      <c r="A7082">
        <v>312450</v>
      </c>
      <c r="B7082" t="s">
        <v>1254</v>
      </c>
      <c r="C7082" t="s">
        <v>98</v>
      </c>
      <c r="D7082">
        <v>2020</v>
      </c>
      <c r="E7082" t="s">
        <v>1255</v>
      </c>
      <c r="F7082" t="s">
        <v>357</v>
      </c>
      <c r="G7082" t="s">
        <v>383</v>
      </c>
      <c r="H7082">
        <v>11386</v>
      </c>
      <c r="I7082">
        <v>5143</v>
      </c>
      <c r="J7082">
        <v>5172</v>
      </c>
      <c r="K7082">
        <v>5143</v>
      </c>
      <c r="L7082">
        <v>100</v>
      </c>
      <c r="M7082">
        <v>45.42</v>
      </c>
      <c r="N7082">
        <f>COUNTIF(Cod_Mun_Norte!B:B,DADOS_SNIS_Minas!A7082)</f>
        <v>0</v>
      </c>
    </row>
    <row r="7083" spans="1:14" x14ac:dyDescent="0.2">
      <c r="A7083">
        <v>312450</v>
      </c>
      <c r="B7083" t="s">
        <v>1254</v>
      </c>
      <c r="C7083" t="s">
        <v>98</v>
      </c>
      <c r="D7083">
        <v>2019</v>
      </c>
      <c r="E7083" t="s">
        <v>1256</v>
      </c>
      <c r="F7083" t="s">
        <v>354</v>
      </c>
      <c r="G7083" t="s">
        <v>355</v>
      </c>
      <c r="H7083">
        <v>11354</v>
      </c>
      <c r="I7083">
        <v>5129</v>
      </c>
      <c r="J7083">
        <v>5129</v>
      </c>
      <c r="K7083">
        <v>5129</v>
      </c>
      <c r="L7083">
        <v>100</v>
      </c>
      <c r="M7083">
        <v>45.17</v>
      </c>
      <c r="N7083">
        <f>COUNTIF(Cod_Mun_Norte!B:B,DADOS_SNIS_Minas!A7083)</f>
        <v>0</v>
      </c>
    </row>
    <row r="7084" spans="1:14" x14ac:dyDescent="0.2">
      <c r="A7084">
        <v>312450</v>
      </c>
      <c r="B7084" t="s">
        <v>1254</v>
      </c>
      <c r="C7084" t="s">
        <v>98</v>
      </c>
      <c r="D7084">
        <v>2018</v>
      </c>
      <c r="E7084" t="s">
        <v>361</v>
      </c>
      <c r="F7084" t="s">
        <v>362</v>
      </c>
      <c r="H7084">
        <v>11321</v>
      </c>
      <c r="I7084">
        <v>5114</v>
      </c>
      <c r="J7084">
        <v>5114</v>
      </c>
      <c r="K7084">
        <v>5114</v>
      </c>
      <c r="L7084">
        <v>100</v>
      </c>
      <c r="M7084">
        <v>45.17</v>
      </c>
      <c r="N7084">
        <f>COUNTIF(Cod_Mun_Norte!B:B,DADOS_SNIS_Minas!A7084)</f>
        <v>0</v>
      </c>
    </row>
    <row r="7085" spans="1:14" x14ac:dyDescent="0.2">
      <c r="A7085">
        <v>312450</v>
      </c>
      <c r="B7085" t="s">
        <v>1254</v>
      </c>
      <c r="C7085" t="s">
        <v>98</v>
      </c>
      <c r="D7085">
        <v>2017</v>
      </c>
      <c r="E7085" t="s">
        <v>361</v>
      </c>
      <c r="F7085" t="s">
        <v>362</v>
      </c>
      <c r="H7085">
        <v>11449</v>
      </c>
      <c r="I7085">
        <v>5172</v>
      </c>
      <c r="J7085">
        <v>5148</v>
      </c>
      <c r="K7085">
        <v>5148</v>
      </c>
      <c r="L7085">
        <v>99.5</v>
      </c>
      <c r="M7085">
        <v>44.96</v>
      </c>
      <c r="N7085">
        <f>COUNTIF(Cod_Mun_Norte!B:B,DADOS_SNIS_Minas!A7085)</f>
        <v>0</v>
      </c>
    </row>
    <row r="7086" spans="1:14" x14ac:dyDescent="0.2">
      <c r="A7086">
        <v>312450</v>
      </c>
      <c r="B7086" t="s">
        <v>1254</v>
      </c>
      <c r="C7086" t="s">
        <v>98</v>
      </c>
      <c r="D7086">
        <v>2016</v>
      </c>
      <c r="E7086" t="s">
        <v>1257</v>
      </c>
      <c r="F7086" t="s">
        <v>360</v>
      </c>
      <c r="H7086">
        <v>11411</v>
      </c>
      <c r="I7086">
        <v>5155</v>
      </c>
      <c r="J7086">
        <v>5069</v>
      </c>
      <c r="K7086">
        <v>5069</v>
      </c>
      <c r="L7086">
        <v>98.3</v>
      </c>
      <c r="M7086">
        <v>44.42</v>
      </c>
      <c r="N7086">
        <f>COUNTIF(Cod_Mun_Norte!B:B,DADOS_SNIS_Minas!A7086)</f>
        <v>0</v>
      </c>
    </row>
    <row r="7087" spans="1:14" x14ac:dyDescent="0.2">
      <c r="A7087">
        <v>312450</v>
      </c>
      <c r="B7087" t="s">
        <v>1254</v>
      </c>
      <c r="C7087" t="s">
        <v>98</v>
      </c>
      <c r="D7087">
        <v>2015</v>
      </c>
      <c r="E7087" t="s">
        <v>361</v>
      </c>
      <c r="F7087" t="s">
        <v>362</v>
      </c>
      <c r="H7087">
        <v>11371</v>
      </c>
      <c r="I7087">
        <v>5137</v>
      </c>
      <c r="J7087">
        <v>5064</v>
      </c>
      <c r="K7087">
        <v>5064</v>
      </c>
      <c r="L7087">
        <v>98.6</v>
      </c>
      <c r="M7087">
        <v>44.53</v>
      </c>
      <c r="N7087">
        <f>COUNTIF(Cod_Mun_Norte!B:B,DADOS_SNIS_Minas!A7087)</f>
        <v>0</v>
      </c>
    </row>
    <row r="7088" spans="1:14" x14ac:dyDescent="0.2">
      <c r="A7088">
        <v>312450</v>
      </c>
      <c r="B7088" t="s">
        <v>1254</v>
      </c>
      <c r="C7088" t="s">
        <v>98</v>
      </c>
      <c r="D7088">
        <v>2014</v>
      </c>
      <c r="E7088" t="s">
        <v>361</v>
      </c>
      <c r="F7088" t="s">
        <v>362</v>
      </c>
      <c r="H7088">
        <v>11329</v>
      </c>
      <c r="I7088">
        <v>5118</v>
      </c>
      <c r="J7088">
        <v>5118</v>
      </c>
      <c r="K7088">
        <v>5118</v>
      </c>
      <c r="L7088">
        <v>100</v>
      </c>
      <c r="M7088">
        <v>45.18</v>
      </c>
      <c r="N7088">
        <f>COUNTIF(Cod_Mun_Norte!B:B,DADOS_SNIS_Minas!A7088)</f>
        <v>0</v>
      </c>
    </row>
    <row r="7089" spans="1:14" x14ac:dyDescent="0.2">
      <c r="A7089">
        <v>312450</v>
      </c>
      <c r="B7089" t="s">
        <v>1254</v>
      </c>
      <c r="C7089" t="s">
        <v>98</v>
      </c>
      <c r="D7089">
        <v>2013</v>
      </c>
      <c r="E7089" t="s">
        <v>1258</v>
      </c>
      <c r="F7089" t="s">
        <v>359</v>
      </c>
      <c r="H7089">
        <v>11285</v>
      </c>
      <c r="I7089">
        <v>5098</v>
      </c>
      <c r="J7089">
        <v>5098</v>
      </c>
      <c r="K7089">
        <v>5098</v>
      </c>
      <c r="L7089">
        <v>100</v>
      </c>
      <c r="M7089">
        <v>45.18</v>
      </c>
      <c r="N7089">
        <f>COUNTIF(Cod_Mun_Norte!B:B,DADOS_SNIS_Minas!A7089)</f>
        <v>0</v>
      </c>
    </row>
    <row r="7090" spans="1:14" x14ac:dyDescent="0.2">
      <c r="A7090">
        <v>312450</v>
      </c>
      <c r="B7090" t="s">
        <v>1254</v>
      </c>
      <c r="C7090" t="s">
        <v>98</v>
      </c>
      <c r="D7090">
        <v>2012</v>
      </c>
      <c r="E7090" t="s">
        <v>1257</v>
      </c>
      <c r="F7090" t="s">
        <v>360</v>
      </c>
      <c r="H7090">
        <v>10918</v>
      </c>
      <c r="I7090">
        <v>4932</v>
      </c>
      <c r="J7090">
        <v>4932</v>
      </c>
      <c r="K7090">
        <v>4932</v>
      </c>
      <c r="L7090">
        <v>100</v>
      </c>
      <c r="M7090">
        <v>45.17</v>
      </c>
      <c r="N7090">
        <f>COUNTIF(Cod_Mun_Norte!B:B,DADOS_SNIS_Minas!A7090)</f>
        <v>0</v>
      </c>
    </row>
    <row r="7091" spans="1:14" x14ac:dyDescent="0.2">
      <c r="A7091">
        <v>312450</v>
      </c>
      <c r="B7091" t="s">
        <v>1254</v>
      </c>
      <c r="C7091" t="s">
        <v>98</v>
      </c>
      <c r="D7091">
        <v>2011</v>
      </c>
      <c r="E7091" t="s">
        <v>361</v>
      </c>
      <c r="F7091" t="s">
        <v>362</v>
      </c>
      <c r="H7091">
        <v>10882</v>
      </c>
      <c r="I7091">
        <v>4916</v>
      </c>
      <c r="J7091">
        <v>4916</v>
      </c>
      <c r="K7091">
        <v>4916</v>
      </c>
      <c r="L7091">
        <v>100</v>
      </c>
      <c r="M7091">
        <v>45.18</v>
      </c>
      <c r="N7091">
        <f>COUNTIF(Cod_Mun_Norte!B:B,DADOS_SNIS_Minas!A7091)</f>
        <v>0</v>
      </c>
    </row>
    <row r="7092" spans="1:14" x14ac:dyDescent="0.2">
      <c r="A7092">
        <v>312450</v>
      </c>
      <c r="B7092" t="s">
        <v>1254</v>
      </c>
      <c r="C7092" t="s">
        <v>98</v>
      </c>
      <c r="D7092">
        <v>2010</v>
      </c>
      <c r="E7092" t="s">
        <v>361</v>
      </c>
      <c r="F7092" t="s">
        <v>362</v>
      </c>
      <c r="H7092">
        <v>10845</v>
      </c>
      <c r="I7092">
        <v>4899</v>
      </c>
      <c r="J7092">
        <v>4899</v>
      </c>
      <c r="K7092">
        <v>4899</v>
      </c>
      <c r="L7092">
        <v>100</v>
      </c>
      <c r="M7092">
        <v>45.17</v>
      </c>
      <c r="N7092">
        <f>COUNTIF(Cod_Mun_Norte!B:B,DADOS_SNIS_Minas!A7092)</f>
        <v>0</v>
      </c>
    </row>
    <row r="7093" spans="1:14" x14ac:dyDescent="0.2">
      <c r="A7093">
        <v>312450</v>
      </c>
      <c r="B7093" t="s">
        <v>1254</v>
      </c>
      <c r="C7093" t="s">
        <v>98</v>
      </c>
      <c r="D7093">
        <v>2009</v>
      </c>
      <c r="E7093" t="s">
        <v>361</v>
      </c>
      <c r="F7093" t="s">
        <v>362</v>
      </c>
      <c r="H7093">
        <v>11426</v>
      </c>
      <c r="I7093">
        <v>4942</v>
      </c>
      <c r="J7093">
        <v>5443</v>
      </c>
      <c r="K7093">
        <v>5443</v>
      </c>
      <c r="L7093">
        <v>100</v>
      </c>
      <c r="M7093">
        <v>47.64</v>
      </c>
      <c r="N7093">
        <f>COUNTIF(Cod_Mun_Norte!B:B,DADOS_SNIS_Minas!A7093)</f>
        <v>0</v>
      </c>
    </row>
    <row r="7094" spans="1:14" x14ac:dyDescent="0.2">
      <c r="A7094">
        <v>312450</v>
      </c>
      <c r="B7094" t="s">
        <v>1254</v>
      </c>
      <c r="C7094" t="s">
        <v>98</v>
      </c>
      <c r="D7094">
        <v>2008</v>
      </c>
      <c r="E7094" t="s">
        <v>361</v>
      </c>
      <c r="F7094" t="s">
        <v>362</v>
      </c>
      <c r="H7094">
        <v>11337</v>
      </c>
      <c r="I7094">
        <v>4903</v>
      </c>
      <c r="J7094">
        <v>5245</v>
      </c>
      <c r="K7094">
        <v>5245</v>
      </c>
      <c r="L7094">
        <v>100</v>
      </c>
      <c r="M7094">
        <v>46.26</v>
      </c>
      <c r="N7094">
        <f>COUNTIF(Cod_Mun_Norte!B:B,DADOS_SNIS_Minas!A7094)</f>
        <v>0</v>
      </c>
    </row>
    <row r="7095" spans="1:14" x14ac:dyDescent="0.2">
      <c r="A7095">
        <v>312450</v>
      </c>
      <c r="B7095" t="s">
        <v>1254</v>
      </c>
      <c r="C7095" t="s">
        <v>98</v>
      </c>
      <c r="D7095">
        <v>2007</v>
      </c>
      <c r="E7095" t="s">
        <v>361</v>
      </c>
      <c r="F7095" t="s">
        <v>362</v>
      </c>
      <c r="H7095">
        <v>10920</v>
      </c>
      <c r="I7095">
        <v>4723</v>
      </c>
      <c r="J7095">
        <v>5052</v>
      </c>
      <c r="K7095">
        <v>5052</v>
      </c>
      <c r="L7095">
        <v>100</v>
      </c>
      <c r="M7095">
        <v>46.26</v>
      </c>
      <c r="N7095">
        <f>COUNTIF(Cod_Mun_Norte!B:B,DADOS_SNIS_Minas!A7095)</f>
        <v>0</v>
      </c>
    </row>
    <row r="7096" spans="1:14" x14ac:dyDescent="0.2">
      <c r="A7096">
        <v>312450</v>
      </c>
      <c r="B7096" t="s">
        <v>1254</v>
      </c>
      <c r="C7096" t="s">
        <v>98</v>
      </c>
      <c r="D7096">
        <v>2006</v>
      </c>
      <c r="E7096" t="s">
        <v>361</v>
      </c>
      <c r="F7096" t="s">
        <v>362</v>
      </c>
      <c r="H7096">
        <v>10872</v>
      </c>
      <c r="I7096">
        <v>4644</v>
      </c>
      <c r="J7096">
        <v>4937</v>
      </c>
      <c r="K7096">
        <v>4937</v>
      </c>
      <c r="L7096">
        <v>100</v>
      </c>
      <c r="M7096">
        <v>45.41</v>
      </c>
      <c r="N7096">
        <f>COUNTIF(Cod_Mun_Norte!B:B,DADOS_SNIS_Minas!A7096)</f>
        <v>0</v>
      </c>
    </row>
    <row r="7097" spans="1:14" x14ac:dyDescent="0.2">
      <c r="A7097">
        <v>312450</v>
      </c>
      <c r="B7097" t="s">
        <v>1254</v>
      </c>
      <c r="C7097" t="s">
        <v>98</v>
      </c>
      <c r="D7097">
        <v>2005</v>
      </c>
      <c r="E7097" t="s">
        <v>361</v>
      </c>
      <c r="F7097" t="s">
        <v>362</v>
      </c>
      <c r="H7097">
        <v>10795</v>
      </c>
      <c r="I7097">
        <v>4611</v>
      </c>
      <c r="J7097">
        <v>4816</v>
      </c>
      <c r="K7097">
        <v>4816</v>
      </c>
      <c r="L7097">
        <v>100</v>
      </c>
      <c r="M7097">
        <v>44.61</v>
      </c>
      <c r="N7097">
        <f>COUNTIF(Cod_Mun_Norte!B:B,DADOS_SNIS_Minas!A7097)</f>
        <v>0</v>
      </c>
    </row>
    <row r="7098" spans="1:14" x14ac:dyDescent="0.2">
      <c r="A7098">
        <v>312450</v>
      </c>
      <c r="B7098" t="s">
        <v>1254</v>
      </c>
      <c r="C7098" t="s">
        <v>98</v>
      </c>
      <c r="D7098">
        <v>2004</v>
      </c>
      <c r="E7098" t="s">
        <v>361</v>
      </c>
      <c r="F7098" t="s">
        <v>362</v>
      </c>
      <c r="H7098">
        <v>10717</v>
      </c>
      <c r="I7098">
        <v>4578</v>
      </c>
      <c r="J7098">
        <v>4647</v>
      </c>
      <c r="K7098">
        <v>4647</v>
      </c>
      <c r="L7098">
        <v>100</v>
      </c>
      <c r="M7098">
        <v>43.36</v>
      </c>
      <c r="N7098">
        <f>COUNTIF(Cod_Mun_Norte!B:B,DADOS_SNIS_Minas!A7098)</f>
        <v>0</v>
      </c>
    </row>
    <row r="7099" spans="1:14" x14ac:dyDescent="0.2">
      <c r="A7099">
        <v>312450</v>
      </c>
      <c r="B7099" t="s">
        <v>1254</v>
      </c>
      <c r="C7099" t="s">
        <v>98</v>
      </c>
      <c r="D7099">
        <v>2003</v>
      </c>
      <c r="E7099" t="s">
        <v>361</v>
      </c>
      <c r="F7099" t="s">
        <v>362</v>
      </c>
      <c r="H7099">
        <v>10577</v>
      </c>
      <c r="I7099">
        <v>4518</v>
      </c>
      <c r="N7099">
        <f>COUNTIF(Cod_Mun_Norte!B:B,DADOS_SNIS_Minas!A7099)</f>
        <v>0</v>
      </c>
    </row>
    <row r="7100" spans="1:14" x14ac:dyDescent="0.2">
      <c r="A7100">
        <v>312450</v>
      </c>
      <c r="B7100" t="s">
        <v>1254</v>
      </c>
      <c r="C7100" t="s">
        <v>98</v>
      </c>
      <c r="D7100">
        <v>2002</v>
      </c>
      <c r="E7100" t="s">
        <v>361</v>
      </c>
      <c r="F7100" t="s">
        <v>362</v>
      </c>
      <c r="H7100">
        <v>10510</v>
      </c>
      <c r="I7100">
        <v>4490</v>
      </c>
      <c r="N7100">
        <f>COUNTIF(Cod_Mun_Norte!B:B,DADOS_SNIS_Minas!A7100)</f>
        <v>0</v>
      </c>
    </row>
    <row r="7101" spans="1:14" x14ac:dyDescent="0.2">
      <c r="A7101">
        <v>312450</v>
      </c>
      <c r="B7101" t="s">
        <v>1254</v>
      </c>
      <c r="C7101" t="s">
        <v>98</v>
      </c>
      <c r="D7101">
        <v>2001</v>
      </c>
      <c r="E7101" t="s">
        <v>361</v>
      </c>
      <c r="F7101" t="s">
        <v>362</v>
      </c>
      <c r="H7101">
        <v>10446</v>
      </c>
      <c r="I7101">
        <v>4462</v>
      </c>
      <c r="N7101">
        <f>COUNTIF(Cod_Mun_Norte!B:B,DADOS_SNIS_Minas!A7101)</f>
        <v>0</v>
      </c>
    </row>
    <row r="7102" spans="1:14" x14ac:dyDescent="0.2">
      <c r="A7102">
        <v>312450</v>
      </c>
      <c r="B7102" t="s">
        <v>1254</v>
      </c>
      <c r="C7102" t="s">
        <v>98</v>
      </c>
      <c r="D7102">
        <v>2000</v>
      </c>
      <c r="E7102" t="s">
        <v>361</v>
      </c>
      <c r="F7102" t="s">
        <v>362</v>
      </c>
      <c r="H7102">
        <v>10366</v>
      </c>
      <c r="I7102">
        <v>4428</v>
      </c>
      <c r="N7102">
        <f>COUNTIF(Cod_Mun_Norte!B:B,DADOS_SNIS_Minas!A7102)</f>
        <v>0</v>
      </c>
    </row>
    <row r="7103" spans="1:14" x14ac:dyDescent="0.2">
      <c r="A7103">
        <v>312450</v>
      </c>
      <c r="B7103" t="s">
        <v>1254</v>
      </c>
      <c r="C7103" t="s">
        <v>98</v>
      </c>
      <c r="D7103">
        <v>1999</v>
      </c>
      <c r="E7103" t="s">
        <v>361</v>
      </c>
      <c r="F7103" t="s">
        <v>362</v>
      </c>
      <c r="H7103">
        <v>10275</v>
      </c>
      <c r="I7103">
        <v>4315</v>
      </c>
      <c r="N7103">
        <f>COUNTIF(Cod_Mun_Norte!B:B,DADOS_SNIS_Minas!A7103)</f>
        <v>0</v>
      </c>
    </row>
    <row r="7104" spans="1:14" x14ac:dyDescent="0.2">
      <c r="A7104">
        <v>312450</v>
      </c>
      <c r="B7104" t="s">
        <v>1254</v>
      </c>
      <c r="C7104" t="s">
        <v>98</v>
      </c>
      <c r="D7104">
        <v>1998</v>
      </c>
      <c r="E7104" t="s">
        <v>361</v>
      </c>
      <c r="F7104" t="s">
        <v>362</v>
      </c>
      <c r="H7104">
        <v>10182</v>
      </c>
      <c r="I7104">
        <v>4276</v>
      </c>
      <c r="N7104">
        <f>COUNTIF(Cod_Mun_Norte!B:B,DADOS_SNIS_Minas!A7104)</f>
        <v>0</v>
      </c>
    </row>
    <row r="7105" spans="1:14" x14ac:dyDescent="0.2">
      <c r="A7105">
        <v>312450</v>
      </c>
      <c r="B7105" t="s">
        <v>1254</v>
      </c>
      <c r="C7105" t="s">
        <v>98</v>
      </c>
      <c r="D7105">
        <v>1997</v>
      </c>
      <c r="H7105">
        <v>10089</v>
      </c>
      <c r="I7105">
        <v>4237</v>
      </c>
      <c r="N7105">
        <f>COUNTIF(Cod_Mun_Norte!B:B,DADOS_SNIS_Minas!A7105)</f>
        <v>0</v>
      </c>
    </row>
    <row r="7106" spans="1:14" x14ac:dyDescent="0.2">
      <c r="A7106">
        <v>312450</v>
      </c>
      <c r="B7106" t="s">
        <v>1254</v>
      </c>
      <c r="C7106" t="s">
        <v>98</v>
      </c>
      <c r="D7106">
        <v>1996</v>
      </c>
      <c r="H7106">
        <v>9978</v>
      </c>
      <c r="I7106">
        <v>4190</v>
      </c>
      <c r="N7106">
        <f>COUNTIF(Cod_Mun_Norte!B:B,DADOS_SNIS_Minas!A7106)</f>
        <v>0</v>
      </c>
    </row>
    <row r="7107" spans="1:14" x14ac:dyDescent="0.2">
      <c r="A7107">
        <v>312450</v>
      </c>
      <c r="B7107" t="s">
        <v>1254</v>
      </c>
      <c r="C7107" t="s">
        <v>98</v>
      </c>
      <c r="D7107">
        <v>1995</v>
      </c>
      <c r="H7107">
        <v>9337</v>
      </c>
      <c r="I7107">
        <v>3921</v>
      </c>
      <c r="N7107">
        <f>COUNTIF(Cod_Mun_Norte!B:B,DADOS_SNIS_Minas!A7107)</f>
        <v>0</v>
      </c>
    </row>
    <row r="7108" spans="1:14" x14ac:dyDescent="0.2">
      <c r="A7108">
        <v>312460</v>
      </c>
      <c r="B7108" t="s">
        <v>1259</v>
      </c>
      <c r="C7108" t="s">
        <v>98</v>
      </c>
      <c r="D7108">
        <v>2020</v>
      </c>
      <c r="E7108" t="s">
        <v>1260</v>
      </c>
      <c r="F7108" t="s">
        <v>364</v>
      </c>
      <c r="G7108" t="s">
        <v>368</v>
      </c>
      <c r="H7108">
        <v>2325</v>
      </c>
      <c r="I7108">
        <v>1676</v>
      </c>
      <c r="J7108">
        <v>1604</v>
      </c>
      <c r="K7108">
        <v>1604</v>
      </c>
      <c r="L7108">
        <v>95.7</v>
      </c>
      <c r="M7108">
        <v>68.989999999999995</v>
      </c>
      <c r="N7108">
        <f>COUNTIF(Cod_Mun_Norte!B:B,DADOS_SNIS_Minas!A7108)</f>
        <v>0</v>
      </c>
    </row>
    <row r="7109" spans="1:14" x14ac:dyDescent="0.2">
      <c r="A7109">
        <v>312460</v>
      </c>
      <c r="B7109" t="s">
        <v>1259</v>
      </c>
      <c r="C7109" t="s">
        <v>98</v>
      </c>
      <c r="D7109">
        <v>2019</v>
      </c>
      <c r="E7109" t="s">
        <v>361</v>
      </c>
      <c r="F7109" t="s">
        <v>362</v>
      </c>
      <c r="G7109" t="s">
        <v>119</v>
      </c>
      <c r="H7109">
        <v>2343</v>
      </c>
      <c r="I7109">
        <v>1689</v>
      </c>
      <c r="J7109">
        <v>1602</v>
      </c>
      <c r="K7109">
        <v>1602</v>
      </c>
      <c r="L7109">
        <v>94.9</v>
      </c>
      <c r="M7109">
        <v>68.37</v>
      </c>
      <c r="N7109">
        <f>COUNTIF(Cod_Mun_Norte!B:B,DADOS_SNIS_Minas!A7109)</f>
        <v>0</v>
      </c>
    </row>
    <row r="7110" spans="1:14" x14ac:dyDescent="0.2">
      <c r="A7110">
        <v>312460</v>
      </c>
      <c r="B7110" t="s">
        <v>1259</v>
      </c>
      <c r="C7110" t="s">
        <v>98</v>
      </c>
      <c r="D7110">
        <v>2018</v>
      </c>
      <c r="E7110" t="s">
        <v>361</v>
      </c>
      <c r="F7110" t="s">
        <v>362</v>
      </c>
      <c r="H7110">
        <v>2361</v>
      </c>
      <c r="I7110">
        <v>1702</v>
      </c>
      <c r="J7110">
        <v>1592</v>
      </c>
      <c r="K7110">
        <v>1592</v>
      </c>
      <c r="L7110">
        <v>93.5</v>
      </c>
      <c r="M7110">
        <v>67.430000000000007</v>
      </c>
      <c r="N7110">
        <f>COUNTIF(Cod_Mun_Norte!B:B,DADOS_SNIS_Minas!A7110)</f>
        <v>0</v>
      </c>
    </row>
    <row r="7111" spans="1:14" x14ac:dyDescent="0.2">
      <c r="A7111">
        <v>312460</v>
      </c>
      <c r="B7111" t="s">
        <v>1259</v>
      </c>
      <c r="C7111" t="s">
        <v>98</v>
      </c>
      <c r="D7111">
        <v>2017</v>
      </c>
      <c r="E7111" t="s">
        <v>1261</v>
      </c>
      <c r="F7111" t="s">
        <v>357</v>
      </c>
      <c r="H7111">
        <v>2448</v>
      </c>
      <c r="I7111">
        <v>1765</v>
      </c>
      <c r="J7111">
        <v>1612</v>
      </c>
      <c r="K7111">
        <v>1612</v>
      </c>
      <c r="L7111">
        <v>91.3</v>
      </c>
      <c r="M7111">
        <v>65.849999999999994</v>
      </c>
      <c r="N7111">
        <f>COUNTIF(Cod_Mun_Norte!B:B,DADOS_SNIS_Minas!A7111)</f>
        <v>0</v>
      </c>
    </row>
    <row r="7112" spans="1:14" x14ac:dyDescent="0.2">
      <c r="A7112">
        <v>312460</v>
      </c>
      <c r="B7112" t="s">
        <v>1259</v>
      </c>
      <c r="C7112" t="s">
        <v>98</v>
      </c>
      <c r="D7112">
        <v>2016</v>
      </c>
      <c r="E7112" t="s">
        <v>1261</v>
      </c>
      <c r="F7112" t="s">
        <v>359</v>
      </c>
      <c r="H7112">
        <v>2459</v>
      </c>
      <c r="I7112">
        <v>1773</v>
      </c>
      <c r="J7112">
        <v>1606</v>
      </c>
      <c r="K7112">
        <v>1606</v>
      </c>
      <c r="L7112">
        <v>90.6</v>
      </c>
      <c r="M7112">
        <v>65.31</v>
      </c>
      <c r="N7112">
        <f>COUNTIF(Cod_Mun_Norte!B:B,DADOS_SNIS_Minas!A7112)</f>
        <v>0</v>
      </c>
    </row>
    <row r="7113" spans="1:14" x14ac:dyDescent="0.2">
      <c r="A7113">
        <v>312460</v>
      </c>
      <c r="B7113" t="s">
        <v>1259</v>
      </c>
      <c r="C7113" t="s">
        <v>98</v>
      </c>
      <c r="D7113">
        <v>2015</v>
      </c>
      <c r="E7113" t="s">
        <v>1260</v>
      </c>
      <c r="F7113" t="s">
        <v>364</v>
      </c>
      <c r="H7113">
        <v>2471</v>
      </c>
      <c r="I7113">
        <v>1782</v>
      </c>
      <c r="J7113">
        <v>1625</v>
      </c>
      <c r="K7113">
        <v>1625</v>
      </c>
      <c r="L7113">
        <v>91.2</v>
      </c>
      <c r="M7113">
        <v>65.760000000000005</v>
      </c>
      <c r="N7113">
        <f>COUNTIF(Cod_Mun_Norte!B:B,DADOS_SNIS_Minas!A7113)</f>
        <v>0</v>
      </c>
    </row>
    <row r="7114" spans="1:14" x14ac:dyDescent="0.2">
      <c r="A7114">
        <v>312460</v>
      </c>
      <c r="B7114" t="s">
        <v>1259</v>
      </c>
      <c r="C7114" t="s">
        <v>98</v>
      </c>
      <c r="D7114">
        <v>2014</v>
      </c>
      <c r="E7114" t="s">
        <v>1262</v>
      </c>
      <c r="F7114" t="s">
        <v>360</v>
      </c>
      <c r="H7114">
        <v>2483</v>
      </c>
      <c r="I7114">
        <v>1790</v>
      </c>
      <c r="J7114">
        <v>1790</v>
      </c>
      <c r="K7114">
        <v>1790</v>
      </c>
      <c r="L7114">
        <v>100</v>
      </c>
      <c r="M7114">
        <v>72.09</v>
      </c>
      <c r="N7114">
        <f>COUNTIF(Cod_Mun_Norte!B:B,DADOS_SNIS_Minas!A7114)</f>
        <v>0</v>
      </c>
    </row>
    <row r="7115" spans="1:14" x14ac:dyDescent="0.2">
      <c r="A7115">
        <v>312460</v>
      </c>
      <c r="B7115" t="s">
        <v>1259</v>
      </c>
      <c r="C7115" t="s">
        <v>98</v>
      </c>
      <c r="D7115">
        <v>2013</v>
      </c>
      <c r="E7115" t="s">
        <v>1260</v>
      </c>
      <c r="F7115" t="s">
        <v>364</v>
      </c>
      <c r="H7115">
        <v>2496</v>
      </c>
      <c r="I7115">
        <v>1800</v>
      </c>
      <c r="J7115">
        <v>1800</v>
      </c>
      <c r="K7115">
        <v>1800</v>
      </c>
      <c r="L7115">
        <v>100</v>
      </c>
      <c r="M7115">
        <v>72.12</v>
      </c>
      <c r="N7115">
        <f>COUNTIF(Cod_Mun_Norte!B:B,DADOS_SNIS_Minas!A7115)</f>
        <v>0</v>
      </c>
    </row>
    <row r="7116" spans="1:14" x14ac:dyDescent="0.2">
      <c r="A7116">
        <v>312460</v>
      </c>
      <c r="B7116" t="s">
        <v>1259</v>
      </c>
      <c r="C7116" t="s">
        <v>98</v>
      </c>
      <c r="D7116">
        <v>2012</v>
      </c>
      <c r="E7116" t="s">
        <v>1260</v>
      </c>
      <c r="F7116" t="s">
        <v>364</v>
      </c>
      <c r="H7116">
        <v>2440</v>
      </c>
      <c r="I7116">
        <v>1759</v>
      </c>
      <c r="J7116">
        <v>1759</v>
      </c>
      <c r="K7116">
        <v>1759</v>
      </c>
      <c r="L7116">
        <v>100</v>
      </c>
      <c r="M7116">
        <v>72.09</v>
      </c>
      <c r="N7116">
        <f>COUNTIF(Cod_Mun_Norte!B:B,DADOS_SNIS_Minas!A7116)</f>
        <v>0</v>
      </c>
    </row>
    <row r="7117" spans="1:14" x14ac:dyDescent="0.2">
      <c r="A7117">
        <v>312460</v>
      </c>
      <c r="B7117" t="s">
        <v>1259</v>
      </c>
      <c r="C7117" t="s">
        <v>98</v>
      </c>
      <c r="D7117">
        <v>2011</v>
      </c>
      <c r="E7117" t="s">
        <v>1260</v>
      </c>
      <c r="F7117" t="s">
        <v>364</v>
      </c>
      <c r="H7117">
        <v>2455</v>
      </c>
      <c r="I7117">
        <v>1770</v>
      </c>
      <c r="J7117">
        <v>1770</v>
      </c>
      <c r="K7117">
        <v>1770</v>
      </c>
      <c r="L7117">
        <v>100</v>
      </c>
      <c r="M7117">
        <v>72.099999999999994</v>
      </c>
      <c r="N7117">
        <f>COUNTIF(Cod_Mun_Norte!B:B,DADOS_SNIS_Minas!A7117)</f>
        <v>0</v>
      </c>
    </row>
    <row r="7118" spans="1:14" x14ac:dyDescent="0.2">
      <c r="A7118">
        <v>312460</v>
      </c>
      <c r="B7118" t="s">
        <v>1259</v>
      </c>
      <c r="C7118" t="s">
        <v>98</v>
      </c>
      <c r="D7118">
        <v>2010</v>
      </c>
      <c r="E7118" t="s">
        <v>361</v>
      </c>
      <c r="F7118" t="s">
        <v>362</v>
      </c>
      <c r="H7118">
        <v>2470</v>
      </c>
      <c r="I7118">
        <v>1781</v>
      </c>
      <c r="J7118">
        <v>1781</v>
      </c>
      <c r="K7118">
        <v>1781</v>
      </c>
      <c r="L7118">
        <v>100</v>
      </c>
      <c r="M7118">
        <v>72.11</v>
      </c>
      <c r="N7118">
        <f>COUNTIF(Cod_Mun_Norte!B:B,DADOS_SNIS_Minas!A7118)</f>
        <v>0</v>
      </c>
    </row>
    <row r="7119" spans="1:14" x14ac:dyDescent="0.2">
      <c r="A7119">
        <v>312460</v>
      </c>
      <c r="B7119" t="s">
        <v>1259</v>
      </c>
      <c r="C7119" t="s">
        <v>98</v>
      </c>
      <c r="D7119">
        <v>2009</v>
      </c>
      <c r="E7119" t="s">
        <v>1261</v>
      </c>
      <c r="F7119" t="s">
        <v>359</v>
      </c>
      <c r="H7119">
        <v>2536</v>
      </c>
      <c r="I7119">
        <v>1795</v>
      </c>
      <c r="J7119">
        <v>2348</v>
      </c>
      <c r="K7119">
        <v>2348</v>
      </c>
      <c r="L7119">
        <v>100</v>
      </c>
      <c r="M7119">
        <v>92.59</v>
      </c>
      <c r="N7119">
        <f>COUNTIF(Cod_Mun_Norte!B:B,DADOS_SNIS_Minas!A7119)</f>
        <v>0</v>
      </c>
    </row>
    <row r="7120" spans="1:14" x14ac:dyDescent="0.2">
      <c r="A7120">
        <v>312460</v>
      </c>
      <c r="B7120" t="s">
        <v>1259</v>
      </c>
      <c r="C7120" t="s">
        <v>98</v>
      </c>
      <c r="D7120">
        <v>2008</v>
      </c>
      <c r="E7120" t="s">
        <v>361</v>
      </c>
      <c r="F7120" t="s">
        <v>362</v>
      </c>
      <c r="H7120">
        <v>2551</v>
      </c>
      <c r="I7120">
        <v>1805</v>
      </c>
      <c r="J7120">
        <v>2285</v>
      </c>
      <c r="K7120">
        <v>2285</v>
      </c>
      <c r="L7120">
        <v>100</v>
      </c>
      <c r="M7120">
        <v>89.57</v>
      </c>
      <c r="N7120">
        <f>COUNTIF(Cod_Mun_Norte!B:B,DADOS_SNIS_Minas!A7120)</f>
        <v>0</v>
      </c>
    </row>
    <row r="7121" spans="1:14" x14ac:dyDescent="0.2">
      <c r="A7121">
        <v>312460</v>
      </c>
      <c r="B7121" t="s">
        <v>1259</v>
      </c>
      <c r="C7121" t="s">
        <v>98</v>
      </c>
      <c r="D7121">
        <v>2007</v>
      </c>
      <c r="E7121" t="s">
        <v>361</v>
      </c>
      <c r="F7121" t="s">
        <v>362</v>
      </c>
      <c r="H7121">
        <v>2497</v>
      </c>
      <c r="I7121">
        <v>1767</v>
      </c>
      <c r="J7121">
        <v>2265</v>
      </c>
      <c r="K7121">
        <v>2265</v>
      </c>
      <c r="L7121">
        <v>100</v>
      </c>
      <c r="M7121">
        <v>90.71</v>
      </c>
      <c r="N7121">
        <f>COUNTIF(Cod_Mun_Norte!B:B,DADOS_SNIS_Minas!A7121)</f>
        <v>0</v>
      </c>
    </row>
    <row r="7122" spans="1:14" x14ac:dyDescent="0.2">
      <c r="A7122">
        <v>312460</v>
      </c>
      <c r="B7122" t="s">
        <v>1259</v>
      </c>
      <c r="C7122" t="s">
        <v>98</v>
      </c>
      <c r="D7122">
        <v>2006</v>
      </c>
      <c r="E7122" t="s">
        <v>361</v>
      </c>
      <c r="F7122" t="s">
        <v>362</v>
      </c>
      <c r="H7122">
        <v>2716</v>
      </c>
      <c r="I7122">
        <v>1829</v>
      </c>
      <c r="J7122">
        <v>2184</v>
      </c>
      <c r="K7122">
        <v>2184</v>
      </c>
      <c r="L7122">
        <v>100</v>
      </c>
      <c r="M7122">
        <v>80.41</v>
      </c>
      <c r="N7122">
        <f>COUNTIF(Cod_Mun_Norte!B:B,DADOS_SNIS_Minas!A7122)</f>
        <v>0</v>
      </c>
    </row>
    <row r="7123" spans="1:14" x14ac:dyDescent="0.2">
      <c r="A7123">
        <v>312460</v>
      </c>
      <c r="B7123" t="s">
        <v>1259</v>
      </c>
      <c r="C7123" t="s">
        <v>98</v>
      </c>
      <c r="D7123">
        <v>2005</v>
      </c>
      <c r="E7123" t="s">
        <v>361</v>
      </c>
      <c r="F7123" t="s">
        <v>362</v>
      </c>
      <c r="H7123">
        <v>2710</v>
      </c>
      <c r="I7123">
        <v>1825</v>
      </c>
      <c r="J7123">
        <v>2141</v>
      </c>
      <c r="K7123">
        <v>2141</v>
      </c>
      <c r="L7123">
        <v>100</v>
      </c>
      <c r="M7123">
        <v>79</v>
      </c>
      <c r="N7123">
        <f>COUNTIF(Cod_Mun_Norte!B:B,DADOS_SNIS_Minas!A7123)</f>
        <v>0</v>
      </c>
    </row>
    <row r="7124" spans="1:14" x14ac:dyDescent="0.2">
      <c r="A7124">
        <v>312460</v>
      </c>
      <c r="B7124" t="s">
        <v>1259</v>
      </c>
      <c r="C7124" t="s">
        <v>98</v>
      </c>
      <c r="D7124">
        <v>2004</v>
      </c>
      <c r="E7124" t="s">
        <v>361</v>
      </c>
      <c r="F7124" t="s">
        <v>362</v>
      </c>
      <c r="H7124">
        <v>2703</v>
      </c>
      <c r="I7124">
        <v>1821</v>
      </c>
      <c r="N7124">
        <f>COUNTIF(Cod_Mun_Norte!B:B,DADOS_SNIS_Minas!A7124)</f>
        <v>0</v>
      </c>
    </row>
    <row r="7125" spans="1:14" x14ac:dyDescent="0.2">
      <c r="A7125">
        <v>312460</v>
      </c>
      <c r="B7125" t="s">
        <v>1259</v>
      </c>
      <c r="C7125" t="s">
        <v>98</v>
      </c>
      <c r="D7125">
        <v>2003</v>
      </c>
      <c r="E7125" t="s">
        <v>361</v>
      </c>
      <c r="F7125" t="s">
        <v>362</v>
      </c>
      <c r="H7125">
        <v>2692</v>
      </c>
      <c r="I7125">
        <v>1813</v>
      </c>
      <c r="N7125">
        <f>COUNTIF(Cod_Mun_Norte!B:B,DADOS_SNIS_Minas!A7125)</f>
        <v>0</v>
      </c>
    </row>
    <row r="7126" spans="1:14" x14ac:dyDescent="0.2">
      <c r="A7126">
        <v>312460</v>
      </c>
      <c r="B7126" t="s">
        <v>1259</v>
      </c>
      <c r="C7126" t="s">
        <v>98</v>
      </c>
      <c r="D7126">
        <v>2002</v>
      </c>
      <c r="E7126" t="s">
        <v>361</v>
      </c>
      <c r="F7126" t="s">
        <v>362</v>
      </c>
      <c r="H7126">
        <v>2686</v>
      </c>
      <c r="I7126">
        <v>1809</v>
      </c>
      <c r="N7126">
        <f>COUNTIF(Cod_Mun_Norte!B:B,DADOS_SNIS_Minas!A7126)</f>
        <v>0</v>
      </c>
    </row>
    <row r="7127" spans="1:14" x14ac:dyDescent="0.2">
      <c r="A7127">
        <v>312460</v>
      </c>
      <c r="B7127" t="s">
        <v>1259</v>
      </c>
      <c r="C7127" t="s">
        <v>98</v>
      </c>
      <c r="D7127">
        <v>2001</v>
      </c>
      <c r="E7127" t="s">
        <v>361</v>
      </c>
      <c r="F7127" t="s">
        <v>362</v>
      </c>
      <c r="H7127">
        <v>2681</v>
      </c>
      <c r="I7127">
        <v>1806</v>
      </c>
      <c r="N7127">
        <f>COUNTIF(Cod_Mun_Norte!B:B,DADOS_SNIS_Minas!A7127)</f>
        <v>0</v>
      </c>
    </row>
    <row r="7128" spans="1:14" x14ac:dyDescent="0.2">
      <c r="A7128">
        <v>312460</v>
      </c>
      <c r="B7128" t="s">
        <v>1259</v>
      </c>
      <c r="C7128" t="s">
        <v>98</v>
      </c>
      <c r="D7128">
        <v>2000</v>
      </c>
      <c r="E7128" t="s">
        <v>361</v>
      </c>
      <c r="F7128" t="s">
        <v>362</v>
      </c>
      <c r="H7128">
        <v>2674</v>
      </c>
      <c r="I7128">
        <v>1801</v>
      </c>
      <c r="N7128">
        <f>COUNTIF(Cod_Mun_Norte!B:B,DADOS_SNIS_Minas!A7128)</f>
        <v>0</v>
      </c>
    </row>
    <row r="7129" spans="1:14" x14ac:dyDescent="0.2">
      <c r="A7129">
        <v>312460</v>
      </c>
      <c r="B7129" t="s">
        <v>1259</v>
      </c>
      <c r="C7129" t="s">
        <v>98</v>
      </c>
      <c r="D7129">
        <v>1999</v>
      </c>
      <c r="E7129" t="s">
        <v>361</v>
      </c>
      <c r="F7129" t="s">
        <v>362</v>
      </c>
      <c r="H7129">
        <v>2994</v>
      </c>
      <c r="I7129">
        <v>1911</v>
      </c>
      <c r="N7129">
        <f>COUNTIF(Cod_Mun_Norte!B:B,DADOS_SNIS_Minas!A7129)</f>
        <v>0</v>
      </c>
    </row>
    <row r="7130" spans="1:14" x14ac:dyDescent="0.2">
      <c r="A7130">
        <v>312460</v>
      </c>
      <c r="B7130" t="s">
        <v>1259</v>
      </c>
      <c r="C7130" t="s">
        <v>98</v>
      </c>
      <c r="D7130">
        <v>1998</v>
      </c>
      <c r="E7130" t="s">
        <v>361</v>
      </c>
      <c r="F7130" t="s">
        <v>362</v>
      </c>
      <c r="H7130">
        <v>2934</v>
      </c>
      <c r="I7130">
        <v>1873</v>
      </c>
      <c r="N7130">
        <f>COUNTIF(Cod_Mun_Norte!B:B,DADOS_SNIS_Minas!A7130)</f>
        <v>0</v>
      </c>
    </row>
    <row r="7131" spans="1:14" x14ac:dyDescent="0.2">
      <c r="A7131">
        <v>312460</v>
      </c>
      <c r="B7131" t="s">
        <v>1259</v>
      </c>
      <c r="C7131" t="s">
        <v>98</v>
      </c>
      <c r="D7131">
        <v>1997</v>
      </c>
      <c r="H7131">
        <v>2875</v>
      </c>
      <c r="I7131">
        <v>1835</v>
      </c>
      <c r="N7131">
        <f>COUNTIF(Cod_Mun_Norte!B:B,DADOS_SNIS_Minas!A7131)</f>
        <v>0</v>
      </c>
    </row>
    <row r="7132" spans="1:14" x14ac:dyDescent="0.2">
      <c r="A7132">
        <v>312460</v>
      </c>
      <c r="B7132" t="s">
        <v>1259</v>
      </c>
      <c r="C7132" t="s">
        <v>98</v>
      </c>
      <c r="D7132">
        <v>1996</v>
      </c>
      <c r="H7132">
        <v>2804</v>
      </c>
      <c r="I7132">
        <v>1790</v>
      </c>
      <c r="N7132">
        <f>COUNTIF(Cod_Mun_Norte!B:B,DADOS_SNIS_Minas!A7132)</f>
        <v>0</v>
      </c>
    </row>
    <row r="7133" spans="1:14" x14ac:dyDescent="0.2">
      <c r="A7133">
        <v>312460</v>
      </c>
      <c r="B7133" t="s">
        <v>1259</v>
      </c>
      <c r="C7133" t="s">
        <v>98</v>
      </c>
      <c r="D7133">
        <v>1995</v>
      </c>
      <c r="H7133">
        <v>2604</v>
      </c>
      <c r="I7133">
        <v>1662</v>
      </c>
      <c r="N7133">
        <f>COUNTIF(Cod_Mun_Norte!B:B,DADOS_SNIS_Minas!A7133)</f>
        <v>0</v>
      </c>
    </row>
    <row r="7134" spans="1:14" x14ac:dyDescent="0.2">
      <c r="A7134">
        <v>312470</v>
      </c>
      <c r="B7134" t="s">
        <v>1263</v>
      </c>
      <c r="C7134" t="s">
        <v>98</v>
      </c>
      <c r="D7134">
        <v>2020</v>
      </c>
      <c r="E7134" t="s">
        <v>1264</v>
      </c>
      <c r="F7134" t="s">
        <v>367</v>
      </c>
      <c r="G7134" t="s">
        <v>368</v>
      </c>
      <c r="H7134">
        <v>3491</v>
      </c>
      <c r="I7134">
        <v>2757</v>
      </c>
      <c r="J7134">
        <v>2461</v>
      </c>
      <c r="K7134">
        <v>2461</v>
      </c>
      <c r="L7134">
        <v>89.3</v>
      </c>
      <c r="M7134">
        <v>70.5</v>
      </c>
      <c r="N7134">
        <f>COUNTIF(Cod_Mun_Norte!B:B,DADOS_SNIS_Minas!A7134)</f>
        <v>0</v>
      </c>
    </row>
    <row r="7135" spans="1:14" x14ac:dyDescent="0.2">
      <c r="A7135">
        <v>312470</v>
      </c>
      <c r="B7135" t="s">
        <v>1263</v>
      </c>
      <c r="C7135" t="s">
        <v>98</v>
      </c>
      <c r="D7135">
        <v>2019</v>
      </c>
      <c r="E7135" t="s">
        <v>1264</v>
      </c>
      <c r="F7135" t="s">
        <v>367</v>
      </c>
      <c r="G7135" t="s">
        <v>368</v>
      </c>
      <c r="H7135">
        <v>3500</v>
      </c>
      <c r="I7135">
        <v>2764</v>
      </c>
      <c r="J7135">
        <v>2461</v>
      </c>
      <c r="K7135">
        <v>2461</v>
      </c>
      <c r="L7135">
        <v>89</v>
      </c>
      <c r="M7135">
        <v>70.31</v>
      </c>
      <c r="N7135">
        <f>COUNTIF(Cod_Mun_Norte!B:B,DADOS_SNIS_Minas!A7135)</f>
        <v>0</v>
      </c>
    </row>
    <row r="7136" spans="1:14" x14ac:dyDescent="0.2">
      <c r="A7136">
        <v>312470</v>
      </c>
      <c r="B7136" t="s">
        <v>1263</v>
      </c>
      <c r="C7136" t="s">
        <v>98</v>
      </c>
      <c r="D7136">
        <v>2018</v>
      </c>
      <c r="E7136" t="s">
        <v>1264</v>
      </c>
      <c r="F7136" t="s">
        <v>367</v>
      </c>
      <c r="H7136">
        <v>3508</v>
      </c>
      <c r="I7136">
        <v>2771</v>
      </c>
      <c r="J7136">
        <v>2469</v>
      </c>
      <c r="K7136">
        <v>2469</v>
      </c>
      <c r="L7136">
        <v>89.1</v>
      </c>
      <c r="M7136">
        <v>70.38</v>
      </c>
      <c r="N7136">
        <f>COUNTIF(Cod_Mun_Norte!B:B,DADOS_SNIS_Minas!A7136)</f>
        <v>0</v>
      </c>
    </row>
    <row r="7137" spans="1:14" x14ac:dyDescent="0.2">
      <c r="A7137">
        <v>312470</v>
      </c>
      <c r="B7137" t="s">
        <v>1263</v>
      </c>
      <c r="C7137" t="s">
        <v>98</v>
      </c>
      <c r="D7137">
        <v>2017</v>
      </c>
      <c r="E7137" t="s">
        <v>1264</v>
      </c>
      <c r="F7137" t="s">
        <v>367</v>
      </c>
      <c r="H7137">
        <v>3590</v>
      </c>
      <c r="I7137">
        <v>2835</v>
      </c>
      <c r="J7137">
        <v>2483</v>
      </c>
      <c r="K7137">
        <v>2483</v>
      </c>
      <c r="L7137">
        <v>87.6</v>
      </c>
      <c r="M7137">
        <v>69.16</v>
      </c>
      <c r="N7137">
        <f>COUNTIF(Cod_Mun_Norte!B:B,DADOS_SNIS_Minas!A7137)</f>
        <v>0</v>
      </c>
    </row>
    <row r="7138" spans="1:14" x14ac:dyDescent="0.2">
      <c r="A7138">
        <v>312470</v>
      </c>
      <c r="B7138" t="s">
        <v>1263</v>
      </c>
      <c r="C7138" t="s">
        <v>98</v>
      </c>
      <c r="D7138">
        <v>2016</v>
      </c>
      <c r="E7138" t="s">
        <v>1264</v>
      </c>
      <c r="F7138" t="s">
        <v>367</v>
      </c>
      <c r="H7138">
        <v>3593</v>
      </c>
      <c r="I7138">
        <v>2838</v>
      </c>
      <c r="J7138">
        <v>2509</v>
      </c>
      <c r="K7138">
        <v>2509</v>
      </c>
      <c r="L7138">
        <v>88.4</v>
      </c>
      <c r="M7138">
        <v>69.83</v>
      </c>
      <c r="N7138">
        <f>COUNTIF(Cod_Mun_Norte!B:B,DADOS_SNIS_Minas!A7138)</f>
        <v>0</v>
      </c>
    </row>
    <row r="7139" spans="1:14" x14ac:dyDescent="0.2">
      <c r="A7139">
        <v>312470</v>
      </c>
      <c r="B7139" t="s">
        <v>1263</v>
      </c>
      <c r="C7139" t="s">
        <v>98</v>
      </c>
      <c r="D7139">
        <v>2015</v>
      </c>
      <c r="E7139" t="s">
        <v>1264</v>
      </c>
      <c r="F7139" t="s">
        <v>367</v>
      </c>
      <c r="H7139">
        <v>3596</v>
      </c>
      <c r="I7139">
        <v>2840</v>
      </c>
      <c r="J7139">
        <v>2515</v>
      </c>
      <c r="K7139">
        <v>2515</v>
      </c>
      <c r="L7139">
        <v>88.6</v>
      </c>
      <c r="M7139">
        <v>69.94</v>
      </c>
      <c r="N7139">
        <f>COUNTIF(Cod_Mun_Norte!B:B,DADOS_SNIS_Minas!A7139)</f>
        <v>0</v>
      </c>
    </row>
    <row r="7140" spans="1:14" x14ac:dyDescent="0.2">
      <c r="A7140">
        <v>312470</v>
      </c>
      <c r="B7140" t="s">
        <v>1263</v>
      </c>
      <c r="C7140" t="s">
        <v>98</v>
      </c>
      <c r="D7140">
        <v>2014</v>
      </c>
      <c r="E7140" t="s">
        <v>1264</v>
      </c>
      <c r="F7140" t="s">
        <v>364</v>
      </c>
      <c r="H7140">
        <v>3599</v>
      </c>
      <c r="I7140">
        <v>2843</v>
      </c>
      <c r="J7140">
        <v>2843</v>
      </c>
      <c r="K7140">
        <v>2843</v>
      </c>
      <c r="L7140">
        <v>100</v>
      </c>
      <c r="M7140">
        <v>78.989999999999995</v>
      </c>
      <c r="N7140">
        <f>COUNTIF(Cod_Mun_Norte!B:B,DADOS_SNIS_Minas!A7140)</f>
        <v>0</v>
      </c>
    </row>
    <row r="7141" spans="1:14" x14ac:dyDescent="0.2">
      <c r="A7141">
        <v>312470</v>
      </c>
      <c r="B7141" t="s">
        <v>1263</v>
      </c>
      <c r="C7141" t="s">
        <v>98</v>
      </c>
      <c r="D7141">
        <v>2013</v>
      </c>
      <c r="E7141" t="s">
        <v>1264</v>
      </c>
      <c r="F7141" t="s">
        <v>364</v>
      </c>
      <c r="H7141">
        <v>3602</v>
      </c>
      <c r="I7141">
        <v>2845</v>
      </c>
      <c r="J7141">
        <v>2845</v>
      </c>
      <c r="K7141">
        <v>2845</v>
      </c>
      <c r="L7141">
        <v>100</v>
      </c>
      <c r="M7141">
        <v>78.98</v>
      </c>
      <c r="N7141">
        <f>COUNTIF(Cod_Mun_Norte!B:B,DADOS_SNIS_Minas!A7141)</f>
        <v>0</v>
      </c>
    </row>
    <row r="7142" spans="1:14" x14ac:dyDescent="0.2">
      <c r="A7142">
        <v>312470</v>
      </c>
      <c r="B7142" t="s">
        <v>1263</v>
      </c>
      <c r="C7142" t="s">
        <v>98</v>
      </c>
      <c r="D7142">
        <v>2012</v>
      </c>
      <c r="E7142" t="s">
        <v>1264</v>
      </c>
      <c r="F7142" t="s">
        <v>364</v>
      </c>
      <c r="H7142">
        <v>3504</v>
      </c>
      <c r="I7142">
        <v>2768</v>
      </c>
      <c r="J7142">
        <v>2768</v>
      </c>
      <c r="K7142">
        <v>2768</v>
      </c>
      <c r="L7142">
        <v>100</v>
      </c>
      <c r="M7142">
        <v>79</v>
      </c>
      <c r="N7142">
        <f>COUNTIF(Cod_Mun_Norte!B:B,DADOS_SNIS_Minas!A7142)</f>
        <v>0</v>
      </c>
    </row>
    <row r="7143" spans="1:14" x14ac:dyDescent="0.2">
      <c r="A7143">
        <v>312470</v>
      </c>
      <c r="B7143" t="s">
        <v>1263</v>
      </c>
      <c r="C7143" t="s">
        <v>98</v>
      </c>
      <c r="D7143">
        <v>2011</v>
      </c>
      <c r="E7143" t="s">
        <v>1264</v>
      </c>
      <c r="F7143" t="s">
        <v>364</v>
      </c>
      <c r="H7143">
        <v>3510</v>
      </c>
      <c r="I7143">
        <v>2772</v>
      </c>
      <c r="J7143">
        <v>2772</v>
      </c>
      <c r="K7143">
        <v>2772</v>
      </c>
      <c r="L7143">
        <v>100</v>
      </c>
      <c r="M7143">
        <v>78.97</v>
      </c>
      <c r="N7143">
        <f>COUNTIF(Cod_Mun_Norte!B:B,DADOS_SNIS_Minas!A7143)</f>
        <v>0</v>
      </c>
    </row>
    <row r="7144" spans="1:14" x14ac:dyDescent="0.2">
      <c r="A7144">
        <v>312470</v>
      </c>
      <c r="B7144" t="s">
        <v>1263</v>
      </c>
      <c r="C7144" t="s">
        <v>98</v>
      </c>
      <c r="D7144">
        <v>2010</v>
      </c>
      <c r="E7144" t="s">
        <v>361</v>
      </c>
      <c r="F7144" t="s">
        <v>362</v>
      </c>
      <c r="H7144">
        <v>3516</v>
      </c>
      <c r="I7144">
        <v>2777</v>
      </c>
      <c r="J7144">
        <v>2777</v>
      </c>
      <c r="K7144">
        <v>2777</v>
      </c>
      <c r="L7144">
        <v>100</v>
      </c>
      <c r="M7144">
        <v>78.98</v>
      </c>
      <c r="N7144">
        <f>COUNTIF(Cod_Mun_Norte!B:B,DADOS_SNIS_Minas!A7144)</f>
        <v>0</v>
      </c>
    </row>
    <row r="7145" spans="1:14" x14ac:dyDescent="0.2">
      <c r="A7145">
        <v>312470</v>
      </c>
      <c r="B7145" t="s">
        <v>1263</v>
      </c>
      <c r="C7145" t="s">
        <v>98</v>
      </c>
      <c r="D7145">
        <v>2009</v>
      </c>
      <c r="E7145" t="s">
        <v>361</v>
      </c>
      <c r="F7145" t="s">
        <v>362</v>
      </c>
      <c r="H7145">
        <v>3787</v>
      </c>
      <c r="I7145">
        <v>3050</v>
      </c>
      <c r="J7145">
        <v>3706</v>
      </c>
      <c r="K7145">
        <v>3706</v>
      </c>
      <c r="L7145">
        <v>100</v>
      </c>
      <c r="M7145">
        <v>97.86</v>
      </c>
      <c r="N7145">
        <f>COUNTIF(Cod_Mun_Norte!B:B,DADOS_SNIS_Minas!A7145)</f>
        <v>0</v>
      </c>
    </row>
    <row r="7146" spans="1:14" x14ac:dyDescent="0.2">
      <c r="A7146">
        <v>312470</v>
      </c>
      <c r="B7146" t="s">
        <v>1263</v>
      </c>
      <c r="C7146" t="s">
        <v>98</v>
      </c>
      <c r="D7146">
        <v>2008</v>
      </c>
      <c r="E7146" t="s">
        <v>361</v>
      </c>
      <c r="F7146" t="s">
        <v>362</v>
      </c>
      <c r="H7146">
        <v>3772</v>
      </c>
      <c r="I7146">
        <v>3037</v>
      </c>
      <c r="J7146">
        <v>3670</v>
      </c>
      <c r="K7146">
        <v>3670</v>
      </c>
      <c r="L7146">
        <v>100</v>
      </c>
      <c r="M7146">
        <v>97.3</v>
      </c>
      <c r="N7146">
        <f>COUNTIF(Cod_Mun_Norte!B:B,DADOS_SNIS_Minas!A7146)</f>
        <v>0</v>
      </c>
    </row>
    <row r="7147" spans="1:14" x14ac:dyDescent="0.2">
      <c r="A7147">
        <v>312470</v>
      </c>
      <c r="B7147" t="s">
        <v>1263</v>
      </c>
      <c r="C7147" t="s">
        <v>98</v>
      </c>
      <c r="D7147">
        <v>2007</v>
      </c>
      <c r="E7147" t="s">
        <v>361</v>
      </c>
      <c r="F7147" t="s">
        <v>362</v>
      </c>
      <c r="H7147">
        <v>3651</v>
      </c>
      <c r="I7147">
        <v>2940</v>
      </c>
      <c r="J7147">
        <v>3630</v>
      </c>
      <c r="K7147">
        <v>3630</v>
      </c>
      <c r="L7147">
        <v>100</v>
      </c>
      <c r="M7147">
        <v>99.42</v>
      </c>
      <c r="N7147">
        <f>COUNTIF(Cod_Mun_Norte!B:B,DADOS_SNIS_Minas!A7147)</f>
        <v>0</v>
      </c>
    </row>
    <row r="7148" spans="1:14" x14ac:dyDescent="0.2">
      <c r="A7148">
        <v>312470</v>
      </c>
      <c r="B7148" t="s">
        <v>1263</v>
      </c>
      <c r="C7148" t="s">
        <v>98</v>
      </c>
      <c r="D7148">
        <v>2006</v>
      </c>
      <c r="E7148" t="s">
        <v>361</v>
      </c>
      <c r="F7148" t="s">
        <v>362</v>
      </c>
      <c r="H7148">
        <v>3312</v>
      </c>
      <c r="I7148">
        <v>2626</v>
      </c>
      <c r="J7148">
        <v>3603</v>
      </c>
      <c r="K7148">
        <v>3603</v>
      </c>
      <c r="L7148">
        <v>100</v>
      </c>
      <c r="M7148">
        <v>100</v>
      </c>
      <c r="N7148">
        <f>COUNTIF(Cod_Mun_Norte!B:B,DADOS_SNIS_Minas!A7148)</f>
        <v>0</v>
      </c>
    </row>
    <row r="7149" spans="1:14" x14ac:dyDescent="0.2">
      <c r="A7149">
        <v>312470</v>
      </c>
      <c r="B7149" t="s">
        <v>1263</v>
      </c>
      <c r="C7149" t="s">
        <v>98</v>
      </c>
      <c r="D7149">
        <v>2005</v>
      </c>
      <c r="E7149" t="s">
        <v>361</v>
      </c>
      <c r="F7149" t="s">
        <v>362</v>
      </c>
      <c r="H7149">
        <v>3356</v>
      </c>
      <c r="I7149">
        <v>2661</v>
      </c>
      <c r="J7149">
        <v>3600</v>
      </c>
      <c r="K7149">
        <v>3600</v>
      </c>
      <c r="L7149">
        <v>100</v>
      </c>
      <c r="M7149">
        <v>100</v>
      </c>
      <c r="N7149">
        <f>COUNTIF(Cod_Mun_Norte!B:B,DADOS_SNIS_Minas!A7149)</f>
        <v>0</v>
      </c>
    </row>
    <row r="7150" spans="1:14" x14ac:dyDescent="0.2">
      <c r="A7150">
        <v>312470</v>
      </c>
      <c r="B7150" t="s">
        <v>1263</v>
      </c>
      <c r="C7150" t="s">
        <v>98</v>
      </c>
      <c r="D7150">
        <v>2004</v>
      </c>
      <c r="E7150" t="s">
        <v>361</v>
      </c>
      <c r="F7150" t="s">
        <v>362</v>
      </c>
      <c r="H7150">
        <v>3399</v>
      </c>
      <c r="I7150">
        <v>2695</v>
      </c>
      <c r="N7150">
        <f>COUNTIF(Cod_Mun_Norte!B:B,DADOS_SNIS_Minas!A7150)</f>
        <v>0</v>
      </c>
    </row>
    <row r="7151" spans="1:14" x14ac:dyDescent="0.2">
      <c r="A7151">
        <v>312470</v>
      </c>
      <c r="B7151" t="s">
        <v>1263</v>
      </c>
      <c r="C7151" t="s">
        <v>98</v>
      </c>
      <c r="D7151">
        <v>2003</v>
      </c>
      <c r="E7151" t="s">
        <v>361</v>
      </c>
      <c r="F7151" t="s">
        <v>362</v>
      </c>
      <c r="H7151">
        <v>3478</v>
      </c>
      <c r="I7151">
        <v>2758</v>
      </c>
      <c r="N7151">
        <f>COUNTIF(Cod_Mun_Norte!B:B,DADOS_SNIS_Minas!A7151)</f>
        <v>0</v>
      </c>
    </row>
    <row r="7152" spans="1:14" x14ac:dyDescent="0.2">
      <c r="A7152">
        <v>312470</v>
      </c>
      <c r="B7152" t="s">
        <v>1263</v>
      </c>
      <c r="C7152" t="s">
        <v>98</v>
      </c>
      <c r="D7152">
        <v>2002</v>
      </c>
      <c r="E7152" t="s">
        <v>361</v>
      </c>
      <c r="F7152" t="s">
        <v>362</v>
      </c>
      <c r="H7152">
        <v>3516</v>
      </c>
      <c r="I7152">
        <v>2788</v>
      </c>
      <c r="N7152">
        <f>COUNTIF(Cod_Mun_Norte!B:B,DADOS_SNIS_Minas!A7152)</f>
        <v>0</v>
      </c>
    </row>
    <row r="7153" spans="1:14" x14ac:dyDescent="0.2">
      <c r="A7153">
        <v>312470</v>
      </c>
      <c r="B7153" t="s">
        <v>1263</v>
      </c>
      <c r="C7153" t="s">
        <v>98</v>
      </c>
      <c r="D7153">
        <v>2001</v>
      </c>
      <c r="E7153" t="s">
        <v>361</v>
      </c>
      <c r="F7153" t="s">
        <v>362</v>
      </c>
      <c r="H7153">
        <v>3528</v>
      </c>
      <c r="I7153">
        <v>2797</v>
      </c>
      <c r="N7153">
        <f>COUNTIF(Cod_Mun_Norte!B:B,DADOS_SNIS_Minas!A7153)</f>
        <v>0</v>
      </c>
    </row>
    <row r="7154" spans="1:14" x14ac:dyDescent="0.2">
      <c r="A7154">
        <v>312470</v>
      </c>
      <c r="B7154" t="s">
        <v>1263</v>
      </c>
      <c r="C7154" t="s">
        <v>98</v>
      </c>
      <c r="D7154">
        <v>2000</v>
      </c>
      <c r="E7154" t="s">
        <v>361</v>
      </c>
      <c r="F7154" t="s">
        <v>362</v>
      </c>
      <c r="H7154">
        <v>3597</v>
      </c>
      <c r="I7154">
        <v>2852</v>
      </c>
      <c r="N7154">
        <f>COUNTIF(Cod_Mun_Norte!B:B,DADOS_SNIS_Minas!A7154)</f>
        <v>0</v>
      </c>
    </row>
    <row r="7155" spans="1:14" x14ac:dyDescent="0.2">
      <c r="A7155">
        <v>312470</v>
      </c>
      <c r="B7155" t="s">
        <v>1263</v>
      </c>
      <c r="C7155" t="s">
        <v>98</v>
      </c>
      <c r="D7155">
        <v>1999</v>
      </c>
      <c r="E7155" t="s">
        <v>361</v>
      </c>
      <c r="F7155" t="s">
        <v>362</v>
      </c>
      <c r="H7155">
        <v>3592</v>
      </c>
      <c r="I7155">
        <v>2823</v>
      </c>
      <c r="N7155">
        <f>COUNTIF(Cod_Mun_Norte!B:B,DADOS_SNIS_Minas!A7155)</f>
        <v>0</v>
      </c>
    </row>
    <row r="7156" spans="1:14" x14ac:dyDescent="0.2">
      <c r="A7156">
        <v>312470</v>
      </c>
      <c r="B7156" t="s">
        <v>1263</v>
      </c>
      <c r="C7156" t="s">
        <v>98</v>
      </c>
      <c r="D7156">
        <v>1998</v>
      </c>
      <c r="E7156" t="s">
        <v>361</v>
      </c>
      <c r="F7156" t="s">
        <v>362</v>
      </c>
      <c r="H7156">
        <v>3669</v>
      </c>
      <c r="I7156">
        <v>2884</v>
      </c>
      <c r="N7156">
        <f>COUNTIF(Cod_Mun_Norte!B:B,DADOS_SNIS_Minas!A7156)</f>
        <v>0</v>
      </c>
    </row>
    <row r="7157" spans="1:14" x14ac:dyDescent="0.2">
      <c r="A7157">
        <v>312470</v>
      </c>
      <c r="B7157" t="s">
        <v>1263</v>
      </c>
      <c r="C7157" t="s">
        <v>98</v>
      </c>
      <c r="D7157">
        <v>1997</v>
      </c>
      <c r="H7157">
        <v>3746</v>
      </c>
      <c r="I7157">
        <v>2944</v>
      </c>
      <c r="N7157">
        <f>COUNTIF(Cod_Mun_Norte!B:B,DADOS_SNIS_Minas!A7157)</f>
        <v>0</v>
      </c>
    </row>
    <row r="7158" spans="1:14" x14ac:dyDescent="0.2">
      <c r="A7158">
        <v>312470</v>
      </c>
      <c r="B7158" t="s">
        <v>1263</v>
      </c>
      <c r="C7158" t="s">
        <v>98</v>
      </c>
      <c r="D7158">
        <v>1996</v>
      </c>
      <c r="H7158">
        <v>3837</v>
      </c>
      <c r="I7158">
        <v>3016</v>
      </c>
      <c r="N7158">
        <f>COUNTIF(Cod_Mun_Norte!B:B,DADOS_SNIS_Minas!A7158)</f>
        <v>0</v>
      </c>
    </row>
    <row r="7159" spans="1:14" x14ac:dyDescent="0.2">
      <c r="A7159">
        <v>312470</v>
      </c>
      <c r="B7159" t="s">
        <v>1263</v>
      </c>
      <c r="C7159" t="s">
        <v>98</v>
      </c>
      <c r="D7159">
        <v>1995</v>
      </c>
      <c r="H7159">
        <v>3786</v>
      </c>
      <c r="I7159">
        <v>2976</v>
      </c>
      <c r="N7159">
        <f>COUNTIF(Cod_Mun_Norte!B:B,DADOS_SNIS_Minas!A7159)</f>
        <v>0</v>
      </c>
    </row>
    <row r="7160" spans="1:14" x14ac:dyDescent="0.2">
      <c r="A7160">
        <v>312480</v>
      </c>
      <c r="B7160" t="s">
        <v>1265</v>
      </c>
      <c r="C7160" t="s">
        <v>98</v>
      </c>
      <c r="D7160">
        <v>2020</v>
      </c>
      <c r="E7160" t="s">
        <v>361</v>
      </c>
      <c r="F7160" t="s">
        <v>99</v>
      </c>
      <c r="G7160" t="s">
        <v>119</v>
      </c>
      <c r="H7160">
        <v>8018</v>
      </c>
      <c r="I7160">
        <v>6522</v>
      </c>
      <c r="J7160">
        <v>5635</v>
      </c>
      <c r="K7160">
        <v>5635</v>
      </c>
      <c r="L7160">
        <v>86.4</v>
      </c>
      <c r="M7160">
        <v>70.28</v>
      </c>
      <c r="N7160">
        <f>COUNTIF(Cod_Mun_Norte!B:B,DADOS_SNIS_Minas!A7160)</f>
        <v>0</v>
      </c>
    </row>
    <row r="7161" spans="1:14" x14ac:dyDescent="0.2">
      <c r="A7161">
        <v>312480</v>
      </c>
      <c r="B7161" t="s">
        <v>1265</v>
      </c>
      <c r="C7161" t="s">
        <v>98</v>
      </c>
      <c r="D7161">
        <v>2019</v>
      </c>
      <c r="E7161" t="s">
        <v>1266</v>
      </c>
      <c r="F7161" t="s">
        <v>367</v>
      </c>
      <c r="G7161" t="s">
        <v>368</v>
      </c>
      <c r="H7161">
        <v>7978</v>
      </c>
      <c r="I7161">
        <v>6490</v>
      </c>
      <c r="J7161">
        <v>5485</v>
      </c>
      <c r="K7161">
        <v>5485</v>
      </c>
      <c r="L7161">
        <v>84.5</v>
      </c>
      <c r="M7161">
        <v>68.75</v>
      </c>
      <c r="N7161">
        <f>COUNTIF(Cod_Mun_Norte!B:B,DADOS_SNIS_Minas!A7161)</f>
        <v>0</v>
      </c>
    </row>
    <row r="7162" spans="1:14" x14ac:dyDescent="0.2">
      <c r="A7162">
        <v>312480</v>
      </c>
      <c r="B7162" t="s">
        <v>1265</v>
      </c>
      <c r="C7162" t="s">
        <v>98</v>
      </c>
      <c r="D7162">
        <v>2018</v>
      </c>
      <c r="E7162" t="s">
        <v>361</v>
      </c>
      <c r="F7162" t="s">
        <v>99</v>
      </c>
      <c r="H7162">
        <v>7936</v>
      </c>
      <c r="I7162">
        <v>6456</v>
      </c>
      <c r="J7162">
        <v>5468</v>
      </c>
      <c r="K7162">
        <v>5468</v>
      </c>
      <c r="L7162">
        <v>84.7</v>
      </c>
      <c r="M7162">
        <v>68.900000000000006</v>
      </c>
      <c r="N7162">
        <f>COUNTIF(Cod_Mun_Norte!B:B,DADOS_SNIS_Minas!A7162)</f>
        <v>0</v>
      </c>
    </row>
    <row r="7163" spans="1:14" x14ac:dyDescent="0.2">
      <c r="A7163">
        <v>312480</v>
      </c>
      <c r="B7163" t="s">
        <v>1265</v>
      </c>
      <c r="C7163" t="s">
        <v>98</v>
      </c>
      <c r="D7163">
        <v>2017</v>
      </c>
      <c r="E7163" t="s">
        <v>361</v>
      </c>
      <c r="F7163" t="s">
        <v>99</v>
      </c>
      <c r="H7163">
        <v>7981</v>
      </c>
      <c r="I7163">
        <v>6492</v>
      </c>
      <c r="J7163">
        <v>5463</v>
      </c>
      <c r="K7163">
        <v>5463</v>
      </c>
      <c r="L7163">
        <v>84.2</v>
      </c>
      <c r="M7163">
        <v>68.45</v>
      </c>
      <c r="N7163">
        <f>COUNTIF(Cod_Mun_Norte!B:B,DADOS_SNIS_Minas!A7163)</f>
        <v>0</v>
      </c>
    </row>
    <row r="7164" spans="1:14" x14ac:dyDescent="0.2">
      <c r="A7164">
        <v>312480</v>
      </c>
      <c r="B7164" t="s">
        <v>1265</v>
      </c>
      <c r="C7164" t="s">
        <v>98</v>
      </c>
      <c r="D7164">
        <v>2016</v>
      </c>
      <c r="E7164" t="s">
        <v>361</v>
      </c>
      <c r="F7164" t="s">
        <v>99</v>
      </c>
      <c r="H7164">
        <v>7940</v>
      </c>
      <c r="I7164">
        <v>6459</v>
      </c>
      <c r="J7164">
        <v>5443</v>
      </c>
      <c r="K7164">
        <v>5443</v>
      </c>
      <c r="L7164">
        <v>84.3</v>
      </c>
      <c r="M7164">
        <v>68.55</v>
      </c>
      <c r="N7164">
        <f>COUNTIF(Cod_Mun_Norte!B:B,DADOS_SNIS_Minas!A7164)</f>
        <v>0</v>
      </c>
    </row>
    <row r="7165" spans="1:14" x14ac:dyDescent="0.2">
      <c r="A7165">
        <v>312480</v>
      </c>
      <c r="B7165" t="s">
        <v>1265</v>
      </c>
      <c r="C7165" t="s">
        <v>98</v>
      </c>
      <c r="D7165">
        <v>2015</v>
      </c>
      <c r="E7165" t="s">
        <v>361</v>
      </c>
      <c r="F7165" t="s">
        <v>99</v>
      </c>
      <c r="H7165">
        <v>7897</v>
      </c>
      <c r="I7165">
        <v>6424</v>
      </c>
      <c r="J7165">
        <v>5451</v>
      </c>
      <c r="K7165">
        <v>5451</v>
      </c>
      <c r="L7165">
        <v>84.9</v>
      </c>
      <c r="M7165">
        <v>69.03</v>
      </c>
      <c r="N7165">
        <f>COUNTIF(Cod_Mun_Norte!B:B,DADOS_SNIS_Minas!A7165)</f>
        <v>0</v>
      </c>
    </row>
    <row r="7166" spans="1:14" x14ac:dyDescent="0.2">
      <c r="A7166">
        <v>312480</v>
      </c>
      <c r="B7166" t="s">
        <v>1265</v>
      </c>
      <c r="C7166" t="s">
        <v>98</v>
      </c>
      <c r="D7166">
        <v>2014</v>
      </c>
      <c r="E7166" t="s">
        <v>361</v>
      </c>
      <c r="F7166" t="s">
        <v>99</v>
      </c>
      <c r="H7166">
        <v>7851</v>
      </c>
      <c r="I7166">
        <v>6386</v>
      </c>
      <c r="J7166">
        <v>6386</v>
      </c>
      <c r="K7166">
        <v>6386</v>
      </c>
      <c r="L7166">
        <v>100</v>
      </c>
      <c r="M7166">
        <v>81.34</v>
      </c>
      <c r="N7166">
        <f>COUNTIF(Cod_Mun_Norte!B:B,DADOS_SNIS_Minas!A7166)</f>
        <v>0</v>
      </c>
    </row>
    <row r="7167" spans="1:14" x14ac:dyDescent="0.2">
      <c r="A7167">
        <v>312480</v>
      </c>
      <c r="B7167" t="s">
        <v>1265</v>
      </c>
      <c r="C7167" t="s">
        <v>98</v>
      </c>
      <c r="D7167">
        <v>2013</v>
      </c>
      <c r="E7167" t="s">
        <v>361</v>
      </c>
      <c r="F7167" t="s">
        <v>99</v>
      </c>
      <c r="H7167">
        <v>7804</v>
      </c>
      <c r="I7167">
        <v>6348</v>
      </c>
      <c r="J7167">
        <v>6348</v>
      </c>
      <c r="K7167">
        <v>6348</v>
      </c>
      <c r="L7167">
        <v>100</v>
      </c>
      <c r="M7167">
        <v>81.34</v>
      </c>
      <c r="N7167">
        <f>COUNTIF(Cod_Mun_Norte!B:B,DADOS_SNIS_Minas!A7167)</f>
        <v>0</v>
      </c>
    </row>
    <row r="7168" spans="1:14" x14ac:dyDescent="0.2">
      <c r="A7168">
        <v>312480</v>
      </c>
      <c r="B7168" t="s">
        <v>1265</v>
      </c>
      <c r="C7168" t="s">
        <v>98</v>
      </c>
      <c r="D7168">
        <v>2012</v>
      </c>
      <c r="E7168" t="s">
        <v>1267</v>
      </c>
      <c r="F7168" t="s">
        <v>864</v>
      </c>
      <c r="H7168">
        <v>7532</v>
      </c>
      <c r="I7168">
        <v>6127</v>
      </c>
      <c r="J7168">
        <v>6127</v>
      </c>
      <c r="K7168">
        <v>6127</v>
      </c>
      <c r="L7168">
        <v>100</v>
      </c>
      <c r="M7168">
        <v>81.349999999999994</v>
      </c>
      <c r="N7168">
        <f>COUNTIF(Cod_Mun_Norte!B:B,DADOS_SNIS_Minas!A7168)</f>
        <v>0</v>
      </c>
    </row>
    <row r="7169" spans="1:14" x14ac:dyDescent="0.2">
      <c r="A7169">
        <v>312480</v>
      </c>
      <c r="B7169" t="s">
        <v>1265</v>
      </c>
      <c r="C7169" t="s">
        <v>98</v>
      </c>
      <c r="D7169">
        <v>2011</v>
      </c>
      <c r="E7169" t="s">
        <v>361</v>
      </c>
      <c r="F7169" t="s">
        <v>99</v>
      </c>
      <c r="H7169">
        <v>7490</v>
      </c>
      <c r="I7169">
        <v>6093</v>
      </c>
      <c r="J7169">
        <v>6093</v>
      </c>
      <c r="K7169">
        <v>6093</v>
      </c>
      <c r="L7169">
        <v>100</v>
      </c>
      <c r="M7169">
        <v>81.349999999999994</v>
      </c>
      <c r="N7169">
        <f>COUNTIF(Cod_Mun_Norte!B:B,DADOS_SNIS_Minas!A7169)</f>
        <v>0</v>
      </c>
    </row>
    <row r="7170" spans="1:14" x14ac:dyDescent="0.2">
      <c r="A7170">
        <v>312480</v>
      </c>
      <c r="B7170" t="s">
        <v>1265</v>
      </c>
      <c r="C7170" t="s">
        <v>98</v>
      </c>
      <c r="D7170">
        <v>2010</v>
      </c>
      <c r="E7170" t="s">
        <v>361</v>
      </c>
      <c r="F7170" t="s">
        <v>99</v>
      </c>
      <c r="H7170">
        <v>7446</v>
      </c>
      <c r="I7170">
        <v>6057</v>
      </c>
      <c r="J7170">
        <v>6057</v>
      </c>
      <c r="K7170">
        <v>6057</v>
      </c>
      <c r="L7170">
        <v>100</v>
      </c>
      <c r="M7170">
        <v>81.349999999999994</v>
      </c>
      <c r="N7170">
        <f>COUNTIF(Cod_Mun_Norte!B:B,DADOS_SNIS_Minas!A7170)</f>
        <v>0</v>
      </c>
    </row>
    <row r="7171" spans="1:14" x14ac:dyDescent="0.2">
      <c r="A7171">
        <v>312480</v>
      </c>
      <c r="B7171" t="s">
        <v>1265</v>
      </c>
      <c r="C7171" t="s">
        <v>98</v>
      </c>
      <c r="D7171">
        <v>2009</v>
      </c>
      <c r="E7171" t="s">
        <v>361</v>
      </c>
      <c r="F7171" t="s">
        <v>362</v>
      </c>
      <c r="H7171">
        <v>7439</v>
      </c>
      <c r="I7171">
        <v>5595</v>
      </c>
      <c r="J7171">
        <v>6714</v>
      </c>
      <c r="K7171">
        <v>6714</v>
      </c>
      <c r="L7171">
        <v>100</v>
      </c>
      <c r="M7171">
        <v>90.25</v>
      </c>
      <c r="N7171">
        <f>COUNTIF(Cod_Mun_Norte!B:B,DADOS_SNIS_Minas!A7171)</f>
        <v>0</v>
      </c>
    </row>
    <row r="7172" spans="1:14" x14ac:dyDescent="0.2">
      <c r="A7172">
        <v>312480</v>
      </c>
      <c r="B7172" t="s">
        <v>1265</v>
      </c>
      <c r="C7172" t="s">
        <v>98</v>
      </c>
      <c r="D7172">
        <v>2008</v>
      </c>
      <c r="E7172" t="s">
        <v>361</v>
      </c>
      <c r="F7172" t="s">
        <v>362</v>
      </c>
      <c r="H7172">
        <v>7394</v>
      </c>
      <c r="I7172">
        <v>5561</v>
      </c>
      <c r="J7172">
        <v>6646</v>
      </c>
      <c r="K7172">
        <v>6646</v>
      </c>
      <c r="L7172">
        <v>100</v>
      </c>
      <c r="M7172">
        <v>89.88</v>
      </c>
      <c r="N7172">
        <f>COUNTIF(Cod_Mun_Norte!B:B,DADOS_SNIS_Minas!A7172)</f>
        <v>0</v>
      </c>
    </row>
    <row r="7173" spans="1:14" x14ac:dyDescent="0.2">
      <c r="A7173">
        <v>312480</v>
      </c>
      <c r="B7173" t="s">
        <v>1265</v>
      </c>
      <c r="C7173" t="s">
        <v>98</v>
      </c>
      <c r="D7173">
        <v>2007</v>
      </c>
      <c r="E7173" t="s">
        <v>361</v>
      </c>
      <c r="F7173" t="s">
        <v>362</v>
      </c>
      <c r="H7173">
        <v>7136</v>
      </c>
      <c r="I7173">
        <v>5367</v>
      </c>
      <c r="J7173">
        <v>6451</v>
      </c>
      <c r="K7173">
        <v>6451</v>
      </c>
      <c r="L7173">
        <v>100</v>
      </c>
      <c r="M7173">
        <v>90.4</v>
      </c>
      <c r="N7173">
        <f>COUNTIF(Cod_Mun_Norte!B:B,DADOS_SNIS_Minas!A7173)</f>
        <v>0</v>
      </c>
    </row>
    <row r="7174" spans="1:14" x14ac:dyDescent="0.2">
      <c r="A7174">
        <v>312480</v>
      </c>
      <c r="B7174" t="s">
        <v>1265</v>
      </c>
      <c r="C7174" t="s">
        <v>98</v>
      </c>
      <c r="D7174">
        <v>2006</v>
      </c>
      <c r="E7174" t="s">
        <v>361</v>
      </c>
      <c r="F7174" t="s">
        <v>362</v>
      </c>
      <c r="H7174">
        <v>6624</v>
      </c>
      <c r="I7174">
        <v>4850</v>
      </c>
      <c r="J7174">
        <v>6312</v>
      </c>
      <c r="K7174">
        <v>6312</v>
      </c>
      <c r="L7174">
        <v>100</v>
      </c>
      <c r="M7174">
        <v>95.29</v>
      </c>
      <c r="N7174">
        <f>COUNTIF(Cod_Mun_Norte!B:B,DADOS_SNIS_Minas!A7174)</f>
        <v>0</v>
      </c>
    </row>
    <row r="7175" spans="1:14" x14ac:dyDescent="0.2">
      <c r="A7175">
        <v>312480</v>
      </c>
      <c r="B7175" t="s">
        <v>1265</v>
      </c>
      <c r="C7175" t="s">
        <v>98</v>
      </c>
      <c r="D7175">
        <v>2005</v>
      </c>
      <c r="E7175" t="s">
        <v>361</v>
      </c>
      <c r="F7175" t="s">
        <v>362</v>
      </c>
      <c r="H7175">
        <v>6664</v>
      </c>
      <c r="I7175">
        <v>4880</v>
      </c>
      <c r="J7175">
        <v>4265</v>
      </c>
      <c r="K7175">
        <v>4265</v>
      </c>
      <c r="L7175">
        <v>87.4</v>
      </c>
      <c r="M7175">
        <v>64</v>
      </c>
      <c r="N7175">
        <f>COUNTIF(Cod_Mun_Norte!B:B,DADOS_SNIS_Minas!A7175)</f>
        <v>0</v>
      </c>
    </row>
    <row r="7176" spans="1:14" x14ac:dyDescent="0.2">
      <c r="A7176">
        <v>312480</v>
      </c>
      <c r="B7176" t="s">
        <v>1265</v>
      </c>
      <c r="C7176" t="s">
        <v>98</v>
      </c>
      <c r="D7176">
        <v>2004</v>
      </c>
      <c r="E7176" t="s">
        <v>361</v>
      </c>
      <c r="F7176" t="s">
        <v>362</v>
      </c>
      <c r="H7176">
        <v>6703</v>
      </c>
      <c r="I7176">
        <v>4908</v>
      </c>
      <c r="N7176">
        <f>COUNTIF(Cod_Mun_Norte!B:B,DADOS_SNIS_Minas!A7176)</f>
        <v>0</v>
      </c>
    </row>
    <row r="7177" spans="1:14" x14ac:dyDescent="0.2">
      <c r="A7177">
        <v>312480</v>
      </c>
      <c r="B7177" t="s">
        <v>1265</v>
      </c>
      <c r="C7177" t="s">
        <v>98</v>
      </c>
      <c r="D7177">
        <v>2003</v>
      </c>
      <c r="E7177" t="s">
        <v>361</v>
      </c>
      <c r="F7177" t="s">
        <v>362</v>
      </c>
      <c r="H7177">
        <v>6775</v>
      </c>
      <c r="I7177">
        <v>4961</v>
      </c>
      <c r="N7177">
        <f>COUNTIF(Cod_Mun_Norte!B:B,DADOS_SNIS_Minas!A7177)</f>
        <v>0</v>
      </c>
    </row>
    <row r="7178" spans="1:14" x14ac:dyDescent="0.2">
      <c r="A7178">
        <v>312480</v>
      </c>
      <c r="B7178" t="s">
        <v>1265</v>
      </c>
      <c r="C7178" t="s">
        <v>98</v>
      </c>
      <c r="D7178">
        <v>2002</v>
      </c>
      <c r="E7178" t="s">
        <v>361</v>
      </c>
      <c r="F7178" t="s">
        <v>362</v>
      </c>
      <c r="H7178">
        <v>6809</v>
      </c>
      <c r="I7178">
        <v>4986</v>
      </c>
      <c r="N7178">
        <f>COUNTIF(Cod_Mun_Norte!B:B,DADOS_SNIS_Minas!A7178)</f>
        <v>0</v>
      </c>
    </row>
    <row r="7179" spans="1:14" x14ac:dyDescent="0.2">
      <c r="A7179">
        <v>312480</v>
      </c>
      <c r="B7179" t="s">
        <v>1265</v>
      </c>
      <c r="C7179" t="s">
        <v>98</v>
      </c>
      <c r="D7179">
        <v>2001</v>
      </c>
      <c r="E7179" t="s">
        <v>361</v>
      </c>
      <c r="F7179" t="s">
        <v>362</v>
      </c>
      <c r="H7179">
        <v>6838</v>
      </c>
      <c r="I7179">
        <v>5007</v>
      </c>
      <c r="N7179">
        <f>COUNTIF(Cod_Mun_Norte!B:B,DADOS_SNIS_Minas!A7179)</f>
        <v>0</v>
      </c>
    </row>
    <row r="7180" spans="1:14" x14ac:dyDescent="0.2">
      <c r="A7180">
        <v>312480</v>
      </c>
      <c r="B7180" t="s">
        <v>1265</v>
      </c>
      <c r="C7180" t="s">
        <v>98</v>
      </c>
      <c r="D7180">
        <v>2000</v>
      </c>
      <c r="E7180" t="s">
        <v>361</v>
      </c>
      <c r="F7180" t="s">
        <v>362</v>
      </c>
      <c r="H7180">
        <v>6883</v>
      </c>
      <c r="I7180">
        <v>5040</v>
      </c>
      <c r="N7180">
        <f>COUNTIF(Cod_Mun_Norte!B:B,DADOS_SNIS_Minas!A7180)</f>
        <v>0</v>
      </c>
    </row>
    <row r="7181" spans="1:14" x14ac:dyDescent="0.2">
      <c r="A7181">
        <v>312480</v>
      </c>
      <c r="B7181" t="s">
        <v>1265</v>
      </c>
      <c r="C7181" t="s">
        <v>98</v>
      </c>
      <c r="D7181">
        <v>1999</v>
      </c>
      <c r="E7181" t="s">
        <v>361</v>
      </c>
      <c r="F7181" t="s">
        <v>362</v>
      </c>
      <c r="H7181">
        <v>6984</v>
      </c>
      <c r="I7181">
        <v>3784</v>
      </c>
      <c r="N7181">
        <f>COUNTIF(Cod_Mun_Norte!B:B,DADOS_SNIS_Minas!A7181)</f>
        <v>0</v>
      </c>
    </row>
    <row r="7182" spans="1:14" x14ac:dyDescent="0.2">
      <c r="A7182">
        <v>312480</v>
      </c>
      <c r="B7182" t="s">
        <v>1265</v>
      </c>
      <c r="C7182" t="s">
        <v>98</v>
      </c>
      <c r="D7182">
        <v>1998</v>
      </c>
      <c r="E7182" t="s">
        <v>361</v>
      </c>
      <c r="F7182" t="s">
        <v>362</v>
      </c>
      <c r="H7182">
        <v>7004</v>
      </c>
      <c r="I7182">
        <v>3795</v>
      </c>
      <c r="N7182">
        <f>COUNTIF(Cod_Mun_Norte!B:B,DADOS_SNIS_Minas!A7182)</f>
        <v>0</v>
      </c>
    </row>
    <row r="7183" spans="1:14" x14ac:dyDescent="0.2">
      <c r="A7183">
        <v>312480</v>
      </c>
      <c r="B7183" t="s">
        <v>1265</v>
      </c>
      <c r="C7183" t="s">
        <v>98</v>
      </c>
      <c r="D7183">
        <v>1997</v>
      </c>
      <c r="H7183">
        <v>7024</v>
      </c>
      <c r="I7183">
        <v>3806</v>
      </c>
      <c r="N7183">
        <f>COUNTIF(Cod_Mun_Norte!B:B,DADOS_SNIS_Minas!A7183)</f>
        <v>0</v>
      </c>
    </row>
    <row r="7184" spans="1:14" x14ac:dyDescent="0.2">
      <c r="A7184">
        <v>312480</v>
      </c>
      <c r="B7184" t="s">
        <v>1265</v>
      </c>
      <c r="C7184" t="s">
        <v>98</v>
      </c>
      <c r="D7184">
        <v>1996</v>
      </c>
      <c r="H7184">
        <v>7047</v>
      </c>
      <c r="I7184">
        <v>3818</v>
      </c>
      <c r="N7184">
        <f>COUNTIF(Cod_Mun_Norte!B:B,DADOS_SNIS_Minas!A7184)</f>
        <v>0</v>
      </c>
    </row>
    <row r="7185" spans="1:14" x14ac:dyDescent="0.2">
      <c r="A7185">
        <v>312480</v>
      </c>
      <c r="B7185" t="s">
        <v>1265</v>
      </c>
      <c r="C7185" t="s">
        <v>98</v>
      </c>
      <c r="D7185">
        <v>1995</v>
      </c>
      <c r="H7185">
        <v>7193</v>
      </c>
      <c r="I7185">
        <v>3897</v>
      </c>
      <c r="N7185">
        <f>COUNTIF(Cod_Mun_Norte!B:B,DADOS_SNIS_Minas!A7185)</f>
        <v>0</v>
      </c>
    </row>
    <row r="7186" spans="1:14" x14ac:dyDescent="0.2">
      <c r="A7186">
        <v>312490</v>
      </c>
      <c r="B7186" t="s">
        <v>1268</v>
      </c>
      <c r="C7186" t="s">
        <v>98</v>
      </c>
      <c r="D7186">
        <v>2020</v>
      </c>
      <c r="E7186" t="s">
        <v>361</v>
      </c>
      <c r="F7186" t="s">
        <v>362</v>
      </c>
      <c r="G7186" t="s">
        <v>119</v>
      </c>
      <c r="H7186">
        <v>11330</v>
      </c>
      <c r="I7186">
        <v>7960</v>
      </c>
      <c r="J7186">
        <v>6798</v>
      </c>
      <c r="K7186">
        <v>6798</v>
      </c>
      <c r="L7186">
        <v>85.4</v>
      </c>
      <c r="M7186">
        <v>60</v>
      </c>
      <c r="N7186">
        <f>COUNTIF(Cod_Mun_Norte!B:B,DADOS_SNIS_Minas!A7186)</f>
        <v>0</v>
      </c>
    </row>
    <row r="7187" spans="1:14" x14ac:dyDescent="0.2">
      <c r="A7187">
        <v>312490</v>
      </c>
      <c r="B7187" t="s">
        <v>1268</v>
      </c>
      <c r="C7187" t="s">
        <v>98</v>
      </c>
      <c r="D7187">
        <v>2019</v>
      </c>
      <c r="E7187" t="s">
        <v>1269</v>
      </c>
      <c r="F7187" t="s">
        <v>357</v>
      </c>
      <c r="G7187" t="s">
        <v>383</v>
      </c>
      <c r="H7187">
        <v>11275</v>
      </c>
      <c r="I7187">
        <v>7921</v>
      </c>
      <c r="J7187">
        <v>6676</v>
      </c>
      <c r="K7187">
        <v>6676</v>
      </c>
      <c r="L7187">
        <v>84.3</v>
      </c>
      <c r="M7187">
        <v>59.21</v>
      </c>
      <c r="N7187">
        <f>COUNTIF(Cod_Mun_Norte!B:B,DADOS_SNIS_Minas!A7187)</f>
        <v>0</v>
      </c>
    </row>
    <row r="7188" spans="1:14" x14ac:dyDescent="0.2">
      <c r="A7188">
        <v>312490</v>
      </c>
      <c r="B7188" t="s">
        <v>1268</v>
      </c>
      <c r="C7188" t="s">
        <v>98</v>
      </c>
      <c r="D7188">
        <v>2018</v>
      </c>
      <c r="E7188" t="s">
        <v>1270</v>
      </c>
      <c r="F7188" t="s">
        <v>364</v>
      </c>
      <c r="H7188">
        <v>11218</v>
      </c>
      <c r="I7188">
        <v>7881</v>
      </c>
      <c r="J7188">
        <v>6675</v>
      </c>
      <c r="K7188">
        <v>6675</v>
      </c>
      <c r="L7188">
        <v>84.7</v>
      </c>
      <c r="M7188">
        <v>59.5</v>
      </c>
      <c r="N7188">
        <f>COUNTIF(Cod_Mun_Norte!B:B,DADOS_SNIS_Minas!A7188)</f>
        <v>0</v>
      </c>
    </row>
    <row r="7189" spans="1:14" x14ac:dyDescent="0.2">
      <c r="A7189">
        <v>312490</v>
      </c>
      <c r="B7189" t="s">
        <v>1268</v>
      </c>
      <c r="C7189" t="s">
        <v>98</v>
      </c>
      <c r="D7189">
        <v>2017</v>
      </c>
      <c r="E7189" t="s">
        <v>1271</v>
      </c>
      <c r="F7189" t="s">
        <v>357</v>
      </c>
      <c r="H7189">
        <v>11285</v>
      </c>
      <c r="I7189">
        <v>7928</v>
      </c>
      <c r="J7189">
        <v>6636</v>
      </c>
      <c r="K7189">
        <v>6636</v>
      </c>
      <c r="L7189">
        <v>83.7</v>
      </c>
      <c r="M7189">
        <v>58.8</v>
      </c>
      <c r="N7189">
        <f>COUNTIF(Cod_Mun_Norte!B:B,DADOS_SNIS_Minas!A7189)</f>
        <v>0</v>
      </c>
    </row>
    <row r="7190" spans="1:14" x14ac:dyDescent="0.2">
      <c r="A7190">
        <v>312490</v>
      </c>
      <c r="B7190" t="s">
        <v>1268</v>
      </c>
      <c r="C7190" t="s">
        <v>98</v>
      </c>
      <c r="D7190">
        <v>2016</v>
      </c>
      <c r="E7190" t="s">
        <v>1271</v>
      </c>
      <c r="F7190" t="s">
        <v>359</v>
      </c>
      <c r="H7190">
        <v>11229</v>
      </c>
      <c r="I7190">
        <v>7889</v>
      </c>
      <c r="J7190">
        <v>6527</v>
      </c>
      <c r="K7190">
        <v>6527</v>
      </c>
      <c r="L7190">
        <v>82.7</v>
      </c>
      <c r="M7190">
        <v>58.13</v>
      </c>
      <c r="N7190">
        <f>COUNTIF(Cod_Mun_Norte!B:B,DADOS_SNIS_Minas!A7190)</f>
        <v>0</v>
      </c>
    </row>
    <row r="7191" spans="1:14" x14ac:dyDescent="0.2">
      <c r="A7191">
        <v>312490</v>
      </c>
      <c r="B7191" t="s">
        <v>1268</v>
      </c>
      <c r="C7191" t="s">
        <v>98</v>
      </c>
      <c r="D7191">
        <v>2015</v>
      </c>
      <c r="E7191" t="s">
        <v>1271</v>
      </c>
      <c r="F7191" t="s">
        <v>359</v>
      </c>
      <c r="H7191">
        <v>11169</v>
      </c>
      <c r="I7191">
        <v>7847</v>
      </c>
      <c r="J7191">
        <v>6505</v>
      </c>
      <c r="K7191">
        <v>6505</v>
      </c>
      <c r="L7191">
        <v>82.9</v>
      </c>
      <c r="M7191">
        <v>58.24</v>
      </c>
      <c r="N7191">
        <f>COUNTIF(Cod_Mun_Norte!B:B,DADOS_SNIS_Minas!A7191)</f>
        <v>0</v>
      </c>
    </row>
    <row r="7192" spans="1:14" x14ac:dyDescent="0.2">
      <c r="A7192">
        <v>312490</v>
      </c>
      <c r="B7192" t="s">
        <v>1268</v>
      </c>
      <c r="C7192" t="s">
        <v>98</v>
      </c>
      <c r="D7192">
        <v>2014</v>
      </c>
      <c r="E7192" t="s">
        <v>1271</v>
      </c>
      <c r="F7192" t="s">
        <v>359</v>
      </c>
      <c r="H7192">
        <v>11107</v>
      </c>
      <c r="I7192">
        <v>7803</v>
      </c>
      <c r="J7192">
        <v>7803</v>
      </c>
      <c r="K7192">
        <v>7803</v>
      </c>
      <c r="L7192">
        <v>100</v>
      </c>
      <c r="M7192">
        <v>70.25</v>
      </c>
      <c r="N7192">
        <f>COUNTIF(Cod_Mun_Norte!B:B,DADOS_SNIS_Minas!A7192)</f>
        <v>0</v>
      </c>
    </row>
    <row r="7193" spans="1:14" x14ac:dyDescent="0.2">
      <c r="A7193">
        <v>312490</v>
      </c>
      <c r="B7193" t="s">
        <v>1268</v>
      </c>
      <c r="C7193" t="s">
        <v>98</v>
      </c>
      <c r="D7193">
        <v>2013</v>
      </c>
      <c r="E7193" t="s">
        <v>1271</v>
      </c>
      <c r="F7193" t="s">
        <v>359</v>
      </c>
      <c r="H7193">
        <v>11042</v>
      </c>
      <c r="I7193">
        <v>7758</v>
      </c>
      <c r="J7193">
        <v>7758</v>
      </c>
      <c r="K7193">
        <v>7758</v>
      </c>
      <c r="L7193">
        <v>100</v>
      </c>
      <c r="M7193">
        <v>70.260000000000005</v>
      </c>
      <c r="N7193">
        <f>COUNTIF(Cod_Mun_Norte!B:B,DADOS_SNIS_Minas!A7193)</f>
        <v>0</v>
      </c>
    </row>
    <row r="7194" spans="1:14" x14ac:dyDescent="0.2">
      <c r="A7194">
        <v>312490</v>
      </c>
      <c r="B7194" t="s">
        <v>1268</v>
      </c>
      <c r="C7194" t="s">
        <v>98</v>
      </c>
      <c r="D7194">
        <v>2012</v>
      </c>
      <c r="E7194" t="s">
        <v>1271</v>
      </c>
      <c r="F7194" t="s">
        <v>359</v>
      </c>
      <c r="H7194">
        <v>10657</v>
      </c>
      <c r="I7194">
        <v>7487</v>
      </c>
      <c r="J7194">
        <v>7487</v>
      </c>
      <c r="K7194">
        <v>7487</v>
      </c>
      <c r="L7194">
        <v>100</v>
      </c>
      <c r="M7194">
        <v>70.25</v>
      </c>
      <c r="N7194">
        <f>COUNTIF(Cod_Mun_Norte!B:B,DADOS_SNIS_Minas!A7194)</f>
        <v>0</v>
      </c>
    </row>
    <row r="7195" spans="1:14" x14ac:dyDescent="0.2">
      <c r="A7195">
        <v>312490</v>
      </c>
      <c r="B7195" t="s">
        <v>1268</v>
      </c>
      <c r="C7195" t="s">
        <v>98</v>
      </c>
      <c r="D7195">
        <v>2011</v>
      </c>
      <c r="E7195" t="s">
        <v>361</v>
      </c>
      <c r="F7195" t="s">
        <v>362</v>
      </c>
      <c r="H7195">
        <v>10600</v>
      </c>
      <c r="I7195">
        <v>7447</v>
      </c>
      <c r="J7195">
        <v>7447</v>
      </c>
      <c r="K7195">
        <v>7447</v>
      </c>
      <c r="L7195">
        <v>100</v>
      </c>
      <c r="M7195">
        <v>70.25</v>
      </c>
      <c r="N7195">
        <f>COUNTIF(Cod_Mun_Norte!B:B,DADOS_SNIS_Minas!A7195)</f>
        <v>0</v>
      </c>
    </row>
    <row r="7196" spans="1:14" x14ac:dyDescent="0.2">
      <c r="A7196">
        <v>312490</v>
      </c>
      <c r="B7196" t="s">
        <v>1268</v>
      </c>
      <c r="C7196" t="s">
        <v>98</v>
      </c>
      <c r="D7196">
        <v>2010</v>
      </c>
      <c r="E7196" t="s">
        <v>1272</v>
      </c>
      <c r="F7196" t="s">
        <v>360</v>
      </c>
      <c r="H7196">
        <v>10540</v>
      </c>
      <c r="I7196">
        <v>7405</v>
      </c>
      <c r="J7196">
        <v>7405</v>
      </c>
      <c r="K7196">
        <v>7405</v>
      </c>
      <c r="L7196">
        <v>100</v>
      </c>
      <c r="M7196">
        <v>70.260000000000005</v>
      </c>
      <c r="N7196">
        <f>COUNTIF(Cod_Mun_Norte!B:B,DADOS_SNIS_Minas!A7196)</f>
        <v>0</v>
      </c>
    </row>
    <row r="7197" spans="1:14" x14ac:dyDescent="0.2">
      <c r="A7197">
        <v>312490</v>
      </c>
      <c r="B7197" t="s">
        <v>1268</v>
      </c>
      <c r="C7197" t="s">
        <v>98</v>
      </c>
      <c r="D7197">
        <v>2009</v>
      </c>
      <c r="E7197" t="s">
        <v>361</v>
      </c>
      <c r="F7197" t="s">
        <v>362</v>
      </c>
      <c r="H7197">
        <v>10769</v>
      </c>
      <c r="I7197">
        <v>7026</v>
      </c>
      <c r="J7197">
        <v>7471</v>
      </c>
      <c r="K7197">
        <v>7471</v>
      </c>
      <c r="L7197">
        <v>100</v>
      </c>
      <c r="M7197">
        <v>69.38</v>
      </c>
      <c r="N7197">
        <f>COUNTIF(Cod_Mun_Norte!B:B,DADOS_SNIS_Minas!A7197)</f>
        <v>0</v>
      </c>
    </row>
    <row r="7198" spans="1:14" x14ac:dyDescent="0.2">
      <c r="A7198">
        <v>312490</v>
      </c>
      <c r="B7198" t="s">
        <v>1268</v>
      </c>
      <c r="C7198" t="s">
        <v>98</v>
      </c>
      <c r="D7198">
        <v>2008</v>
      </c>
      <c r="E7198" t="s">
        <v>361</v>
      </c>
      <c r="F7198" t="s">
        <v>362</v>
      </c>
      <c r="H7198">
        <v>10684</v>
      </c>
      <c r="I7198">
        <v>6970</v>
      </c>
      <c r="J7198">
        <v>7196</v>
      </c>
      <c r="K7198">
        <v>7196</v>
      </c>
      <c r="L7198">
        <v>100</v>
      </c>
      <c r="M7198">
        <v>67.349999999999994</v>
      </c>
      <c r="N7198">
        <f>COUNTIF(Cod_Mun_Norte!B:B,DADOS_SNIS_Minas!A7198)</f>
        <v>0</v>
      </c>
    </row>
    <row r="7199" spans="1:14" x14ac:dyDescent="0.2">
      <c r="A7199">
        <v>312490</v>
      </c>
      <c r="B7199" t="s">
        <v>1268</v>
      </c>
      <c r="C7199" t="s">
        <v>98</v>
      </c>
      <c r="D7199">
        <v>2007</v>
      </c>
      <c r="E7199" t="s">
        <v>361</v>
      </c>
      <c r="F7199" t="s">
        <v>362</v>
      </c>
      <c r="H7199">
        <v>10291</v>
      </c>
      <c r="I7199">
        <v>6714</v>
      </c>
      <c r="J7199">
        <v>6935</v>
      </c>
      <c r="K7199">
        <v>6935</v>
      </c>
      <c r="L7199">
        <v>100</v>
      </c>
      <c r="M7199">
        <v>67.39</v>
      </c>
      <c r="N7199">
        <f>COUNTIF(Cod_Mun_Norte!B:B,DADOS_SNIS_Minas!A7199)</f>
        <v>0</v>
      </c>
    </row>
    <row r="7200" spans="1:14" x14ac:dyDescent="0.2">
      <c r="A7200">
        <v>312490</v>
      </c>
      <c r="B7200" t="s">
        <v>1268</v>
      </c>
      <c r="C7200" t="s">
        <v>98</v>
      </c>
      <c r="D7200">
        <v>2006</v>
      </c>
      <c r="E7200" t="s">
        <v>361</v>
      </c>
      <c r="F7200" t="s">
        <v>362</v>
      </c>
      <c r="H7200">
        <v>9722</v>
      </c>
      <c r="I7200">
        <v>5636</v>
      </c>
      <c r="J7200">
        <v>6618</v>
      </c>
      <c r="K7200">
        <v>6618</v>
      </c>
      <c r="L7200">
        <v>100</v>
      </c>
      <c r="M7200">
        <v>68.069999999999993</v>
      </c>
      <c r="N7200">
        <f>COUNTIF(Cod_Mun_Norte!B:B,DADOS_SNIS_Minas!A7200)</f>
        <v>0</v>
      </c>
    </row>
    <row r="7201" spans="1:14" x14ac:dyDescent="0.2">
      <c r="A7201">
        <v>312490</v>
      </c>
      <c r="B7201" t="s">
        <v>1268</v>
      </c>
      <c r="C7201" t="s">
        <v>98</v>
      </c>
      <c r="D7201">
        <v>2005</v>
      </c>
      <c r="E7201" t="s">
        <v>361</v>
      </c>
      <c r="F7201" t="s">
        <v>362</v>
      </c>
      <c r="H7201">
        <v>9729</v>
      </c>
      <c r="I7201">
        <v>5641</v>
      </c>
      <c r="J7201">
        <v>6444</v>
      </c>
      <c r="K7201">
        <v>6444</v>
      </c>
      <c r="L7201">
        <v>100</v>
      </c>
      <c r="M7201">
        <v>66.23</v>
      </c>
      <c r="N7201">
        <f>COUNTIF(Cod_Mun_Norte!B:B,DADOS_SNIS_Minas!A7201)</f>
        <v>0</v>
      </c>
    </row>
    <row r="7202" spans="1:14" x14ac:dyDescent="0.2">
      <c r="A7202">
        <v>312490</v>
      </c>
      <c r="B7202" t="s">
        <v>1268</v>
      </c>
      <c r="C7202" t="s">
        <v>98</v>
      </c>
      <c r="D7202">
        <v>2004</v>
      </c>
      <c r="E7202" t="s">
        <v>361</v>
      </c>
      <c r="F7202" t="s">
        <v>362</v>
      </c>
      <c r="H7202">
        <v>9736</v>
      </c>
      <c r="I7202">
        <v>5645</v>
      </c>
      <c r="J7202">
        <v>6379</v>
      </c>
      <c r="K7202">
        <v>6379</v>
      </c>
      <c r="L7202">
        <v>100</v>
      </c>
      <c r="M7202">
        <v>65.52</v>
      </c>
      <c r="N7202">
        <f>COUNTIF(Cod_Mun_Norte!B:B,DADOS_SNIS_Minas!A7202)</f>
        <v>0</v>
      </c>
    </row>
    <row r="7203" spans="1:14" x14ac:dyDescent="0.2">
      <c r="A7203">
        <v>312490</v>
      </c>
      <c r="B7203" t="s">
        <v>1268</v>
      </c>
      <c r="C7203" t="s">
        <v>98</v>
      </c>
      <c r="D7203">
        <v>2003</v>
      </c>
      <c r="E7203" t="s">
        <v>361</v>
      </c>
      <c r="F7203" t="s">
        <v>362</v>
      </c>
      <c r="H7203">
        <v>9748</v>
      </c>
      <c r="I7203">
        <v>5652</v>
      </c>
      <c r="J7203">
        <v>6347</v>
      </c>
      <c r="K7203">
        <v>6347</v>
      </c>
      <c r="L7203">
        <v>100</v>
      </c>
      <c r="M7203">
        <v>65.11</v>
      </c>
      <c r="N7203">
        <f>COUNTIF(Cod_Mun_Norte!B:B,DADOS_SNIS_Minas!A7203)</f>
        <v>0</v>
      </c>
    </row>
    <row r="7204" spans="1:14" x14ac:dyDescent="0.2">
      <c r="A7204">
        <v>312490</v>
      </c>
      <c r="B7204" t="s">
        <v>1268</v>
      </c>
      <c r="C7204" t="s">
        <v>98</v>
      </c>
      <c r="D7204">
        <v>2002</v>
      </c>
      <c r="E7204" t="s">
        <v>361</v>
      </c>
      <c r="F7204" t="s">
        <v>362</v>
      </c>
      <c r="H7204">
        <v>9754</v>
      </c>
      <c r="I7204">
        <v>5655</v>
      </c>
      <c r="J7204">
        <v>6147</v>
      </c>
      <c r="K7204">
        <v>6147</v>
      </c>
      <c r="L7204">
        <v>100</v>
      </c>
      <c r="M7204">
        <v>63.02</v>
      </c>
      <c r="N7204">
        <f>COUNTIF(Cod_Mun_Norte!B:B,DADOS_SNIS_Minas!A7204)</f>
        <v>0</v>
      </c>
    </row>
    <row r="7205" spans="1:14" x14ac:dyDescent="0.2">
      <c r="A7205">
        <v>312490</v>
      </c>
      <c r="B7205" t="s">
        <v>1268</v>
      </c>
      <c r="C7205" t="s">
        <v>98</v>
      </c>
      <c r="D7205">
        <v>2001</v>
      </c>
      <c r="E7205" t="s">
        <v>361</v>
      </c>
      <c r="F7205" t="s">
        <v>362</v>
      </c>
      <c r="H7205">
        <v>9757</v>
      </c>
      <c r="I7205">
        <v>5657</v>
      </c>
      <c r="J7205">
        <v>5959</v>
      </c>
      <c r="K7205">
        <v>5959</v>
      </c>
      <c r="L7205">
        <v>100</v>
      </c>
      <c r="M7205">
        <v>61.07</v>
      </c>
      <c r="N7205">
        <f>COUNTIF(Cod_Mun_Norte!B:B,DADOS_SNIS_Minas!A7205)</f>
        <v>0</v>
      </c>
    </row>
    <row r="7206" spans="1:14" x14ac:dyDescent="0.2">
      <c r="A7206">
        <v>312490</v>
      </c>
      <c r="B7206" t="s">
        <v>1268</v>
      </c>
      <c r="C7206" t="s">
        <v>98</v>
      </c>
      <c r="D7206">
        <v>2000</v>
      </c>
      <c r="E7206" t="s">
        <v>361</v>
      </c>
      <c r="F7206" t="s">
        <v>362</v>
      </c>
      <c r="H7206">
        <v>9766</v>
      </c>
      <c r="I7206">
        <v>5662</v>
      </c>
      <c r="N7206">
        <f>COUNTIF(Cod_Mun_Norte!B:B,DADOS_SNIS_Minas!A7206)</f>
        <v>0</v>
      </c>
    </row>
    <row r="7207" spans="1:14" x14ac:dyDescent="0.2">
      <c r="A7207">
        <v>312490</v>
      </c>
      <c r="B7207" t="s">
        <v>1268</v>
      </c>
      <c r="C7207" t="s">
        <v>98</v>
      </c>
      <c r="D7207">
        <v>1999</v>
      </c>
      <c r="E7207" t="s">
        <v>361</v>
      </c>
      <c r="F7207" t="s">
        <v>362</v>
      </c>
      <c r="H7207">
        <v>9585</v>
      </c>
      <c r="I7207">
        <v>5469</v>
      </c>
      <c r="N7207">
        <f>COUNTIF(Cod_Mun_Norte!B:B,DADOS_SNIS_Minas!A7207)</f>
        <v>0</v>
      </c>
    </row>
    <row r="7208" spans="1:14" x14ac:dyDescent="0.2">
      <c r="A7208">
        <v>312490</v>
      </c>
      <c r="B7208" t="s">
        <v>1268</v>
      </c>
      <c r="C7208" t="s">
        <v>98</v>
      </c>
      <c r="D7208">
        <v>1998</v>
      </c>
      <c r="E7208" t="s">
        <v>361</v>
      </c>
      <c r="F7208" t="s">
        <v>362</v>
      </c>
      <c r="H7208">
        <v>9612</v>
      </c>
      <c r="I7208">
        <v>5484</v>
      </c>
      <c r="N7208">
        <f>COUNTIF(Cod_Mun_Norte!B:B,DADOS_SNIS_Minas!A7208)</f>
        <v>0</v>
      </c>
    </row>
    <row r="7209" spans="1:14" x14ac:dyDescent="0.2">
      <c r="A7209">
        <v>312490</v>
      </c>
      <c r="B7209" t="s">
        <v>1268</v>
      </c>
      <c r="C7209" t="s">
        <v>98</v>
      </c>
      <c r="D7209">
        <v>1997</v>
      </c>
      <c r="H7209">
        <v>9640</v>
      </c>
      <c r="I7209">
        <v>5500</v>
      </c>
      <c r="N7209">
        <f>COUNTIF(Cod_Mun_Norte!B:B,DADOS_SNIS_Minas!A7209)</f>
        <v>0</v>
      </c>
    </row>
    <row r="7210" spans="1:14" x14ac:dyDescent="0.2">
      <c r="A7210">
        <v>312490</v>
      </c>
      <c r="B7210" t="s">
        <v>1268</v>
      </c>
      <c r="C7210" t="s">
        <v>98</v>
      </c>
      <c r="D7210">
        <v>1996</v>
      </c>
      <c r="H7210">
        <v>9673</v>
      </c>
      <c r="I7210">
        <v>5519</v>
      </c>
      <c r="N7210">
        <f>COUNTIF(Cod_Mun_Norte!B:B,DADOS_SNIS_Minas!A7210)</f>
        <v>0</v>
      </c>
    </row>
    <row r="7211" spans="1:14" x14ac:dyDescent="0.2">
      <c r="A7211">
        <v>312490</v>
      </c>
      <c r="B7211" t="s">
        <v>1268</v>
      </c>
      <c r="C7211" t="s">
        <v>98</v>
      </c>
      <c r="D7211">
        <v>1995</v>
      </c>
      <c r="H7211">
        <v>10178</v>
      </c>
      <c r="I7211">
        <v>5807</v>
      </c>
      <c r="N7211">
        <f>COUNTIF(Cod_Mun_Norte!B:B,DADOS_SNIS_Minas!A7211)</f>
        <v>0</v>
      </c>
    </row>
    <row r="7212" spans="1:14" x14ac:dyDescent="0.2">
      <c r="A7212">
        <v>312500</v>
      </c>
      <c r="B7212" t="s">
        <v>177</v>
      </c>
      <c r="C7212" t="s">
        <v>98</v>
      </c>
      <c r="D7212">
        <v>2020</v>
      </c>
      <c r="E7212" t="s">
        <v>1273</v>
      </c>
      <c r="F7212" t="s">
        <v>364</v>
      </c>
      <c r="G7212" t="s">
        <v>378</v>
      </c>
      <c r="H7212">
        <v>3923</v>
      </c>
      <c r="I7212">
        <v>3616</v>
      </c>
      <c r="J7212">
        <v>3752</v>
      </c>
      <c r="K7212">
        <v>2950</v>
      </c>
      <c r="L7212">
        <v>81.599999999999994</v>
      </c>
      <c r="M7212">
        <v>95.64</v>
      </c>
      <c r="N7212">
        <f>COUNTIF(Cod_Mun_Norte!B:B,DADOS_SNIS_Minas!A7212)</f>
        <v>0</v>
      </c>
    </row>
    <row r="7213" spans="1:14" x14ac:dyDescent="0.2">
      <c r="A7213">
        <v>312500</v>
      </c>
      <c r="B7213" t="s">
        <v>177</v>
      </c>
      <c r="C7213" t="s">
        <v>98</v>
      </c>
      <c r="D7213">
        <v>2019</v>
      </c>
      <c r="E7213" t="s">
        <v>1273</v>
      </c>
      <c r="F7213" t="s">
        <v>364</v>
      </c>
      <c r="G7213" t="s">
        <v>378</v>
      </c>
      <c r="H7213">
        <v>3913</v>
      </c>
      <c r="I7213">
        <v>3606</v>
      </c>
      <c r="J7213">
        <v>3700</v>
      </c>
      <c r="K7213">
        <v>2950</v>
      </c>
      <c r="L7213">
        <v>81.8</v>
      </c>
      <c r="M7213">
        <v>94.56</v>
      </c>
      <c r="N7213">
        <f>COUNTIF(Cod_Mun_Norte!B:B,DADOS_SNIS_Minas!A7213)</f>
        <v>0</v>
      </c>
    </row>
    <row r="7214" spans="1:14" x14ac:dyDescent="0.2">
      <c r="A7214">
        <v>312500</v>
      </c>
      <c r="B7214" t="s">
        <v>177</v>
      </c>
      <c r="C7214" t="s">
        <v>98</v>
      </c>
      <c r="D7214">
        <v>2018</v>
      </c>
      <c r="E7214" t="s">
        <v>1273</v>
      </c>
      <c r="F7214" t="s">
        <v>364</v>
      </c>
      <c r="H7214">
        <v>3904</v>
      </c>
      <c r="I7214">
        <v>3598</v>
      </c>
      <c r="J7214">
        <v>3642</v>
      </c>
      <c r="K7214">
        <v>3500</v>
      </c>
      <c r="L7214">
        <v>97.3</v>
      </c>
      <c r="M7214">
        <v>93.29</v>
      </c>
      <c r="N7214">
        <f>COUNTIF(Cod_Mun_Norte!B:B,DADOS_SNIS_Minas!A7214)</f>
        <v>0</v>
      </c>
    </row>
    <row r="7215" spans="1:14" x14ac:dyDescent="0.2">
      <c r="A7215">
        <v>312500</v>
      </c>
      <c r="B7215" t="s">
        <v>177</v>
      </c>
      <c r="C7215" t="s">
        <v>98</v>
      </c>
      <c r="D7215">
        <v>2017</v>
      </c>
      <c r="E7215" t="s">
        <v>1274</v>
      </c>
      <c r="F7215" t="s">
        <v>362</v>
      </c>
      <c r="H7215">
        <v>3952</v>
      </c>
      <c r="I7215">
        <v>3642</v>
      </c>
      <c r="J7215">
        <v>3642</v>
      </c>
      <c r="K7215">
        <v>3642</v>
      </c>
      <c r="L7215">
        <v>100</v>
      </c>
      <c r="M7215">
        <v>92.16</v>
      </c>
      <c r="N7215">
        <f>COUNTIF(Cod_Mun_Norte!B:B,DADOS_SNIS_Minas!A7215)</f>
        <v>0</v>
      </c>
    </row>
    <row r="7216" spans="1:14" x14ac:dyDescent="0.2">
      <c r="A7216">
        <v>312500</v>
      </c>
      <c r="B7216" t="s">
        <v>177</v>
      </c>
      <c r="C7216" t="s">
        <v>98</v>
      </c>
      <c r="D7216">
        <v>2016</v>
      </c>
      <c r="H7216">
        <v>3940</v>
      </c>
      <c r="I7216">
        <v>3631</v>
      </c>
      <c r="N7216">
        <f>COUNTIF(Cod_Mun_Norte!B:B,DADOS_SNIS_Minas!A7216)</f>
        <v>0</v>
      </c>
    </row>
    <row r="7217" spans="1:14" x14ac:dyDescent="0.2">
      <c r="A7217">
        <v>312500</v>
      </c>
      <c r="B7217" t="s">
        <v>177</v>
      </c>
      <c r="C7217" t="s">
        <v>98</v>
      </c>
      <c r="D7217">
        <v>2015</v>
      </c>
      <c r="E7217" t="s">
        <v>1275</v>
      </c>
      <c r="F7217" t="s">
        <v>374</v>
      </c>
      <c r="H7217">
        <v>3927</v>
      </c>
      <c r="I7217">
        <v>3619</v>
      </c>
      <c r="N7217">
        <f>COUNTIF(Cod_Mun_Norte!B:B,DADOS_SNIS_Minas!A7217)</f>
        <v>0</v>
      </c>
    </row>
    <row r="7218" spans="1:14" x14ac:dyDescent="0.2">
      <c r="A7218">
        <v>312500</v>
      </c>
      <c r="B7218" t="s">
        <v>177</v>
      </c>
      <c r="C7218" t="s">
        <v>98</v>
      </c>
      <c r="D7218">
        <v>2014</v>
      </c>
      <c r="E7218" t="s">
        <v>1274</v>
      </c>
      <c r="F7218" t="s">
        <v>99</v>
      </c>
      <c r="H7218">
        <v>3914</v>
      </c>
      <c r="I7218">
        <v>3607</v>
      </c>
      <c r="J7218">
        <v>3165</v>
      </c>
      <c r="K7218">
        <v>3165</v>
      </c>
      <c r="L7218">
        <v>87.8</v>
      </c>
      <c r="M7218">
        <v>80.86</v>
      </c>
      <c r="N7218">
        <f>COUNTIF(Cod_Mun_Norte!B:B,DADOS_SNIS_Minas!A7218)</f>
        <v>0</v>
      </c>
    </row>
    <row r="7219" spans="1:14" x14ac:dyDescent="0.2">
      <c r="A7219">
        <v>312500</v>
      </c>
      <c r="B7219" t="s">
        <v>177</v>
      </c>
      <c r="C7219" t="s">
        <v>98</v>
      </c>
      <c r="D7219">
        <v>2013</v>
      </c>
      <c r="E7219" t="s">
        <v>1274</v>
      </c>
      <c r="F7219" t="s">
        <v>99</v>
      </c>
      <c r="H7219">
        <v>3901</v>
      </c>
      <c r="I7219">
        <v>3595</v>
      </c>
      <c r="J7219">
        <v>3165</v>
      </c>
      <c r="K7219">
        <v>3165</v>
      </c>
      <c r="L7219">
        <v>88</v>
      </c>
      <c r="M7219">
        <v>81.13</v>
      </c>
      <c r="N7219">
        <f>COUNTIF(Cod_Mun_Norte!B:B,DADOS_SNIS_Minas!A7219)</f>
        <v>0</v>
      </c>
    </row>
    <row r="7220" spans="1:14" x14ac:dyDescent="0.2">
      <c r="A7220">
        <v>312500</v>
      </c>
      <c r="B7220" t="s">
        <v>177</v>
      </c>
      <c r="C7220" t="s">
        <v>98</v>
      </c>
      <c r="D7220">
        <v>2012</v>
      </c>
      <c r="H7220">
        <v>3775</v>
      </c>
      <c r="I7220">
        <v>3479</v>
      </c>
      <c r="N7220">
        <f>COUNTIF(Cod_Mun_Norte!B:B,DADOS_SNIS_Minas!A7220)</f>
        <v>0</v>
      </c>
    </row>
    <row r="7221" spans="1:14" x14ac:dyDescent="0.2">
      <c r="A7221">
        <v>312500</v>
      </c>
      <c r="B7221" t="s">
        <v>177</v>
      </c>
      <c r="C7221" t="s">
        <v>98</v>
      </c>
      <c r="D7221">
        <v>2011</v>
      </c>
      <c r="H7221">
        <v>3765</v>
      </c>
      <c r="I7221">
        <v>3470</v>
      </c>
      <c r="N7221">
        <f>COUNTIF(Cod_Mun_Norte!B:B,DADOS_SNIS_Minas!A7221)</f>
        <v>0</v>
      </c>
    </row>
    <row r="7222" spans="1:14" x14ac:dyDescent="0.2">
      <c r="A7222">
        <v>312500</v>
      </c>
      <c r="B7222" t="s">
        <v>177</v>
      </c>
      <c r="C7222" t="s">
        <v>98</v>
      </c>
      <c r="D7222">
        <v>2010</v>
      </c>
      <c r="H7222">
        <v>3753</v>
      </c>
      <c r="I7222">
        <v>3459</v>
      </c>
      <c r="N7222">
        <f>COUNTIF(Cod_Mun_Norte!B:B,DADOS_SNIS_Minas!A7222)</f>
        <v>0</v>
      </c>
    </row>
    <row r="7223" spans="1:14" x14ac:dyDescent="0.2">
      <c r="A7223">
        <v>312500</v>
      </c>
      <c r="B7223" t="s">
        <v>177</v>
      </c>
      <c r="C7223" t="s">
        <v>98</v>
      </c>
      <c r="D7223">
        <v>2009</v>
      </c>
      <c r="H7223">
        <v>3676</v>
      </c>
      <c r="I7223">
        <v>3408</v>
      </c>
      <c r="N7223">
        <f>COUNTIF(Cod_Mun_Norte!B:B,DADOS_SNIS_Minas!A7223)</f>
        <v>0</v>
      </c>
    </row>
    <row r="7224" spans="1:14" x14ac:dyDescent="0.2">
      <c r="A7224">
        <v>312500</v>
      </c>
      <c r="B7224" t="s">
        <v>177</v>
      </c>
      <c r="C7224" t="s">
        <v>98</v>
      </c>
      <c r="D7224">
        <v>2008</v>
      </c>
      <c r="H7224">
        <v>3673</v>
      </c>
      <c r="I7224">
        <v>3405</v>
      </c>
      <c r="N7224">
        <f>COUNTIF(Cod_Mun_Norte!B:B,DADOS_SNIS_Minas!A7224)</f>
        <v>0</v>
      </c>
    </row>
    <row r="7225" spans="1:14" x14ac:dyDescent="0.2">
      <c r="A7225">
        <v>312500</v>
      </c>
      <c r="B7225" t="s">
        <v>177</v>
      </c>
      <c r="C7225" t="s">
        <v>98</v>
      </c>
      <c r="D7225">
        <v>2007</v>
      </c>
      <c r="H7225">
        <v>3567</v>
      </c>
      <c r="I7225">
        <v>3307</v>
      </c>
      <c r="N7225">
        <f>COUNTIF(Cod_Mun_Norte!B:B,DADOS_SNIS_Minas!A7225)</f>
        <v>0</v>
      </c>
    </row>
    <row r="7226" spans="1:14" x14ac:dyDescent="0.2">
      <c r="A7226">
        <v>312500</v>
      </c>
      <c r="B7226" t="s">
        <v>177</v>
      </c>
      <c r="C7226" t="s">
        <v>98</v>
      </c>
      <c r="D7226">
        <v>2006</v>
      </c>
      <c r="H7226">
        <v>3846</v>
      </c>
      <c r="I7226">
        <v>3377</v>
      </c>
      <c r="N7226">
        <f>COUNTIF(Cod_Mun_Norte!B:B,DADOS_SNIS_Minas!A7226)</f>
        <v>0</v>
      </c>
    </row>
    <row r="7227" spans="1:14" x14ac:dyDescent="0.2">
      <c r="A7227">
        <v>312500</v>
      </c>
      <c r="B7227" t="s">
        <v>177</v>
      </c>
      <c r="C7227" t="s">
        <v>98</v>
      </c>
      <c r="D7227">
        <v>2005</v>
      </c>
      <c r="H7227">
        <v>3810</v>
      </c>
      <c r="I7227">
        <v>3345</v>
      </c>
      <c r="N7227">
        <f>COUNTIF(Cod_Mun_Norte!B:B,DADOS_SNIS_Minas!A7227)</f>
        <v>0</v>
      </c>
    </row>
    <row r="7228" spans="1:14" x14ac:dyDescent="0.2">
      <c r="A7228">
        <v>312500</v>
      </c>
      <c r="B7228" t="s">
        <v>177</v>
      </c>
      <c r="C7228" t="s">
        <v>98</v>
      </c>
      <c r="D7228">
        <v>2004</v>
      </c>
      <c r="H7228">
        <v>3773</v>
      </c>
      <c r="I7228">
        <v>3313</v>
      </c>
      <c r="N7228">
        <f>COUNTIF(Cod_Mun_Norte!B:B,DADOS_SNIS_Minas!A7228)</f>
        <v>0</v>
      </c>
    </row>
    <row r="7229" spans="1:14" x14ac:dyDescent="0.2">
      <c r="A7229">
        <v>312500</v>
      </c>
      <c r="B7229" t="s">
        <v>177</v>
      </c>
      <c r="C7229" t="s">
        <v>98</v>
      </c>
      <c r="D7229">
        <v>2003</v>
      </c>
      <c r="H7229">
        <v>3707</v>
      </c>
      <c r="I7229">
        <v>3255</v>
      </c>
      <c r="N7229">
        <f>COUNTIF(Cod_Mun_Norte!B:B,DADOS_SNIS_Minas!A7229)</f>
        <v>0</v>
      </c>
    </row>
    <row r="7230" spans="1:14" x14ac:dyDescent="0.2">
      <c r="A7230">
        <v>312500</v>
      </c>
      <c r="B7230" t="s">
        <v>177</v>
      </c>
      <c r="C7230" t="s">
        <v>98</v>
      </c>
      <c r="D7230">
        <v>2002</v>
      </c>
      <c r="H7230">
        <v>3676</v>
      </c>
      <c r="I7230">
        <v>3228</v>
      </c>
      <c r="N7230">
        <f>COUNTIF(Cod_Mun_Norte!B:B,DADOS_SNIS_Minas!A7230)</f>
        <v>0</v>
      </c>
    </row>
    <row r="7231" spans="1:14" x14ac:dyDescent="0.2">
      <c r="A7231">
        <v>312500</v>
      </c>
      <c r="B7231" t="s">
        <v>177</v>
      </c>
      <c r="C7231" t="s">
        <v>98</v>
      </c>
      <c r="D7231">
        <v>2001</v>
      </c>
      <c r="H7231">
        <v>3645</v>
      </c>
      <c r="I7231">
        <v>3200</v>
      </c>
      <c r="N7231">
        <f>COUNTIF(Cod_Mun_Norte!B:B,DADOS_SNIS_Minas!A7231)</f>
        <v>0</v>
      </c>
    </row>
    <row r="7232" spans="1:14" x14ac:dyDescent="0.2">
      <c r="A7232">
        <v>312500</v>
      </c>
      <c r="B7232" t="s">
        <v>177</v>
      </c>
      <c r="C7232" t="s">
        <v>98</v>
      </c>
      <c r="D7232">
        <v>2000</v>
      </c>
      <c r="H7232">
        <v>3608</v>
      </c>
      <c r="I7232">
        <v>3168</v>
      </c>
      <c r="N7232">
        <f>COUNTIF(Cod_Mun_Norte!B:B,DADOS_SNIS_Minas!A7232)</f>
        <v>0</v>
      </c>
    </row>
    <row r="7233" spans="1:14" x14ac:dyDescent="0.2">
      <c r="A7233">
        <v>312500</v>
      </c>
      <c r="B7233" t="s">
        <v>177</v>
      </c>
      <c r="C7233" t="s">
        <v>98</v>
      </c>
      <c r="D7233">
        <v>1999</v>
      </c>
      <c r="H7233">
        <v>3547</v>
      </c>
      <c r="I7233">
        <v>2570</v>
      </c>
      <c r="N7233">
        <f>COUNTIF(Cod_Mun_Norte!B:B,DADOS_SNIS_Minas!A7233)</f>
        <v>0</v>
      </c>
    </row>
    <row r="7234" spans="1:14" x14ac:dyDescent="0.2">
      <c r="A7234">
        <v>312500</v>
      </c>
      <c r="B7234" t="s">
        <v>177</v>
      </c>
      <c r="C7234" t="s">
        <v>98</v>
      </c>
      <c r="D7234">
        <v>1998</v>
      </c>
      <c r="H7234">
        <v>3515</v>
      </c>
      <c r="I7234">
        <v>2547</v>
      </c>
      <c r="N7234">
        <f>COUNTIF(Cod_Mun_Norte!B:B,DADOS_SNIS_Minas!A7234)</f>
        <v>0</v>
      </c>
    </row>
    <row r="7235" spans="1:14" x14ac:dyDescent="0.2">
      <c r="A7235">
        <v>312500</v>
      </c>
      <c r="B7235" t="s">
        <v>177</v>
      </c>
      <c r="C7235" t="s">
        <v>98</v>
      </c>
      <c r="D7235">
        <v>1997</v>
      </c>
      <c r="H7235">
        <v>3483</v>
      </c>
      <c r="I7235">
        <v>2524</v>
      </c>
      <c r="N7235">
        <f>COUNTIF(Cod_Mun_Norte!B:B,DADOS_SNIS_Minas!A7235)</f>
        <v>0</v>
      </c>
    </row>
    <row r="7236" spans="1:14" x14ac:dyDescent="0.2">
      <c r="A7236">
        <v>312500</v>
      </c>
      <c r="B7236" t="s">
        <v>177</v>
      </c>
      <c r="C7236" t="s">
        <v>98</v>
      </c>
      <c r="D7236">
        <v>1996</v>
      </c>
      <c r="H7236">
        <v>3446</v>
      </c>
      <c r="I7236">
        <v>2497</v>
      </c>
      <c r="N7236">
        <f>COUNTIF(Cod_Mun_Norte!B:B,DADOS_SNIS_Minas!A7236)</f>
        <v>0</v>
      </c>
    </row>
    <row r="7237" spans="1:14" x14ac:dyDescent="0.2">
      <c r="A7237">
        <v>312500</v>
      </c>
      <c r="B7237" t="s">
        <v>177</v>
      </c>
      <c r="C7237" t="s">
        <v>98</v>
      </c>
      <c r="D7237">
        <v>1995</v>
      </c>
      <c r="H7237">
        <v>3394</v>
      </c>
      <c r="I7237">
        <v>2459</v>
      </c>
      <c r="N7237">
        <f>COUNTIF(Cod_Mun_Norte!B:B,DADOS_SNIS_Minas!A7237)</f>
        <v>0</v>
      </c>
    </row>
    <row r="7238" spans="1:14" x14ac:dyDescent="0.2">
      <c r="A7238">
        <v>312510</v>
      </c>
      <c r="B7238" t="s">
        <v>1276</v>
      </c>
      <c r="C7238" t="s">
        <v>98</v>
      </c>
      <c r="D7238">
        <v>2020</v>
      </c>
      <c r="E7238" t="s">
        <v>1277</v>
      </c>
      <c r="F7238" t="s">
        <v>367</v>
      </c>
      <c r="G7238" t="s">
        <v>368</v>
      </c>
      <c r="H7238">
        <v>36951</v>
      </c>
      <c r="I7238">
        <v>33623</v>
      </c>
      <c r="J7238">
        <v>30524</v>
      </c>
      <c r="K7238">
        <v>30524</v>
      </c>
      <c r="L7238">
        <v>90.8</v>
      </c>
      <c r="M7238">
        <v>82.61</v>
      </c>
      <c r="N7238">
        <f>COUNTIF(Cod_Mun_Norte!B:B,DADOS_SNIS_Minas!A7238)</f>
        <v>0</v>
      </c>
    </row>
    <row r="7239" spans="1:14" x14ac:dyDescent="0.2">
      <c r="A7239">
        <v>312510</v>
      </c>
      <c r="B7239" t="s">
        <v>1276</v>
      </c>
      <c r="C7239" t="s">
        <v>98</v>
      </c>
      <c r="D7239">
        <v>2019</v>
      </c>
      <c r="E7239" t="s">
        <v>1277</v>
      </c>
      <c r="F7239" t="s">
        <v>367</v>
      </c>
      <c r="G7239" t="s">
        <v>368</v>
      </c>
      <c r="H7239">
        <v>36225</v>
      </c>
      <c r="I7239">
        <v>32962</v>
      </c>
      <c r="J7239">
        <v>29795</v>
      </c>
      <c r="K7239">
        <v>29795</v>
      </c>
      <c r="L7239">
        <v>90.4</v>
      </c>
      <c r="M7239">
        <v>82.25</v>
      </c>
      <c r="N7239">
        <f>COUNTIF(Cod_Mun_Norte!B:B,DADOS_SNIS_Minas!A7239)</f>
        <v>0</v>
      </c>
    </row>
    <row r="7240" spans="1:14" x14ac:dyDescent="0.2">
      <c r="A7240">
        <v>312510</v>
      </c>
      <c r="B7240" t="s">
        <v>1276</v>
      </c>
      <c r="C7240" t="s">
        <v>98</v>
      </c>
      <c r="D7240">
        <v>2018</v>
      </c>
      <c r="E7240" t="s">
        <v>1277</v>
      </c>
      <c r="F7240" t="s">
        <v>367</v>
      </c>
      <c r="H7240">
        <v>35474</v>
      </c>
      <c r="I7240">
        <v>32279</v>
      </c>
      <c r="J7240">
        <v>29257</v>
      </c>
      <c r="K7240">
        <v>29257</v>
      </c>
      <c r="L7240">
        <v>90.6</v>
      </c>
      <c r="M7240">
        <v>82.47</v>
      </c>
      <c r="N7240">
        <f>COUNTIF(Cod_Mun_Norte!B:B,DADOS_SNIS_Minas!A7240)</f>
        <v>0</v>
      </c>
    </row>
    <row r="7241" spans="1:14" x14ac:dyDescent="0.2">
      <c r="A7241">
        <v>312510</v>
      </c>
      <c r="B7241" t="s">
        <v>1276</v>
      </c>
      <c r="C7241" t="s">
        <v>98</v>
      </c>
      <c r="D7241">
        <v>2017</v>
      </c>
      <c r="E7241" t="s">
        <v>1277</v>
      </c>
      <c r="F7241" t="s">
        <v>367</v>
      </c>
      <c r="H7241">
        <v>34344</v>
      </c>
      <c r="I7241">
        <v>31251</v>
      </c>
      <c r="J7241">
        <v>28748</v>
      </c>
      <c r="K7241">
        <v>28748</v>
      </c>
      <c r="L7241">
        <v>92</v>
      </c>
      <c r="M7241">
        <v>83.71</v>
      </c>
      <c r="N7241">
        <f>COUNTIF(Cod_Mun_Norte!B:B,DADOS_SNIS_Minas!A7241)</f>
        <v>0</v>
      </c>
    </row>
    <row r="7242" spans="1:14" x14ac:dyDescent="0.2">
      <c r="A7242">
        <v>312510</v>
      </c>
      <c r="B7242" t="s">
        <v>1276</v>
      </c>
      <c r="C7242" t="s">
        <v>98</v>
      </c>
      <c r="D7242">
        <v>2016</v>
      </c>
      <c r="E7242" t="s">
        <v>1277</v>
      </c>
      <c r="F7242" t="s">
        <v>367</v>
      </c>
      <c r="H7242">
        <v>33729</v>
      </c>
      <c r="I7242">
        <v>30691</v>
      </c>
      <c r="J7242">
        <v>28363</v>
      </c>
      <c r="K7242">
        <v>28363</v>
      </c>
      <c r="L7242">
        <v>92.4</v>
      </c>
      <c r="M7242">
        <v>84.09</v>
      </c>
      <c r="N7242">
        <f>COUNTIF(Cod_Mun_Norte!B:B,DADOS_SNIS_Minas!A7242)</f>
        <v>0</v>
      </c>
    </row>
    <row r="7243" spans="1:14" x14ac:dyDescent="0.2">
      <c r="A7243">
        <v>312510</v>
      </c>
      <c r="B7243" t="s">
        <v>1276</v>
      </c>
      <c r="C7243" t="s">
        <v>98</v>
      </c>
      <c r="D7243">
        <v>2015</v>
      </c>
      <c r="E7243" t="s">
        <v>1277</v>
      </c>
      <c r="F7243" t="s">
        <v>367</v>
      </c>
      <c r="H7243">
        <v>33082</v>
      </c>
      <c r="I7243">
        <v>30102</v>
      </c>
      <c r="J7243">
        <v>27915</v>
      </c>
      <c r="K7243">
        <v>27915</v>
      </c>
      <c r="L7243">
        <v>92.7</v>
      </c>
      <c r="M7243">
        <v>84.38</v>
      </c>
      <c r="N7243">
        <f>COUNTIF(Cod_Mun_Norte!B:B,DADOS_SNIS_Minas!A7243)</f>
        <v>0</v>
      </c>
    </row>
    <row r="7244" spans="1:14" x14ac:dyDescent="0.2">
      <c r="A7244">
        <v>312510</v>
      </c>
      <c r="B7244" t="s">
        <v>1276</v>
      </c>
      <c r="C7244" t="s">
        <v>98</v>
      </c>
      <c r="D7244">
        <v>2014</v>
      </c>
      <c r="E7244" t="s">
        <v>1277</v>
      </c>
      <c r="F7244" t="s">
        <v>367</v>
      </c>
      <c r="H7244">
        <v>32402</v>
      </c>
      <c r="I7244">
        <v>29483</v>
      </c>
      <c r="J7244">
        <v>29483</v>
      </c>
      <c r="K7244">
        <v>29483</v>
      </c>
      <c r="L7244">
        <v>100</v>
      </c>
      <c r="M7244">
        <v>90.99</v>
      </c>
      <c r="N7244">
        <f>COUNTIF(Cod_Mun_Norte!B:B,DADOS_SNIS_Minas!A7244)</f>
        <v>0</v>
      </c>
    </row>
    <row r="7245" spans="1:14" x14ac:dyDescent="0.2">
      <c r="A7245">
        <v>312510</v>
      </c>
      <c r="B7245" t="s">
        <v>1276</v>
      </c>
      <c r="C7245" t="s">
        <v>98</v>
      </c>
      <c r="D7245">
        <v>2013</v>
      </c>
      <c r="E7245" t="s">
        <v>1277</v>
      </c>
      <c r="F7245" t="s">
        <v>367</v>
      </c>
      <c r="H7245">
        <v>31693</v>
      </c>
      <c r="I7245">
        <v>28838</v>
      </c>
      <c r="J7245">
        <v>28838</v>
      </c>
      <c r="K7245">
        <v>28838</v>
      </c>
      <c r="L7245">
        <v>100</v>
      </c>
      <c r="M7245">
        <v>90.99</v>
      </c>
      <c r="N7245">
        <f>COUNTIF(Cod_Mun_Norte!B:B,DADOS_SNIS_Minas!A7245)</f>
        <v>0</v>
      </c>
    </row>
    <row r="7246" spans="1:14" x14ac:dyDescent="0.2">
      <c r="A7246">
        <v>312510</v>
      </c>
      <c r="B7246" t="s">
        <v>1276</v>
      </c>
      <c r="C7246" t="s">
        <v>98</v>
      </c>
      <c r="D7246">
        <v>2012</v>
      </c>
      <c r="E7246" t="s">
        <v>1277</v>
      </c>
      <c r="F7246" t="s">
        <v>367</v>
      </c>
      <c r="H7246">
        <v>30016</v>
      </c>
      <c r="I7246">
        <v>27312</v>
      </c>
      <c r="J7246">
        <v>27312</v>
      </c>
      <c r="K7246">
        <v>27312</v>
      </c>
      <c r="L7246">
        <v>100</v>
      </c>
      <c r="M7246">
        <v>90.99</v>
      </c>
      <c r="N7246">
        <f>COUNTIF(Cod_Mun_Norte!B:B,DADOS_SNIS_Minas!A7246)</f>
        <v>0</v>
      </c>
    </row>
    <row r="7247" spans="1:14" x14ac:dyDescent="0.2">
      <c r="A7247">
        <v>312510</v>
      </c>
      <c r="B7247" t="s">
        <v>1276</v>
      </c>
      <c r="C7247" t="s">
        <v>98</v>
      </c>
      <c r="D7247">
        <v>2011</v>
      </c>
      <c r="E7247" t="s">
        <v>1277</v>
      </c>
      <c r="F7247" t="s">
        <v>367</v>
      </c>
      <c r="H7247">
        <v>29319</v>
      </c>
      <c r="I7247">
        <v>26678</v>
      </c>
      <c r="J7247">
        <v>26678</v>
      </c>
      <c r="K7247">
        <v>26678</v>
      </c>
      <c r="L7247">
        <v>100</v>
      </c>
      <c r="M7247">
        <v>90.99</v>
      </c>
      <c r="N7247">
        <f>COUNTIF(Cod_Mun_Norte!B:B,DADOS_SNIS_Minas!A7247)</f>
        <v>0</v>
      </c>
    </row>
    <row r="7248" spans="1:14" x14ac:dyDescent="0.2">
      <c r="A7248">
        <v>312510</v>
      </c>
      <c r="B7248" t="s">
        <v>1276</v>
      </c>
      <c r="C7248" t="s">
        <v>98</v>
      </c>
      <c r="D7248">
        <v>2010</v>
      </c>
      <c r="E7248" t="s">
        <v>1277</v>
      </c>
      <c r="F7248" t="s">
        <v>367</v>
      </c>
      <c r="H7248">
        <v>28599</v>
      </c>
      <c r="I7248">
        <v>26023</v>
      </c>
      <c r="J7248">
        <v>26023</v>
      </c>
      <c r="K7248">
        <v>26023</v>
      </c>
      <c r="L7248">
        <v>100</v>
      </c>
      <c r="M7248">
        <v>90.99</v>
      </c>
      <c r="N7248">
        <f>COUNTIF(Cod_Mun_Norte!B:B,DADOS_SNIS_Minas!A7248)</f>
        <v>0</v>
      </c>
    </row>
    <row r="7249" spans="1:14" x14ac:dyDescent="0.2">
      <c r="A7249">
        <v>312510</v>
      </c>
      <c r="B7249" t="s">
        <v>1276</v>
      </c>
      <c r="C7249" t="s">
        <v>98</v>
      </c>
      <c r="D7249">
        <v>2009</v>
      </c>
      <c r="E7249" t="s">
        <v>361</v>
      </c>
      <c r="F7249" t="s">
        <v>99</v>
      </c>
      <c r="H7249">
        <v>27155</v>
      </c>
      <c r="I7249">
        <v>24099</v>
      </c>
      <c r="J7249">
        <v>25016</v>
      </c>
      <c r="K7249">
        <v>25016</v>
      </c>
      <c r="L7249">
        <v>100</v>
      </c>
      <c r="M7249">
        <v>92.12</v>
      </c>
      <c r="N7249">
        <f>COUNTIF(Cod_Mun_Norte!B:B,DADOS_SNIS_Minas!A7249)</f>
        <v>0</v>
      </c>
    </row>
    <row r="7250" spans="1:14" x14ac:dyDescent="0.2">
      <c r="A7250">
        <v>312510</v>
      </c>
      <c r="B7250" t="s">
        <v>1276</v>
      </c>
      <c r="C7250" t="s">
        <v>98</v>
      </c>
      <c r="D7250">
        <v>2008</v>
      </c>
      <c r="E7250" t="s">
        <v>1277</v>
      </c>
      <c r="F7250" t="s">
        <v>367</v>
      </c>
      <c r="H7250">
        <v>26436</v>
      </c>
      <c r="I7250">
        <v>23461</v>
      </c>
      <c r="J7250">
        <v>23913</v>
      </c>
      <c r="K7250">
        <v>23913</v>
      </c>
      <c r="L7250">
        <v>100</v>
      </c>
      <c r="M7250">
        <v>90.46</v>
      </c>
      <c r="N7250">
        <f>COUNTIF(Cod_Mun_Norte!B:B,DADOS_SNIS_Minas!A7250)</f>
        <v>0</v>
      </c>
    </row>
    <row r="7251" spans="1:14" x14ac:dyDescent="0.2">
      <c r="A7251">
        <v>312510</v>
      </c>
      <c r="B7251" t="s">
        <v>1276</v>
      </c>
      <c r="C7251" t="s">
        <v>98</v>
      </c>
      <c r="D7251">
        <v>2007</v>
      </c>
      <c r="E7251" t="s">
        <v>361</v>
      </c>
      <c r="F7251" t="s">
        <v>99</v>
      </c>
      <c r="H7251">
        <v>24886</v>
      </c>
      <c r="I7251">
        <v>22085</v>
      </c>
      <c r="J7251">
        <v>22381</v>
      </c>
      <c r="K7251">
        <v>22381</v>
      </c>
      <c r="L7251">
        <v>100</v>
      </c>
      <c r="M7251">
        <v>89.93</v>
      </c>
      <c r="N7251">
        <f>COUNTIF(Cod_Mun_Norte!B:B,DADOS_SNIS_Minas!A7251)</f>
        <v>0</v>
      </c>
    </row>
    <row r="7252" spans="1:14" x14ac:dyDescent="0.2">
      <c r="A7252">
        <v>312510</v>
      </c>
      <c r="B7252" t="s">
        <v>1276</v>
      </c>
      <c r="C7252" t="s">
        <v>98</v>
      </c>
      <c r="D7252">
        <v>2006</v>
      </c>
      <c r="E7252" t="s">
        <v>361</v>
      </c>
      <c r="F7252" t="s">
        <v>99</v>
      </c>
      <c r="H7252">
        <v>22844</v>
      </c>
      <c r="I7252">
        <v>15336</v>
      </c>
      <c r="J7252">
        <v>21153</v>
      </c>
      <c r="K7252">
        <v>21153</v>
      </c>
      <c r="L7252">
        <v>100</v>
      </c>
      <c r="M7252">
        <v>92.6</v>
      </c>
      <c r="N7252">
        <f>COUNTIF(Cod_Mun_Norte!B:B,DADOS_SNIS_Minas!A7252)</f>
        <v>0</v>
      </c>
    </row>
    <row r="7253" spans="1:14" x14ac:dyDescent="0.2">
      <c r="A7253">
        <v>312510</v>
      </c>
      <c r="B7253" t="s">
        <v>1276</v>
      </c>
      <c r="C7253" t="s">
        <v>98</v>
      </c>
      <c r="D7253">
        <v>2005</v>
      </c>
      <c r="E7253" t="s">
        <v>361</v>
      </c>
      <c r="F7253" t="s">
        <v>362</v>
      </c>
      <c r="H7253">
        <v>22292</v>
      </c>
      <c r="I7253">
        <v>14965</v>
      </c>
      <c r="J7253">
        <v>20291</v>
      </c>
      <c r="K7253">
        <v>20291</v>
      </c>
      <c r="L7253">
        <v>100</v>
      </c>
      <c r="M7253">
        <v>91.02</v>
      </c>
      <c r="N7253">
        <f>COUNTIF(Cod_Mun_Norte!B:B,DADOS_SNIS_Minas!A7253)</f>
        <v>0</v>
      </c>
    </row>
    <row r="7254" spans="1:14" x14ac:dyDescent="0.2">
      <c r="A7254">
        <v>312510</v>
      </c>
      <c r="B7254" t="s">
        <v>1276</v>
      </c>
      <c r="C7254" t="s">
        <v>98</v>
      </c>
      <c r="D7254">
        <v>2004</v>
      </c>
      <c r="E7254" t="s">
        <v>361</v>
      </c>
      <c r="F7254" t="s">
        <v>362</v>
      </c>
      <c r="H7254">
        <v>21736</v>
      </c>
      <c r="I7254">
        <v>14592</v>
      </c>
      <c r="J7254">
        <v>19031</v>
      </c>
      <c r="K7254">
        <v>19031</v>
      </c>
      <c r="L7254">
        <v>100</v>
      </c>
      <c r="M7254">
        <v>87.56</v>
      </c>
      <c r="N7254">
        <f>COUNTIF(Cod_Mun_Norte!B:B,DADOS_SNIS_Minas!A7254)</f>
        <v>0</v>
      </c>
    </row>
    <row r="7255" spans="1:14" x14ac:dyDescent="0.2">
      <c r="A7255">
        <v>312510</v>
      </c>
      <c r="B7255" t="s">
        <v>1276</v>
      </c>
      <c r="C7255" t="s">
        <v>98</v>
      </c>
      <c r="D7255">
        <v>2003</v>
      </c>
      <c r="E7255" t="s">
        <v>361</v>
      </c>
      <c r="F7255" t="s">
        <v>362</v>
      </c>
      <c r="H7255">
        <v>20730</v>
      </c>
      <c r="I7255">
        <v>13916</v>
      </c>
      <c r="N7255">
        <f>COUNTIF(Cod_Mun_Norte!B:B,DADOS_SNIS_Minas!A7255)</f>
        <v>0</v>
      </c>
    </row>
    <row r="7256" spans="1:14" x14ac:dyDescent="0.2">
      <c r="A7256">
        <v>312510</v>
      </c>
      <c r="B7256" t="s">
        <v>1276</v>
      </c>
      <c r="C7256" t="s">
        <v>98</v>
      </c>
      <c r="D7256">
        <v>2002</v>
      </c>
      <c r="E7256" t="s">
        <v>361</v>
      </c>
      <c r="F7256" t="s">
        <v>362</v>
      </c>
      <c r="H7256">
        <v>20251</v>
      </c>
      <c r="I7256">
        <v>13595</v>
      </c>
      <c r="N7256">
        <f>COUNTIF(Cod_Mun_Norte!B:B,DADOS_SNIS_Minas!A7256)</f>
        <v>0</v>
      </c>
    </row>
    <row r="7257" spans="1:14" x14ac:dyDescent="0.2">
      <c r="A7257">
        <v>312510</v>
      </c>
      <c r="B7257" t="s">
        <v>1276</v>
      </c>
      <c r="C7257" t="s">
        <v>98</v>
      </c>
      <c r="D7257">
        <v>2001</v>
      </c>
      <c r="E7257" t="s">
        <v>361</v>
      </c>
      <c r="F7257" t="s">
        <v>362</v>
      </c>
      <c r="H7257">
        <v>19773</v>
      </c>
      <c r="I7257">
        <v>13274</v>
      </c>
      <c r="N7257">
        <f>COUNTIF(Cod_Mun_Norte!B:B,DADOS_SNIS_Minas!A7257)</f>
        <v>0</v>
      </c>
    </row>
    <row r="7258" spans="1:14" x14ac:dyDescent="0.2">
      <c r="A7258">
        <v>312510</v>
      </c>
      <c r="B7258" t="s">
        <v>1276</v>
      </c>
      <c r="C7258" t="s">
        <v>98</v>
      </c>
      <c r="D7258">
        <v>2000</v>
      </c>
      <c r="E7258" t="s">
        <v>361</v>
      </c>
      <c r="F7258" t="s">
        <v>362</v>
      </c>
      <c r="H7258">
        <v>19219</v>
      </c>
      <c r="I7258">
        <v>12902</v>
      </c>
      <c r="N7258">
        <f>COUNTIF(Cod_Mun_Norte!B:B,DADOS_SNIS_Minas!A7258)</f>
        <v>0</v>
      </c>
    </row>
    <row r="7259" spans="1:14" x14ac:dyDescent="0.2">
      <c r="A7259">
        <v>312510</v>
      </c>
      <c r="B7259" t="s">
        <v>1276</v>
      </c>
      <c r="C7259" t="s">
        <v>98</v>
      </c>
      <c r="D7259">
        <v>1999</v>
      </c>
      <c r="E7259" t="s">
        <v>361</v>
      </c>
      <c r="F7259" t="s">
        <v>362</v>
      </c>
      <c r="H7259">
        <v>20297</v>
      </c>
      <c r="I7259">
        <v>12920</v>
      </c>
      <c r="N7259">
        <f>COUNTIF(Cod_Mun_Norte!B:B,DADOS_SNIS_Minas!A7259)</f>
        <v>0</v>
      </c>
    </row>
    <row r="7260" spans="1:14" x14ac:dyDescent="0.2">
      <c r="A7260">
        <v>312510</v>
      </c>
      <c r="B7260" t="s">
        <v>1276</v>
      </c>
      <c r="C7260" t="s">
        <v>98</v>
      </c>
      <c r="D7260">
        <v>1998</v>
      </c>
      <c r="E7260" t="s">
        <v>361</v>
      </c>
      <c r="F7260" t="s">
        <v>362</v>
      </c>
      <c r="H7260">
        <v>19860</v>
      </c>
      <c r="I7260">
        <v>12642</v>
      </c>
      <c r="N7260">
        <f>COUNTIF(Cod_Mun_Norte!B:B,DADOS_SNIS_Minas!A7260)</f>
        <v>0</v>
      </c>
    </row>
    <row r="7261" spans="1:14" x14ac:dyDescent="0.2">
      <c r="A7261">
        <v>312510</v>
      </c>
      <c r="B7261" t="s">
        <v>1276</v>
      </c>
      <c r="C7261" t="s">
        <v>98</v>
      </c>
      <c r="D7261">
        <v>1997</v>
      </c>
      <c r="H7261">
        <v>19505</v>
      </c>
      <c r="I7261">
        <v>12416</v>
      </c>
      <c r="N7261">
        <f>COUNTIF(Cod_Mun_Norte!B:B,DADOS_SNIS_Minas!A7261)</f>
        <v>0</v>
      </c>
    </row>
    <row r="7262" spans="1:14" x14ac:dyDescent="0.2">
      <c r="A7262">
        <v>312510</v>
      </c>
      <c r="B7262" t="s">
        <v>1276</v>
      </c>
      <c r="C7262" t="s">
        <v>98</v>
      </c>
      <c r="D7262">
        <v>1996</v>
      </c>
      <c r="H7262">
        <v>18905</v>
      </c>
      <c r="I7262">
        <v>12034</v>
      </c>
      <c r="N7262">
        <f>COUNTIF(Cod_Mun_Norte!B:B,DADOS_SNIS_Minas!A7262)</f>
        <v>0</v>
      </c>
    </row>
    <row r="7263" spans="1:14" x14ac:dyDescent="0.2">
      <c r="A7263">
        <v>312510</v>
      </c>
      <c r="B7263" t="s">
        <v>1276</v>
      </c>
      <c r="C7263" t="s">
        <v>98</v>
      </c>
      <c r="D7263">
        <v>1995</v>
      </c>
      <c r="H7263">
        <v>15358</v>
      </c>
      <c r="I7263">
        <v>9776</v>
      </c>
      <c r="N7263">
        <f>COUNTIF(Cod_Mun_Norte!B:B,DADOS_SNIS_Minas!A7263)</f>
        <v>0</v>
      </c>
    </row>
    <row r="7264" spans="1:14" x14ac:dyDescent="0.2">
      <c r="A7264">
        <v>312520</v>
      </c>
      <c r="B7264" t="s">
        <v>1278</v>
      </c>
      <c r="C7264" t="s">
        <v>98</v>
      </c>
      <c r="D7264">
        <v>2020</v>
      </c>
      <c r="E7264" t="s">
        <v>361</v>
      </c>
      <c r="F7264" t="s">
        <v>99</v>
      </c>
      <c r="G7264" t="s">
        <v>119</v>
      </c>
      <c r="H7264">
        <v>2376</v>
      </c>
      <c r="I7264">
        <v>1532</v>
      </c>
      <c r="J7264">
        <v>1507</v>
      </c>
      <c r="K7264">
        <v>1507</v>
      </c>
      <c r="L7264">
        <v>98.4</v>
      </c>
      <c r="M7264">
        <v>63.43</v>
      </c>
      <c r="N7264">
        <f>COUNTIF(Cod_Mun_Norte!B:B,DADOS_SNIS_Minas!A7264)</f>
        <v>0</v>
      </c>
    </row>
    <row r="7265" spans="1:14" x14ac:dyDescent="0.2">
      <c r="A7265">
        <v>312520</v>
      </c>
      <c r="B7265" t="s">
        <v>1278</v>
      </c>
      <c r="C7265" t="s">
        <v>98</v>
      </c>
      <c r="D7265">
        <v>2019</v>
      </c>
      <c r="E7265" t="s">
        <v>361</v>
      </c>
      <c r="F7265" t="s">
        <v>99</v>
      </c>
      <c r="G7265" t="s">
        <v>119</v>
      </c>
      <c r="H7265">
        <v>2377</v>
      </c>
      <c r="I7265">
        <v>1532</v>
      </c>
      <c r="J7265">
        <v>1474</v>
      </c>
      <c r="K7265">
        <v>1474</v>
      </c>
      <c r="L7265">
        <v>96.2</v>
      </c>
      <c r="M7265">
        <v>62.01</v>
      </c>
      <c r="N7265">
        <f>COUNTIF(Cod_Mun_Norte!B:B,DADOS_SNIS_Minas!A7265)</f>
        <v>0</v>
      </c>
    </row>
    <row r="7266" spans="1:14" x14ac:dyDescent="0.2">
      <c r="A7266">
        <v>312520</v>
      </c>
      <c r="B7266" t="s">
        <v>1278</v>
      </c>
      <c r="C7266" t="s">
        <v>98</v>
      </c>
      <c r="D7266">
        <v>2018</v>
      </c>
      <c r="E7266" t="s">
        <v>361</v>
      </c>
      <c r="F7266" t="s">
        <v>99</v>
      </c>
      <c r="H7266">
        <v>2379</v>
      </c>
      <c r="I7266">
        <v>1534</v>
      </c>
      <c r="J7266">
        <v>1476</v>
      </c>
      <c r="K7266">
        <v>1476</v>
      </c>
      <c r="L7266">
        <v>96.2</v>
      </c>
      <c r="M7266">
        <v>62.04</v>
      </c>
      <c r="N7266">
        <f>COUNTIF(Cod_Mun_Norte!B:B,DADOS_SNIS_Minas!A7266)</f>
        <v>0</v>
      </c>
    </row>
    <row r="7267" spans="1:14" x14ac:dyDescent="0.2">
      <c r="A7267">
        <v>312520</v>
      </c>
      <c r="B7267" t="s">
        <v>1278</v>
      </c>
      <c r="C7267" t="s">
        <v>98</v>
      </c>
      <c r="D7267">
        <v>2017</v>
      </c>
      <c r="E7267" t="s">
        <v>361</v>
      </c>
      <c r="F7267" t="s">
        <v>99</v>
      </c>
      <c r="H7267">
        <v>2426</v>
      </c>
      <c r="I7267">
        <v>1564</v>
      </c>
      <c r="J7267">
        <v>1481</v>
      </c>
      <c r="K7267">
        <v>1481</v>
      </c>
      <c r="L7267">
        <v>94.7</v>
      </c>
      <c r="M7267">
        <v>61.05</v>
      </c>
      <c r="N7267">
        <f>COUNTIF(Cod_Mun_Norte!B:B,DADOS_SNIS_Minas!A7267)</f>
        <v>0</v>
      </c>
    </row>
    <row r="7268" spans="1:14" x14ac:dyDescent="0.2">
      <c r="A7268">
        <v>312520</v>
      </c>
      <c r="B7268" t="s">
        <v>1278</v>
      </c>
      <c r="C7268" t="s">
        <v>98</v>
      </c>
      <c r="D7268">
        <v>2016</v>
      </c>
      <c r="E7268" t="s">
        <v>361</v>
      </c>
      <c r="F7268" t="s">
        <v>99</v>
      </c>
      <c r="H7268">
        <v>2424</v>
      </c>
      <c r="I7268">
        <v>1563</v>
      </c>
      <c r="J7268">
        <v>1493</v>
      </c>
      <c r="K7268">
        <v>1493</v>
      </c>
      <c r="L7268">
        <v>95.5</v>
      </c>
      <c r="M7268">
        <v>61.59</v>
      </c>
      <c r="N7268">
        <f>COUNTIF(Cod_Mun_Norte!B:B,DADOS_SNIS_Minas!A7268)</f>
        <v>0</v>
      </c>
    </row>
    <row r="7269" spans="1:14" x14ac:dyDescent="0.2">
      <c r="A7269">
        <v>312520</v>
      </c>
      <c r="B7269" t="s">
        <v>1278</v>
      </c>
      <c r="C7269" t="s">
        <v>98</v>
      </c>
      <c r="D7269">
        <v>2015</v>
      </c>
      <c r="E7269" t="s">
        <v>1279</v>
      </c>
      <c r="F7269" t="s">
        <v>367</v>
      </c>
      <c r="H7269">
        <v>2423</v>
      </c>
      <c r="I7269">
        <v>1562</v>
      </c>
      <c r="J7269">
        <v>1465</v>
      </c>
      <c r="K7269">
        <v>1465</v>
      </c>
      <c r="L7269">
        <v>93.8</v>
      </c>
      <c r="M7269">
        <v>60.46</v>
      </c>
      <c r="N7269">
        <f>COUNTIF(Cod_Mun_Norte!B:B,DADOS_SNIS_Minas!A7269)</f>
        <v>0</v>
      </c>
    </row>
    <row r="7270" spans="1:14" x14ac:dyDescent="0.2">
      <c r="A7270">
        <v>312520</v>
      </c>
      <c r="B7270" t="s">
        <v>1278</v>
      </c>
      <c r="C7270" t="s">
        <v>98</v>
      </c>
      <c r="D7270">
        <v>2014</v>
      </c>
      <c r="E7270" t="s">
        <v>1279</v>
      </c>
      <c r="F7270" t="s">
        <v>367</v>
      </c>
      <c r="H7270">
        <v>2421</v>
      </c>
      <c r="I7270">
        <v>1561</v>
      </c>
      <c r="J7270">
        <v>1561</v>
      </c>
      <c r="K7270">
        <v>1561</v>
      </c>
      <c r="L7270">
        <v>100</v>
      </c>
      <c r="M7270">
        <v>64.48</v>
      </c>
      <c r="N7270">
        <f>COUNTIF(Cod_Mun_Norte!B:B,DADOS_SNIS_Minas!A7270)</f>
        <v>0</v>
      </c>
    </row>
    <row r="7271" spans="1:14" x14ac:dyDescent="0.2">
      <c r="A7271">
        <v>312520</v>
      </c>
      <c r="B7271" t="s">
        <v>1278</v>
      </c>
      <c r="C7271" t="s">
        <v>98</v>
      </c>
      <c r="D7271">
        <v>2013</v>
      </c>
      <c r="E7271" t="s">
        <v>361</v>
      </c>
      <c r="F7271" t="s">
        <v>99</v>
      </c>
      <c r="H7271">
        <v>2419</v>
      </c>
      <c r="I7271">
        <v>1559</v>
      </c>
      <c r="J7271">
        <v>1559</v>
      </c>
      <c r="K7271">
        <v>1559</v>
      </c>
      <c r="L7271">
        <v>100</v>
      </c>
      <c r="M7271">
        <v>64.45</v>
      </c>
      <c r="N7271">
        <f>COUNTIF(Cod_Mun_Norte!B:B,DADOS_SNIS_Minas!A7271)</f>
        <v>0</v>
      </c>
    </row>
    <row r="7272" spans="1:14" x14ac:dyDescent="0.2">
      <c r="A7272">
        <v>312520</v>
      </c>
      <c r="B7272" t="s">
        <v>1278</v>
      </c>
      <c r="C7272" t="s">
        <v>98</v>
      </c>
      <c r="D7272">
        <v>2012</v>
      </c>
      <c r="E7272" t="s">
        <v>361</v>
      </c>
      <c r="F7272" t="s">
        <v>99</v>
      </c>
      <c r="H7272">
        <v>2350</v>
      </c>
      <c r="I7272">
        <v>1515</v>
      </c>
      <c r="J7272">
        <v>1515</v>
      </c>
      <c r="K7272">
        <v>1515</v>
      </c>
      <c r="L7272">
        <v>100</v>
      </c>
      <c r="M7272">
        <v>64.47</v>
      </c>
      <c r="N7272">
        <f>COUNTIF(Cod_Mun_Norte!B:B,DADOS_SNIS_Minas!A7272)</f>
        <v>0</v>
      </c>
    </row>
    <row r="7273" spans="1:14" x14ac:dyDescent="0.2">
      <c r="A7273">
        <v>312520</v>
      </c>
      <c r="B7273" t="s">
        <v>1278</v>
      </c>
      <c r="C7273" t="s">
        <v>98</v>
      </c>
      <c r="D7273">
        <v>2011</v>
      </c>
      <c r="E7273" t="s">
        <v>1279</v>
      </c>
      <c r="F7273" t="s">
        <v>367</v>
      </c>
      <c r="H7273">
        <v>2350</v>
      </c>
      <c r="I7273">
        <v>1515</v>
      </c>
      <c r="J7273">
        <v>1515</v>
      </c>
      <c r="K7273">
        <v>1515</v>
      </c>
      <c r="L7273">
        <v>100</v>
      </c>
      <c r="M7273">
        <v>64.47</v>
      </c>
      <c r="N7273">
        <f>COUNTIF(Cod_Mun_Norte!B:B,DADOS_SNIS_Minas!A7273)</f>
        <v>0</v>
      </c>
    </row>
    <row r="7274" spans="1:14" x14ac:dyDescent="0.2">
      <c r="A7274">
        <v>312520</v>
      </c>
      <c r="B7274" t="s">
        <v>1278</v>
      </c>
      <c r="C7274" t="s">
        <v>98</v>
      </c>
      <c r="D7274">
        <v>2010</v>
      </c>
      <c r="E7274" t="s">
        <v>1279</v>
      </c>
      <c r="F7274" t="s">
        <v>367</v>
      </c>
      <c r="H7274">
        <v>2350</v>
      </c>
      <c r="I7274">
        <v>1515</v>
      </c>
      <c r="J7274">
        <v>1515</v>
      </c>
      <c r="K7274">
        <v>1515</v>
      </c>
      <c r="L7274">
        <v>100</v>
      </c>
      <c r="M7274">
        <v>64.47</v>
      </c>
      <c r="N7274">
        <f>COUNTIF(Cod_Mun_Norte!B:B,DADOS_SNIS_Minas!A7274)</f>
        <v>0</v>
      </c>
    </row>
    <row r="7275" spans="1:14" x14ac:dyDescent="0.2">
      <c r="A7275">
        <v>312520</v>
      </c>
      <c r="B7275" t="s">
        <v>1278</v>
      </c>
      <c r="C7275" t="s">
        <v>98</v>
      </c>
      <c r="D7275">
        <v>2009</v>
      </c>
      <c r="E7275" t="s">
        <v>361</v>
      </c>
      <c r="F7275" t="s">
        <v>99</v>
      </c>
      <c r="H7275">
        <v>2259</v>
      </c>
      <c r="I7275">
        <v>1483</v>
      </c>
      <c r="J7275">
        <v>2790</v>
      </c>
      <c r="K7275">
        <v>2790</v>
      </c>
      <c r="L7275">
        <v>100</v>
      </c>
      <c r="M7275">
        <v>100</v>
      </c>
      <c r="N7275">
        <f>COUNTIF(Cod_Mun_Norte!B:B,DADOS_SNIS_Minas!A7275)</f>
        <v>0</v>
      </c>
    </row>
    <row r="7276" spans="1:14" x14ac:dyDescent="0.2">
      <c r="A7276">
        <v>312520</v>
      </c>
      <c r="B7276" t="s">
        <v>1278</v>
      </c>
      <c r="C7276" t="s">
        <v>98</v>
      </c>
      <c r="D7276">
        <v>2008</v>
      </c>
      <c r="E7276" t="s">
        <v>361</v>
      </c>
      <c r="F7276" t="s">
        <v>99</v>
      </c>
      <c r="H7276">
        <v>2270</v>
      </c>
      <c r="I7276">
        <v>1490</v>
      </c>
      <c r="J7276">
        <v>2703</v>
      </c>
      <c r="K7276">
        <v>2703</v>
      </c>
      <c r="L7276">
        <v>100</v>
      </c>
      <c r="M7276">
        <v>100</v>
      </c>
      <c r="N7276">
        <f>COUNTIF(Cod_Mun_Norte!B:B,DADOS_SNIS_Minas!A7276)</f>
        <v>0</v>
      </c>
    </row>
    <row r="7277" spans="1:14" x14ac:dyDescent="0.2">
      <c r="A7277">
        <v>312520</v>
      </c>
      <c r="B7277" t="s">
        <v>1278</v>
      </c>
      <c r="C7277" t="s">
        <v>98</v>
      </c>
      <c r="D7277">
        <v>2007</v>
      </c>
      <c r="E7277" t="s">
        <v>361</v>
      </c>
      <c r="F7277" t="s">
        <v>99</v>
      </c>
      <c r="H7277">
        <v>2219</v>
      </c>
      <c r="I7277">
        <v>1457</v>
      </c>
      <c r="J7277">
        <v>2655</v>
      </c>
      <c r="K7277">
        <v>2655</v>
      </c>
      <c r="L7277">
        <v>100</v>
      </c>
      <c r="M7277">
        <v>100</v>
      </c>
      <c r="N7277">
        <f>COUNTIF(Cod_Mun_Norte!B:B,DADOS_SNIS_Minas!A7277)</f>
        <v>0</v>
      </c>
    </row>
    <row r="7278" spans="1:14" x14ac:dyDescent="0.2">
      <c r="A7278">
        <v>312520</v>
      </c>
      <c r="B7278" t="s">
        <v>1278</v>
      </c>
      <c r="C7278" t="s">
        <v>98</v>
      </c>
      <c r="D7278">
        <v>2006</v>
      </c>
      <c r="E7278" t="s">
        <v>361</v>
      </c>
      <c r="F7278" t="s">
        <v>99</v>
      </c>
      <c r="H7278">
        <v>2529</v>
      </c>
      <c r="I7278">
        <v>1550</v>
      </c>
      <c r="J7278">
        <v>2554</v>
      </c>
      <c r="K7278">
        <v>2554</v>
      </c>
      <c r="L7278">
        <v>100</v>
      </c>
      <c r="M7278">
        <v>100</v>
      </c>
      <c r="N7278">
        <f>COUNTIF(Cod_Mun_Norte!B:B,DADOS_SNIS_Minas!A7278)</f>
        <v>0</v>
      </c>
    </row>
    <row r="7279" spans="1:14" x14ac:dyDescent="0.2">
      <c r="A7279">
        <v>312520</v>
      </c>
      <c r="B7279" t="s">
        <v>1278</v>
      </c>
      <c r="C7279" t="s">
        <v>98</v>
      </c>
      <c r="D7279">
        <v>2005</v>
      </c>
      <c r="H7279">
        <v>2502</v>
      </c>
      <c r="I7279">
        <v>1533</v>
      </c>
      <c r="N7279">
        <f>COUNTIF(Cod_Mun_Norte!B:B,DADOS_SNIS_Minas!A7279)</f>
        <v>0</v>
      </c>
    </row>
    <row r="7280" spans="1:14" x14ac:dyDescent="0.2">
      <c r="A7280">
        <v>312520</v>
      </c>
      <c r="B7280" t="s">
        <v>1278</v>
      </c>
      <c r="C7280" t="s">
        <v>98</v>
      </c>
      <c r="D7280">
        <v>2004</v>
      </c>
      <c r="H7280">
        <v>2475</v>
      </c>
      <c r="I7280">
        <v>1517</v>
      </c>
      <c r="N7280">
        <f>COUNTIF(Cod_Mun_Norte!B:B,DADOS_SNIS_Minas!A7280)</f>
        <v>0</v>
      </c>
    </row>
    <row r="7281" spans="1:14" x14ac:dyDescent="0.2">
      <c r="A7281">
        <v>312520</v>
      </c>
      <c r="B7281" t="s">
        <v>1278</v>
      </c>
      <c r="C7281" t="s">
        <v>98</v>
      </c>
      <c r="D7281">
        <v>2003</v>
      </c>
      <c r="H7281">
        <v>2426</v>
      </c>
      <c r="I7281">
        <v>1487</v>
      </c>
      <c r="N7281">
        <f>COUNTIF(Cod_Mun_Norte!B:B,DADOS_SNIS_Minas!A7281)</f>
        <v>0</v>
      </c>
    </row>
    <row r="7282" spans="1:14" x14ac:dyDescent="0.2">
      <c r="A7282">
        <v>312520</v>
      </c>
      <c r="B7282" t="s">
        <v>1278</v>
      </c>
      <c r="C7282" t="s">
        <v>98</v>
      </c>
      <c r="D7282">
        <v>2002</v>
      </c>
      <c r="H7282">
        <v>2403</v>
      </c>
      <c r="I7282">
        <v>1473</v>
      </c>
      <c r="N7282">
        <f>COUNTIF(Cod_Mun_Norte!B:B,DADOS_SNIS_Minas!A7282)</f>
        <v>0</v>
      </c>
    </row>
    <row r="7283" spans="1:14" x14ac:dyDescent="0.2">
      <c r="A7283">
        <v>312520</v>
      </c>
      <c r="B7283" t="s">
        <v>1278</v>
      </c>
      <c r="C7283" t="s">
        <v>98</v>
      </c>
      <c r="D7283">
        <v>2001</v>
      </c>
      <c r="H7283">
        <v>2379</v>
      </c>
      <c r="I7283">
        <v>1458</v>
      </c>
      <c r="N7283">
        <f>COUNTIF(Cod_Mun_Norte!B:B,DADOS_SNIS_Minas!A7283)</f>
        <v>0</v>
      </c>
    </row>
    <row r="7284" spans="1:14" x14ac:dyDescent="0.2">
      <c r="A7284">
        <v>312520</v>
      </c>
      <c r="B7284" t="s">
        <v>1278</v>
      </c>
      <c r="C7284" t="s">
        <v>98</v>
      </c>
      <c r="D7284">
        <v>2000</v>
      </c>
      <c r="H7284">
        <v>2353</v>
      </c>
      <c r="I7284">
        <v>1442</v>
      </c>
      <c r="N7284">
        <f>COUNTIF(Cod_Mun_Norte!B:B,DADOS_SNIS_Minas!A7284)</f>
        <v>0</v>
      </c>
    </row>
    <row r="7285" spans="1:14" x14ac:dyDescent="0.2">
      <c r="A7285">
        <v>312520</v>
      </c>
      <c r="B7285" t="s">
        <v>1278</v>
      </c>
      <c r="C7285" t="s">
        <v>98</v>
      </c>
      <c r="D7285">
        <v>1999</v>
      </c>
      <c r="H7285">
        <v>2306</v>
      </c>
      <c r="I7285">
        <v>1347</v>
      </c>
      <c r="N7285">
        <f>COUNTIF(Cod_Mun_Norte!B:B,DADOS_SNIS_Minas!A7285)</f>
        <v>0</v>
      </c>
    </row>
    <row r="7286" spans="1:14" x14ac:dyDescent="0.2">
      <c r="A7286">
        <v>312520</v>
      </c>
      <c r="B7286" t="s">
        <v>1278</v>
      </c>
      <c r="C7286" t="s">
        <v>98</v>
      </c>
      <c r="D7286">
        <v>1998</v>
      </c>
      <c r="H7286">
        <v>2286</v>
      </c>
      <c r="I7286">
        <v>1335</v>
      </c>
      <c r="N7286">
        <f>COUNTIF(Cod_Mun_Norte!B:B,DADOS_SNIS_Minas!A7286)</f>
        <v>0</v>
      </c>
    </row>
    <row r="7287" spans="1:14" x14ac:dyDescent="0.2">
      <c r="A7287">
        <v>312520</v>
      </c>
      <c r="B7287" t="s">
        <v>1278</v>
      </c>
      <c r="C7287" t="s">
        <v>98</v>
      </c>
      <c r="D7287">
        <v>1997</v>
      </c>
      <c r="H7287">
        <v>2265</v>
      </c>
      <c r="I7287">
        <v>1323</v>
      </c>
      <c r="N7287">
        <f>COUNTIF(Cod_Mun_Norte!B:B,DADOS_SNIS_Minas!A7287)</f>
        <v>0</v>
      </c>
    </row>
    <row r="7288" spans="1:14" x14ac:dyDescent="0.2">
      <c r="A7288">
        <v>312520</v>
      </c>
      <c r="B7288" t="s">
        <v>1278</v>
      </c>
      <c r="C7288" t="s">
        <v>98</v>
      </c>
      <c r="D7288">
        <v>1996</v>
      </c>
      <c r="H7288">
        <v>2241</v>
      </c>
      <c r="I7288">
        <v>1309</v>
      </c>
      <c r="N7288">
        <f>COUNTIF(Cod_Mun_Norte!B:B,DADOS_SNIS_Minas!A7288)</f>
        <v>0</v>
      </c>
    </row>
    <row r="7289" spans="1:14" x14ac:dyDescent="0.2">
      <c r="A7289">
        <v>312520</v>
      </c>
      <c r="B7289" t="s">
        <v>1278</v>
      </c>
      <c r="C7289" t="s">
        <v>98</v>
      </c>
      <c r="D7289">
        <v>1995</v>
      </c>
      <c r="H7289">
        <v>2185</v>
      </c>
      <c r="I7289">
        <v>1276</v>
      </c>
      <c r="N7289">
        <f>COUNTIF(Cod_Mun_Norte!B:B,DADOS_SNIS_Minas!A7289)</f>
        <v>0</v>
      </c>
    </row>
    <row r="7290" spans="1:14" x14ac:dyDescent="0.2">
      <c r="A7290">
        <v>312530</v>
      </c>
      <c r="B7290" t="s">
        <v>1280</v>
      </c>
      <c r="C7290" t="s">
        <v>98</v>
      </c>
      <c r="D7290">
        <v>2020</v>
      </c>
      <c r="E7290" t="s">
        <v>361</v>
      </c>
      <c r="F7290" t="s">
        <v>362</v>
      </c>
      <c r="G7290" t="s">
        <v>119</v>
      </c>
      <c r="H7290">
        <v>3221</v>
      </c>
      <c r="I7290">
        <v>2225</v>
      </c>
      <c r="J7290">
        <v>2157</v>
      </c>
      <c r="K7290">
        <v>2157</v>
      </c>
      <c r="L7290">
        <v>96.9</v>
      </c>
      <c r="M7290">
        <v>66.97</v>
      </c>
      <c r="N7290">
        <f>COUNTIF(Cod_Mun_Norte!B:B,DADOS_SNIS_Minas!A7290)</f>
        <v>0</v>
      </c>
    </row>
    <row r="7291" spans="1:14" x14ac:dyDescent="0.2">
      <c r="A7291">
        <v>312530</v>
      </c>
      <c r="B7291" t="s">
        <v>1280</v>
      </c>
      <c r="C7291" t="s">
        <v>98</v>
      </c>
      <c r="D7291">
        <v>2019</v>
      </c>
      <c r="E7291" t="s">
        <v>1281</v>
      </c>
      <c r="F7291" t="s">
        <v>357</v>
      </c>
      <c r="G7291" t="s">
        <v>501</v>
      </c>
      <c r="H7291">
        <v>3241</v>
      </c>
      <c r="I7291">
        <v>2239</v>
      </c>
      <c r="J7291">
        <v>2131</v>
      </c>
      <c r="K7291">
        <v>2131</v>
      </c>
      <c r="L7291">
        <v>95.2</v>
      </c>
      <c r="M7291">
        <v>65.75</v>
      </c>
      <c r="N7291">
        <f>COUNTIF(Cod_Mun_Norte!B:B,DADOS_SNIS_Minas!A7291)</f>
        <v>0</v>
      </c>
    </row>
    <row r="7292" spans="1:14" x14ac:dyDescent="0.2">
      <c r="A7292">
        <v>312530</v>
      </c>
      <c r="B7292" t="s">
        <v>1280</v>
      </c>
      <c r="C7292" t="s">
        <v>98</v>
      </c>
      <c r="D7292">
        <v>2018</v>
      </c>
      <c r="E7292" t="s">
        <v>361</v>
      </c>
      <c r="F7292" t="s">
        <v>362</v>
      </c>
      <c r="H7292">
        <v>3262</v>
      </c>
      <c r="I7292">
        <v>2253</v>
      </c>
      <c r="J7292">
        <v>2165</v>
      </c>
      <c r="K7292">
        <v>2165</v>
      </c>
      <c r="L7292">
        <v>96.1</v>
      </c>
      <c r="M7292">
        <v>66.37</v>
      </c>
      <c r="N7292">
        <f>COUNTIF(Cod_Mun_Norte!B:B,DADOS_SNIS_Minas!A7292)</f>
        <v>0</v>
      </c>
    </row>
    <row r="7293" spans="1:14" x14ac:dyDescent="0.2">
      <c r="A7293">
        <v>312530</v>
      </c>
      <c r="B7293" t="s">
        <v>1280</v>
      </c>
      <c r="C7293" t="s">
        <v>98</v>
      </c>
      <c r="D7293">
        <v>2017</v>
      </c>
      <c r="E7293" t="s">
        <v>361</v>
      </c>
      <c r="F7293" t="s">
        <v>362</v>
      </c>
      <c r="H7293">
        <v>3371</v>
      </c>
      <c r="I7293">
        <v>2329</v>
      </c>
      <c r="J7293">
        <v>2177</v>
      </c>
      <c r="K7293">
        <v>2177</v>
      </c>
      <c r="L7293">
        <v>93.5</v>
      </c>
      <c r="M7293">
        <v>64.58</v>
      </c>
      <c r="N7293">
        <f>COUNTIF(Cod_Mun_Norte!B:B,DADOS_SNIS_Minas!A7293)</f>
        <v>0</v>
      </c>
    </row>
    <row r="7294" spans="1:14" x14ac:dyDescent="0.2">
      <c r="A7294">
        <v>312530</v>
      </c>
      <c r="B7294" t="s">
        <v>1280</v>
      </c>
      <c r="C7294" t="s">
        <v>98</v>
      </c>
      <c r="D7294">
        <v>2016</v>
      </c>
      <c r="E7294" t="s">
        <v>1282</v>
      </c>
      <c r="F7294" t="s">
        <v>359</v>
      </c>
      <c r="H7294">
        <v>3383</v>
      </c>
      <c r="I7294">
        <v>2337</v>
      </c>
      <c r="J7294">
        <v>2189</v>
      </c>
      <c r="K7294">
        <v>2189</v>
      </c>
      <c r="L7294">
        <v>93.7</v>
      </c>
      <c r="M7294">
        <v>64.709999999999994</v>
      </c>
      <c r="N7294">
        <f>COUNTIF(Cod_Mun_Norte!B:B,DADOS_SNIS_Minas!A7294)</f>
        <v>0</v>
      </c>
    </row>
    <row r="7295" spans="1:14" x14ac:dyDescent="0.2">
      <c r="A7295">
        <v>312530</v>
      </c>
      <c r="B7295" t="s">
        <v>1280</v>
      </c>
      <c r="C7295" t="s">
        <v>98</v>
      </c>
      <c r="D7295">
        <v>2015</v>
      </c>
      <c r="E7295" t="s">
        <v>1283</v>
      </c>
      <c r="F7295" t="s">
        <v>364</v>
      </c>
      <c r="H7295">
        <v>3396</v>
      </c>
      <c r="I7295">
        <v>2346</v>
      </c>
      <c r="J7295">
        <v>2184</v>
      </c>
      <c r="K7295">
        <v>2184</v>
      </c>
      <c r="L7295">
        <v>93.1</v>
      </c>
      <c r="M7295">
        <v>64.31</v>
      </c>
      <c r="N7295">
        <f>COUNTIF(Cod_Mun_Norte!B:B,DADOS_SNIS_Minas!A7295)</f>
        <v>0</v>
      </c>
    </row>
    <row r="7296" spans="1:14" x14ac:dyDescent="0.2">
      <c r="A7296">
        <v>312530</v>
      </c>
      <c r="B7296" t="s">
        <v>1280</v>
      </c>
      <c r="C7296" t="s">
        <v>98</v>
      </c>
      <c r="D7296">
        <v>2014</v>
      </c>
      <c r="E7296" t="s">
        <v>1282</v>
      </c>
      <c r="F7296" t="s">
        <v>359</v>
      </c>
      <c r="H7296">
        <v>3409</v>
      </c>
      <c r="I7296">
        <v>2355</v>
      </c>
      <c r="J7296">
        <v>2355</v>
      </c>
      <c r="K7296">
        <v>2355</v>
      </c>
      <c r="L7296">
        <v>100</v>
      </c>
      <c r="M7296">
        <v>69.08</v>
      </c>
      <c r="N7296">
        <f>COUNTIF(Cod_Mun_Norte!B:B,DADOS_SNIS_Minas!A7296)</f>
        <v>0</v>
      </c>
    </row>
    <row r="7297" spans="1:14" x14ac:dyDescent="0.2">
      <c r="A7297">
        <v>312530</v>
      </c>
      <c r="B7297" t="s">
        <v>1280</v>
      </c>
      <c r="C7297" t="s">
        <v>98</v>
      </c>
      <c r="D7297">
        <v>2013</v>
      </c>
      <c r="E7297" t="s">
        <v>1282</v>
      </c>
      <c r="F7297" t="s">
        <v>359</v>
      </c>
      <c r="H7297">
        <v>3423</v>
      </c>
      <c r="I7297">
        <v>2364</v>
      </c>
      <c r="J7297">
        <v>2364</v>
      </c>
      <c r="K7297">
        <v>2364</v>
      </c>
      <c r="L7297">
        <v>100</v>
      </c>
      <c r="M7297">
        <v>69.06</v>
      </c>
      <c r="N7297">
        <f>COUNTIF(Cod_Mun_Norte!B:B,DADOS_SNIS_Minas!A7297)</f>
        <v>0</v>
      </c>
    </row>
    <row r="7298" spans="1:14" x14ac:dyDescent="0.2">
      <c r="A7298">
        <v>312530</v>
      </c>
      <c r="B7298" t="s">
        <v>1280</v>
      </c>
      <c r="C7298" t="s">
        <v>98</v>
      </c>
      <c r="D7298">
        <v>2012</v>
      </c>
      <c r="E7298" t="s">
        <v>1282</v>
      </c>
      <c r="F7298" t="s">
        <v>359</v>
      </c>
      <c r="H7298">
        <v>3342</v>
      </c>
      <c r="I7298">
        <v>2309</v>
      </c>
      <c r="J7298">
        <v>2309</v>
      </c>
      <c r="K7298">
        <v>2309</v>
      </c>
      <c r="L7298">
        <v>100</v>
      </c>
      <c r="M7298">
        <v>69.09</v>
      </c>
      <c r="N7298">
        <f>COUNTIF(Cod_Mun_Norte!B:B,DADOS_SNIS_Minas!A7298)</f>
        <v>0</v>
      </c>
    </row>
    <row r="7299" spans="1:14" x14ac:dyDescent="0.2">
      <c r="A7299">
        <v>312530</v>
      </c>
      <c r="B7299" t="s">
        <v>1280</v>
      </c>
      <c r="C7299" t="s">
        <v>98</v>
      </c>
      <c r="D7299">
        <v>2011</v>
      </c>
      <c r="E7299" t="s">
        <v>1283</v>
      </c>
      <c r="F7299" t="s">
        <v>364</v>
      </c>
      <c r="H7299">
        <v>3359</v>
      </c>
      <c r="I7299">
        <v>2320</v>
      </c>
      <c r="J7299">
        <v>2320</v>
      </c>
      <c r="K7299">
        <v>2320</v>
      </c>
      <c r="L7299">
        <v>100</v>
      </c>
      <c r="M7299">
        <v>69.069999999999993</v>
      </c>
      <c r="N7299">
        <f>COUNTIF(Cod_Mun_Norte!B:B,DADOS_SNIS_Minas!A7299)</f>
        <v>0</v>
      </c>
    </row>
    <row r="7300" spans="1:14" x14ac:dyDescent="0.2">
      <c r="A7300">
        <v>312530</v>
      </c>
      <c r="B7300" t="s">
        <v>1280</v>
      </c>
      <c r="C7300" t="s">
        <v>98</v>
      </c>
      <c r="D7300">
        <v>2010</v>
      </c>
      <c r="E7300" t="s">
        <v>1283</v>
      </c>
      <c r="F7300" t="s">
        <v>364</v>
      </c>
      <c r="H7300">
        <v>3376</v>
      </c>
      <c r="I7300">
        <v>2332</v>
      </c>
      <c r="J7300">
        <v>2332</v>
      </c>
      <c r="K7300">
        <v>2332</v>
      </c>
      <c r="L7300">
        <v>100</v>
      </c>
      <c r="M7300">
        <v>69.08</v>
      </c>
      <c r="N7300">
        <f>COUNTIF(Cod_Mun_Norte!B:B,DADOS_SNIS_Minas!A7300)</f>
        <v>0</v>
      </c>
    </row>
    <row r="7301" spans="1:14" x14ac:dyDescent="0.2">
      <c r="A7301">
        <v>312530</v>
      </c>
      <c r="B7301" t="s">
        <v>1280</v>
      </c>
      <c r="C7301" t="s">
        <v>98</v>
      </c>
      <c r="D7301">
        <v>2009</v>
      </c>
      <c r="E7301" t="s">
        <v>361</v>
      </c>
      <c r="F7301" t="s">
        <v>362</v>
      </c>
      <c r="H7301">
        <v>3734</v>
      </c>
      <c r="I7301">
        <v>2441</v>
      </c>
      <c r="J7301">
        <v>2646</v>
      </c>
      <c r="K7301">
        <v>2646</v>
      </c>
      <c r="L7301">
        <v>100</v>
      </c>
      <c r="M7301">
        <v>70.86</v>
      </c>
      <c r="N7301">
        <f>COUNTIF(Cod_Mun_Norte!B:B,DADOS_SNIS_Minas!A7301)</f>
        <v>0</v>
      </c>
    </row>
    <row r="7302" spans="1:14" x14ac:dyDescent="0.2">
      <c r="A7302">
        <v>312530</v>
      </c>
      <c r="B7302" t="s">
        <v>1280</v>
      </c>
      <c r="C7302" t="s">
        <v>98</v>
      </c>
      <c r="D7302">
        <v>2008</v>
      </c>
      <c r="E7302" t="s">
        <v>361</v>
      </c>
      <c r="F7302" t="s">
        <v>362</v>
      </c>
      <c r="H7302">
        <v>3725</v>
      </c>
      <c r="I7302">
        <v>2435</v>
      </c>
      <c r="J7302">
        <v>2622</v>
      </c>
      <c r="K7302">
        <v>2622</v>
      </c>
      <c r="L7302">
        <v>100</v>
      </c>
      <c r="M7302">
        <v>70.39</v>
      </c>
      <c r="N7302">
        <f>COUNTIF(Cod_Mun_Norte!B:B,DADOS_SNIS_Minas!A7302)</f>
        <v>0</v>
      </c>
    </row>
    <row r="7303" spans="1:14" x14ac:dyDescent="0.2">
      <c r="A7303">
        <v>312530</v>
      </c>
      <c r="B7303" t="s">
        <v>1280</v>
      </c>
      <c r="C7303" t="s">
        <v>98</v>
      </c>
      <c r="D7303">
        <v>2007</v>
      </c>
      <c r="E7303" t="s">
        <v>361</v>
      </c>
      <c r="F7303" t="s">
        <v>362</v>
      </c>
      <c r="H7303">
        <v>3612</v>
      </c>
      <c r="I7303">
        <v>2361</v>
      </c>
      <c r="J7303">
        <v>2610</v>
      </c>
      <c r="K7303">
        <v>2610</v>
      </c>
      <c r="L7303">
        <v>100</v>
      </c>
      <c r="M7303">
        <v>72.260000000000005</v>
      </c>
      <c r="N7303">
        <f>COUNTIF(Cod_Mun_Norte!B:B,DADOS_SNIS_Minas!A7303)</f>
        <v>0</v>
      </c>
    </row>
    <row r="7304" spans="1:14" x14ac:dyDescent="0.2">
      <c r="A7304">
        <v>312530</v>
      </c>
      <c r="B7304" t="s">
        <v>1280</v>
      </c>
      <c r="C7304" t="s">
        <v>98</v>
      </c>
      <c r="D7304">
        <v>2006</v>
      </c>
      <c r="E7304" t="s">
        <v>361</v>
      </c>
      <c r="F7304" t="s">
        <v>362</v>
      </c>
      <c r="H7304">
        <v>3978</v>
      </c>
      <c r="I7304">
        <v>2512</v>
      </c>
      <c r="J7304">
        <v>2481</v>
      </c>
      <c r="K7304">
        <v>2481</v>
      </c>
      <c r="L7304">
        <v>98.8</v>
      </c>
      <c r="M7304">
        <v>62.37</v>
      </c>
      <c r="N7304">
        <f>COUNTIF(Cod_Mun_Norte!B:B,DADOS_SNIS_Minas!A7304)</f>
        <v>0</v>
      </c>
    </row>
    <row r="7305" spans="1:14" x14ac:dyDescent="0.2">
      <c r="A7305">
        <v>312530</v>
      </c>
      <c r="B7305" t="s">
        <v>1280</v>
      </c>
      <c r="C7305" t="s">
        <v>98</v>
      </c>
      <c r="D7305">
        <v>2005</v>
      </c>
      <c r="E7305" t="s">
        <v>361</v>
      </c>
      <c r="F7305" t="s">
        <v>362</v>
      </c>
      <c r="H7305">
        <v>3921</v>
      </c>
      <c r="I7305">
        <v>2476</v>
      </c>
      <c r="J7305">
        <v>2460</v>
      </c>
      <c r="K7305">
        <v>2460</v>
      </c>
      <c r="L7305">
        <v>99.4</v>
      </c>
      <c r="M7305">
        <v>62.74</v>
      </c>
      <c r="N7305">
        <f>COUNTIF(Cod_Mun_Norte!B:B,DADOS_SNIS_Minas!A7305)</f>
        <v>0</v>
      </c>
    </row>
    <row r="7306" spans="1:14" x14ac:dyDescent="0.2">
      <c r="A7306">
        <v>312530</v>
      </c>
      <c r="B7306" t="s">
        <v>1280</v>
      </c>
      <c r="C7306" t="s">
        <v>98</v>
      </c>
      <c r="D7306">
        <v>2004</v>
      </c>
      <c r="E7306" t="s">
        <v>361</v>
      </c>
      <c r="F7306" t="s">
        <v>362</v>
      </c>
      <c r="H7306">
        <v>3864</v>
      </c>
      <c r="I7306">
        <v>2440</v>
      </c>
      <c r="J7306">
        <v>2457</v>
      </c>
      <c r="K7306">
        <v>2457</v>
      </c>
      <c r="L7306">
        <v>100</v>
      </c>
      <c r="M7306">
        <v>63.59</v>
      </c>
      <c r="N7306">
        <f>COUNTIF(Cod_Mun_Norte!B:B,DADOS_SNIS_Minas!A7306)</f>
        <v>0</v>
      </c>
    </row>
    <row r="7307" spans="1:14" x14ac:dyDescent="0.2">
      <c r="A7307">
        <v>312530</v>
      </c>
      <c r="B7307" t="s">
        <v>1280</v>
      </c>
      <c r="C7307" t="s">
        <v>98</v>
      </c>
      <c r="D7307">
        <v>2003</v>
      </c>
      <c r="E7307" t="s">
        <v>361</v>
      </c>
      <c r="F7307" t="s">
        <v>362</v>
      </c>
      <c r="H7307">
        <v>3761</v>
      </c>
      <c r="I7307">
        <v>2375</v>
      </c>
      <c r="N7307">
        <f>COUNTIF(Cod_Mun_Norte!B:B,DADOS_SNIS_Minas!A7307)</f>
        <v>0</v>
      </c>
    </row>
    <row r="7308" spans="1:14" x14ac:dyDescent="0.2">
      <c r="A7308">
        <v>312530</v>
      </c>
      <c r="B7308" t="s">
        <v>1280</v>
      </c>
      <c r="C7308" t="s">
        <v>98</v>
      </c>
      <c r="D7308">
        <v>2002</v>
      </c>
      <c r="E7308" t="s">
        <v>361</v>
      </c>
      <c r="F7308" t="s">
        <v>362</v>
      </c>
      <c r="H7308">
        <v>3712</v>
      </c>
      <c r="I7308">
        <v>2344</v>
      </c>
      <c r="N7308">
        <f>COUNTIF(Cod_Mun_Norte!B:B,DADOS_SNIS_Minas!A7308)</f>
        <v>0</v>
      </c>
    </row>
    <row r="7309" spans="1:14" x14ac:dyDescent="0.2">
      <c r="A7309">
        <v>312530</v>
      </c>
      <c r="B7309" t="s">
        <v>1280</v>
      </c>
      <c r="C7309" t="s">
        <v>98</v>
      </c>
      <c r="D7309">
        <v>2001</v>
      </c>
      <c r="E7309" t="s">
        <v>361</v>
      </c>
      <c r="F7309" t="s">
        <v>362</v>
      </c>
      <c r="H7309">
        <v>3664</v>
      </c>
      <c r="I7309">
        <v>2314</v>
      </c>
      <c r="N7309">
        <f>COUNTIF(Cod_Mun_Norte!B:B,DADOS_SNIS_Minas!A7309)</f>
        <v>0</v>
      </c>
    </row>
    <row r="7310" spans="1:14" x14ac:dyDescent="0.2">
      <c r="A7310">
        <v>312530</v>
      </c>
      <c r="B7310" t="s">
        <v>1280</v>
      </c>
      <c r="C7310" t="s">
        <v>98</v>
      </c>
      <c r="D7310">
        <v>2000</v>
      </c>
      <c r="E7310" t="s">
        <v>361</v>
      </c>
      <c r="F7310" t="s">
        <v>362</v>
      </c>
      <c r="H7310">
        <v>3606</v>
      </c>
      <c r="I7310">
        <v>2277</v>
      </c>
      <c r="N7310">
        <f>COUNTIF(Cod_Mun_Norte!B:B,DADOS_SNIS_Minas!A7310)</f>
        <v>0</v>
      </c>
    </row>
    <row r="7311" spans="1:14" x14ac:dyDescent="0.2">
      <c r="A7311">
        <v>312530</v>
      </c>
      <c r="B7311" t="s">
        <v>1280</v>
      </c>
      <c r="C7311" t="s">
        <v>98</v>
      </c>
      <c r="D7311">
        <v>1999</v>
      </c>
      <c r="E7311" t="s">
        <v>361</v>
      </c>
      <c r="F7311" t="s">
        <v>362</v>
      </c>
      <c r="H7311">
        <v>3763</v>
      </c>
      <c r="I7311">
        <v>2283</v>
      </c>
      <c r="N7311">
        <f>COUNTIF(Cod_Mun_Norte!B:B,DADOS_SNIS_Minas!A7311)</f>
        <v>0</v>
      </c>
    </row>
    <row r="7312" spans="1:14" x14ac:dyDescent="0.2">
      <c r="A7312">
        <v>312530</v>
      </c>
      <c r="B7312" t="s">
        <v>1280</v>
      </c>
      <c r="C7312" t="s">
        <v>98</v>
      </c>
      <c r="D7312">
        <v>1998</v>
      </c>
      <c r="E7312" t="s">
        <v>361</v>
      </c>
      <c r="F7312" t="s">
        <v>362</v>
      </c>
      <c r="H7312">
        <v>3688</v>
      </c>
      <c r="I7312">
        <v>2237</v>
      </c>
      <c r="N7312">
        <f>COUNTIF(Cod_Mun_Norte!B:B,DADOS_SNIS_Minas!A7312)</f>
        <v>0</v>
      </c>
    </row>
    <row r="7313" spans="1:14" x14ac:dyDescent="0.2">
      <c r="A7313">
        <v>312530</v>
      </c>
      <c r="B7313" t="s">
        <v>1280</v>
      </c>
      <c r="C7313" t="s">
        <v>98</v>
      </c>
      <c r="D7313">
        <v>1997</v>
      </c>
      <c r="H7313">
        <v>3613</v>
      </c>
      <c r="I7313">
        <v>2192</v>
      </c>
      <c r="N7313">
        <f>COUNTIF(Cod_Mun_Norte!B:B,DADOS_SNIS_Minas!A7313)</f>
        <v>0</v>
      </c>
    </row>
    <row r="7314" spans="1:14" x14ac:dyDescent="0.2">
      <c r="A7314">
        <v>312530</v>
      </c>
      <c r="B7314" t="s">
        <v>1280</v>
      </c>
      <c r="C7314" t="s">
        <v>98</v>
      </c>
      <c r="D7314">
        <v>1996</v>
      </c>
      <c r="H7314">
        <v>3524</v>
      </c>
      <c r="I7314">
        <v>2138</v>
      </c>
      <c r="N7314">
        <f>COUNTIF(Cod_Mun_Norte!B:B,DADOS_SNIS_Minas!A7314)</f>
        <v>0</v>
      </c>
    </row>
    <row r="7315" spans="1:14" x14ac:dyDescent="0.2">
      <c r="A7315">
        <v>312530</v>
      </c>
      <c r="B7315" t="s">
        <v>1280</v>
      </c>
      <c r="C7315" t="s">
        <v>98</v>
      </c>
      <c r="D7315">
        <v>1995</v>
      </c>
      <c r="H7315">
        <v>2951</v>
      </c>
      <c r="I7315">
        <v>1790</v>
      </c>
      <c r="N7315">
        <f>COUNTIF(Cod_Mun_Norte!B:B,DADOS_SNIS_Minas!A7315)</f>
        <v>0</v>
      </c>
    </row>
    <row r="7316" spans="1:14" x14ac:dyDescent="0.2">
      <c r="A7316">
        <v>312540</v>
      </c>
      <c r="B7316" t="s">
        <v>178</v>
      </c>
      <c r="C7316" t="s">
        <v>98</v>
      </c>
      <c r="D7316">
        <v>2020</v>
      </c>
      <c r="E7316" t="s">
        <v>1284</v>
      </c>
      <c r="F7316" t="s">
        <v>374</v>
      </c>
      <c r="G7316" t="s">
        <v>102</v>
      </c>
      <c r="H7316">
        <v>4704</v>
      </c>
      <c r="I7316">
        <v>2039</v>
      </c>
      <c r="N7316">
        <f>COUNTIF(Cod_Mun_Norte!B:B,DADOS_SNIS_Minas!A7316)</f>
        <v>0</v>
      </c>
    </row>
    <row r="7317" spans="1:14" x14ac:dyDescent="0.2">
      <c r="A7317">
        <v>312540</v>
      </c>
      <c r="B7317" t="s">
        <v>178</v>
      </c>
      <c r="C7317" t="s">
        <v>98</v>
      </c>
      <c r="D7317">
        <v>2019</v>
      </c>
      <c r="E7317" t="s">
        <v>1284</v>
      </c>
      <c r="F7317" t="s">
        <v>374</v>
      </c>
      <c r="G7317" t="s">
        <v>102</v>
      </c>
      <c r="H7317">
        <v>4753</v>
      </c>
      <c r="I7317">
        <v>2060</v>
      </c>
      <c r="N7317">
        <f>COUNTIF(Cod_Mun_Norte!B:B,DADOS_SNIS_Minas!A7317)</f>
        <v>0</v>
      </c>
    </row>
    <row r="7318" spans="1:14" x14ac:dyDescent="0.2">
      <c r="A7318">
        <v>312540</v>
      </c>
      <c r="B7318" t="s">
        <v>178</v>
      </c>
      <c r="C7318" t="s">
        <v>98</v>
      </c>
      <c r="D7318">
        <v>2018</v>
      </c>
      <c r="E7318" t="s">
        <v>1285</v>
      </c>
      <c r="F7318" t="s">
        <v>364</v>
      </c>
      <c r="H7318">
        <v>4804</v>
      </c>
      <c r="I7318">
        <v>2082</v>
      </c>
      <c r="J7318">
        <v>4804</v>
      </c>
      <c r="K7318">
        <v>2082</v>
      </c>
      <c r="L7318">
        <v>100</v>
      </c>
      <c r="M7318">
        <v>100</v>
      </c>
      <c r="N7318">
        <f>COUNTIF(Cod_Mun_Norte!B:B,DADOS_SNIS_Minas!A7318)</f>
        <v>0</v>
      </c>
    </row>
    <row r="7319" spans="1:14" x14ac:dyDescent="0.2">
      <c r="A7319">
        <v>312540</v>
      </c>
      <c r="B7319" t="s">
        <v>178</v>
      </c>
      <c r="C7319" t="s">
        <v>98</v>
      </c>
      <c r="D7319">
        <v>2017</v>
      </c>
      <c r="E7319" t="s">
        <v>1285</v>
      </c>
      <c r="F7319" t="s">
        <v>364</v>
      </c>
      <c r="H7319">
        <v>5012</v>
      </c>
      <c r="I7319">
        <v>2173</v>
      </c>
      <c r="J7319">
        <v>2500</v>
      </c>
      <c r="K7319">
        <v>2173</v>
      </c>
      <c r="L7319">
        <v>100</v>
      </c>
      <c r="M7319">
        <v>49.88</v>
      </c>
      <c r="N7319">
        <f>COUNTIF(Cod_Mun_Norte!B:B,DADOS_SNIS_Minas!A7319)</f>
        <v>0</v>
      </c>
    </row>
    <row r="7320" spans="1:14" x14ac:dyDescent="0.2">
      <c r="A7320">
        <v>312540</v>
      </c>
      <c r="B7320" t="s">
        <v>178</v>
      </c>
      <c r="C7320" t="s">
        <v>98</v>
      </c>
      <c r="D7320">
        <v>2016</v>
      </c>
      <c r="E7320" t="s">
        <v>1285</v>
      </c>
      <c r="F7320" t="s">
        <v>364</v>
      </c>
      <c r="H7320">
        <v>5046</v>
      </c>
      <c r="I7320">
        <v>2187</v>
      </c>
      <c r="J7320">
        <v>2407</v>
      </c>
      <c r="K7320">
        <v>2187</v>
      </c>
      <c r="L7320">
        <v>100</v>
      </c>
      <c r="M7320">
        <v>47.7</v>
      </c>
      <c r="N7320">
        <f>COUNTIF(Cod_Mun_Norte!B:B,DADOS_SNIS_Minas!A7320)</f>
        <v>0</v>
      </c>
    </row>
    <row r="7321" spans="1:14" x14ac:dyDescent="0.2">
      <c r="A7321">
        <v>312540</v>
      </c>
      <c r="B7321" t="s">
        <v>178</v>
      </c>
      <c r="C7321" t="s">
        <v>98</v>
      </c>
      <c r="D7321">
        <v>2015</v>
      </c>
      <c r="H7321">
        <v>5081</v>
      </c>
      <c r="I7321">
        <v>2203</v>
      </c>
      <c r="N7321">
        <f>COUNTIF(Cod_Mun_Norte!B:B,DADOS_SNIS_Minas!A7321)</f>
        <v>0</v>
      </c>
    </row>
    <row r="7322" spans="1:14" x14ac:dyDescent="0.2">
      <c r="A7322">
        <v>312540</v>
      </c>
      <c r="B7322" t="s">
        <v>178</v>
      </c>
      <c r="C7322" t="s">
        <v>98</v>
      </c>
      <c r="D7322">
        <v>2014</v>
      </c>
      <c r="E7322" t="s">
        <v>1284</v>
      </c>
      <c r="F7322" t="s">
        <v>374</v>
      </c>
      <c r="H7322">
        <v>5118</v>
      </c>
      <c r="I7322">
        <v>2219</v>
      </c>
      <c r="N7322">
        <f>COUNTIF(Cod_Mun_Norte!B:B,DADOS_SNIS_Minas!A7322)</f>
        <v>0</v>
      </c>
    </row>
    <row r="7323" spans="1:14" x14ac:dyDescent="0.2">
      <c r="A7323">
        <v>312540</v>
      </c>
      <c r="B7323" t="s">
        <v>178</v>
      </c>
      <c r="C7323" t="s">
        <v>98</v>
      </c>
      <c r="D7323">
        <v>2013</v>
      </c>
      <c r="E7323" t="s">
        <v>1284</v>
      </c>
      <c r="F7323" t="s">
        <v>374</v>
      </c>
      <c r="H7323">
        <v>5157</v>
      </c>
      <c r="I7323">
        <v>2236</v>
      </c>
      <c r="N7323">
        <f>COUNTIF(Cod_Mun_Norte!B:B,DADOS_SNIS_Minas!A7323)</f>
        <v>0</v>
      </c>
    </row>
    <row r="7324" spans="1:14" x14ac:dyDescent="0.2">
      <c r="A7324">
        <v>312540</v>
      </c>
      <c r="B7324" t="s">
        <v>178</v>
      </c>
      <c r="C7324" t="s">
        <v>98</v>
      </c>
      <c r="D7324">
        <v>2012</v>
      </c>
      <c r="E7324" t="s">
        <v>1284</v>
      </c>
      <c r="F7324" t="s">
        <v>374</v>
      </c>
      <c r="H7324">
        <v>5054</v>
      </c>
      <c r="I7324">
        <v>2191</v>
      </c>
      <c r="N7324">
        <f>COUNTIF(Cod_Mun_Norte!B:B,DADOS_SNIS_Minas!A7324)</f>
        <v>0</v>
      </c>
    </row>
    <row r="7325" spans="1:14" x14ac:dyDescent="0.2">
      <c r="A7325">
        <v>312540</v>
      </c>
      <c r="B7325" t="s">
        <v>178</v>
      </c>
      <c r="C7325" t="s">
        <v>98</v>
      </c>
      <c r="D7325">
        <v>2011</v>
      </c>
      <c r="H7325">
        <v>5097</v>
      </c>
      <c r="I7325">
        <v>2209</v>
      </c>
      <c r="N7325">
        <f>COUNTIF(Cod_Mun_Norte!B:B,DADOS_SNIS_Minas!A7325)</f>
        <v>0</v>
      </c>
    </row>
    <row r="7326" spans="1:14" x14ac:dyDescent="0.2">
      <c r="A7326">
        <v>312540</v>
      </c>
      <c r="B7326" t="s">
        <v>178</v>
      </c>
      <c r="C7326" t="s">
        <v>98</v>
      </c>
      <c r="D7326">
        <v>2010</v>
      </c>
      <c r="H7326">
        <v>5142</v>
      </c>
      <c r="I7326">
        <v>2229</v>
      </c>
      <c r="N7326">
        <f>COUNTIF(Cod_Mun_Norte!B:B,DADOS_SNIS_Minas!A7326)</f>
        <v>0</v>
      </c>
    </row>
    <row r="7327" spans="1:14" x14ac:dyDescent="0.2">
      <c r="A7327">
        <v>312540</v>
      </c>
      <c r="B7327" t="s">
        <v>178</v>
      </c>
      <c r="C7327" t="s">
        <v>98</v>
      </c>
      <c r="D7327">
        <v>2009</v>
      </c>
      <c r="H7327">
        <v>5865</v>
      </c>
      <c r="I7327">
        <v>2350</v>
      </c>
      <c r="N7327">
        <f>COUNTIF(Cod_Mun_Norte!B:B,DADOS_SNIS_Minas!A7327)</f>
        <v>0</v>
      </c>
    </row>
    <row r="7328" spans="1:14" x14ac:dyDescent="0.2">
      <c r="A7328">
        <v>312540</v>
      </c>
      <c r="B7328" t="s">
        <v>178</v>
      </c>
      <c r="C7328" t="s">
        <v>98</v>
      </c>
      <c r="D7328">
        <v>2008</v>
      </c>
      <c r="H7328">
        <v>5857</v>
      </c>
      <c r="I7328">
        <v>2347</v>
      </c>
      <c r="N7328">
        <f>COUNTIF(Cod_Mun_Norte!B:B,DADOS_SNIS_Minas!A7328)</f>
        <v>0</v>
      </c>
    </row>
    <row r="7329" spans="1:14" x14ac:dyDescent="0.2">
      <c r="A7329">
        <v>312540</v>
      </c>
      <c r="B7329" t="s">
        <v>178</v>
      </c>
      <c r="C7329" t="s">
        <v>98</v>
      </c>
      <c r="D7329">
        <v>2007</v>
      </c>
      <c r="H7329">
        <v>5685</v>
      </c>
      <c r="I7329">
        <v>2278</v>
      </c>
      <c r="N7329">
        <f>COUNTIF(Cod_Mun_Norte!B:B,DADOS_SNIS_Minas!A7329)</f>
        <v>0</v>
      </c>
    </row>
    <row r="7330" spans="1:14" x14ac:dyDescent="0.2">
      <c r="A7330">
        <v>312540</v>
      </c>
      <c r="B7330" t="s">
        <v>178</v>
      </c>
      <c r="C7330" t="s">
        <v>98</v>
      </c>
      <c r="D7330">
        <v>2006</v>
      </c>
      <c r="H7330">
        <v>5675</v>
      </c>
      <c r="I7330">
        <v>1975</v>
      </c>
      <c r="N7330">
        <f>COUNTIF(Cod_Mun_Norte!B:B,DADOS_SNIS_Minas!A7330)</f>
        <v>0</v>
      </c>
    </row>
    <row r="7331" spans="1:14" x14ac:dyDescent="0.2">
      <c r="A7331">
        <v>312540</v>
      </c>
      <c r="B7331" t="s">
        <v>178</v>
      </c>
      <c r="C7331" t="s">
        <v>98</v>
      </c>
      <c r="D7331">
        <v>2005</v>
      </c>
      <c r="H7331">
        <v>5683</v>
      </c>
      <c r="I7331">
        <v>1978</v>
      </c>
      <c r="N7331">
        <f>COUNTIF(Cod_Mun_Norte!B:B,DADOS_SNIS_Minas!A7331)</f>
        <v>0</v>
      </c>
    </row>
    <row r="7332" spans="1:14" x14ac:dyDescent="0.2">
      <c r="A7332">
        <v>312540</v>
      </c>
      <c r="B7332" t="s">
        <v>178</v>
      </c>
      <c r="C7332" t="s">
        <v>98</v>
      </c>
      <c r="D7332">
        <v>2004</v>
      </c>
      <c r="H7332">
        <v>5692</v>
      </c>
      <c r="I7332">
        <v>1981</v>
      </c>
      <c r="N7332">
        <f>COUNTIF(Cod_Mun_Norte!B:B,DADOS_SNIS_Minas!A7332)</f>
        <v>0</v>
      </c>
    </row>
    <row r="7333" spans="1:14" x14ac:dyDescent="0.2">
      <c r="A7333">
        <v>312540</v>
      </c>
      <c r="B7333" t="s">
        <v>178</v>
      </c>
      <c r="C7333" t="s">
        <v>98</v>
      </c>
      <c r="D7333">
        <v>2003</v>
      </c>
      <c r="H7333">
        <v>5707</v>
      </c>
      <c r="I7333">
        <v>1986</v>
      </c>
      <c r="N7333">
        <f>COUNTIF(Cod_Mun_Norte!B:B,DADOS_SNIS_Minas!A7333)</f>
        <v>0</v>
      </c>
    </row>
    <row r="7334" spans="1:14" x14ac:dyDescent="0.2">
      <c r="A7334">
        <v>312540</v>
      </c>
      <c r="B7334" t="s">
        <v>178</v>
      </c>
      <c r="C7334" t="s">
        <v>98</v>
      </c>
      <c r="D7334">
        <v>2002</v>
      </c>
      <c r="H7334">
        <v>5714</v>
      </c>
      <c r="I7334">
        <v>1989</v>
      </c>
      <c r="N7334">
        <f>COUNTIF(Cod_Mun_Norte!B:B,DADOS_SNIS_Minas!A7334)</f>
        <v>0</v>
      </c>
    </row>
    <row r="7335" spans="1:14" x14ac:dyDescent="0.2">
      <c r="A7335">
        <v>312540</v>
      </c>
      <c r="B7335" t="s">
        <v>178</v>
      </c>
      <c r="C7335" t="s">
        <v>98</v>
      </c>
      <c r="D7335">
        <v>2001</v>
      </c>
      <c r="H7335">
        <v>5720</v>
      </c>
      <c r="I7335">
        <v>1991</v>
      </c>
      <c r="N7335">
        <f>COUNTIF(Cod_Mun_Norte!B:B,DADOS_SNIS_Minas!A7335)</f>
        <v>0</v>
      </c>
    </row>
    <row r="7336" spans="1:14" x14ac:dyDescent="0.2">
      <c r="A7336">
        <v>312540</v>
      </c>
      <c r="B7336" t="s">
        <v>178</v>
      </c>
      <c r="C7336" t="s">
        <v>98</v>
      </c>
      <c r="D7336">
        <v>2000</v>
      </c>
      <c r="H7336">
        <v>5729</v>
      </c>
      <c r="I7336">
        <v>1994</v>
      </c>
      <c r="N7336">
        <f>COUNTIF(Cod_Mun_Norte!B:B,DADOS_SNIS_Minas!A7336)</f>
        <v>0</v>
      </c>
    </row>
    <row r="7337" spans="1:14" x14ac:dyDescent="0.2">
      <c r="A7337">
        <v>312540</v>
      </c>
      <c r="B7337" t="s">
        <v>178</v>
      </c>
      <c r="C7337" t="s">
        <v>98</v>
      </c>
      <c r="D7337">
        <v>1999</v>
      </c>
      <c r="H7337">
        <v>5229</v>
      </c>
      <c r="I7337">
        <v>1569</v>
      </c>
      <c r="N7337">
        <f>COUNTIF(Cod_Mun_Norte!B:B,DADOS_SNIS_Minas!A7337)</f>
        <v>0</v>
      </c>
    </row>
    <row r="7338" spans="1:14" x14ac:dyDescent="0.2">
      <c r="A7338">
        <v>312540</v>
      </c>
      <c r="B7338" t="s">
        <v>178</v>
      </c>
      <c r="C7338" t="s">
        <v>98</v>
      </c>
      <c r="D7338">
        <v>1998</v>
      </c>
      <c r="H7338">
        <v>5335</v>
      </c>
      <c r="I7338">
        <v>1601</v>
      </c>
      <c r="N7338">
        <f>COUNTIF(Cod_Mun_Norte!B:B,DADOS_SNIS_Minas!A7338)</f>
        <v>0</v>
      </c>
    </row>
    <row r="7339" spans="1:14" x14ac:dyDescent="0.2">
      <c r="A7339">
        <v>312540</v>
      </c>
      <c r="B7339" t="s">
        <v>178</v>
      </c>
      <c r="C7339" t="s">
        <v>98</v>
      </c>
      <c r="D7339">
        <v>1997</v>
      </c>
      <c r="H7339">
        <v>5440</v>
      </c>
      <c r="I7339">
        <v>1632</v>
      </c>
      <c r="N7339">
        <f>COUNTIF(Cod_Mun_Norte!B:B,DADOS_SNIS_Minas!A7339)</f>
        <v>0</v>
      </c>
    </row>
    <row r="7340" spans="1:14" x14ac:dyDescent="0.2">
      <c r="A7340">
        <v>312540</v>
      </c>
      <c r="B7340" t="s">
        <v>178</v>
      </c>
      <c r="C7340" t="s">
        <v>98</v>
      </c>
      <c r="D7340">
        <v>1996</v>
      </c>
      <c r="H7340">
        <v>5565</v>
      </c>
      <c r="I7340">
        <v>1670</v>
      </c>
      <c r="N7340">
        <f>COUNTIF(Cod_Mun_Norte!B:B,DADOS_SNIS_Minas!A7340)</f>
        <v>0</v>
      </c>
    </row>
    <row r="7341" spans="1:14" x14ac:dyDescent="0.2">
      <c r="A7341">
        <v>312540</v>
      </c>
      <c r="B7341" t="s">
        <v>178</v>
      </c>
      <c r="C7341" t="s">
        <v>98</v>
      </c>
      <c r="D7341">
        <v>1995</v>
      </c>
      <c r="H7341">
        <v>6205</v>
      </c>
      <c r="I7341">
        <v>1862</v>
      </c>
      <c r="N7341">
        <f>COUNTIF(Cod_Mun_Norte!B:B,DADOS_SNIS_Minas!A7341)</f>
        <v>0</v>
      </c>
    </row>
    <row r="7342" spans="1:14" x14ac:dyDescent="0.2">
      <c r="A7342">
        <v>312560</v>
      </c>
      <c r="B7342" t="s">
        <v>1286</v>
      </c>
      <c r="C7342" t="s">
        <v>98</v>
      </c>
      <c r="D7342">
        <v>2020</v>
      </c>
      <c r="E7342" t="s">
        <v>1287</v>
      </c>
      <c r="F7342" t="s">
        <v>367</v>
      </c>
      <c r="G7342" t="s">
        <v>547</v>
      </c>
      <c r="H7342">
        <v>7504</v>
      </c>
      <c r="I7342">
        <v>5552</v>
      </c>
      <c r="J7342">
        <v>5242</v>
      </c>
      <c r="K7342">
        <v>5242</v>
      </c>
      <c r="L7342">
        <v>94.4</v>
      </c>
      <c r="M7342">
        <v>69.86</v>
      </c>
      <c r="N7342">
        <f>COUNTIF(Cod_Mun_Norte!B:B,DADOS_SNIS_Minas!A7342)</f>
        <v>0</v>
      </c>
    </row>
    <row r="7343" spans="1:14" x14ac:dyDescent="0.2">
      <c r="A7343">
        <v>312560</v>
      </c>
      <c r="B7343" t="s">
        <v>1286</v>
      </c>
      <c r="C7343" t="s">
        <v>98</v>
      </c>
      <c r="D7343">
        <v>2019</v>
      </c>
      <c r="E7343" t="s">
        <v>1287</v>
      </c>
      <c r="F7343" t="s">
        <v>367</v>
      </c>
      <c r="G7343" t="s">
        <v>547</v>
      </c>
      <c r="H7343">
        <v>7457</v>
      </c>
      <c r="I7343">
        <v>5517</v>
      </c>
      <c r="J7343">
        <v>5075</v>
      </c>
      <c r="K7343">
        <v>5075</v>
      </c>
      <c r="L7343">
        <v>92</v>
      </c>
      <c r="M7343">
        <v>68.06</v>
      </c>
      <c r="N7343">
        <f>COUNTIF(Cod_Mun_Norte!B:B,DADOS_SNIS_Minas!A7343)</f>
        <v>0</v>
      </c>
    </row>
    <row r="7344" spans="1:14" x14ac:dyDescent="0.2">
      <c r="A7344">
        <v>312560</v>
      </c>
      <c r="B7344" t="s">
        <v>1286</v>
      </c>
      <c r="C7344" t="s">
        <v>98</v>
      </c>
      <c r="D7344">
        <v>2018</v>
      </c>
      <c r="E7344" t="s">
        <v>1287</v>
      </c>
      <c r="F7344" t="s">
        <v>367</v>
      </c>
      <c r="H7344">
        <v>7409</v>
      </c>
      <c r="I7344">
        <v>5482</v>
      </c>
      <c r="J7344">
        <v>5053</v>
      </c>
      <c r="K7344">
        <v>5053</v>
      </c>
      <c r="L7344">
        <v>92.2</v>
      </c>
      <c r="M7344">
        <v>68.2</v>
      </c>
      <c r="N7344">
        <f>COUNTIF(Cod_Mun_Norte!B:B,DADOS_SNIS_Minas!A7344)</f>
        <v>0</v>
      </c>
    </row>
    <row r="7345" spans="1:14" x14ac:dyDescent="0.2">
      <c r="A7345">
        <v>312560</v>
      </c>
      <c r="B7345" t="s">
        <v>1286</v>
      </c>
      <c r="C7345" t="s">
        <v>98</v>
      </c>
      <c r="D7345">
        <v>2017</v>
      </c>
      <c r="E7345" t="s">
        <v>1287</v>
      </c>
      <c r="F7345" t="s">
        <v>367</v>
      </c>
      <c r="H7345">
        <v>7431</v>
      </c>
      <c r="I7345">
        <v>5498</v>
      </c>
      <c r="J7345">
        <v>5498</v>
      </c>
      <c r="K7345">
        <v>5498</v>
      </c>
      <c r="L7345">
        <v>100</v>
      </c>
      <c r="M7345">
        <v>73.989999999999995</v>
      </c>
      <c r="N7345">
        <f>COUNTIF(Cod_Mun_Norte!B:B,DADOS_SNIS_Minas!A7345)</f>
        <v>0</v>
      </c>
    </row>
    <row r="7346" spans="1:14" x14ac:dyDescent="0.2">
      <c r="A7346">
        <v>312560</v>
      </c>
      <c r="B7346" t="s">
        <v>1286</v>
      </c>
      <c r="C7346" t="s">
        <v>98</v>
      </c>
      <c r="D7346">
        <v>2016</v>
      </c>
      <c r="E7346" t="s">
        <v>1288</v>
      </c>
      <c r="F7346" t="s">
        <v>577</v>
      </c>
      <c r="H7346">
        <v>7386</v>
      </c>
      <c r="I7346">
        <v>5465</v>
      </c>
      <c r="J7346">
        <v>5465</v>
      </c>
      <c r="K7346">
        <v>5465</v>
      </c>
      <c r="L7346">
        <v>100</v>
      </c>
      <c r="M7346">
        <v>73.989999999999995</v>
      </c>
      <c r="N7346">
        <f>COUNTIF(Cod_Mun_Norte!B:B,DADOS_SNIS_Minas!A7346)</f>
        <v>0</v>
      </c>
    </row>
    <row r="7347" spans="1:14" x14ac:dyDescent="0.2">
      <c r="A7347">
        <v>312560</v>
      </c>
      <c r="B7347" t="s">
        <v>1286</v>
      </c>
      <c r="C7347" t="s">
        <v>98</v>
      </c>
      <c r="D7347">
        <v>2015</v>
      </c>
      <c r="E7347" t="s">
        <v>1287</v>
      </c>
      <c r="F7347" t="s">
        <v>367</v>
      </c>
      <c r="H7347">
        <v>7338</v>
      </c>
      <c r="I7347">
        <v>5429</v>
      </c>
      <c r="J7347">
        <v>5420</v>
      </c>
      <c r="K7347">
        <v>5420</v>
      </c>
      <c r="L7347">
        <v>99.8</v>
      </c>
      <c r="M7347">
        <v>73.86</v>
      </c>
      <c r="N7347">
        <f>COUNTIF(Cod_Mun_Norte!B:B,DADOS_SNIS_Minas!A7347)</f>
        <v>0</v>
      </c>
    </row>
    <row r="7348" spans="1:14" x14ac:dyDescent="0.2">
      <c r="A7348">
        <v>312560</v>
      </c>
      <c r="B7348" t="s">
        <v>1286</v>
      </c>
      <c r="C7348" t="s">
        <v>98</v>
      </c>
      <c r="D7348">
        <v>2014</v>
      </c>
      <c r="E7348" t="s">
        <v>1287</v>
      </c>
      <c r="F7348" t="s">
        <v>367</v>
      </c>
      <c r="H7348">
        <v>7288</v>
      </c>
      <c r="I7348">
        <v>5392</v>
      </c>
      <c r="J7348">
        <v>5392</v>
      </c>
      <c r="K7348">
        <v>5392</v>
      </c>
      <c r="L7348">
        <v>100</v>
      </c>
      <c r="M7348">
        <v>73.98</v>
      </c>
      <c r="N7348">
        <f>COUNTIF(Cod_Mun_Norte!B:B,DADOS_SNIS_Minas!A7348)</f>
        <v>0</v>
      </c>
    </row>
    <row r="7349" spans="1:14" x14ac:dyDescent="0.2">
      <c r="A7349">
        <v>312560</v>
      </c>
      <c r="B7349" t="s">
        <v>1286</v>
      </c>
      <c r="C7349" t="s">
        <v>98</v>
      </c>
      <c r="D7349">
        <v>2013</v>
      </c>
      <c r="E7349" t="s">
        <v>1287</v>
      </c>
      <c r="F7349" t="s">
        <v>367</v>
      </c>
      <c r="H7349">
        <v>7236</v>
      </c>
      <c r="I7349">
        <v>5354</v>
      </c>
      <c r="J7349">
        <v>5354</v>
      </c>
      <c r="K7349">
        <v>5354</v>
      </c>
      <c r="L7349">
        <v>100</v>
      </c>
      <c r="M7349">
        <v>73.989999999999995</v>
      </c>
      <c r="N7349">
        <f>COUNTIF(Cod_Mun_Norte!B:B,DADOS_SNIS_Minas!A7349)</f>
        <v>0</v>
      </c>
    </row>
    <row r="7350" spans="1:14" x14ac:dyDescent="0.2">
      <c r="A7350">
        <v>312560</v>
      </c>
      <c r="B7350" t="s">
        <v>1286</v>
      </c>
      <c r="C7350" t="s">
        <v>98</v>
      </c>
      <c r="D7350">
        <v>2012</v>
      </c>
      <c r="E7350" t="s">
        <v>1287</v>
      </c>
      <c r="F7350" t="s">
        <v>364</v>
      </c>
      <c r="H7350">
        <v>6974</v>
      </c>
      <c r="I7350">
        <v>5160</v>
      </c>
      <c r="J7350">
        <v>5159</v>
      </c>
      <c r="K7350">
        <v>5159</v>
      </c>
      <c r="L7350">
        <v>100</v>
      </c>
      <c r="M7350">
        <v>73.97</v>
      </c>
      <c r="N7350">
        <f>COUNTIF(Cod_Mun_Norte!B:B,DADOS_SNIS_Minas!A7350)</f>
        <v>0</v>
      </c>
    </row>
    <row r="7351" spans="1:14" x14ac:dyDescent="0.2">
      <c r="A7351">
        <v>312560</v>
      </c>
      <c r="B7351" t="s">
        <v>1286</v>
      </c>
      <c r="C7351" t="s">
        <v>98</v>
      </c>
      <c r="D7351">
        <v>2011</v>
      </c>
      <c r="H7351">
        <v>6926</v>
      </c>
      <c r="I7351">
        <v>5124</v>
      </c>
      <c r="N7351">
        <f>COUNTIF(Cod_Mun_Norte!B:B,DADOS_SNIS_Minas!A7351)</f>
        <v>0</v>
      </c>
    </row>
    <row r="7352" spans="1:14" x14ac:dyDescent="0.2">
      <c r="A7352">
        <v>312560</v>
      </c>
      <c r="B7352" t="s">
        <v>1286</v>
      </c>
      <c r="C7352" t="s">
        <v>98</v>
      </c>
      <c r="D7352">
        <v>2010</v>
      </c>
      <c r="H7352">
        <v>6877</v>
      </c>
      <c r="I7352">
        <v>5088</v>
      </c>
      <c r="N7352">
        <f>COUNTIF(Cod_Mun_Norte!B:B,DADOS_SNIS_Minas!A7352)</f>
        <v>0</v>
      </c>
    </row>
    <row r="7353" spans="1:14" x14ac:dyDescent="0.2">
      <c r="A7353">
        <v>312560</v>
      </c>
      <c r="B7353" t="s">
        <v>1286</v>
      </c>
      <c r="C7353" t="s">
        <v>98</v>
      </c>
      <c r="D7353">
        <v>2009</v>
      </c>
      <c r="H7353">
        <v>7024</v>
      </c>
      <c r="I7353">
        <v>5266</v>
      </c>
      <c r="N7353">
        <f>COUNTIF(Cod_Mun_Norte!B:B,DADOS_SNIS_Minas!A7353)</f>
        <v>0</v>
      </c>
    </row>
    <row r="7354" spans="1:14" x14ac:dyDescent="0.2">
      <c r="A7354">
        <v>312560</v>
      </c>
      <c r="B7354" t="s">
        <v>1286</v>
      </c>
      <c r="C7354" t="s">
        <v>98</v>
      </c>
      <c r="D7354">
        <v>2008</v>
      </c>
      <c r="H7354">
        <v>6957</v>
      </c>
      <c r="I7354">
        <v>5215</v>
      </c>
      <c r="N7354">
        <f>COUNTIF(Cod_Mun_Norte!B:B,DADOS_SNIS_Minas!A7354)</f>
        <v>0</v>
      </c>
    </row>
    <row r="7355" spans="1:14" x14ac:dyDescent="0.2">
      <c r="A7355">
        <v>312560</v>
      </c>
      <c r="B7355" t="s">
        <v>1286</v>
      </c>
      <c r="C7355" t="s">
        <v>98</v>
      </c>
      <c r="D7355">
        <v>2007</v>
      </c>
      <c r="H7355">
        <v>6687</v>
      </c>
      <c r="I7355">
        <v>5013</v>
      </c>
      <c r="N7355">
        <f>COUNTIF(Cod_Mun_Norte!B:B,DADOS_SNIS_Minas!A7355)</f>
        <v>0</v>
      </c>
    </row>
    <row r="7356" spans="1:14" x14ac:dyDescent="0.2">
      <c r="A7356">
        <v>312560</v>
      </c>
      <c r="B7356" t="s">
        <v>1286</v>
      </c>
      <c r="C7356" t="s">
        <v>98</v>
      </c>
      <c r="D7356">
        <v>2006</v>
      </c>
      <c r="H7356">
        <v>6418</v>
      </c>
      <c r="I7356">
        <v>4675</v>
      </c>
      <c r="N7356">
        <f>COUNTIF(Cod_Mun_Norte!B:B,DADOS_SNIS_Minas!A7356)</f>
        <v>0</v>
      </c>
    </row>
    <row r="7357" spans="1:14" x14ac:dyDescent="0.2">
      <c r="A7357">
        <v>312560</v>
      </c>
      <c r="B7357" t="s">
        <v>1286</v>
      </c>
      <c r="C7357" t="s">
        <v>98</v>
      </c>
      <c r="D7357">
        <v>2005</v>
      </c>
      <c r="H7357">
        <v>6391</v>
      </c>
      <c r="I7357">
        <v>4655</v>
      </c>
      <c r="N7357">
        <f>COUNTIF(Cod_Mun_Norte!B:B,DADOS_SNIS_Minas!A7357)</f>
        <v>0</v>
      </c>
    </row>
    <row r="7358" spans="1:14" x14ac:dyDescent="0.2">
      <c r="A7358">
        <v>312560</v>
      </c>
      <c r="B7358" t="s">
        <v>1286</v>
      </c>
      <c r="C7358" t="s">
        <v>98</v>
      </c>
      <c r="D7358">
        <v>2004</v>
      </c>
      <c r="H7358">
        <v>6364</v>
      </c>
      <c r="I7358">
        <v>4636</v>
      </c>
      <c r="N7358">
        <f>COUNTIF(Cod_Mun_Norte!B:B,DADOS_SNIS_Minas!A7358)</f>
        <v>0</v>
      </c>
    </row>
    <row r="7359" spans="1:14" x14ac:dyDescent="0.2">
      <c r="A7359">
        <v>312560</v>
      </c>
      <c r="B7359" t="s">
        <v>1286</v>
      </c>
      <c r="C7359" t="s">
        <v>98</v>
      </c>
      <c r="D7359">
        <v>2003</v>
      </c>
      <c r="H7359">
        <v>6315</v>
      </c>
      <c r="I7359">
        <v>4600</v>
      </c>
      <c r="N7359">
        <f>COUNTIF(Cod_Mun_Norte!B:B,DADOS_SNIS_Minas!A7359)</f>
        <v>0</v>
      </c>
    </row>
    <row r="7360" spans="1:14" x14ac:dyDescent="0.2">
      <c r="A7360">
        <v>312560</v>
      </c>
      <c r="B7360" t="s">
        <v>1286</v>
      </c>
      <c r="C7360" t="s">
        <v>98</v>
      </c>
      <c r="D7360">
        <v>2002</v>
      </c>
      <c r="H7360">
        <v>6291</v>
      </c>
      <c r="I7360">
        <v>4582</v>
      </c>
      <c r="N7360">
        <f>COUNTIF(Cod_Mun_Norte!B:B,DADOS_SNIS_Minas!A7360)</f>
        <v>0</v>
      </c>
    </row>
    <row r="7361" spans="1:14" x14ac:dyDescent="0.2">
      <c r="A7361">
        <v>312560</v>
      </c>
      <c r="B7361" t="s">
        <v>1286</v>
      </c>
      <c r="C7361" t="s">
        <v>98</v>
      </c>
      <c r="D7361">
        <v>2001</v>
      </c>
      <c r="H7361">
        <v>6259</v>
      </c>
      <c r="I7361">
        <v>4559</v>
      </c>
      <c r="N7361">
        <f>COUNTIF(Cod_Mun_Norte!B:B,DADOS_SNIS_Minas!A7361)</f>
        <v>0</v>
      </c>
    </row>
    <row r="7362" spans="1:14" x14ac:dyDescent="0.2">
      <c r="A7362">
        <v>312560</v>
      </c>
      <c r="B7362" t="s">
        <v>1286</v>
      </c>
      <c r="C7362" t="s">
        <v>98</v>
      </c>
      <c r="D7362">
        <v>2000</v>
      </c>
      <c r="H7362">
        <v>6241</v>
      </c>
      <c r="I7362">
        <v>4546</v>
      </c>
      <c r="N7362">
        <f>COUNTIF(Cod_Mun_Norte!B:B,DADOS_SNIS_Minas!A7362)</f>
        <v>0</v>
      </c>
    </row>
    <row r="7363" spans="1:14" x14ac:dyDescent="0.2">
      <c r="A7363">
        <v>312560</v>
      </c>
      <c r="B7363" t="s">
        <v>1286</v>
      </c>
      <c r="C7363" t="s">
        <v>98</v>
      </c>
      <c r="D7363">
        <v>1999</v>
      </c>
      <c r="H7363">
        <v>7860</v>
      </c>
      <c r="I7363">
        <v>5200</v>
      </c>
      <c r="N7363">
        <f>COUNTIF(Cod_Mun_Norte!B:B,DADOS_SNIS_Minas!A7363)</f>
        <v>0</v>
      </c>
    </row>
    <row r="7364" spans="1:14" x14ac:dyDescent="0.2">
      <c r="A7364">
        <v>312560</v>
      </c>
      <c r="B7364" t="s">
        <v>1286</v>
      </c>
      <c r="C7364" t="s">
        <v>98</v>
      </c>
      <c r="D7364">
        <v>1998</v>
      </c>
      <c r="H7364">
        <v>7702</v>
      </c>
      <c r="I7364">
        <v>5096</v>
      </c>
      <c r="N7364">
        <f>COUNTIF(Cod_Mun_Norte!B:B,DADOS_SNIS_Minas!A7364)</f>
        <v>0</v>
      </c>
    </row>
    <row r="7365" spans="1:14" x14ac:dyDescent="0.2">
      <c r="A7365">
        <v>312560</v>
      </c>
      <c r="B7365" t="s">
        <v>1286</v>
      </c>
      <c r="C7365" t="s">
        <v>98</v>
      </c>
      <c r="D7365">
        <v>1997</v>
      </c>
      <c r="H7365">
        <v>7544</v>
      </c>
      <c r="I7365">
        <v>4991</v>
      </c>
      <c r="N7365">
        <f>COUNTIF(Cod_Mun_Norte!B:B,DADOS_SNIS_Minas!A7365)</f>
        <v>0</v>
      </c>
    </row>
    <row r="7366" spans="1:14" x14ac:dyDescent="0.2">
      <c r="A7366">
        <v>312560</v>
      </c>
      <c r="B7366" t="s">
        <v>1286</v>
      </c>
      <c r="C7366" t="s">
        <v>98</v>
      </c>
      <c r="D7366">
        <v>1996</v>
      </c>
      <c r="H7366">
        <v>7356</v>
      </c>
      <c r="I7366">
        <v>4867</v>
      </c>
      <c r="N7366">
        <f>COUNTIF(Cod_Mun_Norte!B:B,DADOS_SNIS_Minas!A7366)</f>
        <v>0</v>
      </c>
    </row>
    <row r="7367" spans="1:14" x14ac:dyDescent="0.2">
      <c r="A7367">
        <v>312560</v>
      </c>
      <c r="B7367" t="s">
        <v>1286</v>
      </c>
      <c r="C7367" t="s">
        <v>98</v>
      </c>
      <c r="D7367">
        <v>1995</v>
      </c>
      <c r="H7367">
        <v>6214</v>
      </c>
      <c r="I7367">
        <v>4111</v>
      </c>
      <c r="N7367">
        <f>COUNTIF(Cod_Mun_Norte!B:B,DADOS_SNIS_Minas!A7367)</f>
        <v>0</v>
      </c>
    </row>
    <row r="7368" spans="1:14" x14ac:dyDescent="0.2">
      <c r="A7368">
        <v>312570</v>
      </c>
      <c r="B7368" t="s">
        <v>1289</v>
      </c>
      <c r="C7368" t="s">
        <v>98</v>
      </c>
      <c r="D7368">
        <v>2020</v>
      </c>
      <c r="E7368" t="s">
        <v>1290</v>
      </c>
      <c r="F7368" t="s">
        <v>364</v>
      </c>
      <c r="G7368" t="s">
        <v>368</v>
      </c>
      <c r="H7368">
        <v>15433</v>
      </c>
      <c r="I7368">
        <v>11937</v>
      </c>
      <c r="J7368">
        <v>11339</v>
      </c>
      <c r="K7368">
        <v>11339</v>
      </c>
      <c r="L7368">
        <v>95</v>
      </c>
      <c r="M7368">
        <v>73.47</v>
      </c>
      <c r="N7368">
        <f>COUNTIF(Cod_Mun_Norte!B:B,DADOS_SNIS_Minas!A7368)</f>
        <v>0</v>
      </c>
    </row>
    <row r="7369" spans="1:14" x14ac:dyDescent="0.2">
      <c r="A7369">
        <v>312570</v>
      </c>
      <c r="B7369" t="s">
        <v>1289</v>
      </c>
      <c r="C7369" t="s">
        <v>98</v>
      </c>
      <c r="D7369">
        <v>2019</v>
      </c>
      <c r="E7369" t="s">
        <v>1291</v>
      </c>
      <c r="F7369" t="s">
        <v>357</v>
      </c>
      <c r="G7369" t="s">
        <v>383</v>
      </c>
      <c r="H7369">
        <v>15336</v>
      </c>
      <c r="I7369">
        <v>11862</v>
      </c>
      <c r="J7369">
        <v>11051</v>
      </c>
      <c r="K7369">
        <v>11051</v>
      </c>
      <c r="L7369">
        <v>93.2</v>
      </c>
      <c r="M7369">
        <v>72.06</v>
      </c>
      <c r="N7369">
        <f>COUNTIF(Cod_Mun_Norte!B:B,DADOS_SNIS_Minas!A7369)</f>
        <v>0</v>
      </c>
    </row>
    <row r="7370" spans="1:14" x14ac:dyDescent="0.2">
      <c r="A7370">
        <v>312570</v>
      </c>
      <c r="B7370" t="s">
        <v>1289</v>
      </c>
      <c r="C7370" t="s">
        <v>98</v>
      </c>
      <c r="D7370">
        <v>2018</v>
      </c>
      <c r="E7370" t="s">
        <v>1292</v>
      </c>
      <c r="F7370" t="s">
        <v>357</v>
      </c>
      <c r="H7370">
        <v>15235</v>
      </c>
      <c r="I7370">
        <v>11784</v>
      </c>
      <c r="J7370">
        <v>10916</v>
      </c>
      <c r="K7370">
        <v>10916</v>
      </c>
      <c r="L7370">
        <v>92.6</v>
      </c>
      <c r="M7370">
        <v>71.650000000000006</v>
      </c>
      <c r="N7370">
        <f>COUNTIF(Cod_Mun_Norte!B:B,DADOS_SNIS_Minas!A7370)</f>
        <v>0</v>
      </c>
    </row>
    <row r="7371" spans="1:14" x14ac:dyDescent="0.2">
      <c r="A7371">
        <v>312570</v>
      </c>
      <c r="B7371" t="s">
        <v>1289</v>
      </c>
      <c r="C7371" t="s">
        <v>98</v>
      </c>
      <c r="D7371">
        <v>2017</v>
      </c>
      <c r="E7371" t="s">
        <v>1292</v>
      </c>
      <c r="F7371" t="s">
        <v>357</v>
      </c>
      <c r="H7371">
        <v>15273</v>
      </c>
      <c r="I7371">
        <v>11813</v>
      </c>
      <c r="J7371">
        <v>10934</v>
      </c>
      <c r="K7371">
        <v>10934</v>
      </c>
      <c r="L7371">
        <v>92.6</v>
      </c>
      <c r="M7371">
        <v>71.59</v>
      </c>
      <c r="N7371">
        <f>COUNTIF(Cod_Mun_Norte!B:B,DADOS_SNIS_Minas!A7371)</f>
        <v>0</v>
      </c>
    </row>
    <row r="7372" spans="1:14" x14ac:dyDescent="0.2">
      <c r="A7372">
        <v>312570</v>
      </c>
      <c r="B7372" t="s">
        <v>1289</v>
      </c>
      <c r="C7372" t="s">
        <v>98</v>
      </c>
      <c r="D7372">
        <v>2016</v>
      </c>
      <c r="E7372" t="s">
        <v>1292</v>
      </c>
      <c r="F7372" t="s">
        <v>359</v>
      </c>
      <c r="H7372">
        <v>15178</v>
      </c>
      <c r="I7372">
        <v>11740</v>
      </c>
      <c r="J7372">
        <v>10882</v>
      </c>
      <c r="K7372">
        <v>10882</v>
      </c>
      <c r="L7372">
        <v>92.7</v>
      </c>
      <c r="M7372">
        <v>71.7</v>
      </c>
      <c r="N7372">
        <f>COUNTIF(Cod_Mun_Norte!B:B,DADOS_SNIS_Minas!A7372)</f>
        <v>0</v>
      </c>
    </row>
    <row r="7373" spans="1:14" x14ac:dyDescent="0.2">
      <c r="A7373">
        <v>312570</v>
      </c>
      <c r="B7373" t="s">
        <v>1289</v>
      </c>
      <c r="C7373" t="s">
        <v>98</v>
      </c>
      <c r="D7373">
        <v>2015</v>
      </c>
      <c r="E7373" t="s">
        <v>361</v>
      </c>
      <c r="F7373" t="s">
        <v>362</v>
      </c>
      <c r="H7373">
        <v>15078</v>
      </c>
      <c r="I7373">
        <v>11662</v>
      </c>
      <c r="J7373">
        <v>10859</v>
      </c>
      <c r="K7373">
        <v>10859</v>
      </c>
      <c r="L7373">
        <v>93.1</v>
      </c>
      <c r="M7373">
        <v>72.02</v>
      </c>
      <c r="N7373">
        <f>COUNTIF(Cod_Mun_Norte!B:B,DADOS_SNIS_Minas!A7373)</f>
        <v>0</v>
      </c>
    </row>
    <row r="7374" spans="1:14" x14ac:dyDescent="0.2">
      <c r="A7374">
        <v>312570</v>
      </c>
      <c r="B7374" t="s">
        <v>1289</v>
      </c>
      <c r="C7374" t="s">
        <v>98</v>
      </c>
      <c r="D7374">
        <v>2014</v>
      </c>
      <c r="E7374" t="s">
        <v>361</v>
      </c>
      <c r="F7374" t="s">
        <v>362</v>
      </c>
      <c r="H7374">
        <v>14973</v>
      </c>
      <c r="I7374">
        <v>11581</v>
      </c>
      <c r="J7374">
        <v>11581</v>
      </c>
      <c r="K7374">
        <v>11581</v>
      </c>
      <c r="L7374">
        <v>100</v>
      </c>
      <c r="M7374">
        <v>77.349999999999994</v>
      </c>
      <c r="N7374">
        <f>COUNTIF(Cod_Mun_Norte!B:B,DADOS_SNIS_Minas!A7374)</f>
        <v>0</v>
      </c>
    </row>
    <row r="7375" spans="1:14" x14ac:dyDescent="0.2">
      <c r="A7375">
        <v>312570</v>
      </c>
      <c r="B7375" t="s">
        <v>1289</v>
      </c>
      <c r="C7375" t="s">
        <v>98</v>
      </c>
      <c r="D7375">
        <v>2013</v>
      </c>
      <c r="E7375" t="s">
        <v>1290</v>
      </c>
      <c r="F7375" t="s">
        <v>364</v>
      </c>
      <c r="H7375">
        <v>14864</v>
      </c>
      <c r="I7375">
        <v>11497</v>
      </c>
      <c r="J7375">
        <v>11497</v>
      </c>
      <c r="K7375">
        <v>11497</v>
      </c>
      <c r="L7375">
        <v>100</v>
      </c>
      <c r="M7375">
        <v>77.349999999999994</v>
      </c>
      <c r="N7375">
        <f>COUNTIF(Cod_Mun_Norte!B:B,DADOS_SNIS_Minas!A7375)</f>
        <v>0</v>
      </c>
    </row>
    <row r="7376" spans="1:14" x14ac:dyDescent="0.2">
      <c r="A7376">
        <v>312570</v>
      </c>
      <c r="B7376" t="s">
        <v>1289</v>
      </c>
      <c r="C7376" t="s">
        <v>98</v>
      </c>
      <c r="D7376">
        <v>2012</v>
      </c>
      <c r="E7376" t="s">
        <v>361</v>
      </c>
      <c r="F7376" t="s">
        <v>362</v>
      </c>
      <c r="H7376">
        <v>14323</v>
      </c>
      <c r="I7376">
        <v>11078</v>
      </c>
      <c r="J7376">
        <v>11078</v>
      </c>
      <c r="K7376">
        <v>11078</v>
      </c>
      <c r="L7376">
        <v>100</v>
      </c>
      <c r="M7376">
        <v>77.34</v>
      </c>
      <c r="N7376">
        <f>COUNTIF(Cod_Mun_Norte!B:B,DADOS_SNIS_Minas!A7376)</f>
        <v>0</v>
      </c>
    </row>
    <row r="7377" spans="1:14" x14ac:dyDescent="0.2">
      <c r="A7377">
        <v>312570</v>
      </c>
      <c r="B7377" t="s">
        <v>1289</v>
      </c>
      <c r="C7377" t="s">
        <v>98</v>
      </c>
      <c r="D7377">
        <v>2011</v>
      </c>
      <c r="E7377" t="s">
        <v>361</v>
      </c>
      <c r="F7377" t="s">
        <v>362</v>
      </c>
      <c r="H7377">
        <v>14224</v>
      </c>
      <c r="I7377">
        <v>11002</v>
      </c>
      <c r="J7377">
        <v>11002</v>
      </c>
      <c r="K7377">
        <v>11002</v>
      </c>
      <c r="L7377">
        <v>100</v>
      </c>
      <c r="M7377">
        <v>77.349999999999994</v>
      </c>
      <c r="N7377">
        <f>COUNTIF(Cod_Mun_Norte!B:B,DADOS_SNIS_Minas!A7377)</f>
        <v>0</v>
      </c>
    </row>
    <row r="7378" spans="1:14" x14ac:dyDescent="0.2">
      <c r="A7378">
        <v>312570</v>
      </c>
      <c r="B7378" t="s">
        <v>1289</v>
      </c>
      <c r="C7378" t="s">
        <v>98</v>
      </c>
      <c r="D7378">
        <v>2010</v>
      </c>
      <c r="E7378" t="s">
        <v>361</v>
      </c>
      <c r="F7378" t="s">
        <v>362</v>
      </c>
      <c r="H7378">
        <v>14121</v>
      </c>
      <c r="I7378">
        <v>10922</v>
      </c>
      <c r="J7378">
        <v>10922</v>
      </c>
      <c r="K7378">
        <v>10922</v>
      </c>
      <c r="L7378">
        <v>100</v>
      </c>
      <c r="M7378">
        <v>77.349999999999994</v>
      </c>
      <c r="N7378">
        <f>COUNTIF(Cod_Mun_Norte!B:B,DADOS_SNIS_Minas!A7378)</f>
        <v>0</v>
      </c>
    </row>
    <row r="7379" spans="1:14" x14ac:dyDescent="0.2">
      <c r="A7379">
        <v>312570</v>
      </c>
      <c r="B7379" t="s">
        <v>1289</v>
      </c>
      <c r="C7379" t="s">
        <v>98</v>
      </c>
      <c r="D7379">
        <v>2009</v>
      </c>
      <c r="E7379" t="s">
        <v>361</v>
      </c>
      <c r="F7379" t="s">
        <v>362</v>
      </c>
      <c r="H7379">
        <v>14287</v>
      </c>
      <c r="I7379">
        <v>11186</v>
      </c>
      <c r="J7379">
        <v>14048</v>
      </c>
      <c r="K7379">
        <v>14048</v>
      </c>
      <c r="L7379">
        <v>100</v>
      </c>
      <c r="M7379">
        <v>98.33</v>
      </c>
      <c r="N7379">
        <f>COUNTIF(Cod_Mun_Norte!B:B,DADOS_SNIS_Minas!A7379)</f>
        <v>0</v>
      </c>
    </row>
    <row r="7380" spans="1:14" x14ac:dyDescent="0.2">
      <c r="A7380">
        <v>312570</v>
      </c>
      <c r="B7380" t="s">
        <v>1289</v>
      </c>
      <c r="C7380" t="s">
        <v>98</v>
      </c>
      <c r="D7380">
        <v>2008</v>
      </c>
      <c r="E7380" t="s">
        <v>361</v>
      </c>
      <c r="F7380" t="s">
        <v>362</v>
      </c>
      <c r="H7380">
        <v>14158</v>
      </c>
      <c r="I7380">
        <v>11085</v>
      </c>
      <c r="J7380">
        <v>13369</v>
      </c>
      <c r="K7380">
        <v>13369</v>
      </c>
      <c r="L7380">
        <v>100</v>
      </c>
      <c r="M7380">
        <v>94.43</v>
      </c>
      <c r="N7380">
        <f>COUNTIF(Cod_Mun_Norte!B:B,DADOS_SNIS_Minas!A7380)</f>
        <v>0</v>
      </c>
    </row>
    <row r="7381" spans="1:14" x14ac:dyDescent="0.2">
      <c r="A7381">
        <v>312570</v>
      </c>
      <c r="B7381" t="s">
        <v>1289</v>
      </c>
      <c r="C7381" t="s">
        <v>98</v>
      </c>
      <c r="D7381">
        <v>2007</v>
      </c>
      <c r="E7381" t="s">
        <v>361</v>
      </c>
      <c r="F7381" t="s">
        <v>362</v>
      </c>
      <c r="H7381">
        <v>13618</v>
      </c>
      <c r="I7381">
        <v>10662</v>
      </c>
      <c r="J7381">
        <v>12870</v>
      </c>
      <c r="K7381">
        <v>12870</v>
      </c>
      <c r="L7381">
        <v>100</v>
      </c>
      <c r="M7381">
        <v>94.51</v>
      </c>
      <c r="N7381">
        <f>COUNTIF(Cod_Mun_Norte!B:B,DADOS_SNIS_Minas!A7381)</f>
        <v>0</v>
      </c>
    </row>
    <row r="7382" spans="1:14" x14ac:dyDescent="0.2">
      <c r="A7382">
        <v>312570</v>
      </c>
      <c r="B7382" t="s">
        <v>1289</v>
      </c>
      <c r="C7382" t="s">
        <v>98</v>
      </c>
      <c r="D7382">
        <v>2006</v>
      </c>
      <c r="E7382" t="s">
        <v>361</v>
      </c>
      <c r="F7382" t="s">
        <v>362</v>
      </c>
      <c r="H7382">
        <v>13418</v>
      </c>
      <c r="I7382">
        <v>9916</v>
      </c>
      <c r="J7382">
        <v>12082</v>
      </c>
      <c r="K7382">
        <v>12082</v>
      </c>
      <c r="L7382">
        <v>100</v>
      </c>
      <c r="M7382">
        <v>90.04</v>
      </c>
      <c r="N7382">
        <f>COUNTIF(Cod_Mun_Norte!B:B,DADOS_SNIS_Minas!A7382)</f>
        <v>0</v>
      </c>
    </row>
    <row r="7383" spans="1:14" x14ac:dyDescent="0.2">
      <c r="A7383">
        <v>312570</v>
      </c>
      <c r="B7383" t="s">
        <v>1289</v>
      </c>
      <c r="C7383" t="s">
        <v>98</v>
      </c>
      <c r="D7383">
        <v>2005</v>
      </c>
      <c r="E7383" t="s">
        <v>361</v>
      </c>
      <c r="F7383" t="s">
        <v>362</v>
      </c>
      <c r="H7383">
        <v>13322</v>
      </c>
      <c r="I7383">
        <v>9845</v>
      </c>
      <c r="J7383">
        <v>10069</v>
      </c>
      <c r="K7383">
        <v>10069</v>
      </c>
      <c r="L7383">
        <v>100</v>
      </c>
      <c r="M7383">
        <v>75.58</v>
      </c>
      <c r="N7383">
        <f>COUNTIF(Cod_Mun_Norte!B:B,DADOS_SNIS_Minas!A7383)</f>
        <v>0</v>
      </c>
    </row>
    <row r="7384" spans="1:14" x14ac:dyDescent="0.2">
      <c r="A7384">
        <v>312570</v>
      </c>
      <c r="B7384" t="s">
        <v>1289</v>
      </c>
      <c r="C7384" t="s">
        <v>98</v>
      </c>
      <c r="D7384">
        <v>2004</v>
      </c>
      <c r="E7384" t="s">
        <v>361</v>
      </c>
      <c r="F7384" t="s">
        <v>362</v>
      </c>
      <c r="H7384">
        <v>13224</v>
      </c>
      <c r="I7384">
        <v>9772</v>
      </c>
      <c r="J7384">
        <v>9849</v>
      </c>
      <c r="K7384">
        <v>9849</v>
      </c>
      <c r="L7384">
        <v>100</v>
      </c>
      <c r="M7384">
        <v>74.48</v>
      </c>
      <c r="N7384">
        <f>COUNTIF(Cod_Mun_Norte!B:B,DADOS_SNIS_Minas!A7384)</f>
        <v>0</v>
      </c>
    </row>
    <row r="7385" spans="1:14" x14ac:dyDescent="0.2">
      <c r="A7385">
        <v>312570</v>
      </c>
      <c r="B7385" t="s">
        <v>1289</v>
      </c>
      <c r="C7385" t="s">
        <v>98</v>
      </c>
      <c r="D7385">
        <v>2003</v>
      </c>
      <c r="E7385" t="s">
        <v>361</v>
      </c>
      <c r="F7385" t="s">
        <v>362</v>
      </c>
      <c r="H7385">
        <v>13048</v>
      </c>
      <c r="I7385">
        <v>9642</v>
      </c>
      <c r="N7385">
        <f>COUNTIF(Cod_Mun_Norte!B:B,DADOS_SNIS_Minas!A7385)</f>
        <v>0</v>
      </c>
    </row>
    <row r="7386" spans="1:14" x14ac:dyDescent="0.2">
      <c r="A7386">
        <v>312570</v>
      </c>
      <c r="B7386" t="s">
        <v>1289</v>
      </c>
      <c r="C7386" t="s">
        <v>98</v>
      </c>
      <c r="D7386">
        <v>2002</v>
      </c>
      <c r="E7386" t="s">
        <v>361</v>
      </c>
      <c r="F7386" t="s">
        <v>362</v>
      </c>
      <c r="H7386">
        <v>12965</v>
      </c>
      <c r="I7386">
        <v>9581</v>
      </c>
      <c r="N7386">
        <f>COUNTIF(Cod_Mun_Norte!B:B,DADOS_SNIS_Minas!A7386)</f>
        <v>0</v>
      </c>
    </row>
    <row r="7387" spans="1:14" x14ac:dyDescent="0.2">
      <c r="A7387">
        <v>312570</v>
      </c>
      <c r="B7387" t="s">
        <v>1289</v>
      </c>
      <c r="C7387" t="s">
        <v>98</v>
      </c>
      <c r="D7387">
        <v>2001</v>
      </c>
      <c r="E7387" t="s">
        <v>361</v>
      </c>
      <c r="F7387" t="s">
        <v>362</v>
      </c>
      <c r="H7387">
        <v>12885</v>
      </c>
      <c r="I7387">
        <v>9522</v>
      </c>
      <c r="N7387">
        <f>COUNTIF(Cod_Mun_Norte!B:B,DADOS_SNIS_Minas!A7387)</f>
        <v>0</v>
      </c>
    </row>
    <row r="7388" spans="1:14" x14ac:dyDescent="0.2">
      <c r="A7388">
        <v>312570</v>
      </c>
      <c r="B7388" t="s">
        <v>1289</v>
      </c>
      <c r="C7388" t="s">
        <v>98</v>
      </c>
      <c r="D7388">
        <v>2000</v>
      </c>
      <c r="E7388" t="s">
        <v>361</v>
      </c>
      <c r="F7388" t="s">
        <v>362</v>
      </c>
      <c r="H7388">
        <v>12784</v>
      </c>
      <c r="I7388">
        <v>9447</v>
      </c>
      <c r="N7388">
        <f>COUNTIF(Cod_Mun_Norte!B:B,DADOS_SNIS_Minas!A7388)</f>
        <v>0</v>
      </c>
    </row>
    <row r="7389" spans="1:14" x14ac:dyDescent="0.2">
      <c r="A7389">
        <v>312570</v>
      </c>
      <c r="B7389" t="s">
        <v>1289</v>
      </c>
      <c r="C7389" t="s">
        <v>98</v>
      </c>
      <c r="D7389">
        <v>1999</v>
      </c>
      <c r="E7389" t="s">
        <v>361</v>
      </c>
      <c r="F7389" t="s">
        <v>362</v>
      </c>
      <c r="H7389">
        <v>12105</v>
      </c>
      <c r="I7389">
        <v>7716</v>
      </c>
      <c r="N7389">
        <f>COUNTIF(Cod_Mun_Norte!B:B,DADOS_SNIS_Minas!A7389)</f>
        <v>0</v>
      </c>
    </row>
    <row r="7390" spans="1:14" x14ac:dyDescent="0.2">
      <c r="A7390">
        <v>312570</v>
      </c>
      <c r="B7390" t="s">
        <v>1289</v>
      </c>
      <c r="C7390" t="s">
        <v>98</v>
      </c>
      <c r="D7390">
        <v>1998</v>
      </c>
      <c r="E7390" t="s">
        <v>361</v>
      </c>
      <c r="F7390" t="s">
        <v>362</v>
      </c>
      <c r="H7390">
        <v>12075</v>
      </c>
      <c r="I7390">
        <v>7696</v>
      </c>
      <c r="N7390">
        <f>COUNTIF(Cod_Mun_Norte!B:B,DADOS_SNIS_Minas!A7390)</f>
        <v>0</v>
      </c>
    </row>
    <row r="7391" spans="1:14" x14ac:dyDescent="0.2">
      <c r="A7391">
        <v>312570</v>
      </c>
      <c r="B7391" t="s">
        <v>1289</v>
      </c>
      <c r="C7391" t="s">
        <v>98</v>
      </c>
      <c r="D7391">
        <v>1997</v>
      </c>
      <c r="H7391">
        <v>12045</v>
      </c>
      <c r="I7391">
        <v>7677</v>
      </c>
      <c r="N7391">
        <f>COUNTIF(Cod_Mun_Norte!B:B,DADOS_SNIS_Minas!A7391)</f>
        <v>0</v>
      </c>
    </row>
    <row r="7392" spans="1:14" x14ac:dyDescent="0.2">
      <c r="A7392">
        <v>312570</v>
      </c>
      <c r="B7392" t="s">
        <v>1289</v>
      </c>
      <c r="C7392" t="s">
        <v>98</v>
      </c>
      <c r="D7392">
        <v>1996</v>
      </c>
      <c r="H7392">
        <v>12010</v>
      </c>
      <c r="I7392">
        <v>7655</v>
      </c>
      <c r="N7392">
        <f>COUNTIF(Cod_Mun_Norte!B:B,DADOS_SNIS_Minas!A7392)</f>
        <v>0</v>
      </c>
    </row>
    <row r="7393" spans="1:14" x14ac:dyDescent="0.2">
      <c r="A7393">
        <v>312570</v>
      </c>
      <c r="B7393" t="s">
        <v>1289</v>
      </c>
      <c r="C7393" t="s">
        <v>98</v>
      </c>
      <c r="D7393">
        <v>1995</v>
      </c>
      <c r="H7393">
        <v>12354</v>
      </c>
      <c r="I7393">
        <v>7874</v>
      </c>
      <c r="N7393">
        <f>COUNTIF(Cod_Mun_Norte!B:B,DADOS_SNIS_Minas!A7393)</f>
        <v>0</v>
      </c>
    </row>
    <row r="7394" spans="1:14" x14ac:dyDescent="0.2">
      <c r="A7394">
        <v>312580</v>
      </c>
      <c r="B7394" t="s">
        <v>1293</v>
      </c>
      <c r="C7394" t="s">
        <v>98</v>
      </c>
      <c r="D7394">
        <v>2020</v>
      </c>
      <c r="E7394" t="s">
        <v>1294</v>
      </c>
      <c r="F7394" t="s">
        <v>357</v>
      </c>
      <c r="G7394" t="s">
        <v>383</v>
      </c>
      <c r="H7394">
        <v>3466</v>
      </c>
      <c r="I7394">
        <v>2306</v>
      </c>
      <c r="J7394">
        <v>1795</v>
      </c>
      <c r="K7394">
        <v>1795</v>
      </c>
      <c r="L7394">
        <v>77.8</v>
      </c>
      <c r="M7394">
        <v>51.79</v>
      </c>
      <c r="N7394">
        <f>COUNTIF(Cod_Mun_Norte!B:B,DADOS_SNIS_Minas!A7394)</f>
        <v>0</v>
      </c>
    </row>
    <row r="7395" spans="1:14" x14ac:dyDescent="0.2">
      <c r="A7395">
        <v>312580</v>
      </c>
      <c r="B7395" t="s">
        <v>1293</v>
      </c>
      <c r="C7395" t="s">
        <v>98</v>
      </c>
      <c r="D7395">
        <v>2019</v>
      </c>
      <c r="E7395" t="s">
        <v>361</v>
      </c>
      <c r="F7395" t="s">
        <v>362</v>
      </c>
      <c r="G7395" t="s">
        <v>119</v>
      </c>
      <c r="H7395">
        <v>3431</v>
      </c>
      <c r="I7395">
        <v>2283</v>
      </c>
      <c r="J7395">
        <v>1739</v>
      </c>
      <c r="K7395">
        <v>1739</v>
      </c>
      <c r="L7395">
        <v>76.2</v>
      </c>
      <c r="M7395">
        <v>50.68</v>
      </c>
      <c r="N7395">
        <f>COUNTIF(Cod_Mun_Norte!B:B,DADOS_SNIS_Minas!A7395)</f>
        <v>0</v>
      </c>
    </row>
    <row r="7396" spans="1:14" x14ac:dyDescent="0.2">
      <c r="A7396">
        <v>312580</v>
      </c>
      <c r="B7396" t="s">
        <v>1293</v>
      </c>
      <c r="C7396" t="s">
        <v>98</v>
      </c>
      <c r="D7396">
        <v>2018</v>
      </c>
      <c r="E7396" t="s">
        <v>361</v>
      </c>
      <c r="F7396" t="s">
        <v>362</v>
      </c>
      <c r="H7396">
        <v>3394</v>
      </c>
      <c r="I7396">
        <v>2258</v>
      </c>
      <c r="J7396">
        <v>1706</v>
      </c>
      <c r="K7396">
        <v>1706</v>
      </c>
      <c r="L7396">
        <v>75.599999999999994</v>
      </c>
      <c r="M7396">
        <v>50.27</v>
      </c>
      <c r="N7396">
        <f>COUNTIF(Cod_Mun_Norte!B:B,DADOS_SNIS_Minas!A7396)</f>
        <v>0</v>
      </c>
    </row>
    <row r="7397" spans="1:14" x14ac:dyDescent="0.2">
      <c r="A7397">
        <v>312580</v>
      </c>
      <c r="B7397" t="s">
        <v>1293</v>
      </c>
      <c r="C7397" t="s">
        <v>98</v>
      </c>
      <c r="D7397">
        <v>2017</v>
      </c>
      <c r="E7397" t="s">
        <v>361</v>
      </c>
      <c r="F7397" t="s">
        <v>362</v>
      </c>
      <c r="H7397">
        <v>3369</v>
      </c>
      <c r="I7397">
        <v>2242</v>
      </c>
      <c r="J7397">
        <v>1664</v>
      </c>
      <c r="K7397">
        <v>1664</v>
      </c>
      <c r="L7397">
        <v>74.2</v>
      </c>
      <c r="M7397">
        <v>49.39</v>
      </c>
      <c r="N7397">
        <f>COUNTIF(Cod_Mun_Norte!B:B,DADOS_SNIS_Minas!A7397)</f>
        <v>0</v>
      </c>
    </row>
    <row r="7398" spans="1:14" x14ac:dyDescent="0.2">
      <c r="A7398">
        <v>312580</v>
      </c>
      <c r="B7398" t="s">
        <v>1293</v>
      </c>
      <c r="C7398" t="s">
        <v>98</v>
      </c>
      <c r="D7398">
        <v>2016</v>
      </c>
      <c r="E7398" t="s">
        <v>361</v>
      </c>
      <c r="F7398" t="s">
        <v>362</v>
      </c>
      <c r="H7398">
        <v>3337</v>
      </c>
      <c r="I7398">
        <v>2220</v>
      </c>
      <c r="J7398">
        <v>1664</v>
      </c>
      <c r="K7398">
        <v>1664</v>
      </c>
      <c r="L7398">
        <v>75</v>
      </c>
      <c r="M7398">
        <v>49.87</v>
      </c>
      <c r="N7398">
        <f>COUNTIF(Cod_Mun_Norte!B:B,DADOS_SNIS_Minas!A7398)</f>
        <v>0</v>
      </c>
    </row>
    <row r="7399" spans="1:14" x14ac:dyDescent="0.2">
      <c r="A7399">
        <v>312580</v>
      </c>
      <c r="B7399" t="s">
        <v>1293</v>
      </c>
      <c r="C7399" t="s">
        <v>98</v>
      </c>
      <c r="D7399">
        <v>2015</v>
      </c>
      <c r="E7399" t="s">
        <v>1295</v>
      </c>
      <c r="F7399" t="s">
        <v>364</v>
      </c>
      <c r="H7399">
        <v>3304</v>
      </c>
      <c r="I7399">
        <v>2198</v>
      </c>
      <c r="J7399">
        <v>1638</v>
      </c>
      <c r="K7399">
        <v>1638</v>
      </c>
      <c r="L7399">
        <v>74.5</v>
      </c>
      <c r="M7399">
        <v>49.58</v>
      </c>
      <c r="N7399">
        <f>COUNTIF(Cod_Mun_Norte!B:B,DADOS_SNIS_Minas!A7399)</f>
        <v>0</v>
      </c>
    </row>
    <row r="7400" spans="1:14" x14ac:dyDescent="0.2">
      <c r="A7400">
        <v>312580</v>
      </c>
      <c r="B7400" t="s">
        <v>1293</v>
      </c>
      <c r="C7400" t="s">
        <v>98</v>
      </c>
      <c r="D7400">
        <v>2014</v>
      </c>
      <c r="E7400" t="s">
        <v>1295</v>
      </c>
      <c r="F7400" t="s">
        <v>364</v>
      </c>
      <c r="H7400">
        <v>3269</v>
      </c>
      <c r="I7400">
        <v>2175</v>
      </c>
      <c r="J7400">
        <v>2175</v>
      </c>
      <c r="K7400">
        <v>2175</v>
      </c>
      <c r="L7400">
        <v>100</v>
      </c>
      <c r="M7400">
        <v>66.53</v>
      </c>
      <c r="N7400">
        <f>COUNTIF(Cod_Mun_Norte!B:B,DADOS_SNIS_Minas!A7400)</f>
        <v>0</v>
      </c>
    </row>
    <row r="7401" spans="1:14" x14ac:dyDescent="0.2">
      <c r="A7401">
        <v>312580</v>
      </c>
      <c r="B7401" t="s">
        <v>1293</v>
      </c>
      <c r="C7401" t="s">
        <v>98</v>
      </c>
      <c r="D7401">
        <v>2013</v>
      </c>
      <c r="E7401" t="s">
        <v>361</v>
      </c>
      <c r="F7401" t="s">
        <v>362</v>
      </c>
      <c r="H7401">
        <v>3232</v>
      </c>
      <c r="I7401">
        <v>2150</v>
      </c>
      <c r="J7401">
        <v>2150</v>
      </c>
      <c r="K7401">
        <v>2150</v>
      </c>
      <c r="L7401">
        <v>100</v>
      </c>
      <c r="M7401">
        <v>66.52</v>
      </c>
      <c r="N7401">
        <f>COUNTIF(Cod_Mun_Norte!B:B,DADOS_SNIS_Minas!A7401)</f>
        <v>0</v>
      </c>
    </row>
    <row r="7402" spans="1:14" x14ac:dyDescent="0.2">
      <c r="A7402">
        <v>312580</v>
      </c>
      <c r="B7402" t="s">
        <v>1293</v>
      </c>
      <c r="C7402" t="s">
        <v>98</v>
      </c>
      <c r="D7402">
        <v>2012</v>
      </c>
      <c r="E7402" t="s">
        <v>361</v>
      </c>
      <c r="F7402" t="s">
        <v>362</v>
      </c>
      <c r="H7402">
        <v>3101</v>
      </c>
      <c r="I7402">
        <v>2063</v>
      </c>
      <c r="J7402">
        <v>2063</v>
      </c>
      <c r="K7402">
        <v>2063</v>
      </c>
      <c r="L7402">
        <v>100</v>
      </c>
      <c r="M7402">
        <v>66.53</v>
      </c>
      <c r="N7402">
        <f>COUNTIF(Cod_Mun_Norte!B:B,DADOS_SNIS_Minas!A7402)</f>
        <v>0</v>
      </c>
    </row>
    <row r="7403" spans="1:14" x14ac:dyDescent="0.2">
      <c r="A7403">
        <v>312580</v>
      </c>
      <c r="B7403" t="s">
        <v>1293</v>
      </c>
      <c r="C7403" t="s">
        <v>98</v>
      </c>
      <c r="D7403">
        <v>2011</v>
      </c>
      <c r="E7403" t="s">
        <v>361</v>
      </c>
      <c r="F7403" t="s">
        <v>362</v>
      </c>
      <c r="H7403">
        <v>3066</v>
      </c>
      <c r="I7403">
        <v>2040</v>
      </c>
      <c r="J7403">
        <v>2040</v>
      </c>
      <c r="K7403">
        <v>2040</v>
      </c>
      <c r="L7403">
        <v>100</v>
      </c>
      <c r="M7403">
        <v>66.540000000000006</v>
      </c>
      <c r="N7403">
        <f>COUNTIF(Cod_Mun_Norte!B:B,DADOS_SNIS_Minas!A7403)</f>
        <v>0</v>
      </c>
    </row>
    <row r="7404" spans="1:14" x14ac:dyDescent="0.2">
      <c r="A7404">
        <v>312580</v>
      </c>
      <c r="B7404" t="s">
        <v>1293</v>
      </c>
      <c r="C7404" t="s">
        <v>98</v>
      </c>
      <c r="D7404">
        <v>2010</v>
      </c>
      <c r="E7404" t="s">
        <v>361</v>
      </c>
      <c r="F7404" t="s">
        <v>362</v>
      </c>
      <c r="H7404">
        <v>3030</v>
      </c>
      <c r="I7404">
        <v>2016</v>
      </c>
      <c r="J7404">
        <v>1987</v>
      </c>
      <c r="K7404">
        <v>1987</v>
      </c>
      <c r="L7404">
        <v>98.6</v>
      </c>
      <c r="M7404">
        <v>65.58</v>
      </c>
      <c r="N7404">
        <f>COUNTIF(Cod_Mun_Norte!B:B,DADOS_SNIS_Minas!A7404)</f>
        <v>0</v>
      </c>
    </row>
    <row r="7405" spans="1:14" x14ac:dyDescent="0.2">
      <c r="A7405">
        <v>312580</v>
      </c>
      <c r="B7405" t="s">
        <v>1293</v>
      </c>
      <c r="C7405" t="s">
        <v>98</v>
      </c>
      <c r="D7405">
        <v>2009</v>
      </c>
      <c r="E7405" t="s">
        <v>361</v>
      </c>
      <c r="F7405" t="s">
        <v>362</v>
      </c>
      <c r="H7405">
        <v>2713</v>
      </c>
      <c r="I7405">
        <v>1942</v>
      </c>
      <c r="J7405">
        <v>1957</v>
      </c>
      <c r="K7405">
        <v>1957</v>
      </c>
      <c r="L7405">
        <v>100</v>
      </c>
      <c r="M7405">
        <v>72.13</v>
      </c>
      <c r="N7405">
        <f>COUNTIF(Cod_Mun_Norte!B:B,DADOS_SNIS_Minas!A7405)</f>
        <v>0</v>
      </c>
    </row>
    <row r="7406" spans="1:14" x14ac:dyDescent="0.2">
      <c r="A7406">
        <v>312580</v>
      </c>
      <c r="B7406" t="s">
        <v>1293</v>
      </c>
      <c r="C7406" t="s">
        <v>98</v>
      </c>
      <c r="D7406">
        <v>2008</v>
      </c>
      <c r="E7406" t="s">
        <v>361</v>
      </c>
      <c r="F7406" t="s">
        <v>362</v>
      </c>
      <c r="H7406">
        <v>2701</v>
      </c>
      <c r="I7406">
        <v>1934</v>
      </c>
      <c r="J7406">
        <v>1917</v>
      </c>
      <c r="K7406">
        <v>1917</v>
      </c>
      <c r="L7406">
        <v>99.1</v>
      </c>
      <c r="M7406">
        <v>70.97</v>
      </c>
      <c r="N7406">
        <f>COUNTIF(Cod_Mun_Norte!B:B,DADOS_SNIS_Minas!A7406)</f>
        <v>0</v>
      </c>
    </row>
    <row r="7407" spans="1:14" x14ac:dyDescent="0.2">
      <c r="A7407">
        <v>312580</v>
      </c>
      <c r="B7407" t="s">
        <v>1293</v>
      </c>
      <c r="C7407" t="s">
        <v>98</v>
      </c>
      <c r="D7407">
        <v>2007</v>
      </c>
      <c r="E7407" t="s">
        <v>361</v>
      </c>
      <c r="F7407" t="s">
        <v>362</v>
      </c>
      <c r="H7407">
        <v>2612</v>
      </c>
      <c r="I7407">
        <v>1870</v>
      </c>
      <c r="J7407">
        <v>1907</v>
      </c>
      <c r="K7407">
        <v>1907</v>
      </c>
      <c r="L7407">
        <v>100</v>
      </c>
      <c r="M7407">
        <v>73.010000000000005</v>
      </c>
      <c r="N7407">
        <f>COUNTIF(Cod_Mun_Norte!B:B,DADOS_SNIS_Minas!A7407)</f>
        <v>0</v>
      </c>
    </row>
    <row r="7408" spans="1:14" x14ac:dyDescent="0.2">
      <c r="A7408">
        <v>312580</v>
      </c>
      <c r="B7408" t="s">
        <v>1293</v>
      </c>
      <c r="C7408" t="s">
        <v>98</v>
      </c>
      <c r="D7408">
        <v>2006</v>
      </c>
      <c r="E7408" t="s">
        <v>361</v>
      </c>
      <c r="F7408" t="s">
        <v>362</v>
      </c>
      <c r="H7408">
        <v>2035</v>
      </c>
      <c r="I7408">
        <v>1370</v>
      </c>
      <c r="J7408">
        <v>1789</v>
      </c>
      <c r="K7408">
        <v>1789</v>
      </c>
      <c r="L7408">
        <v>100</v>
      </c>
      <c r="M7408">
        <v>87.91</v>
      </c>
      <c r="N7408">
        <f>COUNTIF(Cod_Mun_Norte!B:B,DADOS_SNIS_Minas!A7408)</f>
        <v>0</v>
      </c>
    </row>
    <row r="7409" spans="1:14" x14ac:dyDescent="0.2">
      <c r="A7409">
        <v>312580</v>
      </c>
      <c r="B7409" t="s">
        <v>1293</v>
      </c>
      <c r="C7409" t="s">
        <v>98</v>
      </c>
      <c r="D7409">
        <v>2005</v>
      </c>
      <c r="E7409" t="s">
        <v>361</v>
      </c>
      <c r="F7409" t="s">
        <v>362</v>
      </c>
      <c r="H7409">
        <v>2116</v>
      </c>
      <c r="I7409">
        <v>1424</v>
      </c>
      <c r="J7409">
        <v>1719</v>
      </c>
      <c r="K7409">
        <v>1719</v>
      </c>
      <c r="L7409">
        <v>100</v>
      </c>
      <c r="M7409">
        <v>81.239999999999995</v>
      </c>
      <c r="N7409">
        <f>COUNTIF(Cod_Mun_Norte!B:B,DADOS_SNIS_Minas!A7409)</f>
        <v>0</v>
      </c>
    </row>
    <row r="7410" spans="1:14" x14ac:dyDescent="0.2">
      <c r="A7410">
        <v>312580</v>
      </c>
      <c r="B7410" t="s">
        <v>1293</v>
      </c>
      <c r="C7410" t="s">
        <v>98</v>
      </c>
      <c r="D7410">
        <v>2004</v>
      </c>
      <c r="E7410" t="s">
        <v>361</v>
      </c>
      <c r="F7410" t="s">
        <v>362</v>
      </c>
      <c r="H7410">
        <v>2197</v>
      </c>
      <c r="I7410">
        <v>1479</v>
      </c>
      <c r="N7410">
        <f>COUNTIF(Cod_Mun_Norte!B:B,DADOS_SNIS_Minas!A7410)</f>
        <v>0</v>
      </c>
    </row>
    <row r="7411" spans="1:14" x14ac:dyDescent="0.2">
      <c r="A7411">
        <v>312580</v>
      </c>
      <c r="B7411" t="s">
        <v>1293</v>
      </c>
      <c r="C7411" t="s">
        <v>98</v>
      </c>
      <c r="D7411">
        <v>2003</v>
      </c>
      <c r="E7411" t="s">
        <v>361</v>
      </c>
      <c r="F7411" t="s">
        <v>362</v>
      </c>
      <c r="H7411">
        <v>2343</v>
      </c>
      <c r="I7411">
        <v>1577</v>
      </c>
      <c r="N7411">
        <f>COUNTIF(Cod_Mun_Norte!B:B,DADOS_SNIS_Minas!A7411)</f>
        <v>0</v>
      </c>
    </row>
    <row r="7412" spans="1:14" x14ac:dyDescent="0.2">
      <c r="A7412">
        <v>312580</v>
      </c>
      <c r="B7412" t="s">
        <v>1293</v>
      </c>
      <c r="C7412" t="s">
        <v>98</v>
      </c>
      <c r="D7412">
        <v>2002</v>
      </c>
      <c r="E7412" t="s">
        <v>361</v>
      </c>
      <c r="F7412" t="s">
        <v>362</v>
      </c>
      <c r="H7412">
        <v>2413</v>
      </c>
      <c r="I7412">
        <v>1624</v>
      </c>
      <c r="N7412">
        <f>COUNTIF(Cod_Mun_Norte!B:B,DADOS_SNIS_Minas!A7412)</f>
        <v>0</v>
      </c>
    </row>
    <row r="7413" spans="1:14" x14ac:dyDescent="0.2">
      <c r="A7413">
        <v>312580</v>
      </c>
      <c r="B7413" t="s">
        <v>1293</v>
      </c>
      <c r="C7413" t="s">
        <v>98</v>
      </c>
      <c r="D7413">
        <v>2001</v>
      </c>
      <c r="E7413" t="s">
        <v>361</v>
      </c>
      <c r="F7413" t="s">
        <v>362</v>
      </c>
      <c r="H7413">
        <v>2469</v>
      </c>
      <c r="I7413">
        <v>1662</v>
      </c>
      <c r="N7413">
        <f>COUNTIF(Cod_Mun_Norte!B:B,DADOS_SNIS_Minas!A7413)</f>
        <v>0</v>
      </c>
    </row>
    <row r="7414" spans="1:14" x14ac:dyDescent="0.2">
      <c r="A7414">
        <v>312580</v>
      </c>
      <c r="B7414" t="s">
        <v>1293</v>
      </c>
      <c r="C7414" t="s">
        <v>98</v>
      </c>
      <c r="D7414">
        <v>2000</v>
      </c>
      <c r="E7414" t="s">
        <v>361</v>
      </c>
      <c r="F7414" t="s">
        <v>362</v>
      </c>
      <c r="H7414">
        <v>2563</v>
      </c>
      <c r="I7414">
        <v>1725</v>
      </c>
      <c r="N7414">
        <f>COUNTIF(Cod_Mun_Norte!B:B,DADOS_SNIS_Minas!A7414)</f>
        <v>0</v>
      </c>
    </row>
    <row r="7415" spans="1:14" x14ac:dyDescent="0.2">
      <c r="A7415">
        <v>312580</v>
      </c>
      <c r="B7415" t="s">
        <v>1293</v>
      </c>
      <c r="C7415" t="s">
        <v>98</v>
      </c>
      <c r="D7415">
        <v>1999</v>
      </c>
      <c r="E7415" t="s">
        <v>361</v>
      </c>
      <c r="F7415" t="s">
        <v>362</v>
      </c>
      <c r="H7415">
        <v>2730</v>
      </c>
      <c r="I7415">
        <v>1607</v>
      </c>
      <c r="N7415">
        <f>COUNTIF(Cod_Mun_Norte!B:B,DADOS_SNIS_Minas!A7415)</f>
        <v>0</v>
      </c>
    </row>
    <row r="7416" spans="1:14" x14ac:dyDescent="0.2">
      <c r="A7416">
        <v>312580</v>
      </c>
      <c r="B7416" t="s">
        <v>1293</v>
      </c>
      <c r="C7416" t="s">
        <v>98</v>
      </c>
      <c r="D7416">
        <v>1998</v>
      </c>
      <c r="E7416" t="s">
        <v>361</v>
      </c>
      <c r="F7416" t="s">
        <v>362</v>
      </c>
      <c r="H7416">
        <v>2789</v>
      </c>
      <c r="I7416">
        <v>1642</v>
      </c>
      <c r="N7416">
        <f>COUNTIF(Cod_Mun_Norte!B:B,DADOS_SNIS_Minas!A7416)</f>
        <v>0</v>
      </c>
    </row>
    <row r="7417" spans="1:14" x14ac:dyDescent="0.2">
      <c r="A7417">
        <v>312580</v>
      </c>
      <c r="B7417" t="s">
        <v>1293</v>
      </c>
      <c r="C7417" t="s">
        <v>98</v>
      </c>
      <c r="D7417">
        <v>1997</v>
      </c>
      <c r="H7417">
        <v>2848</v>
      </c>
      <c r="I7417">
        <v>1676</v>
      </c>
      <c r="N7417">
        <f>COUNTIF(Cod_Mun_Norte!B:B,DADOS_SNIS_Minas!A7417)</f>
        <v>0</v>
      </c>
    </row>
    <row r="7418" spans="1:14" x14ac:dyDescent="0.2">
      <c r="A7418">
        <v>312580</v>
      </c>
      <c r="B7418" t="s">
        <v>1293</v>
      </c>
      <c r="C7418" t="s">
        <v>98</v>
      </c>
      <c r="D7418">
        <v>1996</v>
      </c>
      <c r="H7418">
        <v>2917</v>
      </c>
      <c r="I7418">
        <v>1717</v>
      </c>
      <c r="N7418">
        <f>COUNTIF(Cod_Mun_Norte!B:B,DADOS_SNIS_Minas!A7418)</f>
        <v>0</v>
      </c>
    </row>
    <row r="7419" spans="1:14" x14ac:dyDescent="0.2">
      <c r="A7419">
        <v>312580</v>
      </c>
      <c r="B7419" t="s">
        <v>1293</v>
      </c>
      <c r="C7419" t="s">
        <v>98</v>
      </c>
      <c r="D7419">
        <v>1995</v>
      </c>
      <c r="H7419">
        <v>3116</v>
      </c>
      <c r="I7419">
        <v>1834</v>
      </c>
      <c r="N7419">
        <f>COUNTIF(Cod_Mun_Norte!B:B,DADOS_SNIS_Minas!A7419)</f>
        <v>0</v>
      </c>
    </row>
    <row r="7420" spans="1:14" x14ac:dyDescent="0.2">
      <c r="A7420">
        <v>312590</v>
      </c>
      <c r="B7420" t="s">
        <v>1296</v>
      </c>
      <c r="C7420" t="s">
        <v>98</v>
      </c>
      <c r="D7420">
        <v>2020</v>
      </c>
      <c r="E7420" t="s">
        <v>1297</v>
      </c>
      <c r="F7420" t="s">
        <v>357</v>
      </c>
      <c r="G7420" t="s">
        <v>383</v>
      </c>
      <c r="H7420">
        <v>9696</v>
      </c>
      <c r="I7420">
        <v>4555</v>
      </c>
      <c r="J7420">
        <v>3073</v>
      </c>
      <c r="K7420">
        <v>3073</v>
      </c>
      <c r="L7420">
        <v>67.5</v>
      </c>
      <c r="M7420">
        <v>31.69</v>
      </c>
      <c r="N7420">
        <f>COUNTIF(Cod_Mun_Norte!B:B,DADOS_SNIS_Minas!A7420)</f>
        <v>0</v>
      </c>
    </row>
    <row r="7421" spans="1:14" x14ac:dyDescent="0.2">
      <c r="A7421">
        <v>312590</v>
      </c>
      <c r="B7421" t="s">
        <v>1296</v>
      </c>
      <c r="C7421" t="s">
        <v>98</v>
      </c>
      <c r="D7421">
        <v>2019</v>
      </c>
      <c r="E7421" t="s">
        <v>1297</v>
      </c>
      <c r="F7421" t="s">
        <v>357</v>
      </c>
      <c r="G7421" t="s">
        <v>383</v>
      </c>
      <c r="H7421">
        <v>9820</v>
      </c>
      <c r="I7421">
        <v>4613</v>
      </c>
      <c r="J7421">
        <v>3032</v>
      </c>
      <c r="K7421">
        <v>3032</v>
      </c>
      <c r="L7421">
        <v>65.7</v>
      </c>
      <c r="M7421">
        <v>30.88</v>
      </c>
      <c r="N7421">
        <f>COUNTIF(Cod_Mun_Norte!B:B,DADOS_SNIS_Minas!A7421)</f>
        <v>0</v>
      </c>
    </row>
    <row r="7422" spans="1:14" x14ac:dyDescent="0.2">
      <c r="A7422">
        <v>312590</v>
      </c>
      <c r="B7422" t="s">
        <v>1296</v>
      </c>
      <c r="C7422" t="s">
        <v>98</v>
      </c>
      <c r="D7422">
        <v>2018</v>
      </c>
      <c r="E7422" t="s">
        <v>1298</v>
      </c>
      <c r="F7422" t="s">
        <v>357</v>
      </c>
      <c r="H7422">
        <v>9949</v>
      </c>
      <c r="I7422">
        <v>4674</v>
      </c>
      <c r="J7422">
        <v>3029</v>
      </c>
      <c r="K7422">
        <v>3029</v>
      </c>
      <c r="L7422">
        <v>64.8</v>
      </c>
      <c r="M7422">
        <v>30.45</v>
      </c>
      <c r="N7422">
        <f>COUNTIF(Cod_Mun_Norte!B:B,DADOS_SNIS_Minas!A7422)</f>
        <v>0</v>
      </c>
    </row>
    <row r="7423" spans="1:14" x14ac:dyDescent="0.2">
      <c r="A7423">
        <v>312590</v>
      </c>
      <c r="B7423" t="s">
        <v>1296</v>
      </c>
      <c r="C7423" t="s">
        <v>98</v>
      </c>
      <c r="D7423">
        <v>2017</v>
      </c>
      <c r="E7423" t="s">
        <v>1298</v>
      </c>
      <c r="F7423" t="s">
        <v>357</v>
      </c>
      <c r="H7423">
        <v>10432</v>
      </c>
      <c r="I7423">
        <v>4901</v>
      </c>
      <c r="J7423">
        <v>3020</v>
      </c>
      <c r="K7423">
        <v>3020</v>
      </c>
      <c r="L7423">
        <v>61.6</v>
      </c>
      <c r="M7423">
        <v>28.95</v>
      </c>
      <c r="N7423">
        <f>COUNTIF(Cod_Mun_Norte!B:B,DADOS_SNIS_Minas!A7423)</f>
        <v>0</v>
      </c>
    </row>
    <row r="7424" spans="1:14" x14ac:dyDescent="0.2">
      <c r="A7424">
        <v>312590</v>
      </c>
      <c r="B7424" t="s">
        <v>1296</v>
      </c>
      <c r="C7424" t="s">
        <v>98</v>
      </c>
      <c r="D7424">
        <v>2016</v>
      </c>
      <c r="E7424" t="s">
        <v>1298</v>
      </c>
      <c r="F7424" t="s">
        <v>359</v>
      </c>
      <c r="H7424">
        <v>10519</v>
      </c>
      <c r="I7424">
        <v>4942</v>
      </c>
      <c r="J7424">
        <v>3049</v>
      </c>
      <c r="K7424">
        <v>3049</v>
      </c>
      <c r="L7424">
        <v>61.7</v>
      </c>
      <c r="M7424">
        <v>28.99</v>
      </c>
      <c r="N7424">
        <f>COUNTIF(Cod_Mun_Norte!B:B,DADOS_SNIS_Minas!A7424)</f>
        <v>0</v>
      </c>
    </row>
    <row r="7425" spans="1:14" x14ac:dyDescent="0.2">
      <c r="A7425">
        <v>312590</v>
      </c>
      <c r="B7425" t="s">
        <v>1296</v>
      </c>
      <c r="C7425" t="s">
        <v>98</v>
      </c>
      <c r="D7425">
        <v>2015</v>
      </c>
      <c r="E7425" t="s">
        <v>1299</v>
      </c>
      <c r="F7425" t="s">
        <v>364</v>
      </c>
      <c r="H7425">
        <v>10611</v>
      </c>
      <c r="I7425">
        <v>4985</v>
      </c>
      <c r="J7425">
        <v>3049</v>
      </c>
      <c r="K7425">
        <v>3049</v>
      </c>
      <c r="L7425">
        <v>61.2</v>
      </c>
      <c r="M7425">
        <v>28.73</v>
      </c>
      <c r="N7425">
        <f>COUNTIF(Cod_Mun_Norte!B:B,DADOS_SNIS_Minas!A7425)</f>
        <v>0</v>
      </c>
    </row>
    <row r="7426" spans="1:14" x14ac:dyDescent="0.2">
      <c r="A7426">
        <v>312590</v>
      </c>
      <c r="B7426" t="s">
        <v>1296</v>
      </c>
      <c r="C7426" t="s">
        <v>98</v>
      </c>
      <c r="D7426">
        <v>2014</v>
      </c>
      <c r="E7426" t="s">
        <v>1299</v>
      </c>
      <c r="F7426" t="s">
        <v>364</v>
      </c>
      <c r="H7426">
        <v>10707</v>
      </c>
      <c r="I7426">
        <v>5030</v>
      </c>
      <c r="J7426">
        <v>4170</v>
      </c>
      <c r="K7426">
        <v>4170</v>
      </c>
      <c r="L7426">
        <v>82.9</v>
      </c>
      <c r="M7426">
        <v>38.950000000000003</v>
      </c>
      <c r="N7426">
        <f>COUNTIF(Cod_Mun_Norte!B:B,DADOS_SNIS_Minas!A7426)</f>
        <v>0</v>
      </c>
    </row>
    <row r="7427" spans="1:14" x14ac:dyDescent="0.2">
      <c r="A7427">
        <v>312590</v>
      </c>
      <c r="B7427" t="s">
        <v>1296</v>
      </c>
      <c r="C7427" t="s">
        <v>98</v>
      </c>
      <c r="D7427">
        <v>2013</v>
      </c>
      <c r="E7427" t="s">
        <v>361</v>
      </c>
      <c r="F7427" t="s">
        <v>362</v>
      </c>
      <c r="H7427">
        <v>10807</v>
      </c>
      <c r="I7427">
        <v>5077</v>
      </c>
      <c r="J7427">
        <v>4029</v>
      </c>
      <c r="K7427">
        <v>4029</v>
      </c>
      <c r="L7427">
        <v>79.400000000000006</v>
      </c>
      <c r="M7427">
        <v>37.28</v>
      </c>
      <c r="N7427">
        <f>COUNTIF(Cod_Mun_Norte!B:B,DADOS_SNIS_Minas!A7427)</f>
        <v>0</v>
      </c>
    </row>
    <row r="7428" spans="1:14" x14ac:dyDescent="0.2">
      <c r="A7428">
        <v>312590</v>
      </c>
      <c r="B7428" t="s">
        <v>1296</v>
      </c>
      <c r="C7428" t="s">
        <v>98</v>
      </c>
      <c r="D7428">
        <v>2012</v>
      </c>
      <c r="E7428" t="s">
        <v>361</v>
      </c>
      <c r="F7428" t="s">
        <v>362</v>
      </c>
      <c r="H7428">
        <v>10612</v>
      </c>
      <c r="I7428">
        <v>4985</v>
      </c>
      <c r="J7428">
        <v>3908</v>
      </c>
      <c r="K7428">
        <v>3908</v>
      </c>
      <c r="L7428">
        <v>78.400000000000006</v>
      </c>
      <c r="M7428">
        <v>36.83</v>
      </c>
      <c r="N7428">
        <f>COUNTIF(Cod_Mun_Norte!B:B,DADOS_SNIS_Minas!A7428)</f>
        <v>0</v>
      </c>
    </row>
    <row r="7429" spans="1:14" x14ac:dyDescent="0.2">
      <c r="A7429">
        <v>312590</v>
      </c>
      <c r="B7429" t="s">
        <v>1296</v>
      </c>
      <c r="C7429" t="s">
        <v>98</v>
      </c>
      <c r="D7429">
        <v>2011</v>
      </c>
      <c r="E7429" t="s">
        <v>361</v>
      </c>
      <c r="F7429" t="s">
        <v>362</v>
      </c>
      <c r="H7429">
        <v>10723</v>
      </c>
      <c r="I7429">
        <v>5037</v>
      </c>
      <c r="J7429">
        <v>3817</v>
      </c>
      <c r="K7429">
        <v>3817</v>
      </c>
      <c r="L7429">
        <v>75.8</v>
      </c>
      <c r="M7429">
        <v>35.6</v>
      </c>
      <c r="N7429">
        <f>COUNTIF(Cod_Mun_Norte!B:B,DADOS_SNIS_Minas!A7429)</f>
        <v>0</v>
      </c>
    </row>
    <row r="7430" spans="1:14" x14ac:dyDescent="0.2">
      <c r="A7430">
        <v>312590</v>
      </c>
      <c r="B7430" t="s">
        <v>1296</v>
      </c>
      <c r="C7430" t="s">
        <v>98</v>
      </c>
      <c r="D7430">
        <v>2010</v>
      </c>
      <c r="E7430" t="s">
        <v>361</v>
      </c>
      <c r="F7430" t="s">
        <v>362</v>
      </c>
      <c r="H7430">
        <v>10837</v>
      </c>
      <c r="I7430">
        <v>5091</v>
      </c>
      <c r="J7430">
        <v>3730</v>
      </c>
      <c r="K7430">
        <v>3730</v>
      </c>
      <c r="L7430">
        <v>73.3</v>
      </c>
      <c r="M7430">
        <v>34.42</v>
      </c>
      <c r="N7430">
        <f>COUNTIF(Cod_Mun_Norte!B:B,DADOS_SNIS_Minas!A7430)</f>
        <v>0</v>
      </c>
    </row>
    <row r="7431" spans="1:14" x14ac:dyDescent="0.2">
      <c r="A7431">
        <v>312590</v>
      </c>
      <c r="B7431" t="s">
        <v>1296</v>
      </c>
      <c r="C7431" t="s">
        <v>98</v>
      </c>
      <c r="D7431">
        <v>2009</v>
      </c>
      <c r="E7431" t="s">
        <v>361</v>
      </c>
      <c r="F7431" t="s">
        <v>362</v>
      </c>
      <c r="H7431">
        <v>11531</v>
      </c>
      <c r="I7431">
        <v>5112</v>
      </c>
      <c r="J7431">
        <v>3451</v>
      </c>
      <c r="K7431">
        <v>3451</v>
      </c>
      <c r="L7431">
        <v>67.5</v>
      </c>
      <c r="M7431">
        <v>29.93</v>
      </c>
      <c r="N7431">
        <f>COUNTIF(Cod_Mun_Norte!B:B,DADOS_SNIS_Minas!A7431)</f>
        <v>0</v>
      </c>
    </row>
    <row r="7432" spans="1:14" x14ac:dyDescent="0.2">
      <c r="A7432">
        <v>312590</v>
      </c>
      <c r="B7432" t="s">
        <v>1296</v>
      </c>
      <c r="C7432" t="s">
        <v>98</v>
      </c>
      <c r="D7432">
        <v>2008</v>
      </c>
      <c r="E7432" t="s">
        <v>361</v>
      </c>
      <c r="F7432" t="s">
        <v>362</v>
      </c>
      <c r="H7432">
        <v>11615</v>
      </c>
      <c r="I7432">
        <v>5149</v>
      </c>
      <c r="J7432">
        <v>3394</v>
      </c>
      <c r="K7432">
        <v>3394</v>
      </c>
      <c r="L7432">
        <v>65.900000000000006</v>
      </c>
      <c r="M7432">
        <v>29.22</v>
      </c>
      <c r="N7432">
        <f>COUNTIF(Cod_Mun_Norte!B:B,DADOS_SNIS_Minas!A7432)</f>
        <v>0</v>
      </c>
    </row>
    <row r="7433" spans="1:14" x14ac:dyDescent="0.2">
      <c r="A7433">
        <v>312590</v>
      </c>
      <c r="B7433" t="s">
        <v>1296</v>
      </c>
      <c r="C7433" t="s">
        <v>98</v>
      </c>
      <c r="D7433">
        <v>2007</v>
      </c>
      <c r="E7433" t="s">
        <v>361</v>
      </c>
      <c r="F7433" t="s">
        <v>362</v>
      </c>
      <c r="H7433">
        <v>11387</v>
      </c>
      <c r="I7433">
        <v>5048</v>
      </c>
      <c r="J7433">
        <v>3246</v>
      </c>
      <c r="K7433">
        <v>3246</v>
      </c>
      <c r="L7433">
        <v>64.3</v>
      </c>
      <c r="M7433">
        <v>28.51</v>
      </c>
      <c r="N7433">
        <f>COUNTIF(Cod_Mun_Norte!B:B,DADOS_SNIS_Minas!A7433)</f>
        <v>0</v>
      </c>
    </row>
    <row r="7434" spans="1:14" x14ac:dyDescent="0.2">
      <c r="A7434">
        <v>312590</v>
      </c>
      <c r="B7434" t="s">
        <v>1296</v>
      </c>
      <c r="C7434" t="s">
        <v>98</v>
      </c>
      <c r="D7434">
        <v>2006</v>
      </c>
      <c r="E7434" t="s">
        <v>361</v>
      </c>
      <c r="F7434" t="s">
        <v>362</v>
      </c>
      <c r="H7434">
        <v>11003</v>
      </c>
      <c r="I7434">
        <v>4130</v>
      </c>
      <c r="J7434">
        <v>2997</v>
      </c>
      <c r="K7434">
        <v>2997</v>
      </c>
      <c r="L7434">
        <v>72.599999999999994</v>
      </c>
      <c r="M7434">
        <v>27.24</v>
      </c>
      <c r="N7434">
        <f>COUNTIF(Cod_Mun_Norte!B:B,DADOS_SNIS_Minas!A7434)</f>
        <v>0</v>
      </c>
    </row>
    <row r="7435" spans="1:14" x14ac:dyDescent="0.2">
      <c r="A7435">
        <v>312590</v>
      </c>
      <c r="B7435" t="s">
        <v>1296</v>
      </c>
      <c r="C7435" t="s">
        <v>98</v>
      </c>
      <c r="D7435">
        <v>2005</v>
      </c>
      <c r="E7435" t="s">
        <v>361</v>
      </c>
      <c r="F7435" t="s">
        <v>362</v>
      </c>
      <c r="H7435">
        <v>11205</v>
      </c>
      <c r="I7435">
        <v>4205</v>
      </c>
      <c r="J7435">
        <v>2953</v>
      </c>
      <c r="K7435">
        <v>2953</v>
      </c>
      <c r="L7435">
        <v>70.2</v>
      </c>
      <c r="M7435">
        <v>26.35</v>
      </c>
      <c r="N7435">
        <f>COUNTIF(Cod_Mun_Norte!B:B,DADOS_SNIS_Minas!A7435)</f>
        <v>0</v>
      </c>
    </row>
    <row r="7436" spans="1:14" x14ac:dyDescent="0.2">
      <c r="A7436">
        <v>312590</v>
      </c>
      <c r="B7436" t="s">
        <v>1296</v>
      </c>
      <c r="C7436" t="s">
        <v>98</v>
      </c>
      <c r="D7436">
        <v>2004</v>
      </c>
      <c r="E7436" t="s">
        <v>361</v>
      </c>
      <c r="F7436" t="s">
        <v>362</v>
      </c>
      <c r="H7436">
        <v>11409</v>
      </c>
      <c r="I7436">
        <v>4282</v>
      </c>
      <c r="J7436">
        <v>2900</v>
      </c>
      <c r="K7436">
        <v>2900</v>
      </c>
      <c r="L7436">
        <v>67.7</v>
      </c>
      <c r="M7436">
        <v>25.42</v>
      </c>
      <c r="N7436">
        <f>COUNTIF(Cod_Mun_Norte!B:B,DADOS_SNIS_Minas!A7436)</f>
        <v>0</v>
      </c>
    </row>
    <row r="7437" spans="1:14" x14ac:dyDescent="0.2">
      <c r="A7437">
        <v>312590</v>
      </c>
      <c r="B7437" t="s">
        <v>1296</v>
      </c>
      <c r="C7437" t="s">
        <v>98</v>
      </c>
      <c r="D7437">
        <v>2003</v>
      </c>
      <c r="E7437" t="s">
        <v>361</v>
      </c>
      <c r="F7437" t="s">
        <v>362</v>
      </c>
      <c r="H7437">
        <v>11777</v>
      </c>
      <c r="I7437">
        <v>4420</v>
      </c>
      <c r="N7437">
        <f>COUNTIF(Cod_Mun_Norte!B:B,DADOS_SNIS_Minas!A7437)</f>
        <v>0</v>
      </c>
    </row>
    <row r="7438" spans="1:14" x14ac:dyDescent="0.2">
      <c r="A7438">
        <v>312590</v>
      </c>
      <c r="B7438" t="s">
        <v>1296</v>
      </c>
      <c r="C7438" t="s">
        <v>98</v>
      </c>
      <c r="D7438">
        <v>2002</v>
      </c>
      <c r="E7438" t="s">
        <v>361</v>
      </c>
      <c r="F7438" t="s">
        <v>362</v>
      </c>
      <c r="H7438">
        <v>11953</v>
      </c>
      <c r="I7438">
        <v>4486</v>
      </c>
      <c r="N7438">
        <f>COUNTIF(Cod_Mun_Norte!B:B,DADOS_SNIS_Minas!A7438)</f>
        <v>0</v>
      </c>
    </row>
    <row r="7439" spans="1:14" x14ac:dyDescent="0.2">
      <c r="A7439">
        <v>312590</v>
      </c>
      <c r="B7439" t="s">
        <v>1296</v>
      </c>
      <c r="C7439" t="s">
        <v>98</v>
      </c>
      <c r="D7439">
        <v>2001</v>
      </c>
      <c r="E7439" t="s">
        <v>361</v>
      </c>
      <c r="F7439" t="s">
        <v>362</v>
      </c>
      <c r="H7439">
        <v>12006</v>
      </c>
      <c r="I7439">
        <v>4506</v>
      </c>
      <c r="N7439">
        <f>COUNTIF(Cod_Mun_Norte!B:B,DADOS_SNIS_Minas!A7439)</f>
        <v>0</v>
      </c>
    </row>
    <row r="7440" spans="1:14" x14ac:dyDescent="0.2">
      <c r="A7440">
        <v>312590</v>
      </c>
      <c r="B7440" t="s">
        <v>1296</v>
      </c>
      <c r="C7440" t="s">
        <v>98</v>
      </c>
      <c r="D7440">
        <v>2000</v>
      </c>
      <c r="E7440" t="s">
        <v>361</v>
      </c>
      <c r="F7440" t="s">
        <v>362</v>
      </c>
      <c r="H7440">
        <v>12331</v>
      </c>
      <c r="I7440">
        <v>4628</v>
      </c>
      <c r="N7440">
        <f>COUNTIF(Cod_Mun_Norte!B:B,DADOS_SNIS_Minas!A7440)</f>
        <v>0</v>
      </c>
    </row>
    <row r="7441" spans="1:14" x14ac:dyDescent="0.2">
      <c r="A7441">
        <v>312590</v>
      </c>
      <c r="B7441" t="s">
        <v>1296</v>
      </c>
      <c r="C7441" t="s">
        <v>98</v>
      </c>
      <c r="D7441">
        <v>1999</v>
      </c>
      <c r="E7441" t="s">
        <v>361</v>
      </c>
      <c r="F7441" t="s">
        <v>362</v>
      </c>
      <c r="H7441">
        <v>11595</v>
      </c>
      <c r="I7441">
        <v>3906</v>
      </c>
      <c r="N7441">
        <f>COUNTIF(Cod_Mun_Norte!B:B,DADOS_SNIS_Minas!A7441)</f>
        <v>0</v>
      </c>
    </row>
    <row r="7442" spans="1:14" x14ac:dyDescent="0.2">
      <c r="A7442">
        <v>312590</v>
      </c>
      <c r="B7442" t="s">
        <v>1296</v>
      </c>
      <c r="C7442" t="s">
        <v>98</v>
      </c>
      <c r="D7442">
        <v>1998</v>
      </c>
      <c r="E7442" t="s">
        <v>361</v>
      </c>
      <c r="F7442" t="s">
        <v>362</v>
      </c>
      <c r="H7442">
        <v>11854</v>
      </c>
      <c r="I7442">
        <v>3994</v>
      </c>
      <c r="N7442">
        <f>COUNTIF(Cod_Mun_Norte!B:B,DADOS_SNIS_Minas!A7442)</f>
        <v>0</v>
      </c>
    </row>
    <row r="7443" spans="1:14" x14ac:dyDescent="0.2">
      <c r="A7443">
        <v>312590</v>
      </c>
      <c r="B7443" t="s">
        <v>1296</v>
      </c>
      <c r="C7443" t="s">
        <v>98</v>
      </c>
      <c r="D7443">
        <v>1997</v>
      </c>
      <c r="H7443">
        <v>12113</v>
      </c>
      <c r="I7443">
        <v>4081</v>
      </c>
      <c r="N7443">
        <f>COUNTIF(Cod_Mun_Norte!B:B,DADOS_SNIS_Minas!A7443)</f>
        <v>0</v>
      </c>
    </row>
    <row r="7444" spans="1:14" x14ac:dyDescent="0.2">
      <c r="A7444">
        <v>312590</v>
      </c>
      <c r="B7444" t="s">
        <v>1296</v>
      </c>
      <c r="C7444" t="s">
        <v>98</v>
      </c>
      <c r="D7444">
        <v>1996</v>
      </c>
      <c r="H7444">
        <v>12419</v>
      </c>
      <c r="I7444">
        <v>4184</v>
      </c>
      <c r="N7444">
        <f>COUNTIF(Cod_Mun_Norte!B:B,DADOS_SNIS_Minas!A7444)</f>
        <v>0</v>
      </c>
    </row>
    <row r="7445" spans="1:14" x14ac:dyDescent="0.2">
      <c r="A7445">
        <v>312590</v>
      </c>
      <c r="B7445" t="s">
        <v>1296</v>
      </c>
      <c r="C7445" t="s">
        <v>98</v>
      </c>
      <c r="D7445">
        <v>1995</v>
      </c>
      <c r="H7445">
        <v>14058</v>
      </c>
      <c r="I7445">
        <v>4736</v>
      </c>
      <c r="N7445">
        <f>COUNTIF(Cod_Mun_Norte!B:B,DADOS_SNIS_Minas!A7445)</f>
        <v>0</v>
      </c>
    </row>
    <row r="7446" spans="1:14" x14ac:dyDescent="0.2">
      <c r="A7446">
        <v>312595</v>
      </c>
      <c r="B7446" t="s">
        <v>179</v>
      </c>
      <c r="C7446" t="s">
        <v>98</v>
      </c>
      <c r="D7446">
        <v>2020</v>
      </c>
      <c r="E7446" t="s">
        <v>1300</v>
      </c>
      <c r="F7446" t="s">
        <v>367</v>
      </c>
      <c r="G7446" t="s">
        <v>371</v>
      </c>
      <c r="H7446">
        <v>11054</v>
      </c>
      <c r="I7446">
        <v>5089</v>
      </c>
      <c r="J7446">
        <v>5105</v>
      </c>
      <c r="K7446">
        <v>5089</v>
      </c>
      <c r="L7446">
        <v>100</v>
      </c>
      <c r="M7446">
        <v>46.18</v>
      </c>
      <c r="N7446">
        <f>COUNTIF(Cod_Mun_Norte!B:B,DADOS_SNIS_Minas!A7446)</f>
        <v>0</v>
      </c>
    </row>
    <row r="7447" spans="1:14" x14ac:dyDescent="0.2">
      <c r="A7447">
        <v>312595</v>
      </c>
      <c r="B7447" t="s">
        <v>179</v>
      </c>
      <c r="C7447" t="s">
        <v>98</v>
      </c>
      <c r="D7447">
        <v>2019</v>
      </c>
      <c r="E7447" t="s">
        <v>1300</v>
      </c>
      <c r="F7447" t="s">
        <v>367</v>
      </c>
      <c r="G7447" t="s">
        <v>371</v>
      </c>
      <c r="H7447">
        <v>11006</v>
      </c>
      <c r="I7447">
        <v>5066</v>
      </c>
      <c r="J7447">
        <v>5082</v>
      </c>
      <c r="K7447">
        <v>5066</v>
      </c>
      <c r="L7447">
        <v>100</v>
      </c>
      <c r="M7447">
        <v>46.17</v>
      </c>
      <c r="N7447">
        <f>COUNTIF(Cod_Mun_Norte!B:B,DADOS_SNIS_Minas!A7447)</f>
        <v>0</v>
      </c>
    </row>
    <row r="7448" spans="1:14" x14ac:dyDescent="0.2">
      <c r="A7448">
        <v>312595</v>
      </c>
      <c r="B7448" t="s">
        <v>179</v>
      </c>
      <c r="C7448" t="s">
        <v>98</v>
      </c>
      <c r="D7448">
        <v>2018</v>
      </c>
      <c r="E7448" t="s">
        <v>1300</v>
      </c>
      <c r="F7448" t="s">
        <v>367</v>
      </c>
      <c r="H7448">
        <v>10957</v>
      </c>
      <c r="I7448">
        <v>5044</v>
      </c>
      <c r="J7448">
        <v>5082</v>
      </c>
      <c r="K7448">
        <v>5044</v>
      </c>
      <c r="L7448">
        <v>100</v>
      </c>
      <c r="M7448">
        <v>46.38</v>
      </c>
      <c r="N7448">
        <f>COUNTIF(Cod_Mun_Norte!B:B,DADOS_SNIS_Minas!A7448)</f>
        <v>0</v>
      </c>
    </row>
    <row r="7449" spans="1:14" x14ac:dyDescent="0.2">
      <c r="A7449">
        <v>312595</v>
      </c>
      <c r="B7449" t="s">
        <v>179</v>
      </c>
      <c r="C7449" t="s">
        <v>98</v>
      </c>
      <c r="D7449">
        <v>2017</v>
      </c>
      <c r="E7449" t="s">
        <v>1300</v>
      </c>
      <c r="F7449" t="s">
        <v>367</v>
      </c>
      <c r="H7449">
        <v>11039</v>
      </c>
      <c r="I7449">
        <v>5082</v>
      </c>
      <c r="J7449">
        <v>5082</v>
      </c>
      <c r="K7449">
        <v>5082</v>
      </c>
      <c r="L7449">
        <v>100</v>
      </c>
      <c r="M7449">
        <v>46.04</v>
      </c>
      <c r="N7449">
        <f>COUNTIF(Cod_Mun_Norte!B:B,DADOS_SNIS_Minas!A7449)</f>
        <v>0</v>
      </c>
    </row>
    <row r="7450" spans="1:14" x14ac:dyDescent="0.2">
      <c r="A7450">
        <v>312595</v>
      </c>
      <c r="B7450" t="s">
        <v>179</v>
      </c>
      <c r="C7450" t="s">
        <v>98</v>
      </c>
      <c r="D7450">
        <v>2016</v>
      </c>
      <c r="E7450" t="s">
        <v>1300</v>
      </c>
      <c r="F7450" t="s">
        <v>367</v>
      </c>
      <c r="H7450">
        <v>10989</v>
      </c>
      <c r="I7450">
        <v>5059</v>
      </c>
      <c r="J7450">
        <v>5059</v>
      </c>
      <c r="K7450">
        <v>5059</v>
      </c>
      <c r="L7450">
        <v>100</v>
      </c>
      <c r="M7450">
        <v>46.04</v>
      </c>
      <c r="N7450">
        <f>COUNTIF(Cod_Mun_Norte!B:B,DADOS_SNIS_Minas!A7450)</f>
        <v>0</v>
      </c>
    </row>
    <row r="7451" spans="1:14" x14ac:dyDescent="0.2">
      <c r="A7451">
        <v>312595</v>
      </c>
      <c r="B7451" t="s">
        <v>179</v>
      </c>
      <c r="C7451" t="s">
        <v>98</v>
      </c>
      <c r="D7451">
        <v>2015</v>
      </c>
      <c r="E7451" t="s">
        <v>1300</v>
      </c>
      <c r="F7451" t="s">
        <v>367</v>
      </c>
      <c r="H7451">
        <v>10936</v>
      </c>
      <c r="I7451">
        <v>5034</v>
      </c>
      <c r="J7451">
        <v>5034</v>
      </c>
      <c r="K7451">
        <v>5034</v>
      </c>
      <c r="L7451">
        <v>100</v>
      </c>
      <c r="M7451">
        <v>46.03</v>
      </c>
      <c r="N7451">
        <f>COUNTIF(Cod_Mun_Norte!B:B,DADOS_SNIS_Minas!A7451)</f>
        <v>0</v>
      </c>
    </row>
    <row r="7452" spans="1:14" x14ac:dyDescent="0.2">
      <c r="A7452">
        <v>312595</v>
      </c>
      <c r="B7452" t="s">
        <v>179</v>
      </c>
      <c r="C7452" t="s">
        <v>98</v>
      </c>
      <c r="D7452">
        <v>2014</v>
      </c>
      <c r="E7452" t="s">
        <v>1300</v>
      </c>
      <c r="F7452" t="s">
        <v>367</v>
      </c>
      <c r="H7452">
        <v>10880</v>
      </c>
      <c r="I7452">
        <v>5008</v>
      </c>
      <c r="J7452">
        <v>4925</v>
      </c>
      <c r="K7452">
        <v>4925</v>
      </c>
      <c r="L7452">
        <v>98.3</v>
      </c>
      <c r="M7452">
        <v>45.27</v>
      </c>
      <c r="N7452">
        <f>COUNTIF(Cod_Mun_Norte!B:B,DADOS_SNIS_Minas!A7452)</f>
        <v>0</v>
      </c>
    </row>
    <row r="7453" spans="1:14" x14ac:dyDescent="0.2">
      <c r="A7453">
        <v>312595</v>
      </c>
      <c r="B7453" t="s">
        <v>179</v>
      </c>
      <c r="C7453" t="s">
        <v>98</v>
      </c>
      <c r="D7453">
        <v>2013</v>
      </c>
      <c r="E7453" t="s">
        <v>1300</v>
      </c>
      <c r="F7453" t="s">
        <v>367</v>
      </c>
      <c r="H7453">
        <v>10822</v>
      </c>
      <c r="I7453">
        <v>4982</v>
      </c>
      <c r="J7453">
        <v>4788</v>
      </c>
      <c r="K7453">
        <v>4788</v>
      </c>
      <c r="L7453">
        <v>96.1</v>
      </c>
      <c r="M7453">
        <v>44.24</v>
      </c>
      <c r="N7453">
        <f>COUNTIF(Cod_Mun_Norte!B:B,DADOS_SNIS_Minas!A7453)</f>
        <v>0</v>
      </c>
    </row>
    <row r="7454" spans="1:14" x14ac:dyDescent="0.2">
      <c r="A7454">
        <v>312595</v>
      </c>
      <c r="B7454" t="s">
        <v>179</v>
      </c>
      <c r="C7454" t="s">
        <v>98</v>
      </c>
      <c r="D7454">
        <v>2012</v>
      </c>
      <c r="E7454" t="s">
        <v>1300</v>
      </c>
      <c r="F7454" t="s">
        <v>367</v>
      </c>
      <c r="H7454">
        <v>10452</v>
      </c>
      <c r="I7454">
        <v>4811</v>
      </c>
      <c r="J7454">
        <v>4788</v>
      </c>
      <c r="K7454">
        <v>4788</v>
      </c>
      <c r="L7454">
        <v>99.5</v>
      </c>
      <c r="M7454">
        <v>45.81</v>
      </c>
      <c r="N7454">
        <f>COUNTIF(Cod_Mun_Norte!B:B,DADOS_SNIS_Minas!A7454)</f>
        <v>0</v>
      </c>
    </row>
    <row r="7455" spans="1:14" x14ac:dyDescent="0.2">
      <c r="A7455">
        <v>312595</v>
      </c>
      <c r="B7455" t="s">
        <v>179</v>
      </c>
      <c r="C7455" t="s">
        <v>98</v>
      </c>
      <c r="D7455">
        <v>2011</v>
      </c>
      <c r="E7455" t="s">
        <v>1301</v>
      </c>
      <c r="F7455" t="s">
        <v>99</v>
      </c>
      <c r="H7455">
        <v>10402</v>
      </c>
      <c r="I7455">
        <v>4788</v>
      </c>
      <c r="J7455">
        <v>4788</v>
      </c>
      <c r="K7455">
        <v>4788</v>
      </c>
      <c r="L7455">
        <v>100</v>
      </c>
      <c r="M7455">
        <v>46.03</v>
      </c>
      <c r="N7455">
        <f>COUNTIF(Cod_Mun_Norte!B:B,DADOS_SNIS_Minas!A7455)</f>
        <v>0</v>
      </c>
    </row>
    <row r="7456" spans="1:14" x14ac:dyDescent="0.2">
      <c r="A7456">
        <v>312595</v>
      </c>
      <c r="B7456" t="s">
        <v>179</v>
      </c>
      <c r="C7456" t="s">
        <v>98</v>
      </c>
      <c r="D7456">
        <v>2010</v>
      </c>
      <c r="H7456">
        <v>10349</v>
      </c>
      <c r="I7456">
        <v>4764</v>
      </c>
      <c r="N7456">
        <f>COUNTIF(Cod_Mun_Norte!B:B,DADOS_SNIS_Minas!A7456)</f>
        <v>0</v>
      </c>
    </row>
    <row r="7457" spans="1:14" x14ac:dyDescent="0.2">
      <c r="A7457">
        <v>312595</v>
      </c>
      <c r="B7457" t="s">
        <v>179</v>
      </c>
      <c r="C7457" t="s">
        <v>98</v>
      </c>
      <c r="D7457">
        <v>2009</v>
      </c>
      <c r="H7457">
        <v>10754</v>
      </c>
      <c r="I7457">
        <v>4698</v>
      </c>
      <c r="N7457">
        <f>COUNTIF(Cod_Mun_Norte!B:B,DADOS_SNIS_Minas!A7457)</f>
        <v>0</v>
      </c>
    </row>
    <row r="7458" spans="1:14" x14ac:dyDescent="0.2">
      <c r="A7458">
        <v>312595</v>
      </c>
      <c r="B7458" t="s">
        <v>179</v>
      </c>
      <c r="C7458" t="s">
        <v>98</v>
      </c>
      <c r="D7458">
        <v>2008</v>
      </c>
      <c r="H7458">
        <v>10662</v>
      </c>
      <c r="I7458">
        <v>4658</v>
      </c>
      <c r="N7458">
        <f>COUNTIF(Cod_Mun_Norte!B:B,DADOS_SNIS_Minas!A7458)</f>
        <v>0</v>
      </c>
    </row>
    <row r="7459" spans="1:14" x14ac:dyDescent="0.2">
      <c r="A7459">
        <v>312595</v>
      </c>
      <c r="B7459" t="s">
        <v>179</v>
      </c>
      <c r="C7459" t="s">
        <v>98</v>
      </c>
      <c r="D7459">
        <v>2007</v>
      </c>
      <c r="H7459">
        <v>10261</v>
      </c>
      <c r="I7459">
        <v>4483</v>
      </c>
      <c r="N7459">
        <f>COUNTIF(Cod_Mun_Norte!B:B,DADOS_SNIS_Minas!A7459)</f>
        <v>0</v>
      </c>
    </row>
    <row r="7460" spans="1:14" x14ac:dyDescent="0.2">
      <c r="A7460">
        <v>312595</v>
      </c>
      <c r="B7460" t="s">
        <v>179</v>
      </c>
      <c r="C7460" t="s">
        <v>98</v>
      </c>
      <c r="D7460">
        <v>2006</v>
      </c>
      <c r="H7460">
        <v>10143</v>
      </c>
      <c r="I7460">
        <v>3896</v>
      </c>
      <c r="N7460">
        <f>COUNTIF(Cod_Mun_Norte!B:B,DADOS_SNIS_Minas!A7460)</f>
        <v>0</v>
      </c>
    </row>
    <row r="7461" spans="1:14" x14ac:dyDescent="0.2">
      <c r="A7461">
        <v>312595</v>
      </c>
      <c r="B7461" t="s">
        <v>179</v>
      </c>
      <c r="C7461" t="s">
        <v>98</v>
      </c>
      <c r="D7461">
        <v>2005</v>
      </c>
      <c r="H7461">
        <v>10071</v>
      </c>
      <c r="I7461">
        <v>3869</v>
      </c>
      <c r="N7461">
        <f>COUNTIF(Cod_Mun_Norte!B:B,DADOS_SNIS_Minas!A7461)</f>
        <v>0</v>
      </c>
    </row>
    <row r="7462" spans="1:14" x14ac:dyDescent="0.2">
      <c r="A7462">
        <v>312595</v>
      </c>
      <c r="B7462" t="s">
        <v>179</v>
      </c>
      <c r="C7462" t="s">
        <v>98</v>
      </c>
      <c r="D7462">
        <v>2004</v>
      </c>
      <c r="H7462">
        <v>9999</v>
      </c>
      <c r="I7462">
        <v>3841</v>
      </c>
      <c r="N7462">
        <f>COUNTIF(Cod_Mun_Norte!B:B,DADOS_SNIS_Minas!A7462)</f>
        <v>0</v>
      </c>
    </row>
    <row r="7463" spans="1:14" x14ac:dyDescent="0.2">
      <c r="A7463">
        <v>312595</v>
      </c>
      <c r="B7463" t="s">
        <v>179</v>
      </c>
      <c r="C7463" t="s">
        <v>98</v>
      </c>
      <c r="D7463">
        <v>2003</v>
      </c>
      <c r="H7463">
        <v>9868</v>
      </c>
      <c r="I7463">
        <v>3791</v>
      </c>
      <c r="N7463">
        <f>COUNTIF(Cod_Mun_Norte!B:B,DADOS_SNIS_Minas!A7463)</f>
        <v>0</v>
      </c>
    </row>
    <row r="7464" spans="1:14" x14ac:dyDescent="0.2">
      <c r="A7464">
        <v>312595</v>
      </c>
      <c r="B7464" t="s">
        <v>179</v>
      </c>
      <c r="C7464" t="s">
        <v>98</v>
      </c>
      <c r="D7464">
        <v>2002</v>
      </c>
      <c r="H7464">
        <v>9805</v>
      </c>
      <c r="I7464">
        <v>3766</v>
      </c>
      <c r="N7464">
        <f>COUNTIF(Cod_Mun_Norte!B:B,DADOS_SNIS_Minas!A7464)</f>
        <v>0</v>
      </c>
    </row>
    <row r="7465" spans="1:14" x14ac:dyDescent="0.2">
      <c r="A7465">
        <v>312595</v>
      </c>
      <c r="B7465" t="s">
        <v>179</v>
      </c>
      <c r="C7465" t="s">
        <v>98</v>
      </c>
      <c r="D7465">
        <v>2001</v>
      </c>
      <c r="H7465">
        <v>9748</v>
      </c>
      <c r="I7465">
        <v>3745</v>
      </c>
      <c r="N7465">
        <f>COUNTIF(Cod_Mun_Norte!B:B,DADOS_SNIS_Minas!A7465)</f>
        <v>0</v>
      </c>
    </row>
    <row r="7466" spans="1:14" x14ac:dyDescent="0.2">
      <c r="A7466">
        <v>312595</v>
      </c>
      <c r="B7466" t="s">
        <v>179</v>
      </c>
      <c r="C7466" t="s">
        <v>98</v>
      </c>
      <c r="D7466">
        <v>2000</v>
      </c>
      <c r="H7466">
        <v>9671</v>
      </c>
      <c r="I7466">
        <v>3715</v>
      </c>
      <c r="N7466">
        <f>COUNTIF(Cod_Mun_Norte!B:B,DADOS_SNIS_Minas!A7466)</f>
        <v>0</v>
      </c>
    </row>
    <row r="7467" spans="1:14" x14ac:dyDescent="0.2">
      <c r="A7467">
        <v>312595</v>
      </c>
      <c r="B7467" t="s">
        <v>179</v>
      </c>
      <c r="C7467" t="s">
        <v>98</v>
      </c>
      <c r="D7467">
        <v>1999</v>
      </c>
      <c r="H7467">
        <v>9243</v>
      </c>
      <c r="I7467">
        <v>3431</v>
      </c>
      <c r="N7467">
        <f>COUNTIF(Cod_Mun_Norte!B:B,DADOS_SNIS_Minas!A7467)</f>
        <v>0</v>
      </c>
    </row>
    <row r="7468" spans="1:14" x14ac:dyDescent="0.2">
      <c r="A7468">
        <v>312595</v>
      </c>
      <c r="B7468" t="s">
        <v>179</v>
      </c>
      <c r="C7468" t="s">
        <v>98</v>
      </c>
      <c r="D7468">
        <v>1998</v>
      </c>
      <c r="H7468">
        <v>9220</v>
      </c>
      <c r="I7468">
        <v>3423</v>
      </c>
      <c r="N7468">
        <f>COUNTIF(Cod_Mun_Norte!B:B,DADOS_SNIS_Minas!A7468)</f>
        <v>0</v>
      </c>
    </row>
    <row r="7469" spans="1:14" x14ac:dyDescent="0.2">
      <c r="A7469">
        <v>312595</v>
      </c>
      <c r="B7469" t="s">
        <v>179</v>
      </c>
      <c r="C7469" t="s">
        <v>98</v>
      </c>
      <c r="D7469">
        <v>1997</v>
      </c>
      <c r="H7469">
        <v>9197</v>
      </c>
      <c r="I7469">
        <v>3414</v>
      </c>
      <c r="N7469">
        <f>COUNTIF(Cod_Mun_Norte!B:B,DADOS_SNIS_Minas!A7469)</f>
        <v>0</v>
      </c>
    </row>
    <row r="7470" spans="1:14" x14ac:dyDescent="0.2">
      <c r="A7470">
        <v>312595</v>
      </c>
      <c r="B7470" t="s">
        <v>179</v>
      </c>
      <c r="C7470" t="s">
        <v>98</v>
      </c>
      <c r="D7470">
        <v>1996</v>
      </c>
      <c r="H7470">
        <v>9170</v>
      </c>
      <c r="I7470">
        <v>3404</v>
      </c>
      <c r="N7470">
        <f>COUNTIF(Cod_Mun_Norte!B:B,DADOS_SNIS_Minas!A7470)</f>
        <v>0</v>
      </c>
    </row>
    <row r="7471" spans="1:14" x14ac:dyDescent="0.2">
      <c r="A7471">
        <v>312595</v>
      </c>
      <c r="B7471" t="s">
        <v>179</v>
      </c>
      <c r="C7471" t="s">
        <v>98</v>
      </c>
      <c r="D7471">
        <v>1995</v>
      </c>
      <c r="H7471">
        <v>9714</v>
      </c>
      <c r="I7471">
        <v>3606</v>
      </c>
      <c r="N7471">
        <f>COUNTIF(Cod_Mun_Norte!B:B,DADOS_SNIS_Minas!A7471)</f>
        <v>0</v>
      </c>
    </row>
    <row r="7472" spans="1:14" x14ac:dyDescent="0.2">
      <c r="A7472">
        <v>312600</v>
      </c>
      <c r="B7472" t="s">
        <v>1302</v>
      </c>
      <c r="C7472" t="s">
        <v>98</v>
      </c>
      <c r="D7472">
        <v>2020</v>
      </c>
      <c r="E7472" t="s">
        <v>1303</v>
      </c>
      <c r="F7472" t="s">
        <v>357</v>
      </c>
      <c r="G7472" t="s">
        <v>383</v>
      </c>
      <c r="H7472">
        <v>7533</v>
      </c>
      <c r="I7472">
        <v>6282</v>
      </c>
      <c r="J7472">
        <v>6124</v>
      </c>
      <c r="K7472">
        <v>6124</v>
      </c>
      <c r="L7472">
        <v>97.5</v>
      </c>
      <c r="M7472">
        <v>81.3</v>
      </c>
      <c r="N7472">
        <f>COUNTIF(Cod_Mun_Norte!B:B,DADOS_SNIS_Minas!A7472)</f>
        <v>0</v>
      </c>
    </row>
    <row r="7473" spans="1:14" x14ac:dyDescent="0.2">
      <c r="A7473">
        <v>312600</v>
      </c>
      <c r="B7473" t="s">
        <v>1302</v>
      </c>
      <c r="C7473" t="s">
        <v>98</v>
      </c>
      <c r="D7473">
        <v>2019</v>
      </c>
      <c r="E7473" t="s">
        <v>1303</v>
      </c>
      <c r="F7473" t="s">
        <v>357</v>
      </c>
      <c r="G7473" t="s">
        <v>383</v>
      </c>
      <c r="H7473">
        <v>7461</v>
      </c>
      <c r="I7473">
        <v>6222</v>
      </c>
      <c r="J7473">
        <v>6124</v>
      </c>
      <c r="K7473">
        <v>6124</v>
      </c>
      <c r="L7473">
        <v>98.4</v>
      </c>
      <c r="M7473">
        <v>82.08</v>
      </c>
      <c r="N7473">
        <f>COUNTIF(Cod_Mun_Norte!B:B,DADOS_SNIS_Minas!A7473)</f>
        <v>0</v>
      </c>
    </row>
    <row r="7474" spans="1:14" x14ac:dyDescent="0.2">
      <c r="A7474">
        <v>312600</v>
      </c>
      <c r="B7474" t="s">
        <v>1302</v>
      </c>
      <c r="C7474" t="s">
        <v>98</v>
      </c>
      <c r="D7474">
        <v>2018</v>
      </c>
      <c r="E7474" t="s">
        <v>1304</v>
      </c>
      <c r="F7474" t="s">
        <v>357</v>
      </c>
      <c r="H7474">
        <v>7386</v>
      </c>
      <c r="I7474">
        <v>6159</v>
      </c>
      <c r="J7474">
        <v>6124</v>
      </c>
      <c r="K7474">
        <v>6124</v>
      </c>
      <c r="L7474">
        <v>99.4</v>
      </c>
      <c r="M7474">
        <v>82.91</v>
      </c>
      <c r="N7474">
        <f>COUNTIF(Cod_Mun_Norte!B:B,DADOS_SNIS_Minas!A7474)</f>
        <v>0</v>
      </c>
    </row>
    <row r="7475" spans="1:14" x14ac:dyDescent="0.2">
      <c r="A7475">
        <v>312600</v>
      </c>
      <c r="B7475" t="s">
        <v>1302</v>
      </c>
      <c r="C7475" t="s">
        <v>98</v>
      </c>
      <c r="D7475">
        <v>2017</v>
      </c>
      <c r="E7475" t="s">
        <v>1304</v>
      </c>
      <c r="F7475" t="s">
        <v>357</v>
      </c>
      <c r="H7475">
        <v>7343</v>
      </c>
      <c r="I7475">
        <v>6124</v>
      </c>
      <c r="J7475">
        <v>6124</v>
      </c>
      <c r="K7475">
        <v>6124</v>
      </c>
      <c r="L7475">
        <v>100</v>
      </c>
      <c r="M7475">
        <v>83.4</v>
      </c>
      <c r="N7475">
        <f>COUNTIF(Cod_Mun_Norte!B:B,DADOS_SNIS_Minas!A7475)</f>
        <v>0</v>
      </c>
    </row>
    <row r="7476" spans="1:14" x14ac:dyDescent="0.2">
      <c r="A7476">
        <v>312600</v>
      </c>
      <c r="B7476" t="s">
        <v>1302</v>
      </c>
      <c r="C7476" t="s">
        <v>98</v>
      </c>
      <c r="D7476">
        <v>2016</v>
      </c>
      <c r="E7476" t="s">
        <v>1304</v>
      </c>
      <c r="F7476" t="s">
        <v>359</v>
      </c>
      <c r="H7476">
        <v>7278</v>
      </c>
      <c r="I7476">
        <v>6069</v>
      </c>
      <c r="J7476">
        <v>6069</v>
      </c>
      <c r="K7476">
        <v>6069</v>
      </c>
      <c r="L7476">
        <v>100</v>
      </c>
      <c r="M7476">
        <v>83.39</v>
      </c>
      <c r="N7476">
        <f>COUNTIF(Cod_Mun_Norte!B:B,DADOS_SNIS_Minas!A7476)</f>
        <v>0</v>
      </c>
    </row>
    <row r="7477" spans="1:14" x14ac:dyDescent="0.2">
      <c r="A7477">
        <v>312600</v>
      </c>
      <c r="B7477" t="s">
        <v>1302</v>
      </c>
      <c r="C7477" t="s">
        <v>98</v>
      </c>
      <c r="D7477">
        <v>2015</v>
      </c>
      <c r="E7477" t="s">
        <v>1304</v>
      </c>
      <c r="F7477" t="s">
        <v>359</v>
      </c>
      <c r="H7477">
        <v>7209</v>
      </c>
      <c r="I7477">
        <v>6012</v>
      </c>
      <c r="J7477">
        <v>6012</v>
      </c>
      <c r="K7477">
        <v>6012</v>
      </c>
      <c r="L7477">
        <v>100</v>
      </c>
      <c r="M7477">
        <v>83.4</v>
      </c>
      <c r="N7477">
        <f>COUNTIF(Cod_Mun_Norte!B:B,DADOS_SNIS_Minas!A7477)</f>
        <v>0</v>
      </c>
    </row>
    <row r="7478" spans="1:14" x14ac:dyDescent="0.2">
      <c r="A7478">
        <v>312600</v>
      </c>
      <c r="B7478" t="s">
        <v>1302</v>
      </c>
      <c r="C7478" t="s">
        <v>98</v>
      </c>
      <c r="D7478">
        <v>2014</v>
      </c>
      <c r="E7478" t="s">
        <v>1304</v>
      </c>
      <c r="F7478" t="s">
        <v>359</v>
      </c>
      <c r="H7478">
        <v>7137</v>
      </c>
      <c r="I7478">
        <v>5952</v>
      </c>
      <c r="J7478">
        <v>5952</v>
      </c>
      <c r="K7478">
        <v>5952</v>
      </c>
      <c r="L7478">
        <v>100</v>
      </c>
      <c r="M7478">
        <v>83.4</v>
      </c>
      <c r="N7478">
        <f>COUNTIF(Cod_Mun_Norte!B:B,DADOS_SNIS_Minas!A7478)</f>
        <v>0</v>
      </c>
    </row>
    <row r="7479" spans="1:14" x14ac:dyDescent="0.2">
      <c r="A7479">
        <v>312600</v>
      </c>
      <c r="B7479" t="s">
        <v>1302</v>
      </c>
      <c r="C7479" t="s">
        <v>98</v>
      </c>
      <c r="D7479">
        <v>2013</v>
      </c>
      <c r="E7479" t="s">
        <v>361</v>
      </c>
      <c r="F7479" t="s">
        <v>362</v>
      </c>
      <c r="H7479">
        <v>7026</v>
      </c>
      <c r="I7479">
        <v>5859</v>
      </c>
      <c r="J7479">
        <v>5859</v>
      </c>
      <c r="K7479">
        <v>5859</v>
      </c>
      <c r="L7479">
        <v>100</v>
      </c>
      <c r="M7479">
        <v>83.39</v>
      </c>
      <c r="N7479">
        <f>COUNTIF(Cod_Mun_Norte!B:B,DADOS_SNIS_Minas!A7479)</f>
        <v>0</v>
      </c>
    </row>
    <row r="7480" spans="1:14" x14ac:dyDescent="0.2">
      <c r="A7480">
        <v>312600</v>
      </c>
      <c r="B7480" t="s">
        <v>1302</v>
      </c>
      <c r="C7480" t="s">
        <v>98</v>
      </c>
      <c r="D7480">
        <v>2012</v>
      </c>
      <c r="E7480" t="s">
        <v>1304</v>
      </c>
      <c r="F7480" t="s">
        <v>359</v>
      </c>
      <c r="H7480">
        <v>6744</v>
      </c>
      <c r="I7480">
        <v>5624</v>
      </c>
      <c r="J7480">
        <v>5624</v>
      </c>
      <c r="K7480">
        <v>5624</v>
      </c>
      <c r="L7480">
        <v>100</v>
      </c>
      <c r="M7480">
        <v>83.39</v>
      </c>
      <c r="N7480">
        <f>COUNTIF(Cod_Mun_Norte!B:B,DADOS_SNIS_Minas!A7480)</f>
        <v>0</v>
      </c>
    </row>
    <row r="7481" spans="1:14" x14ac:dyDescent="0.2">
      <c r="A7481">
        <v>312600</v>
      </c>
      <c r="B7481" t="s">
        <v>1302</v>
      </c>
      <c r="C7481" t="s">
        <v>98</v>
      </c>
      <c r="D7481">
        <v>2011</v>
      </c>
      <c r="E7481" t="s">
        <v>1304</v>
      </c>
      <c r="F7481" t="s">
        <v>359</v>
      </c>
      <c r="H7481">
        <v>6674</v>
      </c>
      <c r="I7481">
        <v>5566</v>
      </c>
      <c r="J7481">
        <v>5566</v>
      </c>
      <c r="K7481">
        <v>5566</v>
      </c>
      <c r="L7481">
        <v>100</v>
      </c>
      <c r="M7481">
        <v>83.4</v>
      </c>
      <c r="N7481">
        <f>COUNTIF(Cod_Mun_Norte!B:B,DADOS_SNIS_Minas!A7481)</f>
        <v>0</v>
      </c>
    </row>
    <row r="7482" spans="1:14" x14ac:dyDescent="0.2">
      <c r="A7482">
        <v>312600</v>
      </c>
      <c r="B7482" t="s">
        <v>1302</v>
      </c>
      <c r="C7482" t="s">
        <v>98</v>
      </c>
      <c r="D7482">
        <v>2010</v>
      </c>
      <c r="E7482" t="s">
        <v>1304</v>
      </c>
      <c r="F7482" t="s">
        <v>359</v>
      </c>
      <c r="H7482">
        <v>6600</v>
      </c>
      <c r="I7482">
        <v>5504</v>
      </c>
      <c r="J7482">
        <v>5504</v>
      </c>
      <c r="K7482">
        <v>5504</v>
      </c>
      <c r="L7482">
        <v>100</v>
      </c>
      <c r="M7482">
        <v>83.39</v>
      </c>
      <c r="N7482">
        <f>COUNTIF(Cod_Mun_Norte!B:B,DADOS_SNIS_Minas!A7482)</f>
        <v>0</v>
      </c>
    </row>
    <row r="7483" spans="1:14" x14ac:dyDescent="0.2">
      <c r="A7483">
        <v>312600</v>
      </c>
      <c r="B7483" t="s">
        <v>1302</v>
      </c>
      <c r="C7483" t="s">
        <v>98</v>
      </c>
      <c r="D7483">
        <v>2009</v>
      </c>
      <c r="E7483" t="s">
        <v>361</v>
      </c>
      <c r="F7483" t="s">
        <v>362</v>
      </c>
      <c r="H7483">
        <v>6199</v>
      </c>
      <c r="I7483">
        <v>4754</v>
      </c>
      <c r="J7483">
        <v>6202</v>
      </c>
      <c r="K7483">
        <v>6202</v>
      </c>
      <c r="L7483">
        <v>100</v>
      </c>
      <c r="M7483">
        <v>100</v>
      </c>
      <c r="N7483">
        <f>COUNTIF(Cod_Mun_Norte!B:B,DADOS_SNIS_Minas!A7483)</f>
        <v>0</v>
      </c>
    </row>
    <row r="7484" spans="1:14" x14ac:dyDescent="0.2">
      <c r="A7484">
        <v>312600</v>
      </c>
      <c r="B7484" t="s">
        <v>1302</v>
      </c>
      <c r="C7484" t="s">
        <v>98</v>
      </c>
      <c r="D7484">
        <v>2008</v>
      </c>
      <c r="E7484" t="s">
        <v>361</v>
      </c>
      <c r="F7484" t="s">
        <v>362</v>
      </c>
      <c r="H7484">
        <v>6152</v>
      </c>
      <c r="I7484">
        <v>4718</v>
      </c>
      <c r="J7484">
        <v>5882</v>
      </c>
      <c r="K7484">
        <v>5882</v>
      </c>
      <c r="L7484">
        <v>100</v>
      </c>
      <c r="M7484">
        <v>95.61</v>
      </c>
      <c r="N7484">
        <f>COUNTIF(Cod_Mun_Norte!B:B,DADOS_SNIS_Minas!A7484)</f>
        <v>0</v>
      </c>
    </row>
    <row r="7485" spans="1:14" x14ac:dyDescent="0.2">
      <c r="A7485">
        <v>312600</v>
      </c>
      <c r="B7485" t="s">
        <v>1302</v>
      </c>
      <c r="C7485" t="s">
        <v>98</v>
      </c>
      <c r="D7485">
        <v>2007</v>
      </c>
      <c r="E7485" t="s">
        <v>361</v>
      </c>
      <c r="F7485" t="s">
        <v>362</v>
      </c>
      <c r="H7485">
        <v>5928</v>
      </c>
      <c r="I7485">
        <v>4546</v>
      </c>
      <c r="J7485">
        <v>5658</v>
      </c>
      <c r="K7485">
        <v>5658</v>
      </c>
      <c r="L7485">
        <v>100</v>
      </c>
      <c r="M7485">
        <v>95.45</v>
      </c>
      <c r="N7485">
        <f>COUNTIF(Cod_Mun_Norte!B:B,DADOS_SNIS_Minas!A7485)</f>
        <v>0</v>
      </c>
    </row>
    <row r="7486" spans="1:14" x14ac:dyDescent="0.2">
      <c r="A7486">
        <v>312600</v>
      </c>
      <c r="B7486" t="s">
        <v>1302</v>
      </c>
      <c r="C7486" t="s">
        <v>98</v>
      </c>
      <c r="D7486">
        <v>2006</v>
      </c>
      <c r="E7486" t="s">
        <v>361</v>
      </c>
      <c r="F7486" t="s">
        <v>362</v>
      </c>
      <c r="H7486">
        <v>6086</v>
      </c>
      <c r="I7486">
        <v>4139</v>
      </c>
      <c r="J7486">
        <v>5421</v>
      </c>
      <c r="K7486">
        <v>5421</v>
      </c>
      <c r="L7486">
        <v>100</v>
      </c>
      <c r="M7486">
        <v>89.07</v>
      </c>
      <c r="N7486">
        <f>COUNTIF(Cod_Mun_Norte!B:B,DADOS_SNIS_Minas!A7486)</f>
        <v>0</v>
      </c>
    </row>
    <row r="7487" spans="1:14" x14ac:dyDescent="0.2">
      <c r="A7487">
        <v>312600</v>
      </c>
      <c r="B7487" t="s">
        <v>1302</v>
      </c>
      <c r="C7487" t="s">
        <v>98</v>
      </c>
      <c r="D7487">
        <v>2005</v>
      </c>
      <c r="E7487" t="s">
        <v>361</v>
      </c>
      <c r="F7487" t="s">
        <v>362</v>
      </c>
      <c r="H7487">
        <v>6019</v>
      </c>
      <c r="I7487">
        <v>4093</v>
      </c>
      <c r="J7487">
        <v>5232</v>
      </c>
      <c r="K7487">
        <v>5232</v>
      </c>
      <c r="L7487">
        <v>100</v>
      </c>
      <c r="M7487">
        <v>86.92</v>
      </c>
      <c r="N7487">
        <f>COUNTIF(Cod_Mun_Norte!B:B,DADOS_SNIS_Minas!A7487)</f>
        <v>0</v>
      </c>
    </row>
    <row r="7488" spans="1:14" x14ac:dyDescent="0.2">
      <c r="A7488">
        <v>312600</v>
      </c>
      <c r="B7488" t="s">
        <v>1302</v>
      </c>
      <c r="C7488" t="s">
        <v>98</v>
      </c>
      <c r="D7488">
        <v>2004</v>
      </c>
      <c r="E7488" t="s">
        <v>361</v>
      </c>
      <c r="F7488" t="s">
        <v>362</v>
      </c>
      <c r="H7488">
        <v>5952</v>
      </c>
      <c r="I7488">
        <v>4047</v>
      </c>
      <c r="J7488">
        <v>4954</v>
      </c>
      <c r="K7488">
        <v>4954</v>
      </c>
      <c r="L7488">
        <v>100</v>
      </c>
      <c r="M7488">
        <v>83.23</v>
      </c>
      <c r="N7488">
        <f>COUNTIF(Cod_Mun_Norte!B:B,DADOS_SNIS_Minas!A7488)</f>
        <v>0</v>
      </c>
    </row>
    <row r="7489" spans="1:14" x14ac:dyDescent="0.2">
      <c r="A7489">
        <v>312600</v>
      </c>
      <c r="B7489" t="s">
        <v>1302</v>
      </c>
      <c r="C7489" t="s">
        <v>98</v>
      </c>
      <c r="D7489">
        <v>2003</v>
      </c>
      <c r="E7489" t="s">
        <v>361</v>
      </c>
      <c r="F7489" t="s">
        <v>362</v>
      </c>
      <c r="H7489">
        <v>5830</v>
      </c>
      <c r="I7489">
        <v>3964</v>
      </c>
      <c r="J7489">
        <v>4781</v>
      </c>
      <c r="K7489">
        <v>4781</v>
      </c>
      <c r="L7489">
        <v>100</v>
      </c>
      <c r="M7489">
        <v>82.01</v>
      </c>
      <c r="N7489">
        <f>COUNTIF(Cod_Mun_Norte!B:B,DADOS_SNIS_Minas!A7489)</f>
        <v>0</v>
      </c>
    </row>
    <row r="7490" spans="1:14" x14ac:dyDescent="0.2">
      <c r="A7490">
        <v>312600</v>
      </c>
      <c r="B7490" t="s">
        <v>1302</v>
      </c>
      <c r="C7490" t="s">
        <v>98</v>
      </c>
      <c r="D7490">
        <v>2002</v>
      </c>
      <c r="E7490" t="s">
        <v>361</v>
      </c>
      <c r="F7490" t="s">
        <v>362</v>
      </c>
      <c r="H7490">
        <v>5772</v>
      </c>
      <c r="I7490">
        <v>3925</v>
      </c>
      <c r="J7490">
        <v>4573</v>
      </c>
      <c r="K7490">
        <v>4573</v>
      </c>
      <c r="L7490">
        <v>100</v>
      </c>
      <c r="M7490">
        <v>79.23</v>
      </c>
      <c r="N7490">
        <f>COUNTIF(Cod_Mun_Norte!B:B,DADOS_SNIS_Minas!A7490)</f>
        <v>0</v>
      </c>
    </row>
    <row r="7491" spans="1:14" x14ac:dyDescent="0.2">
      <c r="A7491">
        <v>312600</v>
      </c>
      <c r="B7491" t="s">
        <v>1302</v>
      </c>
      <c r="C7491" t="s">
        <v>98</v>
      </c>
      <c r="D7491">
        <v>2001</v>
      </c>
      <c r="E7491" t="s">
        <v>361</v>
      </c>
      <c r="F7491" t="s">
        <v>362</v>
      </c>
      <c r="H7491">
        <v>5708</v>
      </c>
      <c r="I7491">
        <v>3881</v>
      </c>
      <c r="J7491">
        <v>4349</v>
      </c>
      <c r="K7491">
        <v>4349</v>
      </c>
      <c r="L7491">
        <v>100</v>
      </c>
      <c r="M7491">
        <v>76.19</v>
      </c>
      <c r="N7491">
        <f>COUNTIF(Cod_Mun_Norte!B:B,DADOS_SNIS_Minas!A7491)</f>
        <v>0</v>
      </c>
    </row>
    <row r="7492" spans="1:14" x14ac:dyDescent="0.2">
      <c r="A7492">
        <v>312600</v>
      </c>
      <c r="B7492" t="s">
        <v>1302</v>
      </c>
      <c r="C7492" t="s">
        <v>98</v>
      </c>
      <c r="D7492">
        <v>2000</v>
      </c>
      <c r="E7492" t="s">
        <v>361</v>
      </c>
      <c r="F7492" t="s">
        <v>362</v>
      </c>
      <c r="H7492">
        <v>5647</v>
      </c>
      <c r="I7492">
        <v>3840</v>
      </c>
      <c r="J7492">
        <v>4186</v>
      </c>
      <c r="L7492">
        <v>100</v>
      </c>
      <c r="N7492">
        <f>COUNTIF(Cod_Mun_Norte!B:B,DADOS_SNIS_Minas!A7492)</f>
        <v>0</v>
      </c>
    </row>
    <row r="7493" spans="1:14" x14ac:dyDescent="0.2">
      <c r="A7493">
        <v>312600</v>
      </c>
      <c r="B7493" t="s">
        <v>1302</v>
      </c>
      <c r="C7493" t="s">
        <v>98</v>
      </c>
      <c r="D7493">
        <v>1999</v>
      </c>
      <c r="E7493" t="s">
        <v>361</v>
      </c>
      <c r="F7493" t="s">
        <v>362</v>
      </c>
      <c r="H7493">
        <v>5511</v>
      </c>
      <c r="I7493">
        <v>3630</v>
      </c>
      <c r="N7493">
        <f>COUNTIF(Cod_Mun_Norte!B:B,DADOS_SNIS_Minas!A7493)</f>
        <v>0</v>
      </c>
    </row>
    <row r="7494" spans="1:14" x14ac:dyDescent="0.2">
      <c r="A7494">
        <v>312600</v>
      </c>
      <c r="B7494" t="s">
        <v>1302</v>
      </c>
      <c r="C7494" t="s">
        <v>98</v>
      </c>
      <c r="D7494">
        <v>1998</v>
      </c>
      <c r="E7494" t="s">
        <v>361</v>
      </c>
      <c r="F7494" t="s">
        <v>362</v>
      </c>
      <c r="H7494">
        <v>5465</v>
      </c>
      <c r="I7494">
        <v>3600</v>
      </c>
      <c r="N7494">
        <f>COUNTIF(Cod_Mun_Norte!B:B,DADOS_SNIS_Minas!A7494)</f>
        <v>0</v>
      </c>
    </row>
    <row r="7495" spans="1:14" x14ac:dyDescent="0.2">
      <c r="A7495">
        <v>312600</v>
      </c>
      <c r="B7495" t="s">
        <v>1302</v>
      </c>
      <c r="C7495" t="s">
        <v>98</v>
      </c>
      <c r="D7495">
        <v>1997</v>
      </c>
      <c r="H7495">
        <v>5418</v>
      </c>
      <c r="I7495">
        <v>3569</v>
      </c>
      <c r="N7495">
        <f>COUNTIF(Cod_Mun_Norte!B:B,DADOS_SNIS_Minas!A7495)</f>
        <v>0</v>
      </c>
    </row>
    <row r="7496" spans="1:14" x14ac:dyDescent="0.2">
      <c r="A7496">
        <v>312600</v>
      </c>
      <c r="B7496" t="s">
        <v>1302</v>
      </c>
      <c r="C7496" t="s">
        <v>98</v>
      </c>
      <c r="D7496">
        <v>1996</v>
      </c>
      <c r="H7496">
        <v>5363</v>
      </c>
      <c r="I7496">
        <v>3533</v>
      </c>
      <c r="N7496">
        <f>COUNTIF(Cod_Mun_Norte!B:B,DADOS_SNIS_Minas!A7496)</f>
        <v>0</v>
      </c>
    </row>
    <row r="7497" spans="1:14" x14ac:dyDescent="0.2">
      <c r="A7497">
        <v>312600</v>
      </c>
      <c r="B7497" t="s">
        <v>1302</v>
      </c>
      <c r="C7497" t="s">
        <v>98</v>
      </c>
      <c r="D7497">
        <v>1995</v>
      </c>
      <c r="H7497">
        <v>5109</v>
      </c>
      <c r="I7497">
        <v>3366</v>
      </c>
      <c r="N7497">
        <f>COUNTIF(Cod_Mun_Norte!B:B,DADOS_SNIS_Minas!A7497)</f>
        <v>0</v>
      </c>
    </row>
    <row r="7498" spans="1:14" x14ac:dyDescent="0.2">
      <c r="A7498">
        <v>312610</v>
      </c>
      <c r="B7498" t="s">
        <v>180</v>
      </c>
      <c r="C7498" t="s">
        <v>98</v>
      </c>
      <c r="D7498">
        <v>2020</v>
      </c>
      <c r="E7498" t="s">
        <v>1305</v>
      </c>
      <c r="F7498" t="s">
        <v>367</v>
      </c>
      <c r="G7498" t="s">
        <v>371</v>
      </c>
      <c r="H7498">
        <v>67822</v>
      </c>
      <c r="I7498">
        <v>61948</v>
      </c>
      <c r="J7498">
        <v>66403</v>
      </c>
      <c r="K7498">
        <v>61948</v>
      </c>
      <c r="L7498">
        <v>100</v>
      </c>
      <c r="M7498">
        <v>97.91</v>
      </c>
      <c r="N7498">
        <f>COUNTIF(Cod_Mun_Norte!B:B,DADOS_SNIS_Minas!A7498)</f>
        <v>0</v>
      </c>
    </row>
    <row r="7499" spans="1:14" x14ac:dyDescent="0.2">
      <c r="A7499">
        <v>312610</v>
      </c>
      <c r="B7499" t="s">
        <v>180</v>
      </c>
      <c r="C7499" t="s">
        <v>98</v>
      </c>
      <c r="D7499">
        <v>2019</v>
      </c>
      <c r="E7499" t="s">
        <v>1305</v>
      </c>
      <c r="F7499" t="s">
        <v>367</v>
      </c>
      <c r="G7499" t="s">
        <v>371</v>
      </c>
      <c r="H7499">
        <v>67683</v>
      </c>
      <c r="I7499">
        <v>61821</v>
      </c>
      <c r="J7499">
        <v>66281</v>
      </c>
      <c r="K7499">
        <v>61806</v>
      </c>
      <c r="L7499">
        <v>100</v>
      </c>
      <c r="M7499">
        <v>97.93</v>
      </c>
      <c r="N7499">
        <f>COUNTIF(Cod_Mun_Norte!B:B,DADOS_SNIS_Minas!A7499)</f>
        <v>0</v>
      </c>
    </row>
    <row r="7500" spans="1:14" x14ac:dyDescent="0.2">
      <c r="A7500">
        <v>312610</v>
      </c>
      <c r="B7500" t="s">
        <v>180</v>
      </c>
      <c r="C7500" t="s">
        <v>98</v>
      </c>
      <c r="D7500">
        <v>2018</v>
      </c>
      <c r="E7500" t="s">
        <v>1305</v>
      </c>
      <c r="F7500" t="s">
        <v>367</v>
      </c>
      <c r="H7500">
        <v>67540</v>
      </c>
      <c r="I7500">
        <v>61690</v>
      </c>
      <c r="J7500">
        <v>67540</v>
      </c>
      <c r="K7500">
        <v>61690</v>
      </c>
      <c r="L7500">
        <v>100</v>
      </c>
      <c r="M7500">
        <v>100</v>
      </c>
      <c r="N7500">
        <f>COUNTIF(Cod_Mun_Norte!B:B,DADOS_SNIS_Minas!A7500)</f>
        <v>0</v>
      </c>
    </row>
    <row r="7501" spans="1:14" x14ac:dyDescent="0.2">
      <c r="A7501">
        <v>312610</v>
      </c>
      <c r="B7501" t="s">
        <v>180</v>
      </c>
      <c r="C7501" t="s">
        <v>98</v>
      </c>
      <c r="D7501">
        <v>2017</v>
      </c>
      <c r="E7501" t="s">
        <v>1305</v>
      </c>
      <c r="F7501" t="s">
        <v>367</v>
      </c>
      <c r="H7501">
        <v>68423</v>
      </c>
      <c r="I7501">
        <v>62497</v>
      </c>
      <c r="J7501">
        <v>65500</v>
      </c>
      <c r="K7501">
        <v>62497</v>
      </c>
      <c r="L7501">
        <v>100</v>
      </c>
      <c r="M7501">
        <v>95.73</v>
      </c>
      <c r="N7501">
        <f>COUNTIF(Cod_Mun_Norte!B:B,DADOS_SNIS_Minas!A7501)</f>
        <v>0</v>
      </c>
    </row>
    <row r="7502" spans="1:14" x14ac:dyDescent="0.2">
      <c r="A7502">
        <v>312610</v>
      </c>
      <c r="B7502" t="s">
        <v>180</v>
      </c>
      <c r="C7502" t="s">
        <v>98</v>
      </c>
      <c r="D7502">
        <v>2016</v>
      </c>
      <c r="E7502" t="s">
        <v>1305</v>
      </c>
      <c r="F7502" t="s">
        <v>367</v>
      </c>
      <c r="H7502">
        <v>68236</v>
      </c>
      <c r="I7502">
        <v>62326</v>
      </c>
      <c r="J7502">
        <v>65000</v>
      </c>
      <c r="K7502">
        <v>62326</v>
      </c>
      <c r="L7502">
        <v>100</v>
      </c>
      <c r="M7502">
        <v>95.26</v>
      </c>
      <c r="N7502">
        <f>COUNTIF(Cod_Mun_Norte!B:B,DADOS_SNIS_Minas!A7502)</f>
        <v>0</v>
      </c>
    </row>
    <row r="7503" spans="1:14" x14ac:dyDescent="0.2">
      <c r="A7503">
        <v>312610</v>
      </c>
      <c r="B7503" t="s">
        <v>180</v>
      </c>
      <c r="C7503" t="s">
        <v>98</v>
      </c>
      <c r="D7503">
        <v>2015</v>
      </c>
      <c r="E7503" t="s">
        <v>1305</v>
      </c>
      <c r="F7503" t="s">
        <v>367</v>
      </c>
      <c r="H7503">
        <v>68040</v>
      </c>
      <c r="I7503">
        <v>62147</v>
      </c>
      <c r="J7503">
        <v>65000</v>
      </c>
      <c r="K7503">
        <v>62080</v>
      </c>
      <c r="L7503">
        <v>99.9</v>
      </c>
      <c r="M7503">
        <v>95.53</v>
      </c>
      <c r="N7503">
        <f>COUNTIF(Cod_Mun_Norte!B:B,DADOS_SNIS_Minas!A7503)</f>
        <v>0</v>
      </c>
    </row>
    <row r="7504" spans="1:14" x14ac:dyDescent="0.2">
      <c r="A7504">
        <v>312610</v>
      </c>
      <c r="B7504" t="s">
        <v>180</v>
      </c>
      <c r="C7504" t="s">
        <v>98</v>
      </c>
      <c r="D7504">
        <v>2014</v>
      </c>
      <c r="E7504" t="s">
        <v>1305</v>
      </c>
      <c r="F7504" t="s">
        <v>367</v>
      </c>
      <c r="H7504">
        <v>67833</v>
      </c>
      <c r="I7504">
        <v>61958</v>
      </c>
      <c r="J7504">
        <v>63780</v>
      </c>
      <c r="K7504">
        <v>61800</v>
      </c>
      <c r="L7504">
        <v>99.7</v>
      </c>
      <c r="M7504">
        <v>94.03</v>
      </c>
      <c r="N7504">
        <f>COUNTIF(Cod_Mun_Norte!B:B,DADOS_SNIS_Minas!A7504)</f>
        <v>0</v>
      </c>
    </row>
    <row r="7505" spans="1:14" x14ac:dyDescent="0.2">
      <c r="A7505">
        <v>312610</v>
      </c>
      <c r="B7505" t="s">
        <v>180</v>
      </c>
      <c r="C7505" t="s">
        <v>98</v>
      </c>
      <c r="D7505">
        <v>2013</v>
      </c>
      <c r="E7505" t="s">
        <v>1305</v>
      </c>
      <c r="F7505" t="s">
        <v>367</v>
      </c>
      <c r="H7505">
        <v>67617</v>
      </c>
      <c r="I7505">
        <v>61760</v>
      </c>
      <c r="J7505">
        <v>63743</v>
      </c>
      <c r="K7505">
        <v>61760</v>
      </c>
      <c r="L7505">
        <v>100</v>
      </c>
      <c r="M7505">
        <v>94.27</v>
      </c>
      <c r="N7505">
        <f>COUNTIF(Cod_Mun_Norte!B:B,DADOS_SNIS_Minas!A7505)</f>
        <v>0</v>
      </c>
    </row>
    <row r="7506" spans="1:14" x14ac:dyDescent="0.2">
      <c r="A7506">
        <v>312610</v>
      </c>
      <c r="B7506" t="s">
        <v>180</v>
      </c>
      <c r="C7506" t="s">
        <v>98</v>
      </c>
      <c r="D7506">
        <v>2012</v>
      </c>
      <c r="E7506" t="s">
        <v>1305</v>
      </c>
      <c r="F7506" t="s">
        <v>367</v>
      </c>
      <c r="H7506">
        <v>65464</v>
      </c>
      <c r="I7506">
        <v>59794</v>
      </c>
      <c r="J7506">
        <v>63743</v>
      </c>
      <c r="K7506">
        <v>59794</v>
      </c>
      <c r="L7506">
        <v>100</v>
      </c>
      <c r="M7506">
        <v>97.37</v>
      </c>
      <c r="N7506">
        <f>COUNTIF(Cod_Mun_Norte!B:B,DADOS_SNIS_Minas!A7506)</f>
        <v>0</v>
      </c>
    </row>
    <row r="7507" spans="1:14" x14ac:dyDescent="0.2">
      <c r="A7507">
        <v>312610</v>
      </c>
      <c r="B7507" t="s">
        <v>180</v>
      </c>
      <c r="C7507" t="s">
        <v>98</v>
      </c>
      <c r="D7507">
        <v>2011</v>
      </c>
      <c r="E7507" t="s">
        <v>1305</v>
      </c>
      <c r="F7507" t="s">
        <v>367</v>
      </c>
      <c r="H7507">
        <v>65299</v>
      </c>
      <c r="I7507">
        <v>59643</v>
      </c>
      <c r="J7507">
        <v>63578</v>
      </c>
      <c r="K7507">
        <v>59643</v>
      </c>
      <c r="L7507">
        <v>100</v>
      </c>
      <c r="M7507">
        <v>97.36</v>
      </c>
      <c r="N7507">
        <f>COUNTIF(Cod_Mun_Norte!B:B,DADOS_SNIS_Minas!A7507)</f>
        <v>0</v>
      </c>
    </row>
    <row r="7508" spans="1:14" x14ac:dyDescent="0.2">
      <c r="A7508">
        <v>312610</v>
      </c>
      <c r="B7508" t="s">
        <v>180</v>
      </c>
      <c r="C7508" t="s">
        <v>98</v>
      </c>
      <c r="D7508">
        <v>2010</v>
      </c>
      <c r="E7508" t="s">
        <v>1305</v>
      </c>
      <c r="F7508" t="s">
        <v>367</v>
      </c>
      <c r="H7508">
        <v>65128</v>
      </c>
      <c r="I7508">
        <v>59487</v>
      </c>
      <c r="J7508">
        <v>62763</v>
      </c>
      <c r="K7508">
        <v>59487</v>
      </c>
      <c r="L7508">
        <v>100</v>
      </c>
      <c r="M7508">
        <v>96.37</v>
      </c>
      <c r="N7508">
        <f>COUNTIF(Cod_Mun_Norte!B:B,DADOS_SNIS_Minas!A7508)</f>
        <v>0</v>
      </c>
    </row>
    <row r="7509" spans="1:14" x14ac:dyDescent="0.2">
      <c r="A7509">
        <v>312610</v>
      </c>
      <c r="B7509" t="s">
        <v>180</v>
      </c>
      <c r="C7509" t="s">
        <v>98</v>
      </c>
      <c r="D7509">
        <v>2009</v>
      </c>
      <c r="E7509" t="s">
        <v>1305</v>
      </c>
      <c r="F7509" t="s">
        <v>367</v>
      </c>
      <c r="H7509">
        <v>67178</v>
      </c>
      <c r="I7509">
        <v>60708</v>
      </c>
      <c r="J7509">
        <v>63445</v>
      </c>
      <c r="K7509">
        <v>60180</v>
      </c>
      <c r="L7509">
        <v>99.1</v>
      </c>
      <c r="M7509">
        <v>94.44</v>
      </c>
      <c r="N7509">
        <f>COUNTIF(Cod_Mun_Norte!B:B,DADOS_SNIS_Minas!A7509)</f>
        <v>0</v>
      </c>
    </row>
    <row r="7510" spans="1:14" x14ac:dyDescent="0.2">
      <c r="A7510">
        <v>312610</v>
      </c>
      <c r="B7510" t="s">
        <v>180</v>
      </c>
      <c r="C7510" t="s">
        <v>98</v>
      </c>
      <c r="D7510">
        <v>2008</v>
      </c>
      <c r="E7510" t="s">
        <v>1306</v>
      </c>
      <c r="F7510" t="s">
        <v>99</v>
      </c>
      <c r="H7510">
        <v>66834</v>
      </c>
      <c r="I7510">
        <v>60397</v>
      </c>
      <c r="J7510">
        <v>62200</v>
      </c>
      <c r="K7510">
        <v>59000</v>
      </c>
      <c r="L7510">
        <v>97.7</v>
      </c>
      <c r="M7510">
        <v>93.07</v>
      </c>
      <c r="N7510">
        <f>COUNTIF(Cod_Mun_Norte!B:B,DADOS_SNIS_Minas!A7510)</f>
        <v>0</v>
      </c>
    </row>
    <row r="7511" spans="1:14" x14ac:dyDescent="0.2">
      <c r="A7511">
        <v>312610</v>
      </c>
      <c r="B7511" t="s">
        <v>180</v>
      </c>
      <c r="C7511" t="s">
        <v>98</v>
      </c>
      <c r="D7511">
        <v>2007</v>
      </c>
      <c r="E7511" t="s">
        <v>1306</v>
      </c>
      <c r="F7511" t="s">
        <v>99</v>
      </c>
      <c r="H7511">
        <v>64585</v>
      </c>
      <c r="I7511">
        <v>58365</v>
      </c>
      <c r="J7511">
        <v>61150</v>
      </c>
      <c r="K7511">
        <v>58000</v>
      </c>
      <c r="L7511">
        <v>99.4</v>
      </c>
      <c r="M7511">
        <v>94.68</v>
      </c>
      <c r="N7511">
        <f>COUNTIF(Cod_Mun_Norte!B:B,DADOS_SNIS_Minas!A7511)</f>
        <v>0</v>
      </c>
    </row>
    <row r="7512" spans="1:14" x14ac:dyDescent="0.2">
      <c r="A7512">
        <v>312610</v>
      </c>
      <c r="B7512" t="s">
        <v>180</v>
      </c>
      <c r="C7512" t="s">
        <v>98</v>
      </c>
      <c r="D7512">
        <v>2006</v>
      </c>
      <c r="E7512" t="s">
        <v>1306</v>
      </c>
      <c r="F7512" t="s">
        <v>99</v>
      </c>
      <c r="H7512">
        <v>67174</v>
      </c>
      <c r="I7512">
        <v>59368</v>
      </c>
      <c r="J7512">
        <v>65100</v>
      </c>
      <c r="K7512">
        <v>62000</v>
      </c>
      <c r="L7512">
        <v>100</v>
      </c>
      <c r="M7512">
        <v>96.91</v>
      </c>
      <c r="N7512">
        <f>COUNTIF(Cod_Mun_Norte!B:B,DADOS_SNIS_Minas!A7512)</f>
        <v>0</v>
      </c>
    </row>
    <row r="7513" spans="1:14" x14ac:dyDescent="0.2">
      <c r="A7513">
        <v>312610</v>
      </c>
      <c r="B7513" t="s">
        <v>180</v>
      </c>
      <c r="C7513" t="s">
        <v>98</v>
      </c>
      <c r="D7513">
        <v>2005</v>
      </c>
      <c r="E7513" t="s">
        <v>1306</v>
      </c>
      <c r="F7513" t="s">
        <v>99</v>
      </c>
      <c r="H7513">
        <v>66524</v>
      </c>
      <c r="I7513">
        <v>58794</v>
      </c>
      <c r="J7513">
        <v>63000</v>
      </c>
      <c r="K7513">
        <v>60000</v>
      </c>
      <c r="L7513">
        <v>100</v>
      </c>
      <c r="M7513">
        <v>94.7</v>
      </c>
      <c r="N7513">
        <f>COUNTIF(Cod_Mun_Norte!B:B,DADOS_SNIS_Minas!A7513)</f>
        <v>0</v>
      </c>
    </row>
    <row r="7514" spans="1:14" x14ac:dyDescent="0.2">
      <c r="A7514">
        <v>312610</v>
      </c>
      <c r="B7514" t="s">
        <v>180</v>
      </c>
      <c r="C7514" t="s">
        <v>98</v>
      </c>
      <c r="D7514">
        <v>2004</v>
      </c>
      <c r="E7514" t="s">
        <v>1306</v>
      </c>
      <c r="F7514" t="s">
        <v>99</v>
      </c>
      <c r="H7514">
        <v>65869</v>
      </c>
      <c r="I7514">
        <v>58215</v>
      </c>
      <c r="J7514">
        <v>61750</v>
      </c>
      <c r="K7514">
        <v>59000</v>
      </c>
      <c r="L7514">
        <v>100</v>
      </c>
      <c r="M7514">
        <v>93.75</v>
      </c>
      <c r="N7514">
        <f>COUNTIF(Cod_Mun_Norte!B:B,DADOS_SNIS_Minas!A7514)</f>
        <v>0</v>
      </c>
    </row>
    <row r="7515" spans="1:14" x14ac:dyDescent="0.2">
      <c r="A7515">
        <v>312610</v>
      </c>
      <c r="B7515" t="s">
        <v>180</v>
      </c>
      <c r="C7515" t="s">
        <v>98</v>
      </c>
      <c r="D7515">
        <v>2003</v>
      </c>
      <c r="H7515">
        <v>64685</v>
      </c>
      <c r="I7515">
        <v>57168</v>
      </c>
      <c r="N7515">
        <f>COUNTIF(Cod_Mun_Norte!B:B,DADOS_SNIS_Minas!A7515)</f>
        <v>0</v>
      </c>
    </row>
    <row r="7516" spans="1:14" x14ac:dyDescent="0.2">
      <c r="A7516">
        <v>312610</v>
      </c>
      <c r="B7516" t="s">
        <v>180</v>
      </c>
      <c r="C7516" t="s">
        <v>98</v>
      </c>
      <c r="D7516">
        <v>2002</v>
      </c>
      <c r="H7516">
        <v>64122</v>
      </c>
      <c r="I7516">
        <v>56671</v>
      </c>
      <c r="N7516">
        <f>COUNTIF(Cod_Mun_Norte!B:B,DADOS_SNIS_Minas!A7516)</f>
        <v>0</v>
      </c>
    </row>
    <row r="7517" spans="1:14" x14ac:dyDescent="0.2">
      <c r="A7517">
        <v>312610</v>
      </c>
      <c r="B7517" t="s">
        <v>180</v>
      </c>
      <c r="C7517" t="s">
        <v>98</v>
      </c>
      <c r="D7517">
        <v>2001</v>
      </c>
      <c r="H7517">
        <v>63537</v>
      </c>
      <c r="I7517">
        <v>56154</v>
      </c>
      <c r="N7517">
        <f>COUNTIF(Cod_Mun_Norte!B:B,DADOS_SNIS_Minas!A7517)</f>
        <v>0</v>
      </c>
    </row>
    <row r="7518" spans="1:14" x14ac:dyDescent="0.2">
      <c r="A7518">
        <v>312610</v>
      </c>
      <c r="B7518" t="s">
        <v>180</v>
      </c>
      <c r="C7518" t="s">
        <v>98</v>
      </c>
      <c r="D7518">
        <v>2000</v>
      </c>
      <c r="H7518">
        <v>62907</v>
      </c>
      <c r="I7518">
        <v>55597</v>
      </c>
      <c r="N7518">
        <f>COUNTIF(Cod_Mun_Norte!B:B,DADOS_SNIS_Minas!A7518)</f>
        <v>0</v>
      </c>
    </row>
    <row r="7519" spans="1:14" x14ac:dyDescent="0.2">
      <c r="A7519">
        <v>312610</v>
      </c>
      <c r="B7519" t="s">
        <v>180</v>
      </c>
      <c r="C7519" t="s">
        <v>98</v>
      </c>
      <c r="D7519">
        <v>1999</v>
      </c>
      <c r="H7519">
        <v>61502</v>
      </c>
      <c r="I7519">
        <v>51780</v>
      </c>
      <c r="N7519">
        <f>COUNTIF(Cod_Mun_Norte!B:B,DADOS_SNIS_Minas!A7519)</f>
        <v>0</v>
      </c>
    </row>
    <row r="7520" spans="1:14" x14ac:dyDescent="0.2">
      <c r="A7520">
        <v>312610</v>
      </c>
      <c r="B7520" t="s">
        <v>180</v>
      </c>
      <c r="C7520" t="s">
        <v>98</v>
      </c>
      <c r="D7520">
        <v>1998</v>
      </c>
      <c r="H7520">
        <v>60914</v>
      </c>
      <c r="I7520">
        <v>51285</v>
      </c>
      <c r="N7520">
        <f>COUNTIF(Cod_Mun_Norte!B:B,DADOS_SNIS_Minas!A7520)</f>
        <v>0</v>
      </c>
    </row>
    <row r="7521" spans="1:14" x14ac:dyDescent="0.2">
      <c r="A7521">
        <v>312610</v>
      </c>
      <c r="B7521" t="s">
        <v>180</v>
      </c>
      <c r="C7521" t="s">
        <v>98</v>
      </c>
      <c r="D7521">
        <v>1997</v>
      </c>
      <c r="H7521">
        <v>60326</v>
      </c>
      <c r="I7521">
        <v>50790</v>
      </c>
      <c r="N7521">
        <f>COUNTIF(Cod_Mun_Norte!B:B,DADOS_SNIS_Minas!A7521)</f>
        <v>0</v>
      </c>
    </row>
    <row r="7522" spans="1:14" x14ac:dyDescent="0.2">
      <c r="A7522">
        <v>312610</v>
      </c>
      <c r="B7522" t="s">
        <v>180</v>
      </c>
      <c r="C7522" t="s">
        <v>98</v>
      </c>
      <c r="D7522">
        <v>1996</v>
      </c>
      <c r="H7522">
        <v>64452</v>
      </c>
      <c r="I7522">
        <v>54264</v>
      </c>
      <c r="N7522">
        <f>COUNTIF(Cod_Mun_Norte!B:B,DADOS_SNIS_Minas!A7522)</f>
        <v>0</v>
      </c>
    </row>
    <row r="7523" spans="1:14" x14ac:dyDescent="0.2">
      <c r="A7523">
        <v>312610</v>
      </c>
      <c r="B7523" t="s">
        <v>180</v>
      </c>
      <c r="C7523" t="s">
        <v>98</v>
      </c>
      <c r="D7523">
        <v>1995</v>
      </c>
      <c r="H7523">
        <v>66421</v>
      </c>
      <c r="I7523">
        <v>55922</v>
      </c>
      <c r="N7523">
        <f>COUNTIF(Cod_Mun_Norte!B:B,DADOS_SNIS_Minas!A7523)</f>
        <v>0</v>
      </c>
    </row>
    <row r="7524" spans="1:14" x14ac:dyDescent="0.2">
      <c r="A7524">
        <v>312620</v>
      </c>
      <c r="B7524" t="s">
        <v>1307</v>
      </c>
      <c r="C7524" t="s">
        <v>98</v>
      </c>
      <c r="D7524">
        <v>2020</v>
      </c>
      <c r="E7524" t="s">
        <v>1308</v>
      </c>
      <c r="F7524" t="s">
        <v>364</v>
      </c>
      <c r="G7524" t="s">
        <v>368</v>
      </c>
      <c r="H7524">
        <v>9688</v>
      </c>
      <c r="I7524">
        <v>6129</v>
      </c>
      <c r="J7524">
        <v>5880</v>
      </c>
      <c r="K7524">
        <v>5880</v>
      </c>
      <c r="L7524">
        <v>95.9</v>
      </c>
      <c r="M7524">
        <v>60.69</v>
      </c>
      <c r="N7524">
        <f>COUNTIF(Cod_Mun_Norte!B:B,DADOS_SNIS_Minas!A7524)</f>
        <v>0</v>
      </c>
    </row>
    <row r="7525" spans="1:14" x14ac:dyDescent="0.2">
      <c r="A7525">
        <v>312620</v>
      </c>
      <c r="B7525" t="s">
        <v>1307</v>
      </c>
      <c r="C7525" t="s">
        <v>98</v>
      </c>
      <c r="D7525">
        <v>2019</v>
      </c>
      <c r="E7525" t="s">
        <v>1308</v>
      </c>
      <c r="F7525" t="s">
        <v>364</v>
      </c>
      <c r="G7525" t="s">
        <v>368</v>
      </c>
      <c r="H7525">
        <v>9562</v>
      </c>
      <c r="I7525">
        <v>6049</v>
      </c>
      <c r="J7525">
        <v>5576</v>
      </c>
      <c r="K7525">
        <v>5576</v>
      </c>
      <c r="L7525">
        <v>92.2</v>
      </c>
      <c r="M7525">
        <v>58.31</v>
      </c>
      <c r="N7525">
        <f>COUNTIF(Cod_Mun_Norte!B:B,DADOS_SNIS_Minas!A7525)</f>
        <v>0</v>
      </c>
    </row>
    <row r="7526" spans="1:14" x14ac:dyDescent="0.2">
      <c r="A7526">
        <v>312620</v>
      </c>
      <c r="B7526" t="s">
        <v>1307</v>
      </c>
      <c r="C7526" t="s">
        <v>98</v>
      </c>
      <c r="D7526">
        <v>2018</v>
      </c>
      <c r="E7526" t="s">
        <v>361</v>
      </c>
      <c r="F7526" t="s">
        <v>362</v>
      </c>
      <c r="H7526">
        <v>9431</v>
      </c>
      <c r="I7526">
        <v>5966</v>
      </c>
      <c r="J7526">
        <v>5464</v>
      </c>
      <c r="K7526">
        <v>5464</v>
      </c>
      <c r="L7526">
        <v>91.6</v>
      </c>
      <c r="M7526">
        <v>57.94</v>
      </c>
      <c r="N7526">
        <f>COUNTIF(Cod_Mun_Norte!B:B,DADOS_SNIS_Minas!A7526)</f>
        <v>0</v>
      </c>
    </row>
    <row r="7527" spans="1:14" x14ac:dyDescent="0.2">
      <c r="A7527">
        <v>312620</v>
      </c>
      <c r="B7527" t="s">
        <v>1307</v>
      </c>
      <c r="C7527" t="s">
        <v>98</v>
      </c>
      <c r="D7527">
        <v>2017</v>
      </c>
      <c r="E7527" t="s">
        <v>1308</v>
      </c>
      <c r="F7527" t="s">
        <v>364</v>
      </c>
      <c r="H7527">
        <v>9294</v>
      </c>
      <c r="I7527">
        <v>5880</v>
      </c>
      <c r="J7527">
        <v>5464</v>
      </c>
      <c r="K7527">
        <v>5464</v>
      </c>
      <c r="L7527">
        <v>92.9</v>
      </c>
      <c r="M7527">
        <v>58.79</v>
      </c>
      <c r="N7527">
        <f>COUNTIF(Cod_Mun_Norte!B:B,DADOS_SNIS_Minas!A7527)</f>
        <v>0</v>
      </c>
    </row>
    <row r="7528" spans="1:14" x14ac:dyDescent="0.2">
      <c r="A7528">
        <v>312620</v>
      </c>
      <c r="B7528" t="s">
        <v>1307</v>
      </c>
      <c r="C7528" t="s">
        <v>98</v>
      </c>
      <c r="D7528">
        <v>2016</v>
      </c>
      <c r="E7528" t="s">
        <v>1308</v>
      </c>
      <c r="F7528" t="s">
        <v>364</v>
      </c>
      <c r="H7528">
        <v>9184</v>
      </c>
      <c r="I7528">
        <v>5810</v>
      </c>
      <c r="J7528">
        <v>5341</v>
      </c>
      <c r="K7528">
        <v>5341</v>
      </c>
      <c r="L7528">
        <v>91.9</v>
      </c>
      <c r="M7528">
        <v>58.16</v>
      </c>
      <c r="N7528">
        <f>COUNTIF(Cod_Mun_Norte!B:B,DADOS_SNIS_Minas!A7528)</f>
        <v>0</v>
      </c>
    </row>
    <row r="7529" spans="1:14" x14ac:dyDescent="0.2">
      <c r="A7529">
        <v>312620</v>
      </c>
      <c r="B7529" t="s">
        <v>1307</v>
      </c>
      <c r="C7529" t="s">
        <v>98</v>
      </c>
      <c r="D7529">
        <v>2015</v>
      </c>
      <c r="E7529" t="s">
        <v>1308</v>
      </c>
      <c r="F7529" t="s">
        <v>364</v>
      </c>
      <c r="H7529">
        <v>9067</v>
      </c>
      <c r="I7529">
        <v>5736</v>
      </c>
      <c r="J7529">
        <v>5242</v>
      </c>
      <c r="K7529">
        <v>5242</v>
      </c>
      <c r="L7529">
        <v>91.4</v>
      </c>
      <c r="M7529">
        <v>57.81</v>
      </c>
      <c r="N7529">
        <f>COUNTIF(Cod_Mun_Norte!B:B,DADOS_SNIS_Minas!A7529)</f>
        <v>0</v>
      </c>
    </row>
    <row r="7530" spans="1:14" x14ac:dyDescent="0.2">
      <c r="A7530">
        <v>312620</v>
      </c>
      <c r="B7530" t="s">
        <v>1307</v>
      </c>
      <c r="C7530" t="s">
        <v>98</v>
      </c>
      <c r="D7530">
        <v>2014</v>
      </c>
      <c r="E7530" t="s">
        <v>361</v>
      </c>
      <c r="F7530" t="s">
        <v>362</v>
      </c>
      <c r="H7530">
        <v>8945</v>
      </c>
      <c r="I7530">
        <v>5659</v>
      </c>
      <c r="J7530">
        <v>5659</v>
      </c>
      <c r="K7530">
        <v>5659</v>
      </c>
      <c r="L7530">
        <v>100</v>
      </c>
      <c r="M7530">
        <v>63.26</v>
      </c>
      <c r="N7530">
        <f>COUNTIF(Cod_Mun_Norte!B:B,DADOS_SNIS_Minas!A7530)</f>
        <v>0</v>
      </c>
    </row>
    <row r="7531" spans="1:14" x14ac:dyDescent="0.2">
      <c r="A7531">
        <v>312620</v>
      </c>
      <c r="B7531" t="s">
        <v>1307</v>
      </c>
      <c r="C7531" t="s">
        <v>98</v>
      </c>
      <c r="D7531">
        <v>2013</v>
      </c>
      <c r="E7531" t="s">
        <v>361</v>
      </c>
      <c r="F7531" t="s">
        <v>362</v>
      </c>
      <c r="H7531">
        <v>8817</v>
      </c>
      <c r="I7531">
        <v>5578</v>
      </c>
      <c r="J7531">
        <v>5578</v>
      </c>
      <c r="K7531">
        <v>5578</v>
      </c>
      <c r="L7531">
        <v>100</v>
      </c>
      <c r="M7531">
        <v>63.26</v>
      </c>
      <c r="N7531">
        <f>COUNTIF(Cod_Mun_Norte!B:B,DADOS_SNIS_Minas!A7531)</f>
        <v>0</v>
      </c>
    </row>
    <row r="7532" spans="1:14" x14ac:dyDescent="0.2">
      <c r="A7532">
        <v>312620</v>
      </c>
      <c r="B7532" t="s">
        <v>1307</v>
      </c>
      <c r="C7532" t="s">
        <v>98</v>
      </c>
      <c r="D7532">
        <v>2012</v>
      </c>
      <c r="E7532" t="s">
        <v>361</v>
      </c>
      <c r="F7532" t="s">
        <v>362</v>
      </c>
      <c r="H7532">
        <v>8427</v>
      </c>
      <c r="I7532">
        <v>5331</v>
      </c>
      <c r="J7532">
        <v>5331</v>
      </c>
      <c r="K7532">
        <v>5331</v>
      </c>
      <c r="L7532">
        <v>100</v>
      </c>
      <c r="M7532">
        <v>63.26</v>
      </c>
      <c r="N7532">
        <f>COUNTIF(Cod_Mun_Norte!B:B,DADOS_SNIS_Minas!A7532)</f>
        <v>0</v>
      </c>
    </row>
    <row r="7533" spans="1:14" x14ac:dyDescent="0.2">
      <c r="A7533">
        <v>312620</v>
      </c>
      <c r="B7533" t="s">
        <v>1307</v>
      </c>
      <c r="C7533" t="s">
        <v>98</v>
      </c>
      <c r="D7533">
        <v>2011</v>
      </c>
      <c r="E7533" t="s">
        <v>361</v>
      </c>
      <c r="F7533" t="s">
        <v>362</v>
      </c>
      <c r="H7533">
        <v>8305</v>
      </c>
      <c r="I7533">
        <v>5254</v>
      </c>
      <c r="J7533">
        <v>5254</v>
      </c>
      <c r="K7533">
        <v>5254</v>
      </c>
      <c r="L7533">
        <v>100</v>
      </c>
      <c r="M7533">
        <v>63.26</v>
      </c>
      <c r="N7533">
        <f>COUNTIF(Cod_Mun_Norte!B:B,DADOS_SNIS_Minas!A7533)</f>
        <v>0</v>
      </c>
    </row>
    <row r="7534" spans="1:14" x14ac:dyDescent="0.2">
      <c r="A7534">
        <v>312620</v>
      </c>
      <c r="B7534" t="s">
        <v>1307</v>
      </c>
      <c r="C7534" t="s">
        <v>98</v>
      </c>
      <c r="D7534">
        <v>2010</v>
      </c>
      <c r="E7534" t="s">
        <v>361</v>
      </c>
      <c r="F7534" t="s">
        <v>362</v>
      </c>
      <c r="H7534">
        <v>8177</v>
      </c>
      <c r="I7534">
        <v>5173</v>
      </c>
      <c r="J7534">
        <v>5173</v>
      </c>
      <c r="K7534">
        <v>5173</v>
      </c>
      <c r="L7534">
        <v>100</v>
      </c>
      <c r="M7534">
        <v>63.26</v>
      </c>
      <c r="N7534">
        <f>COUNTIF(Cod_Mun_Norte!B:B,DADOS_SNIS_Minas!A7534)</f>
        <v>0</v>
      </c>
    </row>
    <row r="7535" spans="1:14" x14ac:dyDescent="0.2">
      <c r="A7535">
        <v>312620</v>
      </c>
      <c r="B7535" t="s">
        <v>1307</v>
      </c>
      <c r="C7535" t="s">
        <v>98</v>
      </c>
      <c r="D7535">
        <v>2009</v>
      </c>
      <c r="E7535" t="s">
        <v>361</v>
      </c>
      <c r="F7535" t="s">
        <v>362</v>
      </c>
      <c r="H7535">
        <v>6857</v>
      </c>
      <c r="I7535">
        <v>4206</v>
      </c>
      <c r="J7535">
        <v>5437</v>
      </c>
      <c r="K7535">
        <v>5437</v>
      </c>
      <c r="L7535">
        <v>100</v>
      </c>
      <c r="M7535">
        <v>79.290000000000006</v>
      </c>
      <c r="N7535">
        <f>COUNTIF(Cod_Mun_Norte!B:B,DADOS_SNIS_Minas!A7535)</f>
        <v>0</v>
      </c>
    </row>
    <row r="7536" spans="1:14" x14ac:dyDescent="0.2">
      <c r="A7536">
        <v>312620</v>
      </c>
      <c r="B7536" t="s">
        <v>1307</v>
      </c>
      <c r="C7536" t="s">
        <v>98</v>
      </c>
      <c r="D7536">
        <v>2008</v>
      </c>
      <c r="E7536" t="s">
        <v>361</v>
      </c>
      <c r="F7536" t="s">
        <v>362</v>
      </c>
      <c r="H7536">
        <v>6831</v>
      </c>
      <c r="I7536">
        <v>4190</v>
      </c>
      <c r="J7536">
        <v>5352</v>
      </c>
      <c r="K7536">
        <v>5352</v>
      </c>
      <c r="L7536">
        <v>100</v>
      </c>
      <c r="M7536">
        <v>78.349999999999994</v>
      </c>
      <c r="N7536">
        <f>COUNTIF(Cod_Mun_Norte!B:B,DADOS_SNIS_Minas!A7536)</f>
        <v>0</v>
      </c>
    </row>
    <row r="7537" spans="1:14" x14ac:dyDescent="0.2">
      <c r="A7537">
        <v>312620</v>
      </c>
      <c r="B7537" t="s">
        <v>1307</v>
      </c>
      <c r="C7537" t="s">
        <v>98</v>
      </c>
      <c r="D7537">
        <v>2007</v>
      </c>
      <c r="E7537" t="s">
        <v>361</v>
      </c>
      <c r="F7537" t="s">
        <v>362</v>
      </c>
      <c r="H7537">
        <v>6612</v>
      </c>
      <c r="I7537">
        <v>4056</v>
      </c>
      <c r="J7537">
        <v>5361</v>
      </c>
      <c r="K7537">
        <v>5361</v>
      </c>
      <c r="L7537">
        <v>100</v>
      </c>
      <c r="M7537">
        <v>81.08</v>
      </c>
      <c r="N7537">
        <f>COUNTIF(Cod_Mun_Norte!B:B,DADOS_SNIS_Minas!A7537)</f>
        <v>0</v>
      </c>
    </row>
    <row r="7538" spans="1:14" x14ac:dyDescent="0.2">
      <c r="A7538">
        <v>312620</v>
      </c>
      <c r="B7538" t="s">
        <v>1307</v>
      </c>
      <c r="C7538" t="s">
        <v>98</v>
      </c>
      <c r="D7538">
        <v>2006</v>
      </c>
      <c r="E7538" t="s">
        <v>361</v>
      </c>
      <c r="F7538" t="s">
        <v>362</v>
      </c>
      <c r="H7538">
        <v>6022</v>
      </c>
      <c r="I7538">
        <v>3148</v>
      </c>
      <c r="J7538">
        <v>4614</v>
      </c>
      <c r="K7538">
        <v>4614</v>
      </c>
      <c r="L7538">
        <v>100</v>
      </c>
      <c r="M7538">
        <v>76.62</v>
      </c>
      <c r="N7538">
        <f>COUNTIF(Cod_Mun_Norte!B:B,DADOS_SNIS_Minas!A7538)</f>
        <v>0</v>
      </c>
    </row>
    <row r="7539" spans="1:14" x14ac:dyDescent="0.2">
      <c r="A7539">
        <v>312620</v>
      </c>
      <c r="B7539" t="s">
        <v>1307</v>
      </c>
      <c r="C7539" t="s">
        <v>98</v>
      </c>
      <c r="D7539">
        <v>2005</v>
      </c>
      <c r="E7539" t="s">
        <v>361</v>
      </c>
      <c r="F7539" t="s">
        <v>362</v>
      </c>
      <c r="H7539">
        <v>6098</v>
      </c>
      <c r="I7539">
        <v>3187</v>
      </c>
      <c r="J7539">
        <v>3990</v>
      </c>
      <c r="K7539">
        <v>3990</v>
      </c>
      <c r="L7539">
        <v>100</v>
      </c>
      <c r="M7539">
        <v>65.430000000000007</v>
      </c>
      <c r="N7539">
        <f>COUNTIF(Cod_Mun_Norte!B:B,DADOS_SNIS_Minas!A7539)</f>
        <v>0</v>
      </c>
    </row>
    <row r="7540" spans="1:14" x14ac:dyDescent="0.2">
      <c r="A7540">
        <v>312620</v>
      </c>
      <c r="B7540" t="s">
        <v>1307</v>
      </c>
      <c r="C7540" t="s">
        <v>98</v>
      </c>
      <c r="D7540">
        <v>2004</v>
      </c>
      <c r="E7540" t="s">
        <v>361</v>
      </c>
      <c r="F7540" t="s">
        <v>362</v>
      </c>
      <c r="H7540">
        <v>6175</v>
      </c>
      <c r="I7540">
        <v>3228</v>
      </c>
      <c r="J7540">
        <v>3809</v>
      </c>
      <c r="K7540">
        <v>3809</v>
      </c>
      <c r="L7540">
        <v>100</v>
      </c>
      <c r="M7540">
        <v>61.68</v>
      </c>
      <c r="N7540">
        <f>COUNTIF(Cod_Mun_Norte!B:B,DADOS_SNIS_Minas!A7540)</f>
        <v>0</v>
      </c>
    </row>
    <row r="7541" spans="1:14" x14ac:dyDescent="0.2">
      <c r="A7541">
        <v>312620</v>
      </c>
      <c r="B7541" t="s">
        <v>1307</v>
      </c>
      <c r="C7541" t="s">
        <v>98</v>
      </c>
      <c r="D7541">
        <v>2003</v>
      </c>
      <c r="E7541" t="s">
        <v>361</v>
      </c>
      <c r="F7541" t="s">
        <v>362</v>
      </c>
      <c r="H7541">
        <v>6313</v>
      </c>
      <c r="I7541">
        <v>3300</v>
      </c>
      <c r="N7541">
        <f>COUNTIF(Cod_Mun_Norte!B:B,DADOS_SNIS_Minas!A7541)</f>
        <v>0</v>
      </c>
    </row>
    <row r="7542" spans="1:14" x14ac:dyDescent="0.2">
      <c r="A7542">
        <v>312620</v>
      </c>
      <c r="B7542" t="s">
        <v>1307</v>
      </c>
      <c r="C7542" t="s">
        <v>98</v>
      </c>
      <c r="D7542">
        <v>2002</v>
      </c>
      <c r="E7542" t="s">
        <v>361</v>
      </c>
      <c r="F7542" t="s">
        <v>362</v>
      </c>
      <c r="H7542">
        <v>6380</v>
      </c>
      <c r="I7542">
        <v>3335</v>
      </c>
      <c r="N7542">
        <f>COUNTIF(Cod_Mun_Norte!B:B,DADOS_SNIS_Minas!A7542)</f>
        <v>0</v>
      </c>
    </row>
    <row r="7543" spans="1:14" x14ac:dyDescent="0.2">
      <c r="A7543">
        <v>312620</v>
      </c>
      <c r="B7543" t="s">
        <v>1307</v>
      </c>
      <c r="C7543" t="s">
        <v>98</v>
      </c>
      <c r="D7543">
        <v>2001</v>
      </c>
      <c r="E7543" t="s">
        <v>361</v>
      </c>
      <c r="F7543" t="s">
        <v>362</v>
      </c>
      <c r="H7543">
        <v>6433</v>
      </c>
      <c r="I7543">
        <v>3362</v>
      </c>
      <c r="N7543">
        <f>COUNTIF(Cod_Mun_Norte!B:B,DADOS_SNIS_Minas!A7543)</f>
        <v>0</v>
      </c>
    </row>
    <row r="7544" spans="1:14" x14ac:dyDescent="0.2">
      <c r="A7544">
        <v>312620</v>
      </c>
      <c r="B7544" t="s">
        <v>1307</v>
      </c>
      <c r="C7544" t="s">
        <v>98</v>
      </c>
      <c r="D7544">
        <v>2000</v>
      </c>
      <c r="E7544" t="s">
        <v>361</v>
      </c>
      <c r="F7544" t="s">
        <v>362</v>
      </c>
      <c r="H7544">
        <v>6522</v>
      </c>
      <c r="I7544">
        <v>3409</v>
      </c>
      <c r="N7544">
        <f>COUNTIF(Cod_Mun_Norte!B:B,DADOS_SNIS_Minas!A7544)</f>
        <v>0</v>
      </c>
    </row>
    <row r="7545" spans="1:14" x14ac:dyDescent="0.2">
      <c r="A7545">
        <v>312620</v>
      </c>
      <c r="B7545" t="s">
        <v>1307</v>
      </c>
      <c r="C7545" t="s">
        <v>98</v>
      </c>
      <c r="D7545">
        <v>1999</v>
      </c>
      <c r="E7545" t="s">
        <v>361</v>
      </c>
      <c r="F7545" t="s">
        <v>362</v>
      </c>
      <c r="H7545">
        <v>5885</v>
      </c>
      <c r="I7545">
        <v>2588</v>
      </c>
      <c r="N7545">
        <f>COUNTIF(Cod_Mun_Norte!B:B,DADOS_SNIS_Minas!A7545)</f>
        <v>0</v>
      </c>
    </row>
    <row r="7546" spans="1:14" x14ac:dyDescent="0.2">
      <c r="A7546">
        <v>312620</v>
      </c>
      <c r="B7546" t="s">
        <v>1307</v>
      </c>
      <c r="C7546" t="s">
        <v>98</v>
      </c>
      <c r="D7546">
        <v>1998</v>
      </c>
      <c r="E7546" t="s">
        <v>361</v>
      </c>
      <c r="F7546" t="s">
        <v>362</v>
      </c>
      <c r="H7546">
        <v>6004</v>
      </c>
      <c r="I7546">
        <v>2640</v>
      </c>
      <c r="N7546">
        <f>COUNTIF(Cod_Mun_Norte!B:B,DADOS_SNIS_Minas!A7546)</f>
        <v>0</v>
      </c>
    </row>
    <row r="7547" spans="1:14" x14ac:dyDescent="0.2">
      <c r="A7547">
        <v>312620</v>
      </c>
      <c r="B7547" t="s">
        <v>1307</v>
      </c>
      <c r="C7547" t="s">
        <v>98</v>
      </c>
      <c r="D7547">
        <v>1997</v>
      </c>
      <c r="H7547">
        <v>6123</v>
      </c>
      <c r="I7547">
        <v>2692</v>
      </c>
      <c r="N7547">
        <f>COUNTIF(Cod_Mun_Norte!B:B,DADOS_SNIS_Minas!A7547)</f>
        <v>0</v>
      </c>
    </row>
    <row r="7548" spans="1:14" x14ac:dyDescent="0.2">
      <c r="A7548">
        <v>312620</v>
      </c>
      <c r="B7548" t="s">
        <v>1307</v>
      </c>
      <c r="C7548" t="s">
        <v>98</v>
      </c>
      <c r="D7548">
        <v>1996</v>
      </c>
      <c r="H7548">
        <v>6263</v>
      </c>
      <c r="I7548">
        <v>2754</v>
      </c>
      <c r="N7548">
        <f>COUNTIF(Cod_Mun_Norte!B:B,DADOS_SNIS_Minas!A7548)</f>
        <v>0</v>
      </c>
    </row>
    <row r="7549" spans="1:14" x14ac:dyDescent="0.2">
      <c r="A7549">
        <v>312620</v>
      </c>
      <c r="B7549" t="s">
        <v>1307</v>
      </c>
      <c r="C7549" t="s">
        <v>98</v>
      </c>
      <c r="D7549">
        <v>1995</v>
      </c>
      <c r="H7549">
        <v>7698</v>
      </c>
      <c r="I7549">
        <v>3385</v>
      </c>
      <c r="N7549">
        <f>COUNTIF(Cod_Mun_Norte!B:B,DADOS_SNIS_Minas!A7549)</f>
        <v>0</v>
      </c>
    </row>
    <row r="7550" spans="1:14" x14ac:dyDescent="0.2">
      <c r="A7550">
        <v>312630</v>
      </c>
      <c r="B7550" t="s">
        <v>1309</v>
      </c>
      <c r="C7550" t="s">
        <v>98</v>
      </c>
      <c r="D7550">
        <v>2020</v>
      </c>
      <c r="E7550" t="s">
        <v>1310</v>
      </c>
      <c r="F7550" t="s">
        <v>357</v>
      </c>
      <c r="G7550" t="s">
        <v>383</v>
      </c>
      <c r="H7550">
        <v>4437</v>
      </c>
      <c r="I7550">
        <v>3194</v>
      </c>
      <c r="J7550">
        <v>2964</v>
      </c>
      <c r="K7550">
        <v>2964</v>
      </c>
      <c r="L7550">
        <v>92.8</v>
      </c>
      <c r="M7550">
        <v>66.8</v>
      </c>
      <c r="N7550">
        <f>COUNTIF(Cod_Mun_Norte!B:B,DADOS_SNIS_Minas!A7550)</f>
        <v>0</v>
      </c>
    </row>
    <row r="7551" spans="1:14" x14ac:dyDescent="0.2">
      <c r="A7551">
        <v>312630</v>
      </c>
      <c r="B7551" t="s">
        <v>1309</v>
      </c>
      <c r="C7551" t="s">
        <v>98</v>
      </c>
      <c r="D7551">
        <v>2019</v>
      </c>
      <c r="E7551" t="s">
        <v>1310</v>
      </c>
      <c r="F7551" t="s">
        <v>357</v>
      </c>
      <c r="G7551" t="s">
        <v>383</v>
      </c>
      <c r="H7551">
        <v>4412</v>
      </c>
      <c r="I7551">
        <v>3176</v>
      </c>
      <c r="J7551">
        <v>2915</v>
      </c>
      <c r="K7551">
        <v>2915</v>
      </c>
      <c r="L7551">
        <v>91.8</v>
      </c>
      <c r="M7551">
        <v>66.069999999999993</v>
      </c>
      <c r="N7551">
        <f>COUNTIF(Cod_Mun_Norte!B:B,DADOS_SNIS_Minas!A7551)</f>
        <v>0</v>
      </c>
    </row>
    <row r="7552" spans="1:14" x14ac:dyDescent="0.2">
      <c r="A7552">
        <v>312630</v>
      </c>
      <c r="B7552" t="s">
        <v>1309</v>
      </c>
      <c r="C7552" t="s">
        <v>98</v>
      </c>
      <c r="D7552">
        <v>2018</v>
      </c>
      <c r="E7552" t="s">
        <v>1311</v>
      </c>
      <c r="F7552" t="s">
        <v>357</v>
      </c>
      <c r="H7552">
        <v>4387</v>
      </c>
      <c r="I7552">
        <v>3158</v>
      </c>
      <c r="J7552">
        <v>2916</v>
      </c>
      <c r="K7552">
        <v>2916</v>
      </c>
      <c r="L7552">
        <v>92.3</v>
      </c>
      <c r="M7552">
        <v>66.47</v>
      </c>
      <c r="N7552">
        <f>COUNTIF(Cod_Mun_Norte!B:B,DADOS_SNIS_Minas!A7552)</f>
        <v>0</v>
      </c>
    </row>
    <row r="7553" spans="1:14" x14ac:dyDescent="0.2">
      <c r="A7553">
        <v>312630</v>
      </c>
      <c r="B7553" t="s">
        <v>1309</v>
      </c>
      <c r="C7553" t="s">
        <v>98</v>
      </c>
      <c r="D7553">
        <v>2017</v>
      </c>
      <c r="E7553" t="s">
        <v>1311</v>
      </c>
      <c r="F7553" t="s">
        <v>357</v>
      </c>
      <c r="H7553">
        <v>4407</v>
      </c>
      <c r="I7553">
        <v>3172</v>
      </c>
      <c r="J7553">
        <v>2946</v>
      </c>
      <c r="K7553">
        <v>2946</v>
      </c>
      <c r="L7553">
        <v>92.9</v>
      </c>
      <c r="M7553">
        <v>66.849999999999994</v>
      </c>
      <c r="N7553">
        <f>COUNTIF(Cod_Mun_Norte!B:B,DADOS_SNIS_Minas!A7553)</f>
        <v>0</v>
      </c>
    </row>
    <row r="7554" spans="1:14" x14ac:dyDescent="0.2">
      <c r="A7554">
        <v>312630</v>
      </c>
      <c r="B7554" t="s">
        <v>1309</v>
      </c>
      <c r="C7554" t="s">
        <v>98</v>
      </c>
      <c r="D7554">
        <v>2016</v>
      </c>
      <c r="E7554" t="s">
        <v>1311</v>
      </c>
      <c r="F7554" t="s">
        <v>359</v>
      </c>
      <c r="H7554">
        <v>4382</v>
      </c>
      <c r="I7554">
        <v>3154</v>
      </c>
      <c r="J7554">
        <v>2963</v>
      </c>
      <c r="K7554">
        <v>2963</v>
      </c>
      <c r="L7554">
        <v>93.9</v>
      </c>
      <c r="M7554">
        <v>67.62</v>
      </c>
      <c r="N7554">
        <f>COUNTIF(Cod_Mun_Norte!B:B,DADOS_SNIS_Minas!A7554)</f>
        <v>0</v>
      </c>
    </row>
    <row r="7555" spans="1:14" x14ac:dyDescent="0.2">
      <c r="A7555">
        <v>312630</v>
      </c>
      <c r="B7555" t="s">
        <v>1309</v>
      </c>
      <c r="C7555" t="s">
        <v>98</v>
      </c>
      <c r="D7555">
        <v>2015</v>
      </c>
      <c r="E7555" t="s">
        <v>1311</v>
      </c>
      <c r="F7555" t="s">
        <v>359</v>
      </c>
      <c r="H7555">
        <v>4357</v>
      </c>
      <c r="I7555">
        <v>3136</v>
      </c>
      <c r="J7555">
        <v>2974</v>
      </c>
      <c r="K7555">
        <v>2974</v>
      </c>
      <c r="L7555">
        <v>94.8</v>
      </c>
      <c r="M7555">
        <v>68.260000000000005</v>
      </c>
      <c r="N7555">
        <f>COUNTIF(Cod_Mun_Norte!B:B,DADOS_SNIS_Minas!A7555)</f>
        <v>0</v>
      </c>
    </row>
    <row r="7556" spans="1:14" x14ac:dyDescent="0.2">
      <c r="A7556">
        <v>312630</v>
      </c>
      <c r="B7556" t="s">
        <v>1309</v>
      </c>
      <c r="C7556" t="s">
        <v>98</v>
      </c>
      <c r="D7556">
        <v>2014</v>
      </c>
      <c r="E7556" t="s">
        <v>1311</v>
      </c>
      <c r="F7556" t="s">
        <v>359</v>
      </c>
      <c r="H7556">
        <v>4330</v>
      </c>
      <c r="I7556">
        <v>3117</v>
      </c>
      <c r="J7556">
        <v>3117</v>
      </c>
      <c r="K7556">
        <v>3117</v>
      </c>
      <c r="L7556">
        <v>100</v>
      </c>
      <c r="M7556">
        <v>71.989999999999995</v>
      </c>
      <c r="N7556">
        <f>COUNTIF(Cod_Mun_Norte!B:B,DADOS_SNIS_Minas!A7556)</f>
        <v>0</v>
      </c>
    </row>
    <row r="7557" spans="1:14" x14ac:dyDescent="0.2">
      <c r="A7557">
        <v>312630</v>
      </c>
      <c r="B7557" t="s">
        <v>1309</v>
      </c>
      <c r="C7557" t="s">
        <v>98</v>
      </c>
      <c r="D7557">
        <v>2013</v>
      </c>
      <c r="E7557" t="s">
        <v>1311</v>
      </c>
      <c r="F7557" t="s">
        <v>359</v>
      </c>
      <c r="H7557">
        <v>4302</v>
      </c>
      <c r="I7557">
        <v>3097</v>
      </c>
      <c r="J7557">
        <v>3097</v>
      </c>
      <c r="K7557">
        <v>3097</v>
      </c>
      <c r="L7557">
        <v>100</v>
      </c>
      <c r="M7557">
        <v>71.989999999999995</v>
      </c>
      <c r="N7557">
        <f>COUNTIF(Cod_Mun_Norte!B:B,DADOS_SNIS_Minas!A7557)</f>
        <v>0</v>
      </c>
    </row>
    <row r="7558" spans="1:14" x14ac:dyDescent="0.2">
      <c r="A7558">
        <v>312630</v>
      </c>
      <c r="B7558" t="s">
        <v>1309</v>
      </c>
      <c r="C7558" t="s">
        <v>98</v>
      </c>
      <c r="D7558">
        <v>2012</v>
      </c>
      <c r="E7558" t="s">
        <v>1311</v>
      </c>
      <c r="F7558" t="s">
        <v>359</v>
      </c>
      <c r="H7558">
        <v>4150</v>
      </c>
      <c r="I7558">
        <v>2987</v>
      </c>
      <c r="J7558">
        <v>2987</v>
      </c>
      <c r="K7558">
        <v>2987</v>
      </c>
      <c r="L7558">
        <v>100</v>
      </c>
      <c r="M7558">
        <v>71.98</v>
      </c>
      <c r="N7558">
        <f>COUNTIF(Cod_Mun_Norte!B:B,DADOS_SNIS_Minas!A7558)</f>
        <v>0</v>
      </c>
    </row>
    <row r="7559" spans="1:14" x14ac:dyDescent="0.2">
      <c r="A7559">
        <v>312630</v>
      </c>
      <c r="B7559" t="s">
        <v>1309</v>
      </c>
      <c r="C7559" t="s">
        <v>98</v>
      </c>
      <c r="D7559">
        <v>2011</v>
      </c>
      <c r="E7559" t="s">
        <v>361</v>
      </c>
      <c r="F7559" t="s">
        <v>362</v>
      </c>
      <c r="H7559">
        <v>4125</v>
      </c>
      <c r="I7559">
        <v>2969</v>
      </c>
      <c r="J7559">
        <v>2969</v>
      </c>
      <c r="K7559">
        <v>2969</v>
      </c>
      <c r="L7559">
        <v>100</v>
      </c>
      <c r="M7559">
        <v>71.98</v>
      </c>
      <c r="N7559">
        <f>COUNTIF(Cod_Mun_Norte!B:B,DADOS_SNIS_Minas!A7559)</f>
        <v>0</v>
      </c>
    </row>
    <row r="7560" spans="1:14" x14ac:dyDescent="0.2">
      <c r="A7560">
        <v>312630</v>
      </c>
      <c r="B7560" t="s">
        <v>1309</v>
      </c>
      <c r="C7560" t="s">
        <v>98</v>
      </c>
      <c r="D7560">
        <v>2010</v>
      </c>
      <c r="E7560" t="s">
        <v>1311</v>
      </c>
      <c r="F7560" t="s">
        <v>359</v>
      </c>
      <c r="H7560">
        <v>4098</v>
      </c>
      <c r="I7560">
        <v>2950</v>
      </c>
      <c r="J7560">
        <v>2950</v>
      </c>
      <c r="K7560">
        <v>2950</v>
      </c>
      <c r="L7560">
        <v>100</v>
      </c>
      <c r="M7560">
        <v>71.989999999999995</v>
      </c>
      <c r="N7560">
        <f>COUNTIF(Cod_Mun_Norte!B:B,DADOS_SNIS_Minas!A7560)</f>
        <v>0</v>
      </c>
    </row>
    <row r="7561" spans="1:14" x14ac:dyDescent="0.2">
      <c r="A7561">
        <v>312630</v>
      </c>
      <c r="B7561" t="s">
        <v>1309</v>
      </c>
      <c r="C7561" t="s">
        <v>98</v>
      </c>
      <c r="D7561">
        <v>2009</v>
      </c>
      <c r="E7561" t="s">
        <v>1312</v>
      </c>
      <c r="F7561" t="s">
        <v>360</v>
      </c>
      <c r="H7561">
        <v>3986</v>
      </c>
      <c r="I7561">
        <v>2938</v>
      </c>
      <c r="J7561">
        <v>3503</v>
      </c>
      <c r="K7561">
        <v>3503</v>
      </c>
      <c r="L7561">
        <v>100</v>
      </c>
      <c r="M7561">
        <v>87.88</v>
      </c>
      <c r="N7561">
        <f>COUNTIF(Cod_Mun_Norte!B:B,DADOS_SNIS_Minas!A7561)</f>
        <v>0</v>
      </c>
    </row>
    <row r="7562" spans="1:14" x14ac:dyDescent="0.2">
      <c r="A7562">
        <v>312630</v>
      </c>
      <c r="B7562" t="s">
        <v>1309</v>
      </c>
      <c r="C7562" t="s">
        <v>98</v>
      </c>
      <c r="D7562">
        <v>2008</v>
      </c>
      <c r="E7562" t="s">
        <v>361</v>
      </c>
      <c r="F7562" t="s">
        <v>362</v>
      </c>
      <c r="H7562">
        <v>3968</v>
      </c>
      <c r="I7562">
        <v>2925</v>
      </c>
      <c r="J7562">
        <v>3460</v>
      </c>
      <c r="K7562">
        <v>3460</v>
      </c>
      <c r="L7562">
        <v>100</v>
      </c>
      <c r="M7562">
        <v>87.2</v>
      </c>
      <c r="N7562">
        <f>COUNTIF(Cod_Mun_Norte!B:B,DADOS_SNIS_Minas!A7562)</f>
        <v>0</v>
      </c>
    </row>
    <row r="7563" spans="1:14" x14ac:dyDescent="0.2">
      <c r="A7563">
        <v>312630</v>
      </c>
      <c r="B7563" t="s">
        <v>1309</v>
      </c>
      <c r="C7563" t="s">
        <v>98</v>
      </c>
      <c r="D7563">
        <v>2007</v>
      </c>
      <c r="E7563" t="s">
        <v>361</v>
      </c>
      <c r="F7563" t="s">
        <v>362</v>
      </c>
      <c r="H7563">
        <v>3837</v>
      </c>
      <c r="I7563">
        <v>2828</v>
      </c>
      <c r="J7563">
        <v>3320</v>
      </c>
      <c r="K7563">
        <v>3320</v>
      </c>
      <c r="L7563">
        <v>100</v>
      </c>
      <c r="M7563">
        <v>86.53</v>
      </c>
      <c r="N7563">
        <f>COUNTIF(Cod_Mun_Norte!B:B,DADOS_SNIS_Minas!A7563)</f>
        <v>0</v>
      </c>
    </row>
    <row r="7564" spans="1:14" x14ac:dyDescent="0.2">
      <c r="A7564">
        <v>312630</v>
      </c>
      <c r="B7564" t="s">
        <v>1309</v>
      </c>
      <c r="C7564" t="s">
        <v>98</v>
      </c>
      <c r="D7564">
        <v>2006</v>
      </c>
      <c r="E7564" t="s">
        <v>361</v>
      </c>
      <c r="F7564" t="s">
        <v>362</v>
      </c>
      <c r="H7564">
        <v>3729</v>
      </c>
      <c r="I7564">
        <v>2631</v>
      </c>
      <c r="J7564">
        <v>3215</v>
      </c>
      <c r="K7564">
        <v>3215</v>
      </c>
      <c r="L7564">
        <v>100</v>
      </c>
      <c r="M7564">
        <v>86.22</v>
      </c>
      <c r="N7564">
        <f>COUNTIF(Cod_Mun_Norte!B:B,DADOS_SNIS_Minas!A7564)</f>
        <v>0</v>
      </c>
    </row>
    <row r="7565" spans="1:14" x14ac:dyDescent="0.2">
      <c r="A7565">
        <v>312630</v>
      </c>
      <c r="B7565" t="s">
        <v>1309</v>
      </c>
      <c r="C7565" t="s">
        <v>98</v>
      </c>
      <c r="D7565">
        <v>2005</v>
      </c>
      <c r="E7565" t="s">
        <v>361</v>
      </c>
      <c r="F7565" t="s">
        <v>362</v>
      </c>
      <c r="H7565">
        <v>3733</v>
      </c>
      <c r="I7565">
        <v>2634</v>
      </c>
      <c r="J7565">
        <v>3063</v>
      </c>
      <c r="K7565">
        <v>3063</v>
      </c>
      <c r="L7565">
        <v>100</v>
      </c>
      <c r="M7565">
        <v>82.05</v>
      </c>
      <c r="N7565">
        <f>COUNTIF(Cod_Mun_Norte!B:B,DADOS_SNIS_Minas!A7565)</f>
        <v>0</v>
      </c>
    </row>
    <row r="7566" spans="1:14" x14ac:dyDescent="0.2">
      <c r="A7566">
        <v>312630</v>
      </c>
      <c r="B7566" t="s">
        <v>1309</v>
      </c>
      <c r="C7566" t="s">
        <v>98</v>
      </c>
      <c r="D7566">
        <v>2004</v>
      </c>
      <c r="E7566" t="s">
        <v>361</v>
      </c>
      <c r="F7566" t="s">
        <v>362</v>
      </c>
      <c r="H7566">
        <v>3738</v>
      </c>
      <c r="I7566">
        <v>2637</v>
      </c>
      <c r="J7566">
        <v>3007</v>
      </c>
      <c r="K7566">
        <v>3007</v>
      </c>
      <c r="L7566">
        <v>100</v>
      </c>
      <c r="M7566">
        <v>80.44</v>
      </c>
      <c r="N7566">
        <f>COUNTIF(Cod_Mun_Norte!B:B,DADOS_SNIS_Minas!A7566)</f>
        <v>0</v>
      </c>
    </row>
    <row r="7567" spans="1:14" x14ac:dyDescent="0.2">
      <c r="A7567">
        <v>312630</v>
      </c>
      <c r="B7567" t="s">
        <v>1309</v>
      </c>
      <c r="C7567" t="s">
        <v>98</v>
      </c>
      <c r="D7567">
        <v>2003</v>
      </c>
      <c r="E7567" t="s">
        <v>361</v>
      </c>
      <c r="F7567" t="s">
        <v>362</v>
      </c>
      <c r="H7567">
        <v>3746</v>
      </c>
      <c r="I7567">
        <v>2643</v>
      </c>
      <c r="J7567">
        <v>2939</v>
      </c>
      <c r="K7567">
        <v>2939</v>
      </c>
      <c r="L7567">
        <v>100</v>
      </c>
      <c r="M7567">
        <v>78.459999999999994</v>
      </c>
      <c r="N7567">
        <f>COUNTIF(Cod_Mun_Norte!B:B,DADOS_SNIS_Minas!A7567)</f>
        <v>0</v>
      </c>
    </row>
    <row r="7568" spans="1:14" x14ac:dyDescent="0.2">
      <c r="A7568">
        <v>312630</v>
      </c>
      <c r="B7568" t="s">
        <v>1309</v>
      </c>
      <c r="C7568" t="s">
        <v>98</v>
      </c>
      <c r="D7568">
        <v>2002</v>
      </c>
      <c r="E7568" t="s">
        <v>361</v>
      </c>
      <c r="F7568" t="s">
        <v>362</v>
      </c>
      <c r="H7568">
        <v>3750</v>
      </c>
      <c r="I7568">
        <v>2646</v>
      </c>
      <c r="J7568">
        <v>2957</v>
      </c>
      <c r="K7568">
        <v>2957</v>
      </c>
      <c r="L7568">
        <v>100</v>
      </c>
      <c r="M7568">
        <v>78.849999999999994</v>
      </c>
      <c r="N7568">
        <f>COUNTIF(Cod_Mun_Norte!B:B,DADOS_SNIS_Minas!A7568)</f>
        <v>0</v>
      </c>
    </row>
    <row r="7569" spans="1:14" x14ac:dyDescent="0.2">
      <c r="A7569">
        <v>312630</v>
      </c>
      <c r="B7569" t="s">
        <v>1309</v>
      </c>
      <c r="C7569" t="s">
        <v>98</v>
      </c>
      <c r="D7569">
        <v>2001</v>
      </c>
      <c r="E7569" t="s">
        <v>361</v>
      </c>
      <c r="F7569" t="s">
        <v>362</v>
      </c>
      <c r="H7569">
        <v>3756</v>
      </c>
      <c r="I7569">
        <v>2650</v>
      </c>
      <c r="J7569">
        <v>2846</v>
      </c>
      <c r="K7569">
        <v>2846</v>
      </c>
      <c r="L7569">
        <v>100</v>
      </c>
      <c r="M7569">
        <v>75.77</v>
      </c>
      <c r="N7569">
        <f>COUNTIF(Cod_Mun_Norte!B:B,DADOS_SNIS_Minas!A7569)</f>
        <v>0</v>
      </c>
    </row>
    <row r="7570" spans="1:14" x14ac:dyDescent="0.2">
      <c r="A7570">
        <v>312630</v>
      </c>
      <c r="B7570" t="s">
        <v>1309</v>
      </c>
      <c r="C7570" t="s">
        <v>98</v>
      </c>
      <c r="D7570">
        <v>2000</v>
      </c>
      <c r="E7570" t="s">
        <v>361</v>
      </c>
      <c r="F7570" t="s">
        <v>362</v>
      </c>
      <c r="H7570">
        <v>3759</v>
      </c>
      <c r="I7570">
        <v>2652</v>
      </c>
      <c r="N7570">
        <f>COUNTIF(Cod_Mun_Norte!B:B,DADOS_SNIS_Minas!A7570)</f>
        <v>0</v>
      </c>
    </row>
    <row r="7571" spans="1:14" x14ac:dyDescent="0.2">
      <c r="A7571">
        <v>312630</v>
      </c>
      <c r="B7571" t="s">
        <v>1309</v>
      </c>
      <c r="C7571" t="s">
        <v>98</v>
      </c>
      <c r="D7571">
        <v>1999</v>
      </c>
      <c r="E7571" t="s">
        <v>361</v>
      </c>
      <c r="F7571" t="s">
        <v>362</v>
      </c>
      <c r="H7571">
        <v>3668</v>
      </c>
      <c r="I7571">
        <v>2507</v>
      </c>
      <c r="N7571">
        <f>COUNTIF(Cod_Mun_Norte!B:B,DADOS_SNIS_Minas!A7571)</f>
        <v>0</v>
      </c>
    </row>
    <row r="7572" spans="1:14" x14ac:dyDescent="0.2">
      <c r="A7572">
        <v>312630</v>
      </c>
      <c r="B7572" t="s">
        <v>1309</v>
      </c>
      <c r="C7572" t="s">
        <v>98</v>
      </c>
      <c r="D7572">
        <v>1998</v>
      </c>
      <c r="E7572" t="s">
        <v>361</v>
      </c>
      <c r="F7572" t="s">
        <v>362</v>
      </c>
      <c r="H7572">
        <v>3677</v>
      </c>
      <c r="I7572">
        <v>2513</v>
      </c>
      <c r="N7572">
        <f>COUNTIF(Cod_Mun_Norte!B:B,DADOS_SNIS_Minas!A7572)</f>
        <v>0</v>
      </c>
    </row>
    <row r="7573" spans="1:14" x14ac:dyDescent="0.2">
      <c r="A7573">
        <v>312630</v>
      </c>
      <c r="B7573" t="s">
        <v>1309</v>
      </c>
      <c r="C7573" t="s">
        <v>98</v>
      </c>
      <c r="D7573">
        <v>1997</v>
      </c>
      <c r="H7573">
        <v>3687</v>
      </c>
      <c r="I7573">
        <v>2520</v>
      </c>
      <c r="N7573">
        <f>COUNTIF(Cod_Mun_Norte!B:B,DADOS_SNIS_Minas!A7573)</f>
        <v>0</v>
      </c>
    </row>
    <row r="7574" spans="1:14" x14ac:dyDescent="0.2">
      <c r="A7574">
        <v>312630</v>
      </c>
      <c r="B7574" t="s">
        <v>1309</v>
      </c>
      <c r="C7574" t="s">
        <v>98</v>
      </c>
      <c r="D7574">
        <v>1996</v>
      </c>
      <c r="H7574">
        <v>3699</v>
      </c>
      <c r="I7574">
        <v>2528</v>
      </c>
      <c r="N7574">
        <f>COUNTIF(Cod_Mun_Norte!B:B,DADOS_SNIS_Minas!A7574)</f>
        <v>0</v>
      </c>
    </row>
    <row r="7575" spans="1:14" x14ac:dyDescent="0.2">
      <c r="A7575">
        <v>312630</v>
      </c>
      <c r="B7575" t="s">
        <v>1309</v>
      </c>
      <c r="C7575" t="s">
        <v>98</v>
      </c>
      <c r="D7575">
        <v>1995</v>
      </c>
      <c r="H7575">
        <v>3781</v>
      </c>
      <c r="I7575">
        <v>2584</v>
      </c>
      <c r="N7575">
        <f>COUNTIF(Cod_Mun_Norte!B:B,DADOS_SNIS_Minas!A7575)</f>
        <v>0</v>
      </c>
    </row>
    <row r="7576" spans="1:14" x14ac:dyDescent="0.2">
      <c r="A7576">
        <v>312640</v>
      </c>
      <c r="B7576" t="s">
        <v>181</v>
      </c>
      <c r="C7576" t="s">
        <v>98</v>
      </c>
      <c r="D7576">
        <v>2020</v>
      </c>
      <c r="E7576" t="s">
        <v>1313</v>
      </c>
      <c r="F7576" t="s">
        <v>367</v>
      </c>
      <c r="G7576" t="s">
        <v>378</v>
      </c>
      <c r="H7576">
        <v>2967</v>
      </c>
      <c r="I7576">
        <v>2046</v>
      </c>
      <c r="J7576">
        <v>2967</v>
      </c>
      <c r="K7576">
        <v>2046</v>
      </c>
      <c r="L7576">
        <v>100</v>
      </c>
      <c r="M7576">
        <v>100</v>
      </c>
      <c r="N7576">
        <f>COUNTIF(Cod_Mun_Norte!B:B,DADOS_SNIS_Minas!A7576)</f>
        <v>0</v>
      </c>
    </row>
    <row r="7577" spans="1:14" x14ac:dyDescent="0.2">
      <c r="A7577">
        <v>312640</v>
      </c>
      <c r="B7577" t="s">
        <v>181</v>
      </c>
      <c r="C7577" t="s">
        <v>98</v>
      </c>
      <c r="D7577">
        <v>2019</v>
      </c>
      <c r="E7577" t="s">
        <v>1313</v>
      </c>
      <c r="F7577" t="s">
        <v>367</v>
      </c>
      <c r="G7577" t="s">
        <v>378</v>
      </c>
      <c r="H7577">
        <v>2947</v>
      </c>
      <c r="I7577">
        <v>2032</v>
      </c>
      <c r="J7577">
        <v>2927</v>
      </c>
      <c r="K7577">
        <v>2032</v>
      </c>
      <c r="L7577">
        <v>100</v>
      </c>
      <c r="M7577">
        <v>99.32</v>
      </c>
      <c r="N7577">
        <f>COUNTIF(Cod_Mun_Norte!B:B,DADOS_SNIS_Minas!A7577)</f>
        <v>0</v>
      </c>
    </row>
    <row r="7578" spans="1:14" x14ac:dyDescent="0.2">
      <c r="A7578">
        <v>312640</v>
      </c>
      <c r="B7578" t="s">
        <v>181</v>
      </c>
      <c r="C7578" t="s">
        <v>98</v>
      </c>
      <c r="D7578">
        <v>2018</v>
      </c>
      <c r="E7578" t="s">
        <v>1313</v>
      </c>
      <c r="F7578" t="s">
        <v>367</v>
      </c>
      <c r="H7578">
        <v>2927</v>
      </c>
      <c r="I7578">
        <v>2018</v>
      </c>
      <c r="J7578">
        <v>2927</v>
      </c>
      <c r="K7578">
        <v>1965</v>
      </c>
      <c r="L7578">
        <v>97.4</v>
      </c>
      <c r="M7578">
        <v>100</v>
      </c>
      <c r="N7578">
        <f>COUNTIF(Cod_Mun_Norte!B:B,DADOS_SNIS_Minas!A7578)</f>
        <v>0</v>
      </c>
    </row>
    <row r="7579" spans="1:14" x14ac:dyDescent="0.2">
      <c r="A7579">
        <v>312640</v>
      </c>
      <c r="B7579" t="s">
        <v>181</v>
      </c>
      <c r="C7579" t="s">
        <v>98</v>
      </c>
      <c r="D7579">
        <v>2017</v>
      </c>
      <c r="E7579" t="s">
        <v>1313</v>
      </c>
      <c r="F7579" t="s">
        <v>367</v>
      </c>
      <c r="H7579">
        <v>2932</v>
      </c>
      <c r="I7579">
        <v>2022</v>
      </c>
      <c r="J7579">
        <v>2749</v>
      </c>
      <c r="K7579">
        <v>1942</v>
      </c>
      <c r="L7579">
        <v>96</v>
      </c>
      <c r="M7579">
        <v>93.76</v>
      </c>
      <c r="N7579">
        <f>COUNTIF(Cod_Mun_Norte!B:B,DADOS_SNIS_Minas!A7579)</f>
        <v>0</v>
      </c>
    </row>
    <row r="7580" spans="1:14" x14ac:dyDescent="0.2">
      <c r="A7580">
        <v>312640</v>
      </c>
      <c r="B7580" t="s">
        <v>181</v>
      </c>
      <c r="C7580" t="s">
        <v>98</v>
      </c>
      <c r="D7580">
        <v>2016</v>
      </c>
      <c r="E7580" t="s">
        <v>1313</v>
      </c>
      <c r="F7580" t="s">
        <v>367</v>
      </c>
      <c r="H7580">
        <v>2913</v>
      </c>
      <c r="I7580">
        <v>2008</v>
      </c>
      <c r="J7580">
        <v>2749</v>
      </c>
      <c r="K7580">
        <v>1942</v>
      </c>
      <c r="L7580">
        <v>96.7</v>
      </c>
      <c r="M7580">
        <v>94.37</v>
      </c>
      <c r="N7580">
        <f>COUNTIF(Cod_Mun_Norte!B:B,DADOS_SNIS_Minas!A7580)</f>
        <v>0</v>
      </c>
    </row>
    <row r="7581" spans="1:14" x14ac:dyDescent="0.2">
      <c r="A7581">
        <v>312640</v>
      </c>
      <c r="B7581" t="s">
        <v>181</v>
      </c>
      <c r="C7581" t="s">
        <v>98</v>
      </c>
      <c r="D7581">
        <v>2015</v>
      </c>
      <c r="E7581" t="s">
        <v>1313</v>
      </c>
      <c r="F7581" t="s">
        <v>367</v>
      </c>
      <c r="H7581">
        <v>2893</v>
      </c>
      <c r="I7581">
        <v>1995</v>
      </c>
      <c r="J7581">
        <v>2746</v>
      </c>
      <c r="K7581">
        <v>1939</v>
      </c>
      <c r="L7581">
        <v>97.2</v>
      </c>
      <c r="M7581">
        <v>94.92</v>
      </c>
      <c r="N7581">
        <f>COUNTIF(Cod_Mun_Norte!B:B,DADOS_SNIS_Minas!A7581)</f>
        <v>0</v>
      </c>
    </row>
    <row r="7582" spans="1:14" x14ac:dyDescent="0.2">
      <c r="A7582">
        <v>312640</v>
      </c>
      <c r="B7582" t="s">
        <v>181</v>
      </c>
      <c r="C7582" t="s">
        <v>98</v>
      </c>
      <c r="D7582">
        <v>2014</v>
      </c>
      <c r="E7582" t="s">
        <v>1313</v>
      </c>
      <c r="F7582" t="s">
        <v>367</v>
      </c>
      <c r="H7582">
        <v>2872</v>
      </c>
      <c r="I7582">
        <v>1980</v>
      </c>
      <c r="J7582">
        <v>2746</v>
      </c>
      <c r="K7582">
        <v>1939</v>
      </c>
      <c r="L7582">
        <v>97.9</v>
      </c>
      <c r="M7582">
        <v>95.61</v>
      </c>
      <c r="N7582">
        <f>COUNTIF(Cod_Mun_Norte!B:B,DADOS_SNIS_Minas!A7582)</f>
        <v>0</v>
      </c>
    </row>
    <row r="7583" spans="1:14" x14ac:dyDescent="0.2">
      <c r="A7583">
        <v>312640</v>
      </c>
      <c r="B7583" t="s">
        <v>181</v>
      </c>
      <c r="C7583" t="s">
        <v>98</v>
      </c>
      <c r="D7583">
        <v>2013</v>
      </c>
      <c r="E7583" t="s">
        <v>1313</v>
      </c>
      <c r="F7583" t="s">
        <v>367</v>
      </c>
      <c r="H7583">
        <v>2850</v>
      </c>
      <c r="I7583">
        <v>1965</v>
      </c>
      <c r="J7583">
        <v>2746</v>
      </c>
      <c r="K7583">
        <v>1914</v>
      </c>
      <c r="L7583">
        <v>97.4</v>
      </c>
      <c r="M7583">
        <v>96.35</v>
      </c>
      <c r="N7583">
        <f>COUNTIF(Cod_Mun_Norte!B:B,DADOS_SNIS_Minas!A7583)</f>
        <v>0</v>
      </c>
    </row>
    <row r="7584" spans="1:14" x14ac:dyDescent="0.2">
      <c r="A7584">
        <v>312640</v>
      </c>
      <c r="B7584" t="s">
        <v>181</v>
      </c>
      <c r="C7584" t="s">
        <v>98</v>
      </c>
      <c r="D7584">
        <v>2012</v>
      </c>
      <c r="E7584" t="s">
        <v>1313</v>
      </c>
      <c r="F7584" t="s">
        <v>367</v>
      </c>
      <c r="H7584">
        <v>2746</v>
      </c>
      <c r="I7584">
        <v>1893</v>
      </c>
      <c r="J7584">
        <v>2746</v>
      </c>
      <c r="K7584">
        <v>1893</v>
      </c>
      <c r="L7584">
        <v>100</v>
      </c>
      <c r="M7584">
        <v>100</v>
      </c>
      <c r="N7584">
        <f>COUNTIF(Cod_Mun_Norte!B:B,DADOS_SNIS_Minas!A7584)</f>
        <v>0</v>
      </c>
    </row>
    <row r="7585" spans="1:14" x14ac:dyDescent="0.2">
      <c r="A7585">
        <v>312640</v>
      </c>
      <c r="B7585" t="s">
        <v>181</v>
      </c>
      <c r="C7585" t="s">
        <v>98</v>
      </c>
      <c r="D7585">
        <v>2011</v>
      </c>
      <c r="E7585" t="s">
        <v>1313</v>
      </c>
      <c r="F7585" t="s">
        <v>367</v>
      </c>
      <c r="H7585">
        <v>2726</v>
      </c>
      <c r="I7585">
        <v>1879</v>
      </c>
      <c r="J7585">
        <v>2622</v>
      </c>
      <c r="K7585">
        <v>1842</v>
      </c>
      <c r="L7585">
        <v>98</v>
      </c>
      <c r="M7585">
        <v>96.18</v>
      </c>
      <c r="N7585">
        <f>COUNTIF(Cod_Mun_Norte!B:B,DADOS_SNIS_Minas!A7585)</f>
        <v>0</v>
      </c>
    </row>
    <row r="7586" spans="1:14" x14ac:dyDescent="0.2">
      <c r="A7586">
        <v>312640</v>
      </c>
      <c r="B7586" t="s">
        <v>181</v>
      </c>
      <c r="C7586" t="s">
        <v>98</v>
      </c>
      <c r="D7586">
        <v>2010</v>
      </c>
      <c r="E7586" t="s">
        <v>1313</v>
      </c>
      <c r="F7586" t="s">
        <v>367</v>
      </c>
      <c r="H7586">
        <v>2705</v>
      </c>
      <c r="I7586">
        <v>1865</v>
      </c>
      <c r="J7586">
        <v>2502</v>
      </c>
      <c r="K7586">
        <v>1722</v>
      </c>
      <c r="L7586">
        <v>92.3</v>
      </c>
      <c r="M7586">
        <v>92.5</v>
      </c>
      <c r="N7586">
        <f>COUNTIF(Cod_Mun_Norte!B:B,DADOS_SNIS_Minas!A7586)</f>
        <v>0</v>
      </c>
    </row>
    <row r="7587" spans="1:14" x14ac:dyDescent="0.2">
      <c r="A7587">
        <v>312640</v>
      </c>
      <c r="B7587" t="s">
        <v>181</v>
      </c>
      <c r="C7587" t="s">
        <v>98</v>
      </c>
      <c r="D7587">
        <v>2009</v>
      </c>
      <c r="E7587" t="s">
        <v>1313</v>
      </c>
      <c r="F7587" t="s">
        <v>367</v>
      </c>
      <c r="H7587">
        <v>2541</v>
      </c>
      <c r="I7587">
        <v>1700</v>
      </c>
      <c r="J7587">
        <v>2460</v>
      </c>
      <c r="K7587">
        <v>1700</v>
      </c>
      <c r="L7587">
        <v>100</v>
      </c>
      <c r="M7587">
        <v>96.81</v>
      </c>
      <c r="N7587">
        <f>COUNTIF(Cod_Mun_Norte!B:B,DADOS_SNIS_Minas!A7587)</f>
        <v>0</v>
      </c>
    </row>
    <row r="7588" spans="1:14" x14ac:dyDescent="0.2">
      <c r="A7588">
        <v>312640</v>
      </c>
      <c r="B7588" t="s">
        <v>181</v>
      </c>
      <c r="C7588" t="s">
        <v>98</v>
      </c>
      <c r="D7588">
        <v>2008</v>
      </c>
      <c r="E7588" t="s">
        <v>1314</v>
      </c>
      <c r="F7588" t="s">
        <v>374</v>
      </c>
      <c r="H7588">
        <v>2533</v>
      </c>
      <c r="I7588">
        <v>1695</v>
      </c>
      <c r="N7588">
        <f>COUNTIF(Cod_Mun_Norte!B:B,DADOS_SNIS_Minas!A7588)</f>
        <v>0</v>
      </c>
    </row>
    <row r="7589" spans="1:14" x14ac:dyDescent="0.2">
      <c r="A7589">
        <v>312640</v>
      </c>
      <c r="B7589" t="s">
        <v>181</v>
      </c>
      <c r="C7589" t="s">
        <v>98</v>
      </c>
      <c r="D7589">
        <v>2007</v>
      </c>
      <c r="E7589" t="s">
        <v>1315</v>
      </c>
      <c r="F7589" t="s">
        <v>99</v>
      </c>
      <c r="H7589">
        <v>2454</v>
      </c>
      <c r="I7589">
        <v>1642</v>
      </c>
      <c r="J7589">
        <v>2454</v>
      </c>
      <c r="K7589">
        <v>1642</v>
      </c>
      <c r="L7589">
        <v>100</v>
      </c>
      <c r="M7589">
        <v>100</v>
      </c>
      <c r="N7589">
        <f>COUNTIF(Cod_Mun_Norte!B:B,DADOS_SNIS_Minas!A7589)</f>
        <v>0</v>
      </c>
    </row>
    <row r="7590" spans="1:14" x14ac:dyDescent="0.2">
      <c r="A7590">
        <v>312640</v>
      </c>
      <c r="B7590" t="s">
        <v>181</v>
      </c>
      <c r="C7590" t="s">
        <v>98</v>
      </c>
      <c r="D7590">
        <v>2006</v>
      </c>
      <c r="E7590" t="s">
        <v>1315</v>
      </c>
      <c r="F7590" t="s">
        <v>362</v>
      </c>
      <c r="H7590">
        <v>2549</v>
      </c>
      <c r="I7590">
        <v>1585</v>
      </c>
      <c r="J7590">
        <v>2579</v>
      </c>
      <c r="K7590">
        <v>1733</v>
      </c>
      <c r="L7590">
        <v>100</v>
      </c>
      <c r="M7590">
        <v>100</v>
      </c>
      <c r="N7590">
        <f>COUNTIF(Cod_Mun_Norte!B:B,DADOS_SNIS_Minas!A7590)</f>
        <v>0</v>
      </c>
    </row>
    <row r="7591" spans="1:14" x14ac:dyDescent="0.2">
      <c r="A7591">
        <v>312640</v>
      </c>
      <c r="B7591" t="s">
        <v>181</v>
      </c>
      <c r="C7591" t="s">
        <v>98</v>
      </c>
      <c r="D7591">
        <v>2005</v>
      </c>
      <c r="H7591">
        <v>2532</v>
      </c>
      <c r="I7591">
        <v>1574</v>
      </c>
      <c r="N7591">
        <f>COUNTIF(Cod_Mun_Norte!B:B,DADOS_SNIS_Minas!A7591)</f>
        <v>0</v>
      </c>
    </row>
    <row r="7592" spans="1:14" x14ac:dyDescent="0.2">
      <c r="A7592">
        <v>312640</v>
      </c>
      <c r="B7592" t="s">
        <v>181</v>
      </c>
      <c r="C7592" t="s">
        <v>98</v>
      </c>
      <c r="D7592">
        <v>2004</v>
      </c>
      <c r="H7592">
        <v>2515</v>
      </c>
      <c r="I7592">
        <v>1563</v>
      </c>
      <c r="N7592">
        <f>COUNTIF(Cod_Mun_Norte!B:B,DADOS_SNIS_Minas!A7592)</f>
        <v>0</v>
      </c>
    </row>
    <row r="7593" spans="1:14" x14ac:dyDescent="0.2">
      <c r="A7593">
        <v>312640</v>
      </c>
      <c r="B7593" t="s">
        <v>181</v>
      </c>
      <c r="C7593" t="s">
        <v>98</v>
      </c>
      <c r="D7593">
        <v>2003</v>
      </c>
      <c r="H7593">
        <v>2484</v>
      </c>
      <c r="I7593">
        <v>1544</v>
      </c>
      <c r="N7593">
        <f>COUNTIF(Cod_Mun_Norte!B:B,DADOS_SNIS_Minas!A7593)</f>
        <v>0</v>
      </c>
    </row>
    <row r="7594" spans="1:14" x14ac:dyDescent="0.2">
      <c r="A7594">
        <v>312640</v>
      </c>
      <c r="B7594" t="s">
        <v>181</v>
      </c>
      <c r="C7594" t="s">
        <v>98</v>
      </c>
      <c r="D7594">
        <v>2002</v>
      </c>
      <c r="H7594">
        <v>2469</v>
      </c>
      <c r="I7594">
        <v>1535</v>
      </c>
      <c r="N7594">
        <f>COUNTIF(Cod_Mun_Norte!B:B,DADOS_SNIS_Minas!A7594)</f>
        <v>0</v>
      </c>
    </row>
    <row r="7595" spans="1:14" x14ac:dyDescent="0.2">
      <c r="A7595">
        <v>312640</v>
      </c>
      <c r="B7595" t="s">
        <v>181</v>
      </c>
      <c r="C7595" t="s">
        <v>98</v>
      </c>
      <c r="D7595">
        <v>2001</v>
      </c>
      <c r="H7595">
        <v>2443</v>
      </c>
      <c r="I7595">
        <v>1519</v>
      </c>
      <c r="N7595">
        <f>COUNTIF(Cod_Mun_Norte!B:B,DADOS_SNIS_Minas!A7595)</f>
        <v>0</v>
      </c>
    </row>
    <row r="7596" spans="1:14" x14ac:dyDescent="0.2">
      <c r="A7596">
        <v>312640</v>
      </c>
      <c r="B7596" t="s">
        <v>181</v>
      </c>
      <c r="C7596" t="s">
        <v>98</v>
      </c>
      <c r="D7596">
        <v>2000</v>
      </c>
      <c r="H7596">
        <v>2437</v>
      </c>
      <c r="I7596">
        <v>1515</v>
      </c>
      <c r="N7596">
        <f>COUNTIF(Cod_Mun_Norte!B:B,DADOS_SNIS_Minas!A7596)</f>
        <v>0</v>
      </c>
    </row>
    <row r="7597" spans="1:14" x14ac:dyDescent="0.2">
      <c r="A7597">
        <v>312640</v>
      </c>
      <c r="B7597" t="s">
        <v>181</v>
      </c>
      <c r="C7597" t="s">
        <v>98</v>
      </c>
      <c r="D7597">
        <v>1999</v>
      </c>
      <c r="H7597">
        <v>2264</v>
      </c>
      <c r="I7597">
        <v>1328</v>
      </c>
      <c r="N7597">
        <f>COUNTIF(Cod_Mun_Norte!B:B,DADOS_SNIS_Minas!A7597)</f>
        <v>0</v>
      </c>
    </row>
    <row r="7598" spans="1:14" x14ac:dyDescent="0.2">
      <c r="A7598">
        <v>312640</v>
      </c>
      <c r="B7598" t="s">
        <v>181</v>
      </c>
      <c r="C7598" t="s">
        <v>98</v>
      </c>
      <c r="D7598">
        <v>1998</v>
      </c>
      <c r="H7598">
        <v>2270</v>
      </c>
      <c r="I7598">
        <v>1331</v>
      </c>
      <c r="N7598">
        <f>COUNTIF(Cod_Mun_Norte!B:B,DADOS_SNIS_Minas!A7598)</f>
        <v>0</v>
      </c>
    </row>
    <row r="7599" spans="1:14" x14ac:dyDescent="0.2">
      <c r="A7599">
        <v>312640</v>
      </c>
      <c r="B7599" t="s">
        <v>181</v>
      </c>
      <c r="C7599" t="s">
        <v>98</v>
      </c>
      <c r="D7599">
        <v>1997</v>
      </c>
      <c r="H7599">
        <v>2276</v>
      </c>
      <c r="I7599">
        <v>1335</v>
      </c>
      <c r="N7599">
        <f>COUNTIF(Cod_Mun_Norte!B:B,DADOS_SNIS_Minas!A7599)</f>
        <v>0</v>
      </c>
    </row>
    <row r="7600" spans="1:14" x14ac:dyDescent="0.2">
      <c r="A7600">
        <v>312640</v>
      </c>
      <c r="B7600" t="s">
        <v>181</v>
      </c>
      <c r="C7600" t="s">
        <v>98</v>
      </c>
      <c r="D7600">
        <v>1996</v>
      </c>
      <c r="H7600">
        <v>2283</v>
      </c>
      <c r="I7600">
        <v>1339</v>
      </c>
      <c r="N7600">
        <f>COUNTIF(Cod_Mun_Norte!B:B,DADOS_SNIS_Minas!A7600)</f>
        <v>0</v>
      </c>
    </row>
    <row r="7601" spans="1:14" x14ac:dyDescent="0.2">
      <c r="A7601">
        <v>312640</v>
      </c>
      <c r="B7601" t="s">
        <v>181</v>
      </c>
      <c r="C7601" t="s">
        <v>98</v>
      </c>
      <c r="D7601">
        <v>1995</v>
      </c>
      <c r="H7601">
        <v>2436</v>
      </c>
      <c r="I7601">
        <v>1429</v>
      </c>
      <c r="N7601">
        <f>COUNTIF(Cod_Mun_Norte!B:B,DADOS_SNIS_Minas!A7601)</f>
        <v>0</v>
      </c>
    </row>
    <row r="7602" spans="1:14" x14ac:dyDescent="0.2">
      <c r="A7602">
        <v>312650</v>
      </c>
      <c r="B7602" t="s">
        <v>1316</v>
      </c>
      <c r="C7602" t="s">
        <v>98</v>
      </c>
      <c r="D7602">
        <v>2020</v>
      </c>
      <c r="E7602" t="s">
        <v>1317</v>
      </c>
      <c r="F7602" t="s">
        <v>357</v>
      </c>
      <c r="G7602" t="s">
        <v>1318</v>
      </c>
      <c r="H7602">
        <v>10321</v>
      </c>
      <c r="I7602">
        <v>3214</v>
      </c>
      <c r="J7602">
        <v>4696</v>
      </c>
      <c r="K7602">
        <v>3214</v>
      </c>
      <c r="L7602">
        <v>100</v>
      </c>
      <c r="M7602">
        <v>45.5</v>
      </c>
      <c r="N7602">
        <f>COUNTIF(Cod_Mun_Norte!B:B,DADOS_SNIS_Minas!A7602)</f>
        <v>0</v>
      </c>
    </row>
    <row r="7603" spans="1:14" x14ac:dyDescent="0.2">
      <c r="A7603">
        <v>312650</v>
      </c>
      <c r="B7603" t="s">
        <v>1316</v>
      </c>
      <c r="C7603" t="s">
        <v>98</v>
      </c>
      <c r="D7603">
        <v>2019</v>
      </c>
      <c r="E7603" t="s">
        <v>1319</v>
      </c>
      <c r="F7603" t="s">
        <v>364</v>
      </c>
      <c r="G7603" t="s">
        <v>547</v>
      </c>
      <c r="H7603">
        <v>10332</v>
      </c>
      <c r="I7603">
        <v>3217</v>
      </c>
      <c r="J7603">
        <v>4577</v>
      </c>
      <c r="K7603">
        <v>3217</v>
      </c>
      <c r="L7603">
        <v>100</v>
      </c>
      <c r="M7603">
        <v>44.3</v>
      </c>
      <c r="N7603">
        <f>COUNTIF(Cod_Mun_Norte!B:B,DADOS_SNIS_Minas!A7603)</f>
        <v>0</v>
      </c>
    </row>
    <row r="7604" spans="1:14" x14ac:dyDescent="0.2">
      <c r="A7604">
        <v>312650</v>
      </c>
      <c r="B7604" t="s">
        <v>1316</v>
      </c>
      <c r="C7604" t="s">
        <v>98</v>
      </c>
      <c r="D7604">
        <v>2018</v>
      </c>
      <c r="E7604" t="s">
        <v>1319</v>
      </c>
      <c r="F7604" t="s">
        <v>364</v>
      </c>
      <c r="H7604">
        <v>10343</v>
      </c>
      <c r="I7604">
        <v>3221</v>
      </c>
      <c r="J7604">
        <v>4007</v>
      </c>
      <c r="K7604">
        <v>3200</v>
      </c>
      <c r="L7604">
        <v>99.4</v>
      </c>
      <c r="M7604">
        <v>38.74</v>
      </c>
      <c r="N7604">
        <f>COUNTIF(Cod_Mun_Norte!B:B,DADOS_SNIS_Minas!A7604)</f>
        <v>0</v>
      </c>
    </row>
    <row r="7605" spans="1:14" x14ac:dyDescent="0.2">
      <c r="A7605">
        <v>312650</v>
      </c>
      <c r="B7605" t="s">
        <v>1316</v>
      </c>
      <c r="C7605" t="s">
        <v>98</v>
      </c>
      <c r="D7605">
        <v>2017</v>
      </c>
      <c r="E7605" t="s">
        <v>479</v>
      </c>
      <c r="F7605" t="s">
        <v>362</v>
      </c>
      <c r="H7605">
        <v>10557</v>
      </c>
      <c r="I7605">
        <v>3287</v>
      </c>
      <c r="J7605">
        <v>6930</v>
      </c>
      <c r="K7605">
        <v>3270</v>
      </c>
      <c r="L7605">
        <v>99.5</v>
      </c>
      <c r="M7605">
        <v>65.64</v>
      </c>
      <c r="N7605">
        <f>COUNTIF(Cod_Mun_Norte!B:B,DADOS_SNIS_Minas!A7605)</f>
        <v>0</v>
      </c>
    </row>
    <row r="7606" spans="1:14" x14ac:dyDescent="0.2">
      <c r="A7606">
        <v>312650</v>
      </c>
      <c r="B7606" t="s">
        <v>1316</v>
      </c>
      <c r="C7606" t="s">
        <v>98</v>
      </c>
      <c r="D7606">
        <v>2016</v>
      </c>
      <c r="E7606" t="s">
        <v>1320</v>
      </c>
      <c r="F7606" t="s">
        <v>364</v>
      </c>
      <c r="H7606">
        <v>10553</v>
      </c>
      <c r="I7606">
        <v>3286</v>
      </c>
      <c r="J7606">
        <v>4893</v>
      </c>
      <c r="K7606">
        <v>3286</v>
      </c>
      <c r="L7606">
        <v>100</v>
      </c>
      <c r="M7606">
        <v>46.37</v>
      </c>
      <c r="N7606">
        <f>COUNTIF(Cod_Mun_Norte!B:B,DADOS_SNIS_Minas!A7606)</f>
        <v>0</v>
      </c>
    </row>
    <row r="7607" spans="1:14" x14ac:dyDescent="0.2">
      <c r="A7607">
        <v>312650</v>
      </c>
      <c r="B7607" t="s">
        <v>1316</v>
      </c>
      <c r="C7607" t="s">
        <v>98</v>
      </c>
      <c r="D7607">
        <v>2015</v>
      </c>
      <c r="E7607" t="s">
        <v>1320</v>
      </c>
      <c r="F7607" t="s">
        <v>364</v>
      </c>
      <c r="H7607">
        <v>10550</v>
      </c>
      <c r="I7607">
        <v>3285</v>
      </c>
      <c r="J7607">
        <v>6901</v>
      </c>
      <c r="K7607">
        <v>3201</v>
      </c>
      <c r="L7607">
        <v>97.4</v>
      </c>
      <c r="M7607">
        <v>65.41</v>
      </c>
      <c r="N7607">
        <f>COUNTIF(Cod_Mun_Norte!B:B,DADOS_SNIS_Minas!A7607)</f>
        <v>0</v>
      </c>
    </row>
    <row r="7608" spans="1:14" x14ac:dyDescent="0.2">
      <c r="A7608">
        <v>312650</v>
      </c>
      <c r="B7608" t="s">
        <v>1316</v>
      </c>
      <c r="C7608" t="s">
        <v>98</v>
      </c>
      <c r="D7608">
        <v>2014</v>
      </c>
      <c r="E7608" t="s">
        <v>479</v>
      </c>
      <c r="F7608" t="s">
        <v>362</v>
      </c>
      <c r="H7608">
        <v>10546</v>
      </c>
      <c r="I7608">
        <v>3284</v>
      </c>
      <c r="J7608">
        <v>4555</v>
      </c>
      <c r="K7608">
        <v>3284</v>
      </c>
      <c r="L7608">
        <v>100</v>
      </c>
      <c r="M7608">
        <v>43.19</v>
      </c>
      <c r="N7608">
        <f>COUNTIF(Cod_Mun_Norte!B:B,DADOS_SNIS_Minas!A7608)</f>
        <v>0</v>
      </c>
    </row>
    <row r="7609" spans="1:14" x14ac:dyDescent="0.2">
      <c r="A7609">
        <v>312650</v>
      </c>
      <c r="B7609" t="s">
        <v>1316</v>
      </c>
      <c r="C7609" t="s">
        <v>98</v>
      </c>
      <c r="D7609">
        <v>2013</v>
      </c>
      <c r="E7609" t="s">
        <v>479</v>
      </c>
      <c r="F7609" t="s">
        <v>362</v>
      </c>
      <c r="H7609">
        <v>10542</v>
      </c>
      <c r="I7609">
        <v>3283</v>
      </c>
      <c r="J7609">
        <v>6261</v>
      </c>
      <c r="K7609">
        <v>3283</v>
      </c>
      <c r="L7609">
        <v>100</v>
      </c>
      <c r="M7609">
        <v>59.39</v>
      </c>
      <c r="N7609">
        <f>COUNTIF(Cod_Mun_Norte!B:B,DADOS_SNIS_Minas!A7609)</f>
        <v>0</v>
      </c>
    </row>
    <row r="7610" spans="1:14" x14ac:dyDescent="0.2">
      <c r="A7610">
        <v>312650</v>
      </c>
      <c r="B7610" t="s">
        <v>1316</v>
      </c>
      <c r="C7610" t="s">
        <v>98</v>
      </c>
      <c r="D7610">
        <v>2012</v>
      </c>
      <c r="E7610" t="s">
        <v>479</v>
      </c>
      <c r="F7610" t="s">
        <v>362</v>
      </c>
      <c r="H7610">
        <v>10239</v>
      </c>
      <c r="I7610">
        <v>3188</v>
      </c>
      <c r="J7610">
        <v>5611</v>
      </c>
      <c r="K7610">
        <v>3188</v>
      </c>
      <c r="L7610">
        <v>100</v>
      </c>
      <c r="M7610">
        <v>54.8</v>
      </c>
      <c r="N7610">
        <f>COUNTIF(Cod_Mun_Norte!B:B,DADOS_SNIS_Minas!A7610)</f>
        <v>0</v>
      </c>
    </row>
    <row r="7611" spans="1:14" x14ac:dyDescent="0.2">
      <c r="A7611">
        <v>312650</v>
      </c>
      <c r="B7611" t="s">
        <v>1316</v>
      </c>
      <c r="C7611" t="s">
        <v>98</v>
      </c>
      <c r="D7611">
        <v>2011</v>
      </c>
      <c r="E7611" t="s">
        <v>479</v>
      </c>
      <c r="F7611" t="s">
        <v>362</v>
      </c>
      <c r="H7611">
        <v>10244</v>
      </c>
      <c r="I7611">
        <v>3190</v>
      </c>
      <c r="J7611">
        <v>3100</v>
      </c>
      <c r="K7611">
        <v>3100</v>
      </c>
      <c r="L7611">
        <v>97.2</v>
      </c>
      <c r="M7611">
        <v>30.26</v>
      </c>
      <c r="N7611">
        <f>COUNTIF(Cod_Mun_Norte!B:B,DADOS_SNIS_Minas!A7611)</f>
        <v>0</v>
      </c>
    </row>
    <row r="7612" spans="1:14" x14ac:dyDescent="0.2">
      <c r="A7612">
        <v>312650</v>
      </c>
      <c r="B7612" t="s">
        <v>1316</v>
      </c>
      <c r="C7612" t="s">
        <v>98</v>
      </c>
      <c r="D7612">
        <v>2010</v>
      </c>
      <c r="E7612" t="s">
        <v>1320</v>
      </c>
      <c r="F7612" t="s">
        <v>364</v>
      </c>
      <c r="H7612">
        <v>10248</v>
      </c>
      <c r="I7612">
        <v>3191</v>
      </c>
      <c r="J7612">
        <v>4006</v>
      </c>
      <c r="K7612">
        <v>4006</v>
      </c>
      <c r="L7612">
        <v>100</v>
      </c>
      <c r="M7612">
        <v>39.090000000000003</v>
      </c>
      <c r="N7612">
        <f>COUNTIF(Cod_Mun_Norte!B:B,DADOS_SNIS_Minas!A7612)</f>
        <v>0</v>
      </c>
    </row>
    <row r="7613" spans="1:14" x14ac:dyDescent="0.2">
      <c r="A7613">
        <v>312650</v>
      </c>
      <c r="B7613" t="s">
        <v>1316</v>
      </c>
      <c r="C7613" t="s">
        <v>98</v>
      </c>
      <c r="D7613">
        <v>2009</v>
      </c>
      <c r="E7613" t="s">
        <v>1320</v>
      </c>
      <c r="F7613" t="s">
        <v>364</v>
      </c>
      <c r="H7613">
        <v>10604</v>
      </c>
      <c r="I7613">
        <v>3141</v>
      </c>
      <c r="J7613">
        <v>3072</v>
      </c>
      <c r="K7613">
        <v>3072</v>
      </c>
      <c r="L7613">
        <v>97.8</v>
      </c>
      <c r="M7613">
        <v>28.97</v>
      </c>
      <c r="N7613">
        <f>COUNTIF(Cod_Mun_Norte!B:B,DADOS_SNIS_Minas!A7613)</f>
        <v>0</v>
      </c>
    </row>
    <row r="7614" spans="1:14" x14ac:dyDescent="0.2">
      <c r="A7614">
        <v>312650</v>
      </c>
      <c r="B7614" t="s">
        <v>1316</v>
      </c>
      <c r="C7614" t="s">
        <v>98</v>
      </c>
      <c r="D7614">
        <v>2008</v>
      </c>
      <c r="E7614" t="s">
        <v>361</v>
      </c>
      <c r="F7614" t="s">
        <v>362</v>
      </c>
      <c r="H7614">
        <v>10585</v>
      </c>
      <c r="I7614">
        <v>3136</v>
      </c>
      <c r="J7614">
        <v>3069</v>
      </c>
      <c r="K7614">
        <v>3069</v>
      </c>
      <c r="L7614">
        <v>97.9</v>
      </c>
      <c r="M7614">
        <v>28.99</v>
      </c>
      <c r="N7614">
        <f>COUNTIF(Cod_Mun_Norte!B:B,DADOS_SNIS_Minas!A7614)</f>
        <v>0</v>
      </c>
    </row>
    <row r="7615" spans="1:14" x14ac:dyDescent="0.2">
      <c r="A7615">
        <v>312650</v>
      </c>
      <c r="B7615" t="s">
        <v>1316</v>
      </c>
      <c r="C7615" t="s">
        <v>98</v>
      </c>
      <c r="D7615">
        <v>2007</v>
      </c>
      <c r="E7615" t="s">
        <v>361</v>
      </c>
      <c r="F7615" t="s">
        <v>362</v>
      </c>
      <c r="H7615">
        <v>10269</v>
      </c>
      <c r="I7615">
        <v>3042</v>
      </c>
      <c r="J7615">
        <v>2973</v>
      </c>
      <c r="K7615">
        <v>2973</v>
      </c>
      <c r="L7615">
        <v>97.7</v>
      </c>
      <c r="M7615">
        <v>28.95</v>
      </c>
      <c r="N7615">
        <f>COUNTIF(Cod_Mun_Norte!B:B,DADOS_SNIS_Minas!A7615)</f>
        <v>0</v>
      </c>
    </row>
    <row r="7616" spans="1:14" x14ac:dyDescent="0.2">
      <c r="A7616">
        <v>312650</v>
      </c>
      <c r="B7616" t="s">
        <v>1316</v>
      </c>
      <c r="C7616" t="s">
        <v>98</v>
      </c>
      <c r="D7616">
        <v>2006</v>
      </c>
      <c r="E7616" t="s">
        <v>361</v>
      </c>
      <c r="F7616" t="s">
        <v>362</v>
      </c>
      <c r="H7616">
        <v>10366</v>
      </c>
      <c r="I7616">
        <v>2525</v>
      </c>
      <c r="J7616">
        <v>2874</v>
      </c>
      <c r="K7616">
        <v>2874</v>
      </c>
      <c r="L7616">
        <v>100</v>
      </c>
      <c r="M7616">
        <v>27.73</v>
      </c>
      <c r="N7616">
        <f>COUNTIF(Cod_Mun_Norte!B:B,DADOS_SNIS_Minas!A7616)</f>
        <v>0</v>
      </c>
    </row>
    <row r="7617" spans="1:14" x14ac:dyDescent="0.2">
      <c r="A7617">
        <v>312650</v>
      </c>
      <c r="B7617" t="s">
        <v>1316</v>
      </c>
      <c r="C7617" t="s">
        <v>98</v>
      </c>
      <c r="D7617">
        <v>2005</v>
      </c>
      <c r="E7617" t="s">
        <v>361</v>
      </c>
      <c r="F7617" t="s">
        <v>362</v>
      </c>
      <c r="H7617">
        <v>10357</v>
      </c>
      <c r="I7617">
        <v>2523</v>
      </c>
      <c r="J7617">
        <v>2789</v>
      </c>
      <c r="K7617">
        <v>2789</v>
      </c>
      <c r="L7617">
        <v>100</v>
      </c>
      <c r="M7617">
        <v>26.93</v>
      </c>
      <c r="N7617">
        <f>COUNTIF(Cod_Mun_Norte!B:B,DADOS_SNIS_Minas!A7617)</f>
        <v>0</v>
      </c>
    </row>
    <row r="7618" spans="1:14" x14ac:dyDescent="0.2">
      <c r="A7618">
        <v>312650</v>
      </c>
      <c r="B7618" t="s">
        <v>1316</v>
      </c>
      <c r="C7618" t="s">
        <v>98</v>
      </c>
      <c r="D7618">
        <v>2004</v>
      </c>
      <c r="E7618" t="s">
        <v>361</v>
      </c>
      <c r="F7618" t="s">
        <v>362</v>
      </c>
      <c r="H7618">
        <v>10349</v>
      </c>
      <c r="I7618">
        <v>2521</v>
      </c>
      <c r="N7618">
        <f>COUNTIF(Cod_Mun_Norte!B:B,DADOS_SNIS_Minas!A7618)</f>
        <v>0</v>
      </c>
    </row>
    <row r="7619" spans="1:14" x14ac:dyDescent="0.2">
      <c r="A7619">
        <v>312650</v>
      </c>
      <c r="B7619" t="s">
        <v>1316</v>
      </c>
      <c r="C7619" t="s">
        <v>98</v>
      </c>
      <c r="D7619">
        <v>2003</v>
      </c>
      <c r="E7619" t="s">
        <v>361</v>
      </c>
      <c r="F7619" t="s">
        <v>362</v>
      </c>
      <c r="H7619">
        <v>10333</v>
      </c>
      <c r="I7619">
        <v>2517</v>
      </c>
      <c r="N7619">
        <f>COUNTIF(Cod_Mun_Norte!B:B,DADOS_SNIS_Minas!A7619)</f>
        <v>0</v>
      </c>
    </row>
    <row r="7620" spans="1:14" x14ac:dyDescent="0.2">
      <c r="A7620">
        <v>312650</v>
      </c>
      <c r="B7620" t="s">
        <v>1316</v>
      </c>
      <c r="C7620" t="s">
        <v>98</v>
      </c>
      <c r="D7620">
        <v>2002</v>
      </c>
      <c r="E7620" t="s">
        <v>361</v>
      </c>
      <c r="F7620" t="s">
        <v>362</v>
      </c>
      <c r="H7620">
        <v>10325</v>
      </c>
      <c r="I7620">
        <v>2515</v>
      </c>
      <c r="N7620">
        <f>COUNTIF(Cod_Mun_Norte!B:B,DADOS_SNIS_Minas!A7620)</f>
        <v>0</v>
      </c>
    </row>
    <row r="7621" spans="1:14" x14ac:dyDescent="0.2">
      <c r="A7621">
        <v>312650</v>
      </c>
      <c r="B7621" t="s">
        <v>1316</v>
      </c>
      <c r="C7621" t="s">
        <v>98</v>
      </c>
      <c r="D7621">
        <v>2001</v>
      </c>
      <c r="E7621" t="s">
        <v>361</v>
      </c>
      <c r="F7621" t="s">
        <v>362</v>
      </c>
      <c r="H7621">
        <v>10302</v>
      </c>
      <c r="I7621">
        <v>2509</v>
      </c>
      <c r="N7621">
        <f>COUNTIF(Cod_Mun_Norte!B:B,DADOS_SNIS_Minas!A7621)</f>
        <v>0</v>
      </c>
    </row>
    <row r="7622" spans="1:14" x14ac:dyDescent="0.2">
      <c r="A7622">
        <v>312650</v>
      </c>
      <c r="B7622" t="s">
        <v>1316</v>
      </c>
      <c r="C7622" t="s">
        <v>98</v>
      </c>
      <c r="D7622">
        <v>2000</v>
      </c>
      <c r="E7622" t="s">
        <v>361</v>
      </c>
      <c r="F7622" t="s">
        <v>362</v>
      </c>
      <c r="H7622">
        <v>10309</v>
      </c>
      <c r="I7622">
        <v>2511</v>
      </c>
      <c r="N7622">
        <f>COUNTIF(Cod_Mun_Norte!B:B,DADOS_SNIS_Minas!A7622)</f>
        <v>0</v>
      </c>
    </row>
    <row r="7623" spans="1:14" x14ac:dyDescent="0.2">
      <c r="A7623">
        <v>312650</v>
      </c>
      <c r="B7623" t="s">
        <v>1316</v>
      </c>
      <c r="C7623" t="s">
        <v>98</v>
      </c>
      <c r="D7623">
        <v>1999</v>
      </c>
      <c r="E7623" t="s">
        <v>361</v>
      </c>
      <c r="F7623" t="s">
        <v>362</v>
      </c>
      <c r="H7623">
        <v>10432</v>
      </c>
      <c r="I7623">
        <v>2238</v>
      </c>
      <c r="N7623">
        <f>COUNTIF(Cod_Mun_Norte!B:B,DADOS_SNIS_Minas!A7623)</f>
        <v>0</v>
      </c>
    </row>
    <row r="7624" spans="1:14" x14ac:dyDescent="0.2">
      <c r="A7624">
        <v>312650</v>
      </c>
      <c r="B7624" t="s">
        <v>1316</v>
      </c>
      <c r="C7624" t="s">
        <v>98</v>
      </c>
      <c r="D7624">
        <v>1998</v>
      </c>
      <c r="E7624" t="s">
        <v>361</v>
      </c>
      <c r="F7624" t="s">
        <v>362</v>
      </c>
      <c r="H7624">
        <v>10406</v>
      </c>
      <c r="I7624">
        <v>2232</v>
      </c>
      <c r="N7624">
        <f>COUNTIF(Cod_Mun_Norte!B:B,DADOS_SNIS_Minas!A7624)</f>
        <v>0</v>
      </c>
    </row>
    <row r="7625" spans="1:14" x14ac:dyDescent="0.2">
      <c r="A7625">
        <v>312650</v>
      </c>
      <c r="B7625" t="s">
        <v>1316</v>
      </c>
      <c r="C7625" t="s">
        <v>98</v>
      </c>
      <c r="D7625">
        <v>1997</v>
      </c>
      <c r="H7625">
        <v>10381</v>
      </c>
      <c r="I7625">
        <v>2227</v>
      </c>
      <c r="N7625">
        <f>COUNTIF(Cod_Mun_Norte!B:B,DADOS_SNIS_Minas!A7625)</f>
        <v>0</v>
      </c>
    </row>
    <row r="7626" spans="1:14" x14ac:dyDescent="0.2">
      <c r="A7626">
        <v>312650</v>
      </c>
      <c r="B7626" t="s">
        <v>1316</v>
      </c>
      <c r="C7626" t="s">
        <v>98</v>
      </c>
      <c r="D7626">
        <v>1996</v>
      </c>
      <c r="H7626">
        <v>17375</v>
      </c>
      <c r="I7626">
        <v>3727</v>
      </c>
      <c r="N7626">
        <f>COUNTIF(Cod_Mun_Norte!B:B,DADOS_SNIS_Minas!A7626)</f>
        <v>0</v>
      </c>
    </row>
    <row r="7627" spans="1:14" x14ac:dyDescent="0.2">
      <c r="A7627">
        <v>312650</v>
      </c>
      <c r="B7627" t="s">
        <v>1316</v>
      </c>
      <c r="C7627" t="s">
        <v>98</v>
      </c>
      <c r="D7627">
        <v>1995</v>
      </c>
      <c r="H7627">
        <v>17794</v>
      </c>
      <c r="I7627">
        <v>3817</v>
      </c>
      <c r="N7627">
        <f>COUNTIF(Cod_Mun_Norte!B:B,DADOS_SNIS_Minas!A7627)</f>
        <v>0</v>
      </c>
    </row>
    <row r="7628" spans="1:14" x14ac:dyDescent="0.2">
      <c r="A7628">
        <v>312660</v>
      </c>
      <c r="B7628" t="s">
        <v>20</v>
      </c>
      <c r="C7628" t="s">
        <v>98</v>
      </c>
      <c r="D7628">
        <v>2020</v>
      </c>
      <c r="E7628" t="s">
        <v>361</v>
      </c>
      <c r="F7628" t="s">
        <v>99</v>
      </c>
      <c r="G7628" t="s">
        <v>119</v>
      </c>
      <c r="H7628">
        <v>5242</v>
      </c>
      <c r="I7628">
        <v>3446</v>
      </c>
      <c r="J7628">
        <v>3292</v>
      </c>
      <c r="K7628">
        <v>3292</v>
      </c>
      <c r="L7628">
        <v>95.5</v>
      </c>
      <c r="M7628">
        <v>62.8</v>
      </c>
      <c r="N7628">
        <f>COUNTIF(Cod_Mun_Norte!B:B,DADOS_SNIS_Minas!A7628)</f>
        <v>1</v>
      </c>
    </row>
    <row r="7629" spans="1:14" x14ac:dyDescent="0.2">
      <c r="A7629">
        <v>312660</v>
      </c>
      <c r="B7629" t="s">
        <v>20</v>
      </c>
      <c r="C7629" t="s">
        <v>98</v>
      </c>
      <c r="D7629">
        <v>2019</v>
      </c>
      <c r="E7629" t="s">
        <v>361</v>
      </c>
      <c r="F7629" t="s">
        <v>99</v>
      </c>
      <c r="G7629" t="s">
        <v>119</v>
      </c>
      <c r="H7629">
        <v>5215</v>
      </c>
      <c r="I7629">
        <v>3428</v>
      </c>
      <c r="J7629">
        <v>3119</v>
      </c>
      <c r="K7629">
        <v>3119</v>
      </c>
      <c r="L7629">
        <v>91</v>
      </c>
      <c r="M7629">
        <v>59.81</v>
      </c>
      <c r="N7629">
        <f>COUNTIF(Cod_Mun_Norte!B:B,DADOS_SNIS_Minas!A7629)</f>
        <v>1</v>
      </c>
    </row>
    <row r="7630" spans="1:14" x14ac:dyDescent="0.2">
      <c r="A7630">
        <v>312660</v>
      </c>
      <c r="B7630" t="s">
        <v>20</v>
      </c>
      <c r="C7630" t="s">
        <v>98</v>
      </c>
      <c r="D7630">
        <v>2018</v>
      </c>
      <c r="E7630" t="s">
        <v>361</v>
      </c>
      <c r="F7630" t="s">
        <v>99</v>
      </c>
      <c r="H7630">
        <v>5187</v>
      </c>
      <c r="I7630">
        <v>3410</v>
      </c>
      <c r="J7630">
        <v>3081</v>
      </c>
      <c r="K7630">
        <v>3081</v>
      </c>
      <c r="L7630">
        <v>90.4</v>
      </c>
      <c r="M7630">
        <v>59.4</v>
      </c>
      <c r="N7630">
        <f>COUNTIF(Cod_Mun_Norte!B:B,DADOS_SNIS_Minas!A7630)</f>
        <v>1</v>
      </c>
    </row>
    <row r="7631" spans="1:14" x14ac:dyDescent="0.2">
      <c r="A7631">
        <v>312660</v>
      </c>
      <c r="B7631" t="s">
        <v>20</v>
      </c>
      <c r="C7631" t="s">
        <v>98</v>
      </c>
      <c r="D7631">
        <v>2017</v>
      </c>
      <c r="E7631" t="s">
        <v>361</v>
      </c>
      <c r="F7631" t="s">
        <v>99</v>
      </c>
      <c r="H7631">
        <v>5215</v>
      </c>
      <c r="I7631">
        <v>3428</v>
      </c>
      <c r="J7631">
        <v>3062</v>
      </c>
      <c r="K7631">
        <v>3062</v>
      </c>
      <c r="L7631">
        <v>89.3</v>
      </c>
      <c r="M7631">
        <v>58.72</v>
      </c>
      <c r="N7631">
        <f>COUNTIF(Cod_Mun_Norte!B:B,DADOS_SNIS_Minas!A7631)</f>
        <v>1</v>
      </c>
    </row>
    <row r="7632" spans="1:14" x14ac:dyDescent="0.2">
      <c r="A7632">
        <v>312660</v>
      </c>
      <c r="B7632" t="s">
        <v>20</v>
      </c>
      <c r="C7632" t="s">
        <v>98</v>
      </c>
      <c r="D7632">
        <v>2016</v>
      </c>
      <c r="E7632" t="s">
        <v>361</v>
      </c>
      <c r="F7632" t="s">
        <v>99</v>
      </c>
      <c r="H7632">
        <v>5188</v>
      </c>
      <c r="I7632">
        <v>3411</v>
      </c>
      <c r="J7632">
        <v>3030</v>
      </c>
      <c r="K7632">
        <v>3030</v>
      </c>
      <c r="L7632">
        <v>88.8</v>
      </c>
      <c r="M7632">
        <v>58.4</v>
      </c>
      <c r="N7632">
        <f>COUNTIF(Cod_Mun_Norte!B:B,DADOS_SNIS_Minas!A7632)</f>
        <v>1</v>
      </c>
    </row>
    <row r="7633" spans="1:14" x14ac:dyDescent="0.2">
      <c r="A7633">
        <v>312660</v>
      </c>
      <c r="B7633" t="s">
        <v>20</v>
      </c>
      <c r="C7633" t="s">
        <v>98</v>
      </c>
      <c r="D7633">
        <v>2015</v>
      </c>
      <c r="E7633" t="s">
        <v>1321</v>
      </c>
      <c r="F7633" t="s">
        <v>367</v>
      </c>
      <c r="H7633">
        <v>5160</v>
      </c>
      <c r="I7633">
        <v>3392</v>
      </c>
      <c r="J7633">
        <v>3007</v>
      </c>
      <c r="K7633">
        <v>3007</v>
      </c>
      <c r="L7633">
        <v>88.7</v>
      </c>
      <c r="M7633">
        <v>58.28</v>
      </c>
      <c r="N7633">
        <f>COUNTIF(Cod_Mun_Norte!B:B,DADOS_SNIS_Minas!A7633)</f>
        <v>1</v>
      </c>
    </row>
    <row r="7634" spans="1:14" x14ac:dyDescent="0.2">
      <c r="A7634">
        <v>312660</v>
      </c>
      <c r="B7634" t="s">
        <v>20</v>
      </c>
      <c r="C7634" t="s">
        <v>98</v>
      </c>
      <c r="D7634">
        <v>2014</v>
      </c>
      <c r="E7634" t="s">
        <v>1321</v>
      </c>
      <c r="F7634" t="s">
        <v>367</v>
      </c>
      <c r="H7634">
        <v>5130</v>
      </c>
      <c r="I7634">
        <v>3373</v>
      </c>
      <c r="J7634">
        <v>3373</v>
      </c>
      <c r="K7634">
        <v>3373</v>
      </c>
      <c r="L7634">
        <v>100</v>
      </c>
      <c r="M7634">
        <v>65.75</v>
      </c>
      <c r="N7634">
        <f>COUNTIF(Cod_Mun_Norte!B:B,DADOS_SNIS_Minas!A7634)</f>
        <v>1</v>
      </c>
    </row>
    <row r="7635" spans="1:14" x14ac:dyDescent="0.2">
      <c r="A7635">
        <v>312660</v>
      </c>
      <c r="B7635" t="s">
        <v>20</v>
      </c>
      <c r="C7635" t="s">
        <v>98</v>
      </c>
      <c r="D7635">
        <v>2013</v>
      </c>
      <c r="E7635" t="s">
        <v>1321</v>
      </c>
      <c r="F7635" t="s">
        <v>367</v>
      </c>
      <c r="H7635">
        <v>5098</v>
      </c>
      <c r="I7635">
        <v>3351</v>
      </c>
      <c r="J7635">
        <v>3351</v>
      </c>
      <c r="K7635">
        <v>3351</v>
      </c>
      <c r="L7635">
        <v>100</v>
      </c>
      <c r="M7635">
        <v>65.73</v>
      </c>
      <c r="N7635">
        <f>COUNTIF(Cod_Mun_Norte!B:B,DADOS_SNIS_Minas!A7635)</f>
        <v>1</v>
      </c>
    </row>
    <row r="7636" spans="1:14" x14ac:dyDescent="0.2">
      <c r="A7636">
        <v>312660</v>
      </c>
      <c r="B7636" t="s">
        <v>20</v>
      </c>
      <c r="C7636" t="s">
        <v>98</v>
      </c>
      <c r="D7636">
        <v>2012</v>
      </c>
      <c r="E7636" t="s">
        <v>1321</v>
      </c>
      <c r="F7636" t="s">
        <v>367</v>
      </c>
      <c r="H7636">
        <v>4920</v>
      </c>
      <c r="I7636">
        <v>3234</v>
      </c>
      <c r="J7636">
        <v>3234</v>
      </c>
      <c r="K7636">
        <v>3234</v>
      </c>
      <c r="L7636">
        <v>100</v>
      </c>
      <c r="M7636">
        <v>65.73</v>
      </c>
      <c r="N7636">
        <f>COUNTIF(Cod_Mun_Norte!B:B,DADOS_SNIS_Minas!A7636)</f>
        <v>1</v>
      </c>
    </row>
    <row r="7637" spans="1:14" x14ac:dyDescent="0.2">
      <c r="A7637">
        <v>312660</v>
      </c>
      <c r="B7637" t="s">
        <v>20</v>
      </c>
      <c r="C7637" t="s">
        <v>98</v>
      </c>
      <c r="D7637">
        <v>2011</v>
      </c>
      <c r="E7637" t="s">
        <v>1321</v>
      </c>
      <c r="F7637" t="s">
        <v>367</v>
      </c>
      <c r="H7637">
        <v>4892</v>
      </c>
      <c r="I7637">
        <v>3216</v>
      </c>
      <c r="J7637">
        <v>3216</v>
      </c>
      <c r="K7637">
        <v>3216</v>
      </c>
      <c r="L7637">
        <v>100</v>
      </c>
      <c r="M7637">
        <v>65.739999999999995</v>
      </c>
      <c r="N7637">
        <f>COUNTIF(Cod_Mun_Norte!B:B,DADOS_SNIS_Minas!A7637)</f>
        <v>1</v>
      </c>
    </row>
    <row r="7638" spans="1:14" x14ac:dyDescent="0.2">
      <c r="A7638">
        <v>312660</v>
      </c>
      <c r="B7638" t="s">
        <v>20</v>
      </c>
      <c r="C7638" t="s">
        <v>98</v>
      </c>
      <c r="D7638">
        <v>2010</v>
      </c>
      <c r="E7638" t="s">
        <v>1321</v>
      </c>
      <c r="F7638" t="s">
        <v>367</v>
      </c>
      <c r="H7638">
        <v>4863</v>
      </c>
      <c r="I7638">
        <v>3197</v>
      </c>
      <c r="J7638">
        <v>3020</v>
      </c>
      <c r="K7638">
        <v>3020</v>
      </c>
      <c r="L7638">
        <v>94.5</v>
      </c>
      <c r="M7638">
        <v>62.1</v>
      </c>
      <c r="N7638">
        <f>COUNTIF(Cod_Mun_Norte!B:B,DADOS_SNIS_Minas!A7638)</f>
        <v>1</v>
      </c>
    </row>
    <row r="7639" spans="1:14" x14ac:dyDescent="0.2">
      <c r="A7639">
        <v>312660</v>
      </c>
      <c r="B7639" t="s">
        <v>20</v>
      </c>
      <c r="C7639" t="s">
        <v>98</v>
      </c>
      <c r="D7639">
        <v>2009</v>
      </c>
      <c r="E7639" t="s">
        <v>361</v>
      </c>
      <c r="F7639" t="s">
        <v>99</v>
      </c>
      <c r="H7639">
        <v>4987</v>
      </c>
      <c r="I7639">
        <v>3068</v>
      </c>
      <c r="J7639">
        <v>2829</v>
      </c>
      <c r="K7639">
        <v>2829</v>
      </c>
      <c r="L7639">
        <v>92.2</v>
      </c>
      <c r="M7639">
        <v>56.73</v>
      </c>
      <c r="N7639">
        <f>COUNTIF(Cod_Mun_Norte!B:B,DADOS_SNIS_Minas!A7639)</f>
        <v>1</v>
      </c>
    </row>
    <row r="7640" spans="1:14" x14ac:dyDescent="0.2">
      <c r="A7640">
        <v>312660</v>
      </c>
      <c r="B7640" t="s">
        <v>20</v>
      </c>
      <c r="C7640" t="s">
        <v>98</v>
      </c>
      <c r="D7640">
        <v>2008</v>
      </c>
      <c r="E7640" t="s">
        <v>361</v>
      </c>
      <c r="F7640" t="s">
        <v>99</v>
      </c>
      <c r="H7640">
        <v>4945</v>
      </c>
      <c r="I7640">
        <v>3042</v>
      </c>
      <c r="J7640">
        <v>2701</v>
      </c>
      <c r="K7640">
        <v>2701</v>
      </c>
      <c r="L7640">
        <v>88.8</v>
      </c>
      <c r="M7640">
        <v>54.62</v>
      </c>
      <c r="N7640">
        <f>COUNTIF(Cod_Mun_Norte!B:B,DADOS_SNIS_Minas!A7640)</f>
        <v>1</v>
      </c>
    </row>
    <row r="7641" spans="1:14" x14ac:dyDescent="0.2">
      <c r="A7641">
        <v>312660</v>
      </c>
      <c r="B7641" t="s">
        <v>20</v>
      </c>
      <c r="C7641" t="s">
        <v>98</v>
      </c>
      <c r="D7641">
        <v>2007</v>
      </c>
      <c r="E7641" t="s">
        <v>361</v>
      </c>
      <c r="F7641" t="s">
        <v>362</v>
      </c>
      <c r="H7641">
        <v>4759</v>
      </c>
      <c r="I7641">
        <v>2928</v>
      </c>
      <c r="J7641">
        <v>2430</v>
      </c>
      <c r="K7641">
        <v>2430</v>
      </c>
      <c r="L7641">
        <v>83</v>
      </c>
      <c r="M7641">
        <v>51.06</v>
      </c>
      <c r="N7641">
        <f>COUNTIF(Cod_Mun_Norte!B:B,DADOS_SNIS_Minas!A7641)</f>
        <v>1</v>
      </c>
    </row>
    <row r="7642" spans="1:14" x14ac:dyDescent="0.2">
      <c r="A7642">
        <v>312660</v>
      </c>
      <c r="B7642" t="s">
        <v>20</v>
      </c>
      <c r="C7642" t="s">
        <v>98</v>
      </c>
      <c r="D7642">
        <v>2006</v>
      </c>
      <c r="E7642" t="s">
        <v>361</v>
      </c>
      <c r="F7642" t="s">
        <v>362</v>
      </c>
      <c r="H7642">
        <v>5096</v>
      </c>
      <c r="I7642">
        <v>2943</v>
      </c>
      <c r="J7642">
        <v>3499</v>
      </c>
      <c r="K7642">
        <v>3499</v>
      </c>
      <c r="L7642">
        <v>100</v>
      </c>
      <c r="M7642">
        <v>68.66</v>
      </c>
      <c r="N7642">
        <f>COUNTIF(Cod_Mun_Norte!B:B,DADOS_SNIS_Minas!A7642)</f>
        <v>1</v>
      </c>
    </row>
    <row r="7643" spans="1:14" x14ac:dyDescent="0.2">
      <c r="A7643">
        <v>312660</v>
      </c>
      <c r="B7643" t="s">
        <v>20</v>
      </c>
      <c r="C7643" t="s">
        <v>98</v>
      </c>
      <c r="D7643">
        <v>2005</v>
      </c>
      <c r="E7643" t="s">
        <v>361</v>
      </c>
      <c r="F7643" t="s">
        <v>362</v>
      </c>
      <c r="H7643">
        <v>5003</v>
      </c>
      <c r="I7643">
        <v>2889</v>
      </c>
      <c r="J7643">
        <v>2218</v>
      </c>
      <c r="K7643">
        <v>2218</v>
      </c>
      <c r="L7643">
        <v>76.8</v>
      </c>
      <c r="M7643">
        <v>44.33</v>
      </c>
      <c r="N7643">
        <f>COUNTIF(Cod_Mun_Norte!B:B,DADOS_SNIS_Minas!A7643)</f>
        <v>1</v>
      </c>
    </row>
    <row r="7644" spans="1:14" x14ac:dyDescent="0.2">
      <c r="A7644">
        <v>312660</v>
      </c>
      <c r="B7644" t="s">
        <v>20</v>
      </c>
      <c r="C7644" t="s">
        <v>98</v>
      </c>
      <c r="D7644">
        <v>2004</v>
      </c>
      <c r="E7644" t="s">
        <v>361</v>
      </c>
      <c r="F7644" t="s">
        <v>362</v>
      </c>
      <c r="H7644">
        <v>4910</v>
      </c>
      <c r="I7644">
        <v>2836</v>
      </c>
      <c r="J7644">
        <v>2102</v>
      </c>
      <c r="K7644">
        <v>2102</v>
      </c>
      <c r="L7644">
        <v>74.099999999999994</v>
      </c>
      <c r="M7644">
        <v>42.81</v>
      </c>
      <c r="N7644">
        <f>COUNTIF(Cod_Mun_Norte!B:B,DADOS_SNIS_Minas!A7644)</f>
        <v>1</v>
      </c>
    </row>
    <row r="7645" spans="1:14" x14ac:dyDescent="0.2">
      <c r="A7645">
        <v>312660</v>
      </c>
      <c r="B7645" t="s">
        <v>20</v>
      </c>
      <c r="C7645" t="s">
        <v>98</v>
      </c>
      <c r="D7645">
        <v>2003</v>
      </c>
      <c r="E7645" t="s">
        <v>361</v>
      </c>
      <c r="F7645" t="s">
        <v>362</v>
      </c>
      <c r="H7645">
        <v>4741</v>
      </c>
      <c r="I7645">
        <v>2738</v>
      </c>
      <c r="J7645">
        <v>1994</v>
      </c>
      <c r="K7645">
        <v>1994</v>
      </c>
      <c r="L7645">
        <v>72.8</v>
      </c>
      <c r="M7645">
        <v>42.06</v>
      </c>
      <c r="N7645">
        <f>COUNTIF(Cod_Mun_Norte!B:B,DADOS_SNIS_Minas!A7645)</f>
        <v>1</v>
      </c>
    </row>
    <row r="7646" spans="1:14" x14ac:dyDescent="0.2">
      <c r="A7646">
        <v>312660</v>
      </c>
      <c r="B7646" t="s">
        <v>20</v>
      </c>
      <c r="C7646" t="s">
        <v>98</v>
      </c>
      <c r="D7646">
        <v>2002</v>
      </c>
      <c r="E7646" t="s">
        <v>361</v>
      </c>
      <c r="F7646" t="s">
        <v>362</v>
      </c>
      <c r="H7646">
        <v>4661</v>
      </c>
      <c r="I7646">
        <v>2692</v>
      </c>
      <c r="J7646">
        <v>1990</v>
      </c>
      <c r="K7646">
        <v>1990</v>
      </c>
      <c r="L7646">
        <v>73.900000000000006</v>
      </c>
      <c r="M7646">
        <v>42.69</v>
      </c>
      <c r="N7646">
        <f>COUNTIF(Cod_Mun_Norte!B:B,DADOS_SNIS_Minas!A7646)</f>
        <v>1</v>
      </c>
    </row>
    <row r="7647" spans="1:14" x14ac:dyDescent="0.2">
      <c r="A7647">
        <v>312660</v>
      </c>
      <c r="B7647" t="s">
        <v>20</v>
      </c>
      <c r="C7647" t="s">
        <v>98</v>
      </c>
      <c r="D7647">
        <v>2001</v>
      </c>
      <c r="E7647" t="s">
        <v>361</v>
      </c>
      <c r="F7647" t="s">
        <v>362</v>
      </c>
      <c r="H7647">
        <v>4573</v>
      </c>
      <c r="I7647">
        <v>2641</v>
      </c>
      <c r="N7647">
        <f>COUNTIF(Cod_Mun_Norte!B:B,DADOS_SNIS_Minas!A7647)</f>
        <v>1</v>
      </c>
    </row>
    <row r="7648" spans="1:14" x14ac:dyDescent="0.2">
      <c r="A7648">
        <v>312660</v>
      </c>
      <c r="B7648" t="s">
        <v>20</v>
      </c>
      <c r="C7648" t="s">
        <v>98</v>
      </c>
      <c r="D7648">
        <v>2000</v>
      </c>
      <c r="E7648" t="s">
        <v>361</v>
      </c>
      <c r="F7648" t="s">
        <v>362</v>
      </c>
      <c r="H7648">
        <v>4488</v>
      </c>
      <c r="I7648">
        <v>2592</v>
      </c>
      <c r="N7648">
        <f>COUNTIF(Cod_Mun_Norte!B:B,DADOS_SNIS_Minas!A7648)</f>
        <v>1</v>
      </c>
    </row>
    <row r="7649" spans="1:14" x14ac:dyDescent="0.2">
      <c r="A7649">
        <v>312660</v>
      </c>
      <c r="B7649" t="s">
        <v>20</v>
      </c>
      <c r="C7649" t="s">
        <v>98</v>
      </c>
      <c r="D7649">
        <v>1999</v>
      </c>
      <c r="E7649" t="s">
        <v>361</v>
      </c>
      <c r="F7649" t="s">
        <v>362</v>
      </c>
      <c r="H7649">
        <v>4354</v>
      </c>
      <c r="I7649">
        <v>2421</v>
      </c>
      <c r="N7649">
        <f>COUNTIF(Cod_Mun_Norte!B:B,DADOS_SNIS_Minas!A7649)</f>
        <v>1</v>
      </c>
    </row>
    <row r="7650" spans="1:14" x14ac:dyDescent="0.2">
      <c r="A7650">
        <v>312660</v>
      </c>
      <c r="B7650" t="s">
        <v>20</v>
      </c>
      <c r="C7650" t="s">
        <v>98</v>
      </c>
      <c r="D7650">
        <v>1998</v>
      </c>
      <c r="E7650" t="s">
        <v>361</v>
      </c>
      <c r="F7650" t="s">
        <v>362</v>
      </c>
      <c r="H7650">
        <v>4267</v>
      </c>
      <c r="I7650">
        <v>2373</v>
      </c>
      <c r="N7650">
        <f>COUNTIF(Cod_Mun_Norte!B:B,DADOS_SNIS_Minas!A7650)</f>
        <v>1</v>
      </c>
    </row>
    <row r="7651" spans="1:14" x14ac:dyDescent="0.2">
      <c r="A7651">
        <v>312660</v>
      </c>
      <c r="B7651" t="s">
        <v>20</v>
      </c>
      <c r="C7651" t="s">
        <v>98</v>
      </c>
      <c r="D7651">
        <v>1997</v>
      </c>
      <c r="H7651">
        <v>4181</v>
      </c>
      <c r="I7651">
        <v>2325</v>
      </c>
      <c r="N7651">
        <f>COUNTIF(Cod_Mun_Norte!B:B,DADOS_SNIS_Minas!A7651)</f>
        <v>1</v>
      </c>
    </row>
    <row r="7652" spans="1:14" x14ac:dyDescent="0.2">
      <c r="A7652">
        <v>312660</v>
      </c>
      <c r="B7652" t="s">
        <v>20</v>
      </c>
      <c r="C7652" t="s">
        <v>98</v>
      </c>
      <c r="D7652">
        <v>1996</v>
      </c>
      <c r="H7652">
        <v>4078</v>
      </c>
      <c r="I7652">
        <v>2268</v>
      </c>
      <c r="N7652">
        <f>COUNTIF(Cod_Mun_Norte!B:B,DADOS_SNIS_Minas!A7652)</f>
        <v>1</v>
      </c>
    </row>
    <row r="7653" spans="1:14" x14ac:dyDescent="0.2">
      <c r="A7653">
        <v>312660</v>
      </c>
      <c r="B7653" t="s">
        <v>20</v>
      </c>
      <c r="C7653" t="s">
        <v>98</v>
      </c>
      <c r="D7653">
        <v>1995</v>
      </c>
      <c r="H7653">
        <v>3705</v>
      </c>
      <c r="I7653">
        <v>2061</v>
      </c>
      <c r="N7653">
        <f>COUNTIF(Cod_Mun_Norte!B:B,DADOS_SNIS_Minas!A7653)</f>
        <v>1</v>
      </c>
    </row>
    <row r="7654" spans="1:14" x14ac:dyDescent="0.2">
      <c r="A7654">
        <v>312675</v>
      </c>
      <c r="B7654" t="s">
        <v>1322</v>
      </c>
      <c r="C7654" t="s">
        <v>98</v>
      </c>
      <c r="D7654">
        <v>2020</v>
      </c>
      <c r="E7654" t="s">
        <v>1323</v>
      </c>
      <c r="F7654" t="s">
        <v>357</v>
      </c>
      <c r="G7654" t="s">
        <v>383</v>
      </c>
      <c r="H7654">
        <v>5338</v>
      </c>
      <c r="I7654">
        <v>2207</v>
      </c>
      <c r="J7654">
        <v>2345</v>
      </c>
      <c r="K7654">
        <v>2207</v>
      </c>
      <c r="L7654">
        <v>100</v>
      </c>
      <c r="M7654">
        <v>43.93</v>
      </c>
      <c r="N7654">
        <f>COUNTIF(Cod_Mun_Norte!B:B,DADOS_SNIS_Minas!A7654)</f>
        <v>0</v>
      </c>
    </row>
    <row r="7655" spans="1:14" x14ac:dyDescent="0.2">
      <c r="A7655">
        <v>312675</v>
      </c>
      <c r="B7655" t="s">
        <v>1322</v>
      </c>
      <c r="C7655" t="s">
        <v>98</v>
      </c>
      <c r="D7655">
        <v>2019</v>
      </c>
      <c r="E7655" t="s">
        <v>1323</v>
      </c>
      <c r="F7655" t="s">
        <v>357</v>
      </c>
      <c r="G7655" t="s">
        <v>383</v>
      </c>
      <c r="H7655">
        <v>5391</v>
      </c>
      <c r="I7655">
        <v>2229</v>
      </c>
      <c r="J7655">
        <v>2229</v>
      </c>
      <c r="K7655">
        <v>2229</v>
      </c>
      <c r="L7655">
        <v>100</v>
      </c>
      <c r="M7655">
        <v>41.35</v>
      </c>
      <c r="N7655">
        <f>COUNTIF(Cod_Mun_Norte!B:B,DADOS_SNIS_Minas!A7655)</f>
        <v>0</v>
      </c>
    </row>
    <row r="7656" spans="1:14" x14ac:dyDescent="0.2">
      <c r="A7656">
        <v>312675</v>
      </c>
      <c r="B7656" t="s">
        <v>1322</v>
      </c>
      <c r="C7656" t="s">
        <v>98</v>
      </c>
      <c r="D7656">
        <v>2018</v>
      </c>
      <c r="E7656" t="s">
        <v>1324</v>
      </c>
      <c r="F7656" t="s">
        <v>357</v>
      </c>
      <c r="H7656">
        <v>5446</v>
      </c>
      <c r="I7656">
        <v>2252</v>
      </c>
      <c r="J7656">
        <v>2192</v>
      </c>
      <c r="K7656">
        <v>2192</v>
      </c>
      <c r="L7656">
        <v>97.3</v>
      </c>
      <c r="M7656">
        <v>40.25</v>
      </c>
      <c r="N7656">
        <f>COUNTIF(Cod_Mun_Norte!B:B,DADOS_SNIS_Minas!A7656)</f>
        <v>0</v>
      </c>
    </row>
    <row r="7657" spans="1:14" x14ac:dyDescent="0.2">
      <c r="A7657">
        <v>312675</v>
      </c>
      <c r="B7657" t="s">
        <v>1322</v>
      </c>
      <c r="C7657" t="s">
        <v>98</v>
      </c>
      <c r="D7657">
        <v>2017</v>
      </c>
      <c r="E7657" t="s">
        <v>1324</v>
      </c>
      <c r="F7657" t="s">
        <v>357</v>
      </c>
      <c r="H7657">
        <v>5672</v>
      </c>
      <c r="I7657">
        <v>2345</v>
      </c>
      <c r="J7657">
        <v>2267</v>
      </c>
      <c r="K7657">
        <v>2267</v>
      </c>
      <c r="L7657">
        <v>96.7</v>
      </c>
      <c r="M7657">
        <v>39.97</v>
      </c>
      <c r="N7657">
        <f>COUNTIF(Cod_Mun_Norte!B:B,DADOS_SNIS_Minas!A7657)</f>
        <v>0</v>
      </c>
    </row>
    <row r="7658" spans="1:14" x14ac:dyDescent="0.2">
      <c r="A7658">
        <v>312675</v>
      </c>
      <c r="B7658" t="s">
        <v>1322</v>
      </c>
      <c r="C7658" t="s">
        <v>98</v>
      </c>
      <c r="D7658">
        <v>2016</v>
      </c>
      <c r="E7658" t="s">
        <v>1324</v>
      </c>
      <c r="F7658" t="s">
        <v>359</v>
      </c>
      <c r="H7658">
        <v>5708</v>
      </c>
      <c r="I7658">
        <v>2360</v>
      </c>
      <c r="J7658">
        <v>2230</v>
      </c>
      <c r="K7658">
        <v>2230</v>
      </c>
      <c r="L7658">
        <v>94.5</v>
      </c>
      <c r="M7658">
        <v>39.07</v>
      </c>
      <c r="N7658">
        <f>COUNTIF(Cod_Mun_Norte!B:B,DADOS_SNIS_Minas!A7658)</f>
        <v>0</v>
      </c>
    </row>
    <row r="7659" spans="1:14" x14ac:dyDescent="0.2">
      <c r="A7659">
        <v>312675</v>
      </c>
      <c r="B7659" t="s">
        <v>1322</v>
      </c>
      <c r="C7659" t="s">
        <v>98</v>
      </c>
      <c r="D7659">
        <v>2015</v>
      </c>
      <c r="E7659" t="s">
        <v>1324</v>
      </c>
      <c r="F7659" t="s">
        <v>359</v>
      </c>
      <c r="H7659">
        <v>5745</v>
      </c>
      <c r="I7659">
        <v>2375</v>
      </c>
      <c r="J7659">
        <v>2184</v>
      </c>
      <c r="K7659">
        <v>2184</v>
      </c>
      <c r="L7659">
        <v>92</v>
      </c>
      <c r="M7659">
        <v>38.020000000000003</v>
      </c>
      <c r="N7659">
        <f>COUNTIF(Cod_Mun_Norte!B:B,DADOS_SNIS_Minas!A7659)</f>
        <v>0</v>
      </c>
    </row>
    <row r="7660" spans="1:14" x14ac:dyDescent="0.2">
      <c r="A7660">
        <v>312675</v>
      </c>
      <c r="B7660" t="s">
        <v>1322</v>
      </c>
      <c r="C7660" t="s">
        <v>98</v>
      </c>
      <c r="D7660">
        <v>2014</v>
      </c>
      <c r="E7660" t="s">
        <v>1324</v>
      </c>
      <c r="F7660" t="s">
        <v>359</v>
      </c>
      <c r="H7660">
        <v>5784</v>
      </c>
      <c r="I7660">
        <v>2391</v>
      </c>
      <c r="J7660">
        <v>2391</v>
      </c>
      <c r="K7660">
        <v>2391</v>
      </c>
      <c r="L7660">
        <v>100</v>
      </c>
      <c r="M7660">
        <v>41.34</v>
      </c>
      <c r="N7660">
        <f>COUNTIF(Cod_Mun_Norte!B:B,DADOS_SNIS_Minas!A7660)</f>
        <v>0</v>
      </c>
    </row>
    <row r="7661" spans="1:14" x14ac:dyDescent="0.2">
      <c r="A7661">
        <v>312675</v>
      </c>
      <c r="B7661" t="s">
        <v>1322</v>
      </c>
      <c r="C7661" t="s">
        <v>98</v>
      </c>
      <c r="D7661">
        <v>2013</v>
      </c>
      <c r="E7661" t="s">
        <v>1324</v>
      </c>
      <c r="F7661" t="s">
        <v>359</v>
      </c>
      <c r="H7661">
        <v>5825</v>
      </c>
      <c r="I7661">
        <v>2408</v>
      </c>
      <c r="J7661">
        <v>2376</v>
      </c>
      <c r="K7661">
        <v>2376</v>
      </c>
      <c r="L7661">
        <v>98.7</v>
      </c>
      <c r="M7661">
        <v>40.79</v>
      </c>
      <c r="N7661">
        <f>COUNTIF(Cod_Mun_Norte!B:B,DADOS_SNIS_Minas!A7661)</f>
        <v>0</v>
      </c>
    </row>
    <row r="7662" spans="1:14" x14ac:dyDescent="0.2">
      <c r="A7662">
        <v>312675</v>
      </c>
      <c r="B7662" t="s">
        <v>1322</v>
      </c>
      <c r="C7662" t="s">
        <v>98</v>
      </c>
      <c r="D7662">
        <v>2012</v>
      </c>
      <c r="E7662" t="s">
        <v>1324</v>
      </c>
      <c r="F7662" t="s">
        <v>359</v>
      </c>
      <c r="H7662">
        <v>5706</v>
      </c>
      <c r="I7662">
        <v>2359</v>
      </c>
      <c r="J7662">
        <v>2312</v>
      </c>
      <c r="K7662">
        <v>2312</v>
      </c>
      <c r="L7662">
        <v>98</v>
      </c>
      <c r="M7662">
        <v>40.520000000000003</v>
      </c>
      <c r="N7662">
        <f>COUNTIF(Cod_Mun_Norte!B:B,DADOS_SNIS_Minas!A7662)</f>
        <v>0</v>
      </c>
    </row>
    <row r="7663" spans="1:14" x14ac:dyDescent="0.2">
      <c r="A7663">
        <v>312675</v>
      </c>
      <c r="B7663" t="s">
        <v>1322</v>
      </c>
      <c r="C7663" t="s">
        <v>98</v>
      </c>
      <c r="D7663">
        <v>2011</v>
      </c>
      <c r="E7663" t="s">
        <v>1324</v>
      </c>
      <c r="F7663" t="s">
        <v>359</v>
      </c>
      <c r="H7663">
        <v>5752</v>
      </c>
      <c r="I7663">
        <v>2378</v>
      </c>
      <c r="J7663">
        <v>2238</v>
      </c>
      <c r="K7663">
        <v>2238</v>
      </c>
      <c r="L7663">
        <v>94.1</v>
      </c>
      <c r="M7663">
        <v>38.909999999999997</v>
      </c>
      <c r="N7663">
        <f>COUNTIF(Cod_Mun_Norte!B:B,DADOS_SNIS_Minas!A7663)</f>
        <v>0</v>
      </c>
    </row>
    <row r="7664" spans="1:14" x14ac:dyDescent="0.2">
      <c r="A7664">
        <v>312675</v>
      </c>
      <c r="B7664" t="s">
        <v>1322</v>
      </c>
      <c r="C7664" t="s">
        <v>98</v>
      </c>
      <c r="D7664">
        <v>2010</v>
      </c>
      <c r="E7664" t="s">
        <v>361</v>
      </c>
      <c r="F7664" t="s">
        <v>362</v>
      </c>
      <c r="H7664">
        <v>5800</v>
      </c>
      <c r="I7664">
        <v>2398</v>
      </c>
      <c r="J7664">
        <v>2174</v>
      </c>
      <c r="K7664">
        <v>2174</v>
      </c>
      <c r="L7664">
        <v>90.7</v>
      </c>
      <c r="M7664">
        <v>37.479999999999997</v>
      </c>
      <c r="N7664">
        <f>COUNTIF(Cod_Mun_Norte!B:B,DADOS_SNIS_Minas!A7664)</f>
        <v>0</v>
      </c>
    </row>
    <row r="7665" spans="1:14" x14ac:dyDescent="0.2">
      <c r="A7665">
        <v>312675</v>
      </c>
      <c r="B7665" t="s">
        <v>1322</v>
      </c>
      <c r="C7665" t="s">
        <v>98</v>
      </c>
      <c r="D7665">
        <v>2009</v>
      </c>
      <c r="E7665" t="s">
        <v>1324</v>
      </c>
      <c r="F7665" t="s">
        <v>359</v>
      </c>
      <c r="H7665">
        <v>5662</v>
      </c>
      <c r="I7665">
        <v>2212</v>
      </c>
      <c r="J7665">
        <v>2064</v>
      </c>
      <c r="K7665">
        <v>2064</v>
      </c>
      <c r="L7665">
        <v>93.3</v>
      </c>
      <c r="M7665">
        <v>36.450000000000003</v>
      </c>
      <c r="N7665">
        <f>COUNTIF(Cod_Mun_Norte!B:B,DADOS_SNIS_Minas!A7665)</f>
        <v>0</v>
      </c>
    </row>
    <row r="7666" spans="1:14" x14ac:dyDescent="0.2">
      <c r="A7666">
        <v>312675</v>
      </c>
      <c r="B7666" t="s">
        <v>1322</v>
      </c>
      <c r="C7666" t="s">
        <v>98</v>
      </c>
      <c r="D7666">
        <v>2008</v>
      </c>
      <c r="E7666" t="s">
        <v>361</v>
      </c>
      <c r="F7666" t="s">
        <v>362</v>
      </c>
      <c r="H7666">
        <v>5737</v>
      </c>
      <c r="I7666">
        <v>2242</v>
      </c>
      <c r="J7666">
        <v>1980</v>
      </c>
      <c r="K7666">
        <v>1980</v>
      </c>
      <c r="L7666">
        <v>88.3</v>
      </c>
      <c r="M7666">
        <v>34.51</v>
      </c>
      <c r="N7666">
        <f>COUNTIF(Cod_Mun_Norte!B:B,DADOS_SNIS_Minas!A7666)</f>
        <v>0</v>
      </c>
    </row>
    <row r="7667" spans="1:14" x14ac:dyDescent="0.2">
      <c r="A7667">
        <v>312675</v>
      </c>
      <c r="B7667" t="s">
        <v>1322</v>
      </c>
      <c r="C7667" t="s">
        <v>98</v>
      </c>
      <c r="D7667">
        <v>2007</v>
      </c>
      <c r="E7667" t="s">
        <v>361</v>
      </c>
      <c r="F7667" t="s">
        <v>362</v>
      </c>
      <c r="H7667">
        <v>5664</v>
      </c>
      <c r="I7667">
        <v>2213</v>
      </c>
      <c r="J7667">
        <v>2083</v>
      </c>
      <c r="K7667">
        <v>2083</v>
      </c>
      <c r="L7667">
        <v>94.1</v>
      </c>
      <c r="M7667">
        <v>36.78</v>
      </c>
      <c r="N7667">
        <f>COUNTIF(Cod_Mun_Norte!B:B,DADOS_SNIS_Minas!A7667)</f>
        <v>0</v>
      </c>
    </row>
    <row r="7668" spans="1:14" x14ac:dyDescent="0.2">
      <c r="A7668">
        <v>312675</v>
      </c>
      <c r="B7668" t="s">
        <v>1322</v>
      </c>
      <c r="C7668" t="s">
        <v>98</v>
      </c>
      <c r="D7668">
        <v>2006</v>
      </c>
      <c r="H7668">
        <v>5994</v>
      </c>
      <c r="I7668">
        <v>1911</v>
      </c>
      <c r="N7668">
        <f>COUNTIF(Cod_Mun_Norte!B:B,DADOS_SNIS_Minas!A7668)</f>
        <v>0</v>
      </c>
    </row>
    <row r="7669" spans="1:14" x14ac:dyDescent="0.2">
      <c r="A7669">
        <v>312675</v>
      </c>
      <c r="B7669" t="s">
        <v>1322</v>
      </c>
      <c r="C7669" t="s">
        <v>98</v>
      </c>
      <c r="D7669">
        <v>2005</v>
      </c>
      <c r="H7669">
        <v>6059</v>
      </c>
      <c r="I7669">
        <v>1932</v>
      </c>
      <c r="N7669">
        <f>COUNTIF(Cod_Mun_Norte!B:B,DADOS_SNIS_Minas!A7669)</f>
        <v>0</v>
      </c>
    </row>
    <row r="7670" spans="1:14" x14ac:dyDescent="0.2">
      <c r="A7670">
        <v>312675</v>
      </c>
      <c r="B7670" t="s">
        <v>1322</v>
      </c>
      <c r="C7670" t="s">
        <v>98</v>
      </c>
      <c r="D7670">
        <v>2004</v>
      </c>
      <c r="H7670">
        <v>6126</v>
      </c>
      <c r="I7670">
        <v>1953</v>
      </c>
      <c r="N7670">
        <f>COUNTIF(Cod_Mun_Norte!B:B,DADOS_SNIS_Minas!A7670)</f>
        <v>0</v>
      </c>
    </row>
    <row r="7671" spans="1:14" x14ac:dyDescent="0.2">
      <c r="A7671">
        <v>312675</v>
      </c>
      <c r="B7671" t="s">
        <v>1322</v>
      </c>
      <c r="C7671" t="s">
        <v>98</v>
      </c>
      <c r="D7671">
        <v>2003</v>
      </c>
      <c r="H7671">
        <v>6246</v>
      </c>
      <c r="I7671">
        <v>1992</v>
      </c>
      <c r="N7671">
        <f>COUNTIF(Cod_Mun_Norte!B:B,DADOS_SNIS_Minas!A7671)</f>
        <v>0</v>
      </c>
    </row>
    <row r="7672" spans="1:14" x14ac:dyDescent="0.2">
      <c r="A7672">
        <v>312675</v>
      </c>
      <c r="B7672" t="s">
        <v>1322</v>
      </c>
      <c r="C7672" t="s">
        <v>98</v>
      </c>
      <c r="D7672">
        <v>2002</v>
      </c>
      <c r="H7672">
        <v>6303</v>
      </c>
      <c r="I7672">
        <v>2010</v>
      </c>
      <c r="N7672">
        <f>COUNTIF(Cod_Mun_Norte!B:B,DADOS_SNIS_Minas!A7672)</f>
        <v>0</v>
      </c>
    </row>
    <row r="7673" spans="1:14" x14ac:dyDescent="0.2">
      <c r="A7673">
        <v>312675</v>
      </c>
      <c r="B7673" t="s">
        <v>1322</v>
      </c>
      <c r="C7673" t="s">
        <v>98</v>
      </c>
      <c r="D7673">
        <v>2001</v>
      </c>
      <c r="H7673">
        <v>6354</v>
      </c>
      <c r="I7673">
        <v>2026</v>
      </c>
      <c r="N7673">
        <f>COUNTIF(Cod_Mun_Norte!B:B,DADOS_SNIS_Minas!A7673)</f>
        <v>0</v>
      </c>
    </row>
    <row r="7674" spans="1:14" x14ac:dyDescent="0.2">
      <c r="A7674">
        <v>312675</v>
      </c>
      <c r="B7674" t="s">
        <v>1322</v>
      </c>
      <c r="C7674" t="s">
        <v>98</v>
      </c>
      <c r="D7674">
        <v>2000</v>
      </c>
      <c r="H7674">
        <v>6426</v>
      </c>
      <c r="I7674">
        <v>2049</v>
      </c>
      <c r="N7674">
        <f>COUNTIF(Cod_Mun_Norte!B:B,DADOS_SNIS_Minas!A7674)</f>
        <v>0</v>
      </c>
    </row>
    <row r="7675" spans="1:14" x14ac:dyDescent="0.2">
      <c r="A7675">
        <v>312675</v>
      </c>
      <c r="B7675" t="s">
        <v>1322</v>
      </c>
      <c r="C7675" t="s">
        <v>98</v>
      </c>
      <c r="D7675">
        <v>1999</v>
      </c>
      <c r="H7675">
        <v>6368</v>
      </c>
      <c r="I7675">
        <v>2031</v>
      </c>
      <c r="N7675">
        <f>COUNTIF(Cod_Mun_Norte!B:B,DADOS_SNIS_Minas!A7675)</f>
        <v>0</v>
      </c>
    </row>
    <row r="7676" spans="1:14" x14ac:dyDescent="0.2">
      <c r="A7676">
        <v>312675</v>
      </c>
      <c r="B7676" t="s">
        <v>1322</v>
      </c>
      <c r="C7676" t="s">
        <v>98</v>
      </c>
      <c r="D7676">
        <v>1998</v>
      </c>
      <c r="H7676">
        <v>6450</v>
      </c>
      <c r="I7676">
        <v>2057</v>
      </c>
      <c r="N7676">
        <f>COUNTIF(Cod_Mun_Norte!B:B,DADOS_SNIS_Minas!A7676)</f>
        <v>0</v>
      </c>
    </row>
    <row r="7677" spans="1:14" x14ac:dyDescent="0.2">
      <c r="A7677">
        <v>312675</v>
      </c>
      <c r="B7677" t="s">
        <v>1322</v>
      </c>
      <c r="C7677" t="s">
        <v>98</v>
      </c>
      <c r="D7677">
        <v>1997</v>
      </c>
      <c r="H7677">
        <v>6531</v>
      </c>
      <c r="I7677">
        <v>2082</v>
      </c>
      <c r="N7677">
        <f>COUNTIF(Cod_Mun_Norte!B:B,DADOS_SNIS_Minas!A7677)</f>
        <v>0</v>
      </c>
    </row>
    <row r="7678" spans="1:14" x14ac:dyDescent="0.2">
      <c r="A7678">
        <v>312670</v>
      </c>
      <c r="B7678" t="s">
        <v>21</v>
      </c>
      <c r="C7678" t="s">
        <v>98</v>
      </c>
      <c r="D7678">
        <v>2020</v>
      </c>
      <c r="E7678" t="s">
        <v>1325</v>
      </c>
      <c r="F7678" t="s">
        <v>367</v>
      </c>
      <c r="G7678" t="s">
        <v>371</v>
      </c>
      <c r="H7678">
        <v>26369</v>
      </c>
      <c r="I7678">
        <v>15768</v>
      </c>
      <c r="J7678">
        <v>15822</v>
      </c>
      <c r="K7678">
        <v>15562</v>
      </c>
      <c r="L7678">
        <v>98.7</v>
      </c>
      <c r="M7678">
        <v>60</v>
      </c>
      <c r="N7678">
        <f>COUNTIF(Cod_Mun_Norte!B:B,DADOS_SNIS_Minas!A7678)</f>
        <v>1</v>
      </c>
    </row>
    <row r="7679" spans="1:14" x14ac:dyDescent="0.2">
      <c r="A7679">
        <v>312670</v>
      </c>
      <c r="B7679" t="s">
        <v>21</v>
      </c>
      <c r="C7679" t="s">
        <v>98</v>
      </c>
      <c r="D7679">
        <v>2019</v>
      </c>
      <c r="E7679" t="s">
        <v>1326</v>
      </c>
      <c r="F7679" t="s">
        <v>99</v>
      </c>
      <c r="G7679" t="s">
        <v>100</v>
      </c>
      <c r="H7679">
        <v>26277</v>
      </c>
      <c r="I7679">
        <v>15713</v>
      </c>
      <c r="J7679">
        <v>15767</v>
      </c>
      <c r="K7679">
        <v>15507</v>
      </c>
      <c r="L7679">
        <v>98.7</v>
      </c>
      <c r="M7679">
        <v>60</v>
      </c>
      <c r="N7679">
        <f>COUNTIF(Cod_Mun_Norte!B:B,DADOS_SNIS_Minas!A7679)</f>
        <v>1</v>
      </c>
    </row>
    <row r="7680" spans="1:14" x14ac:dyDescent="0.2">
      <c r="A7680">
        <v>312670</v>
      </c>
      <c r="B7680" t="s">
        <v>21</v>
      </c>
      <c r="C7680" t="s">
        <v>98</v>
      </c>
      <c r="D7680">
        <v>2018</v>
      </c>
      <c r="E7680" t="s">
        <v>1325</v>
      </c>
      <c r="F7680" t="s">
        <v>367</v>
      </c>
      <c r="H7680">
        <v>26181</v>
      </c>
      <c r="I7680">
        <v>15656</v>
      </c>
      <c r="J7680">
        <v>15708</v>
      </c>
      <c r="K7680">
        <v>15507</v>
      </c>
      <c r="L7680">
        <v>99.1</v>
      </c>
      <c r="M7680">
        <v>60</v>
      </c>
      <c r="N7680">
        <f>COUNTIF(Cod_Mun_Norte!B:B,DADOS_SNIS_Minas!A7680)</f>
        <v>1</v>
      </c>
    </row>
    <row r="7681" spans="1:14" x14ac:dyDescent="0.2">
      <c r="A7681">
        <v>312670</v>
      </c>
      <c r="B7681" t="s">
        <v>21</v>
      </c>
      <c r="C7681" t="s">
        <v>98</v>
      </c>
      <c r="D7681">
        <v>2017</v>
      </c>
      <c r="E7681" t="s">
        <v>1325</v>
      </c>
      <c r="F7681" t="s">
        <v>367</v>
      </c>
      <c r="H7681">
        <v>26428</v>
      </c>
      <c r="I7681">
        <v>15804</v>
      </c>
      <c r="J7681">
        <v>15857</v>
      </c>
      <c r="K7681">
        <v>15667</v>
      </c>
      <c r="L7681">
        <v>99.1</v>
      </c>
      <c r="M7681">
        <v>60</v>
      </c>
      <c r="N7681">
        <f>COUNTIF(Cod_Mun_Norte!B:B,DADOS_SNIS_Minas!A7681)</f>
        <v>1</v>
      </c>
    </row>
    <row r="7682" spans="1:14" x14ac:dyDescent="0.2">
      <c r="A7682">
        <v>312670</v>
      </c>
      <c r="B7682" t="s">
        <v>21</v>
      </c>
      <c r="C7682" t="s">
        <v>98</v>
      </c>
      <c r="D7682">
        <v>2016</v>
      </c>
      <c r="E7682" t="s">
        <v>1325</v>
      </c>
      <c r="F7682" t="s">
        <v>367</v>
      </c>
      <c r="H7682">
        <v>26325</v>
      </c>
      <c r="I7682">
        <v>15742</v>
      </c>
      <c r="J7682">
        <v>15820</v>
      </c>
      <c r="K7682">
        <v>15667</v>
      </c>
      <c r="L7682">
        <v>99.5</v>
      </c>
      <c r="M7682">
        <v>60.09</v>
      </c>
      <c r="N7682">
        <f>COUNTIF(Cod_Mun_Norte!B:B,DADOS_SNIS_Minas!A7682)</f>
        <v>1</v>
      </c>
    </row>
    <row r="7683" spans="1:14" x14ac:dyDescent="0.2">
      <c r="A7683">
        <v>312670</v>
      </c>
      <c r="B7683" t="s">
        <v>21</v>
      </c>
      <c r="C7683" t="s">
        <v>98</v>
      </c>
      <c r="D7683">
        <v>2015</v>
      </c>
      <c r="E7683" t="s">
        <v>1325</v>
      </c>
      <c r="F7683" t="s">
        <v>367</v>
      </c>
      <c r="H7683">
        <v>26217</v>
      </c>
      <c r="I7683">
        <v>15677</v>
      </c>
      <c r="J7683">
        <v>15820</v>
      </c>
      <c r="K7683">
        <v>15667</v>
      </c>
      <c r="L7683">
        <v>99.9</v>
      </c>
      <c r="M7683">
        <v>60.34</v>
      </c>
      <c r="N7683">
        <f>COUNTIF(Cod_Mun_Norte!B:B,DADOS_SNIS_Minas!A7683)</f>
        <v>1</v>
      </c>
    </row>
    <row r="7684" spans="1:14" x14ac:dyDescent="0.2">
      <c r="A7684">
        <v>312670</v>
      </c>
      <c r="B7684" t="s">
        <v>21</v>
      </c>
      <c r="C7684" t="s">
        <v>98</v>
      </c>
      <c r="D7684">
        <v>2014</v>
      </c>
      <c r="E7684" t="s">
        <v>1326</v>
      </c>
      <c r="F7684" t="s">
        <v>99</v>
      </c>
      <c r="H7684">
        <v>26102</v>
      </c>
      <c r="I7684">
        <v>15609</v>
      </c>
      <c r="J7684">
        <v>15661</v>
      </c>
      <c r="K7684">
        <v>14902</v>
      </c>
      <c r="L7684">
        <v>95.5</v>
      </c>
      <c r="M7684">
        <v>60</v>
      </c>
      <c r="N7684">
        <f>COUNTIF(Cod_Mun_Norte!B:B,DADOS_SNIS_Minas!A7684)</f>
        <v>1</v>
      </c>
    </row>
    <row r="7685" spans="1:14" x14ac:dyDescent="0.2">
      <c r="A7685">
        <v>312670</v>
      </c>
      <c r="B7685" t="s">
        <v>21</v>
      </c>
      <c r="C7685" t="s">
        <v>98</v>
      </c>
      <c r="D7685">
        <v>2013</v>
      </c>
      <c r="E7685" t="s">
        <v>1327</v>
      </c>
      <c r="F7685" t="s">
        <v>374</v>
      </c>
      <c r="H7685">
        <v>25983</v>
      </c>
      <c r="I7685">
        <v>15537</v>
      </c>
      <c r="N7685">
        <f>COUNTIF(Cod_Mun_Norte!B:B,DADOS_SNIS_Minas!A7685)</f>
        <v>1</v>
      </c>
    </row>
    <row r="7686" spans="1:14" x14ac:dyDescent="0.2">
      <c r="A7686">
        <v>312670</v>
      </c>
      <c r="B7686" t="s">
        <v>21</v>
      </c>
      <c r="C7686" t="s">
        <v>98</v>
      </c>
      <c r="D7686">
        <v>2012</v>
      </c>
      <c r="E7686" t="s">
        <v>1325</v>
      </c>
      <c r="F7686" t="s">
        <v>367</v>
      </c>
      <c r="H7686">
        <v>25116</v>
      </c>
      <c r="I7686">
        <v>15019</v>
      </c>
      <c r="J7686">
        <v>14902</v>
      </c>
      <c r="K7686">
        <v>14902</v>
      </c>
      <c r="L7686">
        <v>99.2</v>
      </c>
      <c r="M7686">
        <v>59.33</v>
      </c>
      <c r="N7686">
        <f>COUNTIF(Cod_Mun_Norte!B:B,DADOS_SNIS_Minas!A7686)</f>
        <v>1</v>
      </c>
    </row>
    <row r="7687" spans="1:14" x14ac:dyDescent="0.2">
      <c r="A7687">
        <v>312670</v>
      </c>
      <c r="B7687" t="s">
        <v>21</v>
      </c>
      <c r="C7687" t="s">
        <v>98</v>
      </c>
      <c r="D7687">
        <v>2011</v>
      </c>
      <c r="E7687" t="s">
        <v>1326</v>
      </c>
      <c r="F7687" t="s">
        <v>99</v>
      </c>
      <c r="H7687">
        <v>25016</v>
      </c>
      <c r="I7687">
        <v>14959</v>
      </c>
      <c r="J7687">
        <v>14902</v>
      </c>
      <c r="K7687">
        <v>14902</v>
      </c>
      <c r="L7687">
        <v>99.6</v>
      </c>
      <c r="M7687">
        <v>59.57</v>
      </c>
      <c r="N7687">
        <f>COUNTIF(Cod_Mun_Norte!B:B,DADOS_SNIS_Minas!A7687)</f>
        <v>1</v>
      </c>
    </row>
    <row r="7688" spans="1:14" x14ac:dyDescent="0.2">
      <c r="A7688">
        <v>312670</v>
      </c>
      <c r="B7688" t="s">
        <v>21</v>
      </c>
      <c r="C7688" t="s">
        <v>98</v>
      </c>
      <c r="D7688">
        <v>2010</v>
      </c>
      <c r="E7688" t="s">
        <v>1326</v>
      </c>
      <c r="F7688" t="s">
        <v>99</v>
      </c>
      <c r="H7688">
        <v>24912</v>
      </c>
      <c r="I7688">
        <v>14897</v>
      </c>
      <c r="J7688">
        <v>14897</v>
      </c>
      <c r="K7688">
        <v>14897</v>
      </c>
      <c r="L7688">
        <v>100</v>
      </c>
      <c r="M7688">
        <v>59.8</v>
      </c>
      <c r="N7688">
        <f>COUNTIF(Cod_Mun_Norte!B:B,DADOS_SNIS_Minas!A7688)</f>
        <v>1</v>
      </c>
    </row>
    <row r="7689" spans="1:14" x14ac:dyDescent="0.2">
      <c r="A7689">
        <v>312670</v>
      </c>
      <c r="B7689" t="s">
        <v>21</v>
      </c>
      <c r="C7689" t="s">
        <v>98</v>
      </c>
      <c r="D7689">
        <v>2009</v>
      </c>
      <c r="E7689" t="s">
        <v>1326</v>
      </c>
      <c r="F7689" t="s">
        <v>99</v>
      </c>
      <c r="H7689">
        <v>25994</v>
      </c>
      <c r="I7689">
        <v>15206</v>
      </c>
      <c r="J7689">
        <v>15206</v>
      </c>
      <c r="K7689">
        <v>15206</v>
      </c>
      <c r="L7689">
        <v>100</v>
      </c>
      <c r="M7689">
        <v>58.5</v>
      </c>
      <c r="N7689">
        <f>COUNTIF(Cod_Mun_Norte!B:B,DADOS_SNIS_Minas!A7689)</f>
        <v>1</v>
      </c>
    </row>
    <row r="7690" spans="1:14" x14ac:dyDescent="0.2">
      <c r="A7690">
        <v>312670</v>
      </c>
      <c r="B7690" t="s">
        <v>21</v>
      </c>
      <c r="C7690" t="s">
        <v>98</v>
      </c>
      <c r="D7690">
        <v>2008</v>
      </c>
      <c r="E7690" t="s">
        <v>1326</v>
      </c>
      <c r="F7690" t="s">
        <v>99</v>
      </c>
      <c r="H7690">
        <v>25788</v>
      </c>
      <c r="I7690">
        <v>15086</v>
      </c>
      <c r="J7690">
        <v>15086</v>
      </c>
      <c r="K7690">
        <v>15086</v>
      </c>
      <c r="L7690">
        <v>100</v>
      </c>
      <c r="M7690">
        <v>58.5</v>
      </c>
      <c r="N7690">
        <f>COUNTIF(Cod_Mun_Norte!B:B,DADOS_SNIS_Minas!A7690)</f>
        <v>1</v>
      </c>
    </row>
    <row r="7691" spans="1:14" x14ac:dyDescent="0.2">
      <c r="A7691">
        <v>312670</v>
      </c>
      <c r="B7691" t="s">
        <v>21</v>
      </c>
      <c r="C7691" t="s">
        <v>98</v>
      </c>
      <c r="D7691">
        <v>2007</v>
      </c>
      <c r="E7691" t="s">
        <v>1326</v>
      </c>
      <c r="F7691" t="s">
        <v>99</v>
      </c>
      <c r="H7691">
        <v>24838</v>
      </c>
      <c r="I7691">
        <v>14530</v>
      </c>
      <c r="J7691">
        <v>14000</v>
      </c>
      <c r="K7691">
        <v>14000</v>
      </c>
      <c r="L7691">
        <v>96.4</v>
      </c>
      <c r="M7691">
        <v>56.37</v>
      </c>
      <c r="N7691">
        <f>COUNTIF(Cod_Mun_Norte!B:B,DADOS_SNIS_Minas!A7691)</f>
        <v>1</v>
      </c>
    </row>
    <row r="7692" spans="1:14" x14ac:dyDescent="0.2">
      <c r="A7692">
        <v>312670</v>
      </c>
      <c r="B7692" t="s">
        <v>21</v>
      </c>
      <c r="C7692" t="s">
        <v>98</v>
      </c>
      <c r="D7692">
        <v>2006</v>
      </c>
      <c r="H7692">
        <v>22504</v>
      </c>
      <c r="I7692">
        <v>12599</v>
      </c>
      <c r="N7692">
        <f>COUNTIF(Cod_Mun_Norte!B:B,DADOS_SNIS_Minas!A7692)</f>
        <v>1</v>
      </c>
    </row>
    <row r="7693" spans="1:14" x14ac:dyDescent="0.2">
      <c r="A7693">
        <v>312670</v>
      </c>
      <c r="B7693" t="s">
        <v>21</v>
      </c>
      <c r="C7693" t="s">
        <v>98</v>
      </c>
      <c r="D7693">
        <v>2005</v>
      </c>
      <c r="H7693">
        <v>22665</v>
      </c>
      <c r="I7693">
        <v>12689</v>
      </c>
      <c r="N7693">
        <f>COUNTIF(Cod_Mun_Norte!B:B,DADOS_SNIS_Minas!A7693)</f>
        <v>1</v>
      </c>
    </row>
    <row r="7694" spans="1:14" x14ac:dyDescent="0.2">
      <c r="A7694">
        <v>312670</v>
      </c>
      <c r="B7694" t="s">
        <v>21</v>
      </c>
      <c r="C7694" t="s">
        <v>98</v>
      </c>
      <c r="D7694">
        <v>2004</v>
      </c>
      <c r="H7694">
        <v>22828</v>
      </c>
      <c r="I7694">
        <v>12780</v>
      </c>
      <c r="N7694">
        <f>COUNTIF(Cod_Mun_Norte!B:B,DADOS_SNIS_Minas!A7694)</f>
        <v>1</v>
      </c>
    </row>
    <row r="7695" spans="1:14" x14ac:dyDescent="0.2">
      <c r="A7695">
        <v>312670</v>
      </c>
      <c r="B7695" t="s">
        <v>21</v>
      </c>
      <c r="C7695" t="s">
        <v>98</v>
      </c>
      <c r="D7695">
        <v>2003</v>
      </c>
      <c r="H7695">
        <v>23121</v>
      </c>
      <c r="I7695">
        <v>12944</v>
      </c>
      <c r="N7695">
        <f>COUNTIF(Cod_Mun_Norte!B:B,DADOS_SNIS_Minas!A7695)</f>
        <v>1</v>
      </c>
    </row>
    <row r="7696" spans="1:14" x14ac:dyDescent="0.2">
      <c r="A7696">
        <v>312670</v>
      </c>
      <c r="B7696" t="s">
        <v>21</v>
      </c>
      <c r="C7696" t="s">
        <v>98</v>
      </c>
      <c r="D7696">
        <v>2002</v>
      </c>
      <c r="H7696">
        <v>23261</v>
      </c>
      <c r="I7696">
        <v>13022</v>
      </c>
      <c r="N7696">
        <f>COUNTIF(Cod_Mun_Norte!B:B,DADOS_SNIS_Minas!A7696)</f>
        <v>1</v>
      </c>
    </row>
    <row r="7697" spans="1:14" x14ac:dyDescent="0.2">
      <c r="A7697">
        <v>312670</v>
      </c>
      <c r="B7697" t="s">
        <v>21</v>
      </c>
      <c r="C7697" t="s">
        <v>98</v>
      </c>
      <c r="D7697">
        <v>2001</v>
      </c>
      <c r="H7697">
        <v>23383</v>
      </c>
      <c r="I7697">
        <v>13091</v>
      </c>
      <c r="N7697">
        <f>COUNTIF(Cod_Mun_Norte!B:B,DADOS_SNIS_Minas!A7697)</f>
        <v>1</v>
      </c>
    </row>
    <row r="7698" spans="1:14" x14ac:dyDescent="0.2">
      <c r="A7698">
        <v>312670</v>
      </c>
      <c r="B7698" t="s">
        <v>21</v>
      </c>
      <c r="C7698" t="s">
        <v>98</v>
      </c>
      <c r="D7698">
        <v>2000</v>
      </c>
      <c r="H7698">
        <v>23562</v>
      </c>
      <c r="I7698">
        <v>13191</v>
      </c>
      <c r="N7698">
        <f>COUNTIF(Cod_Mun_Norte!B:B,DADOS_SNIS_Minas!A7698)</f>
        <v>1</v>
      </c>
    </row>
    <row r="7699" spans="1:14" x14ac:dyDescent="0.2">
      <c r="A7699">
        <v>312670</v>
      </c>
      <c r="B7699" t="s">
        <v>21</v>
      </c>
      <c r="C7699" t="s">
        <v>98</v>
      </c>
      <c r="D7699">
        <v>1999</v>
      </c>
      <c r="H7699">
        <v>22778</v>
      </c>
      <c r="I7699">
        <v>11741</v>
      </c>
      <c r="N7699">
        <f>COUNTIF(Cod_Mun_Norte!B:B,DADOS_SNIS_Minas!A7699)</f>
        <v>1</v>
      </c>
    </row>
    <row r="7700" spans="1:14" x14ac:dyDescent="0.2">
      <c r="A7700">
        <v>312670</v>
      </c>
      <c r="B7700" t="s">
        <v>21</v>
      </c>
      <c r="C7700" t="s">
        <v>98</v>
      </c>
      <c r="D7700">
        <v>1998</v>
      </c>
      <c r="H7700">
        <v>23070</v>
      </c>
      <c r="I7700">
        <v>11891</v>
      </c>
      <c r="N7700">
        <f>COUNTIF(Cod_Mun_Norte!B:B,DADOS_SNIS_Minas!A7700)</f>
        <v>1</v>
      </c>
    </row>
    <row r="7701" spans="1:14" x14ac:dyDescent="0.2">
      <c r="A7701">
        <v>312670</v>
      </c>
      <c r="B7701" t="s">
        <v>21</v>
      </c>
      <c r="C7701" t="s">
        <v>98</v>
      </c>
      <c r="D7701">
        <v>1997</v>
      </c>
      <c r="H7701">
        <v>23362</v>
      </c>
      <c r="I7701">
        <v>12042</v>
      </c>
      <c r="N7701">
        <f>COUNTIF(Cod_Mun_Norte!B:B,DADOS_SNIS_Minas!A7701)</f>
        <v>1</v>
      </c>
    </row>
    <row r="7702" spans="1:14" x14ac:dyDescent="0.2">
      <c r="A7702">
        <v>312670</v>
      </c>
      <c r="B7702" t="s">
        <v>21</v>
      </c>
      <c r="C7702" t="s">
        <v>98</v>
      </c>
      <c r="D7702">
        <v>1996</v>
      </c>
      <c r="H7702">
        <v>23708</v>
      </c>
      <c r="I7702">
        <v>12220</v>
      </c>
      <c r="N7702">
        <f>COUNTIF(Cod_Mun_Norte!B:B,DADOS_SNIS_Minas!A7702)</f>
        <v>1</v>
      </c>
    </row>
    <row r="7703" spans="1:14" x14ac:dyDescent="0.2">
      <c r="A7703">
        <v>312670</v>
      </c>
      <c r="B7703" t="s">
        <v>21</v>
      </c>
      <c r="C7703" t="s">
        <v>98</v>
      </c>
      <c r="D7703">
        <v>1995</v>
      </c>
      <c r="H7703">
        <v>25242</v>
      </c>
      <c r="I7703">
        <v>13011</v>
      </c>
      <c r="N7703">
        <f>COUNTIF(Cod_Mun_Norte!B:B,DADOS_SNIS_Minas!A7703)</f>
        <v>1</v>
      </c>
    </row>
    <row r="7704" spans="1:14" x14ac:dyDescent="0.2">
      <c r="A7704">
        <v>312680</v>
      </c>
      <c r="B7704" t="s">
        <v>1328</v>
      </c>
      <c r="C7704" t="s">
        <v>98</v>
      </c>
      <c r="D7704">
        <v>2020</v>
      </c>
      <c r="E7704" t="s">
        <v>1329</v>
      </c>
      <c r="F7704" t="s">
        <v>367</v>
      </c>
      <c r="G7704" t="s">
        <v>547</v>
      </c>
      <c r="H7704">
        <v>5869</v>
      </c>
      <c r="I7704">
        <v>1913</v>
      </c>
      <c r="J7704">
        <v>2547</v>
      </c>
      <c r="K7704">
        <v>1625</v>
      </c>
      <c r="L7704">
        <v>85</v>
      </c>
      <c r="M7704">
        <v>43.4</v>
      </c>
      <c r="N7704">
        <f>COUNTIF(Cod_Mun_Norte!B:B,DADOS_SNIS_Minas!A7704)</f>
        <v>0</v>
      </c>
    </row>
    <row r="7705" spans="1:14" x14ac:dyDescent="0.2">
      <c r="A7705">
        <v>312680</v>
      </c>
      <c r="B7705" t="s">
        <v>1328</v>
      </c>
      <c r="C7705" t="s">
        <v>98</v>
      </c>
      <c r="D7705">
        <v>2019</v>
      </c>
      <c r="E7705" t="s">
        <v>479</v>
      </c>
      <c r="F7705" t="s">
        <v>99</v>
      </c>
      <c r="G7705" t="s">
        <v>216</v>
      </c>
      <c r="H7705">
        <v>5880</v>
      </c>
      <c r="I7705">
        <v>1916</v>
      </c>
      <c r="J7705">
        <v>2474</v>
      </c>
      <c r="K7705">
        <v>1544</v>
      </c>
      <c r="L7705">
        <v>80.599999999999994</v>
      </c>
      <c r="M7705">
        <v>42.07</v>
      </c>
      <c r="N7705">
        <f>COUNTIF(Cod_Mun_Norte!B:B,DADOS_SNIS_Minas!A7705)</f>
        <v>0</v>
      </c>
    </row>
    <row r="7706" spans="1:14" x14ac:dyDescent="0.2">
      <c r="A7706">
        <v>312680</v>
      </c>
      <c r="B7706" t="s">
        <v>1328</v>
      </c>
      <c r="C7706" t="s">
        <v>98</v>
      </c>
      <c r="D7706">
        <v>2018</v>
      </c>
      <c r="E7706" t="s">
        <v>1329</v>
      </c>
      <c r="F7706" t="s">
        <v>367</v>
      </c>
      <c r="H7706">
        <v>5891</v>
      </c>
      <c r="I7706">
        <v>1920</v>
      </c>
      <c r="J7706">
        <v>2739</v>
      </c>
      <c r="K7706">
        <v>1920</v>
      </c>
      <c r="L7706">
        <v>100</v>
      </c>
      <c r="M7706">
        <v>46.49</v>
      </c>
      <c r="N7706">
        <f>COUNTIF(Cod_Mun_Norte!B:B,DADOS_SNIS_Minas!A7706)</f>
        <v>0</v>
      </c>
    </row>
    <row r="7707" spans="1:14" x14ac:dyDescent="0.2">
      <c r="A7707">
        <v>312680</v>
      </c>
      <c r="B7707" t="s">
        <v>1328</v>
      </c>
      <c r="C7707" t="s">
        <v>98</v>
      </c>
      <c r="D7707">
        <v>2017</v>
      </c>
      <c r="E7707" t="s">
        <v>1329</v>
      </c>
      <c r="F7707" t="s">
        <v>367</v>
      </c>
      <c r="H7707">
        <v>6024</v>
      </c>
      <c r="I7707">
        <v>1963</v>
      </c>
      <c r="J7707">
        <v>3968</v>
      </c>
      <c r="K7707">
        <v>1963</v>
      </c>
      <c r="L7707">
        <v>100</v>
      </c>
      <c r="M7707">
        <v>65.87</v>
      </c>
      <c r="N7707">
        <f>COUNTIF(Cod_Mun_Norte!B:B,DADOS_SNIS_Minas!A7707)</f>
        <v>0</v>
      </c>
    </row>
    <row r="7708" spans="1:14" x14ac:dyDescent="0.2">
      <c r="A7708">
        <v>312680</v>
      </c>
      <c r="B7708" t="s">
        <v>1328</v>
      </c>
      <c r="C7708" t="s">
        <v>98</v>
      </c>
      <c r="D7708">
        <v>2016</v>
      </c>
      <c r="E7708" t="s">
        <v>479</v>
      </c>
      <c r="F7708" t="s">
        <v>99</v>
      </c>
      <c r="H7708">
        <v>6026</v>
      </c>
      <c r="I7708">
        <v>1964</v>
      </c>
      <c r="J7708">
        <v>3471</v>
      </c>
      <c r="K7708">
        <v>1964</v>
      </c>
      <c r="L7708">
        <v>100</v>
      </c>
      <c r="M7708">
        <v>57.6</v>
      </c>
      <c r="N7708">
        <f>COUNTIF(Cod_Mun_Norte!B:B,DADOS_SNIS_Minas!A7708)</f>
        <v>0</v>
      </c>
    </row>
    <row r="7709" spans="1:14" x14ac:dyDescent="0.2">
      <c r="A7709">
        <v>312680</v>
      </c>
      <c r="B7709" t="s">
        <v>1328</v>
      </c>
      <c r="C7709" t="s">
        <v>98</v>
      </c>
      <c r="D7709">
        <v>2015</v>
      </c>
      <c r="E7709" t="s">
        <v>1329</v>
      </c>
      <c r="F7709" t="s">
        <v>367</v>
      </c>
      <c r="H7709">
        <v>6028</v>
      </c>
      <c r="I7709">
        <v>1965</v>
      </c>
      <c r="J7709">
        <v>4182</v>
      </c>
      <c r="K7709">
        <v>1960</v>
      </c>
      <c r="L7709">
        <v>99.8</v>
      </c>
      <c r="M7709">
        <v>69.38</v>
      </c>
      <c r="N7709">
        <f>COUNTIF(Cod_Mun_Norte!B:B,DADOS_SNIS_Minas!A7709)</f>
        <v>0</v>
      </c>
    </row>
    <row r="7710" spans="1:14" x14ac:dyDescent="0.2">
      <c r="A7710">
        <v>312680</v>
      </c>
      <c r="B7710" t="s">
        <v>1328</v>
      </c>
      <c r="C7710" t="s">
        <v>98</v>
      </c>
      <c r="D7710">
        <v>2014</v>
      </c>
      <c r="E7710" t="s">
        <v>1329</v>
      </c>
      <c r="F7710" t="s">
        <v>367</v>
      </c>
      <c r="H7710">
        <v>6031</v>
      </c>
      <c r="I7710">
        <v>1966</v>
      </c>
      <c r="J7710">
        <v>5274</v>
      </c>
      <c r="K7710">
        <v>1966</v>
      </c>
      <c r="L7710">
        <v>100</v>
      </c>
      <c r="M7710">
        <v>87.45</v>
      </c>
      <c r="N7710">
        <f>COUNTIF(Cod_Mun_Norte!B:B,DADOS_SNIS_Minas!A7710)</f>
        <v>0</v>
      </c>
    </row>
    <row r="7711" spans="1:14" x14ac:dyDescent="0.2">
      <c r="A7711">
        <v>312680</v>
      </c>
      <c r="B7711" t="s">
        <v>1328</v>
      </c>
      <c r="C7711" t="s">
        <v>98</v>
      </c>
      <c r="D7711">
        <v>2013</v>
      </c>
      <c r="E7711" t="s">
        <v>1329</v>
      </c>
      <c r="F7711" t="s">
        <v>367</v>
      </c>
      <c r="H7711">
        <v>6033</v>
      </c>
      <c r="I7711">
        <v>1966</v>
      </c>
      <c r="J7711">
        <v>4627</v>
      </c>
      <c r="K7711">
        <v>1966</v>
      </c>
      <c r="L7711">
        <v>100</v>
      </c>
      <c r="M7711">
        <v>76.69</v>
      </c>
      <c r="N7711">
        <f>COUNTIF(Cod_Mun_Norte!B:B,DADOS_SNIS_Minas!A7711)</f>
        <v>0</v>
      </c>
    </row>
    <row r="7712" spans="1:14" x14ac:dyDescent="0.2">
      <c r="A7712">
        <v>312680</v>
      </c>
      <c r="B7712" t="s">
        <v>1328</v>
      </c>
      <c r="C7712" t="s">
        <v>98</v>
      </c>
      <c r="D7712">
        <v>2012</v>
      </c>
      <c r="E7712" t="s">
        <v>1329</v>
      </c>
      <c r="F7712" t="s">
        <v>367</v>
      </c>
      <c r="H7712">
        <v>5865</v>
      </c>
      <c r="I7712">
        <v>1911</v>
      </c>
      <c r="J7712">
        <v>4101</v>
      </c>
      <c r="K7712">
        <v>1911</v>
      </c>
      <c r="L7712">
        <v>100</v>
      </c>
      <c r="M7712">
        <v>69.92</v>
      </c>
      <c r="N7712">
        <f>COUNTIF(Cod_Mun_Norte!B:B,DADOS_SNIS_Minas!A7712)</f>
        <v>0</v>
      </c>
    </row>
    <row r="7713" spans="1:14" x14ac:dyDescent="0.2">
      <c r="A7713">
        <v>312680</v>
      </c>
      <c r="B7713" t="s">
        <v>1328</v>
      </c>
      <c r="C7713" t="s">
        <v>98</v>
      </c>
      <c r="D7713">
        <v>2011</v>
      </c>
      <c r="E7713" t="s">
        <v>479</v>
      </c>
      <c r="F7713" t="s">
        <v>362</v>
      </c>
      <c r="H7713">
        <v>5872</v>
      </c>
      <c r="I7713">
        <v>1914</v>
      </c>
      <c r="J7713">
        <v>3003</v>
      </c>
      <c r="K7713">
        <v>1900</v>
      </c>
      <c r="L7713">
        <v>99.3</v>
      </c>
      <c r="M7713">
        <v>51.14</v>
      </c>
      <c r="N7713">
        <f>COUNTIF(Cod_Mun_Norte!B:B,DADOS_SNIS_Minas!A7713)</f>
        <v>0</v>
      </c>
    </row>
    <row r="7714" spans="1:14" x14ac:dyDescent="0.2">
      <c r="A7714">
        <v>312680</v>
      </c>
      <c r="B7714" t="s">
        <v>1328</v>
      </c>
      <c r="C7714" t="s">
        <v>98</v>
      </c>
      <c r="D7714">
        <v>2010</v>
      </c>
      <c r="E7714" t="s">
        <v>479</v>
      </c>
      <c r="F7714" t="s">
        <v>362</v>
      </c>
      <c r="H7714">
        <v>5879</v>
      </c>
      <c r="I7714">
        <v>1916</v>
      </c>
      <c r="J7714">
        <v>3067</v>
      </c>
      <c r="K7714">
        <v>1847</v>
      </c>
      <c r="L7714">
        <v>96.4</v>
      </c>
      <c r="M7714">
        <v>52.17</v>
      </c>
      <c r="N7714">
        <f>COUNTIF(Cod_Mun_Norte!B:B,DADOS_SNIS_Minas!A7714)</f>
        <v>0</v>
      </c>
    </row>
    <row r="7715" spans="1:14" x14ac:dyDescent="0.2">
      <c r="A7715">
        <v>312680</v>
      </c>
      <c r="B7715" t="s">
        <v>1328</v>
      </c>
      <c r="C7715" t="s">
        <v>98</v>
      </c>
      <c r="D7715">
        <v>2009</v>
      </c>
      <c r="E7715" t="s">
        <v>479</v>
      </c>
      <c r="F7715" t="s">
        <v>362</v>
      </c>
      <c r="H7715">
        <v>6649</v>
      </c>
      <c r="I7715">
        <v>1957</v>
      </c>
      <c r="J7715">
        <v>3621</v>
      </c>
      <c r="K7715">
        <v>3621</v>
      </c>
      <c r="L7715">
        <v>100</v>
      </c>
      <c r="M7715">
        <v>54.46</v>
      </c>
      <c r="N7715">
        <f>COUNTIF(Cod_Mun_Norte!B:B,DADOS_SNIS_Minas!A7715)</f>
        <v>0</v>
      </c>
    </row>
    <row r="7716" spans="1:14" x14ac:dyDescent="0.2">
      <c r="A7716">
        <v>312680</v>
      </c>
      <c r="B7716" t="s">
        <v>1328</v>
      </c>
      <c r="C7716" t="s">
        <v>98</v>
      </c>
      <c r="D7716">
        <v>2008</v>
      </c>
      <c r="E7716" t="s">
        <v>361</v>
      </c>
      <c r="F7716" t="s">
        <v>362</v>
      </c>
      <c r="H7716">
        <v>6591</v>
      </c>
      <c r="I7716">
        <v>1940</v>
      </c>
      <c r="J7716">
        <v>3550</v>
      </c>
      <c r="K7716">
        <v>3550</v>
      </c>
      <c r="L7716">
        <v>100</v>
      </c>
      <c r="M7716">
        <v>53.86</v>
      </c>
      <c r="N7716">
        <f>COUNTIF(Cod_Mun_Norte!B:B,DADOS_SNIS_Minas!A7716)</f>
        <v>0</v>
      </c>
    </row>
    <row r="7717" spans="1:14" x14ac:dyDescent="0.2">
      <c r="A7717">
        <v>312680</v>
      </c>
      <c r="B7717" t="s">
        <v>1328</v>
      </c>
      <c r="C7717" t="s">
        <v>98</v>
      </c>
      <c r="D7717">
        <v>2007</v>
      </c>
      <c r="E7717" t="s">
        <v>361</v>
      </c>
      <c r="F7717" t="s">
        <v>362</v>
      </c>
      <c r="H7717">
        <v>6343</v>
      </c>
      <c r="I7717">
        <v>1867</v>
      </c>
      <c r="J7717">
        <v>3444</v>
      </c>
      <c r="K7717">
        <v>3444</v>
      </c>
      <c r="L7717">
        <v>100</v>
      </c>
      <c r="M7717">
        <v>54.3</v>
      </c>
      <c r="N7717">
        <f>COUNTIF(Cod_Mun_Norte!B:B,DADOS_SNIS_Minas!A7717)</f>
        <v>0</v>
      </c>
    </row>
    <row r="7718" spans="1:14" x14ac:dyDescent="0.2">
      <c r="A7718">
        <v>312680</v>
      </c>
      <c r="B7718" t="s">
        <v>1328</v>
      </c>
      <c r="C7718" t="s">
        <v>98</v>
      </c>
      <c r="D7718">
        <v>2006</v>
      </c>
      <c r="E7718" t="s">
        <v>361</v>
      </c>
      <c r="F7718" t="s">
        <v>362</v>
      </c>
      <c r="H7718">
        <v>5212</v>
      </c>
      <c r="I7718">
        <v>1489</v>
      </c>
      <c r="J7718">
        <v>3274</v>
      </c>
      <c r="K7718">
        <v>3274</v>
      </c>
      <c r="L7718">
        <v>100</v>
      </c>
      <c r="M7718">
        <v>62.82</v>
      </c>
      <c r="N7718">
        <f>COUNTIF(Cod_Mun_Norte!B:B,DADOS_SNIS_Minas!A7718)</f>
        <v>0</v>
      </c>
    </row>
    <row r="7719" spans="1:14" x14ac:dyDescent="0.2">
      <c r="A7719">
        <v>312680</v>
      </c>
      <c r="B7719" t="s">
        <v>1328</v>
      </c>
      <c r="C7719" t="s">
        <v>98</v>
      </c>
      <c r="D7719">
        <v>2005</v>
      </c>
      <c r="E7719" t="s">
        <v>361</v>
      </c>
      <c r="F7719" t="s">
        <v>362</v>
      </c>
      <c r="H7719">
        <v>5328</v>
      </c>
      <c r="I7719">
        <v>1522</v>
      </c>
      <c r="J7719">
        <v>1989</v>
      </c>
      <c r="K7719">
        <v>1989</v>
      </c>
      <c r="L7719">
        <v>100</v>
      </c>
      <c r="M7719">
        <v>37.33</v>
      </c>
      <c r="N7719">
        <f>COUNTIF(Cod_Mun_Norte!B:B,DADOS_SNIS_Minas!A7719)</f>
        <v>0</v>
      </c>
    </row>
    <row r="7720" spans="1:14" x14ac:dyDescent="0.2">
      <c r="A7720">
        <v>312680</v>
      </c>
      <c r="B7720" t="s">
        <v>1328</v>
      </c>
      <c r="C7720" t="s">
        <v>98</v>
      </c>
      <c r="D7720">
        <v>2004</v>
      </c>
      <c r="E7720" t="s">
        <v>361</v>
      </c>
      <c r="F7720" t="s">
        <v>362</v>
      </c>
      <c r="H7720">
        <v>5446</v>
      </c>
      <c r="I7720">
        <v>1556</v>
      </c>
      <c r="N7720">
        <f>COUNTIF(Cod_Mun_Norte!B:B,DADOS_SNIS_Minas!A7720)</f>
        <v>0</v>
      </c>
    </row>
    <row r="7721" spans="1:14" x14ac:dyDescent="0.2">
      <c r="A7721">
        <v>312680</v>
      </c>
      <c r="B7721" t="s">
        <v>1328</v>
      </c>
      <c r="C7721" t="s">
        <v>98</v>
      </c>
      <c r="D7721">
        <v>2003</v>
      </c>
      <c r="E7721" t="s">
        <v>361</v>
      </c>
      <c r="F7721" t="s">
        <v>362</v>
      </c>
      <c r="H7721">
        <v>5657</v>
      </c>
      <c r="I7721">
        <v>1616</v>
      </c>
      <c r="N7721">
        <f>COUNTIF(Cod_Mun_Norte!B:B,DADOS_SNIS_Minas!A7721)</f>
        <v>0</v>
      </c>
    </row>
    <row r="7722" spans="1:14" x14ac:dyDescent="0.2">
      <c r="A7722">
        <v>312680</v>
      </c>
      <c r="B7722" t="s">
        <v>1328</v>
      </c>
      <c r="C7722" t="s">
        <v>98</v>
      </c>
      <c r="D7722">
        <v>2002</v>
      </c>
      <c r="E7722" t="s">
        <v>361</v>
      </c>
      <c r="F7722" t="s">
        <v>362</v>
      </c>
      <c r="H7722">
        <v>5758</v>
      </c>
      <c r="I7722">
        <v>1645</v>
      </c>
      <c r="N7722">
        <f>COUNTIF(Cod_Mun_Norte!B:B,DADOS_SNIS_Minas!A7722)</f>
        <v>0</v>
      </c>
    </row>
    <row r="7723" spans="1:14" x14ac:dyDescent="0.2">
      <c r="A7723">
        <v>312680</v>
      </c>
      <c r="B7723" t="s">
        <v>1328</v>
      </c>
      <c r="C7723" t="s">
        <v>98</v>
      </c>
      <c r="D7723">
        <v>2001</v>
      </c>
      <c r="E7723" t="s">
        <v>361</v>
      </c>
      <c r="F7723" t="s">
        <v>362</v>
      </c>
      <c r="H7723">
        <v>5848</v>
      </c>
      <c r="I7723">
        <v>1671</v>
      </c>
      <c r="N7723">
        <f>COUNTIF(Cod_Mun_Norte!B:B,DADOS_SNIS_Minas!A7723)</f>
        <v>0</v>
      </c>
    </row>
    <row r="7724" spans="1:14" x14ac:dyDescent="0.2">
      <c r="A7724">
        <v>312680</v>
      </c>
      <c r="B7724" t="s">
        <v>1328</v>
      </c>
      <c r="C7724" t="s">
        <v>98</v>
      </c>
      <c r="D7724">
        <v>2000</v>
      </c>
      <c r="E7724" t="s">
        <v>361</v>
      </c>
      <c r="F7724" t="s">
        <v>362</v>
      </c>
      <c r="H7724">
        <v>5975</v>
      </c>
      <c r="I7724">
        <v>1707</v>
      </c>
      <c r="N7724">
        <f>COUNTIF(Cod_Mun_Norte!B:B,DADOS_SNIS_Minas!A7724)</f>
        <v>0</v>
      </c>
    </row>
    <row r="7725" spans="1:14" x14ac:dyDescent="0.2">
      <c r="A7725">
        <v>312680</v>
      </c>
      <c r="B7725" t="s">
        <v>1328</v>
      </c>
      <c r="C7725" t="s">
        <v>98</v>
      </c>
      <c r="D7725">
        <v>1999</v>
      </c>
      <c r="E7725" t="s">
        <v>361</v>
      </c>
      <c r="F7725" t="s">
        <v>362</v>
      </c>
      <c r="H7725">
        <v>6366</v>
      </c>
      <c r="I7725">
        <v>1448</v>
      </c>
      <c r="N7725">
        <f>COUNTIF(Cod_Mun_Norte!B:B,DADOS_SNIS_Minas!A7725)</f>
        <v>0</v>
      </c>
    </row>
    <row r="7726" spans="1:14" x14ac:dyDescent="0.2">
      <c r="A7726">
        <v>312680</v>
      </c>
      <c r="B7726" t="s">
        <v>1328</v>
      </c>
      <c r="C7726" t="s">
        <v>98</v>
      </c>
      <c r="D7726">
        <v>1998</v>
      </c>
      <c r="E7726" t="s">
        <v>361</v>
      </c>
      <c r="F7726" t="s">
        <v>362</v>
      </c>
      <c r="H7726">
        <v>6495</v>
      </c>
      <c r="I7726">
        <v>1477</v>
      </c>
      <c r="N7726">
        <f>COUNTIF(Cod_Mun_Norte!B:B,DADOS_SNIS_Minas!A7726)</f>
        <v>0</v>
      </c>
    </row>
    <row r="7727" spans="1:14" x14ac:dyDescent="0.2">
      <c r="A7727">
        <v>312680</v>
      </c>
      <c r="B7727" t="s">
        <v>1328</v>
      </c>
      <c r="C7727" t="s">
        <v>98</v>
      </c>
      <c r="D7727">
        <v>1997</v>
      </c>
      <c r="H7727">
        <v>6623</v>
      </c>
      <c r="I7727">
        <v>1506</v>
      </c>
      <c r="N7727">
        <f>COUNTIF(Cod_Mun_Norte!B:B,DADOS_SNIS_Minas!A7727)</f>
        <v>0</v>
      </c>
    </row>
    <row r="7728" spans="1:14" x14ac:dyDescent="0.2">
      <c r="A7728">
        <v>312680</v>
      </c>
      <c r="B7728" t="s">
        <v>1328</v>
      </c>
      <c r="C7728" t="s">
        <v>98</v>
      </c>
      <c r="D7728">
        <v>1996</v>
      </c>
      <c r="H7728">
        <v>6775</v>
      </c>
      <c r="I7728">
        <v>1541</v>
      </c>
      <c r="N7728">
        <f>COUNTIF(Cod_Mun_Norte!B:B,DADOS_SNIS_Minas!A7728)</f>
        <v>0</v>
      </c>
    </row>
    <row r="7729" spans="1:14" x14ac:dyDescent="0.2">
      <c r="A7729">
        <v>312680</v>
      </c>
      <c r="B7729" t="s">
        <v>1328</v>
      </c>
      <c r="C7729" t="s">
        <v>98</v>
      </c>
      <c r="D7729">
        <v>1995</v>
      </c>
      <c r="H7729">
        <v>6724</v>
      </c>
      <c r="I7729">
        <v>1529</v>
      </c>
      <c r="N7729">
        <f>COUNTIF(Cod_Mun_Norte!B:B,DADOS_SNIS_Minas!A7729)</f>
        <v>0</v>
      </c>
    </row>
    <row r="7730" spans="1:14" x14ac:dyDescent="0.2">
      <c r="A7730">
        <v>312690</v>
      </c>
      <c r="B7730" t="s">
        <v>1330</v>
      </c>
      <c r="C7730" t="s">
        <v>98</v>
      </c>
      <c r="D7730">
        <v>2020</v>
      </c>
      <c r="E7730" t="s">
        <v>1331</v>
      </c>
      <c r="F7730" t="s">
        <v>364</v>
      </c>
      <c r="G7730" t="s">
        <v>368</v>
      </c>
      <c r="H7730">
        <v>9664</v>
      </c>
      <c r="I7730">
        <v>7328</v>
      </c>
      <c r="J7730">
        <v>6458</v>
      </c>
      <c r="K7730">
        <v>6458</v>
      </c>
      <c r="L7730">
        <v>88.1</v>
      </c>
      <c r="M7730">
        <v>66.83</v>
      </c>
      <c r="N7730">
        <f>COUNTIF(Cod_Mun_Norte!B:B,DADOS_SNIS_Minas!A7730)</f>
        <v>0</v>
      </c>
    </row>
    <row r="7731" spans="1:14" x14ac:dyDescent="0.2">
      <c r="A7731">
        <v>312690</v>
      </c>
      <c r="B7731" t="s">
        <v>1330</v>
      </c>
      <c r="C7731" t="s">
        <v>98</v>
      </c>
      <c r="D7731">
        <v>2019</v>
      </c>
      <c r="E7731" t="s">
        <v>361</v>
      </c>
      <c r="F7731" t="s">
        <v>362</v>
      </c>
      <c r="G7731" t="s">
        <v>119</v>
      </c>
      <c r="H7731">
        <v>9611</v>
      </c>
      <c r="I7731">
        <v>7288</v>
      </c>
      <c r="J7731">
        <v>6302</v>
      </c>
      <c r="K7731">
        <v>6302</v>
      </c>
      <c r="L7731">
        <v>86.5</v>
      </c>
      <c r="M7731">
        <v>65.569999999999993</v>
      </c>
      <c r="N7731">
        <f>COUNTIF(Cod_Mun_Norte!B:B,DADOS_SNIS_Minas!A7731)</f>
        <v>0</v>
      </c>
    </row>
    <row r="7732" spans="1:14" x14ac:dyDescent="0.2">
      <c r="A7732">
        <v>312690</v>
      </c>
      <c r="B7732" t="s">
        <v>1330</v>
      </c>
      <c r="C7732" t="s">
        <v>98</v>
      </c>
      <c r="D7732">
        <v>2018</v>
      </c>
      <c r="E7732" t="s">
        <v>361</v>
      </c>
      <c r="F7732" t="s">
        <v>362</v>
      </c>
      <c r="H7732">
        <v>9555</v>
      </c>
      <c r="I7732">
        <v>7246</v>
      </c>
      <c r="J7732">
        <v>6172</v>
      </c>
      <c r="K7732">
        <v>6172</v>
      </c>
      <c r="L7732">
        <v>85.2</v>
      </c>
      <c r="M7732">
        <v>64.59</v>
      </c>
      <c r="N7732">
        <f>COUNTIF(Cod_Mun_Norte!B:B,DADOS_SNIS_Minas!A7732)</f>
        <v>0</v>
      </c>
    </row>
    <row r="7733" spans="1:14" x14ac:dyDescent="0.2">
      <c r="A7733">
        <v>312690</v>
      </c>
      <c r="B7733" t="s">
        <v>1330</v>
      </c>
      <c r="C7733" t="s">
        <v>98</v>
      </c>
      <c r="D7733">
        <v>2017</v>
      </c>
      <c r="E7733" t="s">
        <v>361</v>
      </c>
      <c r="F7733" t="s">
        <v>362</v>
      </c>
      <c r="H7733">
        <v>9597</v>
      </c>
      <c r="I7733">
        <v>7277</v>
      </c>
      <c r="J7733">
        <v>6319</v>
      </c>
      <c r="K7733">
        <v>6319</v>
      </c>
      <c r="L7733">
        <v>86.8</v>
      </c>
      <c r="M7733">
        <v>65.84</v>
      </c>
      <c r="N7733">
        <f>COUNTIF(Cod_Mun_Norte!B:B,DADOS_SNIS_Minas!A7733)</f>
        <v>0</v>
      </c>
    </row>
    <row r="7734" spans="1:14" x14ac:dyDescent="0.2">
      <c r="A7734">
        <v>312690</v>
      </c>
      <c r="B7734" t="s">
        <v>1330</v>
      </c>
      <c r="C7734" t="s">
        <v>98</v>
      </c>
      <c r="D7734">
        <v>2016</v>
      </c>
      <c r="E7734" t="s">
        <v>1332</v>
      </c>
      <c r="F7734" t="s">
        <v>360</v>
      </c>
      <c r="H7734">
        <v>9543</v>
      </c>
      <c r="I7734">
        <v>7236</v>
      </c>
      <c r="J7734">
        <v>6249</v>
      </c>
      <c r="K7734">
        <v>6249</v>
      </c>
      <c r="L7734">
        <v>86.4</v>
      </c>
      <c r="M7734">
        <v>65.48</v>
      </c>
      <c r="N7734">
        <f>COUNTIF(Cod_Mun_Norte!B:B,DADOS_SNIS_Minas!A7734)</f>
        <v>0</v>
      </c>
    </row>
    <row r="7735" spans="1:14" x14ac:dyDescent="0.2">
      <c r="A7735">
        <v>312690</v>
      </c>
      <c r="B7735" t="s">
        <v>1330</v>
      </c>
      <c r="C7735" t="s">
        <v>98</v>
      </c>
      <c r="D7735">
        <v>2015</v>
      </c>
      <c r="E7735" t="s">
        <v>361</v>
      </c>
      <c r="F7735" t="s">
        <v>362</v>
      </c>
      <c r="H7735">
        <v>9487</v>
      </c>
      <c r="I7735">
        <v>7194</v>
      </c>
      <c r="J7735">
        <v>6276</v>
      </c>
      <c r="K7735">
        <v>6276</v>
      </c>
      <c r="L7735">
        <v>87.2</v>
      </c>
      <c r="M7735">
        <v>66.150000000000006</v>
      </c>
      <c r="N7735">
        <f>COUNTIF(Cod_Mun_Norte!B:B,DADOS_SNIS_Minas!A7735)</f>
        <v>0</v>
      </c>
    </row>
    <row r="7736" spans="1:14" x14ac:dyDescent="0.2">
      <c r="A7736">
        <v>312690</v>
      </c>
      <c r="B7736" t="s">
        <v>1330</v>
      </c>
      <c r="C7736" t="s">
        <v>98</v>
      </c>
      <c r="D7736">
        <v>2014</v>
      </c>
      <c r="E7736" t="s">
        <v>1331</v>
      </c>
      <c r="F7736" t="s">
        <v>364</v>
      </c>
      <c r="H7736">
        <v>9428</v>
      </c>
      <c r="I7736">
        <v>7149</v>
      </c>
      <c r="J7736">
        <v>7149</v>
      </c>
      <c r="K7736">
        <v>7149</v>
      </c>
      <c r="L7736">
        <v>100</v>
      </c>
      <c r="M7736">
        <v>75.83</v>
      </c>
      <c r="N7736">
        <f>COUNTIF(Cod_Mun_Norte!B:B,DADOS_SNIS_Minas!A7736)</f>
        <v>0</v>
      </c>
    </row>
    <row r="7737" spans="1:14" x14ac:dyDescent="0.2">
      <c r="A7737">
        <v>312690</v>
      </c>
      <c r="B7737" t="s">
        <v>1330</v>
      </c>
      <c r="C7737" t="s">
        <v>98</v>
      </c>
      <c r="D7737">
        <v>2013</v>
      </c>
      <c r="E7737" t="s">
        <v>1333</v>
      </c>
      <c r="F7737" t="s">
        <v>359</v>
      </c>
      <c r="H7737">
        <v>9366</v>
      </c>
      <c r="I7737">
        <v>7102</v>
      </c>
      <c r="J7737">
        <v>7102</v>
      </c>
      <c r="K7737">
        <v>7102</v>
      </c>
      <c r="L7737">
        <v>100</v>
      </c>
      <c r="M7737">
        <v>75.83</v>
      </c>
      <c r="N7737">
        <f>COUNTIF(Cod_Mun_Norte!B:B,DADOS_SNIS_Minas!A7737)</f>
        <v>0</v>
      </c>
    </row>
    <row r="7738" spans="1:14" x14ac:dyDescent="0.2">
      <c r="A7738">
        <v>312690</v>
      </c>
      <c r="B7738" t="s">
        <v>1330</v>
      </c>
      <c r="C7738" t="s">
        <v>98</v>
      </c>
      <c r="D7738">
        <v>2012</v>
      </c>
      <c r="E7738" t="s">
        <v>1333</v>
      </c>
      <c r="F7738" t="s">
        <v>359</v>
      </c>
      <c r="H7738">
        <v>9033</v>
      </c>
      <c r="I7738">
        <v>6850</v>
      </c>
      <c r="J7738">
        <v>6850</v>
      </c>
      <c r="K7738">
        <v>6850</v>
      </c>
      <c r="L7738">
        <v>100</v>
      </c>
      <c r="M7738">
        <v>75.83</v>
      </c>
      <c r="N7738">
        <f>COUNTIF(Cod_Mun_Norte!B:B,DADOS_SNIS_Minas!A7738)</f>
        <v>0</v>
      </c>
    </row>
    <row r="7739" spans="1:14" x14ac:dyDescent="0.2">
      <c r="A7739">
        <v>312690</v>
      </c>
      <c r="B7739" t="s">
        <v>1330</v>
      </c>
      <c r="C7739" t="s">
        <v>98</v>
      </c>
      <c r="D7739">
        <v>2011</v>
      </c>
      <c r="E7739" t="s">
        <v>361</v>
      </c>
      <c r="F7739" t="s">
        <v>362</v>
      </c>
      <c r="H7739">
        <v>8978</v>
      </c>
      <c r="I7739">
        <v>6808</v>
      </c>
      <c r="J7739">
        <v>6808</v>
      </c>
      <c r="K7739">
        <v>6808</v>
      </c>
      <c r="L7739">
        <v>100</v>
      </c>
      <c r="M7739">
        <v>75.83</v>
      </c>
      <c r="N7739">
        <f>COUNTIF(Cod_Mun_Norte!B:B,DADOS_SNIS_Minas!A7739)</f>
        <v>0</v>
      </c>
    </row>
    <row r="7740" spans="1:14" x14ac:dyDescent="0.2">
      <c r="A7740">
        <v>312690</v>
      </c>
      <c r="B7740" t="s">
        <v>1330</v>
      </c>
      <c r="C7740" t="s">
        <v>98</v>
      </c>
      <c r="D7740">
        <v>2010</v>
      </c>
      <c r="E7740" t="s">
        <v>361</v>
      </c>
      <c r="F7740" t="s">
        <v>362</v>
      </c>
      <c r="H7740">
        <v>8920</v>
      </c>
      <c r="I7740">
        <v>6764</v>
      </c>
      <c r="J7740">
        <v>6764</v>
      </c>
      <c r="K7740">
        <v>6764</v>
      </c>
      <c r="L7740">
        <v>100</v>
      </c>
      <c r="M7740">
        <v>75.83</v>
      </c>
      <c r="N7740">
        <f>COUNTIF(Cod_Mun_Norte!B:B,DADOS_SNIS_Minas!A7740)</f>
        <v>0</v>
      </c>
    </row>
    <row r="7741" spans="1:14" x14ac:dyDescent="0.2">
      <c r="A7741">
        <v>312690</v>
      </c>
      <c r="B7741" t="s">
        <v>1330</v>
      </c>
      <c r="C7741" t="s">
        <v>98</v>
      </c>
      <c r="D7741">
        <v>2009</v>
      </c>
      <c r="E7741" t="s">
        <v>361</v>
      </c>
      <c r="F7741" t="s">
        <v>362</v>
      </c>
      <c r="H7741">
        <v>9347</v>
      </c>
      <c r="I7741">
        <v>7042</v>
      </c>
      <c r="J7741">
        <v>7890</v>
      </c>
      <c r="K7741">
        <v>7890</v>
      </c>
      <c r="L7741">
        <v>100</v>
      </c>
      <c r="M7741">
        <v>84.41</v>
      </c>
      <c r="N7741">
        <f>COUNTIF(Cod_Mun_Norte!B:B,DADOS_SNIS_Minas!A7741)</f>
        <v>0</v>
      </c>
    </row>
    <row r="7742" spans="1:14" x14ac:dyDescent="0.2">
      <c r="A7742">
        <v>312690</v>
      </c>
      <c r="B7742" t="s">
        <v>1330</v>
      </c>
      <c r="C7742" t="s">
        <v>98</v>
      </c>
      <c r="D7742">
        <v>2008</v>
      </c>
      <c r="E7742" t="s">
        <v>361</v>
      </c>
      <c r="F7742" t="s">
        <v>362</v>
      </c>
      <c r="H7742">
        <v>9246</v>
      </c>
      <c r="I7742">
        <v>6966</v>
      </c>
      <c r="J7742">
        <v>7024</v>
      </c>
      <c r="K7742">
        <v>7024</v>
      </c>
      <c r="L7742">
        <v>100</v>
      </c>
      <c r="M7742">
        <v>75.97</v>
      </c>
      <c r="N7742">
        <f>COUNTIF(Cod_Mun_Norte!B:B,DADOS_SNIS_Minas!A7742)</f>
        <v>0</v>
      </c>
    </row>
    <row r="7743" spans="1:14" x14ac:dyDescent="0.2">
      <c r="A7743">
        <v>312690</v>
      </c>
      <c r="B7743" t="s">
        <v>1330</v>
      </c>
      <c r="C7743" t="s">
        <v>98</v>
      </c>
      <c r="D7743">
        <v>2007</v>
      </c>
      <c r="E7743" t="s">
        <v>361</v>
      </c>
      <c r="F7743" t="s">
        <v>362</v>
      </c>
      <c r="H7743">
        <v>8873</v>
      </c>
      <c r="I7743">
        <v>6685</v>
      </c>
      <c r="J7743">
        <v>6908</v>
      </c>
      <c r="K7743">
        <v>6908</v>
      </c>
      <c r="L7743">
        <v>100</v>
      </c>
      <c r="M7743">
        <v>77.849999999999994</v>
      </c>
      <c r="N7743">
        <f>COUNTIF(Cod_Mun_Norte!B:B,DADOS_SNIS_Minas!A7743)</f>
        <v>0</v>
      </c>
    </row>
    <row r="7744" spans="1:14" x14ac:dyDescent="0.2">
      <c r="A7744">
        <v>312690</v>
      </c>
      <c r="B7744" t="s">
        <v>1330</v>
      </c>
      <c r="C7744" t="s">
        <v>98</v>
      </c>
      <c r="D7744">
        <v>2006</v>
      </c>
      <c r="E7744" t="s">
        <v>361</v>
      </c>
      <c r="F7744" t="s">
        <v>362</v>
      </c>
      <c r="H7744">
        <v>8864</v>
      </c>
      <c r="I7744">
        <v>6408</v>
      </c>
      <c r="J7744">
        <v>6722</v>
      </c>
      <c r="K7744">
        <v>6722</v>
      </c>
      <c r="L7744">
        <v>100</v>
      </c>
      <c r="M7744">
        <v>75.83</v>
      </c>
      <c r="N7744">
        <f>COUNTIF(Cod_Mun_Norte!B:B,DADOS_SNIS_Minas!A7744)</f>
        <v>0</v>
      </c>
    </row>
    <row r="7745" spans="1:14" x14ac:dyDescent="0.2">
      <c r="A7745">
        <v>312690</v>
      </c>
      <c r="B7745" t="s">
        <v>1330</v>
      </c>
      <c r="C7745" t="s">
        <v>98</v>
      </c>
      <c r="D7745">
        <v>2005</v>
      </c>
      <c r="E7745" t="s">
        <v>361</v>
      </c>
      <c r="F7745" t="s">
        <v>362</v>
      </c>
      <c r="H7745">
        <v>8759</v>
      </c>
      <c r="I7745">
        <v>6332</v>
      </c>
      <c r="J7745">
        <v>6718</v>
      </c>
      <c r="K7745">
        <v>6718</v>
      </c>
      <c r="L7745">
        <v>100</v>
      </c>
      <c r="M7745">
        <v>76.7</v>
      </c>
      <c r="N7745">
        <f>COUNTIF(Cod_Mun_Norte!B:B,DADOS_SNIS_Minas!A7745)</f>
        <v>0</v>
      </c>
    </row>
    <row r="7746" spans="1:14" x14ac:dyDescent="0.2">
      <c r="A7746">
        <v>312690</v>
      </c>
      <c r="B7746" t="s">
        <v>1330</v>
      </c>
      <c r="C7746" t="s">
        <v>98</v>
      </c>
      <c r="D7746">
        <v>2004</v>
      </c>
      <c r="E7746" t="s">
        <v>361</v>
      </c>
      <c r="F7746" t="s">
        <v>362</v>
      </c>
      <c r="H7746">
        <v>8654</v>
      </c>
      <c r="I7746">
        <v>6257</v>
      </c>
      <c r="J7746">
        <v>6683</v>
      </c>
      <c r="K7746">
        <v>6683</v>
      </c>
      <c r="L7746">
        <v>100</v>
      </c>
      <c r="M7746">
        <v>77.22</v>
      </c>
      <c r="N7746">
        <f>COUNTIF(Cod_Mun_Norte!B:B,DADOS_SNIS_Minas!A7746)</f>
        <v>0</v>
      </c>
    </row>
    <row r="7747" spans="1:14" x14ac:dyDescent="0.2">
      <c r="A7747">
        <v>312690</v>
      </c>
      <c r="B7747" t="s">
        <v>1330</v>
      </c>
      <c r="C7747" t="s">
        <v>98</v>
      </c>
      <c r="D7747">
        <v>2003</v>
      </c>
      <c r="E7747" t="s">
        <v>361</v>
      </c>
      <c r="F7747" t="s">
        <v>362</v>
      </c>
      <c r="H7747">
        <v>8463</v>
      </c>
      <c r="I7747">
        <v>6118</v>
      </c>
      <c r="J7747">
        <v>6501</v>
      </c>
      <c r="K7747">
        <v>6501</v>
      </c>
      <c r="L7747">
        <v>100</v>
      </c>
      <c r="M7747">
        <v>76.819999999999993</v>
      </c>
      <c r="N7747">
        <f>COUNTIF(Cod_Mun_Norte!B:B,DADOS_SNIS_Minas!A7747)</f>
        <v>0</v>
      </c>
    </row>
    <row r="7748" spans="1:14" x14ac:dyDescent="0.2">
      <c r="A7748">
        <v>312690</v>
      </c>
      <c r="B7748" t="s">
        <v>1330</v>
      </c>
      <c r="C7748" t="s">
        <v>98</v>
      </c>
      <c r="D7748">
        <v>2002</v>
      </c>
      <c r="E7748" t="s">
        <v>361</v>
      </c>
      <c r="F7748" t="s">
        <v>362</v>
      </c>
      <c r="H7748">
        <v>8372</v>
      </c>
      <c r="I7748">
        <v>6053</v>
      </c>
      <c r="J7748">
        <v>6223</v>
      </c>
      <c r="K7748">
        <v>6223</v>
      </c>
      <c r="L7748">
        <v>100</v>
      </c>
      <c r="M7748">
        <v>74.33</v>
      </c>
      <c r="N7748">
        <f>COUNTIF(Cod_Mun_Norte!B:B,DADOS_SNIS_Minas!A7748)</f>
        <v>0</v>
      </c>
    </row>
    <row r="7749" spans="1:14" x14ac:dyDescent="0.2">
      <c r="A7749">
        <v>312690</v>
      </c>
      <c r="B7749" t="s">
        <v>1330</v>
      </c>
      <c r="C7749" t="s">
        <v>98</v>
      </c>
      <c r="D7749">
        <v>2001</v>
      </c>
      <c r="E7749" t="s">
        <v>361</v>
      </c>
      <c r="F7749" t="s">
        <v>362</v>
      </c>
      <c r="H7749">
        <v>8277</v>
      </c>
      <c r="I7749">
        <v>5984</v>
      </c>
      <c r="J7749">
        <v>5774</v>
      </c>
      <c r="K7749">
        <v>5774</v>
      </c>
      <c r="L7749">
        <v>96.5</v>
      </c>
      <c r="M7749">
        <v>69.760000000000005</v>
      </c>
      <c r="N7749">
        <f>COUNTIF(Cod_Mun_Norte!B:B,DADOS_SNIS_Minas!A7749)</f>
        <v>0</v>
      </c>
    </row>
    <row r="7750" spans="1:14" x14ac:dyDescent="0.2">
      <c r="A7750">
        <v>312690</v>
      </c>
      <c r="B7750" t="s">
        <v>1330</v>
      </c>
      <c r="C7750" t="s">
        <v>98</v>
      </c>
      <c r="D7750">
        <v>2000</v>
      </c>
      <c r="E7750" t="s">
        <v>361</v>
      </c>
      <c r="F7750" t="s">
        <v>362</v>
      </c>
      <c r="H7750">
        <v>8176</v>
      </c>
      <c r="I7750">
        <v>5911</v>
      </c>
      <c r="N7750">
        <f>COUNTIF(Cod_Mun_Norte!B:B,DADOS_SNIS_Minas!A7750)</f>
        <v>0</v>
      </c>
    </row>
    <row r="7751" spans="1:14" x14ac:dyDescent="0.2">
      <c r="A7751">
        <v>312690</v>
      </c>
      <c r="B7751" t="s">
        <v>1330</v>
      </c>
      <c r="C7751" t="s">
        <v>98</v>
      </c>
      <c r="D7751">
        <v>1999</v>
      </c>
      <c r="E7751" t="s">
        <v>361</v>
      </c>
      <c r="F7751" t="s">
        <v>362</v>
      </c>
      <c r="H7751">
        <v>8706</v>
      </c>
      <c r="I7751">
        <v>5865</v>
      </c>
      <c r="N7751">
        <f>COUNTIF(Cod_Mun_Norte!B:B,DADOS_SNIS_Minas!A7751)</f>
        <v>0</v>
      </c>
    </row>
    <row r="7752" spans="1:14" x14ac:dyDescent="0.2">
      <c r="A7752">
        <v>312690</v>
      </c>
      <c r="B7752" t="s">
        <v>1330</v>
      </c>
      <c r="C7752" t="s">
        <v>98</v>
      </c>
      <c r="D7752">
        <v>1998</v>
      </c>
      <c r="E7752" t="s">
        <v>361</v>
      </c>
      <c r="F7752" t="s">
        <v>362</v>
      </c>
      <c r="H7752">
        <v>8530</v>
      </c>
      <c r="I7752">
        <v>5746</v>
      </c>
      <c r="N7752">
        <f>COUNTIF(Cod_Mun_Norte!B:B,DADOS_SNIS_Minas!A7752)</f>
        <v>0</v>
      </c>
    </row>
    <row r="7753" spans="1:14" x14ac:dyDescent="0.2">
      <c r="A7753">
        <v>312690</v>
      </c>
      <c r="B7753" t="s">
        <v>1330</v>
      </c>
      <c r="C7753" t="s">
        <v>98</v>
      </c>
      <c r="D7753">
        <v>1997</v>
      </c>
      <c r="H7753">
        <v>8355</v>
      </c>
      <c r="I7753">
        <v>5628</v>
      </c>
      <c r="N7753">
        <f>COUNTIF(Cod_Mun_Norte!B:B,DADOS_SNIS_Minas!A7753)</f>
        <v>0</v>
      </c>
    </row>
    <row r="7754" spans="1:14" x14ac:dyDescent="0.2">
      <c r="A7754">
        <v>312690</v>
      </c>
      <c r="B7754" t="s">
        <v>1330</v>
      </c>
      <c r="C7754" t="s">
        <v>98</v>
      </c>
      <c r="D7754">
        <v>1996</v>
      </c>
      <c r="H7754">
        <v>8147</v>
      </c>
      <c r="I7754">
        <v>5488</v>
      </c>
      <c r="N7754">
        <f>COUNTIF(Cod_Mun_Norte!B:B,DADOS_SNIS_Minas!A7754)</f>
        <v>0</v>
      </c>
    </row>
    <row r="7755" spans="1:14" x14ac:dyDescent="0.2">
      <c r="A7755">
        <v>312690</v>
      </c>
      <c r="B7755" t="s">
        <v>1330</v>
      </c>
      <c r="C7755" t="s">
        <v>98</v>
      </c>
      <c r="D7755">
        <v>1995</v>
      </c>
      <c r="H7755">
        <v>6952</v>
      </c>
      <c r="I7755">
        <v>4683</v>
      </c>
      <c r="N7755">
        <f>COUNTIF(Cod_Mun_Norte!B:B,DADOS_SNIS_Minas!A7755)</f>
        <v>0</v>
      </c>
    </row>
    <row r="7756" spans="1:14" x14ac:dyDescent="0.2">
      <c r="A7756">
        <v>312695</v>
      </c>
      <c r="B7756" t="s">
        <v>182</v>
      </c>
      <c r="C7756" t="s">
        <v>98</v>
      </c>
      <c r="D7756">
        <v>2020</v>
      </c>
      <c r="E7756" t="s">
        <v>1334</v>
      </c>
      <c r="F7756" t="s">
        <v>367</v>
      </c>
      <c r="G7756" t="s">
        <v>378</v>
      </c>
      <c r="H7756">
        <v>3487</v>
      </c>
      <c r="I7756">
        <v>647</v>
      </c>
      <c r="J7756">
        <v>2300</v>
      </c>
      <c r="K7756">
        <v>645</v>
      </c>
      <c r="L7756">
        <v>99.7</v>
      </c>
      <c r="M7756">
        <v>65.959999999999994</v>
      </c>
      <c r="N7756">
        <f>COUNTIF(Cod_Mun_Norte!B:B,DADOS_SNIS_Minas!A7756)</f>
        <v>0</v>
      </c>
    </row>
    <row r="7757" spans="1:14" x14ac:dyDescent="0.2">
      <c r="A7757">
        <v>312695</v>
      </c>
      <c r="B7757" t="s">
        <v>182</v>
      </c>
      <c r="C7757" t="s">
        <v>98</v>
      </c>
      <c r="D7757">
        <v>2019</v>
      </c>
      <c r="H7757">
        <v>3478</v>
      </c>
      <c r="I7757">
        <v>646</v>
      </c>
      <c r="N7757">
        <f>COUNTIF(Cod_Mun_Norte!B:B,DADOS_SNIS_Minas!A7757)</f>
        <v>0</v>
      </c>
    </row>
    <row r="7758" spans="1:14" x14ac:dyDescent="0.2">
      <c r="A7758">
        <v>312695</v>
      </c>
      <c r="B7758" t="s">
        <v>182</v>
      </c>
      <c r="C7758" t="s">
        <v>98</v>
      </c>
      <c r="D7758">
        <v>2018</v>
      </c>
      <c r="H7758">
        <v>3469</v>
      </c>
      <c r="I7758">
        <v>644</v>
      </c>
      <c r="N7758">
        <f>COUNTIF(Cod_Mun_Norte!B:B,DADOS_SNIS_Minas!A7758)</f>
        <v>0</v>
      </c>
    </row>
    <row r="7759" spans="1:14" x14ac:dyDescent="0.2">
      <c r="A7759">
        <v>312695</v>
      </c>
      <c r="B7759" t="s">
        <v>182</v>
      </c>
      <c r="C7759" t="s">
        <v>98</v>
      </c>
      <c r="D7759">
        <v>2017</v>
      </c>
      <c r="E7759" t="s">
        <v>1334</v>
      </c>
      <c r="F7759" t="s">
        <v>367</v>
      </c>
      <c r="H7759">
        <v>3510</v>
      </c>
      <c r="I7759">
        <v>652</v>
      </c>
      <c r="J7759">
        <v>900</v>
      </c>
      <c r="K7759">
        <v>645</v>
      </c>
      <c r="L7759">
        <v>98.9</v>
      </c>
      <c r="M7759">
        <v>25.64</v>
      </c>
      <c r="N7759">
        <f>COUNTIF(Cod_Mun_Norte!B:B,DADOS_SNIS_Minas!A7759)</f>
        <v>0</v>
      </c>
    </row>
    <row r="7760" spans="1:14" x14ac:dyDescent="0.2">
      <c r="A7760">
        <v>312695</v>
      </c>
      <c r="B7760" t="s">
        <v>182</v>
      </c>
      <c r="C7760" t="s">
        <v>98</v>
      </c>
      <c r="D7760">
        <v>2016</v>
      </c>
      <c r="E7760" t="s">
        <v>1334</v>
      </c>
      <c r="F7760" t="s">
        <v>367</v>
      </c>
      <c r="H7760">
        <v>3498</v>
      </c>
      <c r="I7760">
        <v>649</v>
      </c>
      <c r="J7760">
        <v>900</v>
      </c>
      <c r="K7760">
        <v>645</v>
      </c>
      <c r="L7760">
        <v>99.4</v>
      </c>
      <c r="M7760">
        <v>25.73</v>
      </c>
      <c r="N7760">
        <f>COUNTIF(Cod_Mun_Norte!B:B,DADOS_SNIS_Minas!A7760)</f>
        <v>0</v>
      </c>
    </row>
    <row r="7761" spans="1:14" x14ac:dyDescent="0.2">
      <c r="A7761">
        <v>312695</v>
      </c>
      <c r="B7761" t="s">
        <v>182</v>
      </c>
      <c r="C7761" t="s">
        <v>98</v>
      </c>
      <c r="D7761">
        <v>2015</v>
      </c>
      <c r="H7761">
        <v>3487</v>
      </c>
      <c r="I7761">
        <v>647</v>
      </c>
      <c r="N7761">
        <f>COUNTIF(Cod_Mun_Norte!B:B,DADOS_SNIS_Minas!A7761)</f>
        <v>0</v>
      </c>
    </row>
    <row r="7762" spans="1:14" x14ac:dyDescent="0.2">
      <c r="A7762">
        <v>312695</v>
      </c>
      <c r="B7762" t="s">
        <v>182</v>
      </c>
      <c r="C7762" t="s">
        <v>98</v>
      </c>
      <c r="D7762">
        <v>2014</v>
      </c>
      <c r="E7762" t="s">
        <v>1334</v>
      </c>
      <c r="F7762" t="s">
        <v>367</v>
      </c>
      <c r="H7762">
        <v>3475</v>
      </c>
      <c r="I7762">
        <v>645</v>
      </c>
      <c r="J7762">
        <v>645</v>
      </c>
      <c r="K7762">
        <v>645</v>
      </c>
      <c r="L7762">
        <v>100</v>
      </c>
      <c r="M7762">
        <v>18.559999999999999</v>
      </c>
      <c r="N7762">
        <f>COUNTIF(Cod_Mun_Norte!B:B,DADOS_SNIS_Minas!A7762)</f>
        <v>0</v>
      </c>
    </row>
    <row r="7763" spans="1:14" x14ac:dyDescent="0.2">
      <c r="A7763">
        <v>312695</v>
      </c>
      <c r="B7763" t="s">
        <v>182</v>
      </c>
      <c r="C7763" t="s">
        <v>98</v>
      </c>
      <c r="D7763">
        <v>2013</v>
      </c>
      <c r="E7763" t="s">
        <v>1334</v>
      </c>
      <c r="F7763" t="s">
        <v>367</v>
      </c>
      <c r="H7763">
        <v>3462</v>
      </c>
      <c r="I7763">
        <v>643</v>
      </c>
      <c r="J7763">
        <v>643</v>
      </c>
      <c r="K7763">
        <v>643</v>
      </c>
      <c r="L7763">
        <v>100</v>
      </c>
      <c r="M7763">
        <v>18.57</v>
      </c>
      <c r="N7763">
        <f>COUNTIF(Cod_Mun_Norte!B:B,DADOS_SNIS_Minas!A7763)</f>
        <v>0</v>
      </c>
    </row>
    <row r="7764" spans="1:14" x14ac:dyDescent="0.2">
      <c r="A7764">
        <v>312695</v>
      </c>
      <c r="B7764" t="s">
        <v>182</v>
      </c>
      <c r="C7764" t="s">
        <v>98</v>
      </c>
      <c r="D7764">
        <v>2012</v>
      </c>
      <c r="E7764" t="s">
        <v>1335</v>
      </c>
      <c r="F7764" t="s">
        <v>367</v>
      </c>
      <c r="H7764">
        <v>3350</v>
      </c>
      <c r="I7764">
        <v>622</v>
      </c>
      <c r="J7764">
        <v>622</v>
      </c>
      <c r="K7764">
        <v>622</v>
      </c>
      <c r="L7764">
        <v>100</v>
      </c>
      <c r="M7764">
        <v>18.57</v>
      </c>
      <c r="N7764">
        <f>COUNTIF(Cod_Mun_Norte!B:B,DADOS_SNIS_Minas!A7764)</f>
        <v>0</v>
      </c>
    </row>
    <row r="7765" spans="1:14" x14ac:dyDescent="0.2">
      <c r="A7765">
        <v>312695</v>
      </c>
      <c r="B7765" t="s">
        <v>182</v>
      </c>
      <c r="C7765" t="s">
        <v>98</v>
      </c>
      <c r="D7765">
        <v>2011</v>
      </c>
      <c r="H7765">
        <v>3340</v>
      </c>
      <c r="I7765">
        <v>620</v>
      </c>
      <c r="N7765">
        <f>COUNTIF(Cod_Mun_Norte!B:B,DADOS_SNIS_Minas!A7765)</f>
        <v>0</v>
      </c>
    </row>
    <row r="7766" spans="1:14" x14ac:dyDescent="0.2">
      <c r="A7766">
        <v>312695</v>
      </c>
      <c r="B7766" t="s">
        <v>182</v>
      </c>
      <c r="C7766" t="s">
        <v>98</v>
      </c>
      <c r="D7766">
        <v>2010</v>
      </c>
      <c r="H7766">
        <v>3329</v>
      </c>
      <c r="I7766">
        <v>618</v>
      </c>
      <c r="N7766">
        <f>COUNTIF(Cod_Mun_Norte!B:B,DADOS_SNIS_Minas!A7766)</f>
        <v>0</v>
      </c>
    </row>
    <row r="7767" spans="1:14" x14ac:dyDescent="0.2">
      <c r="A7767">
        <v>312695</v>
      </c>
      <c r="B7767" t="s">
        <v>182</v>
      </c>
      <c r="C7767" t="s">
        <v>98</v>
      </c>
      <c r="D7767">
        <v>2009</v>
      </c>
      <c r="E7767" t="s">
        <v>1336</v>
      </c>
      <c r="F7767" t="s">
        <v>374</v>
      </c>
      <c r="H7767">
        <v>3493</v>
      </c>
      <c r="I7767">
        <v>518</v>
      </c>
      <c r="N7767">
        <f>COUNTIF(Cod_Mun_Norte!B:B,DADOS_SNIS_Minas!A7767)</f>
        <v>0</v>
      </c>
    </row>
    <row r="7768" spans="1:14" x14ac:dyDescent="0.2">
      <c r="A7768">
        <v>312695</v>
      </c>
      <c r="B7768" t="s">
        <v>182</v>
      </c>
      <c r="C7768" t="s">
        <v>98</v>
      </c>
      <c r="D7768">
        <v>2008</v>
      </c>
      <c r="H7768">
        <v>3468</v>
      </c>
      <c r="I7768">
        <v>515</v>
      </c>
      <c r="N7768">
        <f>COUNTIF(Cod_Mun_Norte!B:B,DADOS_SNIS_Minas!A7768)</f>
        <v>0</v>
      </c>
    </row>
    <row r="7769" spans="1:14" x14ac:dyDescent="0.2">
      <c r="A7769">
        <v>312695</v>
      </c>
      <c r="B7769" t="s">
        <v>182</v>
      </c>
      <c r="C7769" t="s">
        <v>98</v>
      </c>
      <c r="D7769">
        <v>2007</v>
      </c>
      <c r="H7769">
        <v>3342</v>
      </c>
      <c r="I7769">
        <v>496</v>
      </c>
      <c r="N7769">
        <f>COUNTIF(Cod_Mun_Norte!B:B,DADOS_SNIS_Minas!A7769)</f>
        <v>0</v>
      </c>
    </row>
    <row r="7770" spans="1:14" x14ac:dyDescent="0.2">
      <c r="A7770">
        <v>312695</v>
      </c>
      <c r="B7770" t="s">
        <v>182</v>
      </c>
      <c r="C7770" t="s">
        <v>98</v>
      </c>
      <c r="D7770">
        <v>2006</v>
      </c>
      <c r="H7770">
        <v>2963</v>
      </c>
      <c r="I7770">
        <v>368</v>
      </c>
      <c r="N7770">
        <f>COUNTIF(Cod_Mun_Norte!B:B,DADOS_SNIS_Minas!A7770)</f>
        <v>0</v>
      </c>
    </row>
    <row r="7771" spans="1:14" x14ac:dyDescent="0.2">
      <c r="A7771">
        <v>312695</v>
      </c>
      <c r="B7771" t="s">
        <v>182</v>
      </c>
      <c r="C7771" t="s">
        <v>98</v>
      </c>
      <c r="D7771">
        <v>2005</v>
      </c>
      <c r="H7771">
        <v>2997</v>
      </c>
      <c r="I7771">
        <v>372</v>
      </c>
      <c r="N7771">
        <f>COUNTIF(Cod_Mun_Norte!B:B,DADOS_SNIS_Minas!A7771)</f>
        <v>0</v>
      </c>
    </row>
    <row r="7772" spans="1:14" x14ac:dyDescent="0.2">
      <c r="A7772">
        <v>312695</v>
      </c>
      <c r="B7772" t="s">
        <v>182</v>
      </c>
      <c r="C7772" t="s">
        <v>98</v>
      </c>
      <c r="D7772">
        <v>2004</v>
      </c>
      <c r="H7772">
        <v>3032</v>
      </c>
      <c r="I7772">
        <v>376</v>
      </c>
      <c r="N7772">
        <f>COUNTIF(Cod_Mun_Norte!B:B,DADOS_SNIS_Minas!A7772)</f>
        <v>0</v>
      </c>
    </row>
    <row r="7773" spans="1:14" x14ac:dyDescent="0.2">
      <c r="A7773">
        <v>312695</v>
      </c>
      <c r="B7773" t="s">
        <v>182</v>
      </c>
      <c r="C7773" t="s">
        <v>98</v>
      </c>
      <c r="D7773">
        <v>2003</v>
      </c>
      <c r="H7773">
        <v>3096</v>
      </c>
      <c r="I7773">
        <v>384</v>
      </c>
      <c r="N7773">
        <f>COUNTIF(Cod_Mun_Norte!B:B,DADOS_SNIS_Minas!A7773)</f>
        <v>0</v>
      </c>
    </row>
    <row r="7774" spans="1:14" x14ac:dyDescent="0.2">
      <c r="A7774">
        <v>312695</v>
      </c>
      <c r="B7774" t="s">
        <v>182</v>
      </c>
      <c r="C7774" t="s">
        <v>98</v>
      </c>
      <c r="D7774">
        <v>2002</v>
      </c>
      <c r="H7774">
        <v>3126</v>
      </c>
      <c r="I7774">
        <v>388</v>
      </c>
      <c r="N7774">
        <f>COUNTIF(Cod_Mun_Norte!B:B,DADOS_SNIS_Minas!A7774)</f>
        <v>0</v>
      </c>
    </row>
    <row r="7775" spans="1:14" x14ac:dyDescent="0.2">
      <c r="A7775">
        <v>312695</v>
      </c>
      <c r="B7775" t="s">
        <v>182</v>
      </c>
      <c r="C7775" t="s">
        <v>98</v>
      </c>
      <c r="D7775">
        <v>2001</v>
      </c>
      <c r="H7775">
        <v>3150</v>
      </c>
      <c r="I7775">
        <v>391</v>
      </c>
      <c r="N7775">
        <f>COUNTIF(Cod_Mun_Norte!B:B,DADOS_SNIS_Minas!A7775)</f>
        <v>0</v>
      </c>
    </row>
    <row r="7776" spans="1:14" x14ac:dyDescent="0.2">
      <c r="A7776">
        <v>312695</v>
      </c>
      <c r="B7776" t="s">
        <v>182</v>
      </c>
      <c r="C7776" t="s">
        <v>98</v>
      </c>
      <c r="D7776">
        <v>2000</v>
      </c>
      <c r="H7776">
        <v>3191</v>
      </c>
      <c r="I7776">
        <v>396</v>
      </c>
      <c r="N7776">
        <f>COUNTIF(Cod_Mun_Norte!B:B,DADOS_SNIS_Minas!A7776)</f>
        <v>0</v>
      </c>
    </row>
    <row r="7777" spans="1:14" x14ac:dyDescent="0.2">
      <c r="A7777">
        <v>312695</v>
      </c>
      <c r="B7777" t="s">
        <v>182</v>
      </c>
      <c r="C7777" t="s">
        <v>98</v>
      </c>
      <c r="D7777">
        <v>1999</v>
      </c>
      <c r="H7777">
        <v>2911</v>
      </c>
      <c r="I7777">
        <v>361</v>
      </c>
      <c r="N7777">
        <f>COUNTIF(Cod_Mun_Norte!B:B,DADOS_SNIS_Minas!A7777)</f>
        <v>0</v>
      </c>
    </row>
    <row r="7778" spans="1:14" x14ac:dyDescent="0.2">
      <c r="A7778">
        <v>312695</v>
      </c>
      <c r="B7778" t="s">
        <v>182</v>
      </c>
      <c r="C7778" t="s">
        <v>98</v>
      </c>
      <c r="D7778">
        <v>1998</v>
      </c>
      <c r="H7778">
        <v>2976</v>
      </c>
      <c r="I7778">
        <v>369</v>
      </c>
      <c r="N7778">
        <f>COUNTIF(Cod_Mun_Norte!B:B,DADOS_SNIS_Minas!A7778)</f>
        <v>0</v>
      </c>
    </row>
    <row r="7779" spans="1:14" x14ac:dyDescent="0.2">
      <c r="A7779">
        <v>312695</v>
      </c>
      <c r="B7779" t="s">
        <v>182</v>
      </c>
      <c r="C7779" t="s">
        <v>98</v>
      </c>
      <c r="D7779">
        <v>1997</v>
      </c>
      <c r="H7779">
        <v>3041</v>
      </c>
      <c r="I7779">
        <v>377</v>
      </c>
      <c r="N7779">
        <f>COUNTIF(Cod_Mun_Norte!B:B,DADOS_SNIS_Minas!A7779)</f>
        <v>0</v>
      </c>
    </row>
    <row r="7780" spans="1:14" x14ac:dyDescent="0.2">
      <c r="A7780">
        <v>312700</v>
      </c>
      <c r="B7780" t="s">
        <v>1337</v>
      </c>
      <c r="C7780" t="s">
        <v>98</v>
      </c>
      <c r="D7780">
        <v>2020</v>
      </c>
      <c r="E7780" t="s">
        <v>1338</v>
      </c>
      <c r="F7780" t="s">
        <v>367</v>
      </c>
      <c r="G7780" t="s">
        <v>368</v>
      </c>
      <c r="H7780">
        <v>18492</v>
      </c>
      <c r="I7780">
        <v>17246</v>
      </c>
      <c r="J7780">
        <v>14252</v>
      </c>
      <c r="K7780">
        <v>14252</v>
      </c>
      <c r="L7780">
        <v>82.6</v>
      </c>
      <c r="M7780">
        <v>77.069999999999993</v>
      </c>
      <c r="N7780">
        <f>COUNTIF(Cod_Mun_Norte!B:B,DADOS_SNIS_Minas!A7780)</f>
        <v>0</v>
      </c>
    </row>
    <row r="7781" spans="1:14" x14ac:dyDescent="0.2">
      <c r="A7781">
        <v>312700</v>
      </c>
      <c r="B7781" t="s">
        <v>1337</v>
      </c>
      <c r="C7781" t="s">
        <v>98</v>
      </c>
      <c r="D7781">
        <v>2019</v>
      </c>
      <c r="E7781" t="s">
        <v>1338</v>
      </c>
      <c r="F7781" t="s">
        <v>367</v>
      </c>
      <c r="G7781" t="s">
        <v>368</v>
      </c>
      <c r="H7781">
        <v>18103</v>
      </c>
      <c r="I7781">
        <v>16883</v>
      </c>
      <c r="J7781">
        <v>13812</v>
      </c>
      <c r="K7781">
        <v>13812</v>
      </c>
      <c r="L7781">
        <v>81.8</v>
      </c>
      <c r="M7781">
        <v>76.3</v>
      </c>
      <c r="N7781">
        <f>COUNTIF(Cod_Mun_Norte!B:B,DADOS_SNIS_Minas!A7781)</f>
        <v>0</v>
      </c>
    </row>
    <row r="7782" spans="1:14" x14ac:dyDescent="0.2">
      <c r="A7782">
        <v>312700</v>
      </c>
      <c r="B7782" t="s">
        <v>1337</v>
      </c>
      <c r="C7782" t="s">
        <v>98</v>
      </c>
      <c r="D7782">
        <v>2018</v>
      </c>
      <c r="E7782" t="s">
        <v>1338</v>
      </c>
      <c r="F7782" t="s">
        <v>367</v>
      </c>
      <c r="H7782">
        <v>17701</v>
      </c>
      <c r="I7782">
        <v>16508</v>
      </c>
      <c r="J7782">
        <v>13614</v>
      </c>
      <c r="K7782">
        <v>13614</v>
      </c>
      <c r="L7782">
        <v>82.5</v>
      </c>
      <c r="M7782">
        <v>76.91</v>
      </c>
      <c r="N7782">
        <f>COUNTIF(Cod_Mun_Norte!B:B,DADOS_SNIS_Minas!A7782)</f>
        <v>0</v>
      </c>
    </row>
    <row r="7783" spans="1:14" x14ac:dyDescent="0.2">
      <c r="A7783">
        <v>312700</v>
      </c>
      <c r="B7783" t="s">
        <v>1337</v>
      </c>
      <c r="C7783" t="s">
        <v>98</v>
      </c>
      <c r="D7783">
        <v>2017</v>
      </c>
      <c r="E7783" t="s">
        <v>1338</v>
      </c>
      <c r="F7783" t="s">
        <v>367</v>
      </c>
      <c r="H7783">
        <v>17072</v>
      </c>
      <c r="I7783">
        <v>15922</v>
      </c>
      <c r="J7783">
        <v>13520</v>
      </c>
      <c r="K7783">
        <v>13520</v>
      </c>
      <c r="L7783">
        <v>84.9</v>
      </c>
      <c r="M7783">
        <v>79.19</v>
      </c>
      <c r="N7783">
        <f>COUNTIF(Cod_Mun_Norte!B:B,DADOS_SNIS_Minas!A7783)</f>
        <v>0</v>
      </c>
    </row>
    <row r="7784" spans="1:14" x14ac:dyDescent="0.2">
      <c r="A7784">
        <v>312700</v>
      </c>
      <c r="B7784" t="s">
        <v>1337</v>
      </c>
      <c r="C7784" t="s">
        <v>98</v>
      </c>
      <c r="D7784">
        <v>2016</v>
      </c>
      <c r="E7784" t="s">
        <v>1338</v>
      </c>
      <c r="F7784" t="s">
        <v>367</v>
      </c>
      <c r="H7784">
        <v>16744</v>
      </c>
      <c r="I7784">
        <v>15616</v>
      </c>
      <c r="J7784">
        <v>13470</v>
      </c>
      <c r="K7784">
        <v>13470</v>
      </c>
      <c r="L7784">
        <v>86.3</v>
      </c>
      <c r="M7784">
        <v>80.45</v>
      </c>
      <c r="N7784">
        <f>COUNTIF(Cod_Mun_Norte!B:B,DADOS_SNIS_Minas!A7784)</f>
        <v>0</v>
      </c>
    </row>
    <row r="7785" spans="1:14" x14ac:dyDescent="0.2">
      <c r="A7785">
        <v>312700</v>
      </c>
      <c r="B7785" t="s">
        <v>1337</v>
      </c>
      <c r="C7785" t="s">
        <v>98</v>
      </c>
      <c r="D7785">
        <v>2015</v>
      </c>
      <c r="E7785" t="s">
        <v>1338</v>
      </c>
      <c r="F7785" t="s">
        <v>367</v>
      </c>
      <c r="H7785">
        <v>16399</v>
      </c>
      <c r="I7785">
        <v>15294</v>
      </c>
      <c r="J7785">
        <v>13264</v>
      </c>
      <c r="K7785">
        <v>13264</v>
      </c>
      <c r="L7785">
        <v>86.7</v>
      </c>
      <c r="M7785">
        <v>80.88</v>
      </c>
      <c r="N7785">
        <f>COUNTIF(Cod_Mun_Norte!B:B,DADOS_SNIS_Minas!A7785)</f>
        <v>0</v>
      </c>
    </row>
    <row r="7786" spans="1:14" x14ac:dyDescent="0.2">
      <c r="A7786">
        <v>312700</v>
      </c>
      <c r="B7786" t="s">
        <v>1337</v>
      </c>
      <c r="C7786" t="s">
        <v>98</v>
      </c>
      <c r="D7786">
        <v>2014</v>
      </c>
      <c r="E7786" t="s">
        <v>1339</v>
      </c>
      <c r="F7786" t="s">
        <v>367</v>
      </c>
      <c r="H7786">
        <v>16036</v>
      </c>
      <c r="I7786">
        <v>14956</v>
      </c>
      <c r="J7786">
        <v>14781</v>
      </c>
      <c r="K7786">
        <v>14781</v>
      </c>
      <c r="L7786">
        <v>98.8</v>
      </c>
      <c r="M7786">
        <v>92.17</v>
      </c>
      <c r="N7786">
        <f>COUNTIF(Cod_Mun_Norte!B:B,DADOS_SNIS_Minas!A7786)</f>
        <v>0</v>
      </c>
    </row>
    <row r="7787" spans="1:14" x14ac:dyDescent="0.2">
      <c r="A7787">
        <v>312700</v>
      </c>
      <c r="B7787" t="s">
        <v>1337</v>
      </c>
      <c r="C7787" t="s">
        <v>98</v>
      </c>
      <c r="D7787">
        <v>2013</v>
      </c>
      <c r="E7787" t="s">
        <v>1338</v>
      </c>
      <c r="F7787" t="s">
        <v>367</v>
      </c>
      <c r="H7787">
        <v>15658</v>
      </c>
      <c r="I7787">
        <v>14603</v>
      </c>
      <c r="J7787">
        <v>14603</v>
      </c>
      <c r="K7787">
        <v>14603</v>
      </c>
      <c r="L7787">
        <v>100</v>
      </c>
      <c r="M7787">
        <v>93.26</v>
      </c>
      <c r="N7787">
        <f>COUNTIF(Cod_Mun_Norte!B:B,DADOS_SNIS_Minas!A7787)</f>
        <v>0</v>
      </c>
    </row>
    <row r="7788" spans="1:14" x14ac:dyDescent="0.2">
      <c r="A7788">
        <v>312700</v>
      </c>
      <c r="B7788" t="s">
        <v>1337</v>
      </c>
      <c r="C7788" t="s">
        <v>98</v>
      </c>
      <c r="D7788">
        <v>2012</v>
      </c>
      <c r="E7788" t="s">
        <v>1339</v>
      </c>
      <c r="F7788" t="s">
        <v>367</v>
      </c>
      <c r="H7788">
        <v>14799</v>
      </c>
      <c r="I7788">
        <v>13802</v>
      </c>
      <c r="J7788">
        <v>13802</v>
      </c>
      <c r="K7788">
        <v>13802</v>
      </c>
      <c r="L7788">
        <v>100</v>
      </c>
      <c r="M7788">
        <v>93.26</v>
      </c>
      <c r="N7788">
        <f>COUNTIF(Cod_Mun_Norte!B:B,DADOS_SNIS_Minas!A7788)</f>
        <v>0</v>
      </c>
    </row>
    <row r="7789" spans="1:14" x14ac:dyDescent="0.2">
      <c r="A7789">
        <v>312700</v>
      </c>
      <c r="B7789" t="s">
        <v>1337</v>
      </c>
      <c r="C7789" t="s">
        <v>98</v>
      </c>
      <c r="D7789">
        <v>2011</v>
      </c>
      <c r="E7789" t="s">
        <v>361</v>
      </c>
      <c r="F7789" t="s">
        <v>99</v>
      </c>
      <c r="H7789">
        <v>14427</v>
      </c>
      <c r="I7789">
        <v>13455</v>
      </c>
      <c r="J7789">
        <v>13455</v>
      </c>
      <c r="K7789">
        <v>13455</v>
      </c>
      <c r="L7789">
        <v>100</v>
      </c>
      <c r="M7789">
        <v>93.26</v>
      </c>
      <c r="N7789">
        <f>COUNTIF(Cod_Mun_Norte!B:B,DADOS_SNIS_Minas!A7789)</f>
        <v>0</v>
      </c>
    </row>
    <row r="7790" spans="1:14" x14ac:dyDescent="0.2">
      <c r="A7790">
        <v>312700</v>
      </c>
      <c r="B7790" t="s">
        <v>1337</v>
      </c>
      <c r="C7790" t="s">
        <v>98</v>
      </c>
      <c r="D7790">
        <v>2010</v>
      </c>
      <c r="E7790" t="s">
        <v>361</v>
      </c>
      <c r="F7790" t="s">
        <v>99</v>
      </c>
      <c r="H7790">
        <v>14041</v>
      </c>
      <c r="I7790">
        <v>13095</v>
      </c>
      <c r="J7790">
        <v>13095</v>
      </c>
      <c r="K7790">
        <v>13095</v>
      </c>
      <c r="L7790">
        <v>100</v>
      </c>
      <c r="M7790">
        <v>93.26</v>
      </c>
      <c r="N7790">
        <f>COUNTIF(Cod_Mun_Norte!B:B,DADOS_SNIS_Minas!A7790)</f>
        <v>0</v>
      </c>
    </row>
    <row r="7791" spans="1:14" x14ac:dyDescent="0.2">
      <c r="A7791">
        <v>312700</v>
      </c>
      <c r="B7791" t="s">
        <v>1337</v>
      </c>
      <c r="C7791" t="s">
        <v>98</v>
      </c>
      <c r="D7791">
        <v>2009</v>
      </c>
      <c r="E7791" t="s">
        <v>361</v>
      </c>
      <c r="F7791" t="s">
        <v>99</v>
      </c>
      <c r="H7791">
        <v>15706</v>
      </c>
      <c r="I7791">
        <v>14145</v>
      </c>
      <c r="J7791">
        <v>13602</v>
      </c>
      <c r="K7791">
        <v>13602</v>
      </c>
      <c r="L7791">
        <v>96.2</v>
      </c>
      <c r="M7791">
        <v>86.6</v>
      </c>
      <c r="N7791">
        <f>COUNTIF(Cod_Mun_Norte!B:B,DADOS_SNIS_Minas!A7791)</f>
        <v>0</v>
      </c>
    </row>
    <row r="7792" spans="1:14" x14ac:dyDescent="0.2">
      <c r="A7792">
        <v>312700</v>
      </c>
      <c r="B7792" t="s">
        <v>1337</v>
      </c>
      <c r="C7792" t="s">
        <v>98</v>
      </c>
      <c r="D7792">
        <v>2008</v>
      </c>
      <c r="E7792" t="s">
        <v>361</v>
      </c>
      <c r="F7792" t="s">
        <v>99</v>
      </c>
      <c r="H7792">
        <v>15096</v>
      </c>
      <c r="I7792">
        <v>13595</v>
      </c>
      <c r="J7792">
        <v>13422</v>
      </c>
      <c r="K7792">
        <v>13422</v>
      </c>
      <c r="L7792">
        <v>98.7</v>
      </c>
      <c r="M7792">
        <v>88.91</v>
      </c>
      <c r="N7792">
        <f>COUNTIF(Cod_Mun_Norte!B:B,DADOS_SNIS_Minas!A7792)</f>
        <v>0</v>
      </c>
    </row>
    <row r="7793" spans="1:14" x14ac:dyDescent="0.2">
      <c r="A7793">
        <v>312700</v>
      </c>
      <c r="B7793" t="s">
        <v>1337</v>
      </c>
      <c r="C7793" t="s">
        <v>98</v>
      </c>
      <c r="D7793">
        <v>2007</v>
      </c>
      <c r="E7793" t="s">
        <v>361</v>
      </c>
      <c r="F7793" t="s">
        <v>99</v>
      </c>
      <c r="H7793">
        <v>13983</v>
      </c>
      <c r="I7793">
        <v>12593</v>
      </c>
      <c r="J7793">
        <v>12864</v>
      </c>
      <c r="K7793">
        <v>12864</v>
      </c>
      <c r="L7793">
        <v>100</v>
      </c>
      <c r="M7793">
        <v>92</v>
      </c>
      <c r="N7793">
        <f>COUNTIF(Cod_Mun_Norte!B:B,DADOS_SNIS_Minas!A7793)</f>
        <v>0</v>
      </c>
    </row>
    <row r="7794" spans="1:14" x14ac:dyDescent="0.2">
      <c r="A7794">
        <v>312700</v>
      </c>
      <c r="B7794" t="s">
        <v>1337</v>
      </c>
      <c r="C7794" t="s">
        <v>98</v>
      </c>
      <c r="D7794">
        <v>2006</v>
      </c>
      <c r="E7794" t="s">
        <v>361</v>
      </c>
      <c r="F7794" t="s">
        <v>99</v>
      </c>
      <c r="H7794">
        <v>9853</v>
      </c>
      <c r="I7794">
        <v>7562</v>
      </c>
      <c r="J7794">
        <v>12108</v>
      </c>
      <c r="K7794">
        <v>12108</v>
      </c>
      <c r="L7794">
        <v>100</v>
      </c>
      <c r="M7794">
        <v>100</v>
      </c>
      <c r="N7794">
        <f>COUNTIF(Cod_Mun_Norte!B:B,DADOS_SNIS_Minas!A7794)</f>
        <v>0</v>
      </c>
    </row>
    <row r="7795" spans="1:14" x14ac:dyDescent="0.2">
      <c r="A7795">
        <v>312700</v>
      </c>
      <c r="B7795" t="s">
        <v>1337</v>
      </c>
      <c r="C7795" t="s">
        <v>98</v>
      </c>
      <c r="D7795">
        <v>2005</v>
      </c>
      <c r="E7795" t="s">
        <v>361</v>
      </c>
      <c r="F7795" t="s">
        <v>99</v>
      </c>
      <c r="H7795">
        <v>9727</v>
      </c>
      <c r="I7795">
        <v>7466</v>
      </c>
      <c r="J7795">
        <v>11349</v>
      </c>
      <c r="K7795">
        <v>11349</v>
      </c>
      <c r="L7795">
        <v>100</v>
      </c>
      <c r="M7795">
        <v>100</v>
      </c>
      <c r="N7795">
        <f>COUNTIF(Cod_Mun_Norte!B:B,DADOS_SNIS_Minas!A7795)</f>
        <v>0</v>
      </c>
    </row>
    <row r="7796" spans="1:14" x14ac:dyDescent="0.2">
      <c r="A7796">
        <v>312700</v>
      </c>
      <c r="B7796" t="s">
        <v>1337</v>
      </c>
      <c r="C7796" t="s">
        <v>98</v>
      </c>
      <c r="D7796">
        <v>2004</v>
      </c>
      <c r="E7796" t="s">
        <v>361</v>
      </c>
      <c r="F7796" t="s">
        <v>99</v>
      </c>
      <c r="H7796">
        <v>9600</v>
      </c>
      <c r="I7796">
        <v>7368</v>
      </c>
      <c r="N7796">
        <f>COUNTIF(Cod_Mun_Norte!B:B,DADOS_SNIS_Minas!A7796)</f>
        <v>0</v>
      </c>
    </row>
    <row r="7797" spans="1:14" x14ac:dyDescent="0.2">
      <c r="A7797">
        <v>312700</v>
      </c>
      <c r="B7797" t="s">
        <v>1337</v>
      </c>
      <c r="C7797" t="s">
        <v>98</v>
      </c>
      <c r="D7797">
        <v>2003</v>
      </c>
      <c r="E7797" t="s">
        <v>361</v>
      </c>
      <c r="F7797" t="s">
        <v>99</v>
      </c>
      <c r="H7797">
        <v>9370</v>
      </c>
      <c r="I7797">
        <v>7192</v>
      </c>
      <c r="N7797">
        <f>COUNTIF(Cod_Mun_Norte!B:B,DADOS_SNIS_Minas!A7797)</f>
        <v>0</v>
      </c>
    </row>
    <row r="7798" spans="1:14" x14ac:dyDescent="0.2">
      <c r="A7798">
        <v>312700</v>
      </c>
      <c r="B7798" t="s">
        <v>1337</v>
      </c>
      <c r="C7798" t="s">
        <v>98</v>
      </c>
      <c r="D7798">
        <v>2002</v>
      </c>
      <c r="E7798" t="s">
        <v>361</v>
      </c>
      <c r="F7798" t="s">
        <v>99</v>
      </c>
      <c r="H7798">
        <v>9260</v>
      </c>
      <c r="I7798">
        <v>7107</v>
      </c>
      <c r="N7798">
        <f>COUNTIF(Cod_Mun_Norte!B:B,DADOS_SNIS_Minas!A7798)</f>
        <v>0</v>
      </c>
    </row>
    <row r="7799" spans="1:14" x14ac:dyDescent="0.2">
      <c r="A7799">
        <v>312700</v>
      </c>
      <c r="B7799" t="s">
        <v>1337</v>
      </c>
      <c r="C7799" t="s">
        <v>98</v>
      </c>
      <c r="D7799">
        <v>2001</v>
      </c>
      <c r="E7799" t="s">
        <v>361</v>
      </c>
      <c r="F7799" t="s">
        <v>99</v>
      </c>
      <c r="H7799">
        <v>9072</v>
      </c>
      <c r="I7799">
        <v>6963</v>
      </c>
      <c r="N7799">
        <f>COUNTIF(Cod_Mun_Norte!B:B,DADOS_SNIS_Minas!A7799)</f>
        <v>0</v>
      </c>
    </row>
    <row r="7800" spans="1:14" x14ac:dyDescent="0.2">
      <c r="A7800">
        <v>312700</v>
      </c>
      <c r="B7800" t="s">
        <v>1337</v>
      </c>
      <c r="C7800" t="s">
        <v>98</v>
      </c>
      <c r="D7800">
        <v>2000</v>
      </c>
      <c r="E7800" t="s">
        <v>361</v>
      </c>
      <c r="F7800" t="s">
        <v>99</v>
      </c>
      <c r="H7800">
        <v>9024</v>
      </c>
      <c r="I7800">
        <v>6926</v>
      </c>
      <c r="N7800">
        <f>COUNTIF(Cod_Mun_Norte!B:B,DADOS_SNIS_Minas!A7800)</f>
        <v>0</v>
      </c>
    </row>
    <row r="7801" spans="1:14" x14ac:dyDescent="0.2">
      <c r="A7801">
        <v>312700</v>
      </c>
      <c r="B7801" t="s">
        <v>1337</v>
      </c>
      <c r="C7801" t="s">
        <v>98</v>
      </c>
      <c r="D7801">
        <v>1999</v>
      </c>
      <c r="E7801" t="s">
        <v>361</v>
      </c>
      <c r="F7801" t="s">
        <v>99</v>
      </c>
      <c r="H7801">
        <v>8624</v>
      </c>
      <c r="I7801">
        <v>6599</v>
      </c>
      <c r="N7801">
        <f>COUNTIF(Cod_Mun_Norte!B:B,DADOS_SNIS_Minas!A7801)</f>
        <v>0</v>
      </c>
    </row>
    <row r="7802" spans="1:14" x14ac:dyDescent="0.2">
      <c r="A7802">
        <v>312700</v>
      </c>
      <c r="B7802" t="s">
        <v>1337</v>
      </c>
      <c r="C7802" t="s">
        <v>98</v>
      </c>
      <c r="D7802">
        <v>1998</v>
      </c>
      <c r="E7802" t="s">
        <v>361</v>
      </c>
      <c r="F7802" t="s">
        <v>99</v>
      </c>
      <c r="H7802">
        <v>8545</v>
      </c>
      <c r="I7802">
        <v>6539</v>
      </c>
      <c r="N7802">
        <f>COUNTIF(Cod_Mun_Norte!B:B,DADOS_SNIS_Minas!A7802)</f>
        <v>0</v>
      </c>
    </row>
    <row r="7803" spans="1:14" x14ac:dyDescent="0.2">
      <c r="A7803">
        <v>312700</v>
      </c>
      <c r="B7803" t="s">
        <v>1337</v>
      </c>
      <c r="C7803" t="s">
        <v>98</v>
      </c>
      <c r="D7803">
        <v>1997</v>
      </c>
      <c r="H7803">
        <v>8467</v>
      </c>
      <c r="I7803">
        <v>6479</v>
      </c>
      <c r="N7803">
        <f>COUNTIF(Cod_Mun_Norte!B:B,DADOS_SNIS_Minas!A7803)</f>
        <v>0</v>
      </c>
    </row>
    <row r="7804" spans="1:14" x14ac:dyDescent="0.2">
      <c r="A7804">
        <v>312700</v>
      </c>
      <c r="B7804" t="s">
        <v>1337</v>
      </c>
      <c r="C7804" t="s">
        <v>98</v>
      </c>
      <c r="D7804">
        <v>1996</v>
      </c>
      <c r="H7804">
        <v>8374</v>
      </c>
      <c r="I7804">
        <v>6408</v>
      </c>
      <c r="N7804">
        <f>COUNTIF(Cod_Mun_Norte!B:B,DADOS_SNIS_Minas!A7804)</f>
        <v>0</v>
      </c>
    </row>
    <row r="7805" spans="1:14" x14ac:dyDescent="0.2">
      <c r="A7805">
        <v>312700</v>
      </c>
      <c r="B7805" t="s">
        <v>1337</v>
      </c>
      <c r="C7805" t="s">
        <v>98</v>
      </c>
      <c r="D7805">
        <v>1995</v>
      </c>
      <c r="H7805">
        <v>8182</v>
      </c>
      <c r="I7805">
        <v>6261</v>
      </c>
      <c r="N7805">
        <f>COUNTIF(Cod_Mun_Norte!B:B,DADOS_SNIS_Minas!A7805)</f>
        <v>0</v>
      </c>
    </row>
    <row r="7806" spans="1:14" x14ac:dyDescent="0.2">
      <c r="A7806">
        <v>312705</v>
      </c>
      <c r="B7806" t="s">
        <v>1340</v>
      </c>
      <c r="C7806" t="s">
        <v>98</v>
      </c>
      <c r="D7806">
        <v>2020</v>
      </c>
      <c r="E7806" t="s">
        <v>479</v>
      </c>
      <c r="F7806" t="s">
        <v>99</v>
      </c>
      <c r="G7806" t="s">
        <v>216</v>
      </c>
      <c r="H7806">
        <v>4561</v>
      </c>
      <c r="I7806">
        <v>2956</v>
      </c>
      <c r="J7806">
        <v>2915</v>
      </c>
      <c r="K7806">
        <v>2915</v>
      </c>
      <c r="L7806">
        <v>98.6</v>
      </c>
      <c r="M7806">
        <v>63.91</v>
      </c>
      <c r="N7806">
        <f>COUNTIF(Cod_Mun_Norte!B:B,DADOS_SNIS_Minas!A7806)</f>
        <v>0</v>
      </c>
    </row>
    <row r="7807" spans="1:14" x14ac:dyDescent="0.2">
      <c r="A7807">
        <v>312705</v>
      </c>
      <c r="B7807" t="s">
        <v>1340</v>
      </c>
      <c r="C7807" t="s">
        <v>98</v>
      </c>
      <c r="D7807">
        <v>2019</v>
      </c>
      <c r="E7807" t="s">
        <v>479</v>
      </c>
      <c r="F7807" t="s">
        <v>99</v>
      </c>
      <c r="G7807" t="s">
        <v>216</v>
      </c>
      <c r="H7807">
        <v>4581</v>
      </c>
      <c r="I7807">
        <v>2969</v>
      </c>
      <c r="J7807">
        <v>2901</v>
      </c>
      <c r="K7807">
        <v>2901</v>
      </c>
      <c r="L7807">
        <v>97.7</v>
      </c>
      <c r="M7807">
        <v>63.33</v>
      </c>
      <c r="N7807">
        <f>COUNTIF(Cod_Mun_Norte!B:B,DADOS_SNIS_Minas!A7807)</f>
        <v>0</v>
      </c>
    </row>
    <row r="7808" spans="1:14" x14ac:dyDescent="0.2">
      <c r="A7808">
        <v>312705</v>
      </c>
      <c r="B7808" t="s">
        <v>1340</v>
      </c>
      <c r="C7808" t="s">
        <v>98</v>
      </c>
      <c r="D7808">
        <v>2018</v>
      </c>
      <c r="E7808" t="s">
        <v>1341</v>
      </c>
      <c r="F7808" t="s">
        <v>367</v>
      </c>
      <c r="H7808">
        <v>4601</v>
      </c>
      <c r="I7808">
        <v>2982</v>
      </c>
      <c r="J7808">
        <v>2916</v>
      </c>
      <c r="K7808">
        <v>2916</v>
      </c>
      <c r="L7808">
        <v>97.8</v>
      </c>
      <c r="M7808">
        <v>63.38</v>
      </c>
      <c r="N7808">
        <f>COUNTIF(Cod_Mun_Norte!B:B,DADOS_SNIS_Minas!A7808)</f>
        <v>0</v>
      </c>
    </row>
    <row r="7809" spans="1:14" x14ac:dyDescent="0.2">
      <c r="A7809">
        <v>312705</v>
      </c>
      <c r="B7809" t="s">
        <v>1340</v>
      </c>
      <c r="C7809" t="s">
        <v>98</v>
      </c>
      <c r="D7809">
        <v>2017</v>
      </c>
      <c r="E7809" t="s">
        <v>1341</v>
      </c>
      <c r="F7809" t="s">
        <v>367</v>
      </c>
      <c r="H7809">
        <v>4733</v>
      </c>
      <c r="I7809">
        <v>3068</v>
      </c>
      <c r="J7809">
        <v>3320</v>
      </c>
      <c r="K7809">
        <v>3068</v>
      </c>
      <c r="L7809">
        <v>100</v>
      </c>
      <c r="M7809">
        <v>70.150000000000006</v>
      </c>
      <c r="N7809">
        <f>COUNTIF(Cod_Mun_Norte!B:B,DADOS_SNIS_Minas!A7809)</f>
        <v>0</v>
      </c>
    </row>
    <row r="7810" spans="1:14" x14ac:dyDescent="0.2">
      <c r="A7810">
        <v>312705</v>
      </c>
      <c r="B7810" t="s">
        <v>1340</v>
      </c>
      <c r="C7810" t="s">
        <v>98</v>
      </c>
      <c r="D7810">
        <v>2016</v>
      </c>
      <c r="E7810" t="s">
        <v>1341</v>
      </c>
      <c r="F7810" t="s">
        <v>367</v>
      </c>
      <c r="H7810">
        <v>4743</v>
      </c>
      <c r="I7810">
        <v>3074</v>
      </c>
      <c r="J7810">
        <v>3050</v>
      </c>
      <c r="K7810">
        <v>3050</v>
      </c>
      <c r="L7810">
        <v>99.2</v>
      </c>
      <c r="M7810">
        <v>64.31</v>
      </c>
      <c r="N7810">
        <f>COUNTIF(Cod_Mun_Norte!B:B,DADOS_SNIS_Minas!A7810)</f>
        <v>0</v>
      </c>
    </row>
    <row r="7811" spans="1:14" x14ac:dyDescent="0.2">
      <c r="A7811">
        <v>312705</v>
      </c>
      <c r="B7811" t="s">
        <v>1340</v>
      </c>
      <c r="C7811" t="s">
        <v>98</v>
      </c>
      <c r="D7811">
        <v>2015</v>
      </c>
      <c r="E7811" t="s">
        <v>1341</v>
      </c>
      <c r="F7811" t="s">
        <v>367</v>
      </c>
      <c r="H7811">
        <v>4754</v>
      </c>
      <c r="I7811">
        <v>3081</v>
      </c>
      <c r="J7811">
        <v>3018</v>
      </c>
      <c r="K7811">
        <v>3018</v>
      </c>
      <c r="L7811">
        <v>98</v>
      </c>
      <c r="M7811">
        <v>63.48</v>
      </c>
      <c r="N7811">
        <f>COUNTIF(Cod_Mun_Norte!B:B,DADOS_SNIS_Minas!A7811)</f>
        <v>0</v>
      </c>
    </row>
    <row r="7812" spans="1:14" x14ac:dyDescent="0.2">
      <c r="A7812">
        <v>312705</v>
      </c>
      <c r="B7812" t="s">
        <v>1340</v>
      </c>
      <c r="C7812" t="s">
        <v>98</v>
      </c>
      <c r="D7812">
        <v>2014</v>
      </c>
      <c r="E7812" t="s">
        <v>1341</v>
      </c>
      <c r="F7812" t="s">
        <v>367</v>
      </c>
      <c r="H7812">
        <v>4765</v>
      </c>
      <c r="I7812">
        <v>3089</v>
      </c>
      <c r="J7812">
        <v>3089</v>
      </c>
      <c r="K7812">
        <v>3089</v>
      </c>
      <c r="L7812">
        <v>100</v>
      </c>
      <c r="M7812">
        <v>64.83</v>
      </c>
      <c r="N7812">
        <f>COUNTIF(Cod_Mun_Norte!B:B,DADOS_SNIS_Minas!A7812)</f>
        <v>0</v>
      </c>
    </row>
    <row r="7813" spans="1:14" x14ac:dyDescent="0.2">
      <c r="A7813">
        <v>312705</v>
      </c>
      <c r="B7813" t="s">
        <v>1340</v>
      </c>
      <c r="C7813" t="s">
        <v>98</v>
      </c>
      <c r="D7813">
        <v>2013</v>
      </c>
      <c r="E7813" t="s">
        <v>1341</v>
      </c>
      <c r="F7813" t="s">
        <v>367</v>
      </c>
      <c r="H7813">
        <v>4777</v>
      </c>
      <c r="I7813">
        <v>3096</v>
      </c>
      <c r="J7813">
        <v>3096</v>
      </c>
      <c r="K7813">
        <v>3096</v>
      </c>
      <c r="L7813">
        <v>100</v>
      </c>
      <c r="M7813">
        <v>64.81</v>
      </c>
      <c r="N7813">
        <f>COUNTIF(Cod_Mun_Norte!B:B,DADOS_SNIS_Minas!A7813)</f>
        <v>0</v>
      </c>
    </row>
    <row r="7814" spans="1:14" x14ac:dyDescent="0.2">
      <c r="A7814">
        <v>312705</v>
      </c>
      <c r="B7814" t="s">
        <v>1340</v>
      </c>
      <c r="C7814" t="s">
        <v>98</v>
      </c>
      <c r="D7814">
        <v>2012</v>
      </c>
      <c r="E7814" t="s">
        <v>479</v>
      </c>
      <c r="F7814" t="s">
        <v>362</v>
      </c>
      <c r="H7814">
        <v>4655</v>
      </c>
      <c r="I7814">
        <v>3017</v>
      </c>
      <c r="J7814">
        <v>3016</v>
      </c>
      <c r="K7814">
        <v>3016</v>
      </c>
      <c r="L7814">
        <v>100</v>
      </c>
      <c r="M7814">
        <v>64.790000000000006</v>
      </c>
      <c r="N7814">
        <f>COUNTIF(Cod_Mun_Norte!B:B,DADOS_SNIS_Minas!A7814)</f>
        <v>0</v>
      </c>
    </row>
    <row r="7815" spans="1:14" x14ac:dyDescent="0.2">
      <c r="A7815">
        <v>312705</v>
      </c>
      <c r="B7815" t="s">
        <v>1340</v>
      </c>
      <c r="C7815" t="s">
        <v>98</v>
      </c>
      <c r="D7815">
        <v>2011</v>
      </c>
      <c r="E7815" t="s">
        <v>1341</v>
      </c>
      <c r="F7815" t="s">
        <v>364</v>
      </c>
      <c r="H7815">
        <v>4671</v>
      </c>
      <c r="I7815">
        <v>3028</v>
      </c>
      <c r="J7815">
        <v>3028</v>
      </c>
      <c r="K7815">
        <v>3028</v>
      </c>
      <c r="L7815">
        <v>100</v>
      </c>
      <c r="M7815">
        <v>64.83</v>
      </c>
      <c r="N7815">
        <f>COUNTIF(Cod_Mun_Norte!B:B,DADOS_SNIS_Minas!A7815)</f>
        <v>0</v>
      </c>
    </row>
    <row r="7816" spans="1:14" x14ac:dyDescent="0.2">
      <c r="A7816">
        <v>312705</v>
      </c>
      <c r="B7816" t="s">
        <v>1340</v>
      </c>
      <c r="C7816" t="s">
        <v>98</v>
      </c>
      <c r="D7816">
        <v>2010</v>
      </c>
      <c r="E7816" t="s">
        <v>1341</v>
      </c>
      <c r="F7816" t="s">
        <v>364</v>
      </c>
      <c r="H7816">
        <v>4687</v>
      </c>
      <c r="I7816">
        <v>3038</v>
      </c>
      <c r="J7816">
        <v>2958</v>
      </c>
      <c r="K7816">
        <v>2958</v>
      </c>
      <c r="L7816">
        <v>97.4</v>
      </c>
      <c r="M7816">
        <v>63.11</v>
      </c>
      <c r="N7816">
        <f>COUNTIF(Cod_Mun_Norte!B:B,DADOS_SNIS_Minas!A7816)</f>
        <v>0</v>
      </c>
    </row>
    <row r="7817" spans="1:14" x14ac:dyDescent="0.2">
      <c r="A7817">
        <v>312705</v>
      </c>
      <c r="B7817" t="s">
        <v>1340</v>
      </c>
      <c r="C7817" t="s">
        <v>98</v>
      </c>
      <c r="D7817">
        <v>2009</v>
      </c>
      <c r="E7817" t="s">
        <v>1341</v>
      </c>
      <c r="F7817" t="s">
        <v>364</v>
      </c>
      <c r="H7817">
        <v>4980</v>
      </c>
      <c r="I7817">
        <v>3042</v>
      </c>
      <c r="J7817">
        <v>3122</v>
      </c>
      <c r="K7817">
        <v>3122</v>
      </c>
      <c r="L7817">
        <v>100</v>
      </c>
      <c r="M7817">
        <v>62.69</v>
      </c>
      <c r="N7817">
        <f>COUNTIF(Cod_Mun_Norte!B:B,DADOS_SNIS_Minas!A7817)</f>
        <v>0</v>
      </c>
    </row>
    <row r="7818" spans="1:14" x14ac:dyDescent="0.2">
      <c r="A7818">
        <v>312705</v>
      </c>
      <c r="B7818" t="s">
        <v>1340</v>
      </c>
      <c r="C7818" t="s">
        <v>98</v>
      </c>
      <c r="D7818">
        <v>2008</v>
      </c>
      <c r="E7818" t="s">
        <v>361</v>
      </c>
      <c r="F7818" t="s">
        <v>362</v>
      </c>
      <c r="H7818">
        <v>4977</v>
      </c>
      <c r="I7818">
        <v>3040</v>
      </c>
      <c r="J7818">
        <v>3109</v>
      </c>
      <c r="K7818">
        <v>3109</v>
      </c>
      <c r="L7818">
        <v>100</v>
      </c>
      <c r="M7818">
        <v>62.47</v>
      </c>
      <c r="N7818">
        <f>COUNTIF(Cod_Mun_Norte!B:B,DADOS_SNIS_Minas!A7818)</f>
        <v>0</v>
      </c>
    </row>
    <row r="7819" spans="1:14" x14ac:dyDescent="0.2">
      <c r="A7819">
        <v>312705</v>
      </c>
      <c r="B7819" t="s">
        <v>1340</v>
      </c>
      <c r="C7819" t="s">
        <v>98</v>
      </c>
      <c r="D7819">
        <v>2007</v>
      </c>
      <c r="E7819" t="s">
        <v>361</v>
      </c>
      <c r="F7819" t="s">
        <v>362</v>
      </c>
      <c r="H7819">
        <v>4835</v>
      </c>
      <c r="I7819">
        <v>2953</v>
      </c>
      <c r="J7819">
        <v>3040</v>
      </c>
      <c r="K7819">
        <v>3040</v>
      </c>
      <c r="L7819">
        <v>100</v>
      </c>
      <c r="M7819">
        <v>62.87</v>
      </c>
      <c r="N7819">
        <f>COUNTIF(Cod_Mun_Norte!B:B,DADOS_SNIS_Minas!A7819)</f>
        <v>0</v>
      </c>
    </row>
    <row r="7820" spans="1:14" x14ac:dyDescent="0.2">
      <c r="A7820">
        <v>312705</v>
      </c>
      <c r="B7820" t="s">
        <v>1340</v>
      </c>
      <c r="C7820" t="s">
        <v>98</v>
      </c>
      <c r="D7820">
        <v>2006</v>
      </c>
      <c r="E7820" t="s">
        <v>361</v>
      </c>
      <c r="F7820" t="s">
        <v>362</v>
      </c>
      <c r="H7820">
        <v>4753</v>
      </c>
      <c r="I7820">
        <v>2840</v>
      </c>
      <c r="J7820">
        <v>3050</v>
      </c>
      <c r="K7820">
        <v>3050</v>
      </c>
      <c r="L7820">
        <v>100</v>
      </c>
      <c r="M7820">
        <v>64.17</v>
      </c>
      <c r="N7820">
        <f>COUNTIF(Cod_Mun_Norte!B:B,DADOS_SNIS_Minas!A7820)</f>
        <v>0</v>
      </c>
    </row>
    <row r="7821" spans="1:14" x14ac:dyDescent="0.2">
      <c r="A7821">
        <v>312705</v>
      </c>
      <c r="B7821" t="s">
        <v>1340</v>
      </c>
      <c r="C7821" t="s">
        <v>98</v>
      </c>
      <c r="D7821">
        <v>2005</v>
      </c>
      <c r="E7821" t="s">
        <v>361</v>
      </c>
      <c r="F7821" t="s">
        <v>362</v>
      </c>
      <c r="H7821">
        <v>4776</v>
      </c>
      <c r="I7821">
        <v>2854</v>
      </c>
      <c r="J7821">
        <v>2981</v>
      </c>
      <c r="K7821">
        <v>2981</v>
      </c>
      <c r="L7821">
        <v>100</v>
      </c>
      <c r="M7821">
        <v>62.42</v>
      </c>
      <c r="N7821">
        <f>COUNTIF(Cod_Mun_Norte!B:B,DADOS_SNIS_Minas!A7821)</f>
        <v>0</v>
      </c>
    </row>
    <row r="7822" spans="1:14" x14ac:dyDescent="0.2">
      <c r="A7822">
        <v>312705</v>
      </c>
      <c r="B7822" t="s">
        <v>1340</v>
      </c>
      <c r="C7822" t="s">
        <v>98</v>
      </c>
      <c r="D7822">
        <v>2004</v>
      </c>
      <c r="E7822" t="s">
        <v>361</v>
      </c>
      <c r="F7822" t="s">
        <v>362</v>
      </c>
      <c r="H7822">
        <v>4799</v>
      </c>
      <c r="I7822">
        <v>2867</v>
      </c>
      <c r="N7822">
        <f>COUNTIF(Cod_Mun_Norte!B:B,DADOS_SNIS_Minas!A7822)</f>
        <v>0</v>
      </c>
    </row>
    <row r="7823" spans="1:14" x14ac:dyDescent="0.2">
      <c r="A7823">
        <v>312705</v>
      </c>
      <c r="B7823" t="s">
        <v>1340</v>
      </c>
      <c r="C7823" t="s">
        <v>98</v>
      </c>
      <c r="D7823">
        <v>2003</v>
      </c>
      <c r="E7823" t="s">
        <v>361</v>
      </c>
      <c r="F7823" t="s">
        <v>362</v>
      </c>
      <c r="H7823">
        <v>4840</v>
      </c>
      <c r="I7823">
        <v>2892</v>
      </c>
      <c r="N7823">
        <f>COUNTIF(Cod_Mun_Norte!B:B,DADOS_SNIS_Minas!A7823)</f>
        <v>0</v>
      </c>
    </row>
    <row r="7824" spans="1:14" x14ac:dyDescent="0.2">
      <c r="A7824">
        <v>312705</v>
      </c>
      <c r="B7824" t="s">
        <v>1340</v>
      </c>
      <c r="C7824" t="s">
        <v>98</v>
      </c>
      <c r="D7824">
        <v>2002</v>
      </c>
      <c r="E7824" t="s">
        <v>361</v>
      </c>
      <c r="F7824" t="s">
        <v>362</v>
      </c>
      <c r="H7824">
        <v>4860</v>
      </c>
      <c r="I7824">
        <v>2904</v>
      </c>
      <c r="N7824">
        <f>COUNTIF(Cod_Mun_Norte!B:B,DADOS_SNIS_Minas!A7824)</f>
        <v>0</v>
      </c>
    </row>
    <row r="7825" spans="1:14" x14ac:dyDescent="0.2">
      <c r="A7825">
        <v>312705</v>
      </c>
      <c r="B7825" t="s">
        <v>1340</v>
      </c>
      <c r="C7825" t="s">
        <v>98</v>
      </c>
      <c r="D7825">
        <v>2001</v>
      </c>
      <c r="E7825" t="s">
        <v>361</v>
      </c>
      <c r="F7825" t="s">
        <v>362</v>
      </c>
      <c r="H7825">
        <v>4566</v>
      </c>
      <c r="I7825">
        <v>2728</v>
      </c>
      <c r="N7825">
        <f>COUNTIF(Cod_Mun_Norte!B:B,DADOS_SNIS_Minas!A7825)</f>
        <v>0</v>
      </c>
    </row>
    <row r="7826" spans="1:14" x14ac:dyDescent="0.2">
      <c r="A7826">
        <v>312705</v>
      </c>
      <c r="B7826" t="s">
        <v>1340</v>
      </c>
      <c r="C7826" t="s">
        <v>98</v>
      </c>
      <c r="D7826">
        <v>2000</v>
      </c>
      <c r="E7826" t="s">
        <v>361</v>
      </c>
      <c r="F7826" t="s">
        <v>362</v>
      </c>
      <c r="H7826">
        <v>4902</v>
      </c>
      <c r="I7826">
        <v>2929</v>
      </c>
      <c r="N7826">
        <f>COUNTIF(Cod_Mun_Norte!B:B,DADOS_SNIS_Minas!A7826)</f>
        <v>0</v>
      </c>
    </row>
    <row r="7827" spans="1:14" x14ac:dyDescent="0.2">
      <c r="A7827">
        <v>312705</v>
      </c>
      <c r="B7827" t="s">
        <v>1340</v>
      </c>
      <c r="C7827" t="s">
        <v>98</v>
      </c>
      <c r="D7827">
        <v>1999</v>
      </c>
      <c r="E7827" t="s">
        <v>361</v>
      </c>
      <c r="F7827" t="s">
        <v>362</v>
      </c>
      <c r="H7827">
        <v>5136</v>
      </c>
      <c r="I7827">
        <v>2856</v>
      </c>
      <c r="N7827">
        <f>COUNTIF(Cod_Mun_Norte!B:B,DADOS_SNIS_Minas!A7827)</f>
        <v>0</v>
      </c>
    </row>
    <row r="7828" spans="1:14" x14ac:dyDescent="0.2">
      <c r="A7828">
        <v>312705</v>
      </c>
      <c r="B7828" t="s">
        <v>1340</v>
      </c>
      <c r="C7828" t="s">
        <v>98</v>
      </c>
      <c r="D7828">
        <v>1998</v>
      </c>
      <c r="E7828" t="s">
        <v>361</v>
      </c>
      <c r="F7828" t="s">
        <v>362</v>
      </c>
      <c r="H7828">
        <v>5126</v>
      </c>
      <c r="I7828">
        <v>2850</v>
      </c>
      <c r="N7828">
        <f>COUNTIF(Cod_Mun_Norte!B:B,DADOS_SNIS_Minas!A7828)</f>
        <v>0</v>
      </c>
    </row>
    <row r="7829" spans="1:14" x14ac:dyDescent="0.2">
      <c r="A7829">
        <v>312705</v>
      </c>
      <c r="B7829" t="s">
        <v>1340</v>
      </c>
      <c r="C7829" t="s">
        <v>98</v>
      </c>
      <c r="D7829">
        <v>1997</v>
      </c>
      <c r="H7829">
        <v>5116</v>
      </c>
      <c r="I7829">
        <v>2845</v>
      </c>
      <c r="N7829">
        <f>COUNTIF(Cod_Mun_Norte!B:B,DADOS_SNIS_Minas!A7829)</f>
        <v>0</v>
      </c>
    </row>
    <row r="7830" spans="1:14" x14ac:dyDescent="0.2">
      <c r="A7830">
        <v>312705</v>
      </c>
      <c r="B7830" t="s">
        <v>1340</v>
      </c>
      <c r="C7830" t="s">
        <v>98</v>
      </c>
      <c r="D7830">
        <v>1996</v>
      </c>
      <c r="H7830">
        <v>5104</v>
      </c>
      <c r="I7830">
        <v>2838</v>
      </c>
      <c r="N7830">
        <f>COUNTIF(Cod_Mun_Norte!B:B,DADOS_SNIS_Minas!A7830)</f>
        <v>0</v>
      </c>
    </row>
    <row r="7831" spans="1:14" x14ac:dyDescent="0.2">
      <c r="A7831">
        <v>312705</v>
      </c>
      <c r="B7831" t="s">
        <v>1340</v>
      </c>
      <c r="C7831" t="s">
        <v>98</v>
      </c>
      <c r="D7831">
        <v>1995</v>
      </c>
      <c r="H7831">
        <v>4897</v>
      </c>
      <c r="I7831">
        <v>2723</v>
      </c>
      <c r="N7831">
        <f>COUNTIF(Cod_Mun_Norte!B:B,DADOS_SNIS_Minas!A7831)</f>
        <v>0</v>
      </c>
    </row>
    <row r="7832" spans="1:14" x14ac:dyDescent="0.2">
      <c r="A7832">
        <v>312707</v>
      </c>
      <c r="B7832" t="s">
        <v>22</v>
      </c>
      <c r="C7832" t="s">
        <v>98</v>
      </c>
      <c r="D7832">
        <v>2020</v>
      </c>
      <c r="E7832" t="s">
        <v>1342</v>
      </c>
      <c r="F7832" t="s">
        <v>364</v>
      </c>
      <c r="G7832" t="s">
        <v>547</v>
      </c>
      <c r="H7832">
        <v>5299</v>
      </c>
      <c r="I7832">
        <v>1816</v>
      </c>
      <c r="J7832">
        <v>2322</v>
      </c>
      <c r="K7832">
        <v>1810</v>
      </c>
      <c r="L7832">
        <v>99.7</v>
      </c>
      <c r="M7832">
        <v>43.82</v>
      </c>
      <c r="N7832">
        <f>COUNTIF(Cod_Mun_Norte!B:B,DADOS_SNIS_Minas!A7832)</f>
        <v>1</v>
      </c>
    </row>
    <row r="7833" spans="1:14" x14ac:dyDescent="0.2">
      <c r="A7833">
        <v>312707</v>
      </c>
      <c r="B7833" t="s">
        <v>22</v>
      </c>
      <c r="C7833" t="s">
        <v>98</v>
      </c>
      <c r="D7833">
        <v>2019</v>
      </c>
      <c r="E7833" t="s">
        <v>479</v>
      </c>
      <c r="F7833" t="s">
        <v>362</v>
      </c>
      <c r="G7833" t="s">
        <v>216</v>
      </c>
      <c r="H7833">
        <v>5369</v>
      </c>
      <c r="I7833">
        <v>1840</v>
      </c>
      <c r="J7833">
        <v>2315</v>
      </c>
      <c r="K7833">
        <v>1840</v>
      </c>
      <c r="L7833">
        <v>100</v>
      </c>
      <c r="M7833">
        <v>43.12</v>
      </c>
      <c r="N7833">
        <f>COUNTIF(Cod_Mun_Norte!B:B,DADOS_SNIS_Minas!A7833)</f>
        <v>1</v>
      </c>
    </row>
    <row r="7834" spans="1:14" x14ac:dyDescent="0.2">
      <c r="A7834">
        <v>312707</v>
      </c>
      <c r="B7834" t="s">
        <v>22</v>
      </c>
      <c r="C7834" t="s">
        <v>98</v>
      </c>
      <c r="D7834">
        <v>2018</v>
      </c>
      <c r="E7834" t="s">
        <v>479</v>
      </c>
      <c r="F7834" t="s">
        <v>362</v>
      </c>
      <c r="H7834">
        <v>5441</v>
      </c>
      <c r="I7834">
        <v>1865</v>
      </c>
      <c r="J7834">
        <v>1946</v>
      </c>
      <c r="K7834">
        <v>1865</v>
      </c>
      <c r="L7834">
        <v>100</v>
      </c>
      <c r="M7834">
        <v>35.770000000000003</v>
      </c>
      <c r="N7834">
        <f>COUNTIF(Cod_Mun_Norte!B:B,DADOS_SNIS_Minas!A7834)</f>
        <v>1</v>
      </c>
    </row>
    <row r="7835" spans="1:14" x14ac:dyDescent="0.2">
      <c r="A7835">
        <v>312707</v>
      </c>
      <c r="B7835" t="s">
        <v>22</v>
      </c>
      <c r="C7835" t="s">
        <v>98</v>
      </c>
      <c r="D7835">
        <v>2017</v>
      </c>
      <c r="E7835" t="s">
        <v>479</v>
      </c>
      <c r="F7835" t="s">
        <v>362</v>
      </c>
      <c r="H7835">
        <v>5709</v>
      </c>
      <c r="I7835">
        <v>1957</v>
      </c>
      <c r="J7835">
        <v>5032</v>
      </c>
      <c r="K7835">
        <v>1485</v>
      </c>
      <c r="L7835">
        <v>75.900000000000006</v>
      </c>
      <c r="M7835">
        <v>88.14</v>
      </c>
      <c r="N7835">
        <f>COUNTIF(Cod_Mun_Norte!B:B,DADOS_SNIS_Minas!A7835)</f>
        <v>1</v>
      </c>
    </row>
    <row r="7836" spans="1:14" x14ac:dyDescent="0.2">
      <c r="A7836">
        <v>312707</v>
      </c>
      <c r="B7836" t="s">
        <v>22</v>
      </c>
      <c r="C7836" t="s">
        <v>98</v>
      </c>
      <c r="D7836">
        <v>2016</v>
      </c>
      <c r="E7836" t="s">
        <v>479</v>
      </c>
      <c r="F7836" t="s">
        <v>362</v>
      </c>
      <c r="H7836">
        <v>5758</v>
      </c>
      <c r="I7836">
        <v>1974</v>
      </c>
      <c r="J7836">
        <v>3614</v>
      </c>
      <c r="K7836">
        <v>1974</v>
      </c>
      <c r="L7836">
        <v>100</v>
      </c>
      <c r="M7836">
        <v>62.76</v>
      </c>
      <c r="N7836">
        <f>COUNTIF(Cod_Mun_Norte!B:B,DADOS_SNIS_Minas!A7836)</f>
        <v>1</v>
      </c>
    </row>
    <row r="7837" spans="1:14" x14ac:dyDescent="0.2">
      <c r="A7837">
        <v>312707</v>
      </c>
      <c r="B7837" t="s">
        <v>22</v>
      </c>
      <c r="C7837" t="s">
        <v>98</v>
      </c>
      <c r="D7837">
        <v>2015</v>
      </c>
      <c r="E7837" t="s">
        <v>479</v>
      </c>
      <c r="F7837" t="s">
        <v>362</v>
      </c>
      <c r="H7837">
        <v>5809</v>
      </c>
      <c r="I7837">
        <v>1991</v>
      </c>
      <c r="J7837">
        <v>4347</v>
      </c>
      <c r="K7837">
        <v>1990</v>
      </c>
      <c r="L7837">
        <v>100</v>
      </c>
      <c r="M7837">
        <v>74.83</v>
      </c>
      <c r="N7837">
        <f>COUNTIF(Cod_Mun_Norte!B:B,DADOS_SNIS_Minas!A7837)</f>
        <v>1</v>
      </c>
    </row>
    <row r="7838" spans="1:14" x14ac:dyDescent="0.2">
      <c r="A7838">
        <v>312707</v>
      </c>
      <c r="B7838" t="s">
        <v>22</v>
      </c>
      <c r="C7838" t="s">
        <v>98</v>
      </c>
      <c r="D7838">
        <v>2014</v>
      </c>
      <c r="E7838" t="s">
        <v>479</v>
      </c>
      <c r="F7838" t="s">
        <v>362</v>
      </c>
      <c r="H7838">
        <v>5863</v>
      </c>
      <c r="I7838">
        <v>2010</v>
      </c>
      <c r="J7838">
        <v>2482</v>
      </c>
      <c r="K7838">
        <v>2010</v>
      </c>
      <c r="L7838">
        <v>100</v>
      </c>
      <c r="M7838">
        <v>42.33</v>
      </c>
      <c r="N7838">
        <f>COUNTIF(Cod_Mun_Norte!B:B,DADOS_SNIS_Minas!A7838)</f>
        <v>1</v>
      </c>
    </row>
    <row r="7839" spans="1:14" x14ac:dyDescent="0.2">
      <c r="A7839">
        <v>312707</v>
      </c>
      <c r="B7839" t="s">
        <v>22</v>
      </c>
      <c r="C7839" t="s">
        <v>98</v>
      </c>
      <c r="D7839">
        <v>2013</v>
      </c>
      <c r="E7839" t="s">
        <v>479</v>
      </c>
      <c r="F7839" t="s">
        <v>362</v>
      </c>
      <c r="H7839">
        <v>5919</v>
      </c>
      <c r="I7839">
        <v>2029</v>
      </c>
      <c r="J7839">
        <v>4294</v>
      </c>
      <c r="K7839">
        <v>2029</v>
      </c>
      <c r="L7839">
        <v>100</v>
      </c>
      <c r="M7839">
        <v>72.55</v>
      </c>
      <c r="N7839">
        <f>COUNTIF(Cod_Mun_Norte!B:B,DADOS_SNIS_Minas!A7839)</f>
        <v>1</v>
      </c>
    </row>
    <row r="7840" spans="1:14" x14ac:dyDescent="0.2">
      <c r="A7840">
        <v>312707</v>
      </c>
      <c r="B7840" t="s">
        <v>22</v>
      </c>
      <c r="C7840" t="s">
        <v>98</v>
      </c>
      <c r="D7840">
        <v>2012</v>
      </c>
      <c r="E7840" t="s">
        <v>479</v>
      </c>
      <c r="F7840" t="s">
        <v>362</v>
      </c>
      <c r="H7840">
        <v>5814</v>
      </c>
      <c r="I7840">
        <v>1993</v>
      </c>
      <c r="J7840">
        <v>1192</v>
      </c>
      <c r="K7840">
        <v>1192</v>
      </c>
      <c r="L7840">
        <v>59.8</v>
      </c>
      <c r="M7840">
        <v>20.5</v>
      </c>
      <c r="N7840">
        <f>COUNTIF(Cod_Mun_Norte!B:B,DADOS_SNIS_Minas!A7840)</f>
        <v>1</v>
      </c>
    </row>
    <row r="7841" spans="1:14" x14ac:dyDescent="0.2">
      <c r="A7841">
        <v>312707</v>
      </c>
      <c r="B7841" t="s">
        <v>22</v>
      </c>
      <c r="C7841" t="s">
        <v>98</v>
      </c>
      <c r="D7841">
        <v>2011</v>
      </c>
      <c r="E7841" t="s">
        <v>479</v>
      </c>
      <c r="F7841" t="s">
        <v>362</v>
      </c>
      <c r="H7841">
        <v>5876</v>
      </c>
      <c r="I7841">
        <v>2014</v>
      </c>
      <c r="J7841">
        <v>2980</v>
      </c>
      <c r="K7841">
        <v>2000</v>
      </c>
      <c r="L7841">
        <v>99.3</v>
      </c>
      <c r="M7841">
        <v>50.71</v>
      </c>
      <c r="N7841">
        <f>COUNTIF(Cod_Mun_Norte!B:B,DADOS_SNIS_Minas!A7841)</f>
        <v>1</v>
      </c>
    </row>
    <row r="7842" spans="1:14" x14ac:dyDescent="0.2">
      <c r="A7842">
        <v>312707</v>
      </c>
      <c r="B7842" t="s">
        <v>22</v>
      </c>
      <c r="C7842" t="s">
        <v>98</v>
      </c>
      <c r="D7842">
        <v>2010</v>
      </c>
      <c r="E7842" t="s">
        <v>479</v>
      </c>
      <c r="F7842" t="s">
        <v>362</v>
      </c>
      <c r="H7842">
        <v>5940</v>
      </c>
      <c r="I7842">
        <v>2036</v>
      </c>
      <c r="J7842">
        <v>3825</v>
      </c>
      <c r="K7842">
        <v>3300</v>
      </c>
      <c r="L7842">
        <v>100</v>
      </c>
      <c r="M7842">
        <v>64.39</v>
      </c>
      <c r="N7842">
        <f>COUNTIF(Cod_Mun_Norte!B:B,DADOS_SNIS_Minas!A7842)</f>
        <v>1</v>
      </c>
    </row>
    <row r="7843" spans="1:14" x14ac:dyDescent="0.2">
      <c r="A7843">
        <v>312707</v>
      </c>
      <c r="B7843" t="s">
        <v>22</v>
      </c>
      <c r="C7843" t="s">
        <v>98</v>
      </c>
      <c r="D7843">
        <v>2009</v>
      </c>
      <c r="E7843" t="s">
        <v>479</v>
      </c>
      <c r="H7843">
        <v>6426</v>
      </c>
      <c r="I7843">
        <v>2039</v>
      </c>
      <c r="N7843">
        <f>COUNTIF(Cod_Mun_Norte!B:B,DADOS_SNIS_Minas!A7843)</f>
        <v>1</v>
      </c>
    </row>
    <row r="7844" spans="1:14" x14ac:dyDescent="0.2">
      <c r="A7844">
        <v>312707</v>
      </c>
      <c r="B7844" t="s">
        <v>22</v>
      </c>
      <c r="C7844" t="s">
        <v>98</v>
      </c>
      <c r="D7844">
        <v>2008</v>
      </c>
      <c r="H7844">
        <v>6464</v>
      </c>
      <c r="I7844">
        <v>2051</v>
      </c>
      <c r="N7844">
        <f>COUNTIF(Cod_Mun_Norte!B:B,DADOS_SNIS_Minas!A7844)</f>
        <v>1</v>
      </c>
    </row>
    <row r="7845" spans="1:14" x14ac:dyDescent="0.2">
      <c r="A7845">
        <v>312707</v>
      </c>
      <c r="B7845" t="s">
        <v>22</v>
      </c>
      <c r="C7845" t="s">
        <v>98</v>
      </c>
      <c r="D7845">
        <v>2007</v>
      </c>
      <c r="H7845">
        <v>6327</v>
      </c>
      <c r="I7845">
        <v>2008</v>
      </c>
      <c r="N7845">
        <f>COUNTIF(Cod_Mun_Norte!B:B,DADOS_SNIS_Minas!A7845)</f>
        <v>1</v>
      </c>
    </row>
    <row r="7846" spans="1:14" x14ac:dyDescent="0.2">
      <c r="A7846">
        <v>312707</v>
      </c>
      <c r="B7846" t="s">
        <v>22</v>
      </c>
      <c r="C7846" t="s">
        <v>98</v>
      </c>
      <c r="D7846">
        <v>2006</v>
      </c>
      <c r="H7846">
        <v>6407</v>
      </c>
      <c r="I7846">
        <v>1931</v>
      </c>
      <c r="N7846">
        <f>COUNTIF(Cod_Mun_Norte!B:B,DADOS_SNIS_Minas!A7846)</f>
        <v>1</v>
      </c>
    </row>
    <row r="7847" spans="1:14" x14ac:dyDescent="0.2">
      <c r="A7847">
        <v>312707</v>
      </c>
      <c r="B7847" t="s">
        <v>22</v>
      </c>
      <c r="C7847" t="s">
        <v>98</v>
      </c>
      <c r="D7847">
        <v>2005</v>
      </c>
      <c r="H7847">
        <v>6464</v>
      </c>
      <c r="I7847">
        <v>1948</v>
      </c>
      <c r="N7847">
        <f>COUNTIF(Cod_Mun_Norte!B:B,DADOS_SNIS_Minas!A7847)</f>
        <v>1</v>
      </c>
    </row>
    <row r="7848" spans="1:14" x14ac:dyDescent="0.2">
      <c r="A7848">
        <v>312707</v>
      </c>
      <c r="B7848" t="s">
        <v>22</v>
      </c>
      <c r="C7848" t="s">
        <v>98</v>
      </c>
      <c r="D7848">
        <v>2004</v>
      </c>
      <c r="H7848">
        <v>6520</v>
      </c>
      <c r="I7848">
        <v>1965</v>
      </c>
      <c r="N7848">
        <f>COUNTIF(Cod_Mun_Norte!B:B,DADOS_SNIS_Minas!A7848)</f>
        <v>1</v>
      </c>
    </row>
    <row r="7849" spans="1:14" x14ac:dyDescent="0.2">
      <c r="A7849">
        <v>312707</v>
      </c>
      <c r="B7849" t="s">
        <v>22</v>
      </c>
      <c r="C7849" t="s">
        <v>98</v>
      </c>
      <c r="D7849">
        <v>2003</v>
      </c>
      <c r="H7849">
        <v>6623</v>
      </c>
      <c r="I7849">
        <v>1996</v>
      </c>
      <c r="N7849">
        <f>COUNTIF(Cod_Mun_Norte!B:B,DADOS_SNIS_Minas!A7849)</f>
        <v>1</v>
      </c>
    </row>
    <row r="7850" spans="1:14" x14ac:dyDescent="0.2">
      <c r="A7850">
        <v>312707</v>
      </c>
      <c r="B7850" t="s">
        <v>22</v>
      </c>
      <c r="C7850" t="s">
        <v>98</v>
      </c>
      <c r="D7850">
        <v>2002</v>
      </c>
      <c r="H7850">
        <v>6672</v>
      </c>
      <c r="I7850">
        <v>2010</v>
      </c>
      <c r="N7850">
        <f>COUNTIF(Cod_Mun_Norte!B:B,DADOS_SNIS_Minas!A7850)</f>
        <v>1</v>
      </c>
    </row>
    <row r="7851" spans="1:14" x14ac:dyDescent="0.2">
      <c r="A7851">
        <v>312707</v>
      </c>
      <c r="B7851" t="s">
        <v>22</v>
      </c>
      <c r="C7851" t="s">
        <v>98</v>
      </c>
      <c r="D7851">
        <v>2001</v>
      </c>
      <c r="H7851">
        <v>6717</v>
      </c>
      <c r="I7851">
        <v>2024</v>
      </c>
      <c r="N7851">
        <f>COUNTIF(Cod_Mun_Norte!B:B,DADOS_SNIS_Minas!A7851)</f>
        <v>1</v>
      </c>
    </row>
    <row r="7852" spans="1:14" x14ac:dyDescent="0.2">
      <c r="A7852">
        <v>312707</v>
      </c>
      <c r="B7852" t="s">
        <v>22</v>
      </c>
      <c r="C7852" t="s">
        <v>98</v>
      </c>
      <c r="D7852">
        <v>2000</v>
      </c>
      <c r="H7852">
        <v>6777</v>
      </c>
      <c r="I7852">
        <v>2042</v>
      </c>
      <c r="N7852">
        <f>COUNTIF(Cod_Mun_Norte!B:B,DADOS_SNIS_Minas!A7852)</f>
        <v>1</v>
      </c>
    </row>
    <row r="7853" spans="1:14" x14ac:dyDescent="0.2">
      <c r="A7853">
        <v>312707</v>
      </c>
      <c r="B7853" t="s">
        <v>22</v>
      </c>
      <c r="C7853" t="s">
        <v>98</v>
      </c>
      <c r="D7853">
        <v>1999</v>
      </c>
      <c r="H7853">
        <v>7112</v>
      </c>
      <c r="I7853">
        <v>2143</v>
      </c>
      <c r="N7853">
        <f>COUNTIF(Cod_Mun_Norte!B:B,DADOS_SNIS_Minas!A7853)</f>
        <v>1</v>
      </c>
    </row>
    <row r="7854" spans="1:14" x14ac:dyDescent="0.2">
      <c r="A7854">
        <v>312707</v>
      </c>
      <c r="B7854" t="s">
        <v>22</v>
      </c>
      <c r="C7854" t="s">
        <v>98</v>
      </c>
      <c r="D7854">
        <v>1998</v>
      </c>
      <c r="H7854">
        <v>7132</v>
      </c>
      <c r="I7854">
        <v>2149</v>
      </c>
      <c r="N7854">
        <f>COUNTIF(Cod_Mun_Norte!B:B,DADOS_SNIS_Minas!A7854)</f>
        <v>1</v>
      </c>
    </row>
    <row r="7855" spans="1:14" x14ac:dyDescent="0.2">
      <c r="A7855">
        <v>312707</v>
      </c>
      <c r="B7855" t="s">
        <v>22</v>
      </c>
      <c r="C7855" t="s">
        <v>98</v>
      </c>
      <c r="D7855">
        <v>1997</v>
      </c>
      <c r="H7855">
        <v>7152</v>
      </c>
      <c r="I7855">
        <v>2155</v>
      </c>
      <c r="N7855">
        <f>COUNTIF(Cod_Mun_Norte!B:B,DADOS_SNIS_Minas!A7855)</f>
        <v>1</v>
      </c>
    </row>
    <row r="7856" spans="1:14" x14ac:dyDescent="0.2">
      <c r="A7856">
        <v>312710</v>
      </c>
      <c r="B7856" t="s">
        <v>1343</v>
      </c>
      <c r="C7856" t="s">
        <v>98</v>
      </c>
      <c r="D7856">
        <v>2020</v>
      </c>
      <c r="E7856" t="s">
        <v>1344</v>
      </c>
      <c r="F7856" t="s">
        <v>367</v>
      </c>
      <c r="G7856" t="s">
        <v>609</v>
      </c>
      <c r="H7856">
        <v>60012</v>
      </c>
      <c r="I7856">
        <v>51730</v>
      </c>
      <c r="J7856">
        <v>46181</v>
      </c>
      <c r="K7856">
        <v>46181</v>
      </c>
      <c r="L7856">
        <v>89.3</v>
      </c>
      <c r="M7856">
        <v>76.95</v>
      </c>
      <c r="N7856">
        <f>COUNTIF(Cod_Mun_Norte!B:B,DADOS_SNIS_Minas!A7856)</f>
        <v>0</v>
      </c>
    </row>
    <row r="7857" spans="1:14" x14ac:dyDescent="0.2">
      <c r="A7857">
        <v>312710</v>
      </c>
      <c r="B7857" t="s">
        <v>1343</v>
      </c>
      <c r="C7857" t="s">
        <v>98</v>
      </c>
      <c r="D7857">
        <v>2019</v>
      </c>
      <c r="E7857" t="s">
        <v>1345</v>
      </c>
      <c r="F7857" t="s">
        <v>367</v>
      </c>
      <c r="G7857" t="s">
        <v>368</v>
      </c>
      <c r="H7857">
        <v>59496</v>
      </c>
      <c r="I7857">
        <v>51285</v>
      </c>
      <c r="J7857">
        <v>44098</v>
      </c>
      <c r="K7857">
        <v>44098</v>
      </c>
      <c r="L7857">
        <v>86</v>
      </c>
      <c r="M7857">
        <v>74.12</v>
      </c>
      <c r="N7857">
        <f>COUNTIF(Cod_Mun_Norte!B:B,DADOS_SNIS_Minas!A7857)</f>
        <v>0</v>
      </c>
    </row>
    <row r="7858" spans="1:14" x14ac:dyDescent="0.2">
      <c r="A7858">
        <v>312710</v>
      </c>
      <c r="B7858" t="s">
        <v>1343</v>
      </c>
      <c r="C7858" t="s">
        <v>98</v>
      </c>
      <c r="D7858">
        <v>2018</v>
      </c>
      <c r="E7858" t="s">
        <v>361</v>
      </c>
      <c r="F7858" t="s">
        <v>99</v>
      </c>
      <c r="H7858">
        <v>58962</v>
      </c>
      <c r="I7858">
        <v>50825</v>
      </c>
      <c r="J7858">
        <v>43141</v>
      </c>
      <c r="K7858">
        <v>43141</v>
      </c>
      <c r="L7858">
        <v>84.9</v>
      </c>
      <c r="M7858">
        <v>73.17</v>
      </c>
      <c r="N7858">
        <f>COUNTIF(Cod_Mun_Norte!B:B,DADOS_SNIS_Minas!A7858)</f>
        <v>0</v>
      </c>
    </row>
    <row r="7859" spans="1:14" x14ac:dyDescent="0.2">
      <c r="A7859">
        <v>312710</v>
      </c>
      <c r="B7859" t="s">
        <v>1343</v>
      </c>
      <c r="C7859" t="s">
        <v>98</v>
      </c>
      <c r="D7859">
        <v>2017</v>
      </c>
      <c r="E7859" t="s">
        <v>361</v>
      </c>
      <c r="F7859" t="s">
        <v>99</v>
      </c>
      <c r="H7859">
        <v>58770</v>
      </c>
      <c r="I7859">
        <v>50659</v>
      </c>
      <c r="J7859">
        <v>42987</v>
      </c>
      <c r="K7859">
        <v>42987</v>
      </c>
      <c r="L7859">
        <v>84.9</v>
      </c>
      <c r="M7859">
        <v>73.14</v>
      </c>
      <c r="N7859">
        <f>COUNTIF(Cod_Mun_Norte!B:B,DADOS_SNIS_Minas!A7859)</f>
        <v>0</v>
      </c>
    </row>
    <row r="7860" spans="1:14" x14ac:dyDescent="0.2">
      <c r="A7860">
        <v>312710</v>
      </c>
      <c r="B7860" t="s">
        <v>1343</v>
      </c>
      <c r="C7860" t="s">
        <v>98</v>
      </c>
      <c r="D7860">
        <v>2016</v>
      </c>
      <c r="E7860" t="s">
        <v>1345</v>
      </c>
      <c r="F7860" t="s">
        <v>367</v>
      </c>
      <c r="H7860">
        <v>58295</v>
      </c>
      <c r="I7860">
        <v>50250</v>
      </c>
      <c r="J7860">
        <v>43004</v>
      </c>
      <c r="K7860">
        <v>43004</v>
      </c>
      <c r="L7860">
        <v>85.6</v>
      </c>
      <c r="M7860">
        <v>73.77</v>
      </c>
      <c r="N7860">
        <f>COUNTIF(Cod_Mun_Norte!B:B,DADOS_SNIS_Minas!A7860)</f>
        <v>0</v>
      </c>
    </row>
    <row r="7861" spans="1:14" x14ac:dyDescent="0.2">
      <c r="A7861">
        <v>312710</v>
      </c>
      <c r="B7861" t="s">
        <v>1343</v>
      </c>
      <c r="C7861" t="s">
        <v>98</v>
      </c>
      <c r="D7861">
        <v>2015</v>
      </c>
      <c r="E7861" t="s">
        <v>1346</v>
      </c>
      <c r="F7861" t="s">
        <v>367</v>
      </c>
      <c r="H7861">
        <v>57795</v>
      </c>
      <c r="I7861">
        <v>49819</v>
      </c>
      <c r="J7861">
        <v>43132</v>
      </c>
      <c r="K7861">
        <v>43132</v>
      </c>
      <c r="L7861">
        <v>86.6</v>
      </c>
      <c r="M7861">
        <v>74.63</v>
      </c>
      <c r="N7861">
        <f>COUNTIF(Cod_Mun_Norte!B:B,DADOS_SNIS_Minas!A7861)</f>
        <v>0</v>
      </c>
    </row>
    <row r="7862" spans="1:14" x14ac:dyDescent="0.2">
      <c r="A7862">
        <v>312710</v>
      </c>
      <c r="B7862" t="s">
        <v>1343</v>
      </c>
      <c r="C7862" t="s">
        <v>98</v>
      </c>
      <c r="D7862">
        <v>2014</v>
      </c>
      <c r="E7862" t="s">
        <v>1346</v>
      </c>
      <c r="F7862" t="s">
        <v>367</v>
      </c>
      <c r="H7862">
        <v>57269</v>
      </c>
      <c r="I7862">
        <v>49365</v>
      </c>
      <c r="J7862">
        <v>49365</v>
      </c>
      <c r="K7862">
        <v>49365</v>
      </c>
      <c r="L7862">
        <v>100</v>
      </c>
      <c r="M7862">
        <v>86.2</v>
      </c>
      <c r="N7862">
        <f>COUNTIF(Cod_Mun_Norte!B:B,DADOS_SNIS_Minas!A7862)</f>
        <v>0</v>
      </c>
    </row>
    <row r="7863" spans="1:14" x14ac:dyDescent="0.2">
      <c r="A7863">
        <v>312710</v>
      </c>
      <c r="B7863" t="s">
        <v>1343</v>
      </c>
      <c r="C7863" t="s">
        <v>98</v>
      </c>
      <c r="D7863">
        <v>2013</v>
      </c>
      <c r="E7863" t="s">
        <v>1345</v>
      </c>
      <c r="F7863" t="s">
        <v>367</v>
      </c>
      <c r="H7863">
        <v>56720</v>
      </c>
      <c r="I7863">
        <v>48892</v>
      </c>
      <c r="J7863">
        <v>48892</v>
      </c>
      <c r="K7863">
        <v>48892</v>
      </c>
      <c r="L7863">
        <v>100</v>
      </c>
      <c r="M7863">
        <v>86.2</v>
      </c>
      <c r="N7863">
        <f>COUNTIF(Cod_Mun_Norte!B:B,DADOS_SNIS_Minas!A7863)</f>
        <v>0</v>
      </c>
    </row>
    <row r="7864" spans="1:14" x14ac:dyDescent="0.2">
      <c r="A7864">
        <v>312710</v>
      </c>
      <c r="B7864" t="s">
        <v>1343</v>
      </c>
      <c r="C7864" t="s">
        <v>98</v>
      </c>
      <c r="D7864">
        <v>2012</v>
      </c>
      <c r="E7864" t="s">
        <v>1346</v>
      </c>
      <c r="F7864" t="s">
        <v>367</v>
      </c>
      <c r="H7864">
        <v>54511</v>
      </c>
      <c r="I7864">
        <v>46988</v>
      </c>
      <c r="J7864">
        <v>46988</v>
      </c>
      <c r="K7864">
        <v>46988</v>
      </c>
      <c r="L7864">
        <v>100</v>
      </c>
      <c r="M7864">
        <v>86.2</v>
      </c>
      <c r="N7864">
        <f>COUNTIF(Cod_Mun_Norte!B:B,DADOS_SNIS_Minas!A7864)</f>
        <v>0</v>
      </c>
    </row>
    <row r="7865" spans="1:14" x14ac:dyDescent="0.2">
      <c r="A7865">
        <v>312710</v>
      </c>
      <c r="B7865" t="s">
        <v>1343</v>
      </c>
      <c r="C7865" t="s">
        <v>98</v>
      </c>
      <c r="D7865">
        <v>2011</v>
      </c>
      <c r="E7865" t="s">
        <v>1346</v>
      </c>
      <c r="F7865" t="s">
        <v>367</v>
      </c>
      <c r="H7865">
        <v>53998</v>
      </c>
      <c r="I7865">
        <v>46546</v>
      </c>
      <c r="J7865">
        <v>46546</v>
      </c>
      <c r="K7865">
        <v>46546</v>
      </c>
      <c r="L7865">
        <v>100</v>
      </c>
      <c r="M7865">
        <v>86.2</v>
      </c>
      <c r="N7865">
        <f>COUNTIF(Cod_Mun_Norte!B:B,DADOS_SNIS_Minas!A7865)</f>
        <v>0</v>
      </c>
    </row>
    <row r="7866" spans="1:14" x14ac:dyDescent="0.2">
      <c r="A7866">
        <v>312710</v>
      </c>
      <c r="B7866" t="s">
        <v>1343</v>
      </c>
      <c r="C7866" t="s">
        <v>98</v>
      </c>
      <c r="D7866">
        <v>2010</v>
      </c>
      <c r="E7866" t="s">
        <v>1346</v>
      </c>
      <c r="F7866" t="s">
        <v>367</v>
      </c>
      <c r="H7866">
        <v>53468</v>
      </c>
      <c r="I7866">
        <v>46089</v>
      </c>
      <c r="J7866">
        <v>46089</v>
      </c>
      <c r="K7866">
        <v>46089</v>
      </c>
      <c r="L7866">
        <v>100</v>
      </c>
      <c r="M7866">
        <v>86.2</v>
      </c>
      <c r="N7866">
        <f>COUNTIF(Cod_Mun_Norte!B:B,DADOS_SNIS_Minas!A7866)</f>
        <v>0</v>
      </c>
    </row>
    <row r="7867" spans="1:14" x14ac:dyDescent="0.2">
      <c r="A7867">
        <v>312710</v>
      </c>
      <c r="B7867" t="s">
        <v>1343</v>
      </c>
      <c r="C7867" t="s">
        <v>98</v>
      </c>
      <c r="D7867">
        <v>2009</v>
      </c>
      <c r="E7867" t="s">
        <v>1346</v>
      </c>
      <c r="F7867" t="s">
        <v>367</v>
      </c>
      <c r="H7867">
        <v>54819</v>
      </c>
      <c r="I7867">
        <v>48761</v>
      </c>
      <c r="J7867">
        <v>46848</v>
      </c>
      <c r="K7867">
        <v>46848</v>
      </c>
      <c r="L7867">
        <v>96.1</v>
      </c>
      <c r="M7867">
        <v>85.46</v>
      </c>
      <c r="N7867">
        <f>COUNTIF(Cod_Mun_Norte!B:B,DADOS_SNIS_Minas!A7867)</f>
        <v>0</v>
      </c>
    </row>
    <row r="7868" spans="1:14" x14ac:dyDescent="0.2">
      <c r="A7868">
        <v>312710</v>
      </c>
      <c r="B7868" t="s">
        <v>1343</v>
      </c>
      <c r="C7868" t="s">
        <v>98</v>
      </c>
      <c r="D7868">
        <v>2008</v>
      </c>
      <c r="E7868" t="s">
        <v>361</v>
      </c>
      <c r="F7868" t="s">
        <v>99</v>
      </c>
      <c r="H7868">
        <v>54094</v>
      </c>
      <c r="I7868">
        <v>48116</v>
      </c>
      <c r="J7868">
        <v>45578</v>
      </c>
      <c r="K7868">
        <v>45578</v>
      </c>
      <c r="L7868">
        <v>94.7</v>
      </c>
      <c r="M7868">
        <v>84.26</v>
      </c>
      <c r="N7868">
        <f>COUNTIF(Cod_Mun_Norte!B:B,DADOS_SNIS_Minas!A7868)</f>
        <v>0</v>
      </c>
    </row>
    <row r="7869" spans="1:14" x14ac:dyDescent="0.2">
      <c r="A7869">
        <v>312710</v>
      </c>
      <c r="B7869" t="s">
        <v>1343</v>
      </c>
      <c r="C7869" t="s">
        <v>98</v>
      </c>
      <c r="D7869">
        <v>2007</v>
      </c>
      <c r="E7869" t="s">
        <v>361</v>
      </c>
      <c r="F7869" t="s">
        <v>99</v>
      </c>
      <c r="H7869">
        <v>51766</v>
      </c>
      <c r="I7869">
        <v>46045</v>
      </c>
      <c r="J7869">
        <v>44400</v>
      </c>
      <c r="K7869">
        <v>44400</v>
      </c>
      <c r="L7869">
        <v>96.4</v>
      </c>
      <c r="M7869">
        <v>85.77</v>
      </c>
      <c r="N7869">
        <f>COUNTIF(Cod_Mun_Norte!B:B,DADOS_SNIS_Minas!A7869)</f>
        <v>0</v>
      </c>
    </row>
    <row r="7870" spans="1:14" x14ac:dyDescent="0.2">
      <c r="A7870">
        <v>312710</v>
      </c>
      <c r="B7870" t="s">
        <v>1343</v>
      </c>
      <c r="C7870" t="s">
        <v>98</v>
      </c>
      <c r="D7870">
        <v>2006</v>
      </c>
      <c r="E7870" t="s">
        <v>361</v>
      </c>
      <c r="F7870" t="s">
        <v>99</v>
      </c>
      <c r="H7870">
        <v>50367</v>
      </c>
      <c r="I7870">
        <v>42196</v>
      </c>
      <c r="J7870">
        <v>43034</v>
      </c>
      <c r="K7870">
        <v>43034</v>
      </c>
      <c r="L7870">
        <v>100</v>
      </c>
      <c r="M7870">
        <v>85.44</v>
      </c>
      <c r="N7870">
        <f>COUNTIF(Cod_Mun_Norte!B:B,DADOS_SNIS_Minas!A7870)</f>
        <v>0</v>
      </c>
    </row>
    <row r="7871" spans="1:14" x14ac:dyDescent="0.2">
      <c r="A7871">
        <v>312710</v>
      </c>
      <c r="B7871" t="s">
        <v>1343</v>
      </c>
      <c r="C7871" t="s">
        <v>98</v>
      </c>
      <c r="D7871">
        <v>2005</v>
      </c>
      <c r="E7871" t="s">
        <v>361</v>
      </c>
      <c r="F7871" t="s">
        <v>99</v>
      </c>
      <c r="H7871">
        <v>49788</v>
      </c>
      <c r="I7871">
        <v>41711</v>
      </c>
      <c r="J7871">
        <v>42170</v>
      </c>
      <c r="K7871">
        <v>42170</v>
      </c>
      <c r="L7871">
        <v>100</v>
      </c>
      <c r="M7871">
        <v>84.7</v>
      </c>
      <c r="N7871">
        <f>COUNTIF(Cod_Mun_Norte!B:B,DADOS_SNIS_Minas!A7871)</f>
        <v>0</v>
      </c>
    </row>
    <row r="7872" spans="1:14" x14ac:dyDescent="0.2">
      <c r="A7872">
        <v>312710</v>
      </c>
      <c r="B7872" t="s">
        <v>1343</v>
      </c>
      <c r="C7872" t="s">
        <v>98</v>
      </c>
      <c r="D7872">
        <v>2004</v>
      </c>
      <c r="E7872" t="s">
        <v>361</v>
      </c>
      <c r="F7872" t="s">
        <v>99</v>
      </c>
      <c r="H7872">
        <v>49204</v>
      </c>
      <c r="I7872">
        <v>41222</v>
      </c>
      <c r="J7872">
        <v>41670</v>
      </c>
      <c r="K7872">
        <v>41670</v>
      </c>
      <c r="L7872">
        <v>100</v>
      </c>
      <c r="M7872">
        <v>84.69</v>
      </c>
      <c r="N7872">
        <f>COUNTIF(Cod_Mun_Norte!B:B,DADOS_SNIS_Minas!A7872)</f>
        <v>0</v>
      </c>
    </row>
    <row r="7873" spans="1:14" x14ac:dyDescent="0.2">
      <c r="A7873">
        <v>312710</v>
      </c>
      <c r="B7873" t="s">
        <v>1343</v>
      </c>
      <c r="C7873" t="s">
        <v>98</v>
      </c>
      <c r="D7873">
        <v>2003</v>
      </c>
      <c r="E7873" t="s">
        <v>361</v>
      </c>
      <c r="F7873" t="s">
        <v>99</v>
      </c>
      <c r="H7873">
        <v>48150</v>
      </c>
      <c r="I7873">
        <v>40339</v>
      </c>
      <c r="J7873">
        <v>41597</v>
      </c>
      <c r="K7873">
        <v>41597</v>
      </c>
      <c r="L7873">
        <v>100</v>
      </c>
      <c r="M7873">
        <v>86.39</v>
      </c>
      <c r="N7873">
        <f>COUNTIF(Cod_Mun_Norte!B:B,DADOS_SNIS_Minas!A7873)</f>
        <v>0</v>
      </c>
    </row>
    <row r="7874" spans="1:14" x14ac:dyDescent="0.2">
      <c r="A7874">
        <v>312710</v>
      </c>
      <c r="B7874" t="s">
        <v>1343</v>
      </c>
      <c r="C7874" t="s">
        <v>98</v>
      </c>
      <c r="D7874">
        <v>2002</v>
      </c>
      <c r="E7874" t="s">
        <v>361</v>
      </c>
      <c r="F7874" t="s">
        <v>99</v>
      </c>
      <c r="H7874">
        <v>47648</v>
      </c>
      <c r="I7874">
        <v>39918</v>
      </c>
      <c r="J7874">
        <v>41158</v>
      </c>
      <c r="K7874">
        <v>41158</v>
      </c>
      <c r="L7874">
        <v>100</v>
      </c>
      <c r="M7874">
        <v>86.38</v>
      </c>
      <c r="N7874">
        <f>COUNTIF(Cod_Mun_Norte!B:B,DADOS_SNIS_Minas!A7874)</f>
        <v>0</v>
      </c>
    </row>
    <row r="7875" spans="1:14" x14ac:dyDescent="0.2">
      <c r="A7875">
        <v>312710</v>
      </c>
      <c r="B7875" t="s">
        <v>1343</v>
      </c>
      <c r="C7875" t="s">
        <v>98</v>
      </c>
      <c r="D7875">
        <v>2001</v>
      </c>
      <c r="E7875" t="s">
        <v>361</v>
      </c>
      <c r="F7875" t="s">
        <v>99</v>
      </c>
      <c r="H7875">
        <v>47210</v>
      </c>
      <c r="I7875">
        <v>39552</v>
      </c>
      <c r="J7875">
        <v>40586</v>
      </c>
      <c r="K7875">
        <v>40586</v>
      </c>
      <c r="L7875">
        <v>100</v>
      </c>
      <c r="M7875">
        <v>85.97</v>
      </c>
      <c r="N7875">
        <f>COUNTIF(Cod_Mun_Norte!B:B,DADOS_SNIS_Minas!A7875)</f>
        <v>0</v>
      </c>
    </row>
    <row r="7876" spans="1:14" x14ac:dyDescent="0.2">
      <c r="A7876">
        <v>312710</v>
      </c>
      <c r="B7876" t="s">
        <v>1343</v>
      </c>
      <c r="C7876" t="s">
        <v>98</v>
      </c>
      <c r="D7876">
        <v>2000</v>
      </c>
      <c r="E7876" t="s">
        <v>361</v>
      </c>
      <c r="F7876" t="s">
        <v>99</v>
      </c>
      <c r="H7876">
        <v>46566</v>
      </c>
      <c r="I7876">
        <v>39012</v>
      </c>
      <c r="J7876">
        <v>38912</v>
      </c>
      <c r="L7876">
        <v>99.7</v>
      </c>
      <c r="N7876">
        <f>COUNTIF(Cod_Mun_Norte!B:B,DADOS_SNIS_Minas!A7876)</f>
        <v>0</v>
      </c>
    </row>
    <row r="7877" spans="1:14" x14ac:dyDescent="0.2">
      <c r="A7877">
        <v>312710</v>
      </c>
      <c r="B7877" t="s">
        <v>1343</v>
      </c>
      <c r="C7877" t="s">
        <v>98</v>
      </c>
      <c r="D7877">
        <v>1999</v>
      </c>
      <c r="E7877" t="s">
        <v>361</v>
      </c>
      <c r="F7877" t="s">
        <v>99</v>
      </c>
      <c r="H7877">
        <v>49043</v>
      </c>
      <c r="I7877">
        <v>39996</v>
      </c>
      <c r="J7877">
        <v>38282</v>
      </c>
      <c r="L7877">
        <v>95.7</v>
      </c>
      <c r="N7877">
        <f>COUNTIF(Cod_Mun_Norte!B:B,DADOS_SNIS_Minas!A7877)</f>
        <v>0</v>
      </c>
    </row>
    <row r="7878" spans="1:14" x14ac:dyDescent="0.2">
      <c r="A7878">
        <v>312710</v>
      </c>
      <c r="B7878" t="s">
        <v>1343</v>
      </c>
      <c r="C7878" t="s">
        <v>98</v>
      </c>
      <c r="D7878">
        <v>1998</v>
      </c>
      <c r="E7878" t="s">
        <v>361</v>
      </c>
      <c r="F7878" t="s">
        <v>99</v>
      </c>
      <c r="H7878">
        <v>47987</v>
      </c>
      <c r="I7878">
        <v>39135</v>
      </c>
      <c r="J7878">
        <v>37427</v>
      </c>
      <c r="L7878">
        <v>95.6</v>
      </c>
      <c r="N7878">
        <f>COUNTIF(Cod_Mun_Norte!B:B,DADOS_SNIS_Minas!A7878)</f>
        <v>0</v>
      </c>
    </row>
    <row r="7879" spans="1:14" x14ac:dyDescent="0.2">
      <c r="A7879">
        <v>312710</v>
      </c>
      <c r="B7879" t="s">
        <v>1343</v>
      </c>
      <c r="C7879" t="s">
        <v>98</v>
      </c>
      <c r="D7879">
        <v>1997</v>
      </c>
      <c r="E7879" t="s">
        <v>361</v>
      </c>
      <c r="F7879" t="s">
        <v>99</v>
      </c>
      <c r="H7879">
        <v>46930</v>
      </c>
      <c r="I7879">
        <v>38273</v>
      </c>
      <c r="J7879">
        <v>36163</v>
      </c>
      <c r="L7879">
        <v>94.5</v>
      </c>
      <c r="N7879">
        <f>COUNTIF(Cod_Mun_Norte!B:B,DADOS_SNIS_Minas!A7879)</f>
        <v>0</v>
      </c>
    </row>
    <row r="7880" spans="1:14" x14ac:dyDescent="0.2">
      <c r="A7880">
        <v>312710</v>
      </c>
      <c r="B7880" t="s">
        <v>1343</v>
      </c>
      <c r="C7880" t="s">
        <v>98</v>
      </c>
      <c r="D7880">
        <v>1996</v>
      </c>
      <c r="E7880" t="s">
        <v>361</v>
      </c>
      <c r="F7880" t="s">
        <v>99</v>
      </c>
      <c r="H7880">
        <v>45679</v>
      </c>
      <c r="I7880">
        <v>37253</v>
      </c>
      <c r="J7880">
        <v>34925</v>
      </c>
      <c r="L7880">
        <v>93.8</v>
      </c>
      <c r="N7880">
        <f>COUNTIF(Cod_Mun_Norte!B:B,DADOS_SNIS_Minas!A7880)</f>
        <v>0</v>
      </c>
    </row>
    <row r="7881" spans="1:14" x14ac:dyDescent="0.2">
      <c r="A7881">
        <v>312710</v>
      </c>
      <c r="B7881" t="s">
        <v>1343</v>
      </c>
      <c r="C7881" t="s">
        <v>98</v>
      </c>
      <c r="D7881">
        <v>1995</v>
      </c>
      <c r="H7881">
        <v>44554</v>
      </c>
      <c r="I7881">
        <v>36336</v>
      </c>
      <c r="N7881">
        <f>COUNTIF(Cod_Mun_Norte!B:B,DADOS_SNIS_Minas!A7881)</f>
        <v>0</v>
      </c>
    </row>
    <row r="7882" spans="1:14" x14ac:dyDescent="0.2">
      <c r="A7882">
        <v>312720</v>
      </c>
      <c r="B7882" t="s">
        <v>1347</v>
      </c>
      <c r="C7882" t="s">
        <v>98</v>
      </c>
      <c r="D7882">
        <v>2020</v>
      </c>
      <c r="E7882" t="s">
        <v>1348</v>
      </c>
      <c r="F7882" t="s">
        <v>367</v>
      </c>
      <c r="G7882" t="s">
        <v>368</v>
      </c>
      <c r="H7882">
        <v>4392</v>
      </c>
      <c r="I7882">
        <v>2312</v>
      </c>
      <c r="J7882">
        <v>2251</v>
      </c>
      <c r="K7882">
        <v>2251</v>
      </c>
      <c r="L7882">
        <v>97.4</v>
      </c>
      <c r="M7882">
        <v>51.25</v>
      </c>
      <c r="N7882">
        <f>COUNTIF(Cod_Mun_Norte!B:B,DADOS_SNIS_Minas!A7882)</f>
        <v>0</v>
      </c>
    </row>
    <row r="7883" spans="1:14" x14ac:dyDescent="0.2">
      <c r="A7883">
        <v>312720</v>
      </c>
      <c r="B7883" t="s">
        <v>1347</v>
      </c>
      <c r="C7883" t="s">
        <v>98</v>
      </c>
      <c r="D7883">
        <v>2019</v>
      </c>
      <c r="E7883" t="s">
        <v>1348</v>
      </c>
      <c r="F7883" t="s">
        <v>367</v>
      </c>
      <c r="G7883" t="s">
        <v>368</v>
      </c>
      <c r="H7883">
        <v>4349</v>
      </c>
      <c r="I7883">
        <v>2289</v>
      </c>
      <c r="J7883">
        <v>2251</v>
      </c>
      <c r="K7883">
        <v>2251</v>
      </c>
      <c r="L7883">
        <v>98.3</v>
      </c>
      <c r="M7883">
        <v>51.76</v>
      </c>
      <c r="N7883">
        <f>COUNTIF(Cod_Mun_Norte!B:B,DADOS_SNIS_Minas!A7883)</f>
        <v>0</v>
      </c>
    </row>
    <row r="7884" spans="1:14" x14ac:dyDescent="0.2">
      <c r="A7884">
        <v>312720</v>
      </c>
      <c r="B7884" t="s">
        <v>1347</v>
      </c>
      <c r="C7884" t="s">
        <v>98</v>
      </c>
      <c r="D7884">
        <v>2018</v>
      </c>
      <c r="E7884" t="s">
        <v>1348</v>
      </c>
      <c r="F7884" t="s">
        <v>367</v>
      </c>
      <c r="H7884">
        <v>4304</v>
      </c>
      <c r="I7884">
        <v>2265</v>
      </c>
      <c r="J7884">
        <v>3027</v>
      </c>
      <c r="K7884">
        <v>2251</v>
      </c>
      <c r="L7884">
        <v>99.4</v>
      </c>
      <c r="M7884">
        <v>70.33</v>
      </c>
      <c r="N7884">
        <f>COUNTIF(Cod_Mun_Norte!B:B,DADOS_SNIS_Minas!A7884)</f>
        <v>0</v>
      </c>
    </row>
    <row r="7885" spans="1:14" x14ac:dyDescent="0.2">
      <c r="A7885">
        <v>312720</v>
      </c>
      <c r="B7885" t="s">
        <v>1347</v>
      </c>
      <c r="C7885" t="s">
        <v>98</v>
      </c>
      <c r="D7885">
        <v>2017</v>
      </c>
      <c r="E7885" t="s">
        <v>1348</v>
      </c>
      <c r="F7885" t="s">
        <v>367</v>
      </c>
      <c r="H7885">
        <v>4277</v>
      </c>
      <c r="I7885">
        <v>2251</v>
      </c>
      <c r="J7885">
        <v>2251</v>
      </c>
      <c r="K7885">
        <v>2251</v>
      </c>
      <c r="L7885">
        <v>100</v>
      </c>
      <c r="M7885">
        <v>52.63</v>
      </c>
      <c r="N7885">
        <f>COUNTIF(Cod_Mun_Norte!B:B,DADOS_SNIS_Minas!A7885)</f>
        <v>0</v>
      </c>
    </row>
    <row r="7886" spans="1:14" x14ac:dyDescent="0.2">
      <c r="A7886">
        <v>312720</v>
      </c>
      <c r="B7886" t="s">
        <v>1347</v>
      </c>
      <c r="C7886" t="s">
        <v>98</v>
      </c>
      <c r="D7886">
        <v>2016</v>
      </c>
      <c r="E7886" t="s">
        <v>1348</v>
      </c>
      <c r="F7886" t="s">
        <v>367</v>
      </c>
      <c r="H7886">
        <v>4237</v>
      </c>
      <c r="I7886">
        <v>2230</v>
      </c>
      <c r="J7886">
        <v>3031</v>
      </c>
      <c r="K7886">
        <v>2230</v>
      </c>
      <c r="L7886">
        <v>100</v>
      </c>
      <c r="M7886">
        <v>71.540000000000006</v>
      </c>
      <c r="N7886">
        <f>COUNTIF(Cod_Mun_Norte!B:B,DADOS_SNIS_Minas!A7886)</f>
        <v>0</v>
      </c>
    </row>
    <row r="7887" spans="1:14" x14ac:dyDescent="0.2">
      <c r="A7887">
        <v>312720</v>
      </c>
      <c r="B7887" t="s">
        <v>1347</v>
      </c>
      <c r="C7887" t="s">
        <v>98</v>
      </c>
      <c r="D7887">
        <v>2015</v>
      </c>
      <c r="E7887" t="s">
        <v>361</v>
      </c>
      <c r="F7887" t="s">
        <v>99</v>
      </c>
      <c r="H7887">
        <v>4196</v>
      </c>
      <c r="I7887">
        <v>2208</v>
      </c>
      <c r="J7887">
        <v>2208</v>
      </c>
      <c r="K7887">
        <v>2208</v>
      </c>
      <c r="L7887">
        <v>100</v>
      </c>
      <c r="M7887">
        <v>52.62</v>
      </c>
      <c r="N7887">
        <f>COUNTIF(Cod_Mun_Norte!B:B,DADOS_SNIS_Minas!A7887)</f>
        <v>0</v>
      </c>
    </row>
    <row r="7888" spans="1:14" x14ac:dyDescent="0.2">
      <c r="A7888">
        <v>312720</v>
      </c>
      <c r="B7888" t="s">
        <v>1347</v>
      </c>
      <c r="C7888" t="s">
        <v>98</v>
      </c>
      <c r="D7888">
        <v>2014</v>
      </c>
      <c r="E7888" t="s">
        <v>1348</v>
      </c>
      <c r="F7888" t="s">
        <v>367</v>
      </c>
      <c r="H7888">
        <v>4153</v>
      </c>
      <c r="I7888">
        <v>2186</v>
      </c>
      <c r="J7888">
        <v>2186</v>
      </c>
      <c r="K7888">
        <v>2186</v>
      </c>
      <c r="L7888">
        <v>100</v>
      </c>
      <c r="M7888">
        <v>52.64</v>
      </c>
      <c r="N7888">
        <f>COUNTIF(Cod_Mun_Norte!B:B,DADOS_SNIS_Minas!A7888)</f>
        <v>0</v>
      </c>
    </row>
    <row r="7889" spans="1:14" x14ac:dyDescent="0.2">
      <c r="A7889">
        <v>312720</v>
      </c>
      <c r="B7889" t="s">
        <v>1347</v>
      </c>
      <c r="C7889" t="s">
        <v>98</v>
      </c>
      <c r="D7889">
        <v>2013</v>
      </c>
      <c r="E7889" t="s">
        <v>1348</v>
      </c>
      <c r="F7889" t="s">
        <v>367</v>
      </c>
      <c r="H7889">
        <v>4108</v>
      </c>
      <c r="I7889">
        <v>2162</v>
      </c>
      <c r="J7889">
        <v>2162</v>
      </c>
      <c r="K7889">
        <v>2162</v>
      </c>
      <c r="L7889">
        <v>100</v>
      </c>
      <c r="M7889">
        <v>52.63</v>
      </c>
      <c r="N7889">
        <f>COUNTIF(Cod_Mun_Norte!B:B,DADOS_SNIS_Minas!A7889)</f>
        <v>0</v>
      </c>
    </row>
    <row r="7890" spans="1:14" x14ac:dyDescent="0.2">
      <c r="A7890">
        <v>312720</v>
      </c>
      <c r="B7890" t="s">
        <v>1347</v>
      </c>
      <c r="C7890" t="s">
        <v>98</v>
      </c>
      <c r="D7890">
        <v>2012</v>
      </c>
      <c r="E7890" t="s">
        <v>361</v>
      </c>
      <c r="F7890" t="s">
        <v>99</v>
      </c>
      <c r="H7890">
        <v>3942</v>
      </c>
      <c r="I7890">
        <v>2075</v>
      </c>
      <c r="J7890">
        <v>2075</v>
      </c>
      <c r="K7890">
        <v>2075</v>
      </c>
      <c r="L7890">
        <v>100</v>
      </c>
      <c r="M7890">
        <v>52.64</v>
      </c>
      <c r="N7890">
        <f>COUNTIF(Cod_Mun_Norte!B:B,DADOS_SNIS_Minas!A7890)</f>
        <v>0</v>
      </c>
    </row>
    <row r="7891" spans="1:14" x14ac:dyDescent="0.2">
      <c r="A7891">
        <v>312720</v>
      </c>
      <c r="B7891" t="s">
        <v>1347</v>
      </c>
      <c r="C7891" t="s">
        <v>98</v>
      </c>
      <c r="D7891">
        <v>2011</v>
      </c>
      <c r="E7891" t="s">
        <v>1348</v>
      </c>
      <c r="F7891" t="s">
        <v>367</v>
      </c>
      <c r="H7891">
        <v>3900</v>
      </c>
      <c r="I7891">
        <v>2053</v>
      </c>
      <c r="J7891">
        <v>2053</v>
      </c>
      <c r="K7891">
        <v>2053</v>
      </c>
      <c r="L7891">
        <v>100</v>
      </c>
      <c r="M7891">
        <v>52.64</v>
      </c>
      <c r="N7891">
        <f>COUNTIF(Cod_Mun_Norte!B:B,DADOS_SNIS_Minas!A7891)</f>
        <v>0</v>
      </c>
    </row>
    <row r="7892" spans="1:14" x14ac:dyDescent="0.2">
      <c r="A7892">
        <v>312720</v>
      </c>
      <c r="B7892" t="s">
        <v>1347</v>
      </c>
      <c r="C7892" t="s">
        <v>98</v>
      </c>
      <c r="D7892">
        <v>2010</v>
      </c>
      <c r="E7892" t="s">
        <v>361</v>
      </c>
      <c r="F7892" t="s">
        <v>99</v>
      </c>
      <c r="H7892">
        <v>3855</v>
      </c>
      <c r="I7892">
        <v>2029</v>
      </c>
      <c r="J7892">
        <v>2029</v>
      </c>
      <c r="K7892">
        <v>2029</v>
      </c>
      <c r="L7892">
        <v>100</v>
      </c>
      <c r="M7892">
        <v>52.63</v>
      </c>
      <c r="N7892">
        <f>COUNTIF(Cod_Mun_Norte!B:B,DADOS_SNIS_Minas!A7892)</f>
        <v>0</v>
      </c>
    </row>
    <row r="7893" spans="1:14" x14ac:dyDescent="0.2">
      <c r="A7893">
        <v>312720</v>
      </c>
      <c r="B7893" t="s">
        <v>1347</v>
      </c>
      <c r="C7893" t="s">
        <v>98</v>
      </c>
      <c r="D7893">
        <v>2009</v>
      </c>
      <c r="E7893" t="s">
        <v>361</v>
      </c>
      <c r="F7893" t="s">
        <v>99</v>
      </c>
      <c r="H7893">
        <v>3852</v>
      </c>
      <c r="I7893">
        <v>1952</v>
      </c>
      <c r="J7893">
        <v>3750</v>
      </c>
      <c r="K7893">
        <v>3750</v>
      </c>
      <c r="L7893">
        <v>100</v>
      </c>
      <c r="M7893">
        <v>97.35</v>
      </c>
      <c r="N7893">
        <f>COUNTIF(Cod_Mun_Norte!B:B,DADOS_SNIS_Minas!A7893)</f>
        <v>0</v>
      </c>
    </row>
    <row r="7894" spans="1:14" x14ac:dyDescent="0.2">
      <c r="A7894">
        <v>312720</v>
      </c>
      <c r="B7894" t="s">
        <v>1347</v>
      </c>
      <c r="C7894" t="s">
        <v>98</v>
      </c>
      <c r="D7894">
        <v>2008</v>
      </c>
      <c r="E7894" t="s">
        <v>361</v>
      </c>
      <c r="F7894" t="s">
        <v>99</v>
      </c>
      <c r="H7894">
        <v>3801</v>
      </c>
      <c r="I7894">
        <v>1926</v>
      </c>
      <c r="J7894">
        <v>3601</v>
      </c>
      <c r="K7894">
        <v>3601</v>
      </c>
      <c r="L7894">
        <v>100</v>
      </c>
      <c r="M7894">
        <v>94.74</v>
      </c>
      <c r="N7894">
        <f>COUNTIF(Cod_Mun_Norte!B:B,DADOS_SNIS_Minas!A7894)</f>
        <v>0</v>
      </c>
    </row>
    <row r="7895" spans="1:14" x14ac:dyDescent="0.2">
      <c r="A7895">
        <v>312720</v>
      </c>
      <c r="B7895" t="s">
        <v>1347</v>
      </c>
      <c r="C7895" t="s">
        <v>98</v>
      </c>
      <c r="D7895">
        <v>2007</v>
      </c>
      <c r="E7895" t="s">
        <v>361</v>
      </c>
      <c r="F7895" t="s">
        <v>362</v>
      </c>
      <c r="H7895">
        <v>3639</v>
      </c>
      <c r="I7895">
        <v>1844</v>
      </c>
      <c r="J7895">
        <v>2527</v>
      </c>
      <c r="K7895">
        <v>2527</v>
      </c>
      <c r="L7895">
        <v>100</v>
      </c>
      <c r="M7895">
        <v>69.44</v>
      </c>
      <c r="N7895">
        <f>COUNTIF(Cod_Mun_Norte!B:B,DADOS_SNIS_Minas!A7895)</f>
        <v>0</v>
      </c>
    </row>
    <row r="7896" spans="1:14" x14ac:dyDescent="0.2">
      <c r="A7896">
        <v>312720</v>
      </c>
      <c r="B7896" t="s">
        <v>1347</v>
      </c>
      <c r="C7896" t="s">
        <v>98</v>
      </c>
      <c r="D7896">
        <v>2006</v>
      </c>
      <c r="E7896" t="s">
        <v>361</v>
      </c>
      <c r="F7896" t="s">
        <v>362</v>
      </c>
      <c r="H7896">
        <v>3773</v>
      </c>
      <c r="I7896">
        <v>1831</v>
      </c>
      <c r="J7896">
        <v>2337</v>
      </c>
      <c r="K7896">
        <v>2337</v>
      </c>
      <c r="L7896">
        <v>100</v>
      </c>
      <c r="M7896">
        <v>61.94</v>
      </c>
      <c r="N7896">
        <f>COUNTIF(Cod_Mun_Norte!B:B,DADOS_SNIS_Minas!A7896)</f>
        <v>0</v>
      </c>
    </row>
    <row r="7897" spans="1:14" x14ac:dyDescent="0.2">
      <c r="A7897">
        <v>312720</v>
      </c>
      <c r="B7897" t="s">
        <v>1347</v>
      </c>
      <c r="C7897" t="s">
        <v>98</v>
      </c>
      <c r="D7897">
        <v>2005</v>
      </c>
      <c r="E7897" t="s">
        <v>361</v>
      </c>
      <c r="F7897" t="s">
        <v>362</v>
      </c>
      <c r="H7897">
        <v>3698</v>
      </c>
      <c r="I7897">
        <v>1794</v>
      </c>
      <c r="J7897">
        <v>2341</v>
      </c>
      <c r="K7897">
        <v>2341</v>
      </c>
      <c r="L7897">
        <v>100</v>
      </c>
      <c r="M7897">
        <v>63.3</v>
      </c>
      <c r="N7897">
        <f>COUNTIF(Cod_Mun_Norte!B:B,DADOS_SNIS_Minas!A7897)</f>
        <v>0</v>
      </c>
    </row>
    <row r="7898" spans="1:14" x14ac:dyDescent="0.2">
      <c r="A7898">
        <v>312720</v>
      </c>
      <c r="B7898" t="s">
        <v>1347</v>
      </c>
      <c r="C7898" t="s">
        <v>98</v>
      </c>
      <c r="D7898">
        <v>2004</v>
      </c>
      <c r="E7898" t="s">
        <v>361</v>
      </c>
      <c r="F7898" t="s">
        <v>362</v>
      </c>
      <c r="H7898">
        <v>3622</v>
      </c>
      <c r="I7898">
        <v>1757</v>
      </c>
      <c r="N7898">
        <f>COUNTIF(Cod_Mun_Norte!B:B,DADOS_SNIS_Minas!A7898)</f>
        <v>0</v>
      </c>
    </row>
    <row r="7899" spans="1:14" x14ac:dyDescent="0.2">
      <c r="A7899">
        <v>312720</v>
      </c>
      <c r="B7899" t="s">
        <v>1347</v>
      </c>
      <c r="C7899" t="s">
        <v>98</v>
      </c>
      <c r="D7899">
        <v>2003</v>
      </c>
      <c r="E7899" t="s">
        <v>361</v>
      </c>
      <c r="F7899" t="s">
        <v>362</v>
      </c>
      <c r="H7899">
        <v>3486</v>
      </c>
      <c r="I7899">
        <v>1691</v>
      </c>
      <c r="N7899">
        <f>COUNTIF(Cod_Mun_Norte!B:B,DADOS_SNIS_Minas!A7899)</f>
        <v>0</v>
      </c>
    </row>
    <row r="7900" spans="1:14" x14ac:dyDescent="0.2">
      <c r="A7900">
        <v>312720</v>
      </c>
      <c r="B7900" t="s">
        <v>1347</v>
      </c>
      <c r="C7900" t="s">
        <v>98</v>
      </c>
      <c r="D7900">
        <v>2002</v>
      </c>
      <c r="E7900" t="s">
        <v>361</v>
      </c>
      <c r="F7900" t="s">
        <v>362</v>
      </c>
      <c r="H7900">
        <v>3421</v>
      </c>
      <c r="I7900">
        <v>1660</v>
      </c>
      <c r="N7900">
        <f>COUNTIF(Cod_Mun_Norte!B:B,DADOS_SNIS_Minas!A7900)</f>
        <v>0</v>
      </c>
    </row>
    <row r="7901" spans="1:14" x14ac:dyDescent="0.2">
      <c r="A7901">
        <v>312720</v>
      </c>
      <c r="B7901" t="s">
        <v>1347</v>
      </c>
      <c r="C7901" t="s">
        <v>98</v>
      </c>
      <c r="D7901">
        <v>2001</v>
      </c>
      <c r="E7901" t="s">
        <v>361</v>
      </c>
      <c r="F7901" t="s">
        <v>362</v>
      </c>
      <c r="H7901">
        <v>3358</v>
      </c>
      <c r="I7901">
        <v>1629</v>
      </c>
      <c r="N7901">
        <f>COUNTIF(Cod_Mun_Norte!B:B,DADOS_SNIS_Minas!A7901)</f>
        <v>0</v>
      </c>
    </row>
    <row r="7902" spans="1:14" x14ac:dyDescent="0.2">
      <c r="A7902">
        <v>312720</v>
      </c>
      <c r="B7902" t="s">
        <v>1347</v>
      </c>
      <c r="C7902" t="s">
        <v>98</v>
      </c>
      <c r="D7902">
        <v>2000</v>
      </c>
      <c r="E7902" t="s">
        <v>361</v>
      </c>
      <c r="F7902" t="s">
        <v>362</v>
      </c>
      <c r="H7902">
        <v>3281</v>
      </c>
      <c r="I7902">
        <v>1592</v>
      </c>
      <c r="N7902">
        <f>COUNTIF(Cod_Mun_Norte!B:B,DADOS_SNIS_Minas!A7902)</f>
        <v>0</v>
      </c>
    </row>
    <row r="7903" spans="1:14" x14ac:dyDescent="0.2">
      <c r="A7903">
        <v>312720</v>
      </c>
      <c r="B7903" t="s">
        <v>1347</v>
      </c>
      <c r="C7903" t="s">
        <v>98</v>
      </c>
      <c r="D7903">
        <v>1999</v>
      </c>
      <c r="E7903" t="s">
        <v>361</v>
      </c>
      <c r="F7903" t="s">
        <v>99</v>
      </c>
      <c r="H7903">
        <v>3034</v>
      </c>
      <c r="I7903">
        <v>1476</v>
      </c>
      <c r="N7903">
        <f>COUNTIF(Cod_Mun_Norte!B:B,DADOS_SNIS_Minas!A7903)</f>
        <v>0</v>
      </c>
    </row>
    <row r="7904" spans="1:14" x14ac:dyDescent="0.2">
      <c r="A7904">
        <v>312720</v>
      </c>
      <c r="B7904" t="s">
        <v>1347</v>
      </c>
      <c r="C7904" t="s">
        <v>98</v>
      </c>
      <c r="D7904">
        <v>1998</v>
      </c>
      <c r="E7904" t="s">
        <v>361</v>
      </c>
      <c r="F7904" t="s">
        <v>99</v>
      </c>
      <c r="H7904">
        <v>2974</v>
      </c>
      <c r="I7904">
        <v>1447</v>
      </c>
      <c r="N7904">
        <f>COUNTIF(Cod_Mun_Norte!B:B,DADOS_SNIS_Minas!A7904)</f>
        <v>0</v>
      </c>
    </row>
    <row r="7905" spans="1:14" x14ac:dyDescent="0.2">
      <c r="A7905">
        <v>312720</v>
      </c>
      <c r="B7905" t="s">
        <v>1347</v>
      </c>
      <c r="C7905" t="s">
        <v>98</v>
      </c>
      <c r="D7905">
        <v>1997</v>
      </c>
      <c r="H7905">
        <v>2914</v>
      </c>
      <c r="I7905">
        <v>1418</v>
      </c>
      <c r="N7905">
        <f>COUNTIF(Cod_Mun_Norte!B:B,DADOS_SNIS_Minas!A7905)</f>
        <v>0</v>
      </c>
    </row>
    <row r="7906" spans="1:14" x14ac:dyDescent="0.2">
      <c r="A7906">
        <v>312720</v>
      </c>
      <c r="B7906" t="s">
        <v>1347</v>
      </c>
      <c r="C7906" t="s">
        <v>98</v>
      </c>
      <c r="D7906">
        <v>1996</v>
      </c>
      <c r="H7906">
        <v>2842</v>
      </c>
      <c r="I7906">
        <v>1383</v>
      </c>
      <c r="N7906">
        <f>COUNTIF(Cod_Mun_Norte!B:B,DADOS_SNIS_Minas!A7906)</f>
        <v>0</v>
      </c>
    </row>
    <row r="7907" spans="1:14" x14ac:dyDescent="0.2">
      <c r="A7907">
        <v>312720</v>
      </c>
      <c r="B7907" t="s">
        <v>1347</v>
      </c>
      <c r="C7907" t="s">
        <v>98</v>
      </c>
      <c r="D7907">
        <v>1995</v>
      </c>
      <c r="H7907">
        <v>2702</v>
      </c>
      <c r="I7907">
        <v>1315</v>
      </c>
      <c r="N7907">
        <f>COUNTIF(Cod_Mun_Norte!B:B,DADOS_SNIS_Minas!A7907)</f>
        <v>0</v>
      </c>
    </row>
    <row r="7908" spans="1:14" x14ac:dyDescent="0.2">
      <c r="A7908">
        <v>312730</v>
      </c>
      <c r="B7908" t="s">
        <v>1349</v>
      </c>
      <c r="C7908" t="s">
        <v>98</v>
      </c>
      <c r="D7908">
        <v>2020</v>
      </c>
      <c r="H7908">
        <v>6790</v>
      </c>
      <c r="I7908">
        <v>5560</v>
      </c>
      <c r="N7908">
        <f>COUNTIF(Cod_Mun_Norte!B:B,DADOS_SNIS_Minas!A7908)</f>
        <v>0</v>
      </c>
    </row>
    <row r="7909" spans="1:14" x14ac:dyDescent="0.2">
      <c r="A7909">
        <v>312730</v>
      </c>
      <c r="B7909" t="s">
        <v>1349</v>
      </c>
      <c r="C7909" t="s">
        <v>98</v>
      </c>
      <c r="D7909">
        <v>2019</v>
      </c>
      <c r="H7909">
        <v>6817</v>
      </c>
      <c r="I7909">
        <v>5582</v>
      </c>
      <c r="N7909">
        <f>COUNTIF(Cod_Mun_Norte!B:B,DADOS_SNIS_Minas!A7909)</f>
        <v>0</v>
      </c>
    </row>
    <row r="7910" spans="1:14" x14ac:dyDescent="0.2">
      <c r="A7910">
        <v>312730</v>
      </c>
      <c r="B7910" t="s">
        <v>1349</v>
      </c>
      <c r="C7910" t="s">
        <v>98</v>
      </c>
      <c r="D7910">
        <v>2018</v>
      </c>
      <c r="H7910">
        <v>6844</v>
      </c>
      <c r="I7910">
        <v>5604</v>
      </c>
      <c r="N7910">
        <f>COUNTIF(Cod_Mun_Norte!B:B,DADOS_SNIS_Minas!A7910)</f>
        <v>0</v>
      </c>
    </row>
    <row r="7911" spans="1:14" x14ac:dyDescent="0.2">
      <c r="A7911">
        <v>312730</v>
      </c>
      <c r="B7911" t="s">
        <v>1349</v>
      </c>
      <c r="C7911" t="s">
        <v>98</v>
      </c>
      <c r="D7911">
        <v>2017</v>
      </c>
      <c r="H7911">
        <v>7034</v>
      </c>
      <c r="I7911">
        <v>5760</v>
      </c>
      <c r="N7911">
        <f>COUNTIF(Cod_Mun_Norte!B:B,DADOS_SNIS_Minas!A7911)</f>
        <v>0</v>
      </c>
    </row>
    <row r="7912" spans="1:14" x14ac:dyDescent="0.2">
      <c r="A7912">
        <v>312730</v>
      </c>
      <c r="B7912" t="s">
        <v>1349</v>
      </c>
      <c r="C7912" t="s">
        <v>98</v>
      </c>
      <c r="D7912">
        <v>2016</v>
      </c>
      <c r="H7912">
        <v>7047</v>
      </c>
      <c r="I7912">
        <v>5771</v>
      </c>
      <c r="N7912">
        <f>COUNTIF(Cod_Mun_Norte!B:B,DADOS_SNIS_Minas!A7912)</f>
        <v>0</v>
      </c>
    </row>
    <row r="7913" spans="1:14" x14ac:dyDescent="0.2">
      <c r="A7913">
        <v>312730</v>
      </c>
      <c r="B7913" t="s">
        <v>1349</v>
      </c>
      <c r="C7913" t="s">
        <v>98</v>
      </c>
      <c r="D7913">
        <v>2015</v>
      </c>
      <c r="H7913">
        <v>7061</v>
      </c>
      <c r="I7913">
        <v>5782</v>
      </c>
      <c r="N7913">
        <f>COUNTIF(Cod_Mun_Norte!B:B,DADOS_SNIS_Minas!A7913)</f>
        <v>0</v>
      </c>
    </row>
    <row r="7914" spans="1:14" x14ac:dyDescent="0.2">
      <c r="A7914">
        <v>312730</v>
      </c>
      <c r="B7914" t="s">
        <v>1349</v>
      </c>
      <c r="C7914" t="s">
        <v>98</v>
      </c>
      <c r="D7914">
        <v>2014</v>
      </c>
      <c r="H7914">
        <v>7076</v>
      </c>
      <c r="I7914">
        <v>5794</v>
      </c>
      <c r="N7914">
        <f>COUNTIF(Cod_Mun_Norte!B:B,DADOS_SNIS_Minas!A7914)</f>
        <v>0</v>
      </c>
    </row>
    <row r="7915" spans="1:14" x14ac:dyDescent="0.2">
      <c r="A7915">
        <v>312730</v>
      </c>
      <c r="B7915" t="s">
        <v>1349</v>
      </c>
      <c r="C7915" t="s">
        <v>98</v>
      </c>
      <c r="D7915">
        <v>2013</v>
      </c>
      <c r="H7915">
        <v>7092</v>
      </c>
      <c r="I7915">
        <v>5807</v>
      </c>
      <c r="N7915">
        <f>COUNTIF(Cod_Mun_Norte!B:B,DADOS_SNIS_Minas!A7915)</f>
        <v>0</v>
      </c>
    </row>
    <row r="7916" spans="1:14" x14ac:dyDescent="0.2">
      <c r="A7916">
        <v>312730</v>
      </c>
      <c r="B7916" t="s">
        <v>1349</v>
      </c>
      <c r="C7916" t="s">
        <v>98</v>
      </c>
      <c r="D7916">
        <v>2012</v>
      </c>
      <c r="H7916">
        <v>6908</v>
      </c>
      <c r="I7916">
        <v>5657</v>
      </c>
      <c r="N7916">
        <f>COUNTIF(Cod_Mun_Norte!B:B,DADOS_SNIS_Minas!A7916)</f>
        <v>0</v>
      </c>
    </row>
    <row r="7917" spans="1:14" x14ac:dyDescent="0.2">
      <c r="A7917">
        <v>312730</v>
      </c>
      <c r="B7917" t="s">
        <v>1349</v>
      </c>
      <c r="C7917" t="s">
        <v>98</v>
      </c>
      <c r="D7917">
        <v>2011</v>
      </c>
      <c r="H7917">
        <v>6929</v>
      </c>
      <c r="I7917">
        <v>5674</v>
      </c>
      <c r="N7917">
        <f>COUNTIF(Cod_Mun_Norte!B:B,DADOS_SNIS_Minas!A7917)</f>
        <v>0</v>
      </c>
    </row>
    <row r="7918" spans="1:14" x14ac:dyDescent="0.2">
      <c r="A7918">
        <v>312730</v>
      </c>
      <c r="B7918" t="s">
        <v>1349</v>
      </c>
      <c r="C7918" t="s">
        <v>98</v>
      </c>
      <c r="D7918">
        <v>2010</v>
      </c>
      <c r="H7918">
        <v>6951</v>
      </c>
      <c r="I7918">
        <v>5692</v>
      </c>
      <c r="N7918">
        <f>COUNTIF(Cod_Mun_Norte!B:B,DADOS_SNIS_Minas!A7918)</f>
        <v>0</v>
      </c>
    </row>
    <row r="7919" spans="1:14" x14ac:dyDescent="0.2">
      <c r="A7919">
        <v>312730</v>
      </c>
      <c r="B7919" t="s">
        <v>1349</v>
      </c>
      <c r="C7919" t="s">
        <v>98</v>
      </c>
      <c r="D7919">
        <v>2009</v>
      </c>
      <c r="H7919">
        <v>7563</v>
      </c>
      <c r="I7919">
        <v>5660</v>
      </c>
      <c r="N7919">
        <f>COUNTIF(Cod_Mun_Norte!B:B,DADOS_SNIS_Minas!A7919)</f>
        <v>0</v>
      </c>
    </row>
    <row r="7920" spans="1:14" x14ac:dyDescent="0.2">
      <c r="A7920">
        <v>312730</v>
      </c>
      <c r="B7920" t="s">
        <v>1349</v>
      </c>
      <c r="C7920" t="s">
        <v>98</v>
      </c>
      <c r="D7920">
        <v>2008</v>
      </c>
      <c r="H7920">
        <v>7539</v>
      </c>
      <c r="I7920">
        <v>5642</v>
      </c>
      <c r="N7920">
        <f>COUNTIF(Cod_Mun_Norte!B:B,DADOS_SNIS_Minas!A7920)</f>
        <v>0</v>
      </c>
    </row>
    <row r="7921" spans="1:14" x14ac:dyDescent="0.2">
      <c r="A7921">
        <v>312730</v>
      </c>
      <c r="B7921" t="s">
        <v>1349</v>
      </c>
      <c r="C7921" t="s">
        <v>98</v>
      </c>
      <c r="D7921">
        <v>2007</v>
      </c>
      <c r="H7921">
        <v>7302</v>
      </c>
      <c r="I7921">
        <v>5465</v>
      </c>
      <c r="N7921">
        <f>COUNTIF(Cod_Mun_Norte!B:B,DADOS_SNIS_Minas!A7921)</f>
        <v>0</v>
      </c>
    </row>
    <row r="7922" spans="1:14" x14ac:dyDescent="0.2">
      <c r="A7922">
        <v>312730</v>
      </c>
      <c r="B7922" t="s">
        <v>1349</v>
      </c>
      <c r="C7922" t="s">
        <v>98</v>
      </c>
      <c r="D7922">
        <v>2006</v>
      </c>
      <c r="H7922">
        <v>6708</v>
      </c>
      <c r="I7922">
        <v>5293</v>
      </c>
      <c r="N7922">
        <f>COUNTIF(Cod_Mun_Norte!B:B,DADOS_SNIS_Minas!A7922)</f>
        <v>0</v>
      </c>
    </row>
    <row r="7923" spans="1:14" x14ac:dyDescent="0.2">
      <c r="A7923">
        <v>312730</v>
      </c>
      <c r="B7923" t="s">
        <v>1349</v>
      </c>
      <c r="C7923" t="s">
        <v>98</v>
      </c>
      <c r="D7923">
        <v>2005</v>
      </c>
      <c r="H7923">
        <v>6789</v>
      </c>
      <c r="I7923">
        <v>5357</v>
      </c>
      <c r="N7923">
        <f>COUNTIF(Cod_Mun_Norte!B:B,DADOS_SNIS_Minas!A7923)</f>
        <v>0</v>
      </c>
    </row>
    <row r="7924" spans="1:14" x14ac:dyDescent="0.2">
      <c r="A7924">
        <v>312730</v>
      </c>
      <c r="B7924" t="s">
        <v>1349</v>
      </c>
      <c r="C7924" t="s">
        <v>98</v>
      </c>
      <c r="D7924">
        <v>2004</v>
      </c>
      <c r="H7924">
        <v>6871</v>
      </c>
      <c r="I7924">
        <v>5422</v>
      </c>
      <c r="N7924">
        <f>COUNTIF(Cod_Mun_Norte!B:B,DADOS_SNIS_Minas!A7924)</f>
        <v>0</v>
      </c>
    </row>
    <row r="7925" spans="1:14" x14ac:dyDescent="0.2">
      <c r="A7925">
        <v>312730</v>
      </c>
      <c r="B7925" t="s">
        <v>1349</v>
      </c>
      <c r="C7925" t="s">
        <v>98</v>
      </c>
      <c r="D7925">
        <v>2003</v>
      </c>
      <c r="H7925">
        <v>7019</v>
      </c>
      <c r="I7925">
        <v>5539</v>
      </c>
      <c r="N7925">
        <f>COUNTIF(Cod_Mun_Norte!B:B,DADOS_SNIS_Minas!A7925)</f>
        <v>0</v>
      </c>
    </row>
    <row r="7926" spans="1:14" x14ac:dyDescent="0.2">
      <c r="A7926">
        <v>312730</v>
      </c>
      <c r="B7926" t="s">
        <v>1349</v>
      </c>
      <c r="C7926" t="s">
        <v>98</v>
      </c>
      <c r="D7926">
        <v>2002</v>
      </c>
      <c r="H7926">
        <v>7089</v>
      </c>
      <c r="I7926">
        <v>5594</v>
      </c>
      <c r="N7926">
        <f>COUNTIF(Cod_Mun_Norte!B:B,DADOS_SNIS_Minas!A7926)</f>
        <v>0</v>
      </c>
    </row>
    <row r="7927" spans="1:14" x14ac:dyDescent="0.2">
      <c r="A7927">
        <v>312730</v>
      </c>
      <c r="B7927" t="s">
        <v>1349</v>
      </c>
      <c r="C7927" t="s">
        <v>98</v>
      </c>
      <c r="D7927">
        <v>2001</v>
      </c>
      <c r="H7927">
        <v>7088</v>
      </c>
      <c r="I7927">
        <v>5593</v>
      </c>
      <c r="N7927">
        <f>COUNTIF(Cod_Mun_Norte!B:B,DADOS_SNIS_Minas!A7927)</f>
        <v>0</v>
      </c>
    </row>
    <row r="7928" spans="1:14" x14ac:dyDescent="0.2">
      <c r="A7928">
        <v>312730</v>
      </c>
      <c r="B7928" t="s">
        <v>1349</v>
      </c>
      <c r="C7928" t="s">
        <v>98</v>
      </c>
      <c r="D7928">
        <v>2000</v>
      </c>
      <c r="H7928">
        <v>7241</v>
      </c>
      <c r="I7928">
        <v>5714</v>
      </c>
      <c r="N7928">
        <f>COUNTIF(Cod_Mun_Norte!B:B,DADOS_SNIS_Minas!A7928)</f>
        <v>0</v>
      </c>
    </row>
    <row r="7929" spans="1:14" x14ac:dyDescent="0.2">
      <c r="A7929">
        <v>312730</v>
      </c>
      <c r="B7929" t="s">
        <v>1349</v>
      </c>
      <c r="C7929" t="s">
        <v>98</v>
      </c>
      <c r="D7929">
        <v>1999</v>
      </c>
      <c r="H7929">
        <v>6967</v>
      </c>
      <c r="I7929">
        <v>4577</v>
      </c>
      <c r="N7929">
        <f>COUNTIF(Cod_Mun_Norte!B:B,DADOS_SNIS_Minas!A7929)</f>
        <v>0</v>
      </c>
    </row>
    <row r="7930" spans="1:14" x14ac:dyDescent="0.2">
      <c r="A7930">
        <v>312730</v>
      </c>
      <c r="B7930" t="s">
        <v>1349</v>
      </c>
      <c r="C7930" t="s">
        <v>98</v>
      </c>
      <c r="D7930">
        <v>1998</v>
      </c>
      <c r="H7930">
        <v>7123</v>
      </c>
      <c r="I7930">
        <v>4679</v>
      </c>
      <c r="N7930">
        <f>COUNTIF(Cod_Mun_Norte!B:B,DADOS_SNIS_Minas!A7930)</f>
        <v>0</v>
      </c>
    </row>
    <row r="7931" spans="1:14" x14ac:dyDescent="0.2">
      <c r="A7931">
        <v>312730</v>
      </c>
      <c r="B7931" t="s">
        <v>1349</v>
      </c>
      <c r="C7931" t="s">
        <v>98</v>
      </c>
      <c r="D7931">
        <v>1997</v>
      </c>
      <c r="H7931">
        <v>7278</v>
      </c>
      <c r="I7931">
        <v>4781</v>
      </c>
      <c r="N7931">
        <f>COUNTIF(Cod_Mun_Norte!B:B,DADOS_SNIS_Minas!A7931)</f>
        <v>0</v>
      </c>
    </row>
    <row r="7932" spans="1:14" x14ac:dyDescent="0.2">
      <c r="A7932">
        <v>312730</v>
      </c>
      <c r="B7932" t="s">
        <v>1349</v>
      </c>
      <c r="C7932" t="s">
        <v>98</v>
      </c>
      <c r="D7932">
        <v>1996</v>
      </c>
      <c r="H7932">
        <v>10140</v>
      </c>
      <c r="I7932">
        <v>6661</v>
      </c>
      <c r="N7932">
        <f>COUNTIF(Cod_Mun_Norte!B:B,DADOS_SNIS_Minas!A7932)</f>
        <v>0</v>
      </c>
    </row>
    <row r="7933" spans="1:14" x14ac:dyDescent="0.2">
      <c r="A7933">
        <v>312730</v>
      </c>
      <c r="B7933" t="s">
        <v>1349</v>
      </c>
      <c r="C7933" t="s">
        <v>98</v>
      </c>
      <c r="D7933">
        <v>1995</v>
      </c>
      <c r="H7933">
        <v>10435</v>
      </c>
      <c r="I7933">
        <v>6855</v>
      </c>
      <c r="N7933">
        <f>COUNTIF(Cod_Mun_Norte!B:B,DADOS_SNIS_Minas!A7933)</f>
        <v>0</v>
      </c>
    </row>
    <row r="7934" spans="1:14" x14ac:dyDescent="0.2">
      <c r="A7934">
        <v>312733</v>
      </c>
      <c r="B7934" t="s">
        <v>23</v>
      </c>
      <c r="C7934" t="s">
        <v>98</v>
      </c>
      <c r="D7934">
        <v>2020</v>
      </c>
      <c r="E7934" t="s">
        <v>1350</v>
      </c>
      <c r="F7934" t="s">
        <v>374</v>
      </c>
      <c r="G7934" t="s">
        <v>102</v>
      </c>
      <c r="H7934">
        <v>5096</v>
      </c>
      <c r="I7934">
        <v>1401</v>
      </c>
      <c r="N7934">
        <f>COUNTIF(Cod_Mun_Norte!B:B,DADOS_SNIS_Minas!A7934)</f>
        <v>1</v>
      </c>
    </row>
    <row r="7935" spans="1:14" x14ac:dyDescent="0.2">
      <c r="A7935">
        <v>312733</v>
      </c>
      <c r="B7935" t="s">
        <v>23</v>
      </c>
      <c r="C7935" t="s">
        <v>98</v>
      </c>
      <c r="D7935">
        <v>2019</v>
      </c>
      <c r="E7935" t="s">
        <v>1350</v>
      </c>
      <c r="F7935" t="s">
        <v>374</v>
      </c>
      <c r="G7935" t="s">
        <v>102</v>
      </c>
      <c r="H7935">
        <v>5109</v>
      </c>
      <c r="I7935">
        <v>1405</v>
      </c>
      <c r="N7935">
        <f>COUNTIF(Cod_Mun_Norte!B:B,DADOS_SNIS_Minas!A7935)</f>
        <v>1</v>
      </c>
    </row>
    <row r="7936" spans="1:14" x14ac:dyDescent="0.2">
      <c r="A7936">
        <v>312733</v>
      </c>
      <c r="B7936" t="s">
        <v>23</v>
      </c>
      <c r="C7936" t="s">
        <v>98</v>
      </c>
      <c r="D7936">
        <v>2018</v>
      </c>
      <c r="E7936" t="s">
        <v>1350</v>
      </c>
      <c r="F7936" t="s">
        <v>374</v>
      </c>
      <c r="H7936">
        <v>5122</v>
      </c>
      <c r="I7936">
        <v>1408</v>
      </c>
      <c r="N7936">
        <f>COUNTIF(Cod_Mun_Norte!B:B,DADOS_SNIS_Minas!A7936)</f>
        <v>1</v>
      </c>
    </row>
    <row r="7937" spans="1:14" x14ac:dyDescent="0.2">
      <c r="A7937">
        <v>312733</v>
      </c>
      <c r="B7937" t="s">
        <v>23</v>
      </c>
      <c r="C7937" t="s">
        <v>98</v>
      </c>
      <c r="D7937">
        <v>2017</v>
      </c>
      <c r="E7937" t="s">
        <v>1350</v>
      </c>
      <c r="F7937" t="s">
        <v>374</v>
      </c>
      <c r="H7937">
        <v>5246</v>
      </c>
      <c r="I7937">
        <v>1442</v>
      </c>
      <c r="N7937">
        <f>COUNTIF(Cod_Mun_Norte!B:B,DADOS_SNIS_Minas!A7937)</f>
        <v>1</v>
      </c>
    </row>
    <row r="7938" spans="1:14" x14ac:dyDescent="0.2">
      <c r="A7938">
        <v>312733</v>
      </c>
      <c r="B7938" t="s">
        <v>23</v>
      </c>
      <c r="C7938" t="s">
        <v>98</v>
      </c>
      <c r="D7938">
        <v>2016</v>
      </c>
      <c r="E7938" t="s">
        <v>1350</v>
      </c>
      <c r="F7938" t="s">
        <v>374</v>
      </c>
      <c r="H7938">
        <v>5250</v>
      </c>
      <c r="I7938">
        <v>1444</v>
      </c>
      <c r="N7938">
        <f>COUNTIF(Cod_Mun_Norte!B:B,DADOS_SNIS_Minas!A7938)</f>
        <v>1</v>
      </c>
    </row>
    <row r="7939" spans="1:14" x14ac:dyDescent="0.2">
      <c r="A7939">
        <v>312733</v>
      </c>
      <c r="B7939" t="s">
        <v>23</v>
      </c>
      <c r="C7939" t="s">
        <v>98</v>
      </c>
      <c r="D7939">
        <v>2015</v>
      </c>
      <c r="H7939">
        <v>5255</v>
      </c>
      <c r="I7939">
        <v>1445</v>
      </c>
      <c r="N7939">
        <f>COUNTIF(Cod_Mun_Norte!B:B,DADOS_SNIS_Minas!A7939)</f>
        <v>1</v>
      </c>
    </row>
    <row r="7940" spans="1:14" x14ac:dyDescent="0.2">
      <c r="A7940">
        <v>312733</v>
      </c>
      <c r="B7940" t="s">
        <v>23</v>
      </c>
      <c r="C7940" t="s">
        <v>98</v>
      </c>
      <c r="D7940">
        <v>2014</v>
      </c>
      <c r="E7940" t="s">
        <v>1351</v>
      </c>
      <c r="F7940" t="s">
        <v>364</v>
      </c>
      <c r="H7940">
        <v>5259</v>
      </c>
      <c r="I7940">
        <v>1446</v>
      </c>
      <c r="J7940">
        <v>5119</v>
      </c>
      <c r="K7940">
        <v>1350</v>
      </c>
      <c r="L7940">
        <v>93.4</v>
      </c>
      <c r="M7940">
        <v>97.34</v>
      </c>
      <c r="N7940">
        <f>COUNTIF(Cod_Mun_Norte!B:B,DADOS_SNIS_Minas!A7940)</f>
        <v>1</v>
      </c>
    </row>
    <row r="7941" spans="1:14" x14ac:dyDescent="0.2">
      <c r="A7941">
        <v>312733</v>
      </c>
      <c r="B7941" t="s">
        <v>23</v>
      </c>
      <c r="C7941" t="s">
        <v>98</v>
      </c>
      <c r="D7941">
        <v>2013</v>
      </c>
      <c r="E7941" t="s">
        <v>1351</v>
      </c>
      <c r="F7941" t="s">
        <v>364</v>
      </c>
      <c r="H7941">
        <v>5264</v>
      </c>
      <c r="I7941">
        <v>1447</v>
      </c>
      <c r="J7941">
        <v>5119</v>
      </c>
      <c r="K7941">
        <v>1350</v>
      </c>
      <c r="L7941">
        <v>93.3</v>
      </c>
      <c r="M7941">
        <v>97.25</v>
      </c>
      <c r="N7941">
        <f>COUNTIF(Cod_Mun_Norte!B:B,DADOS_SNIS_Minas!A7941)</f>
        <v>1</v>
      </c>
    </row>
    <row r="7942" spans="1:14" x14ac:dyDescent="0.2">
      <c r="A7942">
        <v>312733</v>
      </c>
      <c r="B7942" t="s">
        <v>23</v>
      </c>
      <c r="C7942" t="s">
        <v>98</v>
      </c>
      <c r="D7942">
        <v>2012</v>
      </c>
      <c r="E7942" t="s">
        <v>1351</v>
      </c>
      <c r="F7942" t="s">
        <v>364</v>
      </c>
      <c r="H7942">
        <v>5121</v>
      </c>
      <c r="I7942">
        <v>1408</v>
      </c>
      <c r="J7942">
        <v>5119</v>
      </c>
      <c r="K7942">
        <v>1350</v>
      </c>
      <c r="L7942">
        <v>95.9</v>
      </c>
      <c r="M7942">
        <v>99.96</v>
      </c>
      <c r="N7942">
        <f>COUNTIF(Cod_Mun_Norte!B:B,DADOS_SNIS_Minas!A7942)</f>
        <v>1</v>
      </c>
    </row>
    <row r="7943" spans="1:14" x14ac:dyDescent="0.2">
      <c r="A7943">
        <v>312733</v>
      </c>
      <c r="B7943" t="s">
        <v>23</v>
      </c>
      <c r="C7943" t="s">
        <v>98</v>
      </c>
      <c r="D7943">
        <v>2011</v>
      </c>
      <c r="E7943" t="s">
        <v>1351</v>
      </c>
      <c r="F7943" t="s">
        <v>364</v>
      </c>
      <c r="H7943">
        <v>5130</v>
      </c>
      <c r="I7943">
        <v>1411</v>
      </c>
      <c r="J7943">
        <v>5130</v>
      </c>
      <c r="K7943">
        <v>1411</v>
      </c>
      <c r="L7943">
        <v>100</v>
      </c>
      <c r="M7943">
        <v>100</v>
      </c>
      <c r="N7943">
        <f>COUNTIF(Cod_Mun_Norte!B:B,DADOS_SNIS_Minas!A7943)</f>
        <v>1</v>
      </c>
    </row>
    <row r="7944" spans="1:14" x14ac:dyDescent="0.2">
      <c r="A7944">
        <v>312733</v>
      </c>
      <c r="B7944" t="s">
        <v>23</v>
      </c>
      <c r="C7944" t="s">
        <v>98</v>
      </c>
      <c r="D7944">
        <v>2010</v>
      </c>
      <c r="E7944" t="s">
        <v>1351</v>
      </c>
      <c r="F7944" t="s">
        <v>364</v>
      </c>
      <c r="H7944">
        <v>5139</v>
      </c>
      <c r="I7944">
        <v>1413</v>
      </c>
      <c r="J7944">
        <v>5139</v>
      </c>
      <c r="K7944">
        <v>1413</v>
      </c>
      <c r="L7944">
        <v>100</v>
      </c>
      <c r="M7944">
        <v>100</v>
      </c>
      <c r="N7944">
        <f>COUNTIF(Cod_Mun_Norte!B:B,DADOS_SNIS_Minas!A7944)</f>
        <v>1</v>
      </c>
    </row>
    <row r="7945" spans="1:14" x14ac:dyDescent="0.2">
      <c r="A7945">
        <v>312733</v>
      </c>
      <c r="B7945" t="s">
        <v>23</v>
      </c>
      <c r="C7945" t="s">
        <v>98</v>
      </c>
      <c r="D7945">
        <v>2009</v>
      </c>
      <c r="E7945" t="s">
        <v>1350</v>
      </c>
      <c r="F7945" t="s">
        <v>374</v>
      </c>
      <c r="H7945">
        <v>5392</v>
      </c>
      <c r="I7945">
        <v>1324</v>
      </c>
      <c r="N7945">
        <f>COUNTIF(Cod_Mun_Norte!B:B,DADOS_SNIS_Minas!A7945)</f>
        <v>1</v>
      </c>
    </row>
    <row r="7946" spans="1:14" x14ac:dyDescent="0.2">
      <c r="A7946">
        <v>312733</v>
      </c>
      <c r="B7946" t="s">
        <v>23</v>
      </c>
      <c r="C7946" t="s">
        <v>98</v>
      </c>
      <c r="D7946">
        <v>2008</v>
      </c>
      <c r="H7946">
        <v>5384</v>
      </c>
      <c r="I7946">
        <v>1322</v>
      </c>
      <c r="N7946">
        <f>COUNTIF(Cod_Mun_Norte!B:B,DADOS_SNIS_Minas!A7946)</f>
        <v>1</v>
      </c>
    </row>
    <row r="7947" spans="1:14" x14ac:dyDescent="0.2">
      <c r="A7947">
        <v>312733</v>
      </c>
      <c r="B7947" t="s">
        <v>23</v>
      </c>
      <c r="C7947" t="s">
        <v>98</v>
      </c>
      <c r="D7947">
        <v>2007</v>
      </c>
      <c r="H7947">
        <v>5226</v>
      </c>
      <c r="I7947">
        <v>1283</v>
      </c>
      <c r="N7947">
        <f>COUNTIF(Cod_Mun_Norte!B:B,DADOS_SNIS_Minas!A7947)</f>
        <v>1</v>
      </c>
    </row>
    <row r="7948" spans="1:14" x14ac:dyDescent="0.2">
      <c r="A7948">
        <v>312733</v>
      </c>
      <c r="B7948" t="s">
        <v>23</v>
      </c>
      <c r="C7948" t="s">
        <v>98</v>
      </c>
      <c r="D7948">
        <v>2006</v>
      </c>
      <c r="H7948">
        <v>5314</v>
      </c>
      <c r="I7948">
        <v>863</v>
      </c>
      <c r="N7948">
        <f>COUNTIF(Cod_Mun_Norte!B:B,DADOS_SNIS_Minas!A7948)</f>
        <v>1</v>
      </c>
    </row>
    <row r="7949" spans="1:14" x14ac:dyDescent="0.2">
      <c r="A7949">
        <v>312733</v>
      </c>
      <c r="B7949" t="s">
        <v>23</v>
      </c>
      <c r="C7949" t="s">
        <v>98</v>
      </c>
      <c r="D7949">
        <v>2005</v>
      </c>
      <c r="H7949">
        <v>5306</v>
      </c>
      <c r="I7949">
        <v>862</v>
      </c>
      <c r="N7949">
        <f>COUNTIF(Cod_Mun_Norte!B:B,DADOS_SNIS_Minas!A7949)</f>
        <v>1</v>
      </c>
    </row>
    <row r="7950" spans="1:14" x14ac:dyDescent="0.2">
      <c r="A7950">
        <v>312733</v>
      </c>
      <c r="B7950" t="s">
        <v>23</v>
      </c>
      <c r="C7950" t="s">
        <v>98</v>
      </c>
      <c r="D7950">
        <v>2004</v>
      </c>
      <c r="H7950">
        <v>5298</v>
      </c>
      <c r="I7950">
        <v>861</v>
      </c>
      <c r="N7950">
        <f>COUNTIF(Cod_Mun_Norte!B:B,DADOS_SNIS_Minas!A7950)</f>
        <v>1</v>
      </c>
    </row>
    <row r="7951" spans="1:14" x14ac:dyDescent="0.2">
      <c r="A7951">
        <v>312733</v>
      </c>
      <c r="B7951" t="s">
        <v>23</v>
      </c>
      <c r="C7951" t="s">
        <v>98</v>
      </c>
      <c r="D7951">
        <v>2003</v>
      </c>
      <c r="H7951">
        <v>5284</v>
      </c>
      <c r="I7951">
        <v>858</v>
      </c>
      <c r="N7951">
        <f>COUNTIF(Cod_Mun_Norte!B:B,DADOS_SNIS_Minas!A7951)</f>
        <v>1</v>
      </c>
    </row>
    <row r="7952" spans="1:14" x14ac:dyDescent="0.2">
      <c r="A7952">
        <v>312733</v>
      </c>
      <c r="B7952" t="s">
        <v>23</v>
      </c>
      <c r="C7952" t="s">
        <v>98</v>
      </c>
      <c r="D7952">
        <v>2002</v>
      </c>
      <c r="H7952">
        <v>5278</v>
      </c>
      <c r="I7952">
        <v>857</v>
      </c>
      <c r="N7952">
        <f>COUNTIF(Cod_Mun_Norte!B:B,DADOS_SNIS_Minas!A7952)</f>
        <v>1</v>
      </c>
    </row>
    <row r="7953" spans="1:14" x14ac:dyDescent="0.2">
      <c r="A7953">
        <v>312733</v>
      </c>
      <c r="B7953" t="s">
        <v>23</v>
      </c>
      <c r="C7953" t="s">
        <v>98</v>
      </c>
      <c r="D7953">
        <v>2001</v>
      </c>
      <c r="H7953">
        <v>5282</v>
      </c>
      <c r="I7953">
        <v>858</v>
      </c>
      <c r="N7953">
        <f>COUNTIF(Cod_Mun_Norte!B:B,DADOS_SNIS_Minas!A7953)</f>
        <v>1</v>
      </c>
    </row>
    <row r="7954" spans="1:14" x14ac:dyDescent="0.2">
      <c r="A7954">
        <v>312733</v>
      </c>
      <c r="B7954" t="s">
        <v>23</v>
      </c>
      <c r="C7954" t="s">
        <v>98</v>
      </c>
      <c r="D7954">
        <v>2000</v>
      </c>
      <c r="H7954">
        <v>5263</v>
      </c>
      <c r="I7954">
        <v>855</v>
      </c>
      <c r="N7954">
        <f>COUNTIF(Cod_Mun_Norte!B:B,DADOS_SNIS_Minas!A7954)</f>
        <v>1</v>
      </c>
    </row>
    <row r="7955" spans="1:14" x14ac:dyDescent="0.2">
      <c r="A7955">
        <v>312733</v>
      </c>
      <c r="B7955" t="s">
        <v>23</v>
      </c>
      <c r="C7955" t="s">
        <v>98</v>
      </c>
      <c r="D7955">
        <v>1999</v>
      </c>
      <c r="H7955">
        <v>4739</v>
      </c>
      <c r="I7955">
        <v>770</v>
      </c>
      <c r="N7955">
        <f>COUNTIF(Cod_Mun_Norte!B:B,DADOS_SNIS_Minas!A7955)</f>
        <v>1</v>
      </c>
    </row>
    <row r="7956" spans="1:14" x14ac:dyDescent="0.2">
      <c r="A7956">
        <v>312733</v>
      </c>
      <c r="B7956" t="s">
        <v>23</v>
      </c>
      <c r="C7956" t="s">
        <v>98</v>
      </c>
      <c r="D7956">
        <v>1998</v>
      </c>
      <c r="H7956">
        <v>4800</v>
      </c>
      <c r="I7956">
        <v>780</v>
      </c>
      <c r="N7956">
        <f>COUNTIF(Cod_Mun_Norte!B:B,DADOS_SNIS_Minas!A7956)</f>
        <v>1</v>
      </c>
    </row>
    <row r="7957" spans="1:14" x14ac:dyDescent="0.2">
      <c r="A7957">
        <v>312733</v>
      </c>
      <c r="B7957" t="s">
        <v>23</v>
      </c>
      <c r="C7957" t="s">
        <v>98</v>
      </c>
      <c r="D7957">
        <v>1997</v>
      </c>
      <c r="H7957">
        <v>4861</v>
      </c>
      <c r="I7957">
        <v>790</v>
      </c>
      <c r="N7957">
        <f>COUNTIF(Cod_Mun_Norte!B:B,DADOS_SNIS_Minas!A7957)</f>
        <v>1</v>
      </c>
    </row>
    <row r="7958" spans="1:14" x14ac:dyDescent="0.2">
      <c r="A7958">
        <v>312735</v>
      </c>
      <c r="B7958" t="s">
        <v>24</v>
      </c>
      <c r="C7958" t="s">
        <v>98</v>
      </c>
      <c r="D7958">
        <v>2020</v>
      </c>
      <c r="E7958" t="s">
        <v>1352</v>
      </c>
      <c r="F7958" t="s">
        <v>367</v>
      </c>
      <c r="G7958" t="s">
        <v>368</v>
      </c>
      <c r="H7958">
        <v>3164</v>
      </c>
      <c r="I7958">
        <v>1119</v>
      </c>
      <c r="J7958">
        <v>1118</v>
      </c>
      <c r="K7958">
        <v>1118</v>
      </c>
      <c r="L7958">
        <v>99.9</v>
      </c>
      <c r="M7958">
        <v>35.340000000000003</v>
      </c>
      <c r="N7958">
        <f>COUNTIF(Cod_Mun_Norte!B:B,DADOS_SNIS_Minas!A7958)</f>
        <v>1</v>
      </c>
    </row>
    <row r="7959" spans="1:14" x14ac:dyDescent="0.2">
      <c r="A7959">
        <v>312735</v>
      </c>
      <c r="B7959" t="s">
        <v>24</v>
      </c>
      <c r="C7959" t="s">
        <v>98</v>
      </c>
      <c r="D7959">
        <v>2019</v>
      </c>
      <c r="E7959" t="s">
        <v>1352</v>
      </c>
      <c r="F7959" t="s">
        <v>367</v>
      </c>
      <c r="G7959" t="s">
        <v>368</v>
      </c>
      <c r="H7959">
        <v>3150</v>
      </c>
      <c r="I7959">
        <v>1115</v>
      </c>
      <c r="J7959">
        <v>1115</v>
      </c>
      <c r="K7959">
        <v>1115</v>
      </c>
      <c r="L7959">
        <v>100</v>
      </c>
      <c r="M7959">
        <v>35.4</v>
      </c>
      <c r="N7959">
        <f>COUNTIF(Cod_Mun_Norte!B:B,DADOS_SNIS_Minas!A7959)</f>
        <v>1</v>
      </c>
    </row>
    <row r="7960" spans="1:14" x14ac:dyDescent="0.2">
      <c r="A7960">
        <v>312735</v>
      </c>
      <c r="B7960" t="s">
        <v>24</v>
      </c>
      <c r="C7960" t="s">
        <v>98</v>
      </c>
      <c r="D7960">
        <v>2018</v>
      </c>
      <c r="E7960" t="s">
        <v>1352</v>
      </c>
      <c r="F7960" t="s">
        <v>367</v>
      </c>
      <c r="H7960">
        <v>3136</v>
      </c>
      <c r="I7960">
        <v>1110</v>
      </c>
      <c r="J7960">
        <v>1110</v>
      </c>
      <c r="K7960">
        <v>1110</v>
      </c>
      <c r="L7960">
        <v>100</v>
      </c>
      <c r="M7960">
        <v>35.4</v>
      </c>
      <c r="N7960">
        <f>COUNTIF(Cod_Mun_Norte!B:B,DADOS_SNIS_Minas!A7960)</f>
        <v>1</v>
      </c>
    </row>
    <row r="7961" spans="1:14" x14ac:dyDescent="0.2">
      <c r="A7961">
        <v>312735</v>
      </c>
      <c r="B7961" t="s">
        <v>24</v>
      </c>
      <c r="C7961" t="s">
        <v>98</v>
      </c>
      <c r="D7961">
        <v>2017</v>
      </c>
      <c r="E7961" t="s">
        <v>1352</v>
      </c>
      <c r="F7961" t="s">
        <v>367</v>
      </c>
      <c r="H7961">
        <v>3160</v>
      </c>
      <c r="I7961">
        <v>1118</v>
      </c>
      <c r="J7961">
        <v>1118</v>
      </c>
      <c r="K7961">
        <v>1118</v>
      </c>
      <c r="L7961">
        <v>100</v>
      </c>
      <c r="M7961">
        <v>35.380000000000003</v>
      </c>
      <c r="N7961">
        <f>COUNTIF(Cod_Mun_Norte!B:B,DADOS_SNIS_Minas!A7961)</f>
        <v>1</v>
      </c>
    </row>
    <row r="7962" spans="1:14" x14ac:dyDescent="0.2">
      <c r="A7962">
        <v>312735</v>
      </c>
      <c r="B7962" t="s">
        <v>24</v>
      </c>
      <c r="C7962" t="s">
        <v>98</v>
      </c>
      <c r="D7962">
        <v>2016</v>
      </c>
      <c r="E7962" t="s">
        <v>1352</v>
      </c>
      <c r="F7962" t="s">
        <v>367</v>
      </c>
      <c r="H7962">
        <v>3145</v>
      </c>
      <c r="I7962">
        <v>1113</v>
      </c>
      <c r="J7962">
        <v>1113</v>
      </c>
      <c r="K7962">
        <v>1113</v>
      </c>
      <c r="L7962">
        <v>100</v>
      </c>
      <c r="M7962">
        <v>35.39</v>
      </c>
      <c r="N7962">
        <f>COUNTIF(Cod_Mun_Norte!B:B,DADOS_SNIS_Minas!A7962)</f>
        <v>1</v>
      </c>
    </row>
    <row r="7963" spans="1:14" x14ac:dyDescent="0.2">
      <c r="A7963">
        <v>312735</v>
      </c>
      <c r="B7963" t="s">
        <v>24</v>
      </c>
      <c r="C7963" t="s">
        <v>98</v>
      </c>
      <c r="D7963">
        <v>2015</v>
      </c>
      <c r="E7963" t="s">
        <v>1352</v>
      </c>
      <c r="F7963" t="s">
        <v>367</v>
      </c>
      <c r="H7963">
        <v>3130</v>
      </c>
      <c r="I7963">
        <v>1107</v>
      </c>
      <c r="J7963">
        <v>1107</v>
      </c>
      <c r="K7963">
        <v>1107</v>
      </c>
      <c r="L7963">
        <v>100</v>
      </c>
      <c r="M7963">
        <v>35.369999999999997</v>
      </c>
      <c r="N7963">
        <f>COUNTIF(Cod_Mun_Norte!B:B,DADOS_SNIS_Minas!A7963)</f>
        <v>1</v>
      </c>
    </row>
    <row r="7964" spans="1:14" x14ac:dyDescent="0.2">
      <c r="A7964">
        <v>312735</v>
      </c>
      <c r="B7964" t="s">
        <v>24</v>
      </c>
      <c r="C7964" t="s">
        <v>98</v>
      </c>
      <c r="D7964">
        <v>2014</v>
      </c>
      <c r="E7964" t="s">
        <v>1352</v>
      </c>
      <c r="F7964" t="s">
        <v>367</v>
      </c>
      <c r="H7964">
        <v>3114</v>
      </c>
      <c r="I7964">
        <v>1102</v>
      </c>
      <c r="J7964">
        <v>1102</v>
      </c>
      <c r="K7964">
        <v>1102</v>
      </c>
      <c r="L7964">
        <v>100</v>
      </c>
      <c r="M7964">
        <v>35.39</v>
      </c>
      <c r="N7964">
        <f>COUNTIF(Cod_Mun_Norte!B:B,DADOS_SNIS_Minas!A7964)</f>
        <v>1</v>
      </c>
    </row>
    <row r="7965" spans="1:14" x14ac:dyDescent="0.2">
      <c r="A7965">
        <v>312735</v>
      </c>
      <c r="B7965" t="s">
        <v>24</v>
      </c>
      <c r="C7965" t="s">
        <v>98</v>
      </c>
      <c r="D7965">
        <v>2013</v>
      </c>
      <c r="E7965" t="s">
        <v>1352</v>
      </c>
      <c r="F7965" t="s">
        <v>367</v>
      </c>
      <c r="H7965">
        <v>3097</v>
      </c>
      <c r="I7965">
        <v>1096</v>
      </c>
      <c r="J7965">
        <v>1096</v>
      </c>
      <c r="K7965">
        <v>1096</v>
      </c>
      <c r="L7965">
        <v>100</v>
      </c>
      <c r="M7965">
        <v>35.39</v>
      </c>
      <c r="N7965">
        <f>COUNTIF(Cod_Mun_Norte!B:B,DADOS_SNIS_Minas!A7965)</f>
        <v>1</v>
      </c>
    </row>
    <row r="7966" spans="1:14" x14ac:dyDescent="0.2">
      <c r="A7966">
        <v>312735</v>
      </c>
      <c r="B7966" t="s">
        <v>24</v>
      </c>
      <c r="C7966" t="s">
        <v>98</v>
      </c>
      <c r="D7966">
        <v>2012</v>
      </c>
      <c r="E7966" t="s">
        <v>361</v>
      </c>
      <c r="F7966" t="s">
        <v>99</v>
      </c>
      <c r="H7966">
        <v>2992</v>
      </c>
      <c r="I7966">
        <v>1059</v>
      </c>
      <c r="J7966">
        <v>1059</v>
      </c>
      <c r="K7966">
        <v>1059</v>
      </c>
      <c r="L7966">
        <v>100</v>
      </c>
      <c r="M7966">
        <v>35.39</v>
      </c>
      <c r="N7966">
        <f>COUNTIF(Cod_Mun_Norte!B:B,DADOS_SNIS_Minas!A7966)</f>
        <v>1</v>
      </c>
    </row>
    <row r="7967" spans="1:14" x14ac:dyDescent="0.2">
      <c r="A7967">
        <v>312735</v>
      </c>
      <c r="B7967" t="s">
        <v>24</v>
      </c>
      <c r="C7967" t="s">
        <v>98</v>
      </c>
      <c r="D7967">
        <v>2011</v>
      </c>
      <c r="E7967" t="s">
        <v>1352</v>
      </c>
      <c r="F7967" t="s">
        <v>367</v>
      </c>
      <c r="H7967">
        <v>2977</v>
      </c>
      <c r="I7967">
        <v>1053</v>
      </c>
      <c r="J7967">
        <v>1053</v>
      </c>
      <c r="K7967">
        <v>1053</v>
      </c>
      <c r="L7967">
        <v>100</v>
      </c>
      <c r="M7967">
        <v>35.369999999999997</v>
      </c>
      <c r="N7967">
        <f>COUNTIF(Cod_Mun_Norte!B:B,DADOS_SNIS_Minas!A7967)</f>
        <v>1</v>
      </c>
    </row>
    <row r="7968" spans="1:14" x14ac:dyDescent="0.2">
      <c r="A7968">
        <v>312735</v>
      </c>
      <c r="B7968" t="s">
        <v>24</v>
      </c>
      <c r="C7968" t="s">
        <v>98</v>
      </c>
      <c r="D7968">
        <v>2010</v>
      </c>
      <c r="E7968" t="s">
        <v>1352</v>
      </c>
      <c r="F7968" t="s">
        <v>367</v>
      </c>
      <c r="H7968">
        <v>2962</v>
      </c>
      <c r="I7968">
        <v>1048</v>
      </c>
      <c r="J7968">
        <v>1048</v>
      </c>
      <c r="K7968">
        <v>1048</v>
      </c>
      <c r="L7968">
        <v>100</v>
      </c>
      <c r="M7968">
        <v>35.380000000000003</v>
      </c>
      <c r="N7968">
        <f>COUNTIF(Cod_Mun_Norte!B:B,DADOS_SNIS_Minas!A7968)</f>
        <v>1</v>
      </c>
    </row>
    <row r="7969" spans="1:14" x14ac:dyDescent="0.2">
      <c r="A7969">
        <v>312735</v>
      </c>
      <c r="B7969" t="s">
        <v>24</v>
      </c>
      <c r="C7969" t="s">
        <v>98</v>
      </c>
      <c r="D7969">
        <v>2009</v>
      </c>
      <c r="E7969" t="s">
        <v>1352</v>
      </c>
      <c r="F7969" t="s">
        <v>367</v>
      </c>
      <c r="H7969">
        <v>3072</v>
      </c>
      <c r="I7969">
        <v>1102</v>
      </c>
      <c r="J7969">
        <v>1036</v>
      </c>
      <c r="K7969">
        <v>1036</v>
      </c>
      <c r="L7969">
        <v>94</v>
      </c>
      <c r="M7969">
        <v>33.72</v>
      </c>
      <c r="N7969">
        <f>COUNTIF(Cod_Mun_Norte!B:B,DADOS_SNIS_Minas!A7969)</f>
        <v>1</v>
      </c>
    </row>
    <row r="7970" spans="1:14" x14ac:dyDescent="0.2">
      <c r="A7970">
        <v>312735</v>
      </c>
      <c r="B7970" t="s">
        <v>24</v>
      </c>
      <c r="C7970" t="s">
        <v>98</v>
      </c>
      <c r="D7970">
        <v>2008</v>
      </c>
      <c r="E7970" t="s">
        <v>361</v>
      </c>
      <c r="F7970" t="s">
        <v>99</v>
      </c>
      <c r="H7970">
        <v>3046</v>
      </c>
      <c r="I7970">
        <v>1093</v>
      </c>
      <c r="J7970">
        <v>999</v>
      </c>
      <c r="K7970">
        <v>999</v>
      </c>
      <c r="L7970">
        <v>91.4</v>
      </c>
      <c r="M7970">
        <v>32.799999999999997</v>
      </c>
      <c r="N7970">
        <f>COUNTIF(Cod_Mun_Norte!B:B,DADOS_SNIS_Minas!A7970)</f>
        <v>1</v>
      </c>
    </row>
    <row r="7971" spans="1:14" x14ac:dyDescent="0.2">
      <c r="A7971">
        <v>312735</v>
      </c>
      <c r="B7971" t="s">
        <v>24</v>
      </c>
      <c r="C7971" t="s">
        <v>98</v>
      </c>
      <c r="D7971">
        <v>2007</v>
      </c>
      <c r="E7971" t="s">
        <v>361</v>
      </c>
      <c r="F7971" t="s">
        <v>99</v>
      </c>
      <c r="H7971">
        <v>2932</v>
      </c>
      <c r="I7971">
        <v>1052</v>
      </c>
      <c r="J7971">
        <v>961</v>
      </c>
      <c r="K7971">
        <v>961</v>
      </c>
      <c r="L7971">
        <v>91.4</v>
      </c>
      <c r="M7971">
        <v>32.78</v>
      </c>
      <c r="N7971">
        <f>COUNTIF(Cod_Mun_Norte!B:B,DADOS_SNIS_Minas!A7971)</f>
        <v>1</v>
      </c>
    </row>
    <row r="7972" spans="1:14" x14ac:dyDescent="0.2">
      <c r="A7972">
        <v>312735</v>
      </c>
      <c r="B7972" t="s">
        <v>24</v>
      </c>
      <c r="C7972" t="s">
        <v>98</v>
      </c>
      <c r="D7972">
        <v>2006</v>
      </c>
      <c r="E7972" t="s">
        <v>361</v>
      </c>
      <c r="F7972" t="s">
        <v>362</v>
      </c>
      <c r="H7972">
        <v>2907</v>
      </c>
      <c r="I7972">
        <v>802</v>
      </c>
      <c r="J7972">
        <v>907</v>
      </c>
      <c r="K7972">
        <v>907</v>
      </c>
      <c r="L7972">
        <v>100</v>
      </c>
      <c r="M7972">
        <v>31.2</v>
      </c>
      <c r="N7972">
        <f>COUNTIF(Cod_Mun_Norte!B:B,DADOS_SNIS_Minas!A7972)</f>
        <v>1</v>
      </c>
    </row>
    <row r="7973" spans="1:14" x14ac:dyDescent="0.2">
      <c r="A7973">
        <v>312735</v>
      </c>
      <c r="B7973" t="s">
        <v>24</v>
      </c>
      <c r="C7973" t="s">
        <v>98</v>
      </c>
      <c r="D7973">
        <v>2005</v>
      </c>
      <c r="E7973" t="s">
        <v>361</v>
      </c>
      <c r="F7973" t="s">
        <v>362</v>
      </c>
      <c r="H7973">
        <v>2885</v>
      </c>
      <c r="I7973">
        <v>796</v>
      </c>
      <c r="J7973">
        <v>822</v>
      </c>
      <c r="K7973">
        <v>822</v>
      </c>
      <c r="L7973">
        <v>100</v>
      </c>
      <c r="M7973">
        <v>28.49</v>
      </c>
      <c r="N7973">
        <f>COUNTIF(Cod_Mun_Norte!B:B,DADOS_SNIS_Minas!A7973)</f>
        <v>1</v>
      </c>
    </row>
    <row r="7974" spans="1:14" x14ac:dyDescent="0.2">
      <c r="A7974">
        <v>312735</v>
      </c>
      <c r="B7974" t="s">
        <v>24</v>
      </c>
      <c r="C7974" t="s">
        <v>98</v>
      </c>
      <c r="D7974">
        <v>2004</v>
      </c>
      <c r="E7974" t="s">
        <v>361</v>
      </c>
      <c r="F7974" t="s">
        <v>362</v>
      </c>
      <c r="H7974">
        <v>2864</v>
      </c>
      <c r="I7974">
        <v>790</v>
      </c>
      <c r="J7974">
        <v>851</v>
      </c>
      <c r="K7974">
        <v>851</v>
      </c>
      <c r="L7974">
        <v>100</v>
      </c>
      <c r="M7974">
        <v>29.71</v>
      </c>
      <c r="N7974">
        <f>COUNTIF(Cod_Mun_Norte!B:B,DADOS_SNIS_Minas!A7974)</f>
        <v>1</v>
      </c>
    </row>
    <row r="7975" spans="1:14" x14ac:dyDescent="0.2">
      <c r="A7975">
        <v>312735</v>
      </c>
      <c r="B7975" t="s">
        <v>24</v>
      </c>
      <c r="C7975" t="s">
        <v>98</v>
      </c>
      <c r="D7975">
        <v>2003</v>
      </c>
      <c r="E7975" t="s">
        <v>361</v>
      </c>
      <c r="F7975" t="s">
        <v>362</v>
      </c>
      <c r="H7975">
        <v>2825</v>
      </c>
      <c r="I7975">
        <v>779</v>
      </c>
      <c r="N7975">
        <f>COUNTIF(Cod_Mun_Norte!B:B,DADOS_SNIS_Minas!A7975)</f>
        <v>1</v>
      </c>
    </row>
    <row r="7976" spans="1:14" x14ac:dyDescent="0.2">
      <c r="A7976">
        <v>312735</v>
      </c>
      <c r="B7976" t="s">
        <v>24</v>
      </c>
      <c r="C7976" t="s">
        <v>98</v>
      </c>
      <c r="D7976">
        <v>2002</v>
      </c>
      <c r="E7976" t="s">
        <v>361</v>
      </c>
      <c r="F7976" t="s">
        <v>362</v>
      </c>
      <c r="H7976">
        <v>2807</v>
      </c>
      <c r="I7976">
        <v>774</v>
      </c>
      <c r="N7976">
        <f>COUNTIF(Cod_Mun_Norte!B:B,DADOS_SNIS_Minas!A7976)</f>
        <v>1</v>
      </c>
    </row>
    <row r="7977" spans="1:14" x14ac:dyDescent="0.2">
      <c r="A7977">
        <v>312735</v>
      </c>
      <c r="B7977" t="s">
        <v>24</v>
      </c>
      <c r="C7977" t="s">
        <v>98</v>
      </c>
      <c r="D7977">
        <v>2001</v>
      </c>
      <c r="E7977" t="s">
        <v>361</v>
      </c>
      <c r="F7977" t="s">
        <v>362</v>
      </c>
      <c r="H7977">
        <v>2791</v>
      </c>
      <c r="I7977">
        <v>770</v>
      </c>
      <c r="N7977">
        <f>COUNTIF(Cod_Mun_Norte!B:B,DADOS_SNIS_Minas!A7977)</f>
        <v>1</v>
      </c>
    </row>
    <row r="7978" spans="1:14" x14ac:dyDescent="0.2">
      <c r="A7978">
        <v>312735</v>
      </c>
      <c r="B7978" t="s">
        <v>24</v>
      </c>
      <c r="C7978" t="s">
        <v>98</v>
      </c>
      <c r="D7978">
        <v>2000</v>
      </c>
      <c r="E7978" t="s">
        <v>361</v>
      </c>
      <c r="F7978" t="s">
        <v>362</v>
      </c>
      <c r="H7978">
        <v>2767</v>
      </c>
      <c r="I7978">
        <v>763</v>
      </c>
      <c r="N7978">
        <f>COUNTIF(Cod_Mun_Norte!B:B,DADOS_SNIS_Minas!A7978)</f>
        <v>1</v>
      </c>
    </row>
    <row r="7979" spans="1:14" x14ac:dyDescent="0.2">
      <c r="A7979">
        <v>312735</v>
      </c>
      <c r="B7979" t="s">
        <v>24</v>
      </c>
      <c r="C7979" t="s">
        <v>98</v>
      </c>
      <c r="D7979">
        <v>1999</v>
      </c>
      <c r="E7979" t="s">
        <v>361</v>
      </c>
      <c r="F7979" t="s">
        <v>362</v>
      </c>
      <c r="H7979">
        <v>2537</v>
      </c>
      <c r="I7979">
        <v>700</v>
      </c>
      <c r="N7979">
        <f>COUNTIF(Cod_Mun_Norte!B:B,DADOS_SNIS_Minas!A7979)</f>
        <v>1</v>
      </c>
    </row>
    <row r="7980" spans="1:14" x14ac:dyDescent="0.2">
      <c r="A7980">
        <v>312735</v>
      </c>
      <c r="B7980" t="s">
        <v>24</v>
      </c>
      <c r="C7980" t="s">
        <v>98</v>
      </c>
      <c r="D7980">
        <v>1998</v>
      </c>
      <c r="E7980" t="s">
        <v>361</v>
      </c>
      <c r="F7980" t="s">
        <v>362</v>
      </c>
      <c r="H7980">
        <v>2544</v>
      </c>
      <c r="I7980">
        <v>702</v>
      </c>
      <c r="N7980">
        <f>COUNTIF(Cod_Mun_Norte!B:B,DADOS_SNIS_Minas!A7980)</f>
        <v>1</v>
      </c>
    </row>
    <row r="7981" spans="1:14" x14ac:dyDescent="0.2">
      <c r="A7981">
        <v>312735</v>
      </c>
      <c r="B7981" t="s">
        <v>24</v>
      </c>
      <c r="C7981" t="s">
        <v>98</v>
      </c>
      <c r="D7981">
        <v>1997</v>
      </c>
      <c r="H7981">
        <v>2552</v>
      </c>
      <c r="I7981">
        <v>704</v>
      </c>
      <c r="N7981">
        <f>COUNTIF(Cod_Mun_Norte!B:B,DADOS_SNIS_Minas!A7981)</f>
        <v>1</v>
      </c>
    </row>
    <row r="7982" spans="1:14" x14ac:dyDescent="0.2">
      <c r="A7982">
        <v>312737</v>
      </c>
      <c r="B7982" t="s">
        <v>183</v>
      </c>
      <c r="C7982" t="s">
        <v>98</v>
      </c>
      <c r="D7982">
        <v>2020</v>
      </c>
      <c r="E7982" t="s">
        <v>1353</v>
      </c>
      <c r="F7982" t="s">
        <v>367</v>
      </c>
      <c r="G7982" t="s">
        <v>378</v>
      </c>
      <c r="H7982">
        <v>3378</v>
      </c>
      <c r="I7982">
        <v>2736</v>
      </c>
      <c r="J7982">
        <v>2805</v>
      </c>
      <c r="K7982">
        <v>2736</v>
      </c>
      <c r="L7982">
        <v>100</v>
      </c>
      <c r="M7982">
        <v>83.04</v>
      </c>
      <c r="N7982">
        <f>COUNTIF(Cod_Mun_Norte!B:B,DADOS_SNIS_Minas!A7982)</f>
        <v>0</v>
      </c>
    </row>
    <row r="7983" spans="1:14" x14ac:dyDescent="0.2">
      <c r="A7983">
        <v>312737</v>
      </c>
      <c r="B7983" t="s">
        <v>183</v>
      </c>
      <c r="C7983" t="s">
        <v>98</v>
      </c>
      <c r="D7983">
        <v>2019</v>
      </c>
      <c r="E7983" t="s">
        <v>1353</v>
      </c>
      <c r="F7983" t="s">
        <v>367</v>
      </c>
      <c r="G7983" t="s">
        <v>378</v>
      </c>
      <c r="H7983">
        <v>3353</v>
      </c>
      <c r="I7983">
        <v>2716</v>
      </c>
      <c r="J7983">
        <v>2770</v>
      </c>
      <c r="K7983">
        <v>2716</v>
      </c>
      <c r="L7983">
        <v>100</v>
      </c>
      <c r="M7983">
        <v>82.61</v>
      </c>
      <c r="N7983">
        <f>COUNTIF(Cod_Mun_Norte!B:B,DADOS_SNIS_Minas!A7983)</f>
        <v>0</v>
      </c>
    </row>
    <row r="7984" spans="1:14" x14ac:dyDescent="0.2">
      <c r="A7984">
        <v>312737</v>
      </c>
      <c r="B7984" t="s">
        <v>183</v>
      </c>
      <c r="C7984" t="s">
        <v>98</v>
      </c>
      <c r="D7984">
        <v>2018</v>
      </c>
      <c r="E7984" t="s">
        <v>1354</v>
      </c>
      <c r="F7984" t="s">
        <v>367</v>
      </c>
      <c r="H7984">
        <v>3328</v>
      </c>
      <c r="I7984">
        <v>2696</v>
      </c>
      <c r="J7984">
        <v>2693</v>
      </c>
      <c r="K7984">
        <v>2657</v>
      </c>
      <c r="L7984">
        <v>98.6</v>
      </c>
      <c r="M7984">
        <v>80.92</v>
      </c>
      <c r="N7984">
        <f>COUNTIF(Cod_Mun_Norte!B:B,DADOS_SNIS_Minas!A7984)</f>
        <v>0</v>
      </c>
    </row>
    <row r="7985" spans="1:14" x14ac:dyDescent="0.2">
      <c r="A7985">
        <v>312737</v>
      </c>
      <c r="B7985" t="s">
        <v>183</v>
      </c>
      <c r="C7985" t="s">
        <v>98</v>
      </c>
      <c r="D7985">
        <v>2017</v>
      </c>
      <c r="E7985" t="s">
        <v>1354</v>
      </c>
      <c r="F7985" t="s">
        <v>367</v>
      </c>
      <c r="H7985">
        <v>3328</v>
      </c>
      <c r="I7985">
        <v>2696</v>
      </c>
      <c r="J7985">
        <v>2792</v>
      </c>
      <c r="K7985">
        <v>2650</v>
      </c>
      <c r="L7985">
        <v>98.3</v>
      </c>
      <c r="M7985">
        <v>83.89</v>
      </c>
      <c r="N7985">
        <f>COUNTIF(Cod_Mun_Norte!B:B,DADOS_SNIS_Minas!A7985)</f>
        <v>0</v>
      </c>
    </row>
    <row r="7986" spans="1:14" x14ac:dyDescent="0.2">
      <c r="A7986">
        <v>312737</v>
      </c>
      <c r="B7986" t="s">
        <v>183</v>
      </c>
      <c r="C7986" t="s">
        <v>98</v>
      </c>
      <c r="D7986">
        <v>2016</v>
      </c>
      <c r="E7986" t="s">
        <v>1354</v>
      </c>
      <c r="F7986" t="s">
        <v>367</v>
      </c>
      <c r="H7986">
        <v>3304</v>
      </c>
      <c r="I7986">
        <v>2676</v>
      </c>
      <c r="J7986">
        <v>2628</v>
      </c>
      <c r="K7986">
        <v>2592</v>
      </c>
      <c r="L7986">
        <v>96.9</v>
      </c>
      <c r="M7986">
        <v>79.540000000000006</v>
      </c>
      <c r="N7986">
        <f>COUNTIF(Cod_Mun_Norte!B:B,DADOS_SNIS_Minas!A7986)</f>
        <v>0</v>
      </c>
    </row>
    <row r="7987" spans="1:14" x14ac:dyDescent="0.2">
      <c r="A7987">
        <v>312737</v>
      </c>
      <c r="B7987" t="s">
        <v>183</v>
      </c>
      <c r="C7987" t="s">
        <v>98</v>
      </c>
      <c r="D7987">
        <v>2015</v>
      </c>
      <c r="E7987" t="s">
        <v>1354</v>
      </c>
      <c r="F7987" t="s">
        <v>367</v>
      </c>
      <c r="H7987">
        <v>3279</v>
      </c>
      <c r="I7987">
        <v>2656</v>
      </c>
      <c r="J7987">
        <v>2635</v>
      </c>
      <c r="K7987">
        <v>2635</v>
      </c>
      <c r="L7987">
        <v>99.2</v>
      </c>
      <c r="M7987">
        <v>80.36</v>
      </c>
      <c r="N7987">
        <f>COUNTIF(Cod_Mun_Norte!B:B,DADOS_SNIS_Minas!A7987)</f>
        <v>0</v>
      </c>
    </row>
    <row r="7988" spans="1:14" x14ac:dyDescent="0.2">
      <c r="A7988">
        <v>312737</v>
      </c>
      <c r="B7988" t="s">
        <v>183</v>
      </c>
      <c r="C7988" t="s">
        <v>98</v>
      </c>
      <c r="D7988">
        <v>2014</v>
      </c>
      <c r="E7988" t="s">
        <v>1355</v>
      </c>
      <c r="F7988" t="s">
        <v>99</v>
      </c>
      <c r="H7988">
        <v>3253</v>
      </c>
      <c r="I7988">
        <v>2635</v>
      </c>
      <c r="J7988">
        <v>3253</v>
      </c>
      <c r="K7988">
        <v>2635</v>
      </c>
      <c r="L7988">
        <v>100</v>
      </c>
      <c r="M7988">
        <v>100</v>
      </c>
      <c r="N7988">
        <f>COUNTIF(Cod_Mun_Norte!B:B,DADOS_SNIS_Minas!A7988)</f>
        <v>0</v>
      </c>
    </row>
    <row r="7989" spans="1:14" x14ac:dyDescent="0.2">
      <c r="A7989">
        <v>312737</v>
      </c>
      <c r="B7989" t="s">
        <v>183</v>
      </c>
      <c r="C7989" t="s">
        <v>98</v>
      </c>
      <c r="D7989">
        <v>2013</v>
      </c>
      <c r="H7989">
        <v>3226</v>
      </c>
      <c r="I7989">
        <v>2613</v>
      </c>
      <c r="N7989">
        <f>COUNTIF(Cod_Mun_Norte!B:B,DADOS_SNIS_Minas!A7989)</f>
        <v>0</v>
      </c>
    </row>
    <row r="7990" spans="1:14" x14ac:dyDescent="0.2">
      <c r="A7990">
        <v>312737</v>
      </c>
      <c r="B7990" t="s">
        <v>183</v>
      </c>
      <c r="C7990" t="s">
        <v>98</v>
      </c>
      <c r="D7990">
        <v>2012</v>
      </c>
      <c r="E7990" t="s">
        <v>1354</v>
      </c>
      <c r="F7990" t="s">
        <v>367</v>
      </c>
      <c r="H7990">
        <v>3105</v>
      </c>
      <c r="I7990">
        <v>2515</v>
      </c>
      <c r="J7990">
        <v>2615</v>
      </c>
      <c r="K7990">
        <v>2515</v>
      </c>
      <c r="L7990">
        <v>100</v>
      </c>
      <c r="M7990">
        <v>84.22</v>
      </c>
      <c r="N7990">
        <f>COUNTIF(Cod_Mun_Norte!B:B,DADOS_SNIS_Minas!A7990)</f>
        <v>0</v>
      </c>
    </row>
    <row r="7991" spans="1:14" x14ac:dyDescent="0.2">
      <c r="A7991">
        <v>312737</v>
      </c>
      <c r="B7991" t="s">
        <v>183</v>
      </c>
      <c r="C7991" t="s">
        <v>98</v>
      </c>
      <c r="D7991">
        <v>2011</v>
      </c>
      <c r="E7991" t="s">
        <v>1354</v>
      </c>
      <c r="F7991" t="s">
        <v>367</v>
      </c>
      <c r="H7991">
        <v>3079</v>
      </c>
      <c r="I7991">
        <v>2494</v>
      </c>
      <c r="J7991">
        <v>2580</v>
      </c>
      <c r="K7991">
        <v>2480</v>
      </c>
      <c r="L7991">
        <v>99.4</v>
      </c>
      <c r="M7991">
        <v>83.79</v>
      </c>
      <c r="N7991">
        <f>COUNTIF(Cod_Mun_Norte!B:B,DADOS_SNIS_Minas!A7991)</f>
        <v>0</v>
      </c>
    </row>
    <row r="7992" spans="1:14" x14ac:dyDescent="0.2">
      <c r="A7992">
        <v>312737</v>
      </c>
      <c r="B7992" t="s">
        <v>183</v>
      </c>
      <c r="C7992" t="s">
        <v>98</v>
      </c>
      <c r="D7992">
        <v>2010</v>
      </c>
      <c r="E7992" t="s">
        <v>1355</v>
      </c>
      <c r="F7992" t="s">
        <v>99</v>
      </c>
      <c r="H7992">
        <v>3053</v>
      </c>
      <c r="I7992">
        <v>2473</v>
      </c>
      <c r="J7992">
        <v>2531</v>
      </c>
      <c r="K7992">
        <v>2473</v>
      </c>
      <c r="L7992">
        <v>100</v>
      </c>
      <c r="M7992">
        <v>82.9</v>
      </c>
      <c r="N7992">
        <f>COUNTIF(Cod_Mun_Norte!B:B,DADOS_SNIS_Minas!A7992)</f>
        <v>0</v>
      </c>
    </row>
    <row r="7993" spans="1:14" x14ac:dyDescent="0.2">
      <c r="A7993">
        <v>312737</v>
      </c>
      <c r="B7993" t="s">
        <v>183</v>
      </c>
      <c r="C7993" t="s">
        <v>98</v>
      </c>
      <c r="D7993">
        <v>2009</v>
      </c>
      <c r="E7993" t="s">
        <v>1356</v>
      </c>
      <c r="F7993" t="s">
        <v>374</v>
      </c>
      <c r="H7993">
        <v>3239</v>
      </c>
      <c r="I7993">
        <v>2650</v>
      </c>
      <c r="J7993">
        <v>2700</v>
      </c>
      <c r="K7993">
        <v>2650</v>
      </c>
      <c r="N7993">
        <f>COUNTIF(Cod_Mun_Norte!B:B,DADOS_SNIS_Minas!A7993)</f>
        <v>0</v>
      </c>
    </row>
    <row r="7994" spans="1:14" x14ac:dyDescent="0.2">
      <c r="A7994">
        <v>312737</v>
      </c>
      <c r="B7994" t="s">
        <v>183</v>
      </c>
      <c r="C7994" t="s">
        <v>98</v>
      </c>
      <c r="D7994">
        <v>2008</v>
      </c>
      <c r="H7994">
        <v>3193</v>
      </c>
      <c r="I7994">
        <v>2612</v>
      </c>
      <c r="N7994">
        <f>COUNTIF(Cod_Mun_Norte!B:B,DADOS_SNIS_Minas!A7994)</f>
        <v>0</v>
      </c>
    </row>
    <row r="7995" spans="1:14" x14ac:dyDescent="0.2">
      <c r="A7995">
        <v>312737</v>
      </c>
      <c r="B7995" t="s">
        <v>183</v>
      </c>
      <c r="C7995" t="s">
        <v>98</v>
      </c>
      <c r="D7995">
        <v>2007</v>
      </c>
      <c r="H7995">
        <v>3052</v>
      </c>
      <c r="I7995">
        <v>2497</v>
      </c>
      <c r="N7995">
        <f>COUNTIF(Cod_Mun_Norte!B:B,DADOS_SNIS_Minas!A7995)</f>
        <v>0</v>
      </c>
    </row>
    <row r="7996" spans="1:14" x14ac:dyDescent="0.2">
      <c r="A7996">
        <v>312737</v>
      </c>
      <c r="B7996" t="s">
        <v>183</v>
      </c>
      <c r="C7996" t="s">
        <v>98</v>
      </c>
      <c r="D7996">
        <v>2006</v>
      </c>
      <c r="H7996">
        <v>2711</v>
      </c>
      <c r="I7996">
        <v>2113</v>
      </c>
      <c r="N7996">
        <f>COUNTIF(Cod_Mun_Norte!B:B,DADOS_SNIS_Minas!A7996)</f>
        <v>0</v>
      </c>
    </row>
    <row r="7997" spans="1:14" x14ac:dyDescent="0.2">
      <c r="A7997">
        <v>312737</v>
      </c>
      <c r="B7997" t="s">
        <v>183</v>
      </c>
      <c r="C7997" t="s">
        <v>98</v>
      </c>
      <c r="D7997">
        <v>2005</v>
      </c>
      <c r="H7997">
        <v>2712</v>
      </c>
      <c r="I7997">
        <v>2114</v>
      </c>
      <c r="N7997">
        <f>COUNTIF(Cod_Mun_Norte!B:B,DADOS_SNIS_Minas!A7997)</f>
        <v>0</v>
      </c>
    </row>
    <row r="7998" spans="1:14" x14ac:dyDescent="0.2">
      <c r="A7998">
        <v>312737</v>
      </c>
      <c r="B7998" t="s">
        <v>183</v>
      </c>
      <c r="C7998" t="s">
        <v>98</v>
      </c>
      <c r="D7998">
        <v>2004</v>
      </c>
      <c r="H7998">
        <v>2712</v>
      </c>
      <c r="I7998">
        <v>2114</v>
      </c>
      <c r="N7998">
        <f>COUNTIF(Cod_Mun_Norte!B:B,DADOS_SNIS_Minas!A7998)</f>
        <v>0</v>
      </c>
    </row>
    <row r="7999" spans="1:14" x14ac:dyDescent="0.2">
      <c r="A7999">
        <v>312737</v>
      </c>
      <c r="B7999" t="s">
        <v>183</v>
      </c>
      <c r="C7999" t="s">
        <v>98</v>
      </c>
      <c r="D7999">
        <v>2003</v>
      </c>
      <c r="H7999">
        <v>2713</v>
      </c>
      <c r="I7999">
        <v>2114</v>
      </c>
      <c r="N7999">
        <f>COUNTIF(Cod_Mun_Norte!B:B,DADOS_SNIS_Minas!A7999)</f>
        <v>0</v>
      </c>
    </row>
    <row r="8000" spans="1:14" x14ac:dyDescent="0.2">
      <c r="A8000">
        <v>312737</v>
      </c>
      <c r="B8000" t="s">
        <v>183</v>
      </c>
      <c r="C8000" t="s">
        <v>98</v>
      </c>
      <c r="D8000">
        <v>2002</v>
      </c>
      <c r="H8000">
        <v>2714</v>
      </c>
      <c r="I8000">
        <v>2115</v>
      </c>
      <c r="N8000">
        <f>COUNTIF(Cod_Mun_Norte!B:B,DADOS_SNIS_Minas!A8000)</f>
        <v>0</v>
      </c>
    </row>
    <row r="8001" spans="1:14" x14ac:dyDescent="0.2">
      <c r="A8001">
        <v>312737</v>
      </c>
      <c r="B8001" t="s">
        <v>183</v>
      </c>
      <c r="C8001" t="s">
        <v>98</v>
      </c>
      <c r="D8001">
        <v>2001</v>
      </c>
      <c r="H8001">
        <v>2718</v>
      </c>
      <c r="I8001">
        <v>2118</v>
      </c>
      <c r="N8001">
        <f>COUNTIF(Cod_Mun_Norte!B:B,DADOS_SNIS_Minas!A8001)</f>
        <v>0</v>
      </c>
    </row>
    <row r="8002" spans="1:14" x14ac:dyDescent="0.2">
      <c r="A8002">
        <v>312737</v>
      </c>
      <c r="B8002" t="s">
        <v>183</v>
      </c>
      <c r="C8002" t="s">
        <v>98</v>
      </c>
      <c r="D8002">
        <v>2000</v>
      </c>
      <c r="H8002">
        <v>2715</v>
      </c>
      <c r="I8002">
        <v>2116</v>
      </c>
      <c r="N8002">
        <f>COUNTIF(Cod_Mun_Norte!B:B,DADOS_SNIS_Minas!A8002)</f>
        <v>0</v>
      </c>
    </row>
    <row r="8003" spans="1:14" x14ac:dyDescent="0.2">
      <c r="A8003">
        <v>312737</v>
      </c>
      <c r="B8003" t="s">
        <v>183</v>
      </c>
      <c r="C8003" t="s">
        <v>98</v>
      </c>
      <c r="D8003">
        <v>1999</v>
      </c>
      <c r="H8003">
        <v>2481</v>
      </c>
      <c r="I8003">
        <v>1934</v>
      </c>
      <c r="N8003">
        <f>COUNTIF(Cod_Mun_Norte!B:B,DADOS_SNIS_Minas!A8003)</f>
        <v>0</v>
      </c>
    </row>
    <row r="8004" spans="1:14" x14ac:dyDescent="0.2">
      <c r="A8004">
        <v>312737</v>
      </c>
      <c r="B8004" t="s">
        <v>183</v>
      </c>
      <c r="C8004" t="s">
        <v>98</v>
      </c>
      <c r="D8004">
        <v>1998</v>
      </c>
      <c r="H8004">
        <v>2512</v>
      </c>
      <c r="I8004">
        <v>1958</v>
      </c>
      <c r="N8004">
        <f>COUNTIF(Cod_Mun_Norte!B:B,DADOS_SNIS_Minas!A8004)</f>
        <v>0</v>
      </c>
    </row>
    <row r="8005" spans="1:14" x14ac:dyDescent="0.2">
      <c r="A8005">
        <v>312737</v>
      </c>
      <c r="B8005" t="s">
        <v>183</v>
      </c>
      <c r="C8005" t="s">
        <v>98</v>
      </c>
      <c r="D8005">
        <v>1997</v>
      </c>
      <c r="H8005">
        <v>2544</v>
      </c>
      <c r="I8005">
        <v>1983</v>
      </c>
      <c r="N8005">
        <f>COUNTIF(Cod_Mun_Norte!B:B,DADOS_SNIS_Minas!A8005)</f>
        <v>0</v>
      </c>
    </row>
    <row r="8006" spans="1:14" x14ac:dyDescent="0.2">
      <c r="A8006">
        <v>312738</v>
      </c>
      <c r="B8006" t="s">
        <v>1357</v>
      </c>
      <c r="C8006" t="s">
        <v>98</v>
      </c>
      <c r="D8006">
        <v>2020</v>
      </c>
      <c r="E8006" t="s">
        <v>1358</v>
      </c>
      <c r="F8006" t="s">
        <v>357</v>
      </c>
      <c r="G8006" t="s">
        <v>383</v>
      </c>
      <c r="H8006">
        <v>3990</v>
      </c>
      <c r="I8006">
        <v>3238</v>
      </c>
      <c r="J8006">
        <v>3008</v>
      </c>
      <c r="K8006">
        <v>3008</v>
      </c>
      <c r="L8006">
        <v>92.9</v>
      </c>
      <c r="M8006">
        <v>75.39</v>
      </c>
      <c r="N8006">
        <f>COUNTIF(Cod_Mun_Norte!B:B,DADOS_SNIS_Minas!A8006)</f>
        <v>0</v>
      </c>
    </row>
    <row r="8007" spans="1:14" x14ac:dyDescent="0.2">
      <c r="A8007">
        <v>312738</v>
      </c>
      <c r="B8007" t="s">
        <v>1357</v>
      </c>
      <c r="C8007" t="s">
        <v>98</v>
      </c>
      <c r="D8007">
        <v>2019</v>
      </c>
      <c r="E8007" t="s">
        <v>1358</v>
      </c>
      <c r="F8007" t="s">
        <v>357</v>
      </c>
      <c r="G8007" t="s">
        <v>383</v>
      </c>
      <c r="H8007">
        <v>3966</v>
      </c>
      <c r="I8007">
        <v>3218</v>
      </c>
      <c r="J8007">
        <v>2950</v>
      </c>
      <c r="K8007">
        <v>2950</v>
      </c>
      <c r="L8007">
        <v>91.7</v>
      </c>
      <c r="M8007">
        <v>74.38</v>
      </c>
      <c r="N8007">
        <f>COUNTIF(Cod_Mun_Norte!B:B,DADOS_SNIS_Minas!A8007)</f>
        <v>0</v>
      </c>
    </row>
    <row r="8008" spans="1:14" x14ac:dyDescent="0.2">
      <c r="A8008">
        <v>312738</v>
      </c>
      <c r="B8008" t="s">
        <v>1357</v>
      </c>
      <c r="C8008" t="s">
        <v>98</v>
      </c>
      <c r="D8008">
        <v>2018</v>
      </c>
      <c r="E8008" t="s">
        <v>1359</v>
      </c>
      <c r="F8008" t="s">
        <v>357</v>
      </c>
      <c r="H8008">
        <v>3940</v>
      </c>
      <c r="I8008">
        <v>3197</v>
      </c>
      <c r="J8008">
        <v>2932</v>
      </c>
      <c r="K8008">
        <v>2932</v>
      </c>
      <c r="L8008">
        <v>91.7</v>
      </c>
      <c r="M8008">
        <v>74.42</v>
      </c>
      <c r="N8008">
        <f>COUNTIF(Cod_Mun_Norte!B:B,DADOS_SNIS_Minas!A8008)</f>
        <v>0</v>
      </c>
    </row>
    <row r="8009" spans="1:14" x14ac:dyDescent="0.2">
      <c r="A8009">
        <v>312738</v>
      </c>
      <c r="B8009" t="s">
        <v>1357</v>
      </c>
      <c r="C8009" t="s">
        <v>98</v>
      </c>
      <c r="D8009">
        <v>2017</v>
      </c>
      <c r="E8009" t="s">
        <v>1359</v>
      </c>
      <c r="F8009" t="s">
        <v>357</v>
      </c>
      <c r="H8009">
        <v>3952</v>
      </c>
      <c r="I8009">
        <v>3207</v>
      </c>
      <c r="J8009">
        <v>2919</v>
      </c>
      <c r="K8009">
        <v>2919</v>
      </c>
      <c r="L8009">
        <v>91</v>
      </c>
      <c r="M8009">
        <v>73.86</v>
      </c>
      <c r="N8009">
        <f>COUNTIF(Cod_Mun_Norte!B:B,DADOS_SNIS_Minas!A8009)</f>
        <v>0</v>
      </c>
    </row>
    <row r="8010" spans="1:14" x14ac:dyDescent="0.2">
      <c r="A8010">
        <v>312738</v>
      </c>
      <c r="B8010" t="s">
        <v>1357</v>
      </c>
      <c r="C8010" t="s">
        <v>98</v>
      </c>
      <c r="D8010">
        <v>2016</v>
      </c>
      <c r="E8010" t="s">
        <v>1359</v>
      </c>
      <c r="F8010" t="s">
        <v>359</v>
      </c>
      <c r="H8010">
        <v>3928</v>
      </c>
      <c r="I8010">
        <v>3187</v>
      </c>
      <c r="J8010">
        <v>2878</v>
      </c>
      <c r="K8010">
        <v>2878</v>
      </c>
      <c r="L8010">
        <v>90.3</v>
      </c>
      <c r="M8010">
        <v>73.27</v>
      </c>
      <c r="N8010">
        <f>COUNTIF(Cod_Mun_Norte!B:B,DADOS_SNIS_Minas!A8010)</f>
        <v>0</v>
      </c>
    </row>
    <row r="8011" spans="1:14" x14ac:dyDescent="0.2">
      <c r="A8011">
        <v>312738</v>
      </c>
      <c r="B8011" t="s">
        <v>1357</v>
      </c>
      <c r="C8011" t="s">
        <v>98</v>
      </c>
      <c r="D8011">
        <v>2015</v>
      </c>
      <c r="E8011" t="s">
        <v>1359</v>
      </c>
      <c r="F8011" t="s">
        <v>359</v>
      </c>
      <c r="H8011">
        <v>3903</v>
      </c>
      <c r="I8011">
        <v>3167</v>
      </c>
      <c r="J8011">
        <v>2876</v>
      </c>
      <c r="K8011">
        <v>2876</v>
      </c>
      <c r="L8011">
        <v>90.8</v>
      </c>
      <c r="M8011">
        <v>73.69</v>
      </c>
      <c r="N8011">
        <f>COUNTIF(Cod_Mun_Norte!B:B,DADOS_SNIS_Minas!A8011)</f>
        <v>0</v>
      </c>
    </row>
    <row r="8012" spans="1:14" x14ac:dyDescent="0.2">
      <c r="A8012">
        <v>312738</v>
      </c>
      <c r="B8012" t="s">
        <v>1357</v>
      </c>
      <c r="C8012" t="s">
        <v>98</v>
      </c>
      <c r="D8012">
        <v>2014</v>
      </c>
      <c r="E8012" t="s">
        <v>1359</v>
      </c>
      <c r="F8012" t="s">
        <v>359</v>
      </c>
      <c r="H8012">
        <v>3876</v>
      </c>
      <c r="I8012">
        <v>3145</v>
      </c>
      <c r="J8012">
        <v>3145</v>
      </c>
      <c r="K8012">
        <v>3145</v>
      </c>
      <c r="L8012">
        <v>100</v>
      </c>
      <c r="M8012">
        <v>81.14</v>
      </c>
      <c r="N8012">
        <f>COUNTIF(Cod_Mun_Norte!B:B,DADOS_SNIS_Minas!A8012)</f>
        <v>0</v>
      </c>
    </row>
    <row r="8013" spans="1:14" x14ac:dyDescent="0.2">
      <c r="A8013">
        <v>312738</v>
      </c>
      <c r="B8013" t="s">
        <v>1357</v>
      </c>
      <c r="C8013" t="s">
        <v>98</v>
      </c>
      <c r="D8013">
        <v>2013</v>
      </c>
      <c r="E8013" t="s">
        <v>361</v>
      </c>
      <c r="F8013" t="s">
        <v>362</v>
      </c>
      <c r="H8013">
        <v>3849</v>
      </c>
      <c r="I8013">
        <v>3123</v>
      </c>
      <c r="J8013">
        <v>3123</v>
      </c>
      <c r="K8013">
        <v>3123</v>
      </c>
      <c r="L8013">
        <v>100</v>
      </c>
      <c r="M8013">
        <v>81.14</v>
      </c>
      <c r="N8013">
        <f>COUNTIF(Cod_Mun_Norte!B:B,DADOS_SNIS_Minas!A8013)</f>
        <v>0</v>
      </c>
    </row>
    <row r="8014" spans="1:14" x14ac:dyDescent="0.2">
      <c r="A8014">
        <v>312738</v>
      </c>
      <c r="B8014" t="s">
        <v>1357</v>
      </c>
      <c r="C8014" t="s">
        <v>98</v>
      </c>
      <c r="D8014">
        <v>2012</v>
      </c>
      <c r="E8014" t="s">
        <v>1360</v>
      </c>
      <c r="F8014" t="s">
        <v>360</v>
      </c>
      <c r="H8014">
        <v>3710</v>
      </c>
      <c r="I8014">
        <v>3010</v>
      </c>
      <c r="J8014">
        <v>3010</v>
      </c>
      <c r="K8014">
        <v>3010</v>
      </c>
      <c r="L8014">
        <v>100</v>
      </c>
      <c r="M8014">
        <v>81.13</v>
      </c>
      <c r="N8014">
        <f>COUNTIF(Cod_Mun_Norte!B:B,DADOS_SNIS_Minas!A8014)</f>
        <v>0</v>
      </c>
    </row>
    <row r="8015" spans="1:14" x14ac:dyDescent="0.2">
      <c r="A8015">
        <v>312738</v>
      </c>
      <c r="B8015" t="s">
        <v>1357</v>
      </c>
      <c r="C8015" t="s">
        <v>98</v>
      </c>
      <c r="D8015">
        <v>2011</v>
      </c>
      <c r="E8015" t="s">
        <v>361</v>
      </c>
      <c r="F8015" t="s">
        <v>362</v>
      </c>
      <c r="H8015">
        <v>3685</v>
      </c>
      <c r="I8015">
        <v>2990</v>
      </c>
      <c r="J8015">
        <v>2990</v>
      </c>
      <c r="K8015">
        <v>2990</v>
      </c>
      <c r="L8015">
        <v>100</v>
      </c>
      <c r="M8015">
        <v>81.14</v>
      </c>
      <c r="N8015">
        <f>COUNTIF(Cod_Mun_Norte!B:B,DADOS_SNIS_Minas!A8015)</f>
        <v>0</v>
      </c>
    </row>
    <row r="8016" spans="1:14" x14ac:dyDescent="0.2">
      <c r="A8016">
        <v>312738</v>
      </c>
      <c r="B8016" t="s">
        <v>1357</v>
      </c>
      <c r="C8016" t="s">
        <v>98</v>
      </c>
      <c r="D8016">
        <v>2010</v>
      </c>
      <c r="E8016" t="s">
        <v>361</v>
      </c>
      <c r="F8016" t="s">
        <v>362</v>
      </c>
      <c r="H8016">
        <v>3659</v>
      </c>
      <c r="I8016">
        <v>2969</v>
      </c>
      <c r="J8016">
        <v>2969</v>
      </c>
      <c r="K8016">
        <v>2969</v>
      </c>
      <c r="L8016">
        <v>100</v>
      </c>
      <c r="M8016">
        <v>81.14</v>
      </c>
      <c r="N8016">
        <f>COUNTIF(Cod_Mun_Norte!B:B,DADOS_SNIS_Minas!A8016)</f>
        <v>0</v>
      </c>
    </row>
    <row r="8017" spans="1:14" x14ac:dyDescent="0.2">
      <c r="A8017">
        <v>312738</v>
      </c>
      <c r="B8017" t="s">
        <v>1357</v>
      </c>
      <c r="C8017" t="s">
        <v>98</v>
      </c>
      <c r="D8017">
        <v>2009</v>
      </c>
      <c r="E8017" t="s">
        <v>361</v>
      </c>
      <c r="F8017" t="s">
        <v>362</v>
      </c>
      <c r="H8017">
        <v>3846</v>
      </c>
      <c r="I8017">
        <v>3061</v>
      </c>
      <c r="J8017">
        <v>3715</v>
      </c>
      <c r="K8017">
        <v>3715</v>
      </c>
      <c r="L8017">
        <v>100</v>
      </c>
      <c r="M8017">
        <v>96.59</v>
      </c>
      <c r="N8017">
        <f>COUNTIF(Cod_Mun_Norte!B:B,DADOS_SNIS_Minas!A8017)</f>
        <v>0</v>
      </c>
    </row>
    <row r="8018" spans="1:14" x14ac:dyDescent="0.2">
      <c r="A8018">
        <v>312738</v>
      </c>
      <c r="B8018" t="s">
        <v>1357</v>
      </c>
      <c r="C8018" t="s">
        <v>98</v>
      </c>
      <c r="D8018">
        <v>2008</v>
      </c>
      <c r="H8018">
        <v>3800</v>
      </c>
      <c r="I8018">
        <v>3024</v>
      </c>
      <c r="N8018">
        <f>COUNTIF(Cod_Mun_Norte!B:B,DADOS_SNIS_Minas!A8018)</f>
        <v>0</v>
      </c>
    </row>
    <row r="8019" spans="1:14" x14ac:dyDescent="0.2">
      <c r="A8019">
        <v>312738</v>
      </c>
      <c r="B8019" t="s">
        <v>1357</v>
      </c>
      <c r="C8019" t="s">
        <v>98</v>
      </c>
      <c r="D8019">
        <v>2007</v>
      </c>
      <c r="H8019">
        <v>3643</v>
      </c>
      <c r="I8019">
        <v>2899</v>
      </c>
      <c r="N8019">
        <f>COUNTIF(Cod_Mun_Norte!B:B,DADOS_SNIS_Minas!A8019)</f>
        <v>0</v>
      </c>
    </row>
    <row r="8020" spans="1:14" x14ac:dyDescent="0.2">
      <c r="A8020">
        <v>312738</v>
      </c>
      <c r="B8020" t="s">
        <v>1357</v>
      </c>
      <c r="C8020" t="s">
        <v>98</v>
      </c>
      <c r="D8020">
        <v>2006</v>
      </c>
      <c r="H8020">
        <v>3489</v>
      </c>
      <c r="I8020">
        <v>2532</v>
      </c>
      <c r="N8020">
        <f>COUNTIF(Cod_Mun_Norte!B:B,DADOS_SNIS_Minas!A8020)</f>
        <v>0</v>
      </c>
    </row>
    <row r="8021" spans="1:14" x14ac:dyDescent="0.2">
      <c r="A8021">
        <v>312738</v>
      </c>
      <c r="B8021" t="s">
        <v>1357</v>
      </c>
      <c r="C8021" t="s">
        <v>98</v>
      </c>
      <c r="D8021">
        <v>2005</v>
      </c>
      <c r="H8021">
        <v>3464</v>
      </c>
      <c r="I8021">
        <v>2514</v>
      </c>
      <c r="N8021">
        <f>COUNTIF(Cod_Mun_Norte!B:B,DADOS_SNIS_Minas!A8021)</f>
        <v>0</v>
      </c>
    </row>
    <row r="8022" spans="1:14" x14ac:dyDescent="0.2">
      <c r="A8022">
        <v>312738</v>
      </c>
      <c r="B8022" t="s">
        <v>1357</v>
      </c>
      <c r="C8022" t="s">
        <v>98</v>
      </c>
      <c r="D8022">
        <v>2004</v>
      </c>
      <c r="H8022">
        <v>3438</v>
      </c>
      <c r="I8022">
        <v>2495</v>
      </c>
      <c r="N8022">
        <f>COUNTIF(Cod_Mun_Norte!B:B,DADOS_SNIS_Minas!A8022)</f>
        <v>0</v>
      </c>
    </row>
    <row r="8023" spans="1:14" x14ac:dyDescent="0.2">
      <c r="A8023">
        <v>312738</v>
      </c>
      <c r="B8023" t="s">
        <v>1357</v>
      </c>
      <c r="C8023" t="s">
        <v>98</v>
      </c>
      <c r="D8023">
        <v>2003</v>
      </c>
      <c r="H8023">
        <v>3392</v>
      </c>
      <c r="I8023">
        <v>2462</v>
      </c>
      <c r="N8023">
        <f>COUNTIF(Cod_Mun_Norte!B:B,DADOS_SNIS_Minas!A8023)</f>
        <v>0</v>
      </c>
    </row>
    <row r="8024" spans="1:14" x14ac:dyDescent="0.2">
      <c r="A8024">
        <v>312738</v>
      </c>
      <c r="B8024" t="s">
        <v>1357</v>
      </c>
      <c r="C8024" t="s">
        <v>98</v>
      </c>
      <c r="D8024">
        <v>2002</v>
      </c>
      <c r="H8024">
        <v>3370</v>
      </c>
      <c r="I8024">
        <v>2446</v>
      </c>
      <c r="N8024">
        <f>COUNTIF(Cod_Mun_Norte!B:B,DADOS_SNIS_Minas!A8024)</f>
        <v>0</v>
      </c>
    </row>
    <row r="8025" spans="1:14" x14ac:dyDescent="0.2">
      <c r="A8025">
        <v>312738</v>
      </c>
      <c r="B8025" t="s">
        <v>1357</v>
      </c>
      <c r="C8025" t="s">
        <v>98</v>
      </c>
      <c r="D8025">
        <v>2001</v>
      </c>
      <c r="H8025">
        <v>3351</v>
      </c>
      <c r="I8025">
        <v>2432</v>
      </c>
      <c r="N8025">
        <f>COUNTIF(Cod_Mun_Norte!B:B,DADOS_SNIS_Minas!A8025)</f>
        <v>0</v>
      </c>
    </row>
    <row r="8026" spans="1:14" x14ac:dyDescent="0.2">
      <c r="A8026">
        <v>312738</v>
      </c>
      <c r="B8026" t="s">
        <v>1357</v>
      </c>
      <c r="C8026" t="s">
        <v>98</v>
      </c>
      <c r="D8026">
        <v>2000</v>
      </c>
      <c r="H8026">
        <v>3323</v>
      </c>
      <c r="I8026">
        <v>2412</v>
      </c>
      <c r="N8026">
        <f>COUNTIF(Cod_Mun_Norte!B:B,DADOS_SNIS_Minas!A8026)</f>
        <v>0</v>
      </c>
    </row>
    <row r="8027" spans="1:14" x14ac:dyDescent="0.2">
      <c r="A8027">
        <v>312738</v>
      </c>
      <c r="B8027" t="s">
        <v>1357</v>
      </c>
      <c r="C8027" t="s">
        <v>98</v>
      </c>
      <c r="D8027">
        <v>1999</v>
      </c>
      <c r="H8027">
        <v>3348</v>
      </c>
      <c r="I8027">
        <v>2430</v>
      </c>
      <c r="N8027">
        <f>COUNTIF(Cod_Mun_Norte!B:B,DADOS_SNIS_Minas!A8027)</f>
        <v>0</v>
      </c>
    </row>
    <row r="8028" spans="1:14" x14ac:dyDescent="0.2">
      <c r="A8028">
        <v>312738</v>
      </c>
      <c r="B8028" t="s">
        <v>1357</v>
      </c>
      <c r="C8028" t="s">
        <v>98</v>
      </c>
      <c r="D8028">
        <v>1998</v>
      </c>
      <c r="H8028">
        <v>3318</v>
      </c>
      <c r="I8028">
        <v>2408</v>
      </c>
      <c r="N8028">
        <f>COUNTIF(Cod_Mun_Norte!B:B,DADOS_SNIS_Minas!A8028)</f>
        <v>0</v>
      </c>
    </row>
    <row r="8029" spans="1:14" x14ac:dyDescent="0.2">
      <c r="A8029">
        <v>312738</v>
      </c>
      <c r="B8029" t="s">
        <v>1357</v>
      </c>
      <c r="C8029" t="s">
        <v>98</v>
      </c>
      <c r="D8029">
        <v>1997</v>
      </c>
      <c r="H8029">
        <v>3287</v>
      </c>
      <c r="I8029">
        <v>2386</v>
      </c>
      <c r="N8029">
        <f>COUNTIF(Cod_Mun_Norte!B:B,DADOS_SNIS_Minas!A8029)</f>
        <v>0</v>
      </c>
    </row>
    <row r="8030" spans="1:14" x14ac:dyDescent="0.2">
      <c r="A8030">
        <v>312740</v>
      </c>
      <c r="B8030" t="s">
        <v>1361</v>
      </c>
      <c r="C8030" t="s">
        <v>98</v>
      </c>
      <c r="D8030">
        <v>2020</v>
      </c>
      <c r="E8030" t="s">
        <v>1362</v>
      </c>
      <c r="F8030" t="s">
        <v>367</v>
      </c>
      <c r="G8030" t="s">
        <v>368</v>
      </c>
      <c r="H8030">
        <v>4355</v>
      </c>
      <c r="I8030">
        <v>1201</v>
      </c>
      <c r="J8030">
        <v>1216</v>
      </c>
      <c r="K8030">
        <v>1201</v>
      </c>
      <c r="L8030">
        <v>100</v>
      </c>
      <c r="M8030">
        <v>27.92</v>
      </c>
      <c r="N8030">
        <f>COUNTIF(Cod_Mun_Norte!B:B,DADOS_SNIS_Minas!A8030)</f>
        <v>0</v>
      </c>
    </row>
    <row r="8031" spans="1:14" x14ac:dyDescent="0.2">
      <c r="A8031">
        <v>312740</v>
      </c>
      <c r="B8031" t="s">
        <v>1361</v>
      </c>
      <c r="C8031" t="s">
        <v>98</v>
      </c>
      <c r="D8031">
        <v>2019</v>
      </c>
      <c r="E8031" t="s">
        <v>1362</v>
      </c>
      <c r="F8031" t="s">
        <v>367</v>
      </c>
      <c r="G8031" t="s">
        <v>368</v>
      </c>
      <c r="H8031">
        <v>4350</v>
      </c>
      <c r="I8031">
        <v>1200</v>
      </c>
      <c r="J8031">
        <v>1184</v>
      </c>
      <c r="K8031">
        <v>1184</v>
      </c>
      <c r="L8031">
        <v>98.7</v>
      </c>
      <c r="M8031">
        <v>27.22</v>
      </c>
      <c r="N8031">
        <f>COUNTIF(Cod_Mun_Norte!B:B,DADOS_SNIS_Minas!A8031)</f>
        <v>0</v>
      </c>
    </row>
    <row r="8032" spans="1:14" x14ac:dyDescent="0.2">
      <c r="A8032">
        <v>312740</v>
      </c>
      <c r="B8032" t="s">
        <v>1361</v>
      </c>
      <c r="C8032" t="s">
        <v>98</v>
      </c>
      <c r="D8032">
        <v>2018</v>
      </c>
      <c r="E8032" t="s">
        <v>1362</v>
      </c>
      <c r="F8032" t="s">
        <v>367</v>
      </c>
      <c r="H8032">
        <v>4345</v>
      </c>
      <c r="I8032">
        <v>1198</v>
      </c>
      <c r="J8032">
        <v>1235</v>
      </c>
      <c r="K8032">
        <v>1198</v>
      </c>
      <c r="L8032">
        <v>100</v>
      </c>
      <c r="M8032">
        <v>28.42</v>
      </c>
      <c r="N8032">
        <f>COUNTIF(Cod_Mun_Norte!B:B,DADOS_SNIS_Minas!A8032)</f>
        <v>0</v>
      </c>
    </row>
    <row r="8033" spans="1:14" x14ac:dyDescent="0.2">
      <c r="A8033">
        <v>312740</v>
      </c>
      <c r="B8033" t="s">
        <v>1361</v>
      </c>
      <c r="C8033" t="s">
        <v>98</v>
      </c>
      <c r="D8033">
        <v>2017</v>
      </c>
      <c r="E8033" t="s">
        <v>1362</v>
      </c>
      <c r="F8033" t="s">
        <v>367</v>
      </c>
      <c r="H8033">
        <v>4410</v>
      </c>
      <c r="I8033">
        <v>1216</v>
      </c>
      <c r="J8033">
        <v>1195</v>
      </c>
      <c r="K8033">
        <v>1195</v>
      </c>
      <c r="L8033">
        <v>98.3</v>
      </c>
      <c r="M8033">
        <v>27.1</v>
      </c>
      <c r="N8033">
        <f>COUNTIF(Cod_Mun_Norte!B:B,DADOS_SNIS_Minas!A8033)</f>
        <v>0</v>
      </c>
    </row>
    <row r="8034" spans="1:14" x14ac:dyDescent="0.2">
      <c r="A8034">
        <v>312740</v>
      </c>
      <c r="B8034" t="s">
        <v>1361</v>
      </c>
      <c r="C8034" t="s">
        <v>98</v>
      </c>
      <c r="D8034">
        <v>2016</v>
      </c>
      <c r="E8034" t="s">
        <v>1362</v>
      </c>
      <c r="F8034" t="s">
        <v>367</v>
      </c>
      <c r="H8034">
        <v>4401</v>
      </c>
      <c r="I8034">
        <v>1214</v>
      </c>
      <c r="J8034">
        <v>1214</v>
      </c>
      <c r="K8034">
        <v>1214</v>
      </c>
      <c r="L8034">
        <v>100</v>
      </c>
      <c r="M8034">
        <v>27.58</v>
      </c>
      <c r="N8034">
        <f>COUNTIF(Cod_Mun_Norte!B:B,DADOS_SNIS_Minas!A8034)</f>
        <v>0</v>
      </c>
    </row>
    <row r="8035" spans="1:14" x14ac:dyDescent="0.2">
      <c r="A8035">
        <v>312740</v>
      </c>
      <c r="B8035" t="s">
        <v>1361</v>
      </c>
      <c r="C8035" t="s">
        <v>98</v>
      </c>
      <c r="D8035">
        <v>2015</v>
      </c>
      <c r="E8035" t="s">
        <v>1362</v>
      </c>
      <c r="F8035" t="s">
        <v>367</v>
      </c>
      <c r="H8035">
        <v>4391</v>
      </c>
      <c r="I8035">
        <v>1211</v>
      </c>
      <c r="J8035">
        <v>1211</v>
      </c>
      <c r="K8035">
        <v>1211</v>
      </c>
      <c r="L8035">
        <v>100</v>
      </c>
      <c r="M8035">
        <v>27.58</v>
      </c>
      <c r="N8035">
        <f>COUNTIF(Cod_Mun_Norte!B:B,DADOS_SNIS_Minas!A8035)</f>
        <v>0</v>
      </c>
    </row>
    <row r="8036" spans="1:14" x14ac:dyDescent="0.2">
      <c r="A8036">
        <v>312740</v>
      </c>
      <c r="B8036" t="s">
        <v>1361</v>
      </c>
      <c r="C8036" t="s">
        <v>98</v>
      </c>
      <c r="D8036">
        <v>2014</v>
      </c>
      <c r="E8036" t="s">
        <v>1362</v>
      </c>
      <c r="F8036" t="s">
        <v>367</v>
      </c>
      <c r="H8036">
        <v>4381</v>
      </c>
      <c r="I8036">
        <v>1208</v>
      </c>
      <c r="J8036">
        <v>1208</v>
      </c>
      <c r="K8036">
        <v>1208</v>
      </c>
      <c r="L8036">
        <v>100</v>
      </c>
      <c r="M8036">
        <v>27.57</v>
      </c>
      <c r="N8036">
        <f>COUNTIF(Cod_Mun_Norte!B:B,DADOS_SNIS_Minas!A8036)</f>
        <v>0</v>
      </c>
    </row>
    <row r="8037" spans="1:14" x14ac:dyDescent="0.2">
      <c r="A8037">
        <v>312740</v>
      </c>
      <c r="B8037" t="s">
        <v>1361</v>
      </c>
      <c r="C8037" t="s">
        <v>98</v>
      </c>
      <c r="D8037">
        <v>2013</v>
      </c>
      <c r="E8037" t="s">
        <v>1362</v>
      </c>
      <c r="F8037" t="s">
        <v>367</v>
      </c>
      <c r="H8037">
        <v>4370</v>
      </c>
      <c r="I8037">
        <v>1205</v>
      </c>
      <c r="J8037">
        <v>1205</v>
      </c>
      <c r="K8037">
        <v>1205</v>
      </c>
      <c r="L8037">
        <v>100</v>
      </c>
      <c r="M8037">
        <v>27.57</v>
      </c>
      <c r="N8037">
        <f>COUNTIF(Cod_Mun_Norte!B:B,DADOS_SNIS_Minas!A8037)</f>
        <v>0</v>
      </c>
    </row>
    <row r="8038" spans="1:14" x14ac:dyDescent="0.2">
      <c r="A8038">
        <v>312740</v>
      </c>
      <c r="B8038" t="s">
        <v>1361</v>
      </c>
      <c r="C8038" t="s">
        <v>98</v>
      </c>
      <c r="D8038">
        <v>2012</v>
      </c>
      <c r="E8038" t="s">
        <v>1362</v>
      </c>
      <c r="F8038" t="s">
        <v>367</v>
      </c>
      <c r="H8038">
        <v>4235</v>
      </c>
      <c r="I8038">
        <v>1168</v>
      </c>
      <c r="J8038">
        <v>1168</v>
      </c>
      <c r="K8038">
        <v>1168</v>
      </c>
      <c r="L8038">
        <v>100</v>
      </c>
      <c r="M8038">
        <v>27.58</v>
      </c>
      <c r="N8038">
        <f>COUNTIF(Cod_Mun_Norte!B:B,DADOS_SNIS_Minas!A8038)</f>
        <v>0</v>
      </c>
    </row>
    <row r="8039" spans="1:14" x14ac:dyDescent="0.2">
      <c r="A8039">
        <v>312740</v>
      </c>
      <c r="B8039" t="s">
        <v>1361</v>
      </c>
      <c r="C8039" t="s">
        <v>98</v>
      </c>
      <c r="D8039">
        <v>2011</v>
      </c>
      <c r="E8039" t="s">
        <v>361</v>
      </c>
      <c r="F8039" t="s">
        <v>99</v>
      </c>
      <c r="H8039">
        <v>4228</v>
      </c>
      <c r="I8039">
        <v>1166</v>
      </c>
      <c r="J8039">
        <v>1166</v>
      </c>
      <c r="K8039">
        <v>1166</v>
      </c>
      <c r="L8039">
        <v>100</v>
      </c>
      <c r="M8039">
        <v>27.58</v>
      </c>
      <c r="N8039">
        <f>COUNTIF(Cod_Mun_Norte!B:B,DADOS_SNIS_Minas!A8039)</f>
        <v>0</v>
      </c>
    </row>
    <row r="8040" spans="1:14" x14ac:dyDescent="0.2">
      <c r="A8040">
        <v>312740</v>
      </c>
      <c r="B8040" t="s">
        <v>1361</v>
      </c>
      <c r="C8040" t="s">
        <v>98</v>
      </c>
      <c r="D8040">
        <v>2010</v>
      </c>
      <c r="E8040" t="s">
        <v>361</v>
      </c>
      <c r="F8040" t="s">
        <v>99</v>
      </c>
      <c r="H8040">
        <v>4220</v>
      </c>
      <c r="I8040">
        <v>1164</v>
      </c>
      <c r="J8040">
        <v>1164</v>
      </c>
      <c r="K8040">
        <v>1164</v>
      </c>
      <c r="L8040">
        <v>100</v>
      </c>
      <c r="M8040">
        <v>27.58</v>
      </c>
      <c r="N8040">
        <f>COUNTIF(Cod_Mun_Norte!B:B,DADOS_SNIS_Minas!A8040)</f>
        <v>0</v>
      </c>
    </row>
    <row r="8041" spans="1:14" x14ac:dyDescent="0.2">
      <c r="A8041">
        <v>312740</v>
      </c>
      <c r="B8041" t="s">
        <v>1361</v>
      </c>
      <c r="C8041" t="s">
        <v>98</v>
      </c>
      <c r="D8041">
        <v>2009</v>
      </c>
      <c r="E8041" t="s">
        <v>361</v>
      </c>
      <c r="F8041" t="s">
        <v>99</v>
      </c>
      <c r="H8041">
        <v>4450</v>
      </c>
      <c r="I8041">
        <v>1130</v>
      </c>
      <c r="J8041">
        <v>1555</v>
      </c>
      <c r="K8041">
        <v>1555</v>
      </c>
      <c r="L8041">
        <v>100</v>
      </c>
      <c r="M8041">
        <v>34.94</v>
      </c>
      <c r="N8041">
        <f>COUNTIF(Cod_Mun_Norte!B:B,DADOS_SNIS_Minas!A8041)</f>
        <v>0</v>
      </c>
    </row>
    <row r="8042" spans="1:14" x14ac:dyDescent="0.2">
      <c r="A8042">
        <v>312740</v>
      </c>
      <c r="B8042" t="s">
        <v>1361</v>
      </c>
      <c r="C8042" t="s">
        <v>98</v>
      </c>
      <c r="D8042">
        <v>2008</v>
      </c>
      <c r="E8042" t="s">
        <v>361</v>
      </c>
      <c r="F8042" t="s">
        <v>99</v>
      </c>
      <c r="H8042">
        <v>4423</v>
      </c>
      <c r="I8042">
        <v>1123</v>
      </c>
      <c r="J8042">
        <v>1539</v>
      </c>
      <c r="K8042">
        <v>1539</v>
      </c>
      <c r="L8042">
        <v>100</v>
      </c>
      <c r="M8042">
        <v>34.799999999999997</v>
      </c>
      <c r="N8042">
        <f>COUNTIF(Cod_Mun_Norte!B:B,DADOS_SNIS_Minas!A8042)</f>
        <v>0</v>
      </c>
    </row>
    <row r="8043" spans="1:14" x14ac:dyDescent="0.2">
      <c r="A8043">
        <v>312740</v>
      </c>
      <c r="B8043" t="s">
        <v>1361</v>
      </c>
      <c r="C8043" t="s">
        <v>98</v>
      </c>
      <c r="D8043">
        <v>2007</v>
      </c>
      <c r="E8043" t="s">
        <v>361</v>
      </c>
      <c r="F8043" t="s">
        <v>99</v>
      </c>
      <c r="H8043">
        <v>4270</v>
      </c>
      <c r="I8043">
        <v>1084</v>
      </c>
      <c r="J8043">
        <v>1513</v>
      </c>
      <c r="K8043">
        <v>1513</v>
      </c>
      <c r="L8043">
        <v>100</v>
      </c>
      <c r="M8043">
        <v>35.43</v>
      </c>
      <c r="N8043">
        <f>COUNTIF(Cod_Mun_Norte!B:B,DADOS_SNIS_Minas!A8043)</f>
        <v>0</v>
      </c>
    </row>
    <row r="8044" spans="1:14" x14ac:dyDescent="0.2">
      <c r="A8044">
        <v>312740</v>
      </c>
      <c r="B8044" t="s">
        <v>1361</v>
      </c>
      <c r="C8044" t="s">
        <v>98</v>
      </c>
      <c r="D8044">
        <v>2006</v>
      </c>
      <c r="E8044" t="s">
        <v>361</v>
      </c>
      <c r="F8044" t="s">
        <v>362</v>
      </c>
      <c r="H8044">
        <v>4305</v>
      </c>
      <c r="I8044">
        <v>1104</v>
      </c>
      <c r="J8044">
        <v>1503</v>
      </c>
      <c r="K8044">
        <v>1503</v>
      </c>
      <c r="L8044">
        <v>100</v>
      </c>
      <c r="M8044">
        <v>34.909999999999997</v>
      </c>
      <c r="N8044">
        <f>COUNTIF(Cod_Mun_Norte!B:B,DADOS_SNIS_Minas!A8044)</f>
        <v>0</v>
      </c>
    </row>
    <row r="8045" spans="1:14" x14ac:dyDescent="0.2">
      <c r="A8045">
        <v>312740</v>
      </c>
      <c r="B8045" t="s">
        <v>1361</v>
      </c>
      <c r="C8045" t="s">
        <v>98</v>
      </c>
      <c r="D8045">
        <v>2005</v>
      </c>
      <c r="E8045" t="s">
        <v>361</v>
      </c>
      <c r="F8045" t="s">
        <v>362</v>
      </c>
      <c r="H8045">
        <v>4277</v>
      </c>
      <c r="I8045">
        <v>1096</v>
      </c>
      <c r="J8045">
        <v>1474</v>
      </c>
      <c r="K8045">
        <v>1474</v>
      </c>
      <c r="L8045">
        <v>100</v>
      </c>
      <c r="M8045">
        <v>34.46</v>
      </c>
      <c r="N8045">
        <f>COUNTIF(Cod_Mun_Norte!B:B,DADOS_SNIS_Minas!A8045)</f>
        <v>0</v>
      </c>
    </row>
    <row r="8046" spans="1:14" x14ac:dyDescent="0.2">
      <c r="A8046">
        <v>312740</v>
      </c>
      <c r="B8046" t="s">
        <v>1361</v>
      </c>
      <c r="C8046" t="s">
        <v>98</v>
      </c>
      <c r="D8046">
        <v>2004</v>
      </c>
      <c r="E8046" t="s">
        <v>361</v>
      </c>
      <c r="F8046" t="s">
        <v>362</v>
      </c>
      <c r="H8046">
        <v>4249</v>
      </c>
      <c r="I8046">
        <v>1089</v>
      </c>
      <c r="N8046">
        <f>COUNTIF(Cod_Mun_Norte!B:B,DADOS_SNIS_Minas!A8046)</f>
        <v>0</v>
      </c>
    </row>
    <row r="8047" spans="1:14" x14ac:dyDescent="0.2">
      <c r="A8047">
        <v>312740</v>
      </c>
      <c r="B8047" t="s">
        <v>1361</v>
      </c>
      <c r="C8047" t="s">
        <v>98</v>
      </c>
      <c r="D8047">
        <v>2003</v>
      </c>
      <c r="E8047" t="s">
        <v>361</v>
      </c>
      <c r="F8047" t="s">
        <v>362</v>
      </c>
      <c r="H8047">
        <v>4199</v>
      </c>
      <c r="I8047">
        <v>1076</v>
      </c>
      <c r="N8047">
        <f>COUNTIF(Cod_Mun_Norte!B:B,DADOS_SNIS_Minas!A8047)</f>
        <v>0</v>
      </c>
    </row>
    <row r="8048" spans="1:14" x14ac:dyDescent="0.2">
      <c r="A8048">
        <v>312740</v>
      </c>
      <c r="B8048" t="s">
        <v>1361</v>
      </c>
      <c r="C8048" t="s">
        <v>98</v>
      </c>
      <c r="D8048">
        <v>2002</v>
      </c>
      <c r="E8048" t="s">
        <v>361</v>
      </c>
      <c r="F8048" t="s">
        <v>362</v>
      </c>
      <c r="H8048">
        <v>4175</v>
      </c>
      <c r="I8048">
        <v>1070</v>
      </c>
      <c r="N8048">
        <f>COUNTIF(Cod_Mun_Norte!B:B,DADOS_SNIS_Minas!A8048)</f>
        <v>0</v>
      </c>
    </row>
    <row r="8049" spans="1:14" x14ac:dyDescent="0.2">
      <c r="A8049">
        <v>312740</v>
      </c>
      <c r="B8049" t="s">
        <v>1361</v>
      </c>
      <c r="C8049" t="s">
        <v>98</v>
      </c>
      <c r="D8049">
        <v>2001</v>
      </c>
      <c r="E8049" t="s">
        <v>361</v>
      </c>
      <c r="F8049" t="s">
        <v>362</v>
      </c>
      <c r="H8049">
        <v>4151</v>
      </c>
      <c r="I8049">
        <v>1064</v>
      </c>
      <c r="N8049">
        <f>COUNTIF(Cod_Mun_Norte!B:B,DADOS_SNIS_Minas!A8049)</f>
        <v>0</v>
      </c>
    </row>
    <row r="8050" spans="1:14" x14ac:dyDescent="0.2">
      <c r="A8050">
        <v>312740</v>
      </c>
      <c r="B8050" t="s">
        <v>1361</v>
      </c>
      <c r="C8050" t="s">
        <v>98</v>
      </c>
      <c r="D8050">
        <v>2000</v>
      </c>
      <c r="E8050" t="s">
        <v>361</v>
      </c>
      <c r="F8050" t="s">
        <v>362</v>
      </c>
      <c r="H8050">
        <v>4123</v>
      </c>
      <c r="I8050">
        <v>1057</v>
      </c>
      <c r="N8050">
        <f>COUNTIF(Cod_Mun_Norte!B:B,DADOS_SNIS_Minas!A8050)</f>
        <v>0</v>
      </c>
    </row>
    <row r="8051" spans="1:14" x14ac:dyDescent="0.2">
      <c r="A8051">
        <v>312740</v>
      </c>
      <c r="B8051" t="s">
        <v>1361</v>
      </c>
      <c r="C8051" t="s">
        <v>98</v>
      </c>
      <c r="D8051">
        <v>1999</v>
      </c>
      <c r="E8051" t="s">
        <v>361</v>
      </c>
      <c r="F8051" t="s">
        <v>362</v>
      </c>
      <c r="H8051">
        <v>3351</v>
      </c>
      <c r="I8051">
        <v>882</v>
      </c>
      <c r="N8051">
        <f>COUNTIF(Cod_Mun_Norte!B:B,DADOS_SNIS_Minas!A8051)</f>
        <v>0</v>
      </c>
    </row>
    <row r="8052" spans="1:14" x14ac:dyDescent="0.2">
      <c r="A8052">
        <v>312740</v>
      </c>
      <c r="B8052" t="s">
        <v>1361</v>
      </c>
      <c r="C8052" t="s">
        <v>98</v>
      </c>
      <c r="D8052">
        <v>1998</v>
      </c>
      <c r="H8052">
        <v>3423</v>
      </c>
      <c r="I8052">
        <v>901</v>
      </c>
      <c r="N8052">
        <f>COUNTIF(Cod_Mun_Norte!B:B,DADOS_SNIS_Minas!A8052)</f>
        <v>0</v>
      </c>
    </row>
    <row r="8053" spans="1:14" x14ac:dyDescent="0.2">
      <c r="A8053">
        <v>312740</v>
      </c>
      <c r="B8053" t="s">
        <v>1361</v>
      </c>
      <c r="C8053" t="s">
        <v>98</v>
      </c>
      <c r="D8053">
        <v>1997</v>
      </c>
      <c r="H8053">
        <v>3495</v>
      </c>
      <c r="I8053">
        <v>920</v>
      </c>
      <c r="N8053">
        <f>COUNTIF(Cod_Mun_Norte!B:B,DADOS_SNIS_Minas!A8053)</f>
        <v>0</v>
      </c>
    </row>
    <row r="8054" spans="1:14" x14ac:dyDescent="0.2">
      <c r="A8054">
        <v>312740</v>
      </c>
      <c r="B8054" t="s">
        <v>1361</v>
      </c>
      <c r="C8054" t="s">
        <v>98</v>
      </c>
      <c r="D8054">
        <v>1996</v>
      </c>
      <c r="H8054">
        <v>3580</v>
      </c>
      <c r="I8054">
        <v>942</v>
      </c>
      <c r="N8054">
        <f>COUNTIF(Cod_Mun_Norte!B:B,DADOS_SNIS_Minas!A8054)</f>
        <v>0</v>
      </c>
    </row>
    <row r="8055" spans="1:14" x14ac:dyDescent="0.2">
      <c r="A8055">
        <v>312740</v>
      </c>
      <c r="B8055" t="s">
        <v>1361</v>
      </c>
      <c r="C8055" t="s">
        <v>98</v>
      </c>
      <c r="D8055">
        <v>1995</v>
      </c>
      <c r="H8055">
        <v>3687</v>
      </c>
      <c r="I8055">
        <v>970</v>
      </c>
      <c r="N8055">
        <f>COUNTIF(Cod_Mun_Norte!B:B,DADOS_SNIS_Minas!A8055)</f>
        <v>0</v>
      </c>
    </row>
    <row r="8056" spans="1:14" x14ac:dyDescent="0.2">
      <c r="A8056">
        <v>312750</v>
      </c>
      <c r="B8056" t="s">
        <v>184</v>
      </c>
      <c r="C8056" t="s">
        <v>98</v>
      </c>
      <c r="D8056">
        <v>2020</v>
      </c>
      <c r="E8056" t="s">
        <v>1363</v>
      </c>
      <c r="F8056" t="s">
        <v>367</v>
      </c>
      <c r="G8056" t="s">
        <v>378</v>
      </c>
      <c r="H8056">
        <v>6171</v>
      </c>
      <c r="I8056">
        <v>3374</v>
      </c>
      <c r="J8056">
        <v>4100</v>
      </c>
      <c r="K8056">
        <v>3374</v>
      </c>
      <c r="L8056">
        <v>100</v>
      </c>
      <c r="M8056">
        <v>66.44</v>
      </c>
      <c r="N8056">
        <f>COUNTIF(Cod_Mun_Norte!B:B,DADOS_SNIS_Minas!A8056)</f>
        <v>0</v>
      </c>
    </row>
    <row r="8057" spans="1:14" x14ac:dyDescent="0.2">
      <c r="A8057">
        <v>312750</v>
      </c>
      <c r="B8057" t="s">
        <v>184</v>
      </c>
      <c r="C8057" t="s">
        <v>98</v>
      </c>
      <c r="D8057">
        <v>2019</v>
      </c>
      <c r="E8057" t="s">
        <v>1363</v>
      </c>
      <c r="F8057" t="s">
        <v>367</v>
      </c>
      <c r="G8057" t="s">
        <v>378</v>
      </c>
      <c r="H8057">
        <v>6158</v>
      </c>
      <c r="I8057">
        <v>3367</v>
      </c>
      <c r="J8057">
        <v>3942</v>
      </c>
      <c r="K8057">
        <v>3367</v>
      </c>
      <c r="L8057">
        <v>100</v>
      </c>
      <c r="M8057">
        <v>64.010000000000005</v>
      </c>
      <c r="N8057">
        <f>COUNTIF(Cod_Mun_Norte!B:B,DADOS_SNIS_Minas!A8057)</f>
        <v>0</v>
      </c>
    </row>
    <row r="8058" spans="1:14" x14ac:dyDescent="0.2">
      <c r="A8058">
        <v>312750</v>
      </c>
      <c r="B8058" t="s">
        <v>184</v>
      </c>
      <c r="C8058" t="s">
        <v>98</v>
      </c>
      <c r="D8058">
        <v>2018</v>
      </c>
      <c r="E8058" t="s">
        <v>1363</v>
      </c>
      <c r="F8058" t="s">
        <v>367</v>
      </c>
      <c r="H8058">
        <v>6145</v>
      </c>
      <c r="I8058">
        <v>3359</v>
      </c>
      <c r="J8058">
        <v>3895</v>
      </c>
      <c r="K8058">
        <v>3315</v>
      </c>
      <c r="L8058">
        <v>98.7</v>
      </c>
      <c r="M8058">
        <v>63.38</v>
      </c>
      <c r="N8058">
        <f>COUNTIF(Cod_Mun_Norte!B:B,DADOS_SNIS_Minas!A8058)</f>
        <v>0</v>
      </c>
    </row>
    <row r="8059" spans="1:14" x14ac:dyDescent="0.2">
      <c r="A8059">
        <v>312750</v>
      </c>
      <c r="B8059" t="s">
        <v>184</v>
      </c>
      <c r="C8059" t="s">
        <v>98</v>
      </c>
      <c r="D8059">
        <v>2017</v>
      </c>
      <c r="E8059" t="s">
        <v>1363</v>
      </c>
      <c r="F8059" t="s">
        <v>367</v>
      </c>
      <c r="H8059">
        <v>6223</v>
      </c>
      <c r="I8059">
        <v>3402</v>
      </c>
      <c r="J8059">
        <v>3880</v>
      </c>
      <c r="K8059">
        <v>3250</v>
      </c>
      <c r="L8059">
        <v>95.5</v>
      </c>
      <c r="M8059">
        <v>62.35</v>
      </c>
      <c r="N8059">
        <f>COUNTIF(Cod_Mun_Norte!B:B,DADOS_SNIS_Minas!A8059)</f>
        <v>0</v>
      </c>
    </row>
    <row r="8060" spans="1:14" x14ac:dyDescent="0.2">
      <c r="A8060">
        <v>312750</v>
      </c>
      <c r="B8060" t="s">
        <v>184</v>
      </c>
      <c r="C8060" t="s">
        <v>98</v>
      </c>
      <c r="D8060">
        <v>2016</v>
      </c>
      <c r="E8060" t="s">
        <v>1363</v>
      </c>
      <c r="F8060" t="s">
        <v>367</v>
      </c>
      <c r="H8060">
        <v>6206</v>
      </c>
      <c r="I8060">
        <v>3393</v>
      </c>
      <c r="J8060">
        <v>3809</v>
      </c>
      <c r="K8060">
        <v>3200</v>
      </c>
      <c r="L8060">
        <v>94.3</v>
      </c>
      <c r="M8060">
        <v>61.38</v>
      </c>
      <c r="N8060">
        <f>COUNTIF(Cod_Mun_Norte!B:B,DADOS_SNIS_Minas!A8060)</f>
        <v>0</v>
      </c>
    </row>
    <row r="8061" spans="1:14" x14ac:dyDescent="0.2">
      <c r="A8061">
        <v>312750</v>
      </c>
      <c r="B8061" t="s">
        <v>184</v>
      </c>
      <c r="C8061" t="s">
        <v>98</v>
      </c>
      <c r="D8061">
        <v>2015</v>
      </c>
      <c r="E8061" t="s">
        <v>1363</v>
      </c>
      <c r="F8061" t="s">
        <v>367</v>
      </c>
      <c r="H8061">
        <v>6188</v>
      </c>
      <c r="I8061">
        <v>3383</v>
      </c>
      <c r="J8061">
        <v>3760</v>
      </c>
      <c r="K8061">
        <v>3150</v>
      </c>
      <c r="L8061">
        <v>93.1</v>
      </c>
      <c r="M8061">
        <v>60.76</v>
      </c>
      <c r="N8061">
        <f>COUNTIF(Cod_Mun_Norte!B:B,DADOS_SNIS_Minas!A8061)</f>
        <v>0</v>
      </c>
    </row>
    <row r="8062" spans="1:14" x14ac:dyDescent="0.2">
      <c r="A8062">
        <v>312750</v>
      </c>
      <c r="B8062" t="s">
        <v>184</v>
      </c>
      <c r="C8062" t="s">
        <v>98</v>
      </c>
      <c r="D8062">
        <v>2014</v>
      </c>
      <c r="E8062" t="s">
        <v>1363</v>
      </c>
      <c r="F8062" t="s">
        <v>367</v>
      </c>
      <c r="H8062">
        <v>6168</v>
      </c>
      <c r="I8062">
        <v>3372</v>
      </c>
      <c r="J8062">
        <v>3723</v>
      </c>
      <c r="K8062">
        <v>3113</v>
      </c>
      <c r="L8062">
        <v>92.3</v>
      </c>
      <c r="M8062">
        <v>60.36</v>
      </c>
      <c r="N8062">
        <f>COUNTIF(Cod_Mun_Norte!B:B,DADOS_SNIS_Minas!A8062)</f>
        <v>0</v>
      </c>
    </row>
    <row r="8063" spans="1:14" x14ac:dyDescent="0.2">
      <c r="A8063">
        <v>312750</v>
      </c>
      <c r="B8063" t="s">
        <v>184</v>
      </c>
      <c r="C8063" t="s">
        <v>98</v>
      </c>
      <c r="D8063">
        <v>2013</v>
      </c>
      <c r="E8063" t="s">
        <v>1363</v>
      </c>
      <c r="F8063" t="s">
        <v>367</v>
      </c>
      <c r="H8063">
        <v>6148</v>
      </c>
      <c r="I8063">
        <v>3361</v>
      </c>
      <c r="J8063">
        <v>3723</v>
      </c>
      <c r="K8063">
        <v>3113</v>
      </c>
      <c r="L8063">
        <v>92.6</v>
      </c>
      <c r="M8063">
        <v>60.56</v>
      </c>
      <c r="N8063">
        <f>COUNTIF(Cod_Mun_Norte!B:B,DADOS_SNIS_Minas!A8063)</f>
        <v>0</v>
      </c>
    </row>
    <row r="8064" spans="1:14" x14ac:dyDescent="0.2">
      <c r="A8064">
        <v>312750</v>
      </c>
      <c r="B8064" t="s">
        <v>184</v>
      </c>
      <c r="C8064" t="s">
        <v>98</v>
      </c>
      <c r="D8064">
        <v>2012</v>
      </c>
      <c r="E8064" t="s">
        <v>1363</v>
      </c>
      <c r="F8064" t="s">
        <v>367</v>
      </c>
      <c r="H8064">
        <v>5953</v>
      </c>
      <c r="I8064">
        <v>3254</v>
      </c>
      <c r="J8064">
        <v>3723</v>
      </c>
      <c r="K8064">
        <v>3113</v>
      </c>
      <c r="L8064">
        <v>95.7</v>
      </c>
      <c r="M8064">
        <v>62.54</v>
      </c>
      <c r="N8064">
        <f>COUNTIF(Cod_Mun_Norte!B:B,DADOS_SNIS_Minas!A8064)</f>
        <v>0</v>
      </c>
    </row>
    <row r="8065" spans="1:14" x14ac:dyDescent="0.2">
      <c r="A8065">
        <v>312750</v>
      </c>
      <c r="B8065" t="s">
        <v>184</v>
      </c>
      <c r="C8065" t="s">
        <v>98</v>
      </c>
      <c r="D8065">
        <v>2011</v>
      </c>
      <c r="E8065" t="s">
        <v>1363</v>
      </c>
      <c r="F8065" t="s">
        <v>367</v>
      </c>
      <c r="H8065">
        <v>5937</v>
      </c>
      <c r="I8065">
        <v>3246</v>
      </c>
      <c r="J8065">
        <v>3723</v>
      </c>
      <c r="K8065">
        <v>3113</v>
      </c>
      <c r="L8065">
        <v>95.9</v>
      </c>
      <c r="M8065">
        <v>62.71</v>
      </c>
      <c r="N8065">
        <f>COUNTIF(Cod_Mun_Norte!B:B,DADOS_SNIS_Minas!A8065)</f>
        <v>0</v>
      </c>
    </row>
    <row r="8066" spans="1:14" x14ac:dyDescent="0.2">
      <c r="A8066">
        <v>312750</v>
      </c>
      <c r="B8066" t="s">
        <v>184</v>
      </c>
      <c r="C8066" t="s">
        <v>98</v>
      </c>
      <c r="D8066">
        <v>2010</v>
      </c>
      <c r="E8066" t="s">
        <v>1363</v>
      </c>
      <c r="F8066" t="s">
        <v>367</v>
      </c>
      <c r="H8066">
        <v>5921</v>
      </c>
      <c r="I8066">
        <v>3237</v>
      </c>
      <c r="J8066">
        <v>3390</v>
      </c>
      <c r="K8066">
        <v>2830</v>
      </c>
      <c r="L8066">
        <v>87.4</v>
      </c>
      <c r="M8066">
        <v>57.25</v>
      </c>
      <c r="N8066">
        <f>COUNTIF(Cod_Mun_Norte!B:B,DADOS_SNIS_Minas!A8066)</f>
        <v>0</v>
      </c>
    </row>
    <row r="8067" spans="1:14" x14ac:dyDescent="0.2">
      <c r="A8067">
        <v>312750</v>
      </c>
      <c r="B8067" t="s">
        <v>184</v>
      </c>
      <c r="C8067" t="s">
        <v>98</v>
      </c>
      <c r="D8067">
        <v>2009</v>
      </c>
      <c r="E8067" t="s">
        <v>1363</v>
      </c>
      <c r="F8067" t="s">
        <v>376</v>
      </c>
      <c r="H8067">
        <v>5786</v>
      </c>
      <c r="I8067">
        <v>2983</v>
      </c>
      <c r="N8067">
        <f>COUNTIF(Cod_Mun_Norte!B:B,DADOS_SNIS_Minas!A8067)</f>
        <v>0</v>
      </c>
    </row>
    <row r="8068" spans="1:14" x14ac:dyDescent="0.2">
      <c r="A8068">
        <v>312750</v>
      </c>
      <c r="B8068" t="s">
        <v>184</v>
      </c>
      <c r="C8068" t="s">
        <v>98</v>
      </c>
      <c r="D8068">
        <v>2008</v>
      </c>
      <c r="H8068">
        <v>5783</v>
      </c>
      <c r="I8068">
        <v>2981</v>
      </c>
      <c r="N8068">
        <f>COUNTIF(Cod_Mun_Norte!B:B,DADOS_SNIS_Minas!A8068)</f>
        <v>0</v>
      </c>
    </row>
    <row r="8069" spans="1:14" x14ac:dyDescent="0.2">
      <c r="A8069">
        <v>312750</v>
      </c>
      <c r="B8069" t="s">
        <v>184</v>
      </c>
      <c r="C8069" t="s">
        <v>98</v>
      </c>
      <c r="D8069">
        <v>2007</v>
      </c>
      <c r="H8069">
        <v>5620</v>
      </c>
      <c r="I8069">
        <v>2897</v>
      </c>
      <c r="N8069">
        <f>COUNTIF(Cod_Mun_Norte!B:B,DADOS_SNIS_Minas!A8069)</f>
        <v>0</v>
      </c>
    </row>
    <row r="8070" spans="1:14" x14ac:dyDescent="0.2">
      <c r="A8070">
        <v>312750</v>
      </c>
      <c r="B8070" t="s">
        <v>184</v>
      </c>
      <c r="C8070" t="s">
        <v>98</v>
      </c>
      <c r="D8070">
        <v>2006</v>
      </c>
      <c r="H8070">
        <v>5380</v>
      </c>
      <c r="I8070">
        <v>2535</v>
      </c>
      <c r="N8070">
        <f>COUNTIF(Cod_Mun_Norte!B:B,DADOS_SNIS_Minas!A8070)</f>
        <v>0</v>
      </c>
    </row>
    <row r="8071" spans="1:14" x14ac:dyDescent="0.2">
      <c r="A8071">
        <v>312750</v>
      </c>
      <c r="B8071" t="s">
        <v>184</v>
      </c>
      <c r="C8071" t="s">
        <v>98</v>
      </c>
      <c r="D8071">
        <v>2005</v>
      </c>
      <c r="H8071">
        <v>5431</v>
      </c>
      <c r="I8071">
        <v>2559</v>
      </c>
      <c r="N8071">
        <f>COUNTIF(Cod_Mun_Norte!B:B,DADOS_SNIS_Minas!A8071)</f>
        <v>0</v>
      </c>
    </row>
    <row r="8072" spans="1:14" x14ac:dyDescent="0.2">
      <c r="A8072">
        <v>312750</v>
      </c>
      <c r="B8072" t="s">
        <v>184</v>
      </c>
      <c r="C8072" t="s">
        <v>98</v>
      </c>
      <c r="D8072">
        <v>2004</v>
      </c>
      <c r="H8072">
        <v>5482</v>
      </c>
      <c r="I8072">
        <v>2583</v>
      </c>
      <c r="N8072">
        <f>COUNTIF(Cod_Mun_Norte!B:B,DADOS_SNIS_Minas!A8072)</f>
        <v>0</v>
      </c>
    </row>
    <row r="8073" spans="1:14" x14ac:dyDescent="0.2">
      <c r="A8073">
        <v>312750</v>
      </c>
      <c r="B8073" t="s">
        <v>184</v>
      </c>
      <c r="C8073" t="s">
        <v>98</v>
      </c>
      <c r="D8073">
        <v>2003</v>
      </c>
      <c r="H8073">
        <v>5574</v>
      </c>
      <c r="I8073">
        <v>2627</v>
      </c>
      <c r="N8073">
        <f>COUNTIF(Cod_Mun_Norte!B:B,DADOS_SNIS_Minas!A8073)</f>
        <v>0</v>
      </c>
    </row>
    <row r="8074" spans="1:14" x14ac:dyDescent="0.2">
      <c r="A8074">
        <v>312750</v>
      </c>
      <c r="B8074" t="s">
        <v>184</v>
      </c>
      <c r="C8074" t="s">
        <v>98</v>
      </c>
      <c r="D8074">
        <v>2002</v>
      </c>
      <c r="H8074">
        <v>5618</v>
      </c>
      <c r="I8074">
        <v>2647</v>
      </c>
      <c r="N8074">
        <f>COUNTIF(Cod_Mun_Norte!B:B,DADOS_SNIS_Minas!A8074)</f>
        <v>0</v>
      </c>
    </row>
    <row r="8075" spans="1:14" x14ac:dyDescent="0.2">
      <c r="A8075">
        <v>312750</v>
      </c>
      <c r="B8075" t="s">
        <v>184</v>
      </c>
      <c r="C8075" t="s">
        <v>98</v>
      </c>
      <c r="D8075">
        <v>2001</v>
      </c>
      <c r="H8075">
        <v>5641</v>
      </c>
      <c r="I8075">
        <v>2658</v>
      </c>
      <c r="N8075">
        <f>COUNTIF(Cod_Mun_Norte!B:B,DADOS_SNIS_Minas!A8075)</f>
        <v>0</v>
      </c>
    </row>
    <row r="8076" spans="1:14" x14ac:dyDescent="0.2">
      <c r="A8076">
        <v>312750</v>
      </c>
      <c r="B8076" t="s">
        <v>184</v>
      </c>
      <c r="C8076" t="s">
        <v>98</v>
      </c>
      <c r="D8076">
        <v>2000</v>
      </c>
      <c r="H8076">
        <v>5713</v>
      </c>
      <c r="I8076">
        <v>2692</v>
      </c>
      <c r="N8076">
        <f>COUNTIF(Cod_Mun_Norte!B:B,DADOS_SNIS_Minas!A8076)</f>
        <v>0</v>
      </c>
    </row>
    <row r="8077" spans="1:14" x14ac:dyDescent="0.2">
      <c r="A8077">
        <v>312750</v>
      </c>
      <c r="B8077" t="s">
        <v>184</v>
      </c>
      <c r="C8077" t="s">
        <v>98</v>
      </c>
      <c r="D8077">
        <v>1999</v>
      </c>
      <c r="H8077">
        <v>5383</v>
      </c>
      <c r="I8077">
        <v>2536</v>
      </c>
      <c r="N8077">
        <f>COUNTIF(Cod_Mun_Norte!B:B,DADOS_SNIS_Minas!A8077)</f>
        <v>0</v>
      </c>
    </row>
    <row r="8078" spans="1:14" x14ac:dyDescent="0.2">
      <c r="A8078">
        <v>312750</v>
      </c>
      <c r="B8078" t="s">
        <v>184</v>
      </c>
      <c r="C8078" t="s">
        <v>98</v>
      </c>
      <c r="D8078">
        <v>1998</v>
      </c>
      <c r="H8078">
        <v>5491</v>
      </c>
      <c r="I8078">
        <v>2587</v>
      </c>
      <c r="N8078">
        <f>COUNTIF(Cod_Mun_Norte!B:B,DADOS_SNIS_Minas!A8078)</f>
        <v>0</v>
      </c>
    </row>
    <row r="8079" spans="1:14" x14ac:dyDescent="0.2">
      <c r="A8079">
        <v>312750</v>
      </c>
      <c r="B8079" t="s">
        <v>184</v>
      </c>
      <c r="C8079" t="s">
        <v>98</v>
      </c>
      <c r="D8079">
        <v>1997</v>
      </c>
      <c r="H8079">
        <v>5600</v>
      </c>
      <c r="I8079">
        <v>2639</v>
      </c>
      <c r="N8079">
        <f>COUNTIF(Cod_Mun_Norte!B:B,DADOS_SNIS_Minas!A8079)</f>
        <v>0</v>
      </c>
    </row>
    <row r="8080" spans="1:14" x14ac:dyDescent="0.2">
      <c r="A8080">
        <v>312750</v>
      </c>
      <c r="B8080" t="s">
        <v>184</v>
      </c>
      <c r="C8080" t="s">
        <v>98</v>
      </c>
      <c r="D8080">
        <v>1996</v>
      </c>
      <c r="H8080">
        <v>5728</v>
      </c>
      <c r="I8080">
        <v>2699</v>
      </c>
      <c r="N8080">
        <f>COUNTIF(Cod_Mun_Norte!B:B,DADOS_SNIS_Minas!A8080)</f>
        <v>0</v>
      </c>
    </row>
    <row r="8081" spans="1:14" x14ac:dyDescent="0.2">
      <c r="A8081">
        <v>312750</v>
      </c>
      <c r="B8081" t="s">
        <v>184</v>
      </c>
      <c r="C8081" t="s">
        <v>98</v>
      </c>
      <c r="D8081">
        <v>1995</v>
      </c>
      <c r="H8081">
        <v>6381</v>
      </c>
      <c r="I8081">
        <v>3007</v>
      </c>
      <c r="N8081">
        <f>COUNTIF(Cod_Mun_Norte!B:B,DADOS_SNIS_Minas!A8081)</f>
        <v>0</v>
      </c>
    </row>
    <row r="8082" spans="1:14" x14ac:dyDescent="0.2">
      <c r="A8082">
        <v>312760</v>
      </c>
      <c r="B8082" t="s">
        <v>1364</v>
      </c>
      <c r="C8082" t="s">
        <v>98</v>
      </c>
      <c r="D8082">
        <v>2020</v>
      </c>
      <c r="E8082" t="s">
        <v>1365</v>
      </c>
      <c r="F8082" t="s">
        <v>357</v>
      </c>
      <c r="G8082" t="s">
        <v>383</v>
      </c>
      <c r="H8082">
        <v>11818</v>
      </c>
      <c r="I8082">
        <v>8326</v>
      </c>
      <c r="J8082">
        <v>8499</v>
      </c>
      <c r="K8082">
        <v>8326</v>
      </c>
      <c r="L8082">
        <v>100</v>
      </c>
      <c r="M8082">
        <v>71.92</v>
      </c>
      <c r="N8082">
        <f>COUNTIF(Cod_Mun_Norte!B:B,DADOS_SNIS_Minas!A8082)</f>
        <v>0</v>
      </c>
    </row>
    <row r="8083" spans="1:14" x14ac:dyDescent="0.2">
      <c r="A8083">
        <v>312760</v>
      </c>
      <c r="B8083" t="s">
        <v>1364</v>
      </c>
      <c r="C8083" t="s">
        <v>98</v>
      </c>
      <c r="D8083">
        <v>2019</v>
      </c>
      <c r="E8083" t="s">
        <v>1365</v>
      </c>
      <c r="F8083" t="s">
        <v>357</v>
      </c>
      <c r="G8083" t="s">
        <v>383</v>
      </c>
      <c r="H8083">
        <v>11825</v>
      </c>
      <c r="I8083">
        <v>8330</v>
      </c>
      <c r="J8083">
        <v>8330</v>
      </c>
      <c r="K8083">
        <v>8330</v>
      </c>
      <c r="L8083">
        <v>100</v>
      </c>
      <c r="M8083">
        <v>70.44</v>
      </c>
      <c r="N8083">
        <f>COUNTIF(Cod_Mun_Norte!B:B,DADOS_SNIS_Minas!A8083)</f>
        <v>0</v>
      </c>
    </row>
    <row r="8084" spans="1:14" x14ac:dyDescent="0.2">
      <c r="A8084">
        <v>312760</v>
      </c>
      <c r="B8084" t="s">
        <v>1364</v>
      </c>
      <c r="C8084" t="s">
        <v>98</v>
      </c>
      <c r="D8084">
        <v>2018</v>
      </c>
      <c r="E8084" t="s">
        <v>1366</v>
      </c>
      <c r="F8084" t="s">
        <v>357</v>
      </c>
      <c r="H8084">
        <v>11833</v>
      </c>
      <c r="I8084">
        <v>8336</v>
      </c>
      <c r="J8084">
        <v>8336</v>
      </c>
      <c r="K8084">
        <v>8336</v>
      </c>
      <c r="L8084">
        <v>100</v>
      </c>
      <c r="M8084">
        <v>70.45</v>
      </c>
      <c r="N8084">
        <f>COUNTIF(Cod_Mun_Norte!B:B,DADOS_SNIS_Minas!A8084)</f>
        <v>0</v>
      </c>
    </row>
    <row r="8085" spans="1:14" x14ac:dyDescent="0.2">
      <c r="A8085">
        <v>312760</v>
      </c>
      <c r="B8085" t="s">
        <v>1364</v>
      </c>
      <c r="C8085" t="s">
        <v>98</v>
      </c>
      <c r="D8085">
        <v>2017</v>
      </c>
      <c r="E8085" t="s">
        <v>1366</v>
      </c>
      <c r="F8085" t="s">
        <v>357</v>
      </c>
      <c r="H8085">
        <v>12064</v>
      </c>
      <c r="I8085">
        <v>8499</v>
      </c>
      <c r="J8085">
        <v>8499</v>
      </c>
      <c r="K8085">
        <v>8499</v>
      </c>
      <c r="L8085">
        <v>100</v>
      </c>
      <c r="M8085">
        <v>70.45</v>
      </c>
      <c r="N8085">
        <f>COUNTIF(Cod_Mun_Norte!B:B,DADOS_SNIS_Minas!A8085)</f>
        <v>0</v>
      </c>
    </row>
    <row r="8086" spans="1:14" x14ac:dyDescent="0.2">
      <c r="A8086">
        <v>312760</v>
      </c>
      <c r="B8086" t="s">
        <v>1364</v>
      </c>
      <c r="C8086" t="s">
        <v>98</v>
      </c>
      <c r="D8086">
        <v>2016</v>
      </c>
      <c r="E8086" t="s">
        <v>1366</v>
      </c>
      <c r="F8086" t="s">
        <v>359</v>
      </c>
      <c r="H8086">
        <v>12056</v>
      </c>
      <c r="I8086">
        <v>8493</v>
      </c>
      <c r="J8086">
        <v>8493</v>
      </c>
      <c r="K8086">
        <v>8493</v>
      </c>
      <c r="L8086">
        <v>100</v>
      </c>
      <c r="M8086">
        <v>70.45</v>
      </c>
      <c r="N8086">
        <f>COUNTIF(Cod_Mun_Norte!B:B,DADOS_SNIS_Minas!A8086)</f>
        <v>0</v>
      </c>
    </row>
    <row r="8087" spans="1:14" x14ac:dyDescent="0.2">
      <c r="A8087">
        <v>312760</v>
      </c>
      <c r="B8087" t="s">
        <v>1364</v>
      </c>
      <c r="C8087" t="s">
        <v>98</v>
      </c>
      <c r="D8087">
        <v>2015</v>
      </c>
      <c r="E8087" t="s">
        <v>361</v>
      </c>
      <c r="F8087" t="s">
        <v>362</v>
      </c>
      <c r="H8087">
        <v>12048</v>
      </c>
      <c r="I8087">
        <v>8488</v>
      </c>
      <c r="J8087">
        <v>8488</v>
      </c>
      <c r="K8087">
        <v>8488</v>
      </c>
      <c r="L8087">
        <v>100</v>
      </c>
      <c r="M8087">
        <v>70.45</v>
      </c>
      <c r="N8087">
        <f>COUNTIF(Cod_Mun_Norte!B:B,DADOS_SNIS_Minas!A8087)</f>
        <v>0</v>
      </c>
    </row>
    <row r="8088" spans="1:14" x14ac:dyDescent="0.2">
      <c r="A8088">
        <v>312760</v>
      </c>
      <c r="B8088" t="s">
        <v>1364</v>
      </c>
      <c r="C8088" t="s">
        <v>98</v>
      </c>
      <c r="D8088">
        <v>2014</v>
      </c>
      <c r="E8088" t="s">
        <v>1366</v>
      </c>
      <c r="F8088" t="s">
        <v>359</v>
      </c>
      <c r="H8088">
        <v>12039</v>
      </c>
      <c r="I8088">
        <v>8481</v>
      </c>
      <c r="J8088">
        <v>8481</v>
      </c>
      <c r="K8088">
        <v>8481</v>
      </c>
      <c r="L8088">
        <v>100</v>
      </c>
      <c r="M8088">
        <v>70.45</v>
      </c>
      <c r="N8088">
        <f>COUNTIF(Cod_Mun_Norte!B:B,DADOS_SNIS_Minas!A8088)</f>
        <v>0</v>
      </c>
    </row>
    <row r="8089" spans="1:14" x14ac:dyDescent="0.2">
      <c r="A8089">
        <v>312760</v>
      </c>
      <c r="B8089" t="s">
        <v>1364</v>
      </c>
      <c r="C8089" t="s">
        <v>98</v>
      </c>
      <c r="D8089">
        <v>2013</v>
      </c>
      <c r="E8089" t="s">
        <v>1366</v>
      </c>
      <c r="F8089" t="s">
        <v>359</v>
      </c>
      <c r="H8089">
        <v>12030</v>
      </c>
      <c r="I8089">
        <v>8475</v>
      </c>
      <c r="J8089">
        <v>8475</v>
      </c>
      <c r="K8089">
        <v>8475</v>
      </c>
      <c r="L8089">
        <v>100</v>
      </c>
      <c r="M8089">
        <v>70.45</v>
      </c>
      <c r="N8089">
        <f>COUNTIF(Cod_Mun_Norte!B:B,DADOS_SNIS_Minas!A8089)</f>
        <v>0</v>
      </c>
    </row>
    <row r="8090" spans="1:14" x14ac:dyDescent="0.2">
      <c r="A8090">
        <v>312760</v>
      </c>
      <c r="B8090" t="s">
        <v>1364</v>
      </c>
      <c r="C8090" t="s">
        <v>98</v>
      </c>
      <c r="D8090">
        <v>2012</v>
      </c>
      <c r="E8090" t="s">
        <v>1366</v>
      </c>
      <c r="F8090" t="s">
        <v>359</v>
      </c>
      <c r="H8090">
        <v>11680</v>
      </c>
      <c r="I8090">
        <v>8228</v>
      </c>
      <c r="J8090">
        <v>8228</v>
      </c>
      <c r="K8090">
        <v>8228</v>
      </c>
      <c r="L8090">
        <v>100</v>
      </c>
      <c r="M8090">
        <v>70.45</v>
      </c>
      <c r="N8090">
        <f>COUNTIF(Cod_Mun_Norte!B:B,DADOS_SNIS_Minas!A8090)</f>
        <v>0</v>
      </c>
    </row>
    <row r="8091" spans="1:14" x14ac:dyDescent="0.2">
      <c r="A8091">
        <v>312760</v>
      </c>
      <c r="B8091" t="s">
        <v>1364</v>
      </c>
      <c r="C8091" t="s">
        <v>98</v>
      </c>
      <c r="D8091">
        <v>2011</v>
      </c>
      <c r="E8091" t="s">
        <v>1367</v>
      </c>
      <c r="F8091" t="s">
        <v>364</v>
      </c>
      <c r="H8091">
        <v>11681</v>
      </c>
      <c r="I8091">
        <v>8229</v>
      </c>
      <c r="J8091">
        <v>8229</v>
      </c>
      <c r="K8091">
        <v>8229</v>
      </c>
      <c r="L8091">
        <v>100</v>
      </c>
      <c r="M8091">
        <v>70.45</v>
      </c>
      <c r="N8091">
        <f>COUNTIF(Cod_Mun_Norte!B:B,DADOS_SNIS_Minas!A8091)</f>
        <v>0</v>
      </c>
    </row>
    <row r="8092" spans="1:14" x14ac:dyDescent="0.2">
      <c r="A8092">
        <v>312760</v>
      </c>
      <c r="B8092" t="s">
        <v>1364</v>
      </c>
      <c r="C8092" t="s">
        <v>98</v>
      </c>
      <c r="D8092">
        <v>2010</v>
      </c>
      <c r="E8092" t="s">
        <v>1366</v>
      </c>
      <c r="F8092" t="s">
        <v>359</v>
      </c>
      <c r="H8092">
        <v>11681</v>
      </c>
      <c r="I8092">
        <v>8229</v>
      </c>
      <c r="J8092">
        <v>8229</v>
      </c>
      <c r="K8092">
        <v>8229</v>
      </c>
      <c r="L8092">
        <v>100</v>
      </c>
      <c r="M8092">
        <v>70.45</v>
      </c>
      <c r="N8092">
        <f>COUNTIF(Cod_Mun_Norte!B:B,DADOS_SNIS_Minas!A8092)</f>
        <v>0</v>
      </c>
    </row>
    <row r="8093" spans="1:14" x14ac:dyDescent="0.2">
      <c r="A8093">
        <v>312760</v>
      </c>
      <c r="B8093" t="s">
        <v>1364</v>
      </c>
      <c r="C8093" t="s">
        <v>98</v>
      </c>
      <c r="D8093">
        <v>2009</v>
      </c>
      <c r="E8093" t="s">
        <v>1367</v>
      </c>
      <c r="F8093" t="s">
        <v>364</v>
      </c>
      <c r="H8093">
        <v>11927</v>
      </c>
      <c r="I8093">
        <v>8214</v>
      </c>
      <c r="J8093">
        <v>9480</v>
      </c>
      <c r="K8093">
        <v>9480</v>
      </c>
      <c r="L8093">
        <v>100</v>
      </c>
      <c r="M8093">
        <v>79.48</v>
      </c>
      <c r="N8093">
        <f>COUNTIF(Cod_Mun_Norte!B:B,DADOS_SNIS_Minas!A8093)</f>
        <v>0</v>
      </c>
    </row>
    <row r="8094" spans="1:14" x14ac:dyDescent="0.2">
      <c r="A8094">
        <v>312760</v>
      </c>
      <c r="B8094" t="s">
        <v>1364</v>
      </c>
      <c r="C8094" t="s">
        <v>98</v>
      </c>
      <c r="D8094">
        <v>2008</v>
      </c>
      <c r="E8094" t="s">
        <v>361</v>
      </c>
      <c r="F8094" t="s">
        <v>362</v>
      </c>
      <c r="H8094">
        <v>11915</v>
      </c>
      <c r="I8094">
        <v>8205</v>
      </c>
      <c r="J8094">
        <v>9222</v>
      </c>
      <c r="K8094">
        <v>9222</v>
      </c>
      <c r="L8094">
        <v>100</v>
      </c>
      <c r="M8094">
        <v>77.400000000000006</v>
      </c>
      <c r="N8094">
        <f>COUNTIF(Cod_Mun_Norte!B:B,DADOS_SNIS_Minas!A8094)</f>
        <v>0</v>
      </c>
    </row>
    <row r="8095" spans="1:14" x14ac:dyDescent="0.2">
      <c r="A8095">
        <v>312760</v>
      </c>
      <c r="B8095" t="s">
        <v>1364</v>
      </c>
      <c r="C8095" t="s">
        <v>98</v>
      </c>
      <c r="D8095">
        <v>2007</v>
      </c>
      <c r="E8095" t="s">
        <v>361</v>
      </c>
      <c r="F8095" t="s">
        <v>362</v>
      </c>
      <c r="H8095">
        <v>11569</v>
      </c>
      <c r="I8095">
        <v>7967</v>
      </c>
      <c r="J8095">
        <v>9034</v>
      </c>
      <c r="K8095">
        <v>9034</v>
      </c>
      <c r="L8095">
        <v>100</v>
      </c>
      <c r="M8095">
        <v>78.09</v>
      </c>
      <c r="N8095">
        <f>COUNTIF(Cod_Mun_Norte!B:B,DADOS_SNIS_Minas!A8095)</f>
        <v>0</v>
      </c>
    </row>
    <row r="8096" spans="1:14" x14ac:dyDescent="0.2">
      <c r="A8096">
        <v>312760</v>
      </c>
      <c r="B8096" t="s">
        <v>1364</v>
      </c>
      <c r="C8096" t="s">
        <v>98</v>
      </c>
      <c r="D8096">
        <v>2006</v>
      </c>
      <c r="E8096" t="s">
        <v>361</v>
      </c>
      <c r="F8096" t="s">
        <v>362</v>
      </c>
      <c r="H8096">
        <v>11860</v>
      </c>
      <c r="I8096">
        <v>7853</v>
      </c>
      <c r="J8096">
        <v>8665</v>
      </c>
      <c r="K8096">
        <v>8665</v>
      </c>
      <c r="L8096">
        <v>100</v>
      </c>
      <c r="M8096">
        <v>73.06</v>
      </c>
      <c r="N8096">
        <f>COUNTIF(Cod_Mun_Norte!B:B,DADOS_SNIS_Minas!A8096)</f>
        <v>0</v>
      </c>
    </row>
    <row r="8097" spans="1:14" x14ac:dyDescent="0.2">
      <c r="A8097">
        <v>312760</v>
      </c>
      <c r="B8097" t="s">
        <v>1364</v>
      </c>
      <c r="C8097" t="s">
        <v>98</v>
      </c>
      <c r="D8097">
        <v>2005</v>
      </c>
      <c r="E8097" t="s">
        <v>361</v>
      </c>
      <c r="F8097" t="s">
        <v>362</v>
      </c>
      <c r="H8097">
        <v>11834</v>
      </c>
      <c r="I8097">
        <v>7836</v>
      </c>
      <c r="J8097">
        <v>8575</v>
      </c>
      <c r="K8097">
        <v>8575</v>
      </c>
      <c r="L8097">
        <v>100</v>
      </c>
      <c r="M8097">
        <v>72.459999999999994</v>
      </c>
      <c r="N8097">
        <f>COUNTIF(Cod_Mun_Norte!B:B,DADOS_SNIS_Minas!A8097)</f>
        <v>0</v>
      </c>
    </row>
    <row r="8098" spans="1:14" x14ac:dyDescent="0.2">
      <c r="A8098">
        <v>312760</v>
      </c>
      <c r="B8098" t="s">
        <v>1364</v>
      </c>
      <c r="C8098" t="s">
        <v>98</v>
      </c>
      <c r="D8098">
        <v>2004</v>
      </c>
      <c r="E8098" t="s">
        <v>361</v>
      </c>
      <c r="F8098" t="s">
        <v>362</v>
      </c>
      <c r="H8098">
        <v>11808</v>
      </c>
      <c r="I8098">
        <v>7819</v>
      </c>
      <c r="J8098">
        <v>8296</v>
      </c>
      <c r="K8098">
        <v>8296</v>
      </c>
      <c r="L8098">
        <v>100</v>
      </c>
      <c r="M8098">
        <v>70.260000000000005</v>
      </c>
      <c r="N8098">
        <f>COUNTIF(Cod_Mun_Norte!B:B,DADOS_SNIS_Minas!A8098)</f>
        <v>0</v>
      </c>
    </row>
    <row r="8099" spans="1:14" x14ac:dyDescent="0.2">
      <c r="A8099">
        <v>312760</v>
      </c>
      <c r="B8099" t="s">
        <v>1364</v>
      </c>
      <c r="C8099" t="s">
        <v>98</v>
      </c>
      <c r="D8099">
        <v>2003</v>
      </c>
      <c r="E8099" t="s">
        <v>361</v>
      </c>
      <c r="F8099" t="s">
        <v>362</v>
      </c>
      <c r="H8099">
        <v>11760</v>
      </c>
      <c r="I8099">
        <v>7787</v>
      </c>
      <c r="N8099">
        <f>COUNTIF(Cod_Mun_Norte!B:B,DADOS_SNIS_Minas!A8099)</f>
        <v>0</v>
      </c>
    </row>
    <row r="8100" spans="1:14" x14ac:dyDescent="0.2">
      <c r="A8100">
        <v>312760</v>
      </c>
      <c r="B8100" t="s">
        <v>1364</v>
      </c>
      <c r="C8100" t="s">
        <v>98</v>
      </c>
      <c r="D8100">
        <v>2002</v>
      </c>
      <c r="E8100" t="s">
        <v>361</v>
      </c>
      <c r="F8100" t="s">
        <v>362</v>
      </c>
      <c r="H8100">
        <v>11738</v>
      </c>
      <c r="I8100">
        <v>7772</v>
      </c>
      <c r="N8100">
        <f>COUNTIF(Cod_Mun_Norte!B:B,DADOS_SNIS_Minas!A8100)</f>
        <v>0</v>
      </c>
    </row>
    <row r="8101" spans="1:14" x14ac:dyDescent="0.2">
      <c r="A8101">
        <v>312760</v>
      </c>
      <c r="B8101" t="s">
        <v>1364</v>
      </c>
      <c r="C8101" t="s">
        <v>98</v>
      </c>
      <c r="D8101">
        <v>2001</v>
      </c>
      <c r="E8101" t="s">
        <v>361</v>
      </c>
      <c r="F8101" t="s">
        <v>362</v>
      </c>
      <c r="H8101">
        <v>11702</v>
      </c>
      <c r="I8101">
        <v>7749</v>
      </c>
      <c r="N8101">
        <f>COUNTIF(Cod_Mun_Norte!B:B,DADOS_SNIS_Minas!A8101)</f>
        <v>0</v>
      </c>
    </row>
    <row r="8102" spans="1:14" x14ac:dyDescent="0.2">
      <c r="A8102">
        <v>312760</v>
      </c>
      <c r="B8102" t="s">
        <v>1364</v>
      </c>
      <c r="C8102" t="s">
        <v>98</v>
      </c>
      <c r="D8102">
        <v>2000</v>
      </c>
      <c r="E8102" t="s">
        <v>361</v>
      </c>
      <c r="F8102" t="s">
        <v>362</v>
      </c>
      <c r="H8102">
        <v>11689</v>
      </c>
      <c r="I8102">
        <v>7740</v>
      </c>
      <c r="N8102">
        <f>COUNTIF(Cod_Mun_Norte!B:B,DADOS_SNIS_Minas!A8102)</f>
        <v>0</v>
      </c>
    </row>
    <row r="8103" spans="1:14" x14ac:dyDescent="0.2">
      <c r="A8103">
        <v>312760</v>
      </c>
      <c r="B8103" t="s">
        <v>1364</v>
      </c>
      <c r="C8103" t="s">
        <v>98</v>
      </c>
      <c r="D8103">
        <v>1999</v>
      </c>
      <c r="E8103" t="s">
        <v>361</v>
      </c>
      <c r="F8103" t="s">
        <v>362</v>
      </c>
      <c r="H8103">
        <v>11320</v>
      </c>
      <c r="I8103">
        <v>7347</v>
      </c>
      <c r="N8103">
        <f>COUNTIF(Cod_Mun_Norte!B:B,DADOS_SNIS_Minas!A8103)</f>
        <v>0</v>
      </c>
    </row>
    <row r="8104" spans="1:14" x14ac:dyDescent="0.2">
      <c r="A8104">
        <v>312760</v>
      </c>
      <c r="B8104" t="s">
        <v>1364</v>
      </c>
      <c r="C8104" t="s">
        <v>98</v>
      </c>
      <c r="D8104">
        <v>1998</v>
      </c>
      <c r="E8104" t="s">
        <v>361</v>
      </c>
      <c r="F8104" t="s">
        <v>362</v>
      </c>
      <c r="H8104">
        <v>11352</v>
      </c>
      <c r="I8104">
        <v>7368</v>
      </c>
      <c r="N8104">
        <f>COUNTIF(Cod_Mun_Norte!B:B,DADOS_SNIS_Minas!A8104)</f>
        <v>0</v>
      </c>
    </row>
    <row r="8105" spans="1:14" x14ac:dyDescent="0.2">
      <c r="A8105">
        <v>312760</v>
      </c>
      <c r="B8105" t="s">
        <v>1364</v>
      </c>
      <c r="C8105" t="s">
        <v>98</v>
      </c>
      <c r="D8105">
        <v>1997</v>
      </c>
      <c r="H8105">
        <v>11385</v>
      </c>
      <c r="I8105">
        <v>7390</v>
      </c>
      <c r="N8105">
        <f>COUNTIF(Cod_Mun_Norte!B:B,DADOS_SNIS_Minas!A8105)</f>
        <v>0</v>
      </c>
    </row>
    <row r="8106" spans="1:14" x14ac:dyDescent="0.2">
      <c r="A8106">
        <v>312760</v>
      </c>
      <c r="B8106" t="s">
        <v>1364</v>
      </c>
      <c r="C8106" t="s">
        <v>98</v>
      </c>
      <c r="D8106">
        <v>1996</v>
      </c>
      <c r="H8106">
        <v>11424</v>
      </c>
      <c r="I8106">
        <v>7415</v>
      </c>
      <c r="N8106">
        <f>COUNTIF(Cod_Mun_Norte!B:B,DADOS_SNIS_Minas!A8106)</f>
        <v>0</v>
      </c>
    </row>
    <row r="8107" spans="1:14" x14ac:dyDescent="0.2">
      <c r="A8107">
        <v>312760</v>
      </c>
      <c r="B8107" t="s">
        <v>1364</v>
      </c>
      <c r="C8107" t="s">
        <v>98</v>
      </c>
      <c r="D8107">
        <v>1995</v>
      </c>
      <c r="H8107">
        <v>12293</v>
      </c>
      <c r="I8107">
        <v>7979</v>
      </c>
      <c r="N8107">
        <f>COUNTIF(Cod_Mun_Norte!B:B,DADOS_SNIS_Minas!A8107)</f>
        <v>0</v>
      </c>
    </row>
    <row r="8108" spans="1:14" x14ac:dyDescent="0.2">
      <c r="A8108">
        <v>312770</v>
      </c>
      <c r="B8108" t="s">
        <v>185</v>
      </c>
      <c r="C8108" t="s">
        <v>98</v>
      </c>
      <c r="D8108">
        <v>2020</v>
      </c>
      <c r="E8108" t="s">
        <v>1368</v>
      </c>
      <c r="F8108" t="s">
        <v>367</v>
      </c>
      <c r="G8108" t="s">
        <v>371</v>
      </c>
      <c r="H8108">
        <v>281046</v>
      </c>
      <c r="I8108">
        <v>269973</v>
      </c>
      <c r="J8108">
        <v>279162</v>
      </c>
      <c r="K8108">
        <v>268542</v>
      </c>
      <c r="L8108">
        <v>99.5</v>
      </c>
      <c r="M8108">
        <v>99.33</v>
      </c>
      <c r="N8108">
        <f>COUNTIF(Cod_Mun_Norte!B:B,DADOS_SNIS_Minas!A8108)</f>
        <v>0</v>
      </c>
    </row>
    <row r="8109" spans="1:14" x14ac:dyDescent="0.2">
      <c r="A8109">
        <v>312770</v>
      </c>
      <c r="B8109" t="s">
        <v>185</v>
      </c>
      <c r="C8109" t="s">
        <v>98</v>
      </c>
      <c r="D8109">
        <v>2019</v>
      </c>
      <c r="E8109" t="s">
        <v>1368</v>
      </c>
      <c r="F8109" t="s">
        <v>367</v>
      </c>
      <c r="G8109" t="s">
        <v>371</v>
      </c>
      <c r="H8109">
        <v>279885</v>
      </c>
      <c r="I8109">
        <v>268858</v>
      </c>
      <c r="J8109">
        <v>278214</v>
      </c>
      <c r="K8109">
        <v>267596</v>
      </c>
      <c r="L8109">
        <v>99.5</v>
      </c>
      <c r="M8109">
        <v>99.4</v>
      </c>
      <c r="N8109">
        <f>COUNTIF(Cod_Mun_Norte!B:B,DADOS_SNIS_Minas!A8109)</f>
        <v>0</v>
      </c>
    </row>
    <row r="8110" spans="1:14" x14ac:dyDescent="0.2">
      <c r="A8110">
        <v>312770</v>
      </c>
      <c r="B8110" t="s">
        <v>185</v>
      </c>
      <c r="C8110" t="s">
        <v>98</v>
      </c>
      <c r="D8110">
        <v>2018</v>
      </c>
      <c r="E8110" t="s">
        <v>1368</v>
      </c>
      <c r="F8110" t="s">
        <v>367</v>
      </c>
      <c r="H8110">
        <v>278685</v>
      </c>
      <c r="I8110">
        <v>267705</v>
      </c>
      <c r="J8110">
        <v>277417</v>
      </c>
      <c r="K8110">
        <v>266809</v>
      </c>
      <c r="L8110">
        <v>99.7</v>
      </c>
      <c r="M8110">
        <v>99.55</v>
      </c>
      <c r="N8110">
        <f>COUNTIF(Cod_Mun_Norte!B:B,DADOS_SNIS_Minas!A8110)</f>
        <v>0</v>
      </c>
    </row>
    <row r="8111" spans="1:14" x14ac:dyDescent="0.2">
      <c r="A8111">
        <v>312770</v>
      </c>
      <c r="B8111" t="s">
        <v>185</v>
      </c>
      <c r="C8111" t="s">
        <v>98</v>
      </c>
      <c r="D8111">
        <v>2017</v>
      </c>
      <c r="E8111" t="s">
        <v>1368</v>
      </c>
      <c r="F8111" t="s">
        <v>367</v>
      </c>
      <c r="H8111">
        <v>280901</v>
      </c>
      <c r="I8111">
        <v>269834</v>
      </c>
      <c r="J8111">
        <v>279604</v>
      </c>
      <c r="K8111">
        <v>268911</v>
      </c>
      <c r="L8111">
        <v>99.7</v>
      </c>
      <c r="M8111">
        <v>99.54</v>
      </c>
      <c r="N8111">
        <f>COUNTIF(Cod_Mun_Norte!B:B,DADOS_SNIS_Minas!A8111)</f>
        <v>0</v>
      </c>
    </row>
    <row r="8112" spans="1:14" x14ac:dyDescent="0.2">
      <c r="A8112">
        <v>312770</v>
      </c>
      <c r="B8112" t="s">
        <v>185</v>
      </c>
      <c r="C8112" t="s">
        <v>98</v>
      </c>
      <c r="D8112">
        <v>2016</v>
      </c>
      <c r="E8112" t="s">
        <v>1368</v>
      </c>
      <c r="F8112" t="s">
        <v>367</v>
      </c>
      <c r="H8112">
        <v>279665</v>
      </c>
      <c r="I8112">
        <v>268647</v>
      </c>
      <c r="J8112">
        <v>278357</v>
      </c>
      <c r="K8112">
        <v>267713</v>
      </c>
      <c r="L8112">
        <v>99.7</v>
      </c>
      <c r="M8112">
        <v>99.53</v>
      </c>
      <c r="N8112">
        <f>COUNTIF(Cod_Mun_Norte!B:B,DADOS_SNIS_Minas!A8112)</f>
        <v>0</v>
      </c>
    </row>
    <row r="8113" spans="1:14" x14ac:dyDescent="0.2">
      <c r="A8113">
        <v>312770</v>
      </c>
      <c r="B8113" t="s">
        <v>185</v>
      </c>
      <c r="C8113" t="s">
        <v>98</v>
      </c>
      <c r="D8113">
        <v>2015</v>
      </c>
      <c r="E8113" t="s">
        <v>1368</v>
      </c>
      <c r="F8113" t="s">
        <v>367</v>
      </c>
      <c r="H8113">
        <v>278363</v>
      </c>
      <c r="I8113">
        <v>267396</v>
      </c>
      <c r="J8113">
        <v>276941</v>
      </c>
      <c r="K8113">
        <v>266350</v>
      </c>
      <c r="L8113">
        <v>99.6</v>
      </c>
      <c r="M8113">
        <v>99.49</v>
      </c>
      <c r="N8113">
        <f>COUNTIF(Cod_Mun_Norte!B:B,DADOS_SNIS_Minas!A8113)</f>
        <v>0</v>
      </c>
    </row>
    <row r="8114" spans="1:14" x14ac:dyDescent="0.2">
      <c r="A8114">
        <v>312770</v>
      </c>
      <c r="B8114" t="s">
        <v>185</v>
      </c>
      <c r="C8114" t="s">
        <v>98</v>
      </c>
      <c r="D8114">
        <v>2014</v>
      </c>
      <c r="E8114" t="s">
        <v>1368</v>
      </c>
      <c r="F8114" t="s">
        <v>367</v>
      </c>
      <c r="H8114">
        <v>276995</v>
      </c>
      <c r="I8114">
        <v>266082</v>
      </c>
      <c r="J8114">
        <v>275550</v>
      </c>
      <c r="K8114">
        <v>265012</v>
      </c>
      <c r="L8114">
        <v>99.6</v>
      </c>
      <c r="M8114">
        <v>99.48</v>
      </c>
      <c r="N8114">
        <f>COUNTIF(Cod_Mun_Norte!B:B,DADOS_SNIS_Minas!A8114)</f>
        <v>0</v>
      </c>
    </row>
    <row r="8115" spans="1:14" x14ac:dyDescent="0.2">
      <c r="A8115">
        <v>312770</v>
      </c>
      <c r="B8115" t="s">
        <v>185</v>
      </c>
      <c r="C8115" t="s">
        <v>98</v>
      </c>
      <c r="D8115">
        <v>2013</v>
      </c>
      <c r="E8115" t="s">
        <v>1368</v>
      </c>
      <c r="F8115" t="s">
        <v>367</v>
      </c>
      <c r="H8115">
        <v>275568</v>
      </c>
      <c r="I8115">
        <v>264711</v>
      </c>
      <c r="J8115">
        <v>274092</v>
      </c>
      <c r="K8115">
        <v>263611</v>
      </c>
      <c r="L8115">
        <v>99.6</v>
      </c>
      <c r="M8115">
        <v>99.46</v>
      </c>
      <c r="N8115">
        <f>COUNTIF(Cod_Mun_Norte!B:B,DADOS_SNIS_Minas!A8115)</f>
        <v>0</v>
      </c>
    </row>
    <row r="8116" spans="1:14" x14ac:dyDescent="0.2">
      <c r="A8116">
        <v>312770</v>
      </c>
      <c r="B8116" t="s">
        <v>185</v>
      </c>
      <c r="C8116" t="s">
        <v>98</v>
      </c>
      <c r="D8116">
        <v>2012</v>
      </c>
      <c r="E8116" t="s">
        <v>1368</v>
      </c>
      <c r="F8116" t="s">
        <v>367</v>
      </c>
      <c r="H8116">
        <v>266190</v>
      </c>
      <c r="I8116">
        <v>255702</v>
      </c>
      <c r="J8116">
        <v>264678</v>
      </c>
      <c r="K8116">
        <v>254582</v>
      </c>
      <c r="L8116">
        <v>99.6</v>
      </c>
      <c r="M8116">
        <v>99.43</v>
      </c>
      <c r="N8116">
        <f>COUNTIF(Cod_Mun_Norte!B:B,DADOS_SNIS_Minas!A8116)</f>
        <v>0</v>
      </c>
    </row>
    <row r="8117" spans="1:14" x14ac:dyDescent="0.2">
      <c r="A8117">
        <v>312770</v>
      </c>
      <c r="B8117" t="s">
        <v>185</v>
      </c>
      <c r="C8117" t="s">
        <v>98</v>
      </c>
      <c r="D8117">
        <v>2011</v>
      </c>
      <c r="E8117" t="s">
        <v>1368</v>
      </c>
      <c r="F8117" t="s">
        <v>367</v>
      </c>
      <c r="H8117">
        <v>264960</v>
      </c>
      <c r="I8117">
        <v>254521</v>
      </c>
      <c r="J8117">
        <v>263402</v>
      </c>
      <c r="K8117">
        <v>253362</v>
      </c>
      <c r="L8117">
        <v>99.5</v>
      </c>
      <c r="M8117">
        <v>99.41</v>
      </c>
      <c r="N8117">
        <f>COUNTIF(Cod_Mun_Norte!B:B,DADOS_SNIS_Minas!A8117)</f>
        <v>0</v>
      </c>
    </row>
    <row r="8118" spans="1:14" x14ac:dyDescent="0.2">
      <c r="A8118">
        <v>312770</v>
      </c>
      <c r="B8118" t="s">
        <v>185</v>
      </c>
      <c r="C8118" t="s">
        <v>98</v>
      </c>
      <c r="D8118">
        <v>2010</v>
      </c>
      <c r="E8118" t="s">
        <v>1368</v>
      </c>
      <c r="F8118" t="s">
        <v>367</v>
      </c>
      <c r="H8118">
        <v>263689</v>
      </c>
      <c r="I8118">
        <v>253300</v>
      </c>
      <c r="J8118">
        <v>261977</v>
      </c>
      <c r="K8118">
        <v>252001</v>
      </c>
      <c r="L8118">
        <v>99.5</v>
      </c>
      <c r="M8118">
        <v>99.35</v>
      </c>
      <c r="N8118">
        <f>COUNTIF(Cod_Mun_Norte!B:B,DADOS_SNIS_Minas!A8118)</f>
        <v>0</v>
      </c>
    </row>
    <row r="8119" spans="1:14" x14ac:dyDescent="0.2">
      <c r="A8119">
        <v>312770</v>
      </c>
      <c r="B8119" t="s">
        <v>185</v>
      </c>
      <c r="C8119" t="s">
        <v>98</v>
      </c>
      <c r="D8119">
        <v>2009</v>
      </c>
      <c r="E8119" t="s">
        <v>1368</v>
      </c>
      <c r="F8119" t="s">
        <v>367</v>
      </c>
      <c r="H8119">
        <v>263274</v>
      </c>
      <c r="I8119">
        <v>251521</v>
      </c>
      <c r="J8119">
        <v>261316</v>
      </c>
      <c r="K8119">
        <v>250111</v>
      </c>
      <c r="L8119">
        <v>99.4</v>
      </c>
      <c r="M8119">
        <v>99.26</v>
      </c>
      <c r="N8119">
        <f>COUNTIF(Cod_Mun_Norte!B:B,DADOS_SNIS_Minas!A8119)</f>
        <v>0</v>
      </c>
    </row>
    <row r="8120" spans="1:14" x14ac:dyDescent="0.2">
      <c r="A8120">
        <v>312770</v>
      </c>
      <c r="B8120" t="s">
        <v>185</v>
      </c>
      <c r="C8120" t="s">
        <v>98</v>
      </c>
      <c r="D8120">
        <v>2008</v>
      </c>
      <c r="E8120" t="s">
        <v>1368</v>
      </c>
      <c r="F8120" t="s">
        <v>367</v>
      </c>
      <c r="H8120">
        <v>261981</v>
      </c>
      <c r="I8120">
        <v>250285</v>
      </c>
      <c r="J8120">
        <v>260569</v>
      </c>
      <c r="K8120">
        <v>248885</v>
      </c>
      <c r="L8120">
        <v>99.4</v>
      </c>
      <c r="M8120">
        <v>99.46</v>
      </c>
      <c r="N8120">
        <f>COUNTIF(Cod_Mun_Norte!B:B,DADOS_SNIS_Minas!A8120)</f>
        <v>0</v>
      </c>
    </row>
    <row r="8121" spans="1:14" x14ac:dyDescent="0.2">
      <c r="A8121">
        <v>312770</v>
      </c>
      <c r="B8121" t="s">
        <v>185</v>
      </c>
      <c r="C8121" t="s">
        <v>98</v>
      </c>
      <c r="D8121">
        <v>2007</v>
      </c>
      <c r="E8121" t="s">
        <v>1368</v>
      </c>
      <c r="F8121" t="s">
        <v>367</v>
      </c>
      <c r="H8121">
        <v>260396</v>
      </c>
      <c r="I8121">
        <v>248771</v>
      </c>
      <c r="J8121">
        <v>268833</v>
      </c>
      <c r="K8121">
        <v>260396</v>
      </c>
      <c r="L8121">
        <v>100</v>
      </c>
      <c r="M8121">
        <v>100</v>
      </c>
      <c r="N8121">
        <f>COUNTIF(Cod_Mun_Norte!B:B,DADOS_SNIS_Minas!A8121)</f>
        <v>0</v>
      </c>
    </row>
    <row r="8122" spans="1:14" x14ac:dyDescent="0.2">
      <c r="A8122">
        <v>312770</v>
      </c>
      <c r="B8122" t="s">
        <v>185</v>
      </c>
      <c r="C8122" t="s">
        <v>98</v>
      </c>
      <c r="D8122">
        <v>2006</v>
      </c>
      <c r="E8122" t="s">
        <v>1368</v>
      </c>
      <c r="F8122" t="s">
        <v>367</v>
      </c>
      <c r="H8122">
        <v>259405</v>
      </c>
      <c r="I8122">
        <v>247824</v>
      </c>
      <c r="J8122">
        <v>267816</v>
      </c>
      <c r="K8122">
        <v>259405</v>
      </c>
      <c r="L8122">
        <v>100</v>
      </c>
      <c r="M8122">
        <v>100</v>
      </c>
      <c r="N8122">
        <f>COUNTIF(Cod_Mun_Norte!B:B,DADOS_SNIS_Minas!A8122)</f>
        <v>0</v>
      </c>
    </row>
    <row r="8123" spans="1:14" x14ac:dyDescent="0.2">
      <c r="A8123">
        <v>312770</v>
      </c>
      <c r="B8123" t="s">
        <v>185</v>
      </c>
      <c r="C8123" t="s">
        <v>98</v>
      </c>
      <c r="D8123">
        <v>2005</v>
      </c>
      <c r="E8123" t="s">
        <v>1368</v>
      </c>
      <c r="F8123" t="s">
        <v>367</v>
      </c>
      <c r="H8123">
        <v>257535</v>
      </c>
      <c r="I8123">
        <v>246038</v>
      </c>
      <c r="J8123">
        <v>265884</v>
      </c>
      <c r="K8123">
        <v>257535</v>
      </c>
      <c r="L8123">
        <v>100</v>
      </c>
      <c r="M8123">
        <v>100</v>
      </c>
      <c r="N8123">
        <f>COUNTIF(Cod_Mun_Norte!B:B,DADOS_SNIS_Minas!A8123)</f>
        <v>0</v>
      </c>
    </row>
    <row r="8124" spans="1:14" x14ac:dyDescent="0.2">
      <c r="A8124">
        <v>312770</v>
      </c>
      <c r="B8124" t="s">
        <v>185</v>
      </c>
      <c r="C8124" t="s">
        <v>98</v>
      </c>
      <c r="D8124">
        <v>2004</v>
      </c>
      <c r="E8124" t="s">
        <v>1368</v>
      </c>
      <c r="F8124" t="s">
        <v>367</v>
      </c>
      <c r="H8124">
        <v>255651</v>
      </c>
      <c r="I8124">
        <v>244238</v>
      </c>
      <c r="J8124">
        <v>234895</v>
      </c>
      <c r="K8124">
        <v>227440</v>
      </c>
      <c r="L8124">
        <v>93.1</v>
      </c>
      <c r="M8124">
        <v>91.88</v>
      </c>
      <c r="N8124">
        <f>COUNTIF(Cod_Mun_Norte!B:B,DADOS_SNIS_Minas!A8124)</f>
        <v>0</v>
      </c>
    </row>
    <row r="8125" spans="1:14" x14ac:dyDescent="0.2">
      <c r="A8125">
        <v>312770</v>
      </c>
      <c r="B8125" t="s">
        <v>185</v>
      </c>
      <c r="C8125" t="s">
        <v>98</v>
      </c>
      <c r="D8125">
        <v>2003</v>
      </c>
      <c r="E8125" t="s">
        <v>1368</v>
      </c>
      <c r="F8125" t="s">
        <v>367</v>
      </c>
      <c r="H8125">
        <v>252247</v>
      </c>
      <c r="I8125">
        <v>240986</v>
      </c>
      <c r="J8125">
        <v>234895</v>
      </c>
      <c r="K8125">
        <v>227440</v>
      </c>
      <c r="L8125">
        <v>94.4</v>
      </c>
      <c r="M8125">
        <v>93.12</v>
      </c>
      <c r="N8125">
        <f>COUNTIF(Cod_Mun_Norte!B:B,DADOS_SNIS_Minas!A8125)</f>
        <v>0</v>
      </c>
    </row>
    <row r="8126" spans="1:14" x14ac:dyDescent="0.2">
      <c r="A8126">
        <v>312770</v>
      </c>
      <c r="B8126" t="s">
        <v>185</v>
      </c>
      <c r="C8126" t="s">
        <v>98</v>
      </c>
      <c r="D8126">
        <v>2002</v>
      </c>
      <c r="E8126" t="s">
        <v>1368</v>
      </c>
      <c r="F8126" t="s">
        <v>367</v>
      </c>
      <c r="H8126">
        <v>250625</v>
      </c>
      <c r="I8126">
        <v>239436</v>
      </c>
      <c r="J8126">
        <v>236537</v>
      </c>
      <c r="K8126">
        <v>227723</v>
      </c>
      <c r="L8126">
        <v>95.1</v>
      </c>
      <c r="M8126">
        <v>94.38</v>
      </c>
      <c r="N8126">
        <f>COUNTIF(Cod_Mun_Norte!B:B,DADOS_SNIS_Minas!A8126)</f>
        <v>0</v>
      </c>
    </row>
    <row r="8127" spans="1:14" x14ac:dyDescent="0.2">
      <c r="A8127">
        <v>312770</v>
      </c>
      <c r="B8127" t="s">
        <v>185</v>
      </c>
      <c r="C8127" t="s">
        <v>98</v>
      </c>
      <c r="D8127">
        <v>2001</v>
      </c>
      <c r="E8127" t="s">
        <v>1369</v>
      </c>
      <c r="F8127" t="s">
        <v>99</v>
      </c>
      <c r="H8127">
        <v>248960</v>
      </c>
      <c r="I8127">
        <v>237845</v>
      </c>
      <c r="J8127">
        <v>238464</v>
      </c>
      <c r="K8127">
        <v>222723</v>
      </c>
      <c r="L8127">
        <v>93.6</v>
      </c>
      <c r="M8127">
        <v>95.78</v>
      </c>
      <c r="N8127">
        <f>COUNTIF(Cod_Mun_Norte!B:B,DADOS_SNIS_Minas!A8127)</f>
        <v>0</v>
      </c>
    </row>
    <row r="8128" spans="1:14" x14ac:dyDescent="0.2">
      <c r="A8128">
        <v>312770</v>
      </c>
      <c r="B8128" t="s">
        <v>185</v>
      </c>
      <c r="C8128" t="s">
        <v>98</v>
      </c>
      <c r="D8128">
        <v>2000</v>
      </c>
      <c r="E8128" t="s">
        <v>1369</v>
      </c>
      <c r="F8128" t="s">
        <v>99</v>
      </c>
      <c r="H8128">
        <v>247131</v>
      </c>
      <c r="I8128">
        <v>236098</v>
      </c>
      <c r="J8128">
        <v>228849</v>
      </c>
      <c r="L8128">
        <v>96.9</v>
      </c>
      <c r="N8128">
        <f>COUNTIF(Cod_Mun_Norte!B:B,DADOS_SNIS_Minas!A8128)</f>
        <v>0</v>
      </c>
    </row>
    <row r="8129" spans="1:14" x14ac:dyDescent="0.2">
      <c r="A8129">
        <v>312770</v>
      </c>
      <c r="B8129" t="s">
        <v>185</v>
      </c>
      <c r="C8129" t="s">
        <v>98</v>
      </c>
      <c r="D8129">
        <v>1999</v>
      </c>
      <c r="E8129" t="s">
        <v>1369</v>
      </c>
      <c r="F8129" t="s">
        <v>99</v>
      </c>
      <c r="H8129">
        <v>231724</v>
      </c>
      <c r="I8129">
        <v>221299</v>
      </c>
      <c r="J8129">
        <v>230000</v>
      </c>
      <c r="L8129">
        <v>100</v>
      </c>
      <c r="N8129">
        <f>COUNTIF(Cod_Mun_Norte!B:B,DADOS_SNIS_Minas!A8129)</f>
        <v>0</v>
      </c>
    </row>
    <row r="8130" spans="1:14" x14ac:dyDescent="0.2">
      <c r="A8130">
        <v>312770</v>
      </c>
      <c r="B8130" t="s">
        <v>185</v>
      </c>
      <c r="C8130" t="s">
        <v>98</v>
      </c>
      <c r="D8130">
        <v>1998</v>
      </c>
      <c r="E8130" t="s">
        <v>1369</v>
      </c>
      <c r="F8130" t="s">
        <v>99</v>
      </c>
      <c r="H8130">
        <v>231572</v>
      </c>
      <c r="I8130">
        <v>221154</v>
      </c>
      <c r="J8130">
        <v>219884</v>
      </c>
      <c r="L8130">
        <v>99.4</v>
      </c>
      <c r="N8130">
        <f>COUNTIF(Cod_Mun_Norte!B:B,DADOS_SNIS_Minas!A8130)</f>
        <v>0</v>
      </c>
    </row>
    <row r="8131" spans="1:14" x14ac:dyDescent="0.2">
      <c r="A8131">
        <v>312770</v>
      </c>
      <c r="B8131" t="s">
        <v>185</v>
      </c>
      <c r="C8131" t="s">
        <v>98</v>
      </c>
      <c r="D8131">
        <v>1997</v>
      </c>
      <c r="E8131" t="s">
        <v>1369</v>
      </c>
      <c r="F8131" t="s">
        <v>99</v>
      </c>
      <c r="H8131">
        <v>231421</v>
      </c>
      <c r="I8131">
        <v>221010</v>
      </c>
      <c r="J8131">
        <v>215035</v>
      </c>
      <c r="L8131">
        <v>97.3</v>
      </c>
      <c r="N8131">
        <f>COUNTIF(Cod_Mun_Norte!B:B,DADOS_SNIS_Minas!A8131)</f>
        <v>0</v>
      </c>
    </row>
    <row r="8132" spans="1:14" x14ac:dyDescent="0.2">
      <c r="A8132">
        <v>312770</v>
      </c>
      <c r="B8132" t="s">
        <v>185</v>
      </c>
      <c r="C8132" t="s">
        <v>98</v>
      </c>
      <c r="D8132">
        <v>1996</v>
      </c>
      <c r="E8132" t="s">
        <v>1369</v>
      </c>
      <c r="F8132" t="s">
        <v>99</v>
      </c>
      <c r="H8132">
        <v>231242</v>
      </c>
      <c r="I8132">
        <v>220839</v>
      </c>
      <c r="J8132">
        <v>204757</v>
      </c>
      <c r="L8132">
        <v>92.7</v>
      </c>
      <c r="N8132">
        <f>COUNTIF(Cod_Mun_Norte!B:B,DADOS_SNIS_Minas!A8132)</f>
        <v>0</v>
      </c>
    </row>
    <row r="8133" spans="1:14" x14ac:dyDescent="0.2">
      <c r="A8133">
        <v>312770</v>
      </c>
      <c r="B8133" t="s">
        <v>185</v>
      </c>
      <c r="C8133" t="s">
        <v>98</v>
      </c>
      <c r="D8133">
        <v>1995</v>
      </c>
      <c r="H8133">
        <v>241615</v>
      </c>
      <c r="I8133">
        <v>230745</v>
      </c>
      <c r="N8133">
        <f>COUNTIF(Cod_Mun_Norte!B:B,DADOS_SNIS_Minas!A8133)</f>
        <v>0</v>
      </c>
    </row>
    <row r="8134" spans="1:14" x14ac:dyDescent="0.2">
      <c r="A8134">
        <v>312780</v>
      </c>
      <c r="B8134" t="s">
        <v>25</v>
      </c>
      <c r="C8134" t="s">
        <v>98</v>
      </c>
      <c r="D8134">
        <v>2020</v>
      </c>
      <c r="E8134" t="s">
        <v>1370</v>
      </c>
      <c r="F8134" t="s">
        <v>429</v>
      </c>
      <c r="G8134" t="s">
        <v>406</v>
      </c>
      <c r="H8134">
        <v>15890</v>
      </c>
      <c r="I8134">
        <v>5702</v>
      </c>
      <c r="J8134">
        <v>5767</v>
      </c>
      <c r="K8134">
        <v>4552</v>
      </c>
      <c r="L8134">
        <v>79.8</v>
      </c>
      <c r="M8134">
        <v>36.29</v>
      </c>
      <c r="N8134">
        <f>COUNTIF(Cod_Mun_Norte!B:B,DADOS_SNIS_Minas!A8134)</f>
        <v>1</v>
      </c>
    </row>
    <row r="8135" spans="1:14" x14ac:dyDescent="0.2">
      <c r="A8135">
        <v>312780</v>
      </c>
      <c r="B8135" t="s">
        <v>25</v>
      </c>
      <c r="C8135" t="s">
        <v>98</v>
      </c>
      <c r="D8135">
        <v>2019</v>
      </c>
      <c r="E8135" t="s">
        <v>1370</v>
      </c>
      <c r="F8135" t="s">
        <v>429</v>
      </c>
      <c r="G8135" t="s">
        <v>406</v>
      </c>
      <c r="H8135">
        <v>15836</v>
      </c>
      <c r="I8135">
        <v>5682</v>
      </c>
      <c r="J8135">
        <v>5608</v>
      </c>
      <c r="K8135">
        <v>4403</v>
      </c>
      <c r="L8135">
        <v>77.5</v>
      </c>
      <c r="M8135">
        <v>35.409999999999997</v>
      </c>
      <c r="N8135">
        <f>COUNTIF(Cod_Mun_Norte!B:B,DADOS_SNIS_Minas!A8135)</f>
        <v>1</v>
      </c>
    </row>
    <row r="8136" spans="1:14" x14ac:dyDescent="0.2">
      <c r="A8136">
        <v>312780</v>
      </c>
      <c r="B8136" t="s">
        <v>25</v>
      </c>
      <c r="C8136" t="s">
        <v>98</v>
      </c>
      <c r="D8136">
        <v>2018</v>
      </c>
      <c r="E8136" t="s">
        <v>1370</v>
      </c>
      <c r="F8136" t="s">
        <v>429</v>
      </c>
      <c r="H8136">
        <v>15779</v>
      </c>
      <c r="I8136">
        <v>5662</v>
      </c>
      <c r="J8136">
        <v>5406</v>
      </c>
      <c r="K8136">
        <v>5406</v>
      </c>
      <c r="L8136">
        <v>95.5</v>
      </c>
      <c r="M8136">
        <v>34.26</v>
      </c>
      <c r="N8136">
        <f>COUNTIF(Cod_Mun_Norte!B:B,DADOS_SNIS_Minas!A8136)</f>
        <v>1</v>
      </c>
    </row>
    <row r="8137" spans="1:14" x14ac:dyDescent="0.2">
      <c r="A8137">
        <v>312780</v>
      </c>
      <c r="B8137" t="s">
        <v>25</v>
      </c>
      <c r="C8137" t="s">
        <v>98</v>
      </c>
      <c r="D8137">
        <v>2017</v>
      </c>
      <c r="E8137" t="s">
        <v>1370</v>
      </c>
      <c r="F8137" t="s">
        <v>429</v>
      </c>
      <c r="H8137">
        <v>15931</v>
      </c>
      <c r="I8137">
        <v>5716</v>
      </c>
      <c r="J8137">
        <v>6441</v>
      </c>
      <c r="K8137">
        <v>4425</v>
      </c>
      <c r="L8137">
        <v>77.400000000000006</v>
      </c>
      <c r="M8137">
        <v>40.43</v>
      </c>
      <c r="N8137">
        <f>COUNTIF(Cod_Mun_Norte!B:B,DADOS_SNIS_Minas!A8137)</f>
        <v>1</v>
      </c>
    </row>
    <row r="8138" spans="1:14" x14ac:dyDescent="0.2">
      <c r="A8138">
        <v>312780</v>
      </c>
      <c r="B8138" t="s">
        <v>25</v>
      </c>
      <c r="C8138" t="s">
        <v>98</v>
      </c>
      <c r="D8138">
        <v>2016</v>
      </c>
      <c r="E8138" t="s">
        <v>1370</v>
      </c>
      <c r="F8138" t="s">
        <v>429</v>
      </c>
      <c r="H8138">
        <v>15870</v>
      </c>
      <c r="I8138">
        <v>5695</v>
      </c>
      <c r="J8138">
        <v>5936</v>
      </c>
      <c r="K8138">
        <v>4480</v>
      </c>
      <c r="L8138">
        <v>78.7</v>
      </c>
      <c r="M8138">
        <v>37.4</v>
      </c>
      <c r="N8138">
        <f>COUNTIF(Cod_Mun_Norte!B:B,DADOS_SNIS_Minas!A8138)</f>
        <v>1</v>
      </c>
    </row>
    <row r="8139" spans="1:14" x14ac:dyDescent="0.2">
      <c r="A8139">
        <v>312780</v>
      </c>
      <c r="B8139" t="s">
        <v>25</v>
      </c>
      <c r="C8139" t="s">
        <v>98</v>
      </c>
      <c r="D8139">
        <v>2015</v>
      </c>
      <c r="E8139" t="s">
        <v>1370</v>
      </c>
      <c r="F8139" t="s">
        <v>429</v>
      </c>
      <c r="H8139">
        <v>15805</v>
      </c>
      <c r="I8139">
        <v>5671</v>
      </c>
      <c r="J8139">
        <v>6485</v>
      </c>
      <c r="K8139">
        <v>4504</v>
      </c>
      <c r="L8139">
        <v>79.400000000000006</v>
      </c>
      <c r="M8139">
        <v>41.03</v>
      </c>
      <c r="N8139">
        <f>COUNTIF(Cod_Mun_Norte!B:B,DADOS_SNIS_Minas!A8139)</f>
        <v>1</v>
      </c>
    </row>
    <row r="8140" spans="1:14" x14ac:dyDescent="0.2">
      <c r="A8140">
        <v>312780</v>
      </c>
      <c r="B8140" t="s">
        <v>25</v>
      </c>
      <c r="C8140" t="s">
        <v>98</v>
      </c>
      <c r="D8140">
        <v>2014</v>
      </c>
      <c r="E8140" t="s">
        <v>1371</v>
      </c>
      <c r="F8140" t="s">
        <v>429</v>
      </c>
      <c r="H8140">
        <v>15737</v>
      </c>
      <c r="I8140">
        <v>5647</v>
      </c>
      <c r="J8140">
        <v>7318</v>
      </c>
      <c r="K8140">
        <v>5647</v>
      </c>
      <c r="L8140">
        <v>100</v>
      </c>
      <c r="M8140">
        <v>46.5</v>
      </c>
      <c r="N8140">
        <f>COUNTIF(Cod_Mun_Norte!B:B,DADOS_SNIS_Minas!A8140)</f>
        <v>1</v>
      </c>
    </row>
    <row r="8141" spans="1:14" x14ac:dyDescent="0.2">
      <c r="A8141">
        <v>312780</v>
      </c>
      <c r="B8141" t="s">
        <v>25</v>
      </c>
      <c r="C8141" t="s">
        <v>98</v>
      </c>
      <c r="D8141">
        <v>2013</v>
      </c>
      <c r="E8141" t="s">
        <v>1372</v>
      </c>
      <c r="F8141" t="s">
        <v>367</v>
      </c>
      <c r="H8141">
        <v>15667</v>
      </c>
      <c r="I8141">
        <v>5622</v>
      </c>
      <c r="J8141">
        <v>5622</v>
      </c>
      <c r="K8141">
        <v>5622</v>
      </c>
      <c r="L8141">
        <v>100</v>
      </c>
      <c r="M8141">
        <v>35.880000000000003</v>
      </c>
      <c r="N8141">
        <f>COUNTIF(Cod_Mun_Norte!B:B,DADOS_SNIS_Minas!A8141)</f>
        <v>1</v>
      </c>
    </row>
    <row r="8142" spans="1:14" x14ac:dyDescent="0.2">
      <c r="A8142">
        <v>312780</v>
      </c>
      <c r="B8142" t="s">
        <v>25</v>
      </c>
      <c r="C8142" t="s">
        <v>98</v>
      </c>
      <c r="D8142">
        <v>2012</v>
      </c>
      <c r="E8142" t="s">
        <v>1373</v>
      </c>
      <c r="F8142" t="s">
        <v>359</v>
      </c>
      <c r="H8142">
        <v>15145</v>
      </c>
      <c r="I8142">
        <v>5434</v>
      </c>
      <c r="J8142">
        <v>5434</v>
      </c>
      <c r="K8142">
        <v>5434</v>
      </c>
      <c r="L8142">
        <v>100</v>
      </c>
      <c r="M8142">
        <v>35.880000000000003</v>
      </c>
      <c r="N8142">
        <f>COUNTIF(Cod_Mun_Norte!B:B,DADOS_SNIS_Minas!A8142)</f>
        <v>1</v>
      </c>
    </row>
    <row r="8143" spans="1:14" x14ac:dyDescent="0.2">
      <c r="A8143">
        <v>312780</v>
      </c>
      <c r="B8143" t="s">
        <v>25</v>
      </c>
      <c r="C8143" t="s">
        <v>98</v>
      </c>
      <c r="D8143">
        <v>2011</v>
      </c>
      <c r="E8143" t="s">
        <v>1373</v>
      </c>
      <c r="F8143" t="s">
        <v>359</v>
      </c>
      <c r="H8143">
        <v>15086</v>
      </c>
      <c r="I8143">
        <v>5413</v>
      </c>
      <c r="J8143">
        <v>5413</v>
      </c>
      <c r="K8143">
        <v>5413</v>
      </c>
      <c r="L8143">
        <v>100</v>
      </c>
      <c r="M8143">
        <v>35.880000000000003</v>
      </c>
      <c r="N8143">
        <f>COUNTIF(Cod_Mun_Norte!B:B,DADOS_SNIS_Minas!A8143)</f>
        <v>1</v>
      </c>
    </row>
    <row r="8144" spans="1:14" x14ac:dyDescent="0.2">
      <c r="A8144">
        <v>312780</v>
      </c>
      <c r="B8144" t="s">
        <v>25</v>
      </c>
      <c r="C8144" t="s">
        <v>98</v>
      </c>
      <c r="D8144">
        <v>2010</v>
      </c>
      <c r="E8144" t="s">
        <v>1373</v>
      </c>
      <c r="F8144" t="s">
        <v>359</v>
      </c>
      <c r="H8144">
        <v>15024</v>
      </c>
      <c r="I8144">
        <v>5391</v>
      </c>
      <c r="J8144">
        <v>5391</v>
      </c>
      <c r="K8144">
        <v>5391</v>
      </c>
      <c r="L8144">
        <v>100</v>
      </c>
      <c r="M8144">
        <v>35.880000000000003</v>
      </c>
      <c r="N8144">
        <f>COUNTIF(Cod_Mun_Norte!B:B,DADOS_SNIS_Minas!A8144)</f>
        <v>1</v>
      </c>
    </row>
    <row r="8145" spans="1:14" x14ac:dyDescent="0.2">
      <c r="A8145">
        <v>312780</v>
      </c>
      <c r="B8145" t="s">
        <v>25</v>
      </c>
      <c r="C8145" t="s">
        <v>98</v>
      </c>
      <c r="D8145">
        <v>2009</v>
      </c>
      <c r="E8145" t="s">
        <v>1374</v>
      </c>
      <c r="F8145" t="s">
        <v>364</v>
      </c>
      <c r="H8145">
        <v>15177</v>
      </c>
      <c r="I8145">
        <v>5380</v>
      </c>
      <c r="J8145">
        <v>5677</v>
      </c>
      <c r="K8145">
        <v>5677</v>
      </c>
      <c r="L8145">
        <v>100</v>
      </c>
      <c r="M8145">
        <v>37.409999999999997</v>
      </c>
      <c r="N8145">
        <f>COUNTIF(Cod_Mun_Norte!B:B,DADOS_SNIS_Minas!A8145)</f>
        <v>1</v>
      </c>
    </row>
    <row r="8146" spans="1:14" x14ac:dyDescent="0.2">
      <c r="A8146">
        <v>312780</v>
      </c>
      <c r="B8146" t="s">
        <v>25</v>
      </c>
      <c r="C8146" t="s">
        <v>98</v>
      </c>
      <c r="D8146">
        <v>2008</v>
      </c>
      <c r="E8146" t="s">
        <v>361</v>
      </c>
      <c r="F8146" t="s">
        <v>362</v>
      </c>
      <c r="H8146">
        <v>15100</v>
      </c>
      <c r="I8146">
        <v>5352</v>
      </c>
      <c r="J8146">
        <v>5524</v>
      </c>
      <c r="K8146">
        <v>5524</v>
      </c>
      <c r="L8146">
        <v>100</v>
      </c>
      <c r="M8146">
        <v>36.58</v>
      </c>
      <c r="N8146">
        <f>COUNTIF(Cod_Mun_Norte!B:B,DADOS_SNIS_Minas!A8146)</f>
        <v>1</v>
      </c>
    </row>
    <row r="8147" spans="1:14" x14ac:dyDescent="0.2">
      <c r="A8147">
        <v>312780</v>
      </c>
      <c r="B8147" t="s">
        <v>25</v>
      </c>
      <c r="C8147" t="s">
        <v>98</v>
      </c>
      <c r="D8147">
        <v>2007</v>
      </c>
      <c r="E8147" t="s">
        <v>361</v>
      </c>
      <c r="F8147" t="s">
        <v>362</v>
      </c>
      <c r="H8147">
        <v>14594</v>
      </c>
      <c r="I8147">
        <v>5173</v>
      </c>
      <c r="J8147">
        <v>5416</v>
      </c>
      <c r="K8147">
        <v>5416</v>
      </c>
      <c r="L8147">
        <v>100</v>
      </c>
      <c r="M8147">
        <v>37.11</v>
      </c>
      <c r="N8147">
        <f>COUNTIF(Cod_Mun_Norte!B:B,DADOS_SNIS_Minas!A8147)</f>
        <v>1</v>
      </c>
    </row>
    <row r="8148" spans="1:14" x14ac:dyDescent="0.2">
      <c r="A8148">
        <v>312780</v>
      </c>
      <c r="B8148" t="s">
        <v>25</v>
      </c>
      <c r="C8148" t="s">
        <v>98</v>
      </c>
      <c r="D8148">
        <v>2006</v>
      </c>
      <c r="E8148" t="s">
        <v>361</v>
      </c>
      <c r="F8148" t="s">
        <v>362</v>
      </c>
      <c r="H8148">
        <v>15624</v>
      </c>
      <c r="I8148">
        <v>5306</v>
      </c>
      <c r="J8148">
        <v>5084</v>
      </c>
      <c r="K8148">
        <v>5084</v>
      </c>
      <c r="L8148">
        <v>95.8</v>
      </c>
      <c r="M8148">
        <v>32.54</v>
      </c>
      <c r="N8148">
        <f>COUNTIF(Cod_Mun_Norte!B:B,DADOS_SNIS_Minas!A8148)</f>
        <v>1</v>
      </c>
    </row>
    <row r="8149" spans="1:14" x14ac:dyDescent="0.2">
      <c r="A8149">
        <v>312780</v>
      </c>
      <c r="B8149" t="s">
        <v>25</v>
      </c>
      <c r="C8149" t="s">
        <v>98</v>
      </c>
      <c r="D8149">
        <v>2005</v>
      </c>
      <c r="E8149" t="s">
        <v>361</v>
      </c>
      <c r="F8149" t="s">
        <v>362</v>
      </c>
      <c r="H8149">
        <v>15411</v>
      </c>
      <c r="I8149">
        <v>5234</v>
      </c>
      <c r="J8149">
        <v>4988</v>
      </c>
      <c r="K8149">
        <v>4988</v>
      </c>
      <c r="L8149">
        <v>95.3</v>
      </c>
      <c r="M8149">
        <v>32.369999999999997</v>
      </c>
      <c r="N8149">
        <f>COUNTIF(Cod_Mun_Norte!B:B,DADOS_SNIS_Minas!A8149)</f>
        <v>1</v>
      </c>
    </row>
    <row r="8150" spans="1:14" x14ac:dyDescent="0.2">
      <c r="A8150">
        <v>312780</v>
      </c>
      <c r="B8150" t="s">
        <v>25</v>
      </c>
      <c r="C8150" t="s">
        <v>98</v>
      </c>
      <c r="D8150">
        <v>2004</v>
      </c>
      <c r="E8150" t="s">
        <v>361</v>
      </c>
      <c r="F8150" t="s">
        <v>362</v>
      </c>
      <c r="H8150">
        <v>15196</v>
      </c>
      <c r="I8150">
        <v>5161</v>
      </c>
      <c r="J8150">
        <v>4868</v>
      </c>
      <c r="K8150">
        <v>4868</v>
      </c>
      <c r="L8150">
        <v>94.3</v>
      </c>
      <c r="M8150">
        <v>32.03</v>
      </c>
      <c r="N8150">
        <f>COUNTIF(Cod_Mun_Norte!B:B,DADOS_SNIS_Minas!A8150)</f>
        <v>1</v>
      </c>
    </row>
    <row r="8151" spans="1:14" x14ac:dyDescent="0.2">
      <c r="A8151">
        <v>312780</v>
      </c>
      <c r="B8151" t="s">
        <v>25</v>
      </c>
      <c r="C8151" t="s">
        <v>98</v>
      </c>
      <c r="D8151">
        <v>2003</v>
      </c>
      <c r="E8151" t="s">
        <v>361</v>
      </c>
      <c r="F8151" t="s">
        <v>362</v>
      </c>
      <c r="H8151">
        <v>14807</v>
      </c>
      <c r="I8151">
        <v>5029</v>
      </c>
      <c r="J8151">
        <v>4590</v>
      </c>
      <c r="K8151">
        <v>4590</v>
      </c>
      <c r="L8151">
        <v>91.3</v>
      </c>
      <c r="M8151">
        <v>31</v>
      </c>
      <c r="N8151">
        <f>COUNTIF(Cod_Mun_Norte!B:B,DADOS_SNIS_Minas!A8151)</f>
        <v>1</v>
      </c>
    </row>
    <row r="8152" spans="1:14" x14ac:dyDescent="0.2">
      <c r="A8152">
        <v>312780</v>
      </c>
      <c r="B8152" t="s">
        <v>25</v>
      </c>
      <c r="C8152" t="s">
        <v>98</v>
      </c>
      <c r="D8152">
        <v>2002</v>
      </c>
      <c r="E8152" t="s">
        <v>361</v>
      </c>
      <c r="F8152" t="s">
        <v>362</v>
      </c>
      <c r="H8152">
        <v>14623</v>
      </c>
      <c r="I8152">
        <v>4967</v>
      </c>
      <c r="J8152">
        <v>4320</v>
      </c>
      <c r="K8152">
        <v>4320</v>
      </c>
      <c r="L8152">
        <v>87</v>
      </c>
      <c r="M8152">
        <v>29.54</v>
      </c>
      <c r="N8152">
        <f>COUNTIF(Cod_Mun_Norte!B:B,DADOS_SNIS_Minas!A8152)</f>
        <v>1</v>
      </c>
    </row>
    <row r="8153" spans="1:14" x14ac:dyDescent="0.2">
      <c r="A8153">
        <v>312780</v>
      </c>
      <c r="B8153" t="s">
        <v>25</v>
      </c>
      <c r="C8153" t="s">
        <v>98</v>
      </c>
      <c r="D8153">
        <v>2001</v>
      </c>
      <c r="E8153" t="s">
        <v>361</v>
      </c>
      <c r="F8153" t="s">
        <v>362</v>
      </c>
      <c r="H8153">
        <v>14432</v>
      </c>
      <c r="I8153">
        <v>4902</v>
      </c>
      <c r="J8153">
        <v>4196</v>
      </c>
      <c r="K8153">
        <v>4196</v>
      </c>
      <c r="L8153">
        <v>85.6</v>
      </c>
      <c r="M8153">
        <v>29.07</v>
      </c>
      <c r="N8153">
        <f>COUNTIF(Cod_Mun_Norte!B:B,DADOS_SNIS_Minas!A8153)</f>
        <v>1</v>
      </c>
    </row>
    <row r="8154" spans="1:14" x14ac:dyDescent="0.2">
      <c r="A8154">
        <v>312780</v>
      </c>
      <c r="B8154" t="s">
        <v>25</v>
      </c>
      <c r="C8154" t="s">
        <v>98</v>
      </c>
      <c r="D8154">
        <v>2000</v>
      </c>
      <c r="E8154" t="s">
        <v>361</v>
      </c>
      <c r="F8154" t="s">
        <v>362</v>
      </c>
      <c r="H8154">
        <v>14224</v>
      </c>
      <c r="I8154">
        <v>4831</v>
      </c>
      <c r="J8154">
        <v>4496</v>
      </c>
      <c r="L8154">
        <v>93.1</v>
      </c>
      <c r="N8154">
        <f>COUNTIF(Cod_Mun_Norte!B:B,DADOS_SNIS_Minas!A8154)</f>
        <v>1</v>
      </c>
    </row>
    <row r="8155" spans="1:14" x14ac:dyDescent="0.2">
      <c r="A8155">
        <v>312780</v>
      </c>
      <c r="B8155" t="s">
        <v>25</v>
      </c>
      <c r="C8155" t="s">
        <v>98</v>
      </c>
      <c r="D8155">
        <v>1999</v>
      </c>
      <c r="E8155" t="s">
        <v>361</v>
      </c>
      <c r="F8155" t="s">
        <v>362</v>
      </c>
      <c r="H8155">
        <v>14253</v>
      </c>
      <c r="I8155">
        <v>5608</v>
      </c>
      <c r="N8155">
        <f>COUNTIF(Cod_Mun_Norte!B:B,DADOS_SNIS_Minas!A8155)</f>
        <v>1</v>
      </c>
    </row>
    <row r="8156" spans="1:14" x14ac:dyDescent="0.2">
      <c r="A8156">
        <v>312780</v>
      </c>
      <c r="B8156" t="s">
        <v>25</v>
      </c>
      <c r="C8156" t="s">
        <v>98</v>
      </c>
      <c r="D8156">
        <v>1998</v>
      </c>
      <c r="E8156" t="s">
        <v>361</v>
      </c>
      <c r="F8156" t="s">
        <v>362</v>
      </c>
      <c r="H8156">
        <v>13946</v>
      </c>
      <c r="I8156">
        <v>5487</v>
      </c>
      <c r="N8156">
        <f>COUNTIF(Cod_Mun_Norte!B:B,DADOS_SNIS_Minas!A8156)</f>
        <v>1</v>
      </c>
    </row>
    <row r="8157" spans="1:14" x14ac:dyDescent="0.2">
      <c r="A8157">
        <v>312780</v>
      </c>
      <c r="B8157" t="s">
        <v>25</v>
      </c>
      <c r="C8157" t="s">
        <v>98</v>
      </c>
      <c r="D8157">
        <v>1997</v>
      </c>
      <c r="H8157">
        <v>13639</v>
      </c>
      <c r="I8157">
        <v>5366</v>
      </c>
      <c r="N8157">
        <f>COUNTIF(Cod_Mun_Norte!B:B,DADOS_SNIS_Minas!A8157)</f>
        <v>1</v>
      </c>
    </row>
    <row r="8158" spans="1:14" x14ac:dyDescent="0.2">
      <c r="A8158">
        <v>312780</v>
      </c>
      <c r="B8158" t="s">
        <v>25</v>
      </c>
      <c r="C8158" t="s">
        <v>98</v>
      </c>
      <c r="D8158">
        <v>1996</v>
      </c>
      <c r="H8158">
        <v>21838</v>
      </c>
      <c r="I8158">
        <v>8592</v>
      </c>
      <c r="N8158">
        <f>COUNTIF(Cod_Mun_Norte!B:B,DADOS_SNIS_Minas!A8158)</f>
        <v>1</v>
      </c>
    </row>
    <row r="8159" spans="1:14" x14ac:dyDescent="0.2">
      <c r="A8159">
        <v>312780</v>
      </c>
      <c r="B8159" t="s">
        <v>25</v>
      </c>
      <c r="C8159" t="s">
        <v>98</v>
      </c>
      <c r="D8159">
        <v>1995</v>
      </c>
      <c r="H8159">
        <v>19719</v>
      </c>
      <c r="I8159">
        <v>7758</v>
      </c>
      <c r="N8159">
        <f>COUNTIF(Cod_Mun_Norte!B:B,DADOS_SNIS_Minas!A8159)</f>
        <v>1</v>
      </c>
    </row>
    <row r="8160" spans="1:14" x14ac:dyDescent="0.2">
      <c r="A8160">
        <v>312790</v>
      </c>
      <c r="B8160" t="s">
        <v>1375</v>
      </c>
      <c r="C8160" t="s">
        <v>98</v>
      </c>
      <c r="D8160">
        <v>2020</v>
      </c>
      <c r="E8160" t="s">
        <v>361</v>
      </c>
      <c r="F8160" t="s">
        <v>362</v>
      </c>
      <c r="G8160" t="s">
        <v>119</v>
      </c>
      <c r="H8160">
        <v>1387</v>
      </c>
      <c r="I8160">
        <v>1185</v>
      </c>
      <c r="J8160">
        <v>1060</v>
      </c>
      <c r="K8160">
        <v>1060</v>
      </c>
      <c r="L8160">
        <v>89.5</v>
      </c>
      <c r="M8160">
        <v>76.42</v>
      </c>
      <c r="N8160">
        <f>COUNTIF(Cod_Mun_Norte!B:B,DADOS_SNIS_Minas!A8160)</f>
        <v>0</v>
      </c>
    </row>
    <row r="8161" spans="1:14" x14ac:dyDescent="0.2">
      <c r="A8161">
        <v>312790</v>
      </c>
      <c r="B8161" t="s">
        <v>1375</v>
      </c>
      <c r="C8161" t="s">
        <v>98</v>
      </c>
      <c r="D8161">
        <v>2019</v>
      </c>
      <c r="E8161" t="s">
        <v>361</v>
      </c>
      <c r="F8161" t="s">
        <v>362</v>
      </c>
      <c r="G8161" t="s">
        <v>119</v>
      </c>
      <c r="H8161">
        <v>1388</v>
      </c>
      <c r="I8161">
        <v>1186</v>
      </c>
      <c r="J8161">
        <v>1052</v>
      </c>
      <c r="K8161">
        <v>1052</v>
      </c>
      <c r="L8161">
        <v>88.7</v>
      </c>
      <c r="M8161">
        <v>75.790000000000006</v>
      </c>
      <c r="N8161">
        <f>COUNTIF(Cod_Mun_Norte!B:B,DADOS_SNIS_Minas!A8161)</f>
        <v>0</v>
      </c>
    </row>
    <row r="8162" spans="1:14" x14ac:dyDescent="0.2">
      <c r="A8162">
        <v>312790</v>
      </c>
      <c r="B8162" t="s">
        <v>1375</v>
      </c>
      <c r="C8162" t="s">
        <v>98</v>
      </c>
      <c r="D8162">
        <v>2018</v>
      </c>
      <c r="E8162" t="s">
        <v>361</v>
      </c>
      <c r="F8162" t="s">
        <v>362</v>
      </c>
      <c r="H8162">
        <v>1389</v>
      </c>
      <c r="I8162">
        <v>1187</v>
      </c>
      <c r="J8162">
        <v>1075</v>
      </c>
      <c r="K8162">
        <v>1075</v>
      </c>
      <c r="L8162">
        <v>90.6</v>
      </c>
      <c r="M8162">
        <v>77.39</v>
      </c>
      <c r="N8162">
        <f>COUNTIF(Cod_Mun_Norte!B:B,DADOS_SNIS_Minas!A8162)</f>
        <v>0</v>
      </c>
    </row>
    <row r="8163" spans="1:14" x14ac:dyDescent="0.2">
      <c r="A8163">
        <v>312790</v>
      </c>
      <c r="B8163" t="s">
        <v>1375</v>
      </c>
      <c r="C8163" t="s">
        <v>98</v>
      </c>
      <c r="D8163">
        <v>2017</v>
      </c>
      <c r="E8163" t="s">
        <v>361</v>
      </c>
      <c r="F8163" t="s">
        <v>362</v>
      </c>
      <c r="H8163">
        <v>1418</v>
      </c>
      <c r="I8163">
        <v>1211</v>
      </c>
      <c r="J8163">
        <v>1081</v>
      </c>
      <c r="K8163">
        <v>1081</v>
      </c>
      <c r="L8163">
        <v>89.3</v>
      </c>
      <c r="M8163">
        <v>76.23</v>
      </c>
      <c r="N8163">
        <f>COUNTIF(Cod_Mun_Norte!B:B,DADOS_SNIS_Minas!A8163)</f>
        <v>0</v>
      </c>
    </row>
    <row r="8164" spans="1:14" x14ac:dyDescent="0.2">
      <c r="A8164">
        <v>312790</v>
      </c>
      <c r="B8164" t="s">
        <v>1375</v>
      </c>
      <c r="C8164" t="s">
        <v>98</v>
      </c>
      <c r="D8164">
        <v>2016</v>
      </c>
      <c r="E8164" t="s">
        <v>1376</v>
      </c>
      <c r="F8164" t="s">
        <v>364</v>
      </c>
      <c r="H8164">
        <v>1417</v>
      </c>
      <c r="I8164">
        <v>1211</v>
      </c>
      <c r="J8164">
        <v>1100</v>
      </c>
      <c r="K8164">
        <v>1100</v>
      </c>
      <c r="L8164">
        <v>90.8</v>
      </c>
      <c r="M8164">
        <v>77.63</v>
      </c>
      <c r="N8164">
        <f>COUNTIF(Cod_Mun_Norte!B:B,DADOS_SNIS_Minas!A8164)</f>
        <v>0</v>
      </c>
    </row>
    <row r="8165" spans="1:14" x14ac:dyDescent="0.2">
      <c r="A8165">
        <v>312790</v>
      </c>
      <c r="B8165" t="s">
        <v>1375</v>
      </c>
      <c r="C8165" t="s">
        <v>98</v>
      </c>
      <c r="D8165">
        <v>2015</v>
      </c>
      <c r="E8165" t="s">
        <v>1376</v>
      </c>
      <c r="F8165" t="s">
        <v>364</v>
      </c>
      <c r="H8165">
        <v>1416</v>
      </c>
      <c r="I8165">
        <v>1210</v>
      </c>
      <c r="J8165">
        <v>1096</v>
      </c>
      <c r="K8165">
        <v>1096</v>
      </c>
      <c r="L8165">
        <v>90.6</v>
      </c>
      <c r="M8165">
        <v>77.400000000000006</v>
      </c>
      <c r="N8165">
        <f>COUNTIF(Cod_Mun_Norte!B:B,DADOS_SNIS_Minas!A8165)</f>
        <v>0</v>
      </c>
    </row>
    <row r="8166" spans="1:14" x14ac:dyDescent="0.2">
      <c r="A8166">
        <v>312790</v>
      </c>
      <c r="B8166" t="s">
        <v>1375</v>
      </c>
      <c r="C8166" t="s">
        <v>98</v>
      </c>
      <c r="D8166">
        <v>2014</v>
      </c>
      <c r="E8166" t="s">
        <v>1376</v>
      </c>
      <c r="F8166" t="s">
        <v>364</v>
      </c>
      <c r="H8166">
        <v>1415</v>
      </c>
      <c r="I8166">
        <v>1209</v>
      </c>
      <c r="J8166">
        <v>1209</v>
      </c>
      <c r="K8166">
        <v>1209</v>
      </c>
      <c r="L8166">
        <v>100</v>
      </c>
      <c r="M8166">
        <v>85.44</v>
      </c>
      <c r="N8166">
        <f>COUNTIF(Cod_Mun_Norte!B:B,DADOS_SNIS_Minas!A8166)</f>
        <v>0</v>
      </c>
    </row>
    <row r="8167" spans="1:14" x14ac:dyDescent="0.2">
      <c r="A8167">
        <v>312790</v>
      </c>
      <c r="B8167" t="s">
        <v>1375</v>
      </c>
      <c r="C8167" t="s">
        <v>98</v>
      </c>
      <c r="D8167">
        <v>2013</v>
      </c>
      <c r="E8167" t="s">
        <v>361</v>
      </c>
      <c r="F8167" t="s">
        <v>362</v>
      </c>
      <c r="H8167">
        <v>1414</v>
      </c>
      <c r="I8167">
        <v>1208</v>
      </c>
      <c r="J8167">
        <v>1208</v>
      </c>
      <c r="K8167">
        <v>1208</v>
      </c>
      <c r="L8167">
        <v>100</v>
      </c>
      <c r="M8167">
        <v>85.43</v>
      </c>
      <c r="N8167">
        <f>COUNTIF(Cod_Mun_Norte!B:B,DADOS_SNIS_Minas!A8167)</f>
        <v>0</v>
      </c>
    </row>
    <row r="8168" spans="1:14" x14ac:dyDescent="0.2">
      <c r="A8168">
        <v>312790</v>
      </c>
      <c r="B8168" t="s">
        <v>1375</v>
      </c>
      <c r="C8168" t="s">
        <v>98</v>
      </c>
      <c r="D8168">
        <v>2012</v>
      </c>
      <c r="E8168" t="s">
        <v>361</v>
      </c>
      <c r="F8168" t="s">
        <v>362</v>
      </c>
      <c r="H8168">
        <v>1373</v>
      </c>
      <c r="I8168">
        <v>1173</v>
      </c>
      <c r="J8168">
        <v>1173</v>
      </c>
      <c r="K8168">
        <v>1173</v>
      </c>
      <c r="L8168">
        <v>100</v>
      </c>
      <c r="M8168">
        <v>85.43</v>
      </c>
      <c r="N8168">
        <f>COUNTIF(Cod_Mun_Norte!B:B,DADOS_SNIS_Minas!A8168)</f>
        <v>0</v>
      </c>
    </row>
    <row r="8169" spans="1:14" x14ac:dyDescent="0.2">
      <c r="A8169">
        <v>312790</v>
      </c>
      <c r="B8169" t="s">
        <v>1375</v>
      </c>
      <c r="C8169" t="s">
        <v>98</v>
      </c>
      <c r="D8169">
        <v>2011</v>
      </c>
      <c r="E8169" t="s">
        <v>361</v>
      </c>
      <c r="F8169" t="s">
        <v>362</v>
      </c>
      <c r="H8169">
        <v>1373</v>
      </c>
      <c r="I8169">
        <v>1173</v>
      </c>
      <c r="J8169">
        <v>1173</v>
      </c>
      <c r="K8169">
        <v>1173</v>
      </c>
      <c r="L8169">
        <v>100</v>
      </c>
      <c r="M8169">
        <v>85.43</v>
      </c>
      <c r="N8169">
        <f>COUNTIF(Cod_Mun_Norte!B:B,DADOS_SNIS_Minas!A8169)</f>
        <v>0</v>
      </c>
    </row>
    <row r="8170" spans="1:14" x14ac:dyDescent="0.2">
      <c r="A8170">
        <v>312790</v>
      </c>
      <c r="B8170" t="s">
        <v>1375</v>
      </c>
      <c r="C8170" t="s">
        <v>98</v>
      </c>
      <c r="D8170">
        <v>2010</v>
      </c>
      <c r="E8170" t="s">
        <v>361</v>
      </c>
      <c r="F8170" t="s">
        <v>362</v>
      </c>
      <c r="H8170">
        <v>1373</v>
      </c>
      <c r="I8170">
        <v>1173</v>
      </c>
      <c r="J8170">
        <v>1173</v>
      </c>
      <c r="K8170">
        <v>1173</v>
      </c>
      <c r="L8170">
        <v>100</v>
      </c>
      <c r="M8170">
        <v>85.43</v>
      </c>
      <c r="N8170">
        <f>COUNTIF(Cod_Mun_Norte!B:B,DADOS_SNIS_Minas!A8170)</f>
        <v>0</v>
      </c>
    </row>
    <row r="8171" spans="1:14" x14ac:dyDescent="0.2">
      <c r="A8171">
        <v>312790</v>
      </c>
      <c r="B8171" t="s">
        <v>1375</v>
      </c>
      <c r="C8171" t="s">
        <v>98</v>
      </c>
      <c r="D8171">
        <v>2009</v>
      </c>
      <c r="E8171" t="s">
        <v>361</v>
      </c>
      <c r="F8171" t="s">
        <v>362</v>
      </c>
      <c r="H8171">
        <v>1468</v>
      </c>
      <c r="I8171">
        <v>1229</v>
      </c>
      <c r="J8171">
        <v>1581</v>
      </c>
      <c r="K8171">
        <v>1581</v>
      </c>
      <c r="L8171">
        <v>100</v>
      </c>
      <c r="M8171">
        <v>100</v>
      </c>
      <c r="N8171">
        <f>COUNTIF(Cod_Mun_Norte!B:B,DADOS_SNIS_Minas!A8171)</f>
        <v>0</v>
      </c>
    </row>
    <row r="8172" spans="1:14" x14ac:dyDescent="0.2">
      <c r="A8172">
        <v>312790</v>
      </c>
      <c r="B8172" t="s">
        <v>1375</v>
      </c>
      <c r="C8172" t="s">
        <v>98</v>
      </c>
      <c r="D8172">
        <v>2008</v>
      </c>
      <c r="H8172">
        <v>1461</v>
      </c>
      <c r="I8172">
        <v>1223</v>
      </c>
      <c r="N8172">
        <f>COUNTIF(Cod_Mun_Norte!B:B,DADOS_SNIS_Minas!A8172)</f>
        <v>0</v>
      </c>
    </row>
    <row r="8173" spans="1:14" x14ac:dyDescent="0.2">
      <c r="A8173">
        <v>312790</v>
      </c>
      <c r="B8173" t="s">
        <v>1375</v>
      </c>
      <c r="C8173" t="s">
        <v>98</v>
      </c>
      <c r="D8173">
        <v>2007</v>
      </c>
      <c r="H8173">
        <v>1412</v>
      </c>
      <c r="I8173">
        <v>1182</v>
      </c>
      <c r="N8173">
        <f>COUNTIF(Cod_Mun_Norte!B:B,DADOS_SNIS_Minas!A8173)</f>
        <v>0</v>
      </c>
    </row>
    <row r="8174" spans="1:14" x14ac:dyDescent="0.2">
      <c r="A8174">
        <v>312790</v>
      </c>
      <c r="B8174" t="s">
        <v>1375</v>
      </c>
      <c r="C8174" t="s">
        <v>98</v>
      </c>
      <c r="D8174">
        <v>2006</v>
      </c>
      <c r="H8174">
        <v>1458</v>
      </c>
      <c r="I8174">
        <v>1228</v>
      </c>
      <c r="N8174">
        <f>COUNTIF(Cod_Mun_Norte!B:B,DADOS_SNIS_Minas!A8174)</f>
        <v>0</v>
      </c>
    </row>
    <row r="8175" spans="1:14" x14ac:dyDescent="0.2">
      <c r="A8175">
        <v>312790</v>
      </c>
      <c r="B8175" t="s">
        <v>1375</v>
      </c>
      <c r="C8175" t="s">
        <v>98</v>
      </c>
      <c r="D8175">
        <v>2005</v>
      </c>
      <c r="H8175">
        <v>1446</v>
      </c>
      <c r="I8175">
        <v>1218</v>
      </c>
      <c r="N8175">
        <f>COUNTIF(Cod_Mun_Norte!B:B,DADOS_SNIS_Minas!A8175)</f>
        <v>0</v>
      </c>
    </row>
    <row r="8176" spans="1:14" x14ac:dyDescent="0.2">
      <c r="A8176">
        <v>312790</v>
      </c>
      <c r="B8176" t="s">
        <v>1375</v>
      </c>
      <c r="C8176" t="s">
        <v>98</v>
      </c>
      <c r="D8176">
        <v>2004</v>
      </c>
      <c r="H8176">
        <v>1433</v>
      </c>
      <c r="I8176">
        <v>1207</v>
      </c>
      <c r="N8176">
        <f>COUNTIF(Cod_Mun_Norte!B:B,DADOS_SNIS_Minas!A8176)</f>
        <v>0</v>
      </c>
    </row>
    <row r="8177" spans="1:14" x14ac:dyDescent="0.2">
      <c r="A8177">
        <v>312790</v>
      </c>
      <c r="B8177" t="s">
        <v>1375</v>
      </c>
      <c r="C8177" t="s">
        <v>98</v>
      </c>
      <c r="D8177">
        <v>2003</v>
      </c>
      <c r="H8177">
        <v>1410</v>
      </c>
      <c r="I8177">
        <v>1188</v>
      </c>
      <c r="N8177">
        <f>COUNTIF(Cod_Mun_Norte!B:B,DADOS_SNIS_Minas!A8177)</f>
        <v>0</v>
      </c>
    </row>
    <row r="8178" spans="1:14" x14ac:dyDescent="0.2">
      <c r="A8178">
        <v>312790</v>
      </c>
      <c r="B8178" t="s">
        <v>1375</v>
      </c>
      <c r="C8178" t="s">
        <v>98</v>
      </c>
      <c r="D8178">
        <v>2002</v>
      </c>
      <c r="H8178">
        <v>1399</v>
      </c>
      <c r="I8178">
        <v>1178</v>
      </c>
      <c r="N8178">
        <f>COUNTIF(Cod_Mun_Norte!B:B,DADOS_SNIS_Minas!A8178)</f>
        <v>0</v>
      </c>
    </row>
    <row r="8179" spans="1:14" x14ac:dyDescent="0.2">
      <c r="A8179">
        <v>312790</v>
      </c>
      <c r="B8179" t="s">
        <v>1375</v>
      </c>
      <c r="C8179" t="s">
        <v>98</v>
      </c>
      <c r="D8179">
        <v>2001</v>
      </c>
      <c r="H8179">
        <v>1384</v>
      </c>
      <c r="I8179">
        <v>1166</v>
      </c>
      <c r="N8179">
        <f>COUNTIF(Cod_Mun_Norte!B:B,DADOS_SNIS_Minas!A8179)</f>
        <v>0</v>
      </c>
    </row>
    <row r="8180" spans="1:14" x14ac:dyDescent="0.2">
      <c r="A8180">
        <v>312790</v>
      </c>
      <c r="B8180" t="s">
        <v>1375</v>
      </c>
      <c r="C8180" t="s">
        <v>98</v>
      </c>
      <c r="D8180">
        <v>2000</v>
      </c>
      <c r="H8180">
        <v>1376</v>
      </c>
      <c r="I8180">
        <v>1159</v>
      </c>
      <c r="N8180">
        <f>COUNTIF(Cod_Mun_Norte!B:B,DADOS_SNIS_Minas!A8180)</f>
        <v>0</v>
      </c>
    </row>
    <row r="8181" spans="1:14" x14ac:dyDescent="0.2">
      <c r="A8181">
        <v>312790</v>
      </c>
      <c r="B8181" t="s">
        <v>1375</v>
      </c>
      <c r="C8181" t="s">
        <v>98</v>
      </c>
      <c r="D8181">
        <v>1999</v>
      </c>
      <c r="H8181">
        <v>1567</v>
      </c>
      <c r="I8181">
        <v>1273</v>
      </c>
      <c r="N8181">
        <f>COUNTIF(Cod_Mun_Norte!B:B,DADOS_SNIS_Minas!A8181)</f>
        <v>0</v>
      </c>
    </row>
    <row r="8182" spans="1:14" x14ac:dyDescent="0.2">
      <c r="A8182">
        <v>312790</v>
      </c>
      <c r="B8182" t="s">
        <v>1375</v>
      </c>
      <c r="C8182" t="s">
        <v>98</v>
      </c>
      <c r="D8182">
        <v>1998</v>
      </c>
      <c r="H8182">
        <v>1536</v>
      </c>
      <c r="I8182">
        <v>1248</v>
      </c>
      <c r="N8182">
        <f>COUNTIF(Cod_Mun_Norte!B:B,DADOS_SNIS_Minas!A8182)</f>
        <v>0</v>
      </c>
    </row>
    <row r="8183" spans="1:14" x14ac:dyDescent="0.2">
      <c r="A8183">
        <v>312790</v>
      </c>
      <c r="B8183" t="s">
        <v>1375</v>
      </c>
      <c r="C8183" t="s">
        <v>98</v>
      </c>
      <c r="D8183">
        <v>1997</v>
      </c>
      <c r="H8183">
        <v>1505</v>
      </c>
      <c r="I8183">
        <v>1223</v>
      </c>
      <c r="N8183">
        <f>COUNTIF(Cod_Mun_Norte!B:B,DADOS_SNIS_Minas!A8183)</f>
        <v>0</v>
      </c>
    </row>
    <row r="8184" spans="1:14" x14ac:dyDescent="0.2">
      <c r="A8184">
        <v>312790</v>
      </c>
      <c r="B8184" t="s">
        <v>1375</v>
      </c>
      <c r="C8184" t="s">
        <v>98</v>
      </c>
      <c r="D8184">
        <v>1996</v>
      </c>
      <c r="H8184">
        <v>1468</v>
      </c>
      <c r="I8184">
        <v>1193</v>
      </c>
      <c r="N8184">
        <f>COUNTIF(Cod_Mun_Norte!B:B,DADOS_SNIS_Minas!A8184)</f>
        <v>0</v>
      </c>
    </row>
    <row r="8185" spans="1:14" x14ac:dyDescent="0.2">
      <c r="A8185">
        <v>312790</v>
      </c>
      <c r="B8185" t="s">
        <v>1375</v>
      </c>
      <c r="C8185" t="s">
        <v>98</v>
      </c>
      <c r="D8185">
        <v>1995</v>
      </c>
      <c r="H8185">
        <v>1203</v>
      </c>
      <c r="I8185">
        <v>978</v>
      </c>
      <c r="N8185">
        <f>COUNTIF(Cod_Mun_Norte!B:B,DADOS_SNIS_Minas!A8185)</f>
        <v>0</v>
      </c>
    </row>
    <row r="8186" spans="1:14" x14ac:dyDescent="0.2">
      <c r="A8186">
        <v>312800</v>
      </c>
      <c r="B8186" t="s">
        <v>186</v>
      </c>
      <c r="C8186" t="s">
        <v>98</v>
      </c>
      <c r="D8186">
        <v>2020</v>
      </c>
      <c r="E8186" t="s">
        <v>1377</v>
      </c>
      <c r="F8186" t="s">
        <v>367</v>
      </c>
      <c r="G8186" t="s">
        <v>371</v>
      </c>
      <c r="H8186">
        <v>34573</v>
      </c>
      <c r="I8186">
        <v>28113</v>
      </c>
      <c r="J8186">
        <v>28113</v>
      </c>
      <c r="K8186">
        <v>28113</v>
      </c>
      <c r="L8186">
        <v>100</v>
      </c>
      <c r="M8186">
        <v>81.31</v>
      </c>
      <c r="N8186">
        <f>COUNTIF(Cod_Mun_Norte!B:B,DADOS_SNIS_Minas!A8186)</f>
        <v>0</v>
      </c>
    </row>
    <row r="8187" spans="1:14" x14ac:dyDescent="0.2">
      <c r="A8187">
        <v>312800</v>
      </c>
      <c r="B8187" t="s">
        <v>186</v>
      </c>
      <c r="C8187" t="s">
        <v>98</v>
      </c>
      <c r="D8187">
        <v>2019</v>
      </c>
      <c r="E8187" t="s">
        <v>1377</v>
      </c>
      <c r="F8187" t="s">
        <v>367</v>
      </c>
      <c r="G8187" t="s">
        <v>371</v>
      </c>
      <c r="H8187">
        <v>34319</v>
      </c>
      <c r="I8187">
        <v>27907</v>
      </c>
      <c r="J8187">
        <v>34319</v>
      </c>
      <c r="K8187">
        <v>27907</v>
      </c>
      <c r="L8187">
        <v>100</v>
      </c>
      <c r="M8187">
        <v>100</v>
      </c>
      <c r="N8187">
        <f>COUNTIF(Cod_Mun_Norte!B:B,DADOS_SNIS_Minas!A8187)</f>
        <v>0</v>
      </c>
    </row>
    <row r="8188" spans="1:14" x14ac:dyDescent="0.2">
      <c r="A8188">
        <v>312800</v>
      </c>
      <c r="B8188" t="s">
        <v>186</v>
      </c>
      <c r="C8188" t="s">
        <v>98</v>
      </c>
      <c r="D8188">
        <v>2018</v>
      </c>
      <c r="E8188" t="s">
        <v>1377</v>
      </c>
      <c r="F8188" t="s">
        <v>367</v>
      </c>
      <c r="H8188">
        <v>34057</v>
      </c>
      <c r="I8188">
        <v>27694</v>
      </c>
      <c r="J8188">
        <v>34057</v>
      </c>
      <c r="K8188">
        <v>25639</v>
      </c>
      <c r="L8188">
        <v>92.6</v>
      </c>
      <c r="M8188">
        <v>100</v>
      </c>
      <c r="N8188">
        <f>COUNTIF(Cod_Mun_Norte!B:B,DADOS_SNIS_Minas!A8188)</f>
        <v>0</v>
      </c>
    </row>
    <row r="8189" spans="1:14" x14ac:dyDescent="0.2">
      <c r="A8189">
        <v>312800</v>
      </c>
      <c r="B8189" t="s">
        <v>186</v>
      </c>
      <c r="C8189" t="s">
        <v>98</v>
      </c>
      <c r="D8189">
        <v>2017</v>
      </c>
      <c r="E8189" t="s">
        <v>1377</v>
      </c>
      <c r="F8189" t="s">
        <v>367</v>
      </c>
      <c r="H8189">
        <v>34054</v>
      </c>
      <c r="I8189">
        <v>27691</v>
      </c>
      <c r="J8189">
        <v>34054</v>
      </c>
      <c r="K8189">
        <v>25636</v>
      </c>
      <c r="L8189">
        <v>92.6</v>
      </c>
      <c r="M8189">
        <v>100</v>
      </c>
      <c r="N8189">
        <f>COUNTIF(Cod_Mun_Norte!B:B,DADOS_SNIS_Minas!A8189)</f>
        <v>0</v>
      </c>
    </row>
    <row r="8190" spans="1:14" x14ac:dyDescent="0.2">
      <c r="A8190">
        <v>312800</v>
      </c>
      <c r="B8190" t="s">
        <v>186</v>
      </c>
      <c r="C8190" t="s">
        <v>98</v>
      </c>
      <c r="D8190">
        <v>2016</v>
      </c>
      <c r="E8190" t="s">
        <v>1377</v>
      </c>
      <c r="F8190" t="s">
        <v>367</v>
      </c>
      <c r="H8190">
        <v>33815</v>
      </c>
      <c r="I8190">
        <v>27497</v>
      </c>
      <c r="J8190">
        <v>25636</v>
      </c>
      <c r="K8190">
        <v>25636</v>
      </c>
      <c r="L8190">
        <v>93.2</v>
      </c>
      <c r="M8190">
        <v>75.81</v>
      </c>
      <c r="N8190">
        <f>COUNTIF(Cod_Mun_Norte!B:B,DADOS_SNIS_Minas!A8190)</f>
        <v>0</v>
      </c>
    </row>
    <row r="8191" spans="1:14" x14ac:dyDescent="0.2">
      <c r="A8191">
        <v>312800</v>
      </c>
      <c r="B8191" t="s">
        <v>186</v>
      </c>
      <c r="C8191" t="s">
        <v>98</v>
      </c>
      <c r="D8191">
        <v>2015</v>
      </c>
      <c r="E8191" t="s">
        <v>1377</v>
      </c>
      <c r="F8191" t="s">
        <v>367</v>
      </c>
      <c r="H8191">
        <v>33562</v>
      </c>
      <c r="I8191">
        <v>27291</v>
      </c>
      <c r="J8191">
        <v>25636</v>
      </c>
      <c r="K8191">
        <v>25636</v>
      </c>
      <c r="L8191">
        <v>93.9</v>
      </c>
      <c r="M8191">
        <v>76.38</v>
      </c>
      <c r="N8191">
        <f>COUNTIF(Cod_Mun_Norte!B:B,DADOS_SNIS_Minas!A8191)</f>
        <v>0</v>
      </c>
    </row>
    <row r="8192" spans="1:14" x14ac:dyDescent="0.2">
      <c r="A8192">
        <v>312800</v>
      </c>
      <c r="B8192" t="s">
        <v>186</v>
      </c>
      <c r="C8192" t="s">
        <v>98</v>
      </c>
      <c r="D8192">
        <v>2014</v>
      </c>
      <c r="E8192" t="s">
        <v>1377</v>
      </c>
      <c r="F8192" t="s">
        <v>367</v>
      </c>
      <c r="H8192">
        <v>33297</v>
      </c>
      <c r="I8192">
        <v>27076</v>
      </c>
      <c r="J8192">
        <v>25636</v>
      </c>
      <c r="K8192">
        <v>25636</v>
      </c>
      <c r="L8192">
        <v>94.7</v>
      </c>
      <c r="M8192">
        <v>76.989999999999995</v>
      </c>
      <c r="N8192">
        <f>COUNTIF(Cod_Mun_Norte!B:B,DADOS_SNIS_Minas!A8192)</f>
        <v>0</v>
      </c>
    </row>
    <row r="8193" spans="1:14" x14ac:dyDescent="0.2">
      <c r="A8193">
        <v>312800</v>
      </c>
      <c r="B8193" t="s">
        <v>186</v>
      </c>
      <c r="C8193" t="s">
        <v>98</v>
      </c>
      <c r="D8193">
        <v>2013</v>
      </c>
      <c r="E8193" t="s">
        <v>1377</v>
      </c>
      <c r="F8193" t="s">
        <v>367</v>
      </c>
      <c r="H8193">
        <v>33020</v>
      </c>
      <c r="I8193">
        <v>26851</v>
      </c>
      <c r="J8193">
        <v>25636</v>
      </c>
      <c r="K8193">
        <v>25636</v>
      </c>
      <c r="L8193">
        <v>95.5</v>
      </c>
      <c r="M8193">
        <v>77.64</v>
      </c>
      <c r="N8193">
        <f>COUNTIF(Cod_Mun_Norte!B:B,DADOS_SNIS_Minas!A8193)</f>
        <v>0</v>
      </c>
    </row>
    <row r="8194" spans="1:14" x14ac:dyDescent="0.2">
      <c r="A8194">
        <v>312800</v>
      </c>
      <c r="B8194" t="s">
        <v>186</v>
      </c>
      <c r="C8194" t="s">
        <v>98</v>
      </c>
      <c r="D8194">
        <v>2012</v>
      </c>
      <c r="E8194" t="s">
        <v>1377</v>
      </c>
      <c r="F8194" t="s">
        <v>367</v>
      </c>
      <c r="H8194">
        <v>31781</v>
      </c>
      <c r="I8194">
        <v>25843</v>
      </c>
      <c r="J8194">
        <v>25636</v>
      </c>
      <c r="K8194">
        <v>25636</v>
      </c>
      <c r="L8194">
        <v>99.2</v>
      </c>
      <c r="M8194">
        <v>80.66</v>
      </c>
      <c r="N8194">
        <f>COUNTIF(Cod_Mun_Norte!B:B,DADOS_SNIS_Minas!A8194)</f>
        <v>0</v>
      </c>
    </row>
    <row r="8195" spans="1:14" x14ac:dyDescent="0.2">
      <c r="A8195">
        <v>312800</v>
      </c>
      <c r="B8195" t="s">
        <v>186</v>
      </c>
      <c r="C8195" t="s">
        <v>98</v>
      </c>
      <c r="D8195">
        <v>2011</v>
      </c>
      <c r="E8195" t="s">
        <v>1377</v>
      </c>
      <c r="F8195" t="s">
        <v>367</v>
      </c>
      <c r="H8195">
        <v>31526</v>
      </c>
      <c r="I8195">
        <v>25636</v>
      </c>
      <c r="J8195">
        <v>25636</v>
      </c>
      <c r="K8195">
        <v>25636</v>
      </c>
      <c r="L8195">
        <v>100</v>
      </c>
      <c r="M8195">
        <v>81.319999999999993</v>
      </c>
      <c r="N8195">
        <f>COUNTIF(Cod_Mun_Norte!B:B,DADOS_SNIS_Minas!A8195)</f>
        <v>0</v>
      </c>
    </row>
    <row r="8196" spans="1:14" x14ac:dyDescent="0.2">
      <c r="A8196">
        <v>312800</v>
      </c>
      <c r="B8196" t="s">
        <v>186</v>
      </c>
      <c r="C8196" t="s">
        <v>98</v>
      </c>
      <c r="D8196">
        <v>2010</v>
      </c>
      <c r="E8196" t="s">
        <v>1377</v>
      </c>
      <c r="F8196" t="s">
        <v>367</v>
      </c>
      <c r="H8196">
        <v>31262</v>
      </c>
      <c r="I8196">
        <v>25421</v>
      </c>
      <c r="J8196">
        <v>24935</v>
      </c>
      <c r="K8196">
        <v>24082</v>
      </c>
      <c r="L8196">
        <v>94.7</v>
      </c>
      <c r="M8196">
        <v>79.760000000000005</v>
      </c>
      <c r="N8196">
        <f>COUNTIF(Cod_Mun_Norte!B:B,DADOS_SNIS_Minas!A8196)</f>
        <v>0</v>
      </c>
    </row>
    <row r="8197" spans="1:14" x14ac:dyDescent="0.2">
      <c r="A8197">
        <v>312800</v>
      </c>
      <c r="B8197" t="s">
        <v>186</v>
      </c>
      <c r="C8197" t="s">
        <v>98</v>
      </c>
      <c r="D8197">
        <v>2009</v>
      </c>
      <c r="E8197" t="s">
        <v>1377</v>
      </c>
      <c r="F8197" t="s">
        <v>367</v>
      </c>
      <c r="H8197">
        <v>30638</v>
      </c>
      <c r="I8197">
        <v>24270</v>
      </c>
      <c r="J8197">
        <v>24935</v>
      </c>
      <c r="K8197">
        <v>24082</v>
      </c>
      <c r="L8197">
        <v>99.2</v>
      </c>
      <c r="M8197">
        <v>81.39</v>
      </c>
      <c r="N8197">
        <f>COUNTIF(Cod_Mun_Norte!B:B,DADOS_SNIS_Minas!A8197)</f>
        <v>0</v>
      </c>
    </row>
    <row r="8198" spans="1:14" x14ac:dyDescent="0.2">
      <c r="A8198">
        <v>312800</v>
      </c>
      <c r="B8198" t="s">
        <v>186</v>
      </c>
      <c r="C8198" t="s">
        <v>98</v>
      </c>
      <c r="D8198">
        <v>2008</v>
      </c>
      <c r="E8198" t="s">
        <v>1378</v>
      </c>
      <c r="F8198" t="s">
        <v>99</v>
      </c>
      <c r="H8198">
        <v>30401</v>
      </c>
      <c r="I8198">
        <v>24082</v>
      </c>
      <c r="J8198">
        <v>24331</v>
      </c>
      <c r="K8198">
        <v>23478</v>
      </c>
      <c r="L8198">
        <v>97.5</v>
      </c>
      <c r="M8198">
        <v>80.03</v>
      </c>
      <c r="N8198">
        <f>COUNTIF(Cod_Mun_Norte!B:B,DADOS_SNIS_Minas!A8198)</f>
        <v>0</v>
      </c>
    </row>
    <row r="8199" spans="1:14" x14ac:dyDescent="0.2">
      <c r="A8199">
        <v>312800</v>
      </c>
      <c r="B8199" t="s">
        <v>186</v>
      </c>
      <c r="C8199" t="s">
        <v>98</v>
      </c>
      <c r="D8199">
        <v>2007</v>
      </c>
      <c r="E8199" t="s">
        <v>1378</v>
      </c>
      <c r="F8199" t="s">
        <v>99</v>
      </c>
      <c r="H8199">
        <v>29286</v>
      </c>
      <c r="I8199">
        <v>23199</v>
      </c>
      <c r="J8199">
        <v>24331</v>
      </c>
      <c r="K8199">
        <v>23478</v>
      </c>
      <c r="L8199">
        <v>100</v>
      </c>
      <c r="M8199">
        <v>83.08</v>
      </c>
      <c r="N8199">
        <f>COUNTIF(Cod_Mun_Norte!B:B,DADOS_SNIS_Minas!A8199)</f>
        <v>0</v>
      </c>
    </row>
    <row r="8200" spans="1:14" x14ac:dyDescent="0.2">
      <c r="A8200">
        <v>312800</v>
      </c>
      <c r="B8200" t="s">
        <v>186</v>
      </c>
      <c r="C8200" t="s">
        <v>98</v>
      </c>
      <c r="D8200">
        <v>2006</v>
      </c>
      <c r="E8200" t="s">
        <v>1378</v>
      </c>
      <c r="F8200" t="s">
        <v>99</v>
      </c>
      <c r="H8200">
        <v>29790</v>
      </c>
      <c r="I8200">
        <v>22414</v>
      </c>
      <c r="J8200">
        <v>21485</v>
      </c>
      <c r="K8200">
        <v>20636</v>
      </c>
      <c r="L8200">
        <v>92.1</v>
      </c>
      <c r="M8200">
        <v>72.12</v>
      </c>
      <c r="N8200">
        <f>COUNTIF(Cod_Mun_Norte!B:B,DADOS_SNIS_Minas!A8200)</f>
        <v>0</v>
      </c>
    </row>
    <row r="8201" spans="1:14" x14ac:dyDescent="0.2">
      <c r="A8201">
        <v>312800</v>
      </c>
      <c r="B8201" t="s">
        <v>186</v>
      </c>
      <c r="C8201" t="s">
        <v>98</v>
      </c>
      <c r="D8201">
        <v>2005</v>
      </c>
      <c r="E8201" t="s">
        <v>1378</v>
      </c>
      <c r="F8201" t="s">
        <v>99</v>
      </c>
      <c r="H8201">
        <v>29491</v>
      </c>
      <c r="I8201">
        <v>22189</v>
      </c>
      <c r="J8201">
        <v>21485</v>
      </c>
      <c r="K8201">
        <v>20636</v>
      </c>
      <c r="L8201">
        <v>93</v>
      </c>
      <c r="M8201">
        <v>72.849999999999994</v>
      </c>
      <c r="N8201">
        <f>COUNTIF(Cod_Mun_Norte!B:B,DADOS_SNIS_Minas!A8201)</f>
        <v>0</v>
      </c>
    </row>
    <row r="8202" spans="1:14" x14ac:dyDescent="0.2">
      <c r="A8202">
        <v>312800</v>
      </c>
      <c r="B8202" t="s">
        <v>186</v>
      </c>
      <c r="C8202" t="s">
        <v>98</v>
      </c>
      <c r="D8202">
        <v>2004</v>
      </c>
      <c r="H8202">
        <v>29190</v>
      </c>
      <c r="I8202">
        <v>21963</v>
      </c>
      <c r="N8202">
        <f>COUNTIF(Cod_Mun_Norte!B:B,DADOS_SNIS_Minas!A8202)</f>
        <v>0</v>
      </c>
    </row>
    <row r="8203" spans="1:14" x14ac:dyDescent="0.2">
      <c r="A8203">
        <v>312800</v>
      </c>
      <c r="B8203" t="s">
        <v>186</v>
      </c>
      <c r="C8203" t="s">
        <v>98</v>
      </c>
      <c r="D8203">
        <v>2003</v>
      </c>
      <c r="H8203">
        <v>28646</v>
      </c>
      <c r="I8203">
        <v>21553</v>
      </c>
      <c r="N8203">
        <f>COUNTIF(Cod_Mun_Norte!B:B,DADOS_SNIS_Minas!A8203)</f>
        <v>0</v>
      </c>
    </row>
    <row r="8204" spans="1:14" x14ac:dyDescent="0.2">
      <c r="A8204">
        <v>312800</v>
      </c>
      <c r="B8204" t="s">
        <v>186</v>
      </c>
      <c r="C8204" t="s">
        <v>98</v>
      </c>
      <c r="D8204">
        <v>2002</v>
      </c>
      <c r="H8204">
        <v>28387</v>
      </c>
      <c r="I8204">
        <v>21359</v>
      </c>
      <c r="N8204">
        <f>COUNTIF(Cod_Mun_Norte!B:B,DADOS_SNIS_Minas!A8204)</f>
        <v>0</v>
      </c>
    </row>
    <row r="8205" spans="1:14" x14ac:dyDescent="0.2">
      <c r="A8205">
        <v>312800</v>
      </c>
      <c r="B8205" t="s">
        <v>186</v>
      </c>
      <c r="C8205" t="s">
        <v>98</v>
      </c>
      <c r="D8205">
        <v>2001</v>
      </c>
      <c r="H8205">
        <v>28372</v>
      </c>
      <c r="I8205">
        <v>21347</v>
      </c>
      <c r="N8205">
        <f>COUNTIF(Cod_Mun_Norte!B:B,DADOS_SNIS_Minas!A8205)</f>
        <v>0</v>
      </c>
    </row>
    <row r="8206" spans="1:14" x14ac:dyDescent="0.2">
      <c r="A8206">
        <v>312800</v>
      </c>
      <c r="B8206" t="s">
        <v>186</v>
      </c>
      <c r="C8206" t="s">
        <v>98</v>
      </c>
      <c r="D8206">
        <v>2000</v>
      </c>
      <c r="H8206">
        <v>27828</v>
      </c>
      <c r="I8206">
        <v>20938</v>
      </c>
      <c r="N8206">
        <f>COUNTIF(Cod_Mun_Norte!B:B,DADOS_SNIS_Minas!A8206)</f>
        <v>0</v>
      </c>
    </row>
    <row r="8207" spans="1:14" x14ac:dyDescent="0.2">
      <c r="A8207">
        <v>312800</v>
      </c>
      <c r="B8207" t="s">
        <v>186</v>
      </c>
      <c r="C8207" t="s">
        <v>98</v>
      </c>
      <c r="D8207">
        <v>1999</v>
      </c>
      <c r="H8207">
        <v>27351</v>
      </c>
      <c r="I8207">
        <v>19360</v>
      </c>
      <c r="N8207">
        <f>COUNTIF(Cod_Mun_Norte!B:B,DADOS_SNIS_Minas!A8207)</f>
        <v>0</v>
      </c>
    </row>
    <row r="8208" spans="1:14" x14ac:dyDescent="0.2">
      <c r="A8208">
        <v>312800</v>
      </c>
      <c r="B8208" t="s">
        <v>186</v>
      </c>
      <c r="C8208" t="s">
        <v>98</v>
      </c>
      <c r="D8208">
        <v>1998</v>
      </c>
      <c r="H8208">
        <v>27089</v>
      </c>
      <c r="I8208">
        <v>19174</v>
      </c>
      <c r="N8208">
        <f>COUNTIF(Cod_Mun_Norte!B:B,DADOS_SNIS_Minas!A8208)</f>
        <v>0</v>
      </c>
    </row>
    <row r="8209" spans="1:14" x14ac:dyDescent="0.2">
      <c r="A8209">
        <v>312800</v>
      </c>
      <c r="B8209" t="s">
        <v>186</v>
      </c>
      <c r="C8209" t="s">
        <v>98</v>
      </c>
      <c r="D8209">
        <v>1997</v>
      </c>
      <c r="H8209">
        <v>26828</v>
      </c>
      <c r="I8209">
        <v>18989</v>
      </c>
      <c r="N8209">
        <f>COUNTIF(Cod_Mun_Norte!B:B,DADOS_SNIS_Minas!A8209)</f>
        <v>0</v>
      </c>
    </row>
    <row r="8210" spans="1:14" x14ac:dyDescent="0.2">
      <c r="A8210">
        <v>312800</v>
      </c>
      <c r="B8210" t="s">
        <v>186</v>
      </c>
      <c r="C8210" t="s">
        <v>98</v>
      </c>
      <c r="D8210">
        <v>1996</v>
      </c>
      <c r="H8210">
        <v>26518</v>
      </c>
      <c r="I8210">
        <v>18770</v>
      </c>
      <c r="N8210">
        <f>COUNTIF(Cod_Mun_Norte!B:B,DADOS_SNIS_Minas!A8210)</f>
        <v>0</v>
      </c>
    </row>
    <row r="8211" spans="1:14" x14ac:dyDescent="0.2">
      <c r="A8211">
        <v>312800</v>
      </c>
      <c r="B8211" t="s">
        <v>186</v>
      </c>
      <c r="C8211" t="s">
        <v>98</v>
      </c>
      <c r="D8211">
        <v>1995</v>
      </c>
      <c r="H8211">
        <v>26075</v>
      </c>
      <c r="I8211">
        <v>18456</v>
      </c>
      <c r="N8211">
        <f>COUNTIF(Cod_Mun_Norte!B:B,DADOS_SNIS_Minas!A8211)</f>
        <v>0</v>
      </c>
    </row>
    <row r="8212" spans="1:14" x14ac:dyDescent="0.2">
      <c r="A8212">
        <v>312810</v>
      </c>
      <c r="B8212" t="s">
        <v>187</v>
      </c>
      <c r="C8212" t="s">
        <v>98</v>
      </c>
      <c r="D8212">
        <v>2020</v>
      </c>
      <c r="E8212" t="s">
        <v>1379</v>
      </c>
      <c r="F8212" t="s">
        <v>367</v>
      </c>
      <c r="G8212" t="s">
        <v>371</v>
      </c>
      <c r="H8212">
        <v>14258</v>
      </c>
      <c r="I8212">
        <v>7374</v>
      </c>
      <c r="J8212">
        <v>8758</v>
      </c>
      <c r="K8212">
        <v>7374</v>
      </c>
      <c r="L8212">
        <v>100</v>
      </c>
      <c r="M8212">
        <v>61.43</v>
      </c>
      <c r="N8212">
        <f>COUNTIF(Cod_Mun_Norte!B:B,DADOS_SNIS_Minas!A8212)</f>
        <v>0</v>
      </c>
    </row>
    <row r="8213" spans="1:14" x14ac:dyDescent="0.2">
      <c r="A8213">
        <v>312810</v>
      </c>
      <c r="B8213" t="s">
        <v>187</v>
      </c>
      <c r="C8213" t="s">
        <v>98</v>
      </c>
      <c r="D8213">
        <v>2019</v>
      </c>
      <c r="E8213" t="s">
        <v>1379</v>
      </c>
      <c r="F8213" t="s">
        <v>367</v>
      </c>
      <c r="G8213" t="s">
        <v>371</v>
      </c>
      <c r="H8213">
        <v>14245</v>
      </c>
      <c r="I8213">
        <v>7367</v>
      </c>
      <c r="J8213">
        <v>8758</v>
      </c>
      <c r="K8213">
        <v>7367</v>
      </c>
      <c r="L8213">
        <v>100</v>
      </c>
      <c r="M8213">
        <v>61.48</v>
      </c>
      <c r="N8213">
        <f>COUNTIF(Cod_Mun_Norte!B:B,DADOS_SNIS_Minas!A8213)</f>
        <v>0</v>
      </c>
    </row>
    <row r="8214" spans="1:14" x14ac:dyDescent="0.2">
      <c r="A8214">
        <v>312810</v>
      </c>
      <c r="B8214" t="s">
        <v>187</v>
      </c>
      <c r="C8214" t="s">
        <v>98</v>
      </c>
      <c r="D8214">
        <v>2018</v>
      </c>
      <c r="E8214" t="s">
        <v>1379</v>
      </c>
      <c r="F8214" t="s">
        <v>367</v>
      </c>
      <c r="H8214">
        <v>14233</v>
      </c>
      <c r="I8214">
        <v>7361</v>
      </c>
      <c r="J8214">
        <v>8358</v>
      </c>
      <c r="K8214">
        <v>7361</v>
      </c>
      <c r="L8214">
        <v>100</v>
      </c>
      <c r="M8214">
        <v>58.72</v>
      </c>
      <c r="N8214">
        <f>COUNTIF(Cod_Mun_Norte!B:B,DADOS_SNIS_Minas!A8214)</f>
        <v>0</v>
      </c>
    </row>
    <row r="8215" spans="1:14" x14ac:dyDescent="0.2">
      <c r="A8215">
        <v>312810</v>
      </c>
      <c r="B8215" t="s">
        <v>187</v>
      </c>
      <c r="C8215" t="s">
        <v>98</v>
      </c>
      <c r="D8215">
        <v>2017</v>
      </c>
      <c r="E8215" t="s">
        <v>1379</v>
      </c>
      <c r="F8215" t="s">
        <v>367</v>
      </c>
      <c r="H8215">
        <v>14460</v>
      </c>
      <c r="I8215">
        <v>7478</v>
      </c>
      <c r="J8215">
        <v>8570</v>
      </c>
      <c r="K8215">
        <v>7478</v>
      </c>
      <c r="L8215">
        <v>100</v>
      </c>
      <c r="M8215">
        <v>59.27</v>
      </c>
      <c r="N8215">
        <f>COUNTIF(Cod_Mun_Norte!B:B,DADOS_SNIS_Minas!A8215)</f>
        <v>0</v>
      </c>
    </row>
    <row r="8216" spans="1:14" x14ac:dyDescent="0.2">
      <c r="A8216">
        <v>312810</v>
      </c>
      <c r="B8216" t="s">
        <v>187</v>
      </c>
      <c r="C8216" t="s">
        <v>98</v>
      </c>
      <c r="D8216">
        <v>2016</v>
      </c>
      <c r="E8216" t="s">
        <v>1379</v>
      </c>
      <c r="F8216" t="s">
        <v>367</v>
      </c>
      <c r="H8216">
        <v>14435</v>
      </c>
      <c r="I8216">
        <v>7465</v>
      </c>
      <c r="J8216">
        <v>8570</v>
      </c>
      <c r="K8216">
        <v>7465</v>
      </c>
      <c r="L8216">
        <v>100</v>
      </c>
      <c r="M8216">
        <v>59.37</v>
      </c>
      <c r="N8216">
        <f>COUNTIF(Cod_Mun_Norte!B:B,DADOS_SNIS_Minas!A8216)</f>
        <v>0</v>
      </c>
    </row>
    <row r="8217" spans="1:14" x14ac:dyDescent="0.2">
      <c r="A8217">
        <v>312810</v>
      </c>
      <c r="B8217" t="s">
        <v>187</v>
      </c>
      <c r="C8217" t="s">
        <v>98</v>
      </c>
      <c r="D8217">
        <v>2015</v>
      </c>
      <c r="E8217" t="s">
        <v>1380</v>
      </c>
      <c r="F8217" t="s">
        <v>374</v>
      </c>
      <c r="H8217">
        <v>14407</v>
      </c>
      <c r="I8217">
        <v>7451</v>
      </c>
      <c r="N8217">
        <f>COUNTIF(Cod_Mun_Norte!B:B,DADOS_SNIS_Minas!A8217)</f>
        <v>0</v>
      </c>
    </row>
    <row r="8218" spans="1:14" x14ac:dyDescent="0.2">
      <c r="A8218">
        <v>312810</v>
      </c>
      <c r="B8218" t="s">
        <v>187</v>
      </c>
      <c r="C8218" t="s">
        <v>98</v>
      </c>
      <c r="D8218">
        <v>2014</v>
      </c>
      <c r="E8218" t="s">
        <v>1379</v>
      </c>
      <c r="F8218" t="s">
        <v>367</v>
      </c>
      <c r="H8218">
        <v>14379</v>
      </c>
      <c r="I8218">
        <v>7436</v>
      </c>
      <c r="J8218">
        <v>12489</v>
      </c>
      <c r="K8218">
        <v>7124</v>
      </c>
      <c r="L8218">
        <v>95.8</v>
      </c>
      <c r="M8218">
        <v>86.86</v>
      </c>
      <c r="N8218">
        <f>COUNTIF(Cod_Mun_Norte!B:B,DADOS_SNIS_Minas!A8218)</f>
        <v>0</v>
      </c>
    </row>
    <row r="8219" spans="1:14" x14ac:dyDescent="0.2">
      <c r="A8219">
        <v>312810</v>
      </c>
      <c r="B8219" t="s">
        <v>187</v>
      </c>
      <c r="C8219" t="s">
        <v>98</v>
      </c>
      <c r="D8219">
        <v>2013</v>
      </c>
      <c r="E8219" t="s">
        <v>1381</v>
      </c>
      <c r="F8219" t="s">
        <v>99</v>
      </c>
      <c r="H8219">
        <v>14349</v>
      </c>
      <c r="I8219">
        <v>7421</v>
      </c>
      <c r="J8219">
        <v>12305</v>
      </c>
      <c r="K8219">
        <v>7019</v>
      </c>
      <c r="L8219">
        <v>94.6</v>
      </c>
      <c r="M8219">
        <v>85.76</v>
      </c>
      <c r="N8219">
        <f>COUNTIF(Cod_Mun_Norte!B:B,DADOS_SNIS_Minas!A8219)</f>
        <v>0</v>
      </c>
    </row>
    <row r="8220" spans="1:14" x14ac:dyDescent="0.2">
      <c r="A8220">
        <v>312810</v>
      </c>
      <c r="B8220" t="s">
        <v>187</v>
      </c>
      <c r="C8220" t="s">
        <v>98</v>
      </c>
      <c r="D8220">
        <v>2012</v>
      </c>
      <c r="E8220" t="s">
        <v>1379</v>
      </c>
      <c r="F8220" t="s">
        <v>367</v>
      </c>
      <c r="H8220">
        <v>13911</v>
      </c>
      <c r="I8220">
        <v>7194</v>
      </c>
      <c r="J8220">
        <v>12160</v>
      </c>
      <c r="K8220">
        <v>6936</v>
      </c>
      <c r="L8220">
        <v>96.4</v>
      </c>
      <c r="M8220">
        <v>87.41</v>
      </c>
      <c r="N8220">
        <f>COUNTIF(Cod_Mun_Norte!B:B,DADOS_SNIS_Minas!A8220)</f>
        <v>0</v>
      </c>
    </row>
    <row r="8221" spans="1:14" x14ac:dyDescent="0.2">
      <c r="A8221">
        <v>312810</v>
      </c>
      <c r="B8221" t="s">
        <v>187</v>
      </c>
      <c r="C8221" t="s">
        <v>98</v>
      </c>
      <c r="D8221">
        <v>2011</v>
      </c>
      <c r="E8221" t="s">
        <v>1381</v>
      </c>
      <c r="F8221" t="s">
        <v>99</v>
      </c>
      <c r="H8221">
        <v>13892</v>
      </c>
      <c r="I8221">
        <v>7184</v>
      </c>
      <c r="J8221">
        <v>12100</v>
      </c>
      <c r="K8221">
        <v>7174</v>
      </c>
      <c r="L8221">
        <v>99.9</v>
      </c>
      <c r="M8221">
        <v>87.1</v>
      </c>
      <c r="N8221">
        <f>COUNTIF(Cod_Mun_Norte!B:B,DADOS_SNIS_Minas!A8221)</f>
        <v>0</v>
      </c>
    </row>
    <row r="8222" spans="1:14" x14ac:dyDescent="0.2">
      <c r="A8222">
        <v>312810</v>
      </c>
      <c r="B8222" t="s">
        <v>187</v>
      </c>
      <c r="C8222" t="s">
        <v>98</v>
      </c>
      <c r="D8222">
        <v>2010</v>
      </c>
      <c r="E8222" t="s">
        <v>1381</v>
      </c>
      <c r="F8222" t="s">
        <v>99</v>
      </c>
      <c r="H8222">
        <v>13872</v>
      </c>
      <c r="I8222">
        <v>7174</v>
      </c>
      <c r="J8222">
        <v>12100</v>
      </c>
      <c r="K8222">
        <v>7174</v>
      </c>
      <c r="L8222">
        <v>100</v>
      </c>
      <c r="M8222">
        <v>87.23</v>
      </c>
      <c r="N8222">
        <f>COUNTIF(Cod_Mun_Norte!B:B,DADOS_SNIS_Minas!A8222)</f>
        <v>0</v>
      </c>
    </row>
    <row r="8223" spans="1:14" x14ac:dyDescent="0.2">
      <c r="A8223">
        <v>312810</v>
      </c>
      <c r="B8223" t="s">
        <v>187</v>
      </c>
      <c r="C8223" t="s">
        <v>98</v>
      </c>
      <c r="D8223">
        <v>2009</v>
      </c>
      <c r="E8223" t="s">
        <v>1381</v>
      </c>
      <c r="F8223" t="s">
        <v>99</v>
      </c>
      <c r="H8223">
        <v>13475</v>
      </c>
      <c r="I8223">
        <v>6589</v>
      </c>
      <c r="J8223">
        <v>11915</v>
      </c>
      <c r="K8223">
        <v>11915</v>
      </c>
      <c r="L8223">
        <v>100</v>
      </c>
      <c r="M8223">
        <v>88.42</v>
      </c>
      <c r="N8223">
        <f>COUNTIF(Cod_Mun_Norte!B:B,DADOS_SNIS_Minas!A8223)</f>
        <v>0</v>
      </c>
    </row>
    <row r="8224" spans="1:14" x14ac:dyDescent="0.2">
      <c r="A8224">
        <v>312810</v>
      </c>
      <c r="B8224" t="s">
        <v>187</v>
      </c>
      <c r="C8224" t="s">
        <v>98</v>
      </c>
      <c r="D8224">
        <v>2008</v>
      </c>
      <c r="E8224" t="s">
        <v>1381</v>
      </c>
      <c r="F8224" t="s">
        <v>99</v>
      </c>
      <c r="H8224">
        <v>13500</v>
      </c>
      <c r="I8224">
        <v>6601</v>
      </c>
      <c r="J8224">
        <v>11856</v>
      </c>
      <c r="K8224">
        <v>11856</v>
      </c>
      <c r="L8224">
        <v>100</v>
      </c>
      <c r="M8224">
        <v>87.82</v>
      </c>
      <c r="N8224">
        <f>COUNTIF(Cod_Mun_Norte!B:B,DADOS_SNIS_Minas!A8224)</f>
        <v>0</v>
      </c>
    </row>
    <row r="8225" spans="1:14" x14ac:dyDescent="0.2">
      <c r="A8225">
        <v>312810</v>
      </c>
      <c r="B8225" t="s">
        <v>187</v>
      </c>
      <c r="C8225" t="s">
        <v>98</v>
      </c>
      <c r="D8225">
        <v>2007</v>
      </c>
      <c r="E8225" t="s">
        <v>1381</v>
      </c>
      <c r="F8225" t="s">
        <v>99</v>
      </c>
      <c r="H8225">
        <v>13152</v>
      </c>
      <c r="I8225">
        <v>6431</v>
      </c>
      <c r="J8225">
        <v>11767</v>
      </c>
      <c r="K8225">
        <v>11767</v>
      </c>
      <c r="L8225">
        <v>100</v>
      </c>
      <c r="M8225">
        <v>89.47</v>
      </c>
      <c r="N8225">
        <f>COUNTIF(Cod_Mun_Norte!B:B,DADOS_SNIS_Minas!A8225)</f>
        <v>0</v>
      </c>
    </row>
    <row r="8226" spans="1:14" x14ac:dyDescent="0.2">
      <c r="A8226">
        <v>312810</v>
      </c>
      <c r="B8226" t="s">
        <v>187</v>
      </c>
      <c r="C8226" t="s">
        <v>98</v>
      </c>
      <c r="D8226">
        <v>2006</v>
      </c>
      <c r="E8226" t="s">
        <v>1381</v>
      </c>
      <c r="F8226" t="s">
        <v>99</v>
      </c>
      <c r="H8226">
        <v>14927</v>
      </c>
      <c r="I8226">
        <v>6890</v>
      </c>
      <c r="J8226">
        <v>10913</v>
      </c>
      <c r="K8226">
        <v>10913</v>
      </c>
      <c r="L8226">
        <v>100</v>
      </c>
      <c r="M8226">
        <v>73.11</v>
      </c>
      <c r="N8226">
        <f>COUNTIF(Cod_Mun_Norte!B:B,DADOS_SNIS_Minas!A8226)</f>
        <v>0</v>
      </c>
    </row>
    <row r="8227" spans="1:14" x14ac:dyDescent="0.2">
      <c r="A8227">
        <v>312810</v>
      </c>
      <c r="B8227" t="s">
        <v>187</v>
      </c>
      <c r="C8227" t="s">
        <v>98</v>
      </c>
      <c r="D8227">
        <v>2005</v>
      </c>
      <c r="E8227" t="s">
        <v>1381</v>
      </c>
      <c r="F8227" t="s">
        <v>99</v>
      </c>
      <c r="H8227">
        <v>14728</v>
      </c>
      <c r="I8227">
        <v>6798</v>
      </c>
      <c r="J8227">
        <v>10643</v>
      </c>
      <c r="K8227">
        <v>10643</v>
      </c>
      <c r="L8227">
        <v>100</v>
      </c>
      <c r="M8227">
        <v>72.260000000000005</v>
      </c>
      <c r="N8227">
        <f>COUNTIF(Cod_Mun_Norte!B:B,DADOS_SNIS_Minas!A8227)</f>
        <v>0</v>
      </c>
    </row>
    <row r="8228" spans="1:14" x14ac:dyDescent="0.2">
      <c r="A8228">
        <v>312810</v>
      </c>
      <c r="B8228" t="s">
        <v>187</v>
      </c>
      <c r="C8228" t="s">
        <v>98</v>
      </c>
      <c r="D8228">
        <v>2004</v>
      </c>
      <c r="E8228" t="s">
        <v>1381</v>
      </c>
      <c r="F8228" t="s">
        <v>99</v>
      </c>
      <c r="H8228">
        <v>14527</v>
      </c>
      <c r="I8228">
        <v>6706</v>
      </c>
      <c r="J8228">
        <v>10363</v>
      </c>
      <c r="K8228">
        <v>10363</v>
      </c>
      <c r="L8228">
        <v>100</v>
      </c>
      <c r="M8228">
        <v>71.34</v>
      </c>
      <c r="N8228">
        <f>COUNTIF(Cod_Mun_Norte!B:B,DADOS_SNIS_Minas!A8228)</f>
        <v>0</v>
      </c>
    </row>
    <row r="8229" spans="1:14" x14ac:dyDescent="0.2">
      <c r="A8229">
        <v>312810</v>
      </c>
      <c r="B8229" t="s">
        <v>187</v>
      </c>
      <c r="C8229" t="s">
        <v>98</v>
      </c>
      <c r="D8229">
        <v>2003</v>
      </c>
      <c r="H8229">
        <v>14165</v>
      </c>
      <c r="I8229">
        <v>6539</v>
      </c>
      <c r="N8229">
        <f>COUNTIF(Cod_Mun_Norte!B:B,DADOS_SNIS_Minas!A8229)</f>
        <v>0</v>
      </c>
    </row>
    <row r="8230" spans="1:14" x14ac:dyDescent="0.2">
      <c r="A8230">
        <v>312810</v>
      </c>
      <c r="B8230" t="s">
        <v>187</v>
      </c>
      <c r="C8230" t="s">
        <v>98</v>
      </c>
      <c r="D8230">
        <v>2002</v>
      </c>
      <c r="H8230">
        <v>13992</v>
      </c>
      <c r="I8230">
        <v>6459</v>
      </c>
      <c r="N8230">
        <f>COUNTIF(Cod_Mun_Norte!B:B,DADOS_SNIS_Minas!A8230)</f>
        <v>0</v>
      </c>
    </row>
    <row r="8231" spans="1:14" x14ac:dyDescent="0.2">
      <c r="A8231">
        <v>312810</v>
      </c>
      <c r="B8231" t="s">
        <v>187</v>
      </c>
      <c r="C8231" t="s">
        <v>98</v>
      </c>
      <c r="D8231">
        <v>2001</v>
      </c>
      <c r="H8231">
        <v>13839</v>
      </c>
      <c r="I8231">
        <v>6388</v>
      </c>
      <c r="N8231">
        <f>COUNTIF(Cod_Mun_Norte!B:B,DADOS_SNIS_Minas!A8231)</f>
        <v>0</v>
      </c>
    </row>
    <row r="8232" spans="1:14" x14ac:dyDescent="0.2">
      <c r="A8232">
        <v>312810</v>
      </c>
      <c r="B8232" t="s">
        <v>187</v>
      </c>
      <c r="C8232" t="s">
        <v>98</v>
      </c>
      <c r="D8232">
        <v>2000</v>
      </c>
      <c r="H8232">
        <v>13620</v>
      </c>
      <c r="I8232">
        <v>6287</v>
      </c>
      <c r="N8232">
        <f>COUNTIF(Cod_Mun_Norte!B:B,DADOS_SNIS_Minas!A8232)</f>
        <v>0</v>
      </c>
    </row>
    <row r="8233" spans="1:14" x14ac:dyDescent="0.2">
      <c r="A8233">
        <v>312810</v>
      </c>
      <c r="B8233" t="s">
        <v>187</v>
      </c>
      <c r="C8233" t="s">
        <v>98</v>
      </c>
      <c r="D8233">
        <v>1999</v>
      </c>
      <c r="H8233">
        <v>14228</v>
      </c>
      <c r="I8233">
        <v>5611</v>
      </c>
      <c r="N8233">
        <f>COUNTIF(Cod_Mun_Norte!B:B,DADOS_SNIS_Minas!A8233)</f>
        <v>0</v>
      </c>
    </row>
    <row r="8234" spans="1:14" x14ac:dyDescent="0.2">
      <c r="A8234">
        <v>312810</v>
      </c>
      <c r="B8234" t="s">
        <v>187</v>
      </c>
      <c r="C8234" t="s">
        <v>98</v>
      </c>
      <c r="D8234">
        <v>1998</v>
      </c>
      <c r="H8234">
        <v>13892</v>
      </c>
      <c r="I8234">
        <v>5478</v>
      </c>
      <c r="N8234">
        <f>COUNTIF(Cod_Mun_Norte!B:B,DADOS_SNIS_Minas!A8234)</f>
        <v>0</v>
      </c>
    </row>
    <row r="8235" spans="1:14" x14ac:dyDescent="0.2">
      <c r="A8235">
        <v>312810</v>
      </c>
      <c r="B8235" t="s">
        <v>187</v>
      </c>
      <c r="C8235" t="s">
        <v>98</v>
      </c>
      <c r="D8235">
        <v>1997</v>
      </c>
      <c r="H8235">
        <v>13556</v>
      </c>
      <c r="I8235">
        <v>5346</v>
      </c>
      <c r="N8235">
        <f>COUNTIF(Cod_Mun_Norte!B:B,DADOS_SNIS_Minas!A8235)</f>
        <v>0</v>
      </c>
    </row>
    <row r="8236" spans="1:14" x14ac:dyDescent="0.2">
      <c r="A8236">
        <v>312810</v>
      </c>
      <c r="B8236" t="s">
        <v>187</v>
      </c>
      <c r="C8236" t="s">
        <v>98</v>
      </c>
      <c r="D8236">
        <v>1996</v>
      </c>
      <c r="H8236">
        <v>13159</v>
      </c>
      <c r="I8236">
        <v>5189</v>
      </c>
      <c r="N8236">
        <f>COUNTIF(Cod_Mun_Norte!B:B,DADOS_SNIS_Minas!A8236)</f>
        <v>0</v>
      </c>
    </row>
    <row r="8237" spans="1:14" x14ac:dyDescent="0.2">
      <c r="A8237">
        <v>312810</v>
      </c>
      <c r="B8237" t="s">
        <v>187</v>
      </c>
      <c r="C8237" t="s">
        <v>98</v>
      </c>
      <c r="D8237">
        <v>1995</v>
      </c>
      <c r="H8237">
        <v>11983</v>
      </c>
      <c r="I8237">
        <v>4725</v>
      </c>
      <c r="N8237">
        <f>COUNTIF(Cod_Mun_Norte!B:B,DADOS_SNIS_Minas!A8237)</f>
        <v>0</v>
      </c>
    </row>
    <row r="8238" spans="1:14" x14ac:dyDescent="0.2">
      <c r="A8238">
        <v>312820</v>
      </c>
      <c r="B8238" t="s">
        <v>1382</v>
      </c>
      <c r="C8238" t="s">
        <v>98</v>
      </c>
      <c r="D8238">
        <v>2020</v>
      </c>
      <c r="E8238" t="s">
        <v>1383</v>
      </c>
      <c r="F8238" t="s">
        <v>367</v>
      </c>
      <c r="G8238" t="s">
        <v>368</v>
      </c>
      <c r="H8238">
        <v>10315</v>
      </c>
      <c r="I8238">
        <v>3247</v>
      </c>
      <c r="J8238">
        <v>3318</v>
      </c>
      <c r="K8238">
        <v>3247</v>
      </c>
      <c r="L8238">
        <v>100</v>
      </c>
      <c r="M8238">
        <v>32.17</v>
      </c>
      <c r="N8238">
        <f>COUNTIF(Cod_Mun_Norte!B:B,DADOS_SNIS_Minas!A8238)</f>
        <v>0</v>
      </c>
    </row>
    <row r="8239" spans="1:14" x14ac:dyDescent="0.2">
      <c r="A8239">
        <v>312820</v>
      </c>
      <c r="B8239" t="s">
        <v>1382</v>
      </c>
      <c r="C8239" t="s">
        <v>98</v>
      </c>
      <c r="D8239">
        <v>2019</v>
      </c>
      <c r="E8239" t="s">
        <v>1383</v>
      </c>
      <c r="F8239" t="s">
        <v>367</v>
      </c>
      <c r="G8239" t="s">
        <v>368</v>
      </c>
      <c r="H8239">
        <v>10324</v>
      </c>
      <c r="I8239">
        <v>3250</v>
      </c>
      <c r="J8239">
        <v>3250</v>
      </c>
      <c r="K8239">
        <v>3250</v>
      </c>
      <c r="L8239">
        <v>100</v>
      </c>
      <c r="M8239">
        <v>31.48</v>
      </c>
      <c r="N8239">
        <f>COUNTIF(Cod_Mun_Norte!B:B,DADOS_SNIS_Minas!A8239)</f>
        <v>0</v>
      </c>
    </row>
    <row r="8240" spans="1:14" x14ac:dyDescent="0.2">
      <c r="A8240">
        <v>312820</v>
      </c>
      <c r="B8240" t="s">
        <v>1382</v>
      </c>
      <c r="C8240" t="s">
        <v>98</v>
      </c>
      <c r="D8240">
        <v>2018</v>
      </c>
      <c r="E8240" t="s">
        <v>1383</v>
      </c>
      <c r="F8240" t="s">
        <v>367</v>
      </c>
      <c r="H8240">
        <v>10333</v>
      </c>
      <c r="I8240">
        <v>3253</v>
      </c>
      <c r="J8240">
        <v>3253</v>
      </c>
      <c r="K8240">
        <v>3253</v>
      </c>
      <c r="L8240">
        <v>100</v>
      </c>
      <c r="M8240">
        <v>31.48</v>
      </c>
      <c r="N8240">
        <f>COUNTIF(Cod_Mun_Norte!B:B,DADOS_SNIS_Minas!A8240)</f>
        <v>0</v>
      </c>
    </row>
    <row r="8241" spans="1:14" x14ac:dyDescent="0.2">
      <c r="A8241">
        <v>312820</v>
      </c>
      <c r="B8241" t="s">
        <v>1382</v>
      </c>
      <c r="C8241" t="s">
        <v>98</v>
      </c>
      <c r="D8241">
        <v>2017</v>
      </c>
      <c r="E8241" t="s">
        <v>1383</v>
      </c>
      <c r="F8241" t="s">
        <v>367</v>
      </c>
      <c r="H8241">
        <v>10542</v>
      </c>
      <c r="I8241">
        <v>3318</v>
      </c>
      <c r="J8241">
        <v>3318</v>
      </c>
      <c r="K8241">
        <v>3318</v>
      </c>
      <c r="L8241">
        <v>100</v>
      </c>
      <c r="M8241">
        <v>31.47</v>
      </c>
      <c r="N8241">
        <f>COUNTIF(Cod_Mun_Norte!B:B,DADOS_SNIS_Minas!A8241)</f>
        <v>0</v>
      </c>
    </row>
    <row r="8242" spans="1:14" x14ac:dyDescent="0.2">
      <c r="A8242">
        <v>312820</v>
      </c>
      <c r="B8242" t="s">
        <v>1382</v>
      </c>
      <c r="C8242" t="s">
        <v>98</v>
      </c>
      <c r="D8242">
        <v>2016</v>
      </c>
      <c r="E8242" t="s">
        <v>1383</v>
      </c>
      <c r="F8242" t="s">
        <v>367</v>
      </c>
      <c r="H8242">
        <v>10537</v>
      </c>
      <c r="I8242">
        <v>3317</v>
      </c>
      <c r="J8242">
        <v>3301</v>
      </c>
      <c r="K8242">
        <v>3301</v>
      </c>
      <c r="L8242">
        <v>99.5</v>
      </c>
      <c r="M8242">
        <v>31.33</v>
      </c>
      <c r="N8242">
        <f>COUNTIF(Cod_Mun_Norte!B:B,DADOS_SNIS_Minas!A8242)</f>
        <v>0</v>
      </c>
    </row>
    <row r="8243" spans="1:14" x14ac:dyDescent="0.2">
      <c r="A8243">
        <v>312820</v>
      </c>
      <c r="B8243" t="s">
        <v>1382</v>
      </c>
      <c r="C8243" t="s">
        <v>98</v>
      </c>
      <c r="D8243">
        <v>2015</v>
      </c>
      <c r="E8243" t="s">
        <v>1383</v>
      </c>
      <c r="F8243" t="s">
        <v>367</v>
      </c>
      <c r="H8243">
        <v>10532</v>
      </c>
      <c r="I8243">
        <v>3315</v>
      </c>
      <c r="J8243">
        <v>3257</v>
      </c>
      <c r="K8243">
        <v>3257</v>
      </c>
      <c r="L8243">
        <v>98.3</v>
      </c>
      <c r="M8243">
        <v>30.92</v>
      </c>
      <c r="N8243">
        <f>COUNTIF(Cod_Mun_Norte!B:B,DADOS_SNIS_Minas!A8243)</f>
        <v>0</v>
      </c>
    </row>
    <row r="8244" spans="1:14" x14ac:dyDescent="0.2">
      <c r="A8244">
        <v>312820</v>
      </c>
      <c r="B8244" t="s">
        <v>1382</v>
      </c>
      <c r="C8244" t="s">
        <v>98</v>
      </c>
      <c r="D8244">
        <v>2014</v>
      </c>
      <c r="E8244" t="s">
        <v>1383</v>
      </c>
      <c r="F8244" t="s">
        <v>367</v>
      </c>
      <c r="H8244">
        <v>10527</v>
      </c>
      <c r="I8244">
        <v>3314</v>
      </c>
      <c r="J8244">
        <v>3314</v>
      </c>
      <c r="K8244">
        <v>3314</v>
      </c>
      <c r="L8244">
        <v>100</v>
      </c>
      <c r="M8244">
        <v>31.48</v>
      </c>
      <c r="N8244">
        <f>COUNTIF(Cod_Mun_Norte!B:B,DADOS_SNIS_Minas!A8244)</f>
        <v>0</v>
      </c>
    </row>
    <row r="8245" spans="1:14" x14ac:dyDescent="0.2">
      <c r="A8245">
        <v>312820</v>
      </c>
      <c r="B8245" t="s">
        <v>1382</v>
      </c>
      <c r="C8245" t="s">
        <v>98</v>
      </c>
      <c r="D8245">
        <v>2013</v>
      </c>
      <c r="E8245" t="s">
        <v>1383</v>
      </c>
      <c r="F8245" t="s">
        <v>367</v>
      </c>
      <c r="H8245">
        <v>10521</v>
      </c>
      <c r="I8245">
        <v>3312</v>
      </c>
      <c r="J8245">
        <v>3312</v>
      </c>
      <c r="K8245">
        <v>3312</v>
      </c>
      <c r="L8245">
        <v>100</v>
      </c>
      <c r="M8245">
        <v>31.48</v>
      </c>
      <c r="N8245">
        <f>COUNTIF(Cod_Mun_Norte!B:B,DADOS_SNIS_Minas!A8245)</f>
        <v>0</v>
      </c>
    </row>
    <row r="8246" spans="1:14" x14ac:dyDescent="0.2">
      <c r="A8246">
        <v>312820</v>
      </c>
      <c r="B8246" t="s">
        <v>1382</v>
      </c>
      <c r="C8246" t="s">
        <v>98</v>
      </c>
      <c r="D8246">
        <v>2012</v>
      </c>
      <c r="E8246" t="s">
        <v>1383</v>
      </c>
      <c r="F8246" t="s">
        <v>367</v>
      </c>
      <c r="H8246">
        <v>10218</v>
      </c>
      <c r="I8246">
        <v>3216</v>
      </c>
      <c r="J8246">
        <v>3216</v>
      </c>
      <c r="K8246">
        <v>3216</v>
      </c>
      <c r="L8246">
        <v>100</v>
      </c>
      <c r="M8246">
        <v>31.47</v>
      </c>
      <c r="N8246">
        <f>COUNTIF(Cod_Mun_Norte!B:B,DADOS_SNIS_Minas!A8246)</f>
        <v>0</v>
      </c>
    </row>
    <row r="8247" spans="1:14" x14ac:dyDescent="0.2">
      <c r="A8247">
        <v>312820</v>
      </c>
      <c r="B8247" t="s">
        <v>1382</v>
      </c>
      <c r="C8247" t="s">
        <v>98</v>
      </c>
      <c r="D8247">
        <v>2011</v>
      </c>
      <c r="E8247" t="s">
        <v>1383</v>
      </c>
      <c r="F8247" t="s">
        <v>367</v>
      </c>
      <c r="H8247">
        <v>10221</v>
      </c>
      <c r="I8247">
        <v>3217</v>
      </c>
      <c r="J8247">
        <v>3217</v>
      </c>
      <c r="K8247">
        <v>3217</v>
      </c>
      <c r="L8247">
        <v>100</v>
      </c>
      <c r="M8247">
        <v>31.47</v>
      </c>
      <c r="N8247">
        <f>COUNTIF(Cod_Mun_Norte!B:B,DADOS_SNIS_Minas!A8247)</f>
        <v>0</v>
      </c>
    </row>
    <row r="8248" spans="1:14" x14ac:dyDescent="0.2">
      <c r="A8248">
        <v>312820</v>
      </c>
      <c r="B8248" t="s">
        <v>1382</v>
      </c>
      <c r="C8248" t="s">
        <v>98</v>
      </c>
      <c r="D8248">
        <v>2010</v>
      </c>
      <c r="E8248" t="s">
        <v>1383</v>
      </c>
      <c r="F8248" t="s">
        <v>367</v>
      </c>
      <c r="H8248">
        <v>10223</v>
      </c>
      <c r="I8248">
        <v>3218</v>
      </c>
      <c r="J8248">
        <v>3139</v>
      </c>
      <c r="K8248">
        <v>3139</v>
      </c>
      <c r="L8248">
        <v>97.6</v>
      </c>
      <c r="M8248">
        <v>30.71</v>
      </c>
      <c r="N8248">
        <f>COUNTIF(Cod_Mun_Norte!B:B,DADOS_SNIS_Minas!A8248)</f>
        <v>0</v>
      </c>
    </row>
    <row r="8249" spans="1:14" x14ac:dyDescent="0.2">
      <c r="A8249">
        <v>312820</v>
      </c>
      <c r="B8249" t="s">
        <v>1382</v>
      </c>
      <c r="C8249" t="s">
        <v>98</v>
      </c>
      <c r="D8249">
        <v>2009</v>
      </c>
      <c r="E8249" t="s">
        <v>361</v>
      </c>
      <c r="F8249" t="s">
        <v>99</v>
      </c>
      <c r="H8249">
        <v>10820</v>
      </c>
      <c r="I8249">
        <v>3320</v>
      </c>
      <c r="J8249">
        <v>3034</v>
      </c>
      <c r="K8249">
        <v>3034</v>
      </c>
      <c r="L8249">
        <v>91.4</v>
      </c>
      <c r="M8249">
        <v>28.04</v>
      </c>
      <c r="N8249">
        <f>COUNTIF(Cod_Mun_Norte!B:B,DADOS_SNIS_Minas!A8249)</f>
        <v>0</v>
      </c>
    </row>
    <row r="8250" spans="1:14" x14ac:dyDescent="0.2">
      <c r="A8250">
        <v>312820</v>
      </c>
      <c r="B8250" t="s">
        <v>1382</v>
      </c>
      <c r="C8250" t="s">
        <v>98</v>
      </c>
      <c r="D8250">
        <v>2008</v>
      </c>
      <c r="E8250" t="s">
        <v>361</v>
      </c>
      <c r="F8250" t="s">
        <v>99</v>
      </c>
      <c r="H8250">
        <v>10776</v>
      </c>
      <c r="I8250">
        <v>3307</v>
      </c>
      <c r="J8250">
        <v>3027</v>
      </c>
      <c r="K8250">
        <v>3027</v>
      </c>
      <c r="L8250">
        <v>91.5</v>
      </c>
      <c r="M8250">
        <v>28.09</v>
      </c>
      <c r="N8250">
        <f>COUNTIF(Cod_Mun_Norte!B:B,DADOS_SNIS_Minas!A8250)</f>
        <v>0</v>
      </c>
    </row>
    <row r="8251" spans="1:14" x14ac:dyDescent="0.2">
      <c r="A8251">
        <v>312820</v>
      </c>
      <c r="B8251" t="s">
        <v>1382</v>
      </c>
      <c r="C8251" t="s">
        <v>98</v>
      </c>
      <c r="D8251">
        <v>2007</v>
      </c>
      <c r="E8251" t="s">
        <v>361</v>
      </c>
      <c r="F8251" t="s">
        <v>99</v>
      </c>
      <c r="H8251">
        <v>10428</v>
      </c>
      <c r="I8251">
        <v>3200</v>
      </c>
      <c r="J8251">
        <v>2874</v>
      </c>
      <c r="K8251">
        <v>2874</v>
      </c>
      <c r="L8251">
        <v>89.8</v>
      </c>
      <c r="M8251">
        <v>27.56</v>
      </c>
      <c r="N8251">
        <f>COUNTIF(Cod_Mun_Norte!B:B,DADOS_SNIS_Minas!A8251)</f>
        <v>0</v>
      </c>
    </row>
    <row r="8252" spans="1:14" x14ac:dyDescent="0.2">
      <c r="A8252">
        <v>312820</v>
      </c>
      <c r="B8252" t="s">
        <v>1382</v>
      </c>
      <c r="C8252" t="s">
        <v>98</v>
      </c>
      <c r="D8252">
        <v>2006</v>
      </c>
      <c r="E8252" t="s">
        <v>361</v>
      </c>
      <c r="F8252" t="s">
        <v>99</v>
      </c>
      <c r="H8252">
        <v>10056</v>
      </c>
      <c r="I8252">
        <v>2694</v>
      </c>
      <c r="J8252">
        <v>2826</v>
      </c>
      <c r="K8252">
        <v>2826</v>
      </c>
      <c r="L8252">
        <v>100</v>
      </c>
      <c r="M8252">
        <v>28.1</v>
      </c>
      <c r="N8252">
        <f>COUNTIF(Cod_Mun_Norte!B:B,DADOS_SNIS_Minas!A8252)</f>
        <v>0</v>
      </c>
    </row>
    <row r="8253" spans="1:14" x14ac:dyDescent="0.2">
      <c r="A8253">
        <v>312820</v>
      </c>
      <c r="B8253" t="s">
        <v>1382</v>
      </c>
      <c r="C8253" t="s">
        <v>98</v>
      </c>
      <c r="D8253">
        <v>2005</v>
      </c>
      <c r="E8253" t="s">
        <v>361</v>
      </c>
      <c r="F8253" t="s">
        <v>99</v>
      </c>
      <c r="H8253">
        <v>10087</v>
      </c>
      <c r="I8253">
        <v>2702</v>
      </c>
      <c r="J8253">
        <v>2784</v>
      </c>
      <c r="K8253">
        <v>2784</v>
      </c>
      <c r="L8253">
        <v>100</v>
      </c>
      <c r="M8253">
        <v>27.6</v>
      </c>
      <c r="N8253">
        <f>COUNTIF(Cod_Mun_Norte!B:B,DADOS_SNIS_Minas!A8253)</f>
        <v>0</v>
      </c>
    </row>
    <row r="8254" spans="1:14" x14ac:dyDescent="0.2">
      <c r="A8254">
        <v>312820</v>
      </c>
      <c r="B8254" t="s">
        <v>1382</v>
      </c>
      <c r="C8254" t="s">
        <v>98</v>
      </c>
      <c r="D8254">
        <v>2004</v>
      </c>
      <c r="E8254" t="s">
        <v>361</v>
      </c>
      <c r="F8254" t="s">
        <v>99</v>
      </c>
      <c r="H8254">
        <v>10119</v>
      </c>
      <c r="I8254">
        <v>2711</v>
      </c>
      <c r="N8254">
        <f>COUNTIF(Cod_Mun_Norte!B:B,DADOS_SNIS_Minas!A8254)</f>
        <v>0</v>
      </c>
    </row>
    <row r="8255" spans="1:14" x14ac:dyDescent="0.2">
      <c r="A8255">
        <v>312820</v>
      </c>
      <c r="B8255" t="s">
        <v>1382</v>
      </c>
      <c r="C8255" t="s">
        <v>98</v>
      </c>
      <c r="D8255">
        <v>2003</v>
      </c>
      <c r="E8255" t="s">
        <v>361</v>
      </c>
      <c r="F8255" t="s">
        <v>99</v>
      </c>
      <c r="H8255">
        <v>10176</v>
      </c>
      <c r="I8255">
        <v>2726</v>
      </c>
      <c r="N8255">
        <f>COUNTIF(Cod_Mun_Norte!B:B,DADOS_SNIS_Minas!A8255)</f>
        <v>0</v>
      </c>
    </row>
    <row r="8256" spans="1:14" x14ac:dyDescent="0.2">
      <c r="A8256">
        <v>312820</v>
      </c>
      <c r="B8256" t="s">
        <v>1382</v>
      </c>
      <c r="C8256" t="s">
        <v>98</v>
      </c>
      <c r="D8256">
        <v>2002</v>
      </c>
      <c r="E8256" t="s">
        <v>361</v>
      </c>
      <c r="F8256" t="s">
        <v>99</v>
      </c>
      <c r="H8256">
        <v>10203</v>
      </c>
      <c r="I8256">
        <v>2733</v>
      </c>
      <c r="N8256">
        <f>COUNTIF(Cod_Mun_Norte!B:B,DADOS_SNIS_Minas!A8256)</f>
        <v>0</v>
      </c>
    </row>
    <row r="8257" spans="1:14" x14ac:dyDescent="0.2">
      <c r="A8257">
        <v>312820</v>
      </c>
      <c r="B8257" t="s">
        <v>1382</v>
      </c>
      <c r="C8257" t="s">
        <v>98</v>
      </c>
      <c r="D8257">
        <v>2001</v>
      </c>
      <c r="E8257" t="s">
        <v>361</v>
      </c>
      <c r="F8257" t="s">
        <v>99</v>
      </c>
      <c r="H8257">
        <v>10229</v>
      </c>
      <c r="I8257">
        <v>2740</v>
      </c>
      <c r="N8257">
        <f>COUNTIF(Cod_Mun_Norte!B:B,DADOS_SNIS_Minas!A8257)</f>
        <v>0</v>
      </c>
    </row>
    <row r="8258" spans="1:14" x14ac:dyDescent="0.2">
      <c r="A8258">
        <v>312820</v>
      </c>
      <c r="B8258" t="s">
        <v>1382</v>
      </c>
      <c r="C8258" t="s">
        <v>98</v>
      </c>
      <c r="D8258">
        <v>2000</v>
      </c>
      <c r="E8258" t="s">
        <v>361</v>
      </c>
      <c r="F8258" t="s">
        <v>99</v>
      </c>
      <c r="H8258">
        <v>10262</v>
      </c>
      <c r="I8258">
        <v>2749</v>
      </c>
      <c r="N8258">
        <f>COUNTIF(Cod_Mun_Norte!B:B,DADOS_SNIS_Minas!A8258)</f>
        <v>0</v>
      </c>
    </row>
    <row r="8259" spans="1:14" x14ac:dyDescent="0.2">
      <c r="A8259">
        <v>312820</v>
      </c>
      <c r="B8259" t="s">
        <v>1382</v>
      </c>
      <c r="C8259" t="s">
        <v>98</v>
      </c>
      <c r="D8259">
        <v>1999</v>
      </c>
      <c r="E8259" t="s">
        <v>361</v>
      </c>
      <c r="F8259" t="s">
        <v>99</v>
      </c>
      <c r="H8259">
        <v>10276</v>
      </c>
      <c r="I8259">
        <v>2337</v>
      </c>
      <c r="N8259">
        <f>COUNTIF(Cod_Mun_Norte!B:B,DADOS_SNIS_Minas!A8259)</f>
        <v>0</v>
      </c>
    </row>
    <row r="8260" spans="1:14" x14ac:dyDescent="0.2">
      <c r="A8260">
        <v>312820</v>
      </c>
      <c r="B8260" t="s">
        <v>1382</v>
      </c>
      <c r="C8260" t="s">
        <v>98</v>
      </c>
      <c r="D8260">
        <v>1998</v>
      </c>
      <c r="E8260" t="s">
        <v>361</v>
      </c>
      <c r="F8260" t="s">
        <v>99</v>
      </c>
      <c r="H8260">
        <v>10306</v>
      </c>
      <c r="I8260">
        <v>2344</v>
      </c>
      <c r="N8260">
        <f>COUNTIF(Cod_Mun_Norte!B:B,DADOS_SNIS_Minas!A8260)</f>
        <v>0</v>
      </c>
    </row>
    <row r="8261" spans="1:14" x14ac:dyDescent="0.2">
      <c r="A8261">
        <v>312820</v>
      </c>
      <c r="B8261" t="s">
        <v>1382</v>
      </c>
      <c r="C8261" t="s">
        <v>98</v>
      </c>
      <c r="D8261">
        <v>1997</v>
      </c>
      <c r="H8261">
        <v>10336</v>
      </c>
      <c r="I8261">
        <v>2351</v>
      </c>
      <c r="N8261">
        <f>COUNTIF(Cod_Mun_Norte!B:B,DADOS_SNIS_Minas!A8261)</f>
        <v>0</v>
      </c>
    </row>
    <row r="8262" spans="1:14" x14ac:dyDescent="0.2">
      <c r="A8262">
        <v>312820</v>
      </c>
      <c r="B8262" t="s">
        <v>1382</v>
      </c>
      <c r="C8262" t="s">
        <v>98</v>
      </c>
      <c r="D8262">
        <v>1996</v>
      </c>
      <c r="H8262">
        <v>10371</v>
      </c>
      <c r="I8262">
        <v>2359</v>
      </c>
      <c r="N8262">
        <f>COUNTIF(Cod_Mun_Norte!B:B,DADOS_SNIS_Minas!A8262)</f>
        <v>0</v>
      </c>
    </row>
    <row r="8263" spans="1:14" x14ac:dyDescent="0.2">
      <c r="A8263">
        <v>312820</v>
      </c>
      <c r="B8263" t="s">
        <v>1382</v>
      </c>
      <c r="C8263" t="s">
        <v>98</v>
      </c>
      <c r="D8263">
        <v>1995</v>
      </c>
      <c r="H8263">
        <v>10489</v>
      </c>
      <c r="I8263">
        <v>2386</v>
      </c>
      <c r="N8263">
        <f>COUNTIF(Cod_Mun_Norte!B:B,DADOS_SNIS_Minas!A8263)</f>
        <v>0</v>
      </c>
    </row>
    <row r="8264" spans="1:14" x14ac:dyDescent="0.2">
      <c r="A8264">
        <v>312825</v>
      </c>
      <c r="B8264" t="s">
        <v>26</v>
      </c>
      <c r="C8264" t="s">
        <v>98</v>
      </c>
      <c r="D8264">
        <v>2020</v>
      </c>
      <c r="E8264" t="s">
        <v>361</v>
      </c>
      <c r="F8264" t="s">
        <v>362</v>
      </c>
      <c r="G8264" t="s">
        <v>119</v>
      </c>
      <c r="H8264">
        <v>4989</v>
      </c>
      <c r="I8264">
        <v>3199</v>
      </c>
      <c r="J8264">
        <v>3099</v>
      </c>
      <c r="K8264">
        <v>3099</v>
      </c>
      <c r="L8264">
        <v>96.9</v>
      </c>
      <c r="M8264">
        <v>62.12</v>
      </c>
      <c r="N8264">
        <f>COUNTIF(Cod_Mun_Norte!B:B,DADOS_SNIS_Minas!A8264)</f>
        <v>1</v>
      </c>
    </row>
    <row r="8265" spans="1:14" x14ac:dyDescent="0.2">
      <c r="A8265">
        <v>312825</v>
      </c>
      <c r="B8265" t="s">
        <v>26</v>
      </c>
      <c r="C8265" t="s">
        <v>98</v>
      </c>
      <c r="D8265">
        <v>2019</v>
      </c>
      <c r="H8265">
        <v>4972</v>
      </c>
      <c r="I8265">
        <v>3188</v>
      </c>
      <c r="N8265">
        <f>COUNTIF(Cod_Mun_Norte!B:B,DADOS_SNIS_Minas!A8265)</f>
        <v>1</v>
      </c>
    </row>
    <row r="8266" spans="1:14" x14ac:dyDescent="0.2">
      <c r="A8266">
        <v>312825</v>
      </c>
      <c r="B8266" t="s">
        <v>26</v>
      </c>
      <c r="C8266" t="s">
        <v>98</v>
      </c>
      <c r="D8266">
        <v>2018</v>
      </c>
      <c r="H8266">
        <v>4954</v>
      </c>
      <c r="I8266">
        <v>3176</v>
      </c>
      <c r="N8266">
        <f>COUNTIF(Cod_Mun_Norte!B:B,DADOS_SNIS_Minas!A8266)</f>
        <v>1</v>
      </c>
    </row>
    <row r="8267" spans="1:14" x14ac:dyDescent="0.2">
      <c r="A8267">
        <v>312825</v>
      </c>
      <c r="B8267" t="s">
        <v>26</v>
      </c>
      <c r="C8267" t="s">
        <v>98</v>
      </c>
      <c r="D8267">
        <v>2017</v>
      </c>
      <c r="H8267">
        <v>5001</v>
      </c>
      <c r="I8267">
        <v>3206</v>
      </c>
      <c r="N8267">
        <f>COUNTIF(Cod_Mun_Norte!B:B,DADOS_SNIS_Minas!A8267)</f>
        <v>1</v>
      </c>
    </row>
    <row r="8268" spans="1:14" x14ac:dyDescent="0.2">
      <c r="A8268">
        <v>312825</v>
      </c>
      <c r="B8268" t="s">
        <v>26</v>
      </c>
      <c r="C8268" t="s">
        <v>98</v>
      </c>
      <c r="D8268">
        <v>2016</v>
      </c>
      <c r="H8268">
        <v>4982</v>
      </c>
      <c r="I8268">
        <v>3194</v>
      </c>
      <c r="N8268">
        <f>COUNTIF(Cod_Mun_Norte!B:B,DADOS_SNIS_Minas!A8268)</f>
        <v>1</v>
      </c>
    </row>
    <row r="8269" spans="1:14" x14ac:dyDescent="0.2">
      <c r="A8269">
        <v>312825</v>
      </c>
      <c r="B8269" t="s">
        <v>26</v>
      </c>
      <c r="C8269" t="s">
        <v>98</v>
      </c>
      <c r="D8269">
        <v>2015</v>
      </c>
      <c r="H8269">
        <v>4962</v>
      </c>
      <c r="I8269">
        <v>3181</v>
      </c>
      <c r="N8269">
        <f>COUNTIF(Cod_Mun_Norte!B:B,DADOS_SNIS_Minas!A8269)</f>
        <v>1</v>
      </c>
    </row>
    <row r="8270" spans="1:14" x14ac:dyDescent="0.2">
      <c r="A8270">
        <v>312825</v>
      </c>
      <c r="B8270" t="s">
        <v>26</v>
      </c>
      <c r="C8270" t="s">
        <v>98</v>
      </c>
      <c r="D8270">
        <v>2014</v>
      </c>
      <c r="E8270" t="s">
        <v>1384</v>
      </c>
      <c r="F8270" t="s">
        <v>364</v>
      </c>
      <c r="H8270">
        <v>4941</v>
      </c>
      <c r="I8270">
        <v>3168</v>
      </c>
      <c r="J8270">
        <v>3168</v>
      </c>
      <c r="K8270">
        <v>3168</v>
      </c>
      <c r="L8270">
        <v>100</v>
      </c>
      <c r="M8270">
        <v>64.12</v>
      </c>
      <c r="N8270">
        <f>COUNTIF(Cod_Mun_Norte!B:B,DADOS_SNIS_Minas!A8270)</f>
        <v>1</v>
      </c>
    </row>
    <row r="8271" spans="1:14" x14ac:dyDescent="0.2">
      <c r="A8271">
        <v>312825</v>
      </c>
      <c r="B8271" t="s">
        <v>26</v>
      </c>
      <c r="C8271" t="s">
        <v>98</v>
      </c>
      <c r="D8271">
        <v>2013</v>
      </c>
      <c r="H8271">
        <v>4919</v>
      </c>
      <c r="I8271">
        <v>3154</v>
      </c>
      <c r="N8271">
        <f>COUNTIF(Cod_Mun_Norte!B:B,DADOS_SNIS_Minas!A8271)</f>
        <v>1</v>
      </c>
    </row>
    <row r="8272" spans="1:14" x14ac:dyDescent="0.2">
      <c r="A8272">
        <v>312825</v>
      </c>
      <c r="B8272" t="s">
        <v>26</v>
      </c>
      <c r="C8272" t="s">
        <v>98</v>
      </c>
      <c r="D8272">
        <v>2012</v>
      </c>
      <c r="E8272" t="s">
        <v>1384</v>
      </c>
      <c r="F8272" t="s">
        <v>364</v>
      </c>
      <c r="H8272">
        <v>4756</v>
      </c>
      <c r="I8272">
        <v>3049</v>
      </c>
      <c r="J8272">
        <v>3049</v>
      </c>
      <c r="K8272">
        <v>3049</v>
      </c>
      <c r="L8272">
        <v>100</v>
      </c>
      <c r="M8272">
        <v>64.11</v>
      </c>
      <c r="N8272">
        <f>COUNTIF(Cod_Mun_Norte!B:B,DADOS_SNIS_Minas!A8272)</f>
        <v>1</v>
      </c>
    </row>
    <row r="8273" spans="1:14" x14ac:dyDescent="0.2">
      <c r="A8273">
        <v>312825</v>
      </c>
      <c r="B8273" t="s">
        <v>26</v>
      </c>
      <c r="C8273" t="s">
        <v>98</v>
      </c>
      <c r="D8273">
        <v>2011</v>
      </c>
      <c r="H8273">
        <v>4738</v>
      </c>
      <c r="I8273">
        <v>3038</v>
      </c>
      <c r="N8273">
        <f>COUNTIF(Cod_Mun_Norte!B:B,DADOS_SNIS_Minas!A8273)</f>
        <v>1</v>
      </c>
    </row>
    <row r="8274" spans="1:14" x14ac:dyDescent="0.2">
      <c r="A8274">
        <v>312825</v>
      </c>
      <c r="B8274" t="s">
        <v>26</v>
      </c>
      <c r="C8274" t="s">
        <v>98</v>
      </c>
      <c r="D8274">
        <v>2010</v>
      </c>
      <c r="H8274">
        <v>4718</v>
      </c>
      <c r="I8274">
        <v>3025</v>
      </c>
      <c r="N8274">
        <f>COUNTIF(Cod_Mun_Norte!B:B,DADOS_SNIS_Minas!A8274)</f>
        <v>1</v>
      </c>
    </row>
    <row r="8275" spans="1:14" x14ac:dyDescent="0.2">
      <c r="A8275">
        <v>312825</v>
      </c>
      <c r="B8275" t="s">
        <v>26</v>
      </c>
      <c r="C8275" t="s">
        <v>98</v>
      </c>
      <c r="D8275">
        <v>2009</v>
      </c>
      <c r="H8275">
        <v>4728</v>
      </c>
      <c r="I8275">
        <v>2689</v>
      </c>
      <c r="N8275">
        <f>COUNTIF(Cod_Mun_Norte!B:B,DADOS_SNIS_Minas!A8275)</f>
        <v>1</v>
      </c>
    </row>
    <row r="8276" spans="1:14" x14ac:dyDescent="0.2">
      <c r="A8276">
        <v>312825</v>
      </c>
      <c r="B8276" t="s">
        <v>26</v>
      </c>
      <c r="C8276" t="s">
        <v>98</v>
      </c>
      <c r="D8276">
        <v>2008</v>
      </c>
      <c r="E8276" t="s">
        <v>1385</v>
      </c>
      <c r="F8276" t="s">
        <v>362</v>
      </c>
      <c r="H8276">
        <v>4708</v>
      </c>
      <c r="I8276">
        <v>2678</v>
      </c>
      <c r="J8276">
        <v>4787</v>
      </c>
      <c r="K8276">
        <v>2917</v>
      </c>
      <c r="L8276">
        <v>100</v>
      </c>
      <c r="M8276">
        <v>100</v>
      </c>
      <c r="N8276">
        <f>COUNTIF(Cod_Mun_Norte!B:B,DADOS_SNIS_Minas!A8276)</f>
        <v>1</v>
      </c>
    </row>
    <row r="8277" spans="1:14" x14ac:dyDescent="0.2">
      <c r="A8277">
        <v>312825</v>
      </c>
      <c r="B8277" t="s">
        <v>26</v>
      </c>
      <c r="C8277" t="s">
        <v>98</v>
      </c>
      <c r="D8277">
        <v>2007</v>
      </c>
      <c r="E8277" t="s">
        <v>1385</v>
      </c>
      <c r="F8277" t="s">
        <v>362</v>
      </c>
      <c r="H8277">
        <v>4554</v>
      </c>
      <c r="I8277">
        <v>2590</v>
      </c>
      <c r="J8277">
        <v>4787</v>
      </c>
      <c r="K8277">
        <v>2917</v>
      </c>
      <c r="L8277">
        <v>100</v>
      </c>
      <c r="M8277">
        <v>100</v>
      </c>
      <c r="N8277">
        <f>COUNTIF(Cod_Mun_Norte!B:B,DADOS_SNIS_Minas!A8277)</f>
        <v>1</v>
      </c>
    </row>
    <row r="8278" spans="1:14" x14ac:dyDescent="0.2">
      <c r="A8278">
        <v>312825</v>
      </c>
      <c r="B8278" t="s">
        <v>26</v>
      </c>
      <c r="C8278" t="s">
        <v>98</v>
      </c>
      <c r="D8278">
        <v>2006</v>
      </c>
      <c r="E8278" t="s">
        <v>1385</v>
      </c>
      <c r="F8278" t="s">
        <v>362</v>
      </c>
      <c r="H8278">
        <v>4847</v>
      </c>
      <c r="I8278">
        <v>2610</v>
      </c>
      <c r="J8278">
        <v>4787</v>
      </c>
      <c r="K8278">
        <v>2917</v>
      </c>
      <c r="L8278">
        <v>100</v>
      </c>
      <c r="M8278">
        <v>98.76</v>
      </c>
      <c r="N8278">
        <f>COUNTIF(Cod_Mun_Norte!B:B,DADOS_SNIS_Minas!A8278)</f>
        <v>1</v>
      </c>
    </row>
    <row r="8279" spans="1:14" x14ac:dyDescent="0.2">
      <c r="A8279">
        <v>312825</v>
      </c>
      <c r="B8279" t="s">
        <v>26</v>
      </c>
      <c r="C8279" t="s">
        <v>98</v>
      </c>
      <c r="D8279">
        <v>2005</v>
      </c>
      <c r="E8279" t="s">
        <v>1385</v>
      </c>
      <c r="F8279" t="s">
        <v>362</v>
      </c>
      <c r="H8279">
        <v>4789</v>
      </c>
      <c r="I8279">
        <v>2578</v>
      </c>
      <c r="J8279">
        <v>4787</v>
      </c>
      <c r="K8279">
        <v>2917</v>
      </c>
      <c r="L8279">
        <v>100</v>
      </c>
      <c r="M8279">
        <v>99.96</v>
      </c>
      <c r="N8279">
        <f>COUNTIF(Cod_Mun_Norte!B:B,DADOS_SNIS_Minas!A8279)</f>
        <v>1</v>
      </c>
    </row>
    <row r="8280" spans="1:14" x14ac:dyDescent="0.2">
      <c r="A8280">
        <v>312825</v>
      </c>
      <c r="B8280" t="s">
        <v>26</v>
      </c>
      <c r="C8280" t="s">
        <v>98</v>
      </c>
      <c r="D8280">
        <v>2004</v>
      </c>
      <c r="H8280">
        <v>4731</v>
      </c>
      <c r="I8280">
        <v>2547</v>
      </c>
      <c r="N8280">
        <f>COUNTIF(Cod_Mun_Norte!B:B,DADOS_SNIS_Minas!A8280)</f>
        <v>1</v>
      </c>
    </row>
    <row r="8281" spans="1:14" x14ac:dyDescent="0.2">
      <c r="A8281">
        <v>312825</v>
      </c>
      <c r="B8281" t="s">
        <v>26</v>
      </c>
      <c r="C8281" t="s">
        <v>98</v>
      </c>
      <c r="D8281">
        <v>2003</v>
      </c>
      <c r="H8281">
        <v>4626</v>
      </c>
      <c r="I8281">
        <v>2491</v>
      </c>
      <c r="N8281">
        <f>COUNTIF(Cod_Mun_Norte!B:B,DADOS_SNIS_Minas!A8281)</f>
        <v>1</v>
      </c>
    </row>
    <row r="8282" spans="1:14" x14ac:dyDescent="0.2">
      <c r="A8282">
        <v>312825</v>
      </c>
      <c r="B8282" t="s">
        <v>26</v>
      </c>
      <c r="C8282" t="s">
        <v>98</v>
      </c>
      <c r="D8282">
        <v>2002</v>
      </c>
      <c r="H8282">
        <v>4577</v>
      </c>
      <c r="I8282">
        <v>2464</v>
      </c>
      <c r="N8282">
        <f>COUNTIF(Cod_Mun_Norte!B:B,DADOS_SNIS_Minas!A8282)</f>
        <v>1</v>
      </c>
    </row>
    <row r="8283" spans="1:14" x14ac:dyDescent="0.2">
      <c r="A8283">
        <v>312825</v>
      </c>
      <c r="B8283" t="s">
        <v>26</v>
      </c>
      <c r="C8283" t="s">
        <v>98</v>
      </c>
      <c r="D8283">
        <v>2001</v>
      </c>
      <c r="H8283">
        <v>4529</v>
      </c>
      <c r="I8283">
        <v>2438</v>
      </c>
      <c r="N8283">
        <f>COUNTIF(Cod_Mun_Norte!B:B,DADOS_SNIS_Minas!A8283)</f>
        <v>1</v>
      </c>
    </row>
    <row r="8284" spans="1:14" x14ac:dyDescent="0.2">
      <c r="A8284">
        <v>312825</v>
      </c>
      <c r="B8284" t="s">
        <v>26</v>
      </c>
      <c r="C8284" t="s">
        <v>98</v>
      </c>
      <c r="D8284">
        <v>2000</v>
      </c>
      <c r="H8284">
        <v>4469</v>
      </c>
      <c r="I8284">
        <v>2406</v>
      </c>
      <c r="N8284">
        <f>COUNTIF(Cod_Mun_Norte!B:B,DADOS_SNIS_Minas!A8284)</f>
        <v>1</v>
      </c>
    </row>
    <row r="8285" spans="1:14" x14ac:dyDescent="0.2">
      <c r="A8285">
        <v>312825</v>
      </c>
      <c r="B8285" t="s">
        <v>26</v>
      </c>
      <c r="C8285" t="s">
        <v>98</v>
      </c>
      <c r="D8285">
        <v>1999</v>
      </c>
      <c r="H8285">
        <v>4181</v>
      </c>
      <c r="I8285">
        <v>2251</v>
      </c>
      <c r="N8285">
        <f>COUNTIF(Cod_Mun_Norte!B:B,DADOS_SNIS_Minas!A8285)</f>
        <v>1</v>
      </c>
    </row>
    <row r="8286" spans="1:14" x14ac:dyDescent="0.2">
      <c r="A8286">
        <v>312825</v>
      </c>
      <c r="B8286" t="s">
        <v>26</v>
      </c>
      <c r="C8286" t="s">
        <v>98</v>
      </c>
      <c r="D8286">
        <v>1998</v>
      </c>
      <c r="H8286">
        <v>4141</v>
      </c>
      <c r="I8286">
        <v>2229</v>
      </c>
      <c r="N8286">
        <f>COUNTIF(Cod_Mun_Norte!B:B,DADOS_SNIS_Minas!A8286)</f>
        <v>1</v>
      </c>
    </row>
    <row r="8287" spans="1:14" x14ac:dyDescent="0.2">
      <c r="A8287">
        <v>312825</v>
      </c>
      <c r="B8287" t="s">
        <v>26</v>
      </c>
      <c r="C8287" t="s">
        <v>98</v>
      </c>
      <c r="D8287">
        <v>1997</v>
      </c>
      <c r="H8287">
        <v>4101</v>
      </c>
      <c r="I8287">
        <v>2208</v>
      </c>
      <c r="N8287">
        <f>COUNTIF(Cod_Mun_Norte!B:B,DADOS_SNIS_Minas!A8287)</f>
        <v>1</v>
      </c>
    </row>
    <row r="8288" spans="1:14" x14ac:dyDescent="0.2">
      <c r="A8288">
        <v>312830</v>
      </c>
      <c r="B8288" t="s">
        <v>1386</v>
      </c>
      <c r="C8288" t="s">
        <v>98</v>
      </c>
      <c r="D8288">
        <v>2020</v>
      </c>
      <c r="E8288" t="s">
        <v>1387</v>
      </c>
      <c r="F8288" t="s">
        <v>357</v>
      </c>
      <c r="G8288" t="s">
        <v>383</v>
      </c>
      <c r="H8288">
        <v>19017</v>
      </c>
      <c r="I8288">
        <v>17109</v>
      </c>
      <c r="J8288">
        <v>16412</v>
      </c>
      <c r="K8288">
        <v>16412</v>
      </c>
      <c r="L8288">
        <v>95.9</v>
      </c>
      <c r="M8288">
        <v>86.3</v>
      </c>
      <c r="N8288">
        <f>COUNTIF(Cod_Mun_Norte!B:B,DADOS_SNIS_Minas!A8288)</f>
        <v>0</v>
      </c>
    </row>
    <row r="8289" spans="1:14" x14ac:dyDescent="0.2">
      <c r="A8289">
        <v>312830</v>
      </c>
      <c r="B8289" t="s">
        <v>1386</v>
      </c>
      <c r="C8289" t="s">
        <v>98</v>
      </c>
      <c r="D8289">
        <v>2019</v>
      </c>
      <c r="E8289" t="s">
        <v>1387</v>
      </c>
      <c r="F8289" t="s">
        <v>357</v>
      </c>
      <c r="G8289" t="s">
        <v>383</v>
      </c>
      <c r="H8289">
        <v>19021</v>
      </c>
      <c r="I8289">
        <v>17112</v>
      </c>
      <c r="J8289">
        <v>16299</v>
      </c>
      <c r="K8289">
        <v>16299</v>
      </c>
      <c r="L8289">
        <v>95.3</v>
      </c>
      <c r="M8289">
        <v>85.69</v>
      </c>
      <c r="N8289">
        <f>COUNTIF(Cod_Mun_Norte!B:B,DADOS_SNIS_Minas!A8289)</f>
        <v>0</v>
      </c>
    </row>
    <row r="8290" spans="1:14" x14ac:dyDescent="0.2">
      <c r="A8290">
        <v>312830</v>
      </c>
      <c r="B8290" t="s">
        <v>1386</v>
      </c>
      <c r="C8290" t="s">
        <v>98</v>
      </c>
      <c r="D8290">
        <v>2018</v>
      </c>
      <c r="E8290" t="s">
        <v>1388</v>
      </c>
      <c r="F8290" t="s">
        <v>357</v>
      </c>
      <c r="H8290">
        <v>19025</v>
      </c>
      <c r="I8290">
        <v>17116</v>
      </c>
      <c r="J8290">
        <v>16334</v>
      </c>
      <c r="K8290">
        <v>16334</v>
      </c>
      <c r="L8290">
        <v>95.4</v>
      </c>
      <c r="M8290">
        <v>85.86</v>
      </c>
      <c r="N8290">
        <f>COUNTIF(Cod_Mun_Norte!B:B,DADOS_SNIS_Minas!A8290)</f>
        <v>0</v>
      </c>
    </row>
    <row r="8291" spans="1:14" x14ac:dyDescent="0.2">
      <c r="A8291">
        <v>312830</v>
      </c>
      <c r="B8291" t="s">
        <v>1386</v>
      </c>
      <c r="C8291" t="s">
        <v>98</v>
      </c>
      <c r="D8291">
        <v>2017</v>
      </c>
      <c r="E8291" t="s">
        <v>1388</v>
      </c>
      <c r="F8291" t="s">
        <v>357</v>
      </c>
      <c r="H8291">
        <v>19378</v>
      </c>
      <c r="I8291">
        <v>17433</v>
      </c>
      <c r="J8291">
        <v>16333</v>
      </c>
      <c r="K8291">
        <v>16333</v>
      </c>
      <c r="L8291">
        <v>93.7</v>
      </c>
      <c r="M8291">
        <v>84.29</v>
      </c>
      <c r="N8291">
        <f>COUNTIF(Cod_Mun_Norte!B:B,DADOS_SNIS_Minas!A8291)</f>
        <v>0</v>
      </c>
    </row>
    <row r="8292" spans="1:14" x14ac:dyDescent="0.2">
      <c r="A8292">
        <v>312830</v>
      </c>
      <c r="B8292" t="s">
        <v>1386</v>
      </c>
      <c r="C8292" t="s">
        <v>98</v>
      </c>
      <c r="D8292">
        <v>2016</v>
      </c>
      <c r="E8292" t="s">
        <v>1388</v>
      </c>
      <c r="F8292" t="s">
        <v>359</v>
      </c>
      <c r="H8292">
        <v>19360</v>
      </c>
      <c r="I8292">
        <v>17417</v>
      </c>
      <c r="J8292">
        <v>16358</v>
      </c>
      <c r="K8292">
        <v>16358</v>
      </c>
      <c r="L8292">
        <v>93.9</v>
      </c>
      <c r="M8292">
        <v>84.49</v>
      </c>
      <c r="N8292">
        <f>COUNTIF(Cod_Mun_Norte!B:B,DADOS_SNIS_Minas!A8292)</f>
        <v>0</v>
      </c>
    </row>
    <row r="8293" spans="1:14" x14ac:dyDescent="0.2">
      <c r="A8293">
        <v>312830</v>
      </c>
      <c r="B8293" t="s">
        <v>1386</v>
      </c>
      <c r="C8293" t="s">
        <v>98</v>
      </c>
      <c r="D8293">
        <v>2015</v>
      </c>
      <c r="E8293" t="s">
        <v>1388</v>
      </c>
      <c r="F8293" t="s">
        <v>359</v>
      </c>
      <c r="H8293">
        <v>19340</v>
      </c>
      <c r="I8293">
        <v>17399</v>
      </c>
      <c r="J8293">
        <v>16302</v>
      </c>
      <c r="K8293">
        <v>16302</v>
      </c>
      <c r="L8293">
        <v>93.7</v>
      </c>
      <c r="M8293">
        <v>84.29</v>
      </c>
      <c r="N8293">
        <f>COUNTIF(Cod_Mun_Norte!B:B,DADOS_SNIS_Minas!A8293)</f>
        <v>0</v>
      </c>
    </row>
    <row r="8294" spans="1:14" x14ac:dyDescent="0.2">
      <c r="A8294">
        <v>312830</v>
      </c>
      <c r="B8294" t="s">
        <v>1386</v>
      </c>
      <c r="C8294" t="s">
        <v>98</v>
      </c>
      <c r="D8294">
        <v>2014</v>
      </c>
      <c r="E8294" t="s">
        <v>1388</v>
      </c>
      <c r="F8294" t="s">
        <v>359</v>
      </c>
      <c r="H8294">
        <v>19319</v>
      </c>
      <c r="I8294">
        <v>17380</v>
      </c>
      <c r="J8294">
        <v>17380</v>
      </c>
      <c r="K8294">
        <v>17380</v>
      </c>
      <c r="L8294">
        <v>100</v>
      </c>
      <c r="M8294">
        <v>89.96</v>
      </c>
      <c r="N8294">
        <f>COUNTIF(Cod_Mun_Norte!B:B,DADOS_SNIS_Minas!A8294)</f>
        <v>0</v>
      </c>
    </row>
    <row r="8295" spans="1:14" x14ac:dyDescent="0.2">
      <c r="A8295">
        <v>312830</v>
      </c>
      <c r="B8295" t="s">
        <v>1386</v>
      </c>
      <c r="C8295" t="s">
        <v>98</v>
      </c>
      <c r="D8295">
        <v>2013</v>
      </c>
      <c r="E8295" t="s">
        <v>1388</v>
      </c>
      <c r="F8295" t="s">
        <v>359</v>
      </c>
      <c r="H8295">
        <v>19298</v>
      </c>
      <c r="I8295">
        <v>17361</v>
      </c>
      <c r="J8295">
        <v>17361</v>
      </c>
      <c r="K8295">
        <v>17361</v>
      </c>
      <c r="L8295">
        <v>100</v>
      </c>
      <c r="M8295">
        <v>89.96</v>
      </c>
      <c r="N8295">
        <f>COUNTIF(Cod_Mun_Norte!B:B,DADOS_SNIS_Minas!A8295)</f>
        <v>0</v>
      </c>
    </row>
    <row r="8296" spans="1:14" x14ac:dyDescent="0.2">
      <c r="A8296">
        <v>312830</v>
      </c>
      <c r="B8296" t="s">
        <v>1386</v>
      </c>
      <c r="C8296" t="s">
        <v>98</v>
      </c>
      <c r="D8296">
        <v>2012</v>
      </c>
      <c r="E8296" t="s">
        <v>1388</v>
      </c>
      <c r="F8296" t="s">
        <v>359</v>
      </c>
      <c r="H8296">
        <v>18727</v>
      </c>
      <c r="I8296">
        <v>16848</v>
      </c>
      <c r="J8296">
        <v>16848</v>
      </c>
      <c r="K8296">
        <v>16848</v>
      </c>
      <c r="L8296">
        <v>100</v>
      </c>
      <c r="M8296">
        <v>89.97</v>
      </c>
      <c r="N8296">
        <f>COUNTIF(Cod_Mun_Norte!B:B,DADOS_SNIS_Minas!A8296)</f>
        <v>0</v>
      </c>
    </row>
    <row r="8297" spans="1:14" x14ac:dyDescent="0.2">
      <c r="A8297">
        <v>312830</v>
      </c>
      <c r="B8297" t="s">
        <v>1386</v>
      </c>
      <c r="C8297" t="s">
        <v>98</v>
      </c>
      <c r="D8297">
        <v>2011</v>
      </c>
      <c r="E8297" t="s">
        <v>1388</v>
      </c>
      <c r="F8297" t="s">
        <v>359</v>
      </c>
      <c r="H8297">
        <v>18721</v>
      </c>
      <c r="I8297">
        <v>16842</v>
      </c>
      <c r="J8297">
        <v>16842</v>
      </c>
      <c r="K8297">
        <v>16842</v>
      </c>
      <c r="L8297">
        <v>100</v>
      </c>
      <c r="M8297">
        <v>89.96</v>
      </c>
      <c r="N8297">
        <f>COUNTIF(Cod_Mun_Norte!B:B,DADOS_SNIS_Minas!A8297)</f>
        <v>0</v>
      </c>
    </row>
    <row r="8298" spans="1:14" x14ac:dyDescent="0.2">
      <c r="A8298">
        <v>312830</v>
      </c>
      <c r="B8298" t="s">
        <v>1386</v>
      </c>
      <c r="C8298" t="s">
        <v>98</v>
      </c>
      <c r="D8298">
        <v>2010</v>
      </c>
      <c r="E8298" t="s">
        <v>1389</v>
      </c>
      <c r="F8298" t="s">
        <v>360</v>
      </c>
      <c r="H8298">
        <v>18714</v>
      </c>
      <c r="I8298">
        <v>16836</v>
      </c>
      <c r="J8298">
        <v>16836</v>
      </c>
      <c r="K8298">
        <v>16836</v>
      </c>
      <c r="L8298">
        <v>100</v>
      </c>
      <c r="M8298">
        <v>89.96</v>
      </c>
      <c r="N8298">
        <f>COUNTIF(Cod_Mun_Norte!B:B,DADOS_SNIS_Minas!A8298)</f>
        <v>0</v>
      </c>
    </row>
    <row r="8299" spans="1:14" x14ac:dyDescent="0.2">
      <c r="A8299">
        <v>312830</v>
      </c>
      <c r="B8299" t="s">
        <v>1386</v>
      </c>
      <c r="C8299" t="s">
        <v>98</v>
      </c>
      <c r="D8299">
        <v>2009</v>
      </c>
      <c r="E8299" t="s">
        <v>361</v>
      </c>
      <c r="F8299" t="s">
        <v>362</v>
      </c>
      <c r="H8299">
        <v>18635</v>
      </c>
      <c r="I8299">
        <v>16796</v>
      </c>
      <c r="J8299">
        <v>18287</v>
      </c>
      <c r="K8299">
        <v>18287</v>
      </c>
      <c r="L8299">
        <v>100</v>
      </c>
      <c r="M8299">
        <v>98.13</v>
      </c>
      <c r="N8299">
        <f>COUNTIF(Cod_Mun_Norte!B:B,DADOS_SNIS_Minas!A8299)</f>
        <v>0</v>
      </c>
    </row>
    <row r="8300" spans="1:14" x14ac:dyDescent="0.2">
      <c r="A8300">
        <v>312830</v>
      </c>
      <c r="B8300" t="s">
        <v>1386</v>
      </c>
      <c r="C8300" t="s">
        <v>98</v>
      </c>
      <c r="D8300">
        <v>2008</v>
      </c>
      <c r="E8300" t="s">
        <v>361</v>
      </c>
      <c r="F8300" t="s">
        <v>362</v>
      </c>
      <c r="H8300">
        <v>18649</v>
      </c>
      <c r="I8300">
        <v>16808</v>
      </c>
      <c r="J8300">
        <v>18022</v>
      </c>
      <c r="K8300">
        <v>18022</v>
      </c>
      <c r="L8300">
        <v>100</v>
      </c>
      <c r="M8300">
        <v>96.64</v>
      </c>
      <c r="N8300">
        <f>COUNTIF(Cod_Mun_Norte!B:B,DADOS_SNIS_Minas!A8300)</f>
        <v>0</v>
      </c>
    </row>
    <row r="8301" spans="1:14" x14ac:dyDescent="0.2">
      <c r="A8301">
        <v>312830</v>
      </c>
      <c r="B8301" t="s">
        <v>1386</v>
      </c>
      <c r="C8301" t="s">
        <v>98</v>
      </c>
      <c r="D8301">
        <v>2007</v>
      </c>
      <c r="E8301" t="s">
        <v>361</v>
      </c>
      <c r="F8301" t="s">
        <v>362</v>
      </c>
      <c r="H8301">
        <v>18147</v>
      </c>
      <c r="I8301">
        <v>16356</v>
      </c>
      <c r="J8301">
        <v>17530</v>
      </c>
      <c r="K8301">
        <v>17530</v>
      </c>
      <c r="L8301">
        <v>100</v>
      </c>
      <c r="M8301">
        <v>96.6</v>
      </c>
      <c r="N8301">
        <f>COUNTIF(Cod_Mun_Norte!B:B,DADOS_SNIS_Minas!A8301)</f>
        <v>0</v>
      </c>
    </row>
    <row r="8302" spans="1:14" x14ac:dyDescent="0.2">
      <c r="A8302">
        <v>312830</v>
      </c>
      <c r="B8302" t="s">
        <v>1386</v>
      </c>
      <c r="C8302" t="s">
        <v>98</v>
      </c>
      <c r="D8302">
        <v>2006</v>
      </c>
      <c r="E8302" t="s">
        <v>361</v>
      </c>
      <c r="F8302" t="s">
        <v>362</v>
      </c>
      <c r="H8302">
        <v>20385</v>
      </c>
      <c r="I8302">
        <v>17303</v>
      </c>
      <c r="J8302">
        <v>17092</v>
      </c>
      <c r="K8302">
        <v>17092</v>
      </c>
      <c r="L8302">
        <v>98.8</v>
      </c>
      <c r="M8302">
        <v>83.85</v>
      </c>
      <c r="N8302">
        <f>COUNTIF(Cod_Mun_Norte!B:B,DADOS_SNIS_Minas!A8302)</f>
        <v>0</v>
      </c>
    </row>
    <row r="8303" spans="1:14" x14ac:dyDescent="0.2">
      <c r="A8303">
        <v>312830</v>
      </c>
      <c r="B8303" t="s">
        <v>1386</v>
      </c>
      <c r="C8303" t="s">
        <v>98</v>
      </c>
      <c r="D8303">
        <v>2005</v>
      </c>
      <c r="E8303" t="s">
        <v>361</v>
      </c>
      <c r="F8303" t="s">
        <v>362</v>
      </c>
      <c r="H8303">
        <v>20117</v>
      </c>
      <c r="I8303">
        <v>17076</v>
      </c>
      <c r="J8303">
        <v>15416</v>
      </c>
      <c r="K8303">
        <v>15416</v>
      </c>
      <c r="L8303">
        <v>90.3</v>
      </c>
      <c r="M8303">
        <v>76.63</v>
      </c>
      <c r="N8303">
        <f>COUNTIF(Cod_Mun_Norte!B:B,DADOS_SNIS_Minas!A8303)</f>
        <v>0</v>
      </c>
    </row>
    <row r="8304" spans="1:14" x14ac:dyDescent="0.2">
      <c r="A8304">
        <v>312830</v>
      </c>
      <c r="B8304" t="s">
        <v>1386</v>
      </c>
      <c r="C8304" t="s">
        <v>98</v>
      </c>
      <c r="D8304">
        <v>2004</v>
      </c>
      <c r="E8304" t="s">
        <v>361</v>
      </c>
      <c r="F8304" t="s">
        <v>362</v>
      </c>
      <c r="H8304">
        <v>19848</v>
      </c>
      <c r="I8304">
        <v>16848</v>
      </c>
      <c r="N8304">
        <f>COUNTIF(Cod_Mun_Norte!B:B,DADOS_SNIS_Minas!A8304)</f>
        <v>0</v>
      </c>
    </row>
    <row r="8305" spans="1:14" x14ac:dyDescent="0.2">
      <c r="A8305">
        <v>312830</v>
      </c>
      <c r="B8305" t="s">
        <v>1386</v>
      </c>
      <c r="C8305" t="s">
        <v>98</v>
      </c>
      <c r="D8305">
        <v>2003</v>
      </c>
      <c r="E8305" t="s">
        <v>361</v>
      </c>
      <c r="F8305" t="s">
        <v>362</v>
      </c>
      <c r="H8305">
        <v>19360</v>
      </c>
      <c r="I8305">
        <v>16433</v>
      </c>
      <c r="N8305">
        <f>COUNTIF(Cod_Mun_Norte!B:B,DADOS_SNIS_Minas!A8305)</f>
        <v>0</v>
      </c>
    </row>
    <row r="8306" spans="1:14" x14ac:dyDescent="0.2">
      <c r="A8306">
        <v>312830</v>
      </c>
      <c r="B8306" t="s">
        <v>1386</v>
      </c>
      <c r="C8306" t="s">
        <v>98</v>
      </c>
      <c r="D8306">
        <v>2002</v>
      </c>
      <c r="E8306" t="s">
        <v>361</v>
      </c>
      <c r="F8306" t="s">
        <v>362</v>
      </c>
      <c r="H8306">
        <v>19128</v>
      </c>
      <c r="I8306">
        <v>16236</v>
      </c>
      <c r="N8306">
        <f>COUNTIF(Cod_Mun_Norte!B:B,DADOS_SNIS_Minas!A8306)</f>
        <v>0</v>
      </c>
    </row>
    <row r="8307" spans="1:14" x14ac:dyDescent="0.2">
      <c r="A8307">
        <v>312830</v>
      </c>
      <c r="B8307" t="s">
        <v>1386</v>
      </c>
      <c r="C8307" t="s">
        <v>98</v>
      </c>
      <c r="D8307">
        <v>2001</v>
      </c>
      <c r="E8307" t="s">
        <v>361</v>
      </c>
      <c r="F8307" t="s">
        <v>362</v>
      </c>
      <c r="H8307">
        <v>18919</v>
      </c>
      <c r="I8307">
        <v>16059</v>
      </c>
      <c r="N8307">
        <f>COUNTIF(Cod_Mun_Norte!B:B,DADOS_SNIS_Minas!A8307)</f>
        <v>0</v>
      </c>
    </row>
    <row r="8308" spans="1:14" x14ac:dyDescent="0.2">
      <c r="A8308">
        <v>312830</v>
      </c>
      <c r="B8308" t="s">
        <v>1386</v>
      </c>
      <c r="C8308" t="s">
        <v>98</v>
      </c>
      <c r="D8308">
        <v>2000</v>
      </c>
      <c r="E8308" t="s">
        <v>361</v>
      </c>
      <c r="F8308" t="s">
        <v>362</v>
      </c>
      <c r="H8308">
        <v>18628</v>
      </c>
      <c r="I8308">
        <v>15812</v>
      </c>
      <c r="N8308">
        <f>COUNTIF(Cod_Mun_Norte!B:B,DADOS_SNIS_Minas!A8308)</f>
        <v>0</v>
      </c>
    </row>
    <row r="8309" spans="1:14" x14ac:dyDescent="0.2">
      <c r="A8309">
        <v>312830</v>
      </c>
      <c r="B8309" t="s">
        <v>1386</v>
      </c>
      <c r="C8309" t="s">
        <v>98</v>
      </c>
      <c r="D8309">
        <v>1999</v>
      </c>
      <c r="E8309" t="s">
        <v>361</v>
      </c>
      <c r="F8309" t="s">
        <v>362</v>
      </c>
      <c r="H8309">
        <v>18830</v>
      </c>
      <c r="I8309">
        <v>15448</v>
      </c>
      <c r="N8309">
        <f>COUNTIF(Cod_Mun_Norte!B:B,DADOS_SNIS_Minas!A8309)</f>
        <v>0</v>
      </c>
    </row>
    <row r="8310" spans="1:14" x14ac:dyDescent="0.2">
      <c r="A8310">
        <v>312830</v>
      </c>
      <c r="B8310" t="s">
        <v>1386</v>
      </c>
      <c r="C8310" t="s">
        <v>98</v>
      </c>
      <c r="D8310">
        <v>1998</v>
      </c>
      <c r="E8310" t="s">
        <v>361</v>
      </c>
      <c r="F8310" t="s">
        <v>362</v>
      </c>
      <c r="H8310">
        <v>18424</v>
      </c>
      <c r="I8310">
        <v>15115</v>
      </c>
      <c r="N8310">
        <f>COUNTIF(Cod_Mun_Norte!B:B,DADOS_SNIS_Minas!A8310)</f>
        <v>0</v>
      </c>
    </row>
    <row r="8311" spans="1:14" x14ac:dyDescent="0.2">
      <c r="A8311">
        <v>312830</v>
      </c>
      <c r="B8311" t="s">
        <v>1386</v>
      </c>
      <c r="C8311" t="s">
        <v>98</v>
      </c>
      <c r="D8311">
        <v>1997</v>
      </c>
      <c r="H8311">
        <v>18018</v>
      </c>
      <c r="I8311">
        <v>14782</v>
      </c>
      <c r="N8311">
        <f>COUNTIF(Cod_Mun_Norte!B:B,DADOS_SNIS_Minas!A8311)</f>
        <v>0</v>
      </c>
    </row>
    <row r="8312" spans="1:14" x14ac:dyDescent="0.2">
      <c r="A8312">
        <v>312830</v>
      </c>
      <c r="B8312" t="s">
        <v>1386</v>
      </c>
      <c r="C8312" t="s">
        <v>98</v>
      </c>
      <c r="D8312">
        <v>1996</v>
      </c>
      <c r="H8312">
        <v>17538</v>
      </c>
      <c r="I8312">
        <v>14388</v>
      </c>
      <c r="N8312">
        <f>COUNTIF(Cod_Mun_Norte!B:B,DADOS_SNIS_Minas!A8312)</f>
        <v>0</v>
      </c>
    </row>
    <row r="8313" spans="1:14" x14ac:dyDescent="0.2">
      <c r="A8313">
        <v>312830</v>
      </c>
      <c r="B8313" t="s">
        <v>1386</v>
      </c>
      <c r="C8313" t="s">
        <v>98</v>
      </c>
      <c r="D8313">
        <v>1995</v>
      </c>
      <c r="H8313">
        <v>17437</v>
      </c>
      <c r="I8313">
        <v>14305</v>
      </c>
      <c r="N8313">
        <f>COUNTIF(Cod_Mun_Norte!B:B,DADOS_SNIS_Minas!A8313)</f>
        <v>0</v>
      </c>
    </row>
    <row r="8314" spans="1:14" x14ac:dyDescent="0.2">
      <c r="A8314">
        <v>312840</v>
      </c>
      <c r="B8314" t="s">
        <v>188</v>
      </c>
      <c r="C8314" t="s">
        <v>98</v>
      </c>
      <c r="D8314">
        <v>2020</v>
      </c>
      <c r="E8314" t="s">
        <v>1390</v>
      </c>
      <c r="F8314" t="s">
        <v>367</v>
      </c>
      <c r="G8314" t="s">
        <v>371</v>
      </c>
      <c r="H8314">
        <v>8918</v>
      </c>
      <c r="I8314">
        <v>7066</v>
      </c>
      <c r="J8314">
        <v>7061</v>
      </c>
      <c r="K8314">
        <v>7061</v>
      </c>
      <c r="L8314">
        <v>99.9</v>
      </c>
      <c r="M8314">
        <v>79.180000000000007</v>
      </c>
      <c r="N8314">
        <f>COUNTIF(Cod_Mun_Norte!B:B,DADOS_SNIS_Minas!A8314)</f>
        <v>0</v>
      </c>
    </row>
    <row r="8315" spans="1:14" x14ac:dyDescent="0.2">
      <c r="A8315">
        <v>312840</v>
      </c>
      <c r="B8315" t="s">
        <v>188</v>
      </c>
      <c r="C8315" t="s">
        <v>98</v>
      </c>
      <c r="D8315">
        <v>2019</v>
      </c>
      <c r="E8315" t="s">
        <v>1391</v>
      </c>
      <c r="F8315" t="s">
        <v>367</v>
      </c>
      <c r="G8315" t="s">
        <v>371</v>
      </c>
      <c r="H8315">
        <v>8911</v>
      </c>
      <c r="I8315">
        <v>7061</v>
      </c>
      <c r="J8315">
        <v>7061</v>
      </c>
      <c r="K8315">
        <v>7061</v>
      </c>
      <c r="L8315">
        <v>100</v>
      </c>
      <c r="M8315">
        <v>79.239999999999995</v>
      </c>
      <c r="N8315">
        <f>COUNTIF(Cod_Mun_Norte!B:B,DADOS_SNIS_Minas!A8315)</f>
        <v>0</v>
      </c>
    </row>
    <row r="8316" spans="1:14" x14ac:dyDescent="0.2">
      <c r="A8316">
        <v>312840</v>
      </c>
      <c r="B8316" t="s">
        <v>188</v>
      </c>
      <c r="C8316" t="s">
        <v>98</v>
      </c>
      <c r="D8316">
        <v>2018</v>
      </c>
      <c r="E8316" t="s">
        <v>1391</v>
      </c>
      <c r="F8316" t="s">
        <v>367</v>
      </c>
      <c r="H8316">
        <v>8903</v>
      </c>
      <c r="I8316">
        <v>7054</v>
      </c>
      <c r="J8316">
        <v>7054</v>
      </c>
      <c r="K8316">
        <v>7054</v>
      </c>
      <c r="L8316">
        <v>100</v>
      </c>
      <c r="M8316">
        <v>79.23</v>
      </c>
      <c r="N8316">
        <f>COUNTIF(Cod_Mun_Norte!B:B,DADOS_SNIS_Minas!A8316)</f>
        <v>0</v>
      </c>
    </row>
    <row r="8317" spans="1:14" x14ac:dyDescent="0.2">
      <c r="A8317">
        <v>312840</v>
      </c>
      <c r="B8317" t="s">
        <v>188</v>
      </c>
      <c r="C8317" t="s">
        <v>98</v>
      </c>
      <c r="D8317">
        <v>2017</v>
      </c>
      <c r="E8317" t="s">
        <v>1391</v>
      </c>
      <c r="F8317" t="s">
        <v>367</v>
      </c>
      <c r="H8317">
        <v>9047</v>
      </c>
      <c r="I8317">
        <v>7168</v>
      </c>
      <c r="J8317">
        <v>6205</v>
      </c>
      <c r="K8317">
        <v>6205</v>
      </c>
      <c r="L8317">
        <v>86.6</v>
      </c>
      <c r="M8317">
        <v>68.59</v>
      </c>
      <c r="N8317">
        <f>COUNTIF(Cod_Mun_Norte!B:B,DADOS_SNIS_Minas!A8317)</f>
        <v>0</v>
      </c>
    </row>
    <row r="8318" spans="1:14" x14ac:dyDescent="0.2">
      <c r="A8318">
        <v>312840</v>
      </c>
      <c r="B8318" t="s">
        <v>188</v>
      </c>
      <c r="C8318" t="s">
        <v>98</v>
      </c>
      <c r="D8318">
        <v>2016</v>
      </c>
      <c r="E8318" t="s">
        <v>1392</v>
      </c>
      <c r="F8318" t="s">
        <v>374</v>
      </c>
      <c r="H8318">
        <v>9031</v>
      </c>
      <c r="I8318">
        <v>7156</v>
      </c>
      <c r="N8318">
        <f>COUNTIF(Cod_Mun_Norte!B:B,DADOS_SNIS_Minas!A8318)</f>
        <v>0</v>
      </c>
    </row>
    <row r="8319" spans="1:14" x14ac:dyDescent="0.2">
      <c r="A8319">
        <v>312840</v>
      </c>
      <c r="B8319" t="s">
        <v>188</v>
      </c>
      <c r="C8319" t="s">
        <v>98</v>
      </c>
      <c r="D8319">
        <v>2015</v>
      </c>
      <c r="E8319" t="s">
        <v>1391</v>
      </c>
      <c r="F8319" t="s">
        <v>367</v>
      </c>
      <c r="H8319">
        <v>9014</v>
      </c>
      <c r="I8319">
        <v>7142</v>
      </c>
      <c r="J8319">
        <v>6950</v>
      </c>
      <c r="K8319">
        <v>6950</v>
      </c>
      <c r="L8319">
        <v>97.3</v>
      </c>
      <c r="M8319">
        <v>77.099999999999994</v>
      </c>
      <c r="N8319">
        <f>COUNTIF(Cod_Mun_Norte!B:B,DADOS_SNIS_Minas!A8319)</f>
        <v>0</v>
      </c>
    </row>
    <row r="8320" spans="1:14" x14ac:dyDescent="0.2">
      <c r="A8320">
        <v>312840</v>
      </c>
      <c r="B8320" t="s">
        <v>188</v>
      </c>
      <c r="C8320" t="s">
        <v>98</v>
      </c>
      <c r="D8320">
        <v>2014</v>
      </c>
      <c r="E8320" t="s">
        <v>1391</v>
      </c>
      <c r="F8320" t="s">
        <v>367</v>
      </c>
      <c r="H8320">
        <v>8996</v>
      </c>
      <c r="I8320">
        <v>7128</v>
      </c>
      <c r="J8320">
        <v>6950</v>
      </c>
      <c r="K8320">
        <v>6950</v>
      </c>
      <c r="L8320">
        <v>97.5</v>
      </c>
      <c r="M8320">
        <v>77.260000000000005</v>
      </c>
      <c r="N8320">
        <f>COUNTIF(Cod_Mun_Norte!B:B,DADOS_SNIS_Minas!A8320)</f>
        <v>0</v>
      </c>
    </row>
    <row r="8321" spans="1:14" x14ac:dyDescent="0.2">
      <c r="A8321">
        <v>312840</v>
      </c>
      <c r="B8321" t="s">
        <v>188</v>
      </c>
      <c r="C8321" t="s">
        <v>98</v>
      </c>
      <c r="D8321">
        <v>2013</v>
      </c>
      <c r="E8321" t="s">
        <v>1391</v>
      </c>
      <c r="F8321" t="s">
        <v>367</v>
      </c>
      <c r="H8321">
        <v>8977</v>
      </c>
      <c r="I8321">
        <v>7113</v>
      </c>
      <c r="J8321">
        <v>6900</v>
      </c>
      <c r="K8321">
        <v>6900</v>
      </c>
      <c r="L8321">
        <v>97</v>
      </c>
      <c r="M8321">
        <v>76.86</v>
      </c>
      <c r="N8321">
        <f>COUNTIF(Cod_Mun_Norte!B:B,DADOS_SNIS_Minas!A8321)</f>
        <v>0</v>
      </c>
    </row>
    <row r="8322" spans="1:14" x14ac:dyDescent="0.2">
      <c r="A8322">
        <v>312840</v>
      </c>
      <c r="B8322" t="s">
        <v>188</v>
      </c>
      <c r="C8322" t="s">
        <v>98</v>
      </c>
      <c r="D8322">
        <v>2012</v>
      </c>
      <c r="E8322" t="s">
        <v>1391</v>
      </c>
      <c r="F8322" t="s">
        <v>367</v>
      </c>
      <c r="H8322">
        <v>8702</v>
      </c>
      <c r="I8322">
        <v>6895</v>
      </c>
      <c r="J8322">
        <v>6895</v>
      </c>
      <c r="K8322">
        <v>6895</v>
      </c>
      <c r="L8322">
        <v>100</v>
      </c>
      <c r="M8322">
        <v>79.23</v>
      </c>
      <c r="N8322">
        <f>COUNTIF(Cod_Mun_Norte!B:B,DADOS_SNIS_Minas!A8322)</f>
        <v>0</v>
      </c>
    </row>
    <row r="8323" spans="1:14" x14ac:dyDescent="0.2">
      <c r="A8323">
        <v>312840</v>
      </c>
      <c r="B8323" t="s">
        <v>188</v>
      </c>
      <c r="C8323" t="s">
        <v>98</v>
      </c>
      <c r="D8323">
        <v>2011</v>
      </c>
      <c r="E8323" t="s">
        <v>1391</v>
      </c>
      <c r="F8323" t="s">
        <v>367</v>
      </c>
      <c r="H8323">
        <v>8691</v>
      </c>
      <c r="I8323">
        <v>6886</v>
      </c>
      <c r="J8323">
        <v>6876</v>
      </c>
      <c r="K8323">
        <v>6876</v>
      </c>
      <c r="L8323">
        <v>99.9</v>
      </c>
      <c r="M8323">
        <v>79.12</v>
      </c>
      <c r="N8323">
        <f>COUNTIF(Cod_Mun_Norte!B:B,DADOS_SNIS_Minas!A8323)</f>
        <v>0</v>
      </c>
    </row>
    <row r="8324" spans="1:14" x14ac:dyDescent="0.2">
      <c r="A8324">
        <v>312840</v>
      </c>
      <c r="B8324" t="s">
        <v>188</v>
      </c>
      <c r="C8324" t="s">
        <v>98</v>
      </c>
      <c r="D8324">
        <v>2010</v>
      </c>
      <c r="E8324" t="s">
        <v>1391</v>
      </c>
      <c r="F8324" t="s">
        <v>367</v>
      </c>
      <c r="H8324">
        <v>8678</v>
      </c>
      <c r="I8324">
        <v>6876</v>
      </c>
      <c r="J8324">
        <v>6876</v>
      </c>
      <c r="K8324">
        <v>6876</v>
      </c>
      <c r="L8324">
        <v>100</v>
      </c>
      <c r="M8324">
        <v>79.23</v>
      </c>
      <c r="N8324">
        <f>COUNTIF(Cod_Mun_Norte!B:B,DADOS_SNIS_Minas!A8324)</f>
        <v>0</v>
      </c>
    </row>
    <row r="8325" spans="1:14" x14ac:dyDescent="0.2">
      <c r="A8325">
        <v>312840</v>
      </c>
      <c r="B8325" t="s">
        <v>188</v>
      </c>
      <c r="C8325" t="s">
        <v>98</v>
      </c>
      <c r="D8325">
        <v>2009</v>
      </c>
      <c r="E8325" t="s">
        <v>1392</v>
      </c>
      <c r="F8325" t="s">
        <v>374</v>
      </c>
      <c r="H8325">
        <v>10049</v>
      </c>
      <c r="I8325">
        <v>7578</v>
      </c>
      <c r="J8325">
        <v>7205</v>
      </c>
      <c r="K8325">
        <v>7205</v>
      </c>
      <c r="N8325">
        <f>COUNTIF(Cod_Mun_Norte!B:B,DADOS_SNIS_Minas!A8325)</f>
        <v>0</v>
      </c>
    </row>
    <row r="8326" spans="1:14" x14ac:dyDescent="0.2">
      <c r="A8326">
        <v>312840</v>
      </c>
      <c r="B8326" t="s">
        <v>188</v>
      </c>
      <c r="C8326" t="s">
        <v>98</v>
      </c>
      <c r="D8326">
        <v>2008</v>
      </c>
      <c r="H8326">
        <v>9915</v>
      </c>
      <c r="I8326">
        <v>7477</v>
      </c>
      <c r="N8326">
        <f>COUNTIF(Cod_Mun_Norte!B:B,DADOS_SNIS_Minas!A8326)</f>
        <v>0</v>
      </c>
    </row>
    <row r="8327" spans="1:14" x14ac:dyDescent="0.2">
      <c r="A8327">
        <v>312840</v>
      </c>
      <c r="B8327" t="s">
        <v>188</v>
      </c>
      <c r="C8327" t="s">
        <v>98</v>
      </c>
      <c r="D8327">
        <v>2007</v>
      </c>
      <c r="H8327">
        <v>9487</v>
      </c>
      <c r="I8327">
        <v>7154</v>
      </c>
      <c r="N8327">
        <f>COUNTIF(Cod_Mun_Norte!B:B,DADOS_SNIS_Minas!A8327)</f>
        <v>0</v>
      </c>
    </row>
    <row r="8328" spans="1:14" x14ac:dyDescent="0.2">
      <c r="A8328">
        <v>312840</v>
      </c>
      <c r="B8328" t="s">
        <v>188</v>
      </c>
      <c r="C8328" t="s">
        <v>98</v>
      </c>
      <c r="D8328">
        <v>2006</v>
      </c>
      <c r="H8328">
        <v>8870</v>
      </c>
      <c r="I8328">
        <v>6460</v>
      </c>
      <c r="N8328">
        <f>COUNTIF(Cod_Mun_Norte!B:B,DADOS_SNIS_Minas!A8328)</f>
        <v>0</v>
      </c>
    </row>
    <row r="8329" spans="1:14" x14ac:dyDescent="0.2">
      <c r="A8329">
        <v>312840</v>
      </c>
      <c r="B8329" t="s">
        <v>188</v>
      </c>
      <c r="C8329" t="s">
        <v>98</v>
      </c>
      <c r="D8329">
        <v>2005</v>
      </c>
      <c r="H8329">
        <v>8817</v>
      </c>
      <c r="I8329">
        <v>6421</v>
      </c>
      <c r="N8329">
        <f>COUNTIF(Cod_Mun_Norte!B:B,DADOS_SNIS_Minas!A8329)</f>
        <v>0</v>
      </c>
    </row>
    <row r="8330" spans="1:14" x14ac:dyDescent="0.2">
      <c r="A8330">
        <v>312840</v>
      </c>
      <c r="B8330" t="s">
        <v>188</v>
      </c>
      <c r="C8330" t="s">
        <v>98</v>
      </c>
      <c r="D8330">
        <v>2004</v>
      </c>
      <c r="H8330">
        <v>8763</v>
      </c>
      <c r="I8330">
        <v>6382</v>
      </c>
      <c r="N8330">
        <f>COUNTIF(Cod_Mun_Norte!B:B,DADOS_SNIS_Minas!A8330)</f>
        <v>0</v>
      </c>
    </row>
    <row r="8331" spans="1:14" x14ac:dyDescent="0.2">
      <c r="A8331">
        <v>312840</v>
      </c>
      <c r="B8331" t="s">
        <v>188</v>
      </c>
      <c r="C8331" t="s">
        <v>98</v>
      </c>
      <c r="D8331">
        <v>2003</v>
      </c>
      <c r="H8331">
        <v>8666</v>
      </c>
      <c r="I8331">
        <v>6311</v>
      </c>
      <c r="N8331">
        <f>COUNTIF(Cod_Mun_Norte!B:B,DADOS_SNIS_Minas!A8331)</f>
        <v>0</v>
      </c>
    </row>
    <row r="8332" spans="1:14" x14ac:dyDescent="0.2">
      <c r="A8332">
        <v>312840</v>
      </c>
      <c r="B8332" t="s">
        <v>188</v>
      </c>
      <c r="C8332" t="s">
        <v>98</v>
      </c>
      <c r="D8332">
        <v>2002</v>
      </c>
      <c r="H8332">
        <v>8620</v>
      </c>
      <c r="I8332">
        <v>6278</v>
      </c>
      <c r="N8332">
        <f>COUNTIF(Cod_Mun_Norte!B:B,DADOS_SNIS_Minas!A8332)</f>
        <v>0</v>
      </c>
    </row>
    <row r="8333" spans="1:14" x14ac:dyDescent="0.2">
      <c r="A8333">
        <v>312840</v>
      </c>
      <c r="B8333" t="s">
        <v>188</v>
      </c>
      <c r="C8333" t="s">
        <v>98</v>
      </c>
      <c r="D8333">
        <v>2001</v>
      </c>
      <c r="H8333">
        <v>8587</v>
      </c>
      <c r="I8333">
        <v>6254</v>
      </c>
      <c r="N8333">
        <f>COUNTIF(Cod_Mun_Norte!B:B,DADOS_SNIS_Minas!A8333)</f>
        <v>0</v>
      </c>
    </row>
    <row r="8334" spans="1:14" x14ac:dyDescent="0.2">
      <c r="A8334">
        <v>312840</v>
      </c>
      <c r="B8334" t="s">
        <v>188</v>
      </c>
      <c r="C8334" t="s">
        <v>98</v>
      </c>
      <c r="D8334">
        <v>2000</v>
      </c>
      <c r="H8334">
        <v>8520</v>
      </c>
      <c r="I8334">
        <v>6205</v>
      </c>
      <c r="N8334">
        <f>COUNTIF(Cod_Mun_Norte!B:B,DADOS_SNIS_Minas!A8334)</f>
        <v>0</v>
      </c>
    </row>
    <row r="8335" spans="1:14" x14ac:dyDescent="0.2">
      <c r="A8335">
        <v>312840</v>
      </c>
      <c r="B8335" t="s">
        <v>188</v>
      </c>
      <c r="C8335" t="s">
        <v>98</v>
      </c>
      <c r="D8335">
        <v>1999</v>
      </c>
      <c r="H8335">
        <v>8185</v>
      </c>
      <c r="I8335">
        <v>5605</v>
      </c>
      <c r="N8335">
        <f>COUNTIF(Cod_Mun_Norte!B:B,DADOS_SNIS_Minas!A8335)</f>
        <v>0</v>
      </c>
    </row>
    <row r="8336" spans="1:14" x14ac:dyDescent="0.2">
      <c r="A8336">
        <v>312840</v>
      </c>
      <c r="B8336" t="s">
        <v>188</v>
      </c>
      <c r="C8336" t="s">
        <v>98</v>
      </c>
      <c r="D8336">
        <v>1998</v>
      </c>
      <c r="H8336">
        <v>8169</v>
      </c>
      <c r="I8336">
        <v>5594</v>
      </c>
      <c r="N8336">
        <f>COUNTIF(Cod_Mun_Norte!B:B,DADOS_SNIS_Minas!A8336)</f>
        <v>0</v>
      </c>
    </row>
    <row r="8337" spans="1:14" x14ac:dyDescent="0.2">
      <c r="A8337">
        <v>312840</v>
      </c>
      <c r="B8337" t="s">
        <v>188</v>
      </c>
      <c r="C8337" t="s">
        <v>98</v>
      </c>
      <c r="D8337">
        <v>1997</v>
      </c>
      <c r="H8337">
        <v>8153</v>
      </c>
      <c r="I8337">
        <v>5583</v>
      </c>
      <c r="N8337">
        <f>COUNTIF(Cod_Mun_Norte!B:B,DADOS_SNIS_Minas!A8337)</f>
        <v>0</v>
      </c>
    </row>
    <row r="8338" spans="1:14" x14ac:dyDescent="0.2">
      <c r="A8338">
        <v>312840</v>
      </c>
      <c r="B8338" t="s">
        <v>188</v>
      </c>
      <c r="C8338" t="s">
        <v>98</v>
      </c>
      <c r="D8338">
        <v>1996</v>
      </c>
      <c r="H8338">
        <v>8134</v>
      </c>
      <c r="I8338">
        <v>5570</v>
      </c>
      <c r="N8338">
        <f>COUNTIF(Cod_Mun_Norte!B:B,DADOS_SNIS_Minas!A8338)</f>
        <v>0</v>
      </c>
    </row>
    <row r="8339" spans="1:14" x14ac:dyDescent="0.2">
      <c r="A8339">
        <v>312840</v>
      </c>
      <c r="B8339" t="s">
        <v>188</v>
      </c>
      <c r="C8339" t="s">
        <v>98</v>
      </c>
      <c r="D8339">
        <v>1995</v>
      </c>
      <c r="H8339">
        <v>8135</v>
      </c>
      <c r="I8339">
        <v>5571</v>
      </c>
      <c r="N8339">
        <f>COUNTIF(Cod_Mun_Norte!B:B,DADOS_SNIS_Minas!A8339)</f>
        <v>0</v>
      </c>
    </row>
    <row r="8340" spans="1:14" x14ac:dyDescent="0.2">
      <c r="A8340">
        <v>312850</v>
      </c>
      <c r="B8340" t="s">
        <v>1393</v>
      </c>
      <c r="C8340" t="s">
        <v>98</v>
      </c>
      <c r="D8340">
        <v>2020</v>
      </c>
      <c r="E8340" t="s">
        <v>1394</v>
      </c>
      <c r="F8340" t="s">
        <v>357</v>
      </c>
      <c r="G8340" t="s">
        <v>383</v>
      </c>
      <c r="H8340">
        <v>3775</v>
      </c>
      <c r="I8340">
        <v>3350</v>
      </c>
      <c r="J8340">
        <v>3007</v>
      </c>
      <c r="K8340">
        <v>3007</v>
      </c>
      <c r="L8340">
        <v>89.8</v>
      </c>
      <c r="M8340">
        <v>79.66</v>
      </c>
      <c r="N8340">
        <f>COUNTIF(Cod_Mun_Norte!B:B,DADOS_SNIS_Minas!A8340)</f>
        <v>0</v>
      </c>
    </row>
    <row r="8341" spans="1:14" x14ac:dyDescent="0.2">
      <c r="A8341">
        <v>312850</v>
      </c>
      <c r="B8341" t="s">
        <v>1393</v>
      </c>
      <c r="C8341" t="s">
        <v>98</v>
      </c>
      <c r="D8341">
        <v>2019</v>
      </c>
      <c r="E8341" t="s">
        <v>1395</v>
      </c>
      <c r="F8341" t="s">
        <v>364</v>
      </c>
      <c r="G8341" t="s">
        <v>368</v>
      </c>
      <c r="H8341">
        <v>3796</v>
      </c>
      <c r="I8341">
        <v>3369</v>
      </c>
      <c r="J8341">
        <v>2999</v>
      </c>
      <c r="K8341">
        <v>2999</v>
      </c>
      <c r="L8341">
        <v>89</v>
      </c>
      <c r="M8341">
        <v>79</v>
      </c>
      <c r="N8341">
        <f>COUNTIF(Cod_Mun_Norte!B:B,DADOS_SNIS_Minas!A8341)</f>
        <v>0</v>
      </c>
    </row>
    <row r="8342" spans="1:14" x14ac:dyDescent="0.2">
      <c r="A8342">
        <v>312850</v>
      </c>
      <c r="B8342" t="s">
        <v>1393</v>
      </c>
      <c r="C8342" t="s">
        <v>98</v>
      </c>
      <c r="D8342">
        <v>2018</v>
      </c>
      <c r="E8342" t="s">
        <v>1395</v>
      </c>
      <c r="F8342" t="s">
        <v>364</v>
      </c>
      <c r="H8342">
        <v>3818</v>
      </c>
      <c r="I8342">
        <v>3388</v>
      </c>
      <c r="J8342">
        <v>3003</v>
      </c>
      <c r="K8342">
        <v>3003</v>
      </c>
      <c r="L8342">
        <v>88.6</v>
      </c>
      <c r="M8342">
        <v>78.650000000000006</v>
      </c>
      <c r="N8342">
        <f>COUNTIF(Cod_Mun_Norte!B:B,DADOS_SNIS_Minas!A8342)</f>
        <v>0</v>
      </c>
    </row>
    <row r="8343" spans="1:14" x14ac:dyDescent="0.2">
      <c r="A8343">
        <v>312850</v>
      </c>
      <c r="B8343" t="s">
        <v>1393</v>
      </c>
      <c r="C8343" t="s">
        <v>98</v>
      </c>
      <c r="D8343">
        <v>2017</v>
      </c>
      <c r="E8343" t="s">
        <v>1395</v>
      </c>
      <c r="F8343" t="s">
        <v>364</v>
      </c>
      <c r="H8343">
        <v>3938</v>
      </c>
      <c r="I8343">
        <v>3495</v>
      </c>
      <c r="J8343">
        <v>3031</v>
      </c>
      <c r="K8343">
        <v>3031</v>
      </c>
      <c r="L8343">
        <v>86.7</v>
      </c>
      <c r="M8343">
        <v>76.97</v>
      </c>
      <c r="N8343">
        <f>COUNTIF(Cod_Mun_Norte!B:B,DADOS_SNIS_Minas!A8343)</f>
        <v>0</v>
      </c>
    </row>
    <row r="8344" spans="1:14" x14ac:dyDescent="0.2">
      <c r="A8344">
        <v>312850</v>
      </c>
      <c r="B8344" t="s">
        <v>1393</v>
      </c>
      <c r="C8344" t="s">
        <v>98</v>
      </c>
      <c r="D8344">
        <v>2016</v>
      </c>
      <c r="E8344" t="s">
        <v>1395</v>
      </c>
      <c r="F8344" t="s">
        <v>364</v>
      </c>
      <c r="H8344">
        <v>3951</v>
      </c>
      <c r="I8344">
        <v>3507</v>
      </c>
      <c r="J8344">
        <v>3101</v>
      </c>
      <c r="K8344">
        <v>3101</v>
      </c>
      <c r="L8344">
        <v>88.4</v>
      </c>
      <c r="M8344">
        <v>78.489999999999995</v>
      </c>
      <c r="N8344">
        <f>COUNTIF(Cod_Mun_Norte!B:B,DADOS_SNIS_Minas!A8344)</f>
        <v>0</v>
      </c>
    </row>
    <row r="8345" spans="1:14" x14ac:dyDescent="0.2">
      <c r="A8345">
        <v>312850</v>
      </c>
      <c r="B8345" t="s">
        <v>1393</v>
      </c>
      <c r="C8345" t="s">
        <v>98</v>
      </c>
      <c r="D8345">
        <v>2015</v>
      </c>
      <c r="E8345" t="s">
        <v>1395</v>
      </c>
      <c r="F8345" t="s">
        <v>364</v>
      </c>
      <c r="H8345">
        <v>3963</v>
      </c>
      <c r="I8345">
        <v>3517</v>
      </c>
      <c r="J8345">
        <v>3094</v>
      </c>
      <c r="K8345">
        <v>3094</v>
      </c>
      <c r="L8345">
        <v>88</v>
      </c>
      <c r="M8345">
        <v>78.069999999999993</v>
      </c>
      <c r="N8345">
        <f>COUNTIF(Cod_Mun_Norte!B:B,DADOS_SNIS_Minas!A8345)</f>
        <v>0</v>
      </c>
    </row>
    <row r="8346" spans="1:14" x14ac:dyDescent="0.2">
      <c r="A8346">
        <v>312850</v>
      </c>
      <c r="B8346" t="s">
        <v>1393</v>
      </c>
      <c r="C8346" t="s">
        <v>98</v>
      </c>
      <c r="D8346">
        <v>2014</v>
      </c>
      <c r="E8346" t="s">
        <v>1395</v>
      </c>
      <c r="F8346" t="s">
        <v>364</v>
      </c>
      <c r="H8346">
        <v>3977</v>
      </c>
      <c r="I8346">
        <v>3530</v>
      </c>
      <c r="J8346">
        <v>3530</v>
      </c>
      <c r="K8346">
        <v>3530</v>
      </c>
      <c r="L8346">
        <v>100</v>
      </c>
      <c r="M8346">
        <v>88.76</v>
      </c>
      <c r="N8346">
        <f>COUNTIF(Cod_Mun_Norte!B:B,DADOS_SNIS_Minas!A8346)</f>
        <v>0</v>
      </c>
    </row>
    <row r="8347" spans="1:14" x14ac:dyDescent="0.2">
      <c r="A8347">
        <v>312850</v>
      </c>
      <c r="B8347" t="s">
        <v>1393</v>
      </c>
      <c r="C8347" t="s">
        <v>98</v>
      </c>
      <c r="D8347">
        <v>2013</v>
      </c>
      <c r="E8347" t="s">
        <v>1395</v>
      </c>
      <c r="F8347" t="s">
        <v>364</v>
      </c>
      <c r="H8347">
        <v>3991</v>
      </c>
      <c r="I8347">
        <v>3542</v>
      </c>
      <c r="J8347">
        <v>3542</v>
      </c>
      <c r="K8347">
        <v>3542</v>
      </c>
      <c r="L8347">
        <v>100</v>
      </c>
      <c r="M8347">
        <v>88.75</v>
      </c>
      <c r="N8347">
        <f>COUNTIF(Cod_Mun_Norte!B:B,DADOS_SNIS_Minas!A8347)</f>
        <v>0</v>
      </c>
    </row>
    <row r="8348" spans="1:14" x14ac:dyDescent="0.2">
      <c r="A8348">
        <v>312850</v>
      </c>
      <c r="B8348" t="s">
        <v>1393</v>
      </c>
      <c r="C8348" t="s">
        <v>98</v>
      </c>
      <c r="D8348">
        <v>2012</v>
      </c>
      <c r="E8348" t="s">
        <v>1395</v>
      </c>
      <c r="F8348" t="s">
        <v>364</v>
      </c>
      <c r="H8348">
        <v>3894</v>
      </c>
      <c r="I8348">
        <v>3456</v>
      </c>
      <c r="J8348">
        <v>3456</v>
      </c>
      <c r="K8348">
        <v>3456</v>
      </c>
      <c r="L8348">
        <v>100</v>
      </c>
      <c r="M8348">
        <v>88.75</v>
      </c>
      <c r="N8348">
        <f>COUNTIF(Cod_Mun_Norte!B:B,DADOS_SNIS_Minas!A8348)</f>
        <v>0</v>
      </c>
    </row>
    <row r="8349" spans="1:14" x14ac:dyDescent="0.2">
      <c r="A8349">
        <v>312850</v>
      </c>
      <c r="B8349" t="s">
        <v>1393</v>
      </c>
      <c r="C8349" t="s">
        <v>98</v>
      </c>
      <c r="D8349">
        <v>2011</v>
      </c>
      <c r="E8349" t="s">
        <v>1395</v>
      </c>
      <c r="F8349" t="s">
        <v>364</v>
      </c>
      <c r="H8349">
        <v>3911</v>
      </c>
      <c r="I8349">
        <v>3471</v>
      </c>
      <c r="J8349">
        <v>3471</v>
      </c>
      <c r="K8349">
        <v>3471</v>
      </c>
      <c r="L8349">
        <v>100</v>
      </c>
      <c r="M8349">
        <v>88.75</v>
      </c>
      <c r="N8349">
        <f>COUNTIF(Cod_Mun_Norte!B:B,DADOS_SNIS_Minas!A8349)</f>
        <v>0</v>
      </c>
    </row>
    <row r="8350" spans="1:14" x14ac:dyDescent="0.2">
      <c r="A8350">
        <v>312850</v>
      </c>
      <c r="B8350" t="s">
        <v>1393</v>
      </c>
      <c r="C8350" t="s">
        <v>98</v>
      </c>
      <c r="D8350">
        <v>2010</v>
      </c>
      <c r="E8350" t="s">
        <v>1395</v>
      </c>
      <c r="F8350" t="s">
        <v>364</v>
      </c>
      <c r="H8350">
        <v>3929</v>
      </c>
      <c r="I8350">
        <v>3487</v>
      </c>
      <c r="J8350">
        <v>3487</v>
      </c>
      <c r="K8350">
        <v>3487</v>
      </c>
      <c r="L8350">
        <v>100</v>
      </c>
      <c r="M8350">
        <v>88.75</v>
      </c>
      <c r="N8350">
        <f>COUNTIF(Cod_Mun_Norte!B:B,DADOS_SNIS_Minas!A8350)</f>
        <v>0</v>
      </c>
    </row>
    <row r="8351" spans="1:14" x14ac:dyDescent="0.2">
      <c r="A8351">
        <v>312850</v>
      </c>
      <c r="B8351" t="s">
        <v>1393</v>
      </c>
      <c r="C8351" t="s">
        <v>98</v>
      </c>
      <c r="D8351">
        <v>2009</v>
      </c>
      <c r="E8351" t="s">
        <v>361</v>
      </c>
      <c r="F8351" t="s">
        <v>362</v>
      </c>
      <c r="H8351">
        <v>4114</v>
      </c>
      <c r="I8351">
        <v>3659</v>
      </c>
      <c r="J8351">
        <v>3924</v>
      </c>
      <c r="K8351">
        <v>3924</v>
      </c>
      <c r="L8351">
        <v>100</v>
      </c>
      <c r="M8351">
        <v>95.38</v>
      </c>
      <c r="N8351">
        <f>COUNTIF(Cod_Mun_Norte!B:B,DADOS_SNIS_Minas!A8351)</f>
        <v>0</v>
      </c>
    </row>
    <row r="8352" spans="1:14" x14ac:dyDescent="0.2">
      <c r="A8352">
        <v>312850</v>
      </c>
      <c r="B8352" t="s">
        <v>1393</v>
      </c>
      <c r="C8352" t="s">
        <v>98</v>
      </c>
      <c r="D8352">
        <v>2008</v>
      </c>
      <c r="E8352" t="s">
        <v>361</v>
      </c>
      <c r="F8352" t="s">
        <v>362</v>
      </c>
      <c r="H8352">
        <v>4123</v>
      </c>
      <c r="I8352">
        <v>3667</v>
      </c>
      <c r="J8352">
        <v>3809</v>
      </c>
      <c r="K8352">
        <v>3809</v>
      </c>
      <c r="L8352">
        <v>100</v>
      </c>
      <c r="M8352">
        <v>92.38</v>
      </c>
      <c r="N8352">
        <f>COUNTIF(Cod_Mun_Norte!B:B,DADOS_SNIS_Minas!A8352)</f>
        <v>0</v>
      </c>
    </row>
    <row r="8353" spans="1:14" x14ac:dyDescent="0.2">
      <c r="A8353">
        <v>312850</v>
      </c>
      <c r="B8353" t="s">
        <v>1393</v>
      </c>
      <c r="C8353" t="s">
        <v>98</v>
      </c>
      <c r="D8353">
        <v>2007</v>
      </c>
      <c r="E8353" t="s">
        <v>361</v>
      </c>
      <c r="F8353" t="s">
        <v>362</v>
      </c>
      <c r="H8353">
        <v>4017</v>
      </c>
      <c r="I8353">
        <v>3573</v>
      </c>
      <c r="J8353">
        <v>3762</v>
      </c>
      <c r="K8353">
        <v>3762</v>
      </c>
      <c r="L8353">
        <v>100</v>
      </c>
      <c r="M8353">
        <v>93.65</v>
      </c>
      <c r="N8353">
        <f>COUNTIF(Cod_Mun_Norte!B:B,DADOS_SNIS_Minas!A8353)</f>
        <v>0</v>
      </c>
    </row>
    <row r="8354" spans="1:14" x14ac:dyDescent="0.2">
      <c r="A8354">
        <v>312850</v>
      </c>
      <c r="B8354" t="s">
        <v>1393</v>
      </c>
      <c r="C8354" t="s">
        <v>98</v>
      </c>
      <c r="D8354">
        <v>2006</v>
      </c>
      <c r="E8354" t="s">
        <v>361</v>
      </c>
      <c r="F8354" t="s">
        <v>362</v>
      </c>
      <c r="H8354">
        <v>4426</v>
      </c>
      <c r="I8354">
        <v>3774</v>
      </c>
      <c r="J8354">
        <v>3745</v>
      </c>
      <c r="K8354">
        <v>3745</v>
      </c>
      <c r="L8354">
        <v>99.2</v>
      </c>
      <c r="M8354">
        <v>84.61</v>
      </c>
      <c r="N8354">
        <f>COUNTIF(Cod_Mun_Norte!B:B,DADOS_SNIS_Minas!A8354)</f>
        <v>0</v>
      </c>
    </row>
    <row r="8355" spans="1:14" x14ac:dyDescent="0.2">
      <c r="A8355">
        <v>312850</v>
      </c>
      <c r="B8355" t="s">
        <v>1393</v>
      </c>
      <c r="C8355" t="s">
        <v>98</v>
      </c>
      <c r="D8355">
        <v>2005</v>
      </c>
      <c r="E8355" t="s">
        <v>361</v>
      </c>
      <c r="F8355" t="s">
        <v>362</v>
      </c>
      <c r="H8355">
        <v>4387</v>
      </c>
      <c r="I8355">
        <v>3740</v>
      </c>
      <c r="J8355">
        <v>3708</v>
      </c>
      <c r="K8355">
        <v>3708</v>
      </c>
      <c r="L8355">
        <v>99.1</v>
      </c>
      <c r="M8355">
        <v>84.52</v>
      </c>
      <c r="N8355">
        <f>COUNTIF(Cod_Mun_Norte!B:B,DADOS_SNIS_Minas!A8355)</f>
        <v>0</v>
      </c>
    </row>
    <row r="8356" spans="1:14" x14ac:dyDescent="0.2">
      <c r="A8356">
        <v>312850</v>
      </c>
      <c r="B8356" t="s">
        <v>1393</v>
      </c>
      <c r="C8356" t="s">
        <v>98</v>
      </c>
      <c r="D8356">
        <v>2004</v>
      </c>
      <c r="E8356" t="s">
        <v>361</v>
      </c>
      <c r="F8356" t="s">
        <v>362</v>
      </c>
      <c r="H8356">
        <v>4347</v>
      </c>
      <c r="I8356">
        <v>3706</v>
      </c>
      <c r="J8356">
        <v>3634</v>
      </c>
      <c r="K8356">
        <v>3634</v>
      </c>
      <c r="L8356">
        <v>98.1</v>
      </c>
      <c r="M8356">
        <v>83.6</v>
      </c>
      <c r="N8356">
        <f>COUNTIF(Cod_Mun_Norte!B:B,DADOS_SNIS_Minas!A8356)</f>
        <v>0</v>
      </c>
    </row>
    <row r="8357" spans="1:14" x14ac:dyDescent="0.2">
      <c r="A8357">
        <v>312850</v>
      </c>
      <c r="B8357" t="s">
        <v>1393</v>
      </c>
      <c r="C8357" t="s">
        <v>98</v>
      </c>
      <c r="D8357">
        <v>2003</v>
      </c>
      <c r="E8357" t="s">
        <v>361</v>
      </c>
      <c r="F8357" t="s">
        <v>362</v>
      </c>
      <c r="H8357">
        <v>4274</v>
      </c>
      <c r="I8357">
        <v>3644</v>
      </c>
      <c r="J8357">
        <v>3620</v>
      </c>
      <c r="K8357">
        <v>3620</v>
      </c>
      <c r="L8357">
        <v>99.3</v>
      </c>
      <c r="M8357">
        <v>84.7</v>
      </c>
      <c r="N8357">
        <f>COUNTIF(Cod_Mun_Norte!B:B,DADOS_SNIS_Minas!A8357)</f>
        <v>0</v>
      </c>
    </row>
    <row r="8358" spans="1:14" x14ac:dyDescent="0.2">
      <c r="A8358">
        <v>312850</v>
      </c>
      <c r="B8358" t="s">
        <v>1393</v>
      </c>
      <c r="C8358" t="s">
        <v>98</v>
      </c>
      <c r="D8358">
        <v>2002</v>
      </c>
      <c r="E8358" t="s">
        <v>361</v>
      </c>
      <c r="F8358" t="s">
        <v>362</v>
      </c>
      <c r="H8358">
        <v>4240</v>
      </c>
      <c r="I8358">
        <v>3615</v>
      </c>
      <c r="J8358">
        <v>3617</v>
      </c>
      <c r="K8358">
        <v>3617</v>
      </c>
      <c r="L8358">
        <v>100</v>
      </c>
      <c r="M8358">
        <v>85.31</v>
      </c>
      <c r="N8358">
        <f>COUNTIF(Cod_Mun_Norte!B:B,DADOS_SNIS_Minas!A8358)</f>
        <v>0</v>
      </c>
    </row>
    <row r="8359" spans="1:14" x14ac:dyDescent="0.2">
      <c r="A8359">
        <v>312850</v>
      </c>
      <c r="B8359" t="s">
        <v>1393</v>
      </c>
      <c r="C8359" t="s">
        <v>98</v>
      </c>
      <c r="D8359">
        <v>2001</v>
      </c>
      <c r="E8359" t="s">
        <v>361</v>
      </c>
      <c r="F8359" t="s">
        <v>362</v>
      </c>
      <c r="H8359">
        <v>4193</v>
      </c>
      <c r="I8359">
        <v>3575</v>
      </c>
      <c r="J8359">
        <v>3546</v>
      </c>
      <c r="K8359">
        <v>3546</v>
      </c>
      <c r="L8359">
        <v>99.2</v>
      </c>
      <c r="M8359">
        <v>84.57</v>
      </c>
      <c r="N8359">
        <f>COUNTIF(Cod_Mun_Norte!B:B,DADOS_SNIS_Minas!A8359)</f>
        <v>0</v>
      </c>
    </row>
    <row r="8360" spans="1:14" x14ac:dyDescent="0.2">
      <c r="A8360">
        <v>312850</v>
      </c>
      <c r="B8360" t="s">
        <v>1393</v>
      </c>
      <c r="C8360" t="s">
        <v>98</v>
      </c>
      <c r="D8360">
        <v>2000</v>
      </c>
      <c r="E8360" t="s">
        <v>361</v>
      </c>
      <c r="F8360" t="s">
        <v>362</v>
      </c>
      <c r="H8360">
        <v>4166</v>
      </c>
      <c r="I8360">
        <v>3552</v>
      </c>
      <c r="N8360">
        <f>COUNTIF(Cod_Mun_Norte!B:B,DADOS_SNIS_Minas!A8360)</f>
        <v>0</v>
      </c>
    </row>
    <row r="8361" spans="1:14" x14ac:dyDescent="0.2">
      <c r="A8361">
        <v>312850</v>
      </c>
      <c r="B8361" t="s">
        <v>1393</v>
      </c>
      <c r="C8361" t="s">
        <v>98</v>
      </c>
      <c r="D8361">
        <v>1999</v>
      </c>
      <c r="E8361" t="s">
        <v>361</v>
      </c>
      <c r="F8361" t="s">
        <v>362</v>
      </c>
      <c r="H8361">
        <v>4369</v>
      </c>
      <c r="I8361">
        <v>3650</v>
      </c>
      <c r="N8361">
        <f>COUNTIF(Cod_Mun_Norte!B:B,DADOS_SNIS_Minas!A8361)</f>
        <v>0</v>
      </c>
    </row>
    <row r="8362" spans="1:14" x14ac:dyDescent="0.2">
      <c r="A8362">
        <v>312850</v>
      </c>
      <c r="B8362" t="s">
        <v>1393</v>
      </c>
      <c r="C8362" t="s">
        <v>98</v>
      </c>
      <c r="D8362">
        <v>1998</v>
      </c>
      <c r="E8362" t="s">
        <v>361</v>
      </c>
      <c r="F8362" t="s">
        <v>362</v>
      </c>
      <c r="H8362">
        <v>4282</v>
      </c>
      <c r="I8362">
        <v>3578</v>
      </c>
      <c r="N8362">
        <f>COUNTIF(Cod_Mun_Norte!B:B,DADOS_SNIS_Minas!A8362)</f>
        <v>0</v>
      </c>
    </row>
    <row r="8363" spans="1:14" x14ac:dyDescent="0.2">
      <c r="A8363">
        <v>312850</v>
      </c>
      <c r="B8363" t="s">
        <v>1393</v>
      </c>
      <c r="C8363" t="s">
        <v>98</v>
      </c>
      <c r="D8363">
        <v>1997</v>
      </c>
      <c r="H8363">
        <v>4195</v>
      </c>
      <c r="I8363">
        <v>3505</v>
      </c>
      <c r="N8363">
        <f>COUNTIF(Cod_Mun_Norte!B:B,DADOS_SNIS_Minas!A8363)</f>
        <v>0</v>
      </c>
    </row>
    <row r="8364" spans="1:14" x14ac:dyDescent="0.2">
      <c r="A8364">
        <v>312850</v>
      </c>
      <c r="B8364" t="s">
        <v>1393</v>
      </c>
      <c r="C8364" t="s">
        <v>98</v>
      </c>
      <c r="D8364">
        <v>1996</v>
      </c>
      <c r="H8364">
        <v>4092</v>
      </c>
      <c r="I8364">
        <v>3419</v>
      </c>
      <c r="N8364">
        <f>COUNTIF(Cod_Mun_Norte!B:B,DADOS_SNIS_Minas!A8364)</f>
        <v>0</v>
      </c>
    </row>
    <row r="8365" spans="1:14" x14ac:dyDescent="0.2">
      <c r="A8365">
        <v>312850</v>
      </c>
      <c r="B8365" t="s">
        <v>1393</v>
      </c>
      <c r="C8365" t="s">
        <v>98</v>
      </c>
      <c r="D8365">
        <v>1995</v>
      </c>
      <c r="H8365">
        <v>4065</v>
      </c>
      <c r="I8365">
        <v>3396</v>
      </c>
      <c r="N8365">
        <f>COUNTIF(Cod_Mun_Norte!B:B,DADOS_SNIS_Minas!A8365)</f>
        <v>0</v>
      </c>
    </row>
    <row r="8366" spans="1:14" x14ac:dyDescent="0.2">
      <c r="A8366">
        <v>312860</v>
      </c>
      <c r="B8366" t="s">
        <v>1396</v>
      </c>
      <c r="C8366" t="s">
        <v>98</v>
      </c>
      <c r="D8366">
        <v>2020</v>
      </c>
      <c r="E8366" t="s">
        <v>1397</v>
      </c>
      <c r="F8366" t="s">
        <v>367</v>
      </c>
      <c r="G8366" t="s">
        <v>368</v>
      </c>
      <c r="H8366">
        <v>6569</v>
      </c>
      <c r="I8366">
        <v>3690</v>
      </c>
      <c r="J8366">
        <v>3530</v>
      </c>
      <c r="K8366">
        <v>3530</v>
      </c>
      <c r="L8366">
        <v>95.7</v>
      </c>
      <c r="M8366">
        <v>53.74</v>
      </c>
      <c r="N8366">
        <f>COUNTIF(Cod_Mun_Norte!B:B,DADOS_SNIS_Minas!A8366)</f>
        <v>0</v>
      </c>
    </row>
    <row r="8367" spans="1:14" x14ac:dyDescent="0.2">
      <c r="A8367">
        <v>312860</v>
      </c>
      <c r="B8367" t="s">
        <v>1396</v>
      </c>
      <c r="C8367" t="s">
        <v>98</v>
      </c>
      <c r="D8367">
        <v>2019</v>
      </c>
      <c r="E8367" t="s">
        <v>1397</v>
      </c>
      <c r="F8367" t="s">
        <v>367</v>
      </c>
      <c r="G8367" t="s">
        <v>533</v>
      </c>
      <c r="H8367">
        <v>6580</v>
      </c>
      <c r="I8367">
        <v>3696</v>
      </c>
      <c r="J8367">
        <v>3453</v>
      </c>
      <c r="K8367">
        <v>3453</v>
      </c>
      <c r="L8367">
        <v>93.4</v>
      </c>
      <c r="M8367">
        <v>52.48</v>
      </c>
      <c r="N8367">
        <f>COUNTIF(Cod_Mun_Norte!B:B,DADOS_SNIS_Minas!A8367)</f>
        <v>0</v>
      </c>
    </row>
    <row r="8368" spans="1:14" x14ac:dyDescent="0.2">
      <c r="A8368">
        <v>312860</v>
      </c>
      <c r="B8368" t="s">
        <v>1396</v>
      </c>
      <c r="C8368" t="s">
        <v>98</v>
      </c>
      <c r="D8368">
        <v>2018</v>
      </c>
      <c r="E8368" t="s">
        <v>1397</v>
      </c>
      <c r="F8368" t="s">
        <v>367</v>
      </c>
      <c r="H8368">
        <v>6591</v>
      </c>
      <c r="I8368">
        <v>3703</v>
      </c>
      <c r="J8368">
        <v>3466</v>
      </c>
      <c r="K8368">
        <v>3466</v>
      </c>
      <c r="L8368">
        <v>93.6</v>
      </c>
      <c r="M8368">
        <v>52.59</v>
      </c>
      <c r="N8368">
        <f>COUNTIF(Cod_Mun_Norte!B:B,DADOS_SNIS_Minas!A8368)</f>
        <v>0</v>
      </c>
    </row>
    <row r="8369" spans="1:14" x14ac:dyDescent="0.2">
      <c r="A8369">
        <v>312860</v>
      </c>
      <c r="B8369" t="s">
        <v>1396</v>
      </c>
      <c r="C8369" t="s">
        <v>98</v>
      </c>
      <c r="D8369">
        <v>2017</v>
      </c>
      <c r="E8369" t="s">
        <v>1397</v>
      </c>
      <c r="F8369" t="s">
        <v>367</v>
      </c>
      <c r="H8369">
        <v>6736</v>
      </c>
      <c r="I8369">
        <v>3784</v>
      </c>
      <c r="J8369">
        <v>3483</v>
      </c>
      <c r="K8369">
        <v>3483</v>
      </c>
      <c r="L8369">
        <v>92.1</v>
      </c>
      <c r="M8369">
        <v>51.71</v>
      </c>
      <c r="N8369">
        <f>COUNTIF(Cod_Mun_Norte!B:B,DADOS_SNIS_Minas!A8369)</f>
        <v>0</v>
      </c>
    </row>
    <row r="8370" spans="1:14" x14ac:dyDescent="0.2">
      <c r="A8370">
        <v>312860</v>
      </c>
      <c r="B8370" t="s">
        <v>1396</v>
      </c>
      <c r="C8370" t="s">
        <v>98</v>
      </c>
      <c r="D8370">
        <v>2016</v>
      </c>
      <c r="E8370" t="s">
        <v>1397</v>
      </c>
      <c r="F8370" t="s">
        <v>367</v>
      </c>
      <c r="H8370">
        <v>6737</v>
      </c>
      <c r="I8370">
        <v>3785</v>
      </c>
      <c r="J8370">
        <v>3509</v>
      </c>
      <c r="K8370">
        <v>3509</v>
      </c>
      <c r="L8370">
        <v>92.7</v>
      </c>
      <c r="M8370">
        <v>52.09</v>
      </c>
      <c r="N8370">
        <f>COUNTIF(Cod_Mun_Norte!B:B,DADOS_SNIS_Minas!A8370)</f>
        <v>0</v>
      </c>
    </row>
    <row r="8371" spans="1:14" x14ac:dyDescent="0.2">
      <c r="A8371">
        <v>312860</v>
      </c>
      <c r="B8371" t="s">
        <v>1396</v>
      </c>
      <c r="C8371" t="s">
        <v>98</v>
      </c>
      <c r="D8371">
        <v>2015</v>
      </c>
      <c r="E8371" t="s">
        <v>1397</v>
      </c>
      <c r="F8371" t="s">
        <v>367</v>
      </c>
      <c r="H8371">
        <v>6738</v>
      </c>
      <c r="I8371">
        <v>3785</v>
      </c>
      <c r="J8371">
        <v>3487</v>
      </c>
      <c r="K8371">
        <v>3487</v>
      </c>
      <c r="L8371">
        <v>92.1</v>
      </c>
      <c r="M8371">
        <v>51.75</v>
      </c>
      <c r="N8371">
        <f>COUNTIF(Cod_Mun_Norte!B:B,DADOS_SNIS_Minas!A8371)</f>
        <v>0</v>
      </c>
    </row>
    <row r="8372" spans="1:14" x14ac:dyDescent="0.2">
      <c r="A8372">
        <v>312860</v>
      </c>
      <c r="B8372" t="s">
        <v>1396</v>
      </c>
      <c r="C8372" t="s">
        <v>98</v>
      </c>
      <c r="D8372">
        <v>2014</v>
      </c>
      <c r="E8372" t="s">
        <v>1397</v>
      </c>
      <c r="F8372" t="s">
        <v>367</v>
      </c>
      <c r="H8372">
        <v>6739</v>
      </c>
      <c r="I8372">
        <v>3786</v>
      </c>
      <c r="J8372">
        <v>3786</v>
      </c>
      <c r="K8372">
        <v>3786</v>
      </c>
      <c r="L8372">
        <v>100</v>
      </c>
      <c r="M8372">
        <v>56.18</v>
      </c>
      <c r="N8372">
        <f>COUNTIF(Cod_Mun_Norte!B:B,DADOS_SNIS_Minas!A8372)</f>
        <v>0</v>
      </c>
    </row>
    <row r="8373" spans="1:14" x14ac:dyDescent="0.2">
      <c r="A8373">
        <v>312860</v>
      </c>
      <c r="B8373" t="s">
        <v>1396</v>
      </c>
      <c r="C8373" t="s">
        <v>98</v>
      </c>
      <c r="D8373">
        <v>2013</v>
      </c>
      <c r="E8373" t="s">
        <v>1397</v>
      </c>
      <c r="F8373" t="s">
        <v>367</v>
      </c>
      <c r="H8373">
        <v>6741</v>
      </c>
      <c r="I8373">
        <v>3787</v>
      </c>
      <c r="J8373">
        <v>3787</v>
      </c>
      <c r="K8373">
        <v>3787</v>
      </c>
      <c r="L8373">
        <v>100</v>
      </c>
      <c r="M8373">
        <v>56.18</v>
      </c>
      <c r="N8373">
        <f>COUNTIF(Cod_Mun_Norte!B:B,DADOS_SNIS_Minas!A8373)</f>
        <v>0</v>
      </c>
    </row>
    <row r="8374" spans="1:14" x14ac:dyDescent="0.2">
      <c r="A8374">
        <v>312860</v>
      </c>
      <c r="B8374" t="s">
        <v>1396</v>
      </c>
      <c r="C8374" t="s">
        <v>98</v>
      </c>
      <c r="D8374">
        <v>2012</v>
      </c>
      <c r="E8374" t="s">
        <v>1397</v>
      </c>
      <c r="F8374" t="s">
        <v>367</v>
      </c>
      <c r="H8374">
        <v>6552</v>
      </c>
      <c r="I8374">
        <v>3681</v>
      </c>
      <c r="J8374">
        <v>3681</v>
      </c>
      <c r="K8374">
        <v>3681</v>
      </c>
      <c r="L8374">
        <v>100</v>
      </c>
      <c r="M8374">
        <v>56.18</v>
      </c>
      <c r="N8374">
        <f>COUNTIF(Cod_Mun_Norte!B:B,DADOS_SNIS_Minas!A8374)</f>
        <v>0</v>
      </c>
    </row>
    <row r="8375" spans="1:14" x14ac:dyDescent="0.2">
      <c r="A8375">
        <v>312860</v>
      </c>
      <c r="B8375" t="s">
        <v>1396</v>
      </c>
      <c r="C8375" t="s">
        <v>98</v>
      </c>
      <c r="D8375">
        <v>2011</v>
      </c>
      <c r="E8375" t="s">
        <v>361</v>
      </c>
      <c r="F8375" t="s">
        <v>99</v>
      </c>
      <c r="H8375">
        <v>6559</v>
      </c>
      <c r="I8375">
        <v>3685</v>
      </c>
      <c r="J8375">
        <v>3685</v>
      </c>
      <c r="K8375">
        <v>3685</v>
      </c>
      <c r="L8375">
        <v>100</v>
      </c>
      <c r="M8375">
        <v>56.18</v>
      </c>
      <c r="N8375">
        <f>COUNTIF(Cod_Mun_Norte!B:B,DADOS_SNIS_Minas!A8375)</f>
        <v>0</v>
      </c>
    </row>
    <row r="8376" spans="1:14" x14ac:dyDescent="0.2">
      <c r="A8376">
        <v>312860</v>
      </c>
      <c r="B8376" t="s">
        <v>1396</v>
      </c>
      <c r="C8376" t="s">
        <v>98</v>
      </c>
      <c r="D8376">
        <v>2010</v>
      </c>
      <c r="E8376" t="s">
        <v>361</v>
      </c>
      <c r="F8376" t="s">
        <v>99</v>
      </c>
      <c r="H8376">
        <v>6565</v>
      </c>
      <c r="I8376">
        <v>3688</v>
      </c>
      <c r="J8376">
        <v>3688</v>
      </c>
      <c r="K8376">
        <v>3688</v>
      </c>
      <c r="L8376">
        <v>100</v>
      </c>
      <c r="M8376">
        <v>56.18</v>
      </c>
      <c r="N8376">
        <f>COUNTIF(Cod_Mun_Norte!B:B,DADOS_SNIS_Minas!A8376)</f>
        <v>0</v>
      </c>
    </row>
    <row r="8377" spans="1:14" x14ac:dyDescent="0.2">
      <c r="A8377">
        <v>312860</v>
      </c>
      <c r="B8377" t="s">
        <v>1396</v>
      </c>
      <c r="C8377" t="s">
        <v>98</v>
      </c>
      <c r="D8377">
        <v>2009</v>
      </c>
      <c r="E8377" t="s">
        <v>361</v>
      </c>
      <c r="F8377" t="s">
        <v>99</v>
      </c>
      <c r="H8377">
        <v>6778</v>
      </c>
      <c r="I8377">
        <v>3580</v>
      </c>
      <c r="J8377">
        <v>4173</v>
      </c>
      <c r="K8377">
        <v>4173</v>
      </c>
      <c r="L8377">
        <v>100</v>
      </c>
      <c r="M8377">
        <v>61.57</v>
      </c>
      <c r="N8377">
        <f>COUNTIF(Cod_Mun_Norte!B:B,DADOS_SNIS_Minas!A8377)</f>
        <v>0</v>
      </c>
    </row>
    <row r="8378" spans="1:14" x14ac:dyDescent="0.2">
      <c r="A8378">
        <v>312860</v>
      </c>
      <c r="B8378" t="s">
        <v>1396</v>
      </c>
      <c r="C8378" t="s">
        <v>98</v>
      </c>
      <c r="D8378">
        <v>2008</v>
      </c>
      <c r="E8378" t="s">
        <v>361</v>
      </c>
      <c r="F8378" t="s">
        <v>99</v>
      </c>
      <c r="H8378">
        <v>6772</v>
      </c>
      <c r="I8378">
        <v>3577</v>
      </c>
      <c r="J8378">
        <v>4118</v>
      </c>
      <c r="K8378">
        <v>4118</v>
      </c>
      <c r="L8378">
        <v>100</v>
      </c>
      <c r="M8378">
        <v>60.81</v>
      </c>
      <c r="N8378">
        <f>COUNTIF(Cod_Mun_Norte!B:B,DADOS_SNIS_Minas!A8378)</f>
        <v>0</v>
      </c>
    </row>
    <row r="8379" spans="1:14" x14ac:dyDescent="0.2">
      <c r="A8379">
        <v>312860</v>
      </c>
      <c r="B8379" t="s">
        <v>1396</v>
      </c>
      <c r="C8379" t="s">
        <v>98</v>
      </c>
      <c r="D8379">
        <v>2007</v>
      </c>
      <c r="E8379" t="s">
        <v>361</v>
      </c>
      <c r="F8379" t="s">
        <v>99</v>
      </c>
      <c r="H8379">
        <v>6577</v>
      </c>
      <c r="I8379">
        <v>3474</v>
      </c>
      <c r="J8379">
        <v>3763</v>
      </c>
      <c r="K8379">
        <v>3763</v>
      </c>
      <c r="L8379">
        <v>100</v>
      </c>
      <c r="M8379">
        <v>57.21</v>
      </c>
      <c r="N8379">
        <f>COUNTIF(Cod_Mun_Norte!B:B,DADOS_SNIS_Minas!A8379)</f>
        <v>0</v>
      </c>
    </row>
    <row r="8380" spans="1:14" x14ac:dyDescent="0.2">
      <c r="A8380">
        <v>312860</v>
      </c>
      <c r="B8380" t="s">
        <v>1396</v>
      </c>
      <c r="C8380" t="s">
        <v>98</v>
      </c>
      <c r="D8380">
        <v>2006</v>
      </c>
      <c r="E8380" t="s">
        <v>361</v>
      </c>
      <c r="F8380" t="s">
        <v>99</v>
      </c>
      <c r="H8380">
        <v>7201</v>
      </c>
      <c r="I8380">
        <v>3801</v>
      </c>
      <c r="J8380">
        <v>3757</v>
      </c>
      <c r="K8380">
        <v>3757</v>
      </c>
      <c r="L8380">
        <v>98.8</v>
      </c>
      <c r="M8380">
        <v>52.17</v>
      </c>
      <c r="N8380">
        <f>COUNTIF(Cod_Mun_Norte!B:B,DADOS_SNIS_Minas!A8380)</f>
        <v>0</v>
      </c>
    </row>
    <row r="8381" spans="1:14" x14ac:dyDescent="0.2">
      <c r="A8381">
        <v>312860</v>
      </c>
      <c r="B8381" t="s">
        <v>1396</v>
      </c>
      <c r="C8381" t="s">
        <v>98</v>
      </c>
      <c r="D8381">
        <v>2005</v>
      </c>
      <c r="E8381" t="s">
        <v>361</v>
      </c>
      <c r="F8381" t="s">
        <v>99</v>
      </c>
      <c r="H8381">
        <v>7118</v>
      </c>
      <c r="I8381">
        <v>3757</v>
      </c>
      <c r="J8381">
        <v>3741</v>
      </c>
      <c r="K8381">
        <v>3741</v>
      </c>
      <c r="L8381">
        <v>99.6</v>
      </c>
      <c r="M8381">
        <v>52.56</v>
      </c>
      <c r="N8381">
        <f>COUNTIF(Cod_Mun_Norte!B:B,DADOS_SNIS_Minas!A8381)</f>
        <v>0</v>
      </c>
    </row>
    <row r="8382" spans="1:14" x14ac:dyDescent="0.2">
      <c r="A8382">
        <v>312860</v>
      </c>
      <c r="B8382" t="s">
        <v>1396</v>
      </c>
      <c r="C8382" t="s">
        <v>98</v>
      </c>
      <c r="D8382">
        <v>2004</v>
      </c>
      <c r="E8382" t="s">
        <v>361</v>
      </c>
      <c r="F8382" t="s">
        <v>362</v>
      </c>
      <c r="H8382">
        <v>7034</v>
      </c>
      <c r="I8382">
        <v>3713</v>
      </c>
      <c r="J8382">
        <v>3702</v>
      </c>
      <c r="K8382">
        <v>3702</v>
      </c>
      <c r="L8382">
        <v>99.7</v>
      </c>
      <c r="M8382">
        <v>52.63</v>
      </c>
      <c r="N8382">
        <f>COUNTIF(Cod_Mun_Norte!B:B,DADOS_SNIS_Minas!A8382)</f>
        <v>0</v>
      </c>
    </row>
    <row r="8383" spans="1:14" x14ac:dyDescent="0.2">
      <c r="A8383">
        <v>312860</v>
      </c>
      <c r="B8383" t="s">
        <v>1396</v>
      </c>
      <c r="C8383" t="s">
        <v>98</v>
      </c>
      <c r="D8383">
        <v>2003</v>
      </c>
      <c r="E8383" t="s">
        <v>361</v>
      </c>
      <c r="F8383" t="s">
        <v>362</v>
      </c>
      <c r="H8383">
        <v>6883</v>
      </c>
      <c r="I8383">
        <v>3633</v>
      </c>
      <c r="N8383">
        <f>COUNTIF(Cod_Mun_Norte!B:B,DADOS_SNIS_Minas!A8383)</f>
        <v>0</v>
      </c>
    </row>
    <row r="8384" spans="1:14" x14ac:dyDescent="0.2">
      <c r="A8384">
        <v>312860</v>
      </c>
      <c r="B8384" t="s">
        <v>1396</v>
      </c>
      <c r="C8384" t="s">
        <v>98</v>
      </c>
      <c r="D8384">
        <v>2002</v>
      </c>
      <c r="E8384" t="s">
        <v>361</v>
      </c>
      <c r="F8384" t="s">
        <v>362</v>
      </c>
      <c r="H8384">
        <v>6811</v>
      </c>
      <c r="I8384">
        <v>3595</v>
      </c>
      <c r="N8384">
        <f>COUNTIF(Cod_Mun_Norte!B:B,DADOS_SNIS_Minas!A8384)</f>
        <v>0</v>
      </c>
    </row>
    <row r="8385" spans="1:14" x14ac:dyDescent="0.2">
      <c r="A8385">
        <v>312860</v>
      </c>
      <c r="B8385" t="s">
        <v>1396</v>
      </c>
      <c r="C8385" t="s">
        <v>98</v>
      </c>
      <c r="D8385">
        <v>2001</v>
      </c>
      <c r="E8385" t="s">
        <v>361</v>
      </c>
      <c r="F8385" t="s">
        <v>362</v>
      </c>
      <c r="H8385">
        <v>6746</v>
      </c>
      <c r="I8385">
        <v>3561</v>
      </c>
      <c r="N8385">
        <f>COUNTIF(Cod_Mun_Norte!B:B,DADOS_SNIS_Minas!A8385)</f>
        <v>0</v>
      </c>
    </row>
    <row r="8386" spans="1:14" x14ac:dyDescent="0.2">
      <c r="A8386">
        <v>312860</v>
      </c>
      <c r="B8386" t="s">
        <v>1396</v>
      </c>
      <c r="C8386" t="s">
        <v>98</v>
      </c>
      <c r="D8386">
        <v>2000</v>
      </c>
      <c r="E8386" t="s">
        <v>361</v>
      </c>
      <c r="F8386" t="s">
        <v>362</v>
      </c>
      <c r="H8386">
        <v>6656</v>
      </c>
      <c r="I8386">
        <v>3513</v>
      </c>
      <c r="N8386">
        <f>COUNTIF(Cod_Mun_Norte!B:B,DADOS_SNIS_Minas!A8386)</f>
        <v>0</v>
      </c>
    </row>
    <row r="8387" spans="1:14" x14ac:dyDescent="0.2">
      <c r="A8387">
        <v>312860</v>
      </c>
      <c r="B8387" t="s">
        <v>1396</v>
      </c>
      <c r="C8387" t="s">
        <v>98</v>
      </c>
      <c r="D8387">
        <v>1999</v>
      </c>
      <c r="E8387" t="s">
        <v>361</v>
      </c>
      <c r="F8387" t="s">
        <v>362</v>
      </c>
      <c r="H8387">
        <v>6851</v>
      </c>
      <c r="I8387">
        <v>3486</v>
      </c>
      <c r="N8387">
        <f>COUNTIF(Cod_Mun_Norte!B:B,DADOS_SNIS_Minas!A8387)</f>
        <v>0</v>
      </c>
    </row>
    <row r="8388" spans="1:14" x14ac:dyDescent="0.2">
      <c r="A8388">
        <v>312860</v>
      </c>
      <c r="B8388" t="s">
        <v>1396</v>
      </c>
      <c r="C8388" t="s">
        <v>98</v>
      </c>
      <c r="D8388">
        <v>1998</v>
      </c>
      <c r="E8388" t="s">
        <v>361</v>
      </c>
      <c r="F8388" t="s">
        <v>362</v>
      </c>
      <c r="H8388">
        <v>6713</v>
      </c>
      <c r="I8388">
        <v>3416</v>
      </c>
      <c r="N8388">
        <f>COUNTIF(Cod_Mun_Norte!B:B,DADOS_SNIS_Minas!A8388)</f>
        <v>0</v>
      </c>
    </row>
    <row r="8389" spans="1:14" x14ac:dyDescent="0.2">
      <c r="A8389">
        <v>312860</v>
      </c>
      <c r="B8389" t="s">
        <v>1396</v>
      </c>
      <c r="C8389" t="s">
        <v>98</v>
      </c>
      <c r="D8389">
        <v>1997</v>
      </c>
      <c r="H8389">
        <v>6574</v>
      </c>
      <c r="I8389">
        <v>3345</v>
      </c>
      <c r="N8389">
        <f>COUNTIF(Cod_Mun_Norte!B:B,DADOS_SNIS_Minas!A8389)</f>
        <v>0</v>
      </c>
    </row>
    <row r="8390" spans="1:14" x14ac:dyDescent="0.2">
      <c r="A8390">
        <v>312860</v>
      </c>
      <c r="B8390" t="s">
        <v>1396</v>
      </c>
      <c r="C8390" t="s">
        <v>98</v>
      </c>
      <c r="D8390">
        <v>1996</v>
      </c>
      <c r="H8390">
        <v>6411</v>
      </c>
      <c r="I8390">
        <v>3262</v>
      </c>
      <c r="N8390">
        <f>COUNTIF(Cod_Mun_Norte!B:B,DADOS_SNIS_Minas!A8390)</f>
        <v>0</v>
      </c>
    </row>
    <row r="8391" spans="1:14" x14ac:dyDescent="0.2">
      <c r="A8391">
        <v>312860</v>
      </c>
      <c r="B8391" t="s">
        <v>1396</v>
      </c>
      <c r="C8391" t="s">
        <v>98</v>
      </c>
      <c r="D8391">
        <v>1995</v>
      </c>
      <c r="H8391">
        <v>6129</v>
      </c>
      <c r="I8391">
        <v>3119</v>
      </c>
      <c r="N8391">
        <f>COUNTIF(Cod_Mun_Norte!B:B,DADOS_SNIS_Minas!A8391)</f>
        <v>0</v>
      </c>
    </row>
    <row r="8392" spans="1:14" x14ac:dyDescent="0.2">
      <c r="A8392">
        <v>312870</v>
      </c>
      <c r="B8392" t="s">
        <v>1398</v>
      </c>
      <c r="C8392" t="s">
        <v>98</v>
      </c>
      <c r="D8392">
        <v>2020</v>
      </c>
      <c r="E8392" t="s">
        <v>1399</v>
      </c>
      <c r="F8392" t="s">
        <v>367</v>
      </c>
      <c r="G8392" t="s">
        <v>368</v>
      </c>
      <c r="H8392">
        <v>52078</v>
      </c>
      <c r="I8392">
        <v>48970</v>
      </c>
      <c r="J8392">
        <v>46077</v>
      </c>
      <c r="K8392">
        <v>46077</v>
      </c>
      <c r="L8392">
        <v>94.1</v>
      </c>
      <c r="M8392">
        <v>88.48</v>
      </c>
      <c r="N8392">
        <f>COUNTIF(Cod_Mun_Norte!B:B,DADOS_SNIS_Minas!A8392)</f>
        <v>0</v>
      </c>
    </row>
    <row r="8393" spans="1:14" x14ac:dyDescent="0.2">
      <c r="A8393">
        <v>312870</v>
      </c>
      <c r="B8393" t="s">
        <v>1398</v>
      </c>
      <c r="C8393" t="s">
        <v>98</v>
      </c>
      <c r="D8393">
        <v>2019</v>
      </c>
      <c r="E8393" t="s">
        <v>1399</v>
      </c>
      <c r="F8393" t="s">
        <v>367</v>
      </c>
      <c r="G8393" t="s">
        <v>368</v>
      </c>
      <c r="H8393">
        <v>51917</v>
      </c>
      <c r="I8393">
        <v>48819</v>
      </c>
      <c r="J8393">
        <v>45494</v>
      </c>
      <c r="K8393">
        <v>45494</v>
      </c>
      <c r="L8393">
        <v>93.2</v>
      </c>
      <c r="M8393">
        <v>87.63</v>
      </c>
      <c r="N8393">
        <f>COUNTIF(Cod_Mun_Norte!B:B,DADOS_SNIS_Minas!A8393)</f>
        <v>0</v>
      </c>
    </row>
    <row r="8394" spans="1:14" x14ac:dyDescent="0.2">
      <c r="A8394">
        <v>312870</v>
      </c>
      <c r="B8394" t="s">
        <v>1398</v>
      </c>
      <c r="C8394" t="s">
        <v>98</v>
      </c>
      <c r="D8394">
        <v>2018</v>
      </c>
      <c r="E8394" t="s">
        <v>1399</v>
      </c>
      <c r="F8394" t="s">
        <v>367</v>
      </c>
      <c r="H8394">
        <v>51750</v>
      </c>
      <c r="I8394">
        <v>48662</v>
      </c>
      <c r="J8394">
        <v>45284</v>
      </c>
      <c r="K8394">
        <v>45284</v>
      </c>
      <c r="L8394">
        <v>93.1</v>
      </c>
      <c r="M8394">
        <v>87.51</v>
      </c>
      <c r="N8394">
        <f>COUNTIF(Cod_Mun_Norte!B:B,DADOS_SNIS_Minas!A8394)</f>
        <v>0</v>
      </c>
    </row>
    <row r="8395" spans="1:14" x14ac:dyDescent="0.2">
      <c r="A8395">
        <v>312870</v>
      </c>
      <c r="B8395" t="s">
        <v>1398</v>
      </c>
      <c r="C8395" t="s">
        <v>98</v>
      </c>
      <c r="D8395">
        <v>2017</v>
      </c>
      <c r="E8395" t="s">
        <v>1399</v>
      </c>
      <c r="F8395" t="s">
        <v>367</v>
      </c>
      <c r="H8395">
        <v>52294</v>
      </c>
      <c r="I8395">
        <v>49173</v>
      </c>
      <c r="J8395">
        <v>45391</v>
      </c>
      <c r="K8395">
        <v>45391</v>
      </c>
      <c r="L8395">
        <v>92.3</v>
      </c>
      <c r="M8395">
        <v>86.8</v>
      </c>
      <c r="N8395">
        <f>COUNTIF(Cod_Mun_Norte!B:B,DADOS_SNIS_Minas!A8395)</f>
        <v>0</v>
      </c>
    </row>
    <row r="8396" spans="1:14" x14ac:dyDescent="0.2">
      <c r="A8396">
        <v>312870</v>
      </c>
      <c r="B8396" t="s">
        <v>1398</v>
      </c>
      <c r="C8396" t="s">
        <v>98</v>
      </c>
      <c r="D8396">
        <v>2016</v>
      </c>
      <c r="E8396" t="s">
        <v>1399</v>
      </c>
      <c r="F8396" t="s">
        <v>367</v>
      </c>
      <c r="H8396">
        <v>52108</v>
      </c>
      <c r="I8396">
        <v>48998</v>
      </c>
      <c r="J8396">
        <v>45303</v>
      </c>
      <c r="K8396">
        <v>45303</v>
      </c>
      <c r="L8396">
        <v>92.5</v>
      </c>
      <c r="M8396">
        <v>86.94</v>
      </c>
      <c r="N8396">
        <f>COUNTIF(Cod_Mun_Norte!B:B,DADOS_SNIS_Minas!A8396)</f>
        <v>0</v>
      </c>
    </row>
    <row r="8397" spans="1:14" x14ac:dyDescent="0.2">
      <c r="A8397">
        <v>312870</v>
      </c>
      <c r="B8397" t="s">
        <v>1398</v>
      </c>
      <c r="C8397" t="s">
        <v>98</v>
      </c>
      <c r="D8397">
        <v>2015</v>
      </c>
      <c r="E8397" t="s">
        <v>1399</v>
      </c>
      <c r="F8397" t="s">
        <v>367</v>
      </c>
      <c r="H8397">
        <v>51911</v>
      </c>
      <c r="I8397">
        <v>48813</v>
      </c>
      <c r="J8397">
        <v>45253</v>
      </c>
      <c r="K8397">
        <v>45253</v>
      </c>
      <c r="L8397">
        <v>92.7</v>
      </c>
      <c r="M8397">
        <v>87.17</v>
      </c>
      <c r="N8397">
        <f>COUNTIF(Cod_Mun_Norte!B:B,DADOS_SNIS_Minas!A8397)</f>
        <v>0</v>
      </c>
    </row>
    <row r="8398" spans="1:14" x14ac:dyDescent="0.2">
      <c r="A8398">
        <v>312870</v>
      </c>
      <c r="B8398" t="s">
        <v>1398</v>
      </c>
      <c r="C8398" t="s">
        <v>98</v>
      </c>
      <c r="D8398">
        <v>2014</v>
      </c>
      <c r="E8398" t="s">
        <v>1400</v>
      </c>
      <c r="F8398" t="s">
        <v>367</v>
      </c>
      <c r="H8398">
        <v>51704</v>
      </c>
      <c r="I8398">
        <v>48618</v>
      </c>
      <c r="J8398">
        <v>48618</v>
      </c>
      <c r="K8398">
        <v>48618</v>
      </c>
      <c r="L8398">
        <v>100</v>
      </c>
      <c r="M8398">
        <v>94.03</v>
      </c>
      <c r="N8398">
        <f>COUNTIF(Cod_Mun_Norte!B:B,DADOS_SNIS_Minas!A8398)</f>
        <v>0</v>
      </c>
    </row>
    <row r="8399" spans="1:14" x14ac:dyDescent="0.2">
      <c r="A8399">
        <v>312870</v>
      </c>
      <c r="B8399" t="s">
        <v>1398</v>
      </c>
      <c r="C8399" t="s">
        <v>98</v>
      </c>
      <c r="D8399">
        <v>2013</v>
      </c>
      <c r="E8399" t="s">
        <v>1399</v>
      </c>
      <c r="F8399" t="s">
        <v>367</v>
      </c>
      <c r="H8399">
        <v>51488</v>
      </c>
      <c r="I8399">
        <v>48415</v>
      </c>
      <c r="J8399">
        <v>48415</v>
      </c>
      <c r="K8399">
        <v>48415</v>
      </c>
      <c r="L8399">
        <v>100</v>
      </c>
      <c r="M8399">
        <v>94.03</v>
      </c>
      <c r="N8399">
        <f>COUNTIF(Cod_Mun_Norte!B:B,DADOS_SNIS_Minas!A8399)</f>
        <v>0</v>
      </c>
    </row>
    <row r="8400" spans="1:14" x14ac:dyDescent="0.2">
      <c r="A8400">
        <v>312870</v>
      </c>
      <c r="B8400" t="s">
        <v>1398</v>
      </c>
      <c r="C8400" t="s">
        <v>98</v>
      </c>
      <c r="D8400">
        <v>2012</v>
      </c>
      <c r="E8400" t="s">
        <v>1400</v>
      </c>
      <c r="F8400" t="s">
        <v>364</v>
      </c>
      <c r="H8400">
        <v>49792</v>
      </c>
      <c r="I8400">
        <v>46820</v>
      </c>
      <c r="J8400">
        <v>46820</v>
      </c>
      <c r="K8400">
        <v>46820</v>
      </c>
      <c r="L8400">
        <v>100</v>
      </c>
      <c r="M8400">
        <v>94.03</v>
      </c>
      <c r="N8400">
        <f>COUNTIF(Cod_Mun_Norte!B:B,DADOS_SNIS_Minas!A8400)</f>
        <v>0</v>
      </c>
    </row>
    <row r="8401" spans="1:14" x14ac:dyDescent="0.2">
      <c r="A8401">
        <v>312870</v>
      </c>
      <c r="B8401" t="s">
        <v>1398</v>
      </c>
      <c r="C8401" t="s">
        <v>98</v>
      </c>
      <c r="D8401">
        <v>2011</v>
      </c>
      <c r="E8401" t="s">
        <v>361</v>
      </c>
      <c r="F8401" t="s">
        <v>362</v>
      </c>
      <c r="H8401">
        <v>49614</v>
      </c>
      <c r="I8401">
        <v>46653</v>
      </c>
      <c r="J8401">
        <v>46653</v>
      </c>
      <c r="K8401">
        <v>46653</v>
      </c>
      <c r="L8401">
        <v>100</v>
      </c>
      <c r="M8401">
        <v>94.03</v>
      </c>
      <c r="N8401">
        <f>COUNTIF(Cod_Mun_Norte!B:B,DADOS_SNIS_Minas!A8401)</f>
        <v>0</v>
      </c>
    </row>
    <row r="8402" spans="1:14" x14ac:dyDescent="0.2">
      <c r="A8402">
        <v>312870</v>
      </c>
      <c r="B8402" t="s">
        <v>1398</v>
      </c>
      <c r="C8402" t="s">
        <v>98</v>
      </c>
      <c r="D8402">
        <v>2010</v>
      </c>
      <c r="E8402" t="s">
        <v>361</v>
      </c>
      <c r="F8402" t="s">
        <v>362</v>
      </c>
      <c r="H8402">
        <v>49430</v>
      </c>
      <c r="I8402">
        <v>46480</v>
      </c>
      <c r="J8402">
        <v>46480</v>
      </c>
      <c r="K8402">
        <v>46480</v>
      </c>
      <c r="L8402">
        <v>100</v>
      </c>
      <c r="M8402">
        <v>94.03</v>
      </c>
      <c r="N8402">
        <f>COUNTIF(Cod_Mun_Norte!B:B,DADOS_SNIS_Minas!A8402)</f>
        <v>0</v>
      </c>
    </row>
    <row r="8403" spans="1:14" x14ac:dyDescent="0.2">
      <c r="A8403">
        <v>312870</v>
      </c>
      <c r="B8403" t="s">
        <v>1398</v>
      </c>
      <c r="C8403" t="s">
        <v>98</v>
      </c>
      <c r="D8403">
        <v>2009</v>
      </c>
      <c r="E8403" t="s">
        <v>361</v>
      </c>
      <c r="F8403" t="s">
        <v>362</v>
      </c>
      <c r="H8403">
        <v>49719</v>
      </c>
      <c r="I8403">
        <v>46448</v>
      </c>
      <c r="J8403">
        <v>53340</v>
      </c>
      <c r="K8403">
        <v>53340</v>
      </c>
      <c r="L8403">
        <v>100</v>
      </c>
      <c r="M8403">
        <v>100</v>
      </c>
      <c r="N8403">
        <f>COUNTIF(Cod_Mun_Norte!B:B,DADOS_SNIS_Minas!A8403)</f>
        <v>0</v>
      </c>
    </row>
    <row r="8404" spans="1:14" x14ac:dyDescent="0.2">
      <c r="A8404">
        <v>312870</v>
      </c>
      <c r="B8404" t="s">
        <v>1398</v>
      </c>
      <c r="C8404" t="s">
        <v>98</v>
      </c>
      <c r="D8404">
        <v>2008</v>
      </c>
      <c r="E8404" t="s">
        <v>361</v>
      </c>
      <c r="F8404" t="s">
        <v>362</v>
      </c>
      <c r="H8404">
        <v>49509</v>
      </c>
      <c r="I8404">
        <v>46252</v>
      </c>
      <c r="J8404">
        <v>52052</v>
      </c>
      <c r="K8404">
        <v>52052</v>
      </c>
      <c r="L8404">
        <v>100</v>
      </c>
      <c r="M8404">
        <v>100</v>
      </c>
      <c r="N8404">
        <f>COUNTIF(Cod_Mun_Norte!B:B,DADOS_SNIS_Minas!A8404)</f>
        <v>0</v>
      </c>
    </row>
    <row r="8405" spans="1:14" x14ac:dyDescent="0.2">
      <c r="A8405">
        <v>312870</v>
      </c>
      <c r="B8405" t="s">
        <v>1398</v>
      </c>
      <c r="C8405" t="s">
        <v>98</v>
      </c>
      <c r="D8405">
        <v>2007</v>
      </c>
      <c r="E8405" t="s">
        <v>361</v>
      </c>
      <c r="F8405" t="s">
        <v>362</v>
      </c>
      <c r="H8405">
        <v>47894</v>
      </c>
      <c r="I8405">
        <v>44743</v>
      </c>
      <c r="J8405">
        <v>51193</v>
      </c>
      <c r="K8405">
        <v>51193</v>
      </c>
      <c r="L8405">
        <v>100</v>
      </c>
      <c r="M8405">
        <v>100</v>
      </c>
      <c r="N8405">
        <f>COUNTIF(Cod_Mun_Norte!B:B,DADOS_SNIS_Minas!A8405)</f>
        <v>0</v>
      </c>
    </row>
    <row r="8406" spans="1:14" x14ac:dyDescent="0.2">
      <c r="A8406">
        <v>312870</v>
      </c>
      <c r="B8406" t="s">
        <v>1398</v>
      </c>
      <c r="C8406" t="s">
        <v>98</v>
      </c>
      <c r="D8406">
        <v>2006</v>
      </c>
      <c r="E8406" t="s">
        <v>361</v>
      </c>
      <c r="F8406" t="s">
        <v>362</v>
      </c>
      <c r="H8406">
        <v>52524</v>
      </c>
      <c r="I8406">
        <v>48023</v>
      </c>
      <c r="J8406">
        <v>50136</v>
      </c>
      <c r="K8406">
        <v>50136</v>
      </c>
      <c r="L8406">
        <v>100</v>
      </c>
      <c r="M8406">
        <v>95.45</v>
      </c>
      <c r="N8406">
        <f>COUNTIF(Cod_Mun_Norte!B:B,DADOS_SNIS_Minas!A8406)</f>
        <v>0</v>
      </c>
    </row>
    <row r="8407" spans="1:14" x14ac:dyDescent="0.2">
      <c r="A8407">
        <v>312870</v>
      </c>
      <c r="B8407" t="s">
        <v>1398</v>
      </c>
      <c r="C8407" t="s">
        <v>98</v>
      </c>
      <c r="D8407">
        <v>2005</v>
      </c>
      <c r="E8407" t="s">
        <v>361</v>
      </c>
      <c r="F8407" t="s">
        <v>362</v>
      </c>
      <c r="H8407">
        <v>51688</v>
      </c>
      <c r="I8407">
        <v>47258</v>
      </c>
      <c r="J8407">
        <v>49176</v>
      </c>
      <c r="K8407">
        <v>49176</v>
      </c>
      <c r="L8407">
        <v>100</v>
      </c>
      <c r="M8407">
        <v>95.14</v>
      </c>
      <c r="N8407">
        <f>COUNTIF(Cod_Mun_Norte!B:B,DADOS_SNIS_Minas!A8407)</f>
        <v>0</v>
      </c>
    </row>
    <row r="8408" spans="1:14" x14ac:dyDescent="0.2">
      <c r="A8408">
        <v>312870</v>
      </c>
      <c r="B8408" t="s">
        <v>1398</v>
      </c>
      <c r="C8408" t="s">
        <v>98</v>
      </c>
      <c r="D8408">
        <v>2004</v>
      </c>
      <c r="E8408" t="s">
        <v>361</v>
      </c>
      <c r="F8408" t="s">
        <v>362</v>
      </c>
      <c r="H8408">
        <v>50845</v>
      </c>
      <c r="I8408">
        <v>46488</v>
      </c>
      <c r="J8408">
        <v>48855</v>
      </c>
      <c r="K8408">
        <v>48855</v>
      </c>
      <c r="L8408">
        <v>100</v>
      </c>
      <c r="M8408">
        <v>96.09</v>
      </c>
      <c r="N8408">
        <f>COUNTIF(Cod_Mun_Norte!B:B,DADOS_SNIS_Minas!A8408)</f>
        <v>0</v>
      </c>
    </row>
    <row r="8409" spans="1:14" x14ac:dyDescent="0.2">
      <c r="A8409">
        <v>312870</v>
      </c>
      <c r="B8409" t="s">
        <v>1398</v>
      </c>
      <c r="C8409" t="s">
        <v>98</v>
      </c>
      <c r="D8409">
        <v>2003</v>
      </c>
      <c r="E8409" t="s">
        <v>361</v>
      </c>
      <c r="F8409" t="s">
        <v>362</v>
      </c>
      <c r="H8409">
        <v>49323</v>
      </c>
      <c r="I8409">
        <v>45096</v>
      </c>
      <c r="N8409">
        <f>COUNTIF(Cod_Mun_Norte!B:B,DADOS_SNIS_Minas!A8409)</f>
        <v>0</v>
      </c>
    </row>
    <row r="8410" spans="1:14" x14ac:dyDescent="0.2">
      <c r="A8410">
        <v>312870</v>
      </c>
      <c r="B8410" t="s">
        <v>1398</v>
      </c>
      <c r="C8410" t="s">
        <v>98</v>
      </c>
      <c r="D8410">
        <v>2002</v>
      </c>
      <c r="E8410" t="s">
        <v>361</v>
      </c>
      <c r="F8410" t="s">
        <v>362</v>
      </c>
      <c r="H8410">
        <v>48598</v>
      </c>
      <c r="I8410">
        <v>44433</v>
      </c>
      <c r="N8410">
        <f>COUNTIF(Cod_Mun_Norte!B:B,DADOS_SNIS_Minas!A8410)</f>
        <v>0</v>
      </c>
    </row>
    <row r="8411" spans="1:14" x14ac:dyDescent="0.2">
      <c r="A8411">
        <v>312870</v>
      </c>
      <c r="B8411" t="s">
        <v>1398</v>
      </c>
      <c r="C8411" t="s">
        <v>98</v>
      </c>
      <c r="D8411">
        <v>2001</v>
      </c>
      <c r="E8411" t="s">
        <v>361</v>
      </c>
      <c r="F8411" t="s">
        <v>362</v>
      </c>
      <c r="H8411">
        <v>47904</v>
      </c>
      <c r="I8411">
        <v>43799</v>
      </c>
      <c r="N8411">
        <f>COUNTIF(Cod_Mun_Norte!B:B,DADOS_SNIS_Minas!A8411)</f>
        <v>0</v>
      </c>
    </row>
    <row r="8412" spans="1:14" x14ac:dyDescent="0.2">
      <c r="A8412">
        <v>312870</v>
      </c>
      <c r="B8412" t="s">
        <v>1398</v>
      </c>
      <c r="C8412" t="s">
        <v>98</v>
      </c>
      <c r="D8412">
        <v>2000</v>
      </c>
      <c r="E8412" t="s">
        <v>361</v>
      </c>
      <c r="F8412" t="s">
        <v>362</v>
      </c>
      <c r="H8412">
        <v>47036</v>
      </c>
      <c r="I8412">
        <v>43005</v>
      </c>
      <c r="N8412">
        <f>COUNTIF(Cod_Mun_Norte!B:B,DADOS_SNIS_Minas!A8412)</f>
        <v>0</v>
      </c>
    </row>
    <row r="8413" spans="1:14" x14ac:dyDescent="0.2">
      <c r="A8413">
        <v>312870</v>
      </c>
      <c r="B8413" t="s">
        <v>1398</v>
      </c>
      <c r="C8413" t="s">
        <v>98</v>
      </c>
      <c r="D8413">
        <v>1999</v>
      </c>
      <c r="E8413" t="s">
        <v>361</v>
      </c>
      <c r="F8413" t="s">
        <v>362</v>
      </c>
      <c r="H8413">
        <v>46522</v>
      </c>
      <c r="I8413">
        <v>41544</v>
      </c>
      <c r="N8413">
        <f>COUNTIF(Cod_Mun_Norte!B:B,DADOS_SNIS_Minas!A8413)</f>
        <v>0</v>
      </c>
    </row>
    <row r="8414" spans="1:14" x14ac:dyDescent="0.2">
      <c r="A8414">
        <v>312870</v>
      </c>
      <c r="B8414" t="s">
        <v>1398</v>
      </c>
      <c r="C8414" t="s">
        <v>98</v>
      </c>
      <c r="D8414">
        <v>1998</v>
      </c>
      <c r="E8414" t="s">
        <v>361</v>
      </c>
      <c r="F8414" t="s">
        <v>362</v>
      </c>
      <c r="H8414">
        <v>45521</v>
      </c>
      <c r="I8414">
        <v>40650</v>
      </c>
      <c r="N8414">
        <f>COUNTIF(Cod_Mun_Norte!B:B,DADOS_SNIS_Minas!A8414)</f>
        <v>0</v>
      </c>
    </row>
    <row r="8415" spans="1:14" x14ac:dyDescent="0.2">
      <c r="A8415">
        <v>312870</v>
      </c>
      <c r="B8415" t="s">
        <v>1398</v>
      </c>
      <c r="C8415" t="s">
        <v>98</v>
      </c>
      <c r="D8415">
        <v>1997</v>
      </c>
      <c r="H8415">
        <v>44518</v>
      </c>
      <c r="I8415">
        <v>39754</v>
      </c>
      <c r="N8415">
        <f>COUNTIF(Cod_Mun_Norte!B:B,DADOS_SNIS_Minas!A8415)</f>
        <v>0</v>
      </c>
    </row>
    <row r="8416" spans="1:14" x14ac:dyDescent="0.2">
      <c r="A8416">
        <v>312870</v>
      </c>
      <c r="B8416" t="s">
        <v>1398</v>
      </c>
      <c r="C8416" t="s">
        <v>98</v>
      </c>
      <c r="D8416">
        <v>1996</v>
      </c>
      <c r="H8416">
        <v>43331</v>
      </c>
      <c r="I8416">
        <v>38694</v>
      </c>
      <c r="N8416">
        <f>COUNTIF(Cod_Mun_Norte!B:B,DADOS_SNIS_Minas!A8416)</f>
        <v>0</v>
      </c>
    </row>
    <row r="8417" spans="1:14" x14ac:dyDescent="0.2">
      <c r="A8417">
        <v>312870</v>
      </c>
      <c r="B8417" t="s">
        <v>1398</v>
      </c>
      <c r="C8417" t="s">
        <v>98</v>
      </c>
      <c r="D8417">
        <v>1995</v>
      </c>
      <c r="H8417">
        <v>42604</v>
      </c>
      <c r="I8417">
        <v>38045</v>
      </c>
      <c r="N8417">
        <f>COUNTIF(Cod_Mun_Norte!B:B,DADOS_SNIS_Minas!A8417)</f>
        <v>0</v>
      </c>
    </row>
    <row r="8418" spans="1:14" x14ac:dyDescent="0.2">
      <c r="A8418">
        <v>312880</v>
      </c>
      <c r="B8418" t="s">
        <v>1401</v>
      </c>
      <c r="C8418" t="s">
        <v>98</v>
      </c>
      <c r="D8418">
        <v>2020</v>
      </c>
      <c r="E8418" t="s">
        <v>1402</v>
      </c>
      <c r="F8418" t="s">
        <v>357</v>
      </c>
      <c r="G8418" t="s">
        <v>383</v>
      </c>
      <c r="H8418">
        <v>7051</v>
      </c>
      <c r="I8418">
        <v>5087</v>
      </c>
      <c r="J8418">
        <v>4520</v>
      </c>
      <c r="K8418">
        <v>4520</v>
      </c>
      <c r="L8418">
        <v>88.9</v>
      </c>
      <c r="M8418">
        <v>64.099999999999994</v>
      </c>
      <c r="N8418">
        <f>COUNTIF(Cod_Mun_Norte!B:B,DADOS_SNIS_Minas!A8418)</f>
        <v>0</v>
      </c>
    </row>
    <row r="8419" spans="1:14" x14ac:dyDescent="0.2">
      <c r="A8419">
        <v>312880</v>
      </c>
      <c r="B8419" t="s">
        <v>1401</v>
      </c>
      <c r="C8419" t="s">
        <v>98</v>
      </c>
      <c r="D8419">
        <v>2019</v>
      </c>
      <c r="E8419" t="s">
        <v>1403</v>
      </c>
      <c r="F8419" t="s">
        <v>364</v>
      </c>
      <c r="G8419" t="s">
        <v>368</v>
      </c>
      <c r="H8419">
        <v>7078</v>
      </c>
      <c r="I8419">
        <v>5107</v>
      </c>
      <c r="J8419">
        <v>4530</v>
      </c>
      <c r="K8419">
        <v>4530</v>
      </c>
      <c r="L8419">
        <v>88.7</v>
      </c>
      <c r="M8419">
        <v>64</v>
      </c>
      <c r="N8419">
        <f>COUNTIF(Cod_Mun_Norte!B:B,DADOS_SNIS_Minas!A8419)</f>
        <v>0</v>
      </c>
    </row>
    <row r="8420" spans="1:14" x14ac:dyDescent="0.2">
      <c r="A8420">
        <v>312880</v>
      </c>
      <c r="B8420" t="s">
        <v>1401</v>
      </c>
      <c r="C8420" t="s">
        <v>98</v>
      </c>
      <c r="D8420">
        <v>2018</v>
      </c>
      <c r="E8420" t="s">
        <v>1404</v>
      </c>
      <c r="F8420" t="s">
        <v>357</v>
      </c>
      <c r="H8420">
        <v>7105</v>
      </c>
      <c r="I8420">
        <v>5126</v>
      </c>
      <c r="J8420">
        <v>4530</v>
      </c>
      <c r="K8420">
        <v>4530</v>
      </c>
      <c r="L8420">
        <v>88.4</v>
      </c>
      <c r="M8420">
        <v>63.76</v>
      </c>
      <c r="N8420">
        <f>COUNTIF(Cod_Mun_Norte!B:B,DADOS_SNIS_Minas!A8420)</f>
        <v>0</v>
      </c>
    </row>
    <row r="8421" spans="1:14" x14ac:dyDescent="0.2">
      <c r="A8421">
        <v>312880</v>
      </c>
      <c r="B8421" t="s">
        <v>1401</v>
      </c>
      <c r="C8421" t="s">
        <v>98</v>
      </c>
      <c r="D8421">
        <v>2017</v>
      </c>
      <c r="E8421" t="s">
        <v>1404</v>
      </c>
      <c r="F8421" t="s">
        <v>357</v>
      </c>
      <c r="H8421">
        <v>7300</v>
      </c>
      <c r="I8421">
        <v>5267</v>
      </c>
      <c r="J8421">
        <v>4590</v>
      </c>
      <c r="K8421">
        <v>4590</v>
      </c>
      <c r="L8421">
        <v>87.2</v>
      </c>
      <c r="M8421">
        <v>62.88</v>
      </c>
      <c r="N8421">
        <f>COUNTIF(Cod_Mun_Norte!B:B,DADOS_SNIS_Minas!A8421)</f>
        <v>0</v>
      </c>
    </row>
    <row r="8422" spans="1:14" x14ac:dyDescent="0.2">
      <c r="A8422">
        <v>312880</v>
      </c>
      <c r="B8422" t="s">
        <v>1401</v>
      </c>
      <c r="C8422" t="s">
        <v>98</v>
      </c>
      <c r="D8422">
        <v>2016</v>
      </c>
      <c r="E8422" t="s">
        <v>1405</v>
      </c>
      <c r="F8422" t="s">
        <v>364</v>
      </c>
      <c r="H8422">
        <v>7313</v>
      </c>
      <c r="I8422">
        <v>5276</v>
      </c>
      <c r="J8422">
        <v>4621</v>
      </c>
      <c r="K8422">
        <v>4621</v>
      </c>
      <c r="L8422">
        <v>87.6</v>
      </c>
      <c r="M8422">
        <v>63.19</v>
      </c>
      <c r="N8422">
        <f>COUNTIF(Cod_Mun_Norte!B:B,DADOS_SNIS_Minas!A8422)</f>
        <v>0</v>
      </c>
    </row>
    <row r="8423" spans="1:14" x14ac:dyDescent="0.2">
      <c r="A8423">
        <v>312880</v>
      </c>
      <c r="B8423" t="s">
        <v>1401</v>
      </c>
      <c r="C8423" t="s">
        <v>98</v>
      </c>
      <c r="D8423">
        <v>2015</v>
      </c>
      <c r="E8423" t="s">
        <v>1406</v>
      </c>
      <c r="F8423" t="s">
        <v>359</v>
      </c>
      <c r="H8423">
        <v>7327</v>
      </c>
      <c r="I8423">
        <v>5286</v>
      </c>
      <c r="J8423">
        <v>4720</v>
      </c>
      <c r="K8423">
        <v>4720</v>
      </c>
      <c r="L8423">
        <v>89.3</v>
      </c>
      <c r="M8423">
        <v>64.42</v>
      </c>
      <c r="N8423">
        <f>COUNTIF(Cod_Mun_Norte!B:B,DADOS_SNIS_Minas!A8423)</f>
        <v>0</v>
      </c>
    </row>
    <row r="8424" spans="1:14" x14ac:dyDescent="0.2">
      <c r="A8424">
        <v>312880</v>
      </c>
      <c r="B8424" t="s">
        <v>1401</v>
      </c>
      <c r="C8424" t="s">
        <v>98</v>
      </c>
      <c r="D8424">
        <v>2014</v>
      </c>
      <c r="E8424" t="s">
        <v>1406</v>
      </c>
      <c r="F8424" t="s">
        <v>359</v>
      </c>
      <c r="H8424">
        <v>7341</v>
      </c>
      <c r="I8424">
        <v>5296</v>
      </c>
      <c r="J8424">
        <v>5296</v>
      </c>
      <c r="K8424">
        <v>5296</v>
      </c>
      <c r="L8424">
        <v>100</v>
      </c>
      <c r="M8424">
        <v>72.14</v>
      </c>
      <c r="N8424">
        <f>COUNTIF(Cod_Mun_Norte!B:B,DADOS_SNIS_Minas!A8424)</f>
        <v>0</v>
      </c>
    </row>
    <row r="8425" spans="1:14" x14ac:dyDescent="0.2">
      <c r="A8425">
        <v>312880</v>
      </c>
      <c r="B8425" t="s">
        <v>1401</v>
      </c>
      <c r="C8425" t="s">
        <v>98</v>
      </c>
      <c r="D8425">
        <v>2013</v>
      </c>
      <c r="E8425" t="s">
        <v>1405</v>
      </c>
      <c r="F8425" t="s">
        <v>364</v>
      </c>
      <c r="H8425">
        <v>7356</v>
      </c>
      <c r="I8425">
        <v>5307</v>
      </c>
      <c r="J8425">
        <v>5307</v>
      </c>
      <c r="K8425">
        <v>5307</v>
      </c>
      <c r="L8425">
        <v>100</v>
      </c>
      <c r="M8425">
        <v>72.150000000000006</v>
      </c>
      <c r="N8425">
        <f>COUNTIF(Cod_Mun_Norte!B:B,DADOS_SNIS_Minas!A8425)</f>
        <v>0</v>
      </c>
    </row>
    <row r="8426" spans="1:14" x14ac:dyDescent="0.2">
      <c r="A8426">
        <v>312880</v>
      </c>
      <c r="B8426" t="s">
        <v>1401</v>
      </c>
      <c r="C8426" t="s">
        <v>98</v>
      </c>
      <c r="D8426">
        <v>2012</v>
      </c>
      <c r="E8426" t="s">
        <v>1405</v>
      </c>
      <c r="F8426" t="s">
        <v>364</v>
      </c>
      <c r="H8426">
        <v>7164</v>
      </c>
      <c r="I8426">
        <v>5169</v>
      </c>
      <c r="J8426">
        <v>5169</v>
      </c>
      <c r="K8426">
        <v>5169</v>
      </c>
      <c r="L8426">
        <v>100</v>
      </c>
      <c r="M8426">
        <v>72.150000000000006</v>
      </c>
      <c r="N8426">
        <f>COUNTIF(Cod_Mun_Norte!B:B,DADOS_SNIS_Minas!A8426)</f>
        <v>0</v>
      </c>
    </row>
    <row r="8427" spans="1:14" x14ac:dyDescent="0.2">
      <c r="A8427">
        <v>312880</v>
      </c>
      <c r="B8427" t="s">
        <v>1401</v>
      </c>
      <c r="C8427" t="s">
        <v>98</v>
      </c>
      <c r="D8427">
        <v>2011</v>
      </c>
      <c r="E8427" t="s">
        <v>1407</v>
      </c>
      <c r="F8427" t="s">
        <v>360</v>
      </c>
      <c r="H8427">
        <v>7185</v>
      </c>
      <c r="I8427">
        <v>5184</v>
      </c>
      <c r="J8427">
        <v>5184</v>
      </c>
      <c r="K8427">
        <v>5184</v>
      </c>
      <c r="L8427">
        <v>100</v>
      </c>
      <c r="M8427">
        <v>72.150000000000006</v>
      </c>
      <c r="N8427">
        <f>COUNTIF(Cod_Mun_Norte!B:B,DADOS_SNIS_Minas!A8427)</f>
        <v>0</v>
      </c>
    </row>
    <row r="8428" spans="1:14" x14ac:dyDescent="0.2">
      <c r="A8428">
        <v>312880</v>
      </c>
      <c r="B8428" t="s">
        <v>1401</v>
      </c>
      <c r="C8428" t="s">
        <v>98</v>
      </c>
      <c r="D8428">
        <v>2010</v>
      </c>
      <c r="E8428" t="s">
        <v>1406</v>
      </c>
      <c r="F8428" t="s">
        <v>359</v>
      </c>
      <c r="H8428">
        <v>7206</v>
      </c>
      <c r="I8428">
        <v>5199</v>
      </c>
      <c r="J8428">
        <v>5199</v>
      </c>
      <c r="K8428">
        <v>5199</v>
      </c>
      <c r="L8428">
        <v>100</v>
      </c>
      <c r="M8428">
        <v>72.150000000000006</v>
      </c>
      <c r="N8428">
        <f>COUNTIF(Cod_Mun_Norte!B:B,DADOS_SNIS_Minas!A8428)</f>
        <v>0</v>
      </c>
    </row>
    <row r="8429" spans="1:14" x14ac:dyDescent="0.2">
      <c r="A8429">
        <v>312880</v>
      </c>
      <c r="B8429" t="s">
        <v>1401</v>
      </c>
      <c r="C8429" t="s">
        <v>98</v>
      </c>
      <c r="D8429">
        <v>2009</v>
      </c>
      <c r="E8429" t="s">
        <v>1406</v>
      </c>
      <c r="F8429" t="s">
        <v>359</v>
      </c>
      <c r="H8429">
        <v>7523</v>
      </c>
      <c r="I8429">
        <v>5149</v>
      </c>
      <c r="J8429">
        <v>6233</v>
      </c>
      <c r="K8429">
        <v>6233</v>
      </c>
      <c r="L8429">
        <v>100</v>
      </c>
      <c r="M8429">
        <v>82.85</v>
      </c>
      <c r="N8429">
        <f>COUNTIF(Cod_Mun_Norte!B:B,DADOS_SNIS_Minas!A8429)</f>
        <v>0</v>
      </c>
    </row>
    <row r="8430" spans="1:14" x14ac:dyDescent="0.2">
      <c r="A8430">
        <v>312880</v>
      </c>
      <c r="B8430" t="s">
        <v>1401</v>
      </c>
      <c r="C8430" t="s">
        <v>98</v>
      </c>
      <c r="D8430">
        <v>2008</v>
      </c>
      <c r="E8430" t="s">
        <v>361</v>
      </c>
      <c r="F8430" t="s">
        <v>362</v>
      </c>
      <c r="H8430">
        <v>7526</v>
      </c>
      <c r="I8430">
        <v>5151</v>
      </c>
      <c r="J8430">
        <v>5836</v>
      </c>
      <c r="K8430">
        <v>5836</v>
      </c>
      <c r="L8430">
        <v>100</v>
      </c>
      <c r="M8430">
        <v>77.540000000000006</v>
      </c>
      <c r="N8430">
        <f>COUNTIF(Cod_Mun_Norte!B:B,DADOS_SNIS_Minas!A8430)</f>
        <v>0</v>
      </c>
    </row>
    <row r="8431" spans="1:14" x14ac:dyDescent="0.2">
      <c r="A8431">
        <v>312880</v>
      </c>
      <c r="B8431" t="s">
        <v>1401</v>
      </c>
      <c r="C8431" t="s">
        <v>98</v>
      </c>
      <c r="D8431">
        <v>2007</v>
      </c>
      <c r="E8431" t="s">
        <v>361</v>
      </c>
      <c r="F8431" t="s">
        <v>362</v>
      </c>
      <c r="H8431">
        <v>7321</v>
      </c>
      <c r="I8431">
        <v>5011</v>
      </c>
      <c r="J8431">
        <v>0</v>
      </c>
      <c r="K8431">
        <v>0</v>
      </c>
      <c r="L8431">
        <v>0</v>
      </c>
      <c r="M8431">
        <v>0</v>
      </c>
      <c r="N8431">
        <f>COUNTIF(Cod_Mun_Norte!B:B,DADOS_SNIS_Minas!A8431)</f>
        <v>0</v>
      </c>
    </row>
    <row r="8432" spans="1:14" x14ac:dyDescent="0.2">
      <c r="A8432">
        <v>312880</v>
      </c>
      <c r="B8432" t="s">
        <v>1401</v>
      </c>
      <c r="C8432" t="s">
        <v>98</v>
      </c>
      <c r="D8432">
        <v>2006</v>
      </c>
      <c r="H8432">
        <v>7721</v>
      </c>
      <c r="I8432">
        <v>5468</v>
      </c>
      <c r="N8432">
        <f>COUNTIF(Cod_Mun_Norte!B:B,DADOS_SNIS_Minas!A8432)</f>
        <v>0</v>
      </c>
    </row>
    <row r="8433" spans="1:14" x14ac:dyDescent="0.2">
      <c r="A8433">
        <v>312880</v>
      </c>
      <c r="B8433" t="s">
        <v>1401</v>
      </c>
      <c r="C8433" t="s">
        <v>98</v>
      </c>
      <c r="D8433">
        <v>2005</v>
      </c>
      <c r="H8433">
        <v>7686</v>
      </c>
      <c r="I8433">
        <v>5443</v>
      </c>
      <c r="N8433">
        <f>COUNTIF(Cod_Mun_Norte!B:B,DADOS_SNIS_Minas!A8433)</f>
        <v>0</v>
      </c>
    </row>
    <row r="8434" spans="1:14" x14ac:dyDescent="0.2">
      <c r="A8434">
        <v>312880</v>
      </c>
      <c r="B8434" t="s">
        <v>1401</v>
      </c>
      <c r="C8434" t="s">
        <v>98</v>
      </c>
      <c r="D8434">
        <v>2004</v>
      </c>
      <c r="H8434">
        <v>7651</v>
      </c>
      <c r="I8434">
        <v>5418</v>
      </c>
      <c r="N8434">
        <f>COUNTIF(Cod_Mun_Norte!B:B,DADOS_SNIS_Minas!A8434)</f>
        <v>0</v>
      </c>
    </row>
    <row r="8435" spans="1:14" x14ac:dyDescent="0.2">
      <c r="A8435">
        <v>312880</v>
      </c>
      <c r="B8435" t="s">
        <v>1401</v>
      </c>
      <c r="C8435" t="s">
        <v>98</v>
      </c>
      <c r="D8435">
        <v>2003</v>
      </c>
      <c r="H8435">
        <v>7586</v>
      </c>
      <c r="I8435">
        <v>5372</v>
      </c>
      <c r="N8435">
        <f>COUNTIF(Cod_Mun_Norte!B:B,DADOS_SNIS_Minas!A8435)</f>
        <v>0</v>
      </c>
    </row>
    <row r="8436" spans="1:14" x14ac:dyDescent="0.2">
      <c r="A8436">
        <v>312880</v>
      </c>
      <c r="B8436" t="s">
        <v>1401</v>
      </c>
      <c r="C8436" t="s">
        <v>98</v>
      </c>
      <c r="D8436">
        <v>2002</v>
      </c>
      <c r="H8436">
        <v>7556</v>
      </c>
      <c r="I8436">
        <v>5351</v>
      </c>
      <c r="N8436">
        <f>COUNTIF(Cod_Mun_Norte!B:B,DADOS_SNIS_Minas!A8436)</f>
        <v>0</v>
      </c>
    </row>
    <row r="8437" spans="1:14" x14ac:dyDescent="0.2">
      <c r="A8437">
        <v>312880</v>
      </c>
      <c r="B8437" t="s">
        <v>1401</v>
      </c>
      <c r="C8437" t="s">
        <v>98</v>
      </c>
      <c r="D8437">
        <v>2001</v>
      </c>
      <c r="H8437">
        <v>7530</v>
      </c>
      <c r="I8437">
        <v>5332</v>
      </c>
      <c r="N8437">
        <f>COUNTIF(Cod_Mun_Norte!B:B,DADOS_SNIS_Minas!A8437)</f>
        <v>0</v>
      </c>
    </row>
    <row r="8438" spans="1:14" x14ac:dyDescent="0.2">
      <c r="A8438">
        <v>312880</v>
      </c>
      <c r="B8438" t="s">
        <v>1401</v>
      </c>
      <c r="C8438" t="s">
        <v>98</v>
      </c>
      <c r="D8438">
        <v>2000</v>
      </c>
      <c r="H8438">
        <v>7490</v>
      </c>
      <c r="I8438">
        <v>5304</v>
      </c>
      <c r="N8438">
        <f>COUNTIF(Cod_Mun_Norte!B:B,DADOS_SNIS_Minas!A8438)</f>
        <v>0</v>
      </c>
    </row>
    <row r="8439" spans="1:14" x14ac:dyDescent="0.2">
      <c r="A8439">
        <v>312880</v>
      </c>
      <c r="B8439" t="s">
        <v>1401</v>
      </c>
      <c r="C8439" t="s">
        <v>98</v>
      </c>
      <c r="D8439">
        <v>1999</v>
      </c>
      <c r="H8439">
        <v>7247</v>
      </c>
      <c r="I8439">
        <v>4235</v>
      </c>
      <c r="N8439">
        <f>COUNTIF(Cod_Mun_Norte!B:B,DADOS_SNIS_Minas!A8439)</f>
        <v>0</v>
      </c>
    </row>
    <row r="8440" spans="1:14" x14ac:dyDescent="0.2">
      <c r="A8440">
        <v>312880</v>
      </c>
      <c r="B8440" t="s">
        <v>1401</v>
      </c>
      <c r="C8440" t="s">
        <v>98</v>
      </c>
      <c r="D8440">
        <v>1998</v>
      </c>
      <c r="H8440">
        <v>7232</v>
      </c>
      <c r="I8440">
        <v>4226</v>
      </c>
      <c r="N8440">
        <f>COUNTIF(Cod_Mun_Norte!B:B,DADOS_SNIS_Minas!A8440)</f>
        <v>0</v>
      </c>
    </row>
    <row r="8441" spans="1:14" x14ac:dyDescent="0.2">
      <c r="A8441">
        <v>312880</v>
      </c>
      <c r="B8441" t="s">
        <v>1401</v>
      </c>
      <c r="C8441" t="s">
        <v>98</v>
      </c>
      <c r="D8441">
        <v>1997</v>
      </c>
      <c r="H8441">
        <v>7218</v>
      </c>
      <c r="I8441">
        <v>4218</v>
      </c>
      <c r="N8441">
        <f>COUNTIF(Cod_Mun_Norte!B:B,DADOS_SNIS_Minas!A8441)</f>
        <v>0</v>
      </c>
    </row>
    <row r="8442" spans="1:14" x14ac:dyDescent="0.2">
      <c r="A8442">
        <v>312880</v>
      </c>
      <c r="B8442" t="s">
        <v>1401</v>
      </c>
      <c r="C8442" t="s">
        <v>98</v>
      </c>
      <c r="D8442">
        <v>1996</v>
      </c>
      <c r="H8442">
        <v>7201</v>
      </c>
      <c r="I8442">
        <v>4208</v>
      </c>
      <c r="N8442">
        <f>COUNTIF(Cod_Mun_Norte!B:B,DADOS_SNIS_Minas!A8442)</f>
        <v>0</v>
      </c>
    </row>
    <row r="8443" spans="1:14" x14ac:dyDescent="0.2">
      <c r="A8443">
        <v>312880</v>
      </c>
      <c r="B8443" t="s">
        <v>1401</v>
      </c>
      <c r="C8443" t="s">
        <v>98</v>
      </c>
      <c r="D8443">
        <v>1995</v>
      </c>
      <c r="H8443">
        <v>7137</v>
      </c>
      <c r="I8443">
        <v>4171</v>
      </c>
      <c r="N8443">
        <f>COUNTIF(Cod_Mun_Norte!B:B,DADOS_SNIS_Minas!A8443)</f>
        <v>0</v>
      </c>
    </row>
    <row r="8444" spans="1:14" x14ac:dyDescent="0.2">
      <c r="A8444">
        <v>312890</v>
      </c>
      <c r="B8444" t="s">
        <v>189</v>
      </c>
      <c r="C8444" t="s">
        <v>98</v>
      </c>
      <c r="D8444">
        <v>2020</v>
      </c>
      <c r="E8444" t="s">
        <v>1408</v>
      </c>
      <c r="F8444" t="s">
        <v>367</v>
      </c>
      <c r="G8444" t="s">
        <v>368</v>
      </c>
      <c r="H8444">
        <v>8105</v>
      </c>
      <c r="I8444">
        <v>6609</v>
      </c>
      <c r="J8444">
        <v>6274</v>
      </c>
      <c r="K8444">
        <v>6274</v>
      </c>
      <c r="L8444">
        <v>94.9</v>
      </c>
      <c r="M8444">
        <v>77.41</v>
      </c>
      <c r="N8444">
        <f>COUNTIF(Cod_Mun_Norte!B:B,DADOS_SNIS_Minas!A8444)</f>
        <v>0</v>
      </c>
    </row>
    <row r="8445" spans="1:14" x14ac:dyDescent="0.2">
      <c r="A8445">
        <v>312890</v>
      </c>
      <c r="B8445" t="s">
        <v>189</v>
      </c>
      <c r="C8445" t="s">
        <v>98</v>
      </c>
      <c r="D8445">
        <v>2019</v>
      </c>
      <c r="E8445" t="s">
        <v>1408</v>
      </c>
      <c r="F8445" t="s">
        <v>367</v>
      </c>
      <c r="G8445" t="s">
        <v>368</v>
      </c>
      <c r="H8445">
        <v>8039</v>
      </c>
      <c r="I8445">
        <v>6555</v>
      </c>
      <c r="J8445">
        <v>6171</v>
      </c>
      <c r="K8445">
        <v>6171</v>
      </c>
      <c r="L8445">
        <v>94.1</v>
      </c>
      <c r="M8445">
        <v>76.760000000000005</v>
      </c>
      <c r="N8445">
        <f>COUNTIF(Cod_Mun_Norte!B:B,DADOS_SNIS_Minas!A8445)</f>
        <v>0</v>
      </c>
    </row>
    <row r="8446" spans="1:14" x14ac:dyDescent="0.2">
      <c r="A8446">
        <v>312890</v>
      </c>
      <c r="B8446" t="s">
        <v>189</v>
      </c>
      <c r="C8446" t="s">
        <v>98</v>
      </c>
      <c r="D8446">
        <v>2018</v>
      </c>
      <c r="E8446" t="s">
        <v>1408</v>
      </c>
      <c r="F8446" t="s">
        <v>367</v>
      </c>
      <c r="H8446">
        <v>7971</v>
      </c>
      <c r="I8446">
        <v>6500</v>
      </c>
      <c r="J8446">
        <v>6188</v>
      </c>
      <c r="K8446">
        <v>6188</v>
      </c>
      <c r="L8446">
        <v>95.2</v>
      </c>
      <c r="M8446">
        <v>77.63</v>
      </c>
      <c r="N8446">
        <f>COUNTIF(Cod_Mun_Norte!B:B,DADOS_SNIS_Minas!A8446)</f>
        <v>0</v>
      </c>
    </row>
    <row r="8447" spans="1:14" x14ac:dyDescent="0.2">
      <c r="A8447">
        <v>312890</v>
      </c>
      <c r="B8447" t="s">
        <v>189</v>
      </c>
      <c r="C8447" t="s">
        <v>98</v>
      </c>
      <c r="D8447">
        <v>2017</v>
      </c>
      <c r="E8447" t="s">
        <v>1408</v>
      </c>
      <c r="F8447" t="s">
        <v>367</v>
      </c>
      <c r="H8447">
        <v>7956</v>
      </c>
      <c r="I8447">
        <v>6487</v>
      </c>
      <c r="J8447">
        <v>6135</v>
      </c>
      <c r="K8447">
        <v>6135</v>
      </c>
      <c r="L8447">
        <v>94.6</v>
      </c>
      <c r="M8447">
        <v>77.11</v>
      </c>
      <c r="N8447">
        <f>COUNTIF(Cod_Mun_Norte!B:B,DADOS_SNIS_Minas!A8447)</f>
        <v>0</v>
      </c>
    </row>
    <row r="8448" spans="1:14" x14ac:dyDescent="0.2">
      <c r="A8448">
        <v>312890</v>
      </c>
      <c r="B8448" t="s">
        <v>189</v>
      </c>
      <c r="C8448" t="s">
        <v>98</v>
      </c>
      <c r="D8448">
        <v>2016</v>
      </c>
      <c r="E8448" t="s">
        <v>1408</v>
      </c>
      <c r="F8448" t="s">
        <v>367</v>
      </c>
      <c r="H8448">
        <v>7895</v>
      </c>
      <c r="I8448">
        <v>6438</v>
      </c>
      <c r="J8448">
        <v>6317</v>
      </c>
      <c r="K8448">
        <v>6317</v>
      </c>
      <c r="L8448">
        <v>98.1</v>
      </c>
      <c r="M8448">
        <v>80.010000000000005</v>
      </c>
      <c r="N8448">
        <f>COUNTIF(Cod_Mun_Norte!B:B,DADOS_SNIS_Minas!A8448)</f>
        <v>0</v>
      </c>
    </row>
    <row r="8449" spans="1:14" x14ac:dyDescent="0.2">
      <c r="A8449">
        <v>312890</v>
      </c>
      <c r="B8449" t="s">
        <v>189</v>
      </c>
      <c r="C8449" t="s">
        <v>98</v>
      </c>
      <c r="D8449">
        <v>2015</v>
      </c>
      <c r="E8449" t="s">
        <v>1409</v>
      </c>
      <c r="F8449" t="s">
        <v>367</v>
      </c>
      <c r="H8449">
        <v>7831</v>
      </c>
      <c r="I8449">
        <v>6386</v>
      </c>
      <c r="J8449">
        <v>6500</v>
      </c>
      <c r="K8449">
        <v>6000</v>
      </c>
      <c r="L8449">
        <v>94</v>
      </c>
      <c r="M8449">
        <v>83</v>
      </c>
      <c r="N8449">
        <f>COUNTIF(Cod_Mun_Norte!B:B,DADOS_SNIS_Minas!A8449)</f>
        <v>0</v>
      </c>
    </row>
    <row r="8450" spans="1:14" x14ac:dyDescent="0.2">
      <c r="A8450">
        <v>312890</v>
      </c>
      <c r="B8450" t="s">
        <v>189</v>
      </c>
      <c r="C8450" t="s">
        <v>98</v>
      </c>
      <c r="D8450">
        <v>2014</v>
      </c>
      <c r="E8450" t="s">
        <v>1409</v>
      </c>
      <c r="F8450" t="s">
        <v>367</v>
      </c>
      <c r="H8450">
        <v>7764</v>
      </c>
      <c r="I8450">
        <v>6331</v>
      </c>
      <c r="J8450">
        <v>6500</v>
      </c>
      <c r="K8450">
        <v>6000</v>
      </c>
      <c r="L8450">
        <v>94.8</v>
      </c>
      <c r="M8450">
        <v>83.72</v>
      </c>
      <c r="N8450">
        <f>COUNTIF(Cod_Mun_Norte!B:B,DADOS_SNIS_Minas!A8450)</f>
        <v>0</v>
      </c>
    </row>
    <row r="8451" spans="1:14" x14ac:dyDescent="0.2">
      <c r="A8451">
        <v>312890</v>
      </c>
      <c r="B8451" t="s">
        <v>189</v>
      </c>
      <c r="C8451" t="s">
        <v>98</v>
      </c>
      <c r="D8451">
        <v>2013</v>
      </c>
      <c r="E8451" t="s">
        <v>1409</v>
      </c>
      <c r="F8451" t="s">
        <v>367</v>
      </c>
      <c r="H8451">
        <v>7693</v>
      </c>
      <c r="I8451">
        <v>6273</v>
      </c>
      <c r="J8451">
        <v>6500</v>
      </c>
      <c r="K8451">
        <v>6000</v>
      </c>
      <c r="L8451">
        <v>95.7</v>
      </c>
      <c r="M8451">
        <v>84.49</v>
      </c>
      <c r="N8451">
        <f>COUNTIF(Cod_Mun_Norte!B:B,DADOS_SNIS_Minas!A8451)</f>
        <v>0</v>
      </c>
    </row>
    <row r="8452" spans="1:14" x14ac:dyDescent="0.2">
      <c r="A8452">
        <v>312890</v>
      </c>
      <c r="B8452" t="s">
        <v>189</v>
      </c>
      <c r="C8452" t="s">
        <v>98</v>
      </c>
      <c r="D8452">
        <v>2012</v>
      </c>
      <c r="E8452" t="s">
        <v>1409</v>
      </c>
      <c r="F8452" t="s">
        <v>367</v>
      </c>
      <c r="H8452">
        <v>7399</v>
      </c>
      <c r="I8452">
        <v>6033</v>
      </c>
      <c r="J8452">
        <v>6000</v>
      </c>
      <c r="K8452">
        <v>6000</v>
      </c>
      <c r="L8452">
        <v>99.5</v>
      </c>
      <c r="M8452">
        <v>81.09</v>
      </c>
      <c r="N8452">
        <f>COUNTIF(Cod_Mun_Norte!B:B,DADOS_SNIS_Minas!A8452)</f>
        <v>0</v>
      </c>
    </row>
    <row r="8453" spans="1:14" x14ac:dyDescent="0.2">
      <c r="A8453">
        <v>312890</v>
      </c>
      <c r="B8453" t="s">
        <v>189</v>
      </c>
      <c r="C8453" t="s">
        <v>98</v>
      </c>
      <c r="D8453">
        <v>2011</v>
      </c>
      <c r="E8453" t="s">
        <v>1410</v>
      </c>
      <c r="F8453" t="s">
        <v>99</v>
      </c>
      <c r="H8453">
        <v>7333</v>
      </c>
      <c r="I8453">
        <v>5979</v>
      </c>
      <c r="J8453">
        <v>5979</v>
      </c>
      <c r="K8453">
        <v>5979</v>
      </c>
      <c r="L8453">
        <v>100</v>
      </c>
      <c r="M8453">
        <v>81.540000000000006</v>
      </c>
      <c r="N8453">
        <f>COUNTIF(Cod_Mun_Norte!B:B,DADOS_SNIS_Minas!A8453)</f>
        <v>0</v>
      </c>
    </row>
    <row r="8454" spans="1:14" x14ac:dyDescent="0.2">
      <c r="A8454">
        <v>312890</v>
      </c>
      <c r="B8454" t="s">
        <v>189</v>
      </c>
      <c r="C8454" t="s">
        <v>98</v>
      </c>
      <c r="D8454">
        <v>2010</v>
      </c>
      <c r="H8454">
        <v>7265</v>
      </c>
      <c r="I8454">
        <v>5924</v>
      </c>
      <c r="N8454">
        <f>COUNTIF(Cod_Mun_Norte!B:B,DADOS_SNIS_Minas!A8454)</f>
        <v>0</v>
      </c>
    </row>
    <row r="8455" spans="1:14" x14ac:dyDescent="0.2">
      <c r="A8455">
        <v>312890</v>
      </c>
      <c r="B8455" t="s">
        <v>189</v>
      </c>
      <c r="C8455" t="s">
        <v>98</v>
      </c>
      <c r="D8455">
        <v>2009</v>
      </c>
      <c r="H8455">
        <v>7322</v>
      </c>
      <c r="I8455">
        <v>5980</v>
      </c>
      <c r="N8455">
        <f>COUNTIF(Cod_Mun_Norte!B:B,DADOS_SNIS_Minas!A8455)</f>
        <v>0</v>
      </c>
    </row>
    <row r="8456" spans="1:14" x14ac:dyDescent="0.2">
      <c r="A8456">
        <v>312890</v>
      </c>
      <c r="B8456" t="s">
        <v>189</v>
      </c>
      <c r="C8456" t="s">
        <v>98</v>
      </c>
      <c r="D8456">
        <v>2008</v>
      </c>
      <c r="H8456">
        <v>7240</v>
      </c>
      <c r="I8456">
        <v>5913</v>
      </c>
      <c r="N8456">
        <f>COUNTIF(Cod_Mun_Norte!B:B,DADOS_SNIS_Minas!A8456)</f>
        <v>0</v>
      </c>
    </row>
    <row r="8457" spans="1:14" x14ac:dyDescent="0.2">
      <c r="A8457">
        <v>312890</v>
      </c>
      <c r="B8457" t="s">
        <v>189</v>
      </c>
      <c r="C8457" t="s">
        <v>98</v>
      </c>
      <c r="D8457">
        <v>2007</v>
      </c>
      <c r="H8457">
        <v>6946</v>
      </c>
      <c r="I8457">
        <v>5673</v>
      </c>
      <c r="N8457">
        <f>COUNTIF(Cod_Mun_Norte!B:B,DADOS_SNIS_Minas!A8457)</f>
        <v>0</v>
      </c>
    </row>
    <row r="8458" spans="1:14" x14ac:dyDescent="0.2">
      <c r="A8458">
        <v>312890</v>
      </c>
      <c r="B8458" t="s">
        <v>189</v>
      </c>
      <c r="C8458" t="s">
        <v>98</v>
      </c>
      <c r="D8458">
        <v>2006</v>
      </c>
      <c r="H8458">
        <v>6861</v>
      </c>
      <c r="I8458">
        <v>5388</v>
      </c>
      <c r="N8458">
        <f>COUNTIF(Cod_Mun_Norte!B:B,DADOS_SNIS_Minas!A8458)</f>
        <v>0</v>
      </c>
    </row>
    <row r="8459" spans="1:14" x14ac:dyDescent="0.2">
      <c r="A8459">
        <v>312890</v>
      </c>
      <c r="B8459" t="s">
        <v>189</v>
      </c>
      <c r="C8459" t="s">
        <v>98</v>
      </c>
      <c r="D8459">
        <v>2005</v>
      </c>
      <c r="H8459">
        <v>6788</v>
      </c>
      <c r="I8459">
        <v>5330</v>
      </c>
      <c r="N8459">
        <f>COUNTIF(Cod_Mun_Norte!B:B,DADOS_SNIS_Minas!A8459)</f>
        <v>0</v>
      </c>
    </row>
    <row r="8460" spans="1:14" x14ac:dyDescent="0.2">
      <c r="A8460">
        <v>312890</v>
      </c>
      <c r="B8460" t="s">
        <v>189</v>
      </c>
      <c r="C8460" t="s">
        <v>98</v>
      </c>
      <c r="D8460">
        <v>2004</v>
      </c>
      <c r="H8460">
        <v>6715</v>
      </c>
      <c r="I8460">
        <v>5273</v>
      </c>
      <c r="N8460">
        <f>COUNTIF(Cod_Mun_Norte!B:B,DADOS_SNIS_Minas!A8460)</f>
        <v>0</v>
      </c>
    </row>
    <row r="8461" spans="1:14" x14ac:dyDescent="0.2">
      <c r="A8461">
        <v>312890</v>
      </c>
      <c r="B8461" t="s">
        <v>189</v>
      </c>
      <c r="C8461" t="s">
        <v>98</v>
      </c>
      <c r="D8461">
        <v>2003</v>
      </c>
      <c r="H8461">
        <v>6583</v>
      </c>
      <c r="I8461">
        <v>5169</v>
      </c>
      <c r="N8461">
        <f>COUNTIF(Cod_Mun_Norte!B:B,DADOS_SNIS_Minas!A8461)</f>
        <v>0</v>
      </c>
    </row>
    <row r="8462" spans="1:14" x14ac:dyDescent="0.2">
      <c r="A8462">
        <v>312890</v>
      </c>
      <c r="B8462" t="s">
        <v>189</v>
      </c>
      <c r="C8462" t="s">
        <v>98</v>
      </c>
      <c r="D8462">
        <v>2002</v>
      </c>
      <c r="H8462">
        <v>6520</v>
      </c>
      <c r="I8462">
        <v>5120</v>
      </c>
      <c r="N8462">
        <f>COUNTIF(Cod_Mun_Norte!B:B,DADOS_SNIS_Minas!A8462)</f>
        <v>0</v>
      </c>
    </row>
    <row r="8463" spans="1:14" x14ac:dyDescent="0.2">
      <c r="A8463">
        <v>312890</v>
      </c>
      <c r="B8463" t="s">
        <v>189</v>
      </c>
      <c r="C8463" t="s">
        <v>98</v>
      </c>
      <c r="D8463">
        <v>2001</v>
      </c>
      <c r="H8463">
        <v>6464</v>
      </c>
      <c r="I8463">
        <v>5076</v>
      </c>
      <c r="N8463">
        <f>COUNTIF(Cod_Mun_Norte!B:B,DADOS_SNIS_Minas!A8463)</f>
        <v>0</v>
      </c>
    </row>
    <row r="8464" spans="1:14" x14ac:dyDescent="0.2">
      <c r="A8464">
        <v>312890</v>
      </c>
      <c r="B8464" t="s">
        <v>189</v>
      </c>
      <c r="C8464" t="s">
        <v>98</v>
      </c>
      <c r="D8464">
        <v>2000</v>
      </c>
      <c r="H8464">
        <v>6384</v>
      </c>
      <c r="I8464">
        <v>5013</v>
      </c>
      <c r="N8464">
        <f>COUNTIF(Cod_Mun_Norte!B:B,DADOS_SNIS_Minas!A8464)</f>
        <v>0</v>
      </c>
    </row>
    <row r="8465" spans="1:14" x14ac:dyDescent="0.2">
      <c r="A8465">
        <v>312890</v>
      </c>
      <c r="B8465" t="s">
        <v>189</v>
      </c>
      <c r="C8465" t="s">
        <v>98</v>
      </c>
      <c r="D8465">
        <v>1999</v>
      </c>
      <c r="H8465">
        <v>5777</v>
      </c>
      <c r="I8465">
        <v>4290</v>
      </c>
      <c r="N8465">
        <f>COUNTIF(Cod_Mun_Norte!B:B,DADOS_SNIS_Minas!A8465)</f>
        <v>0</v>
      </c>
    </row>
    <row r="8466" spans="1:14" x14ac:dyDescent="0.2">
      <c r="A8466">
        <v>312890</v>
      </c>
      <c r="B8466" t="s">
        <v>189</v>
      </c>
      <c r="C8466" t="s">
        <v>98</v>
      </c>
      <c r="D8466">
        <v>1998</v>
      </c>
      <c r="H8466">
        <v>5766</v>
      </c>
      <c r="I8466">
        <v>4282</v>
      </c>
      <c r="N8466">
        <f>COUNTIF(Cod_Mun_Norte!B:B,DADOS_SNIS_Minas!A8466)</f>
        <v>0</v>
      </c>
    </row>
    <row r="8467" spans="1:14" x14ac:dyDescent="0.2">
      <c r="A8467">
        <v>312890</v>
      </c>
      <c r="B8467" t="s">
        <v>189</v>
      </c>
      <c r="C8467" t="s">
        <v>98</v>
      </c>
      <c r="D8467">
        <v>1997</v>
      </c>
      <c r="H8467">
        <v>5754</v>
      </c>
      <c r="I8467">
        <v>4273</v>
      </c>
      <c r="N8467">
        <f>COUNTIF(Cod_Mun_Norte!B:B,DADOS_SNIS_Minas!A8467)</f>
        <v>0</v>
      </c>
    </row>
    <row r="8468" spans="1:14" x14ac:dyDescent="0.2">
      <c r="A8468">
        <v>312890</v>
      </c>
      <c r="B8468" t="s">
        <v>189</v>
      </c>
      <c r="C8468" t="s">
        <v>98</v>
      </c>
      <c r="D8468">
        <v>1996</v>
      </c>
      <c r="H8468">
        <v>5741</v>
      </c>
      <c r="I8468">
        <v>4263</v>
      </c>
      <c r="N8468">
        <f>COUNTIF(Cod_Mun_Norte!B:B,DADOS_SNIS_Minas!A8468)</f>
        <v>0</v>
      </c>
    </row>
    <row r="8469" spans="1:14" x14ac:dyDescent="0.2">
      <c r="A8469">
        <v>312890</v>
      </c>
      <c r="B8469" t="s">
        <v>189</v>
      </c>
      <c r="C8469" t="s">
        <v>98</v>
      </c>
      <c r="D8469">
        <v>1995</v>
      </c>
      <c r="H8469">
        <v>5803</v>
      </c>
      <c r="I8469">
        <v>4309</v>
      </c>
      <c r="N8469">
        <f>COUNTIF(Cod_Mun_Norte!B:B,DADOS_SNIS_Minas!A8469)</f>
        <v>0</v>
      </c>
    </row>
    <row r="8470" spans="1:14" x14ac:dyDescent="0.2">
      <c r="A8470">
        <v>312900</v>
      </c>
      <c r="B8470" t="s">
        <v>1411</v>
      </c>
      <c r="C8470" t="s">
        <v>98</v>
      </c>
      <c r="D8470">
        <v>2020</v>
      </c>
      <c r="E8470" t="s">
        <v>1412</v>
      </c>
      <c r="F8470" t="s">
        <v>357</v>
      </c>
      <c r="G8470" t="s">
        <v>383</v>
      </c>
      <c r="H8470">
        <v>8343</v>
      </c>
      <c r="I8470">
        <v>4048</v>
      </c>
      <c r="J8470">
        <v>3123</v>
      </c>
      <c r="K8470">
        <v>3123</v>
      </c>
      <c r="L8470">
        <v>77.2</v>
      </c>
      <c r="M8470">
        <v>37.43</v>
      </c>
      <c r="N8470">
        <f>COUNTIF(Cod_Mun_Norte!B:B,DADOS_SNIS_Minas!A8470)</f>
        <v>0</v>
      </c>
    </row>
    <row r="8471" spans="1:14" x14ac:dyDescent="0.2">
      <c r="A8471">
        <v>312900</v>
      </c>
      <c r="B8471" t="s">
        <v>1411</v>
      </c>
      <c r="C8471" t="s">
        <v>98</v>
      </c>
      <c r="D8471">
        <v>2019</v>
      </c>
      <c r="E8471" t="s">
        <v>1413</v>
      </c>
      <c r="F8471" t="s">
        <v>364</v>
      </c>
      <c r="G8471" t="s">
        <v>368</v>
      </c>
      <c r="H8471">
        <v>8392</v>
      </c>
      <c r="I8471">
        <v>4072</v>
      </c>
      <c r="J8471">
        <v>3109</v>
      </c>
      <c r="K8471">
        <v>3109</v>
      </c>
      <c r="L8471">
        <v>76.400000000000006</v>
      </c>
      <c r="M8471">
        <v>37.049999999999997</v>
      </c>
      <c r="N8471">
        <f>COUNTIF(Cod_Mun_Norte!B:B,DADOS_SNIS_Minas!A8471)</f>
        <v>0</v>
      </c>
    </row>
    <row r="8472" spans="1:14" x14ac:dyDescent="0.2">
      <c r="A8472">
        <v>312900</v>
      </c>
      <c r="B8472" t="s">
        <v>1411</v>
      </c>
      <c r="C8472" t="s">
        <v>98</v>
      </c>
      <c r="D8472">
        <v>2018</v>
      </c>
      <c r="E8472" t="s">
        <v>1413</v>
      </c>
      <c r="F8472" t="s">
        <v>364</v>
      </c>
      <c r="H8472">
        <v>8442</v>
      </c>
      <c r="I8472">
        <v>4096</v>
      </c>
      <c r="J8472">
        <v>3079</v>
      </c>
      <c r="K8472">
        <v>3079</v>
      </c>
      <c r="L8472">
        <v>75.2</v>
      </c>
      <c r="M8472">
        <v>36.47</v>
      </c>
      <c r="N8472">
        <f>COUNTIF(Cod_Mun_Norte!B:B,DADOS_SNIS_Minas!A8472)</f>
        <v>0</v>
      </c>
    </row>
    <row r="8473" spans="1:14" x14ac:dyDescent="0.2">
      <c r="A8473">
        <v>312900</v>
      </c>
      <c r="B8473" t="s">
        <v>1411</v>
      </c>
      <c r="C8473" t="s">
        <v>98</v>
      </c>
      <c r="D8473">
        <v>2017</v>
      </c>
      <c r="E8473" t="s">
        <v>1413</v>
      </c>
      <c r="F8473" t="s">
        <v>364</v>
      </c>
      <c r="H8473">
        <v>8714</v>
      </c>
      <c r="I8473">
        <v>4228</v>
      </c>
      <c r="J8473">
        <v>3095</v>
      </c>
      <c r="K8473">
        <v>3095</v>
      </c>
      <c r="L8473">
        <v>73.2</v>
      </c>
      <c r="M8473">
        <v>35.520000000000003</v>
      </c>
      <c r="N8473">
        <f>COUNTIF(Cod_Mun_Norte!B:B,DADOS_SNIS_Minas!A8473)</f>
        <v>0</v>
      </c>
    </row>
    <row r="8474" spans="1:14" x14ac:dyDescent="0.2">
      <c r="A8474">
        <v>312900</v>
      </c>
      <c r="B8474" t="s">
        <v>1411</v>
      </c>
      <c r="C8474" t="s">
        <v>98</v>
      </c>
      <c r="D8474">
        <v>2016</v>
      </c>
      <c r="E8474" t="s">
        <v>1414</v>
      </c>
      <c r="F8474" t="s">
        <v>359</v>
      </c>
      <c r="H8474">
        <v>8743</v>
      </c>
      <c r="I8474">
        <v>4242</v>
      </c>
      <c r="J8474">
        <v>3124</v>
      </c>
      <c r="K8474">
        <v>3124</v>
      </c>
      <c r="L8474">
        <v>73.599999999999994</v>
      </c>
      <c r="M8474">
        <v>35.729999999999997</v>
      </c>
      <c r="N8474">
        <f>COUNTIF(Cod_Mun_Norte!B:B,DADOS_SNIS_Minas!A8474)</f>
        <v>0</v>
      </c>
    </row>
    <row r="8475" spans="1:14" x14ac:dyDescent="0.2">
      <c r="A8475">
        <v>312900</v>
      </c>
      <c r="B8475" t="s">
        <v>1411</v>
      </c>
      <c r="C8475" t="s">
        <v>98</v>
      </c>
      <c r="D8475">
        <v>2015</v>
      </c>
      <c r="E8475" t="s">
        <v>1414</v>
      </c>
      <c r="F8475" t="s">
        <v>359</v>
      </c>
      <c r="H8475">
        <v>8773</v>
      </c>
      <c r="I8475">
        <v>4257</v>
      </c>
      <c r="J8475">
        <v>3133</v>
      </c>
      <c r="K8475">
        <v>3133</v>
      </c>
      <c r="L8475">
        <v>73.599999999999994</v>
      </c>
      <c r="M8475">
        <v>35.71</v>
      </c>
      <c r="N8475">
        <f>COUNTIF(Cod_Mun_Norte!B:B,DADOS_SNIS_Minas!A8475)</f>
        <v>0</v>
      </c>
    </row>
    <row r="8476" spans="1:14" x14ac:dyDescent="0.2">
      <c r="A8476">
        <v>312900</v>
      </c>
      <c r="B8476" t="s">
        <v>1411</v>
      </c>
      <c r="C8476" t="s">
        <v>98</v>
      </c>
      <c r="D8476">
        <v>2014</v>
      </c>
      <c r="E8476" t="s">
        <v>1414</v>
      </c>
      <c r="F8476" t="s">
        <v>359</v>
      </c>
      <c r="H8476">
        <v>8805</v>
      </c>
      <c r="I8476">
        <v>4273</v>
      </c>
      <c r="J8476">
        <v>4273</v>
      </c>
      <c r="K8476">
        <v>4273</v>
      </c>
      <c r="L8476">
        <v>100</v>
      </c>
      <c r="M8476">
        <v>48.53</v>
      </c>
      <c r="N8476">
        <f>COUNTIF(Cod_Mun_Norte!B:B,DADOS_SNIS_Minas!A8476)</f>
        <v>0</v>
      </c>
    </row>
    <row r="8477" spans="1:14" x14ac:dyDescent="0.2">
      <c r="A8477">
        <v>312900</v>
      </c>
      <c r="B8477" t="s">
        <v>1411</v>
      </c>
      <c r="C8477" t="s">
        <v>98</v>
      </c>
      <c r="D8477">
        <v>2013</v>
      </c>
      <c r="E8477" t="s">
        <v>361</v>
      </c>
      <c r="F8477" t="s">
        <v>362</v>
      </c>
      <c r="H8477">
        <v>8838</v>
      </c>
      <c r="I8477">
        <v>4289</v>
      </c>
      <c r="J8477">
        <v>4289</v>
      </c>
      <c r="K8477">
        <v>4289</v>
      </c>
      <c r="L8477">
        <v>100</v>
      </c>
      <c r="M8477">
        <v>48.53</v>
      </c>
      <c r="N8477">
        <f>COUNTIF(Cod_Mun_Norte!B:B,DADOS_SNIS_Minas!A8477)</f>
        <v>0</v>
      </c>
    </row>
    <row r="8478" spans="1:14" x14ac:dyDescent="0.2">
      <c r="A8478">
        <v>312900</v>
      </c>
      <c r="B8478" t="s">
        <v>1411</v>
      </c>
      <c r="C8478" t="s">
        <v>98</v>
      </c>
      <c r="D8478">
        <v>2012</v>
      </c>
      <c r="E8478" t="s">
        <v>1414</v>
      </c>
      <c r="F8478" t="s">
        <v>359</v>
      </c>
      <c r="H8478">
        <v>8624</v>
      </c>
      <c r="I8478">
        <v>4185</v>
      </c>
      <c r="J8478">
        <v>4185</v>
      </c>
      <c r="K8478">
        <v>4185</v>
      </c>
      <c r="L8478">
        <v>100</v>
      </c>
      <c r="M8478">
        <v>48.53</v>
      </c>
      <c r="N8478">
        <f>COUNTIF(Cod_Mun_Norte!B:B,DADOS_SNIS_Minas!A8478)</f>
        <v>0</v>
      </c>
    </row>
    <row r="8479" spans="1:14" x14ac:dyDescent="0.2">
      <c r="A8479">
        <v>312900</v>
      </c>
      <c r="B8479" t="s">
        <v>1411</v>
      </c>
      <c r="C8479" t="s">
        <v>98</v>
      </c>
      <c r="D8479">
        <v>2011</v>
      </c>
      <c r="E8479" t="s">
        <v>361</v>
      </c>
      <c r="F8479" t="s">
        <v>362</v>
      </c>
      <c r="H8479">
        <v>8665</v>
      </c>
      <c r="I8479">
        <v>4205</v>
      </c>
      <c r="J8479">
        <v>4205</v>
      </c>
      <c r="K8479">
        <v>4205</v>
      </c>
      <c r="L8479">
        <v>100</v>
      </c>
      <c r="M8479">
        <v>48.53</v>
      </c>
      <c r="N8479">
        <f>COUNTIF(Cod_Mun_Norte!B:B,DADOS_SNIS_Minas!A8479)</f>
        <v>0</v>
      </c>
    </row>
    <row r="8480" spans="1:14" x14ac:dyDescent="0.2">
      <c r="A8480">
        <v>312900</v>
      </c>
      <c r="B8480" t="s">
        <v>1411</v>
      </c>
      <c r="C8480" t="s">
        <v>98</v>
      </c>
      <c r="D8480">
        <v>2010</v>
      </c>
      <c r="E8480" t="s">
        <v>361</v>
      </c>
      <c r="F8480" t="s">
        <v>362</v>
      </c>
      <c r="H8480">
        <v>8707</v>
      </c>
      <c r="I8480">
        <v>4225</v>
      </c>
      <c r="J8480">
        <v>4225</v>
      </c>
      <c r="K8480">
        <v>4225</v>
      </c>
      <c r="L8480">
        <v>100</v>
      </c>
      <c r="M8480">
        <v>48.52</v>
      </c>
      <c r="N8480">
        <f>COUNTIF(Cod_Mun_Norte!B:B,DADOS_SNIS_Minas!A8480)</f>
        <v>0</v>
      </c>
    </row>
    <row r="8481" spans="1:14" x14ac:dyDescent="0.2">
      <c r="A8481">
        <v>312900</v>
      </c>
      <c r="B8481" t="s">
        <v>1411</v>
      </c>
      <c r="C8481" t="s">
        <v>98</v>
      </c>
      <c r="D8481">
        <v>2009</v>
      </c>
      <c r="E8481" t="s">
        <v>361</v>
      </c>
      <c r="F8481" t="s">
        <v>362</v>
      </c>
      <c r="H8481">
        <v>9116</v>
      </c>
      <c r="I8481">
        <v>4183</v>
      </c>
      <c r="J8481">
        <v>4159</v>
      </c>
      <c r="K8481">
        <v>4159</v>
      </c>
      <c r="L8481">
        <v>99.4</v>
      </c>
      <c r="M8481">
        <v>45.62</v>
      </c>
      <c r="N8481">
        <f>COUNTIF(Cod_Mun_Norte!B:B,DADOS_SNIS_Minas!A8481)</f>
        <v>0</v>
      </c>
    </row>
    <row r="8482" spans="1:14" x14ac:dyDescent="0.2">
      <c r="A8482">
        <v>312900</v>
      </c>
      <c r="B8482" t="s">
        <v>1411</v>
      </c>
      <c r="C8482" t="s">
        <v>98</v>
      </c>
      <c r="D8482">
        <v>2008</v>
      </c>
      <c r="E8482" t="s">
        <v>361</v>
      </c>
      <c r="F8482" t="s">
        <v>362</v>
      </c>
      <c r="H8482">
        <v>9137</v>
      </c>
      <c r="I8482">
        <v>4193</v>
      </c>
      <c r="J8482">
        <v>4023</v>
      </c>
      <c r="K8482">
        <v>4023</v>
      </c>
      <c r="L8482">
        <v>96</v>
      </c>
      <c r="M8482">
        <v>44.03</v>
      </c>
      <c r="N8482">
        <f>COUNTIF(Cod_Mun_Norte!B:B,DADOS_SNIS_Minas!A8482)</f>
        <v>0</v>
      </c>
    </row>
    <row r="8483" spans="1:14" x14ac:dyDescent="0.2">
      <c r="A8483">
        <v>312900</v>
      </c>
      <c r="B8483" t="s">
        <v>1411</v>
      </c>
      <c r="C8483" t="s">
        <v>98</v>
      </c>
      <c r="D8483">
        <v>2007</v>
      </c>
      <c r="E8483" t="s">
        <v>361</v>
      </c>
      <c r="F8483" t="s">
        <v>362</v>
      </c>
      <c r="H8483">
        <v>8906</v>
      </c>
      <c r="I8483">
        <v>4087</v>
      </c>
      <c r="J8483">
        <v>3936</v>
      </c>
      <c r="K8483">
        <v>3936</v>
      </c>
      <c r="L8483">
        <v>96.3</v>
      </c>
      <c r="M8483">
        <v>44.19</v>
      </c>
      <c r="N8483">
        <f>COUNTIF(Cod_Mun_Norte!B:B,DADOS_SNIS_Minas!A8483)</f>
        <v>0</v>
      </c>
    </row>
    <row r="8484" spans="1:14" x14ac:dyDescent="0.2">
      <c r="A8484">
        <v>312900</v>
      </c>
      <c r="B8484" t="s">
        <v>1411</v>
      </c>
      <c r="C8484" t="s">
        <v>98</v>
      </c>
      <c r="D8484">
        <v>2006</v>
      </c>
      <c r="E8484" t="s">
        <v>361</v>
      </c>
      <c r="F8484" t="s">
        <v>362</v>
      </c>
      <c r="H8484">
        <v>8492</v>
      </c>
      <c r="I8484">
        <v>3627</v>
      </c>
      <c r="J8484">
        <v>3828</v>
      </c>
      <c r="K8484">
        <v>3828</v>
      </c>
      <c r="L8484">
        <v>100</v>
      </c>
      <c r="M8484">
        <v>45.08</v>
      </c>
      <c r="N8484">
        <f>COUNTIF(Cod_Mun_Norte!B:B,DADOS_SNIS_Minas!A8484)</f>
        <v>0</v>
      </c>
    </row>
    <row r="8485" spans="1:14" x14ac:dyDescent="0.2">
      <c r="A8485">
        <v>312900</v>
      </c>
      <c r="B8485" t="s">
        <v>1411</v>
      </c>
      <c r="C8485" t="s">
        <v>98</v>
      </c>
      <c r="D8485">
        <v>2005</v>
      </c>
      <c r="E8485" t="s">
        <v>361</v>
      </c>
      <c r="F8485" t="s">
        <v>362</v>
      </c>
      <c r="H8485">
        <v>8609</v>
      </c>
      <c r="I8485">
        <v>3677</v>
      </c>
      <c r="J8485">
        <v>3664</v>
      </c>
      <c r="K8485">
        <v>3664</v>
      </c>
      <c r="L8485">
        <v>99.7</v>
      </c>
      <c r="M8485">
        <v>42.56</v>
      </c>
      <c r="N8485">
        <f>COUNTIF(Cod_Mun_Norte!B:B,DADOS_SNIS_Minas!A8485)</f>
        <v>0</v>
      </c>
    </row>
    <row r="8486" spans="1:14" x14ac:dyDescent="0.2">
      <c r="A8486">
        <v>312900</v>
      </c>
      <c r="B8486" t="s">
        <v>1411</v>
      </c>
      <c r="C8486" t="s">
        <v>98</v>
      </c>
      <c r="D8486">
        <v>2004</v>
      </c>
      <c r="E8486" t="s">
        <v>361</v>
      </c>
      <c r="F8486" t="s">
        <v>362</v>
      </c>
      <c r="H8486">
        <v>8726</v>
      </c>
      <c r="I8486">
        <v>3727</v>
      </c>
      <c r="N8486">
        <f>COUNTIF(Cod_Mun_Norte!B:B,DADOS_SNIS_Minas!A8486)</f>
        <v>0</v>
      </c>
    </row>
    <row r="8487" spans="1:14" x14ac:dyDescent="0.2">
      <c r="A8487">
        <v>312900</v>
      </c>
      <c r="B8487" t="s">
        <v>1411</v>
      </c>
      <c r="C8487" t="s">
        <v>98</v>
      </c>
      <c r="D8487">
        <v>2003</v>
      </c>
      <c r="E8487" t="s">
        <v>361</v>
      </c>
      <c r="F8487" t="s">
        <v>362</v>
      </c>
      <c r="H8487">
        <v>8939</v>
      </c>
      <c r="I8487">
        <v>3818</v>
      </c>
      <c r="N8487">
        <f>COUNTIF(Cod_Mun_Norte!B:B,DADOS_SNIS_Minas!A8487)</f>
        <v>0</v>
      </c>
    </row>
    <row r="8488" spans="1:14" x14ac:dyDescent="0.2">
      <c r="A8488">
        <v>312900</v>
      </c>
      <c r="B8488" t="s">
        <v>1411</v>
      </c>
      <c r="C8488" t="s">
        <v>98</v>
      </c>
      <c r="D8488">
        <v>2002</v>
      </c>
      <c r="E8488" t="s">
        <v>361</v>
      </c>
      <c r="F8488" t="s">
        <v>362</v>
      </c>
      <c r="H8488">
        <v>9041</v>
      </c>
      <c r="I8488">
        <v>3862</v>
      </c>
      <c r="N8488">
        <f>COUNTIF(Cod_Mun_Norte!B:B,DADOS_SNIS_Minas!A8488)</f>
        <v>0</v>
      </c>
    </row>
    <row r="8489" spans="1:14" x14ac:dyDescent="0.2">
      <c r="A8489">
        <v>312900</v>
      </c>
      <c r="B8489" t="s">
        <v>1411</v>
      </c>
      <c r="C8489" t="s">
        <v>98</v>
      </c>
      <c r="D8489">
        <v>2001</v>
      </c>
      <c r="E8489" t="s">
        <v>361</v>
      </c>
      <c r="F8489" t="s">
        <v>362</v>
      </c>
      <c r="H8489">
        <v>9134</v>
      </c>
      <c r="I8489">
        <v>3902</v>
      </c>
      <c r="N8489">
        <f>COUNTIF(Cod_Mun_Norte!B:B,DADOS_SNIS_Minas!A8489)</f>
        <v>0</v>
      </c>
    </row>
    <row r="8490" spans="1:14" x14ac:dyDescent="0.2">
      <c r="A8490">
        <v>312900</v>
      </c>
      <c r="B8490" t="s">
        <v>1411</v>
      </c>
      <c r="C8490" t="s">
        <v>98</v>
      </c>
      <c r="D8490">
        <v>2000</v>
      </c>
      <c r="E8490" t="s">
        <v>361</v>
      </c>
      <c r="F8490" t="s">
        <v>362</v>
      </c>
      <c r="H8490">
        <v>9259</v>
      </c>
      <c r="I8490">
        <v>3955</v>
      </c>
      <c r="N8490">
        <f>COUNTIF(Cod_Mun_Norte!B:B,DADOS_SNIS_Minas!A8490)</f>
        <v>0</v>
      </c>
    </row>
    <row r="8491" spans="1:14" x14ac:dyDescent="0.2">
      <c r="A8491">
        <v>312900</v>
      </c>
      <c r="B8491" t="s">
        <v>1411</v>
      </c>
      <c r="C8491" t="s">
        <v>98</v>
      </c>
      <c r="D8491">
        <v>1999</v>
      </c>
      <c r="E8491" t="s">
        <v>361</v>
      </c>
      <c r="F8491" t="s">
        <v>362</v>
      </c>
      <c r="H8491">
        <v>8923</v>
      </c>
      <c r="I8491">
        <v>3332</v>
      </c>
      <c r="N8491">
        <f>COUNTIF(Cod_Mun_Norte!B:B,DADOS_SNIS_Minas!A8491)</f>
        <v>0</v>
      </c>
    </row>
    <row r="8492" spans="1:14" x14ac:dyDescent="0.2">
      <c r="A8492">
        <v>312900</v>
      </c>
      <c r="B8492" t="s">
        <v>1411</v>
      </c>
      <c r="C8492" t="s">
        <v>98</v>
      </c>
      <c r="D8492">
        <v>1998</v>
      </c>
      <c r="E8492" t="s">
        <v>361</v>
      </c>
      <c r="F8492" t="s">
        <v>362</v>
      </c>
      <c r="H8492">
        <v>9122</v>
      </c>
      <c r="I8492">
        <v>3407</v>
      </c>
      <c r="N8492">
        <f>COUNTIF(Cod_Mun_Norte!B:B,DADOS_SNIS_Minas!A8492)</f>
        <v>0</v>
      </c>
    </row>
    <row r="8493" spans="1:14" x14ac:dyDescent="0.2">
      <c r="A8493">
        <v>312900</v>
      </c>
      <c r="B8493" t="s">
        <v>1411</v>
      </c>
      <c r="C8493" t="s">
        <v>98</v>
      </c>
      <c r="D8493">
        <v>1997</v>
      </c>
      <c r="H8493">
        <v>9321</v>
      </c>
      <c r="I8493">
        <v>3481</v>
      </c>
      <c r="N8493">
        <f>COUNTIF(Cod_Mun_Norte!B:B,DADOS_SNIS_Minas!A8493)</f>
        <v>0</v>
      </c>
    </row>
    <row r="8494" spans="1:14" x14ac:dyDescent="0.2">
      <c r="A8494">
        <v>312900</v>
      </c>
      <c r="B8494" t="s">
        <v>1411</v>
      </c>
      <c r="C8494" t="s">
        <v>98</v>
      </c>
      <c r="D8494">
        <v>1996</v>
      </c>
      <c r="H8494">
        <v>9557</v>
      </c>
      <c r="I8494">
        <v>3569</v>
      </c>
      <c r="N8494">
        <f>COUNTIF(Cod_Mun_Norte!B:B,DADOS_SNIS_Minas!A8494)</f>
        <v>0</v>
      </c>
    </row>
    <row r="8495" spans="1:14" x14ac:dyDescent="0.2">
      <c r="A8495">
        <v>312900</v>
      </c>
      <c r="B8495" t="s">
        <v>1411</v>
      </c>
      <c r="C8495" t="s">
        <v>98</v>
      </c>
      <c r="D8495">
        <v>1995</v>
      </c>
      <c r="H8495">
        <v>10246</v>
      </c>
      <c r="I8495">
        <v>3826</v>
      </c>
      <c r="N8495">
        <f>COUNTIF(Cod_Mun_Norte!B:B,DADOS_SNIS_Minas!A8495)</f>
        <v>0</v>
      </c>
    </row>
    <row r="8496" spans="1:14" x14ac:dyDescent="0.2">
      <c r="A8496">
        <v>312910</v>
      </c>
      <c r="B8496" t="s">
        <v>1415</v>
      </c>
      <c r="C8496" t="s">
        <v>98</v>
      </c>
      <c r="D8496">
        <v>2020</v>
      </c>
      <c r="E8496" t="s">
        <v>1416</v>
      </c>
      <c r="F8496" t="s">
        <v>357</v>
      </c>
      <c r="G8496" t="s">
        <v>383</v>
      </c>
      <c r="H8496">
        <v>5577</v>
      </c>
      <c r="I8496">
        <v>2446</v>
      </c>
      <c r="J8496">
        <v>2440</v>
      </c>
      <c r="K8496">
        <v>2440</v>
      </c>
      <c r="L8496">
        <v>99.8</v>
      </c>
      <c r="M8496">
        <v>43.75</v>
      </c>
      <c r="N8496">
        <f>COUNTIF(Cod_Mun_Norte!B:B,DADOS_SNIS_Minas!A8496)</f>
        <v>0</v>
      </c>
    </row>
    <row r="8497" spans="1:14" x14ac:dyDescent="0.2">
      <c r="A8497">
        <v>312910</v>
      </c>
      <c r="B8497" t="s">
        <v>1415</v>
      </c>
      <c r="C8497" t="s">
        <v>98</v>
      </c>
      <c r="D8497">
        <v>2019</v>
      </c>
      <c r="E8497" t="s">
        <v>1416</v>
      </c>
      <c r="F8497" t="s">
        <v>357</v>
      </c>
      <c r="G8497" t="s">
        <v>383</v>
      </c>
      <c r="H8497">
        <v>5639</v>
      </c>
      <c r="I8497">
        <v>2474</v>
      </c>
      <c r="J8497">
        <v>2417</v>
      </c>
      <c r="K8497">
        <v>2417</v>
      </c>
      <c r="L8497">
        <v>97.7</v>
      </c>
      <c r="M8497">
        <v>42.86</v>
      </c>
      <c r="N8497">
        <f>COUNTIF(Cod_Mun_Norte!B:B,DADOS_SNIS_Minas!A8497)</f>
        <v>0</v>
      </c>
    </row>
    <row r="8498" spans="1:14" x14ac:dyDescent="0.2">
      <c r="A8498">
        <v>312910</v>
      </c>
      <c r="B8498" t="s">
        <v>1415</v>
      </c>
      <c r="C8498" t="s">
        <v>98</v>
      </c>
      <c r="D8498">
        <v>2018</v>
      </c>
      <c r="E8498" t="s">
        <v>1417</v>
      </c>
      <c r="F8498" t="s">
        <v>354</v>
      </c>
      <c r="H8498">
        <v>5704</v>
      </c>
      <c r="I8498">
        <v>2502</v>
      </c>
      <c r="J8498">
        <v>2421</v>
      </c>
      <c r="K8498">
        <v>2421</v>
      </c>
      <c r="L8498">
        <v>96.8</v>
      </c>
      <c r="M8498">
        <v>42.44</v>
      </c>
      <c r="N8498">
        <f>COUNTIF(Cod_Mun_Norte!B:B,DADOS_SNIS_Minas!A8498)</f>
        <v>0</v>
      </c>
    </row>
    <row r="8499" spans="1:14" x14ac:dyDescent="0.2">
      <c r="A8499">
        <v>312910</v>
      </c>
      <c r="B8499" t="s">
        <v>1415</v>
      </c>
      <c r="C8499" t="s">
        <v>98</v>
      </c>
      <c r="D8499">
        <v>2017</v>
      </c>
      <c r="E8499" t="s">
        <v>1418</v>
      </c>
      <c r="F8499" t="s">
        <v>357</v>
      </c>
      <c r="H8499">
        <v>5959</v>
      </c>
      <c r="I8499">
        <v>2614</v>
      </c>
      <c r="J8499">
        <v>2471</v>
      </c>
      <c r="K8499">
        <v>2471</v>
      </c>
      <c r="L8499">
        <v>94.5</v>
      </c>
      <c r="M8499">
        <v>41.47</v>
      </c>
      <c r="N8499">
        <f>COUNTIF(Cod_Mun_Norte!B:B,DADOS_SNIS_Minas!A8499)</f>
        <v>0</v>
      </c>
    </row>
    <row r="8500" spans="1:14" x14ac:dyDescent="0.2">
      <c r="A8500">
        <v>312910</v>
      </c>
      <c r="B8500" t="s">
        <v>1415</v>
      </c>
      <c r="C8500" t="s">
        <v>98</v>
      </c>
      <c r="D8500">
        <v>2016</v>
      </c>
      <c r="E8500" t="s">
        <v>1417</v>
      </c>
      <c r="F8500" t="s">
        <v>360</v>
      </c>
      <c r="H8500">
        <v>6002</v>
      </c>
      <c r="I8500">
        <v>2633</v>
      </c>
      <c r="J8500">
        <v>2475</v>
      </c>
      <c r="K8500">
        <v>2475</v>
      </c>
      <c r="L8500">
        <v>94</v>
      </c>
      <c r="M8500">
        <v>41.24</v>
      </c>
      <c r="N8500">
        <f>COUNTIF(Cod_Mun_Norte!B:B,DADOS_SNIS_Minas!A8500)</f>
        <v>0</v>
      </c>
    </row>
    <row r="8501" spans="1:14" x14ac:dyDescent="0.2">
      <c r="A8501">
        <v>312910</v>
      </c>
      <c r="B8501" t="s">
        <v>1415</v>
      </c>
      <c r="C8501" t="s">
        <v>98</v>
      </c>
      <c r="D8501">
        <v>2015</v>
      </c>
      <c r="E8501" t="s">
        <v>361</v>
      </c>
      <c r="F8501" t="s">
        <v>362</v>
      </c>
      <c r="H8501">
        <v>6047</v>
      </c>
      <c r="I8501">
        <v>2653</v>
      </c>
      <c r="J8501">
        <v>2494</v>
      </c>
      <c r="K8501">
        <v>2494</v>
      </c>
      <c r="L8501">
        <v>94</v>
      </c>
      <c r="M8501">
        <v>41.24</v>
      </c>
      <c r="N8501">
        <f>COUNTIF(Cod_Mun_Norte!B:B,DADOS_SNIS_Minas!A8501)</f>
        <v>0</v>
      </c>
    </row>
    <row r="8502" spans="1:14" x14ac:dyDescent="0.2">
      <c r="A8502">
        <v>312910</v>
      </c>
      <c r="B8502" t="s">
        <v>1415</v>
      </c>
      <c r="C8502" t="s">
        <v>98</v>
      </c>
      <c r="D8502">
        <v>2014</v>
      </c>
      <c r="E8502" t="s">
        <v>361</v>
      </c>
      <c r="F8502" t="s">
        <v>362</v>
      </c>
      <c r="H8502">
        <v>6094</v>
      </c>
      <c r="I8502">
        <v>2673</v>
      </c>
      <c r="J8502">
        <v>2673</v>
      </c>
      <c r="K8502">
        <v>2673</v>
      </c>
      <c r="L8502">
        <v>100</v>
      </c>
      <c r="M8502">
        <v>43.86</v>
      </c>
      <c r="N8502">
        <f>COUNTIF(Cod_Mun_Norte!B:B,DADOS_SNIS_Minas!A8502)</f>
        <v>0</v>
      </c>
    </row>
    <row r="8503" spans="1:14" x14ac:dyDescent="0.2">
      <c r="A8503">
        <v>312910</v>
      </c>
      <c r="B8503" t="s">
        <v>1415</v>
      </c>
      <c r="C8503" t="s">
        <v>98</v>
      </c>
      <c r="D8503">
        <v>2013</v>
      </c>
      <c r="E8503" t="s">
        <v>361</v>
      </c>
      <c r="F8503" t="s">
        <v>362</v>
      </c>
      <c r="H8503">
        <v>6144</v>
      </c>
      <c r="I8503">
        <v>2695</v>
      </c>
      <c r="J8503">
        <v>2695</v>
      </c>
      <c r="K8503">
        <v>2695</v>
      </c>
      <c r="L8503">
        <v>100</v>
      </c>
      <c r="M8503">
        <v>43.86</v>
      </c>
      <c r="N8503">
        <f>COUNTIF(Cod_Mun_Norte!B:B,DADOS_SNIS_Minas!A8503)</f>
        <v>0</v>
      </c>
    </row>
    <row r="8504" spans="1:14" x14ac:dyDescent="0.2">
      <c r="A8504">
        <v>312910</v>
      </c>
      <c r="B8504" t="s">
        <v>1415</v>
      </c>
      <c r="C8504" t="s">
        <v>98</v>
      </c>
      <c r="D8504">
        <v>2012</v>
      </c>
      <c r="E8504" t="s">
        <v>1417</v>
      </c>
      <c r="F8504" t="s">
        <v>360</v>
      </c>
      <c r="H8504">
        <v>6025</v>
      </c>
      <c r="I8504">
        <v>2643</v>
      </c>
      <c r="J8504">
        <v>2643</v>
      </c>
      <c r="K8504">
        <v>2643</v>
      </c>
      <c r="L8504">
        <v>100</v>
      </c>
      <c r="M8504">
        <v>43.87</v>
      </c>
      <c r="N8504">
        <f>COUNTIF(Cod_Mun_Norte!B:B,DADOS_SNIS_Minas!A8504)</f>
        <v>0</v>
      </c>
    </row>
    <row r="8505" spans="1:14" x14ac:dyDescent="0.2">
      <c r="A8505">
        <v>312910</v>
      </c>
      <c r="B8505" t="s">
        <v>1415</v>
      </c>
      <c r="C8505" t="s">
        <v>98</v>
      </c>
      <c r="D8505">
        <v>2011</v>
      </c>
      <c r="E8505" t="s">
        <v>361</v>
      </c>
      <c r="F8505" t="s">
        <v>362</v>
      </c>
      <c r="H8505">
        <v>6080</v>
      </c>
      <c r="I8505">
        <v>2667</v>
      </c>
      <c r="J8505">
        <v>2667</v>
      </c>
      <c r="K8505">
        <v>2667</v>
      </c>
      <c r="L8505">
        <v>100</v>
      </c>
      <c r="M8505">
        <v>43.87</v>
      </c>
      <c r="N8505">
        <f>COUNTIF(Cod_Mun_Norte!B:B,DADOS_SNIS_Minas!A8505)</f>
        <v>0</v>
      </c>
    </row>
    <row r="8506" spans="1:14" x14ac:dyDescent="0.2">
      <c r="A8506">
        <v>312910</v>
      </c>
      <c r="B8506" t="s">
        <v>1415</v>
      </c>
      <c r="C8506" t="s">
        <v>98</v>
      </c>
      <c r="D8506">
        <v>2010</v>
      </c>
      <c r="E8506" t="s">
        <v>361</v>
      </c>
      <c r="F8506" t="s">
        <v>362</v>
      </c>
      <c r="H8506">
        <v>6137</v>
      </c>
      <c r="I8506">
        <v>2692</v>
      </c>
      <c r="J8506">
        <v>2692</v>
      </c>
      <c r="K8506">
        <v>2692</v>
      </c>
      <c r="L8506">
        <v>100</v>
      </c>
      <c r="M8506">
        <v>43.87</v>
      </c>
      <c r="N8506">
        <f>COUNTIF(Cod_Mun_Norte!B:B,DADOS_SNIS_Minas!A8506)</f>
        <v>0</v>
      </c>
    </row>
    <row r="8507" spans="1:14" x14ac:dyDescent="0.2">
      <c r="A8507">
        <v>312910</v>
      </c>
      <c r="B8507" t="s">
        <v>1415</v>
      </c>
      <c r="C8507" t="s">
        <v>98</v>
      </c>
      <c r="D8507">
        <v>2009</v>
      </c>
      <c r="E8507" t="s">
        <v>361</v>
      </c>
      <c r="F8507" t="s">
        <v>362</v>
      </c>
      <c r="H8507">
        <v>6228</v>
      </c>
      <c r="I8507">
        <v>2653</v>
      </c>
      <c r="J8507">
        <v>3904</v>
      </c>
      <c r="K8507">
        <v>3904</v>
      </c>
      <c r="L8507">
        <v>100</v>
      </c>
      <c r="M8507">
        <v>62.68</v>
      </c>
      <c r="N8507">
        <f>COUNTIF(Cod_Mun_Norte!B:B,DADOS_SNIS_Minas!A8507)</f>
        <v>0</v>
      </c>
    </row>
    <row r="8508" spans="1:14" x14ac:dyDescent="0.2">
      <c r="A8508">
        <v>312910</v>
      </c>
      <c r="B8508" t="s">
        <v>1415</v>
      </c>
      <c r="C8508" t="s">
        <v>98</v>
      </c>
      <c r="D8508">
        <v>2008</v>
      </c>
      <c r="E8508" t="s">
        <v>361</v>
      </c>
      <c r="F8508" t="s">
        <v>362</v>
      </c>
      <c r="H8508">
        <v>6294</v>
      </c>
      <c r="I8508">
        <v>2682</v>
      </c>
      <c r="J8508">
        <v>3566</v>
      </c>
      <c r="K8508">
        <v>3566</v>
      </c>
      <c r="L8508">
        <v>100</v>
      </c>
      <c r="M8508">
        <v>56.66</v>
      </c>
      <c r="N8508">
        <f>COUNTIF(Cod_Mun_Norte!B:B,DADOS_SNIS_Minas!A8508)</f>
        <v>0</v>
      </c>
    </row>
    <row r="8509" spans="1:14" x14ac:dyDescent="0.2">
      <c r="A8509">
        <v>312910</v>
      </c>
      <c r="B8509" t="s">
        <v>1415</v>
      </c>
      <c r="C8509" t="s">
        <v>98</v>
      </c>
      <c r="D8509">
        <v>2007</v>
      </c>
      <c r="E8509" t="s">
        <v>361</v>
      </c>
      <c r="F8509" t="s">
        <v>362</v>
      </c>
      <c r="H8509">
        <v>6194</v>
      </c>
      <c r="I8509">
        <v>2639</v>
      </c>
      <c r="J8509">
        <v>3475</v>
      </c>
      <c r="K8509">
        <v>3475</v>
      </c>
      <c r="L8509">
        <v>100</v>
      </c>
      <c r="M8509">
        <v>56.1</v>
      </c>
      <c r="N8509">
        <f>COUNTIF(Cod_Mun_Norte!B:B,DADOS_SNIS_Minas!A8509)</f>
        <v>0</v>
      </c>
    </row>
    <row r="8510" spans="1:14" x14ac:dyDescent="0.2">
      <c r="A8510">
        <v>312910</v>
      </c>
      <c r="B8510" t="s">
        <v>1415</v>
      </c>
      <c r="C8510" t="s">
        <v>98</v>
      </c>
      <c r="D8510">
        <v>2006</v>
      </c>
      <c r="E8510" t="s">
        <v>361</v>
      </c>
      <c r="F8510" t="s">
        <v>362</v>
      </c>
      <c r="H8510">
        <v>6323</v>
      </c>
      <c r="I8510">
        <v>2603</v>
      </c>
      <c r="J8510">
        <v>3389</v>
      </c>
      <c r="K8510">
        <v>3389</v>
      </c>
      <c r="L8510">
        <v>100</v>
      </c>
      <c r="M8510">
        <v>53.6</v>
      </c>
      <c r="N8510">
        <f>COUNTIF(Cod_Mun_Norte!B:B,DADOS_SNIS_Minas!A8510)</f>
        <v>0</v>
      </c>
    </row>
    <row r="8511" spans="1:14" x14ac:dyDescent="0.2">
      <c r="A8511">
        <v>312910</v>
      </c>
      <c r="B8511" t="s">
        <v>1415</v>
      </c>
      <c r="C8511" t="s">
        <v>98</v>
      </c>
      <c r="D8511">
        <v>2005</v>
      </c>
      <c r="E8511" t="s">
        <v>361</v>
      </c>
      <c r="F8511" t="s">
        <v>362</v>
      </c>
      <c r="H8511">
        <v>6409</v>
      </c>
      <c r="I8511">
        <v>2639</v>
      </c>
      <c r="J8511">
        <v>2916</v>
      </c>
      <c r="K8511">
        <v>2916</v>
      </c>
      <c r="L8511">
        <v>100</v>
      </c>
      <c r="M8511">
        <v>45.5</v>
      </c>
      <c r="N8511">
        <f>COUNTIF(Cod_Mun_Norte!B:B,DADOS_SNIS_Minas!A8511)</f>
        <v>0</v>
      </c>
    </row>
    <row r="8512" spans="1:14" x14ac:dyDescent="0.2">
      <c r="A8512">
        <v>312910</v>
      </c>
      <c r="B8512" t="s">
        <v>1415</v>
      </c>
      <c r="C8512" t="s">
        <v>98</v>
      </c>
      <c r="D8512">
        <v>2004</v>
      </c>
      <c r="E8512" t="s">
        <v>361</v>
      </c>
      <c r="F8512" t="s">
        <v>362</v>
      </c>
      <c r="H8512">
        <v>6495</v>
      </c>
      <c r="I8512">
        <v>2674</v>
      </c>
      <c r="J8512">
        <v>2926</v>
      </c>
      <c r="K8512">
        <v>2926</v>
      </c>
      <c r="L8512">
        <v>100</v>
      </c>
      <c r="M8512">
        <v>45.05</v>
      </c>
      <c r="N8512">
        <f>COUNTIF(Cod_Mun_Norte!B:B,DADOS_SNIS_Minas!A8512)</f>
        <v>0</v>
      </c>
    </row>
    <row r="8513" spans="1:14" x14ac:dyDescent="0.2">
      <c r="A8513">
        <v>312910</v>
      </c>
      <c r="B8513" t="s">
        <v>1415</v>
      </c>
      <c r="C8513" t="s">
        <v>98</v>
      </c>
      <c r="D8513">
        <v>2003</v>
      </c>
      <c r="E8513" t="s">
        <v>361</v>
      </c>
      <c r="F8513" t="s">
        <v>362</v>
      </c>
      <c r="H8513">
        <v>6650</v>
      </c>
      <c r="I8513">
        <v>2738</v>
      </c>
      <c r="J8513">
        <v>2909</v>
      </c>
      <c r="K8513">
        <v>2909</v>
      </c>
      <c r="L8513">
        <v>100</v>
      </c>
      <c r="M8513">
        <v>43.74</v>
      </c>
      <c r="N8513">
        <f>COUNTIF(Cod_Mun_Norte!B:B,DADOS_SNIS_Minas!A8513)</f>
        <v>0</v>
      </c>
    </row>
    <row r="8514" spans="1:14" x14ac:dyDescent="0.2">
      <c r="A8514">
        <v>312910</v>
      </c>
      <c r="B8514" t="s">
        <v>1415</v>
      </c>
      <c r="C8514" t="s">
        <v>98</v>
      </c>
      <c r="D8514">
        <v>2002</v>
      </c>
      <c r="E8514" t="s">
        <v>361</v>
      </c>
      <c r="F8514" t="s">
        <v>362</v>
      </c>
      <c r="H8514">
        <v>6724</v>
      </c>
      <c r="I8514">
        <v>2769</v>
      </c>
      <c r="J8514">
        <v>2885</v>
      </c>
      <c r="K8514">
        <v>2885</v>
      </c>
      <c r="L8514">
        <v>100</v>
      </c>
      <c r="M8514">
        <v>42.91</v>
      </c>
      <c r="N8514">
        <f>COUNTIF(Cod_Mun_Norte!B:B,DADOS_SNIS_Minas!A8514)</f>
        <v>0</v>
      </c>
    </row>
    <row r="8515" spans="1:14" x14ac:dyDescent="0.2">
      <c r="A8515">
        <v>312910</v>
      </c>
      <c r="B8515" t="s">
        <v>1415</v>
      </c>
      <c r="C8515" t="s">
        <v>98</v>
      </c>
      <c r="D8515">
        <v>2001</v>
      </c>
      <c r="E8515" t="s">
        <v>361</v>
      </c>
      <c r="F8515" t="s">
        <v>362</v>
      </c>
      <c r="H8515">
        <v>6787</v>
      </c>
      <c r="I8515">
        <v>2794</v>
      </c>
      <c r="J8515">
        <v>2830</v>
      </c>
      <c r="K8515">
        <v>2830</v>
      </c>
      <c r="L8515">
        <v>100</v>
      </c>
      <c r="M8515">
        <v>41.7</v>
      </c>
      <c r="N8515">
        <f>COUNTIF(Cod_Mun_Norte!B:B,DADOS_SNIS_Minas!A8515)</f>
        <v>0</v>
      </c>
    </row>
    <row r="8516" spans="1:14" x14ac:dyDescent="0.2">
      <c r="A8516">
        <v>312910</v>
      </c>
      <c r="B8516" t="s">
        <v>1415</v>
      </c>
      <c r="C8516" t="s">
        <v>98</v>
      </c>
      <c r="D8516">
        <v>2000</v>
      </c>
      <c r="E8516" t="s">
        <v>361</v>
      </c>
      <c r="F8516" t="s">
        <v>362</v>
      </c>
      <c r="H8516">
        <v>6883</v>
      </c>
      <c r="I8516">
        <v>2834</v>
      </c>
      <c r="N8516">
        <f>COUNTIF(Cod_Mun_Norte!B:B,DADOS_SNIS_Minas!A8516)</f>
        <v>0</v>
      </c>
    </row>
    <row r="8517" spans="1:14" x14ac:dyDescent="0.2">
      <c r="A8517">
        <v>312910</v>
      </c>
      <c r="B8517" t="s">
        <v>1415</v>
      </c>
      <c r="C8517" t="s">
        <v>98</v>
      </c>
      <c r="D8517">
        <v>1999</v>
      </c>
      <c r="E8517" t="s">
        <v>361</v>
      </c>
      <c r="F8517" t="s">
        <v>362</v>
      </c>
      <c r="H8517">
        <v>6715</v>
      </c>
      <c r="I8517">
        <v>2603</v>
      </c>
      <c r="N8517">
        <f>COUNTIF(Cod_Mun_Norte!B:B,DADOS_SNIS_Minas!A8517)</f>
        <v>0</v>
      </c>
    </row>
    <row r="8518" spans="1:14" x14ac:dyDescent="0.2">
      <c r="A8518">
        <v>312910</v>
      </c>
      <c r="B8518" t="s">
        <v>1415</v>
      </c>
      <c r="C8518" t="s">
        <v>98</v>
      </c>
      <c r="D8518">
        <v>1998</v>
      </c>
      <c r="E8518" t="s">
        <v>361</v>
      </c>
      <c r="F8518" t="s">
        <v>362</v>
      </c>
      <c r="H8518">
        <v>6850</v>
      </c>
      <c r="I8518">
        <v>2655</v>
      </c>
      <c r="N8518">
        <f>COUNTIF(Cod_Mun_Norte!B:B,DADOS_SNIS_Minas!A8518)</f>
        <v>0</v>
      </c>
    </row>
    <row r="8519" spans="1:14" x14ac:dyDescent="0.2">
      <c r="A8519">
        <v>312910</v>
      </c>
      <c r="B8519" t="s">
        <v>1415</v>
      </c>
      <c r="C8519" t="s">
        <v>98</v>
      </c>
      <c r="D8519">
        <v>1997</v>
      </c>
      <c r="H8519">
        <v>6986</v>
      </c>
      <c r="I8519">
        <v>2708</v>
      </c>
      <c r="N8519">
        <f>COUNTIF(Cod_Mun_Norte!B:B,DADOS_SNIS_Minas!A8519)</f>
        <v>0</v>
      </c>
    </row>
    <row r="8520" spans="1:14" x14ac:dyDescent="0.2">
      <c r="A8520">
        <v>312910</v>
      </c>
      <c r="B8520" t="s">
        <v>1415</v>
      </c>
      <c r="C8520" t="s">
        <v>98</v>
      </c>
      <c r="D8520">
        <v>1996</v>
      </c>
      <c r="H8520">
        <v>7146</v>
      </c>
      <c r="I8520">
        <v>2770</v>
      </c>
      <c r="N8520">
        <f>COUNTIF(Cod_Mun_Norte!B:B,DADOS_SNIS_Minas!A8520)</f>
        <v>0</v>
      </c>
    </row>
    <row r="8521" spans="1:14" x14ac:dyDescent="0.2">
      <c r="A8521">
        <v>312910</v>
      </c>
      <c r="B8521" t="s">
        <v>1415</v>
      </c>
      <c r="C8521" t="s">
        <v>98</v>
      </c>
      <c r="D8521">
        <v>1995</v>
      </c>
      <c r="H8521">
        <v>7331</v>
      </c>
      <c r="I8521">
        <v>2842</v>
      </c>
      <c r="N8521">
        <f>COUNTIF(Cod_Mun_Norte!B:B,DADOS_SNIS_Minas!A8521)</f>
        <v>0</v>
      </c>
    </row>
    <row r="8522" spans="1:14" x14ac:dyDescent="0.2">
      <c r="A8522">
        <v>312920</v>
      </c>
      <c r="B8522" t="s">
        <v>1419</v>
      </c>
      <c r="C8522" t="s">
        <v>98</v>
      </c>
      <c r="D8522">
        <v>2020</v>
      </c>
      <c r="E8522" t="s">
        <v>1420</v>
      </c>
      <c r="F8522" t="s">
        <v>357</v>
      </c>
      <c r="G8522" t="s">
        <v>383</v>
      </c>
      <c r="H8522">
        <v>6591</v>
      </c>
      <c r="I8522">
        <v>4770</v>
      </c>
      <c r="J8522">
        <v>4727</v>
      </c>
      <c r="K8522">
        <v>4727</v>
      </c>
      <c r="L8522">
        <v>99.1</v>
      </c>
      <c r="M8522">
        <v>71.72</v>
      </c>
      <c r="N8522">
        <f>COUNTIF(Cod_Mun_Norte!B:B,DADOS_SNIS_Minas!A8522)</f>
        <v>0</v>
      </c>
    </row>
    <row r="8523" spans="1:14" x14ac:dyDescent="0.2">
      <c r="A8523">
        <v>312920</v>
      </c>
      <c r="B8523" t="s">
        <v>1419</v>
      </c>
      <c r="C8523" t="s">
        <v>98</v>
      </c>
      <c r="D8523">
        <v>2019</v>
      </c>
      <c r="E8523" t="s">
        <v>1420</v>
      </c>
      <c r="F8523" t="s">
        <v>357</v>
      </c>
      <c r="G8523" t="s">
        <v>383</v>
      </c>
      <c r="H8523">
        <v>6558</v>
      </c>
      <c r="I8523">
        <v>4746</v>
      </c>
      <c r="J8523">
        <v>4746</v>
      </c>
      <c r="K8523">
        <v>4746</v>
      </c>
      <c r="L8523">
        <v>100</v>
      </c>
      <c r="M8523">
        <v>72.37</v>
      </c>
      <c r="N8523">
        <f>COUNTIF(Cod_Mun_Norte!B:B,DADOS_SNIS_Minas!A8523)</f>
        <v>0</v>
      </c>
    </row>
    <row r="8524" spans="1:14" x14ac:dyDescent="0.2">
      <c r="A8524">
        <v>312920</v>
      </c>
      <c r="B8524" t="s">
        <v>1419</v>
      </c>
      <c r="C8524" t="s">
        <v>98</v>
      </c>
      <c r="D8524">
        <v>2018</v>
      </c>
      <c r="E8524" t="s">
        <v>1421</v>
      </c>
      <c r="F8524" t="s">
        <v>357</v>
      </c>
      <c r="H8524">
        <v>6524</v>
      </c>
      <c r="I8524">
        <v>4722</v>
      </c>
      <c r="J8524">
        <v>4722</v>
      </c>
      <c r="K8524">
        <v>4722</v>
      </c>
      <c r="L8524">
        <v>100</v>
      </c>
      <c r="M8524">
        <v>72.38</v>
      </c>
      <c r="N8524">
        <f>COUNTIF(Cod_Mun_Norte!B:B,DADOS_SNIS_Minas!A8524)</f>
        <v>0</v>
      </c>
    </row>
    <row r="8525" spans="1:14" x14ac:dyDescent="0.2">
      <c r="A8525">
        <v>312920</v>
      </c>
      <c r="B8525" t="s">
        <v>1419</v>
      </c>
      <c r="C8525" t="s">
        <v>98</v>
      </c>
      <c r="D8525">
        <v>2017</v>
      </c>
      <c r="E8525" t="s">
        <v>1422</v>
      </c>
      <c r="F8525" t="s">
        <v>364</v>
      </c>
      <c r="H8525">
        <v>6561</v>
      </c>
      <c r="I8525">
        <v>4748</v>
      </c>
      <c r="J8525">
        <v>4748</v>
      </c>
      <c r="K8525">
        <v>4748</v>
      </c>
      <c r="L8525">
        <v>100</v>
      </c>
      <c r="M8525">
        <v>72.37</v>
      </c>
      <c r="N8525">
        <f>COUNTIF(Cod_Mun_Norte!B:B,DADOS_SNIS_Minas!A8525)</f>
        <v>0</v>
      </c>
    </row>
    <row r="8526" spans="1:14" x14ac:dyDescent="0.2">
      <c r="A8526">
        <v>312920</v>
      </c>
      <c r="B8526" t="s">
        <v>1419</v>
      </c>
      <c r="C8526" t="s">
        <v>98</v>
      </c>
      <c r="D8526">
        <v>2016</v>
      </c>
      <c r="E8526" t="s">
        <v>361</v>
      </c>
      <c r="F8526" t="s">
        <v>362</v>
      </c>
      <c r="H8526">
        <v>6528</v>
      </c>
      <c r="I8526">
        <v>4725</v>
      </c>
      <c r="J8526">
        <v>4725</v>
      </c>
      <c r="K8526">
        <v>4725</v>
      </c>
      <c r="L8526">
        <v>100</v>
      </c>
      <c r="M8526">
        <v>72.38</v>
      </c>
      <c r="N8526">
        <f>COUNTIF(Cod_Mun_Norte!B:B,DADOS_SNIS_Minas!A8526)</f>
        <v>0</v>
      </c>
    </row>
    <row r="8527" spans="1:14" x14ac:dyDescent="0.2">
      <c r="A8527">
        <v>312920</v>
      </c>
      <c r="B8527" t="s">
        <v>1419</v>
      </c>
      <c r="C8527" t="s">
        <v>98</v>
      </c>
      <c r="D8527">
        <v>2015</v>
      </c>
      <c r="E8527" t="s">
        <v>1422</v>
      </c>
      <c r="F8527" t="s">
        <v>364</v>
      </c>
      <c r="H8527">
        <v>6492</v>
      </c>
      <c r="I8527">
        <v>4699</v>
      </c>
      <c r="J8527">
        <v>4699</v>
      </c>
      <c r="K8527">
        <v>4699</v>
      </c>
      <c r="L8527">
        <v>100</v>
      </c>
      <c r="M8527">
        <v>72.38</v>
      </c>
      <c r="N8527">
        <f>COUNTIF(Cod_Mun_Norte!B:B,DADOS_SNIS_Minas!A8527)</f>
        <v>0</v>
      </c>
    </row>
    <row r="8528" spans="1:14" x14ac:dyDescent="0.2">
      <c r="A8528">
        <v>312920</v>
      </c>
      <c r="B8528" t="s">
        <v>1419</v>
      </c>
      <c r="C8528" t="s">
        <v>98</v>
      </c>
      <c r="D8528">
        <v>2014</v>
      </c>
      <c r="E8528" t="s">
        <v>1422</v>
      </c>
      <c r="F8528" t="s">
        <v>364</v>
      </c>
      <c r="H8528">
        <v>6455</v>
      </c>
      <c r="I8528">
        <v>4672</v>
      </c>
      <c r="J8528">
        <v>4672</v>
      </c>
      <c r="K8528">
        <v>4672</v>
      </c>
      <c r="L8528">
        <v>100</v>
      </c>
      <c r="M8528">
        <v>72.38</v>
      </c>
      <c r="N8528">
        <f>COUNTIF(Cod_Mun_Norte!B:B,DADOS_SNIS_Minas!A8528)</f>
        <v>0</v>
      </c>
    </row>
    <row r="8529" spans="1:14" x14ac:dyDescent="0.2">
      <c r="A8529">
        <v>312920</v>
      </c>
      <c r="B8529" t="s">
        <v>1419</v>
      </c>
      <c r="C8529" t="s">
        <v>98</v>
      </c>
      <c r="D8529">
        <v>2013</v>
      </c>
      <c r="E8529" t="s">
        <v>1422</v>
      </c>
      <c r="F8529" t="s">
        <v>364</v>
      </c>
      <c r="H8529">
        <v>6416</v>
      </c>
      <c r="I8529">
        <v>4644</v>
      </c>
      <c r="J8529">
        <v>4644</v>
      </c>
      <c r="K8529">
        <v>4644</v>
      </c>
      <c r="L8529">
        <v>100</v>
      </c>
      <c r="M8529">
        <v>72.38</v>
      </c>
      <c r="N8529">
        <f>COUNTIF(Cod_Mun_Norte!B:B,DADOS_SNIS_Minas!A8529)</f>
        <v>0</v>
      </c>
    </row>
    <row r="8530" spans="1:14" x14ac:dyDescent="0.2">
      <c r="A8530">
        <v>312920</v>
      </c>
      <c r="B8530" t="s">
        <v>1419</v>
      </c>
      <c r="C8530" t="s">
        <v>98</v>
      </c>
      <c r="D8530">
        <v>2012</v>
      </c>
      <c r="E8530" t="s">
        <v>1422</v>
      </c>
      <c r="F8530" t="s">
        <v>364</v>
      </c>
      <c r="H8530">
        <v>6192</v>
      </c>
      <c r="I8530">
        <v>4481</v>
      </c>
      <c r="J8530">
        <v>4481</v>
      </c>
      <c r="K8530">
        <v>4481</v>
      </c>
      <c r="L8530">
        <v>100</v>
      </c>
      <c r="M8530">
        <v>72.37</v>
      </c>
      <c r="N8530">
        <f>COUNTIF(Cod_Mun_Norte!B:B,DADOS_SNIS_Minas!A8530)</f>
        <v>0</v>
      </c>
    </row>
    <row r="8531" spans="1:14" x14ac:dyDescent="0.2">
      <c r="A8531">
        <v>312920</v>
      </c>
      <c r="B8531" t="s">
        <v>1419</v>
      </c>
      <c r="C8531" t="s">
        <v>98</v>
      </c>
      <c r="D8531">
        <v>2011</v>
      </c>
      <c r="E8531" t="s">
        <v>361</v>
      </c>
      <c r="F8531" t="s">
        <v>362</v>
      </c>
      <c r="H8531">
        <v>6157</v>
      </c>
      <c r="I8531">
        <v>4456</v>
      </c>
      <c r="J8531">
        <v>4456</v>
      </c>
      <c r="K8531">
        <v>4456</v>
      </c>
      <c r="L8531">
        <v>100</v>
      </c>
      <c r="M8531">
        <v>72.37</v>
      </c>
      <c r="N8531">
        <f>COUNTIF(Cod_Mun_Norte!B:B,DADOS_SNIS_Minas!A8531)</f>
        <v>0</v>
      </c>
    </row>
    <row r="8532" spans="1:14" x14ac:dyDescent="0.2">
      <c r="A8532">
        <v>312920</v>
      </c>
      <c r="B8532" t="s">
        <v>1419</v>
      </c>
      <c r="C8532" t="s">
        <v>98</v>
      </c>
      <c r="D8532">
        <v>2010</v>
      </c>
      <c r="E8532" t="s">
        <v>361</v>
      </c>
      <c r="F8532" t="s">
        <v>362</v>
      </c>
      <c r="H8532">
        <v>6121</v>
      </c>
      <c r="I8532">
        <v>4430</v>
      </c>
      <c r="J8532">
        <v>4430</v>
      </c>
      <c r="K8532">
        <v>4430</v>
      </c>
      <c r="L8532">
        <v>100</v>
      </c>
      <c r="M8532">
        <v>72.37</v>
      </c>
      <c r="N8532">
        <f>COUNTIF(Cod_Mun_Norte!B:B,DADOS_SNIS_Minas!A8532)</f>
        <v>0</v>
      </c>
    </row>
    <row r="8533" spans="1:14" x14ac:dyDescent="0.2">
      <c r="A8533">
        <v>312920</v>
      </c>
      <c r="B8533" t="s">
        <v>1419</v>
      </c>
      <c r="C8533" t="s">
        <v>98</v>
      </c>
      <c r="D8533">
        <v>2009</v>
      </c>
      <c r="E8533" t="s">
        <v>361</v>
      </c>
      <c r="F8533" t="s">
        <v>362</v>
      </c>
      <c r="H8533">
        <v>6295</v>
      </c>
      <c r="I8533">
        <v>4627</v>
      </c>
      <c r="J8533">
        <v>5734</v>
      </c>
      <c r="K8533">
        <v>5734</v>
      </c>
      <c r="L8533">
        <v>100</v>
      </c>
      <c r="M8533">
        <v>91.09</v>
      </c>
      <c r="N8533">
        <f>COUNTIF(Cod_Mun_Norte!B:B,DADOS_SNIS_Minas!A8533)</f>
        <v>0</v>
      </c>
    </row>
    <row r="8534" spans="1:14" x14ac:dyDescent="0.2">
      <c r="A8534">
        <v>312920</v>
      </c>
      <c r="B8534" t="s">
        <v>1419</v>
      </c>
      <c r="C8534" t="s">
        <v>98</v>
      </c>
      <c r="D8534">
        <v>2008</v>
      </c>
      <c r="E8534" t="s">
        <v>361</v>
      </c>
      <c r="F8534" t="s">
        <v>362</v>
      </c>
      <c r="H8534">
        <v>6241</v>
      </c>
      <c r="I8534">
        <v>4587</v>
      </c>
      <c r="J8534">
        <v>5638</v>
      </c>
      <c r="K8534">
        <v>5638</v>
      </c>
      <c r="L8534">
        <v>100</v>
      </c>
      <c r="M8534">
        <v>90.34</v>
      </c>
      <c r="N8534">
        <f>COUNTIF(Cod_Mun_Norte!B:B,DADOS_SNIS_Minas!A8534)</f>
        <v>0</v>
      </c>
    </row>
    <row r="8535" spans="1:14" x14ac:dyDescent="0.2">
      <c r="A8535">
        <v>312920</v>
      </c>
      <c r="B8535" t="s">
        <v>1419</v>
      </c>
      <c r="C8535" t="s">
        <v>98</v>
      </c>
      <c r="D8535">
        <v>2007</v>
      </c>
      <c r="E8535" t="s">
        <v>361</v>
      </c>
      <c r="F8535" t="s">
        <v>362</v>
      </c>
      <c r="H8535">
        <v>6005</v>
      </c>
      <c r="I8535">
        <v>4414</v>
      </c>
      <c r="J8535">
        <v>5242</v>
      </c>
      <c r="K8535">
        <v>5242</v>
      </c>
      <c r="L8535">
        <v>100</v>
      </c>
      <c r="M8535">
        <v>87.29</v>
      </c>
      <c r="N8535">
        <f>COUNTIF(Cod_Mun_Norte!B:B,DADOS_SNIS_Minas!A8535)</f>
        <v>0</v>
      </c>
    </row>
    <row r="8536" spans="1:14" x14ac:dyDescent="0.2">
      <c r="A8536">
        <v>312920</v>
      </c>
      <c r="B8536" t="s">
        <v>1419</v>
      </c>
      <c r="C8536" t="s">
        <v>98</v>
      </c>
      <c r="D8536">
        <v>2006</v>
      </c>
      <c r="E8536" t="s">
        <v>361</v>
      </c>
      <c r="F8536" t="s">
        <v>362</v>
      </c>
      <c r="H8536">
        <v>5953</v>
      </c>
      <c r="I8536">
        <v>4439</v>
      </c>
      <c r="J8536">
        <v>5082</v>
      </c>
      <c r="K8536">
        <v>5082</v>
      </c>
      <c r="L8536">
        <v>100</v>
      </c>
      <c r="M8536">
        <v>85.37</v>
      </c>
      <c r="N8536">
        <f>COUNTIF(Cod_Mun_Norte!B:B,DADOS_SNIS_Minas!A8536)</f>
        <v>0</v>
      </c>
    </row>
    <row r="8537" spans="1:14" x14ac:dyDescent="0.2">
      <c r="A8537">
        <v>312920</v>
      </c>
      <c r="B8537" t="s">
        <v>1419</v>
      </c>
      <c r="C8537" t="s">
        <v>98</v>
      </c>
      <c r="D8537">
        <v>2005</v>
      </c>
      <c r="E8537" t="s">
        <v>361</v>
      </c>
      <c r="F8537" t="s">
        <v>362</v>
      </c>
      <c r="H8537">
        <v>5908</v>
      </c>
      <c r="I8537">
        <v>4405</v>
      </c>
      <c r="J8537">
        <v>4947</v>
      </c>
      <c r="K8537">
        <v>4947</v>
      </c>
      <c r="L8537">
        <v>100</v>
      </c>
      <c r="M8537">
        <v>83.73</v>
      </c>
      <c r="N8537">
        <f>COUNTIF(Cod_Mun_Norte!B:B,DADOS_SNIS_Minas!A8537)</f>
        <v>0</v>
      </c>
    </row>
    <row r="8538" spans="1:14" x14ac:dyDescent="0.2">
      <c r="A8538">
        <v>312920</v>
      </c>
      <c r="B8538" t="s">
        <v>1419</v>
      </c>
      <c r="C8538" t="s">
        <v>98</v>
      </c>
      <c r="D8538">
        <v>2004</v>
      </c>
      <c r="E8538" t="s">
        <v>361</v>
      </c>
      <c r="F8538" t="s">
        <v>362</v>
      </c>
      <c r="H8538">
        <v>5863</v>
      </c>
      <c r="I8538">
        <v>4372</v>
      </c>
      <c r="J8538">
        <v>4880</v>
      </c>
      <c r="K8538">
        <v>4880</v>
      </c>
      <c r="L8538">
        <v>100</v>
      </c>
      <c r="M8538">
        <v>83.23</v>
      </c>
      <c r="N8538">
        <f>COUNTIF(Cod_Mun_Norte!B:B,DADOS_SNIS_Minas!A8538)</f>
        <v>0</v>
      </c>
    </row>
    <row r="8539" spans="1:14" x14ac:dyDescent="0.2">
      <c r="A8539">
        <v>312920</v>
      </c>
      <c r="B8539" t="s">
        <v>1419</v>
      </c>
      <c r="C8539" t="s">
        <v>98</v>
      </c>
      <c r="D8539">
        <v>2003</v>
      </c>
      <c r="E8539" t="s">
        <v>361</v>
      </c>
      <c r="F8539" t="s">
        <v>362</v>
      </c>
      <c r="H8539">
        <v>5781</v>
      </c>
      <c r="I8539">
        <v>4310</v>
      </c>
      <c r="N8539">
        <f>COUNTIF(Cod_Mun_Norte!B:B,DADOS_SNIS_Minas!A8539)</f>
        <v>0</v>
      </c>
    </row>
    <row r="8540" spans="1:14" x14ac:dyDescent="0.2">
      <c r="A8540">
        <v>312920</v>
      </c>
      <c r="B8540" t="s">
        <v>1419</v>
      </c>
      <c r="C8540" t="s">
        <v>98</v>
      </c>
      <c r="D8540">
        <v>2002</v>
      </c>
      <c r="E8540" t="s">
        <v>361</v>
      </c>
      <c r="F8540" t="s">
        <v>362</v>
      </c>
      <c r="H8540">
        <v>5741</v>
      </c>
      <c r="I8540">
        <v>4281</v>
      </c>
      <c r="N8540">
        <f>COUNTIF(Cod_Mun_Norte!B:B,DADOS_SNIS_Minas!A8540)</f>
        <v>0</v>
      </c>
    </row>
    <row r="8541" spans="1:14" x14ac:dyDescent="0.2">
      <c r="A8541">
        <v>312920</v>
      </c>
      <c r="B8541" t="s">
        <v>1419</v>
      </c>
      <c r="C8541" t="s">
        <v>98</v>
      </c>
      <c r="D8541">
        <v>2001</v>
      </c>
      <c r="E8541" t="s">
        <v>361</v>
      </c>
      <c r="F8541" t="s">
        <v>362</v>
      </c>
      <c r="H8541">
        <v>5679</v>
      </c>
      <c r="I8541">
        <v>4234</v>
      </c>
      <c r="N8541">
        <f>COUNTIF(Cod_Mun_Norte!B:B,DADOS_SNIS_Minas!A8541)</f>
        <v>0</v>
      </c>
    </row>
    <row r="8542" spans="1:14" x14ac:dyDescent="0.2">
      <c r="A8542">
        <v>312920</v>
      </c>
      <c r="B8542" t="s">
        <v>1419</v>
      </c>
      <c r="C8542" t="s">
        <v>98</v>
      </c>
      <c r="D8542">
        <v>2000</v>
      </c>
      <c r="E8542" t="s">
        <v>361</v>
      </c>
      <c r="F8542" t="s">
        <v>362</v>
      </c>
      <c r="H8542">
        <v>5657</v>
      </c>
      <c r="I8542">
        <v>4218</v>
      </c>
      <c r="N8542">
        <f>COUNTIF(Cod_Mun_Norte!B:B,DADOS_SNIS_Minas!A8542)</f>
        <v>0</v>
      </c>
    </row>
    <row r="8543" spans="1:14" x14ac:dyDescent="0.2">
      <c r="A8543">
        <v>312920</v>
      </c>
      <c r="B8543" t="s">
        <v>1419</v>
      </c>
      <c r="C8543" t="s">
        <v>98</v>
      </c>
      <c r="D8543">
        <v>1999</v>
      </c>
      <c r="E8543" t="s">
        <v>361</v>
      </c>
      <c r="F8543" t="s">
        <v>362</v>
      </c>
      <c r="H8543">
        <v>5630</v>
      </c>
      <c r="I8543">
        <v>4031</v>
      </c>
      <c r="N8543">
        <f>COUNTIF(Cod_Mun_Norte!B:B,DADOS_SNIS_Minas!A8543)</f>
        <v>0</v>
      </c>
    </row>
    <row r="8544" spans="1:14" x14ac:dyDescent="0.2">
      <c r="A8544">
        <v>312920</v>
      </c>
      <c r="B8544" t="s">
        <v>1419</v>
      </c>
      <c r="C8544" t="s">
        <v>98</v>
      </c>
      <c r="D8544">
        <v>1998</v>
      </c>
      <c r="E8544" t="s">
        <v>361</v>
      </c>
      <c r="F8544" t="s">
        <v>362</v>
      </c>
      <c r="H8544">
        <v>5583</v>
      </c>
      <c r="I8544">
        <v>3997</v>
      </c>
      <c r="N8544">
        <f>COUNTIF(Cod_Mun_Norte!B:B,DADOS_SNIS_Minas!A8544)</f>
        <v>0</v>
      </c>
    </row>
    <row r="8545" spans="1:14" x14ac:dyDescent="0.2">
      <c r="A8545">
        <v>312920</v>
      </c>
      <c r="B8545" t="s">
        <v>1419</v>
      </c>
      <c r="C8545" t="s">
        <v>98</v>
      </c>
      <c r="D8545">
        <v>1997</v>
      </c>
      <c r="H8545">
        <v>5535</v>
      </c>
      <c r="I8545">
        <v>3963</v>
      </c>
      <c r="N8545">
        <f>COUNTIF(Cod_Mun_Norte!B:B,DADOS_SNIS_Minas!A8545)</f>
        <v>0</v>
      </c>
    </row>
    <row r="8546" spans="1:14" x14ac:dyDescent="0.2">
      <c r="A8546">
        <v>312920</v>
      </c>
      <c r="B8546" t="s">
        <v>1419</v>
      </c>
      <c r="C8546" t="s">
        <v>98</v>
      </c>
      <c r="D8546">
        <v>1996</v>
      </c>
      <c r="H8546">
        <v>5479</v>
      </c>
      <c r="I8546">
        <v>3923</v>
      </c>
      <c r="N8546">
        <f>COUNTIF(Cod_Mun_Norte!B:B,DADOS_SNIS_Minas!A8546)</f>
        <v>0</v>
      </c>
    </row>
    <row r="8547" spans="1:14" x14ac:dyDescent="0.2">
      <c r="A8547">
        <v>312920</v>
      </c>
      <c r="B8547" t="s">
        <v>1419</v>
      </c>
      <c r="C8547" t="s">
        <v>98</v>
      </c>
      <c r="D8547">
        <v>1995</v>
      </c>
      <c r="H8547">
        <v>5442</v>
      </c>
      <c r="I8547">
        <v>3897</v>
      </c>
      <c r="N8547">
        <f>COUNTIF(Cod_Mun_Norte!B:B,DADOS_SNIS_Minas!A8547)</f>
        <v>0</v>
      </c>
    </row>
    <row r="8548" spans="1:14" x14ac:dyDescent="0.2">
      <c r="A8548">
        <v>312930</v>
      </c>
      <c r="B8548" t="s">
        <v>1423</v>
      </c>
      <c r="C8548" t="s">
        <v>98</v>
      </c>
      <c r="D8548">
        <v>2020</v>
      </c>
      <c r="E8548" t="s">
        <v>1424</v>
      </c>
      <c r="F8548" t="s">
        <v>357</v>
      </c>
      <c r="G8548" t="s">
        <v>383</v>
      </c>
      <c r="H8548">
        <v>11045</v>
      </c>
      <c r="I8548">
        <v>7671</v>
      </c>
      <c r="J8548">
        <v>7035</v>
      </c>
      <c r="K8548">
        <v>7035</v>
      </c>
      <c r="L8548">
        <v>91.7</v>
      </c>
      <c r="M8548">
        <v>63.69</v>
      </c>
      <c r="N8548">
        <f>COUNTIF(Cod_Mun_Norte!B:B,DADOS_SNIS_Minas!A8548)</f>
        <v>0</v>
      </c>
    </row>
    <row r="8549" spans="1:14" x14ac:dyDescent="0.2">
      <c r="A8549">
        <v>312930</v>
      </c>
      <c r="B8549" t="s">
        <v>1423</v>
      </c>
      <c r="C8549" t="s">
        <v>98</v>
      </c>
      <c r="D8549">
        <v>2019</v>
      </c>
      <c r="E8549" t="s">
        <v>1424</v>
      </c>
      <c r="F8549" t="s">
        <v>357</v>
      </c>
      <c r="G8549" t="s">
        <v>383</v>
      </c>
      <c r="H8549">
        <v>11004</v>
      </c>
      <c r="I8549">
        <v>7643</v>
      </c>
      <c r="J8549">
        <v>6886</v>
      </c>
      <c r="K8549">
        <v>6886</v>
      </c>
      <c r="L8549">
        <v>90.1</v>
      </c>
      <c r="M8549">
        <v>62.58</v>
      </c>
      <c r="N8549">
        <f>COUNTIF(Cod_Mun_Norte!B:B,DADOS_SNIS_Minas!A8549)</f>
        <v>0</v>
      </c>
    </row>
    <row r="8550" spans="1:14" x14ac:dyDescent="0.2">
      <c r="A8550">
        <v>312930</v>
      </c>
      <c r="B8550" t="s">
        <v>1423</v>
      </c>
      <c r="C8550" t="s">
        <v>98</v>
      </c>
      <c r="D8550">
        <v>2018</v>
      </c>
      <c r="E8550" t="s">
        <v>1425</v>
      </c>
      <c r="F8550" t="s">
        <v>357</v>
      </c>
      <c r="H8550">
        <v>10867</v>
      </c>
      <c r="I8550">
        <v>7547</v>
      </c>
      <c r="J8550">
        <v>6851</v>
      </c>
      <c r="K8550">
        <v>6851</v>
      </c>
      <c r="L8550">
        <v>90.8</v>
      </c>
      <c r="M8550">
        <v>63.04</v>
      </c>
      <c r="N8550">
        <f>COUNTIF(Cod_Mun_Norte!B:B,DADOS_SNIS_Minas!A8550)</f>
        <v>0</v>
      </c>
    </row>
    <row r="8551" spans="1:14" x14ac:dyDescent="0.2">
      <c r="A8551">
        <v>312930</v>
      </c>
      <c r="B8551" t="s">
        <v>1423</v>
      </c>
      <c r="C8551" t="s">
        <v>98</v>
      </c>
      <c r="D8551">
        <v>2017</v>
      </c>
      <c r="E8551" t="s">
        <v>1425</v>
      </c>
      <c r="F8551" t="s">
        <v>357</v>
      </c>
      <c r="H8551">
        <v>10962</v>
      </c>
      <c r="I8551">
        <v>7613</v>
      </c>
      <c r="J8551">
        <v>6941</v>
      </c>
      <c r="K8551">
        <v>6941</v>
      </c>
      <c r="L8551">
        <v>91.2</v>
      </c>
      <c r="M8551">
        <v>63.32</v>
      </c>
      <c r="N8551">
        <f>COUNTIF(Cod_Mun_Norte!B:B,DADOS_SNIS_Minas!A8551)</f>
        <v>0</v>
      </c>
    </row>
    <row r="8552" spans="1:14" x14ac:dyDescent="0.2">
      <c r="A8552">
        <v>312930</v>
      </c>
      <c r="B8552" t="s">
        <v>1423</v>
      </c>
      <c r="C8552" t="s">
        <v>98</v>
      </c>
      <c r="D8552">
        <v>2016</v>
      </c>
      <c r="E8552" t="s">
        <v>1425</v>
      </c>
      <c r="F8552" t="s">
        <v>359</v>
      </c>
      <c r="H8552">
        <v>10917</v>
      </c>
      <c r="I8552">
        <v>7582</v>
      </c>
      <c r="J8552">
        <v>6925</v>
      </c>
      <c r="K8552">
        <v>6925</v>
      </c>
      <c r="L8552">
        <v>91.3</v>
      </c>
      <c r="M8552">
        <v>63.43</v>
      </c>
      <c r="N8552">
        <f>COUNTIF(Cod_Mun_Norte!B:B,DADOS_SNIS_Minas!A8552)</f>
        <v>0</v>
      </c>
    </row>
    <row r="8553" spans="1:14" x14ac:dyDescent="0.2">
      <c r="A8553">
        <v>312930</v>
      </c>
      <c r="B8553" t="s">
        <v>1423</v>
      </c>
      <c r="C8553" t="s">
        <v>98</v>
      </c>
      <c r="D8553">
        <v>2015</v>
      </c>
      <c r="E8553" t="s">
        <v>361</v>
      </c>
      <c r="F8553" t="s">
        <v>362</v>
      </c>
      <c r="H8553">
        <v>10870</v>
      </c>
      <c r="I8553">
        <v>7549</v>
      </c>
      <c r="J8553">
        <v>6460</v>
      </c>
      <c r="K8553">
        <v>6460</v>
      </c>
      <c r="L8553">
        <v>85.6</v>
      </c>
      <c r="M8553">
        <v>59.43</v>
      </c>
      <c r="N8553">
        <f>COUNTIF(Cod_Mun_Norte!B:B,DADOS_SNIS_Minas!A8553)</f>
        <v>0</v>
      </c>
    </row>
    <row r="8554" spans="1:14" x14ac:dyDescent="0.2">
      <c r="A8554">
        <v>312930</v>
      </c>
      <c r="B8554" t="s">
        <v>1423</v>
      </c>
      <c r="C8554" t="s">
        <v>98</v>
      </c>
      <c r="D8554">
        <v>2014</v>
      </c>
      <c r="E8554" t="s">
        <v>1426</v>
      </c>
      <c r="F8554" t="s">
        <v>360</v>
      </c>
      <c r="H8554">
        <v>10820</v>
      </c>
      <c r="I8554">
        <v>7515</v>
      </c>
      <c r="J8554">
        <v>7515</v>
      </c>
      <c r="K8554">
        <v>7515</v>
      </c>
      <c r="L8554">
        <v>100</v>
      </c>
      <c r="M8554">
        <v>69.45</v>
      </c>
      <c r="N8554">
        <f>COUNTIF(Cod_Mun_Norte!B:B,DADOS_SNIS_Minas!A8554)</f>
        <v>0</v>
      </c>
    </row>
    <row r="8555" spans="1:14" x14ac:dyDescent="0.2">
      <c r="A8555">
        <v>312930</v>
      </c>
      <c r="B8555" t="s">
        <v>1423</v>
      </c>
      <c r="C8555" t="s">
        <v>98</v>
      </c>
      <c r="D8555">
        <v>2013</v>
      </c>
      <c r="E8555" t="s">
        <v>1425</v>
      </c>
      <c r="F8555" t="s">
        <v>359</v>
      </c>
      <c r="H8555">
        <v>10768</v>
      </c>
      <c r="I8555">
        <v>7479</v>
      </c>
      <c r="J8555">
        <v>7479</v>
      </c>
      <c r="K8555">
        <v>7479</v>
      </c>
      <c r="L8555">
        <v>100</v>
      </c>
      <c r="M8555">
        <v>69.459999999999994</v>
      </c>
      <c r="N8555">
        <f>COUNTIF(Cod_Mun_Norte!B:B,DADOS_SNIS_Minas!A8555)</f>
        <v>0</v>
      </c>
    </row>
    <row r="8556" spans="1:14" x14ac:dyDescent="0.2">
      <c r="A8556">
        <v>312930</v>
      </c>
      <c r="B8556" t="s">
        <v>1423</v>
      </c>
      <c r="C8556" t="s">
        <v>98</v>
      </c>
      <c r="D8556">
        <v>2012</v>
      </c>
      <c r="E8556" t="s">
        <v>361</v>
      </c>
      <c r="F8556" t="s">
        <v>362</v>
      </c>
      <c r="H8556">
        <v>10406</v>
      </c>
      <c r="I8556">
        <v>7227</v>
      </c>
      <c r="J8556">
        <v>7227</v>
      </c>
      <c r="K8556">
        <v>7227</v>
      </c>
      <c r="L8556">
        <v>100</v>
      </c>
      <c r="M8556">
        <v>69.45</v>
      </c>
      <c r="N8556">
        <f>COUNTIF(Cod_Mun_Norte!B:B,DADOS_SNIS_Minas!A8556)</f>
        <v>0</v>
      </c>
    </row>
    <row r="8557" spans="1:14" x14ac:dyDescent="0.2">
      <c r="A8557">
        <v>312930</v>
      </c>
      <c r="B8557" t="s">
        <v>1423</v>
      </c>
      <c r="C8557" t="s">
        <v>98</v>
      </c>
      <c r="D8557">
        <v>2011</v>
      </c>
      <c r="E8557" t="s">
        <v>361</v>
      </c>
      <c r="F8557" t="s">
        <v>362</v>
      </c>
      <c r="H8557">
        <v>10361</v>
      </c>
      <c r="I8557">
        <v>7196</v>
      </c>
      <c r="J8557">
        <v>7196</v>
      </c>
      <c r="K8557">
        <v>7196</v>
      </c>
      <c r="L8557">
        <v>100</v>
      </c>
      <c r="M8557">
        <v>69.45</v>
      </c>
      <c r="N8557">
        <f>COUNTIF(Cod_Mun_Norte!B:B,DADOS_SNIS_Minas!A8557)</f>
        <v>0</v>
      </c>
    </row>
    <row r="8558" spans="1:14" x14ac:dyDescent="0.2">
      <c r="A8558">
        <v>312930</v>
      </c>
      <c r="B8558" t="s">
        <v>1423</v>
      </c>
      <c r="C8558" t="s">
        <v>98</v>
      </c>
      <c r="D8558">
        <v>2010</v>
      </c>
      <c r="E8558" t="s">
        <v>361</v>
      </c>
      <c r="F8558" t="s">
        <v>362</v>
      </c>
      <c r="H8558">
        <v>10315</v>
      </c>
      <c r="I8558">
        <v>7164</v>
      </c>
      <c r="J8558">
        <v>7164</v>
      </c>
      <c r="K8558">
        <v>7164</v>
      </c>
      <c r="L8558">
        <v>100</v>
      </c>
      <c r="M8558">
        <v>69.45</v>
      </c>
      <c r="N8558">
        <f>COUNTIF(Cod_Mun_Norte!B:B,DADOS_SNIS_Minas!A8558)</f>
        <v>0</v>
      </c>
    </row>
    <row r="8559" spans="1:14" x14ac:dyDescent="0.2">
      <c r="A8559">
        <v>312930</v>
      </c>
      <c r="B8559" t="s">
        <v>1423</v>
      </c>
      <c r="C8559" t="s">
        <v>98</v>
      </c>
      <c r="D8559">
        <v>2009</v>
      </c>
      <c r="E8559" t="s">
        <v>1425</v>
      </c>
      <c r="F8559" t="s">
        <v>359</v>
      </c>
      <c r="H8559">
        <v>11501</v>
      </c>
      <c r="I8559">
        <v>7814</v>
      </c>
      <c r="J8559">
        <v>7652</v>
      </c>
      <c r="K8559">
        <v>7652</v>
      </c>
      <c r="L8559">
        <v>97.9</v>
      </c>
      <c r="M8559">
        <v>66.53</v>
      </c>
      <c r="N8559">
        <f>COUNTIF(Cod_Mun_Norte!B:B,DADOS_SNIS_Minas!A8559)</f>
        <v>0</v>
      </c>
    </row>
    <row r="8560" spans="1:14" x14ac:dyDescent="0.2">
      <c r="A8560">
        <v>312930</v>
      </c>
      <c r="B8560" t="s">
        <v>1423</v>
      </c>
      <c r="C8560" t="s">
        <v>98</v>
      </c>
      <c r="D8560">
        <v>2008</v>
      </c>
      <c r="E8560" t="s">
        <v>361</v>
      </c>
      <c r="F8560" t="s">
        <v>362</v>
      </c>
      <c r="H8560">
        <v>11344</v>
      </c>
      <c r="I8560">
        <v>7707</v>
      </c>
      <c r="J8560">
        <v>7469</v>
      </c>
      <c r="K8560">
        <v>7469</v>
      </c>
      <c r="L8560">
        <v>96.9</v>
      </c>
      <c r="M8560">
        <v>65.84</v>
      </c>
      <c r="N8560">
        <f>COUNTIF(Cod_Mun_Norte!B:B,DADOS_SNIS_Minas!A8560)</f>
        <v>0</v>
      </c>
    </row>
    <row r="8561" spans="1:14" x14ac:dyDescent="0.2">
      <c r="A8561">
        <v>312930</v>
      </c>
      <c r="B8561" t="s">
        <v>1423</v>
      </c>
      <c r="C8561" t="s">
        <v>98</v>
      </c>
      <c r="D8561">
        <v>2007</v>
      </c>
      <c r="E8561" t="s">
        <v>361</v>
      </c>
      <c r="F8561" t="s">
        <v>362</v>
      </c>
      <c r="H8561">
        <v>10851</v>
      </c>
      <c r="I8561">
        <v>7372</v>
      </c>
      <c r="J8561">
        <v>7308</v>
      </c>
      <c r="K8561">
        <v>7308</v>
      </c>
      <c r="L8561">
        <v>99.1</v>
      </c>
      <c r="M8561">
        <v>67.349999999999994</v>
      </c>
      <c r="N8561">
        <f>COUNTIF(Cod_Mun_Norte!B:B,DADOS_SNIS_Minas!A8561)</f>
        <v>0</v>
      </c>
    </row>
    <row r="8562" spans="1:14" x14ac:dyDescent="0.2">
      <c r="A8562">
        <v>312930</v>
      </c>
      <c r="B8562" t="s">
        <v>1423</v>
      </c>
      <c r="C8562" t="s">
        <v>98</v>
      </c>
      <c r="D8562">
        <v>2006</v>
      </c>
      <c r="E8562" t="s">
        <v>361</v>
      </c>
      <c r="F8562" t="s">
        <v>362</v>
      </c>
      <c r="H8562">
        <v>9517</v>
      </c>
      <c r="I8562">
        <v>6263</v>
      </c>
      <c r="J8562">
        <v>7084</v>
      </c>
      <c r="K8562">
        <v>7084</v>
      </c>
      <c r="L8562">
        <v>100</v>
      </c>
      <c r="M8562">
        <v>74.44</v>
      </c>
      <c r="N8562">
        <f>COUNTIF(Cod_Mun_Norte!B:B,DADOS_SNIS_Minas!A8562)</f>
        <v>0</v>
      </c>
    </row>
    <row r="8563" spans="1:14" x14ac:dyDescent="0.2">
      <c r="A8563">
        <v>312930</v>
      </c>
      <c r="B8563" t="s">
        <v>1423</v>
      </c>
      <c r="C8563" t="s">
        <v>98</v>
      </c>
      <c r="D8563">
        <v>2005</v>
      </c>
      <c r="E8563" t="s">
        <v>361</v>
      </c>
      <c r="F8563" t="s">
        <v>362</v>
      </c>
      <c r="H8563">
        <v>9548</v>
      </c>
      <c r="I8563">
        <v>6283</v>
      </c>
      <c r="J8563">
        <v>6276</v>
      </c>
      <c r="K8563">
        <v>6276</v>
      </c>
      <c r="L8563">
        <v>99.9</v>
      </c>
      <c r="M8563">
        <v>65.73</v>
      </c>
      <c r="N8563">
        <f>COUNTIF(Cod_Mun_Norte!B:B,DADOS_SNIS_Minas!A8563)</f>
        <v>0</v>
      </c>
    </row>
    <row r="8564" spans="1:14" x14ac:dyDescent="0.2">
      <c r="A8564">
        <v>312930</v>
      </c>
      <c r="B8564" t="s">
        <v>1423</v>
      </c>
      <c r="C8564" t="s">
        <v>98</v>
      </c>
      <c r="D8564">
        <v>2004</v>
      </c>
      <c r="E8564" t="s">
        <v>361</v>
      </c>
      <c r="F8564" t="s">
        <v>362</v>
      </c>
      <c r="H8564">
        <v>9578</v>
      </c>
      <c r="I8564">
        <v>6303</v>
      </c>
      <c r="J8564">
        <v>6138</v>
      </c>
      <c r="K8564">
        <v>6138</v>
      </c>
      <c r="L8564">
        <v>97.4</v>
      </c>
      <c r="M8564">
        <v>64.08</v>
      </c>
      <c r="N8564">
        <f>COUNTIF(Cod_Mun_Norte!B:B,DADOS_SNIS_Minas!A8564)</f>
        <v>0</v>
      </c>
    </row>
    <row r="8565" spans="1:14" x14ac:dyDescent="0.2">
      <c r="A8565">
        <v>312930</v>
      </c>
      <c r="B8565" t="s">
        <v>1423</v>
      </c>
      <c r="C8565" t="s">
        <v>98</v>
      </c>
      <c r="D8565">
        <v>2003</v>
      </c>
      <c r="E8565" t="s">
        <v>361</v>
      </c>
      <c r="F8565" t="s">
        <v>362</v>
      </c>
      <c r="H8565">
        <v>9634</v>
      </c>
      <c r="I8565">
        <v>6340</v>
      </c>
      <c r="N8565">
        <f>COUNTIF(Cod_Mun_Norte!B:B,DADOS_SNIS_Minas!A8565)</f>
        <v>0</v>
      </c>
    </row>
    <row r="8566" spans="1:14" x14ac:dyDescent="0.2">
      <c r="A8566">
        <v>312930</v>
      </c>
      <c r="B8566" t="s">
        <v>1423</v>
      </c>
      <c r="C8566" t="s">
        <v>98</v>
      </c>
      <c r="D8566">
        <v>2002</v>
      </c>
      <c r="E8566" t="s">
        <v>361</v>
      </c>
      <c r="F8566" t="s">
        <v>362</v>
      </c>
      <c r="H8566">
        <v>9661</v>
      </c>
      <c r="I8566">
        <v>6357</v>
      </c>
      <c r="N8566">
        <f>COUNTIF(Cod_Mun_Norte!B:B,DADOS_SNIS_Minas!A8566)</f>
        <v>0</v>
      </c>
    </row>
    <row r="8567" spans="1:14" x14ac:dyDescent="0.2">
      <c r="A8567">
        <v>312930</v>
      </c>
      <c r="B8567" t="s">
        <v>1423</v>
      </c>
      <c r="C8567" t="s">
        <v>98</v>
      </c>
      <c r="D8567">
        <v>2001</v>
      </c>
      <c r="E8567" t="s">
        <v>361</v>
      </c>
      <c r="F8567" t="s">
        <v>362</v>
      </c>
      <c r="H8567">
        <v>9682</v>
      </c>
      <c r="I8567">
        <v>6371</v>
      </c>
      <c r="N8567">
        <f>COUNTIF(Cod_Mun_Norte!B:B,DADOS_SNIS_Minas!A8567)</f>
        <v>0</v>
      </c>
    </row>
    <row r="8568" spans="1:14" x14ac:dyDescent="0.2">
      <c r="A8568">
        <v>312930</v>
      </c>
      <c r="B8568" t="s">
        <v>1423</v>
      </c>
      <c r="C8568" t="s">
        <v>98</v>
      </c>
      <c r="D8568">
        <v>2000</v>
      </c>
      <c r="E8568" t="s">
        <v>361</v>
      </c>
      <c r="F8568" t="s">
        <v>362</v>
      </c>
      <c r="H8568">
        <v>9718</v>
      </c>
      <c r="I8568">
        <v>6395</v>
      </c>
      <c r="N8568">
        <f>COUNTIF(Cod_Mun_Norte!B:B,DADOS_SNIS_Minas!A8568)</f>
        <v>0</v>
      </c>
    </row>
    <row r="8569" spans="1:14" x14ac:dyDescent="0.2">
      <c r="A8569">
        <v>312930</v>
      </c>
      <c r="B8569" t="s">
        <v>1423</v>
      </c>
      <c r="C8569" t="s">
        <v>98</v>
      </c>
      <c r="D8569">
        <v>1999</v>
      </c>
      <c r="E8569" t="s">
        <v>361</v>
      </c>
      <c r="F8569" t="s">
        <v>362</v>
      </c>
      <c r="H8569">
        <v>9032</v>
      </c>
      <c r="I8569">
        <v>4814</v>
      </c>
      <c r="N8569">
        <f>COUNTIF(Cod_Mun_Norte!B:B,DADOS_SNIS_Minas!A8569)</f>
        <v>0</v>
      </c>
    </row>
    <row r="8570" spans="1:14" x14ac:dyDescent="0.2">
      <c r="A8570">
        <v>312930</v>
      </c>
      <c r="B8570" t="s">
        <v>1423</v>
      </c>
      <c r="C8570" t="s">
        <v>98</v>
      </c>
      <c r="D8570">
        <v>1998</v>
      </c>
      <c r="E8570" t="s">
        <v>361</v>
      </c>
      <c r="F8570" t="s">
        <v>362</v>
      </c>
      <c r="H8570">
        <v>9234</v>
      </c>
      <c r="I8570">
        <v>4922</v>
      </c>
      <c r="N8570">
        <f>COUNTIF(Cod_Mun_Norte!B:B,DADOS_SNIS_Minas!A8570)</f>
        <v>0</v>
      </c>
    </row>
    <row r="8571" spans="1:14" x14ac:dyDescent="0.2">
      <c r="A8571">
        <v>312930</v>
      </c>
      <c r="B8571" t="s">
        <v>1423</v>
      </c>
      <c r="C8571" t="s">
        <v>98</v>
      </c>
      <c r="D8571">
        <v>1997</v>
      </c>
      <c r="H8571">
        <v>9436</v>
      </c>
      <c r="I8571">
        <v>5029</v>
      </c>
      <c r="N8571">
        <f>COUNTIF(Cod_Mun_Norte!B:B,DADOS_SNIS_Minas!A8571)</f>
        <v>0</v>
      </c>
    </row>
    <row r="8572" spans="1:14" x14ac:dyDescent="0.2">
      <c r="A8572">
        <v>312930</v>
      </c>
      <c r="B8572" t="s">
        <v>1423</v>
      </c>
      <c r="C8572" t="s">
        <v>98</v>
      </c>
      <c r="D8572">
        <v>1996</v>
      </c>
      <c r="H8572">
        <v>13837</v>
      </c>
      <c r="I8572">
        <v>7375</v>
      </c>
      <c r="N8572">
        <f>COUNTIF(Cod_Mun_Norte!B:B,DADOS_SNIS_Minas!A8572)</f>
        <v>0</v>
      </c>
    </row>
    <row r="8573" spans="1:14" x14ac:dyDescent="0.2">
      <c r="A8573">
        <v>312930</v>
      </c>
      <c r="B8573" t="s">
        <v>1423</v>
      </c>
      <c r="C8573" t="s">
        <v>98</v>
      </c>
      <c r="D8573">
        <v>1995</v>
      </c>
      <c r="H8573">
        <v>13782</v>
      </c>
      <c r="I8573">
        <v>7346</v>
      </c>
      <c r="N8573">
        <f>COUNTIF(Cod_Mun_Norte!B:B,DADOS_SNIS_Minas!A8573)</f>
        <v>0</v>
      </c>
    </row>
    <row r="8574" spans="1:14" x14ac:dyDescent="0.2">
      <c r="A8574">
        <v>312940</v>
      </c>
      <c r="B8574" t="s">
        <v>1427</v>
      </c>
      <c r="C8574" t="s">
        <v>98</v>
      </c>
      <c r="D8574">
        <v>2020</v>
      </c>
      <c r="E8574" t="s">
        <v>1428</v>
      </c>
      <c r="F8574" t="s">
        <v>357</v>
      </c>
      <c r="G8574" t="s">
        <v>383</v>
      </c>
      <c r="H8574">
        <v>5010</v>
      </c>
      <c r="I8574">
        <v>3439</v>
      </c>
      <c r="J8574">
        <v>3343</v>
      </c>
      <c r="K8574">
        <v>3343</v>
      </c>
      <c r="L8574">
        <v>97.2</v>
      </c>
      <c r="M8574">
        <v>66.73</v>
      </c>
      <c r="N8574">
        <f>COUNTIF(Cod_Mun_Norte!B:B,DADOS_SNIS_Minas!A8574)</f>
        <v>0</v>
      </c>
    </row>
    <row r="8575" spans="1:14" x14ac:dyDescent="0.2">
      <c r="A8575">
        <v>312940</v>
      </c>
      <c r="B8575" t="s">
        <v>1427</v>
      </c>
      <c r="C8575" t="s">
        <v>98</v>
      </c>
      <c r="D8575">
        <v>2019</v>
      </c>
      <c r="E8575" t="s">
        <v>1428</v>
      </c>
      <c r="F8575" t="s">
        <v>357</v>
      </c>
      <c r="G8575" t="s">
        <v>383</v>
      </c>
      <c r="H8575">
        <v>5021</v>
      </c>
      <c r="I8575">
        <v>3447</v>
      </c>
      <c r="J8575">
        <v>3302</v>
      </c>
      <c r="K8575">
        <v>3302</v>
      </c>
      <c r="L8575">
        <v>95.8</v>
      </c>
      <c r="M8575">
        <v>65.760000000000005</v>
      </c>
      <c r="N8575">
        <f>COUNTIF(Cod_Mun_Norte!B:B,DADOS_SNIS_Minas!A8575)</f>
        <v>0</v>
      </c>
    </row>
    <row r="8576" spans="1:14" x14ac:dyDescent="0.2">
      <c r="A8576">
        <v>312940</v>
      </c>
      <c r="B8576" t="s">
        <v>1427</v>
      </c>
      <c r="C8576" t="s">
        <v>98</v>
      </c>
      <c r="D8576">
        <v>2018</v>
      </c>
      <c r="E8576" t="s">
        <v>1429</v>
      </c>
      <c r="F8576" t="s">
        <v>357</v>
      </c>
      <c r="H8576">
        <v>5033</v>
      </c>
      <c r="I8576">
        <v>3455</v>
      </c>
      <c r="J8576">
        <v>3302</v>
      </c>
      <c r="K8576">
        <v>3302</v>
      </c>
      <c r="L8576">
        <v>95.6</v>
      </c>
      <c r="M8576">
        <v>65.61</v>
      </c>
      <c r="N8576">
        <f>COUNTIF(Cod_Mun_Norte!B:B,DADOS_SNIS_Minas!A8576)</f>
        <v>0</v>
      </c>
    </row>
    <row r="8577" spans="1:14" x14ac:dyDescent="0.2">
      <c r="A8577">
        <v>312940</v>
      </c>
      <c r="B8577" t="s">
        <v>1427</v>
      </c>
      <c r="C8577" t="s">
        <v>98</v>
      </c>
      <c r="D8577">
        <v>2017</v>
      </c>
      <c r="E8577" t="s">
        <v>1430</v>
      </c>
      <c r="F8577" t="s">
        <v>364</v>
      </c>
      <c r="H8577">
        <v>5150</v>
      </c>
      <c r="I8577">
        <v>3535</v>
      </c>
      <c r="J8577">
        <v>3292</v>
      </c>
      <c r="K8577">
        <v>3292</v>
      </c>
      <c r="L8577">
        <v>93.1</v>
      </c>
      <c r="M8577">
        <v>63.92</v>
      </c>
      <c r="N8577">
        <f>COUNTIF(Cod_Mun_Norte!B:B,DADOS_SNIS_Minas!A8577)</f>
        <v>0</v>
      </c>
    </row>
    <row r="8578" spans="1:14" x14ac:dyDescent="0.2">
      <c r="A8578">
        <v>312940</v>
      </c>
      <c r="B8578" t="s">
        <v>1427</v>
      </c>
      <c r="C8578" t="s">
        <v>98</v>
      </c>
      <c r="D8578">
        <v>2016</v>
      </c>
      <c r="E8578" t="s">
        <v>1430</v>
      </c>
      <c r="F8578" t="s">
        <v>364</v>
      </c>
      <c r="H8578">
        <v>5153</v>
      </c>
      <c r="I8578">
        <v>3537</v>
      </c>
      <c r="J8578">
        <v>3308</v>
      </c>
      <c r="K8578">
        <v>3308</v>
      </c>
      <c r="L8578">
        <v>93.5</v>
      </c>
      <c r="M8578">
        <v>64.2</v>
      </c>
      <c r="N8578">
        <f>COUNTIF(Cod_Mun_Norte!B:B,DADOS_SNIS_Minas!A8578)</f>
        <v>0</v>
      </c>
    </row>
    <row r="8579" spans="1:14" x14ac:dyDescent="0.2">
      <c r="A8579">
        <v>312940</v>
      </c>
      <c r="B8579" t="s">
        <v>1427</v>
      </c>
      <c r="C8579" t="s">
        <v>98</v>
      </c>
      <c r="D8579">
        <v>2015</v>
      </c>
      <c r="E8579" t="s">
        <v>1429</v>
      </c>
      <c r="F8579" t="s">
        <v>359</v>
      </c>
      <c r="H8579">
        <v>5156</v>
      </c>
      <c r="I8579">
        <v>3539</v>
      </c>
      <c r="J8579">
        <v>3308</v>
      </c>
      <c r="K8579">
        <v>3308</v>
      </c>
      <c r="L8579">
        <v>93.5</v>
      </c>
      <c r="M8579">
        <v>64.16</v>
      </c>
      <c r="N8579">
        <f>COUNTIF(Cod_Mun_Norte!B:B,DADOS_SNIS_Minas!A8579)</f>
        <v>0</v>
      </c>
    </row>
    <row r="8580" spans="1:14" x14ac:dyDescent="0.2">
      <c r="A8580">
        <v>312940</v>
      </c>
      <c r="B8580" t="s">
        <v>1427</v>
      </c>
      <c r="C8580" t="s">
        <v>98</v>
      </c>
      <c r="D8580">
        <v>2014</v>
      </c>
      <c r="E8580" t="s">
        <v>1429</v>
      </c>
      <c r="F8580" t="s">
        <v>359</v>
      </c>
      <c r="H8580">
        <v>5159</v>
      </c>
      <c r="I8580">
        <v>3541</v>
      </c>
      <c r="J8580">
        <v>3541</v>
      </c>
      <c r="K8580">
        <v>3541</v>
      </c>
      <c r="L8580">
        <v>100</v>
      </c>
      <c r="M8580">
        <v>68.64</v>
      </c>
      <c r="N8580">
        <f>COUNTIF(Cod_Mun_Norte!B:B,DADOS_SNIS_Minas!A8580)</f>
        <v>0</v>
      </c>
    </row>
    <row r="8581" spans="1:14" x14ac:dyDescent="0.2">
      <c r="A8581">
        <v>312940</v>
      </c>
      <c r="B8581" t="s">
        <v>1427</v>
      </c>
      <c r="C8581" t="s">
        <v>98</v>
      </c>
      <c r="D8581">
        <v>2013</v>
      </c>
      <c r="E8581" t="s">
        <v>1430</v>
      </c>
      <c r="F8581" t="s">
        <v>364</v>
      </c>
      <c r="H8581">
        <v>5163</v>
      </c>
      <c r="I8581">
        <v>3544</v>
      </c>
      <c r="J8581">
        <v>3544</v>
      </c>
      <c r="K8581">
        <v>3544</v>
      </c>
      <c r="L8581">
        <v>100</v>
      </c>
      <c r="M8581">
        <v>68.64</v>
      </c>
      <c r="N8581">
        <f>COUNTIF(Cod_Mun_Norte!B:B,DADOS_SNIS_Minas!A8581)</f>
        <v>0</v>
      </c>
    </row>
    <row r="8582" spans="1:14" x14ac:dyDescent="0.2">
      <c r="A8582">
        <v>312940</v>
      </c>
      <c r="B8582" t="s">
        <v>1427</v>
      </c>
      <c r="C8582" t="s">
        <v>98</v>
      </c>
      <c r="D8582">
        <v>2012</v>
      </c>
      <c r="E8582" t="s">
        <v>1429</v>
      </c>
      <c r="F8582" t="s">
        <v>359</v>
      </c>
      <c r="H8582">
        <v>5021</v>
      </c>
      <c r="I8582">
        <v>3447</v>
      </c>
      <c r="J8582">
        <v>3447</v>
      </c>
      <c r="K8582">
        <v>3447</v>
      </c>
      <c r="L8582">
        <v>100</v>
      </c>
      <c r="M8582">
        <v>68.650000000000006</v>
      </c>
      <c r="N8582">
        <f>COUNTIF(Cod_Mun_Norte!B:B,DADOS_SNIS_Minas!A8582)</f>
        <v>0</v>
      </c>
    </row>
    <row r="8583" spans="1:14" x14ac:dyDescent="0.2">
      <c r="A8583">
        <v>312940</v>
      </c>
      <c r="B8583" t="s">
        <v>1427</v>
      </c>
      <c r="C8583" t="s">
        <v>98</v>
      </c>
      <c r="D8583">
        <v>2011</v>
      </c>
      <c r="E8583" t="s">
        <v>361</v>
      </c>
      <c r="F8583" t="s">
        <v>362</v>
      </c>
      <c r="H8583">
        <v>5029</v>
      </c>
      <c r="I8583">
        <v>3452</v>
      </c>
      <c r="J8583">
        <v>3452</v>
      </c>
      <c r="K8583">
        <v>3452</v>
      </c>
      <c r="L8583">
        <v>100</v>
      </c>
      <c r="M8583">
        <v>68.64</v>
      </c>
      <c r="N8583">
        <f>COUNTIF(Cod_Mun_Norte!B:B,DADOS_SNIS_Minas!A8583)</f>
        <v>0</v>
      </c>
    </row>
    <row r="8584" spans="1:14" x14ac:dyDescent="0.2">
      <c r="A8584">
        <v>312940</v>
      </c>
      <c r="B8584" t="s">
        <v>1427</v>
      </c>
      <c r="C8584" t="s">
        <v>98</v>
      </c>
      <c r="D8584">
        <v>2010</v>
      </c>
      <c r="E8584" t="s">
        <v>361</v>
      </c>
      <c r="F8584" t="s">
        <v>362</v>
      </c>
      <c r="H8584">
        <v>5036</v>
      </c>
      <c r="I8584">
        <v>3457</v>
      </c>
      <c r="J8584">
        <v>3457</v>
      </c>
      <c r="K8584">
        <v>3457</v>
      </c>
      <c r="L8584">
        <v>100</v>
      </c>
      <c r="M8584">
        <v>68.650000000000006</v>
      </c>
      <c r="N8584">
        <f>COUNTIF(Cod_Mun_Norte!B:B,DADOS_SNIS_Minas!A8584)</f>
        <v>0</v>
      </c>
    </row>
    <row r="8585" spans="1:14" x14ac:dyDescent="0.2">
      <c r="A8585">
        <v>312940</v>
      </c>
      <c r="B8585" t="s">
        <v>1427</v>
      </c>
      <c r="C8585" t="s">
        <v>98</v>
      </c>
      <c r="D8585">
        <v>2009</v>
      </c>
      <c r="E8585" t="s">
        <v>361</v>
      </c>
      <c r="F8585" t="s">
        <v>362</v>
      </c>
      <c r="H8585">
        <v>5206</v>
      </c>
      <c r="I8585">
        <v>3481</v>
      </c>
      <c r="J8585">
        <v>4066</v>
      </c>
      <c r="K8585">
        <v>4066</v>
      </c>
      <c r="L8585">
        <v>100</v>
      </c>
      <c r="M8585">
        <v>78.099999999999994</v>
      </c>
      <c r="N8585">
        <f>COUNTIF(Cod_Mun_Norte!B:B,DADOS_SNIS_Minas!A8585)</f>
        <v>0</v>
      </c>
    </row>
    <row r="8586" spans="1:14" x14ac:dyDescent="0.2">
      <c r="A8586">
        <v>312940</v>
      </c>
      <c r="B8586" t="s">
        <v>1427</v>
      </c>
      <c r="C8586" t="s">
        <v>98</v>
      </c>
      <c r="D8586">
        <v>2008</v>
      </c>
      <c r="E8586" t="s">
        <v>361</v>
      </c>
      <c r="F8586" t="s">
        <v>362</v>
      </c>
      <c r="H8586">
        <v>5204</v>
      </c>
      <c r="I8586">
        <v>3479</v>
      </c>
      <c r="J8586">
        <v>3961</v>
      </c>
      <c r="K8586">
        <v>3961</v>
      </c>
      <c r="L8586">
        <v>100</v>
      </c>
      <c r="M8586">
        <v>76.11</v>
      </c>
      <c r="N8586">
        <f>COUNTIF(Cod_Mun_Norte!B:B,DADOS_SNIS_Minas!A8586)</f>
        <v>0</v>
      </c>
    </row>
    <row r="8587" spans="1:14" x14ac:dyDescent="0.2">
      <c r="A8587">
        <v>312940</v>
      </c>
      <c r="B8587" t="s">
        <v>1427</v>
      </c>
      <c r="C8587" t="s">
        <v>98</v>
      </c>
      <c r="D8587">
        <v>2007</v>
      </c>
      <c r="E8587" t="s">
        <v>361</v>
      </c>
      <c r="F8587" t="s">
        <v>362</v>
      </c>
      <c r="H8587">
        <v>5057</v>
      </c>
      <c r="I8587">
        <v>3381</v>
      </c>
      <c r="J8587">
        <v>3876</v>
      </c>
      <c r="K8587">
        <v>3876</v>
      </c>
      <c r="L8587">
        <v>100</v>
      </c>
      <c r="M8587">
        <v>76.650000000000006</v>
      </c>
      <c r="N8587">
        <f>COUNTIF(Cod_Mun_Norte!B:B,DADOS_SNIS_Minas!A8587)</f>
        <v>0</v>
      </c>
    </row>
    <row r="8588" spans="1:14" x14ac:dyDescent="0.2">
      <c r="A8588">
        <v>312940</v>
      </c>
      <c r="B8588" t="s">
        <v>1427</v>
      </c>
      <c r="C8588" t="s">
        <v>98</v>
      </c>
      <c r="D8588">
        <v>2006</v>
      </c>
      <c r="E8588" t="s">
        <v>361</v>
      </c>
      <c r="F8588" t="s">
        <v>362</v>
      </c>
      <c r="H8588">
        <v>5351</v>
      </c>
      <c r="I8588">
        <v>3305</v>
      </c>
      <c r="J8588">
        <v>3754</v>
      </c>
      <c r="K8588">
        <v>3754</v>
      </c>
      <c r="L8588">
        <v>100</v>
      </c>
      <c r="M8588">
        <v>70.16</v>
      </c>
      <c r="N8588">
        <f>COUNTIF(Cod_Mun_Norte!B:B,DADOS_SNIS_Minas!A8588)</f>
        <v>0</v>
      </c>
    </row>
    <row r="8589" spans="1:14" x14ac:dyDescent="0.2">
      <c r="A8589">
        <v>312940</v>
      </c>
      <c r="B8589" t="s">
        <v>1427</v>
      </c>
      <c r="C8589" t="s">
        <v>98</v>
      </c>
      <c r="D8589">
        <v>2005</v>
      </c>
      <c r="E8589" t="s">
        <v>361</v>
      </c>
      <c r="F8589" t="s">
        <v>362</v>
      </c>
      <c r="H8589">
        <v>5319</v>
      </c>
      <c r="I8589">
        <v>3286</v>
      </c>
      <c r="J8589">
        <v>3618</v>
      </c>
      <c r="K8589">
        <v>3618</v>
      </c>
      <c r="L8589">
        <v>100</v>
      </c>
      <c r="M8589">
        <v>68.02</v>
      </c>
      <c r="N8589">
        <f>COUNTIF(Cod_Mun_Norte!B:B,DADOS_SNIS_Minas!A8589)</f>
        <v>0</v>
      </c>
    </row>
    <row r="8590" spans="1:14" x14ac:dyDescent="0.2">
      <c r="A8590">
        <v>312940</v>
      </c>
      <c r="B8590" t="s">
        <v>1427</v>
      </c>
      <c r="C8590" t="s">
        <v>98</v>
      </c>
      <c r="D8590">
        <v>2004</v>
      </c>
      <c r="E8590" t="s">
        <v>361</v>
      </c>
      <c r="F8590" t="s">
        <v>362</v>
      </c>
      <c r="H8590">
        <v>5287</v>
      </c>
      <c r="I8590">
        <v>3266</v>
      </c>
      <c r="N8590">
        <f>COUNTIF(Cod_Mun_Norte!B:B,DADOS_SNIS_Minas!A8590)</f>
        <v>0</v>
      </c>
    </row>
    <row r="8591" spans="1:14" x14ac:dyDescent="0.2">
      <c r="A8591">
        <v>312940</v>
      </c>
      <c r="B8591" t="s">
        <v>1427</v>
      </c>
      <c r="C8591" t="s">
        <v>98</v>
      </c>
      <c r="D8591">
        <v>2003</v>
      </c>
      <c r="E8591" t="s">
        <v>361</v>
      </c>
      <c r="F8591" t="s">
        <v>362</v>
      </c>
      <c r="H8591">
        <v>5228</v>
      </c>
      <c r="I8591">
        <v>3229</v>
      </c>
      <c r="N8591">
        <f>COUNTIF(Cod_Mun_Norte!B:B,DADOS_SNIS_Minas!A8591)</f>
        <v>0</v>
      </c>
    </row>
    <row r="8592" spans="1:14" x14ac:dyDescent="0.2">
      <c r="A8592">
        <v>312940</v>
      </c>
      <c r="B8592" t="s">
        <v>1427</v>
      </c>
      <c r="C8592" t="s">
        <v>98</v>
      </c>
      <c r="D8592">
        <v>2002</v>
      </c>
      <c r="E8592" t="s">
        <v>361</v>
      </c>
      <c r="F8592" t="s">
        <v>362</v>
      </c>
      <c r="H8592">
        <v>5200</v>
      </c>
      <c r="I8592">
        <v>3212</v>
      </c>
      <c r="N8592">
        <f>COUNTIF(Cod_Mun_Norte!B:B,DADOS_SNIS_Minas!A8592)</f>
        <v>0</v>
      </c>
    </row>
    <row r="8593" spans="1:14" x14ac:dyDescent="0.2">
      <c r="A8593">
        <v>312940</v>
      </c>
      <c r="B8593" t="s">
        <v>1427</v>
      </c>
      <c r="C8593" t="s">
        <v>98</v>
      </c>
      <c r="D8593">
        <v>2001</v>
      </c>
      <c r="E8593" t="s">
        <v>361</v>
      </c>
      <c r="F8593" t="s">
        <v>362</v>
      </c>
      <c r="H8593">
        <v>5175</v>
      </c>
      <c r="I8593">
        <v>3197</v>
      </c>
      <c r="N8593">
        <f>COUNTIF(Cod_Mun_Norte!B:B,DADOS_SNIS_Minas!A8593)</f>
        <v>0</v>
      </c>
    </row>
    <row r="8594" spans="1:14" x14ac:dyDescent="0.2">
      <c r="A8594">
        <v>312940</v>
      </c>
      <c r="B8594" t="s">
        <v>1427</v>
      </c>
      <c r="C8594" t="s">
        <v>98</v>
      </c>
      <c r="D8594">
        <v>2000</v>
      </c>
      <c r="E8594" t="s">
        <v>361</v>
      </c>
      <c r="F8594" t="s">
        <v>362</v>
      </c>
      <c r="H8594">
        <v>5140</v>
      </c>
      <c r="I8594">
        <v>3175</v>
      </c>
      <c r="N8594">
        <f>COUNTIF(Cod_Mun_Norte!B:B,DADOS_SNIS_Minas!A8594)</f>
        <v>0</v>
      </c>
    </row>
    <row r="8595" spans="1:14" x14ac:dyDescent="0.2">
      <c r="A8595">
        <v>312940</v>
      </c>
      <c r="B8595" t="s">
        <v>1427</v>
      </c>
      <c r="C8595" t="s">
        <v>98</v>
      </c>
      <c r="D8595">
        <v>1999</v>
      </c>
      <c r="E8595" t="s">
        <v>361</v>
      </c>
      <c r="F8595" t="s">
        <v>362</v>
      </c>
      <c r="H8595">
        <v>4943</v>
      </c>
      <c r="I8595">
        <v>2871</v>
      </c>
      <c r="N8595">
        <f>COUNTIF(Cod_Mun_Norte!B:B,DADOS_SNIS_Minas!A8595)</f>
        <v>0</v>
      </c>
    </row>
    <row r="8596" spans="1:14" x14ac:dyDescent="0.2">
      <c r="A8596">
        <v>312940</v>
      </c>
      <c r="B8596" t="s">
        <v>1427</v>
      </c>
      <c r="C8596" t="s">
        <v>98</v>
      </c>
      <c r="D8596">
        <v>1998</v>
      </c>
      <c r="E8596" t="s">
        <v>361</v>
      </c>
      <c r="F8596" t="s">
        <v>362</v>
      </c>
      <c r="H8596">
        <v>4933</v>
      </c>
      <c r="I8596">
        <v>2865</v>
      </c>
      <c r="N8596">
        <f>COUNTIF(Cod_Mun_Norte!B:B,DADOS_SNIS_Minas!A8596)</f>
        <v>0</v>
      </c>
    </row>
    <row r="8597" spans="1:14" x14ac:dyDescent="0.2">
      <c r="A8597">
        <v>312940</v>
      </c>
      <c r="B8597" t="s">
        <v>1427</v>
      </c>
      <c r="C8597" t="s">
        <v>98</v>
      </c>
      <c r="D8597">
        <v>1997</v>
      </c>
      <c r="H8597">
        <v>4924</v>
      </c>
      <c r="I8597">
        <v>2860</v>
      </c>
      <c r="N8597">
        <f>COUNTIF(Cod_Mun_Norte!B:B,DADOS_SNIS_Minas!A8597)</f>
        <v>0</v>
      </c>
    </row>
    <row r="8598" spans="1:14" x14ac:dyDescent="0.2">
      <c r="A8598">
        <v>312940</v>
      </c>
      <c r="B8598" t="s">
        <v>1427</v>
      </c>
      <c r="C8598" t="s">
        <v>98</v>
      </c>
      <c r="D8598">
        <v>1996</v>
      </c>
      <c r="H8598">
        <v>4912</v>
      </c>
      <c r="I8598">
        <v>2853</v>
      </c>
      <c r="N8598">
        <f>COUNTIF(Cod_Mun_Norte!B:B,DADOS_SNIS_Minas!A8598)</f>
        <v>0</v>
      </c>
    </row>
    <row r="8599" spans="1:14" x14ac:dyDescent="0.2">
      <c r="A8599">
        <v>312940</v>
      </c>
      <c r="B8599" t="s">
        <v>1427</v>
      </c>
      <c r="C8599" t="s">
        <v>98</v>
      </c>
      <c r="D8599">
        <v>1995</v>
      </c>
      <c r="H8599">
        <v>4908</v>
      </c>
      <c r="I8599">
        <v>2851</v>
      </c>
      <c r="N8599">
        <f>COUNTIF(Cod_Mun_Norte!B:B,DADOS_SNIS_Minas!A8599)</f>
        <v>0</v>
      </c>
    </row>
    <row r="8600" spans="1:14" x14ac:dyDescent="0.2">
      <c r="A8600">
        <v>312950</v>
      </c>
      <c r="B8600" t="s">
        <v>190</v>
      </c>
      <c r="C8600" t="s">
        <v>98</v>
      </c>
      <c r="D8600">
        <v>2020</v>
      </c>
      <c r="E8600" t="s">
        <v>1431</v>
      </c>
      <c r="F8600" t="s">
        <v>367</v>
      </c>
      <c r="G8600" t="s">
        <v>371</v>
      </c>
      <c r="H8600">
        <v>25358</v>
      </c>
      <c r="I8600">
        <v>21457</v>
      </c>
      <c r="J8600">
        <v>23235</v>
      </c>
      <c r="K8600">
        <v>21218</v>
      </c>
      <c r="L8600">
        <v>98.9</v>
      </c>
      <c r="M8600">
        <v>91.63</v>
      </c>
      <c r="N8600">
        <f>COUNTIF(Cod_Mun_Norte!B:B,DADOS_SNIS_Minas!A8600)</f>
        <v>0</v>
      </c>
    </row>
    <row r="8601" spans="1:14" x14ac:dyDescent="0.2">
      <c r="A8601">
        <v>312950</v>
      </c>
      <c r="B8601" t="s">
        <v>190</v>
      </c>
      <c r="C8601" t="s">
        <v>98</v>
      </c>
      <c r="D8601">
        <v>2019</v>
      </c>
      <c r="E8601" t="s">
        <v>1431</v>
      </c>
      <c r="F8601" t="s">
        <v>367</v>
      </c>
      <c r="G8601" t="s">
        <v>371</v>
      </c>
      <c r="H8601">
        <v>25199</v>
      </c>
      <c r="I8601">
        <v>21322</v>
      </c>
      <c r="J8601">
        <v>23060</v>
      </c>
      <c r="K8601">
        <v>20865</v>
      </c>
      <c r="L8601">
        <v>97.9</v>
      </c>
      <c r="M8601">
        <v>91.51</v>
      </c>
      <c r="N8601">
        <f>COUNTIF(Cod_Mun_Norte!B:B,DADOS_SNIS_Minas!A8601)</f>
        <v>0</v>
      </c>
    </row>
    <row r="8602" spans="1:14" x14ac:dyDescent="0.2">
      <c r="A8602">
        <v>312950</v>
      </c>
      <c r="B8602" t="s">
        <v>190</v>
      </c>
      <c r="C8602" t="s">
        <v>98</v>
      </c>
      <c r="D8602">
        <v>2018</v>
      </c>
      <c r="E8602" t="s">
        <v>1431</v>
      </c>
      <c r="F8602" t="s">
        <v>367</v>
      </c>
      <c r="H8602">
        <v>25035</v>
      </c>
      <c r="I8602">
        <v>21183</v>
      </c>
      <c r="J8602">
        <v>22909</v>
      </c>
      <c r="K8602">
        <v>20730</v>
      </c>
      <c r="L8602">
        <v>97.9</v>
      </c>
      <c r="M8602">
        <v>91.51</v>
      </c>
      <c r="N8602">
        <f>COUNTIF(Cod_Mun_Norte!B:B,DADOS_SNIS_Minas!A8602)</f>
        <v>0</v>
      </c>
    </row>
    <row r="8603" spans="1:14" x14ac:dyDescent="0.2">
      <c r="A8603">
        <v>312950</v>
      </c>
      <c r="B8603" t="s">
        <v>190</v>
      </c>
      <c r="C8603" t="s">
        <v>98</v>
      </c>
      <c r="D8603">
        <v>2017</v>
      </c>
      <c r="E8603" t="s">
        <v>1431</v>
      </c>
      <c r="F8603" t="s">
        <v>367</v>
      </c>
      <c r="H8603">
        <v>25100</v>
      </c>
      <c r="I8603">
        <v>21238</v>
      </c>
      <c r="J8603">
        <v>22905</v>
      </c>
      <c r="K8603">
        <v>20783</v>
      </c>
      <c r="L8603">
        <v>97.9</v>
      </c>
      <c r="M8603">
        <v>91.25</v>
      </c>
      <c r="N8603">
        <f>COUNTIF(Cod_Mun_Norte!B:B,DADOS_SNIS_Minas!A8603)</f>
        <v>0</v>
      </c>
    </row>
    <row r="8604" spans="1:14" x14ac:dyDescent="0.2">
      <c r="A8604">
        <v>312950</v>
      </c>
      <c r="B8604" t="s">
        <v>190</v>
      </c>
      <c r="C8604" t="s">
        <v>98</v>
      </c>
      <c r="D8604">
        <v>2016</v>
      </c>
      <c r="E8604" t="s">
        <v>1431</v>
      </c>
      <c r="F8604" t="s">
        <v>367</v>
      </c>
      <c r="H8604">
        <v>24946</v>
      </c>
      <c r="I8604">
        <v>21108</v>
      </c>
      <c r="J8604">
        <v>22753</v>
      </c>
      <c r="K8604">
        <v>20591</v>
      </c>
      <c r="L8604">
        <v>97.6</v>
      </c>
      <c r="M8604">
        <v>91.21</v>
      </c>
      <c r="N8604">
        <f>COUNTIF(Cod_Mun_Norte!B:B,DADOS_SNIS_Minas!A8604)</f>
        <v>0</v>
      </c>
    </row>
    <row r="8605" spans="1:14" x14ac:dyDescent="0.2">
      <c r="A8605">
        <v>312950</v>
      </c>
      <c r="B8605" t="s">
        <v>190</v>
      </c>
      <c r="C8605" t="s">
        <v>98</v>
      </c>
      <c r="D8605">
        <v>2015</v>
      </c>
      <c r="E8605" t="s">
        <v>1431</v>
      </c>
      <c r="F8605" t="s">
        <v>367</v>
      </c>
      <c r="H8605">
        <v>24784</v>
      </c>
      <c r="I8605">
        <v>20971</v>
      </c>
      <c r="J8605">
        <v>22198</v>
      </c>
      <c r="K8605">
        <v>20084</v>
      </c>
      <c r="L8605">
        <v>95.8</v>
      </c>
      <c r="M8605">
        <v>89.57</v>
      </c>
      <c r="N8605">
        <f>COUNTIF(Cod_Mun_Norte!B:B,DADOS_SNIS_Minas!A8605)</f>
        <v>0</v>
      </c>
    </row>
    <row r="8606" spans="1:14" x14ac:dyDescent="0.2">
      <c r="A8606">
        <v>312950</v>
      </c>
      <c r="B8606" t="s">
        <v>190</v>
      </c>
      <c r="C8606" t="s">
        <v>98</v>
      </c>
      <c r="D8606">
        <v>2014</v>
      </c>
      <c r="E8606" t="s">
        <v>1431</v>
      </c>
      <c r="F8606" t="s">
        <v>367</v>
      </c>
      <c r="H8606">
        <v>24613</v>
      </c>
      <c r="I8606">
        <v>20826</v>
      </c>
      <c r="J8606">
        <v>22096</v>
      </c>
      <c r="K8606">
        <v>19992</v>
      </c>
      <c r="L8606">
        <v>96</v>
      </c>
      <c r="M8606">
        <v>89.77</v>
      </c>
      <c r="N8606">
        <f>COUNTIF(Cod_Mun_Norte!B:B,DADOS_SNIS_Minas!A8606)</f>
        <v>0</v>
      </c>
    </row>
    <row r="8607" spans="1:14" x14ac:dyDescent="0.2">
      <c r="A8607">
        <v>312950</v>
      </c>
      <c r="B8607" t="s">
        <v>190</v>
      </c>
      <c r="C8607" t="s">
        <v>98</v>
      </c>
      <c r="D8607">
        <v>2013</v>
      </c>
      <c r="E8607" t="s">
        <v>1431</v>
      </c>
      <c r="F8607" t="s">
        <v>367</v>
      </c>
      <c r="H8607">
        <v>24435</v>
      </c>
      <c r="I8607">
        <v>20676</v>
      </c>
      <c r="J8607">
        <v>21957</v>
      </c>
      <c r="K8607">
        <v>19971</v>
      </c>
      <c r="L8607">
        <v>96.6</v>
      </c>
      <c r="M8607">
        <v>89.86</v>
      </c>
      <c r="N8607">
        <f>COUNTIF(Cod_Mun_Norte!B:B,DADOS_SNIS_Minas!A8607)</f>
        <v>0</v>
      </c>
    </row>
    <row r="8608" spans="1:14" x14ac:dyDescent="0.2">
      <c r="A8608">
        <v>312950</v>
      </c>
      <c r="B8608" t="s">
        <v>190</v>
      </c>
      <c r="C8608" t="s">
        <v>98</v>
      </c>
      <c r="D8608">
        <v>2012</v>
      </c>
      <c r="E8608" t="s">
        <v>1431</v>
      </c>
      <c r="F8608" t="s">
        <v>367</v>
      </c>
      <c r="H8608">
        <v>23547</v>
      </c>
      <c r="I8608">
        <v>19924</v>
      </c>
      <c r="J8608">
        <v>21898</v>
      </c>
      <c r="K8608">
        <v>19920</v>
      </c>
      <c r="L8608">
        <v>100</v>
      </c>
      <c r="M8608">
        <v>93</v>
      </c>
      <c r="N8608">
        <f>COUNTIF(Cod_Mun_Norte!B:B,DADOS_SNIS_Minas!A8608)</f>
        <v>0</v>
      </c>
    </row>
    <row r="8609" spans="1:14" x14ac:dyDescent="0.2">
      <c r="A8609">
        <v>312950</v>
      </c>
      <c r="B8609" t="s">
        <v>190</v>
      </c>
      <c r="C8609" t="s">
        <v>98</v>
      </c>
      <c r="D8609">
        <v>2011</v>
      </c>
      <c r="E8609" t="s">
        <v>1432</v>
      </c>
      <c r="F8609" t="s">
        <v>99</v>
      </c>
      <c r="H8609">
        <v>23385</v>
      </c>
      <c r="I8609">
        <v>19787</v>
      </c>
      <c r="J8609">
        <v>21515</v>
      </c>
      <c r="K8609">
        <v>19722</v>
      </c>
      <c r="L8609">
        <v>99.7</v>
      </c>
      <c r="M8609">
        <v>92</v>
      </c>
      <c r="N8609">
        <f>COUNTIF(Cod_Mun_Norte!B:B,DADOS_SNIS_Minas!A8609)</f>
        <v>0</v>
      </c>
    </row>
    <row r="8610" spans="1:14" x14ac:dyDescent="0.2">
      <c r="A8610">
        <v>312950</v>
      </c>
      <c r="B8610" t="s">
        <v>190</v>
      </c>
      <c r="C8610" t="s">
        <v>98</v>
      </c>
      <c r="D8610">
        <v>2010</v>
      </c>
      <c r="E8610" t="s">
        <v>1431</v>
      </c>
      <c r="F8610" t="s">
        <v>367</v>
      </c>
      <c r="H8610">
        <v>23218</v>
      </c>
      <c r="I8610">
        <v>19646</v>
      </c>
      <c r="J8610">
        <v>19706</v>
      </c>
      <c r="K8610">
        <v>19646</v>
      </c>
      <c r="L8610">
        <v>100</v>
      </c>
      <c r="M8610">
        <v>84.87</v>
      </c>
      <c r="N8610">
        <f>COUNTIF(Cod_Mun_Norte!B:B,DADOS_SNIS_Minas!A8610)</f>
        <v>0</v>
      </c>
    </row>
    <row r="8611" spans="1:14" x14ac:dyDescent="0.2">
      <c r="A8611">
        <v>312950</v>
      </c>
      <c r="B8611" t="s">
        <v>190</v>
      </c>
      <c r="C8611" t="s">
        <v>98</v>
      </c>
      <c r="D8611">
        <v>2009</v>
      </c>
      <c r="H8611">
        <v>23069</v>
      </c>
      <c r="I8611">
        <v>19811</v>
      </c>
      <c r="N8611">
        <f>COUNTIF(Cod_Mun_Norte!B:B,DADOS_SNIS_Minas!A8611)</f>
        <v>0</v>
      </c>
    </row>
    <row r="8612" spans="1:14" x14ac:dyDescent="0.2">
      <c r="A8612">
        <v>312950</v>
      </c>
      <c r="B8612" t="s">
        <v>190</v>
      </c>
      <c r="C8612" t="s">
        <v>98</v>
      </c>
      <c r="D8612">
        <v>2008</v>
      </c>
      <c r="E8612" t="s">
        <v>1432</v>
      </c>
      <c r="F8612" t="s">
        <v>99</v>
      </c>
      <c r="H8612">
        <v>22899</v>
      </c>
      <c r="I8612">
        <v>19665</v>
      </c>
      <c r="J8612">
        <v>20713</v>
      </c>
      <c r="K8612">
        <v>19271</v>
      </c>
      <c r="L8612">
        <v>98</v>
      </c>
      <c r="M8612">
        <v>90.45</v>
      </c>
      <c r="N8612">
        <f>COUNTIF(Cod_Mun_Norte!B:B,DADOS_SNIS_Minas!A8612)</f>
        <v>0</v>
      </c>
    </row>
    <row r="8613" spans="1:14" x14ac:dyDescent="0.2">
      <c r="A8613">
        <v>312950</v>
      </c>
      <c r="B8613" t="s">
        <v>190</v>
      </c>
      <c r="C8613" t="s">
        <v>98</v>
      </c>
      <c r="D8613">
        <v>2007</v>
      </c>
      <c r="E8613" t="s">
        <v>1432</v>
      </c>
      <c r="F8613" t="s">
        <v>99</v>
      </c>
      <c r="H8613">
        <v>22069</v>
      </c>
      <c r="I8613">
        <v>18952</v>
      </c>
      <c r="J8613">
        <v>20375</v>
      </c>
      <c r="K8613">
        <v>18933</v>
      </c>
      <c r="L8613">
        <v>99.9</v>
      </c>
      <c r="M8613">
        <v>92.32</v>
      </c>
      <c r="N8613">
        <f>COUNTIF(Cod_Mun_Norte!B:B,DADOS_SNIS_Minas!A8613)</f>
        <v>0</v>
      </c>
    </row>
    <row r="8614" spans="1:14" x14ac:dyDescent="0.2">
      <c r="A8614">
        <v>312950</v>
      </c>
      <c r="B8614" t="s">
        <v>190</v>
      </c>
      <c r="C8614" t="s">
        <v>98</v>
      </c>
      <c r="D8614">
        <v>2006</v>
      </c>
      <c r="H8614">
        <v>23060</v>
      </c>
      <c r="I8614">
        <v>19015</v>
      </c>
      <c r="N8614">
        <f>COUNTIF(Cod_Mun_Norte!B:B,DADOS_SNIS_Minas!A8614)</f>
        <v>0</v>
      </c>
    </row>
    <row r="8615" spans="1:14" x14ac:dyDescent="0.2">
      <c r="A8615">
        <v>312950</v>
      </c>
      <c r="B8615" t="s">
        <v>190</v>
      </c>
      <c r="C8615" t="s">
        <v>98</v>
      </c>
      <c r="D8615">
        <v>2005</v>
      </c>
      <c r="H8615">
        <v>22752</v>
      </c>
      <c r="I8615">
        <v>18761</v>
      </c>
      <c r="N8615">
        <f>COUNTIF(Cod_Mun_Norte!B:B,DADOS_SNIS_Minas!A8615)</f>
        <v>0</v>
      </c>
    </row>
    <row r="8616" spans="1:14" x14ac:dyDescent="0.2">
      <c r="A8616">
        <v>312950</v>
      </c>
      <c r="B8616" t="s">
        <v>190</v>
      </c>
      <c r="C8616" t="s">
        <v>98</v>
      </c>
      <c r="D8616">
        <v>2004</v>
      </c>
      <c r="H8616">
        <v>22443</v>
      </c>
      <c r="I8616">
        <v>18507</v>
      </c>
      <c r="N8616">
        <f>COUNTIF(Cod_Mun_Norte!B:B,DADOS_SNIS_Minas!A8616)</f>
        <v>0</v>
      </c>
    </row>
    <row r="8617" spans="1:14" x14ac:dyDescent="0.2">
      <c r="A8617">
        <v>312950</v>
      </c>
      <c r="B8617" t="s">
        <v>190</v>
      </c>
      <c r="C8617" t="s">
        <v>98</v>
      </c>
      <c r="D8617">
        <v>2003</v>
      </c>
      <c r="H8617">
        <v>21884</v>
      </c>
      <c r="I8617">
        <v>18046</v>
      </c>
      <c r="N8617">
        <f>COUNTIF(Cod_Mun_Norte!B:B,DADOS_SNIS_Minas!A8617)</f>
        <v>0</v>
      </c>
    </row>
    <row r="8618" spans="1:14" x14ac:dyDescent="0.2">
      <c r="A8618">
        <v>312950</v>
      </c>
      <c r="B8618" t="s">
        <v>190</v>
      </c>
      <c r="C8618" t="s">
        <v>98</v>
      </c>
      <c r="D8618">
        <v>2002</v>
      </c>
      <c r="H8618">
        <v>21618</v>
      </c>
      <c r="I8618">
        <v>17826</v>
      </c>
      <c r="N8618">
        <f>COUNTIF(Cod_Mun_Norte!B:B,DADOS_SNIS_Minas!A8618)</f>
        <v>0</v>
      </c>
    </row>
    <row r="8619" spans="1:14" x14ac:dyDescent="0.2">
      <c r="A8619">
        <v>312950</v>
      </c>
      <c r="B8619" t="s">
        <v>190</v>
      </c>
      <c r="C8619" t="s">
        <v>98</v>
      </c>
      <c r="D8619">
        <v>2001</v>
      </c>
      <c r="H8619">
        <v>21390</v>
      </c>
      <c r="I8619">
        <v>17638</v>
      </c>
      <c r="N8619">
        <f>COUNTIF(Cod_Mun_Norte!B:B,DADOS_SNIS_Minas!A8619)</f>
        <v>0</v>
      </c>
    </row>
    <row r="8620" spans="1:14" x14ac:dyDescent="0.2">
      <c r="A8620">
        <v>312950</v>
      </c>
      <c r="B8620" t="s">
        <v>190</v>
      </c>
      <c r="C8620" t="s">
        <v>98</v>
      </c>
      <c r="D8620">
        <v>2000</v>
      </c>
      <c r="H8620">
        <v>21044</v>
      </c>
      <c r="I8620">
        <v>17353</v>
      </c>
      <c r="N8620">
        <f>COUNTIF(Cod_Mun_Norte!B:B,DADOS_SNIS_Minas!A8620)</f>
        <v>0</v>
      </c>
    </row>
    <row r="8621" spans="1:14" x14ac:dyDescent="0.2">
      <c r="A8621">
        <v>312950</v>
      </c>
      <c r="B8621" t="s">
        <v>190</v>
      </c>
      <c r="C8621" t="s">
        <v>98</v>
      </c>
      <c r="D8621">
        <v>1999</v>
      </c>
      <c r="H8621">
        <v>21216</v>
      </c>
      <c r="I8621">
        <v>17544</v>
      </c>
      <c r="N8621">
        <f>COUNTIF(Cod_Mun_Norte!B:B,DADOS_SNIS_Minas!A8621)</f>
        <v>0</v>
      </c>
    </row>
    <row r="8622" spans="1:14" x14ac:dyDescent="0.2">
      <c r="A8622">
        <v>312950</v>
      </c>
      <c r="B8622" t="s">
        <v>190</v>
      </c>
      <c r="C8622" t="s">
        <v>98</v>
      </c>
      <c r="D8622">
        <v>1998</v>
      </c>
      <c r="H8622">
        <v>20760</v>
      </c>
      <c r="I8622">
        <v>17167</v>
      </c>
      <c r="N8622">
        <f>COUNTIF(Cod_Mun_Norte!B:B,DADOS_SNIS_Minas!A8622)</f>
        <v>0</v>
      </c>
    </row>
    <row r="8623" spans="1:14" x14ac:dyDescent="0.2">
      <c r="A8623">
        <v>312950</v>
      </c>
      <c r="B8623" t="s">
        <v>190</v>
      </c>
      <c r="C8623" t="s">
        <v>98</v>
      </c>
      <c r="D8623">
        <v>1997</v>
      </c>
      <c r="H8623">
        <v>20302</v>
      </c>
      <c r="I8623">
        <v>16788</v>
      </c>
      <c r="N8623">
        <f>COUNTIF(Cod_Mun_Norte!B:B,DADOS_SNIS_Minas!A8623)</f>
        <v>0</v>
      </c>
    </row>
    <row r="8624" spans="1:14" x14ac:dyDescent="0.2">
      <c r="A8624">
        <v>312950</v>
      </c>
      <c r="B8624" t="s">
        <v>190</v>
      </c>
      <c r="C8624" t="s">
        <v>98</v>
      </c>
      <c r="D8624">
        <v>1996</v>
      </c>
      <c r="H8624">
        <v>19761</v>
      </c>
      <c r="I8624">
        <v>16341</v>
      </c>
      <c r="N8624">
        <f>COUNTIF(Cod_Mun_Norte!B:B,DADOS_SNIS_Minas!A8624)</f>
        <v>0</v>
      </c>
    </row>
    <row r="8625" spans="1:14" x14ac:dyDescent="0.2">
      <c r="A8625">
        <v>312950</v>
      </c>
      <c r="B8625" t="s">
        <v>190</v>
      </c>
      <c r="C8625" t="s">
        <v>98</v>
      </c>
      <c r="D8625">
        <v>1995</v>
      </c>
      <c r="H8625">
        <v>18973</v>
      </c>
      <c r="I8625">
        <v>15689</v>
      </c>
      <c r="N8625">
        <f>COUNTIF(Cod_Mun_Norte!B:B,DADOS_SNIS_Minas!A8625)</f>
        <v>0</v>
      </c>
    </row>
    <row r="8626" spans="1:14" x14ac:dyDescent="0.2">
      <c r="A8626">
        <v>312960</v>
      </c>
      <c r="B8626" t="s">
        <v>27</v>
      </c>
      <c r="C8626" t="s">
        <v>98</v>
      </c>
      <c r="D8626">
        <v>2020</v>
      </c>
      <c r="E8626" t="s">
        <v>1433</v>
      </c>
      <c r="F8626" t="s">
        <v>367</v>
      </c>
      <c r="G8626" t="s">
        <v>368</v>
      </c>
      <c r="H8626">
        <v>8437</v>
      </c>
      <c r="I8626">
        <v>6462</v>
      </c>
      <c r="J8626">
        <v>5452</v>
      </c>
      <c r="K8626">
        <v>5452</v>
      </c>
      <c r="L8626">
        <v>84.4</v>
      </c>
      <c r="M8626">
        <v>64.62</v>
      </c>
      <c r="N8626">
        <f>COUNTIF(Cod_Mun_Norte!B:B,DADOS_SNIS_Minas!A8626)</f>
        <v>1</v>
      </c>
    </row>
    <row r="8627" spans="1:14" x14ac:dyDescent="0.2">
      <c r="A8627">
        <v>312960</v>
      </c>
      <c r="B8627" t="s">
        <v>27</v>
      </c>
      <c r="C8627" t="s">
        <v>98</v>
      </c>
      <c r="D8627">
        <v>2019</v>
      </c>
      <c r="E8627" t="s">
        <v>361</v>
      </c>
      <c r="F8627" t="s">
        <v>99</v>
      </c>
      <c r="G8627" t="s">
        <v>119</v>
      </c>
      <c r="H8627">
        <v>8395</v>
      </c>
      <c r="I8627">
        <v>6430</v>
      </c>
      <c r="J8627">
        <v>5249</v>
      </c>
      <c r="K8627">
        <v>5249</v>
      </c>
      <c r="L8627">
        <v>81.599999999999994</v>
      </c>
      <c r="M8627">
        <v>62.53</v>
      </c>
      <c r="N8627">
        <f>COUNTIF(Cod_Mun_Norte!B:B,DADOS_SNIS_Minas!A8627)</f>
        <v>1</v>
      </c>
    </row>
    <row r="8628" spans="1:14" x14ac:dyDescent="0.2">
      <c r="A8628">
        <v>312960</v>
      </c>
      <c r="B8628" t="s">
        <v>27</v>
      </c>
      <c r="C8628" t="s">
        <v>98</v>
      </c>
      <c r="D8628">
        <v>2018</v>
      </c>
      <c r="E8628" t="s">
        <v>361</v>
      </c>
      <c r="F8628" t="s">
        <v>99</v>
      </c>
      <c r="H8628">
        <v>8351</v>
      </c>
      <c r="I8628">
        <v>6396</v>
      </c>
      <c r="J8628">
        <v>5232</v>
      </c>
      <c r="K8628">
        <v>5232</v>
      </c>
      <c r="L8628">
        <v>81.8</v>
      </c>
      <c r="M8628">
        <v>62.65</v>
      </c>
      <c r="N8628">
        <f>COUNTIF(Cod_Mun_Norte!B:B,DADOS_SNIS_Minas!A8628)</f>
        <v>1</v>
      </c>
    </row>
    <row r="8629" spans="1:14" x14ac:dyDescent="0.2">
      <c r="A8629">
        <v>312960</v>
      </c>
      <c r="B8629" t="s">
        <v>27</v>
      </c>
      <c r="C8629" t="s">
        <v>98</v>
      </c>
      <c r="D8629">
        <v>2017</v>
      </c>
      <c r="E8629" t="s">
        <v>361</v>
      </c>
      <c r="F8629" t="s">
        <v>99</v>
      </c>
      <c r="H8629">
        <v>8400</v>
      </c>
      <c r="I8629">
        <v>6434</v>
      </c>
      <c r="J8629">
        <v>5236</v>
      </c>
      <c r="K8629">
        <v>5236</v>
      </c>
      <c r="L8629">
        <v>81.400000000000006</v>
      </c>
      <c r="M8629">
        <v>62.33</v>
      </c>
      <c r="N8629">
        <f>COUNTIF(Cod_Mun_Norte!B:B,DADOS_SNIS_Minas!A8629)</f>
        <v>1</v>
      </c>
    </row>
    <row r="8630" spans="1:14" x14ac:dyDescent="0.2">
      <c r="A8630">
        <v>312960</v>
      </c>
      <c r="B8630" t="s">
        <v>27</v>
      </c>
      <c r="C8630" t="s">
        <v>98</v>
      </c>
      <c r="D8630">
        <v>2016</v>
      </c>
      <c r="E8630" t="s">
        <v>361</v>
      </c>
      <c r="F8630" t="s">
        <v>99</v>
      </c>
      <c r="H8630">
        <v>8357</v>
      </c>
      <c r="I8630">
        <v>6401</v>
      </c>
      <c r="J8630">
        <v>5239</v>
      </c>
      <c r="K8630">
        <v>5239</v>
      </c>
      <c r="L8630">
        <v>81.900000000000006</v>
      </c>
      <c r="M8630">
        <v>62.69</v>
      </c>
      <c r="N8630">
        <f>COUNTIF(Cod_Mun_Norte!B:B,DADOS_SNIS_Minas!A8630)</f>
        <v>1</v>
      </c>
    </row>
    <row r="8631" spans="1:14" x14ac:dyDescent="0.2">
      <c r="A8631">
        <v>312960</v>
      </c>
      <c r="B8631" t="s">
        <v>27</v>
      </c>
      <c r="C8631" t="s">
        <v>98</v>
      </c>
      <c r="D8631">
        <v>2015</v>
      </c>
      <c r="E8631" t="s">
        <v>361</v>
      </c>
      <c r="F8631" t="s">
        <v>99</v>
      </c>
      <c r="H8631">
        <v>8312</v>
      </c>
      <c r="I8631">
        <v>6366</v>
      </c>
      <c r="J8631">
        <v>5238</v>
      </c>
      <c r="K8631">
        <v>5238</v>
      </c>
      <c r="L8631">
        <v>82.3</v>
      </c>
      <c r="M8631">
        <v>63.02</v>
      </c>
      <c r="N8631">
        <f>COUNTIF(Cod_Mun_Norte!B:B,DADOS_SNIS_Minas!A8631)</f>
        <v>1</v>
      </c>
    </row>
    <row r="8632" spans="1:14" x14ac:dyDescent="0.2">
      <c r="A8632">
        <v>312960</v>
      </c>
      <c r="B8632" t="s">
        <v>27</v>
      </c>
      <c r="C8632" t="s">
        <v>98</v>
      </c>
      <c r="D8632">
        <v>2014</v>
      </c>
      <c r="E8632" t="s">
        <v>1433</v>
      </c>
      <c r="F8632" t="s">
        <v>367</v>
      </c>
      <c r="H8632">
        <v>8264</v>
      </c>
      <c r="I8632">
        <v>6330</v>
      </c>
      <c r="J8632">
        <v>6330</v>
      </c>
      <c r="K8632">
        <v>6330</v>
      </c>
      <c r="L8632">
        <v>100</v>
      </c>
      <c r="M8632">
        <v>76.599999999999994</v>
      </c>
      <c r="N8632">
        <f>COUNTIF(Cod_Mun_Norte!B:B,DADOS_SNIS_Minas!A8632)</f>
        <v>1</v>
      </c>
    </row>
    <row r="8633" spans="1:14" x14ac:dyDescent="0.2">
      <c r="A8633">
        <v>312960</v>
      </c>
      <c r="B8633" t="s">
        <v>27</v>
      </c>
      <c r="C8633" t="s">
        <v>98</v>
      </c>
      <c r="D8633">
        <v>2013</v>
      </c>
      <c r="E8633" t="s">
        <v>1433</v>
      </c>
      <c r="F8633" t="s">
        <v>364</v>
      </c>
      <c r="H8633">
        <v>8215</v>
      </c>
      <c r="I8633">
        <v>6292</v>
      </c>
      <c r="J8633">
        <v>6292</v>
      </c>
      <c r="K8633">
        <v>6292</v>
      </c>
      <c r="L8633">
        <v>100</v>
      </c>
      <c r="M8633">
        <v>76.59</v>
      </c>
      <c r="N8633">
        <f>COUNTIF(Cod_Mun_Norte!B:B,DADOS_SNIS_Minas!A8633)</f>
        <v>1</v>
      </c>
    </row>
    <row r="8634" spans="1:14" x14ac:dyDescent="0.2">
      <c r="A8634">
        <v>312960</v>
      </c>
      <c r="B8634" t="s">
        <v>27</v>
      </c>
      <c r="C8634" t="s">
        <v>98</v>
      </c>
      <c r="D8634">
        <v>2012</v>
      </c>
      <c r="E8634" t="s">
        <v>361</v>
      </c>
      <c r="F8634" t="s">
        <v>362</v>
      </c>
      <c r="H8634">
        <v>7928</v>
      </c>
      <c r="I8634">
        <v>6072</v>
      </c>
      <c r="J8634">
        <v>6072</v>
      </c>
      <c r="K8634">
        <v>6072</v>
      </c>
      <c r="L8634">
        <v>100</v>
      </c>
      <c r="M8634">
        <v>76.59</v>
      </c>
      <c r="N8634">
        <f>COUNTIF(Cod_Mun_Norte!B:B,DADOS_SNIS_Minas!A8634)</f>
        <v>1</v>
      </c>
    </row>
    <row r="8635" spans="1:14" x14ac:dyDescent="0.2">
      <c r="A8635">
        <v>312960</v>
      </c>
      <c r="B8635" t="s">
        <v>27</v>
      </c>
      <c r="C8635" t="s">
        <v>98</v>
      </c>
      <c r="D8635">
        <v>2011</v>
      </c>
      <c r="E8635" t="s">
        <v>361</v>
      </c>
      <c r="F8635" t="s">
        <v>362</v>
      </c>
      <c r="H8635">
        <v>7885</v>
      </c>
      <c r="I8635">
        <v>6039</v>
      </c>
      <c r="J8635">
        <v>6039</v>
      </c>
      <c r="K8635">
        <v>6039</v>
      </c>
      <c r="L8635">
        <v>100</v>
      </c>
      <c r="M8635">
        <v>76.59</v>
      </c>
      <c r="N8635">
        <f>COUNTIF(Cod_Mun_Norte!B:B,DADOS_SNIS_Minas!A8635)</f>
        <v>1</v>
      </c>
    </row>
    <row r="8636" spans="1:14" x14ac:dyDescent="0.2">
      <c r="A8636">
        <v>312960</v>
      </c>
      <c r="B8636" t="s">
        <v>27</v>
      </c>
      <c r="C8636" t="s">
        <v>98</v>
      </c>
      <c r="D8636">
        <v>2010</v>
      </c>
      <c r="E8636" t="s">
        <v>361</v>
      </c>
      <c r="F8636" t="s">
        <v>362</v>
      </c>
      <c r="H8636">
        <v>7839</v>
      </c>
      <c r="I8636">
        <v>6004</v>
      </c>
      <c r="J8636">
        <v>6004</v>
      </c>
      <c r="K8636">
        <v>6004</v>
      </c>
      <c r="L8636">
        <v>100</v>
      </c>
      <c r="M8636">
        <v>76.59</v>
      </c>
      <c r="N8636">
        <f>COUNTIF(Cod_Mun_Norte!B:B,DADOS_SNIS_Minas!A8636)</f>
        <v>1</v>
      </c>
    </row>
    <row r="8637" spans="1:14" x14ac:dyDescent="0.2">
      <c r="A8637">
        <v>312960</v>
      </c>
      <c r="B8637" t="s">
        <v>27</v>
      </c>
      <c r="C8637" t="s">
        <v>98</v>
      </c>
      <c r="D8637">
        <v>2009</v>
      </c>
      <c r="E8637" t="s">
        <v>361</v>
      </c>
      <c r="F8637" t="s">
        <v>362</v>
      </c>
      <c r="H8637">
        <v>7907</v>
      </c>
      <c r="I8637">
        <v>5937</v>
      </c>
      <c r="J8637">
        <v>6186</v>
      </c>
      <c r="K8637">
        <v>6186</v>
      </c>
      <c r="L8637">
        <v>100</v>
      </c>
      <c r="M8637">
        <v>78.23</v>
      </c>
      <c r="N8637">
        <f>COUNTIF(Cod_Mun_Norte!B:B,DADOS_SNIS_Minas!A8637)</f>
        <v>1</v>
      </c>
    </row>
    <row r="8638" spans="1:14" x14ac:dyDescent="0.2">
      <c r="A8638">
        <v>312960</v>
      </c>
      <c r="B8638" t="s">
        <v>27</v>
      </c>
      <c r="C8638" t="s">
        <v>98</v>
      </c>
      <c r="D8638">
        <v>2008</v>
      </c>
      <c r="E8638" t="s">
        <v>361</v>
      </c>
      <c r="F8638" t="s">
        <v>362</v>
      </c>
      <c r="H8638">
        <v>7852</v>
      </c>
      <c r="I8638">
        <v>5896</v>
      </c>
      <c r="J8638">
        <v>6090</v>
      </c>
      <c r="K8638">
        <v>6090</v>
      </c>
      <c r="L8638">
        <v>100</v>
      </c>
      <c r="M8638">
        <v>77.56</v>
      </c>
      <c r="N8638">
        <f>COUNTIF(Cod_Mun_Norte!B:B,DADOS_SNIS_Minas!A8638)</f>
        <v>1</v>
      </c>
    </row>
    <row r="8639" spans="1:14" x14ac:dyDescent="0.2">
      <c r="A8639">
        <v>312960</v>
      </c>
      <c r="B8639" t="s">
        <v>27</v>
      </c>
      <c r="C8639" t="s">
        <v>98</v>
      </c>
      <c r="D8639">
        <v>2007</v>
      </c>
      <c r="E8639" t="s">
        <v>361</v>
      </c>
      <c r="F8639" t="s">
        <v>362</v>
      </c>
      <c r="H8639">
        <v>7571</v>
      </c>
      <c r="I8639">
        <v>5685</v>
      </c>
      <c r="J8639">
        <v>5591</v>
      </c>
      <c r="K8639">
        <v>5591</v>
      </c>
      <c r="L8639">
        <v>98.4</v>
      </c>
      <c r="M8639">
        <v>73.849999999999994</v>
      </c>
      <c r="N8639">
        <f>COUNTIF(Cod_Mun_Norte!B:B,DADOS_SNIS_Minas!A8639)</f>
        <v>1</v>
      </c>
    </row>
    <row r="8640" spans="1:14" x14ac:dyDescent="0.2">
      <c r="A8640">
        <v>312960</v>
      </c>
      <c r="B8640" t="s">
        <v>27</v>
      </c>
      <c r="C8640" t="s">
        <v>98</v>
      </c>
      <c r="D8640">
        <v>2006</v>
      </c>
      <c r="E8640" t="s">
        <v>361</v>
      </c>
      <c r="F8640" t="s">
        <v>362</v>
      </c>
      <c r="H8640">
        <v>7365</v>
      </c>
      <c r="I8640">
        <v>5222</v>
      </c>
      <c r="J8640">
        <v>5361</v>
      </c>
      <c r="K8640">
        <v>5361</v>
      </c>
      <c r="L8640">
        <v>100</v>
      </c>
      <c r="M8640">
        <v>72.790000000000006</v>
      </c>
      <c r="N8640">
        <f>COUNTIF(Cod_Mun_Norte!B:B,DADOS_SNIS_Minas!A8640)</f>
        <v>1</v>
      </c>
    </row>
    <row r="8641" spans="1:14" x14ac:dyDescent="0.2">
      <c r="A8641">
        <v>312960</v>
      </c>
      <c r="B8641" t="s">
        <v>27</v>
      </c>
      <c r="C8641" t="s">
        <v>98</v>
      </c>
      <c r="D8641">
        <v>2005</v>
      </c>
      <c r="E8641" t="s">
        <v>361</v>
      </c>
      <c r="F8641" t="s">
        <v>362</v>
      </c>
      <c r="H8641">
        <v>7347</v>
      </c>
      <c r="I8641">
        <v>5209</v>
      </c>
      <c r="J8641">
        <v>5187</v>
      </c>
      <c r="K8641">
        <v>5187</v>
      </c>
      <c r="L8641">
        <v>99.6</v>
      </c>
      <c r="M8641">
        <v>70.599999999999994</v>
      </c>
      <c r="N8641">
        <f>COUNTIF(Cod_Mun_Norte!B:B,DADOS_SNIS_Minas!A8641)</f>
        <v>1</v>
      </c>
    </row>
    <row r="8642" spans="1:14" x14ac:dyDescent="0.2">
      <c r="A8642">
        <v>312960</v>
      </c>
      <c r="B8642" t="s">
        <v>27</v>
      </c>
      <c r="C8642" t="s">
        <v>98</v>
      </c>
      <c r="D8642">
        <v>2004</v>
      </c>
      <c r="E8642" t="s">
        <v>361</v>
      </c>
      <c r="F8642" t="s">
        <v>362</v>
      </c>
      <c r="H8642">
        <v>7330</v>
      </c>
      <c r="I8642">
        <v>5197</v>
      </c>
      <c r="J8642">
        <v>5128</v>
      </c>
      <c r="K8642">
        <v>5128</v>
      </c>
      <c r="L8642">
        <v>98.7</v>
      </c>
      <c r="M8642">
        <v>69.959999999999994</v>
      </c>
      <c r="N8642">
        <f>COUNTIF(Cod_Mun_Norte!B:B,DADOS_SNIS_Minas!A8642)</f>
        <v>1</v>
      </c>
    </row>
    <row r="8643" spans="1:14" x14ac:dyDescent="0.2">
      <c r="A8643">
        <v>312960</v>
      </c>
      <c r="B8643" t="s">
        <v>27</v>
      </c>
      <c r="C8643" t="s">
        <v>98</v>
      </c>
      <c r="D8643">
        <v>2003</v>
      </c>
      <c r="E8643" t="s">
        <v>361</v>
      </c>
      <c r="F8643" t="s">
        <v>362</v>
      </c>
      <c r="H8643">
        <v>7298</v>
      </c>
      <c r="I8643">
        <v>5174</v>
      </c>
      <c r="N8643">
        <f>COUNTIF(Cod_Mun_Norte!B:B,DADOS_SNIS_Minas!A8643)</f>
        <v>1</v>
      </c>
    </row>
    <row r="8644" spans="1:14" x14ac:dyDescent="0.2">
      <c r="A8644">
        <v>312960</v>
      </c>
      <c r="B8644" t="s">
        <v>27</v>
      </c>
      <c r="C8644" t="s">
        <v>98</v>
      </c>
      <c r="D8644">
        <v>2002</v>
      </c>
      <c r="E8644" t="s">
        <v>361</v>
      </c>
      <c r="F8644" t="s">
        <v>362</v>
      </c>
      <c r="H8644">
        <v>7283</v>
      </c>
      <c r="I8644">
        <v>5164</v>
      </c>
      <c r="N8644">
        <f>COUNTIF(Cod_Mun_Norte!B:B,DADOS_SNIS_Minas!A8644)</f>
        <v>1</v>
      </c>
    </row>
    <row r="8645" spans="1:14" x14ac:dyDescent="0.2">
      <c r="A8645">
        <v>312960</v>
      </c>
      <c r="B8645" t="s">
        <v>27</v>
      </c>
      <c r="C8645" t="s">
        <v>98</v>
      </c>
      <c r="D8645">
        <v>2001</v>
      </c>
      <c r="E8645" t="s">
        <v>361</v>
      </c>
      <c r="F8645" t="s">
        <v>362</v>
      </c>
      <c r="H8645">
        <v>7265</v>
      </c>
      <c r="I8645">
        <v>5151</v>
      </c>
      <c r="N8645">
        <f>COUNTIF(Cod_Mun_Norte!B:B,DADOS_SNIS_Minas!A8645)</f>
        <v>1</v>
      </c>
    </row>
    <row r="8646" spans="1:14" x14ac:dyDescent="0.2">
      <c r="A8646">
        <v>312960</v>
      </c>
      <c r="B8646" t="s">
        <v>27</v>
      </c>
      <c r="C8646" t="s">
        <v>98</v>
      </c>
      <c r="D8646">
        <v>2000</v>
      </c>
      <c r="E8646" t="s">
        <v>361</v>
      </c>
      <c r="F8646" t="s">
        <v>362</v>
      </c>
      <c r="H8646">
        <v>7251</v>
      </c>
      <c r="I8646">
        <v>5141</v>
      </c>
      <c r="N8646">
        <f>COUNTIF(Cod_Mun_Norte!B:B,DADOS_SNIS_Minas!A8646)</f>
        <v>1</v>
      </c>
    </row>
    <row r="8647" spans="1:14" x14ac:dyDescent="0.2">
      <c r="A8647">
        <v>312960</v>
      </c>
      <c r="B8647" t="s">
        <v>27</v>
      </c>
      <c r="C8647" t="s">
        <v>98</v>
      </c>
      <c r="D8647">
        <v>1999</v>
      </c>
      <c r="E8647" t="s">
        <v>361</v>
      </c>
      <c r="F8647" t="s">
        <v>362</v>
      </c>
      <c r="H8647">
        <v>6982</v>
      </c>
      <c r="I8647">
        <v>4378</v>
      </c>
      <c r="N8647">
        <f>COUNTIF(Cod_Mun_Norte!B:B,DADOS_SNIS_Minas!A8647)</f>
        <v>1</v>
      </c>
    </row>
    <row r="8648" spans="1:14" x14ac:dyDescent="0.2">
      <c r="A8648">
        <v>312960</v>
      </c>
      <c r="B8648" t="s">
        <v>27</v>
      </c>
      <c r="C8648" t="s">
        <v>98</v>
      </c>
      <c r="D8648">
        <v>1998</v>
      </c>
      <c r="E8648" t="s">
        <v>361</v>
      </c>
      <c r="F8648" t="s">
        <v>362</v>
      </c>
      <c r="H8648">
        <v>7002</v>
      </c>
      <c r="I8648">
        <v>4391</v>
      </c>
      <c r="N8648">
        <f>COUNTIF(Cod_Mun_Norte!B:B,DADOS_SNIS_Minas!A8648)</f>
        <v>1</v>
      </c>
    </row>
    <row r="8649" spans="1:14" x14ac:dyDescent="0.2">
      <c r="A8649">
        <v>312960</v>
      </c>
      <c r="B8649" t="s">
        <v>27</v>
      </c>
      <c r="C8649" t="s">
        <v>98</v>
      </c>
      <c r="D8649">
        <v>1997</v>
      </c>
      <c r="H8649">
        <v>7022</v>
      </c>
      <c r="I8649">
        <v>4404</v>
      </c>
      <c r="N8649">
        <f>COUNTIF(Cod_Mun_Norte!B:B,DADOS_SNIS_Minas!A8649)</f>
        <v>1</v>
      </c>
    </row>
    <row r="8650" spans="1:14" x14ac:dyDescent="0.2">
      <c r="A8650">
        <v>312960</v>
      </c>
      <c r="B8650" t="s">
        <v>27</v>
      </c>
      <c r="C8650" t="s">
        <v>98</v>
      </c>
      <c r="D8650">
        <v>1996</v>
      </c>
      <c r="H8650">
        <v>7045</v>
      </c>
      <c r="I8650">
        <v>4418</v>
      </c>
      <c r="N8650">
        <f>COUNTIF(Cod_Mun_Norte!B:B,DADOS_SNIS_Minas!A8650)</f>
        <v>1</v>
      </c>
    </row>
    <row r="8651" spans="1:14" x14ac:dyDescent="0.2">
      <c r="A8651">
        <v>312960</v>
      </c>
      <c r="B8651" t="s">
        <v>27</v>
      </c>
      <c r="C8651" t="s">
        <v>98</v>
      </c>
      <c r="D8651">
        <v>1995</v>
      </c>
      <c r="H8651">
        <v>7589</v>
      </c>
      <c r="I8651">
        <v>4759</v>
      </c>
      <c r="N8651">
        <f>COUNTIF(Cod_Mun_Norte!B:B,DADOS_SNIS_Minas!A8651)</f>
        <v>1</v>
      </c>
    </row>
    <row r="8652" spans="1:14" x14ac:dyDescent="0.2">
      <c r="A8652">
        <v>312965</v>
      </c>
      <c r="B8652" t="s">
        <v>28</v>
      </c>
      <c r="C8652" t="s">
        <v>98</v>
      </c>
      <c r="D8652">
        <v>2020</v>
      </c>
      <c r="E8652" t="s">
        <v>1434</v>
      </c>
      <c r="F8652" t="s">
        <v>364</v>
      </c>
      <c r="G8652" t="s">
        <v>533</v>
      </c>
      <c r="H8652">
        <v>5369</v>
      </c>
      <c r="I8652">
        <v>2724</v>
      </c>
      <c r="J8652">
        <v>3128</v>
      </c>
      <c r="K8652">
        <v>2724</v>
      </c>
      <c r="L8652">
        <v>100</v>
      </c>
      <c r="M8652">
        <v>58.26</v>
      </c>
      <c r="N8652">
        <f>COUNTIF(Cod_Mun_Norte!B:B,DADOS_SNIS_Minas!A8652)</f>
        <v>1</v>
      </c>
    </row>
    <row r="8653" spans="1:14" x14ac:dyDescent="0.2">
      <c r="A8653">
        <v>312965</v>
      </c>
      <c r="B8653" t="s">
        <v>28</v>
      </c>
      <c r="C8653" t="s">
        <v>98</v>
      </c>
      <c r="D8653">
        <v>2019</v>
      </c>
      <c r="E8653" t="s">
        <v>1434</v>
      </c>
      <c r="F8653" t="s">
        <v>364</v>
      </c>
      <c r="G8653" t="s">
        <v>368</v>
      </c>
      <c r="H8653">
        <v>5400</v>
      </c>
      <c r="I8653">
        <v>2740</v>
      </c>
      <c r="J8653">
        <v>2740</v>
      </c>
      <c r="K8653">
        <v>2740</v>
      </c>
      <c r="L8653">
        <v>100</v>
      </c>
      <c r="M8653">
        <v>50.74</v>
      </c>
      <c r="N8653">
        <f>COUNTIF(Cod_Mun_Norte!B:B,DADOS_SNIS_Minas!A8653)</f>
        <v>1</v>
      </c>
    </row>
    <row r="8654" spans="1:14" x14ac:dyDescent="0.2">
      <c r="A8654">
        <v>312965</v>
      </c>
      <c r="B8654" t="s">
        <v>28</v>
      </c>
      <c r="C8654" t="s">
        <v>98</v>
      </c>
      <c r="D8654">
        <v>2018</v>
      </c>
      <c r="E8654" t="s">
        <v>1434</v>
      </c>
      <c r="F8654" t="s">
        <v>364</v>
      </c>
      <c r="H8654">
        <v>5975</v>
      </c>
      <c r="I8654">
        <v>3032</v>
      </c>
      <c r="J8654">
        <v>3032</v>
      </c>
      <c r="K8654">
        <v>3032</v>
      </c>
      <c r="L8654">
        <v>100</v>
      </c>
      <c r="M8654">
        <v>50.74</v>
      </c>
      <c r="N8654">
        <f>COUNTIF(Cod_Mun_Norte!B:B,DADOS_SNIS_Minas!A8654)</f>
        <v>1</v>
      </c>
    </row>
    <row r="8655" spans="1:14" x14ac:dyDescent="0.2">
      <c r="A8655">
        <v>312965</v>
      </c>
      <c r="B8655" t="s">
        <v>28</v>
      </c>
      <c r="C8655" t="s">
        <v>98</v>
      </c>
      <c r="D8655">
        <v>2017</v>
      </c>
      <c r="E8655" t="s">
        <v>361</v>
      </c>
      <c r="F8655" t="s">
        <v>362</v>
      </c>
      <c r="H8655">
        <v>6165</v>
      </c>
      <c r="I8655">
        <v>3128</v>
      </c>
      <c r="J8655">
        <v>3128</v>
      </c>
      <c r="K8655">
        <v>3128</v>
      </c>
      <c r="L8655">
        <v>100</v>
      </c>
      <c r="M8655">
        <v>50.74</v>
      </c>
      <c r="N8655">
        <f>COUNTIF(Cod_Mun_Norte!B:B,DADOS_SNIS_Minas!A8655)</f>
        <v>1</v>
      </c>
    </row>
    <row r="8656" spans="1:14" x14ac:dyDescent="0.2">
      <c r="A8656">
        <v>312965</v>
      </c>
      <c r="B8656" t="s">
        <v>28</v>
      </c>
      <c r="C8656" t="s">
        <v>98</v>
      </c>
      <c r="D8656">
        <v>2016</v>
      </c>
      <c r="E8656" t="s">
        <v>361</v>
      </c>
      <c r="F8656" t="s">
        <v>362</v>
      </c>
      <c r="H8656">
        <v>6185</v>
      </c>
      <c r="I8656">
        <v>3138</v>
      </c>
      <c r="J8656">
        <v>3138</v>
      </c>
      <c r="K8656">
        <v>3138</v>
      </c>
      <c r="L8656">
        <v>100</v>
      </c>
      <c r="M8656">
        <v>50.74</v>
      </c>
      <c r="N8656">
        <f>COUNTIF(Cod_Mun_Norte!B:B,DADOS_SNIS_Minas!A8656)</f>
        <v>1</v>
      </c>
    </row>
    <row r="8657" spans="1:14" x14ac:dyDescent="0.2">
      <c r="A8657">
        <v>312965</v>
      </c>
      <c r="B8657" t="s">
        <v>28</v>
      </c>
      <c r="C8657" t="s">
        <v>98</v>
      </c>
      <c r="D8657">
        <v>2015</v>
      </c>
      <c r="E8657" t="s">
        <v>361</v>
      </c>
      <c r="F8657" t="s">
        <v>362</v>
      </c>
      <c r="H8657">
        <v>6206</v>
      </c>
      <c r="I8657">
        <v>3149</v>
      </c>
      <c r="J8657">
        <v>3149</v>
      </c>
      <c r="K8657">
        <v>3149</v>
      </c>
      <c r="L8657">
        <v>100</v>
      </c>
      <c r="M8657">
        <v>50.74</v>
      </c>
      <c r="N8657">
        <f>COUNTIF(Cod_Mun_Norte!B:B,DADOS_SNIS_Minas!A8657)</f>
        <v>1</v>
      </c>
    </row>
    <row r="8658" spans="1:14" x14ac:dyDescent="0.2">
      <c r="A8658">
        <v>312965</v>
      </c>
      <c r="B8658" t="s">
        <v>28</v>
      </c>
      <c r="C8658" t="s">
        <v>98</v>
      </c>
      <c r="D8658">
        <v>2014</v>
      </c>
      <c r="E8658" t="s">
        <v>361</v>
      </c>
      <c r="F8658" t="s">
        <v>362</v>
      </c>
      <c r="H8658">
        <v>6228</v>
      </c>
      <c r="I8658">
        <v>3160</v>
      </c>
      <c r="J8658">
        <v>3160</v>
      </c>
      <c r="K8658">
        <v>3160</v>
      </c>
      <c r="L8658">
        <v>100</v>
      </c>
      <c r="M8658">
        <v>50.74</v>
      </c>
      <c r="N8658">
        <f>COUNTIF(Cod_Mun_Norte!B:B,DADOS_SNIS_Minas!A8658)</f>
        <v>1</v>
      </c>
    </row>
    <row r="8659" spans="1:14" x14ac:dyDescent="0.2">
      <c r="A8659">
        <v>312965</v>
      </c>
      <c r="B8659" t="s">
        <v>28</v>
      </c>
      <c r="C8659" t="s">
        <v>98</v>
      </c>
      <c r="D8659">
        <v>2013</v>
      </c>
      <c r="E8659" t="s">
        <v>361</v>
      </c>
      <c r="F8659" t="s">
        <v>362</v>
      </c>
      <c r="H8659">
        <v>6250</v>
      </c>
      <c r="I8659">
        <v>3171</v>
      </c>
      <c r="J8659">
        <v>3171</v>
      </c>
      <c r="K8659">
        <v>3171</v>
      </c>
      <c r="L8659">
        <v>100</v>
      </c>
      <c r="M8659">
        <v>50.74</v>
      </c>
      <c r="N8659">
        <f>COUNTIF(Cod_Mun_Norte!B:B,DADOS_SNIS_Minas!A8659)</f>
        <v>1</v>
      </c>
    </row>
    <row r="8660" spans="1:14" x14ac:dyDescent="0.2">
      <c r="A8660">
        <v>312965</v>
      </c>
      <c r="B8660" t="s">
        <v>28</v>
      </c>
      <c r="C8660" t="s">
        <v>98</v>
      </c>
      <c r="D8660">
        <v>2012</v>
      </c>
      <c r="E8660" t="s">
        <v>361</v>
      </c>
      <c r="F8660" t="s">
        <v>362</v>
      </c>
      <c r="H8660">
        <v>6098</v>
      </c>
      <c r="I8660">
        <v>3094</v>
      </c>
      <c r="J8660">
        <v>3094</v>
      </c>
      <c r="K8660">
        <v>3094</v>
      </c>
      <c r="L8660">
        <v>100</v>
      </c>
      <c r="M8660">
        <v>50.74</v>
      </c>
      <c r="N8660">
        <f>COUNTIF(Cod_Mun_Norte!B:B,DADOS_SNIS_Minas!A8660)</f>
        <v>1</v>
      </c>
    </row>
    <row r="8661" spans="1:14" x14ac:dyDescent="0.2">
      <c r="A8661">
        <v>312965</v>
      </c>
      <c r="B8661" t="s">
        <v>28</v>
      </c>
      <c r="C8661" t="s">
        <v>98</v>
      </c>
      <c r="D8661">
        <v>2011</v>
      </c>
      <c r="E8661" t="s">
        <v>361</v>
      </c>
      <c r="F8661" t="s">
        <v>362</v>
      </c>
      <c r="H8661">
        <v>6126</v>
      </c>
      <c r="I8661">
        <v>3108</v>
      </c>
      <c r="J8661">
        <v>3108</v>
      </c>
      <c r="K8661">
        <v>3108</v>
      </c>
      <c r="L8661">
        <v>100</v>
      </c>
      <c r="M8661">
        <v>50.73</v>
      </c>
      <c r="N8661">
        <f>COUNTIF(Cod_Mun_Norte!B:B,DADOS_SNIS_Minas!A8661)</f>
        <v>1</v>
      </c>
    </row>
    <row r="8662" spans="1:14" x14ac:dyDescent="0.2">
      <c r="A8662">
        <v>312965</v>
      </c>
      <c r="B8662" t="s">
        <v>28</v>
      </c>
      <c r="C8662" t="s">
        <v>98</v>
      </c>
      <c r="D8662">
        <v>2010</v>
      </c>
      <c r="E8662" t="s">
        <v>361</v>
      </c>
      <c r="F8662" t="s">
        <v>362</v>
      </c>
      <c r="H8662">
        <v>6155</v>
      </c>
      <c r="I8662">
        <v>3123</v>
      </c>
      <c r="J8662">
        <v>3123</v>
      </c>
      <c r="K8662">
        <v>3123</v>
      </c>
      <c r="L8662">
        <v>100</v>
      </c>
      <c r="M8662">
        <v>50.74</v>
      </c>
      <c r="N8662">
        <f>COUNTIF(Cod_Mun_Norte!B:B,DADOS_SNIS_Minas!A8662)</f>
        <v>1</v>
      </c>
    </row>
    <row r="8663" spans="1:14" x14ac:dyDescent="0.2">
      <c r="A8663">
        <v>312965</v>
      </c>
      <c r="B8663" t="s">
        <v>28</v>
      </c>
      <c r="C8663" t="s">
        <v>98</v>
      </c>
      <c r="D8663">
        <v>2009</v>
      </c>
      <c r="E8663" t="s">
        <v>361</v>
      </c>
      <c r="F8663" t="s">
        <v>362</v>
      </c>
      <c r="H8663">
        <v>5936</v>
      </c>
      <c r="I8663">
        <v>2921</v>
      </c>
      <c r="J8663">
        <v>4580</v>
      </c>
      <c r="K8663">
        <v>4580</v>
      </c>
      <c r="L8663">
        <v>100</v>
      </c>
      <c r="M8663">
        <v>77.16</v>
      </c>
      <c r="N8663">
        <f>COUNTIF(Cod_Mun_Norte!B:B,DADOS_SNIS_Minas!A8663)</f>
        <v>1</v>
      </c>
    </row>
    <row r="8664" spans="1:14" x14ac:dyDescent="0.2">
      <c r="A8664">
        <v>312965</v>
      </c>
      <c r="B8664" t="s">
        <v>28</v>
      </c>
      <c r="C8664" t="s">
        <v>98</v>
      </c>
      <c r="D8664">
        <v>2008</v>
      </c>
      <c r="E8664" t="s">
        <v>361</v>
      </c>
      <c r="F8664" t="s">
        <v>362</v>
      </c>
      <c r="H8664">
        <v>5996</v>
      </c>
      <c r="I8664">
        <v>2950</v>
      </c>
      <c r="J8664">
        <v>4482</v>
      </c>
      <c r="K8664">
        <v>4482</v>
      </c>
      <c r="L8664">
        <v>100</v>
      </c>
      <c r="M8664">
        <v>74.75</v>
      </c>
      <c r="N8664">
        <f>COUNTIF(Cod_Mun_Norte!B:B,DADOS_SNIS_Minas!A8664)</f>
        <v>1</v>
      </c>
    </row>
    <row r="8665" spans="1:14" x14ac:dyDescent="0.2">
      <c r="A8665">
        <v>312965</v>
      </c>
      <c r="B8665" t="s">
        <v>28</v>
      </c>
      <c r="C8665" t="s">
        <v>98</v>
      </c>
      <c r="D8665">
        <v>2007</v>
      </c>
      <c r="E8665" t="s">
        <v>361</v>
      </c>
      <c r="F8665" t="s">
        <v>362</v>
      </c>
      <c r="H8665">
        <v>5898</v>
      </c>
      <c r="I8665">
        <v>2902</v>
      </c>
      <c r="J8665">
        <v>3448</v>
      </c>
      <c r="K8665">
        <v>3448</v>
      </c>
      <c r="L8665">
        <v>100</v>
      </c>
      <c r="M8665">
        <v>58.46</v>
      </c>
      <c r="N8665">
        <f>COUNTIF(Cod_Mun_Norte!B:B,DADOS_SNIS_Minas!A8665)</f>
        <v>1</v>
      </c>
    </row>
    <row r="8666" spans="1:14" x14ac:dyDescent="0.2">
      <c r="A8666">
        <v>312965</v>
      </c>
      <c r="B8666" t="s">
        <v>28</v>
      </c>
      <c r="C8666" t="s">
        <v>98</v>
      </c>
      <c r="D8666">
        <v>2006</v>
      </c>
      <c r="E8666" t="s">
        <v>361</v>
      </c>
      <c r="F8666" t="s">
        <v>362</v>
      </c>
      <c r="H8666">
        <v>7037</v>
      </c>
      <c r="I8666">
        <v>3076</v>
      </c>
      <c r="J8666">
        <v>3312</v>
      </c>
      <c r="K8666">
        <v>3312</v>
      </c>
      <c r="L8666">
        <v>100</v>
      </c>
      <c r="M8666">
        <v>47.07</v>
      </c>
      <c r="N8666">
        <f>COUNTIF(Cod_Mun_Norte!B:B,DADOS_SNIS_Minas!A8666)</f>
        <v>1</v>
      </c>
    </row>
    <row r="8667" spans="1:14" x14ac:dyDescent="0.2">
      <c r="A8667">
        <v>312965</v>
      </c>
      <c r="B8667" t="s">
        <v>28</v>
      </c>
      <c r="C8667" t="s">
        <v>98</v>
      </c>
      <c r="D8667">
        <v>2005</v>
      </c>
      <c r="E8667" t="s">
        <v>361</v>
      </c>
      <c r="F8667" t="s">
        <v>362</v>
      </c>
      <c r="H8667">
        <v>6961</v>
      </c>
      <c r="I8667">
        <v>3043</v>
      </c>
      <c r="J8667">
        <v>1833</v>
      </c>
      <c r="K8667">
        <v>1833</v>
      </c>
      <c r="L8667">
        <v>60.2</v>
      </c>
      <c r="M8667">
        <v>26.33</v>
      </c>
      <c r="N8667">
        <f>COUNTIF(Cod_Mun_Norte!B:B,DADOS_SNIS_Minas!A8667)</f>
        <v>1</v>
      </c>
    </row>
    <row r="8668" spans="1:14" x14ac:dyDescent="0.2">
      <c r="A8668">
        <v>312965</v>
      </c>
      <c r="B8668" t="s">
        <v>28</v>
      </c>
      <c r="C8668" t="s">
        <v>98</v>
      </c>
      <c r="D8668">
        <v>2004</v>
      </c>
      <c r="E8668" t="s">
        <v>361</v>
      </c>
      <c r="F8668" t="s">
        <v>362</v>
      </c>
      <c r="H8668">
        <v>6883</v>
      </c>
      <c r="I8668">
        <v>3009</v>
      </c>
      <c r="N8668">
        <f>COUNTIF(Cod_Mun_Norte!B:B,DADOS_SNIS_Minas!A8668)</f>
        <v>1</v>
      </c>
    </row>
    <row r="8669" spans="1:14" x14ac:dyDescent="0.2">
      <c r="A8669">
        <v>312965</v>
      </c>
      <c r="B8669" t="s">
        <v>28</v>
      </c>
      <c r="C8669" t="s">
        <v>98</v>
      </c>
      <c r="D8669">
        <v>2003</v>
      </c>
      <c r="H8669">
        <v>6744</v>
      </c>
      <c r="I8669">
        <v>2948</v>
      </c>
      <c r="N8669">
        <f>COUNTIF(Cod_Mun_Norte!B:B,DADOS_SNIS_Minas!A8669)</f>
        <v>1</v>
      </c>
    </row>
    <row r="8670" spans="1:14" x14ac:dyDescent="0.2">
      <c r="A8670">
        <v>312965</v>
      </c>
      <c r="B8670" t="s">
        <v>28</v>
      </c>
      <c r="C8670" t="s">
        <v>98</v>
      </c>
      <c r="D8670">
        <v>2002</v>
      </c>
      <c r="H8670">
        <v>6677</v>
      </c>
      <c r="I8670">
        <v>2919</v>
      </c>
      <c r="N8670">
        <f>COUNTIF(Cod_Mun_Norte!B:B,DADOS_SNIS_Minas!A8670)</f>
        <v>1</v>
      </c>
    </row>
    <row r="8671" spans="1:14" x14ac:dyDescent="0.2">
      <c r="A8671">
        <v>312965</v>
      </c>
      <c r="B8671" t="s">
        <v>28</v>
      </c>
      <c r="C8671" t="s">
        <v>98</v>
      </c>
      <c r="D8671">
        <v>2001</v>
      </c>
      <c r="H8671">
        <v>6623</v>
      </c>
      <c r="I8671">
        <v>2895</v>
      </c>
      <c r="N8671">
        <f>COUNTIF(Cod_Mun_Norte!B:B,DADOS_SNIS_Minas!A8671)</f>
        <v>1</v>
      </c>
    </row>
    <row r="8672" spans="1:14" x14ac:dyDescent="0.2">
      <c r="A8672">
        <v>312965</v>
      </c>
      <c r="B8672" t="s">
        <v>28</v>
      </c>
      <c r="C8672" t="s">
        <v>98</v>
      </c>
      <c r="D8672">
        <v>2000</v>
      </c>
      <c r="H8672">
        <v>6534</v>
      </c>
      <c r="I8672">
        <v>2856</v>
      </c>
      <c r="N8672">
        <f>COUNTIF(Cod_Mun_Norte!B:B,DADOS_SNIS_Minas!A8672)</f>
        <v>1</v>
      </c>
    </row>
    <row r="8673" spans="1:14" x14ac:dyDescent="0.2">
      <c r="A8673">
        <v>312965</v>
      </c>
      <c r="B8673" t="s">
        <v>28</v>
      </c>
      <c r="C8673" t="s">
        <v>98</v>
      </c>
      <c r="D8673">
        <v>1999</v>
      </c>
      <c r="H8673">
        <v>5748</v>
      </c>
      <c r="I8673">
        <v>2512</v>
      </c>
      <c r="N8673">
        <f>COUNTIF(Cod_Mun_Norte!B:B,DADOS_SNIS_Minas!A8673)</f>
        <v>1</v>
      </c>
    </row>
    <row r="8674" spans="1:14" x14ac:dyDescent="0.2">
      <c r="A8674">
        <v>312965</v>
      </c>
      <c r="B8674" t="s">
        <v>28</v>
      </c>
      <c r="C8674" t="s">
        <v>98</v>
      </c>
      <c r="D8674">
        <v>1998</v>
      </c>
      <c r="H8674">
        <v>5764</v>
      </c>
      <c r="I8674">
        <v>2519</v>
      </c>
      <c r="N8674">
        <f>COUNTIF(Cod_Mun_Norte!B:B,DADOS_SNIS_Minas!A8674)</f>
        <v>1</v>
      </c>
    </row>
    <row r="8675" spans="1:14" x14ac:dyDescent="0.2">
      <c r="A8675">
        <v>312965</v>
      </c>
      <c r="B8675" t="s">
        <v>28</v>
      </c>
      <c r="C8675" t="s">
        <v>98</v>
      </c>
      <c r="D8675">
        <v>1997</v>
      </c>
      <c r="H8675">
        <v>5780</v>
      </c>
      <c r="I8675">
        <v>2526</v>
      </c>
      <c r="N8675">
        <f>COUNTIF(Cod_Mun_Norte!B:B,DADOS_SNIS_Minas!A8675)</f>
        <v>1</v>
      </c>
    </row>
    <row r="8676" spans="1:14" x14ac:dyDescent="0.2">
      <c r="A8676">
        <v>312970</v>
      </c>
      <c r="B8676" t="s">
        <v>1435</v>
      </c>
      <c r="C8676" t="s">
        <v>98</v>
      </c>
      <c r="D8676">
        <v>2020</v>
      </c>
      <c r="E8676" t="s">
        <v>1436</v>
      </c>
      <c r="F8676" t="s">
        <v>367</v>
      </c>
      <c r="G8676" t="s">
        <v>368</v>
      </c>
      <c r="H8676">
        <v>13986</v>
      </c>
      <c r="I8676">
        <v>9428</v>
      </c>
      <c r="J8676">
        <v>9014</v>
      </c>
      <c r="K8676">
        <v>9014</v>
      </c>
      <c r="L8676">
        <v>95.6</v>
      </c>
      <c r="M8676">
        <v>64.45</v>
      </c>
      <c r="N8676">
        <f>COUNTIF(Cod_Mun_Norte!B:B,DADOS_SNIS_Minas!A8676)</f>
        <v>0</v>
      </c>
    </row>
    <row r="8677" spans="1:14" x14ac:dyDescent="0.2">
      <c r="A8677">
        <v>312970</v>
      </c>
      <c r="B8677" t="s">
        <v>1435</v>
      </c>
      <c r="C8677" t="s">
        <v>98</v>
      </c>
      <c r="D8677">
        <v>2019</v>
      </c>
      <c r="E8677" t="s">
        <v>1436</v>
      </c>
      <c r="F8677" t="s">
        <v>367</v>
      </c>
      <c r="G8677" t="s">
        <v>368</v>
      </c>
      <c r="H8677">
        <v>13828</v>
      </c>
      <c r="I8677">
        <v>9322</v>
      </c>
      <c r="J8677">
        <v>8818</v>
      </c>
      <c r="K8677">
        <v>8818</v>
      </c>
      <c r="L8677">
        <v>94.6</v>
      </c>
      <c r="M8677">
        <v>63.77</v>
      </c>
      <c r="N8677">
        <f>COUNTIF(Cod_Mun_Norte!B:B,DADOS_SNIS_Minas!A8677)</f>
        <v>0</v>
      </c>
    </row>
    <row r="8678" spans="1:14" x14ac:dyDescent="0.2">
      <c r="A8678">
        <v>312970</v>
      </c>
      <c r="B8678" t="s">
        <v>1435</v>
      </c>
      <c r="C8678" t="s">
        <v>98</v>
      </c>
      <c r="D8678">
        <v>2018</v>
      </c>
      <c r="E8678" t="s">
        <v>1436</v>
      </c>
      <c r="F8678" t="s">
        <v>367</v>
      </c>
      <c r="H8678">
        <v>13687</v>
      </c>
      <c r="I8678">
        <v>9227</v>
      </c>
      <c r="J8678">
        <v>8777</v>
      </c>
      <c r="K8678">
        <v>8777</v>
      </c>
      <c r="L8678">
        <v>95.1</v>
      </c>
      <c r="M8678">
        <v>64.13</v>
      </c>
      <c r="N8678">
        <f>COUNTIF(Cod_Mun_Norte!B:B,DADOS_SNIS_Minas!A8678)</f>
        <v>0</v>
      </c>
    </row>
    <row r="8679" spans="1:14" x14ac:dyDescent="0.2">
      <c r="A8679">
        <v>312970</v>
      </c>
      <c r="B8679" t="s">
        <v>1435</v>
      </c>
      <c r="C8679" t="s">
        <v>98</v>
      </c>
      <c r="D8679">
        <v>2017</v>
      </c>
      <c r="E8679" t="s">
        <v>1436</v>
      </c>
      <c r="F8679" t="s">
        <v>367</v>
      </c>
      <c r="H8679">
        <v>13575</v>
      </c>
      <c r="I8679">
        <v>9151</v>
      </c>
      <c r="J8679">
        <v>8723</v>
      </c>
      <c r="K8679">
        <v>8723</v>
      </c>
      <c r="L8679">
        <v>95.3</v>
      </c>
      <c r="M8679">
        <v>64.260000000000005</v>
      </c>
      <c r="N8679">
        <f>COUNTIF(Cod_Mun_Norte!B:B,DADOS_SNIS_Minas!A8679)</f>
        <v>0</v>
      </c>
    </row>
    <row r="8680" spans="1:14" x14ac:dyDescent="0.2">
      <c r="A8680">
        <v>312970</v>
      </c>
      <c r="B8680" t="s">
        <v>1435</v>
      </c>
      <c r="C8680" t="s">
        <v>98</v>
      </c>
      <c r="D8680">
        <v>2016</v>
      </c>
      <c r="E8680" t="s">
        <v>1437</v>
      </c>
      <c r="F8680" t="s">
        <v>359</v>
      </c>
      <c r="H8680">
        <v>13444</v>
      </c>
      <c r="I8680">
        <v>9063</v>
      </c>
      <c r="J8680">
        <v>8561</v>
      </c>
      <c r="K8680">
        <v>8561</v>
      </c>
      <c r="L8680">
        <v>94.5</v>
      </c>
      <c r="M8680">
        <v>63.68</v>
      </c>
      <c r="N8680">
        <f>COUNTIF(Cod_Mun_Norte!B:B,DADOS_SNIS_Minas!A8680)</f>
        <v>0</v>
      </c>
    </row>
    <row r="8681" spans="1:14" x14ac:dyDescent="0.2">
      <c r="A8681">
        <v>312970</v>
      </c>
      <c r="B8681" t="s">
        <v>1435</v>
      </c>
      <c r="C8681" t="s">
        <v>98</v>
      </c>
      <c r="D8681">
        <v>2015</v>
      </c>
      <c r="E8681" t="s">
        <v>1437</v>
      </c>
      <c r="F8681" t="s">
        <v>359</v>
      </c>
      <c r="H8681">
        <v>13305</v>
      </c>
      <c r="I8681">
        <v>8969</v>
      </c>
      <c r="J8681">
        <v>8424</v>
      </c>
      <c r="K8681">
        <v>8424</v>
      </c>
      <c r="L8681">
        <v>93.9</v>
      </c>
      <c r="M8681">
        <v>63.31</v>
      </c>
      <c r="N8681">
        <f>COUNTIF(Cod_Mun_Norte!B:B,DADOS_SNIS_Minas!A8681)</f>
        <v>0</v>
      </c>
    </row>
    <row r="8682" spans="1:14" x14ac:dyDescent="0.2">
      <c r="A8682">
        <v>312970</v>
      </c>
      <c r="B8682" t="s">
        <v>1435</v>
      </c>
      <c r="C8682" t="s">
        <v>98</v>
      </c>
      <c r="D8682">
        <v>2014</v>
      </c>
      <c r="E8682" t="s">
        <v>1436</v>
      </c>
      <c r="F8682" t="s">
        <v>364</v>
      </c>
      <c r="H8682">
        <v>13158</v>
      </c>
      <c r="I8682">
        <v>8870</v>
      </c>
      <c r="J8682">
        <v>8870</v>
      </c>
      <c r="K8682">
        <v>8870</v>
      </c>
      <c r="L8682">
        <v>100</v>
      </c>
      <c r="M8682">
        <v>67.41</v>
      </c>
      <c r="N8682">
        <f>COUNTIF(Cod_Mun_Norte!B:B,DADOS_SNIS_Minas!A8682)</f>
        <v>0</v>
      </c>
    </row>
    <row r="8683" spans="1:14" x14ac:dyDescent="0.2">
      <c r="A8683">
        <v>312970</v>
      </c>
      <c r="B8683" t="s">
        <v>1435</v>
      </c>
      <c r="C8683" t="s">
        <v>98</v>
      </c>
      <c r="D8683">
        <v>2013</v>
      </c>
      <c r="E8683" t="s">
        <v>1437</v>
      </c>
      <c r="F8683" t="s">
        <v>359</v>
      </c>
      <c r="H8683">
        <v>13006</v>
      </c>
      <c r="I8683">
        <v>8768</v>
      </c>
      <c r="J8683">
        <v>8768</v>
      </c>
      <c r="K8683">
        <v>8768</v>
      </c>
      <c r="L8683">
        <v>100</v>
      </c>
      <c r="M8683">
        <v>67.42</v>
      </c>
      <c r="N8683">
        <f>COUNTIF(Cod_Mun_Norte!B:B,DADOS_SNIS_Minas!A8683)</f>
        <v>0</v>
      </c>
    </row>
    <row r="8684" spans="1:14" x14ac:dyDescent="0.2">
      <c r="A8684">
        <v>312970</v>
      </c>
      <c r="B8684" t="s">
        <v>1435</v>
      </c>
      <c r="C8684" t="s">
        <v>98</v>
      </c>
      <c r="D8684">
        <v>2012</v>
      </c>
      <c r="E8684" t="s">
        <v>1437</v>
      </c>
      <c r="F8684" t="s">
        <v>359</v>
      </c>
      <c r="H8684">
        <v>12470</v>
      </c>
      <c r="I8684">
        <v>8406</v>
      </c>
      <c r="J8684">
        <v>8406</v>
      </c>
      <c r="K8684">
        <v>8406</v>
      </c>
      <c r="L8684">
        <v>100</v>
      </c>
      <c r="M8684">
        <v>67.41</v>
      </c>
      <c r="N8684">
        <f>COUNTIF(Cod_Mun_Norte!B:B,DADOS_SNIS_Minas!A8684)</f>
        <v>0</v>
      </c>
    </row>
    <row r="8685" spans="1:14" x14ac:dyDescent="0.2">
      <c r="A8685">
        <v>312970</v>
      </c>
      <c r="B8685" t="s">
        <v>1435</v>
      </c>
      <c r="C8685" t="s">
        <v>98</v>
      </c>
      <c r="D8685">
        <v>2011</v>
      </c>
      <c r="E8685" t="s">
        <v>1437</v>
      </c>
      <c r="F8685" t="s">
        <v>359</v>
      </c>
      <c r="H8685">
        <v>12326</v>
      </c>
      <c r="I8685">
        <v>8309</v>
      </c>
      <c r="J8685">
        <v>8159</v>
      </c>
      <c r="K8685">
        <v>8159</v>
      </c>
      <c r="L8685">
        <v>98.2</v>
      </c>
      <c r="M8685">
        <v>66.19</v>
      </c>
      <c r="N8685">
        <f>COUNTIF(Cod_Mun_Norte!B:B,DADOS_SNIS_Minas!A8685)</f>
        <v>0</v>
      </c>
    </row>
    <row r="8686" spans="1:14" x14ac:dyDescent="0.2">
      <c r="A8686">
        <v>312970</v>
      </c>
      <c r="B8686" t="s">
        <v>1435</v>
      </c>
      <c r="C8686" t="s">
        <v>98</v>
      </c>
      <c r="D8686">
        <v>2010</v>
      </c>
      <c r="E8686" t="s">
        <v>1437</v>
      </c>
      <c r="F8686" t="s">
        <v>359</v>
      </c>
      <c r="H8686">
        <v>12176</v>
      </c>
      <c r="I8686">
        <v>8208</v>
      </c>
      <c r="J8686">
        <v>8014</v>
      </c>
      <c r="K8686">
        <v>8014</v>
      </c>
      <c r="L8686">
        <v>97.6</v>
      </c>
      <c r="M8686">
        <v>65.819999999999993</v>
      </c>
      <c r="N8686">
        <f>COUNTIF(Cod_Mun_Norte!B:B,DADOS_SNIS_Minas!A8686)</f>
        <v>0</v>
      </c>
    </row>
    <row r="8687" spans="1:14" x14ac:dyDescent="0.2">
      <c r="A8687">
        <v>312970</v>
      </c>
      <c r="B8687" t="s">
        <v>1435</v>
      </c>
      <c r="C8687" t="s">
        <v>98</v>
      </c>
      <c r="D8687">
        <v>2009</v>
      </c>
      <c r="E8687" t="s">
        <v>361</v>
      </c>
      <c r="F8687" t="s">
        <v>362</v>
      </c>
      <c r="H8687">
        <v>11593</v>
      </c>
      <c r="I8687">
        <v>7483</v>
      </c>
      <c r="J8687">
        <v>7890</v>
      </c>
      <c r="K8687">
        <v>7890</v>
      </c>
      <c r="L8687">
        <v>100</v>
      </c>
      <c r="M8687">
        <v>68.06</v>
      </c>
      <c r="N8687">
        <f>COUNTIF(Cod_Mun_Norte!B:B,DADOS_SNIS_Minas!A8687)</f>
        <v>0</v>
      </c>
    </row>
    <row r="8688" spans="1:14" x14ac:dyDescent="0.2">
      <c r="A8688">
        <v>312970</v>
      </c>
      <c r="B8688" t="s">
        <v>1435</v>
      </c>
      <c r="C8688" t="s">
        <v>98</v>
      </c>
      <c r="D8688">
        <v>2008</v>
      </c>
      <c r="E8688" t="s">
        <v>361</v>
      </c>
      <c r="F8688" t="s">
        <v>362</v>
      </c>
      <c r="H8688">
        <v>11476</v>
      </c>
      <c r="I8688">
        <v>7407</v>
      </c>
      <c r="J8688">
        <v>7586</v>
      </c>
      <c r="K8688">
        <v>7586</v>
      </c>
      <c r="L8688">
        <v>100</v>
      </c>
      <c r="M8688">
        <v>66.099999999999994</v>
      </c>
      <c r="N8688">
        <f>COUNTIF(Cod_Mun_Norte!B:B,DADOS_SNIS_Minas!A8688)</f>
        <v>0</v>
      </c>
    </row>
    <row r="8689" spans="1:14" x14ac:dyDescent="0.2">
      <c r="A8689">
        <v>312970</v>
      </c>
      <c r="B8689" t="s">
        <v>1435</v>
      </c>
      <c r="C8689" t="s">
        <v>98</v>
      </c>
      <c r="D8689">
        <v>2007</v>
      </c>
      <c r="E8689" t="s">
        <v>361</v>
      </c>
      <c r="F8689" t="s">
        <v>362</v>
      </c>
      <c r="H8689">
        <v>11023</v>
      </c>
      <c r="I8689">
        <v>7115</v>
      </c>
      <c r="J8689">
        <v>7390</v>
      </c>
      <c r="K8689">
        <v>7390</v>
      </c>
      <c r="L8689">
        <v>100</v>
      </c>
      <c r="M8689">
        <v>67.040000000000006</v>
      </c>
      <c r="N8689">
        <f>COUNTIF(Cod_Mun_Norte!B:B,DADOS_SNIS_Minas!A8689)</f>
        <v>0</v>
      </c>
    </row>
    <row r="8690" spans="1:14" x14ac:dyDescent="0.2">
      <c r="A8690">
        <v>312970</v>
      </c>
      <c r="B8690" t="s">
        <v>1435</v>
      </c>
      <c r="C8690" t="s">
        <v>98</v>
      </c>
      <c r="D8690">
        <v>2006</v>
      </c>
      <c r="E8690" t="s">
        <v>361</v>
      </c>
      <c r="F8690" t="s">
        <v>362</v>
      </c>
      <c r="H8690">
        <v>11491</v>
      </c>
      <c r="I8690">
        <v>7574</v>
      </c>
      <c r="J8690">
        <v>7164</v>
      </c>
      <c r="K8690">
        <v>7164</v>
      </c>
      <c r="L8690">
        <v>94.6</v>
      </c>
      <c r="M8690">
        <v>62.34</v>
      </c>
      <c r="N8690">
        <f>COUNTIF(Cod_Mun_Norte!B:B,DADOS_SNIS_Minas!A8690)</f>
        <v>0</v>
      </c>
    </row>
    <row r="8691" spans="1:14" x14ac:dyDescent="0.2">
      <c r="A8691">
        <v>312970</v>
      </c>
      <c r="B8691" t="s">
        <v>1435</v>
      </c>
      <c r="C8691" t="s">
        <v>98</v>
      </c>
      <c r="D8691">
        <v>2005</v>
      </c>
      <c r="E8691" t="s">
        <v>361</v>
      </c>
      <c r="F8691" t="s">
        <v>362</v>
      </c>
      <c r="H8691">
        <v>11298</v>
      </c>
      <c r="I8691">
        <v>7447</v>
      </c>
      <c r="J8691">
        <v>6987</v>
      </c>
      <c r="K8691">
        <v>6987</v>
      </c>
      <c r="L8691">
        <v>93.8</v>
      </c>
      <c r="M8691">
        <v>61.84</v>
      </c>
      <c r="N8691">
        <f>COUNTIF(Cod_Mun_Norte!B:B,DADOS_SNIS_Minas!A8691)</f>
        <v>0</v>
      </c>
    </row>
    <row r="8692" spans="1:14" x14ac:dyDescent="0.2">
      <c r="A8692">
        <v>312970</v>
      </c>
      <c r="B8692" t="s">
        <v>1435</v>
      </c>
      <c r="C8692" t="s">
        <v>98</v>
      </c>
      <c r="D8692">
        <v>2004</v>
      </c>
      <c r="E8692" t="s">
        <v>361</v>
      </c>
      <c r="F8692" t="s">
        <v>362</v>
      </c>
      <c r="H8692">
        <v>11105</v>
      </c>
      <c r="I8692">
        <v>7319</v>
      </c>
      <c r="J8692">
        <v>6656</v>
      </c>
      <c r="K8692">
        <v>6656</v>
      </c>
      <c r="L8692">
        <v>90.9</v>
      </c>
      <c r="M8692">
        <v>59.94</v>
      </c>
      <c r="N8692">
        <f>COUNTIF(Cod_Mun_Norte!B:B,DADOS_SNIS_Minas!A8692)</f>
        <v>0</v>
      </c>
    </row>
    <row r="8693" spans="1:14" x14ac:dyDescent="0.2">
      <c r="A8693">
        <v>312970</v>
      </c>
      <c r="B8693" t="s">
        <v>1435</v>
      </c>
      <c r="C8693" t="s">
        <v>98</v>
      </c>
      <c r="D8693">
        <v>2003</v>
      </c>
      <c r="E8693" t="s">
        <v>361</v>
      </c>
      <c r="F8693" t="s">
        <v>362</v>
      </c>
      <c r="H8693">
        <v>10755</v>
      </c>
      <c r="I8693">
        <v>7089</v>
      </c>
      <c r="J8693">
        <v>6566</v>
      </c>
      <c r="K8693">
        <v>6566</v>
      </c>
      <c r="L8693">
        <v>92.6</v>
      </c>
      <c r="M8693">
        <v>61.05</v>
      </c>
      <c r="N8693">
        <f>COUNTIF(Cod_Mun_Norte!B:B,DADOS_SNIS_Minas!A8693)</f>
        <v>0</v>
      </c>
    </row>
    <row r="8694" spans="1:14" x14ac:dyDescent="0.2">
      <c r="A8694">
        <v>312970</v>
      </c>
      <c r="B8694" t="s">
        <v>1435</v>
      </c>
      <c r="C8694" t="s">
        <v>98</v>
      </c>
      <c r="D8694">
        <v>2002</v>
      </c>
      <c r="E8694" t="s">
        <v>361</v>
      </c>
      <c r="F8694" t="s">
        <v>362</v>
      </c>
      <c r="H8694">
        <v>10588</v>
      </c>
      <c r="I8694">
        <v>6979</v>
      </c>
      <c r="J8694">
        <v>6439</v>
      </c>
      <c r="K8694">
        <v>6439</v>
      </c>
      <c r="L8694">
        <v>92.3</v>
      </c>
      <c r="M8694">
        <v>60.81</v>
      </c>
      <c r="N8694">
        <f>COUNTIF(Cod_Mun_Norte!B:B,DADOS_SNIS_Minas!A8694)</f>
        <v>0</v>
      </c>
    </row>
    <row r="8695" spans="1:14" x14ac:dyDescent="0.2">
      <c r="A8695">
        <v>312970</v>
      </c>
      <c r="B8695" t="s">
        <v>1435</v>
      </c>
      <c r="C8695" t="s">
        <v>98</v>
      </c>
      <c r="D8695">
        <v>2001</v>
      </c>
      <c r="E8695" t="s">
        <v>361</v>
      </c>
      <c r="F8695" t="s">
        <v>362</v>
      </c>
      <c r="H8695">
        <v>10268</v>
      </c>
      <c r="I8695">
        <v>6768</v>
      </c>
      <c r="J8695">
        <v>6296</v>
      </c>
      <c r="K8695">
        <v>6296</v>
      </c>
      <c r="L8695">
        <v>93</v>
      </c>
      <c r="M8695">
        <v>61.32</v>
      </c>
      <c r="N8695">
        <f>COUNTIF(Cod_Mun_Norte!B:B,DADOS_SNIS_Minas!A8695)</f>
        <v>0</v>
      </c>
    </row>
    <row r="8696" spans="1:14" x14ac:dyDescent="0.2">
      <c r="A8696">
        <v>312970</v>
      </c>
      <c r="B8696" t="s">
        <v>1435</v>
      </c>
      <c r="C8696" t="s">
        <v>98</v>
      </c>
      <c r="D8696">
        <v>2000</v>
      </c>
      <c r="E8696" t="s">
        <v>361</v>
      </c>
      <c r="F8696" t="s">
        <v>362</v>
      </c>
      <c r="H8696">
        <v>10229</v>
      </c>
      <c r="I8696">
        <v>6742</v>
      </c>
      <c r="N8696">
        <f>COUNTIF(Cod_Mun_Norte!B:B,DADOS_SNIS_Minas!A8696)</f>
        <v>0</v>
      </c>
    </row>
    <row r="8697" spans="1:14" x14ac:dyDescent="0.2">
      <c r="A8697">
        <v>312970</v>
      </c>
      <c r="B8697" t="s">
        <v>1435</v>
      </c>
      <c r="C8697" t="s">
        <v>98</v>
      </c>
      <c r="D8697">
        <v>1999</v>
      </c>
      <c r="E8697" t="s">
        <v>361</v>
      </c>
      <c r="F8697" t="s">
        <v>362</v>
      </c>
      <c r="H8697">
        <v>8242</v>
      </c>
      <c r="I8697">
        <v>5334</v>
      </c>
      <c r="N8697">
        <f>COUNTIF(Cod_Mun_Norte!B:B,DADOS_SNIS_Minas!A8697)</f>
        <v>0</v>
      </c>
    </row>
    <row r="8698" spans="1:14" x14ac:dyDescent="0.2">
      <c r="A8698">
        <v>312970</v>
      </c>
      <c r="B8698" t="s">
        <v>1435</v>
      </c>
      <c r="C8698" t="s">
        <v>98</v>
      </c>
      <c r="D8698">
        <v>1998</v>
      </c>
      <c r="E8698" t="s">
        <v>361</v>
      </c>
      <c r="F8698" t="s">
        <v>362</v>
      </c>
      <c r="H8698">
        <v>8266</v>
      </c>
      <c r="I8698">
        <v>5349</v>
      </c>
      <c r="N8698">
        <f>COUNTIF(Cod_Mun_Norte!B:B,DADOS_SNIS_Minas!A8698)</f>
        <v>0</v>
      </c>
    </row>
    <row r="8699" spans="1:14" x14ac:dyDescent="0.2">
      <c r="A8699">
        <v>312970</v>
      </c>
      <c r="B8699" t="s">
        <v>1435</v>
      </c>
      <c r="C8699" t="s">
        <v>98</v>
      </c>
      <c r="D8699">
        <v>1997</v>
      </c>
      <c r="H8699">
        <v>8290</v>
      </c>
      <c r="I8699">
        <v>5365</v>
      </c>
      <c r="N8699">
        <f>COUNTIF(Cod_Mun_Norte!B:B,DADOS_SNIS_Minas!A8699)</f>
        <v>0</v>
      </c>
    </row>
    <row r="8700" spans="1:14" x14ac:dyDescent="0.2">
      <c r="A8700">
        <v>312970</v>
      </c>
      <c r="B8700" t="s">
        <v>1435</v>
      </c>
      <c r="C8700" t="s">
        <v>98</v>
      </c>
      <c r="D8700">
        <v>1996</v>
      </c>
      <c r="H8700">
        <v>8318</v>
      </c>
      <c r="I8700">
        <v>5383</v>
      </c>
      <c r="N8700">
        <f>COUNTIF(Cod_Mun_Norte!B:B,DADOS_SNIS_Minas!A8700)</f>
        <v>0</v>
      </c>
    </row>
    <row r="8701" spans="1:14" x14ac:dyDescent="0.2">
      <c r="A8701">
        <v>312970</v>
      </c>
      <c r="B8701" t="s">
        <v>1435</v>
      </c>
      <c r="C8701" t="s">
        <v>98</v>
      </c>
      <c r="D8701">
        <v>1995</v>
      </c>
      <c r="H8701">
        <v>8617</v>
      </c>
      <c r="I8701">
        <v>5576</v>
      </c>
      <c r="N8701">
        <f>COUNTIF(Cod_Mun_Norte!B:B,DADOS_SNIS_Minas!A8701)</f>
        <v>0</v>
      </c>
    </row>
    <row r="8702" spans="1:14" x14ac:dyDescent="0.2">
      <c r="A8702">
        <v>312980</v>
      </c>
      <c r="B8702" t="s">
        <v>1438</v>
      </c>
      <c r="C8702" t="s">
        <v>98</v>
      </c>
      <c r="D8702">
        <v>2020</v>
      </c>
      <c r="E8702" t="s">
        <v>1439</v>
      </c>
      <c r="F8702" t="s">
        <v>367</v>
      </c>
      <c r="G8702" t="s">
        <v>368</v>
      </c>
      <c r="H8702">
        <v>182153</v>
      </c>
      <c r="I8702">
        <v>181736</v>
      </c>
      <c r="J8702">
        <v>152042</v>
      </c>
      <c r="K8702">
        <v>152042</v>
      </c>
      <c r="L8702">
        <v>83.7</v>
      </c>
      <c r="M8702">
        <v>83.47</v>
      </c>
      <c r="N8702">
        <f>COUNTIF(Cod_Mun_Norte!B:B,DADOS_SNIS_Minas!A8702)</f>
        <v>0</v>
      </c>
    </row>
    <row r="8703" spans="1:14" x14ac:dyDescent="0.2">
      <c r="A8703">
        <v>312980</v>
      </c>
      <c r="B8703" t="s">
        <v>1438</v>
      </c>
      <c r="C8703" t="s">
        <v>98</v>
      </c>
      <c r="D8703">
        <v>2019</v>
      </c>
      <c r="E8703" t="s">
        <v>1439</v>
      </c>
      <c r="F8703" t="s">
        <v>367</v>
      </c>
      <c r="G8703" t="s">
        <v>368</v>
      </c>
      <c r="H8703">
        <v>180204</v>
      </c>
      <c r="I8703">
        <v>179791</v>
      </c>
      <c r="J8703">
        <v>150311</v>
      </c>
      <c r="K8703">
        <v>150311</v>
      </c>
      <c r="L8703">
        <v>83.6</v>
      </c>
      <c r="M8703">
        <v>83.41</v>
      </c>
      <c r="N8703">
        <f>COUNTIF(Cod_Mun_Norte!B:B,DADOS_SNIS_Minas!A8703)</f>
        <v>0</v>
      </c>
    </row>
    <row r="8704" spans="1:14" x14ac:dyDescent="0.2">
      <c r="A8704">
        <v>312980</v>
      </c>
      <c r="B8704" t="s">
        <v>1438</v>
      </c>
      <c r="C8704" t="s">
        <v>98</v>
      </c>
      <c r="D8704">
        <v>2018</v>
      </c>
      <c r="E8704" t="s">
        <v>1439</v>
      </c>
      <c r="F8704" t="s">
        <v>367</v>
      </c>
      <c r="H8704">
        <v>179015</v>
      </c>
      <c r="I8704">
        <v>178605</v>
      </c>
      <c r="J8704">
        <v>149303</v>
      </c>
      <c r="K8704">
        <v>149303</v>
      </c>
      <c r="L8704">
        <v>83.6</v>
      </c>
      <c r="M8704">
        <v>83.4</v>
      </c>
      <c r="N8704">
        <f>COUNTIF(Cod_Mun_Norte!B:B,DADOS_SNIS_Minas!A8704)</f>
        <v>0</v>
      </c>
    </row>
    <row r="8705" spans="1:14" x14ac:dyDescent="0.2">
      <c r="A8705">
        <v>312980</v>
      </c>
      <c r="B8705" t="s">
        <v>1438</v>
      </c>
      <c r="C8705" t="s">
        <v>98</v>
      </c>
      <c r="D8705">
        <v>2017</v>
      </c>
      <c r="E8705" t="s">
        <v>1439</v>
      </c>
      <c r="F8705" t="s">
        <v>367</v>
      </c>
      <c r="H8705">
        <v>177475</v>
      </c>
      <c r="I8705">
        <v>177069</v>
      </c>
      <c r="J8705">
        <v>148929</v>
      </c>
      <c r="K8705">
        <v>148929</v>
      </c>
      <c r="L8705">
        <v>84.1</v>
      </c>
      <c r="M8705">
        <v>83.92</v>
      </c>
      <c r="N8705">
        <f>COUNTIF(Cod_Mun_Norte!B:B,DADOS_SNIS_Minas!A8705)</f>
        <v>0</v>
      </c>
    </row>
    <row r="8706" spans="1:14" x14ac:dyDescent="0.2">
      <c r="A8706">
        <v>312980</v>
      </c>
      <c r="B8706" t="s">
        <v>1438</v>
      </c>
      <c r="C8706" t="s">
        <v>98</v>
      </c>
      <c r="D8706">
        <v>2016</v>
      </c>
      <c r="E8706" t="s">
        <v>1439</v>
      </c>
      <c r="F8706" t="s">
        <v>367</v>
      </c>
      <c r="H8706">
        <v>175721</v>
      </c>
      <c r="I8706">
        <v>175319</v>
      </c>
      <c r="J8706">
        <v>148326</v>
      </c>
      <c r="K8706">
        <v>148326</v>
      </c>
      <c r="L8706">
        <v>84.6</v>
      </c>
      <c r="M8706">
        <v>84.41</v>
      </c>
      <c r="N8706">
        <f>COUNTIF(Cod_Mun_Norte!B:B,DADOS_SNIS_Minas!A8706)</f>
        <v>0</v>
      </c>
    </row>
    <row r="8707" spans="1:14" x14ac:dyDescent="0.2">
      <c r="A8707">
        <v>312980</v>
      </c>
      <c r="B8707" t="s">
        <v>1438</v>
      </c>
      <c r="C8707" t="s">
        <v>98</v>
      </c>
      <c r="D8707">
        <v>2015</v>
      </c>
      <c r="E8707" t="s">
        <v>1440</v>
      </c>
      <c r="F8707" t="s">
        <v>367</v>
      </c>
      <c r="H8707">
        <v>173873</v>
      </c>
      <c r="I8707">
        <v>173475</v>
      </c>
      <c r="J8707">
        <v>146581</v>
      </c>
      <c r="K8707">
        <v>146581</v>
      </c>
      <c r="L8707">
        <v>84.5</v>
      </c>
      <c r="M8707">
        <v>84.3</v>
      </c>
      <c r="N8707">
        <f>COUNTIF(Cod_Mun_Norte!B:B,DADOS_SNIS_Minas!A8707)</f>
        <v>0</v>
      </c>
    </row>
    <row r="8708" spans="1:14" x14ac:dyDescent="0.2">
      <c r="A8708">
        <v>312980</v>
      </c>
      <c r="B8708" t="s">
        <v>1438</v>
      </c>
      <c r="C8708" t="s">
        <v>98</v>
      </c>
      <c r="D8708">
        <v>2014</v>
      </c>
      <c r="E8708" t="s">
        <v>1440</v>
      </c>
      <c r="F8708" t="s">
        <v>367</v>
      </c>
      <c r="H8708">
        <v>171932</v>
      </c>
      <c r="I8708">
        <v>171538</v>
      </c>
      <c r="J8708">
        <v>171538</v>
      </c>
      <c r="K8708">
        <v>171538</v>
      </c>
      <c r="L8708">
        <v>100</v>
      </c>
      <c r="M8708">
        <v>99.77</v>
      </c>
      <c r="N8708">
        <f>COUNTIF(Cod_Mun_Norte!B:B,DADOS_SNIS_Minas!A8708)</f>
        <v>0</v>
      </c>
    </row>
    <row r="8709" spans="1:14" x14ac:dyDescent="0.2">
      <c r="A8709">
        <v>312980</v>
      </c>
      <c r="B8709" t="s">
        <v>1438</v>
      </c>
      <c r="C8709" t="s">
        <v>98</v>
      </c>
      <c r="D8709">
        <v>2013</v>
      </c>
      <c r="E8709" t="s">
        <v>1439</v>
      </c>
      <c r="F8709" t="s">
        <v>367</v>
      </c>
      <c r="H8709">
        <v>169908</v>
      </c>
      <c r="I8709">
        <v>169519</v>
      </c>
      <c r="J8709">
        <v>169519</v>
      </c>
      <c r="K8709">
        <v>169519</v>
      </c>
      <c r="L8709">
        <v>100</v>
      </c>
      <c r="M8709">
        <v>99.77</v>
      </c>
      <c r="N8709">
        <f>COUNTIF(Cod_Mun_Norte!B:B,DADOS_SNIS_Minas!A8709)</f>
        <v>0</v>
      </c>
    </row>
    <row r="8710" spans="1:14" x14ac:dyDescent="0.2">
      <c r="A8710">
        <v>312980</v>
      </c>
      <c r="B8710" t="s">
        <v>1438</v>
      </c>
      <c r="C8710" t="s">
        <v>98</v>
      </c>
      <c r="D8710">
        <v>2012</v>
      </c>
      <c r="E8710" t="s">
        <v>1440</v>
      </c>
      <c r="F8710" t="s">
        <v>367</v>
      </c>
      <c r="H8710">
        <v>162867</v>
      </c>
      <c r="I8710">
        <v>162494</v>
      </c>
      <c r="J8710">
        <v>162494</v>
      </c>
      <c r="K8710">
        <v>162494</v>
      </c>
      <c r="L8710">
        <v>100</v>
      </c>
      <c r="M8710">
        <v>99.77</v>
      </c>
      <c r="N8710">
        <f>COUNTIF(Cod_Mun_Norte!B:B,DADOS_SNIS_Minas!A8710)</f>
        <v>0</v>
      </c>
    </row>
    <row r="8711" spans="1:14" x14ac:dyDescent="0.2">
      <c r="A8711">
        <v>312980</v>
      </c>
      <c r="B8711" t="s">
        <v>1438</v>
      </c>
      <c r="C8711" t="s">
        <v>98</v>
      </c>
      <c r="D8711">
        <v>2011</v>
      </c>
      <c r="E8711" t="s">
        <v>1440</v>
      </c>
      <c r="F8711" t="s">
        <v>367</v>
      </c>
      <c r="H8711">
        <v>160943</v>
      </c>
      <c r="I8711">
        <v>160574</v>
      </c>
      <c r="J8711">
        <v>160574</v>
      </c>
      <c r="K8711">
        <v>160574</v>
      </c>
      <c r="L8711">
        <v>100</v>
      </c>
      <c r="M8711">
        <v>99.77</v>
      </c>
      <c r="N8711">
        <f>COUNTIF(Cod_Mun_Norte!B:B,DADOS_SNIS_Minas!A8711)</f>
        <v>0</v>
      </c>
    </row>
    <row r="8712" spans="1:14" x14ac:dyDescent="0.2">
      <c r="A8712">
        <v>312980</v>
      </c>
      <c r="B8712" t="s">
        <v>1438</v>
      </c>
      <c r="C8712" t="s">
        <v>98</v>
      </c>
      <c r="D8712">
        <v>2010</v>
      </c>
      <c r="E8712" t="s">
        <v>1440</v>
      </c>
      <c r="F8712" t="s">
        <v>367</v>
      </c>
      <c r="H8712">
        <v>158954</v>
      </c>
      <c r="I8712">
        <v>158590</v>
      </c>
      <c r="J8712">
        <v>158590</v>
      </c>
      <c r="K8712">
        <v>158590</v>
      </c>
      <c r="L8712">
        <v>100</v>
      </c>
      <c r="M8712">
        <v>99.77</v>
      </c>
      <c r="N8712">
        <f>COUNTIF(Cod_Mun_Norte!B:B,DADOS_SNIS_Minas!A8712)</f>
        <v>0</v>
      </c>
    </row>
    <row r="8713" spans="1:14" x14ac:dyDescent="0.2">
      <c r="A8713">
        <v>312980</v>
      </c>
      <c r="B8713" t="s">
        <v>1438</v>
      </c>
      <c r="C8713" t="s">
        <v>98</v>
      </c>
      <c r="D8713">
        <v>2009</v>
      </c>
      <c r="E8713" t="s">
        <v>1440</v>
      </c>
      <c r="F8713" t="s">
        <v>367</v>
      </c>
      <c r="H8713">
        <v>157438</v>
      </c>
      <c r="I8713">
        <v>156896</v>
      </c>
      <c r="J8713">
        <v>160259</v>
      </c>
      <c r="K8713">
        <v>160259</v>
      </c>
      <c r="L8713">
        <v>100</v>
      </c>
      <c r="M8713">
        <v>100</v>
      </c>
      <c r="N8713">
        <f>COUNTIF(Cod_Mun_Norte!B:B,DADOS_SNIS_Minas!A8713)</f>
        <v>0</v>
      </c>
    </row>
    <row r="8714" spans="1:14" x14ac:dyDescent="0.2">
      <c r="A8714">
        <v>312980</v>
      </c>
      <c r="B8714" t="s">
        <v>1438</v>
      </c>
      <c r="C8714" t="s">
        <v>98</v>
      </c>
      <c r="D8714">
        <v>2008</v>
      </c>
      <c r="E8714" t="s">
        <v>361</v>
      </c>
      <c r="F8714" t="s">
        <v>99</v>
      </c>
      <c r="H8714">
        <v>155290</v>
      </c>
      <c r="I8714">
        <v>154756</v>
      </c>
      <c r="J8714">
        <v>153951</v>
      </c>
      <c r="K8714">
        <v>153951</v>
      </c>
      <c r="L8714">
        <v>99.5</v>
      </c>
      <c r="M8714">
        <v>99.14</v>
      </c>
      <c r="N8714">
        <f>COUNTIF(Cod_Mun_Norte!B:B,DADOS_SNIS_Minas!A8714)</f>
        <v>0</v>
      </c>
    </row>
    <row r="8715" spans="1:14" x14ac:dyDescent="0.2">
      <c r="A8715">
        <v>312980</v>
      </c>
      <c r="B8715" t="s">
        <v>1438</v>
      </c>
      <c r="C8715" t="s">
        <v>98</v>
      </c>
      <c r="D8715">
        <v>2007</v>
      </c>
      <c r="E8715" t="s">
        <v>1440</v>
      </c>
      <c r="F8715" t="s">
        <v>367</v>
      </c>
      <c r="H8715">
        <v>148535</v>
      </c>
      <c r="I8715">
        <v>148024</v>
      </c>
      <c r="J8715">
        <v>150454</v>
      </c>
      <c r="K8715">
        <v>150454</v>
      </c>
      <c r="L8715">
        <v>100</v>
      </c>
      <c r="M8715">
        <v>100</v>
      </c>
      <c r="N8715">
        <f>COUNTIF(Cod_Mun_Norte!B:B,DADOS_SNIS_Minas!A8715)</f>
        <v>0</v>
      </c>
    </row>
    <row r="8716" spans="1:14" x14ac:dyDescent="0.2">
      <c r="A8716">
        <v>312980</v>
      </c>
      <c r="B8716" t="s">
        <v>1438</v>
      </c>
      <c r="C8716" t="s">
        <v>98</v>
      </c>
      <c r="D8716">
        <v>2006</v>
      </c>
      <c r="E8716" t="s">
        <v>361</v>
      </c>
      <c r="F8716" t="s">
        <v>99</v>
      </c>
      <c r="H8716">
        <v>173617</v>
      </c>
      <c r="I8716">
        <v>172692</v>
      </c>
      <c r="J8716">
        <v>144395</v>
      </c>
      <c r="K8716">
        <v>144395</v>
      </c>
      <c r="L8716">
        <v>83.6</v>
      </c>
      <c r="M8716">
        <v>83.17</v>
      </c>
      <c r="N8716">
        <f>COUNTIF(Cod_Mun_Norte!B:B,DADOS_SNIS_Minas!A8716)</f>
        <v>0</v>
      </c>
    </row>
    <row r="8717" spans="1:14" x14ac:dyDescent="0.2">
      <c r="A8717">
        <v>312980</v>
      </c>
      <c r="B8717" t="s">
        <v>1438</v>
      </c>
      <c r="C8717" t="s">
        <v>98</v>
      </c>
      <c r="D8717">
        <v>2005</v>
      </c>
      <c r="E8717" t="s">
        <v>361</v>
      </c>
      <c r="F8717" t="s">
        <v>99</v>
      </c>
      <c r="H8717">
        <v>167436</v>
      </c>
      <c r="I8717">
        <v>166544</v>
      </c>
      <c r="J8717">
        <v>141488</v>
      </c>
      <c r="K8717">
        <v>141488</v>
      </c>
      <c r="L8717">
        <v>85</v>
      </c>
      <c r="M8717">
        <v>84.5</v>
      </c>
      <c r="N8717">
        <f>COUNTIF(Cod_Mun_Norte!B:B,DADOS_SNIS_Minas!A8717)</f>
        <v>0</v>
      </c>
    </row>
    <row r="8718" spans="1:14" x14ac:dyDescent="0.2">
      <c r="A8718">
        <v>312980</v>
      </c>
      <c r="B8718" t="s">
        <v>1438</v>
      </c>
      <c r="C8718" t="s">
        <v>98</v>
      </c>
      <c r="D8718">
        <v>2004</v>
      </c>
      <c r="E8718" t="s">
        <v>361</v>
      </c>
      <c r="F8718" t="s">
        <v>99</v>
      </c>
      <c r="H8718">
        <v>161208</v>
      </c>
      <c r="I8718">
        <v>160349</v>
      </c>
      <c r="J8718">
        <v>138696</v>
      </c>
      <c r="K8718">
        <v>138696</v>
      </c>
      <c r="L8718">
        <v>86.5</v>
      </c>
      <c r="M8718">
        <v>86.04</v>
      </c>
      <c r="N8718">
        <f>COUNTIF(Cod_Mun_Norte!B:B,DADOS_SNIS_Minas!A8718)</f>
        <v>0</v>
      </c>
    </row>
    <row r="8719" spans="1:14" x14ac:dyDescent="0.2">
      <c r="A8719">
        <v>312980</v>
      </c>
      <c r="B8719" t="s">
        <v>1438</v>
      </c>
      <c r="C8719" t="s">
        <v>98</v>
      </c>
      <c r="D8719">
        <v>2003</v>
      </c>
      <c r="E8719" t="s">
        <v>361</v>
      </c>
      <c r="F8719" t="s">
        <v>362</v>
      </c>
      <c r="H8719">
        <v>149955</v>
      </c>
      <c r="I8719">
        <v>149156</v>
      </c>
      <c r="J8719">
        <v>135973</v>
      </c>
      <c r="K8719">
        <v>135973</v>
      </c>
      <c r="L8719">
        <v>91.2</v>
      </c>
      <c r="M8719">
        <v>90.68</v>
      </c>
      <c r="N8719">
        <f>COUNTIF(Cod_Mun_Norte!B:B,DADOS_SNIS_Minas!A8719)</f>
        <v>0</v>
      </c>
    </row>
    <row r="8720" spans="1:14" x14ac:dyDescent="0.2">
      <c r="A8720">
        <v>312980</v>
      </c>
      <c r="B8720" t="s">
        <v>1438</v>
      </c>
      <c r="C8720" t="s">
        <v>98</v>
      </c>
      <c r="D8720">
        <v>2002</v>
      </c>
      <c r="E8720" t="s">
        <v>361</v>
      </c>
      <c r="F8720" t="s">
        <v>362</v>
      </c>
      <c r="H8720">
        <v>144594</v>
      </c>
      <c r="I8720">
        <v>143823</v>
      </c>
      <c r="J8720">
        <v>131595</v>
      </c>
      <c r="K8720">
        <v>131595</v>
      </c>
      <c r="L8720">
        <v>91.5</v>
      </c>
      <c r="M8720">
        <v>91.01</v>
      </c>
      <c r="N8720">
        <f>COUNTIF(Cod_Mun_Norte!B:B,DADOS_SNIS_Minas!A8720)</f>
        <v>0</v>
      </c>
    </row>
    <row r="8721" spans="1:14" x14ac:dyDescent="0.2">
      <c r="A8721">
        <v>312980</v>
      </c>
      <c r="B8721" t="s">
        <v>1438</v>
      </c>
      <c r="C8721" t="s">
        <v>98</v>
      </c>
      <c r="D8721">
        <v>2001</v>
      </c>
      <c r="E8721" t="s">
        <v>361</v>
      </c>
      <c r="F8721" t="s">
        <v>362</v>
      </c>
      <c r="H8721">
        <v>139703</v>
      </c>
      <c r="I8721">
        <v>138959</v>
      </c>
      <c r="J8721">
        <v>125406</v>
      </c>
      <c r="K8721">
        <v>125406</v>
      </c>
      <c r="L8721">
        <v>90.3</v>
      </c>
      <c r="M8721">
        <v>89.77</v>
      </c>
      <c r="N8721">
        <f>COUNTIF(Cod_Mun_Norte!B:B,DADOS_SNIS_Minas!A8721)</f>
        <v>0</v>
      </c>
    </row>
    <row r="8722" spans="1:14" x14ac:dyDescent="0.2">
      <c r="A8722">
        <v>312980</v>
      </c>
      <c r="B8722" t="s">
        <v>1438</v>
      </c>
      <c r="C8722" t="s">
        <v>98</v>
      </c>
      <c r="D8722">
        <v>2000</v>
      </c>
      <c r="E8722" t="s">
        <v>361</v>
      </c>
      <c r="F8722" t="s">
        <v>362</v>
      </c>
      <c r="H8722">
        <v>133044</v>
      </c>
      <c r="I8722">
        <v>132335</v>
      </c>
      <c r="N8722">
        <f>COUNTIF(Cod_Mun_Norte!B:B,DADOS_SNIS_Minas!A8722)</f>
        <v>0</v>
      </c>
    </row>
    <row r="8723" spans="1:14" x14ac:dyDescent="0.2">
      <c r="A8723">
        <v>312980</v>
      </c>
      <c r="B8723" t="s">
        <v>1438</v>
      </c>
      <c r="C8723" t="s">
        <v>98</v>
      </c>
      <c r="D8723">
        <v>1999</v>
      </c>
      <c r="E8723" t="s">
        <v>361</v>
      </c>
      <c r="F8723" t="s">
        <v>362</v>
      </c>
      <c r="H8723">
        <v>125982</v>
      </c>
      <c r="I8723">
        <v>123002</v>
      </c>
      <c r="J8723">
        <v>104076</v>
      </c>
      <c r="L8723">
        <v>84.6</v>
      </c>
      <c r="N8723">
        <f>COUNTIF(Cod_Mun_Norte!B:B,DADOS_SNIS_Minas!A8723)</f>
        <v>0</v>
      </c>
    </row>
    <row r="8724" spans="1:14" x14ac:dyDescent="0.2">
      <c r="A8724">
        <v>312980</v>
      </c>
      <c r="B8724" t="s">
        <v>1438</v>
      </c>
      <c r="C8724" t="s">
        <v>98</v>
      </c>
      <c r="D8724">
        <v>1998</v>
      </c>
      <c r="E8724" t="s">
        <v>361</v>
      </c>
      <c r="F8724" t="s">
        <v>99</v>
      </c>
      <c r="H8724">
        <v>119955</v>
      </c>
      <c r="I8724">
        <v>117118</v>
      </c>
      <c r="J8724">
        <v>100292</v>
      </c>
      <c r="L8724">
        <v>85.6</v>
      </c>
      <c r="N8724">
        <f>COUNTIF(Cod_Mun_Norte!B:B,DADOS_SNIS_Minas!A8724)</f>
        <v>0</v>
      </c>
    </row>
    <row r="8725" spans="1:14" x14ac:dyDescent="0.2">
      <c r="A8725">
        <v>312980</v>
      </c>
      <c r="B8725" t="s">
        <v>1438</v>
      </c>
      <c r="C8725" t="s">
        <v>98</v>
      </c>
      <c r="D8725">
        <v>1997</v>
      </c>
      <c r="H8725">
        <v>113920</v>
      </c>
      <c r="I8725">
        <v>111226</v>
      </c>
      <c r="N8725">
        <f>COUNTIF(Cod_Mun_Norte!B:B,DADOS_SNIS_Minas!A8725)</f>
        <v>0</v>
      </c>
    </row>
    <row r="8726" spans="1:14" x14ac:dyDescent="0.2">
      <c r="A8726">
        <v>312980</v>
      </c>
      <c r="B8726" t="s">
        <v>1438</v>
      </c>
      <c r="C8726" t="s">
        <v>98</v>
      </c>
      <c r="D8726">
        <v>1996</v>
      </c>
      <c r="H8726">
        <v>126627</v>
      </c>
      <c r="I8726">
        <v>123632</v>
      </c>
      <c r="N8726">
        <f>COUNTIF(Cod_Mun_Norte!B:B,DADOS_SNIS_Minas!A8726)</f>
        <v>0</v>
      </c>
    </row>
    <row r="8727" spans="1:14" x14ac:dyDescent="0.2">
      <c r="A8727">
        <v>312980</v>
      </c>
      <c r="B8727" t="s">
        <v>1438</v>
      </c>
      <c r="C8727" t="s">
        <v>98</v>
      </c>
      <c r="D8727">
        <v>1995</v>
      </c>
      <c r="H8727">
        <v>99677</v>
      </c>
      <c r="I8727">
        <v>97319</v>
      </c>
      <c r="N8727">
        <f>COUNTIF(Cod_Mun_Norte!B:B,DADOS_SNIS_Minas!A8727)</f>
        <v>0</v>
      </c>
    </row>
    <row r="8728" spans="1:14" x14ac:dyDescent="0.2">
      <c r="A8728">
        <v>312990</v>
      </c>
      <c r="B8728" t="s">
        <v>1441</v>
      </c>
      <c r="C8728" t="s">
        <v>98</v>
      </c>
      <c r="D8728">
        <v>2020</v>
      </c>
      <c r="E8728" t="s">
        <v>1442</v>
      </c>
      <c r="F8728" t="s">
        <v>357</v>
      </c>
      <c r="G8728" t="s">
        <v>383</v>
      </c>
      <c r="H8728">
        <v>3492</v>
      </c>
      <c r="I8728">
        <v>2447</v>
      </c>
      <c r="J8728">
        <v>2401</v>
      </c>
      <c r="K8728">
        <v>2401</v>
      </c>
      <c r="L8728">
        <v>98.1</v>
      </c>
      <c r="M8728">
        <v>68.760000000000005</v>
      </c>
      <c r="N8728">
        <f>COUNTIF(Cod_Mun_Norte!B:B,DADOS_SNIS_Minas!A8728)</f>
        <v>0</v>
      </c>
    </row>
    <row r="8729" spans="1:14" x14ac:dyDescent="0.2">
      <c r="A8729">
        <v>312990</v>
      </c>
      <c r="B8729" t="s">
        <v>1441</v>
      </c>
      <c r="C8729" t="s">
        <v>98</v>
      </c>
      <c r="D8729">
        <v>2019</v>
      </c>
      <c r="E8729" t="s">
        <v>361</v>
      </c>
      <c r="F8729" t="s">
        <v>362</v>
      </c>
      <c r="G8729" t="s">
        <v>119</v>
      </c>
      <c r="H8729">
        <v>3488</v>
      </c>
      <c r="I8729">
        <v>2444</v>
      </c>
      <c r="J8729">
        <v>2369</v>
      </c>
      <c r="K8729">
        <v>2369</v>
      </c>
      <c r="L8729">
        <v>96.9</v>
      </c>
      <c r="M8729">
        <v>67.92</v>
      </c>
      <c r="N8729">
        <f>COUNTIF(Cod_Mun_Norte!B:B,DADOS_SNIS_Minas!A8729)</f>
        <v>0</v>
      </c>
    </row>
    <row r="8730" spans="1:14" x14ac:dyDescent="0.2">
      <c r="A8730">
        <v>312990</v>
      </c>
      <c r="B8730" t="s">
        <v>1441</v>
      </c>
      <c r="C8730" t="s">
        <v>98</v>
      </c>
      <c r="D8730">
        <v>2018</v>
      </c>
      <c r="E8730" t="s">
        <v>361</v>
      </c>
      <c r="F8730" t="s">
        <v>362</v>
      </c>
      <c r="H8730">
        <v>3483</v>
      </c>
      <c r="I8730">
        <v>2441</v>
      </c>
      <c r="J8730">
        <v>2376</v>
      </c>
      <c r="K8730">
        <v>2376</v>
      </c>
      <c r="L8730">
        <v>97.3</v>
      </c>
      <c r="M8730">
        <v>68.22</v>
      </c>
      <c r="N8730">
        <f>COUNTIF(Cod_Mun_Norte!B:B,DADOS_SNIS_Minas!A8730)</f>
        <v>0</v>
      </c>
    </row>
    <row r="8731" spans="1:14" x14ac:dyDescent="0.2">
      <c r="A8731">
        <v>312990</v>
      </c>
      <c r="B8731" t="s">
        <v>1441</v>
      </c>
      <c r="C8731" t="s">
        <v>98</v>
      </c>
      <c r="D8731">
        <v>2017</v>
      </c>
      <c r="E8731" t="s">
        <v>361</v>
      </c>
      <c r="F8731" t="s">
        <v>362</v>
      </c>
      <c r="H8731">
        <v>3536</v>
      </c>
      <c r="I8731">
        <v>2478</v>
      </c>
      <c r="J8731">
        <v>2358</v>
      </c>
      <c r="K8731">
        <v>2358</v>
      </c>
      <c r="L8731">
        <v>95.2</v>
      </c>
      <c r="M8731">
        <v>66.69</v>
      </c>
      <c r="N8731">
        <f>COUNTIF(Cod_Mun_Norte!B:B,DADOS_SNIS_Minas!A8731)</f>
        <v>0</v>
      </c>
    </row>
    <row r="8732" spans="1:14" x14ac:dyDescent="0.2">
      <c r="A8732">
        <v>312990</v>
      </c>
      <c r="B8732" t="s">
        <v>1441</v>
      </c>
      <c r="C8732" t="s">
        <v>98</v>
      </c>
      <c r="D8732">
        <v>2016</v>
      </c>
      <c r="E8732" t="s">
        <v>1443</v>
      </c>
      <c r="F8732" t="s">
        <v>364</v>
      </c>
      <c r="H8732">
        <v>3528</v>
      </c>
      <c r="I8732">
        <v>2472</v>
      </c>
      <c r="J8732">
        <v>2354</v>
      </c>
      <c r="K8732">
        <v>2354</v>
      </c>
      <c r="L8732">
        <v>95.2</v>
      </c>
      <c r="M8732">
        <v>66.72</v>
      </c>
      <c r="N8732">
        <f>COUNTIF(Cod_Mun_Norte!B:B,DADOS_SNIS_Minas!A8732)</f>
        <v>0</v>
      </c>
    </row>
    <row r="8733" spans="1:14" x14ac:dyDescent="0.2">
      <c r="A8733">
        <v>312990</v>
      </c>
      <c r="B8733" t="s">
        <v>1441</v>
      </c>
      <c r="C8733" t="s">
        <v>98</v>
      </c>
      <c r="D8733">
        <v>2015</v>
      </c>
      <c r="E8733" t="s">
        <v>361</v>
      </c>
      <c r="F8733" t="s">
        <v>362</v>
      </c>
      <c r="H8733">
        <v>3520</v>
      </c>
      <c r="I8733">
        <v>2467</v>
      </c>
      <c r="J8733">
        <v>2369</v>
      </c>
      <c r="K8733">
        <v>2369</v>
      </c>
      <c r="L8733">
        <v>96</v>
      </c>
      <c r="M8733">
        <v>67.3</v>
      </c>
      <c r="N8733">
        <f>COUNTIF(Cod_Mun_Norte!B:B,DADOS_SNIS_Minas!A8733)</f>
        <v>0</v>
      </c>
    </row>
    <row r="8734" spans="1:14" x14ac:dyDescent="0.2">
      <c r="A8734">
        <v>312990</v>
      </c>
      <c r="B8734" t="s">
        <v>1441</v>
      </c>
      <c r="C8734" t="s">
        <v>98</v>
      </c>
      <c r="D8734">
        <v>2014</v>
      </c>
      <c r="E8734" t="s">
        <v>1443</v>
      </c>
      <c r="F8734" t="s">
        <v>364</v>
      </c>
      <c r="H8734">
        <v>3512</v>
      </c>
      <c r="I8734">
        <v>2461</v>
      </c>
      <c r="J8734">
        <v>2461</v>
      </c>
      <c r="K8734">
        <v>2461</v>
      </c>
      <c r="L8734">
        <v>100</v>
      </c>
      <c r="M8734">
        <v>70.069999999999993</v>
      </c>
      <c r="N8734">
        <f>COUNTIF(Cod_Mun_Norte!B:B,DADOS_SNIS_Minas!A8734)</f>
        <v>0</v>
      </c>
    </row>
    <row r="8735" spans="1:14" x14ac:dyDescent="0.2">
      <c r="A8735">
        <v>312990</v>
      </c>
      <c r="B8735" t="s">
        <v>1441</v>
      </c>
      <c r="C8735" t="s">
        <v>98</v>
      </c>
      <c r="D8735">
        <v>2013</v>
      </c>
      <c r="E8735" t="s">
        <v>1443</v>
      </c>
      <c r="F8735" t="s">
        <v>364</v>
      </c>
      <c r="H8735">
        <v>3503</v>
      </c>
      <c r="I8735">
        <v>2455</v>
      </c>
      <c r="J8735">
        <v>2455</v>
      </c>
      <c r="K8735">
        <v>2455</v>
      </c>
      <c r="L8735">
        <v>100</v>
      </c>
      <c r="M8735">
        <v>70.08</v>
      </c>
      <c r="N8735">
        <f>COUNTIF(Cod_Mun_Norte!B:B,DADOS_SNIS_Minas!A8735)</f>
        <v>0</v>
      </c>
    </row>
    <row r="8736" spans="1:14" x14ac:dyDescent="0.2">
      <c r="A8736">
        <v>312990</v>
      </c>
      <c r="B8736" t="s">
        <v>1441</v>
      </c>
      <c r="C8736" t="s">
        <v>98</v>
      </c>
      <c r="D8736">
        <v>2012</v>
      </c>
      <c r="E8736" t="s">
        <v>1443</v>
      </c>
      <c r="F8736" t="s">
        <v>364</v>
      </c>
      <c r="H8736">
        <v>3395</v>
      </c>
      <c r="I8736">
        <v>2379</v>
      </c>
      <c r="J8736">
        <v>2379</v>
      </c>
      <c r="K8736">
        <v>2379</v>
      </c>
      <c r="L8736">
        <v>100</v>
      </c>
      <c r="M8736">
        <v>70.069999999999993</v>
      </c>
      <c r="N8736">
        <f>COUNTIF(Cod_Mun_Norte!B:B,DADOS_SNIS_Minas!A8736)</f>
        <v>0</v>
      </c>
    </row>
    <row r="8737" spans="1:14" x14ac:dyDescent="0.2">
      <c r="A8737">
        <v>312990</v>
      </c>
      <c r="B8737" t="s">
        <v>1441</v>
      </c>
      <c r="C8737" t="s">
        <v>98</v>
      </c>
      <c r="D8737">
        <v>2011</v>
      </c>
      <c r="E8737" t="s">
        <v>361</v>
      </c>
      <c r="F8737" t="s">
        <v>362</v>
      </c>
      <c r="H8737">
        <v>3389</v>
      </c>
      <c r="I8737">
        <v>2375</v>
      </c>
      <c r="J8737">
        <v>2375</v>
      </c>
      <c r="K8737">
        <v>2375</v>
      </c>
      <c r="L8737">
        <v>100</v>
      </c>
      <c r="M8737">
        <v>70.08</v>
      </c>
      <c r="N8737">
        <f>COUNTIF(Cod_Mun_Norte!B:B,DADOS_SNIS_Minas!A8737)</f>
        <v>0</v>
      </c>
    </row>
    <row r="8738" spans="1:14" x14ac:dyDescent="0.2">
      <c r="A8738">
        <v>312990</v>
      </c>
      <c r="B8738" t="s">
        <v>1441</v>
      </c>
      <c r="C8738" t="s">
        <v>98</v>
      </c>
      <c r="D8738">
        <v>2010</v>
      </c>
      <c r="E8738" t="s">
        <v>361</v>
      </c>
      <c r="F8738" t="s">
        <v>362</v>
      </c>
      <c r="H8738">
        <v>3382</v>
      </c>
      <c r="I8738">
        <v>2370</v>
      </c>
      <c r="J8738">
        <v>2370</v>
      </c>
      <c r="K8738">
        <v>2370</v>
      </c>
      <c r="L8738">
        <v>100</v>
      </c>
      <c r="M8738">
        <v>70.08</v>
      </c>
      <c r="N8738">
        <f>COUNTIF(Cod_Mun_Norte!B:B,DADOS_SNIS_Minas!A8738)</f>
        <v>0</v>
      </c>
    </row>
    <row r="8739" spans="1:14" x14ac:dyDescent="0.2">
      <c r="A8739">
        <v>312990</v>
      </c>
      <c r="B8739" t="s">
        <v>1441</v>
      </c>
      <c r="C8739" t="s">
        <v>98</v>
      </c>
      <c r="D8739">
        <v>2009</v>
      </c>
      <c r="E8739" t="s">
        <v>361</v>
      </c>
      <c r="F8739" t="s">
        <v>362</v>
      </c>
      <c r="H8739">
        <v>3516</v>
      </c>
      <c r="I8739">
        <v>2377</v>
      </c>
      <c r="J8739">
        <v>2949</v>
      </c>
      <c r="K8739">
        <v>2949</v>
      </c>
      <c r="L8739">
        <v>100</v>
      </c>
      <c r="M8739">
        <v>83.87</v>
      </c>
      <c r="N8739">
        <f>COUNTIF(Cod_Mun_Norte!B:B,DADOS_SNIS_Minas!A8739)</f>
        <v>0</v>
      </c>
    </row>
    <row r="8740" spans="1:14" x14ac:dyDescent="0.2">
      <c r="A8740">
        <v>312990</v>
      </c>
      <c r="B8740" t="s">
        <v>1441</v>
      </c>
      <c r="C8740" t="s">
        <v>98</v>
      </c>
      <c r="D8740">
        <v>2008</v>
      </c>
      <c r="E8740" t="s">
        <v>361</v>
      </c>
      <c r="F8740" t="s">
        <v>362</v>
      </c>
      <c r="H8740">
        <v>3499</v>
      </c>
      <c r="I8740">
        <v>2365</v>
      </c>
      <c r="J8740">
        <v>2982</v>
      </c>
      <c r="K8740">
        <v>2982</v>
      </c>
      <c r="L8740">
        <v>100</v>
      </c>
      <c r="M8740">
        <v>85.22</v>
      </c>
      <c r="N8740">
        <f>COUNTIF(Cod_Mun_Norte!B:B,DADOS_SNIS_Minas!A8740)</f>
        <v>0</v>
      </c>
    </row>
    <row r="8741" spans="1:14" x14ac:dyDescent="0.2">
      <c r="A8741">
        <v>312990</v>
      </c>
      <c r="B8741" t="s">
        <v>1441</v>
      </c>
      <c r="C8741" t="s">
        <v>98</v>
      </c>
      <c r="D8741">
        <v>2007</v>
      </c>
      <c r="H8741">
        <v>3382</v>
      </c>
      <c r="I8741">
        <v>2286</v>
      </c>
      <c r="N8741">
        <f>COUNTIF(Cod_Mun_Norte!B:B,DADOS_SNIS_Minas!A8741)</f>
        <v>0</v>
      </c>
    </row>
    <row r="8742" spans="1:14" x14ac:dyDescent="0.2">
      <c r="A8742">
        <v>312990</v>
      </c>
      <c r="B8742" t="s">
        <v>1441</v>
      </c>
      <c r="C8742" t="s">
        <v>98</v>
      </c>
      <c r="D8742">
        <v>2006</v>
      </c>
      <c r="H8742">
        <v>3752</v>
      </c>
      <c r="I8742">
        <v>2329</v>
      </c>
      <c r="N8742">
        <f>COUNTIF(Cod_Mun_Norte!B:B,DADOS_SNIS_Minas!A8742)</f>
        <v>0</v>
      </c>
    </row>
    <row r="8743" spans="1:14" x14ac:dyDescent="0.2">
      <c r="A8743">
        <v>312990</v>
      </c>
      <c r="B8743" t="s">
        <v>1441</v>
      </c>
      <c r="C8743" t="s">
        <v>98</v>
      </c>
      <c r="D8743">
        <v>2005</v>
      </c>
      <c r="H8743">
        <v>3683</v>
      </c>
      <c r="I8743">
        <v>2286</v>
      </c>
      <c r="N8743">
        <f>COUNTIF(Cod_Mun_Norte!B:B,DADOS_SNIS_Minas!A8743)</f>
        <v>0</v>
      </c>
    </row>
    <row r="8744" spans="1:14" x14ac:dyDescent="0.2">
      <c r="A8744">
        <v>312990</v>
      </c>
      <c r="B8744" t="s">
        <v>1441</v>
      </c>
      <c r="C8744" t="s">
        <v>98</v>
      </c>
      <c r="D8744">
        <v>2004</v>
      </c>
      <c r="H8744">
        <v>3614</v>
      </c>
      <c r="I8744">
        <v>2243</v>
      </c>
      <c r="N8744">
        <f>COUNTIF(Cod_Mun_Norte!B:B,DADOS_SNIS_Minas!A8744)</f>
        <v>0</v>
      </c>
    </row>
    <row r="8745" spans="1:14" x14ac:dyDescent="0.2">
      <c r="A8745">
        <v>312990</v>
      </c>
      <c r="B8745" t="s">
        <v>1441</v>
      </c>
      <c r="C8745" t="s">
        <v>98</v>
      </c>
      <c r="D8745">
        <v>2003</v>
      </c>
      <c r="H8745">
        <v>3489</v>
      </c>
      <c r="I8745">
        <v>2166</v>
      </c>
      <c r="N8745">
        <f>COUNTIF(Cod_Mun_Norte!B:B,DADOS_SNIS_Minas!A8745)</f>
        <v>0</v>
      </c>
    </row>
    <row r="8746" spans="1:14" x14ac:dyDescent="0.2">
      <c r="A8746">
        <v>312990</v>
      </c>
      <c r="B8746" t="s">
        <v>1441</v>
      </c>
      <c r="C8746" t="s">
        <v>98</v>
      </c>
      <c r="D8746">
        <v>2002</v>
      </c>
      <c r="H8746">
        <v>3429</v>
      </c>
      <c r="I8746">
        <v>2128</v>
      </c>
      <c r="N8746">
        <f>COUNTIF(Cod_Mun_Norte!B:B,DADOS_SNIS_Minas!A8746)</f>
        <v>0</v>
      </c>
    </row>
    <row r="8747" spans="1:14" x14ac:dyDescent="0.2">
      <c r="A8747">
        <v>312990</v>
      </c>
      <c r="B8747" t="s">
        <v>1441</v>
      </c>
      <c r="C8747" t="s">
        <v>98</v>
      </c>
      <c r="D8747">
        <v>2001</v>
      </c>
      <c r="H8747">
        <v>3370</v>
      </c>
      <c r="I8747">
        <v>2092</v>
      </c>
      <c r="N8747">
        <f>COUNTIF(Cod_Mun_Norte!B:B,DADOS_SNIS_Minas!A8747)</f>
        <v>0</v>
      </c>
    </row>
    <row r="8748" spans="1:14" x14ac:dyDescent="0.2">
      <c r="A8748">
        <v>312990</v>
      </c>
      <c r="B8748" t="s">
        <v>1441</v>
      </c>
      <c r="C8748" t="s">
        <v>98</v>
      </c>
      <c r="D8748">
        <v>2000</v>
      </c>
      <c r="H8748">
        <v>3301</v>
      </c>
      <c r="I8748">
        <v>2049</v>
      </c>
      <c r="N8748">
        <f>COUNTIF(Cod_Mun_Norte!B:B,DADOS_SNIS_Minas!A8748)</f>
        <v>0</v>
      </c>
    </row>
    <row r="8749" spans="1:14" x14ac:dyDescent="0.2">
      <c r="A8749">
        <v>312990</v>
      </c>
      <c r="B8749" t="s">
        <v>1441</v>
      </c>
      <c r="C8749" t="s">
        <v>98</v>
      </c>
      <c r="D8749">
        <v>1999</v>
      </c>
      <c r="H8749">
        <v>2959</v>
      </c>
      <c r="I8749">
        <v>1721</v>
      </c>
      <c r="N8749">
        <f>COUNTIF(Cod_Mun_Norte!B:B,DADOS_SNIS_Minas!A8749)</f>
        <v>0</v>
      </c>
    </row>
    <row r="8750" spans="1:14" x14ac:dyDescent="0.2">
      <c r="A8750">
        <v>312990</v>
      </c>
      <c r="B8750" t="s">
        <v>1441</v>
      </c>
      <c r="C8750" t="s">
        <v>98</v>
      </c>
      <c r="D8750">
        <v>1998</v>
      </c>
      <c r="H8750">
        <v>2933</v>
      </c>
      <c r="I8750">
        <v>1706</v>
      </c>
      <c r="N8750">
        <f>COUNTIF(Cod_Mun_Norte!B:B,DADOS_SNIS_Minas!A8750)</f>
        <v>0</v>
      </c>
    </row>
    <row r="8751" spans="1:14" x14ac:dyDescent="0.2">
      <c r="A8751">
        <v>312990</v>
      </c>
      <c r="B8751" t="s">
        <v>1441</v>
      </c>
      <c r="C8751" t="s">
        <v>98</v>
      </c>
      <c r="D8751">
        <v>1997</v>
      </c>
      <c r="H8751">
        <v>2906</v>
      </c>
      <c r="I8751">
        <v>1690</v>
      </c>
      <c r="N8751">
        <f>COUNTIF(Cod_Mun_Norte!B:B,DADOS_SNIS_Minas!A8751)</f>
        <v>0</v>
      </c>
    </row>
    <row r="8752" spans="1:14" x14ac:dyDescent="0.2">
      <c r="A8752">
        <v>312990</v>
      </c>
      <c r="B8752" t="s">
        <v>1441</v>
      </c>
      <c r="C8752" t="s">
        <v>98</v>
      </c>
      <c r="D8752">
        <v>1996</v>
      </c>
      <c r="H8752">
        <v>2875</v>
      </c>
      <c r="I8752">
        <v>1672</v>
      </c>
      <c r="N8752">
        <f>COUNTIF(Cod_Mun_Norte!B:B,DADOS_SNIS_Minas!A8752)</f>
        <v>0</v>
      </c>
    </row>
    <row r="8753" spans="1:14" x14ac:dyDescent="0.2">
      <c r="A8753">
        <v>312990</v>
      </c>
      <c r="B8753" t="s">
        <v>1441</v>
      </c>
      <c r="C8753" t="s">
        <v>98</v>
      </c>
      <c r="D8753">
        <v>1995</v>
      </c>
      <c r="H8753">
        <v>2719</v>
      </c>
      <c r="I8753">
        <v>1581</v>
      </c>
      <c r="N8753">
        <f>COUNTIF(Cod_Mun_Norte!B:B,DADOS_SNIS_Minas!A8753)</f>
        <v>0</v>
      </c>
    </row>
    <row r="8754" spans="1:14" x14ac:dyDescent="0.2">
      <c r="A8754">
        <v>313000</v>
      </c>
      <c r="B8754" t="s">
        <v>191</v>
      </c>
      <c r="C8754" t="s">
        <v>98</v>
      </c>
      <c r="D8754">
        <v>2020</v>
      </c>
      <c r="E8754" t="s">
        <v>1444</v>
      </c>
      <c r="F8754" t="s">
        <v>367</v>
      </c>
      <c r="G8754" t="s">
        <v>378</v>
      </c>
      <c r="H8754">
        <v>2996</v>
      </c>
      <c r="I8754">
        <v>2598</v>
      </c>
      <c r="J8754">
        <v>2996</v>
      </c>
      <c r="K8754">
        <v>2598</v>
      </c>
      <c r="L8754">
        <v>100</v>
      </c>
      <c r="M8754">
        <v>100</v>
      </c>
      <c r="N8754">
        <f>COUNTIF(Cod_Mun_Norte!B:B,DADOS_SNIS_Minas!A8754)</f>
        <v>0</v>
      </c>
    </row>
    <row r="8755" spans="1:14" x14ac:dyDescent="0.2">
      <c r="A8755">
        <v>313000</v>
      </c>
      <c r="B8755" t="s">
        <v>191</v>
      </c>
      <c r="C8755" t="s">
        <v>98</v>
      </c>
      <c r="D8755">
        <v>2019</v>
      </c>
      <c r="E8755" t="s">
        <v>1445</v>
      </c>
      <c r="F8755" t="s">
        <v>99</v>
      </c>
      <c r="G8755" t="s">
        <v>102</v>
      </c>
      <c r="H8755">
        <v>2989</v>
      </c>
      <c r="I8755">
        <v>2592</v>
      </c>
      <c r="J8755">
        <v>2592</v>
      </c>
      <c r="K8755">
        <v>2592</v>
      </c>
      <c r="L8755">
        <v>100</v>
      </c>
      <c r="M8755">
        <v>86.72</v>
      </c>
      <c r="N8755">
        <f>COUNTIF(Cod_Mun_Norte!B:B,DADOS_SNIS_Minas!A8755)</f>
        <v>0</v>
      </c>
    </row>
    <row r="8756" spans="1:14" x14ac:dyDescent="0.2">
      <c r="A8756">
        <v>313000</v>
      </c>
      <c r="B8756" t="s">
        <v>191</v>
      </c>
      <c r="C8756" t="s">
        <v>98</v>
      </c>
      <c r="D8756">
        <v>2018</v>
      </c>
      <c r="E8756" t="s">
        <v>1446</v>
      </c>
      <c r="F8756" t="s">
        <v>374</v>
      </c>
      <c r="H8756">
        <v>2982</v>
      </c>
      <c r="I8756">
        <v>2586</v>
      </c>
      <c r="N8756">
        <f>COUNTIF(Cod_Mun_Norte!B:B,DADOS_SNIS_Minas!A8756)</f>
        <v>0</v>
      </c>
    </row>
    <row r="8757" spans="1:14" x14ac:dyDescent="0.2">
      <c r="A8757">
        <v>313000</v>
      </c>
      <c r="B8757" t="s">
        <v>191</v>
      </c>
      <c r="C8757" t="s">
        <v>98</v>
      </c>
      <c r="D8757">
        <v>2017</v>
      </c>
      <c r="E8757" t="s">
        <v>1444</v>
      </c>
      <c r="F8757" t="s">
        <v>367</v>
      </c>
      <c r="H8757">
        <v>3018</v>
      </c>
      <c r="I8757">
        <v>2617</v>
      </c>
      <c r="J8757">
        <v>2617</v>
      </c>
      <c r="K8757">
        <v>2617</v>
      </c>
      <c r="L8757">
        <v>100</v>
      </c>
      <c r="M8757">
        <v>86.71</v>
      </c>
      <c r="N8757">
        <f>COUNTIF(Cod_Mun_Norte!B:B,DADOS_SNIS_Minas!A8757)</f>
        <v>0</v>
      </c>
    </row>
    <row r="8758" spans="1:14" x14ac:dyDescent="0.2">
      <c r="A8758">
        <v>313000</v>
      </c>
      <c r="B8758" t="s">
        <v>191</v>
      </c>
      <c r="C8758" t="s">
        <v>98</v>
      </c>
      <c r="D8758">
        <v>2016</v>
      </c>
      <c r="H8758">
        <v>3009</v>
      </c>
      <c r="I8758">
        <v>2609</v>
      </c>
      <c r="N8758">
        <f>COUNTIF(Cod_Mun_Norte!B:B,DADOS_SNIS_Minas!A8758)</f>
        <v>0</v>
      </c>
    </row>
    <row r="8759" spans="1:14" x14ac:dyDescent="0.2">
      <c r="A8759">
        <v>313000</v>
      </c>
      <c r="B8759" t="s">
        <v>191</v>
      </c>
      <c r="C8759" t="s">
        <v>98</v>
      </c>
      <c r="D8759">
        <v>2015</v>
      </c>
      <c r="E8759" t="s">
        <v>1446</v>
      </c>
      <c r="F8759" t="s">
        <v>374</v>
      </c>
      <c r="H8759">
        <v>3000</v>
      </c>
      <c r="I8759">
        <v>2601</v>
      </c>
      <c r="N8759">
        <f>COUNTIF(Cod_Mun_Norte!B:B,DADOS_SNIS_Minas!A8759)</f>
        <v>0</v>
      </c>
    </row>
    <row r="8760" spans="1:14" x14ac:dyDescent="0.2">
      <c r="A8760">
        <v>313000</v>
      </c>
      <c r="B8760" t="s">
        <v>191</v>
      </c>
      <c r="C8760" t="s">
        <v>98</v>
      </c>
      <c r="D8760">
        <v>2014</v>
      </c>
      <c r="E8760" t="s">
        <v>1444</v>
      </c>
      <c r="F8760" t="s">
        <v>367</v>
      </c>
      <c r="H8760">
        <v>2990</v>
      </c>
      <c r="I8760">
        <v>2593</v>
      </c>
      <c r="J8760">
        <v>2300</v>
      </c>
      <c r="K8760">
        <v>2300</v>
      </c>
      <c r="L8760">
        <v>88.7</v>
      </c>
      <c r="M8760">
        <v>76.92</v>
      </c>
      <c r="N8760">
        <f>COUNTIF(Cod_Mun_Norte!B:B,DADOS_SNIS_Minas!A8760)</f>
        <v>0</v>
      </c>
    </row>
    <row r="8761" spans="1:14" x14ac:dyDescent="0.2">
      <c r="A8761">
        <v>313000</v>
      </c>
      <c r="B8761" t="s">
        <v>191</v>
      </c>
      <c r="C8761" t="s">
        <v>98</v>
      </c>
      <c r="D8761">
        <v>2013</v>
      </c>
      <c r="E8761" t="s">
        <v>1446</v>
      </c>
      <c r="F8761" t="s">
        <v>374</v>
      </c>
      <c r="H8761">
        <v>2979</v>
      </c>
      <c r="I8761">
        <v>2583</v>
      </c>
      <c r="N8761">
        <f>COUNTIF(Cod_Mun_Norte!B:B,DADOS_SNIS_Minas!A8761)</f>
        <v>0</v>
      </c>
    </row>
    <row r="8762" spans="1:14" x14ac:dyDescent="0.2">
      <c r="A8762">
        <v>313000</v>
      </c>
      <c r="B8762" t="s">
        <v>191</v>
      </c>
      <c r="C8762" t="s">
        <v>98</v>
      </c>
      <c r="D8762">
        <v>2012</v>
      </c>
      <c r="E8762" t="s">
        <v>1446</v>
      </c>
      <c r="F8762" t="s">
        <v>374</v>
      </c>
      <c r="H8762">
        <v>2883</v>
      </c>
      <c r="I8762">
        <v>2500</v>
      </c>
      <c r="N8762">
        <f>COUNTIF(Cod_Mun_Norte!B:B,DADOS_SNIS_Minas!A8762)</f>
        <v>0</v>
      </c>
    </row>
    <row r="8763" spans="1:14" x14ac:dyDescent="0.2">
      <c r="A8763">
        <v>313000</v>
      </c>
      <c r="B8763" t="s">
        <v>191</v>
      </c>
      <c r="C8763" t="s">
        <v>98</v>
      </c>
      <c r="D8763">
        <v>2011</v>
      </c>
      <c r="H8763">
        <v>2875</v>
      </c>
      <c r="I8763">
        <v>2493</v>
      </c>
      <c r="N8763">
        <f>COUNTIF(Cod_Mun_Norte!B:B,DADOS_SNIS_Minas!A8763)</f>
        <v>0</v>
      </c>
    </row>
    <row r="8764" spans="1:14" x14ac:dyDescent="0.2">
      <c r="A8764">
        <v>313000</v>
      </c>
      <c r="B8764" t="s">
        <v>191</v>
      </c>
      <c r="C8764" t="s">
        <v>98</v>
      </c>
      <c r="D8764">
        <v>2010</v>
      </c>
      <c r="E8764" t="s">
        <v>1445</v>
      </c>
      <c r="F8764" t="s">
        <v>99</v>
      </c>
      <c r="H8764">
        <v>2866</v>
      </c>
      <c r="I8764">
        <v>2485</v>
      </c>
      <c r="J8764">
        <v>2485</v>
      </c>
      <c r="K8764">
        <v>2485</v>
      </c>
      <c r="L8764">
        <v>100</v>
      </c>
      <c r="M8764">
        <v>86.71</v>
      </c>
      <c r="N8764">
        <f>COUNTIF(Cod_Mun_Norte!B:B,DADOS_SNIS_Minas!A8764)</f>
        <v>0</v>
      </c>
    </row>
    <row r="8765" spans="1:14" x14ac:dyDescent="0.2">
      <c r="A8765">
        <v>313000</v>
      </c>
      <c r="B8765" t="s">
        <v>191</v>
      </c>
      <c r="C8765" t="s">
        <v>98</v>
      </c>
      <c r="D8765">
        <v>2009</v>
      </c>
      <c r="E8765" t="s">
        <v>1444</v>
      </c>
      <c r="F8765" t="s">
        <v>367</v>
      </c>
      <c r="H8765">
        <v>2938</v>
      </c>
      <c r="I8765">
        <v>2291</v>
      </c>
      <c r="J8765">
        <v>2938</v>
      </c>
      <c r="K8765">
        <v>2291</v>
      </c>
      <c r="L8765">
        <v>100</v>
      </c>
      <c r="M8765">
        <v>100</v>
      </c>
      <c r="N8765">
        <f>COUNTIF(Cod_Mun_Norte!B:B,DADOS_SNIS_Minas!A8765)</f>
        <v>0</v>
      </c>
    </row>
    <row r="8766" spans="1:14" x14ac:dyDescent="0.2">
      <c r="A8766">
        <v>313000</v>
      </c>
      <c r="B8766" t="s">
        <v>191</v>
      </c>
      <c r="C8766" t="s">
        <v>98</v>
      </c>
      <c r="D8766">
        <v>2008</v>
      </c>
      <c r="H8766">
        <v>2923</v>
      </c>
      <c r="I8766">
        <v>2279</v>
      </c>
      <c r="N8766">
        <f>COUNTIF(Cod_Mun_Norte!B:B,DADOS_SNIS_Minas!A8766)</f>
        <v>0</v>
      </c>
    </row>
    <row r="8767" spans="1:14" x14ac:dyDescent="0.2">
      <c r="A8767">
        <v>313000</v>
      </c>
      <c r="B8767" t="s">
        <v>191</v>
      </c>
      <c r="C8767" t="s">
        <v>98</v>
      </c>
      <c r="D8767">
        <v>2007</v>
      </c>
      <c r="H8767">
        <v>2825</v>
      </c>
      <c r="I8767">
        <v>2203</v>
      </c>
      <c r="N8767">
        <f>COUNTIF(Cod_Mun_Norte!B:B,DADOS_SNIS_Minas!A8767)</f>
        <v>0</v>
      </c>
    </row>
    <row r="8768" spans="1:14" x14ac:dyDescent="0.2">
      <c r="A8768">
        <v>313000</v>
      </c>
      <c r="B8768" t="s">
        <v>191</v>
      </c>
      <c r="C8768" t="s">
        <v>98</v>
      </c>
      <c r="D8768">
        <v>2006</v>
      </c>
      <c r="H8768">
        <v>2890</v>
      </c>
      <c r="I8768">
        <v>2084</v>
      </c>
      <c r="N8768">
        <f>COUNTIF(Cod_Mun_Norte!B:B,DADOS_SNIS_Minas!A8768)</f>
        <v>0</v>
      </c>
    </row>
    <row r="8769" spans="1:14" x14ac:dyDescent="0.2">
      <c r="A8769">
        <v>313000</v>
      </c>
      <c r="B8769" t="s">
        <v>191</v>
      </c>
      <c r="C8769" t="s">
        <v>98</v>
      </c>
      <c r="D8769">
        <v>2005</v>
      </c>
      <c r="H8769">
        <v>2870</v>
      </c>
      <c r="I8769">
        <v>2070</v>
      </c>
      <c r="N8769">
        <f>COUNTIF(Cod_Mun_Norte!B:B,DADOS_SNIS_Minas!A8769)</f>
        <v>0</v>
      </c>
    </row>
    <row r="8770" spans="1:14" x14ac:dyDescent="0.2">
      <c r="A8770">
        <v>313000</v>
      </c>
      <c r="B8770" t="s">
        <v>191</v>
      </c>
      <c r="C8770" t="s">
        <v>98</v>
      </c>
      <c r="D8770">
        <v>2004</v>
      </c>
      <c r="H8770">
        <v>2849</v>
      </c>
      <c r="I8770">
        <v>2055</v>
      </c>
      <c r="N8770">
        <f>COUNTIF(Cod_Mun_Norte!B:B,DADOS_SNIS_Minas!A8770)</f>
        <v>0</v>
      </c>
    </row>
    <row r="8771" spans="1:14" x14ac:dyDescent="0.2">
      <c r="A8771">
        <v>313000</v>
      </c>
      <c r="B8771" t="s">
        <v>191</v>
      </c>
      <c r="C8771" t="s">
        <v>98</v>
      </c>
      <c r="D8771">
        <v>2003</v>
      </c>
      <c r="H8771">
        <v>2811</v>
      </c>
      <c r="I8771">
        <v>2027</v>
      </c>
      <c r="N8771">
        <f>COUNTIF(Cod_Mun_Norte!B:B,DADOS_SNIS_Minas!A8771)</f>
        <v>0</v>
      </c>
    </row>
    <row r="8772" spans="1:14" x14ac:dyDescent="0.2">
      <c r="A8772">
        <v>313000</v>
      </c>
      <c r="B8772" t="s">
        <v>191</v>
      </c>
      <c r="C8772" t="s">
        <v>98</v>
      </c>
      <c r="D8772">
        <v>2002</v>
      </c>
      <c r="H8772">
        <v>2794</v>
      </c>
      <c r="I8772">
        <v>2015</v>
      </c>
      <c r="N8772">
        <f>COUNTIF(Cod_Mun_Norte!B:B,DADOS_SNIS_Minas!A8772)</f>
        <v>0</v>
      </c>
    </row>
    <row r="8773" spans="1:14" x14ac:dyDescent="0.2">
      <c r="A8773">
        <v>313000</v>
      </c>
      <c r="B8773" t="s">
        <v>191</v>
      </c>
      <c r="C8773" t="s">
        <v>98</v>
      </c>
      <c r="D8773">
        <v>2001</v>
      </c>
      <c r="H8773">
        <v>2777</v>
      </c>
      <c r="I8773">
        <v>2003</v>
      </c>
      <c r="N8773">
        <f>COUNTIF(Cod_Mun_Norte!B:B,DADOS_SNIS_Minas!A8773)</f>
        <v>0</v>
      </c>
    </row>
    <row r="8774" spans="1:14" x14ac:dyDescent="0.2">
      <c r="A8774">
        <v>313000</v>
      </c>
      <c r="B8774" t="s">
        <v>191</v>
      </c>
      <c r="C8774" t="s">
        <v>98</v>
      </c>
      <c r="D8774">
        <v>2000</v>
      </c>
      <c r="H8774">
        <v>2755</v>
      </c>
      <c r="I8774">
        <v>1987</v>
      </c>
      <c r="N8774">
        <f>COUNTIF(Cod_Mun_Norte!B:B,DADOS_SNIS_Minas!A8774)</f>
        <v>0</v>
      </c>
    </row>
    <row r="8775" spans="1:14" x14ac:dyDescent="0.2">
      <c r="A8775">
        <v>313000</v>
      </c>
      <c r="B8775" t="s">
        <v>191</v>
      </c>
      <c r="C8775" t="s">
        <v>98</v>
      </c>
      <c r="D8775">
        <v>1999</v>
      </c>
      <c r="H8775">
        <v>2785</v>
      </c>
      <c r="I8775">
        <v>2026</v>
      </c>
      <c r="N8775">
        <f>COUNTIF(Cod_Mun_Norte!B:B,DADOS_SNIS_Minas!A8775)</f>
        <v>0</v>
      </c>
    </row>
    <row r="8776" spans="1:14" x14ac:dyDescent="0.2">
      <c r="A8776">
        <v>313000</v>
      </c>
      <c r="B8776" t="s">
        <v>191</v>
      </c>
      <c r="C8776" t="s">
        <v>98</v>
      </c>
      <c r="D8776">
        <v>1998</v>
      </c>
      <c r="H8776">
        <v>2760</v>
      </c>
      <c r="I8776">
        <v>2008</v>
      </c>
      <c r="N8776">
        <f>COUNTIF(Cod_Mun_Norte!B:B,DADOS_SNIS_Minas!A8776)</f>
        <v>0</v>
      </c>
    </row>
    <row r="8777" spans="1:14" x14ac:dyDescent="0.2">
      <c r="A8777">
        <v>313000</v>
      </c>
      <c r="B8777" t="s">
        <v>191</v>
      </c>
      <c r="C8777" t="s">
        <v>98</v>
      </c>
      <c r="D8777">
        <v>1997</v>
      </c>
      <c r="H8777">
        <v>2735</v>
      </c>
      <c r="I8777">
        <v>1990</v>
      </c>
      <c r="N8777">
        <f>COUNTIF(Cod_Mun_Norte!B:B,DADOS_SNIS_Minas!A8777)</f>
        <v>0</v>
      </c>
    </row>
    <row r="8778" spans="1:14" x14ac:dyDescent="0.2">
      <c r="A8778">
        <v>313000</v>
      </c>
      <c r="B8778" t="s">
        <v>191</v>
      </c>
      <c r="C8778" t="s">
        <v>98</v>
      </c>
      <c r="D8778">
        <v>1996</v>
      </c>
      <c r="H8778">
        <v>2706</v>
      </c>
      <c r="I8778">
        <v>1969</v>
      </c>
      <c r="N8778">
        <f>COUNTIF(Cod_Mun_Norte!B:B,DADOS_SNIS_Minas!A8778)</f>
        <v>0</v>
      </c>
    </row>
    <row r="8779" spans="1:14" x14ac:dyDescent="0.2">
      <c r="A8779">
        <v>313000</v>
      </c>
      <c r="B8779" t="s">
        <v>191</v>
      </c>
      <c r="C8779" t="s">
        <v>98</v>
      </c>
      <c r="D8779">
        <v>1995</v>
      </c>
      <c r="H8779">
        <v>2559</v>
      </c>
      <c r="I8779">
        <v>1862</v>
      </c>
      <c r="N8779">
        <f>COUNTIF(Cod_Mun_Norte!B:B,DADOS_SNIS_Minas!A8779)</f>
        <v>0</v>
      </c>
    </row>
    <row r="8780" spans="1:14" x14ac:dyDescent="0.2">
      <c r="A8780">
        <v>313005</v>
      </c>
      <c r="B8780" t="s">
        <v>29</v>
      </c>
      <c r="C8780" t="s">
        <v>98</v>
      </c>
      <c r="D8780">
        <v>2020</v>
      </c>
      <c r="E8780" t="s">
        <v>1447</v>
      </c>
      <c r="F8780" t="s">
        <v>367</v>
      </c>
      <c r="G8780" t="s">
        <v>368</v>
      </c>
      <c r="H8780">
        <v>12097</v>
      </c>
      <c r="I8780">
        <v>3361</v>
      </c>
      <c r="J8780">
        <v>3289</v>
      </c>
      <c r="K8780">
        <v>3289</v>
      </c>
      <c r="L8780">
        <v>97.9</v>
      </c>
      <c r="M8780">
        <v>27.19</v>
      </c>
      <c r="N8780">
        <f>COUNTIF(Cod_Mun_Norte!B:B,DADOS_SNIS_Minas!A8780)</f>
        <v>1</v>
      </c>
    </row>
    <row r="8781" spans="1:14" x14ac:dyDescent="0.2">
      <c r="A8781">
        <v>313005</v>
      </c>
      <c r="B8781" t="s">
        <v>29</v>
      </c>
      <c r="C8781" t="s">
        <v>98</v>
      </c>
      <c r="D8781">
        <v>2019</v>
      </c>
      <c r="E8781" t="s">
        <v>361</v>
      </c>
      <c r="F8781" t="s">
        <v>99</v>
      </c>
      <c r="G8781" t="s">
        <v>119</v>
      </c>
      <c r="H8781">
        <v>11990</v>
      </c>
      <c r="I8781">
        <v>3332</v>
      </c>
      <c r="J8781">
        <v>3289</v>
      </c>
      <c r="K8781">
        <v>3289</v>
      </c>
      <c r="L8781">
        <v>98.7</v>
      </c>
      <c r="M8781">
        <v>27.43</v>
      </c>
      <c r="N8781">
        <f>COUNTIF(Cod_Mun_Norte!B:B,DADOS_SNIS_Minas!A8781)</f>
        <v>1</v>
      </c>
    </row>
    <row r="8782" spans="1:14" x14ac:dyDescent="0.2">
      <c r="A8782">
        <v>313005</v>
      </c>
      <c r="B8782" t="s">
        <v>29</v>
      </c>
      <c r="C8782" t="s">
        <v>98</v>
      </c>
      <c r="D8782">
        <v>2018</v>
      </c>
      <c r="E8782" t="s">
        <v>361</v>
      </c>
      <c r="F8782" t="s">
        <v>99</v>
      </c>
      <c r="H8782">
        <v>11879</v>
      </c>
      <c r="I8782">
        <v>3301</v>
      </c>
      <c r="J8782">
        <v>2861</v>
      </c>
      <c r="K8782">
        <v>2861</v>
      </c>
      <c r="L8782">
        <v>86.7</v>
      </c>
      <c r="M8782">
        <v>24.08</v>
      </c>
      <c r="N8782">
        <f>COUNTIF(Cod_Mun_Norte!B:B,DADOS_SNIS_Minas!A8782)</f>
        <v>1</v>
      </c>
    </row>
    <row r="8783" spans="1:14" x14ac:dyDescent="0.2">
      <c r="A8783">
        <v>313005</v>
      </c>
      <c r="B8783" t="s">
        <v>29</v>
      </c>
      <c r="C8783" t="s">
        <v>98</v>
      </c>
      <c r="D8783">
        <v>2017</v>
      </c>
      <c r="E8783" t="s">
        <v>361</v>
      </c>
      <c r="F8783" t="s">
        <v>99</v>
      </c>
      <c r="H8783">
        <v>11835</v>
      </c>
      <c r="I8783">
        <v>3289</v>
      </c>
      <c r="J8783">
        <v>2866</v>
      </c>
      <c r="K8783">
        <v>2866</v>
      </c>
      <c r="L8783">
        <v>87.1</v>
      </c>
      <c r="M8783">
        <v>24.22</v>
      </c>
      <c r="N8783">
        <f>COUNTIF(Cod_Mun_Norte!B:B,DADOS_SNIS_Minas!A8783)</f>
        <v>1</v>
      </c>
    </row>
    <row r="8784" spans="1:14" x14ac:dyDescent="0.2">
      <c r="A8784">
        <v>313005</v>
      </c>
      <c r="B8784" t="s">
        <v>29</v>
      </c>
      <c r="C8784" t="s">
        <v>98</v>
      </c>
      <c r="D8784">
        <v>2016</v>
      </c>
      <c r="E8784" t="s">
        <v>361</v>
      </c>
      <c r="F8784" t="s">
        <v>99</v>
      </c>
      <c r="H8784">
        <v>11736</v>
      </c>
      <c r="I8784">
        <v>3261</v>
      </c>
      <c r="J8784">
        <v>2873</v>
      </c>
      <c r="K8784">
        <v>2873</v>
      </c>
      <c r="L8784">
        <v>88.1</v>
      </c>
      <c r="M8784">
        <v>24.48</v>
      </c>
      <c r="N8784">
        <f>COUNTIF(Cod_Mun_Norte!B:B,DADOS_SNIS_Minas!A8784)</f>
        <v>1</v>
      </c>
    </row>
    <row r="8785" spans="1:14" x14ac:dyDescent="0.2">
      <c r="A8785">
        <v>313005</v>
      </c>
      <c r="B8785" t="s">
        <v>29</v>
      </c>
      <c r="C8785" t="s">
        <v>98</v>
      </c>
      <c r="D8785">
        <v>2015</v>
      </c>
      <c r="E8785" t="s">
        <v>361</v>
      </c>
      <c r="F8785" t="s">
        <v>99</v>
      </c>
      <c r="H8785">
        <v>11633</v>
      </c>
      <c r="I8785">
        <v>3232</v>
      </c>
      <c r="J8785">
        <v>2833</v>
      </c>
      <c r="K8785">
        <v>2833</v>
      </c>
      <c r="L8785">
        <v>87.7</v>
      </c>
      <c r="M8785">
        <v>24.35</v>
      </c>
      <c r="N8785">
        <f>COUNTIF(Cod_Mun_Norte!B:B,DADOS_SNIS_Minas!A8785)</f>
        <v>1</v>
      </c>
    </row>
    <row r="8786" spans="1:14" x14ac:dyDescent="0.2">
      <c r="A8786">
        <v>313005</v>
      </c>
      <c r="B8786" t="s">
        <v>29</v>
      </c>
      <c r="C8786" t="s">
        <v>98</v>
      </c>
      <c r="D8786">
        <v>2014</v>
      </c>
      <c r="E8786" t="s">
        <v>361</v>
      </c>
      <c r="F8786" t="s">
        <v>99</v>
      </c>
      <c r="H8786">
        <v>11524</v>
      </c>
      <c r="I8786">
        <v>3202</v>
      </c>
      <c r="J8786">
        <v>3202</v>
      </c>
      <c r="K8786">
        <v>3202</v>
      </c>
      <c r="L8786">
        <v>100</v>
      </c>
      <c r="M8786">
        <v>27.79</v>
      </c>
      <c r="N8786">
        <f>COUNTIF(Cod_Mun_Norte!B:B,DADOS_SNIS_Minas!A8786)</f>
        <v>1</v>
      </c>
    </row>
    <row r="8787" spans="1:14" x14ac:dyDescent="0.2">
      <c r="A8787">
        <v>313005</v>
      </c>
      <c r="B8787" t="s">
        <v>29</v>
      </c>
      <c r="C8787" t="s">
        <v>98</v>
      </c>
      <c r="D8787">
        <v>2013</v>
      </c>
      <c r="E8787" t="s">
        <v>361</v>
      </c>
      <c r="F8787" t="s">
        <v>99</v>
      </c>
      <c r="H8787">
        <v>11411</v>
      </c>
      <c r="I8787">
        <v>3171</v>
      </c>
      <c r="J8787">
        <v>3171</v>
      </c>
      <c r="K8787">
        <v>3171</v>
      </c>
      <c r="L8787">
        <v>100</v>
      </c>
      <c r="M8787">
        <v>27.79</v>
      </c>
      <c r="N8787">
        <f>COUNTIF(Cod_Mun_Norte!B:B,DADOS_SNIS_Minas!A8787)</f>
        <v>1</v>
      </c>
    </row>
    <row r="8788" spans="1:14" x14ac:dyDescent="0.2">
      <c r="A8788">
        <v>313005</v>
      </c>
      <c r="B8788" t="s">
        <v>29</v>
      </c>
      <c r="C8788" t="s">
        <v>98</v>
      </c>
      <c r="D8788">
        <v>2012</v>
      </c>
      <c r="E8788" t="s">
        <v>361</v>
      </c>
      <c r="F8788" t="s">
        <v>362</v>
      </c>
      <c r="H8788">
        <v>10963</v>
      </c>
      <c r="I8788">
        <v>3046</v>
      </c>
      <c r="J8788">
        <v>3046</v>
      </c>
      <c r="K8788">
        <v>3046</v>
      </c>
      <c r="L8788">
        <v>100</v>
      </c>
      <c r="M8788">
        <v>27.78</v>
      </c>
      <c r="N8788">
        <f>COUNTIF(Cod_Mun_Norte!B:B,DADOS_SNIS_Minas!A8788)</f>
        <v>1</v>
      </c>
    </row>
    <row r="8789" spans="1:14" x14ac:dyDescent="0.2">
      <c r="A8789">
        <v>313005</v>
      </c>
      <c r="B8789" t="s">
        <v>29</v>
      </c>
      <c r="C8789" t="s">
        <v>98</v>
      </c>
      <c r="D8789">
        <v>2011</v>
      </c>
      <c r="E8789" t="s">
        <v>361</v>
      </c>
      <c r="F8789" t="s">
        <v>362</v>
      </c>
      <c r="H8789">
        <v>10856</v>
      </c>
      <c r="I8789">
        <v>3017</v>
      </c>
      <c r="J8789">
        <v>3017</v>
      </c>
      <c r="K8789">
        <v>3017</v>
      </c>
      <c r="L8789">
        <v>100</v>
      </c>
      <c r="M8789">
        <v>27.79</v>
      </c>
      <c r="N8789">
        <f>COUNTIF(Cod_Mun_Norte!B:B,DADOS_SNIS_Minas!A8789)</f>
        <v>1</v>
      </c>
    </row>
    <row r="8790" spans="1:14" x14ac:dyDescent="0.2">
      <c r="A8790">
        <v>313005</v>
      </c>
      <c r="B8790" t="s">
        <v>29</v>
      </c>
      <c r="C8790" t="s">
        <v>98</v>
      </c>
      <c r="D8790">
        <v>2010</v>
      </c>
      <c r="E8790" t="s">
        <v>361</v>
      </c>
      <c r="F8790" t="s">
        <v>362</v>
      </c>
      <c r="H8790">
        <v>10746</v>
      </c>
      <c r="I8790">
        <v>2986</v>
      </c>
      <c r="J8790">
        <v>2986</v>
      </c>
      <c r="K8790">
        <v>2986</v>
      </c>
      <c r="L8790">
        <v>100</v>
      </c>
      <c r="M8790">
        <v>27.79</v>
      </c>
      <c r="N8790">
        <f>COUNTIF(Cod_Mun_Norte!B:B,DADOS_SNIS_Minas!A8790)</f>
        <v>1</v>
      </c>
    </row>
    <row r="8791" spans="1:14" x14ac:dyDescent="0.2">
      <c r="A8791">
        <v>313005</v>
      </c>
      <c r="B8791" t="s">
        <v>29</v>
      </c>
      <c r="C8791" t="s">
        <v>98</v>
      </c>
      <c r="D8791">
        <v>2009</v>
      </c>
      <c r="E8791" t="s">
        <v>361</v>
      </c>
      <c r="F8791" t="s">
        <v>362</v>
      </c>
      <c r="H8791">
        <v>10934</v>
      </c>
      <c r="I8791">
        <v>2658</v>
      </c>
      <c r="J8791">
        <v>2993</v>
      </c>
      <c r="K8791">
        <v>2993</v>
      </c>
      <c r="L8791">
        <v>100</v>
      </c>
      <c r="M8791">
        <v>27.37</v>
      </c>
      <c r="N8791">
        <f>COUNTIF(Cod_Mun_Norte!B:B,DADOS_SNIS_Minas!A8791)</f>
        <v>1</v>
      </c>
    </row>
    <row r="8792" spans="1:14" x14ac:dyDescent="0.2">
      <c r="A8792">
        <v>313005</v>
      </c>
      <c r="B8792" t="s">
        <v>29</v>
      </c>
      <c r="C8792" t="s">
        <v>98</v>
      </c>
      <c r="D8792">
        <v>2008</v>
      </c>
      <c r="E8792" t="s">
        <v>361</v>
      </c>
      <c r="F8792" t="s">
        <v>362</v>
      </c>
      <c r="H8792">
        <v>10792</v>
      </c>
      <c r="I8792">
        <v>2623</v>
      </c>
      <c r="J8792">
        <v>2613</v>
      </c>
      <c r="K8792">
        <v>2613</v>
      </c>
      <c r="L8792">
        <v>99.6</v>
      </c>
      <c r="M8792">
        <v>24.21</v>
      </c>
      <c r="N8792">
        <f>COUNTIF(Cod_Mun_Norte!B:B,DADOS_SNIS_Minas!A8792)</f>
        <v>1</v>
      </c>
    </row>
    <row r="8793" spans="1:14" x14ac:dyDescent="0.2">
      <c r="A8793">
        <v>313005</v>
      </c>
      <c r="B8793" t="s">
        <v>29</v>
      </c>
      <c r="C8793" t="s">
        <v>98</v>
      </c>
      <c r="D8793">
        <v>2007</v>
      </c>
      <c r="E8793" t="s">
        <v>361</v>
      </c>
      <c r="F8793" t="s">
        <v>362</v>
      </c>
      <c r="H8793">
        <v>10331</v>
      </c>
      <c r="I8793">
        <v>2511</v>
      </c>
      <c r="J8793">
        <v>2497</v>
      </c>
      <c r="K8793">
        <v>2497</v>
      </c>
      <c r="L8793">
        <v>99.4</v>
      </c>
      <c r="M8793">
        <v>24.17</v>
      </c>
      <c r="N8793">
        <f>COUNTIF(Cod_Mun_Norte!B:B,DADOS_SNIS_Minas!A8793)</f>
        <v>1</v>
      </c>
    </row>
    <row r="8794" spans="1:14" x14ac:dyDescent="0.2">
      <c r="A8794">
        <v>313005</v>
      </c>
      <c r="B8794" t="s">
        <v>29</v>
      </c>
      <c r="C8794" t="s">
        <v>98</v>
      </c>
      <c r="D8794">
        <v>2006</v>
      </c>
      <c r="E8794" t="s">
        <v>361</v>
      </c>
      <c r="F8794" t="s">
        <v>362</v>
      </c>
      <c r="H8794">
        <v>9280</v>
      </c>
      <c r="I8794">
        <v>1935</v>
      </c>
      <c r="J8794">
        <v>2373</v>
      </c>
      <c r="K8794">
        <v>2373</v>
      </c>
      <c r="L8794">
        <v>100</v>
      </c>
      <c r="M8794">
        <v>25.57</v>
      </c>
      <c r="N8794">
        <f>COUNTIF(Cod_Mun_Norte!B:B,DADOS_SNIS_Minas!A8794)</f>
        <v>1</v>
      </c>
    </row>
    <row r="8795" spans="1:14" x14ac:dyDescent="0.2">
      <c r="A8795">
        <v>313005</v>
      </c>
      <c r="B8795" t="s">
        <v>29</v>
      </c>
      <c r="C8795" t="s">
        <v>98</v>
      </c>
      <c r="D8795">
        <v>2005</v>
      </c>
      <c r="E8795" t="s">
        <v>361</v>
      </c>
      <c r="F8795" t="s">
        <v>362</v>
      </c>
      <c r="H8795">
        <v>9285</v>
      </c>
      <c r="I8795">
        <v>1936</v>
      </c>
      <c r="J8795">
        <v>2245</v>
      </c>
      <c r="K8795">
        <v>2245</v>
      </c>
      <c r="L8795">
        <v>100</v>
      </c>
      <c r="M8795">
        <v>24.18</v>
      </c>
      <c r="N8795">
        <f>COUNTIF(Cod_Mun_Norte!B:B,DADOS_SNIS_Minas!A8795)</f>
        <v>1</v>
      </c>
    </row>
    <row r="8796" spans="1:14" x14ac:dyDescent="0.2">
      <c r="A8796">
        <v>313005</v>
      </c>
      <c r="B8796" t="s">
        <v>29</v>
      </c>
      <c r="C8796" t="s">
        <v>98</v>
      </c>
      <c r="D8796">
        <v>2004</v>
      </c>
      <c r="E8796" t="s">
        <v>361</v>
      </c>
      <c r="F8796" t="s">
        <v>362</v>
      </c>
      <c r="H8796">
        <v>9290</v>
      </c>
      <c r="I8796">
        <v>1937</v>
      </c>
      <c r="N8796">
        <f>COUNTIF(Cod_Mun_Norte!B:B,DADOS_SNIS_Minas!A8796)</f>
        <v>1</v>
      </c>
    </row>
    <row r="8797" spans="1:14" x14ac:dyDescent="0.2">
      <c r="A8797">
        <v>313005</v>
      </c>
      <c r="B8797" t="s">
        <v>29</v>
      </c>
      <c r="C8797" t="s">
        <v>98</v>
      </c>
      <c r="D8797">
        <v>2003</v>
      </c>
      <c r="E8797" t="s">
        <v>361</v>
      </c>
      <c r="F8797" t="s">
        <v>362</v>
      </c>
      <c r="H8797">
        <v>9300</v>
      </c>
      <c r="I8797">
        <v>1939</v>
      </c>
      <c r="N8797">
        <f>COUNTIF(Cod_Mun_Norte!B:B,DADOS_SNIS_Minas!A8797)</f>
        <v>1</v>
      </c>
    </row>
    <row r="8798" spans="1:14" x14ac:dyDescent="0.2">
      <c r="A8798">
        <v>313005</v>
      </c>
      <c r="B8798" t="s">
        <v>29</v>
      </c>
      <c r="C8798" t="s">
        <v>98</v>
      </c>
      <c r="D8798">
        <v>2002</v>
      </c>
      <c r="E8798" t="s">
        <v>361</v>
      </c>
      <c r="F8798" t="s">
        <v>362</v>
      </c>
      <c r="H8798">
        <v>9305</v>
      </c>
      <c r="I8798">
        <v>1940</v>
      </c>
      <c r="N8798">
        <f>COUNTIF(Cod_Mun_Norte!B:B,DADOS_SNIS_Minas!A8798)</f>
        <v>1</v>
      </c>
    </row>
    <row r="8799" spans="1:14" x14ac:dyDescent="0.2">
      <c r="A8799">
        <v>313005</v>
      </c>
      <c r="B8799" t="s">
        <v>29</v>
      </c>
      <c r="C8799" t="s">
        <v>98</v>
      </c>
      <c r="D8799">
        <v>2001</v>
      </c>
      <c r="E8799" t="s">
        <v>361</v>
      </c>
      <c r="F8799" t="s">
        <v>362</v>
      </c>
      <c r="H8799">
        <v>9317</v>
      </c>
      <c r="I8799">
        <v>1942</v>
      </c>
      <c r="N8799">
        <f>COUNTIF(Cod_Mun_Norte!B:B,DADOS_SNIS_Minas!A8799)</f>
        <v>1</v>
      </c>
    </row>
    <row r="8800" spans="1:14" x14ac:dyDescent="0.2">
      <c r="A8800">
        <v>313005</v>
      </c>
      <c r="B8800" t="s">
        <v>29</v>
      </c>
      <c r="C8800" t="s">
        <v>98</v>
      </c>
      <c r="D8800">
        <v>2000</v>
      </c>
      <c r="E8800" t="s">
        <v>361</v>
      </c>
      <c r="F8800" t="s">
        <v>362</v>
      </c>
      <c r="H8800">
        <v>9315</v>
      </c>
      <c r="I8800">
        <v>1942</v>
      </c>
      <c r="N8800">
        <f>COUNTIF(Cod_Mun_Norte!B:B,DADOS_SNIS_Minas!A8800)</f>
        <v>1</v>
      </c>
    </row>
    <row r="8801" spans="1:14" x14ac:dyDescent="0.2">
      <c r="A8801">
        <v>313005</v>
      </c>
      <c r="B8801" t="s">
        <v>29</v>
      </c>
      <c r="C8801" t="s">
        <v>98</v>
      </c>
      <c r="D8801">
        <v>1999</v>
      </c>
      <c r="E8801" t="s">
        <v>361</v>
      </c>
      <c r="F8801" t="s">
        <v>362</v>
      </c>
      <c r="H8801">
        <v>7849</v>
      </c>
      <c r="I8801">
        <v>1585</v>
      </c>
      <c r="N8801">
        <f>COUNTIF(Cod_Mun_Norte!B:B,DADOS_SNIS_Minas!A8801)</f>
        <v>1</v>
      </c>
    </row>
    <row r="8802" spans="1:14" x14ac:dyDescent="0.2">
      <c r="A8802">
        <v>313005</v>
      </c>
      <c r="B8802" t="s">
        <v>29</v>
      </c>
      <c r="C8802" t="s">
        <v>98</v>
      </c>
      <c r="D8802">
        <v>1998</v>
      </c>
      <c r="H8802">
        <v>8024</v>
      </c>
      <c r="I8802">
        <v>1621</v>
      </c>
      <c r="N8802">
        <f>COUNTIF(Cod_Mun_Norte!B:B,DADOS_SNIS_Minas!A8802)</f>
        <v>1</v>
      </c>
    </row>
    <row r="8803" spans="1:14" x14ac:dyDescent="0.2">
      <c r="A8803">
        <v>313005</v>
      </c>
      <c r="B8803" t="s">
        <v>29</v>
      </c>
      <c r="C8803" t="s">
        <v>98</v>
      </c>
      <c r="D8803">
        <v>1997</v>
      </c>
      <c r="H8803">
        <v>8200</v>
      </c>
      <c r="I8803">
        <v>1656</v>
      </c>
      <c r="N8803">
        <f>COUNTIF(Cod_Mun_Norte!B:B,DADOS_SNIS_Minas!A8803)</f>
        <v>1</v>
      </c>
    </row>
    <row r="8804" spans="1:14" x14ac:dyDescent="0.2">
      <c r="A8804">
        <v>313005</v>
      </c>
      <c r="B8804" t="s">
        <v>29</v>
      </c>
      <c r="C8804" t="s">
        <v>98</v>
      </c>
      <c r="D8804">
        <v>1996</v>
      </c>
      <c r="H8804">
        <v>8407</v>
      </c>
      <c r="I8804">
        <v>1698</v>
      </c>
      <c r="N8804">
        <f>COUNTIF(Cod_Mun_Norte!B:B,DADOS_SNIS_Minas!A8804)</f>
        <v>1</v>
      </c>
    </row>
    <row r="8805" spans="1:14" x14ac:dyDescent="0.2">
      <c r="A8805">
        <v>313005</v>
      </c>
      <c r="B8805" t="s">
        <v>29</v>
      </c>
      <c r="C8805" t="s">
        <v>98</v>
      </c>
      <c r="D8805">
        <v>1995</v>
      </c>
      <c r="H8805">
        <v>10070</v>
      </c>
      <c r="I8805">
        <v>2034</v>
      </c>
      <c r="N8805">
        <f>COUNTIF(Cod_Mun_Norte!B:B,DADOS_SNIS_Minas!A8805)</f>
        <v>1</v>
      </c>
    </row>
    <row r="8806" spans="1:14" x14ac:dyDescent="0.2">
      <c r="A8806">
        <v>313010</v>
      </c>
      <c r="B8806" t="s">
        <v>1448</v>
      </c>
      <c r="C8806" t="s">
        <v>98</v>
      </c>
      <c r="D8806">
        <v>2020</v>
      </c>
      <c r="E8806" t="s">
        <v>1449</v>
      </c>
      <c r="F8806" t="s">
        <v>367</v>
      </c>
      <c r="G8806" t="s">
        <v>368</v>
      </c>
      <c r="H8806">
        <v>43817</v>
      </c>
      <c r="I8806">
        <v>41064</v>
      </c>
      <c r="J8806">
        <v>36054</v>
      </c>
      <c r="K8806">
        <v>36054</v>
      </c>
      <c r="L8806">
        <v>87.8</v>
      </c>
      <c r="M8806">
        <v>82.28</v>
      </c>
      <c r="N8806">
        <f>COUNTIF(Cod_Mun_Norte!B:B,DADOS_SNIS_Minas!A8806)</f>
        <v>0</v>
      </c>
    </row>
    <row r="8807" spans="1:14" x14ac:dyDescent="0.2">
      <c r="A8807">
        <v>313010</v>
      </c>
      <c r="B8807" t="s">
        <v>1448</v>
      </c>
      <c r="C8807" t="s">
        <v>98</v>
      </c>
      <c r="D8807">
        <v>2019</v>
      </c>
      <c r="E8807" t="s">
        <v>1450</v>
      </c>
      <c r="F8807" t="s">
        <v>367</v>
      </c>
      <c r="G8807" t="s">
        <v>368</v>
      </c>
      <c r="H8807">
        <v>43045</v>
      </c>
      <c r="I8807">
        <v>40340</v>
      </c>
      <c r="J8807">
        <v>35019</v>
      </c>
      <c r="K8807">
        <v>35019</v>
      </c>
      <c r="L8807">
        <v>86.8</v>
      </c>
      <c r="M8807">
        <v>81.349999999999994</v>
      </c>
      <c r="N8807">
        <f>COUNTIF(Cod_Mun_Norte!B:B,DADOS_SNIS_Minas!A8807)</f>
        <v>0</v>
      </c>
    </row>
    <row r="8808" spans="1:14" x14ac:dyDescent="0.2">
      <c r="A8808">
        <v>313010</v>
      </c>
      <c r="B8808" t="s">
        <v>1448</v>
      </c>
      <c r="C8808" t="s">
        <v>98</v>
      </c>
      <c r="D8808">
        <v>2018</v>
      </c>
      <c r="E8808" t="s">
        <v>1450</v>
      </c>
      <c r="F8808" t="s">
        <v>367</v>
      </c>
      <c r="H8808">
        <v>42246</v>
      </c>
      <c r="I8808">
        <v>39591</v>
      </c>
      <c r="J8808">
        <v>34562</v>
      </c>
      <c r="K8808">
        <v>34562</v>
      </c>
      <c r="L8808">
        <v>87.3</v>
      </c>
      <c r="M8808">
        <v>81.81</v>
      </c>
      <c r="N8808">
        <f>COUNTIF(Cod_Mun_Norte!B:B,DADOS_SNIS_Minas!A8808)</f>
        <v>0</v>
      </c>
    </row>
    <row r="8809" spans="1:14" x14ac:dyDescent="0.2">
      <c r="A8809">
        <v>313010</v>
      </c>
      <c r="B8809" t="s">
        <v>1448</v>
      </c>
      <c r="C8809" t="s">
        <v>98</v>
      </c>
      <c r="D8809">
        <v>2017</v>
      </c>
      <c r="E8809" t="s">
        <v>1450</v>
      </c>
      <c r="F8809" t="s">
        <v>367</v>
      </c>
      <c r="H8809">
        <v>41127</v>
      </c>
      <c r="I8809">
        <v>38543</v>
      </c>
      <c r="J8809">
        <v>33521</v>
      </c>
      <c r="K8809">
        <v>33521</v>
      </c>
      <c r="L8809">
        <v>87</v>
      </c>
      <c r="M8809">
        <v>81.510000000000005</v>
      </c>
      <c r="N8809">
        <f>COUNTIF(Cod_Mun_Norte!B:B,DADOS_SNIS_Minas!A8809)</f>
        <v>0</v>
      </c>
    </row>
    <row r="8810" spans="1:14" x14ac:dyDescent="0.2">
      <c r="A8810">
        <v>313010</v>
      </c>
      <c r="B8810" t="s">
        <v>1448</v>
      </c>
      <c r="C8810" t="s">
        <v>98</v>
      </c>
      <c r="D8810">
        <v>2016</v>
      </c>
      <c r="E8810" t="s">
        <v>1450</v>
      </c>
      <c r="F8810" t="s">
        <v>367</v>
      </c>
      <c r="H8810">
        <v>40468</v>
      </c>
      <c r="I8810">
        <v>37925</v>
      </c>
      <c r="J8810">
        <v>33731</v>
      </c>
      <c r="K8810">
        <v>33731</v>
      </c>
      <c r="L8810">
        <v>88.9</v>
      </c>
      <c r="M8810">
        <v>83.35</v>
      </c>
      <c r="N8810">
        <f>COUNTIF(Cod_Mun_Norte!B:B,DADOS_SNIS_Minas!A8810)</f>
        <v>0</v>
      </c>
    </row>
    <row r="8811" spans="1:14" x14ac:dyDescent="0.2">
      <c r="A8811">
        <v>313010</v>
      </c>
      <c r="B8811" t="s">
        <v>1448</v>
      </c>
      <c r="C8811" t="s">
        <v>98</v>
      </c>
      <c r="D8811">
        <v>2015</v>
      </c>
      <c r="E8811" t="s">
        <v>1451</v>
      </c>
      <c r="F8811" t="s">
        <v>367</v>
      </c>
      <c r="H8811">
        <v>39774</v>
      </c>
      <c r="I8811">
        <v>37275</v>
      </c>
      <c r="J8811">
        <v>32800</v>
      </c>
      <c r="K8811">
        <v>32800</v>
      </c>
      <c r="L8811">
        <v>88</v>
      </c>
      <c r="M8811">
        <v>82.47</v>
      </c>
      <c r="N8811">
        <f>COUNTIF(Cod_Mun_Norte!B:B,DADOS_SNIS_Minas!A8811)</f>
        <v>0</v>
      </c>
    </row>
    <row r="8812" spans="1:14" x14ac:dyDescent="0.2">
      <c r="A8812">
        <v>313010</v>
      </c>
      <c r="B8812" t="s">
        <v>1448</v>
      </c>
      <c r="C8812" t="s">
        <v>98</v>
      </c>
      <c r="D8812">
        <v>2014</v>
      </c>
      <c r="E8812" t="s">
        <v>1451</v>
      </c>
      <c r="F8812" t="s">
        <v>367</v>
      </c>
      <c r="H8812">
        <v>39045</v>
      </c>
      <c r="I8812">
        <v>36591</v>
      </c>
      <c r="J8812">
        <v>36591</v>
      </c>
      <c r="K8812">
        <v>36591</v>
      </c>
      <c r="L8812">
        <v>100</v>
      </c>
      <c r="M8812">
        <v>93.71</v>
      </c>
      <c r="N8812">
        <f>COUNTIF(Cod_Mun_Norte!B:B,DADOS_SNIS_Minas!A8812)</f>
        <v>0</v>
      </c>
    </row>
    <row r="8813" spans="1:14" x14ac:dyDescent="0.2">
      <c r="A8813">
        <v>313010</v>
      </c>
      <c r="B8813" t="s">
        <v>1448</v>
      </c>
      <c r="C8813" t="s">
        <v>98</v>
      </c>
      <c r="D8813">
        <v>2013</v>
      </c>
      <c r="E8813" t="s">
        <v>1450</v>
      </c>
      <c r="F8813" t="s">
        <v>367</v>
      </c>
      <c r="H8813">
        <v>38285</v>
      </c>
      <c r="I8813">
        <v>35879</v>
      </c>
      <c r="J8813">
        <v>35879</v>
      </c>
      <c r="K8813">
        <v>35879</v>
      </c>
      <c r="L8813">
        <v>100</v>
      </c>
      <c r="M8813">
        <v>93.72</v>
      </c>
      <c r="N8813">
        <f>COUNTIF(Cod_Mun_Norte!B:B,DADOS_SNIS_Minas!A8813)</f>
        <v>0</v>
      </c>
    </row>
    <row r="8814" spans="1:14" x14ac:dyDescent="0.2">
      <c r="A8814">
        <v>313010</v>
      </c>
      <c r="B8814" t="s">
        <v>1448</v>
      </c>
      <c r="C8814" t="s">
        <v>98</v>
      </c>
      <c r="D8814">
        <v>2012</v>
      </c>
      <c r="E8814" t="s">
        <v>1451</v>
      </c>
      <c r="F8814" t="s">
        <v>367</v>
      </c>
      <c r="H8814">
        <v>36363</v>
      </c>
      <c r="I8814">
        <v>34078</v>
      </c>
      <c r="J8814">
        <v>34078</v>
      </c>
      <c r="K8814">
        <v>34078</v>
      </c>
      <c r="L8814">
        <v>100</v>
      </c>
      <c r="M8814">
        <v>93.72</v>
      </c>
      <c r="N8814">
        <f>COUNTIF(Cod_Mun_Norte!B:B,DADOS_SNIS_Minas!A8814)</f>
        <v>0</v>
      </c>
    </row>
    <row r="8815" spans="1:14" x14ac:dyDescent="0.2">
      <c r="A8815">
        <v>313010</v>
      </c>
      <c r="B8815" t="s">
        <v>1448</v>
      </c>
      <c r="C8815" t="s">
        <v>98</v>
      </c>
      <c r="D8815">
        <v>2011</v>
      </c>
      <c r="E8815" t="s">
        <v>1451</v>
      </c>
      <c r="F8815" t="s">
        <v>367</v>
      </c>
      <c r="H8815">
        <v>35620</v>
      </c>
      <c r="I8815">
        <v>33382</v>
      </c>
      <c r="J8815">
        <v>33382</v>
      </c>
      <c r="K8815">
        <v>33382</v>
      </c>
      <c r="L8815">
        <v>100</v>
      </c>
      <c r="M8815">
        <v>93.72</v>
      </c>
      <c r="N8815">
        <f>COUNTIF(Cod_Mun_Norte!B:B,DADOS_SNIS_Minas!A8815)</f>
        <v>0</v>
      </c>
    </row>
    <row r="8816" spans="1:14" x14ac:dyDescent="0.2">
      <c r="A8816">
        <v>313010</v>
      </c>
      <c r="B8816" t="s">
        <v>1448</v>
      </c>
      <c r="C8816" t="s">
        <v>98</v>
      </c>
      <c r="D8816">
        <v>2010</v>
      </c>
      <c r="E8816" t="s">
        <v>1451</v>
      </c>
      <c r="F8816" t="s">
        <v>367</v>
      </c>
      <c r="H8816">
        <v>34851</v>
      </c>
      <c r="I8816">
        <v>32661</v>
      </c>
      <c r="J8816">
        <v>32661</v>
      </c>
      <c r="K8816">
        <v>32661</v>
      </c>
      <c r="L8816">
        <v>100</v>
      </c>
      <c r="M8816">
        <v>93.72</v>
      </c>
      <c r="N8816">
        <f>COUNTIF(Cod_Mun_Norte!B:B,DADOS_SNIS_Minas!A8816)</f>
        <v>0</v>
      </c>
    </row>
    <row r="8817" spans="1:14" x14ac:dyDescent="0.2">
      <c r="A8817">
        <v>313010</v>
      </c>
      <c r="B8817" t="s">
        <v>1448</v>
      </c>
      <c r="C8817" t="s">
        <v>98</v>
      </c>
      <c r="D8817">
        <v>2009</v>
      </c>
      <c r="E8817" t="s">
        <v>1451</v>
      </c>
      <c r="F8817" t="s">
        <v>367</v>
      </c>
      <c r="H8817">
        <v>33773</v>
      </c>
      <c r="I8817">
        <v>30818</v>
      </c>
      <c r="J8817">
        <v>36975</v>
      </c>
      <c r="K8817">
        <v>36975</v>
      </c>
      <c r="L8817">
        <v>100</v>
      </c>
      <c r="M8817">
        <v>100</v>
      </c>
      <c r="N8817">
        <f>COUNTIF(Cod_Mun_Norte!B:B,DADOS_SNIS_Minas!A8817)</f>
        <v>0</v>
      </c>
    </row>
    <row r="8818" spans="1:14" x14ac:dyDescent="0.2">
      <c r="A8818">
        <v>313010</v>
      </c>
      <c r="B8818" t="s">
        <v>1448</v>
      </c>
      <c r="C8818" t="s">
        <v>98</v>
      </c>
      <c r="D8818">
        <v>2008</v>
      </c>
      <c r="E8818" t="s">
        <v>361</v>
      </c>
      <c r="F8818" t="s">
        <v>99</v>
      </c>
      <c r="H8818">
        <v>32967</v>
      </c>
      <c r="I8818">
        <v>30083</v>
      </c>
      <c r="J8818">
        <v>35272</v>
      </c>
      <c r="K8818">
        <v>35272</v>
      </c>
      <c r="L8818">
        <v>100</v>
      </c>
      <c r="M8818">
        <v>100</v>
      </c>
      <c r="N8818">
        <f>COUNTIF(Cod_Mun_Norte!B:B,DADOS_SNIS_Minas!A8818)</f>
        <v>0</v>
      </c>
    </row>
    <row r="8819" spans="1:14" x14ac:dyDescent="0.2">
      <c r="A8819">
        <v>313010</v>
      </c>
      <c r="B8819" t="s">
        <v>1448</v>
      </c>
      <c r="C8819" t="s">
        <v>98</v>
      </c>
      <c r="D8819">
        <v>2007</v>
      </c>
      <c r="E8819" t="s">
        <v>361</v>
      </c>
      <c r="F8819" t="s">
        <v>99</v>
      </c>
      <c r="H8819">
        <v>31135</v>
      </c>
      <c r="I8819">
        <v>28411</v>
      </c>
      <c r="J8819">
        <v>33500</v>
      </c>
      <c r="K8819">
        <v>33500</v>
      </c>
      <c r="L8819">
        <v>100</v>
      </c>
      <c r="M8819">
        <v>100</v>
      </c>
      <c r="N8819">
        <f>COUNTIF(Cod_Mun_Norte!B:B,DADOS_SNIS_Minas!A8819)</f>
        <v>0</v>
      </c>
    </row>
    <row r="8820" spans="1:14" x14ac:dyDescent="0.2">
      <c r="A8820">
        <v>313010</v>
      </c>
      <c r="B8820" t="s">
        <v>1448</v>
      </c>
      <c r="C8820" t="s">
        <v>98</v>
      </c>
      <c r="D8820">
        <v>2006</v>
      </c>
      <c r="E8820" t="s">
        <v>361</v>
      </c>
      <c r="F8820" t="s">
        <v>362</v>
      </c>
      <c r="H8820">
        <v>31524</v>
      </c>
      <c r="I8820">
        <v>29162</v>
      </c>
      <c r="J8820">
        <v>31639</v>
      </c>
      <c r="K8820">
        <v>31639</v>
      </c>
      <c r="L8820">
        <v>100</v>
      </c>
      <c r="M8820">
        <v>100</v>
      </c>
      <c r="N8820">
        <f>COUNTIF(Cod_Mun_Norte!B:B,DADOS_SNIS_Minas!A8820)</f>
        <v>0</v>
      </c>
    </row>
    <row r="8821" spans="1:14" x14ac:dyDescent="0.2">
      <c r="A8821">
        <v>313010</v>
      </c>
      <c r="B8821" t="s">
        <v>1448</v>
      </c>
      <c r="C8821" t="s">
        <v>98</v>
      </c>
      <c r="D8821">
        <v>2005</v>
      </c>
      <c r="E8821" t="s">
        <v>361</v>
      </c>
      <c r="F8821" t="s">
        <v>362</v>
      </c>
      <c r="H8821">
        <v>30505</v>
      </c>
      <c r="I8821">
        <v>28219</v>
      </c>
      <c r="J8821">
        <v>30674</v>
      </c>
      <c r="K8821">
        <v>30674</v>
      </c>
      <c r="L8821">
        <v>100</v>
      </c>
      <c r="M8821">
        <v>100</v>
      </c>
      <c r="N8821">
        <f>COUNTIF(Cod_Mun_Norte!B:B,DADOS_SNIS_Minas!A8821)</f>
        <v>0</v>
      </c>
    </row>
    <row r="8822" spans="1:14" x14ac:dyDescent="0.2">
      <c r="A8822">
        <v>313010</v>
      </c>
      <c r="B8822" t="s">
        <v>1448</v>
      </c>
      <c r="C8822" t="s">
        <v>98</v>
      </c>
      <c r="D8822">
        <v>2004</v>
      </c>
      <c r="E8822" t="s">
        <v>361</v>
      </c>
      <c r="F8822" t="s">
        <v>362</v>
      </c>
      <c r="H8822">
        <v>29479</v>
      </c>
      <c r="I8822">
        <v>27270</v>
      </c>
      <c r="J8822">
        <v>29723</v>
      </c>
      <c r="K8822">
        <v>29723</v>
      </c>
      <c r="L8822">
        <v>100</v>
      </c>
      <c r="M8822">
        <v>100</v>
      </c>
      <c r="N8822">
        <f>COUNTIF(Cod_Mun_Norte!B:B,DADOS_SNIS_Minas!A8822)</f>
        <v>0</v>
      </c>
    </row>
    <row r="8823" spans="1:14" x14ac:dyDescent="0.2">
      <c r="A8823">
        <v>313010</v>
      </c>
      <c r="B8823" t="s">
        <v>1448</v>
      </c>
      <c r="C8823" t="s">
        <v>98</v>
      </c>
      <c r="D8823">
        <v>2003</v>
      </c>
      <c r="E8823" t="s">
        <v>361</v>
      </c>
      <c r="F8823" t="s">
        <v>362</v>
      </c>
      <c r="H8823">
        <v>27625</v>
      </c>
      <c r="I8823">
        <v>25555</v>
      </c>
      <c r="J8823">
        <v>28813</v>
      </c>
      <c r="K8823">
        <v>28813</v>
      </c>
      <c r="L8823">
        <v>100</v>
      </c>
      <c r="M8823">
        <v>100</v>
      </c>
      <c r="N8823">
        <f>COUNTIF(Cod_Mun_Norte!B:B,DADOS_SNIS_Minas!A8823)</f>
        <v>0</v>
      </c>
    </row>
    <row r="8824" spans="1:14" x14ac:dyDescent="0.2">
      <c r="A8824">
        <v>313010</v>
      </c>
      <c r="B8824" t="s">
        <v>1448</v>
      </c>
      <c r="C8824" t="s">
        <v>98</v>
      </c>
      <c r="D8824">
        <v>2002</v>
      </c>
      <c r="E8824" t="s">
        <v>361</v>
      </c>
      <c r="F8824" t="s">
        <v>362</v>
      </c>
      <c r="H8824">
        <v>26741</v>
      </c>
      <c r="I8824">
        <v>24737</v>
      </c>
      <c r="J8824">
        <v>27749</v>
      </c>
      <c r="K8824">
        <v>27749</v>
      </c>
      <c r="L8824">
        <v>100</v>
      </c>
      <c r="M8824">
        <v>100</v>
      </c>
      <c r="N8824">
        <f>COUNTIF(Cod_Mun_Norte!B:B,DADOS_SNIS_Minas!A8824)</f>
        <v>0</v>
      </c>
    </row>
    <row r="8825" spans="1:14" x14ac:dyDescent="0.2">
      <c r="A8825">
        <v>313010</v>
      </c>
      <c r="B8825" t="s">
        <v>1448</v>
      </c>
      <c r="C8825" t="s">
        <v>98</v>
      </c>
      <c r="D8825">
        <v>2001</v>
      </c>
      <c r="E8825" t="s">
        <v>361</v>
      </c>
      <c r="F8825" t="s">
        <v>362</v>
      </c>
      <c r="H8825">
        <v>25848</v>
      </c>
      <c r="I8825">
        <v>23911</v>
      </c>
      <c r="J8825">
        <v>25653</v>
      </c>
      <c r="K8825">
        <v>25653</v>
      </c>
      <c r="L8825">
        <v>100</v>
      </c>
      <c r="M8825">
        <v>99.25</v>
      </c>
      <c r="N8825">
        <f>COUNTIF(Cod_Mun_Norte!B:B,DADOS_SNIS_Minas!A8825)</f>
        <v>0</v>
      </c>
    </row>
    <row r="8826" spans="1:14" x14ac:dyDescent="0.2">
      <c r="A8826">
        <v>313010</v>
      </c>
      <c r="B8826" t="s">
        <v>1448</v>
      </c>
      <c r="C8826" t="s">
        <v>98</v>
      </c>
      <c r="D8826">
        <v>2000</v>
      </c>
      <c r="E8826" t="s">
        <v>361</v>
      </c>
      <c r="F8826" t="s">
        <v>362</v>
      </c>
      <c r="H8826">
        <v>24838</v>
      </c>
      <c r="I8826">
        <v>22977</v>
      </c>
      <c r="J8826">
        <v>23605</v>
      </c>
      <c r="L8826">
        <v>100</v>
      </c>
      <c r="N8826">
        <f>COUNTIF(Cod_Mun_Norte!B:B,DADOS_SNIS_Minas!A8826)</f>
        <v>0</v>
      </c>
    </row>
    <row r="8827" spans="1:14" x14ac:dyDescent="0.2">
      <c r="A8827">
        <v>313010</v>
      </c>
      <c r="B8827" t="s">
        <v>1448</v>
      </c>
      <c r="C8827" t="s">
        <v>98</v>
      </c>
      <c r="D8827">
        <v>1999</v>
      </c>
      <c r="E8827" t="s">
        <v>361</v>
      </c>
      <c r="F8827" t="s">
        <v>362</v>
      </c>
      <c r="H8827">
        <v>19222</v>
      </c>
      <c r="I8827">
        <v>14548</v>
      </c>
      <c r="J8827">
        <v>20480</v>
      </c>
      <c r="L8827">
        <v>100</v>
      </c>
      <c r="N8827">
        <f>COUNTIF(Cod_Mun_Norte!B:B,DADOS_SNIS_Minas!A8827)</f>
        <v>0</v>
      </c>
    </row>
    <row r="8828" spans="1:14" x14ac:dyDescent="0.2">
      <c r="A8828">
        <v>313010</v>
      </c>
      <c r="B8828" t="s">
        <v>1448</v>
      </c>
      <c r="C8828" t="s">
        <v>98</v>
      </c>
      <c r="D8828">
        <v>1998</v>
      </c>
      <c r="E8828" t="s">
        <v>361</v>
      </c>
      <c r="F8828" t="s">
        <v>99</v>
      </c>
      <c r="H8828">
        <v>18808</v>
      </c>
      <c r="I8828">
        <v>14234</v>
      </c>
      <c r="J8828">
        <v>15952</v>
      </c>
      <c r="L8828">
        <v>112.1</v>
      </c>
      <c r="N8828">
        <f>COUNTIF(Cod_Mun_Norte!B:B,DADOS_SNIS_Minas!A8828)</f>
        <v>0</v>
      </c>
    </row>
    <row r="8829" spans="1:14" x14ac:dyDescent="0.2">
      <c r="A8829">
        <v>313010</v>
      </c>
      <c r="B8829" t="s">
        <v>1448</v>
      </c>
      <c r="C8829" t="s">
        <v>98</v>
      </c>
      <c r="D8829">
        <v>1997</v>
      </c>
      <c r="H8829">
        <v>18393</v>
      </c>
      <c r="I8829">
        <v>13920</v>
      </c>
      <c r="N8829">
        <f>COUNTIF(Cod_Mun_Norte!B:B,DADOS_SNIS_Minas!A8829)</f>
        <v>0</v>
      </c>
    </row>
    <row r="8830" spans="1:14" x14ac:dyDescent="0.2">
      <c r="A8830">
        <v>313010</v>
      </c>
      <c r="B8830" t="s">
        <v>1448</v>
      </c>
      <c r="C8830" t="s">
        <v>98</v>
      </c>
      <c r="D8830">
        <v>1996</v>
      </c>
      <c r="H8830">
        <v>31063</v>
      </c>
      <c r="I8830">
        <v>23509</v>
      </c>
      <c r="N8830">
        <f>COUNTIF(Cod_Mun_Norte!B:B,DADOS_SNIS_Minas!A8830)</f>
        <v>0</v>
      </c>
    </row>
    <row r="8831" spans="1:14" x14ac:dyDescent="0.2">
      <c r="A8831">
        <v>313010</v>
      </c>
      <c r="B8831" t="s">
        <v>1448</v>
      </c>
      <c r="C8831" t="s">
        <v>98</v>
      </c>
      <c r="D8831">
        <v>1995</v>
      </c>
      <c r="H8831">
        <v>29470</v>
      </c>
      <c r="I8831">
        <v>22303</v>
      </c>
      <c r="N8831">
        <f>COUNTIF(Cod_Mun_Norte!B:B,DADOS_SNIS_Minas!A8831)</f>
        <v>0</v>
      </c>
    </row>
    <row r="8832" spans="1:14" x14ac:dyDescent="0.2">
      <c r="A8832">
        <v>313020</v>
      </c>
      <c r="B8832" t="s">
        <v>1452</v>
      </c>
      <c r="C8832" t="s">
        <v>98</v>
      </c>
      <c r="D8832">
        <v>2020</v>
      </c>
      <c r="E8832" t="s">
        <v>1453</v>
      </c>
      <c r="F8832" t="s">
        <v>357</v>
      </c>
      <c r="G8832" t="s">
        <v>383</v>
      </c>
      <c r="H8832">
        <v>11005</v>
      </c>
      <c r="I8832">
        <v>9120</v>
      </c>
      <c r="J8832">
        <v>6261</v>
      </c>
      <c r="K8832">
        <v>6261</v>
      </c>
      <c r="L8832">
        <v>68.7</v>
      </c>
      <c r="M8832">
        <v>56.89</v>
      </c>
      <c r="N8832">
        <f>COUNTIF(Cod_Mun_Norte!B:B,DADOS_SNIS_Minas!A8832)</f>
        <v>0</v>
      </c>
    </row>
    <row r="8833" spans="1:14" x14ac:dyDescent="0.2">
      <c r="A8833">
        <v>313020</v>
      </c>
      <c r="B8833" t="s">
        <v>1452</v>
      </c>
      <c r="C8833" t="s">
        <v>98</v>
      </c>
      <c r="D8833">
        <v>2019</v>
      </c>
      <c r="E8833" t="s">
        <v>361</v>
      </c>
      <c r="F8833" t="s">
        <v>362</v>
      </c>
      <c r="G8833" t="s">
        <v>119</v>
      </c>
      <c r="H8833">
        <v>10860</v>
      </c>
      <c r="I8833">
        <v>9000</v>
      </c>
      <c r="J8833">
        <v>6054</v>
      </c>
      <c r="K8833">
        <v>6054</v>
      </c>
      <c r="L8833">
        <v>67.3</v>
      </c>
      <c r="M8833">
        <v>55.75</v>
      </c>
      <c r="N8833">
        <f>COUNTIF(Cod_Mun_Norte!B:B,DADOS_SNIS_Minas!A8833)</f>
        <v>0</v>
      </c>
    </row>
    <row r="8834" spans="1:14" x14ac:dyDescent="0.2">
      <c r="A8834">
        <v>313020</v>
      </c>
      <c r="B8834" t="s">
        <v>1452</v>
      </c>
      <c r="C8834" t="s">
        <v>98</v>
      </c>
      <c r="D8834">
        <v>2018</v>
      </c>
      <c r="E8834" t="s">
        <v>361</v>
      </c>
      <c r="F8834" t="s">
        <v>362</v>
      </c>
      <c r="H8834">
        <v>10709</v>
      </c>
      <c r="I8834">
        <v>8874</v>
      </c>
      <c r="J8834">
        <v>6061</v>
      </c>
      <c r="K8834">
        <v>6061</v>
      </c>
      <c r="L8834">
        <v>68.3</v>
      </c>
      <c r="M8834">
        <v>56.6</v>
      </c>
      <c r="N8834">
        <f>COUNTIF(Cod_Mun_Norte!B:B,DADOS_SNIS_Minas!A8834)</f>
        <v>0</v>
      </c>
    </row>
    <row r="8835" spans="1:14" x14ac:dyDescent="0.2">
      <c r="A8835">
        <v>313020</v>
      </c>
      <c r="B8835" t="s">
        <v>1452</v>
      </c>
      <c r="C8835" t="s">
        <v>98</v>
      </c>
      <c r="D8835">
        <v>2017</v>
      </c>
      <c r="E8835" t="s">
        <v>361</v>
      </c>
      <c r="F8835" t="s">
        <v>362</v>
      </c>
      <c r="H8835">
        <v>10547</v>
      </c>
      <c r="I8835">
        <v>8740</v>
      </c>
      <c r="J8835">
        <v>6035</v>
      </c>
      <c r="K8835">
        <v>6035</v>
      </c>
      <c r="L8835">
        <v>69.099999999999994</v>
      </c>
      <c r="M8835">
        <v>57.22</v>
      </c>
      <c r="N8835">
        <f>COUNTIF(Cod_Mun_Norte!B:B,DADOS_SNIS_Minas!A8835)</f>
        <v>0</v>
      </c>
    </row>
    <row r="8836" spans="1:14" x14ac:dyDescent="0.2">
      <c r="A8836">
        <v>313020</v>
      </c>
      <c r="B8836" t="s">
        <v>1452</v>
      </c>
      <c r="C8836" t="s">
        <v>98</v>
      </c>
      <c r="D8836">
        <v>2016</v>
      </c>
      <c r="E8836" t="s">
        <v>361</v>
      </c>
      <c r="F8836" t="s">
        <v>362</v>
      </c>
      <c r="H8836">
        <v>10420</v>
      </c>
      <c r="I8836">
        <v>8635</v>
      </c>
      <c r="J8836">
        <v>5731</v>
      </c>
      <c r="K8836">
        <v>5731</v>
      </c>
      <c r="L8836">
        <v>66.400000000000006</v>
      </c>
      <c r="M8836">
        <v>55</v>
      </c>
      <c r="N8836">
        <f>COUNTIF(Cod_Mun_Norte!B:B,DADOS_SNIS_Minas!A8836)</f>
        <v>0</v>
      </c>
    </row>
    <row r="8837" spans="1:14" x14ac:dyDescent="0.2">
      <c r="A8837">
        <v>313020</v>
      </c>
      <c r="B8837" t="s">
        <v>1452</v>
      </c>
      <c r="C8837" t="s">
        <v>98</v>
      </c>
      <c r="D8837">
        <v>2015</v>
      </c>
      <c r="E8837" t="s">
        <v>1454</v>
      </c>
      <c r="F8837" t="s">
        <v>364</v>
      </c>
      <c r="H8837">
        <v>10286</v>
      </c>
      <c r="I8837">
        <v>8524</v>
      </c>
      <c r="J8837">
        <v>5903</v>
      </c>
      <c r="K8837">
        <v>5903</v>
      </c>
      <c r="L8837">
        <v>69.3</v>
      </c>
      <c r="M8837">
        <v>57.39</v>
      </c>
      <c r="N8837">
        <f>COUNTIF(Cod_Mun_Norte!B:B,DADOS_SNIS_Minas!A8837)</f>
        <v>0</v>
      </c>
    </row>
    <row r="8838" spans="1:14" x14ac:dyDescent="0.2">
      <c r="A8838">
        <v>313020</v>
      </c>
      <c r="B8838" t="s">
        <v>1452</v>
      </c>
      <c r="C8838" t="s">
        <v>98</v>
      </c>
      <c r="D8838">
        <v>2014</v>
      </c>
      <c r="E8838" t="s">
        <v>1454</v>
      </c>
      <c r="F8838" t="s">
        <v>364</v>
      </c>
      <c r="H8838">
        <v>10144</v>
      </c>
      <c r="I8838">
        <v>8406</v>
      </c>
      <c r="J8838">
        <v>5757</v>
      </c>
      <c r="K8838">
        <v>5757</v>
      </c>
      <c r="L8838">
        <v>68.5</v>
      </c>
      <c r="M8838">
        <v>56.75</v>
      </c>
      <c r="N8838">
        <f>COUNTIF(Cod_Mun_Norte!B:B,DADOS_SNIS_Minas!A8838)</f>
        <v>0</v>
      </c>
    </row>
    <row r="8839" spans="1:14" x14ac:dyDescent="0.2">
      <c r="A8839">
        <v>313020</v>
      </c>
      <c r="B8839" t="s">
        <v>1452</v>
      </c>
      <c r="C8839" t="s">
        <v>98</v>
      </c>
      <c r="D8839">
        <v>2013</v>
      </c>
      <c r="E8839" t="s">
        <v>1455</v>
      </c>
      <c r="F8839" t="s">
        <v>359</v>
      </c>
      <c r="H8839">
        <v>9997</v>
      </c>
      <c r="I8839">
        <v>8284</v>
      </c>
      <c r="J8839">
        <v>5648</v>
      </c>
      <c r="K8839">
        <v>5648</v>
      </c>
      <c r="L8839">
        <v>68.2</v>
      </c>
      <c r="M8839">
        <v>56.5</v>
      </c>
      <c r="N8839">
        <f>COUNTIF(Cod_Mun_Norte!B:B,DADOS_SNIS_Minas!A8839)</f>
        <v>0</v>
      </c>
    </row>
    <row r="8840" spans="1:14" x14ac:dyDescent="0.2">
      <c r="A8840">
        <v>313020</v>
      </c>
      <c r="B8840" t="s">
        <v>1452</v>
      </c>
      <c r="C8840" t="s">
        <v>98</v>
      </c>
      <c r="D8840">
        <v>2012</v>
      </c>
      <c r="E8840" t="s">
        <v>1455</v>
      </c>
      <c r="F8840" t="s">
        <v>359</v>
      </c>
      <c r="H8840">
        <v>9553</v>
      </c>
      <c r="I8840">
        <v>7916</v>
      </c>
      <c r="J8840">
        <v>5261</v>
      </c>
      <c r="K8840">
        <v>5261</v>
      </c>
      <c r="L8840">
        <v>66.5</v>
      </c>
      <c r="M8840">
        <v>55.07</v>
      </c>
      <c r="N8840">
        <f>COUNTIF(Cod_Mun_Norte!B:B,DADOS_SNIS_Minas!A8840)</f>
        <v>0</v>
      </c>
    </row>
    <row r="8841" spans="1:14" x14ac:dyDescent="0.2">
      <c r="A8841">
        <v>313020</v>
      </c>
      <c r="B8841" t="s">
        <v>1452</v>
      </c>
      <c r="C8841" t="s">
        <v>98</v>
      </c>
      <c r="D8841">
        <v>2011</v>
      </c>
      <c r="E8841" t="s">
        <v>361</v>
      </c>
      <c r="F8841" t="s">
        <v>362</v>
      </c>
      <c r="H8841">
        <v>9411</v>
      </c>
      <c r="I8841">
        <v>7799</v>
      </c>
      <c r="J8841">
        <v>5104</v>
      </c>
      <c r="K8841">
        <v>5104</v>
      </c>
      <c r="L8841">
        <v>65.400000000000006</v>
      </c>
      <c r="M8841">
        <v>54.23</v>
      </c>
      <c r="N8841">
        <f>COUNTIF(Cod_Mun_Norte!B:B,DADOS_SNIS_Minas!A8841)</f>
        <v>0</v>
      </c>
    </row>
    <row r="8842" spans="1:14" x14ac:dyDescent="0.2">
      <c r="A8842">
        <v>313020</v>
      </c>
      <c r="B8842" t="s">
        <v>1452</v>
      </c>
      <c r="C8842" t="s">
        <v>98</v>
      </c>
      <c r="D8842">
        <v>2010</v>
      </c>
      <c r="E8842" t="s">
        <v>361</v>
      </c>
      <c r="F8842" t="s">
        <v>362</v>
      </c>
      <c r="H8842">
        <v>9264</v>
      </c>
      <c r="I8842">
        <v>7677</v>
      </c>
      <c r="J8842">
        <v>4928</v>
      </c>
      <c r="K8842">
        <v>4928</v>
      </c>
      <c r="L8842">
        <v>64.2</v>
      </c>
      <c r="M8842">
        <v>53.2</v>
      </c>
      <c r="N8842">
        <f>COUNTIF(Cod_Mun_Norte!B:B,DADOS_SNIS_Minas!A8842)</f>
        <v>0</v>
      </c>
    </row>
    <row r="8843" spans="1:14" x14ac:dyDescent="0.2">
      <c r="A8843">
        <v>313020</v>
      </c>
      <c r="B8843" t="s">
        <v>1452</v>
      </c>
      <c r="C8843" t="s">
        <v>98</v>
      </c>
      <c r="D8843">
        <v>2009</v>
      </c>
      <c r="E8843" t="s">
        <v>361</v>
      </c>
      <c r="F8843" t="s">
        <v>362</v>
      </c>
      <c r="H8843">
        <v>9045</v>
      </c>
      <c r="I8843">
        <v>7019</v>
      </c>
      <c r="J8843">
        <v>4845</v>
      </c>
      <c r="K8843">
        <v>4845</v>
      </c>
      <c r="L8843">
        <v>69</v>
      </c>
      <c r="M8843">
        <v>53.57</v>
      </c>
      <c r="N8843">
        <f>COUNTIF(Cod_Mun_Norte!B:B,DADOS_SNIS_Minas!A8843)</f>
        <v>0</v>
      </c>
    </row>
    <row r="8844" spans="1:14" x14ac:dyDescent="0.2">
      <c r="A8844">
        <v>313020</v>
      </c>
      <c r="B8844" t="s">
        <v>1452</v>
      </c>
      <c r="C8844" t="s">
        <v>98</v>
      </c>
      <c r="D8844">
        <v>2008</v>
      </c>
      <c r="E8844" t="s">
        <v>361</v>
      </c>
      <c r="F8844" t="s">
        <v>362</v>
      </c>
      <c r="H8844">
        <v>8894</v>
      </c>
      <c r="I8844">
        <v>6902</v>
      </c>
      <c r="J8844">
        <v>4710</v>
      </c>
      <c r="K8844">
        <v>4710</v>
      </c>
      <c r="L8844">
        <v>68.2</v>
      </c>
      <c r="M8844">
        <v>52.96</v>
      </c>
      <c r="N8844">
        <f>COUNTIF(Cod_Mun_Norte!B:B,DADOS_SNIS_Minas!A8844)</f>
        <v>0</v>
      </c>
    </row>
    <row r="8845" spans="1:14" x14ac:dyDescent="0.2">
      <c r="A8845">
        <v>313020</v>
      </c>
      <c r="B8845" t="s">
        <v>1452</v>
      </c>
      <c r="C8845" t="s">
        <v>98</v>
      </c>
      <c r="D8845">
        <v>2007</v>
      </c>
      <c r="E8845" t="s">
        <v>361</v>
      </c>
      <c r="F8845" t="s">
        <v>362</v>
      </c>
      <c r="H8845">
        <v>8477</v>
      </c>
      <c r="I8845">
        <v>6578</v>
      </c>
      <c r="J8845">
        <v>4518</v>
      </c>
      <c r="K8845">
        <v>4518</v>
      </c>
      <c r="L8845">
        <v>68.7</v>
      </c>
      <c r="M8845">
        <v>53.3</v>
      </c>
      <c r="N8845">
        <f>COUNTIF(Cod_Mun_Norte!B:B,DADOS_SNIS_Minas!A8845)</f>
        <v>0</v>
      </c>
    </row>
    <row r="8846" spans="1:14" x14ac:dyDescent="0.2">
      <c r="A8846">
        <v>313020</v>
      </c>
      <c r="B8846" t="s">
        <v>1452</v>
      </c>
      <c r="C8846" t="s">
        <v>98</v>
      </c>
      <c r="D8846">
        <v>2006</v>
      </c>
      <c r="E8846" t="s">
        <v>361</v>
      </c>
      <c r="F8846" t="s">
        <v>362</v>
      </c>
      <c r="H8846">
        <v>8367</v>
      </c>
      <c r="I8846">
        <v>6161</v>
      </c>
      <c r="J8846">
        <v>4211</v>
      </c>
      <c r="K8846">
        <v>4211</v>
      </c>
      <c r="L8846">
        <v>68.400000000000006</v>
      </c>
      <c r="M8846">
        <v>50.33</v>
      </c>
      <c r="N8846">
        <f>COUNTIF(Cod_Mun_Norte!B:B,DADOS_SNIS_Minas!A8846)</f>
        <v>0</v>
      </c>
    </row>
    <row r="8847" spans="1:14" x14ac:dyDescent="0.2">
      <c r="A8847">
        <v>313020</v>
      </c>
      <c r="B8847" t="s">
        <v>1452</v>
      </c>
      <c r="C8847" t="s">
        <v>98</v>
      </c>
      <c r="D8847">
        <v>2005</v>
      </c>
      <c r="E8847" t="s">
        <v>361</v>
      </c>
      <c r="F8847" t="s">
        <v>362</v>
      </c>
      <c r="H8847">
        <v>8213</v>
      </c>
      <c r="I8847">
        <v>6048</v>
      </c>
      <c r="J8847">
        <v>4086</v>
      </c>
      <c r="K8847">
        <v>4086</v>
      </c>
      <c r="L8847">
        <v>67.599999999999994</v>
      </c>
      <c r="M8847">
        <v>49.75</v>
      </c>
      <c r="N8847">
        <f>COUNTIF(Cod_Mun_Norte!B:B,DADOS_SNIS_Minas!A8847)</f>
        <v>0</v>
      </c>
    </row>
    <row r="8848" spans="1:14" x14ac:dyDescent="0.2">
      <c r="A8848">
        <v>313020</v>
      </c>
      <c r="B8848" t="s">
        <v>1452</v>
      </c>
      <c r="C8848" t="s">
        <v>98</v>
      </c>
      <c r="D8848">
        <v>2004</v>
      </c>
      <c r="E8848" t="s">
        <v>361</v>
      </c>
      <c r="F8848" t="s">
        <v>362</v>
      </c>
      <c r="H8848">
        <v>8057</v>
      </c>
      <c r="I8848">
        <v>5933</v>
      </c>
      <c r="N8848">
        <f>COUNTIF(Cod_Mun_Norte!B:B,DADOS_SNIS_Minas!A8848)</f>
        <v>0</v>
      </c>
    </row>
    <row r="8849" spans="1:14" x14ac:dyDescent="0.2">
      <c r="A8849">
        <v>313020</v>
      </c>
      <c r="B8849" t="s">
        <v>1452</v>
      </c>
      <c r="C8849" t="s">
        <v>98</v>
      </c>
      <c r="D8849">
        <v>2003</v>
      </c>
      <c r="E8849" t="s">
        <v>361</v>
      </c>
      <c r="F8849" t="s">
        <v>362</v>
      </c>
      <c r="H8849">
        <v>7777</v>
      </c>
      <c r="I8849">
        <v>5727</v>
      </c>
      <c r="N8849">
        <f>COUNTIF(Cod_Mun_Norte!B:B,DADOS_SNIS_Minas!A8849)</f>
        <v>0</v>
      </c>
    </row>
    <row r="8850" spans="1:14" x14ac:dyDescent="0.2">
      <c r="A8850">
        <v>313020</v>
      </c>
      <c r="B8850" t="s">
        <v>1452</v>
      </c>
      <c r="C8850" t="s">
        <v>98</v>
      </c>
      <c r="D8850">
        <v>2002</v>
      </c>
      <c r="E8850" t="s">
        <v>361</v>
      </c>
      <c r="F8850" t="s">
        <v>362</v>
      </c>
      <c r="H8850">
        <v>7643</v>
      </c>
      <c r="I8850">
        <v>5628</v>
      </c>
      <c r="N8850">
        <f>COUNTIF(Cod_Mun_Norte!B:B,DADOS_SNIS_Minas!A8850)</f>
        <v>0</v>
      </c>
    </row>
    <row r="8851" spans="1:14" x14ac:dyDescent="0.2">
      <c r="A8851">
        <v>313020</v>
      </c>
      <c r="B8851" t="s">
        <v>1452</v>
      </c>
      <c r="C8851" t="s">
        <v>98</v>
      </c>
      <c r="D8851">
        <v>2001</v>
      </c>
      <c r="E8851" t="s">
        <v>361</v>
      </c>
      <c r="F8851" t="s">
        <v>362</v>
      </c>
      <c r="H8851">
        <v>7521</v>
      </c>
      <c r="I8851">
        <v>5538</v>
      </c>
      <c r="N8851">
        <f>COUNTIF(Cod_Mun_Norte!B:B,DADOS_SNIS_Minas!A8851)</f>
        <v>0</v>
      </c>
    </row>
    <row r="8852" spans="1:14" x14ac:dyDescent="0.2">
      <c r="A8852">
        <v>313020</v>
      </c>
      <c r="B8852" t="s">
        <v>1452</v>
      </c>
      <c r="C8852" t="s">
        <v>98</v>
      </c>
      <c r="D8852">
        <v>2000</v>
      </c>
      <c r="E8852" t="s">
        <v>361</v>
      </c>
      <c r="F8852" t="s">
        <v>362</v>
      </c>
      <c r="H8852">
        <v>7355</v>
      </c>
      <c r="I8852">
        <v>5416</v>
      </c>
      <c r="N8852">
        <f>COUNTIF(Cod_Mun_Norte!B:B,DADOS_SNIS_Minas!A8852)</f>
        <v>0</v>
      </c>
    </row>
    <row r="8853" spans="1:14" x14ac:dyDescent="0.2">
      <c r="A8853">
        <v>313020</v>
      </c>
      <c r="B8853" t="s">
        <v>1452</v>
      </c>
      <c r="C8853" t="s">
        <v>98</v>
      </c>
      <c r="D8853">
        <v>1999</v>
      </c>
      <c r="E8853" t="s">
        <v>361</v>
      </c>
      <c r="F8853" t="s">
        <v>362</v>
      </c>
      <c r="H8853">
        <v>7351</v>
      </c>
      <c r="I8853">
        <v>5310</v>
      </c>
      <c r="N8853">
        <f>COUNTIF(Cod_Mun_Norte!B:B,DADOS_SNIS_Minas!A8853)</f>
        <v>0</v>
      </c>
    </row>
    <row r="8854" spans="1:14" x14ac:dyDescent="0.2">
      <c r="A8854">
        <v>313020</v>
      </c>
      <c r="B8854" t="s">
        <v>1452</v>
      </c>
      <c r="C8854" t="s">
        <v>98</v>
      </c>
      <c r="D8854">
        <v>1998</v>
      </c>
      <c r="E8854" t="s">
        <v>361</v>
      </c>
      <c r="F8854" t="s">
        <v>99</v>
      </c>
      <c r="H8854">
        <v>7203</v>
      </c>
      <c r="I8854">
        <v>5203</v>
      </c>
      <c r="N8854">
        <f>COUNTIF(Cod_Mun_Norte!B:B,DADOS_SNIS_Minas!A8854)</f>
        <v>0</v>
      </c>
    </row>
    <row r="8855" spans="1:14" x14ac:dyDescent="0.2">
      <c r="A8855">
        <v>313020</v>
      </c>
      <c r="B8855" t="s">
        <v>1452</v>
      </c>
      <c r="C8855" t="s">
        <v>98</v>
      </c>
      <c r="D8855">
        <v>1997</v>
      </c>
      <c r="H8855">
        <v>7054</v>
      </c>
      <c r="I8855">
        <v>5095</v>
      </c>
      <c r="N8855">
        <f>COUNTIF(Cod_Mun_Norte!B:B,DADOS_SNIS_Minas!A8855)</f>
        <v>0</v>
      </c>
    </row>
    <row r="8856" spans="1:14" x14ac:dyDescent="0.2">
      <c r="A8856">
        <v>313020</v>
      </c>
      <c r="B8856" t="s">
        <v>1452</v>
      </c>
      <c r="C8856" t="s">
        <v>98</v>
      </c>
      <c r="D8856">
        <v>1996</v>
      </c>
      <c r="H8856">
        <v>6879</v>
      </c>
      <c r="I8856">
        <v>4969</v>
      </c>
      <c r="N8856">
        <f>COUNTIF(Cod_Mun_Norte!B:B,DADOS_SNIS_Minas!A8856)</f>
        <v>0</v>
      </c>
    </row>
    <row r="8857" spans="1:14" x14ac:dyDescent="0.2">
      <c r="A8857">
        <v>313020</v>
      </c>
      <c r="B8857" t="s">
        <v>1452</v>
      </c>
      <c r="C8857" t="s">
        <v>98</v>
      </c>
      <c r="D8857">
        <v>1995</v>
      </c>
      <c r="H8857">
        <v>6401</v>
      </c>
      <c r="I8857">
        <v>4624</v>
      </c>
      <c r="N8857">
        <f>COUNTIF(Cod_Mun_Norte!B:B,DADOS_SNIS_Minas!A8857)</f>
        <v>0</v>
      </c>
    </row>
    <row r="8858" spans="1:14" x14ac:dyDescent="0.2">
      <c r="A8858">
        <v>313030</v>
      </c>
      <c r="B8858" t="s">
        <v>192</v>
      </c>
      <c r="C8858" t="s">
        <v>98</v>
      </c>
      <c r="D8858">
        <v>2020</v>
      </c>
      <c r="E8858" t="s">
        <v>1456</v>
      </c>
      <c r="F8858" t="s">
        <v>367</v>
      </c>
      <c r="G8858" t="s">
        <v>371</v>
      </c>
      <c r="H8858">
        <v>7923</v>
      </c>
      <c r="I8858">
        <v>6626</v>
      </c>
      <c r="J8858">
        <v>7920</v>
      </c>
      <c r="K8858">
        <v>6626</v>
      </c>
      <c r="L8858">
        <v>100</v>
      </c>
      <c r="M8858">
        <v>99.96</v>
      </c>
      <c r="N8858">
        <f>COUNTIF(Cod_Mun_Norte!B:B,DADOS_SNIS_Minas!A8858)</f>
        <v>0</v>
      </c>
    </row>
    <row r="8859" spans="1:14" x14ac:dyDescent="0.2">
      <c r="A8859">
        <v>313030</v>
      </c>
      <c r="B8859" t="s">
        <v>192</v>
      </c>
      <c r="C8859" t="s">
        <v>98</v>
      </c>
      <c r="D8859">
        <v>2019</v>
      </c>
      <c r="E8859" t="s">
        <v>1456</v>
      </c>
      <c r="F8859" t="s">
        <v>367</v>
      </c>
      <c r="G8859" t="s">
        <v>371</v>
      </c>
      <c r="H8859">
        <v>7947</v>
      </c>
      <c r="I8859">
        <v>6646</v>
      </c>
      <c r="J8859">
        <v>7947</v>
      </c>
      <c r="K8859">
        <v>6646</v>
      </c>
      <c r="L8859">
        <v>100</v>
      </c>
      <c r="M8859">
        <v>100</v>
      </c>
      <c r="N8859">
        <f>COUNTIF(Cod_Mun_Norte!B:B,DADOS_SNIS_Minas!A8859)</f>
        <v>0</v>
      </c>
    </row>
    <row r="8860" spans="1:14" x14ac:dyDescent="0.2">
      <c r="A8860">
        <v>313030</v>
      </c>
      <c r="B8860" t="s">
        <v>192</v>
      </c>
      <c r="C8860" t="s">
        <v>98</v>
      </c>
      <c r="D8860">
        <v>2018</v>
      </c>
      <c r="E8860" t="s">
        <v>1456</v>
      </c>
      <c r="F8860" t="s">
        <v>367</v>
      </c>
      <c r="H8860">
        <v>7971</v>
      </c>
      <c r="I8860">
        <v>6666</v>
      </c>
      <c r="J8860">
        <v>7971</v>
      </c>
      <c r="K8860">
        <v>6666</v>
      </c>
      <c r="L8860">
        <v>100</v>
      </c>
      <c r="M8860">
        <v>100</v>
      </c>
      <c r="N8860">
        <f>COUNTIF(Cod_Mun_Norte!B:B,DADOS_SNIS_Minas!A8860)</f>
        <v>0</v>
      </c>
    </row>
    <row r="8861" spans="1:14" x14ac:dyDescent="0.2">
      <c r="A8861">
        <v>313030</v>
      </c>
      <c r="B8861" t="s">
        <v>192</v>
      </c>
      <c r="C8861" t="s">
        <v>98</v>
      </c>
      <c r="D8861">
        <v>2017</v>
      </c>
      <c r="E8861" t="s">
        <v>1456</v>
      </c>
      <c r="F8861" t="s">
        <v>367</v>
      </c>
      <c r="H8861">
        <v>8172</v>
      </c>
      <c r="I8861">
        <v>6835</v>
      </c>
      <c r="J8861">
        <v>8172</v>
      </c>
      <c r="K8861">
        <v>6835</v>
      </c>
      <c r="L8861">
        <v>100</v>
      </c>
      <c r="M8861">
        <v>100</v>
      </c>
      <c r="N8861">
        <f>COUNTIF(Cod_Mun_Norte!B:B,DADOS_SNIS_Minas!A8861)</f>
        <v>0</v>
      </c>
    </row>
    <row r="8862" spans="1:14" x14ac:dyDescent="0.2">
      <c r="A8862">
        <v>313030</v>
      </c>
      <c r="B8862" t="s">
        <v>192</v>
      </c>
      <c r="C8862" t="s">
        <v>98</v>
      </c>
      <c r="D8862">
        <v>2016</v>
      </c>
      <c r="E8862" t="s">
        <v>1456</v>
      </c>
      <c r="F8862" t="s">
        <v>367</v>
      </c>
      <c r="H8862">
        <v>8182</v>
      </c>
      <c r="I8862">
        <v>6843</v>
      </c>
      <c r="J8862">
        <v>7861</v>
      </c>
      <c r="K8862">
        <v>6843</v>
      </c>
      <c r="L8862">
        <v>100</v>
      </c>
      <c r="M8862">
        <v>96.08</v>
      </c>
      <c r="N8862">
        <f>COUNTIF(Cod_Mun_Norte!B:B,DADOS_SNIS_Minas!A8862)</f>
        <v>0</v>
      </c>
    </row>
    <row r="8863" spans="1:14" x14ac:dyDescent="0.2">
      <c r="A8863">
        <v>313030</v>
      </c>
      <c r="B8863" t="s">
        <v>192</v>
      </c>
      <c r="C8863" t="s">
        <v>98</v>
      </c>
      <c r="D8863">
        <v>2015</v>
      </c>
      <c r="E8863" t="s">
        <v>1457</v>
      </c>
      <c r="F8863" t="s">
        <v>367</v>
      </c>
      <c r="H8863">
        <v>8192</v>
      </c>
      <c r="I8863">
        <v>6851</v>
      </c>
      <c r="J8863">
        <v>7861</v>
      </c>
      <c r="K8863">
        <v>6851</v>
      </c>
      <c r="L8863">
        <v>100</v>
      </c>
      <c r="M8863">
        <v>95.96</v>
      </c>
      <c r="N8863">
        <f>COUNTIF(Cod_Mun_Norte!B:B,DADOS_SNIS_Minas!A8863)</f>
        <v>0</v>
      </c>
    </row>
    <row r="8864" spans="1:14" x14ac:dyDescent="0.2">
      <c r="A8864">
        <v>313030</v>
      </c>
      <c r="B8864" t="s">
        <v>192</v>
      </c>
      <c r="C8864" t="s">
        <v>98</v>
      </c>
      <c r="D8864">
        <v>2014</v>
      </c>
      <c r="E8864" t="s">
        <v>1457</v>
      </c>
      <c r="F8864" t="s">
        <v>367</v>
      </c>
      <c r="H8864">
        <v>8202</v>
      </c>
      <c r="I8864">
        <v>6860</v>
      </c>
      <c r="J8864">
        <v>7860</v>
      </c>
      <c r="K8864">
        <v>6860</v>
      </c>
      <c r="L8864">
        <v>100</v>
      </c>
      <c r="M8864">
        <v>95.83</v>
      </c>
      <c r="N8864">
        <f>COUNTIF(Cod_Mun_Norte!B:B,DADOS_SNIS_Minas!A8864)</f>
        <v>0</v>
      </c>
    </row>
    <row r="8865" spans="1:14" x14ac:dyDescent="0.2">
      <c r="A8865">
        <v>313030</v>
      </c>
      <c r="B8865" t="s">
        <v>192</v>
      </c>
      <c r="C8865" t="s">
        <v>98</v>
      </c>
      <c r="D8865">
        <v>2013</v>
      </c>
      <c r="E8865" t="s">
        <v>1458</v>
      </c>
      <c r="F8865" t="s">
        <v>374</v>
      </c>
      <c r="H8865">
        <v>8213</v>
      </c>
      <c r="I8865">
        <v>6869</v>
      </c>
      <c r="N8865">
        <f>COUNTIF(Cod_Mun_Norte!B:B,DADOS_SNIS_Minas!A8865)</f>
        <v>0</v>
      </c>
    </row>
    <row r="8866" spans="1:14" x14ac:dyDescent="0.2">
      <c r="A8866">
        <v>313030</v>
      </c>
      <c r="B8866" t="s">
        <v>192</v>
      </c>
      <c r="C8866" t="s">
        <v>98</v>
      </c>
      <c r="D8866">
        <v>2012</v>
      </c>
      <c r="E8866" t="s">
        <v>1458</v>
      </c>
      <c r="F8866" t="s">
        <v>374</v>
      </c>
      <c r="H8866">
        <v>7993</v>
      </c>
      <c r="I8866">
        <v>6685</v>
      </c>
      <c r="N8866">
        <f>COUNTIF(Cod_Mun_Norte!B:B,DADOS_SNIS_Minas!A8866)</f>
        <v>0</v>
      </c>
    </row>
    <row r="8867" spans="1:14" x14ac:dyDescent="0.2">
      <c r="A8867">
        <v>313030</v>
      </c>
      <c r="B8867" t="s">
        <v>192</v>
      </c>
      <c r="C8867" t="s">
        <v>98</v>
      </c>
      <c r="D8867">
        <v>2011</v>
      </c>
      <c r="H8867">
        <v>8011</v>
      </c>
      <c r="I8867">
        <v>6700</v>
      </c>
      <c r="N8867">
        <f>COUNTIF(Cod_Mun_Norte!B:B,DADOS_SNIS_Minas!A8867)</f>
        <v>0</v>
      </c>
    </row>
    <row r="8868" spans="1:14" x14ac:dyDescent="0.2">
      <c r="A8868">
        <v>313030</v>
      </c>
      <c r="B8868" t="s">
        <v>192</v>
      </c>
      <c r="C8868" t="s">
        <v>98</v>
      </c>
      <c r="D8868">
        <v>2010</v>
      </c>
      <c r="H8868">
        <v>8029</v>
      </c>
      <c r="I8868">
        <v>6715</v>
      </c>
      <c r="N8868">
        <f>COUNTIF(Cod_Mun_Norte!B:B,DADOS_SNIS_Minas!A8868)</f>
        <v>0</v>
      </c>
    </row>
    <row r="8869" spans="1:14" x14ac:dyDescent="0.2">
      <c r="A8869">
        <v>313030</v>
      </c>
      <c r="B8869" t="s">
        <v>192</v>
      </c>
      <c r="C8869" t="s">
        <v>98</v>
      </c>
      <c r="D8869">
        <v>2009</v>
      </c>
      <c r="H8869">
        <v>7727</v>
      </c>
      <c r="I8869">
        <v>6427</v>
      </c>
      <c r="N8869">
        <f>COUNTIF(Cod_Mun_Norte!B:B,DADOS_SNIS_Minas!A8869)</f>
        <v>0</v>
      </c>
    </row>
    <row r="8870" spans="1:14" x14ac:dyDescent="0.2">
      <c r="A8870">
        <v>313030</v>
      </c>
      <c r="B8870" t="s">
        <v>192</v>
      </c>
      <c r="C8870" t="s">
        <v>98</v>
      </c>
      <c r="D8870">
        <v>2008</v>
      </c>
      <c r="H8870">
        <v>7784</v>
      </c>
      <c r="I8870">
        <v>6474</v>
      </c>
      <c r="N8870">
        <f>COUNTIF(Cod_Mun_Norte!B:B,DADOS_SNIS_Minas!A8870)</f>
        <v>0</v>
      </c>
    </row>
    <row r="8871" spans="1:14" x14ac:dyDescent="0.2">
      <c r="A8871">
        <v>313030</v>
      </c>
      <c r="B8871" t="s">
        <v>192</v>
      </c>
      <c r="C8871" t="s">
        <v>98</v>
      </c>
      <c r="D8871">
        <v>2007</v>
      </c>
      <c r="H8871">
        <v>7632</v>
      </c>
      <c r="I8871">
        <v>6348</v>
      </c>
      <c r="N8871">
        <f>COUNTIF(Cod_Mun_Norte!B:B,DADOS_SNIS_Minas!A8871)</f>
        <v>0</v>
      </c>
    </row>
    <row r="8872" spans="1:14" x14ac:dyDescent="0.2">
      <c r="A8872">
        <v>313030</v>
      </c>
      <c r="B8872" t="s">
        <v>192</v>
      </c>
      <c r="C8872" t="s">
        <v>98</v>
      </c>
      <c r="D8872">
        <v>2006</v>
      </c>
      <c r="H8872">
        <v>8200</v>
      </c>
      <c r="I8872">
        <v>6802</v>
      </c>
      <c r="N8872">
        <f>COUNTIF(Cod_Mun_Norte!B:B,DADOS_SNIS_Minas!A8872)</f>
        <v>0</v>
      </c>
    </row>
    <row r="8873" spans="1:14" x14ac:dyDescent="0.2">
      <c r="A8873">
        <v>313030</v>
      </c>
      <c r="B8873" t="s">
        <v>192</v>
      </c>
      <c r="C8873" t="s">
        <v>98</v>
      </c>
      <c r="D8873">
        <v>2005</v>
      </c>
      <c r="H8873">
        <v>8211</v>
      </c>
      <c r="I8873">
        <v>6811</v>
      </c>
      <c r="N8873">
        <f>COUNTIF(Cod_Mun_Norte!B:B,DADOS_SNIS_Minas!A8873)</f>
        <v>0</v>
      </c>
    </row>
    <row r="8874" spans="1:14" x14ac:dyDescent="0.2">
      <c r="A8874">
        <v>313030</v>
      </c>
      <c r="B8874" t="s">
        <v>192</v>
      </c>
      <c r="C8874" t="s">
        <v>98</v>
      </c>
      <c r="D8874">
        <v>2004</v>
      </c>
      <c r="H8874">
        <v>8221</v>
      </c>
      <c r="I8874">
        <v>6819</v>
      </c>
      <c r="N8874">
        <f>COUNTIF(Cod_Mun_Norte!B:B,DADOS_SNIS_Minas!A8874)</f>
        <v>0</v>
      </c>
    </row>
    <row r="8875" spans="1:14" x14ac:dyDescent="0.2">
      <c r="A8875">
        <v>313030</v>
      </c>
      <c r="B8875" t="s">
        <v>192</v>
      </c>
      <c r="C8875" t="s">
        <v>98</v>
      </c>
      <c r="D8875">
        <v>2003</v>
      </c>
      <c r="H8875">
        <v>8240</v>
      </c>
      <c r="I8875">
        <v>6835</v>
      </c>
      <c r="N8875">
        <f>COUNTIF(Cod_Mun_Norte!B:B,DADOS_SNIS_Minas!A8875)</f>
        <v>0</v>
      </c>
    </row>
    <row r="8876" spans="1:14" x14ac:dyDescent="0.2">
      <c r="A8876">
        <v>313030</v>
      </c>
      <c r="B8876" t="s">
        <v>192</v>
      </c>
      <c r="C8876" t="s">
        <v>98</v>
      </c>
      <c r="D8876">
        <v>2002</v>
      </c>
      <c r="H8876">
        <v>8249</v>
      </c>
      <c r="I8876">
        <v>6842</v>
      </c>
      <c r="N8876">
        <f>COUNTIF(Cod_Mun_Norte!B:B,DADOS_SNIS_Minas!A8876)</f>
        <v>0</v>
      </c>
    </row>
    <row r="8877" spans="1:14" x14ac:dyDescent="0.2">
      <c r="A8877">
        <v>313030</v>
      </c>
      <c r="B8877" t="s">
        <v>192</v>
      </c>
      <c r="C8877" t="s">
        <v>98</v>
      </c>
      <c r="D8877">
        <v>2001</v>
      </c>
      <c r="H8877">
        <v>8258</v>
      </c>
      <c r="I8877">
        <v>6850</v>
      </c>
      <c r="N8877">
        <f>COUNTIF(Cod_Mun_Norte!B:B,DADOS_SNIS_Minas!A8877)</f>
        <v>0</v>
      </c>
    </row>
    <row r="8878" spans="1:14" x14ac:dyDescent="0.2">
      <c r="A8878">
        <v>313030</v>
      </c>
      <c r="B8878" t="s">
        <v>192</v>
      </c>
      <c r="C8878" t="s">
        <v>98</v>
      </c>
      <c r="D8878">
        <v>2000</v>
      </c>
      <c r="H8878">
        <v>8269</v>
      </c>
      <c r="I8878">
        <v>6859</v>
      </c>
      <c r="N8878">
        <f>COUNTIF(Cod_Mun_Norte!B:B,DADOS_SNIS_Minas!A8878)</f>
        <v>0</v>
      </c>
    </row>
    <row r="8879" spans="1:14" x14ac:dyDescent="0.2">
      <c r="A8879">
        <v>313030</v>
      </c>
      <c r="B8879" t="s">
        <v>192</v>
      </c>
      <c r="C8879" t="s">
        <v>98</v>
      </c>
      <c r="D8879">
        <v>1999</v>
      </c>
      <c r="H8879">
        <v>9035</v>
      </c>
      <c r="I8879">
        <v>7124</v>
      </c>
      <c r="N8879">
        <f>COUNTIF(Cod_Mun_Norte!B:B,DADOS_SNIS_Minas!A8879)</f>
        <v>0</v>
      </c>
    </row>
    <row r="8880" spans="1:14" x14ac:dyDescent="0.2">
      <c r="A8880">
        <v>313030</v>
      </c>
      <c r="B8880" t="s">
        <v>192</v>
      </c>
      <c r="C8880" t="s">
        <v>98</v>
      </c>
      <c r="D8880">
        <v>1998</v>
      </c>
      <c r="H8880">
        <v>8953</v>
      </c>
      <c r="I8880">
        <v>7059</v>
      </c>
      <c r="N8880">
        <f>COUNTIF(Cod_Mun_Norte!B:B,DADOS_SNIS_Minas!A8880)</f>
        <v>0</v>
      </c>
    </row>
    <row r="8881" spans="1:14" x14ac:dyDescent="0.2">
      <c r="A8881">
        <v>313030</v>
      </c>
      <c r="B8881" t="s">
        <v>192</v>
      </c>
      <c r="C8881" t="s">
        <v>98</v>
      </c>
      <c r="D8881">
        <v>1997</v>
      </c>
      <c r="H8881">
        <v>8871</v>
      </c>
      <c r="I8881">
        <v>6994</v>
      </c>
      <c r="N8881">
        <f>COUNTIF(Cod_Mun_Norte!B:B,DADOS_SNIS_Minas!A8881)</f>
        <v>0</v>
      </c>
    </row>
    <row r="8882" spans="1:14" x14ac:dyDescent="0.2">
      <c r="A8882">
        <v>313030</v>
      </c>
      <c r="B8882" t="s">
        <v>192</v>
      </c>
      <c r="C8882" t="s">
        <v>98</v>
      </c>
      <c r="D8882">
        <v>1996</v>
      </c>
      <c r="H8882">
        <v>8774</v>
      </c>
      <c r="I8882">
        <v>6918</v>
      </c>
      <c r="N8882">
        <f>COUNTIF(Cod_Mun_Norte!B:B,DADOS_SNIS_Minas!A8882)</f>
        <v>0</v>
      </c>
    </row>
    <row r="8883" spans="1:14" x14ac:dyDescent="0.2">
      <c r="A8883">
        <v>313030</v>
      </c>
      <c r="B8883" t="s">
        <v>192</v>
      </c>
      <c r="C8883" t="s">
        <v>98</v>
      </c>
      <c r="D8883">
        <v>1995</v>
      </c>
      <c r="H8883">
        <v>8942</v>
      </c>
      <c r="I8883">
        <v>7050</v>
      </c>
      <c r="N8883">
        <f>COUNTIF(Cod_Mun_Norte!B:B,DADOS_SNIS_Minas!A8883)</f>
        <v>0</v>
      </c>
    </row>
    <row r="8884" spans="1:14" x14ac:dyDescent="0.2">
      <c r="A8884">
        <v>313040</v>
      </c>
      <c r="B8884" t="s">
        <v>193</v>
      </c>
      <c r="C8884" t="s">
        <v>98</v>
      </c>
      <c r="D8884">
        <v>2020</v>
      </c>
      <c r="E8884" t="s">
        <v>1459</v>
      </c>
      <c r="F8884" t="s">
        <v>367</v>
      </c>
      <c r="G8884" t="s">
        <v>378</v>
      </c>
      <c r="H8884">
        <v>6610</v>
      </c>
      <c r="I8884">
        <v>6323</v>
      </c>
      <c r="J8884">
        <v>6323</v>
      </c>
      <c r="K8884">
        <v>6323</v>
      </c>
      <c r="L8884">
        <v>100</v>
      </c>
      <c r="M8884">
        <v>95.66</v>
      </c>
      <c r="N8884">
        <f>COUNTIF(Cod_Mun_Norte!B:B,DADOS_SNIS_Minas!A8884)</f>
        <v>0</v>
      </c>
    </row>
    <row r="8885" spans="1:14" x14ac:dyDescent="0.2">
      <c r="A8885">
        <v>313040</v>
      </c>
      <c r="B8885" t="s">
        <v>193</v>
      </c>
      <c r="C8885" t="s">
        <v>98</v>
      </c>
      <c r="D8885">
        <v>2019</v>
      </c>
      <c r="E8885" t="s">
        <v>1459</v>
      </c>
      <c r="F8885" t="s">
        <v>367</v>
      </c>
      <c r="G8885" t="s">
        <v>378</v>
      </c>
      <c r="H8885">
        <v>6550</v>
      </c>
      <c r="I8885">
        <v>6266</v>
      </c>
      <c r="J8885">
        <v>6266</v>
      </c>
      <c r="K8885">
        <v>6266</v>
      </c>
      <c r="L8885">
        <v>100</v>
      </c>
      <c r="M8885">
        <v>95.66</v>
      </c>
      <c r="N8885">
        <f>COUNTIF(Cod_Mun_Norte!B:B,DADOS_SNIS_Minas!A8885)</f>
        <v>0</v>
      </c>
    </row>
    <row r="8886" spans="1:14" x14ac:dyDescent="0.2">
      <c r="A8886">
        <v>313040</v>
      </c>
      <c r="B8886" t="s">
        <v>193</v>
      </c>
      <c r="C8886" t="s">
        <v>98</v>
      </c>
      <c r="D8886">
        <v>2018</v>
      </c>
      <c r="E8886" t="s">
        <v>1459</v>
      </c>
      <c r="F8886" t="s">
        <v>367</v>
      </c>
      <c r="H8886">
        <v>6488</v>
      </c>
      <c r="I8886">
        <v>6207</v>
      </c>
      <c r="J8886">
        <v>6207</v>
      </c>
      <c r="K8886">
        <v>6207</v>
      </c>
      <c r="L8886">
        <v>100</v>
      </c>
      <c r="M8886">
        <v>95.67</v>
      </c>
      <c r="N8886">
        <f>COUNTIF(Cod_Mun_Norte!B:B,DADOS_SNIS_Minas!A8886)</f>
        <v>0</v>
      </c>
    </row>
    <row r="8887" spans="1:14" x14ac:dyDescent="0.2">
      <c r="A8887">
        <v>313040</v>
      </c>
      <c r="B8887" t="s">
        <v>193</v>
      </c>
      <c r="C8887" t="s">
        <v>98</v>
      </c>
      <c r="D8887">
        <v>2017</v>
      </c>
      <c r="E8887" t="s">
        <v>1459</v>
      </c>
      <c r="F8887" t="s">
        <v>367</v>
      </c>
      <c r="H8887">
        <v>6460</v>
      </c>
      <c r="I8887">
        <v>6180</v>
      </c>
      <c r="J8887">
        <v>6180</v>
      </c>
      <c r="K8887">
        <v>6180</v>
      </c>
      <c r="L8887">
        <v>100</v>
      </c>
      <c r="M8887">
        <v>95.67</v>
      </c>
      <c r="N8887">
        <f>COUNTIF(Cod_Mun_Norte!B:B,DADOS_SNIS_Minas!A8887)</f>
        <v>0</v>
      </c>
    </row>
    <row r="8888" spans="1:14" x14ac:dyDescent="0.2">
      <c r="A8888">
        <v>313040</v>
      </c>
      <c r="B8888" t="s">
        <v>193</v>
      </c>
      <c r="C8888" t="s">
        <v>98</v>
      </c>
      <c r="D8888">
        <v>2016</v>
      </c>
      <c r="E8888" t="s">
        <v>1459</v>
      </c>
      <c r="F8888" t="s">
        <v>367</v>
      </c>
      <c r="H8888">
        <v>6406</v>
      </c>
      <c r="I8888">
        <v>6128</v>
      </c>
      <c r="J8888">
        <v>6128</v>
      </c>
      <c r="K8888">
        <v>6128</v>
      </c>
      <c r="L8888">
        <v>100</v>
      </c>
      <c r="M8888">
        <v>95.66</v>
      </c>
      <c r="N8888">
        <f>COUNTIF(Cod_Mun_Norte!B:B,DADOS_SNIS_Minas!A8888)</f>
        <v>0</v>
      </c>
    </row>
    <row r="8889" spans="1:14" x14ac:dyDescent="0.2">
      <c r="A8889">
        <v>313040</v>
      </c>
      <c r="B8889" t="s">
        <v>193</v>
      </c>
      <c r="C8889" t="s">
        <v>98</v>
      </c>
      <c r="D8889">
        <v>2015</v>
      </c>
      <c r="E8889" t="s">
        <v>1459</v>
      </c>
      <c r="F8889" t="s">
        <v>367</v>
      </c>
      <c r="H8889">
        <v>6348</v>
      </c>
      <c r="I8889">
        <v>6073</v>
      </c>
      <c r="J8889">
        <v>6073</v>
      </c>
      <c r="K8889">
        <v>6073</v>
      </c>
      <c r="L8889">
        <v>100</v>
      </c>
      <c r="M8889">
        <v>95.67</v>
      </c>
      <c r="N8889">
        <f>COUNTIF(Cod_Mun_Norte!B:B,DADOS_SNIS_Minas!A8889)</f>
        <v>0</v>
      </c>
    </row>
    <row r="8890" spans="1:14" x14ac:dyDescent="0.2">
      <c r="A8890">
        <v>313040</v>
      </c>
      <c r="B8890" t="s">
        <v>193</v>
      </c>
      <c r="C8890" t="s">
        <v>98</v>
      </c>
      <c r="D8890">
        <v>2014</v>
      </c>
      <c r="E8890" t="s">
        <v>1460</v>
      </c>
      <c r="F8890" t="s">
        <v>99</v>
      </c>
      <c r="H8890">
        <v>6288</v>
      </c>
      <c r="I8890">
        <v>6015</v>
      </c>
      <c r="J8890">
        <v>6015</v>
      </c>
      <c r="K8890">
        <v>6015</v>
      </c>
      <c r="L8890">
        <v>100</v>
      </c>
      <c r="M8890">
        <v>95.66</v>
      </c>
      <c r="N8890">
        <f>COUNTIF(Cod_Mun_Norte!B:B,DADOS_SNIS_Minas!A8890)</f>
        <v>0</v>
      </c>
    </row>
    <row r="8891" spans="1:14" x14ac:dyDescent="0.2">
      <c r="A8891">
        <v>313040</v>
      </c>
      <c r="B8891" t="s">
        <v>193</v>
      </c>
      <c r="C8891" t="s">
        <v>98</v>
      </c>
      <c r="D8891">
        <v>2013</v>
      </c>
      <c r="E8891" t="s">
        <v>1460</v>
      </c>
      <c r="F8891" t="s">
        <v>99</v>
      </c>
      <c r="H8891">
        <v>6225</v>
      </c>
      <c r="I8891">
        <v>5955</v>
      </c>
      <c r="J8891">
        <v>5955</v>
      </c>
      <c r="K8891">
        <v>5955</v>
      </c>
      <c r="L8891">
        <v>100</v>
      </c>
      <c r="M8891">
        <v>95.66</v>
      </c>
      <c r="N8891">
        <f>COUNTIF(Cod_Mun_Norte!B:B,DADOS_SNIS_Minas!A8891)</f>
        <v>0</v>
      </c>
    </row>
    <row r="8892" spans="1:14" x14ac:dyDescent="0.2">
      <c r="A8892">
        <v>313040</v>
      </c>
      <c r="B8892" t="s">
        <v>193</v>
      </c>
      <c r="C8892" t="s">
        <v>98</v>
      </c>
      <c r="D8892">
        <v>2012</v>
      </c>
      <c r="E8892" t="s">
        <v>1460</v>
      </c>
      <c r="F8892" t="s">
        <v>99</v>
      </c>
      <c r="H8892">
        <v>5980</v>
      </c>
      <c r="I8892">
        <v>5721</v>
      </c>
      <c r="J8892">
        <v>5721</v>
      </c>
      <c r="K8892">
        <v>5721</v>
      </c>
      <c r="L8892">
        <v>100</v>
      </c>
      <c r="M8892">
        <v>95.67</v>
      </c>
      <c r="N8892">
        <f>COUNTIF(Cod_Mun_Norte!B:B,DADOS_SNIS_Minas!A8892)</f>
        <v>0</v>
      </c>
    </row>
    <row r="8893" spans="1:14" x14ac:dyDescent="0.2">
      <c r="A8893">
        <v>313040</v>
      </c>
      <c r="B8893" t="s">
        <v>193</v>
      </c>
      <c r="C8893" t="s">
        <v>98</v>
      </c>
      <c r="D8893">
        <v>2011</v>
      </c>
      <c r="E8893" t="s">
        <v>1460</v>
      </c>
      <c r="F8893" t="s">
        <v>99</v>
      </c>
      <c r="H8893">
        <v>5921</v>
      </c>
      <c r="I8893">
        <v>5664</v>
      </c>
      <c r="J8893">
        <v>5664</v>
      </c>
      <c r="K8893">
        <v>5664</v>
      </c>
      <c r="L8893">
        <v>100</v>
      </c>
      <c r="M8893">
        <v>95.66</v>
      </c>
      <c r="N8893">
        <f>COUNTIF(Cod_Mun_Norte!B:B,DADOS_SNIS_Minas!A8893)</f>
        <v>0</v>
      </c>
    </row>
    <row r="8894" spans="1:14" x14ac:dyDescent="0.2">
      <c r="A8894">
        <v>313040</v>
      </c>
      <c r="B8894" t="s">
        <v>193</v>
      </c>
      <c r="C8894" t="s">
        <v>98</v>
      </c>
      <c r="D8894">
        <v>2010</v>
      </c>
      <c r="E8894" t="s">
        <v>1459</v>
      </c>
      <c r="F8894" t="s">
        <v>367</v>
      </c>
      <c r="H8894">
        <v>5859</v>
      </c>
      <c r="I8894">
        <v>5605</v>
      </c>
      <c r="J8894">
        <v>5655</v>
      </c>
      <c r="K8894">
        <v>5605</v>
      </c>
      <c r="L8894">
        <v>100</v>
      </c>
      <c r="M8894">
        <v>96.52</v>
      </c>
      <c r="N8894">
        <f>COUNTIF(Cod_Mun_Norte!B:B,DADOS_SNIS_Minas!A8894)</f>
        <v>0</v>
      </c>
    </row>
    <row r="8895" spans="1:14" x14ac:dyDescent="0.2">
      <c r="A8895">
        <v>313040</v>
      </c>
      <c r="B8895" t="s">
        <v>193</v>
      </c>
      <c r="C8895" t="s">
        <v>98</v>
      </c>
      <c r="D8895">
        <v>2009</v>
      </c>
      <c r="H8895">
        <v>6036</v>
      </c>
      <c r="I8895">
        <v>5670</v>
      </c>
      <c r="N8895">
        <f>COUNTIF(Cod_Mun_Norte!B:B,DADOS_SNIS_Minas!A8895)</f>
        <v>0</v>
      </c>
    </row>
    <row r="8896" spans="1:14" x14ac:dyDescent="0.2">
      <c r="A8896">
        <v>313040</v>
      </c>
      <c r="B8896" t="s">
        <v>193</v>
      </c>
      <c r="C8896" t="s">
        <v>98</v>
      </c>
      <c r="D8896">
        <v>2008</v>
      </c>
      <c r="H8896">
        <v>5950</v>
      </c>
      <c r="I8896">
        <v>5589</v>
      </c>
      <c r="N8896">
        <f>COUNTIF(Cod_Mun_Norte!B:B,DADOS_SNIS_Minas!A8896)</f>
        <v>0</v>
      </c>
    </row>
    <row r="8897" spans="1:14" x14ac:dyDescent="0.2">
      <c r="A8897">
        <v>313040</v>
      </c>
      <c r="B8897" t="s">
        <v>193</v>
      </c>
      <c r="C8897" t="s">
        <v>98</v>
      </c>
      <c r="D8897">
        <v>2007</v>
      </c>
      <c r="H8897">
        <v>5687</v>
      </c>
      <c r="I8897">
        <v>5342</v>
      </c>
      <c r="N8897">
        <f>COUNTIF(Cod_Mun_Norte!B:B,DADOS_SNIS_Minas!A8897)</f>
        <v>0</v>
      </c>
    </row>
    <row r="8898" spans="1:14" x14ac:dyDescent="0.2">
      <c r="A8898">
        <v>313040</v>
      </c>
      <c r="B8898" t="s">
        <v>193</v>
      </c>
      <c r="C8898" t="s">
        <v>98</v>
      </c>
      <c r="D8898">
        <v>2006</v>
      </c>
      <c r="H8898">
        <v>5501</v>
      </c>
      <c r="I8898">
        <v>4431</v>
      </c>
      <c r="N8898">
        <f>COUNTIF(Cod_Mun_Norte!B:B,DADOS_SNIS_Minas!A8898)</f>
        <v>0</v>
      </c>
    </row>
    <row r="8899" spans="1:14" x14ac:dyDescent="0.2">
      <c r="A8899">
        <v>313040</v>
      </c>
      <c r="B8899" t="s">
        <v>193</v>
      </c>
      <c r="C8899" t="s">
        <v>98</v>
      </c>
      <c r="D8899">
        <v>2005</v>
      </c>
      <c r="H8899">
        <v>5434</v>
      </c>
      <c r="I8899">
        <v>4377</v>
      </c>
      <c r="N8899">
        <f>COUNTIF(Cod_Mun_Norte!B:B,DADOS_SNIS_Minas!A8899)</f>
        <v>0</v>
      </c>
    </row>
    <row r="8900" spans="1:14" x14ac:dyDescent="0.2">
      <c r="A8900">
        <v>313040</v>
      </c>
      <c r="B8900" t="s">
        <v>193</v>
      </c>
      <c r="C8900" t="s">
        <v>98</v>
      </c>
      <c r="D8900">
        <v>2004</v>
      </c>
      <c r="H8900">
        <v>5367</v>
      </c>
      <c r="I8900">
        <v>4323</v>
      </c>
      <c r="N8900">
        <f>COUNTIF(Cod_Mun_Norte!B:B,DADOS_SNIS_Minas!A8900)</f>
        <v>0</v>
      </c>
    </row>
    <row r="8901" spans="1:14" x14ac:dyDescent="0.2">
      <c r="A8901">
        <v>313040</v>
      </c>
      <c r="B8901" t="s">
        <v>193</v>
      </c>
      <c r="C8901" t="s">
        <v>98</v>
      </c>
      <c r="D8901">
        <v>2003</v>
      </c>
      <c r="H8901">
        <v>5246</v>
      </c>
      <c r="I8901">
        <v>4226</v>
      </c>
      <c r="N8901">
        <f>COUNTIF(Cod_Mun_Norte!B:B,DADOS_SNIS_Minas!A8901)</f>
        <v>0</v>
      </c>
    </row>
    <row r="8902" spans="1:14" x14ac:dyDescent="0.2">
      <c r="A8902">
        <v>313040</v>
      </c>
      <c r="B8902" t="s">
        <v>193</v>
      </c>
      <c r="C8902" t="s">
        <v>98</v>
      </c>
      <c r="D8902">
        <v>2002</v>
      </c>
      <c r="H8902">
        <v>5188</v>
      </c>
      <c r="I8902">
        <v>4179</v>
      </c>
      <c r="N8902">
        <f>COUNTIF(Cod_Mun_Norte!B:B,DADOS_SNIS_Minas!A8902)</f>
        <v>0</v>
      </c>
    </row>
    <row r="8903" spans="1:14" x14ac:dyDescent="0.2">
      <c r="A8903">
        <v>313040</v>
      </c>
      <c r="B8903" t="s">
        <v>193</v>
      </c>
      <c r="C8903" t="s">
        <v>98</v>
      </c>
      <c r="D8903">
        <v>2001</v>
      </c>
      <c r="H8903">
        <v>5131</v>
      </c>
      <c r="I8903">
        <v>4133</v>
      </c>
      <c r="N8903">
        <f>COUNTIF(Cod_Mun_Norte!B:B,DADOS_SNIS_Minas!A8903)</f>
        <v>0</v>
      </c>
    </row>
    <row r="8904" spans="1:14" x14ac:dyDescent="0.2">
      <c r="A8904">
        <v>313040</v>
      </c>
      <c r="B8904" t="s">
        <v>193</v>
      </c>
      <c r="C8904" t="s">
        <v>98</v>
      </c>
      <c r="D8904">
        <v>2000</v>
      </c>
      <c r="H8904">
        <v>5064</v>
      </c>
      <c r="I8904">
        <v>4079</v>
      </c>
      <c r="N8904">
        <f>COUNTIF(Cod_Mun_Norte!B:B,DADOS_SNIS_Minas!A8904)</f>
        <v>0</v>
      </c>
    </row>
    <row r="8905" spans="1:14" x14ac:dyDescent="0.2">
      <c r="A8905">
        <v>313040</v>
      </c>
      <c r="B8905" t="s">
        <v>193</v>
      </c>
      <c r="C8905" t="s">
        <v>98</v>
      </c>
      <c r="D8905">
        <v>1999</v>
      </c>
      <c r="H8905">
        <v>5242</v>
      </c>
      <c r="I8905">
        <v>4048</v>
      </c>
      <c r="N8905">
        <f>COUNTIF(Cod_Mun_Norte!B:B,DADOS_SNIS_Minas!A8905)</f>
        <v>0</v>
      </c>
    </row>
    <row r="8906" spans="1:14" x14ac:dyDescent="0.2">
      <c r="A8906">
        <v>313040</v>
      </c>
      <c r="B8906" t="s">
        <v>193</v>
      </c>
      <c r="C8906" t="s">
        <v>98</v>
      </c>
      <c r="D8906">
        <v>1998</v>
      </c>
      <c r="H8906">
        <v>5137</v>
      </c>
      <c r="I8906">
        <v>3967</v>
      </c>
      <c r="N8906">
        <f>COUNTIF(Cod_Mun_Norte!B:B,DADOS_SNIS_Minas!A8906)</f>
        <v>0</v>
      </c>
    </row>
    <row r="8907" spans="1:14" x14ac:dyDescent="0.2">
      <c r="A8907">
        <v>313040</v>
      </c>
      <c r="B8907" t="s">
        <v>193</v>
      </c>
      <c r="C8907" t="s">
        <v>98</v>
      </c>
      <c r="D8907">
        <v>1997</v>
      </c>
      <c r="H8907">
        <v>5031</v>
      </c>
      <c r="I8907">
        <v>3886</v>
      </c>
      <c r="N8907">
        <f>COUNTIF(Cod_Mun_Norte!B:B,DADOS_SNIS_Minas!A8907)</f>
        <v>0</v>
      </c>
    </row>
    <row r="8908" spans="1:14" x14ac:dyDescent="0.2">
      <c r="A8908">
        <v>313040</v>
      </c>
      <c r="B8908" t="s">
        <v>193</v>
      </c>
      <c r="C8908" t="s">
        <v>98</v>
      </c>
      <c r="D8908">
        <v>1996</v>
      </c>
      <c r="H8908">
        <v>4906</v>
      </c>
      <c r="I8908">
        <v>3789</v>
      </c>
      <c r="N8908">
        <f>COUNTIF(Cod_Mun_Norte!B:B,DADOS_SNIS_Minas!A8908)</f>
        <v>0</v>
      </c>
    </row>
    <row r="8909" spans="1:14" x14ac:dyDescent="0.2">
      <c r="A8909">
        <v>313040</v>
      </c>
      <c r="B8909" t="s">
        <v>193</v>
      </c>
      <c r="C8909" t="s">
        <v>98</v>
      </c>
      <c r="D8909">
        <v>1995</v>
      </c>
      <c r="H8909">
        <v>4768</v>
      </c>
      <c r="I8909">
        <v>3682</v>
      </c>
      <c r="N8909">
        <f>COUNTIF(Cod_Mun_Norte!B:B,DADOS_SNIS_Minas!A8909)</f>
        <v>0</v>
      </c>
    </row>
    <row r="8910" spans="1:14" x14ac:dyDescent="0.2">
      <c r="A8910">
        <v>313050</v>
      </c>
      <c r="B8910" t="s">
        <v>1461</v>
      </c>
      <c r="C8910" t="s">
        <v>98</v>
      </c>
      <c r="D8910">
        <v>2020</v>
      </c>
      <c r="E8910" t="s">
        <v>1462</v>
      </c>
      <c r="F8910" t="s">
        <v>357</v>
      </c>
      <c r="G8910" t="s">
        <v>383</v>
      </c>
      <c r="H8910">
        <v>12444</v>
      </c>
      <c r="I8910">
        <v>9853</v>
      </c>
      <c r="J8910">
        <v>9576</v>
      </c>
      <c r="K8910">
        <v>9576</v>
      </c>
      <c r="L8910">
        <v>97.2</v>
      </c>
      <c r="M8910">
        <v>76.95</v>
      </c>
      <c r="N8910">
        <f>COUNTIF(Cod_Mun_Norte!B:B,DADOS_SNIS_Minas!A8910)</f>
        <v>0</v>
      </c>
    </row>
    <row r="8911" spans="1:14" x14ac:dyDescent="0.2">
      <c r="A8911">
        <v>313050</v>
      </c>
      <c r="B8911" t="s">
        <v>1461</v>
      </c>
      <c r="C8911" t="s">
        <v>98</v>
      </c>
      <c r="D8911">
        <v>2019</v>
      </c>
      <c r="E8911" t="s">
        <v>1462</v>
      </c>
      <c r="F8911" t="s">
        <v>357</v>
      </c>
      <c r="G8911" t="s">
        <v>383</v>
      </c>
      <c r="H8911">
        <v>12375</v>
      </c>
      <c r="I8911">
        <v>9798</v>
      </c>
      <c r="J8911">
        <v>9397</v>
      </c>
      <c r="K8911">
        <v>9397</v>
      </c>
      <c r="L8911">
        <v>95.9</v>
      </c>
      <c r="M8911">
        <v>75.94</v>
      </c>
      <c r="N8911">
        <f>COUNTIF(Cod_Mun_Norte!B:B,DADOS_SNIS_Minas!A8911)</f>
        <v>0</v>
      </c>
    </row>
    <row r="8912" spans="1:14" x14ac:dyDescent="0.2">
      <c r="A8912">
        <v>313050</v>
      </c>
      <c r="B8912" t="s">
        <v>1461</v>
      </c>
      <c r="C8912" t="s">
        <v>98</v>
      </c>
      <c r="D8912">
        <v>2018</v>
      </c>
      <c r="E8912" t="s">
        <v>1463</v>
      </c>
      <c r="F8912" t="s">
        <v>357</v>
      </c>
      <c r="H8912">
        <v>12303</v>
      </c>
      <c r="I8912">
        <v>9741</v>
      </c>
      <c r="J8912">
        <v>9324</v>
      </c>
      <c r="K8912">
        <v>9324</v>
      </c>
      <c r="L8912">
        <v>95.7</v>
      </c>
      <c r="M8912">
        <v>75.790000000000006</v>
      </c>
      <c r="N8912">
        <f>COUNTIF(Cod_Mun_Norte!B:B,DADOS_SNIS_Minas!A8912)</f>
        <v>0</v>
      </c>
    </row>
    <row r="8913" spans="1:14" x14ac:dyDescent="0.2">
      <c r="A8913">
        <v>313050</v>
      </c>
      <c r="B8913" t="s">
        <v>1461</v>
      </c>
      <c r="C8913" t="s">
        <v>98</v>
      </c>
      <c r="D8913">
        <v>2017</v>
      </c>
      <c r="E8913" t="s">
        <v>1464</v>
      </c>
      <c r="F8913" t="s">
        <v>357</v>
      </c>
      <c r="H8913">
        <v>12358</v>
      </c>
      <c r="I8913">
        <v>9785</v>
      </c>
      <c r="J8913">
        <v>9263</v>
      </c>
      <c r="K8913">
        <v>9263</v>
      </c>
      <c r="L8913">
        <v>94.7</v>
      </c>
      <c r="M8913">
        <v>74.959999999999994</v>
      </c>
      <c r="N8913">
        <f>COUNTIF(Cod_Mun_Norte!B:B,DADOS_SNIS_Minas!A8913)</f>
        <v>0</v>
      </c>
    </row>
    <row r="8914" spans="1:14" x14ac:dyDescent="0.2">
      <c r="A8914">
        <v>313050</v>
      </c>
      <c r="B8914" t="s">
        <v>1461</v>
      </c>
      <c r="C8914" t="s">
        <v>98</v>
      </c>
      <c r="D8914">
        <v>2016</v>
      </c>
      <c r="E8914" t="s">
        <v>1464</v>
      </c>
      <c r="F8914" t="s">
        <v>359</v>
      </c>
      <c r="H8914">
        <v>12289</v>
      </c>
      <c r="I8914">
        <v>9730</v>
      </c>
      <c r="J8914">
        <v>9158</v>
      </c>
      <c r="K8914">
        <v>9158</v>
      </c>
      <c r="L8914">
        <v>94.1</v>
      </c>
      <c r="M8914">
        <v>74.52</v>
      </c>
      <c r="N8914">
        <f>COUNTIF(Cod_Mun_Norte!B:B,DADOS_SNIS_Minas!A8914)</f>
        <v>0</v>
      </c>
    </row>
    <row r="8915" spans="1:14" x14ac:dyDescent="0.2">
      <c r="A8915">
        <v>313050</v>
      </c>
      <c r="B8915" t="s">
        <v>1461</v>
      </c>
      <c r="C8915" t="s">
        <v>98</v>
      </c>
      <c r="D8915">
        <v>2015</v>
      </c>
      <c r="E8915" t="s">
        <v>1464</v>
      </c>
      <c r="F8915" t="s">
        <v>359</v>
      </c>
      <c r="H8915">
        <v>12217</v>
      </c>
      <c r="I8915">
        <v>9673</v>
      </c>
      <c r="J8915">
        <v>9091</v>
      </c>
      <c r="K8915">
        <v>9091</v>
      </c>
      <c r="L8915">
        <v>94</v>
      </c>
      <c r="M8915">
        <v>74.41</v>
      </c>
      <c r="N8915">
        <f>COUNTIF(Cod_Mun_Norte!B:B,DADOS_SNIS_Minas!A8915)</f>
        <v>0</v>
      </c>
    </row>
    <row r="8916" spans="1:14" x14ac:dyDescent="0.2">
      <c r="A8916">
        <v>313050</v>
      </c>
      <c r="B8916" t="s">
        <v>1461</v>
      </c>
      <c r="C8916" t="s">
        <v>98</v>
      </c>
      <c r="D8916">
        <v>2014</v>
      </c>
      <c r="E8916" t="s">
        <v>1464</v>
      </c>
      <c r="F8916" t="s">
        <v>359</v>
      </c>
      <c r="H8916">
        <v>12141</v>
      </c>
      <c r="I8916">
        <v>9613</v>
      </c>
      <c r="J8916">
        <v>9613</v>
      </c>
      <c r="K8916">
        <v>9613</v>
      </c>
      <c r="L8916">
        <v>100</v>
      </c>
      <c r="M8916">
        <v>79.180000000000007</v>
      </c>
      <c r="N8916">
        <f>COUNTIF(Cod_Mun_Norte!B:B,DADOS_SNIS_Minas!A8916)</f>
        <v>0</v>
      </c>
    </row>
    <row r="8917" spans="1:14" x14ac:dyDescent="0.2">
      <c r="A8917">
        <v>313050</v>
      </c>
      <c r="B8917" t="s">
        <v>1461</v>
      </c>
      <c r="C8917" t="s">
        <v>98</v>
      </c>
      <c r="D8917">
        <v>2013</v>
      </c>
      <c r="E8917" t="s">
        <v>1464</v>
      </c>
      <c r="F8917" t="s">
        <v>359</v>
      </c>
      <c r="H8917">
        <v>12061</v>
      </c>
      <c r="I8917">
        <v>9550</v>
      </c>
      <c r="J8917">
        <v>9550</v>
      </c>
      <c r="K8917">
        <v>9550</v>
      </c>
      <c r="L8917">
        <v>100</v>
      </c>
      <c r="M8917">
        <v>79.180000000000007</v>
      </c>
      <c r="N8917">
        <f>COUNTIF(Cod_Mun_Norte!B:B,DADOS_SNIS_Minas!A8917)</f>
        <v>0</v>
      </c>
    </row>
    <row r="8918" spans="1:14" x14ac:dyDescent="0.2">
      <c r="A8918">
        <v>313050</v>
      </c>
      <c r="B8918" t="s">
        <v>1461</v>
      </c>
      <c r="C8918" t="s">
        <v>98</v>
      </c>
      <c r="D8918">
        <v>2012</v>
      </c>
      <c r="E8918" t="s">
        <v>1464</v>
      </c>
      <c r="F8918" t="s">
        <v>359</v>
      </c>
      <c r="H8918">
        <v>11633</v>
      </c>
      <c r="I8918">
        <v>9211</v>
      </c>
      <c r="J8918">
        <v>9211</v>
      </c>
      <c r="K8918">
        <v>9211</v>
      </c>
      <c r="L8918">
        <v>100</v>
      </c>
      <c r="M8918">
        <v>79.180000000000007</v>
      </c>
      <c r="N8918">
        <f>COUNTIF(Cod_Mun_Norte!B:B,DADOS_SNIS_Minas!A8918)</f>
        <v>0</v>
      </c>
    </row>
    <row r="8919" spans="1:14" x14ac:dyDescent="0.2">
      <c r="A8919">
        <v>313050</v>
      </c>
      <c r="B8919" t="s">
        <v>1461</v>
      </c>
      <c r="C8919" t="s">
        <v>98</v>
      </c>
      <c r="D8919">
        <v>2011</v>
      </c>
      <c r="E8919" t="s">
        <v>1464</v>
      </c>
      <c r="F8919" t="s">
        <v>359</v>
      </c>
      <c r="H8919">
        <v>11562</v>
      </c>
      <c r="I8919">
        <v>9155</v>
      </c>
      <c r="J8919">
        <v>9155</v>
      </c>
      <c r="K8919">
        <v>9155</v>
      </c>
      <c r="L8919">
        <v>100</v>
      </c>
      <c r="M8919">
        <v>79.180000000000007</v>
      </c>
      <c r="N8919">
        <f>COUNTIF(Cod_Mun_Norte!B:B,DADOS_SNIS_Minas!A8919)</f>
        <v>0</v>
      </c>
    </row>
    <row r="8920" spans="1:14" x14ac:dyDescent="0.2">
      <c r="A8920">
        <v>313050</v>
      </c>
      <c r="B8920" t="s">
        <v>1461</v>
      </c>
      <c r="C8920" t="s">
        <v>98</v>
      </c>
      <c r="D8920">
        <v>2010</v>
      </c>
      <c r="E8920" t="s">
        <v>1464</v>
      </c>
      <c r="F8920" t="s">
        <v>359</v>
      </c>
      <c r="H8920">
        <v>11488</v>
      </c>
      <c r="I8920">
        <v>9096</v>
      </c>
      <c r="J8920">
        <v>9096</v>
      </c>
      <c r="K8920">
        <v>9096</v>
      </c>
      <c r="L8920">
        <v>100</v>
      </c>
      <c r="M8920">
        <v>79.180000000000007</v>
      </c>
      <c r="N8920">
        <f>COUNTIF(Cod_Mun_Norte!B:B,DADOS_SNIS_Minas!A8920)</f>
        <v>0</v>
      </c>
    </row>
    <row r="8921" spans="1:14" x14ac:dyDescent="0.2">
      <c r="A8921">
        <v>313050</v>
      </c>
      <c r="B8921" t="s">
        <v>1461</v>
      </c>
      <c r="C8921" t="s">
        <v>98</v>
      </c>
      <c r="D8921">
        <v>2009</v>
      </c>
      <c r="E8921" t="s">
        <v>1465</v>
      </c>
      <c r="F8921" t="s">
        <v>364</v>
      </c>
      <c r="H8921">
        <v>11828</v>
      </c>
      <c r="I8921">
        <v>8881</v>
      </c>
      <c r="J8921">
        <v>9322</v>
      </c>
      <c r="K8921">
        <v>9322</v>
      </c>
      <c r="L8921">
        <v>100</v>
      </c>
      <c r="M8921">
        <v>78.81</v>
      </c>
      <c r="N8921">
        <f>COUNTIF(Cod_Mun_Norte!B:B,DADOS_SNIS_Minas!A8921)</f>
        <v>0</v>
      </c>
    </row>
    <row r="8922" spans="1:14" x14ac:dyDescent="0.2">
      <c r="A8922">
        <v>313050</v>
      </c>
      <c r="B8922" t="s">
        <v>1461</v>
      </c>
      <c r="C8922" t="s">
        <v>98</v>
      </c>
      <c r="D8922">
        <v>2008</v>
      </c>
      <c r="E8922" t="s">
        <v>361</v>
      </c>
      <c r="F8922" t="s">
        <v>362</v>
      </c>
      <c r="H8922">
        <v>11717</v>
      </c>
      <c r="I8922">
        <v>8797</v>
      </c>
      <c r="J8922">
        <v>9006</v>
      </c>
      <c r="K8922">
        <v>9006</v>
      </c>
      <c r="L8922">
        <v>100</v>
      </c>
      <c r="M8922">
        <v>76.86</v>
      </c>
      <c r="N8922">
        <f>COUNTIF(Cod_Mun_Norte!B:B,DADOS_SNIS_Minas!A8922)</f>
        <v>0</v>
      </c>
    </row>
    <row r="8923" spans="1:14" x14ac:dyDescent="0.2">
      <c r="A8923">
        <v>313050</v>
      </c>
      <c r="B8923" t="s">
        <v>1461</v>
      </c>
      <c r="C8923" t="s">
        <v>98</v>
      </c>
      <c r="D8923">
        <v>2007</v>
      </c>
      <c r="E8923" t="s">
        <v>361</v>
      </c>
      <c r="F8923" t="s">
        <v>362</v>
      </c>
      <c r="H8923">
        <v>11265</v>
      </c>
      <c r="I8923">
        <v>8458</v>
      </c>
      <c r="J8923">
        <v>8690</v>
      </c>
      <c r="K8923">
        <v>8690</v>
      </c>
      <c r="L8923">
        <v>100</v>
      </c>
      <c r="M8923">
        <v>77.14</v>
      </c>
      <c r="N8923">
        <f>COUNTIF(Cod_Mun_Norte!B:B,DADOS_SNIS_Minas!A8923)</f>
        <v>0</v>
      </c>
    </row>
    <row r="8924" spans="1:14" x14ac:dyDescent="0.2">
      <c r="A8924">
        <v>313050</v>
      </c>
      <c r="B8924" t="s">
        <v>1461</v>
      </c>
      <c r="C8924" t="s">
        <v>98</v>
      </c>
      <c r="D8924">
        <v>2006</v>
      </c>
      <c r="E8924" t="s">
        <v>361</v>
      </c>
      <c r="F8924" t="s">
        <v>362</v>
      </c>
      <c r="H8924">
        <v>11825</v>
      </c>
      <c r="I8924">
        <v>8575</v>
      </c>
      <c r="J8924">
        <v>8362</v>
      </c>
      <c r="K8924">
        <v>8362</v>
      </c>
      <c r="L8924">
        <v>97.5</v>
      </c>
      <c r="M8924">
        <v>70.709999999999994</v>
      </c>
      <c r="N8924">
        <f>COUNTIF(Cod_Mun_Norte!B:B,DADOS_SNIS_Minas!A8924)</f>
        <v>0</v>
      </c>
    </row>
    <row r="8925" spans="1:14" x14ac:dyDescent="0.2">
      <c r="A8925">
        <v>313050</v>
      </c>
      <c r="B8925" t="s">
        <v>1461</v>
      </c>
      <c r="C8925" t="s">
        <v>98</v>
      </c>
      <c r="D8925">
        <v>2005</v>
      </c>
      <c r="E8925" t="s">
        <v>361</v>
      </c>
      <c r="F8925" t="s">
        <v>362</v>
      </c>
      <c r="H8925">
        <v>11628</v>
      </c>
      <c r="I8925">
        <v>8432</v>
      </c>
      <c r="J8925">
        <v>8217</v>
      </c>
      <c r="K8925">
        <v>8217</v>
      </c>
      <c r="L8925">
        <v>97.5</v>
      </c>
      <c r="M8925">
        <v>70.67</v>
      </c>
      <c r="N8925">
        <f>COUNTIF(Cod_Mun_Norte!B:B,DADOS_SNIS_Minas!A8925)</f>
        <v>0</v>
      </c>
    </row>
    <row r="8926" spans="1:14" x14ac:dyDescent="0.2">
      <c r="A8926">
        <v>313050</v>
      </c>
      <c r="B8926" t="s">
        <v>1461</v>
      </c>
      <c r="C8926" t="s">
        <v>98</v>
      </c>
      <c r="D8926">
        <v>2004</v>
      </c>
      <c r="E8926" t="s">
        <v>361</v>
      </c>
      <c r="F8926" t="s">
        <v>362</v>
      </c>
      <c r="H8926">
        <v>11429</v>
      </c>
      <c r="I8926">
        <v>8287</v>
      </c>
      <c r="J8926">
        <v>8055</v>
      </c>
      <c r="K8926">
        <v>8055</v>
      </c>
      <c r="L8926">
        <v>97.2</v>
      </c>
      <c r="M8926">
        <v>70.48</v>
      </c>
      <c r="N8926">
        <f>COUNTIF(Cod_Mun_Norte!B:B,DADOS_SNIS_Minas!A8926)</f>
        <v>0</v>
      </c>
    </row>
    <row r="8927" spans="1:14" x14ac:dyDescent="0.2">
      <c r="A8927">
        <v>313050</v>
      </c>
      <c r="B8927" t="s">
        <v>1461</v>
      </c>
      <c r="C8927" t="s">
        <v>98</v>
      </c>
      <c r="D8927">
        <v>2003</v>
      </c>
      <c r="E8927" t="s">
        <v>361</v>
      </c>
      <c r="F8927" t="s">
        <v>362</v>
      </c>
      <c r="H8927">
        <v>11071</v>
      </c>
      <c r="I8927">
        <v>8028</v>
      </c>
      <c r="N8927">
        <f>COUNTIF(Cod_Mun_Norte!B:B,DADOS_SNIS_Minas!A8927)</f>
        <v>0</v>
      </c>
    </row>
    <row r="8928" spans="1:14" x14ac:dyDescent="0.2">
      <c r="A8928">
        <v>313050</v>
      </c>
      <c r="B8928" t="s">
        <v>1461</v>
      </c>
      <c r="C8928" t="s">
        <v>98</v>
      </c>
      <c r="D8928">
        <v>2002</v>
      </c>
      <c r="E8928" t="s">
        <v>361</v>
      </c>
      <c r="F8928" t="s">
        <v>362</v>
      </c>
      <c r="H8928">
        <v>10900</v>
      </c>
      <c r="I8928">
        <v>7904</v>
      </c>
      <c r="N8928">
        <f>COUNTIF(Cod_Mun_Norte!B:B,DADOS_SNIS_Minas!A8928)</f>
        <v>0</v>
      </c>
    </row>
    <row r="8929" spans="1:14" x14ac:dyDescent="0.2">
      <c r="A8929">
        <v>313050</v>
      </c>
      <c r="B8929" t="s">
        <v>1461</v>
      </c>
      <c r="C8929" t="s">
        <v>98</v>
      </c>
      <c r="D8929">
        <v>2001</v>
      </c>
      <c r="E8929" t="s">
        <v>361</v>
      </c>
      <c r="F8929" t="s">
        <v>362</v>
      </c>
      <c r="H8929">
        <v>10691</v>
      </c>
      <c r="I8929">
        <v>7752</v>
      </c>
      <c r="N8929">
        <f>COUNTIF(Cod_Mun_Norte!B:B,DADOS_SNIS_Minas!A8929)</f>
        <v>0</v>
      </c>
    </row>
    <row r="8930" spans="1:14" x14ac:dyDescent="0.2">
      <c r="A8930">
        <v>313050</v>
      </c>
      <c r="B8930" t="s">
        <v>1461</v>
      </c>
      <c r="C8930" t="s">
        <v>98</v>
      </c>
      <c r="D8930">
        <v>2000</v>
      </c>
      <c r="E8930" t="s">
        <v>361</v>
      </c>
      <c r="F8930" t="s">
        <v>362</v>
      </c>
      <c r="H8930">
        <v>10532</v>
      </c>
      <c r="I8930">
        <v>7637</v>
      </c>
      <c r="N8930">
        <f>COUNTIF(Cod_Mun_Norte!B:B,DADOS_SNIS_Minas!A8930)</f>
        <v>0</v>
      </c>
    </row>
    <row r="8931" spans="1:14" x14ac:dyDescent="0.2">
      <c r="A8931">
        <v>313050</v>
      </c>
      <c r="B8931" t="s">
        <v>1461</v>
      </c>
      <c r="C8931" t="s">
        <v>98</v>
      </c>
      <c r="D8931">
        <v>1999</v>
      </c>
      <c r="E8931" t="s">
        <v>361</v>
      </c>
      <c r="F8931" t="s">
        <v>362</v>
      </c>
      <c r="H8931">
        <v>10529</v>
      </c>
      <c r="I8931">
        <v>7520</v>
      </c>
      <c r="N8931">
        <f>COUNTIF(Cod_Mun_Norte!B:B,DADOS_SNIS_Minas!A8931)</f>
        <v>0</v>
      </c>
    </row>
    <row r="8932" spans="1:14" x14ac:dyDescent="0.2">
      <c r="A8932">
        <v>313050</v>
      </c>
      <c r="B8932" t="s">
        <v>1461</v>
      </c>
      <c r="C8932" t="s">
        <v>98</v>
      </c>
      <c r="D8932">
        <v>1998</v>
      </c>
      <c r="E8932" t="s">
        <v>361</v>
      </c>
      <c r="F8932" t="s">
        <v>362</v>
      </c>
      <c r="H8932">
        <v>10281</v>
      </c>
      <c r="I8932">
        <v>7343</v>
      </c>
      <c r="N8932">
        <f>COUNTIF(Cod_Mun_Norte!B:B,DADOS_SNIS_Minas!A8932)</f>
        <v>0</v>
      </c>
    </row>
    <row r="8933" spans="1:14" x14ac:dyDescent="0.2">
      <c r="A8933">
        <v>313050</v>
      </c>
      <c r="B8933" t="s">
        <v>1461</v>
      </c>
      <c r="C8933" t="s">
        <v>98</v>
      </c>
      <c r="D8933">
        <v>1997</v>
      </c>
      <c r="H8933">
        <v>10032</v>
      </c>
      <c r="I8933">
        <v>7165</v>
      </c>
      <c r="N8933">
        <f>COUNTIF(Cod_Mun_Norte!B:B,DADOS_SNIS_Minas!A8933)</f>
        <v>0</v>
      </c>
    </row>
    <row r="8934" spans="1:14" x14ac:dyDescent="0.2">
      <c r="A8934">
        <v>313050</v>
      </c>
      <c r="B8934" t="s">
        <v>1461</v>
      </c>
      <c r="C8934" t="s">
        <v>98</v>
      </c>
      <c r="D8934">
        <v>1996</v>
      </c>
      <c r="H8934">
        <v>9738</v>
      </c>
      <c r="I8934">
        <v>6955</v>
      </c>
      <c r="N8934">
        <f>COUNTIF(Cod_Mun_Norte!B:B,DADOS_SNIS_Minas!A8934)</f>
        <v>0</v>
      </c>
    </row>
    <row r="8935" spans="1:14" x14ac:dyDescent="0.2">
      <c r="A8935">
        <v>313050</v>
      </c>
      <c r="B8935" t="s">
        <v>1461</v>
      </c>
      <c r="C8935" t="s">
        <v>98</v>
      </c>
      <c r="D8935">
        <v>1995</v>
      </c>
      <c r="H8935">
        <v>9424</v>
      </c>
      <c r="I8935">
        <v>6731</v>
      </c>
      <c r="N8935">
        <f>COUNTIF(Cod_Mun_Norte!B:B,DADOS_SNIS_Minas!A8935)</f>
        <v>0</v>
      </c>
    </row>
    <row r="8936" spans="1:14" x14ac:dyDescent="0.2">
      <c r="A8936">
        <v>313055</v>
      </c>
      <c r="B8936" t="s">
        <v>1466</v>
      </c>
      <c r="C8936" t="s">
        <v>98</v>
      </c>
      <c r="D8936">
        <v>2020</v>
      </c>
      <c r="E8936" t="s">
        <v>1467</v>
      </c>
      <c r="F8936" t="s">
        <v>357</v>
      </c>
      <c r="G8936" t="s">
        <v>383</v>
      </c>
      <c r="H8936">
        <v>6940</v>
      </c>
      <c r="I8936">
        <v>2210</v>
      </c>
      <c r="J8936">
        <v>2025</v>
      </c>
      <c r="K8936">
        <v>2025</v>
      </c>
      <c r="L8936">
        <v>91.6</v>
      </c>
      <c r="M8936">
        <v>29.18</v>
      </c>
      <c r="N8936">
        <f>COUNTIF(Cod_Mun_Norte!B:B,DADOS_SNIS_Minas!A8936)</f>
        <v>0</v>
      </c>
    </row>
    <row r="8937" spans="1:14" x14ac:dyDescent="0.2">
      <c r="A8937">
        <v>313055</v>
      </c>
      <c r="B8937" t="s">
        <v>1466</v>
      </c>
      <c r="C8937" t="s">
        <v>98</v>
      </c>
      <c r="D8937">
        <v>2019</v>
      </c>
      <c r="E8937" t="s">
        <v>1468</v>
      </c>
      <c r="F8937" t="s">
        <v>364</v>
      </c>
      <c r="G8937" t="s">
        <v>368</v>
      </c>
      <c r="H8937">
        <v>6903</v>
      </c>
      <c r="I8937">
        <v>2199</v>
      </c>
      <c r="J8937">
        <v>2027</v>
      </c>
      <c r="K8937">
        <v>2027</v>
      </c>
      <c r="L8937">
        <v>92.2</v>
      </c>
      <c r="M8937">
        <v>29.36</v>
      </c>
      <c r="N8937">
        <f>COUNTIF(Cod_Mun_Norte!B:B,DADOS_SNIS_Minas!A8937)</f>
        <v>0</v>
      </c>
    </row>
    <row r="8938" spans="1:14" x14ac:dyDescent="0.2">
      <c r="A8938">
        <v>313055</v>
      </c>
      <c r="B8938" t="s">
        <v>1466</v>
      </c>
      <c r="C8938" t="s">
        <v>98</v>
      </c>
      <c r="D8938">
        <v>2018</v>
      </c>
      <c r="E8938" t="s">
        <v>1469</v>
      </c>
      <c r="F8938" t="s">
        <v>357</v>
      </c>
      <c r="H8938">
        <v>6865</v>
      </c>
      <c r="I8938">
        <v>2186</v>
      </c>
      <c r="J8938">
        <v>1972</v>
      </c>
      <c r="K8938">
        <v>1972</v>
      </c>
      <c r="L8938">
        <v>90.2</v>
      </c>
      <c r="M8938">
        <v>28.73</v>
      </c>
      <c r="N8938">
        <f>COUNTIF(Cod_Mun_Norte!B:B,DADOS_SNIS_Minas!A8938)</f>
        <v>0</v>
      </c>
    </row>
    <row r="8939" spans="1:14" x14ac:dyDescent="0.2">
      <c r="A8939">
        <v>313055</v>
      </c>
      <c r="B8939" t="s">
        <v>1466</v>
      </c>
      <c r="C8939" t="s">
        <v>98</v>
      </c>
      <c r="D8939">
        <v>2017</v>
      </c>
      <c r="E8939" t="s">
        <v>1469</v>
      </c>
      <c r="F8939" t="s">
        <v>357</v>
      </c>
      <c r="H8939">
        <v>6899</v>
      </c>
      <c r="I8939">
        <v>2197</v>
      </c>
      <c r="J8939">
        <v>1960</v>
      </c>
      <c r="K8939">
        <v>1960</v>
      </c>
      <c r="L8939">
        <v>89.2</v>
      </c>
      <c r="M8939">
        <v>28.41</v>
      </c>
      <c r="N8939">
        <f>COUNTIF(Cod_Mun_Norte!B:B,DADOS_SNIS_Minas!A8939)</f>
        <v>0</v>
      </c>
    </row>
    <row r="8940" spans="1:14" x14ac:dyDescent="0.2">
      <c r="A8940">
        <v>313055</v>
      </c>
      <c r="B8940" t="s">
        <v>1466</v>
      </c>
      <c r="C8940" t="s">
        <v>98</v>
      </c>
      <c r="D8940">
        <v>2016</v>
      </c>
      <c r="E8940" t="s">
        <v>1468</v>
      </c>
      <c r="F8940" t="s">
        <v>364</v>
      </c>
      <c r="H8940">
        <v>6862</v>
      </c>
      <c r="I8940">
        <v>2186</v>
      </c>
      <c r="J8940">
        <v>1926</v>
      </c>
      <c r="K8940">
        <v>1926</v>
      </c>
      <c r="L8940">
        <v>88.1</v>
      </c>
      <c r="M8940">
        <v>28.07</v>
      </c>
      <c r="N8940">
        <f>COUNTIF(Cod_Mun_Norte!B:B,DADOS_SNIS_Minas!A8940)</f>
        <v>0</v>
      </c>
    </row>
    <row r="8941" spans="1:14" x14ac:dyDescent="0.2">
      <c r="A8941">
        <v>313055</v>
      </c>
      <c r="B8941" t="s">
        <v>1466</v>
      </c>
      <c r="C8941" t="s">
        <v>98</v>
      </c>
      <c r="D8941">
        <v>2015</v>
      </c>
      <c r="E8941" t="s">
        <v>361</v>
      </c>
      <c r="F8941" t="s">
        <v>362</v>
      </c>
      <c r="H8941">
        <v>6823</v>
      </c>
      <c r="I8941">
        <v>2173</v>
      </c>
      <c r="J8941">
        <v>1878</v>
      </c>
      <c r="K8941">
        <v>1878</v>
      </c>
      <c r="L8941">
        <v>86.4</v>
      </c>
      <c r="M8941">
        <v>27.52</v>
      </c>
      <c r="N8941">
        <f>COUNTIF(Cod_Mun_Norte!B:B,DADOS_SNIS_Minas!A8941)</f>
        <v>0</v>
      </c>
    </row>
    <row r="8942" spans="1:14" x14ac:dyDescent="0.2">
      <c r="A8942">
        <v>313055</v>
      </c>
      <c r="B8942" t="s">
        <v>1466</v>
      </c>
      <c r="C8942" t="s">
        <v>98</v>
      </c>
      <c r="D8942">
        <v>2014</v>
      </c>
      <c r="E8942" t="s">
        <v>1470</v>
      </c>
      <c r="F8942" t="s">
        <v>360</v>
      </c>
      <c r="H8942">
        <v>6782</v>
      </c>
      <c r="I8942">
        <v>2160</v>
      </c>
      <c r="J8942">
        <v>2160</v>
      </c>
      <c r="K8942">
        <v>2160</v>
      </c>
      <c r="L8942">
        <v>100</v>
      </c>
      <c r="M8942">
        <v>31.85</v>
      </c>
      <c r="N8942">
        <f>COUNTIF(Cod_Mun_Norte!B:B,DADOS_SNIS_Minas!A8942)</f>
        <v>0</v>
      </c>
    </row>
    <row r="8943" spans="1:14" x14ac:dyDescent="0.2">
      <c r="A8943">
        <v>313055</v>
      </c>
      <c r="B8943" t="s">
        <v>1466</v>
      </c>
      <c r="C8943" t="s">
        <v>98</v>
      </c>
      <c r="D8943">
        <v>2013</v>
      </c>
      <c r="E8943" t="s">
        <v>361</v>
      </c>
      <c r="F8943" t="s">
        <v>362</v>
      </c>
      <c r="H8943">
        <v>6739</v>
      </c>
      <c r="I8943">
        <v>2146</v>
      </c>
      <c r="J8943">
        <v>2146</v>
      </c>
      <c r="K8943">
        <v>2146</v>
      </c>
      <c r="L8943">
        <v>100</v>
      </c>
      <c r="M8943">
        <v>31.84</v>
      </c>
      <c r="N8943">
        <f>COUNTIF(Cod_Mun_Norte!B:B,DADOS_SNIS_Minas!A8943)</f>
        <v>0</v>
      </c>
    </row>
    <row r="8944" spans="1:14" x14ac:dyDescent="0.2">
      <c r="A8944">
        <v>313055</v>
      </c>
      <c r="B8944" t="s">
        <v>1466</v>
      </c>
      <c r="C8944" t="s">
        <v>98</v>
      </c>
      <c r="D8944">
        <v>2012</v>
      </c>
      <c r="E8944" t="s">
        <v>361</v>
      </c>
      <c r="F8944" t="s">
        <v>362</v>
      </c>
      <c r="H8944">
        <v>6502</v>
      </c>
      <c r="I8944">
        <v>2071</v>
      </c>
      <c r="J8944">
        <v>2071</v>
      </c>
      <c r="K8944">
        <v>2071</v>
      </c>
      <c r="L8944">
        <v>100</v>
      </c>
      <c r="M8944">
        <v>31.85</v>
      </c>
      <c r="N8944">
        <f>COUNTIF(Cod_Mun_Norte!B:B,DADOS_SNIS_Minas!A8944)</f>
        <v>0</v>
      </c>
    </row>
    <row r="8945" spans="1:14" x14ac:dyDescent="0.2">
      <c r="A8945">
        <v>313055</v>
      </c>
      <c r="B8945" t="s">
        <v>1466</v>
      </c>
      <c r="C8945" t="s">
        <v>98</v>
      </c>
      <c r="D8945">
        <v>2011</v>
      </c>
      <c r="E8945" t="s">
        <v>361</v>
      </c>
      <c r="F8945" t="s">
        <v>362</v>
      </c>
      <c r="H8945">
        <v>6464</v>
      </c>
      <c r="I8945">
        <v>2059</v>
      </c>
      <c r="J8945">
        <v>1990</v>
      </c>
      <c r="K8945">
        <v>1990</v>
      </c>
      <c r="L8945">
        <v>96.7</v>
      </c>
      <c r="M8945">
        <v>30.79</v>
      </c>
      <c r="N8945">
        <f>COUNTIF(Cod_Mun_Norte!B:B,DADOS_SNIS_Minas!A8945)</f>
        <v>0</v>
      </c>
    </row>
    <row r="8946" spans="1:14" x14ac:dyDescent="0.2">
      <c r="A8946">
        <v>313055</v>
      </c>
      <c r="B8946" t="s">
        <v>1466</v>
      </c>
      <c r="C8946" t="s">
        <v>98</v>
      </c>
      <c r="D8946">
        <v>2010</v>
      </c>
      <c r="E8946" t="s">
        <v>361</v>
      </c>
      <c r="F8946" t="s">
        <v>362</v>
      </c>
      <c r="H8946">
        <v>6424</v>
      </c>
      <c r="I8946">
        <v>2046</v>
      </c>
      <c r="J8946">
        <v>1876</v>
      </c>
      <c r="K8946">
        <v>1876</v>
      </c>
      <c r="L8946">
        <v>91.7</v>
      </c>
      <c r="M8946">
        <v>29.2</v>
      </c>
      <c r="N8946">
        <f>COUNTIF(Cod_Mun_Norte!B:B,DADOS_SNIS_Minas!A8946)</f>
        <v>0</v>
      </c>
    </row>
    <row r="8947" spans="1:14" x14ac:dyDescent="0.2">
      <c r="A8947">
        <v>313055</v>
      </c>
      <c r="B8947" t="s">
        <v>1466</v>
      </c>
      <c r="C8947" t="s">
        <v>98</v>
      </c>
      <c r="D8947">
        <v>2009</v>
      </c>
      <c r="E8947" t="s">
        <v>361</v>
      </c>
      <c r="F8947" t="s">
        <v>362</v>
      </c>
      <c r="H8947">
        <v>6641</v>
      </c>
      <c r="I8947">
        <v>2143</v>
      </c>
      <c r="J8947">
        <v>1812</v>
      </c>
      <c r="K8947">
        <v>1812</v>
      </c>
      <c r="L8947">
        <v>84.6</v>
      </c>
      <c r="M8947">
        <v>27.29</v>
      </c>
      <c r="N8947">
        <f>COUNTIF(Cod_Mun_Norte!B:B,DADOS_SNIS_Minas!A8947)</f>
        <v>0</v>
      </c>
    </row>
    <row r="8948" spans="1:14" x14ac:dyDescent="0.2">
      <c r="A8948">
        <v>313055</v>
      </c>
      <c r="B8948" t="s">
        <v>1466</v>
      </c>
      <c r="C8948" t="s">
        <v>98</v>
      </c>
      <c r="D8948">
        <v>2008</v>
      </c>
      <c r="E8948" t="s">
        <v>361</v>
      </c>
      <c r="F8948" t="s">
        <v>362</v>
      </c>
      <c r="H8948">
        <v>6578</v>
      </c>
      <c r="I8948">
        <v>2123</v>
      </c>
      <c r="J8948">
        <v>1723</v>
      </c>
      <c r="K8948">
        <v>1723</v>
      </c>
      <c r="L8948">
        <v>81.2</v>
      </c>
      <c r="M8948">
        <v>26.19</v>
      </c>
      <c r="N8948">
        <f>COUNTIF(Cod_Mun_Norte!B:B,DADOS_SNIS_Minas!A8948)</f>
        <v>0</v>
      </c>
    </row>
    <row r="8949" spans="1:14" x14ac:dyDescent="0.2">
      <c r="A8949">
        <v>313055</v>
      </c>
      <c r="B8949" t="s">
        <v>1466</v>
      </c>
      <c r="C8949" t="s">
        <v>98</v>
      </c>
      <c r="D8949">
        <v>2007</v>
      </c>
      <c r="E8949" t="s">
        <v>361</v>
      </c>
      <c r="F8949" t="s">
        <v>362</v>
      </c>
      <c r="H8949">
        <v>6324</v>
      </c>
      <c r="I8949">
        <v>2041</v>
      </c>
      <c r="J8949">
        <v>1659</v>
      </c>
      <c r="K8949">
        <v>1659</v>
      </c>
      <c r="L8949">
        <v>81.3</v>
      </c>
      <c r="M8949">
        <v>26.23</v>
      </c>
      <c r="N8949">
        <f>COUNTIF(Cod_Mun_Norte!B:B,DADOS_SNIS_Minas!A8949)</f>
        <v>0</v>
      </c>
    </row>
    <row r="8950" spans="1:14" x14ac:dyDescent="0.2">
      <c r="A8950">
        <v>313055</v>
      </c>
      <c r="B8950" t="s">
        <v>1466</v>
      </c>
      <c r="C8950" t="s">
        <v>98</v>
      </c>
      <c r="D8950">
        <v>2006</v>
      </c>
      <c r="E8950" t="s">
        <v>361</v>
      </c>
      <c r="F8950" t="s">
        <v>362</v>
      </c>
      <c r="H8950">
        <v>6873</v>
      </c>
      <c r="I8950">
        <v>1921</v>
      </c>
      <c r="J8950">
        <v>1125</v>
      </c>
      <c r="K8950">
        <v>1125</v>
      </c>
      <c r="L8950">
        <v>58.6</v>
      </c>
      <c r="M8950">
        <v>16.37</v>
      </c>
      <c r="N8950">
        <f>COUNTIF(Cod_Mun_Norte!B:B,DADOS_SNIS_Minas!A8950)</f>
        <v>0</v>
      </c>
    </row>
    <row r="8951" spans="1:14" x14ac:dyDescent="0.2">
      <c r="A8951">
        <v>313055</v>
      </c>
      <c r="B8951" t="s">
        <v>1466</v>
      </c>
      <c r="C8951" t="s">
        <v>98</v>
      </c>
      <c r="D8951">
        <v>2005</v>
      </c>
      <c r="E8951" t="s">
        <v>361</v>
      </c>
      <c r="F8951" t="s">
        <v>362</v>
      </c>
      <c r="H8951">
        <v>6726</v>
      </c>
      <c r="I8951">
        <v>1880</v>
      </c>
      <c r="J8951">
        <v>1029</v>
      </c>
      <c r="K8951">
        <v>1029</v>
      </c>
      <c r="L8951">
        <v>54.7</v>
      </c>
      <c r="M8951">
        <v>15.3</v>
      </c>
      <c r="N8951">
        <f>COUNTIF(Cod_Mun_Norte!B:B,DADOS_SNIS_Minas!A8951)</f>
        <v>0</v>
      </c>
    </row>
    <row r="8952" spans="1:14" x14ac:dyDescent="0.2">
      <c r="A8952">
        <v>313055</v>
      </c>
      <c r="B8952" t="s">
        <v>1466</v>
      </c>
      <c r="C8952" t="s">
        <v>98</v>
      </c>
      <c r="D8952">
        <v>2004</v>
      </c>
      <c r="E8952" t="s">
        <v>361</v>
      </c>
      <c r="F8952" t="s">
        <v>362</v>
      </c>
      <c r="H8952">
        <v>6578</v>
      </c>
      <c r="I8952">
        <v>1838</v>
      </c>
      <c r="N8952">
        <f>COUNTIF(Cod_Mun_Norte!B:B,DADOS_SNIS_Minas!A8952)</f>
        <v>0</v>
      </c>
    </row>
    <row r="8953" spans="1:14" x14ac:dyDescent="0.2">
      <c r="A8953">
        <v>313055</v>
      </c>
      <c r="B8953" t="s">
        <v>1466</v>
      </c>
      <c r="C8953" t="s">
        <v>98</v>
      </c>
      <c r="D8953">
        <v>2003</v>
      </c>
      <c r="E8953" t="s">
        <v>361</v>
      </c>
      <c r="F8953" t="s">
        <v>362</v>
      </c>
      <c r="H8953">
        <v>6312</v>
      </c>
      <c r="I8953">
        <v>1764</v>
      </c>
      <c r="N8953">
        <f>COUNTIF(Cod_Mun_Norte!B:B,DADOS_SNIS_Minas!A8953)</f>
        <v>0</v>
      </c>
    </row>
    <row r="8954" spans="1:14" x14ac:dyDescent="0.2">
      <c r="A8954">
        <v>313055</v>
      </c>
      <c r="B8954" t="s">
        <v>1466</v>
      </c>
      <c r="C8954" t="s">
        <v>98</v>
      </c>
      <c r="D8954">
        <v>2002</v>
      </c>
      <c r="E8954" t="s">
        <v>361</v>
      </c>
      <c r="F8954" t="s">
        <v>362</v>
      </c>
      <c r="H8954">
        <v>6185</v>
      </c>
      <c r="I8954">
        <v>1729</v>
      </c>
      <c r="N8954">
        <f>COUNTIF(Cod_Mun_Norte!B:B,DADOS_SNIS_Minas!A8954)</f>
        <v>0</v>
      </c>
    </row>
    <row r="8955" spans="1:14" x14ac:dyDescent="0.2">
      <c r="A8955">
        <v>313055</v>
      </c>
      <c r="B8955" t="s">
        <v>1466</v>
      </c>
      <c r="C8955" t="s">
        <v>98</v>
      </c>
      <c r="D8955">
        <v>2001</v>
      </c>
      <c r="E8955" t="s">
        <v>361</v>
      </c>
      <c r="F8955" t="s">
        <v>362</v>
      </c>
      <c r="H8955">
        <v>6034</v>
      </c>
      <c r="I8955">
        <v>1686</v>
      </c>
      <c r="N8955">
        <f>COUNTIF(Cod_Mun_Norte!B:B,DADOS_SNIS_Minas!A8955)</f>
        <v>0</v>
      </c>
    </row>
    <row r="8956" spans="1:14" x14ac:dyDescent="0.2">
      <c r="A8956">
        <v>313055</v>
      </c>
      <c r="B8956" t="s">
        <v>1466</v>
      </c>
      <c r="C8956" t="s">
        <v>98</v>
      </c>
      <c r="D8956">
        <v>2000</v>
      </c>
      <c r="E8956" t="s">
        <v>361</v>
      </c>
      <c r="F8956" t="s">
        <v>362</v>
      </c>
      <c r="H8956">
        <v>5911</v>
      </c>
      <c r="I8956">
        <v>1652</v>
      </c>
      <c r="N8956">
        <f>COUNTIF(Cod_Mun_Norte!B:B,DADOS_SNIS_Minas!A8956)</f>
        <v>0</v>
      </c>
    </row>
    <row r="8957" spans="1:14" x14ac:dyDescent="0.2">
      <c r="A8957">
        <v>313055</v>
      </c>
      <c r="B8957" t="s">
        <v>1466</v>
      </c>
      <c r="C8957" t="s">
        <v>98</v>
      </c>
      <c r="D8957">
        <v>1999</v>
      </c>
      <c r="E8957" t="s">
        <v>361</v>
      </c>
      <c r="F8957" t="s">
        <v>362</v>
      </c>
      <c r="H8957">
        <v>4722</v>
      </c>
      <c r="I8957">
        <v>1320</v>
      </c>
      <c r="N8957">
        <f>COUNTIF(Cod_Mun_Norte!B:B,DADOS_SNIS_Minas!A8957)</f>
        <v>0</v>
      </c>
    </row>
    <row r="8958" spans="1:14" x14ac:dyDescent="0.2">
      <c r="A8958">
        <v>313055</v>
      </c>
      <c r="B8958" t="s">
        <v>1466</v>
      </c>
      <c r="C8958" t="s">
        <v>98</v>
      </c>
      <c r="D8958">
        <v>1998</v>
      </c>
      <c r="E8958" t="s">
        <v>361</v>
      </c>
      <c r="F8958" t="s">
        <v>362</v>
      </c>
      <c r="H8958">
        <v>4710</v>
      </c>
      <c r="I8958">
        <v>1316</v>
      </c>
      <c r="N8958">
        <f>COUNTIF(Cod_Mun_Norte!B:B,DADOS_SNIS_Minas!A8958)</f>
        <v>0</v>
      </c>
    </row>
    <row r="8959" spans="1:14" x14ac:dyDescent="0.2">
      <c r="A8959">
        <v>313055</v>
      </c>
      <c r="B8959" t="s">
        <v>1466</v>
      </c>
      <c r="C8959" t="s">
        <v>98</v>
      </c>
      <c r="D8959">
        <v>1997</v>
      </c>
      <c r="H8959">
        <v>4699</v>
      </c>
      <c r="I8959">
        <v>1313</v>
      </c>
      <c r="N8959">
        <f>COUNTIF(Cod_Mun_Norte!B:B,DADOS_SNIS_Minas!A8959)</f>
        <v>0</v>
      </c>
    </row>
    <row r="8960" spans="1:14" x14ac:dyDescent="0.2">
      <c r="A8960">
        <v>313060</v>
      </c>
      <c r="B8960" t="s">
        <v>1471</v>
      </c>
      <c r="C8960" t="s">
        <v>98</v>
      </c>
      <c r="D8960">
        <v>2020</v>
      </c>
      <c r="E8960" t="s">
        <v>1472</v>
      </c>
      <c r="F8960" t="s">
        <v>364</v>
      </c>
      <c r="G8960" t="s">
        <v>368</v>
      </c>
      <c r="H8960">
        <v>7358</v>
      </c>
      <c r="I8960">
        <v>3918</v>
      </c>
      <c r="J8960">
        <v>3917</v>
      </c>
      <c r="K8960">
        <v>3917</v>
      </c>
      <c r="L8960">
        <v>100</v>
      </c>
      <c r="M8960">
        <v>53.23</v>
      </c>
      <c r="N8960">
        <f>COUNTIF(Cod_Mun_Norte!B:B,DADOS_SNIS_Minas!A8960)</f>
        <v>0</v>
      </c>
    </row>
    <row r="8961" spans="1:14" x14ac:dyDescent="0.2">
      <c r="A8961">
        <v>313060</v>
      </c>
      <c r="B8961" t="s">
        <v>1471</v>
      </c>
      <c r="C8961" t="s">
        <v>98</v>
      </c>
      <c r="D8961">
        <v>2019</v>
      </c>
      <c r="E8961" t="s">
        <v>1473</v>
      </c>
      <c r="F8961" t="s">
        <v>357</v>
      </c>
      <c r="G8961" t="s">
        <v>383</v>
      </c>
      <c r="H8961">
        <v>7328</v>
      </c>
      <c r="I8961">
        <v>3902</v>
      </c>
      <c r="J8961">
        <v>3902</v>
      </c>
      <c r="K8961">
        <v>3902</v>
      </c>
      <c r="L8961">
        <v>100</v>
      </c>
      <c r="M8961">
        <v>53.25</v>
      </c>
      <c r="N8961">
        <f>COUNTIF(Cod_Mun_Norte!B:B,DADOS_SNIS_Minas!A8961)</f>
        <v>0</v>
      </c>
    </row>
    <row r="8962" spans="1:14" x14ac:dyDescent="0.2">
      <c r="A8962">
        <v>313060</v>
      </c>
      <c r="B8962" t="s">
        <v>1471</v>
      </c>
      <c r="C8962" t="s">
        <v>98</v>
      </c>
      <c r="D8962">
        <v>2018</v>
      </c>
      <c r="E8962" t="s">
        <v>1472</v>
      </c>
      <c r="F8962" t="s">
        <v>364</v>
      </c>
      <c r="H8962">
        <v>7297</v>
      </c>
      <c r="I8962">
        <v>3885</v>
      </c>
      <c r="J8962">
        <v>3885</v>
      </c>
      <c r="K8962">
        <v>3885</v>
      </c>
      <c r="L8962">
        <v>100</v>
      </c>
      <c r="M8962">
        <v>53.24</v>
      </c>
      <c r="N8962">
        <f>COUNTIF(Cod_Mun_Norte!B:B,DADOS_SNIS_Minas!A8962)</f>
        <v>0</v>
      </c>
    </row>
    <row r="8963" spans="1:14" x14ac:dyDescent="0.2">
      <c r="A8963">
        <v>313060</v>
      </c>
      <c r="B8963" t="s">
        <v>1471</v>
      </c>
      <c r="C8963" t="s">
        <v>98</v>
      </c>
      <c r="D8963">
        <v>2017</v>
      </c>
      <c r="E8963" t="s">
        <v>1472</v>
      </c>
      <c r="F8963" t="s">
        <v>364</v>
      </c>
      <c r="H8963">
        <v>7356</v>
      </c>
      <c r="I8963">
        <v>3917</v>
      </c>
      <c r="J8963">
        <v>3917</v>
      </c>
      <c r="K8963">
        <v>3917</v>
      </c>
      <c r="L8963">
        <v>100</v>
      </c>
      <c r="M8963">
        <v>53.25</v>
      </c>
      <c r="N8963">
        <f>COUNTIF(Cod_Mun_Norte!B:B,DADOS_SNIS_Minas!A8963)</f>
        <v>0</v>
      </c>
    </row>
    <row r="8964" spans="1:14" x14ac:dyDescent="0.2">
      <c r="A8964">
        <v>313060</v>
      </c>
      <c r="B8964" t="s">
        <v>1471</v>
      </c>
      <c r="C8964" t="s">
        <v>98</v>
      </c>
      <c r="D8964">
        <v>2016</v>
      </c>
      <c r="E8964" t="s">
        <v>1472</v>
      </c>
      <c r="F8964" t="s">
        <v>364</v>
      </c>
      <c r="H8964">
        <v>7324</v>
      </c>
      <c r="I8964">
        <v>3899</v>
      </c>
      <c r="J8964">
        <v>3899</v>
      </c>
      <c r="K8964">
        <v>3899</v>
      </c>
      <c r="L8964">
        <v>100</v>
      </c>
      <c r="M8964">
        <v>53.24</v>
      </c>
      <c r="N8964">
        <f>COUNTIF(Cod_Mun_Norte!B:B,DADOS_SNIS_Minas!A8964)</f>
        <v>0</v>
      </c>
    </row>
    <row r="8965" spans="1:14" x14ac:dyDescent="0.2">
      <c r="A8965">
        <v>313060</v>
      </c>
      <c r="B8965" t="s">
        <v>1471</v>
      </c>
      <c r="C8965" t="s">
        <v>98</v>
      </c>
      <c r="D8965">
        <v>2015</v>
      </c>
      <c r="E8965" t="s">
        <v>361</v>
      </c>
      <c r="F8965" t="s">
        <v>362</v>
      </c>
      <c r="H8965">
        <v>7290</v>
      </c>
      <c r="I8965">
        <v>3881</v>
      </c>
      <c r="J8965">
        <v>3881</v>
      </c>
      <c r="K8965">
        <v>3881</v>
      </c>
      <c r="L8965">
        <v>100</v>
      </c>
      <c r="M8965">
        <v>53.24</v>
      </c>
      <c r="N8965">
        <f>COUNTIF(Cod_Mun_Norte!B:B,DADOS_SNIS_Minas!A8965)</f>
        <v>0</v>
      </c>
    </row>
    <row r="8966" spans="1:14" x14ac:dyDescent="0.2">
      <c r="A8966">
        <v>313060</v>
      </c>
      <c r="B8966" t="s">
        <v>1471</v>
      </c>
      <c r="C8966" t="s">
        <v>98</v>
      </c>
      <c r="D8966">
        <v>2014</v>
      </c>
      <c r="E8966" t="s">
        <v>361</v>
      </c>
      <c r="F8966" t="s">
        <v>362</v>
      </c>
      <c r="H8966">
        <v>7254</v>
      </c>
      <c r="I8966">
        <v>3862</v>
      </c>
      <c r="J8966">
        <v>3862</v>
      </c>
      <c r="K8966">
        <v>3862</v>
      </c>
      <c r="L8966">
        <v>100</v>
      </c>
      <c r="M8966">
        <v>53.24</v>
      </c>
      <c r="N8966">
        <f>COUNTIF(Cod_Mun_Norte!B:B,DADOS_SNIS_Minas!A8966)</f>
        <v>0</v>
      </c>
    </row>
    <row r="8967" spans="1:14" x14ac:dyDescent="0.2">
      <c r="A8967">
        <v>313060</v>
      </c>
      <c r="B8967" t="s">
        <v>1471</v>
      </c>
      <c r="C8967" t="s">
        <v>98</v>
      </c>
      <c r="D8967">
        <v>2013</v>
      </c>
      <c r="E8967" t="s">
        <v>361</v>
      </c>
      <c r="F8967" t="s">
        <v>362</v>
      </c>
      <c r="H8967">
        <v>7217</v>
      </c>
      <c r="I8967">
        <v>3843</v>
      </c>
      <c r="J8967">
        <v>3843</v>
      </c>
      <c r="K8967">
        <v>3843</v>
      </c>
      <c r="L8967">
        <v>100</v>
      </c>
      <c r="M8967">
        <v>53.25</v>
      </c>
      <c r="N8967">
        <f>COUNTIF(Cod_Mun_Norte!B:B,DADOS_SNIS_Minas!A8967)</f>
        <v>0</v>
      </c>
    </row>
    <row r="8968" spans="1:14" x14ac:dyDescent="0.2">
      <c r="A8968">
        <v>313060</v>
      </c>
      <c r="B8968" t="s">
        <v>1471</v>
      </c>
      <c r="C8968" t="s">
        <v>98</v>
      </c>
      <c r="D8968">
        <v>2012</v>
      </c>
      <c r="E8968" t="s">
        <v>1474</v>
      </c>
      <c r="F8968" t="s">
        <v>360</v>
      </c>
      <c r="H8968">
        <v>6973</v>
      </c>
      <c r="I8968">
        <v>3713</v>
      </c>
      <c r="J8968">
        <v>3713</v>
      </c>
      <c r="K8968">
        <v>3713</v>
      </c>
      <c r="L8968">
        <v>100</v>
      </c>
      <c r="M8968">
        <v>53.25</v>
      </c>
      <c r="N8968">
        <f>COUNTIF(Cod_Mun_Norte!B:B,DADOS_SNIS_Minas!A8968)</f>
        <v>0</v>
      </c>
    </row>
    <row r="8969" spans="1:14" x14ac:dyDescent="0.2">
      <c r="A8969">
        <v>313060</v>
      </c>
      <c r="B8969" t="s">
        <v>1471</v>
      </c>
      <c r="C8969" t="s">
        <v>98</v>
      </c>
      <c r="D8969">
        <v>2011</v>
      </c>
      <c r="E8969" t="s">
        <v>361</v>
      </c>
      <c r="F8969" t="s">
        <v>362</v>
      </c>
      <c r="H8969">
        <v>6941</v>
      </c>
      <c r="I8969">
        <v>3696</v>
      </c>
      <c r="J8969">
        <v>3696</v>
      </c>
      <c r="K8969">
        <v>3696</v>
      </c>
      <c r="L8969">
        <v>100</v>
      </c>
      <c r="M8969">
        <v>53.25</v>
      </c>
      <c r="N8969">
        <f>COUNTIF(Cod_Mun_Norte!B:B,DADOS_SNIS_Minas!A8969)</f>
        <v>0</v>
      </c>
    </row>
    <row r="8970" spans="1:14" x14ac:dyDescent="0.2">
      <c r="A8970">
        <v>313060</v>
      </c>
      <c r="B8970" t="s">
        <v>1471</v>
      </c>
      <c r="C8970" t="s">
        <v>98</v>
      </c>
      <c r="D8970">
        <v>2010</v>
      </c>
      <c r="E8970" t="s">
        <v>361</v>
      </c>
      <c r="F8970" t="s">
        <v>362</v>
      </c>
      <c r="H8970">
        <v>6908</v>
      </c>
      <c r="I8970">
        <v>3678</v>
      </c>
      <c r="J8970">
        <v>3678</v>
      </c>
      <c r="K8970">
        <v>3678</v>
      </c>
      <c r="L8970">
        <v>100</v>
      </c>
      <c r="M8970">
        <v>53.24</v>
      </c>
      <c r="N8970">
        <f>COUNTIF(Cod_Mun_Norte!B:B,DADOS_SNIS_Minas!A8970)</f>
        <v>0</v>
      </c>
    </row>
    <row r="8971" spans="1:14" x14ac:dyDescent="0.2">
      <c r="A8971">
        <v>313060</v>
      </c>
      <c r="B8971" t="s">
        <v>1471</v>
      </c>
      <c r="C8971" t="s">
        <v>98</v>
      </c>
      <c r="D8971">
        <v>2009</v>
      </c>
      <c r="E8971" t="s">
        <v>361</v>
      </c>
      <c r="F8971" t="s">
        <v>362</v>
      </c>
      <c r="H8971">
        <v>7692</v>
      </c>
      <c r="I8971">
        <v>3892</v>
      </c>
      <c r="J8971">
        <v>5116</v>
      </c>
      <c r="K8971">
        <v>5116</v>
      </c>
      <c r="L8971">
        <v>100</v>
      </c>
      <c r="M8971">
        <v>66.510000000000005</v>
      </c>
      <c r="N8971">
        <f>COUNTIF(Cod_Mun_Norte!B:B,DADOS_SNIS_Minas!A8971)</f>
        <v>0</v>
      </c>
    </row>
    <row r="8972" spans="1:14" x14ac:dyDescent="0.2">
      <c r="A8972">
        <v>313060</v>
      </c>
      <c r="B8972" t="s">
        <v>1471</v>
      </c>
      <c r="C8972" t="s">
        <v>98</v>
      </c>
      <c r="D8972">
        <v>2008</v>
      </c>
      <c r="E8972" t="s">
        <v>361</v>
      </c>
      <c r="F8972" t="s">
        <v>362</v>
      </c>
      <c r="H8972">
        <v>7585</v>
      </c>
      <c r="I8972">
        <v>3838</v>
      </c>
      <c r="J8972">
        <v>5055</v>
      </c>
      <c r="K8972">
        <v>5055</v>
      </c>
      <c r="L8972">
        <v>100</v>
      </c>
      <c r="M8972">
        <v>66.64</v>
      </c>
      <c r="N8972">
        <f>COUNTIF(Cod_Mun_Norte!B:B,DADOS_SNIS_Minas!A8972)</f>
        <v>0</v>
      </c>
    </row>
    <row r="8973" spans="1:14" x14ac:dyDescent="0.2">
      <c r="A8973">
        <v>313060</v>
      </c>
      <c r="B8973" t="s">
        <v>1471</v>
      </c>
      <c r="C8973" t="s">
        <v>98</v>
      </c>
      <c r="D8973">
        <v>2007</v>
      </c>
      <c r="E8973" t="s">
        <v>361</v>
      </c>
      <c r="F8973" t="s">
        <v>362</v>
      </c>
      <c r="H8973">
        <v>7253</v>
      </c>
      <c r="I8973">
        <v>3670</v>
      </c>
      <c r="J8973">
        <v>4923</v>
      </c>
      <c r="K8973">
        <v>4923</v>
      </c>
      <c r="L8973">
        <v>100</v>
      </c>
      <c r="M8973">
        <v>67.88</v>
      </c>
      <c r="N8973">
        <f>COUNTIF(Cod_Mun_Norte!B:B,DADOS_SNIS_Minas!A8973)</f>
        <v>0</v>
      </c>
    </row>
    <row r="8974" spans="1:14" x14ac:dyDescent="0.2">
      <c r="A8974">
        <v>313060</v>
      </c>
      <c r="B8974" t="s">
        <v>1471</v>
      </c>
      <c r="C8974" t="s">
        <v>98</v>
      </c>
      <c r="D8974">
        <v>2006</v>
      </c>
      <c r="E8974" t="s">
        <v>361</v>
      </c>
      <c r="F8974" t="s">
        <v>362</v>
      </c>
      <c r="H8974">
        <v>6670</v>
      </c>
      <c r="I8974">
        <v>3312</v>
      </c>
      <c r="J8974">
        <v>4692</v>
      </c>
      <c r="K8974">
        <v>4692</v>
      </c>
      <c r="L8974">
        <v>100</v>
      </c>
      <c r="M8974">
        <v>70.34</v>
      </c>
      <c r="N8974">
        <f>COUNTIF(Cod_Mun_Norte!B:B,DADOS_SNIS_Minas!A8974)</f>
        <v>0</v>
      </c>
    </row>
    <row r="8975" spans="1:14" x14ac:dyDescent="0.2">
      <c r="A8975">
        <v>313060</v>
      </c>
      <c r="B8975" t="s">
        <v>1471</v>
      </c>
      <c r="C8975" t="s">
        <v>98</v>
      </c>
      <c r="D8975">
        <v>2005</v>
      </c>
      <c r="E8975" t="s">
        <v>361</v>
      </c>
      <c r="F8975" t="s">
        <v>362</v>
      </c>
      <c r="H8975">
        <v>6641</v>
      </c>
      <c r="I8975">
        <v>3297</v>
      </c>
      <c r="J8975">
        <v>4486</v>
      </c>
      <c r="K8975">
        <v>4486</v>
      </c>
      <c r="L8975">
        <v>100</v>
      </c>
      <c r="M8975">
        <v>67.55</v>
      </c>
      <c r="N8975">
        <f>COUNTIF(Cod_Mun_Norte!B:B,DADOS_SNIS_Minas!A8975)</f>
        <v>0</v>
      </c>
    </row>
    <row r="8976" spans="1:14" x14ac:dyDescent="0.2">
      <c r="A8976">
        <v>313060</v>
      </c>
      <c r="B8976" t="s">
        <v>1471</v>
      </c>
      <c r="C8976" t="s">
        <v>98</v>
      </c>
      <c r="D8976">
        <v>2004</v>
      </c>
      <c r="E8976" t="s">
        <v>361</v>
      </c>
      <c r="F8976" t="s">
        <v>362</v>
      </c>
      <c r="H8976">
        <v>6611</v>
      </c>
      <c r="I8976">
        <v>3283</v>
      </c>
      <c r="J8976">
        <v>4397</v>
      </c>
      <c r="K8976">
        <v>4397</v>
      </c>
      <c r="L8976">
        <v>100</v>
      </c>
      <c r="M8976">
        <v>66.510000000000005</v>
      </c>
      <c r="N8976">
        <f>COUNTIF(Cod_Mun_Norte!B:B,DADOS_SNIS_Minas!A8976)</f>
        <v>0</v>
      </c>
    </row>
    <row r="8977" spans="1:14" x14ac:dyDescent="0.2">
      <c r="A8977">
        <v>313060</v>
      </c>
      <c r="B8977" t="s">
        <v>1471</v>
      </c>
      <c r="C8977" t="s">
        <v>98</v>
      </c>
      <c r="D8977">
        <v>2003</v>
      </c>
      <c r="E8977" t="s">
        <v>361</v>
      </c>
      <c r="F8977" t="s">
        <v>362</v>
      </c>
      <c r="H8977">
        <v>6558</v>
      </c>
      <c r="I8977">
        <v>3256</v>
      </c>
      <c r="J8977">
        <v>4286</v>
      </c>
      <c r="K8977">
        <v>4286</v>
      </c>
      <c r="L8977">
        <v>100</v>
      </c>
      <c r="M8977">
        <v>65.36</v>
      </c>
      <c r="N8977">
        <f>COUNTIF(Cod_Mun_Norte!B:B,DADOS_SNIS_Minas!A8977)</f>
        <v>0</v>
      </c>
    </row>
    <row r="8978" spans="1:14" x14ac:dyDescent="0.2">
      <c r="A8978">
        <v>313060</v>
      </c>
      <c r="B8978" t="s">
        <v>1471</v>
      </c>
      <c r="C8978" t="s">
        <v>98</v>
      </c>
      <c r="D8978">
        <v>2002</v>
      </c>
      <c r="E8978" t="s">
        <v>361</v>
      </c>
      <c r="F8978" t="s">
        <v>362</v>
      </c>
      <c r="H8978">
        <v>6533</v>
      </c>
      <c r="I8978">
        <v>3244</v>
      </c>
      <c r="J8978">
        <v>4080</v>
      </c>
      <c r="K8978">
        <v>4080</v>
      </c>
      <c r="L8978">
        <v>100</v>
      </c>
      <c r="M8978">
        <v>62.45</v>
      </c>
      <c r="N8978">
        <f>COUNTIF(Cod_Mun_Norte!B:B,DADOS_SNIS_Minas!A8978)</f>
        <v>0</v>
      </c>
    </row>
    <row r="8979" spans="1:14" x14ac:dyDescent="0.2">
      <c r="A8979">
        <v>313060</v>
      </c>
      <c r="B8979" t="s">
        <v>1471</v>
      </c>
      <c r="C8979" t="s">
        <v>98</v>
      </c>
      <c r="D8979">
        <v>2001</v>
      </c>
      <c r="E8979" t="s">
        <v>361</v>
      </c>
      <c r="F8979" t="s">
        <v>362</v>
      </c>
      <c r="H8979">
        <v>6506</v>
      </c>
      <c r="I8979">
        <v>3230</v>
      </c>
      <c r="J8979">
        <v>3909</v>
      </c>
      <c r="K8979">
        <v>3909</v>
      </c>
      <c r="L8979">
        <v>100</v>
      </c>
      <c r="M8979">
        <v>60.08</v>
      </c>
      <c r="N8979">
        <f>COUNTIF(Cod_Mun_Norte!B:B,DADOS_SNIS_Minas!A8979)</f>
        <v>0</v>
      </c>
    </row>
    <row r="8980" spans="1:14" x14ac:dyDescent="0.2">
      <c r="A8980">
        <v>313060</v>
      </c>
      <c r="B8980" t="s">
        <v>1471</v>
      </c>
      <c r="C8980" t="s">
        <v>98</v>
      </c>
      <c r="D8980">
        <v>2000</v>
      </c>
      <c r="E8980" t="s">
        <v>361</v>
      </c>
      <c r="F8980" t="s">
        <v>362</v>
      </c>
      <c r="H8980">
        <v>6479</v>
      </c>
      <c r="I8980">
        <v>3217</v>
      </c>
      <c r="N8980">
        <f>COUNTIF(Cod_Mun_Norte!B:B,DADOS_SNIS_Minas!A8980)</f>
        <v>0</v>
      </c>
    </row>
    <row r="8981" spans="1:14" x14ac:dyDescent="0.2">
      <c r="A8981">
        <v>313060</v>
      </c>
      <c r="B8981" t="s">
        <v>1471</v>
      </c>
      <c r="C8981" t="s">
        <v>98</v>
      </c>
      <c r="D8981">
        <v>1999</v>
      </c>
      <c r="E8981" t="s">
        <v>361</v>
      </c>
      <c r="F8981" t="s">
        <v>362</v>
      </c>
      <c r="H8981">
        <v>6373</v>
      </c>
      <c r="I8981">
        <v>2981</v>
      </c>
      <c r="N8981">
        <f>COUNTIF(Cod_Mun_Norte!B:B,DADOS_SNIS_Minas!A8981)</f>
        <v>0</v>
      </c>
    </row>
    <row r="8982" spans="1:14" x14ac:dyDescent="0.2">
      <c r="A8982">
        <v>313060</v>
      </c>
      <c r="B8982" t="s">
        <v>1471</v>
      </c>
      <c r="C8982" t="s">
        <v>98</v>
      </c>
      <c r="D8982">
        <v>1998</v>
      </c>
      <c r="E8982" t="s">
        <v>361</v>
      </c>
      <c r="F8982" t="s">
        <v>362</v>
      </c>
      <c r="H8982">
        <v>6360</v>
      </c>
      <c r="I8982">
        <v>2975</v>
      </c>
      <c r="N8982">
        <f>COUNTIF(Cod_Mun_Norte!B:B,DADOS_SNIS_Minas!A8982)</f>
        <v>0</v>
      </c>
    </row>
    <row r="8983" spans="1:14" x14ac:dyDescent="0.2">
      <c r="A8983">
        <v>313060</v>
      </c>
      <c r="B8983" t="s">
        <v>1471</v>
      </c>
      <c r="C8983" t="s">
        <v>98</v>
      </c>
      <c r="D8983">
        <v>1997</v>
      </c>
      <c r="H8983">
        <v>6348</v>
      </c>
      <c r="I8983">
        <v>2969</v>
      </c>
      <c r="N8983">
        <f>COUNTIF(Cod_Mun_Norte!B:B,DADOS_SNIS_Minas!A8983)</f>
        <v>0</v>
      </c>
    </row>
    <row r="8984" spans="1:14" x14ac:dyDescent="0.2">
      <c r="A8984">
        <v>313060</v>
      </c>
      <c r="B8984" t="s">
        <v>1471</v>
      </c>
      <c r="C8984" t="s">
        <v>98</v>
      </c>
      <c r="D8984">
        <v>1996</v>
      </c>
      <c r="H8984">
        <v>6333</v>
      </c>
      <c r="I8984">
        <v>2962</v>
      </c>
      <c r="N8984">
        <f>COUNTIF(Cod_Mun_Norte!B:B,DADOS_SNIS_Minas!A8984)</f>
        <v>0</v>
      </c>
    </row>
    <row r="8985" spans="1:14" x14ac:dyDescent="0.2">
      <c r="A8985">
        <v>313060</v>
      </c>
      <c r="B8985" t="s">
        <v>1471</v>
      </c>
      <c r="C8985" t="s">
        <v>98</v>
      </c>
      <c r="D8985">
        <v>1995</v>
      </c>
      <c r="H8985">
        <v>6441</v>
      </c>
      <c r="I8985">
        <v>3013</v>
      </c>
      <c r="N8985">
        <f>COUNTIF(Cod_Mun_Norte!B:B,DADOS_SNIS_Minas!A8985)</f>
        <v>0</v>
      </c>
    </row>
    <row r="8986" spans="1:14" x14ac:dyDescent="0.2">
      <c r="A8986">
        <v>313065</v>
      </c>
      <c r="B8986" t="s">
        <v>30</v>
      </c>
      <c r="C8986" t="s">
        <v>98</v>
      </c>
      <c r="D8986">
        <v>2020</v>
      </c>
      <c r="E8986" t="s">
        <v>1475</v>
      </c>
      <c r="F8986" t="s">
        <v>367</v>
      </c>
      <c r="G8986" t="s">
        <v>368</v>
      </c>
      <c r="H8986">
        <v>7339</v>
      </c>
      <c r="I8986">
        <v>2745</v>
      </c>
      <c r="J8986">
        <v>2815</v>
      </c>
      <c r="K8986">
        <v>2745</v>
      </c>
      <c r="L8986">
        <v>100</v>
      </c>
      <c r="M8986">
        <v>38.36</v>
      </c>
      <c r="N8986">
        <f>COUNTIF(Cod_Mun_Norte!B:B,DADOS_SNIS_Minas!A8986)</f>
        <v>1</v>
      </c>
    </row>
    <row r="8987" spans="1:14" x14ac:dyDescent="0.2">
      <c r="A8987">
        <v>313065</v>
      </c>
      <c r="B8987" t="s">
        <v>30</v>
      </c>
      <c r="C8987" t="s">
        <v>98</v>
      </c>
      <c r="D8987">
        <v>2019</v>
      </c>
      <c r="E8987" t="s">
        <v>1475</v>
      </c>
      <c r="F8987" t="s">
        <v>367</v>
      </c>
      <c r="G8987" t="s">
        <v>368</v>
      </c>
      <c r="H8987">
        <v>7351</v>
      </c>
      <c r="I8987">
        <v>2750</v>
      </c>
      <c r="J8987">
        <v>2750</v>
      </c>
      <c r="K8987">
        <v>2750</v>
      </c>
      <c r="L8987">
        <v>100</v>
      </c>
      <c r="M8987">
        <v>37.409999999999997</v>
      </c>
      <c r="N8987">
        <f>COUNTIF(Cod_Mun_Norte!B:B,DADOS_SNIS_Minas!A8987)</f>
        <v>1</v>
      </c>
    </row>
    <row r="8988" spans="1:14" x14ac:dyDescent="0.2">
      <c r="A8988">
        <v>313065</v>
      </c>
      <c r="B8988" t="s">
        <v>30</v>
      </c>
      <c r="C8988" t="s">
        <v>98</v>
      </c>
      <c r="D8988">
        <v>2018</v>
      </c>
      <c r="E8988" t="s">
        <v>1475</v>
      </c>
      <c r="F8988" t="s">
        <v>367</v>
      </c>
      <c r="H8988">
        <v>7363</v>
      </c>
      <c r="I8988">
        <v>2754</v>
      </c>
      <c r="J8988">
        <v>2745</v>
      </c>
      <c r="K8988">
        <v>2745</v>
      </c>
      <c r="L8988">
        <v>99.7</v>
      </c>
      <c r="M8988">
        <v>37.28</v>
      </c>
      <c r="N8988">
        <f>COUNTIF(Cod_Mun_Norte!B:B,DADOS_SNIS_Minas!A8988)</f>
        <v>1</v>
      </c>
    </row>
    <row r="8989" spans="1:14" x14ac:dyDescent="0.2">
      <c r="A8989">
        <v>313065</v>
      </c>
      <c r="B8989" t="s">
        <v>30</v>
      </c>
      <c r="C8989" t="s">
        <v>98</v>
      </c>
      <c r="D8989">
        <v>2017</v>
      </c>
      <c r="E8989" t="s">
        <v>1475</v>
      </c>
      <c r="F8989" t="s">
        <v>367</v>
      </c>
      <c r="H8989">
        <v>7524</v>
      </c>
      <c r="I8989">
        <v>2815</v>
      </c>
      <c r="J8989">
        <v>2738</v>
      </c>
      <c r="K8989">
        <v>2738</v>
      </c>
      <c r="L8989">
        <v>97.3</v>
      </c>
      <c r="M8989">
        <v>36.39</v>
      </c>
      <c r="N8989">
        <f>COUNTIF(Cod_Mun_Norte!B:B,DADOS_SNIS_Minas!A8989)</f>
        <v>1</v>
      </c>
    </row>
    <row r="8990" spans="1:14" x14ac:dyDescent="0.2">
      <c r="A8990">
        <v>313065</v>
      </c>
      <c r="B8990" t="s">
        <v>30</v>
      </c>
      <c r="C8990" t="s">
        <v>98</v>
      </c>
      <c r="D8990">
        <v>2016</v>
      </c>
      <c r="E8990" t="s">
        <v>1475</v>
      </c>
      <c r="F8990" t="s">
        <v>367</v>
      </c>
      <c r="H8990">
        <v>7525</v>
      </c>
      <c r="I8990">
        <v>2815</v>
      </c>
      <c r="J8990">
        <v>2747</v>
      </c>
      <c r="K8990">
        <v>2747</v>
      </c>
      <c r="L8990">
        <v>97.6</v>
      </c>
      <c r="M8990">
        <v>36.5</v>
      </c>
      <c r="N8990">
        <f>COUNTIF(Cod_Mun_Norte!B:B,DADOS_SNIS_Minas!A8990)</f>
        <v>1</v>
      </c>
    </row>
    <row r="8991" spans="1:14" x14ac:dyDescent="0.2">
      <c r="A8991">
        <v>313065</v>
      </c>
      <c r="B8991" t="s">
        <v>30</v>
      </c>
      <c r="C8991" t="s">
        <v>98</v>
      </c>
      <c r="D8991">
        <v>2015</v>
      </c>
      <c r="E8991" t="s">
        <v>1475</v>
      </c>
      <c r="F8991" t="s">
        <v>367</v>
      </c>
      <c r="H8991">
        <v>7526</v>
      </c>
      <c r="I8991">
        <v>2815</v>
      </c>
      <c r="J8991">
        <v>2657</v>
      </c>
      <c r="K8991">
        <v>2657</v>
      </c>
      <c r="L8991">
        <v>94.4</v>
      </c>
      <c r="M8991">
        <v>35.299999999999997</v>
      </c>
      <c r="N8991">
        <f>COUNTIF(Cod_Mun_Norte!B:B,DADOS_SNIS_Minas!A8991)</f>
        <v>1</v>
      </c>
    </row>
    <row r="8992" spans="1:14" x14ac:dyDescent="0.2">
      <c r="A8992">
        <v>313065</v>
      </c>
      <c r="B8992" t="s">
        <v>30</v>
      </c>
      <c r="C8992" t="s">
        <v>98</v>
      </c>
      <c r="D8992">
        <v>2014</v>
      </c>
      <c r="E8992" t="s">
        <v>1475</v>
      </c>
      <c r="F8992" t="s">
        <v>367</v>
      </c>
      <c r="H8992">
        <v>7527</v>
      </c>
      <c r="I8992">
        <v>2816</v>
      </c>
      <c r="J8992">
        <v>2816</v>
      </c>
      <c r="K8992">
        <v>2816</v>
      </c>
      <c r="L8992">
        <v>100</v>
      </c>
      <c r="M8992">
        <v>37.409999999999997</v>
      </c>
      <c r="N8992">
        <f>COUNTIF(Cod_Mun_Norte!B:B,DADOS_SNIS_Minas!A8992)</f>
        <v>1</v>
      </c>
    </row>
    <row r="8993" spans="1:14" x14ac:dyDescent="0.2">
      <c r="A8993">
        <v>313065</v>
      </c>
      <c r="B8993" t="s">
        <v>30</v>
      </c>
      <c r="C8993" t="s">
        <v>98</v>
      </c>
      <c r="D8993">
        <v>2013</v>
      </c>
      <c r="E8993" t="s">
        <v>1475</v>
      </c>
      <c r="F8993" t="s">
        <v>367</v>
      </c>
      <c r="H8993">
        <v>7528</v>
      </c>
      <c r="I8993">
        <v>2816</v>
      </c>
      <c r="J8993">
        <v>2816</v>
      </c>
      <c r="K8993">
        <v>2816</v>
      </c>
      <c r="L8993">
        <v>100</v>
      </c>
      <c r="M8993">
        <v>37.409999999999997</v>
      </c>
      <c r="N8993">
        <f>COUNTIF(Cod_Mun_Norte!B:B,DADOS_SNIS_Minas!A8993)</f>
        <v>1</v>
      </c>
    </row>
    <row r="8994" spans="1:14" x14ac:dyDescent="0.2">
      <c r="A8994">
        <v>313065</v>
      </c>
      <c r="B8994" t="s">
        <v>30</v>
      </c>
      <c r="C8994" t="s">
        <v>98</v>
      </c>
      <c r="D8994">
        <v>2012</v>
      </c>
      <c r="E8994" t="s">
        <v>1475</v>
      </c>
      <c r="F8994" t="s">
        <v>367</v>
      </c>
      <c r="H8994">
        <v>7316</v>
      </c>
      <c r="I8994">
        <v>2737</v>
      </c>
      <c r="J8994">
        <v>2737</v>
      </c>
      <c r="K8994">
        <v>2737</v>
      </c>
      <c r="L8994">
        <v>100</v>
      </c>
      <c r="M8994">
        <v>37.409999999999997</v>
      </c>
      <c r="N8994">
        <f>COUNTIF(Cod_Mun_Norte!B:B,DADOS_SNIS_Minas!A8994)</f>
        <v>1</v>
      </c>
    </row>
    <row r="8995" spans="1:14" x14ac:dyDescent="0.2">
      <c r="A8995">
        <v>313065</v>
      </c>
      <c r="B8995" t="s">
        <v>30</v>
      </c>
      <c r="C8995" t="s">
        <v>98</v>
      </c>
      <c r="D8995">
        <v>2011</v>
      </c>
      <c r="E8995" t="s">
        <v>361</v>
      </c>
      <c r="F8995" t="s">
        <v>99</v>
      </c>
      <c r="H8995">
        <v>7323</v>
      </c>
      <c r="I8995">
        <v>2739</v>
      </c>
      <c r="J8995">
        <v>2739</v>
      </c>
      <c r="K8995">
        <v>2739</v>
      </c>
      <c r="L8995">
        <v>100</v>
      </c>
      <c r="M8995">
        <v>37.4</v>
      </c>
      <c r="N8995">
        <f>COUNTIF(Cod_Mun_Norte!B:B,DADOS_SNIS_Minas!A8995)</f>
        <v>1</v>
      </c>
    </row>
    <row r="8996" spans="1:14" x14ac:dyDescent="0.2">
      <c r="A8996">
        <v>313065</v>
      </c>
      <c r="B8996" t="s">
        <v>30</v>
      </c>
      <c r="C8996" t="s">
        <v>98</v>
      </c>
      <c r="D8996">
        <v>2010</v>
      </c>
      <c r="E8996" t="s">
        <v>361</v>
      </c>
      <c r="F8996" t="s">
        <v>99</v>
      </c>
      <c r="H8996">
        <v>7330</v>
      </c>
      <c r="I8996">
        <v>2742</v>
      </c>
      <c r="J8996">
        <v>2742</v>
      </c>
      <c r="K8996">
        <v>2742</v>
      </c>
      <c r="L8996">
        <v>100</v>
      </c>
      <c r="M8996">
        <v>37.409999999999997</v>
      </c>
      <c r="N8996">
        <f>COUNTIF(Cod_Mun_Norte!B:B,DADOS_SNIS_Minas!A8996)</f>
        <v>1</v>
      </c>
    </row>
    <row r="8997" spans="1:14" x14ac:dyDescent="0.2">
      <c r="A8997">
        <v>313065</v>
      </c>
      <c r="B8997" t="s">
        <v>30</v>
      </c>
      <c r="C8997" t="s">
        <v>98</v>
      </c>
      <c r="D8997">
        <v>2009</v>
      </c>
      <c r="E8997" t="s">
        <v>361</v>
      </c>
      <c r="F8997" t="s">
        <v>99</v>
      </c>
      <c r="H8997">
        <v>7748</v>
      </c>
      <c r="I8997">
        <v>2932</v>
      </c>
      <c r="J8997">
        <v>2970</v>
      </c>
      <c r="K8997">
        <v>2970</v>
      </c>
      <c r="L8997">
        <v>100</v>
      </c>
      <c r="M8997">
        <v>38.33</v>
      </c>
      <c r="N8997">
        <f>COUNTIF(Cod_Mun_Norte!B:B,DADOS_SNIS_Minas!A8997)</f>
        <v>1</v>
      </c>
    </row>
    <row r="8998" spans="1:14" x14ac:dyDescent="0.2">
      <c r="A8998">
        <v>313065</v>
      </c>
      <c r="B8998" t="s">
        <v>30</v>
      </c>
      <c r="C8998" t="s">
        <v>98</v>
      </c>
      <c r="D8998">
        <v>2008</v>
      </c>
      <c r="E8998" t="s">
        <v>361</v>
      </c>
      <c r="F8998" t="s">
        <v>99</v>
      </c>
      <c r="H8998">
        <v>7724</v>
      </c>
      <c r="I8998">
        <v>2923</v>
      </c>
      <c r="J8998">
        <v>3006</v>
      </c>
      <c r="K8998">
        <v>3006</v>
      </c>
      <c r="L8998">
        <v>100</v>
      </c>
      <c r="M8998">
        <v>38.92</v>
      </c>
      <c r="N8998">
        <f>COUNTIF(Cod_Mun_Norte!B:B,DADOS_SNIS_Minas!A8998)</f>
        <v>1</v>
      </c>
    </row>
    <row r="8999" spans="1:14" x14ac:dyDescent="0.2">
      <c r="A8999">
        <v>313065</v>
      </c>
      <c r="B8999" t="s">
        <v>30</v>
      </c>
      <c r="C8999" t="s">
        <v>98</v>
      </c>
      <c r="D8999">
        <v>2007</v>
      </c>
      <c r="E8999" t="s">
        <v>361</v>
      </c>
      <c r="F8999" t="s">
        <v>99</v>
      </c>
      <c r="H8999">
        <v>7482</v>
      </c>
      <c r="I8999">
        <v>2831</v>
      </c>
      <c r="J8999">
        <v>2832</v>
      </c>
      <c r="K8999">
        <v>2832</v>
      </c>
      <c r="L8999">
        <v>100</v>
      </c>
      <c r="M8999">
        <v>37.85</v>
      </c>
      <c r="N8999">
        <f>COUNTIF(Cod_Mun_Norte!B:B,DADOS_SNIS_Minas!A8999)</f>
        <v>1</v>
      </c>
    </row>
    <row r="9000" spans="1:14" x14ac:dyDescent="0.2">
      <c r="A9000">
        <v>313065</v>
      </c>
      <c r="B9000" t="s">
        <v>30</v>
      </c>
      <c r="C9000" t="s">
        <v>98</v>
      </c>
      <c r="D9000">
        <v>2006</v>
      </c>
      <c r="E9000" t="s">
        <v>361</v>
      </c>
      <c r="F9000" t="s">
        <v>99</v>
      </c>
      <c r="H9000">
        <v>7906</v>
      </c>
      <c r="I9000">
        <v>1313</v>
      </c>
      <c r="J9000">
        <v>2771</v>
      </c>
      <c r="K9000">
        <v>2771</v>
      </c>
      <c r="L9000">
        <v>100</v>
      </c>
      <c r="M9000">
        <v>35.049999999999997</v>
      </c>
      <c r="N9000">
        <f>COUNTIF(Cod_Mun_Norte!B:B,DADOS_SNIS_Minas!A9000)</f>
        <v>1</v>
      </c>
    </row>
    <row r="9001" spans="1:14" x14ac:dyDescent="0.2">
      <c r="A9001">
        <v>313065</v>
      </c>
      <c r="B9001" t="s">
        <v>30</v>
      </c>
      <c r="C9001" t="s">
        <v>98</v>
      </c>
      <c r="D9001">
        <v>2005</v>
      </c>
      <c r="E9001" t="s">
        <v>361</v>
      </c>
      <c r="F9001" t="s">
        <v>99</v>
      </c>
      <c r="H9001">
        <v>7833</v>
      </c>
      <c r="I9001">
        <v>1301</v>
      </c>
      <c r="J9001">
        <v>1185</v>
      </c>
      <c r="K9001">
        <v>1185</v>
      </c>
      <c r="L9001">
        <v>91.1</v>
      </c>
      <c r="M9001">
        <v>15.13</v>
      </c>
      <c r="N9001">
        <f>COUNTIF(Cod_Mun_Norte!B:B,DADOS_SNIS_Minas!A9001)</f>
        <v>1</v>
      </c>
    </row>
    <row r="9002" spans="1:14" x14ac:dyDescent="0.2">
      <c r="A9002">
        <v>313065</v>
      </c>
      <c r="B9002" t="s">
        <v>30</v>
      </c>
      <c r="C9002" t="s">
        <v>98</v>
      </c>
      <c r="D9002">
        <v>2004</v>
      </c>
      <c r="E9002" t="s">
        <v>361</v>
      </c>
      <c r="F9002" t="s">
        <v>99</v>
      </c>
      <c r="H9002">
        <v>7759</v>
      </c>
      <c r="I9002">
        <v>1288</v>
      </c>
      <c r="N9002">
        <f>COUNTIF(Cod_Mun_Norte!B:B,DADOS_SNIS_Minas!A9002)</f>
        <v>1</v>
      </c>
    </row>
    <row r="9003" spans="1:14" x14ac:dyDescent="0.2">
      <c r="A9003">
        <v>313065</v>
      </c>
      <c r="B9003" t="s">
        <v>30</v>
      </c>
      <c r="C9003" t="s">
        <v>98</v>
      </c>
      <c r="D9003">
        <v>2003</v>
      </c>
      <c r="E9003" t="s">
        <v>361</v>
      </c>
      <c r="F9003" t="s">
        <v>99</v>
      </c>
      <c r="H9003">
        <v>7626</v>
      </c>
      <c r="I9003">
        <v>1266</v>
      </c>
      <c r="N9003">
        <f>COUNTIF(Cod_Mun_Norte!B:B,DADOS_SNIS_Minas!A9003)</f>
        <v>1</v>
      </c>
    </row>
    <row r="9004" spans="1:14" x14ac:dyDescent="0.2">
      <c r="A9004">
        <v>313065</v>
      </c>
      <c r="B9004" t="s">
        <v>30</v>
      </c>
      <c r="C9004" t="s">
        <v>98</v>
      </c>
      <c r="D9004">
        <v>2002</v>
      </c>
      <c r="E9004" t="s">
        <v>361</v>
      </c>
      <c r="F9004" t="s">
        <v>99</v>
      </c>
      <c r="H9004">
        <v>7562</v>
      </c>
      <c r="I9004">
        <v>1256</v>
      </c>
      <c r="N9004">
        <f>COUNTIF(Cod_Mun_Norte!B:B,DADOS_SNIS_Minas!A9004)</f>
        <v>1</v>
      </c>
    </row>
    <row r="9005" spans="1:14" x14ac:dyDescent="0.2">
      <c r="A9005">
        <v>313065</v>
      </c>
      <c r="B9005" t="s">
        <v>30</v>
      </c>
      <c r="C9005" t="s">
        <v>98</v>
      </c>
      <c r="D9005">
        <v>2001</v>
      </c>
      <c r="E9005" t="s">
        <v>361</v>
      </c>
      <c r="F9005" t="s">
        <v>362</v>
      </c>
      <c r="H9005">
        <v>7506</v>
      </c>
      <c r="I9005">
        <v>1246</v>
      </c>
      <c r="N9005">
        <f>COUNTIF(Cod_Mun_Norte!B:B,DADOS_SNIS_Minas!A9005)</f>
        <v>1</v>
      </c>
    </row>
    <row r="9006" spans="1:14" x14ac:dyDescent="0.2">
      <c r="A9006">
        <v>313065</v>
      </c>
      <c r="B9006" t="s">
        <v>30</v>
      </c>
      <c r="C9006" t="s">
        <v>98</v>
      </c>
      <c r="D9006">
        <v>2000</v>
      </c>
      <c r="E9006" t="s">
        <v>361</v>
      </c>
      <c r="F9006" t="s">
        <v>362</v>
      </c>
      <c r="H9006">
        <v>7425</v>
      </c>
      <c r="I9006">
        <v>1233</v>
      </c>
      <c r="N9006">
        <f>COUNTIF(Cod_Mun_Norte!B:B,DADOS_SNIS_Minas!A9006)</f>
        <v>1</v>
      </c>
    </row>
    <row r="9007" spans="1:14" x14ac:dyDescent="0.2">
      <c r="A9007">
        <v>313065</v>
      </c>
      <c r="B9007" t="s">
        <v>30</v>
      </c>
      <c r="C9007" t="s">
        <v>98</v>
      </c>
      <c r="D9007">
        <v>1999</v>
      </c>
      <c r="E9007" t="s">
        <v>361</v>
      </c>
      <c r="F9007" t="s">
        <v>362</v>
      </c>
      <c r="H9007">
        <v>6848</v>
      </c>
      <c r="I9007">
        <v>1137</v>
      </c>
      <c r="N9007">
        <f>COUNTIF(Cod_Mun_Norte!B:B,DADOS_SNIS_Minas!A9007)</f>
        <v>1</v>
      </c>
    </row>
    <row r="9008" spans="1:14" x14ac:dyDescent="0.2">
      <c r="A9008">
        <v>313065</v>
      </c>
      <c r="B9008" t="s">
        <v>30</v>
      </c>
      <c r="C9008" t="s">
        <v>98</v>
      </c>
      <c r="D9008">
        <v>1998</v>
      </c>
      <c r="E9008" t="s">
        <v>361</v>
      </c>
      <c r="F9008" t="s">
        <v>362</v>
      </c>
      <c r="H9008">
        <v>6831</v>
      </c>
      <c r="I9008">
        <v>1134</v>
      </c>
      <c r="N9008">
        <f>COUNTIF(Cod_Mun_Norte!B:B,DADOS_SNIS_Minas!A9008)</f>
        <v>1</v>
      </c>
    </row>
    <row r="9009" spans="1:14" x14ac:dyDescent="0.2">
      <c r="A9009">
        <v>313065</v>
      </c>
      <c r="B9009" t="s">
        <v>30</v>
      </c>
      <c r="C9009" t="s">
        <v>98</v>
      </c>
      <c r="D9009">
        <v>1997</v>
      </c>
      <c r="H9009">
        <v>6814</v>
      </c>
      <c r="I9009">
        <v>1132</v>
      </c>
      <c r="N9009">
        <f>COUNTIF(Cod_Mun_Norte!B:B,DADOS_SNIS_Minas!A9009)</f>
        <v>1</v>
      </c>
    </row>
    <row r="9010" spans="1:14" x14ac:dyDescent="0.2">
      <c r="A9010">
        <v>313070</v>
      </c>
      <c r="B9010" t="s">
        <v>1476</v>
      </c>
      <c r="C9010" t="s">
        <v>98</v>
      </c>
      <c r="D9010">
        <v>2020</v>
      </c>
      <c r="E9010" t="s">
        <v>1477</v>
      </c>
      <c r="F9010" t="s">
        <v>357</v>
      </c>
      <c r="G9010" t="s">
        <v>383</v>
      </c>
      <c r="H9010">
        <v>6951</v>
      </c>
      <c r="I9010">
        <v>4555</v>
      </c>
      <c r="J9010">
        <v>4460</v>
      </c>
      <c r="K9010">
        <v>4460</v>
      </c>
      <c r="L9010">
        <v>97.9</v>
      </c>
      <c r="M9010">
        <v>64.16</v>
      </c>
      <c r="N9010">
        <f>COUNTIF(Cod_Mun_Norte!B:B,DADOS_SNIS_Minas!A9010)</f>
        <v>0</v>
      </c>
    </row>
    <row r="9011" spans="1:14" x14ac:dyDescent="0.2">
      <c r="A9011">
        <v>313070</v>
      </c>
      <c r="B9011" t="s">
        <v>1476</v>
      </c>
      <c r="C9011" t="s">
        <v>98</v>
      </c>
      <c r="D9011">
        <v>2019</v>
      </c>
      <c r="E9011" t="s">
        <v>1478</v>
      </c>
      <c r="F9011" t="s">
        <v>364</v>
      </c>
      <c r="G9011" t="s">
        <v>368</v>
      </c>
      <c r="H9011">
        <v>6891</v>
      </c>
      <c r="I9011">
        <v>4515</v>
      </c>
      <c r="J9011">
        <v>4460</v>
      </c>
      <c r="K9011">
        <v>4460</v>
      </c>
      <c r="L9011">
        <v>98.8</v>
      </c>
      <c r="M9011">
        <v>64.72</v>
      </c>
      <c r="N9011">
        <f>COUNTIF(Cod_Mun_Norte!B:B,DADOS_SNIS_Minas!A9011)</f>
        <v>0</v>
      </c>
    </row>
    <row r="9012" spans="1:14" x14ac:dyDescent="0.2">
      <c r="A9012">
        <v>313070</v>
      </c>
      <c r="B9012" t="s">
        <v>1476</v>
      </c>
      <c r="C9012" t="s">
        <v>98</v>
      </c>
      <c r="D9012">
        <v>2018</v>
      </c>
      <c r="E9012" t="s">
        <v>1478</v>
      </c>
      <c r="F9012" t="s">
        <v>364</v>
      </c>
      <c r="H9012">
        <v>6829</v>
      </c>
      <c r="I9012">
        <v>4475</v>
      </c>
      <c r="J9012">
        <v>4397</v>
      </c>
      <c r="K9012">
        <v>4397</v>
      </c>
      <c r="L9012">
        <v>98.3</v>
      </c>
      <c r="M9012">
        <v>64.39</v>
      </c>
      <c r="N9012">
        <f>COUNTIF(Cod_Mun_Norte!B:B,DADOS_SNIS_Minas!A9012)</f>
        <v>0</v>
      </c>
    </row>
    <row r="9013" spans="1:14" x14ac:dyDescent="0.2">
      <c r="A9013">
        <v>313070</v>
      </c>
      <c r="B9013" t="s">
        <v>1476</v>
      </c>
      <c r="C9013" t="s">
        <v>98</v>
      </c>
      <c r="D9013">
        <v>2017</v>
      </c>
      <c r="E9013" t="s">
        <v>1478</v>
      </c>
      <c r="F9013" t="s">
        <v>364</v>
      </c>
      <c r="H9013">
        <v>6806</v>
      </c>
      <c r="I9013">
        <v>4460</v>
      </c>
      <c r="J9013">
        <v>4335</v>
      </c>
      <c r="K9013">
        <v>4335</v>
      </c>
      <c r="L9013">
        <v>97.2</v>
      </c>
      <c r="M9013">
        <v>63.69</v>
      </c>
      <c r="N9013">
        <f>COUNTIF(Cod_Mun_Norte!B:B,DADOS_SNIS_Minas!A9013)</f>
        <v>0</v>
      </c>
    </row>
    <row r="9014" spans="1:14" x14ac:dyDescent="0.2">
      <c r="A9014">
        <v>313070</v>
      </c>
      <c r="B9014" t="s">
        <v>1476</v>
      </c>
      <c r="C9014" t="s">
        <v>98</v>
      </c>
      <c r="D9014">
        <v>2016</v>
      </c>
      <c r="E9014" t="s">
        <v>1478</v>
      </c>
      <c r="F9014" t="s">
        <v>364</v>
      </c>
      <c r="H9014">
        <v>6751</v>
      </c>
      <c r="I9014">
        <v>4424</v>
      </c>
      <c r="J9014">
        <v>4195</v>
      </c>
      <c r="K9014">
        <v>4195</v>
      </c>
      <c r="L9014">
        <v>94.8</v>
      </c>
      <c r="M9014">
        <v>62.14</v>
      </c>
      <c r="N9014">
        <f>COUNTIF(Cod_Mun_Norte!B:B,DADOS_SNIS_Minas!A9014)</f>
        <v>0</v>
      </c>
    </row>
    <row r="9015" spans="1:14" x14ac:dyDescent="0.2">
      <c r="A9015">
        <v>313070</v>
      </c>
      <c r="B9015" t="s">
        <v>1476</v>
      </c>
      <c r="C9015" t="s">
        <v>98</v>
      </c>
      <c r="D9015">
        <v>2015</v>
      </c>
      <c r="E9015" t="s">
        <v>1478</v>
      </c>
      <c r="F9015" t="s">
        <v>364</v>
      </c>
      <c r="H9015">
        <v>6693</v>
      </c>
      <c r="I9015">
        <v>4386</v>
      </c>
      <c r="J9015">
        <v>4256</v>
      </c>
      <c r="K9015">
        <v>4256</v>
      </c>
      <c r="L9015">
        <v>97</v>
      </c>
      <c r="M9015">
        <v>63.59</v>
      </c>
      <c r="N9015">
        <f>COUNTIF(Cod_Mun_Norte!B:B,DADOS_SNIS_Minas!A9015)</f>
        <v>0</v>
      </c>
    </row>
    <row r="9016" spans="1:14" x14ac:dyDescent="0.2">
      <c r="A9016">
        <v>313070</v>
      </c>
      <c r="B9016" t="s">
        <v>1476</v>
      </c>
      <c r="C9016" t="s">
        <v>98</v>
      </c>
      <c r="D9016">
        <v>2014</v>
      </c>
      <c r="E9016" t="s">
        <v>1478</v>
      </c>
      <c r="F9016" t="s">
        <v>364</v>
      </c>
      <c r="H9016">
        <v>6632</v>
      </c>
      <c r="I9016">
        <v>4346</v>
      </c>
      <c r="J9016">
        <v>4346</v>
      </c>
      <c r="K9016">
        <v>4346</v>
      </c>
      <c r="L9016">
        <v>100</v>
      </c>
      <c r="M9016">
        <v>65.53</v>
      </c>
      <c r="N9016">
        <f>COUNTIF(Cod_Mun_Norte!B:B,DADOS_SNIS_Minas!A9016)</f>
        <v>0</v>
      </c>
    </row>
    <row r="9017" spans="1:14" x14ac:dyDescent="0.2">
      <c r="A9017">
        <v>313070</v>
      </c>
      <c r="B9017" t="s">
        <v>1476</v>
      </c>
      <c r="C9017" t="s">
        <v>98</v>
      </c>
      <c r="D9017">
        <v>2013</v>
      </c>
      <c r="E9017" t="s">
        <v>1478</v>
      </c>
      <c r="F9017" t="s">
        <v>364</v>
      </c>
      <c r="H9017">
        <v>6568</v>
      </c>
      <c r="I9017">
        <v>4304</v>
      </c>
      <c r="J9017">
        <v>4304</v>
      </c>
      <c r="K9017">
        <v>4304</v>
      </c>
      <c r="L9017">
        <v>100</v>
      </c>
      <c r="M9017">
        <v>65.53</v>
      </c>
      <c r="N9017">
        <f>COUNTIF(Cod_Mun_Norte!B:B,DADOS_SNIS_Minas!A9017)</f>
        <v>0</v>
      </c>
    </row>
    <row r="9018" spans="1:14" x14ac:dyDescent="0.2">
      <c r="A9018">
        <v>313070</v>
      </c>
      <c r="B9018" t="s">
        <v>1476</v>
      </c>
      <c r="C9018" t="s">
        <v>98</v>
      </c>
      <c r="D9018">
        <v>2012</v>
      </c>
      <c r="E9018" t="s">
        <v>1478</v>
      </c>
      <c r="F9018" t="s">
        <v>364</v>
      </c>
      <c r="H9018">
        <v>6312</v>
      </c>
      <c r="I9018">
        <v>4136</v>
      </c>
      <c r="J9018">
        <v>4136</v>
      </c>
      <c r="K9018">
        <v>4136</v>
      </c>
      <c r="L9018">
        <v>100</v>
      </c>
      <c r="M9018">
        <v>65.53</v>
      </c>
      <c r="N9018">
        <f>COUNTIF(Cod_Mun_Norte!B:B,DADOS_SNIS_Minas!A9018)</f>
        <v>0</v>
      </c>
    </row>
    <row r="9019" spans="1:14" x14ac:dyDescent="0.2">
      <c r="A9019">
        <v>313070</v>
      </c>
      <c r="B9019" t="s">
        <v>1476</v>
      </c>
      <c r="C9019" t="s">
        <v>98</v>
      </c>
      <c r="D9019">
        <v>2011</v>
      </c>
      <c r="E9019" t="s">
        <v>361</v>
      </c>
      <c r="F9019" t="s">
        <v>362</v>
      </c>
      <c r="H9019">
        <v>6252</v>
      </c>
      <c r="I9019">
        <v>4097</v>
      </c>
      <c r="J9019">
        <v>4097</v>
      </c>
      <c r="K9019">
        <v>4097</v>
      </c>
      <c r="L9019">
        <v>100</v>
      </c>
      <c r="M9019">
        <v>65.53</v>
      </c>
      <c r="N9019">
        <f>COUNTIF(Cod_Mun_Norte!B:B,DADOS_SNIS_Minas!A9019)</f>
        <v>0</v>
      </c>
    </row>
    <row r="9020" spans="1:14" x14ac:dyDescent="0.2">
      <c r="A9020">
        <v>313070</v>
      </c>
      <c r="B9020" t="s">
        <v>1476</v>
      </c>
      <c r="C9020" t="s">
        <v>98</v>
      </c>
      <c r="D9020">
        <v>2010</v>
      </c>
      <c r="E9020" t="s">
        <v>361</v>
      </c>
      <c r="F9020" t="s">
        <v>362</v>
      </c>
      <c r="H9020">
        <v>6190</v>
      </c>
      <c r="I9020">
        <v>4056</v>
      </c>
      <c r="J9020">
        <v>4056</v>
      </c>
      <c r="K9020">
        <v>4056</v>
      </c>
      <c r="L9020">
        <v>100</v>
      </c>
      <c r="M9020">
        <v>65.53</v>
      </c>
      <c r="N9020">
        <f>COUNTIF(Cod_Mun_Norte!B:B,DADOS_SNIS_Minas!A9020)</f>
        <v>0</v>
      </c>
    </row>
    <row r="9021" spans="1:14" x14ac:dyDescent="0.2">
      <c r="A9021">
        <v>313070</v>
      </c>
      <c r="B9021" t="s">
        <v>1476</v>
      </c>
      <c r="C9021" t="s">
        <v>98</v>
      </c>
      <c r="D9021">
        <v>2009</v>
      </c>
      <c r="E9021" t="s">
        <v>1478</v>
      </c>
      <c r="F9021" t="s">
        <v>364</v>
      </c>
      <c r="H9021">
        <v>6671</v>
      </c>
      <c r="I9021">
        <v>4194</v>
      </c>
      <c r="J9021">
        <v>4481</v>
      </c>
      <c r="K9021">
        <v>4481</v>
      </c>
      <c r="L9021">
        <v>100</v>
      </c>
      <c r="M9021">
        <v>67.17</v>
      </c>
      <c r="N9021">
        <f>COUNTIF(Cod_Mun_Norte!B:B,DADOS_SNIS_Minas!A9021)</f>
        <v>0</v>
      </c>
    </row>
    <row r="9022" spans="1:14" x14ac:dyDescent="0.2">
      <c r="A9022">
        <v>313070</v>
      </c>
      <c r="B9022" t="s">
        <v>1476</v>
      </c>
      <c r="C9022" t="s">
        <v>98</v>
      </c>
      <c r="D9022">
        <v>2008</v>
      </c>
      <c r="E9022" t="s">
        <v>361</v>
      </c>
      <c r="F9022" t="s">
        <v>362</v>
      </c>
      <c r="H9022">
        <v>6556</v>
      </c>
      <c r="I9022">
        <v>4122</v>
      </c>
      <c r="J9022">
        <v>4298</v>
      </c>
      <c r="K9022">
        <v>4298</v>
      </c>
      <c r="L9022">
        <v>100</v>
      </c>
      <c r="M9022">
        <v>65.56</v>
      </c>
      <c r="N9022">
        <f>COUNTIF(Cod_Mun_Norte!B:B,DADOS_SNIS_Minas!A9022)</f>
        <v>0</v>
      </c>
    </row>
    <row r="9023" spans="1:14" x14ac:dyDescent="0.2">
      <c r="A9023">
        <v>313070</v>
      </c>
      <c r="B9023" t="s">
        <v>1476</v>
      </c>
      <c r="C9023" t="s">
        <v>98</v>
      </c>
      <c r="D9023">
        <v>2007</v>
      </c>
      <c r="E9023" t="s">
        <v>361</v>
      </c>
      <c r="F9023" t="s">
        <v>362</v>
      </c>
      <c r="H9023">
        <v>6244</v>
      </c>
      <c r="I9023">
        <v>3926</v>
      </c>
      <c r="J9023">
        <v>4003</v>
      </c>
      <c r="K9023">
        <v>4003</v>
      </c>
      <c r="L9023">
        <v>100</v>
      </c>
      <c r="M9023">
        <v>64.11</v>
      </c>
      <c r="N9023">
        <f>COUNTIF(Cod_Mun_Norte!B:B,DADOS_SNIS_Minas!A9023)</f>
        <v>0</v>
      </c>
    </row>
    <row r="9024" spans="1:14" x14ac:dyDescent="0.2">
      <c r="A9024">
        <v>313070</v>
      </c>
      <c r="B9024" t="s">
        <v>1476</v>
      </c>
      <c r="C9024" t="s">
        <v>98</v>
      </c>
      <c r="D9024">
        <v>2006</v>
      </c>
      <c r="E9024" t="s">
        <v>361</v>
      </c>
      <c r="F9024" t="s">
        <v>362</v>
      </c>
      <c r="H9024">
        <v>5776</v>
      </c>
      <c r="I9024">
        <v>3435</v>
      </c>
      <c r="J9024">
        <v>3913</v>
      </c>
      <c r="K9024">
        <v>3913</v>
      </c>
      <c r="L9024">
        <v>100</v>
      </c>
      <c r="M9024">
        <v>67.75</v>
      </c>
      <c r="N9024">
        <f>COUNTIF(Cod_Mun_Norte!B:B,DADOS_SNIS_Minas!A9024)</f>
        <v>0</v>
      </c>
    </row>
    <row r="9025" spans="1:14" x14ac:dyDescent="0.2">
      <c r="A9025">
        <v>313070</v>
      </c>
      <c r="B9025" t="s">
        <v>1476</v>
      </c>
      <c r="C9025" t="s">
        <v>98</v>
      </c>
      <c r="D9025">
        <v>2005</v>
      </c>
      <c r="E9025" t="s">
        <v>361</v>
      </c>
      <c r="F9025" t="s">
        <v>362</v>
      </c>
      <c r="H9025">
        <v>5717</v>
      </c>
      <c r="I9025">
        <v>3400</v>
      </c>
      <c r="J9025">
        <v>3868</v>
      </c>
      <c r="K9025">
        <v>3868</v>
      </c>
      <c r="L9025">
        <v>100</v>
      </c>
      <c r="M9025">
        <v>67.66</v>
      </c>
      <c r="N9025">
        <f>COUNTIF(Cod_Mun_Norte!B:B,DADOS_SNIS_Minas!A9025)</f>
        <v>0</v>
      </c>
    </row>
    <row r="9026" spans="1:14" x14ac:dyDescent="0.2">
      <c r="A9026">
        <v>313070</v>
      </c>
      <c r="B9026" t="s">
        <v>1476</v>
      </c>
      <c r="C9026" t="s">
        <v>98</v>
      </c>
      <c r="D9026">
        <v>2004</v>
      </c>
      <c r="E9026" t="s">
        <v>361</v>
      </c>
      <c r="F9026" t="s">
        <v>362</v>
      </c>
      <c r="H9026">
        <v>5657</v>
      </c>
      <c r="I9026">
        <v>3365</v>
      </c>
      <c r="J9026">
        <v>3634</v>
      </c>
      <c r="K9026">
        <v>3634</v>
      </c>
      <c r="L9026">
        <v>100</v>
      </c>
      <c r="M9026">
        <v>64.239999999999995</v>
      </c>
      <c r="N9026">
        <f>COUNTIF(Cod_Mun_Norte!B:B,DADOS_SNIS_Minas!A9026)</f>
        <v>0</v>
      </c>
    </row>
    <row r="9027" spans="1:14" x14ac:dyDescent="0.2">
      <c r="A9027">
        <v>313070</v>
      </c>
      <c r="B9027" t="s">
        <v>1476</v>
      </c>
      <c r="C9027" t="s">
        <v>98</v>
      </c>
      <c r="D9027">
        <v>2003</v>
      </c>
      <c r="E9027" t="s">
        <v>361</v>
      </c>
      <c r="F9027" t="s">
        <v>362</v>
      </c>
      <c r="H9027">
        <v>5549</v>
      </c>
      <c r="I9027">
        <v>3300</v>
      </c>
      <c r="J9027">
        <v>3454</v>
      </c>
      <c r="K9027">
        <v>3454</v>
      </c>
      <c r="L9027">
        <v>100</v>
      </c>
      <c r="M9027">
        <v>62.25</v>
      </c>
      <c r="N9027">
        <f>COUNTIF(Cod_Mun_Norte!B:B,DADOS_SNIS_Minas!A9027)</f>
        <v>0</v>
      </c>
    </row>
    <row r="9028" spans="1:14" x14ac:dyDescent="0.2">
      <c r="A9028">
        <v>313070</v>
      </c>
      <c r="B9028" t="s">
        <v>1476</v>
      </c>
      <c r="C9028" t="s">
        <v>98</v>
      </c>
      <c r="D9028">
        <v>2002</v>
      </c>
      <c r="E9028" t="s">
        <v>361</v>
      </c>
      <c r="F9028" t="s">
        <v>362</v>
      </c>
      <c r="H9028">
        <v>5498</v>
      </c>
      <c r="I9028">
        <v>3270</v>
      </c>
      <c r="J9028">
        <v>3319</v>
      </c>
      <c r="K9028">
        <v>3319</v>
      </c>
      <c r="L9028">
        <v>100</v>
      </c>
      <c r="M9028">
        <v>60.37</v>
      </c>
      <c r="N9028">
        <f>COUNTIF(Cod_Mun_Norte!B:B,DADOS_SNIS_Minas!A9028)</f>
        <v>0</v>
      </c>
    </row>
    <row r="9029" spans="1:14" x14ac:dyDescent="0.2">
      <c r="A9029">
        <v>313070</v>
      </c>
      <c r="B9029" t="s">
        <v>1476</v>
      </c>
      <c r="C9029" t="s">
        <v>98</v>
      </c>
      <c r="D9029">
        <v>2001</v>
      </c>
      <c r="E9029" t="s">
        <v>361</v>
      </c>
      <c r="F9029" t="s">
        <v>362</v>
      </c>
      <c r="H9029">
        <v>5452</v>
      </c>
      <c r="I9029">
        <v>3243</v>
      </c>
      <c r="J9029">
        <v>3268</v>
      </c>
      <c r="K9029">
        <v>3268</v>
      </c>
      <c r="L9029">
        <v>100</v>
      </c>
      <c r="M9029">
        <v>59.94</v>
      </c>
      <c r="N9029">
        <f>COUNTIF(Cod_Mun_Norte!B:B,DADOS_SNIS_Minas!A9029)</f>
        <v>0</v>
      </c>
    </row>
    <row r="9030" spans="1:14" x14ac:dyDescent="0.2">
      <c r="A9030">
        <v>313070</v>
      </c>
      <c r="B9030" t="s">
        <v>1476</v>
      </c>
      <c r="C9030" t="s">
        <v>98</v>
      </c>
      <c r="D9030">
        <v>2000</v>
      </c>
      <c r="E9030" t="s">
        <v>361</v>
      </c>
      <c r="F9030" t="s">
        <v>362</v>
      </c>
      <c r="H9030">
        <v>5387</v>
      </c>
      <c r="I9030">
        <v>3204</v>
      </c>
      <c r="N9030">
        <f>COUNTIF(Cod_Mun_Norte!B:B,DADOS_SNIS_Minas!A9030)</f>
        <v>0</v>
      </c>
    </row>
    <row r="9031" spans="1:14" x14ac:dyDescent="0.2">
      <c r="A9031">
        <v>313070</v>
      </c>
      <c r="B9031" t="s">
        <v>1476</v>
      </c>
      <c r="C9031" t="s">
        <v>98</v>
      </c>
      <c r="D9031">
        <v>1999</v>
      </c>
      <c r="E9031" t="s">
        <v>361</v>
      </c>
      <c r="F9031" t="s">
        <v>362</v>
      </c>
      <c r="H9031">
        <v>5905</v>
      </c>
      <c r="I9031">
        <v>3051</v>
      </c>
      <c r="N9031">
        <f>COUNTIF(Cod_Mun_Norte!B:B,DADOS_SNIS_Minas!A9031)</f>
        <v>0</v>
      </c>
    </row>
    <row r="9032" spans="1:14" x14ac:dyDescent="0.2">
      <c r="A9032">
        <v>313070</v>
      </c>
      <c r="B9032" t="s">
        <v>1476</v>
      </c>
      <c r="C9032" t="s">
        <v>98</v>
      </c>
      <c r="D9032">
        <v>1998</v>
      </c>
      <c r="E9032" t="s">
        <v>361</v>
      </c>
      <c r="F9032" t="s">
        <v>362</v>
      </c>
      <c r="H9032">
        <v>5786</v>
      </c>
      <c r="I9032">
        <v>2989</v>
      </c>
      <c r="N9032">
        <f>COUNTIF(Cod_Mun_Norte!B:B,DADOS_SNIS_Minas!A9032)</f>
        <v>0</v>
      </c>
    </row>
    <row r="9033" spans="1:14" x14ac:dyDescent="0.2">
      <c r="A9033">
        <v>313070</v>
      </c>
      <c r="B9033" t="s">
        <v>1476</v>
      </c>
      <c r="C9033" t="s">
        <v>98</v>
      </c>
      <c r="D9033">
        <v>1997</v>
      </c>
      <c r="H9033">
        <v>5667</v>
      </c>
      <c r="I9033">
        <v>2928</v>
      </c>
      <c r="N9033">
        <f>COUNTIF(Cod_Mun_Norte!B:B,DADOS_SNIS_Minas!A9033)</f>
        <v>0</v>
      </c>
    </row>
    <row r="9034" spans="1:14" x14ac:dyDescent="0.2">
      <c r="A9034">
        <v>313070</v>
      </c>
      <c r="B9034" t="s">
        <v>1476</v>
      </c>
      <c r="C9034" t="s">
        <v>98</v>
      </c>
      <c r="D9034">
        <v>1996</v>
      </c>
      <c r="H9034">
        <v>5526</v>
      </c>
      <c r="I9034">
        <v>2855</v>
      </c>
      <c r="N9034">
        <f>COUNTIF(Cod_Mun_Norte!B:B,DADOS_SNIS_Minas!A9034)</f>
        <v>0</v>
      </c>
    </row>
    <row r="9035" spans="1:14" x14ac:dyDescent="0.2">
      <c r="A9035">
        <v>313070</v>
      </c>
      <c r="B9035" t="s">
        <v>1476</v>
      </c>
      <c r="C9035" t="s">
        <v>98</v>
      </c>
      <c r="D9035">
        <v>1995</v>
      </c>
      <c r="H9035">
        <v>5198</v>
      </c>
      <c r="I9035">
        <v>2686</v>
      </c>
      <c r="N9035">
        <f>COUNTIF(Cod_Mun_Norte!B:B,DADOS_SNIS_Minas!A9035)</f>
        <v>0</v>
      </c>
    </row>
    <row r="9036" spans="1:14" x14ac:dyDescent="0.2">
      <c r="A9036">
        <v>313080</v>
      </c>
      <c r="B9036" t="s">
        <v>1479</v>
      </c>
      <c r="C9036" t="s">
        <v>98</v>
      </c>
      <c r="D9036">
        <v>2020</v>
      </c>
      <c r="E9036" t="s">
        <v>1480</v>
      </c>
      <c r="F9036" t="s">
        <v>357</v>
      </c>
      <c r="G9036" t="s">
        <v>383</v>
      </c>
      <c r="H9036">
        <v>2776</v>
      </c>
      <c r="I9036">
        <v>1721</v>
      </c>
      <c r="J9036">
        <v>1601</v>
      </c>
      <c r="K9036">
        <v>1601</v>
      </c>
      <c r="L9036">
        <v>93</v>
      </c>
      <c r="M9036">
        <v>57.67</v>
      </c>
      <c r="N9036">
        <f>COUNTIF(Cod_Mun_Norte!B:B,DADOS_SNIS_Minas!A9036)</f>
        <v>0</v>
      </c>
    </row>
    <row r="9037" spans="1:14" x14ac:dyDescent="0.2">
      <c r="A9037">
        <v>313080</v>
      </c>
      <c r="B9037" t="s">
        <v>1479</v>
      </c>
      <c r="C9037" t="s">
        <v>98</v>
      </c>
      <c r="D9037">
        <v>2019</v>
      </c>
      <c r="E9037" t="s">
        <v>361</v>
      </c>
      <c r="F9037" t="s">
        <v>362</v>
      </c>
      <c r="G9037" t="s">
        <v>119</v>
      </c>
      <c r="H9037">
        <v>2767</v>
      </c>
      <c r="I9037">
        <v>1716</v>
      </c>
      <c r="J9037">
        <v>1595</v>
      </c>
      <c r="K9037">
        <v>1595</v>
      </c>
      <c r="L9037">
        <v>93</v>
      </c>
      <c r="M9037">
        <v>57.64</v>
      </c>
      <c r="N9037">
        <f>COUNTIF(Cod_Mun_Norte!B:B,DADOS_SNIS_Minas!A9037)</f>
        <v>0</v>
      </c>
    </row>
    <row r="9038" spans="1:14" x14ac:dyDescent="0.2">
      <c r="A9038">
        <v>313080</v>
      </c>
      <c r="B9038" t="s">
        <v>1479</v>
      </c>
      <c r="C9038" t="s">
        <v>98</v>
      </c>
      <c r="D9038">
        <v>2018</v>
      </c>
      <c r="E9038" t="s">
        <v>361</v>
      </c>
      <c r="F9038" t="s">
        <v>362</v>
      </c>
      <c r="H9038">
        <v>2757</v>
      </c>
      <c r="I9038">
        <v>1709</v>
      </c>
      <c r="J9038">
        <v>1593</v>
      </c>
      <c r="K9038">
        <v>1593</v>
      </c>
      <c r="L9038">
        <v>93.2</v>
      </c>
      <c r="M9038">
        <v>57.78</v>
      </c>
      <c r="N9038">
        <f>COUNTIF(Cod_Mun_Norte!B:B,DADOS_SNIS_Minas!A9038)</f>
        <v>0</v>
      </c>
    </row>
    <row r="9039" spans="1:14" x14ac:dyDescent="0.2">
      <c r="A9039">
        <v>313080</v>
      </c>
      <c r="B9039" t="s">
        <v>1479</v>
      </c>
      <c r="C9039" t="s">
        <v>98</v>
      </c>
      <c r="D9039">
        <v>2017</v>
      </c>
      <c r="E9039" t="s">
        <v>361</v>
      </c>
      <c r="F9039" t="s">
        <v>362</v>
      </c>
      <c r="H9039">
        <v>2785</v>
      </c>
      <c r="I9039">
        <v>1727</v>
      </c>
      <c r="J9039">
        <v>1603</v>
      </c>
      <c r="K9039">
        <v>1603</v>
      </c>
      <c r="L9039">
        <v>92.8</v>
      </c>
      <c r="M9039">
        <v>57.56</v>
      </c>
      <c r="N9039">
        <f>COUNTIF(Cod_Mun_Norte!B:B,DADOS_SNIS_Minas!A9039)</f>
        <v>0</v>
      </c>
    </row>
    <row r="9040" spans="1:14" x14ac:dyDescent="0.2">
      <c r="A9040">
        <v>313080</v>
      </c>
      <c r="B9040" t="s">
        <v>1479</v>
      </c>
      <c r="C9040" t="s">
        <v>98</v>
      </c>
      <c r="D9040">
        <v>2016</v>
      </c>
      <c r="E9040" t="s">
        <v>361</v>
      </c>
      <c r="F9040" t="s">
        <v>362</v>
      </c>
      <c r="H9040">
        <v>2775</v>
      </c>
      <c r="I9040">
        <v>1721</v>
      </c>
      <c r="J9040">
        <v>1613</v>
      </c>
      <c r="K9040">
        <v>1613</v>
      </c>
      <c r="L9040">
        <v>93.7</v>
      </c>
      <c r="M9040">
        <v>58.13</v>
      </c>
      <c r="N9040">
        <f>COUNTIF(Cod_Mun_Norte!B:B,DADOS_SNIS_Minas!A9040)</f>
        <v>0</v>
      </c>
    </row>
    <row r="9041" spans="1:14" x14ac:dyDescent="0.2">
      <c r="A9041">
        <v>313080</v>
      </c>
      <c r="B9041" t="s">
        <v>1479</v>
      </c>
      <c r="C9041" t="s">
        <v>98</v>
      </c>
      <c r="D9041">
        <v>2015</v>
      </c>
      <c r="E9041" t="s">
        <v>361</v>
      </c>
      <c r="F9041" t="s">
        <v>362</v>
      </c>
      <c r="H9041">
        <v>2764</v>
      </c>
      <c r="I9041">
        <v>1714</v>
      </c>
      <c r="J9041">
        <v>1598</v>
      </c>
      <c r="K9041">
        <v>1598</v>
      </c>
      <c r="L9041">
        <v>93.2</v>
      </c>
      <c r="M9041">
        <v>57.81</v>
      </c>
      <c r="N9041">
        <f>COUNTIF(Cod_Mun_Norte!B:B,DADOS_SNIS_Minas!A9041)</f>
        <v>0</v>
      </c>
    </row>
    <row r="9042" spans="1:14" x14ac:dyDescent="0.2">
      <c r="A9042">
        <v>313080</v>
      </c>
      <c r="B9042" t="s">
        <v>1479</v>
      </c>
      <c r="C9042" t="s">
        <v>98</v>
      </c>
      <c r="D9042">
        <v>2014</v>
      </c>
      <c r="E9042" t="s">
        <v>361</v>
      </c>
      <c r="F9042" t="s">
        <v>362</v>
      </c>
      <c r="H9042">
        <v>2752</v>
      </c>
      <c r="I9042">
        <v>1706</v>
      </c>
      <c r="J9042">
        <v>1706</v>
      </c>
      <c r="K9042">
        <v>1706</v>
      </c>
      <c r="L9042">
        <v>100</v>
      </c>
      <c r="M9042">
        <v>61.99</v>
      </c>
      <c r="N9042">
        <f>COUNTIF(Cod_Mun_Norte!B:B,DADOS_SNIS_Minas!A9042)</f>
        <v>0</v>
      </c>
    </row>
    <row r="9043" spans="1:14" x14ac:dyDescent="0.2">
      <c r="A9043">
        <v>313080</v>
      </c>
      <c r="B9043" t="s">
        <v>1479</v>
      </c>
      <c r="C9043" t="s">
        <v>98</v>
      </c>
      <c r="D9043">
        <v>2013</v>
      </c>
      <c r="E9043" t="s">
        <v>361</v>
      </c>
      <c r="F9043" t="s">
        <v>362</v>
      </c>
      <c r="H9043">
        <v>2740</v>
      </c>
      <c r="I9043">
        <v>1699</v>
      </c>
      <c r="J9043">
        <v>1699</v>
      </c>
      <c r="K9043">
        <v>1699</v>
      </c>
      <c r="L9043">
        <v>100</v>
      </c>
      <c r="M9043">
        <v>62.01</v>
      </c>
      <c r="N9043">
        <f>COUNTIF(Cod_Mun_Norte!B:B,DADOS_SNIS_Minas!A9043)</f>
        <v>0</v>
      </c>
    </row>
    <row r="9044" spans="1:14" x14ac:dyDescent="0.2">
      <c r="A9044">
        <v>313080</v>
      </c>
      <c r="B9044" t="s">
        <v>1479</v>
      </c>
      <c r="C9044" t="s">
        <v>98</v>
      </c>
      <c r="D9044">
        <v>2012</v>
      </c>
      <c r="E9044" t="s">
        <v>361</v>
      </c>
      <c r="F9044" t="s">
        <v>362</v>
      </c>
      <c r="H9044">
        <v>2650</v>
      </c>
      <c r="I9044">
        <v>1643</v>
      </c>
      <c r="J9044">
        <v>1643</v>
      </c>
      <c r="K9044">
        <v>1643</v>
      </c>
      <c r="L9044">
        <v>100</v>
      </c>
      <c r="M9044">
        <v>62</v>
      </c>
      <c r="N9044">
        <f>COUNTIF(Cod_Mun_Norte!B:B,DADOS_SNIS_Minas!A9044)</f>
        <v>0</v>
      </c>
    </row>
    <row r="9045" spans="1:14" x14ac:dyDescent="0.2">
      <c r="A9045">
        <v>313080</v>
      </c>
      <c r="B9045" t="s">
        <v>1479</v>
      </c>
      <c r="C9045" t="s">
        <v>98</v>
      </c>
      <c r="D9045">
        <v>2011</v>
      </c>
      <c r="E9045" t="s">
        <v>361</v>
      </c>
      <c r="F9045" t="s">
        <v>362</v>
      </c>
      <c r="H9045">
        <v>2640</v>
      </c>
      <c r="I9045">
        <v>1637</v>
      </c>
      <c r="J9045">
        <v>1637</v>
      </c>
      <c r="K9045">
        <v>1637</v>
      </c>
      <c r="L9045">
        <v>100</v>
      </c>
      <c r="M9045">
        <v>62.01</v>
      </c>
      <c r="N9045">
        <f>COUNTIF(Cod_Mun_Norte!B:B,DADOS_SNIS_Minas!A9045)</f>
        <v>0</v>
      </c>
    </row>
    <row r="9046" spans="1:14" x14ac:dyDescent="0.2">
      <c r="A9046">
        <v>313080</v>
      </c>
      <c r="B9046" t="s">
        <v>1479</v>
      </c>
      <c r="C9046" t="s">
        <v>98</v>
      </c>
      <c r="D9046">
        <v>2010</v>
      </c>
      <c r="E9046" t="s">
        <v>1481</v>
      </c>
      <c r="F9046" t="s">
        <v>364</v>
      </c>
      <c r="H9046">
        <v>2629</v>
      </c>
      <c r="I9046">
        <v>1630</v>
      </c>
      <c r="J9046">
        <v>1630</v>
      </c>
      <c r="K9046">
        <v>1630</v>
      </c>
      <c r="L9046">
        <v>100</v>
      </c>
      <c r="M9046">
        <v>62</v>
      </c>
      <c r="N9046">
        <f>COUNTIF(Cod_Mun_Norte!B:B,DADOS_SNIS_Minas!A9046)</f>
        <v>0</v>
      </c>
    </row>
    <row r="9047" spans="1:14" x14ac:dyDescent="0.2">
      <c r="A9047">
        <v>313080</v>
      </c>
      <c r="B9047" t="s">
        <v>1479</v>
      </c>
      <c r="C9047" t="s">
        <v>98</v>
      </c>
      <c r="D9047">
        <v>2009</v>
      </c>
      <c r="E9047" t="s">
        <v>361</v>
      </c>
      <c r="F9047" t="s">
        <v>362</v>
      </c>
      <c r="H9047">
        <v>2580</v>
      </c>
      <c r="I9047">
        <v>1648</v>
      </c>
      <c r="J9047">
        <v>1931</v>
      </c>
      <c r="K9047">
        <v>1931</v>
      </c>
      <c r="L9047">
        <v>100</v>
      </c>
      <c r="M9047">
        <v>74.84</v>
      </c>
      <c r="N9047">
        <f>COUNTIF(Cod_Mun_Norte!B:B,DADOS_SNIS_Minas!A9047)</f>
        <v>0</v>
      </c>
    </row>
    <row r="9048" spans="1:14" x14ac:dyDescent="0.2">
      <c r="A9048">
        <v>313080</v>
      </c>
      <c r="B9048" t="s">
        <v>1479</v>
      </c>
      <c r="C9048" t="s">
        <v>98</v>
      </c>
      <c r="D9048">
        <v>2008</v>
      </c>
      <c r="E9048" t="s">
        <v>361</v>
      </c>
      <c r="F9048" t="s">
        <v>362</v>
      </c>
      <c r="H9048">
        <v>2574</v>
      </c>
      <c r="I9048">
        <v>1644</v>
      </c>
      <c r="J9048">
        <v>1833</v>
      </c>
      <c r="K9048">
        <v>1833</v>
      </c>
      <c r="L9048">
        <v>100</v>
      </c>
      <c r="M9048">
        <v>71.209999999999994</v>
      </c>
      <c r="N9048">
        <f>COUNTIF(Cod_Mun_Norte!B:B,DADOS_SNIS_Minas!A9048)</f>
        <v>0</v>
      </c>
    </row>
    <row r="9049" spans="1:14" x14ac:dyDescent="0.2">
      <c r="A9049">
        <v>313080</v>
      </c>
      <c r="B9049" t="s">
        <v>1479</v>
      </c>
      <c r="C9049" t="s">
        <v>98</v>
      </c>
      <c r="D9049">
        <v>2007</v>
      </c>
      <c r="E9049" t="s">
        <v>361</v>
      </c>
      <c r="F9049" t="s">
        <v>362</v>
      </c>
      <c r="H9049">
        <v>2496</v>
      </c>
      <c r="I9049">
        <v>1594</v>
      </c>
      <c r="J9049">
        <v>1781</v>
      </c>
      <c r="K9049">
        <v>1781</v>
      </c>
      <c r="L9049">
        <v>100</v>
      </c>
      <c r="M9049">
        <v>71.349999999999994</v>
      </c>
      <c r="N9049">
        <f>COUNTIF(Cod_Mun_Norte!B:B,DADOS_SNIS_Minas!A9049)</f>
        <v>0</v>
      </c>
    </row>
    <row r="9050" spans="1:14" x14ac:dyDescent="0.2">
      <c r="A9050">
        <v>313080</v>
      </c>
      <c r="B9050" t="s">
        <v>1479</v>
      </c>
      <c r="C9050" t="s">
        <v>98</v>
      </c>
      <c r="D9050">
        <v>2006</v>
      </c>
      <c r="E9050" t="s">
        <v>361</v>
      </c>
      <c r="F9050" t="s">
        <v>362</v>
      </c>
      <c r="H9050">
        <v>2565</v>
      </c>
      <c r="I9050">
        <v>1511</v>
      </c>
      <c r="J9050">
        <v>1745</v>
      </c>
      <c r="K9050">
        <v>1745</v>
      </c>
      <c r="L9050">
        <v>100</v>
      </c>
      <c r="M9050">
        <v>68.03</v>
      </c>
      <c r="N9050">
        <f>COUNTIF(Cod_Mun_Norte!B:B,DADOS_SNIS_Minas!A9050)</f>
        <v>0</v>
      </c>
    </row>
    <row r="9051" spans="1:14" x14ac:dyDescent="0.2">
      <c r="A9051">
        <v>313080</v>
      </c>
      <c r="B9051" t="s">
        <v>1479</v>
      </c>
      <c r="C9051" t="s">
        <v>98</v>
      </c>
      <c r="D9051">
        <v>2005</v>
      </c>
      <c r="E9051" t="s">
        <v>361</v>
      </c>
      <c r="F9051" t="s">
        <v>362</v>
      </c>
      <c r="H9051">
        <v>2554</v>
      </c>
      <c r="I9051">
        <v>1504</v>
      </c>
      <c r="J9051">
        <v>1671</v>
      </c>
      <c r="K9051">
        <v>1671</v>
      </c>
      <c r="L9051">
        <v>100</v>
      </c>
      <c r="M9051">
        <v>65.430000000000007</v>
      </c>
      <c r="N9051">
        <f>COUNTIF(Cod_Mun_Norte!B:B,DADOS_SNIS_Minas!A9051)</f>
        <v>0</v>
      </c>
    </row>
    <row r="9052" spans="1:14" x14ac:dyDescent="0.2">
      <c r="A9052">
        <v>313080</v>
      </c>
      <c r="B9052" t="s">
        <v>1479</v>
      </c>
      <c r="C9052" t="s">
        <v>98</v>
      </c>
      <c r="D9052">
        <v>2004</v>
      </c>
      <c r="E9052" t="s">
        <v>361</v>
      </c>
      <c r="F9052" t="s">
        <v>362</v>
      </c>
      <c r="H9052">
        <v>2543</v>
      </c>
      <c r="I9052">
        <v>1498</v>
      </c>
      <c r="N9052">
        <f>COUNTIF(Cod_Mun_Norte!B:B,DADOS_SNIS_Minas!A9052)</f>
        <v>0</v>
      </c>
    </row>
    <row r="9053" spans="1:14" x14ac:dyDescent="0.2">
      <c r="A9053">
        <v>313080</v>
      </c>
      <c r="B9053" t="s">
        <v>1479</v>
      </c>
      <c r="C9053" t="s">
        <v>98</v>
      </c>
      <c r="D9053">
        <v>2003</v>
      </c>
      <c r="E9053" t="s">
        <v>361</v>
      </c>
      <c r="F9053" t="s">
        <v>362</v>
      </c>
      <c r="H9053">
        <v>2524</v>
      </c>
      <c r="I9053">
        <v>1487</v>
      </c>
      <c r="N9053">
        <f>COUNTIF(Cod_Mun_Norte!B:B,DADOS_SNIS_Minas!A9053)</f>
        <v>0</v>
      </c>
    </row>
    <row r="9054" spans="1:14" x14ac:dyDescent="0.2">
      <c r="A9054">
        <v>313080</v>
      </c>
      <c r="B9054" t="s">
        <v>1479</v>
      </c>
      <c r="C9054" t="s">
        <v>98</v>
      </c>
      <c r="D9054">
        <v>2002</v>
      </c>
      <c r="E9054" t="s">
        <v>361</v>
      </c>
      <c r="F9054" t="s">
        <v>362</v>
      </c>
      <c r="H9054">
        <v>2514</v>
      </c>
      <c r="I9054">
        <v>1481</v>
      </c>
      <c r="N9054">
        <f>COUNTIF(Cod_Mun_Norte!B:B,DADOS_SNIS_Minas!A9054)</f>
        <v>0</v>
      </c>
    </row>
    <row r="9055" spans="1:14" x14ac:dyDescent="0.2">
      <c r="A9055">
        <v>313080</v>
      </c>
      <c r="B9055" t="s">
        <v>1479</v>
      </c>
      <c r="C9055" t="s">
        <v>98</v>
      </c>
      <c r="D9055">
        <v>2001</v>
      </c>
      <c r="E9055" t="s">
        <v>361</v>
      </c>
      <c r="F9055" t="s">
        <v>362</v>
      </c>
      <c r="H9055">
        <v>2504</v>
      </c>
      <c r="I9055">
        <v>1475</v>
      </c>
      <c r="N9055">
        <f>COUNTIF(Cod_Mun_Norte!B:B,DADOS_SNIS_Minas!A9055)</f>
        <v>0</v>
      </c>
    </row>
    <row r="9056" spans="1:14" x14ac:dyDescent="0.2">
      <c r="A9056">
        <v>313080</v>
      </c>
      <c r="B9056" t="s">
        <v>1479</v>
      </c>
      <c r="C9056" t="s">
        <v>98</v>
      </c>
      <c r="D9056">
        <v>2000</v>
      </c>
      <c r="E9056" t="s">
        <v>361</v>
      </c>
      <c r="F9056" t="s">
        <v>362</v>
      </c>
      <c r="H9056">
        <v>2494</v>
      </c>
      <c r="I9056">
        <v>1469</v>
      </c>
      <c r="N9056">
        <f>COUNTIF(Cod_Mun_Norte!B:B,DADOS_SNIS_Minas!A9056)</f>
        <v>0</v>
      </c>
    </row>
    <row r="9057" spans="1:14" x14ac:dyDescent="0.2">
      <c r="A9057">
        <v>313080</v>
      </c>
      <c r="B9057" t="s">
        <v>1479</v>
      </c>
      <c r="C9057" t="s">
        <v>98</v>
      </c>
      <c r="D9057">
        <v>1999</v>
      </c>
      <c r="E9057" t="s">
        <v>361</v>
      </c>
      <c r="F9057" t="s">
        <v>362</v>
      </c>
      <c r="H9057">
        <v>2438</v>
      </c>
      <c r="I9057">
        <v>1423</v>
      </c>
      <c r="N9057">
        <f>COUNTIF(Cod_Mun_Norte!B:B,DADOS_SNIS_Minas!A9057)</f>
        <v>0</v>
      </c>
    </row>
    <row r="9058" spans="1:14" x14ac:dyDescent="0.2">
      <c r="A9058">
        <v>313080</v>
      </c>
      <c r="B9058" t="s">
        <v>1479</v>
      </c>
      <c r="C9058" t="s">
        <v>98</v>
      </c>
      <c r="D9058">
        <v>1998</v>
      </c>
      <c r="H9058">
        <v>2432</v>
      </c>
      <c r="I9058">
        <v>1420</v>
      </c>
      <c r="N9058">
        <f>COUNTIF(Cod_Mun_Norte!B:B,DADOS_SNIS_Minas!A9058)</f>
        <v>0</v>
      </c>
    </row>
    <row r="9059" spans="1:14" x14ac:dyDescent="0.2">
      <c r="A9059">
        <v>313080</v>
      </c>
      <c r="B9059" t="s">
        <v>1479</v>
      </c>
      <c r="C9059" t="s">
        <v>98</v>
      </c>
      <c r="D9059">
        <v>1997</v>
      </c>
      <c r="H9059">
        <v>2426</v>
      </c>
      <c r="I9059">
        <v>1416</v>
      </c>
      <c r="N9059">
        <f>COUNTIF(Cod_Mun_Norte!B:B,DADOS_SNIS_Minas!A9059)</f>
        <v>0</v>
      </c>
    </row>
    <row r="9060" spans="1:14" x14ac:dyDescent="0.2">
      <c r="A9060">
        <v>313080</v>
      </c>
      <c r="B9060" t="s">
        <v>1479</v>
      </c>
      <c r="C9060" t="s">
        <v>98</v>
      </c>
      <c r="D9060">
        <v>1996</v>
      </c>
      <c r="H9060">
        <v>2419</v>
      </c>
      <c r="I9060">
        <v>1412</v>
      </c>
      <c r="N9060">
        <f>COUNTIF(Cod_Mun_Norte!B:B,DADOS_SNIS_Minas!A9060)</f>
        <v>0</v>
      </c>
    </row>
    <row r="9061" spans="1:14" x14ac:dyDescent="0.2">
      <c r="A9061">
        <v>313080</v>
      </c>
      <c r="B9061" t="s">
        <v>1479</v>
      </c>
      <c r="C9061" t="s">
        <v>98</v>
      </c>
      <c r="D9061">
        <v>1995</v>
      </c>
      <c r="H9061">
        <v>2280</v>
      </c>
      <c r="I9061">
        <v>1331</v>
      </c>
      <c r="N9061">
        <f>COUNTIF(Cod_Mun_Norte!B:B,DADOS_SNIS_Minas!A9061)</f>
        <v>0</v>
      </c>
    </row>
    <row r="9062" spans="1:14" x14ac:dyDescent="0.2">
      <c r="A9062">
        <v>313090</v>
      </c>
      <c r="B9062" t="s">
        <v>1482</v>
      </c>
      <c r="C9062" t="s">
        <v>98</v>
      </c>
      <c r="D9062">
        <v>2020</v>
      </c>
      <c r="E9062" t="s">
        <v>1483</v>
      </c>
      <c r="F9062" t="s">
        <v>367</v>
      </c>
      <c r="G9062" t="s">
        <v>368</v>
      </c>
      <c r="H9062">
        <v>24079</v>
      </c>
      <c r="I9062">
        <v>13869</v>
      </c>
      <c r="J9062">
        <v>11044</v>
      </c>
      <c r="K9062">
        <v>11044</v>
      </c>
      <c r="L9062">
        <v>79.599999999999994</v>
      </c>
      <c r="M9062">
        <v>45.87</v>
      </c>
      <c r="N9062">
        <f>COUNTIF(Cod_Mun_Norte!B:B,DADOS_SNIS_Minas!A9062)</f>
        <v>0</v>
      </c>
    </row>
    <row r="9063" spans="1:14" x14ac:dyDescent="0.2">
      <c r="A9063">
        <v>313090</v>
      </c>
      <c r="B9063" t="s">
        <v>1482</v>
      </c>
      <c r="C9063" t="s">
        <v>98</v>
      </c>
      <c r="D9063">
        <v>2019</v>
      </c>
      <c r="E9063" t="s">
        <v>1483</v>
      </c>
      <c r="F9063" t="s">
        <v>367</v>
      </c>
      <c r="G9063" t="s">
        <v>368</v>
      </c>
      <c r="H9063">
        <v>24140</v>
      </c>
      <c r="I9063">
        <v>13904</v>
      </c>
      <c r="J9063">
        <v>10238</v>
      </c>
      <c r="K9063">
        <v>10238</v>
      </c>
      <c r="L9063">
        <v>73.599999999999994</v>
      </c>
      <c r="M9063">
        <v>42.41</v>
      </c>
      <c r="N9063">
        <f>COUNTIF(Cod_Mun_Norte!B:B,DADOS_SNIS_Minas!A9063)</f>
        <v>0</v>
      </c>
    </row>
    <row r="9064" spans="1:14" x14ac:dyDescent="0.2">
      <c r="A9064">
        <v>313090</v>
      </c>
      <c r="B9064" t="s">
        <v>1482</v>
      </c>
      <c r="C9064" t="s">
        <v>98</v>
      </c>
      <c r="D9064">
        <v>2018</v>
      </c>
      <c r="E9064" t="s">
        <v>1483</v>
      </c>
      <c r="F9064" t="s">
        <v>367</v>
      </c>
      <c r="H9064">
        <v>24204</v>
      </c>
      <c r="I9064">
        <v>13941</v>
      </c>
      <c r="J9064">
        <v>10170</v>
      </c>
      <c r="K9064">
        <v>10170</v>
      </c>
      <c r="L9064">
        <v>73</v>
      </c>
      <c r="M9064">
        <v>42.02</v>
      </c>
      <c r="N9064">
        <f>COUNTIF(Cod_Mun_Norte!B:B,DADOS_SNIS_Minas!A9064)</f>
        <v>0</v>
      </c>
    </row>
    <row r="9065" spans="1:14" x14ac:dyDescent="0.2">
      <c r="A9065">
        <v>313090</v>
      </c>
      <c r="B9065" t="s">
        <v>1482</v>
      </c>
      <c r="C9065" t="s">
        <v>98</v>
      </c>
      <c r="D9065">
        <v>2017</v>
      </c>
      <c r="E9065" t="s">
        <v>361</v>
      </c>
      <c r="F9065" t="s">
        <v>99</v>
      </c>
      <c r="H9065">
        <v>24792</v>
      </c>
      <c r="I9065">
        <v>14280</v>
      </c>
      <c r="J9065">
        <v>10131</v>
      </c>
      <c r="K9065">
        <v>10131</v>
      </c>
      <c r="L9065">
        <v>71</v>
      </c>
      <c r="M9065">
        <v>40.86</v>
      </c>
      <c r="N9065">
        <f>COUNTIF(Cod_Mun_Norte!B:B,DADOS_SNIS_Minas!A9065)</f>
        <v>0</v>
      </c>
    </row>
    <row r="9066" spans="1:14" x14ac:dyDescent="0.2">
      <c r="A9066">
        <v>313090</v>
      </c>
      <c r="B9066" t="s">
        <v>1482</v>
      </c>
      <c r="C9066" t="s">
        <v>98</v>
      </c>
      <c r="D9066">
        <v>2016</v>
      </c>
      <c r="E9066" t="s">
        <v>361</v>
      </c>
      <c r="F9066" t="s">
        <v>99</v>
      </c>
      <c r="H9066">
        <v>24813</v>
      </c>
      <c r="I9066">
        <v>14292</v>
      </c>
      <c r="J9066">
        <v>10137</v>
      </c>
      <c r="K9066">
        <v>10137</v>
      </c>
      <c r="L9066">
        <v>70.900000000000006</v>
      </c>
      <c r="M9066">
        <v>40.85</v>
      </c>
      <c r="N9066">
        <f>COUNTIF(Cod_Mun_Norte!B:B,DADOS_SNIS_Minas!A9066)</f>
        <v>0</v>
      </c>
    </row>
    <row r="9067" spans="1:14" x14ac:dyDescent="0.2">
      <c r="A9067">
        <v>313090</v>
      </c>
      <c r="B9067" t="s">
        <v>1482</v>
      </c>
      <c r="C9067" t="s">
        <v>98</v>
      </c>
      <c r="D9067">
        <v>2015</v>
      </c>
      <c r="E9067" t="s">
        <v>361</v>
      </c>
      <c r="F9067" t="s">
        <v>99</v>
      </c>
      <c r="H9067">
        <v>24835</v>
      </c>
      <c r="I9067">
        <v>14305</v>
      </c>
      <c r="J9067">
        <v>10075</v>
      </c>
      <c r="K9067">
        <v>10075</v>
      </c>
      <c r="L9067">
        <v>70.400000000000006</v>
      </c>
      <c r="M9067">
        <v>40.57</v>
      </c>
      <c r="N9067">
        <f>COUNTIF(Cod_Mun_Norte!B:B,DADOS_SNIS_Minas!A9067)</f>
        <v>0</v>
      </c>
    </row>
    <row r="9068" spans="1:14" x14ac:dyDescent="0.2">
      <c r="A9068">
        <v>313090</v>
      </c>
      <c r="B9068" t="s">
        <v>1482</v>
      </c>
      <c r="C9068" t="s">
        <v>98</v>
      </c>
      <c r="D9068">
        <v>2014</v>
      </c>
      <c r="E9068" t="s">
        <v>361</v>
      </c>
      <c r="F9068" t="s">
        <v>99</v>
      </c>
      <c r="H9068">
        <v>24858</v>
      </c>
      <c r="I9068">
        <v>14318</v>
      </c>
      <c r="J9068">
        <v>14027</v>
      </c>
      <c r="K9068">
        <v>14027</v>
      </c>
      <c r="L9068">
        <v>98</v>
      </c>
      <c r="M9068">
        <v>56.43</v>
      </c>
      <c r="N9068">
        <f>COUNTIF(Cod_Mun_Norte!B:B,DADOS_SNIS_Minas!A9068)</f>
        <v>0</v>
      </c>
    </row>
    <row r="9069" spans="1:14" x14ac:dyDescent="0.2">
      <c r="A9069">
        <v>313090</v>
      </c>
      <c r="B9069" t="s">
        <v>1482</v>
      </c>
      <c r="C9069" t="s">
        <v>98</v>
      </c>
      <c r="D9069">
        <v>2013</v>
      </c>
      <c r="E9069" t="s">
        <v>361</v>
      </c>
      <c r="F9069" t="s">
        <v>99</v>
      </c>
      <c r="H9069">
        <v>24882</v>
      </c>
      <c r="I9069">
        <v>14332</v>
      </c>
      <c r="J9069">
        <v>13872</v>
      </c>
      <c r="K9069">
        <v>13872</v>
      </c>
      <c r="L9069">
        <v>96.8</v>
      </c>
      <c r="M9069">
        <v>55.75</v>
      </c>
      <c r="N9069">
        <f>COUNTIF(Cod_Mun_Norte!B:B,DADOS_SNIS_Minas!A9069)</f>
        <v>0</v>
      </c>
    </row>
    <row r="9070" spans="1:14" x14ac:dyDescent="0.2">
      <c r="A9070">
        <v>313090</v>
      </c>
      <c r="B9070" t="s">
        <v>1482</v>
      </c>
      <c r="C9070" t="s">
        <v>98</v>
      </c>
      <c r="D9070">
        <v>2012</v>
      </c>
      <c r="E9070" t="s">
        <v>1484</v>
      </c>
      <c r="F9070" t="s">
        <v>864</v>
      </c>
      <c r="H9070">
        <v>24204</v>
      </c>
      <c r="I9070">
        <v>13941</v>
      </c>
      <c r="J9070">
        <v>13383</v>
      </c>
      <c r="K9070">
        <v>13383</v>
      </c>
      <c r="L9070">
        <v>96</v>
      </c>
      <c r="M9070">
        <v>55.29</v>
      </c>
      <c r="N9070">
        <f>COUNTIF(Cod_Mun_Norte!B:B,DADOS_SNIS_Minas!A9070)</f>
        <v>0</v>
      </c>
    </row>
    <row r="9071" spans="1:14" x14ac:dyDescent="0.2">
      <c r="A9071">
        <v>313090</v>
      </c>
      <c r="B9071" t="s">
        <v>1482</v>
      </c>
      <c r="C9071" t="s">
        <v>98</v>
      </c>
      <c r="D9071">
        <v>2011</v>
      </c>
      <c r="E9071" t="s">
        <v>361</v>
      </c>
      <c r="F9071" t="s">
        <v>99</v>
      </c>
      <c r="H9071">
        <v>24248</v>
      </c>
      <c r="I9071">
        <v>13967</v>
      </c>
      <c r="J9071">
        <v>12915</v>
      </c>
      <c r="K9071">
        <v>12915</v>
      </c>
      <c r="L9071">
        <v>92.5</v>
      </c>
      <c r="M9071">
        <v>53.26</v>
      </c>
      <c r="N9071">
        <f>COUNTIF(Cod_Mun_Norte!B:B,DADOS_SNIS_Minas!A9071)</f>
        <v>0</v>
      </c>
    </row>
    <row r="9072" spans="1:14" x14ac:dyDescent="0.2">
      <c r="A9072">
        <v>313090</v>
      </c>
      <c r="B9072" t="s">
        <v>1482</v>
      </c>
      <c r="C9072" t="s">
        <v>98</v>
      </c>
      <c r="D9072">
        <v>2010</v>
      </c>
      <c r="E9072" t="s">
        <v>1484</v>
      </c>
      <c r="F9072" t="s">
        <v>360</v>
      </c>
      <c r="H9072">
        <v>24294</v>
      </c>
      <c r="I9072">
        <v>13993</v>
      </c>
      <c r="J9072">
        <v>12545</v>
      </c>
      <c r="K9072">
        <v>12545</v>
      </c>
      <c r="L9072">
        <v>89.7</v>
      </c>
      <c r="M9072">
        <v>51.64</v>
      </c>
      <c r="N9072">
        <f>COUNTIF(Cod_Mun_Norte!B:B,DADOS_SNIS_Minas!A9072)</f>
        <v>0</v>
      </c>
    </row>
    <row r="9073" spans="1:14" x14ac:dyDescent="0.2">
      <c r="A9073">
        <v>313090</v>
      </c>
      <c r="B9073" t="s">
        <v>1482</v>
      </c>
      <c r="C9073" t="s">
        <v>98</v>
      </c>
      <c r="D9073">
        <v>2009</v>
      </c>
      <c r="E9073" t="s">
        <v>361</v>
      </c>
      <c r="F9073" t="s">
        <v>362</v>
      </c>
      <c r="H9073">
        <v>24952</v>
      </c>
      <c r="I9073">
        <v>14363</v>
      </c>
      <c r="J9073">
        <v>12292</v>
      </c>
      <c r="K9073">
        <v>12292</v>
      </c>
      <c r="L9073">
        <v>85.6</v>
      </c>
      <c r="M9073">
        <v>49.26</v>
      </c>
      <c r="N9073">
        <f>COUNTIF(Cod_Mun_Norte!B:B,DADOS_SNIS_Minas!A9073)</f>
        <v>0</v>
      </c>
    </row>
    <row r="9074" spans="1:14" x14ac:dyDescent="0.2">
      <c r="A9074">
        <v>313090</v>
      </c>
      <c r="B9074" t="s">
        <v>1482</v>
      </c>
      <c r="C9074" t="s">
        <v>98</v>
      </c>
      <c r="D9074">
        <v>2008</v>
      </c>
      <c r="E9074" t="s">
        <v>361</v>
      </c>
      <c r="F9074" t="s">
        <v>362</v>
      </c>
      <c r="H9074">
        <v>24967</v>
      </c>
      <c r="I9074">
        <v>14371</v>
      </c>
      <c r="J9074">
        <v>11954</v>
      </c>
      <c r="K9074">
        <v>11954</v>
      </c>
      <c r="L9074">
        <v>83.2</v>
      </c>
      <c r="M9074">
        <v>47.88</v>
      </c>
      <c r="N9074">
        <f>COUNTIF(Cod_Mun_Norte!B:B,DADOS_SNIS_Minas!A9074)</f>
        <v>0</v>
      </c>
    </row>
    <row r="9075" spans="1:14" x14ac:dyDescent="0.2">
      <c r="A9075">
        <v>313090</v>
      </c>
      <c r="B9075" t="s">
        <v>1482</v>
      </c>
      <c r="C9075" t="s">
        <v>98</v>
      </c>
      <c r="D9075">
        <v>2007</v>
      </c>
      <c r="E9075" t="s">
        <v>361</v>
      </c>
      <c r="F9075" t="s">
        <v>362</v>
      </c>
      <c r="H9075">
        <v>24289</v>
      </c>
      <c r="I9075">
        <v>13981</v>
      </c>
      <c r="J9075">
        <v>11760</v>
      </c>
      <c r="K9075">
        <v>11760</v>
      </c>
      <c r="L9075">
        <v>84.1</v>
      </c>
      <c r="M9075">
        <v>48.42</v>
      </c>
      <c r="N9075">
        <f>COUNTIF(Cod_Mun_Norte!B:B,DADOS_SNIS_Minas!A9075)</f>
        <v>0</v>
      </c>
    </row>
    <row r="9076" spans="1:14" x14ac:dyDescent="0.2">
      <c r="A9076">
        <v>313090</v>
      </c>
      <c r="B9076" t="s">
        <v>1482</v>
      </c>
      <c r="C9076" t="s">
        <v>98</v>
      </c>
      <c r="D9076">
        <v>2006</v>
      </c>
      <c r="E9076" t="s">
        <v>361</v>
      </c>
      <c r="F9076" t="s">
        <v>362</v>
      </c>
      <c r="H9076">
        <v>24438</v>
      </c>
      <c r="I9076">
        <v>12437</v>
      </c>
      <c r="J9076">
        <v>11415</v>
      </c>
      <c r="K9076">
        <v>11415</v>
      </c>
      <c r="L9076">
        <v>91.8</v>
      </c>
      <c r="M9076">
        <v>46.71</v>
      </c>
      <c r="N9076">
        <f>COUNTIF(Cod_Mun_Norte!B:B,DADOS_SNIS_Minas!A9076)</f>
        <v>0</v>
      </c>
    </row>
    <row r="9077" spans="1:14" x14ac:dyDescent="0.2">
      <c r="A9077">
        <v>313090</v>
      </c>
      <c r="B9077" t="s">
        <v>1482</v>
      </c>
      <c r="C9077" t="s">
        <v>98</v>
      </c>
      <c r="D9077">
        <v>2005</v>
      </c>
      <c r="E9077" t="s">
        <v>361</v>
      </c>
      <c r="F9077" t="s">
        <v>362</v>
      </c>
      <c r="H9077">
        <v>24508</v>
      </c>
      <c r="I9077">
        <v>12473</v>
      </c>
      <c r="J9077">
        <v>11180</v>
      </c>
      <c r="K9077">
        <v>11180</v>
      </c>
      <c r="L9077">
        <v>89.6</v>
      </c>
      <c r="M9077">
        <v>45.62</v>
      </c>
      <c r="N9077">
        <f>COUNTIF(Cod_Mun_Norte!B:B,DADOS_SNIS_Minas!A9077)</f>
        <v>0</v>
      </c>
    </row>
    <row r="9078" spans="1:14" x14ac:dyDescent="0.2">
      <c r="A9078">
        <v>313090</v>
      </c>
      <c r="B9078" t="s">
        <v>1482</v>
      </c>
      <c r="C9078" t="s">
        <v>98</v>
      </c>
      <c r="D9078">
        <v>2004</v>
      </c>
      <c r="E9078" t="s">
        <v>361</v>
      </c>
      <c r="F9078" t="s">
        <v>362</v>
      </c>
      <c r="H9078">
        <v>24578</v>
      </c>
      <c r="I9078">
        <v>12509</v>
      </c>
      <c r="N9078">
        <f>COUNTIF(Cod_Mun_Norte!B:B,DADOS_SNIS_Minas!A9078)</f>
        <v>0</v>
      </c>
    </row>
    <row r="9079" spans="1:14" x14ac:dyDescent="0.2">
      <c r="A9079">
        <v>313090</v>
      </c>
      <c r="B9079" t="s">
        <v>1482</v>
      </c>
      <c r="C9079" t="s">
        <v>98</v>
      </c>
      <c r="D9079">
        <v>2003</v>
      </c>
      <c r="E9079" t="s">
        <v>361</v>
      </c>
      <c r="F9079" t="s">
        <v>362</v>
      </c>
      <c r="H9079">
        <v>24705</v>
      </c>
      <c r="I9079">
        <v>12573</v>
      </c>
      <c r="N9079">
        <f>COUNTIF(Cod_Mun_Norte!B:B,DADOS_SNIS_Minas!A9079)</f>
        <v>0</v>
      </c>
    </row>
    <row r="9080" spans="1:14" x14ac:dyDescent="0.2">
      <c r="A9080">
        <v>313090</v>
      </c>
      <c r="B9080" t="s">
        <v>1482</v>
      </c>
      <c r="C9080" t="s">
        <v>98</v>
      </c>
      <c r="D9080">
        <v>2002</v>
      </c>
      <c r="E9080" t="s">
        <v>361</v>
      </c>
      <c r="F9080" t="s">
        <v>362</v>
      </c>
      <c r="H9080">
        <v>24765</v>
      </c>
      <c r="I9080">
        <v>12604</v>
      </c>
      <c r="N9080">
        <f>COUNTIF(Cod_Mun_Norte!B:B,DADOS_SNIS_Minas!A9080)</f>
        <v>0</v>
      </c>
    </row>
    <row r="9081" spans="1:14" x14ac:dyDescent="0.2">
      <c r="A9081">
        <v>313090</v>
      </c>
      <c r="B9081" t="s">
        <v>1482</v>
      </c>
      <c r="C9081" t="s">
        <v>98</v>
      </c>
      <c r="D9081">
        <v>2001</v>
      </c>
      <c r="E9081" t="s">
        <v>361</v>
      </c>
      <c r="F9081" t="s">
        <v>362</v>
      </c>
      <c r="H9081">
        <v>24806</v>
      </c>
      <c r="I9081">
        <v>12625</v>
      </c>
      <c r="N9081">
        <f>COUNTIF(Cod_Mun_Norte!B:B,DADOS_SNIS_Minas!A9081)</f>
        <v>0</v>
      </c>
    </row>
    <row r="9082" spans="1:14" x14ac:dyDescent="0.2">
      <c r="A9082">
        <v>313090</v>
      </c>
      <c r="B9082" t="s">
        <v>1482</v>
      </c>
      <c r="C9082" t="s">
        <v>98</v>
      </c>
      <c r="D9082">
        <v>2000</v>
      </c>
      <c r="E9082" t="s">
        <v>361</v>
      </c>
      <c r="F9082" t="s">
        <v>362</v>
      </c>
      <c r="H9082">
        <v>24895</v>
      </c>
      <c r="I9082">
        <v>12670</v>
      </c>
      <c r="N9082">
        <f>COUNTIF(Cod_Mun_Norte!B:B,DADOS_SNIS_Minas!A9082)</f>
        <v>0</v>
      </c>
    </row>
    <row r="9083" spans="1:14" x14ac:dyDescent="0.2">
      <c r="A9083">
        <v>313090</v>
      </c>
      <c r="B9083" t="s">
        <v>1482</v>
      </c>
      <c r="C9083" t="s">
        <v>98</v>
      </c>
      <c r="D9083">
        <v>1999</v>
      </c>
      <c r="E9083" t="s">
        <v>361</v>
      </c>
      <c r="F9083" t="s">
        <v>362</v>
      </c>
      <c r="H9083">
        <v>24916</v>
      </c>
      <c r="I9083">
        <v>8717</v>
      </c>
      <c r="N9083">
        <f>COUNTIF(Cod_Mun_Norte!B:B,DADOS_SNIS_Minas!A9083)</f>
        <v>0</v>
      </c>
    </row>
    <row r="9084" spans="1:14" x14ac:dyDescent="0.2">
      <c r="A9084">
        <v>313090</v>
      </c>
      <c r="B9084" t="s">
        <v>1482</v>
      </c>
      <c r="C9084" t="s">
        <v>98</v>
      </c>
      <c r="D9084">
        <v>1998</v>
      </c>
      <c r="E9084" t="s">
        <v>361</v>
      </c>
      <c r="F9084" t="s">
        <v>362</v>
      </c>
      <c r="H9084">
        <v>24985</v>
      </c>
      <c r="I9084">
        <v>8741</v>
      </c>
      <c r="N9084">
        <f>COUNTIF(Cod_Mun_Norte!B:B,DADOS_SNIS_Minas!A9084)</f>
        <v>0</v>
      </c>
    </row>
    <row r="9085" spans="1:14" x14ac:dyDescent="0.2">
      <c r="A9085">
        <v>313090</v>
      </c>
      <c r="B9085" t="s">
        <v>1482</v>
      </c>
      <c r="C9085" t="s">
        <v>98</v>
      </c>
      <c r="D9085">
        <v>1997</v>
      </c>
      <c r="H9085">
        <v>25055</v>
      </c>
      <c r="I9085">
        <v>8766</v>
      </c>
      <c r="N9085">
        <f>COUNTIF(Cod_Mun_Norte!B:B,DADOS_SNIS_Minas!A9085)</f>
        <v>0</v>
      </c>
    </row>
    <row r="9086" spans="1:14" x14ac:dyDescent="0.2">
      <c r="A9086">
        <v>313090</v>
      </c>
      <c r="B9086" t="s">
        <v>1482</v>
      </c>
      <c r="C9086" t="s">
        <v>98</v>
      </c>
      <c r="D9086">
        <v>1996</v>
      </c>
      <c r="H9086">
        <v>33288</v>
      </c>
      <c r="I9086">
        <v>11646</v>
      </c>
      <c r="N9086">
        <f>COUNTIF(Cod_Mun_Norte!B:B,DADOS_SNIS_Minas!A9086)</f>
        <v>0</v>
      </c>
    </row>
    <row r="9087" spans="1:14" x14ac:dyDescent="0.2">
      <c r="A9087">
        <v>313090</v>
      </c>
      <c r="B9087" t="s">
        <v>1482</v>
      </c>
      <c r="C9087" t="s">
        <v>98</v>
      </c>
      <c r="D9087">
        <v>1995</v>
      </c>
      <c r="H9087">
        <v>34122</v>
      </c>
      <c r="I9087">
        <v>11938</v>
      </c>
      <c r="N9087">
        <f>COUNTIF(Cod_Mun_Norte!B:B,DADOS_SNIS_Minas!A9087)</f>
        <v>0</v>
      </c>
    </row>
    <row r="9088" spans="1:14" x14ac:dyDescent="0.2">
      <c r="A9088">
        <v>313100</v>
      </c>
      <c r="B9088" t="s">
        <v>194</v>
      </c>
      <c r="C9088" t="s">
        <v>98</v>
      </c>
      <c r="D9088">
        <v>2020</v>
      </c>
      <c r="H9088">
        <v>6312</v>
      </c>
      <c r="I9088">
        <v>4609</v>
      </c>
      <c r="N9088">
        <f>COUNTIF(Cod_Mun_Norte!B:B,DADOS_SNIS_Minas!A9088)</f>
        <v>0</v>
      </c>
    </row>
    <row r="9089" spans="1:14" x14ac:dyDescent="0.2">
      <c r="A9089">
        <v>313100</v>
      </c>
      <c r="B9089" t="s">
        <v>194</v>
      </c>
      <c r="C9089" t="s">
        <v>98</v>
      </c>
      <c r="D9089">
        <v>2019</v>
      </c>
      <c r="H9089">
        <v>6271</v>
      </c>
      <c r="I9089">
        <v>4579</v>
      </c>
      <c r="N9089">
        <f>COUNTIF(Cod_Mun_Norte!B:B,DADOS_SNIS_Minas!A9089)</f>
        <v>0</v>
      </c>
    </row>
    <row r="9090" spans="1:14" x14ac:dyDescent="0.2">
      <c r="A9090">
        <v>313100</v>
      </c>
      <c r="B9090" t="s">
        <v>194</v>
      </c>
      <c r="C9090" t="s">
        <v>98</v>
      </c>
      <c r="D9090">
        <v>2018</v>
      </c>
      <c r="H9090">
        <v>6228</v>
      </c>
      <c r="I9090">
        <v>4548</v>
      </c>
      <c r="N9090">
        <f>COUNTIF(Cod_Mun_Norte!B:B,DADOS_SNIS_Minas!A9090)</f>
        <v>0</v>
      </c>
    </row>
    <row r="9091" spans="1:14" x14ac:dyDescent="0.2">
      <c r="A9091">
        <v>313100</v>
      </c>
      <c r="B9091" t="s">
        <v>194</v>
      </c>
      <c r="C9091" t="s">
        <v>98</v>
      </c>
      <c r="D9091">
        <v>2017</v>
      </c>
      <c r="E9091" t="s">
        <v>1485</v>
      </c>
      <c r="F9091" t="s">
        <v>99</v>
      </c>
      <c r="H9091">
        <v>6240</v>
      </c>
      <c r="I9091">
        <v>4557</v>
      </c>
      <c r="J9091">
        <v>6200</v>
      </c>
      <c r="K9091">
        <v>4490</v>
      </c>
      <c r="L9091">
        <v>98.5</v>
      </c>
      <c r="M9091">
        <v>99.36</v>
      </c>
      <c r="N9091">
        <f>COUNTIF(Cod_Mun_Norte!B:B,DADOS_SNIS_Minas!A9091)</f>
        <v>0</v>
      </c>
    </row>
    <row r="9092" spans="1:14" x14ac:dyDescent="0.2">
      <c r="A9092">
        <v>313100</v>
      </c>
      <c r="B9092" t="s">
        <v>194</v>
      </c>
      <c r="C9092" t="s">
        <v>98</v>
      </c>
      <c r="D9092">
        <v>2016</v>
      </c>
      <c r="E9092" t="s">
        <v>1485</v>
      </c>
      <c r="F9092" t="s">
        <v>99</v>
      </c>
      <c r="H9092">
        <v>6200</v>
      </c>
      <c r="I9092">
        <v>4527</v>
      </c>
      <c r="J9092">
        <v>6200</v>
      </c>
      <c r="K9092">
        <v>4490</v>
      </c>
      <c r="L9092">
        <v>99.2</v>
      </c>
      <c r="M9092">
        <v>100</v>
      </c>
      <c r="N9092">
        <f>COUNTIF(Cod_Mun_Norte!B:B,DADOS_SNIS_Minas!A9092)</f>
        <v>0</v>
      </c>
    </row>
    <row r="9093" spans="1:14" x14ac:dyDescent="0.2">
      <c r="A9093">
        <v>313100</v>
      </c>
      <c r="B9093" t="s">
        <v>194</v>
      </c>
      <c r="C9093" t="s">
        <v>98</v>
      </c>
      <c r="D9093">
        <v>2015</v>
      </c>
      <c r="E9093" t="s">
        <v>1486</v>
      </c>
      <c r="F9093" t="s">
        <v>367</v>
      </c>
      <c r="H9093">
        <v>6158</v>
      </c>
      <c r="I9093">
        <v>4497</v>
      </c>
      <c r="J9093">
        <v>6158</v>
      </c>
      <c r="K9093">
        <v>4490</v>
      </c>
      <c r="L9093">
        <v>99.8</v>
      </c>
      <c r="M9093">
        <v>100</v>
      </c>
      <c r="N9093">
        <f>COUNTIF(Cod_Mun_Norte!B:B,DADOS_SNIS_Minas!A9093)</f>
        <v>0</v>
      </c>
    </row>
    <row r="9094" spans="1:14" x14ac:dyDescent="0.2">
      <c r="A9094">
        <v>313100</v>
      </c>
      <c r="B9094" t="s">
        <v>194</v>
      </c>
      <c r="C9094" t="s">
        <v>98</v>
      </c>
      <c r="D9094">
        <v>2014</v>
      </c>
      <c r="E9094" t="s">
        <v>1486</v>
      </c>
      <c r="F9094" t="s">
        <v>367</v>
      </c>
      <c r="H9094">
        <v>6114</v>
      </c>
      <c r="I9094">
        <v>4464</v>
      </c>
      <c r="J9094">
        <v>6001</v>
      </c>
      <c r="K9094">
        <v>4450</v>
      </c>
      <c r="L9094">
        <v>99.7</v>
      </c>
      <c r="M9094">
        <v>98.15</v>
      </c>
      <c r="N9094">
        <f>COUNTIF(Cod_Mun_Norte!B:B,DADOS_SNIS_Minas!A9094)</f>
        <v>0</v>
      </c>
    </row>
    <row r="9095" spans="1:14" x14ac:dyDescent="0.2">
      <c r="A9095">
        <v>313100</v>
      </c>
      <c r="B9095" t="s">
        <v>194</v>
      </c>
      <c r="C9095" t="s">
        <v>98</v>
      </c>
      <c r="D9095">
        <v>2013</v>
      </c>
      <c r="E9095" t="s">
        <v>1486</v>
      </c>
      <c r="F9095" t="s">
        <v>367</v>
      </c>
      <c r="H9095">
        <v>6068</v>
      </c>
      <c r="I9095">
        <v>4431</v>
      </c>
      <c r="J9095">
        <v>5900</v>
      </c>
      <c r="K9095">
        <v>4300</v>
      </c>
      <c r="L9095">
        <v>97</v>
      </c>
      <c r="M9095">
        <v>97.23</v>
      </c>
      <c r="N9095">
        <f>COUNTIF(Cod_Mun_Norte!B:B,DADOS_SNIS_Minas!A9095)</f>
        <v>0</v>
      </c>
    </row>
    <row r="9096" spans="1:14" x14ac:dyDescent="0.2">
      <c r="A9096">
        <v>313100</v>
      </c>
      <c r="B9096" t="s">
        <v>194</v>
      </c>
      <c r="C9096" t="s">
        <v>98</v>
      </c>
      <c r="D9096">
        <v>2012</v>
      </c>
      <c r="E9096" t="s">
        <v>1486</v>
      </c>
      <c r="F9096" t="s">
        <v>367</v>
      </c>
      <c r="H9096">
        <v>5846</v>
      </c>
      <c r="I9096">
        <v>4269</v>
      </c>
      <c r="J9096">
        <v>5846</v>
      </c>
      <c r="K9096">
        <v>4269</v>
      </c>
      <c r="L9096">
        <v>100</v>
      </c>
      <c r="M9096">
        <v>100</v>
      </c>
      <c r="N9096">
        <f>COUNTIF(Cod_Mun_Norte!B:B,DADOS_SNIS_Minas!A9096)</f>
        <v>0</v>
      </c>
    </row>
    <row r="9097" spans="1:14" x14ac:dyDescent="0.2">
      <c r="A9097">
        <v>313100</v>
      </c>
      <c r="B9097" t="s">
        <v>194</v>
      </c>
      <c r="C9097" t="s">
        <v>98</v>
      </c>
      <c r="D9097">
        <v>2011</v>
      </c>
      <c r="H9097">
        <v>5804</v>
      </c>
      <c r="I9097">
        <v>4238</v>
      </c>
      <c r="N9097">
        <f>COUNTIF(Cod_Mun_Norte!B:B,DADOS_SNIS_Minas!A9097)</f>
        <v>0</v>
      </c>
    </row>
    <row r="9098" spans="1:14" x14ac:dyDescent="0.2">
      <c r="A9098">
        <v>313100</v>
      </c>
      <c r="B9098" t="s">
        <v>194</v>
      </c>
      <c r="C9098" t="s">
        <v>98</v>
      </c>
      <c r="D9098">
        <v>2010</v>
      </c>
      <c r="H9098">
        <v>5760</v>
      </c>
      <c r="I9098">
        <v>4206</v>
      </c>
      <c r="N9098">
        <f>COUNTIF(Cod_Mun_Norte!B:B,DADOS_SNIS_Minas!A9098)</f>
        <v>0</v>
      </c>
    </row>
    <row r="9099" spans="1:14" x14ac:dyDescent="0.2">
      <c r="A9099">
        <v>313100</v>
      </c>
      <c r="B9099" t="s">
        <v>194</v>
      </c>
      <c r="C9099" t="s">
        <v>98</v>
      </c>
      <c r="D9099">
        <v>2009</v>
      </c>
      <c r="H9099">
        <v>5565</v>
      </c>
      <c r="I9099">
        <v>3516</v>
      </c>
      <c r="N9099">
        <f>COUNTIF(Cod_Mun_Norte!B:B,DADOS_SNIS_Minas!A9099)</f>
        <v>0</v>
      </c>
    </row>
    <row r="9100" spans="1:14" x14ac:dyDescent="0.2">
      <c r="A9100">
        <v>313100</v>
      </c>
      <c r="B9100" t="s">
        <v>194</v>
      </c>
      <c r="C9100" t="s">
        <v>98</v>
      </c>
      <c r="D9100">
        <v>2008</v>
      </c>
      <c r="E9100" t="s">
        <v>1485</v>
      </c>
      <c r="F9100" t="s">
        <v>99</v>
      </c>
      <c r="H9100">
        <v>5535</v>
      </c>
      <c r="I9100">
        <v>3497</v>
      </c>
      <c r="J9100">
        <v>5531</v>
      </c>
      <c r="K9100">
        <v>3971</v>
      </c>
      <c r="L9100">
        <v>100</v>
      </c>
      <c r="M9100">
        <v>99.93</v>
      </c>
      <c r="N9100">
        <f>COUNTIF(Cod_Mun_Norte!B:B,DADOS_SNIS_Minas!A9100)</f>
        <v>0</v>
      </c>
    </row>
    <row r="9101" spans="1:14" x14ac:dyDescent="0.2">
      <c r="A9101">
        <v>313100</v>
      </c>
      <c r="B9101" t="s">
        <v>194</v>
      </c>
      <c r="C9101" t="s">
        <v>98</v>
      </c>
      <c r="D9101">
        <v>2007</v>
      </c>
      <c r="E9101" t="s">
        <v>1485</v>
      </c>
      <c r="F9101" t="s">
        <v>99</v>
      </c>
      <c r="H9101">
        <v>5347</v>
      </c>
      <c r="I9101">
        <v>3378</v>
      </c>
      <c r="J9101">
        <v>5364</v>
      </c>
      <c r="K9101">
        <v>3924</v>
      </c>
      <c r="L9101">
        <v>100</v>
      </c>
      <c r="M9101">
        <v>100</v>
      </c>
      <c r="N9101">
        <f>COUNTIF(Cod_Mun_Norte!B:B,DADOS_SNIS_Minas!A9101)</f>
        <v>0</v>
      </c>
    </row>
    <row r="9102" spans="1:14" x14ac:dyDescent="0.2">
      <c r="A9102">
        <v>313100</v>
      </c>
      <c r="B9102" t="s">
        <v>194</v>
      </c>
      <c r="C9102" t="s">
        <v>98</v>
      </c>
      <c r="D9102">
        <v>2006</v>
      </c>
      <c r="E9102" t="s">
        <v>1485</v>
      </c>
      <c r="F9102" t="s">
        <v>99</v>
      </c>
      <c r="H9102">
        <v>5512</v>
      </c>
      <c r="I9102">
        <v>3675</v>
      </c>
      <c r="J9102">
        <v>4966</v>
      </c>
      <c r="K9102">
        <v>3748</v>
      </c>
      <c r="L9102">
        <v>100</v>
      </c>
      <c r="M9102">
        <v>90.09</v>
      </c>
      <c r="N9102">
        <f>COUNTIF(Cod_Mun_Norte!B:B,DADOS_SNIS_Minas!A9102)</f>
        <v>0</v>
      </c>
    </row>
    <row r="9103" spans="1:14" x14ac:dyDescent="0.2">
      <c r="A9103">
        <v>313100</v>
      </c>
      <c r="B9103" t="s">
        <v>194</v>
      </c>
      <c r="C9103" t="s">
        <v>98</v>
      </c>
      <c r="D9103">
        <v>2005</v>
      </c>
      <c r="H9103">
        <v>5464</v>
      </c>
      <c r="I9103">
        <v>3643</v>
      </c>
      <c r="N9103">
        <f>COUNTIF(Cod_Mun_Norte!B:B,DADOS_SNIS_Minas!A9103)</f>
        <v>0</v>
      </c>
    </row>
    <row r="9104" spans="1:14" x14ac:dyDescent="0.2">
      <c r="A9104">
        <v>313100</v>
      </c>
      <c r="B9104" t="s">
        <v>194</v>
      </c>
      <c r="C9104" t="s">
        <v>98</v>
      </c>
      <c r="D9104">
        <v>2004</v>
      </c>
      <c r="H9104">
        <v>5415</v>
      </c>
      <c r="I9104">
        <v>3611</v>
      </c>
      <c r="N9104">
        <f>COUNTIF(Cod_Mun_Norte!B:B,DADOS_SNIS_Minas!A9104)</f>
        <v>0</v>
      </c>
    </row>
    <row r="9105" spans="1:14" x14ac:dyDescent="0.2">
      <c r="A9105">
        <v>313100</v>
      </c>
      <c r="B9105" t="s">
        <v>194</v>
      </c>
      <c r="C9105" t="s">
        <v>98</v>
      </c>
      <c r="D9105">
        <v>2003</v>
      </c>
      <c r="H9105">
        <v>5327</v>
      </c>
      <c r="I9105">
        <v>3552</v>
      </c>
      <c r="N9105">
        <f>COUNTIF(Cod_Mun_Norte!B:B,DADOS_SNIS_Minas!A9105)</f>
        <v>0</v>
      </c>
    </row>
    <row r="9106" spans="1:14" x14ac:dyDescent="0.2">
      <c r="A9106">
        <v>313100</v>
      </c>
      <c r="B9106" t="s">
        <v>194</v>
      </c>
      <c r="C9106" t="s">
        <v>98</v>
      </c>
      <c r="D9106">
        <v>2002</v>
      </c>
      <c r="H9106">
        <v>5285</v>
      </c>
      <c r="I9106">
        <v>3524</v>
      </c>
      <c r="N9106">
        <f>COUNTIF(Cod_Mun_Norte!B:B,DADOS_SNIS_Minas!A9106)</f>
        <v>0</v>
      </c>
    </row>
    <row r="9107" spans="1:14" x14ac:dyDescent="0.2">
      <c r="A9107">
        <v>313100</v>
      </c>
      <c r="B9107" t="s">
        <v>194</v>
      </c>
      <c r="C9107" t="s">
        <v>98</v>
      </c>
      <c r="D9107">
        <v>2001</v>
      </c>
      <c r="H9107">
        <v>5245</v>
      </c>
      <c r="I9107">
        <v>3497</v>
      </c>
      <c r="N9107">
        <f>COUNTIF(Cod_Mun_Norte!B:B,DADOS_SNIS_Minas!A9107)</f>
        <v>0</v>
      </c>
    </row>
    <row r="9108" spans="1:14" x14ac:dyDescent="0.2">
      <c r="A9108">
        <v>313100</v>
      </c>
      <c r="B9108" t="s">
        <v>194</v>
      </c>
      <c r="C9108" t="s">
        <v>98</v>
      </c>
      <c r="D9108">
        <v>2000</v>
      </c>
      <c r="H9108">
        <v>5195</v>
      </c>
      <c r="I9108">
        <v>3464</v>
      </c>
      <c r="N9108">
        <f>COUNTIF(Cod_Mun_Norte!B:B,DADOS_SNIS_Minas!A9108)</f>
        <v>0</v>
      </c>
    </row>
    <row r="9109" spans="1:14" x14ac:dyDescent="0.2">
      <c r="A9109">
        <v>313100</v>
      </c>
      <c r="B9109" t="s">
        <v>194</v>
      </c>
      <c r="C9109" t="s">
        <v>98</v>
      </c>
      <c r="D9109">
        <v>1999</v>
      </c>
      <c r="H9109">
        <v>4648</v>
      </c>
      <c r="I9109">
        <v>2889</v>
      </c>
      <c r="N9109">
        <f>COUNTIF(Cod_Mun_Norte!B:B,DADOS_SNIS_Minas!A9109)</f>
        <v>0</v>
      </c>
    </row>
    <row r="9110" spans="1:14" x14ac:dyDescent="0.2">
      <c r="A9110">
        <v>313100</v>
      </c>
      <c r="B9110" t="s">
        <v>194</v>
      </c>
      <c r="C9110" t="s">
        <v>98</v>
      </c>
      <c r="D9110">
        <v>1998</v>
      </c>
      <c r="H9110">
        <v>4661</v>
      </c>
      <c r="I9110">
        <v>2897</v>
      </c>
      <c r="N9110">
        <f>COUNTIF(Cod_Mun_Norte!B:B,DADOS_SNIS_Minas!A9110)</f>
        <v>0</v>
      </c>
    </row>
    <row r="9111" spans="1:14" x14ac:dyDescent="0.2">
      <c r="A9111">
        <v>313100</v>
      </c>
      <c r="B9111" t="s">
        <v>194</v>
      </c>
      <c r="C9111" t="s">
        <v>98</v>
      </c>
      <c r="D9111">
        <v>1997</v>
      </c>
      <c r="H9111">
        <v>4673</v>
      </c>
      <c r="I9111">
        <v>2905</v>
      </c>
      <c r="N9111">
        <f>COUNTIF(Cod_Mun_Norte!B:B,DADOS_SNIS_Minas!A9111)</f>
        <v>0</v>
      </c>
    </row>
    <row r="9112" spans="1:14" x14ac:dyDescent="0.2">
      <c r="A9112">
        <v>313100</v>
      </c>
      <c r="B9112" t="s">
        <v>194</v>
      </c>
      <c r="C9112" t="s">
        <v>98</v>
      </c>
      <c r="D9112">
        <v>1996</v>
      </c>
      <c r="H9112">
        <v>4688</v>
      </c>
      <c r="I9112">
        <v>2914</v>
      </c>
      <c r="N9112">
        <f>COUNTIF(Cod_Mun_Norte!B:B,DADOS_SNIS_Minas!A9112)</f>
        <v>0</v>
      </c>
    </row>
    <row r="9113" spans="1:14" x14ac:dyDescent="0.2">
      <c r="A9113">
        <v>313100</v>
      </c>
      <c r="B9113" t="s">
        <v>194</v>
      </c>
      <c r="C9113" t="s">
        <v>98</v>
      </c>
      <c r="D9113">
        <v>1995</v>
      </c>
      <c r="H9113">
        <v>5097</v>
      </c>
      <c r="I9113">
        <v>3168</v>
      </c>
      <c r="N9113">
        <f>COUNTIF(Cod_Mun_Norte!B:B,DADOS_SNIS_Minas!A9113)</f>
        <v>0</v>
      </c>
    </row>
    <row r="9114" spans="1:14" x14ac:dyDescent="0.2">
      <c r="A9114">
        <v>313110</v>
      </c>
      <c r="B9114" t="s">
        <v>1487</v>
      </c>
      <c r="C9114" t="s">
        <v>98</v>
      </c>
      <c r="D9114">
        <v>2020</v>
      </c>
      <c r="E9114" t="s">
        <v>1488</v>
      </c>
      <c r="F9114" t="s">
        <v>357</v>
      </c>
      <c r="G9114" t="s">
        <v>383</v>
      </c>
      <c r="H9114">
        <v>7560</v>
      </c>
      <c r="I9114">
        <v>5333</v>
      </c>
      <c r="J9114">
        <v>5235</v>
      </c>
      <c r="K9114">
        <v>5235</v>
      </c>
      <c r="L9114">
        <v>98.2</v>
      </c>
      <c r="M9114">
        <v>69.25</v>
      </c>
      <c r="N9114">
        <f>COUNTIF(Cod_Mun_Norte!B:B,DADOS_SNIS_Minas!A9114)</f>
        <v>0</v>
      </c>
    </row>
    <row r="9115" spans="1:14" x14ac:dyDescent="0.2">
      <c r="A9115">
        <v>313110</v>
      </c>
      <c r="B9115" t="s">
        <v>1487</v>
      </c>
      <c r="C9115" t="s">
        <v>98</v>
      </c>
      <c r="D9115">
        <v>2019</v>
      </c>
      <c r="E9115" t="s">
        <v>361</v>
      </c>
      <c r="F9115" t="s">
        <v>362</v>
      </c>
      <c r="G9115" t="s">
        <v>119</v>
      </c>
      <c r="H9115">
        <v>7515</v>
      </c>
      <c r="I9115">
        <v>5301</v>
      </c>
      <c r="J9115">
        <v>5098</v>
      </c>
      <c r="K9115">
        <v>5098</v>
      </c>
      <c r="L9115">
        <v>96.2</v>
      </c>
      <c r="M9115">
        <v>67.84</v>
      </c>
      <c r="N9115">
        <f>COUNTIF(Cod_Mun_Norte!B:B,DADOS_SNIS_Minas!A9115)</f>
        <v>0</v>
      </c>
    </row>
    <row r="9116" spans="1:14" x14ac:dyDescent="0.2">
      <c r="A9116">
        <v>313110</v>
      </c>
      <c r="B9116" t="s">
        <v>1487</v>
      </c>
      <c r="C9116" t="s">
        <v>98</v>
      </c>
      <c r="D9116">
        <v>2018</v>
      </c>
      <c r="E9116" t="s">
        <v>361</v>
      </c>
      <c r="F9116" t="s">
        <v>362</v>
      </c>
      <c r="H9116">
        <v>7467</v>
      </c>
      <c r="I9116">
        <v>5267</v>
      </c>
      <c r="J9116">
        <v>5016</v>
      </c>
      <c r="K9116">
        <v>5016</v>
      </c>
      <c r="L9116">
        <v>95.2</v>
      </c>
      <c r="M9116">
        <v>67.180000000000007</v>
      </c>
      <c r="N9116">
        <f>COUNTIF(Cod_Mun_Norte!B:B,DADOS_SNIS_Minas!A9116)</f>
        <v>0</v>
      </c>
    </row>
    <row r="9117" spans="1:14" x14ac:dyDescent="0.2">
      <c r="A9117">
        <v>313110</v>
      </c>
      <c r="B9117" t="s">
        <v>1487</v>
      </c>
      <c r="C9117" t="s">
        <v>98</v>
      </c>
      <c r="D9117">
        <v>2017</v>
      </c>
      <c r="E9117" t="s">
        <v>1489</v>
      </c>
      <c r="F9117" t="s">
        <v>357</v>
      </c>
      <c r="H9117">
        <v>7489</v>
      </c>
      <c r="I9117">
        <v>5283</v>
      </c>
      <c r="J9117">
        <v>5001</v>
      </c>
      <c r="K9117">
        <v>5001</v>
      </c>
      <c r="L9117">
        <v>94.7</v>
      </c>
      <c r="M9117">
        <v>66.78</v>
      </c>
      <c r="N9117">
        <f>COUNTIF(Cod_Mun_Norte!B:B,DADOS_SNIS_Minas!A9117)</f>
        <v>0</v>
      </c>
    </row>
    <row r="9118" spans="1:14" x14ac:dyDescent="0.2">
      <c r="A9118">
        <v>313110</v>
      </c>
      <c r="B9118" t="s">
        <v>1487</v>
      </c>
      <c r="C9118" t="s">
        <v>98</v>
      </c>
      <c r="D9118">
        <v>2016</v>
      </c>
      <c r="E9118" t="s">
        <v>1489</v>
      </c>
      <c r="F9118" t="s">
        <v>359</v>
      </c>
      <c r="H9118">
        <v>7445</v>
      </c>
      <c r="I9118">
        <v>5252</v>
      </c>
      <c r="J9118">
        <v>5027</v>
      </c>
      <c r="K9118">
        <v>5027</v>
      </c>
      <c r="L9118">
        <v>95.7</v>
      </c>
      <c r="M9118">
        <v>67.52</v>
      </c>
      <c r="N9118">
        <f>COUNTIF(Cod_Mun_Norte!B:B,DADOS_SNIS_Minas!A9118)</f>
        <v>0</v>
      </c>
    </row>
    <row r="9119" spans="1:14" x14ac:dyDescent="0.2">
      <c r="A9119">
        <v>313110</v>
      </c>
      <c r="B9119" t="s">
        <v>1487</v>
      </c>
      <c r="C9119" t="s">
        <v>98</v>
      </c>
      <c r="D9119">
        <v>2015</v>
      </c>
      <c r="E9119" t="s">
        <v>1489</v>
      </c>
      <c r="F9119" t="s">
        <v>359</v>
      </c>
      <c r="H9119">
        <v>7397</v>
      </c>
      <c r="I9119">
        <v>5218</v>
      </c>
      <c r="J9119">
        <v>4986</v>
      </c>
      <c r="K9119">
        <v>4986</v>
      </c>
      <c r="L9119">
        <v>95.6</v>
      </c>
      <c r="M9119">
        <v>67.41</v>
      </c>
      <c r="N9119">
        <f>COUNTIF(Cod_Mun_Norte!B:B,DADOS_SNIS_Minas!A9119)</f>
        <v>0</v>
      </c>
    </row>
    <row r="9120" spans="1:14" x14ac:dyDescent="0.2">
      <c r="A9120">
        <v>313110</v>
      </c>
      <c r="B9120" t="s">
        <v>1487</v>
      </c>
      <c r="C9120" t="s">
        <v>98</v>
      </c>
      <c r="D9120">
        <v>2014</v>
      </c>
      <c r="E9120" t="s">
        <v>1489</v>
      </c>
      <c r="F9120" t="s">
        <v>359</v>
      </c>
      <c r="H9120">
        <v>7349</v>
      </c>
      <c r="I9120">
        <v>5184</v>
      </c>
      <c r="J9120">
        <v>5184</v>
      </c>
      <c r="K9120">
        <v>5184</v>
      </c>
      <c r="L9120">
        <v>100</v>
      </c>
      <c r="M9120">
        <v>70.540000000000006</v>
      </c>
      <c r="N9120">
        <f>COUNTIF(Cod_Mun_Norte!B:B,DADOS_SNIS_Minas!A9120)</f>
        <v>0</v>
      </c>
    </row>
    <row r="9121" spans="1:14" x14ac:dyDescent="0.2">
      <c r="A9121">
        <v>313110</v>
      </c>
      <c r="B9121" t="s">
        <v>1487</v>
      </c>
      <c r="C9121" t="s">
        <v>98</v>
      </c>
      <c r="D9121">
        <v>2013</v>
      </c>
      <c r="E9121" t="s">
        <v>1489</v>
      </c>
      <c r="F9121" t="s">
        <v>359</v>
      </c>
      <c r="H9121">
        <v>7297</v>
      </c>
      <c r="I9121">
        <v>5147</v>
      </c>
      <c r="J9121">
        <v>5147</v>
      </c>
      <c r="K9121">
        <v>5147</v>
      </c>
      <c r="L9121">
        <v>100</v>
      </c>
      <c r="M9121">
        <v>70.540000000000006</v>
      </c>
      <c r="N9121">
        <f>COUNTIF(Cod_Mun_Norte!B:B,DADOS_SNIS_Minas!A9121)</f>
        <v>0</v>
      </c>
    </row>
    <row r="9122" spans="1:14" x14ac:dyDescent="0.2">
      <c r="A9122">
        <v>313110</v>
      </c>
      <c r="B9122" t="s">
        <v>1487</v>
      </c>
      <c r="C9122" t="s">
        <v>98</v>
      </c>
      <c r="D9122">
        <v>2012</v>
      </c>
      <c r="E9122" t="s">
        <v>1490</v>
      </c>
      <c r="F9122" t="s">
        <v>360</v>
      </c>
      <c r="H9122">
        <v>7034</v>
      </c>
      <c r="I9122">
        <v>4962</v>
      </c>
      <c r="J9122">
        <v>4962</v>
      </c>
      <c r="K9122">
        <v>4962</v>
      </c>
      <c r="L9122">
        <v>100</v>
      </c>
      <c r="M9122">
        <v>70.540000000000006</v>
      </c>
      <c r="N9122">
        <f>COUNTIF(Cod_Mun_Norte!B:B,DADOS_SNIS_Minas!A9122)</f>
        <v>0</v>
      </c>
    </row>
    <row r="9123" spans="1:14" x14ac:dyDescent="0.2">
      <c r="A9123">
        <v>313110</v>
      </c>
      <c r="B9123" t="s">
        <v>1487</v>
      </c>
      <c r="C9123" t="s">
        <v>98</v>
      </c>
      <c r="D9123">
        <v>2011</v>
      </c>
      <c r="E9123" t="s">
        <v>361</v>
      </c>
      <c r="F9123" t="s">
        <v>362</v>
      </c>
      <c r="H9123">
        <v>6771</v>
      </c>
      <c r="I9123">
        <v>4776</v>
      </c>
      <c r="J9123">
        <v>4776</v>
      </c>
      <c r="K9123">
        <v>4776</v>
      </c>
      <c r="L9123">
        <v>100</v>
      </c>
      <c r="M9123">
        <v>70.540000000000006</v>
      </c>
      <c r="N9123">
        <f>COUNTIF(Cod_Mun_Norte!B:B,DADOS_SNIS_Minas!A9123)</f>
        <v>0</v>
      </c>
    </row>
    <row r="9124" spans="1:14" x14ac:dyDescent="0.2">
      <c r="A9124">
        <v>313110</v>
      </c>
      <c r="B9124" t="s">
        <v>1487</v>
      </c>
      <c r="C9124" t="s">
        <v>98</v>
      </c>
      <c r="D9124">
        <v>2010</v>
      </c>
      <c r="E9124" t="s">
        <v>1491</v>
      </c>
      <c r="F9124" t="s">
        <v>364</v>
      </c>
      <c r="H9124">
        <v>6724</v>
      </c>
      <c r="I9124">
        <v>4743</v>
      </c>
      <c r="J9124">
        <v>4743</v>
      </c>
      <c r="K9124">
        <v>4743</v>
      </c>
      <c r="L9124">
        <v>100</v>
      </c>
      <c r="M9124">
        <v>70.540000000000006</v>
      </c>
      <c r="N9124">
        <f>COUNTIF(Cod_Mun_Norte!B:B,DADOS_SNIS_Minas!A9124)</f>
        <v>0</v>
      </c>
    </row>
    <row r="9125" spans="1:14" x14ac:dyDescent="0.2">
      <c r="A9125">
        <v>313110</v>
      </c>
      <c r="B9125" t="s">
        <v>1487</v>
      </c>
      <c r="C9125" t="s">
        <v>98</v>
      </c>
      <c r="D9125">
        <v>2009</v>
      </c>
      <c r="E9125" t="s">
        <v>361</v>
      </c>
      <c r="F9125" t="s">
        <v>362</v>
      </c>
      <c r="H9125">
        <v>6713</v>
      </c>
      <c r="I9125">
        <v>4515</v>
      </c>
      <c r="J9125">
        <v>5523</v>
      </c>
      <c r="K9125">
        <v>5523</v>
      </c>
      <c r="L9125">
        <v>100</v>
      </c>
      <c r="M9125">
        <v>82.27</v>
      </c>
      <c r="N9125">
        <f>COUNTIF(Cod_Mun_Norte!B:B,DADOS_SNIS_Minas!A9125)</f>
        <v>0</v>
      </c>
    </row>
    <row r="9126" spans="1:14" x14ac:dyDescent="0.2">
      <c r="A9126">
        <v>313110</v>
      </c>
      <c r="B9126" t="s">
        <v>1487</v>
      </c>
      <c r="C9126" t="s">
        <v>98</v>
      </c>
      <c r="D9126">
        <v>2008</v>
      </c>
      <c r="E9126" t="s">
        <v>361</v>
      </c>
      <c r="F9126" t="s">
        <v>362</v>
      </c>
      <c r="H9126">
        <v>6663</v>
      </c>
      <c r="I9126">
        <v>4481</v>
      </c>
      <c r="J9126">
        <v>5325</v>
      </c>
      <c r="K9126">
        <v>5325</v>
      </c>
      <c r="L9126">
        <v>100</v>
      </c>
      <c r="M9126">
        <v>79.92</v>
      </c>
      <c r="N9126">
        <f>COUNTIF(Cod_Mun_Norte!B:B,DADOS_SNIS_Minas!A9126)</f>
        <v>0</v>
      </c>
    </row>
    <row r="9127" spans="1:14" x14ac:dyDescent="0.2">
      <c r="A9127">
        <v>313110</v>
      </c>
      <c r="B9127" t="s">
        <v>1487</v>
      </c>
      <c r="C9127" t="s">
        <v>98</v>
      </c>
      <c r="D9127">
        <v>2007</v>
      </c>
      <c r="E9127" t="s">
        <v>361</v>
      </c>
      <c r="F9127" t="s">
        <v>362</v>
      </c>
      <c r="H9127">
        <v>6420</v>
      </c>
      <c r="I9127">
        <v>4318</v>
      </c>
      <c r="J9127">
        <v>5226</v>
      </c>
      <c r="K9127">
        <v>5226</v>
      </c>
      <c r="L9127">
        <v>100</v>
      </c>
      <c r="M9127">
        <v>81.400000000000006</v>
      </c>
      <c r="N9127">
        <f>COUNTIF(Cod_Mun_Norte!B:B,DADOS_SNIS_Minas!A9127)</f>
        <v>0</v>
      </c>
    </row>
    <row r="9128" spans="1:14" x14ac:dyDescent="0.2">
      <c r="A9128">
        <v>313110</v>
      </c>
      <c r="B9128" t="s">
        <v>1487</v>
      </c>
      <c r="C9128" t="s">
        <v>98</v>
      </c>
      <c r="D9128">
        <v>2006</v>
      </c>
      <c r="E9128" t="s">
        <v>361</v>
      </c>
      <c r="F9128" t="s">
        <v>362</v>
      </c>
      <c r="H9128">
        <v>6178</v>
      </c>
      <c r="I9128">
        <v>4121</v>
      </c>
      <c r="J9128">
        <v>4998</v>
      </c>
      <c r="K9128">
        <v>4998</v>
      </c>
      <c r="L9128">
        <v>100</v>
      </c>
      <c r="M9128">
        <v>80.900000000000006</v>
      </c>
      <c r="N9128">
        <f>COUNTIF(Cod_Mun_Norte!B:B,DADOS_SNIS_Minas!A9128)</f>
        <v>0</v>
      </c>
    </row>
    <row r="9129" spans="1:14" x14ac:dyDescent="0.2">
      <c r="A9129">
        <v>313110</v>
      </c>
      <c r="B9129" t="s">
        <v>1487</v>
      </c>
      <c r="C9129" t="s">
        <v>98</v>
      </c>
      <c r="D9129">
        <v>2005</v>
      </c>
      <c r="E9129" t="s">
        <v>361</v>
      </c>
      <c r="F9129" t="s">
        <v>362</v>
      </c>
      <c r="H9129">
        <v>6169</v>
      </c>
      <c r="I9129">
        <v>4115</v>
      </c>
      <c r="N9129">
        <f>COUNTIF(Cod_Mun_Norte!B:B,DADOS_SNIS_Minas!A9129)</f>
        <v>0</v>
      </c>
    </row>
    <row r="9130" spans="1:14" x14ac:dyDescent="0.2">
      <c r="A9130">
        <v>313110</v>
      </c>
      <c r="B9130" t="s">
        <v>1487</v>
      </c>
      <c r="C9130" t="s">
        <v>98</v>
      </c>
      <c r="D9130">
        <v>2004</v>
      </c>
      <c r="E9130" t="s">
        <v>361</v>
      </c>
      <c r="F9130" t="s">
        <v>362</v>
      </c>
      <c r="H9130">
        <v>6159</v>
      </c>
      <c r="I9130">
        <v>4109</v>
      </c>
      <c r="N9130">
        <f>COUNTIF(Cod_Mun_Norte!B:B,DADOS_SNIS_Minas!A9130)</f>
        <v>0</v>
      </c>
    </row>
    <row r="9131" spans="1:14" x14ac:dyDescent="0.2">
      <c r="A9131">
        <v>313110</v>
      </c>
      <c r="B9131" t="s">
        <v>1487</v>
      </c>
      <c r="C9131" t="s">
        <v>98</v>
      </c>
      <c r="D9131">
        <v>2003</v>
      </c>
      <c r="E9131" t="s">
        <v>361</v>
      </c>
      <c r="F9131" t="s">
        <v>362</v>
      </c>
      <c r="H9131">
        <v>6142</v>
      </c>
      <c r="I9131">
        <v>4097</v>
      </c>
      <c r="N9131">
        <f>COUNTIF(Cod_Mun_Norte!B:B,DADOS_SNIS_Minas!A9131)</f>
        <v>0</v>
      </c>
    </row>
    <row r="9132" spans="1:14" x14ac:dyDescent="0.2">
      <c r="A9132">
        <v>313110</v>
      </c>
      <c r="B9132" t="s">
        <v>1487</v>
      </c>
      <c r="C9132" t="s">
        <v>98</v>
      </c>
      <c r="D9132">
        <v>2002</v>
      </c>
      <c r="E9132" t="s">
        <v>361</v>
      </c>
      <c r="F9132" t="s">
        <v>362</v>
      </c>
      <c r="H9132">
        <v>6134</v>
      </c>
      <c r="I9132">
        <v>4092</v>
      </c>
      <c r="N9132">
        <f>COUNTIF(Cod_Mun_Norte!B:B,DADOS_SNIS_Minas!A9132)</f>
        <v>0</v>
      </c>
    </row>
    <row r="9133" spans="1:14" x14ac:dyDescent="0.2">
      <c r="A9133">
        <v>313110</v>
      </c>
      <c r="B9133" t="s">
        <v>1487</v>
      </c>
      <c r="C9133" t="s">
        <v>98</v>
      </c>
      <c r="D9133">
        <v>2001</v>
      </c>
      <c r="E9133" t="s">
        <v>361</v>
      </c>
      <c r="F9133" t="s">
        <v>362</v>
      </c>
      <c r="H9133">
        <v>6093</v>
      </c>
      <c r="I9133">
        <v>4065</v>
      </c>
      <c r="N9133">
        <f>COUNTIF(Cod_Mun_Norte!B:B,DADOS_SNIS_Minas!A9133)</f>
        <v>0</v>
      </c>
    </row>
    <row r="9134" spans="1:14" x14ac:dyDescent="0.2">
      <c r="A9134">
        <v>313110</v>
      </c>
      <c r="B9134" t="s">
        <v>1487</v>
      </c>
      <c r="C9134" t="s">
        <v>98</v>
      </c>
      <c r="D9134">
        <v>2000</v>
      </c>
      <c r="E9134" t="s">
        <v>361</v>
      </c>
      <c r="F9134" t="s">
        <v>362</v>
      </c>
      <c r="H9134">
        <v>6116</v>
      </c>
      <c r="I9134">
        <v>4080</v>
      </c>
      <c r="N9134">
        <f>COUNTIF(Cod_Mun_Norte!B:B,DADOS_SNIS_Minas!A9134)</f>
        <v>0</v>
      </c>
    </row>
    <row r="9135" spans="1:14" x14ac:dyDescent="0.2">
      <c r="A9135">
        <v>313110</v>
      </c>
      <c r="B9135" t="s">
        <v>1487</v>
      </c>
      <c r="C9135" t="s">
        <v>98</v>
      </c>
      <c r="D9135">
        <v>1999</v>
      </c>
      <c r="E9135" t="s">
        <v>361</v>
      </c>
      <c r="F9135" t="s">
        <v>362</v>
      </c>
      <c r="H9135">
        <v>5305</v>
      </c>
      <c r="I9135">
        <v>3623</v>
      </c>
      <c r="N9135">
        <f>COUNTIF(Cod_Mun_Norte!B:B,DADOS_SNIS_Minas!A9135)</f>
        <v>0</v>
      </c>
    </row>
    <row r="9136" spans="1:14" x14ac:dyDescent="0.2">
      <c r="A9136">
        <v>313110</v>
      </c>
      <c r="B9136" t="s">
        <v>1487</v>
      </c>
      <c r="C9136" t="s">
        <v>98</v>
      </c>
      <c r="D9136">
        <v>1998</v>
      </c>
      <c r="E9136" t="s">
        <v>361</v>
      </c>
      <c r="F9136" t="s">
        <v>362</v>
      </c>
      <c r="H9136">
        <v>5411</v>
      </c>
      <c r="I9136">
        <v>3695</v>
      </c>
      <c r="N9136">
        <f>COUNTIF(Cod_Mun_Norte!B:B,DADOS_SNIS_Minas!A9136)</f>
        <v>0</v>
      </c>
    </row>
    <row r="9137" spans="1:14" x14ac:dyDescent="0.2">
      <c r="A9137">
        <v>313110</v>
      </c>
      <c r="B9137" t="s">
        <v>1487</v>
      </c>
      <c r="C9137" t="s">
        <v>98</v>
      </c>
      <c r="D9137">
        <v>1997</v>
      </c>
      <c r="H9137">
        <v>5518</v>
      </c>
      <c r="I9137">
        <v>3768</v>
      </c>
      <c r="N9137">
        <f>COUNTIF(Cod_Mun_Norte!B:B,DADOS_SNIS_Minas!A9137)</f>
        <v>0</v>
      </c>
    </row>
    <row r="9138" spans="1:14" x14ac:dyDescent="0.2">
      <c r="A9138">
        <v>313110</v>
      </c>
      <c r="B9138" t="s">
        <v>1487</v>
      </c>
      <c r="C9138" t="s">
        <v>98</v>
      </c>
      <c r="D9138">
        <v>1996</v>
      </c>
      <c r="H9138">
        <v>5645</v>
      </c>
      <c r="I9138">
        <v>3855</v>
      </c>
      <c r="N9138">
        <f>COUNTIF(Cod_Mun_Norte!B:B,DADOS_SNIS_Minas!A9138)</f>
        <v>0</v>
      </c>
    </row>
    <row r="9139" spans="1:14" x14ac:dyDescent="0.2">
      <c r="A9139">
        <v>313110</v>
      </c>
      <c r="B9139" t="s">
        <v>1487</v>
      </c>
      <c r="C9139" t="s">
        <v>98</v>
      </c>
      <c r="D9139">
        <v>1995</v>
      </c>
      <c r="H9139">
        <v>6246</v>
      </c>
      <c r="I9139">
        <v>4265</v>
      </c>
      <c r="N9139">
        <f>COUNTIF(Cod_Mun_Norte!B:B,DADOS_SNIS_Minas!A9139)</f>
        <v>0</v>
      </c>
    </row>
    <row r="9140" spans="1:14" x14ac:dyDescent="0.2">
      <c r="A9140">
        <v>313115</v>
      </c>
      <c r="B9140" t="s">
        <v>1492</v>
      </c>
      <c r="C9140" t="s">
        <v>98</v>
      </c>
      <c r="D9140">
        <v>2020</v>
      </c>
      <c r="E9140" t="s">
        <v>1493</v>
      </c>
      <c r="F9140" t="s">
        <v>357</v>
      </c>
      <c r="G9140" t="s">
        <v>383</v>
      </c>
      <c r="H9140">
        <v>18769</v>
      </c>
      <c r="I9140">
        <v>16882</v>
      </c>
      <c r="J9140">
        <v>13717</v>
      </c>
      <c r="K9140">
        <v>13717</v>
      </c>
      <c r="L9140">
        <v>81.3</v>
      </c>
      <c r="M9140">
        <v>73.08</v>
      </c>
      <c r="N9140">
        <f>COUNTIF(Cod_Mun_Norte!B:B,DADOS_SNIS_Minas!A9140)</f>
        <v>0</v>
      </c>
    </row>
    <row r="9141" spans="1:14" x14ac:dyDescent="0.2">
      <c r="A9141">
        <v>313115</v>
      </c>
      <c r="B9141" t="s">
        <v>1492</v>
      </c>
      <c r="C9141" t="s">
        <v>98</v>
      </c>
      <c r="D9141">
        <v>2019</v>
      </c>
      <c r="E9141" t="s">
        <v>1493</v>
      </c>
      <c r="F9141" t="s">
        <v>357</v>
      </c>
      <c r="G9141" t="s">
        <v>383</v>
      </c>
      <c r="H9141">
        <v>18607</v>
      </c>
      <c r="I9141">
        <v>16736</v>
      </c>
      <c r="J9141">
        <v>13583</v>
      </c>
      <c r="K9141">
        <v>13583</v>
      </c>
      <c r="L9141">
        <v>81.2</v>
      </c>
      <c r="M9141">
        <v>73</v>
      </c>
      <c r="N9141">
        <f>COUNTIF(Cod_Mun_Norte!B:B,DADOS_SNIS_Minas!A9141)</f>
        <v>0</v>
      </c>
    </row>
    <row r="9142" spans="1:14" x14ac:dyDescent="0.2">
      <c r="A9142">
        <v>313115</v>
      </c>
      <c r="B9142" t="s">
        <v>1492</v>
      </c>
      <c r="C9142" t="s">
        <v>98</v>
      </c>
      <c r="D9142">
        <v>2018</v>
      </c>
      <c r="E9142" t="s">
        <v>1494</v>
      </c>
      <c r="F9142" t="s">
        <v>357</v>
      </c>
      <c r="H9142">
        <v>18438</v>
      </c>
      <c r="I9142">
        <v>16584</v>
      </c>
      <c r="J9142">
        <v>13588</v>
      </c>
      <c r="K9142">
        <v>13588</v>
      </c>
      <c r="L9142">
        <v>81.900000000000006</v>
      </c>
      <c r="M9142">
        <v>73.7</v>
      </c>
      <c r="N9142">
        <f>COUNTIF(Cod_Mun_Norte!B:B,DADOS_SNIS_Minas!A9142)</f>
        <v>0</v>
      </c>
    </row>
    <row r="9143" spans="1:14" x14ac:dyDescent="0.2">
      <c r="A9143">
        <v>313115</v>
      </c>
      <c r="B9143" t="s">
        <v>1492</v>
      </c>
      <c r="C9143" t="s">
        <v>98</v>
      </c>
      <c r="D9143">
        <v>2017</v>
      </c>
      <c r="E9143" t="s">
        <v>1494</v>
      </c>
      <c r="F9143" t="s">
        <v>357</v>
      </c>
      <c r="H9143">
        <v>18375</v>
      </c>
      <c r="I9143">
        <v>16527</v>
      </c>
      <c r="J9143">
        <v>13611</v>
      </c>
      <c r="K9143">
        <v>13611</v>
      </c>
      <c r="L9143">
        <v>82.4</v>
      </c>
      <c r="M9143">
        <v>74.069999999999993</v>
      </c>
      <c r="N9143">
        <f>COUNTIF(Cod_Mun_Norte!B:B,DADOS_SNIS_Minas!A9143)</f>
        <v>0</v>
      </c>
    </row>
    <row r="9144" spans="1:14" x14ac:dyDescent="0.2">
      <c r="A9144">
        <v>313115</v>
      </c>
      <c r="B9144" t="s">
        <v>1492</v>
      </c>
      <c r="C9144" t="s">
        <v>98</v>
      </c>
      <c r="D9144">
        <v>2016</v>
      </c>
      <c r="E9144" t="s">
        <v>1494</v>
      </c>
      <c r="F9144" t="s">
        <v>359</v>
      </c>
      <c r="H9144">
        <v>18225</v>
      </c>
      <c r="I9144">
        <v>16392</v>
      </c>
      <c r="J9144">
        <v>13859</v>
      </c>
      <c r="K9144">
        <v>13859</v>
      </c>
      <c r="L9144">
        <v>84.6</v>
      </c>
      <c r="M9144">
        <v>76.040000000000006</v>
      </c>
      <c r="N9144">
        <f>COUNTIF(Cod_Mun_Norte!B:B,DADOS_SNIS_Minas!A9144)</f>
        <v>0</v>
      </c>
    </row>
    <row r="9145" spans="1:14" x14ac:dyDescent="0.2">
      <c r="A9145">
        <v>313115</v>
      </c>
      <c r="B9145" t="s">
        <v>1492</v>
      </c>
      <c r="C9145" t="s">
        <v>98</v>
      </c>
      <c r="D9145">
        <v>2015</v>
      </c>
      <c r="E9145" t="s">
        <v>1494</v>
      </c>
      <c r="F9145" t="s">
        <v>359</v>
      </c>
      <c r="H9145">
        <v>18068</v>
      </c>
      <c r="I9145">
        <v>16251</v>
      </c>
      <c r="J9145">
        <v>13922</v>
      </c>
      <c r="K9145">
        <v>13922</v>
      </c>
      <c r="L9145">
        <v>85.7</v>
      </c>
      <c r="M9145">
        <v>77.05</v>
      </c>
      <c r="N9145">
        <f>COUNTIF(Cod_Mun_Norte!B:B,DADOS_SNIS_Minas!A9145)</f>
        <v>0</v>
      </c>
    </row>
    <row r="9146" spans="1:14" x14ac:dyDescent="0.2">
      <c r="A9146">
        <v>313115</v>
      </c>
      <c r="B9146" t="s">
        <v>1492</v>
      </c>
      <c r="C9146" t="s">
        <v>98</v>
      </c>
      <c r="D9146">
        <v>2014</v>
      </c>
      <c r="E9146" t="s">
        <v>1494</v>
      </c>
      <c r="F9146" t="s">
        <v>359</v>
      </c>
      <c r="H9146">
        <v>17902</v>
      </c>
      <c r="I9146">
        <v>16102</v>
      </c>
      <c r="J9146">
        <v>16102</v>
      </c>
      <c r="K9146">
        <v>16102</v>
      </c>
      <c r="L9146">
        <v>100</v>
      </c>
      <c r="M9146">
        <v>89.95</v>
      </c>
      <c r="N9146">
        <f>COUNTIF(Cod_Mun_Norte!B:B,DADOS_SNIS_Minas!A9146)</f>
        <v>0</v>
      </c>
    </row>
    <row r="9147" spans="1:14" x14ac:dyDescent="0.2">
      <c r="A9147">
        <v>313115</v>
      </c>
      <c r="B9147" t="s">
        <v>1492</v>
      </c>
      <c r="C9147" t="s">
        <v>98</v>
      </c>
      <c r="D9147">
        <v>2013</v>
      </c>
      <c r="E9147" t="s">
        <v>1494</v>
      </c>
      <c r="F9147" t="s">
        <v>359</v>
      </c>
      <c r="H9147">
        <v>17729</v>
      </c>
      <c r="I9147">
        <v>15946</v>
      </c>
      <c r="J9147">
        <v>15946</v>
      </c>
      <c r="K9147">
        <v>15946</v>
      </c>
      <c r="L9147">
        <v>100</v>
      </c>
      <c r="M9147">
        <v>89.94</v>
      </c>
      <c r="N9147">
        <f>COUNTIF(Cod_Mun_Norte!B:B,DADOS_SNIS_Minas!A9147)</f>
        <v>0</v>
      </c>
    </row>
    <row r="9148" spans="1:14" x14ac:dyDescent="0.2">
      <c r="A9148">
        <v>313115</v>
      </c>
      <c r="B9148" t="s">
        <v>1492</v>
      </c>
      <c r="C9148" t="s">
        <v>98</v>
      </c>
      <c r="D9148">
        <v>2012</v>
      </c>
      <c r="E9148" t="s">
        <v>1494</v>
      </c>
      <c r="F9148" t="s">
        <v>359</v>
      </c>
      <c r="H9148">
        <v>17037</v>
      </c>
      <c r="I9148">
        <v>15324</v>
      </c>
      <c r="J9148">
        <v>15324</v>
      </c>
      <c r="K9148">
        <v>15324</v>
      </c>
      <c r="L9148">
        <v>100</v>
      </c>
      <c r="M9148">
        <v>89.95</v>
      </c>
      <c r="N9148">
        <f>COUNTIF(Cod_Mun_Norte!B:B,DADOS_SNIS_Minas!A9148)</f>
        <v>0</v>
      </c>
    </row>
    <row r="9149" spans="1:14" x14ac:dyDescent="0.2">
      <c r="A9149">
        <v>313115</v>
      </c>
      <c r="B9149" t="s">
        <v>1492</v>
      </c>
      <c r="C9149" t="s">
        <v>98</v>
      </c>
      <c r="D9149">
        <v>2011</v>
      </c>
      <c r="E9149" t="s">
        <v>1494</v>
      </c>
      <c r="F9149" t="s">
        <v>359</v>
      </c>
      <c r="H9149">
        <v>16876</v>
      </c>
      <c r="I9149">
        <v>15179</v>
      </c>
      <c r="J9149">
        <v>15179</v>
      </c>
      <c r="K9149">
        <v>15179</v>
      </c>
      <c r="L9149">
        <v>100</v>
      </c>
      <c r="M9149">
        <v>89.94</v>
      </c>
      <c r="N9149">
        <f>COUNTIF(Cod_Mun_Norte!B:B,DADOS_SNIS_Minas!A9149)</f>
        <v>0</v>
      </c>
    </row>
    <row r="9150" spans="1:14" x14ac:dyDescent="0.2">
      <c r="A9150">
        <v>313115</v>
      </c>
      <c r="B9150" t="s">
        <v>1492</v>
      </c>
      <c r="C9150" t="s">
        <v>98</v>
      </c>
      <c r="D9150">
        <v>2010</v>
      </c>
      <c r="E9150" t="s">
        <v>1494</v>
      </c>
      <c r="F9150" t="s">
        <v>359</v>
      </c>
      <c r="H9150">
        <v>16708</v>
      </c>
      <c r="I9150">
        <v>15028</v>
      </c>
      <c r="J9150">
        <v>15028</v>
      </c>
      <c r="K9150">
        <v>15028</v>
      </c>
      <c r="L9150">
        <v>100</v>
      </c>
      <c r="M9150">
        <v>89.94</v>
      </c>
      <c r="N9150">
        <f>COUNTIF(Cod_Mun_Norte!B:B,DADOS_SNIS_Minas!A9150)</f>
        <v>0</v>
      </c>
    </row>
    <row r="9151" spans="1:14" x14ac:dyDescent="0.2">
      <c r="A9151">
        <v>313115</v>
      </c>
      <c r="B9151" t="s">
        <v>1492</v>
      </c>
      <c r="C9151" t="s">
        <v>98</v>
      </c>
      <c r="D9151">
        <v>2009</v>
      </c>
      <c r="E9151" t="s">
        <v>1495</v>
      </c>
      <c r="F9151" t="s">
        <v>360</v>
      </c>
      <c r="H9151">
        <v>15422</v>
      </c>
      <c r="I9151">
        <v>14135</v>
      </c>
      <c r="J9151">
        <v>15520</v>
      </c>
      <c r="K9151">
        <v>15520</v>
      </c>
      <c r="L9151">
        <v>100</v>
      </c>
      <c r="M9151">
        <v>100</v>
      </c>
      <c r="N9151">
        <f>COUNTIF(Cod_Mun_Norte!B:B,DADOS_SNIS_Minas!A9151)</f>
        <v>0</v>
      </c>
    </row>
    <row r="9152" spans="1:14" x14ac:dyDescent="0.2">
      <c r="A9152">
        <v>313115</v>
      </c>
      <c r="B9152" t="s">
        <v>1492</v>
      </c>
      <c r="C9152" t="s">
        <v>98</v>
      </c>
      <c r="D9152">
        <v>2008</v>
      </c>
      <c r="E9152" t="s">
        <v>361</v>
      </c>
      <c r="F9152" t="s">
        <v>362</v>
      </c>
      <c r="H9152">
        <v>15351</v>
      </c>
      <c r="I9152">
        <v>14070</v>
      </c>
      <c r="J9152">
        <v>15650</v>
      </c>
      <c r="K9152">
        <v>15650</v>
      </c>
      <c r="L9152">
        <v>100</v>
      </c>
      <c r="M9152">
        <v>100</v>
      </c>
      <c r="N9152">
        <f>COUNTIF(Cod_Mun_Norte!B:B,DADOS_SNIS_Minas!A9152)</f>
        <v>0</v>
      </c>
    </row>
    <row r="9153" spans="1:14" x14ac:dyDescent="0.2">
      <c r="A9153">
        <v>313115</v>
      </c>
      <c r="B9153" t="s">
        <v>1492</v>
      </c>
      <c r="C9153" t="s">
        <v>98</v>
      </c>
      <c r="D9153">
        <v>2007</v>
      </c>
      <c r="E9153" t="s">
        <v>361</v>
      </c>
      <c r="F9153" t="s">
        <v>362</v>
      </c>
      <c r="H9153">
        <v>14844</v>
      </c>
      <c r="I9153">
        <v>13605</v>
      </c>
      <c r="J9153">
        <v>15324</v>
      </c>
      <c r="K9153">
        <v>15324</v>
      </c>
      <c r="L9153">
        <v>100</v>
      </c>
      <c r="M9153">
        <v>100</v>
      </c>
      <c r="N9153">
        <f>COUNTIF(Cod_Mun_Norte!B:B,DADOS_SNIS_Minas!A9153)</f>
        <v>0</v>
      </c>
    </row>
    <row r="9154" spans="1:14" x14ac:dyDescent="0.2">
      <c r="A9154">
        <v>313115</v>
      </c>
      <c r="B9154" t="s">
        <v>1492</v>
      </c>
      <c r="C9154" t="s">
        <v>98</v>
      </c>
      <c r="D9154">
        <v>2006</v>
      </c>
      <c r="E9154" t="s">
        <v>361</v>
      </c>
      <c r="F9154" t="s">
        <v>362</v>
      </c>
      <c r="H9154">
        <v>16544</v>
      </c>
      <c r="I9154">
        <v>14979</v>
      </c>
      <c r="J9154">
        <v>14561</v>
      </c>
      <c r="K9154">
        <v>14561</v>
      </c>
      <c r="L9154">
        <v>97.2</v>
      </c>
      <c r="M9154">
        <v>88.01</v>
      </c>
      <c r="N9154">
        <f>COUNTIF(Cod_Mun_Norte!B:B,DADOS_SNIS_Minas!A9154)</f>
        <v>0</v>
      </c>
    </row>
    <row r="9155" spans="1:14" x14ac:dyDescent="0.2">
      <c r="A9155">
        <v>313115</v>
      </c>
      <c r="B9155" t="s">
        <v>1492</v>
      </c>
      <c r="C9155" t="s">
        <v>98</v>
      </c>
      <c r="D9155">
        <v>2005</v>
      </c>
      <c r="E9155" t="s">
        <v>361</v>
      </c>
      <c r="F9155" t="s">
        <v>362</v>
      </c>
      <c r="H9155">
        <v>16238</v>
      </c>
      <c r="I9155">
        <v>14701</v>
      </c>
      <c r="N9155">
        <f>COUNTIF(Cod_Mun_Norte!B:B,DADOS_SNIS_Minas!A9155)</f>
        <v>0</v>
      </c>
    </row>
    <row r="9156" spans="1:14" x14ac:dyDescent="0.2">
      <c r="A9156">
        <v>313115</v>
      </c>
      <c r="B9156" t="s">
        <v>1492</v>
      </c>
      <c r="C9156" t="s">
        <v>98</v>
      </c>
      <c r="D9156">
        <v>2004</v>
      </c>
      <c r="E9156" t="s">
        <v>361</v>
      </c>
      <c r="F9156" t="s">
        <v>362</v>
      </c>
      <c r="H9156">
        <v>15929</v>
      </c>
      <c r="I9156">
        <v>14422</v>
      </c>
      <c r="N9156">
        <f>COUNTIF(Cod_Mun_Norte!B:B,DADOS_SNIS_Minas!A9156)</f>
        <v>0</v>
      </c>
    </row>
    <row r="9157" spans="1:14" x14ac:dyDescent="0.2">
      <c r="A9157">
        <v>313115</v>
      </c>
      <c r="B9157" t="s">
        <v>1492</v>
      </c>
      <c r="C9157" t="s">
        <v>98</v>
      </c>
      <c r="D9157">
        <v>2003</v>
      </c>
      <c r="E9157" t="s">
        <v>361</v>
      </c>
      <c r="F9157" t="s">
        <v>362</v>
      </c>
      <c r="H9157">
        <v>15370</v>
      </c>
      <c r="I9157">
        <v>13916</v>
      </c>
      <c r="N9157">
        <f>COUNTIF(Cod_Mun_Norte!B:B,DADOS_SNIS_Minas!A9157)</f>
        <v>0</v>
      </c>
    </row>
    <row r="9158" spans="1:14" x14ac:dyDescent="0.2">
      <c r="A9158">
        <v>313115</v>
      </c>
      <c r="B9158" t="s">
        <v>1492</v>
      </c>
      <c r="C9158" t="s">
        <v>98</v>
      </c>
      <c r="D9158">
        <v>2002</v>
      </c>
      <c r="E9158" t="s">
        <v>361</v>
      </c>
      <c r="F9158" t="s">
        <v>362</v>
      </c>
      <c r="H9158">
        <v>15104</v>
      </c>
      <c r="I9158">
        <v>13675</v>
      </c>
      <c r="N9158">
        <f>COUNTIF(Cod_Mun_Norte!B:B,DADOS_SNIS_Minas!A9158)</f>
        <v>0</v>
      </c>
    </row>
    <row r="9159" spans="1:14" x14ac:dyDescent="0.2">
      <c r="A9159">
        <v>313115</v>
      </c>
      <c r="B9159" t="s">
        <v>1492</v>
      </c>
      <c r="C9159" t="s">
        <v>98</v>
      </c>
      <c r="D9159">
        <v>2001</v>
      </c>
      <c r="E9159" t="s">
        <v>361</v>
      </c>
      <c r="F9159" t="s">
        <v>362</v>
      </c>
      <c r="H9159">
        <v>14871</v>
      </c>
      <c r="I9159">
        <v>13464</v>
      </c>
      <c r="N9159">
        <f>COUNTIF(Cod_Mun_Norte!B:B,DADOS_SNIS_Minas!A9159)</f>
        <v>0</v>
      </c>
    </row>
    <row r="9160" spans="1:14" x14ac:dyDescent="0.2">
      <c r="A9160">
        <v>313115</v>
      </c>
      <c r="B9160" t="s">
        <v>1492</v>
      </c>
      <c r="C9160" t="s">
        <v>98</v>
      </c>
      <c r="D9160">
        <v>2000</v>
      </c>
      <c r="E9160" t="s">
        <v>361</v>
      </c>
      <c r="F9160" t="s">
        <v>362</v>
      </c>
      <c r="H9160">
        <v>14531</v>
      </c>
      <c r="I9160">
        <v>13156</v>
      </c>
      <c r="N9160">
        <f>COUNTIF(Cod_Mun_Norte!B:B,DADOS_SNIS_Minas!A9160)</f>
        <v>0</v>
      </c>
    </row>
    <row r="9161" spans="1:14" x14ac:dyDescent="0.2">
      <c r="A9161">
        <v>313115</v>
      </c>
      <c r="B9161" t="s">
        <v>1492</v>
      </c>
      <c r="C9161" t="s">
        <v>98</v>
      </c>
      <c r="D9161">
        <v>1999</v>
      </c>
      <c r="E9161" t="s">
        <v>361</v>
      </c>
      <c r="F9161" t="s">
        <v>362</v>
      </c>
      <c r="H9161">
        <v>14357</v>
      </c>
      <c r="I9161">
        <v>11965</v>
      </c>
      <c r="N9161">
        <f>COUNTIF(Cod_Mun_Norte!B:B,DADOS_SNIS_Minas!A9161)</f>
        <v>0</v>
      </c>
    </row>
    <row r="9162" spans="1:14" x14ac:dyDescent="0.2">
      <c r="A9162">
        <v>313115</v>
      </c>
      <c r="B9162" t="s">
        <v>1492</v>
      </c>
      <c r="C9162" t="s">
        <v>98</v>
      </c>
      <c r="D9162">
        <v>1998</v>
      </c>
      <c r="E9162" t="s">
        <v>361</v>
      </c>
      <c r="F9162" t="s">
        <v>362</v>
      </c>
      <c r="H9162">
        <v>14018</v>
      </c>
      <c r="I9162">
        <v>11683</v>
      </c>
      <c r="N9162">
        <f>COUNTIF(Cod_Mun_Norte!B:B,DADOS_SNIS_Minas!A9162)</f>
        <v>0</v>
      </c>
    </row>
    <row r="9163" spans="1:14" x14ac:dyDescent="0.2">
      <c r="A9163">
        <v>313115</v>
      </c>
      <c r="B9163" t="s">
        <v>1492</v>
      </c>
      <c r="C9163" t="s">
        <v>98</v>
      </c>
      <c r="D9163">
        <v>1997</v>
      </c>
      <c r="H9163">
        <v>13679</v>
      </c>
      <c r="I9163">
        <v>11400</v>
      </c>
      <c r="N9163">
        <f>COUNTIF(Cod_Mun_Norte!B:B,DADOS_SNIS_Minas!A9163)</f>
        <v>0</v>
      </c>
    </row>
    <row r="9164" spans="1:14" x14ac:dyDescent="0.2">
      <c r="A9164">
        <v>313115</v>
      </c>
      <c r="B9164" t="s">
        <v>1492</v>
      </c>
      <c r="C9164" t="s">
        <v>98</v>
      </c>
      <c r="D9164">
        <v>1996</v>
      </c>
      <c r="H9164">
        <v>13278</v>
      </c>
      <c r="I9164">
        <v>11066</v>
      </c>
      <c r="N9164">
        <f>COUNTIF(Cod_Mun_Norte!B:B,DADOS_SNIS_Minas!A9164)</f>
        <v>0</v>
      </c>
    </row>
    <row r="9165" spans="1:14" x14ac:dyDescent="0.2">
      <c r="A9165">
        <v>313115</v>
      </c>
      <c r="B9165" t="s">
        <v>1492</v>
      </c>
      <c r="C9165" t="s">
        <v>98</v>
      </c>
      <c r="D9165">
        <v>1995</v>
      </c>
      <c r="H9165">
        <v>12281</v>
      </c>
      <c r="I9165">
        <v>10235</v>
      </c>
      <c r="N9165">
        <f>COUNTIF(Cod_Mun_Norte!B:B,DADOS_SNIS_Minas!A9165)</f>
        <v>0</v>
      </c>
    </row>
    <row r="9166" spans="1:14" x14ac:dyDescent="0.2">
      <c r="A9166">
        <v>313120</v>
      </c>
      <c r="B9166" t="s">
        <v>195</v>
      </c>
      <c r="C9166" t="s">
        <v>98</v>
      </c>
      <c r="D9166">
        <v>2020</v>
      </c>
      <c r="E9166" t="s">
        <v>1496</v>
      </c>
      <c r="F9166" t="s">
        <v>367</v>
      </c>
      <c r="G9166" t="s">
        <v>371</v>
      </c>
      <c r="H9166">
        <v>20000</v>
      </c>
      <c r="I9166">
        <v>15630</v>
      </c>
      <c r="J9166">
        <v>15630</v>
      </c>
      <c r="K9166">
        <v>15630</v>
      </c>
      <c r="L9166">
        <v>100</v>
      </c>
      <c r="M9166">
        <v>78.150000000000006</v>
      </c>
      <c r="N9166">
        <f>COUNTIF(Cod_Mun_Norte!B:B,DADOS_SNIS_Minas!A9166)</f>
        <v>0</v>
      </c>
    </row>
    <row r="9167" spans="1:14" x14ac:dyDescent="0.2">
      <c r="A9167">
        <v>313120</v>
      </c>
      <c r="B9167" t="s">
        <v>195</v>
      </c>
      <c r="C9167" t="s">
        <v>98</v>
      </c>
      <c r="D9167">
        <v>2019</v>
      </c>
      <c r="E9167" t="s">
        <v>1496</v>
      </c>
      <c r="F9167" t="s">
        <v>367</v>
      </c>
      <c r="G9167" t="s">
        <v>371</v>
      </c>
      <c r="H9167">
        <v>19861</v>
      </c>
      <c r="I9167">
        <v>15522</v>
      </c>
      <c r="J9167">
        <v>15522</v>
      </c>
      <c r="K9167">
        <v>15522</v>
      </c>
      <c r="L9167">
        <v>100</v>
      </c>
      <c r="M9167">
        <v>78.150000000000006</v>
      </c>
      <c r="N9167">
        <f>COUNTIF(Cod_Mun_Norte!B:B,DADOS_SNIS_Minas!A9167)</f>
        <v>0</v>
      </c>
    </row>
    <row r="9168" spans="1:14" x14ac:dyDescent="0.2">
      <c r="A9168">
        <v>313120</v>
      </c>
      <c r="B9168" t="s">
        <v>195</v>
      </c>
      <c r="C9168" t="s">
        <v>98</v>
      </c>
      <c r="D9168">
        <v>2018</v>
      </c>
      <c r="E9168" t="s">
        <v>1496</v>
      </c>
      <c r="F9168" t="s">
        <v>367</v>
      </c>
      <c r="H9168">
        <v>19717</v>
      </c>
      <c r="I9168">
        <v>15409</v>
      </c>
      <c r="J9168">
        <v>15409</v>
      </c>
      <c r="K9168">
        <v>15409</v>
      </c>
      <c r="L9168">
        <v>100</v>
      </c>
      <c r="M9168">
        <v>78.150000000000006</v>
      </c>
      <c r="N9168">
        <f>COUNTIF(Cod_Mun_Norte!B:B,DADOS_SNIS_Minas!A9168)</f>
        <v>0</v>
      </c>
    </row>
    <row r="9169" spans="1:14" x14ac:dyDescent="0.2">
      <c r="A9169">
        <v>313120</v>
      </c>
      <c r="B9169" t="s">
        <v>195</v>
      </c>
      <c r="C9169" t="s">
        <v>98</v>
      </c>
      <c r="D9169">
        <v>2017</v>
      </c>
      <c r="E9169" t="s">
        <v>1496</v>
      </c>
      <c r="F9169" t="s">
        <v>367</v>
      </c>
      <c r="H9169">
        <v>19736</v>
      </c>
      <c r="I9169">
        <v>15424</v>
      </c>
      <c r="J9169">
        <v>15424</v>
      </c>
      <c r="K9169">
        <v>15424</v>
      </c>
      <c r="L9169">
        <v>100</v>
      </c>
      <c r="M9169">
        <v>78.150000000000006</v>
      </c>
      <c r="N9169">
        <f>COUNTIF(Cod_Mun_Norte!B:B,DADOS_SNIS_Minas!A9169)</f>
        <v>0</v>
      </c>
    </row>
    <row r="9170" spans="1:14" x14ac:dyDescent="0.2">
      <c r="A9170">
        <v>313120</v>
      </c>
      <c r="B9170" t="s">
        <v>195</v>
      </c>
      <c r="C9170" t="s">
        <v>98</v>
      </c>
      <c r="D9170">
        <v>2016</v>
      </c>
      <c r="E9170" t="s">
        <v>1496</v>
      </c>
      <c r="F9170" t="s">
        <v>367</v>
      </c>
      <c r="H9170">
        <v>19603</v>
      </c>
      <c r="I9170">
        <v>15320</v>
      </c>
      <c r="J9170">
        <v>15320</v>
      </c>
      <c r="K9170">
        <v>15320</v>
      </c>
      <c r="L9170">
        <v>100</v>
      </c>
      <c r="M9170">
        <v>78.150000000000006</v>
      </c>
      <c r="N9170">
        <f>COUNTIF(Cod_Mun_Norte!B:B,DADOS_SNIS_Minas!A9170)</f>
        <v>0</v>
      </c>
    </row>
    <row r="9171" spans="1:14" x14ac:dyDescent="0.2">
      <c r="A9171">
        <v>313120</v>
      </c>
      <c r="B9171" t="s">
        <v>195</v>
      </c>
      <c r="C9171" t="s">
        <v>98</v>
      </c>
      <c r="D9171">
        <v>2015</v>
      </c>
      <c r="E9171" t="s">
        <v>1496</v>
      </c>
      <c r="F9171" t="s">
        <v>367</v>
      </c>
      <c r="H9171">
        <v>19464</v>
      </c>
      <c r="I9171">
        <v>15211</v>
      </c>
      <c r="J9171">
        <v>15140</v>
      </c>
      <c r="K9171">
        <v>15140</v>
      </c>
      <c r="L9171">
        <v>99.5</v>
      </c>
      <c r="M9171">
        <v>77.78</v>
      </c>
      <c r="N9171">
        <f>COUNTIF(Cod_Mun_Norte!B:B,DADOS_SNIS_Minas!A9171)</f>
        <v>0</v>
      </c>
    </row>
    <row r="9172" spans="1:14" x14ac:dyDescent="0.2">
      <c r="A9172">
        <v>313120</v>
      </c>
      <c r="B9172" t="s">
        <v>195</v>
      </c>
      <c r="C9172" t="s">
        <v>98</v>
      </c>
      <c r="D9172">
        <v>2014</v>
      </c>
      <c r="E9172" t="s">
        <v>1496</v>
      </c>
      <c r="F9172" t="s">
        <v>367</v>
      </c>
      <c r="H9172">
        <v>19318</v>
      </c>
      <c r="I9172">
        <v>15097</v>
      </c>
      <c r="J9172">
        <v>15000</v>
      </c>
      <c r="K9172">
        <v>15000</v>
      </c>
      <c r="L9172">
        <v>99.4</v>
      </c>
      <c r="M9172">
        <v>77.650000000000006</v>
      </c>
      <c r="N9172">
        <f>COUNTIF(Cod_Mun_Norte!B:B,DADOS_SNIS_Minas!A9172)</f>
        <v>0</v>
      </c>
    </row>
    <row r="9173" spans="1:14" x14ac:dyDescent="0.2">
      <c r="A9173">
        <v>313120</v>
      </c>
      <c r="B9173" t="s">
        <v>195</v>
      </c>
      <c r="C9173" t="s">
        <v>98</v>
      </c>
      <c r="D9173">
        <v>2013</v>
      </c>
      <c r="E9173" t="s">
        <v>1496</v>
      </c>
      <c r="F9173" t="s">
        <v>367</v>
      </c>
      <c r="H9173">
        <v>19165</v>
      </c>
      <c r="I9173">
        <v>14978</v>
      </c>
      <c r="J9173">
        <v>14100</v>
      </c>
      <c r="K9173">
        <v>14100</v>
      </c>
      <c r="L9173">
        <v>94.1</v>
      </c>
      <c r="M9173">
        <v>73.569999999999993</v>
      </c>
      <c r="N9173">
        <f>COUNTIF(Cod_Mun_Norte!B:B,DADOS_SNIS_Minas!A9173)</f>
        <v>0</v>
      </c>
    </row>
    <row r="9174" spans="1:14" x14ac:dyDescent="0.2">
      <c r="A9174">
        <v>313120</v>
      </c>
      <c r="B9174" t="s">
        <v>195</v>
      </c>
      <c r="C9174" t="s">
        <v>98</v>
      </c>
      <c r="D9174">
        <v>2012</v>
      </c>
      <c r="E9174" t="s">
        <v>1496</v>
      </c>
      <c r="F9174" t="s">
        <v>367</v>
      </c>
      <c r="H9174">
        <v>18455</v>
      </c>
      <c r="I9174">
        <v>14423</v>
      </c>
      <c r="J9174">
        <v>14050</v>
      </c>
      <c r="K9174">
        <v>14050</v>
      </c>
      <c r="L9174">
        <v>97.4</v>
      </c>
      <c r="M9174">
        <v>76.13</v>
      </c>
      <c r="N9174">
        <f>COUNTIF(Cod_Mun_Norte!B:B,DADOS_SNIS_Minas!A9174)</f>
        <v>0</v>
      </c>
    </row>
    <row r="9175" spans="1:14" x14ac:dyDescent="0.2">
      <c r="A9175">
        <v>313120</v>
      </c>
      <c r="B9175" t="s">
        <v>195</v>
      </c>
      <c r="C9175" t="s">
        <v>98</v>
      </c>
      <c r="D9175">
        <v>2011</v>
      </c>
      <c r="E9175" t="s">
        <v>1496</v>
      </c>
      <c r="F9175" t="s">
        <v>367</v>
      </c>
      <c r="H9175">
        <v>18315</v>
      </c>
      <c r="I9175">
        <v>14313</v>
      </c>
      <c r="J9175">
        <v>13978</v>
      </c>
      <c r="K9175">
        <v>13978</v>
      </c>
      <c r="L9175">
        <v>97.7</v>
      </c>
      <c r="M9175">
        <v>76.319999999999993</v>
      </c>
      <c r="N9175">
        <f>COUNTIF(Cod_Mun_Norte!B:B,DADOS_SNIS_Minas!A9175)</f>
        <v>0</v>
      </c>
    </row>
    <row r="9176" spans="1:14" x14ac:dyDescent="0.2">
      <c r="A9176">
        <v>313120</v>
      </c>
      <c r="B9176" t="s">
        <v>195</v>
      </c>
      <c r="C9176" t="s">
        <v>98</v>
      </c>
      <c r="D9176">
        <v>2010</v>
      </c>
      <c r="E9176" t="s">
        <v>1496</v>
      </c>
      <c r="F9176" t="s">
        <v>367</v>
      </c>
      <c r="H9176">
        <v>18170</v>
      </c>
      <c r="I9176">
        <v>14200</v>
      </c>
      <c r="J9176">
        <v>13645</v>
      </c>
      <c r="K9176">
        <v>13645</v>
      </c>
      <c r="L9176">
        <v>96.1</v>
      </c>
      <c r="M9176">
        <v>75.099999999999994</v>
      </c>
      <c r="N9176">
        <f>COUNTIF(Cod_Mun_Norte!B:B,DADOS_SNIS_Minas!A9176)</f>
        <v>0</v>
      </c>
    </row>
    <row r="9177" spans="1:14" x14ac:dyDescent="0.2">
      <c r="A9177">
        <v>313120</v>
      </c>
      <c r="B9177" t="s">
        <v>195</v>
      </c>
      <c r="C9177" t="s">
        <v>98</v>
      </c>
      <c r="D9177">
        <v>2009</v>
      </c>
      <c r="E9177" t="s">
        <v>1496</v>
      </c>
      <c r="F9177" t="s">
        <v>367</v>
      </c>
      <c r="H9177">
        <v>17916</v>
      </c>
      <c r="I9177">
        <v>13808</v>
      </c>
      <c r="J9177">
        <v>13108</v>
      </c>
      <c r="K9177">
        <v>13108</v>
      </c>
      <c r="L9177">
        <v>94.9</v>
      </c>
      <c r="M9177">
        <v>73.16</v>
      </c>
      <c r="N9177">
        <f>COUNTIF(Cod_Mun_Norte!B:B,DADOS_SNIS_Minas!A9177)</f>
        <v>0</v>
      </c>
    </row>
    <row r="9178" spans="1:14" x14ac:dyDescent="0.2">
      <c r="A9178">
        <v>313120</v>
      </c>
      <c r="B9178" t="s">
        <v>195</v>
      </c>
      <c r="C9178" t="s">
        <v>98</v>
      </c>
      <c r="D9178">
        <v>2008</v>
      </c>
      <c r="E9178" t="s">
        <v>1497</v>
      </c>
      <c r="F9178" t="s">
        <v>99</v>
      </c>
      <c r="H9178">
        <v>17778</v>
      </c>
      <c r="I9178">
        <v>13702</v>
      </c>
      <c r="J9178">
        <v>12894</v>
      </c>
      <c r="K9178">
        <v>12894</v>
      </c>
      <c r="L9178">
        <v>94.1</v>
      </c>
      <c r="M9178">
        <v>72.53</v>
      </c>
      <c r="N9178">
        <f>COUNTIF(Cod_Mun_Norte!B:B,DADOS_SNIS_Minas!A9178)</f>
        <v>0</v>
      </c>
    </row>
    <row r="9179" spans="1:14" x14ac:dyDescent="0.2">
      <c r="A9179">
        <v>313120</v>
      </c>
      <c r="B9179" t="s">
        <v>195</v>
      </c>
      <c r="C9179" t="s">
        <v>98</v>
      </c>
      <c r="D9179">
        <v>2007</v>
      </c>
      <c r="E9179" t="s">
        <v>1497</v>
      </c>
      <c r="F9179" t="s">
        <v>99</v>
      </c>
      <c r="H9179">
        <v>17128</v>
      </c>
      <c r="I9179">
        <v>13201</v>
      </c>
      <c r="J9179">
        <v>12481</v>
      </c>
      <c r="K9179">
        <v>12481</v>
      </c>
      <c r="L9179">
        <v>94.6</v>
      </c>
      <c r="M9179">
        <v>72.87</v>
      </c>
      <c r="N9179">
        <f>COUNTIF(Cod_Mun_Norte!B:B,DADOS_SNIS_Minas!A9179)</f>
        <v>0</v>
      </c>
    </row>
    <row r="9180" spans="1:14" x14ac:dyDescent="0.2">
      <c r="A9180">
        <v>313120</v>
      </c>
      <c r="B9180" t="s">
        <v>195</v>
      </c>
      <c r="C9180" t="s">
        <v>98</v>
      </c>
      <c r="D9180">
        <v>2006</v>
      </c>
      <c r="E9180" t="s">
        <v>1497</v>
      </c>
      <c r="F9180" t="s">
        <v>99</v>
      </c>
      <c r="H9180">
        <v>16956</v>
      </c>
      <c r="I9180">
        <v>12764</v>
      </c>
      <c r="J9180">
        <v>12250</v>
      </c>
      <c r="K9180">
        <v>12250</v>
      </c>
      <c r="L9180">
        <v>96</v>
      </c>
      <c r="M9180">
        <v>72.25</v>
      </c>
      <c r="N9180">
        <f>COUNTIF(Cod_Mun_Norte!B:B,DADOS_SNIS_Minas!A9180)</f>
        <v>0</v>
      </c>
    </row>
    <row r="9181" spans="1:14" x14ac:dyDescent="0.2">
      <c r="A9181">
        <v>313120</v>
      </c>
      <c r="B9181" t="s">
        <v>195</v>
      </c>
      <c r="C9181" t="s">
        <v>98</v>
      </c>
      <c r="D9181">
        <v>2005</v>
      </c>
      <c r="E9181" t="s">
        <v>1497</v>
      </c>
      <c r="F9181" t="s">
        <v>99</v>
      </c>
      <c r="H9181">
        <v>16854</v>
      </c>
      <c r="I9181">
        <v>12688</v>
      </c>
      <c r="J9181">
        <v>12250</v>
      </c>
      <c r="K9181">
        <v>12250</v>
      </c>
      <c r="L9181">
        <v>96.6</v>
      </c>
      <c r="M9181">
        <v>72.680000000000007</v>
      </c>
      <c r="N9181">
        <f>COUNTIF(Cod_Mun_Norte!B:B,DADOS_SNIS_Minas!A9181)</f>
        <v>0</v>
      </c>
    </row>
    <row r="9182" spans="1:14" x14ac:dyDescent="0.2">
      <c r="A9182">
        <v>313120</v>
      </c>
      <c r="B9182" t="s">
        <v>195</v>
      </c>
      <c r="C9182" t="s">
        <v>98</v>
      </c>
      <c r="D9182">
        <v>2004</v>
      </c>
      <c r="E9182" t="s">
        <v>1497</v>
      </c>
      <c r="F9182" t="s">
        <v>99</v>
      </c>
      <c r="H9182">
        <v>16751</v>
      </c>
      <c r="I9182">
        <v>12610</v>
      </c>
      <c r="J9182">
        <v>12250</v>
      </c>
      <c r="K9182">
        <v>12250</v>
      </c>
      <c r="L9182">
        <v>97.2</v>
      </c>
      <c r="M9182">
        <v>73.13</v>
      </c>
      <c r="N9182">
        <f>COUNTIF(Cod_Mun_Norte!B:B,DADOS_SNIS_Minas!A9182)</f>
        <v>0</v>
      </c>
    </row>
    <row r="9183" spans="1:14" x14ac:dyDescent="0.2">
      <c r="A9183">
        <v>313120</v>
      </c>
      <c r="B9183" t="s">
        <v>195</v>
      </c>
      <c r="C9183" t="s">
        <v>98</v>
      </c>
      <c r="D9183">
        <v>2003</v>
      </c>
      <c r="E9183" t="s">
        <v>1497</v>
      </c>
      <c r="F9183" t="s">
        <v>99</v>
      </c>
      <c r="H9183">
        <v>16565</v>
      </c>
      <c r="I9183">
        <v>12470</v>
      </c>
      <c r="J9183">
        <v>9340</v>
      </c>
      <c r="K9183">
        <v>9340</v>
      </c>
      <c r="L9183">
        <v>74.900000000000006</v>
      </c>
      <c r="M9183">
        <v>56.38</v>
      </c>
      <c r="N9183">
        <f>COUNTIF(Cod_Mun_Norte!B:B,DADOS_SNIS_Minas!A9183)</f>
        <v>0</v>
      </c>
    </row>
    <row r="9184" spans="1:14" x14ac:dyDescent="0.2">
      <c r="A9184">
        <v>313120</v>
      </c>
      <c r="B9184" t="s">
        <v>195</v>
      </c>
      <c r="C9184" t="s">
        <v>98</v>
      </c>
      <c r="D9184">
        <v>2002</v>
      </c>
      <c r="H9184">
        <v>16477</v>
      </c>
      <c r="I9184">
        <v>12404</v>
      </c>
      <c r="N9184">
        <f>COUNTIF(Cod_Mun_Norte!B:B,DADOS_SNIS_Minas!A9184)</f>
        <v>0</v>
      </c>
    </row>
    <row r="9185" spans="1:14" x14ac:dyDescent="0.2">
      <c r="A9185">
        <v>313120</v>
      </c>
      <c r="B9185" t="s">
        <v>195</v>
      </c>
      <c r="C9185" t="s">
        <v>98</v>
      </c>
      <c r="D9185">
        <v>2001</v>
      </c>
      <c r="H9185">
        <v>16406</v>
      </c>
      <c r="I9185">
        <v>12350</v>
      </c>
      <c r="N9185">
        <f>COUNTIF(Cod_Mun_Norte!B:B,DADOS_SNIS_Minas!A9185)</f>
        <v>0</v>
      </c>
    </row>
    <row r="9186" spans="1:14" x14ac:dyDescent="0.2">
      <c r="A9186">
        <v>313120</v>
      </c>
      <c r="B9186" t="s">
        <v>195</v>
      </c>
      <c r="C9186" t="s">
        <v>98</v>
      </c>
      <c r="D9186">
        <v>2000</v>
      </c>
      <c r="E9186" t="s">
        <v>1497</v>
      </c>
      <c r="F9186" t="s">
        <v>99</v>
      </c>
      <c r="H9186">
        <v>16286</v>
      </c>
      <c r="I9186">
        <v>12260</v>
      </c>
      <c r="J9186">
        <v>12269</v>
      </c>
      <c r="L9186">
        <v>100</v>
      </c>
      <c r="N9186">
        <f>COUNTIF(Cod_Mun_Norte!B:B,DADOS_SNIS_Minas!A9186)</f>
        <v>0</v>
      </c>
    </row>
    <row r="9187" spans="1:14" x14ac:dyDescent="0.2">
      <c r="A9187">
        <v>313120</v>
      </c>
      <c r="B9187" t="s">
        <v>195</v>
      </c>
      <c r="C9187" t="s">
        <v>98</v>
      </c>
      <c r="D9187">
        <v>1999</v>
      </c>
      <c r="E9187" t="s">
        <v>1497</v>
      </c>
      <c r="F9187" t="s">
        <v>99</v>
      </c>
      <c r="H9187">
        <v>16320</v>
      </c>
      <c r="I9187">
        <v>10932</v>
      </c>
      <c r="J9187">
        <v>9700</v>
      </c>
      <c r="L9187">
        <v>88.7</v>
      </c>
      <c r="N9187">
        <f>COUNTIF(Cod_Mun_Norte!B:B,DADOS_SNIS_Minas!A9187)</f>
        <v>0</v>
      </c>
    </row>
    <row r="9188" spans="1:14" x14ac:dyDescent="0.2">
      <c r="A9188">
        <v>313120</v>
      </c>
      <c r="B9188" t="s">
        <v>195</v>
      </c>
      <c r="C9188" t="s">
        <v>98</v>
      </c>
      <c r="D9188">
        <v>1998</v>
      </c>
      <c r="E9188" t="s">
        <v>1497</v>
      </c>
      <c r="F9188" t="s">
        <v>99</v>
      </c>
      <c r="H9188">
        <v>16164</v>
      </c>
      <c r="I9188">
        <v>10828</v>
      </c>
      <c r="J9188">
        <v>9550</v>
      </c>
      <c r="L9188">
        <v>88.2</v>
      </c>
      <c r="N9188">
        <f>COUNTIF(Cod_Mun_Norte!B:B,DADOS_SNIS_Minas!A9188)</f>
        <v>0</v>
      </c>
    </row>
    <row r="9189" spans="1:14" x14ac:dyDescent="0.2">
      <c r="A9189">
        <v>313120</v>
      </c>
      <c r="B9189" t="s">
        <v>195</v>
      </c>
      <c r="C9189" t="s">
        <v>98</v>
      </c>
      <c r="D9189">
        <v>1997</v>
      </c>
      <c r="H9189">
        <v>16008</v>
      </c>
      <c r="I9189">
        <v>10723</v>
      </c>
      <c r="N9189">
        <f>COUNTIF(Cod_Mun_Norte!B:B,DADOS_SNIS_Minas!A9189)</f>
        <v>0</v>
      </c>
    </row>
    <row r="9190" spans="1:14" x14ac:dyDescent="0.2">
      <c r="A9190">
        <v>313120</v>
      </c>
      <c r="B9190" t="s">
        <v>195</v>
      </c>
      <c r="C9190" t="s">
        <v>98</v>
      </c>
      <c r="D9190">
        <v>1996</v>
      </c>
      <c r="H9190">
        <v>18753</v>
      </c>
      <c r="I9190">
        <v>12562</v>
      </c>
      <c r="N9190">
        <f>COUNTIF(Cod_Mun_Norte!B:B,DADOS_SNIS_Minas!A9190)</f>
        <v>0</v>
      </c>
    </row>
    <row r="9191" spans="1:14" x14ac:dyDescent="0.2">
      <c r="A9191">
        <v>313120</v>
      </c>
      <c r="B9191" t="s">
        <v>195</v>
      </c>
      <c r="C9191" t="s">
        <v>98</v>
      </c>
      <c r="D9191">
        <v>1995</v>
      </c>
      <c r="H9191">
        <v>18409</v>
      </c>
      <c r="I9191">
        <v>12332</v>
      </c>
      <c r="N9191">
        <f>COUNTIF(Cod_Mun_Norte!B:B,DADOS_SNIS_Minas!A9191)</f>
        <v>0</v>
      </c>
    </row>
    <row r="9192" spans="1:14" x14ac:dyDescent="0.2">
      <c r="A9192">
        <v>313130</v>
      </c>
      <c r="B9192" t="s">
        <v>1498</v>
      </c>
      <c r="C9192" t="s">
        <v>98</v>
      </c>
      <c r="D9192">
        <v>2020</v>
      </c>
      <c r="E9192" t="s">
        <v>1499</v>
      </c>
      <c r="F9192" t="s">
        <v>367</v>
      </c>
      <c r="G9192" t="s">
        <v>368</v>
      </c>
      <c r="H9192">
        <v>265409</v>
      </c>
      <c r="I9192">
        <v>262638</v>
      </c>
      <c r="J9192">
        <v>226551</v>
      </c>
      <c r="K9192">
        <v>226551</v>
      </c>
      <c r="L9192">
        <v>86.3</v>
      </c>
      <c r="M9192">
        <v>85.36</v>
      </c>
      <c r="N9192">
        <f>COUNTIF(Cod_Mun_Norte!B:B,DADOS_SNIS_Minas!A9192)</f>
        <v>0</v>
      </c>
    </row>
    <row r="9193" spans="1:14" x14ac:dyDescent="0.2">
      <c r="A9193">
        <v>313130</v>
      </c>
      <c r="B9193" t="s">
        <v>1498</v>
      </c>
      <c r="C9193" t="s">
        <v>98</v>
      </c>
      <c r="D9193">
        <v>2019</v>
      </c>
      <c r="E9193" t="s">
        <v>1499</v>
      </c>
      <c r="F9193" t="s">
        <v>367</v>
      </c>
      <c r="G9193" t="s">
        <v>368</v>
      </c>
      <c r="H9193">
        <v>263410</v>
      </c>
      <c r="I9193">
        <v>260660</v>
      </c>
      <c r="J9193">
        <v>221185</v>
      </c>
      <c r="K9193">
        <v>221185</v>
      </c>
      <c r="L9193">
        <v>84.9</v>
      </c>
      <c r="M9193">
        <v>83.97</v>
      </c>
      <c r="N9193">
        <f>COUNTIF(Cod_Mun_Norte!B:B,DADOS_SNIS_Minas!A9193)</f>
        <v>0</v>
      </c>
    </row>
    <row r="9194" spans="1:14" x14ac:dyDescent="0.2">
      <c r="A9194">
        <v>313130</v>
      </c>
      <c r="B9194" t="s">
        <v>1498</v>
      </c>
      <c r="C9194" t="s">
        <v>98</v>
      </c>
      <c r="D9194">
        <v>2018</v>
      </c>
      <c r="E9194" t="s">
        <v>1499</v>
      </c>
      <c r="F9194" t="s">
        <v>367</v>
      </c>
      <c r="H9194">
        <v>261344</v>
      </c>
      <c r="I9194">
        <v>258616</v>
      </c>
      <c r="J9194">
        <v>219594</v>
      </c>
      <c r="K9194">
        <v>219594</v>
      </c>
      <c r="L9194">
        <v>84.9</v>
      </c>
      <c r="M9194">
        <v>84.02</v>
      </c>
      <c r="N9194">
        <f>COUNTIF(Cod_Mun_Norte!B:B,DADOS_SNIS_Minas!A9194)</f>
        <v>0</v>
      </c>
    </row>
    <row r="9195" spans="1:14" x14ac:dyDescent="0.2">
      <c r="A9195">
        <v>313130</v>
      </c>
      <c r="B9195" t="s">
        <v>1498</v>
      </c>
      <c r="C9195" t="s">
        <v>98</v>
      </c>
      <c r="D9195">
        <v>2017</v>
      </c>
      <c r="E9195" t="s">
        <v>1499</v>
      </c>
      <c r="F9195" t="s">
        <v>367</v>
      </c>
      <c r="H9195">
        <v>261203</v>
      </c>
      <c r="I9195">
        <v>258476</v>
      </c>
      <c r="J9195">
        <v>218495</v>
      </c>
      <c r="K9195">
        <v>218495</v>
      </c>
      <c r="L9195">
        <v>84.5</v>
      </c>
      <c r="M9195">
        <v>83.65</v>
      </c>
      <c r="N9195">
        <f>COUNTIF(Cod_Mun_Norte!B:B,DADOS_SNIS_Minas!A9195)</f>
        <v>0</v>
      </c>
    </row>
    <row r="9196" spans="1:14" x14ac:dyDescent="0.2">
      <c r="A9196">
        <v>313130</v>
      </c>
      <c r="B9196" t="s">
        <v>1498</v>
      </c>
      <c r="C9196" t="s">
        <v>98</v>
      </c>
      <c r="D9196">
        <v>2016</v>
      </c>
      <c r="E9196" t="s">
        <v>1499</v>
      </c>
      <c r="F9196" t="s">
        <v>367</v>
      </c>
      <c r="H9196">
        <v>259324</v>
      </c>
      <c r="I9196">
        <v>256617</v>
      </c>
      <c r="J9196">
        <v>218595</v>
      </c>
      <c r="K9196">
        <v>218595</v>
      </c>
      <c r="L9196">
        <v>85.2</v>
      </c>
      <c r="M9196">
        <v>84.29</v>
      </c>
      <c r="N9196">
        <f>COUNTIF(Cod_Mun_Norte!B:B,DADOS_SNIS_Minas!A9196)</f>
        <v>0</v>
      </c>
    </row>
    <row r="9197" spans="1:14" x14ac:dyDescent="0.2">
      <c r="A9197">
        <v>313130</v>
      </c>
      <c r="B9197" t="s">
        <v>1498</v>
      </c>
      <c r="C9197" t="s">
        <v>98</v>
      </c>
      <c r="D9197">
        <v>2015</v>
      </c>
      <c r="E9197" t="s">
        <v>361</v>
      </c>
      <c r="F9197" t="s">
        <v>99</v>
      </c>
      <c r="H9197">
        <v>257345</v>
      </c>
      <c r="I9197">
        <v>254658</v>
      </c>
      <c r="J9197">
        <v>218447</v>
      </c>
      <c r="K9197">
        <v>218447</v>
      </c>
      <c r="L9197">
        <v>85.8</v>
      </c>
      <c r="M9197">
        <v>84.88</v>
      </c>
      <c r="N9197">
        <f>COUNTIF(Cod_Mun_Norte!B:B,DADOS_SNIS_Minas!A9197)</f>
        <v>0</v>
      </c>
    </row>
    <row r="9198" spans="1:14" x14ac:dyDescent="0.2">
      <c r="A9198">
        <v>313130</v>
      </c>
      <c r="B9198" t="s">
        <v>1498</v>
      </c>
      <c r="C9198" t="s">
        <v>98</v>
      </c>
      <c r="D9198">
        <v>2014</v>
      </c>
      <c r="E9198" t="s">
        <v>1499</v>
      </c>
      <c r="F9198" t="s">
        <v>367</v>
      </c>
      <c r="H9198">
        <v>255266</v>
      </c>
      <c r="I9198">
        <v>252601</v>
      </c>
      <c r="J9198">
        <v>252601</v>
      </c>
      <c r="K9198">
        <v>252601</v>
      </c>
      <c r="L9198">
        <v>100</v>
      </c>
      <c r="M9198">
        <v>98.96</v>
      </c>
      <c r="N9198">
        <f>COUNTIF(Cod_Mun_Norte!B:B,DADOS_SNIS_Minas!A9198)</f>
        <v>0</v>
      </c>
    </row>
    <row r="9199" spans="1:14" x14ac:dyDescent="0.2">
      <c r="A9199">
        <v>313130</v>
      </c>
      <c r="B9199" t="s">
        <v>1498</v>
      </c>
      <c r="C9199" t="s">
        <v>98</v>
      </c>
      <c r="D9199">
        <v>2013</v>
      </c>
      <c r="E9199" t="s">
        <v>1499</v>
      </c>
      <c r="F9199" t="s">
        <v>367</v>
      </c>
      <c r="H9199">
        <v>253098</v>
      </c>
      <c r="I9199">
        <v>250456</v>
      </c>
      <c r="J9199">
        <v>250456</v>
      </c>
      <c r="K9199">
        <v>250456</v>
      </c>
      <c r="L9199">
        <v>100</v>
      </c>
      <c r="M9199">
        <v>98.96</v>
      </c>
      <c r="N9199">
        <f>COUNTIF(Cod_Mun_Norte!B:B,DADOS_SNIS_Minas!A9199)</f>
        <v>0</v>
      </c>
    </row>
    <row r="9200" spans="1:14" x14ac:dyDescent="0.2">
      <c r="A9200">
        <v>313130</v>
      </c>
      <c r="B9200" t="s">
        <v>1498</v>
      </c>
      <c r="C9200" t="s">
        <v>98</v>
      </c>
      <c r="D9200">
        <v>2012</v>
      </c>
      <c r="E9200" t="s">
        <v>1499</v>
      </c>
      <c r="F9200" t="s">
        <v>367</v>
      </c>
      <c r="H9200">
        <v>243541</v>
      </c>
      <c r="I9200">
        <v>240998</v>
      </c>
      <c r="J9200">
        <v>240998</v>
      </c>
      <c r="K9200">
        <v>240998</v>
      </c>
      <c r="L9200">
        <v>100</v>
      </c>
      <c r="M9200">
        <v>98.96</v>
      </c>
      <c r="N9200">
        <f>COUNTIF(Cod_Mun_Norte!B:B,DADOS_SNIS_Minas!A9200)</f>
        <v>0</v>
      </c>
    </row>
    <row r="9201" spans="1:14" x14ac:dyDescent="0.2">
      <c r="A9201">
        <v>313130</v>
      </c>
      <c r="B9201" t="s">
        <v>1498</v>
      </c>
      <c r="C9201" t="s">
        <v>98</v>
      </c>
      <c r="D9201">
        <v>2011</v>
      </c>
      <c r="E9201" t="s">
        <v>1499</v>
      </c>
      <c r="F9201" t="s">
        <v>367</v>
      </c>
      <c r="H9201">
        <v>241539</v>
      </c>
      <c r="I9201">
        <v>239017</v>
      </c>
      <c r="J9201">
        <v>239017</v>
      </c>
      <c r="K9201">
        <v>239017</v>
      </c>
      <c r="L9201">
        <v>100</v>
      </c>
      <c r="M9201">
        <v>98.96</v>
      </c>
      <c r="N9201">
        <f>COUNTIF(Cod_Mun_Norte!B:B,DADOS_SNIS_Minas!A9201)</f>
        <v>0</v>
      </c>
    </row>
    <row r="9202" spans="1:14" x14ac:dyDescent="0.2">
      <c r="A9202">
        <v>313130</v>
      </c>
      <c r="B9202" t="s">
        <v>1498</v>
      </c>
      <c r="C9202" t="s">
        <v>98</v>
      </c>
      <c r="D9202">
        <v>2010</v>
      </c>
      <c r="E9202" t="s">
        <v>1499</v>
      </c>
      <c r="F9202" t="s">
        <v>367</v>
      </c>
      <c r="H9202">
        <v>239468</v>
      </c>
      <c r="I9202">
        <v>236968</v>
      </c>
      <c r="J9202">
        <v>236968</v>
      </c>
      <c r="K9202">
        <v>236968</v>
      </c>
      <c r="L9202">
        <v>100</v>
      </c>
      <c r="M9202">
        <v>98.96</v>
      </c>
      <c r="N9202">
        <f>COUNTIF(Cod_Mun_Norte!B:B,DADOS_SNIS_Minas!A9202)</f>
        <v>0</v>
      </c>
    </row>
    <row r="9203" spans="1:14" x14ac:dyDescent="0.2">
      <c r="A9203">
        <v>313130</v>
      </c>
      <c r="B9203" t="s">
        <v>1498</v>
      </c>
      <c r="C9203" t="s">
        <v>98</v>
      </c>
      <c r="D9203">
        <v>2009</v>
      </c>
      <c r="E9203" t="s">
        <v>1499</v>
      </c>
      <c r="F9203" t="s">
        <v>367</v>
      </c>
      <c r="H9203">
        <v>244508</v>
      </c>
      <c r="I9203">
        <v>242666</v>
      </c>
      <c r="J9203">
        <v>258871</v>
      </c>
      <c r="K9203">
        <v>258871</v>
      </c>
      <c r="L9203">
        <v>100</v>
      </c>
      <c r="M9203">
        <v>100</v>
      </c>
      <c r="N9203">
        <f>COUNTIF(Cod_Mun_Norte!B:B,DADOS_SNIS_Minas!A9203)</f>
        <v>0</v>
      </c>
    </row>
    <row r="9204" spans="1:14" x14ac:dyDescent="0.2">
      <c r="A9204">
        <v>313130</v>
      </c>
      <c r="B9204" t="s">
        <v>1498</v>
      </c>
      <c r="C9204" t="s">
        <v>98</v>
      </c>
      <c r="D9204">
        <v>2008</v>
      </c>
      <c r="E9204" t="s">
        <v>1499</v>
      </c>
      <c r="F9204" t="s">
        <v>367</v>
      </c>
      <c r="H9204">
        <v>241720</v>
      </c>
      <c r="I9204">
        <v>239899</v>
      </c>
      <c r="J9204">
        <v>250367</v>
      </c>
      <c r="K9204">
        <v>250367</v>
      </c>
      <c r="L9204">
        <v>100</v>
      </c>
      <c r="M9204">
        <v>100</v>
      </c>
      <c r="N9204">
        <f>COUNTIF(Cod_Mun_Norte!B:B,DADOS_SNIS_Minas!A9204)</f>
        <v>0</v>
      </c>
    </row>
    <row r="9205" spans="1:14" x14ac:dyDescent="0.2">
      <c r="A9205">
        <v>313130</v>
      </c>
      <c r="B9205" t="s">
        <v>1498</v>
      </c>
      <c r="C9205" t="s">
        <v>98</v>
      </c>
      <c r="D9205">
        <v>2007</v>
      </c>
      <c r="E9205" t="s">
        <v>1499</v>
      </c>
      <c r="F9205" t="s">
        <v>367</v>
      </c>
      <c r="H9205">
        <v>238397</v>
      </c>
      <c r="I9205">
        <v>236601</v>
      </c>
      <c r="J9205">
        <v>242573</v>
      </c>
      <c r="K9205">
        <v>242573</v>
      </c>
      <c r="L9205">
        <v>100</v>
      </c>
      <c r="M9205">
        <v>100</v>
      </c>
      <c r="N9205">
        <f>COUNTIF(Cod_Mun_Norte!B:B,DADOS_SNIS_Minas!A9205)</f>
        <v>0</v>
      </c>
    </row>
    <row r="9206" spans="1:14" x14ac:dyDescent="0.2">
      <c r="A9206">
        <v>313130</v>
      </c>
      <c r="B9206" t="s">
        <v>1498</v>
      </c>
      <c r="C9206" t="s">
        <v>98</v>
      </c>
      <c r="D9206">
        <v>2006</v>
      </c>
      <c r="E9206" t="s">
        <v>1499</v>
      </c>
      <c r="F9206" t="s">
        <v>367</v>
      </c>
      <c r="H9206">
        <v>236463</v>
      </c>
      <c r="I9206">
        <v>234681</v>
      </c>
      <c r="J9206">
        <v>234480</v>
      </c>
      <c r="K9206">
        <v>234480</v>
      </c>
      <c r="L9206">
        <v>99.9</v>
      </c>
      <c r="M9206">
        <v>99.16</v>
      </c>
      <c r="N9206">
        <f>COUNTIF(Cod_Mun_Norte!B:B,DADOS_SNIS_Minas!A9206)</f>
        <v>0</v>
      </c>
    </row>
    <row r="9207" spans="1:14" x14ac:dyDescent="0.2">
      <c r="A9207">
        <v>313130</v>
      </c>
      <c r="B9207" t="s">
        <v>1498</v>
      </c>
      <c r="C9207" t="s">
        <v>98</v>
      </c>
      <c r="D9207">
        <v>2005</v>
      </c>
      <c r="E9207" t="s">
        <v>1499</v>
      </c>
      <c r="F9207" t="s">
        <v>367</v>
      </c>
      <c r="H9207">
        <v>232812</v>
      </c>
      <c r="I9207">
        <v>231058</v>
      </c>
      <c r="J9207">
        <v>228413</v>
      </c>
      <c r="K9207">
        <v>228413</v>
      </c>
      <c r="L9207">
        <v>98.9</v>
      </c>
      <c r="M9207">
        <v>98.11</v>
      </c>
      <c r="N9207">
        <f>COUNTIF(Cod_Mun_Norte!B:B,DADOS_SNIS_Minas!A9207)</f>
        <v>0</v>
      </c>
    </row>
    <row r="9208" spans="1:14" x14ac:dyDescent="0.2">
      <c r="A9208">
        <v>313130</v>
      </c>
      <c r="B9208" t="s">
        <v>1498</v>
      </c>
      <c r="C9208" t="s">
        <v>98</v>
      </c>
      <c r="D9208">
        <v>2004</v>
      </c>
      <c r="E9208" t="s">
        <v>1499</v>
      </c>
      <c r="F9208" t="s">
        <v>367</v>
      </c>
      <c r="H9208">
        <v>229133</v>
      </c>
      <c r="I9208">
        <v>227407</v>
      </c>
      <c r="J9208">
        <v>221228</v>
      </c>
      <c r="K9208">
        <v>221228</v>
      </c>
      <c r="L9208">
        <v>97.3</v>
      </c>
      <c r="M9208">
        <v>96.55</v>
      </c>
      <c r="N9208">
        <f>COUNTIF(Cod_Mun_Norte!B:B,DADOS_SNIS_Minas!A9208)</f>
        <v>0</v>
      </c>
    </row>
    <row r="9209" spans="1:14" x14ac:dyDescent="0.2">
      <c r="A9209">
        <v>313130</v>
      </c>
      <c r="B9209" t="s">
        <v>1498</v>
      </c>
      <c r="C9209" t="s">
        <v>98</v>
      </c>
      <c r="D9209">
        <v>2003</v>
      </c>
      <c r="E9209" t="s">
        <v>1499</v>
      </c>
      <c r="F9209" t="s">
        <v>367</v>
      </c>
      <c r="H9209">
        <v>222485</v>
      </c>
      <c r="I9209">
        <v>220809</v>
      </c>
      <c r="J9209">
        <v>216914</v>
      </c>
      <c r="K9209">
        <v>216914</v>
      </c>
      <c r="L9209">
        <v>98.2</v>
      </c>
      <c r="M9209">
        <v>97.5</v>
      </c>
      <c r="N9209">
        <f>COUNTIF(Cod_Mun_Norte!B:B,DADOS_SNIS_Minas!A9209)</f>
        <v>0</v>
      </c>
    </row>
    <row r="9210" spans="1:14" x14ac:dyDescent="0.2">
      <c r="A9210">
        <v>313130</v>
      </c>
      <c r="B9210" t="s">
        <v>1498</v>
      </c>
      <c r="C9210" t="s">
        <v>98</v>
      </c>
      <c r="D9210">
        <v>2002</v>
      </c>
      <c r="E9210" t="s">
        <v>1499</v>
      </c>
      <c r="F9210" t="s">
        <v>367</v>
      </c>
      <c r="H9210">
        <v>219319</v>
      </c>
      <c r="I9210">
        <v>217667</v>
      </c>
      <c r="J9210">
        <v>213426</v>
      </c>
      <c r="K9210">
        <v>213426</v>
      </c>
      <c r="L9210">
        <v>98.1</v>
      </c>
      <c r="M9210">
        <v>97.31</v>
      </c>
      <c r="N9210">
        <f>COUNTIF(Cod_Mun_Norte!B:B,DADOS_SNIS_Minas!A9210)</f>
        <v>0</v>
      </c>
    </row>
    <row r="9211" spans="1:14" x14ac:dyDescent="0.2">
      <c r="A9211">
        <v>313130</v>
      </c>
      <c r="B9211" t="s">
        <v>1498</v>
      </c>
      <c r="C9211" t="s">
        <v>98</v>
      </c>
      <c r="D9211">
        <v>2001</v>
      </c>
      <c r="E9211" t="s">
        <v>361</v>
      </c>
      <c r="F9211" t="s">
        <v>99</v>
      </c>
      <c r="H9211">
        <v>216429</v>
      </c>
      <c r="I9211">
        <v>214798</v>
      </c>
      <c r="J9211">
        <v>207881</v>
      </c>
      <c r="K9211">
        <v>207881</v>
      </c>
      <c r="L9211">
        <v>96.8</v>
      </c>
      <c r="M9211">
        <v>96.05</v>
      </c>
      <c r="N9211">
        <f>COUNTIF(Cod_Mun_Norte!B:B,DADOS_SNIS_Minas!A9211)</f>
        <v>0</v>
      </c>
    </row>
    <row r="9212" spans="1:14" x14ac:dyDescent="0.2">
      <c r="A9212">
        <v>313130</v>
      </c>
      <c r="B9212" t="s">
        <v>1498</v>
      </c>
      <c r="C9212" t="s">
        <v>98</v>
      </c>
      <c r="D9212">
        <v>2000</v>
      </c>
      <c r="E9212" t="s">
        <v>361</v>
      </c>
      <c r="F9212" t="s">
        <v>99</v>
      </c>
      <c r="H9212">
        <v>212496</v>
      </c>
      <c r="I9212">
        <v>210895</v>
      </c>
      <c r="J9212">
        <v>202900</v>
      </c>
      <c r="L9212">
        <v>96.2</v>
      </c>
      <c r="N9212">
        <f>COUNTIF(Cod_Mun_Norte!B:B,DADOS_SNIS_Minas!A9212)</f>
        <v>0</v>
      </c>
    </row>
    <row r="9213" spans="1:14" x14ac:dyDescent="0.2">
      <c r="A9213">
        <v>313130</v>
      </c>
      <c r="B9213" t="s">
        <v>1498</v>
      </c>
      <c r="C9213" t="s">
        <v>98</v>
      </c>
      <c r="D9213">
        <v>1999</v>
      </c>
      <c r="E9213" t="s">
        <v>361</v>
      </c>
      <c r="F9213" t="s">
        <v>99</v>
      </c>
      <c r="H9213">
        <v>206338</v>
      </c>
      <c r="I9213">
        <v>204839</v>
      </c>
      <c r="N9213">
        <f>COUNTIF(Cod_Mun_Norte!B:B,DADOS_SNIS_Minas!A9213)</f>
        <v>0</v>
      </c>
    </row>
    <row r="9214" spans="1:14" x14ac:dyDescent="0.2">
      <c r="A9214">
        <v>313130</v>
      </c>
      <c r="B9214" t="s">
        <v>1498</v>
      </c>
      <c r="C9214" t="s">
        <v>98</v>
      </c>
      <c r="D9214">
        <v>1998</v>
      </c>
      <c r="E9214" t="s">
        <v>361</v>
      </c>
      <c r="F9214" t="s">
        <v>362</v>
      </c>
      <c r="H9214">
        <v>203029</v>
      </c>
      <c r="I9214">
        <v>201554</v>
      </c>
      <c r="N9214">
        <f>COUNTIF(Cod_Mun_Norte!B:B,DADOS_SNIS_Minas!A9214)</f>
        <v>0</v>
      </c>
    </row>
    <row r="9215" spans="1:14" x14ac:dyDescent="0.2">
      <c r="A9215">
        <v>313130</v>
      </c>
      <c r="B9215" t="s">
        <v>1498</v>
      </c>
      <c r="C9215" t="s">
        <v>98</v>
      </c>
      <c r="D9215">
        <v>1997</v>
      </c>
      <c r="H9215">
        <v>199714</v>
      </c>
      <c r="I9215">
        <v>198264</v>
      </c>
      <c r="N9215">
        <f>COUNTIF(Cod_Mun_Norte!B:B,DADOS_SNIS_Minas!A9215)</f>
        <v>0</v>
      </c>
    </row>
    <row r="9216" spans="1:14" x14ac:dyDescent="0.2">
      <c r="A9216">
        <v>313130</v>
      </c>
      <c r="B9216" t="s">
        <v>1498</v>
      </c>
      <c r="C9216" t="s">
        <v>98</v>
      </c>
      <c r="D9216">
        <v>1996</v>
      </c>
      <c r="H9216">
        <v>195793</v>
      </c>
      <c r="I9216">
        <v>194371</v>
      </c>
      <c r="N9216">
        <f>COUNTIF(Cod_Mun_Norte!B:B,DADOS_SNIS_Minas!A9216)</f>
        <v>0</v>
      </c>
    </row>
    <row r="9217" spans="1:14" x14ac:dyDescent="0.2">
      <c r="A9217">
        <v>313130</v>
      </c>
      <c r="B9217" t="s">
        <v>1498</v>
      </c>
      <c r="C9217" t="s">
        <v>98</v>
      </c>
      <c r="D9217">
        <v>1995</v>
      </c>
      <c r="H9217">
        <v>189657</v>
      </c>
      <c r="I9217">
        <v>188280</v>
      </c>
      <c r="N9217">
        <f>COUNTIF(Cod_Mun_Norte!B:B,DADOS_SNIS_Minas!A9217)</f>
        <v>0</v>
      </c>
    </row>
    <row r="9218" spans="1:14" x14ac:dyDescent="0.2">
      <c r="A9218">
        <v>313140</v>
      </c>
      <c r="B9218" t="s">
        <v>196</v>
      </c>
      <c r="C9218" t="s">
        <v>98</v>
      </c>
      <c r="D9218">
        <v>2020</v>
      </c>
      <c r="E9218" t="s">
        <v>1500</v>
      </c>
      <c r="F9218" t="s">
        <v>367</v>
      </c>
      <c r="G9218" t="s">
        <v>867</v>
      </c>
      <c r="H9218">
        <v>4225</v>
      </c>
      <c r="I9218">
        <v>3848</v>
      </c>
      <c r="J9218">
        <v>4225</v>
      </c>
      <c r="K9218">
        <v>3848</v>
      </c>
      <c r="L9218">
        <v>100</v>
      </c>
      <c r="M9218">
        <v>100</v>
      </c>
      <c r="N9218">
        <f>COUNTIF(Cod_Mun_Norte!B:B,DADOS_SNIS_Minas!A9218)</f>
        <v>0</v>
      </c>
    </row>
    <row r="9219" spans="1:14" x14ac:dyDescent="0.2">
      <c r="A9219">
        <v>313140</v>
      </c>
      <c r="B9219" t="s">
        <v>196</v>
      </c>
      <c r="C9219" t="s">
        <v>98</v>
      </c>
      <c r="D9219">
        <v>2019</v>
      </c>
      <c r="H9219">
        <v>4221</v>
      </c>
      <c r="I9219">
        <v>3845</v>
      </c>
      <c r="N9219">
        <f>COUNTIF(Cod_Mun_Norte!B:B,DADOS_SNIS_Minas!A9219)</f>
        <v>0</v>
      </c>
    </row>
    <row r="9220" spans="1:14" x14ac:dyDescent="0.2">
      <c r="A9220">
        <v>313140</v>
      </c>
      <c r="B9220" t="s">
        <v>196</v>
      </c>
      <c r="C9220" t="s">
        <v>98</v>
      </c>
      <c r="D9220">
        <v>2018</v>
      </c>
      <c r="H9220">
        <v>4217</v>
      </c>
      <c r="I9220">
        <v>3841</v>
      </c>
      <c r="N9220">
        <f>COUNTIF(Cod_Mun_Norte!B:B,DADOS_SNIS_Minas!A9220)</f>
        <v>0</v>
      </c>
    </row>
    <row r="9221" spans="1:14" x14ac:dyDescent="0.2">
      <c r="A9221">
        <v>313140</v>
      </c>
      <c r="B9221" t="s">
        <v>196</v>
      </c>
      <c r="C9221" t="s">
        <v>98</v>
      </c>
      <c r="D9221">
        <v>2017</v>
      </c>
      <c r="H9221">
        <v>4285</v>
      </c>
      <c r="I9221">
        <v>3903</v>
      </c>
      <c r="N9221">
        <f>COUNTIF(Cod_Mun_Norte!B:B,DADOS_SNIS_Minas!A9221)</f>
        <v>0</v>
      </c>
    </row>
    <row r="9222" spans="1:14" x14ac:dyDescent="0.2">
      <c r="A9222">
        <v>313140</v>
      </c>
      <c r="B9222" t="s">
        <v>196</v>
      </c>
      <c r="C9222" t="s">
        <v>98</v>
      </c>
      <c r="D9222">
        <v>2016</v>
      </c>
      <c r="E9222" t="s">
        <v>1500</v>
      </c>
      <c r="F9222" t="s">
        <v>367</v>
      </c>
      <c r="H9222">
        <v>4277</v>
      </c>
      <c r="I9222">
        <v>3896</v>
      </c>
      <c r="J9222">
        <v>3880</v>
      </c>
      <c r="K9222">
        <v>3880</v>
      </c>
      <c r="L9222">
        <v>99.6</v>
      </c>
      <c r="M9222">
        <v>90.72</v>
      </c>
      <c r="N9222">
        <f>COUNTIF(Cod_Mun_Norte!B:B,DADOS_SNIS_Minas!A9222)</f>
        <v>0</v>
      </c>
    </row>
    <row r="9223" spans="1:14" x14ac:dyDescent="0.2">
      <c r="A9223">
        <v>313140</v>
      </c>
      <c r="B9223" t="s">
        <v>196</v>
      </c>
      <c r="C9223" t="s">
        <v>98</v>
      </c>
      <c r="D9223">
        <v>2015</v>
      </c>
      <c r="E9223" t="s">
        <v>1501</v>
      </c>
      <c r="F9223" t="s">
        <v>99</v>
      </c>
      <c r="H9223">
        <v>4269</v>
      </c>
      <c r="I9223">
        <v>3889</v>
      </c>
      <c r="J9223">
        <v>3880</v>
      </c>
      <c r="K9223">
        <v>3880</v>
      </c>
      <c r="L9223">
        <v>99.8</v>
      </c>
      <c r="M9223">
        <v>90.89</v>
      </c>
      <c r="N9223">
        <f>COUNTIF(Cod_Mun_Norte!B:B,DADOS_SNIS_Minas!A9223)</f>
        <v>0</v>
      </c>
    </row>
    <row r="9224" spans="1:14" x14ac:dyDescent="0.2">
      <c r="A9224">
        <v>313140</v>
      </c>
      <c r="B9224" t="s">
        <v>196</v>
      </c>
      <c r="C9224" t="s">
        <v>98</v>
      </c>
      <c r="D9224">
        <v>2014</v>
      </c>
      <c r="E9224" t="s">
        <v>1501</v>
      </c>
      <c r="F9224" t="s">
        <v>99</v>
      </c>
      <c r="H9224">
        <v>4260</v>
      </c>
      <c r="I9224">
        <v>3880</v>
      </c>
      <c r="J9224">
        <v>3880</v>
      </c>
      <c r="K9224">
        <v>3880</v>
      </c>
      <c r="L9224">
        <v>100</v>
      </c>
      <c r="M9224">
        <v>91.08</v>
      </c>
      <c r="N9224">
        <f>COUNTIF(Cod_Mun_Norte!B:B,DADOS_SNIS_Minas!A9224)</f>
        <v>0</v>
      </c>
    </row>
    <row r="9225" spans="1:14" x14ac:dyDescent="0.2">
      <c r="A9225">
        <v>313140</v>
      </c>
      <c r="B9225" t="s">
        <v>196</v>
      </c>
      <c r="C9225" t="s">
        <v>98</v>
      </c>
      <c r="D9225">
        <v>2013</v>
      </c>
      <c r="E9225" t="s">
        <v>1500</v>
      </c>
      <c r="F9225" t="s">
        <v>367</v>
      </c>
      <c r="H9225">
        <v>4250</v>
      </c>
      <c r="I9225">
        <v>3871</v>
      </c>
      <c r="J9225">
        <v>3805</v>
      </c>
      <c r="K9225">
        <v>3805</v>
      </c>
      <c r="L9225">
        <v>98.3</v>
      </c>
      <c r="M9225">
        <v>89.53</v>
      </c>
      <c r="N9225">
        <f>COUNTIF(Cod_Mun_Norte!B:B,DADOS_SNIS_Minas!A9225)</f>
        <v>0</v>
      </c>
    </row>
    <row r="9226" spans="1:14" x14ac:dyDescent="0.2">
      <c r="A9226">
        <v>313140</v>
      </c>
      <c r="B9226" t="s">
        <v>196</v>
      </c>
      <c r="C9226" t="s">
        <v>98</v>
      </c>
      <c r="D9226">
        <v>2012</v>
      </c>
      <c r="E9226" t="s">
        <v>1500</v>
      </c>
      <c r="F9226" t="s">
        <v>367</v>
      </c>
      <c r="H9226">
        <v>4120</v>
      </c>
      <c r="I9226">
        <v>3753</v>
      </c>
      <c r="J9226">
        <v>3741</v>
      </c>
      <c r="K9226">
        <v>3741</v>
      </c>
      <c r="L9226">
        <v>99.7</v>
      </c>
      <c r="M9226">
        <v>90.8</v>
      </c>
      <c r="N9226">
        <f>COUNTIF(Cod_Mun_Norte!B:B,DADOS_SNIS_Minas!A9226)</f>
        <v>0</v>
      </c>
    </row>
    <row r="9227" spans="1:14" x14ac:dyDescent="0.2">
      <c r="A9227">
        <v>313140</v>
      </c>
      <c r="B9227" t="s">
        <v>196</v>
      </c>
      <c r="C9227" t="s">
        <v>98</v>
      </c>
      <c r="D9227">
        <v>2011</v>
      </c>
      <c r="E9227" t="s">
        <v>1501</v>
      </c>
      <c r="F9227" t="s">
        <v>99</v>
      </c>
      <c r="H9227">
        <v>4114</v>
      </c>
      <c r="I9227">
        <v>3747</v>
      </c>
      <c r="J9227">
        <v>3741</v>
      </c>
      <c r="K9227">
        <v>3741</v>
      </c>
      <c r="L9227">
        <v>99.8</v>
      </c>
      <c r="M9227">
        <v>90.93</v>
      </c>
      <c r="N9227">
        <f>COUNTIF(Cod_Mun_Norte!B:B,DADOS_SNIS_Minas!A9227)</f>
        <v>0</v>
      </c>
    </row>
    <row r="9228" spans="1:14" x14ac:dyDescent="0.2">
      <c r="A9228">
        <v>313140</v>
      </c>
      <c r="B9228" t="s">
        <v>196</v>
      </c>
      <c r="C9228" t="s">
        <v>98</v>
      </c>
      <c r="D9228">
        <v>2010</v>
      </c>
      <c r="E9228" t="s">
        <v>1501</v>
      </c>
      <c r="F9228" t="s">
        <v>99</v>
      </c>
      <c r="H9228">
        <v>4107</v>
      </c>
      <c r="I9228">
        <v>3741</v>
      </c>
      <c r="J9228">
        <v>3741</v>
      </c>
      <c r="K9228">
        <v>3741</v>
      </c>
      <c r="L9228">
        <v>100</v>
      </c>
      <c r="M9228">
        <v>91.09</v>
      </c>
      <c r="N9228">
        <f>COUNTIF(Cod_Mun_Norte!B:B,DADOS_SNIS_Minas!A9228)</f>
        <v>0</v>
      </c>
    </row>
    <row r="9229" spans="1:14" x14ac:dyDescent="0.2">
      <c r="A9229">
        <v>313140</v>
      </c>
      <c r="B9229" t="s">
        <v>196</v>
      </c>
      <c r="C9229" t="s">
        <v>98</v>
      </c>
      <c r="D9229">
        <v>2009</v>
      </c>
      <c r="H9229">
        <v>4374</v>
      </c>
      <c r="I9229">
        <v>3864</v>
      </c>
      <c r="N9229">
        <f>COUNTIF(Cod_Mun_Norte!B:B,DADOS_SNIS_Minas!A9229)</f>
        <v>0</v>
      </c>
    </row>
    <row r="9230" spans="1:14" x14ac:dyDescent="0.2">
      <c r="A9230">
        <v>313140</v>
      </c>
      <c r="B9230" t="s">
        <v>196</v>
      </c>
      <c r="C9230" t="s">
        <v>98</v>
      </c>
      <c r="D9230">
        <v>2008</v>
      </c>
      <c r="H9230">
        <v>4345</v>
      </c>
      <c r="I9230">
        <v>3838</v>
      </c>
      <c r="N9230">
        <f>COUNTIF(Cod_Mun_Norte!B:B,DADOS_SNIS_Minas!A9230)</f>
        <v>0</v>
      </c>
    </row>
    <row r="9231" spans="1:14" x14ac:dyDescent="0.2">
      <c r="A9231">
        <v>313140</v>
      </c>
      <c r="B9231" t="s">
        <v>196</v>
      </c>
      <c r="C9231" t="s">
        <v>98</v>
      </c>
      <c r="D9231">
        <v>2007</v>
      </c>
      <c r="H9231">
        <v>4191</v>
      </c>
      <c r="I9231">
        <v>3702</v>
      </c>
      <c r="N9231">
        <f>COUNTIF(Cod_Mun_Norte!B:B,DADOS_SNIS_Minas!A9231)</f>
        <v>0</v>
      </c>
    </row>
    <row r="9232" spans="1:14" x14ac:dyDescent="0.2">
      <c r="A9232">
        <v>313140</v>
      </c>
      <c r="B9232" t="s">
        <v>196</v>
      </c>
      <c r="C9232" t="s">
        <v>98</v>
      </c>
      <c r="D9232">
        <v>2006</v>
      </c>
      <c r="H9232">
        <v>3955</v>
      </c>
      <c r="I9232">
        <v>3449</v>
      </c>
      <c r="N9232">
        <f>COUNTIF(Cod_Mun_Norte!B:B,DADOS_SNIS_Minas!A9232)</f>
        <v>0</v>
      </c>
    </row>
    <row r="9233" spans="1:14" x14ac:dyDescent="0.2">
      <c r="A9233">
        <v>313140</v>
      </c>
      <c r="B9233" t="s">
        <v>196</v>
      </c>
      <c r="C9233" t="s">
        <v>98</v>
      </c>
      <c r="D9233">
        <v>2005</v>
      </c>
      <c r="H9233">
        <v>3966</v>
      </c>
      <c r="I9233">
        <v>3459</v>
      </c>
      <c r="N9233">
        <f>COUNTIF(Cod_Mun_Norte!B:B,DADOS_SNIS_Minas!A9233)</f>
        <v>0</v>
      </c>
    </row>
    <row r="9234" spans="1:14" x14ac:dyDescent="0.2">
      <c r="A9234">
        <v>313140</v>
      </c>
      <c r="B9234" t="s">
        <v>196</v>
      </c>
      <c r="C9234" t="s">
        <v>98</v>
      </c>
      <c r="D9234">
        <v>2004</v>
      </c>
      <c r="H9234">
        <v>3977</v>
      </c>
      <c r="I9234">
        <v>3468</v>
      </c>
      <c r="N9234">
        <f>COUNTIF(Cod_Mun_Norte!B:B,DADOS_SNIS_Minas!A9234)</f>
        <v>0</v>
      </c>
    </row>
    <row r="9235" spans="1:14" x14ac:dyDescent="0.2">
      <c r="A9235">
        <v>313140</v>
      </c>
      <c r="B9235" t="s">
        <v>196</v>
      </c>
      <c r="C9235" t="s">
        <v>98</v>
      </c>
      <c r="D9235">
        <v>2003</v>
      </c>
      <c r="H9235">
        <v>3996</v>
      </c>
      <c r="I9235">
        <v>3485</v>
      </c>
      <c r="N9235">
        <f>COUNTIF(Cod_Mun_Norte!B:B,DADOS_SNIS_Minas!A9235)</f>
        <v>0</v>
      </c>
    </row>
    <row r="9236" spans="1:14" x14ac:dyDescent="0.2">
      <c r="A9236">
        <v>313140</v>
      </c>
      <c r="B9236" t="s">
        <v>196</v>
      </c>
      <c r="C9236" t="s">
        <v>98</v>
      </c>
      <c r="D9236">
        <v>2002</v>
      </c>
      <c r="H9236">
        <v>4006</v>
      </c>
      <c r="I9236">
        <v>3494</v>
      </c>
      <c r="N9236">
        <f>COUNTIF(Cod_Mun_Norte!B:B,DADOS_SNIS_Minas!A9236)</f>
        <v>0</v>
      </c>
    </row>
    <row r="9237" spans="1:14" x14ac:dyDescent="0.2">
      <c r="A9237">
        <v>313140</v>
      </c>
      <c r="B9237" t="s">
        <v>196</v>
      </c>
      <c r="C9237" t="s">
        <v>98</v>
      </c>
      <c r="D9237">
        <v>2001</v>
      </c>
      <c r="H9237">
        <v>4015</v>
      </c>
      <c r="I9237">
        <v>3501</v>
      </c>
      <c r="N9237">
        <f>COUNTIF(Cod_Mun_Norte!B:B,DADOS_SNIS_Minas!A9237)</f>
        <v>0</v>
      </c>
    </row>
    <row r="9238" spans="1:14" x14ac:dyDescent="0.2">
      <c r="A9238">
        <v>313140</v>
      </c>
      <c r="B9238" t="s">
        <v>196</v>
      </c>
      <c r="C9238" t="s">
        <v>98</v>
      </c>
      <c r="D9238">
        <v>2000</v>
      </c>
      <c r="H9238">
        <v>4026</v>
      </c>
      <c r="I9238">
        <v>3511</v>
      </c>
      <c r="N9238">
        <f>COUNTIF(Cod_Mun_Norte!B:B,DADOS_SNIS_Minas!A9238)</f>
        <v>0</v>
      </c>
    </row>
    <row r="9239" spans="1:14" x14ac:dyDescent="0.2">
      <c r="A9239">
        <v>313140</v>
      </c>
      <c r="B9239" t="s">
        <v>196</v>
      </c>
      <c r="C9239" t="s">
        <v>98</v>
      </c>
      <c r="D9239">
        <v>1999</v>
      </c>
      <c r="H9239">
        <v>3729</v>
      </c>
      <c r="I9239">
        <v>3232</v>
      </c>
      <c r="N9239">
        <f>COUNTIF(Cod_Mun_Norte!B:B,DADOS_SNIS_Minas!A9239)</f>
        <v>0</v>
      </c>
    </row>
    <row r="9240" spans="1:14" x14ac:dyDescent="0.2">
      <c r="A9240">
        <v>313140</v>
      </c>
      <c r="B9240" t="s">
        <v>196</v>
      </c>
      <c r="C9240" t="s">
        <v>98</v>
      </c>
      <c r="D9240">
        <v>1998</v>
      </c>
      <c r="H9240">
        <v>3809</v>
      </c>
      <c r="I9240">
        <v>3301</v>
      </c>
      <c r="N9240">
        <f>COUNTIF(Cod_Mun_Norte!B:B,DADOS_SNIS_Minas!A9240)</f>
        <v>0</v>
      </c>
    </row>
    <row r="9241" spans="1:14" x14ac:dyDescent="0.2">
      <c r="A9241">
        <v>313140</v>
      </c>
      <c r="B9241" t="s">
        <v>196</v>
      </c>
      <c r="C9241" t="s">
        <v>98</v>
      </c>
      <c r="D9241">
        <v>1997</v>
      </c>
      <c r="H9241">
        <v>3889</v>
      </c>
      <c r="I9241">
        <v>3371</v>
      </c>
      <c r="N9241">
        <f>COUNTIF(Cod_Mun_Norte!B:B,DADOS_SNIS_Minas!A9241)</f>
        <v>0</v>
      </c>
    </row>
    <row r="9242" spans="1:14" x14ac:dyDescent="0.2">
      <c r="A9242">
        <v>313140</v>
      </c>
      <c r="B9242" t="s">
        <v>196</v>
      </c>
      <c r="C9242" t="s">
        <v>98</v>
      </c>
      <c r="D9242">
        <v>1996</v>
      </c>
      <c r="H9242">
        <v>3984</v>
      </c>
      <c r="I9242">
        <v>3453</v>
      </c>
      <c r="N9242">
        <f>COUNTIF(Cod_Mun_Norte!B:B,DADOS_SNIS_Minas!A9242)</f>
        <v>0</v>
      </c>
    </row>
    <row r="9243" spans="1:14" x14ac:dyDescent="0.2">
      <c r="A9243">
        <v>313140</v>
      </c>
      <c r="B9243" t="s">
        <v>196</v>
      </c>
      <c r="C9243" t="s">
        <v>98</v>
      </c>
      <c r="D9243">
        <v>1995</v>
      </c>
      <c r="H9243">
        <v>3920</v>
      </c>
      <c r="I9243">
        <v>3398</v>
      </c>
      <c r="N9243">
        <f>COUNTIF(Cod_Mun_Norte!B:B,DADOS_SNIS_Minas!A9243)</f>
        <v>0</v>
      </c>
    </row>
    <row r="9244" spans="1:14" x14ac:dyDescent="0.2">
      <c r="A9244">
        <v>313150</v>
      </c>
      <c r="B9244" t="s">
        <v>1502</v>
      </c>
      <c r="C9244" t="s">
        <v>98</v>
      </c>
      <c r="D9244">
        <v>2020</v>
      </c>
      <c r="E9244" t="s">
        <v>361</v>
      </c>
      <c r="F9244" t="s">
        <v>99</v>
      </c>
      <c r="G9244" t="s">
        <v>119</v>
      </c>
      <c r="H9244">
        <v>10118</v>
      </c>
      <c r="I9244">
        <v>7915</v>
      </c>
      <c r="J9244">
        <v>7222</v>
      </c>
      <c r="K9244">
        <v>7222</v>
      </c>
      <c r="L9244">
        <v>91.2</v>
      </c>
      <c r="M9244">
        <v>71.38</v>
      </c>
      <c r="N9244">
        <f>COUNTIF(Cod_Mun_Norte!B:B,DADOS_SNIS_Minas!A9244)</f>
        <v>0</v>
      </c>
    </row>
    <row r="9245" spans="1:14" x14ac:dyDescent="0.2">
      <c r="A9245">
        <v>313150</v>
      </c>
      <c r="B9245" t="s">
        <v>1502</v>
      </c>
      <c r="C9245" t="s">
        <v>98</v>
      </c>
      <c r="D9245">
        <v>2019</v>
      </c>
      <c r="E9245" t="s">
        <v>361</v>
      </c>
      <c r="F9245" t="s">
        <v>99</v>
      </c>
      <c r="G9245" t="s">
        <v>119</v>
      </c>
      <c r="H9245">
        <v>10079</v>
      </c>
      <c r="I9245">
        <v>7885</v>
      </c>
      <c r="J9245">
        <v>7166</v>
      </c>
      <c r="K9245">
        <v>7166</v>
      </c>
      <c r="L9245">
        <v>90.9</v>
      </c>
      <c r="M9245">
        <v>71.099999999999994</v>
      </c>
      <c r="N9245">
        <f>COUNTIF(Cod_Mun_Norte!B:B,DADOS_SNIS_Minas!A9245)</f>
        <v>0</v>
      </c>
    </row>
    <row r="9246" spans="1:14" x14ac:dyDescent="0.2">
      <c r="A9246">
        <v>313150</v>
      </c>
      <c r="B9246" t="s">
        <v>1502</v>
      </c>
      <c r="C9246" t="s">
        <v>98</v>
      </c>
      <c r="D9246">
        <v>2018</v>
      </c>
      <c r="E9246" t="s">
        <v>361</v>
      </c>
      <c r="F9246" t="s">
        <v>99</v>
      </c>
      <c r="H9246">
        <v>10039</v>
      </c>
      <c r="I9246">
        <v>7853</v>
      </c>
      <c r="J9246">
        <v>7153</v>
      </c>
      <c r="K9246">
        <v>7153</v>
      </c>
      <c r="L9246">
        <v>91.1</v>
      </c>
      <c r="M9246">
        <v>71.25</v>
      </c>
      <c r="N9246">
        <f>COUNTIF(Cod_Mun_Norte!B:B,DADOS_SNIS_Minas!A9246)</f>
        <v>0</v>
      </c>
    </row>
    <row r="9247" spans="1:14" x14ac:dyDescent="0.2">
      <c r="A9247">
        <v>313150</v>
      </c>
      <c r="B9247" t="s">
        <v>1502</v>
      </c>
      <c r="C9247" t="s">
        <v>98</v>
      </c>
      <c r="D9247">
        <v>2017</v>
      </c>
      <c r="E9247" t="s">
        <v>361</v>
      </c>
      <c r="F9247" t="s">
        <v>99</v>
      </c>
      <c r="H9247">
        <v>10125</v>
      </c>
      <c r="I9247">
        <v>7920</v>
      </c>
      <c r="J9247">
        <v>7211</v>
      </c>
      <c r="K9247">
        <v>7211</v>
      </c>
      <c r="L9247">
        <v>91.1</v>
      </c>
      <c r="M9247">
        <v>71.22</v>
      </c>
      <c r="N9247">
        <f>COUNTIF(Cod_Mun_Norte!B:B,DADOS_SNIS_Minas!A9247)</f>
        <v>0</v>
      </c>
    </row>
    <row r="9248" spans="1:14" x14ac:dyDescent="0.2">
      <c r="A9248">
        <v>313150</v>
      </c>
      <c r="B9248" t="s">
        <v>1502</v>
      </c>
      <c r="C9248" t="s">
        <v>98</v>
      </c>
      <c r="D9248">
        <v>2016</v>
      </c>
      <c r="E9248" t="s">
        <v>361</v>
      </c>
      <c r="F9248" t="s">
        <v>99</v>
      </c>
      <c r="H9248">
        <v>10082</v>
      </c>
      <c r="I9248">
        <v>7887</v>
      </c>
      <c r="J9248">
        <v>7239</v>
      </c>
      <c r="K9248">
        <v>7239</v>
      </c>
      <c r="L9248">
        <v>91.8</v>
      </c>
      <c r="M9248">
        <v>71.8</v>
      </c>
      <c r="N9248">
        <f>COUNTIF(Cod_Mun_Norte!B:B,DADOS_SNIS_Minas!A9248)</f>
        <v>0</v>
      </c>
    </row>
    <row r="9249" spans="1:14" x14ac:dyDescent="0.2">
      <c r="A9249">
        <v>313150</v>
      </c>
      <c r="B9249" t="s">
        <v>1502</v>
      </c>
      <c r="C9249" t="s">
        <v>98</v>
      </c>
      <c r="D9249">
        <v>2015</v>
      </c>
      <c r="E9249" t="s">
        <v>361</v>
      </c>
      <c r="F9249" t="s">
        <v>99</v>
      </c>
      <c r="H9249">
        <v>10038</v>
      </c>
      <c r="I9249">
        <v>7852</v>
      </c>
      <c r="J9249">
        <v>7251</v>
      </c>
      <c r="K9249">
        <v>7251</v>
      </c>
      <c r="L9249">
        <v>92.4</v>
      </c>
      <c r="M9249">
        <v>72.239999999999995</v>
      </c>
      <c r="N9249">
        <f>COUNTIF(Cod_Mun_Norte!B:B,DADOS_SNIS_Minas!A9249)</f>
        <v>0</v>
      </c>
    </row>
    <row r="9250" spans="1:14" x14ac:dyDescent="0.2">
      <c r="A9250">
        <v>313150</v>
      </c>
      <c r="B9250" t="s">
        <v>1502</v>
      </c>
      <c r="C9250" t="s">
        <v>98</v>
      </c>
      <c r="D9250">
        <v>2014</v>
      </c>
      <c r="E9250" t="s">
        <v>361</v>
      </c>
      <c r="F9250" t="s">
        <v>99</v>
      </c>
      <c r="H9250">
        <v>9991</v>
      </c>
      <c r="I9250">
        <v>7816</v>
      </c>
      <c r="J9250">
        <v>7816</v>
      </c>
      <c r="K9250">
        <v>7816</v>
      </c>
      <c r="L9250">
        <v>100</v>
      </c>
      <c r="M9250">
        <v>78.23</v>
      </c>
      <c r="N9250">
        <f>COUNTIF(Cod_Mun_Norte!B:B,DADOS_SNIS_Minas!A9250)</f>
        <v>0</v>
      </c>
    </row>
    <row r="9251" spans="1:14" x14ac:dyDescent="0.2">
      <c r="A9251">
        <v>313150</v>
      </c>
      <c r="B9251" t="s">
        <v>1502</v>
      </c>
      <c r="C9251" t="s">
        <v>98</v>
      </c>
      <c r="D9251">
        <v>2013</v>
      </c>
      <c r="E9251" t="s">
        <v>361</v>
      </c>
      <c r="F9251" t="s">
        <v>99</v>
      </c>
      <c r="H9251">
        <v>9942</v>
      </c>
      <c r="I9251">
        <v>7777</v>
      </c>
      <c r="J9251">
        <v>7777</v>
      </c>
      <c r="K9251">
        <v>7777</v>
      </c>
      <c r="L9251">
        <v>100</v>
      </c>
      <c r="M9251">
        <v>78.22</v>
      </c>
      <c r="N9251">
        <f>COUNTIF(Cod_Mun_Norte!B:B,DADOS_SNIS_Minas!A9251)</f>
        <v>0</v>
      </c>
    </row>
    <row r="9252" spans="1:14" x14ac:dyDescent="0.2">
      <c r="A9252">
        <v>313150</v>
      </c>
      <c r="B9252" t="s">
        <v>1502</v>
      </c>
      <c r="C9252" t="s">
        <v>98</v>
      </c>
      <c r="D9252">
        <v>2012</v>
      </c>
      <c r="E9252" t="s">
        <v>361</v>
      </c>
      <c r="F9252" t="s">
        <v>99</v>
      </c>
      <c r="H9252">
        <v>9607</v>
      </c>
      <c r="I9252">
        <v>7515</v>
      </c>
      <c r="J9252">
        <v>7515</v>
      </c>
      <c r="K9252">
        <v>7515</v>
      </c>
      <c r="L9252">
        <v>100</v>
      </c>
      <c r="M9252">
        <v>78.22</v>
      </c>
      <c r="N9252">
        <f>COUNTIF(Cod_Mun_Norte!B:B,DADOS_SNIS_Minas!A9252)</f>
        <v>0</v>
      </c>
    </row>
    <row r="9253" spans="1:14" x14ac:dyDescent="0.2">
      <c r="A9253">
        <v>313150</v>
      </c>
      <c r="B9253" t="s">
        <v>1502</v>
      </c>
      <c r="C9253" t="s">
        <v>98</v>
      </c>
      <c r="D9253">
        <v>2011</v>
      </c>
      <c r="E9253" t="s">
        <v>361</v>
      </c>
      <c r="F9253" t="s">
        <v>99</v>
      </c>
      <c r="H9253">
        <v>9565</v>
      </c>
      <c r="I9253">
        <v>7482</v>
      </c>
      <c r="J9253">
        <v>7482</v>
      </c>
      <c r="K9253">
        <v>7482</v>
      </c>
      <c r="L9253">
        <v>100</v>
      </c>
      <c r="M9253">
        <v>78.22</v>
      </c>
      <c r="N9253">
        <f>COUNTIF(Cod_Mun_Norte!B:B,DADOS_SNIS_Minas!A9253)</f>
        <v>0</v>
      </c>
    </row>
    <row r="9254" spans="1:14" x14ac:dyDescent="0.2">
      <c r="A9254">
        <v>313150</v>
      </c>
      <c r="B9254" t="s">
        <v>1502</v>
      </c>
      <c r="C9254" t="s">
        <v>98</v>
      </c>
      <c r="D9254">
        <v>2010</v>
      </c>
      <c r="E9254" t="s">
        <v>361</v>
      </c>
      <c r="F9254" t="s">
        <v>99</v>
      </c>
      <c r="H9254">
        <v>9521</v>
      </c>
      <c r="I9254">
        <v>7448</v>
      </c>
      <c r="J9254">
        <v>7448</v>
      </c>
      <c r="K9254">
        <v>7448</v>
      </c>
      <c r="L9254">
        <v>100</v>
      </c>
      <c r="M9254">
        <v>78.23</v>
      </c>
      <c r="N9254">
        <f>COUNTIF(Cod_Mun_Norte!B:B,DADOS_SNIS_Minas!A9254)</f>
        <v>0</v>
      </c>
    </row>
    <row r="9255" spans="1:14" x14ac:dyDescent="0.2">
      <c r="A9255">
        <v>313150</v>
      </c>
      <c r="B9255" t="s">
        <v>1502</v>
      </c>
      <c r="C9255" t="s">
        <v>98</v>
      </c>
      <c r="D9255">
        <v>2009</v>
      </c>
      <c r="E9255" t="s">
        <v>361</v>
      </c>
      <c r="F9255" t="s">
        <v>99</v>
      </c>
      <c r="H9255">
        <v>9549</v>
      </c>
      <c r="I9255">
        <v>7465</v>
      </c>
      <c r="J9255">
        <v>7821</v>
      </c>
      <c r="K9255">
        <v>7821</v>
      </c>
      <c r="L9255">
        <v>100</v>
      </c>
      <c r="M9255">
        <v>81.900000000000006</v>
      </c>
      <c r="N9255">
        <f>COUNTIF(Cod_Mun_Norte!B:B,DADOS_SNIS_Minas!A9255)</f>
        <v>0</v>
      </c>
    </row>
    <row r="9256" spans="1:14" x14ac:dyDescent="0.2">
      <c r="A9256">
        <v>313150</v>
      </c>
      <c r="B9256" t="s">
        <v>1502</v>
      </c>
      <c r="C9256" t="s">
        <v>98</v>
      </c>
      <c r="D9256">
        <v>2008</v>
      </c>
      <c r="E9256" t="s">
        <v>361</v>
      </c>
      <c r="F9256" t="s">
        <v>362</v>
      </c>
      <c r="H9256">
        <v>9501</v>
      </c>
      <c r="I9256">
        <v>7428</v>
      </c>
      <c r="J9256">
        <v>7468</v>
      </c>
      <c r="K9256">
        <v>7468</v>
      </c>
      <c r="L9256">
        <v>100</v>
      </c>
      <c r="M9256">
        <v>78.599999999999994</v>
      </c>
      <c r="N9256">
        <f>COUNTIF(Cod_Mun_Norte!B:B,DADOS_SNIS_Minas!A9256)</f>
        <v>0</v>
      </c>
    </row>
    <row r="9257" spans="1:14" x14ac:dyDescent="0.2">
      <c r="A9257">
        <v>313150</v>
      </c>
      <c r="B9257" t="s">
        <v>1502</v>
      </c>
      <c r="C9257" t="s">
        <v>98</v>
      </c>
      <c r="D9257">
        <v>2007</v>
      </c>
      <c r="E9257" t="s">
        <v>361</v>
      </c>
      <c r="F9257" t="s">
        <v>362</v>
      </c>
      <c r="H9257">
        <v>9183</v>
      </c>
      <c r="I9257">
        <v>7179</v>
      </c>
      <c r="J9257">
        <v>7350</v>
      </c>
      <c r="K9257">
        <v>7350</v>
      </c>
      <c r="L9257">
        <v>100</v>
      </c>
      <c r="M9257">
        <v>80.040000000000006</v>
      </c>
      <c r="N9257">
        <f>COUNTIF(Cod_Mun_Norte!B:B,DADOS_SNIS_Minas!A9257)</f>
        <v>0</v>
      </c>
    </row>
    <row r="9258" spans="1:14" x14ac:dyDescent="0.2">
      <c r="A9258">
        <v>313150</v>
      </c>
      <c r="B9258" t="s">
        <v>1502</v>
      </c>
      <c r="C9258" t="s">
        <v>98</v>
      </c>
      <c r="D9258">
        <v>2006</v>
      </c>
      <c r="E9258" t="s">
        <v>361</v>
      </c>
      <c r="F9258" t="s">
        <v>362</v>
      </c>
      <c r="H9258">
        <v>9850</v>
      </c>
      <c r="I9258">
        <v>7245</v>
      </c>
      <c r="J9258">
        <v>7207</v>
      </c>
      <c r="K9258">
        <v>7207</v>
      </c>
      <c r="L9258">
        <v>99.5</v>
      </c>
      <c r="M9258">
        <v>73.17</v>
      </c>
      <c r="N9258">
        <f>COUNTIF(Cod_Mun_Norte!B:B,DADOS_SNIS_Minas!A9258)</f>
        <v>0</v>
      </c>
    </row>
    <row r="9259" spans="1:14" x14ac:dyDescent="0.2">
      <c r="A9259">
        <v>313150</v>
      </c>
      <c r="B9259" t="s">
        <v>1502</v>
      </c>
      <c r="C9259" t="s">
        <v>98</v>
      </c>
      <c r="D9259">
        <v>2005</v>
      </c>
      <c r="E9259" t="s">
        <v>361</v>
      </c>
      <c r="F9259" t="s">
        <v>362</v>
      </c>
      <c r="H9259">
        <v>9714</v>
      </c>
      <c r="I9259">
        <v>7145</v>
      </c>
      <c r="J9259">
        <v>7088</v>
      </c>
      <c r="K9259">
        <v>7088</v>
      </c>
      <c r="L9259">
        <v>99.2</v>
      </c>
      <c r="M9259">
        <v>72.97</v>
      </c>
      <c r="N9259">
        <f>COUNTIF(Cod_Mun_Norte!B:B,DADOS_SNIS_Minas!A9259)</f>
        <v>0</v>
      </c>
    </row>
    <row r="9260" spans="1:14" x14ac:dyDescent="0.2">
      <c r="A9260">
        <v>313150</v>
      </c>
      <c r="B9260" t="s">
        <v>1502</v>
      </c>
      <c r="C9260" t="s">
        <v>98</v>
      </c>
      <c r="D9260">
        <v>2004</v>
      </c>
      <c r="E9260" t="s">
        <v>361</v>
      </c>
      <c r="F9260" t="s">
        <v>362</v>
      </c>
      <c r="H9260">
        <v>9577</v>
      </c>
      <c r="I9260">
        <v>7044</v>
      </c>
      <c r="J9260">
        <v>7027</v>
      </c>
      <c r="K9260">
        <v>7027</v>
      </c>
      <c r="L9260">
        <v>99.8</v>
      </c>
      <c r="M9260">
        <v>73.37</v>
      </c>
      <c r="N9260">
        <f>COUNTIF(Cod_Mun_Norte!B:B,DADOS_SNIS_Minas!A9260)</f>
        <v>0</v>
      </c>
    </row>
    <row r="9261" spans="1:14" x14ac:dyDescent="0.2">
      <c r="A9261">
        <v>313150</v>
      </c>
      <c r="B9261" t="s">
        <v>1502</v>
      </c>
      <c r="C9261" t="s">
        <v>98</v>
      </c>
      <c r="D9261">
        <v>2003</v>
      </c>
      <c r="E9261" t="s">
        <v>361</v>
      </c>
      <c r="F9261" t="s">
        <v>362</v>
      </c>
      <c r="H9261">
        <v>9330</v>
      </c>
      <c r="I9261">
        <v>6863</v>
      </c>
      <c r="N9261">
        <f>COUNTIF(Cod_Mun_Norte!B:B,DADOS_SNIS_Minas!A9261)</f>
        <v>0</v>
      </c>
    </row>
    <row r="9262" spans="1:14" x14ac:dyDescent="0.2">
      <c r="A9262">
        <v>313150</v>
      </c>
      <c r="B9262" t="s">
        <v>1502</v>
      </c>
      <c r="C9262" t="s">
        <v>98</v>
      </c>
      <c r="D9262">
        <v>2002</v>
      </c>
      <c r="E9262" t="s">
        <v>361</v>
      </c>
      <c r="F9262" t="s">
        <v>362</v>
      </c>
      <c r="H9262">
        <v>9212</v>
      </c>
      <c r="I9262">
        <v>6776</v>
      </c>
      <c r="N9262">
        <f>COUNTIF(Cod_Mun_Norte!B:B,DADOS_SNIS_Minas!A9262)</f>
        <v>0</v>
      </c>
    </row>
    <row r="9263" spans="1:14" x14ac:dyDescent="0.2">
      <c r="A9263">
        <v>313150</v>
      </c>
      <c r="B9263" t="s">
        <v>1502</v>
      </c>
      <c r="C9263" t="s">
        <v>98</v>
      </c>
      <c r="D9263">
        <v>2001</v>
      </c>
      <c r="E9263" t="s">
        <v>361</v>
      </c>
      <c r="F9263" t="s">
        <v>362</v>
      </c>
      <c r="H9263">
        <v>9089</v>
      </c>
      <c r="I9263">
        <v>6685</v>
      </c>
      <c r="N9263">
        <f>COUNTIF(Cod_Mun_Norte!B:B,DADOS_SNIS_Minas!A9263)</f>
        <v>0</v>
      </c>
    </row>
    <row r="9264" spans="1:14" x14ac:dyDescent="0.2">
      <c r="A9264">
        <v>313150</v>
      </c>
      <c r="B9264" t="s">
        <v>1502</v>
      </c>
      <c r="C9264" t="s">
        <v>98</v>
      </c>
      <c r="D9264">
        <v>2000</v>
      </c>
      <c r="E9264" t="s">
        <v>361</v>
      </c>
      <c r="F9264" t="s">
        <v>362</v>
      </c>
      <c r="H9264">
        <v>8958</v>
      </c>
      <c r="I9264">
        <v>6589</v>
      </c>
      <c r="N9264">
        <f>COUNTIF(Cod_Mun_Norte!B:B,DADOS_SNIS_Minas!A9264)</f>
        <v>0</v>
      </c>
    </row>
    <row r="9265" spans="1:14" x14ac:dyDescent="0.2">
      <c r="A9265">
        <v>313150</v>
      </c>
      <c r="B9265" t="s">
        <v>1502</v>
      </c>
      <c r="C9265" t="s">
        <v>98</v>
      </c>
      <c r="D9265">
        <v>1999</v>
      </c>
      <c r="E9265" t="s">
        <v>361</v>
      </c>
      <c r="F9265" t="s">
        <v>362</v>
      </c>
      <c r="H9265">
        <v>8990</v>
      </c>
      <c r="I9265">
        <v>6468</v>
      </c>
      <c r="N9265">
        <f>COUNTIF(Cod_Mun_Norte!B:B,DADOS_SNIS_Minas!A9265)</f>
        <v>0</v>
      </c>
    </row>
    <row r="9266" spans="1:14" x14ac:dyDescent="0.2">
      <c r="A9266">
        <v>313150</v>
      </c>
      <c r="B9266" t="s">
        <v>1502</v>
      </c>
      <c r="C9266" t="s">
        <v>98</v>
      </c>
      <c r="D9266">
        <v>1998</v>
      </c>
      <c r="E9266" t="s">
        <v>361</v>
      </c>
      <c r="F9266" t="s">
        <v>362</v>
      </c>
      <c r="H9266">
        <v>8778</v>
      </c>
      <c r="I9266">
        <v>6315</v>
      </c>
      <c r="N9266">
        <f>COUNTIF(Cod_Mun_Norte!B:B,DADOS_SNIS_Minas!A9266)</f>
        <v>0</v>
      </c>
    </row>
    <row r="9267" spans="1:14" x14ac:dyDescent="0.2">
      <c r="A9267">
        <v>313150</v>
      </c>
      <c r="B9267" t="s">
        <v>1502</v>
      </c>
      <c r="C9267" t="s">
        <v>98</v>
      </c>
      <c r="D9267">
        <v>1997</v>
      </c>
      <c r="H9267">
        <v>8566</v>
      </c>
      <c r="I9267">
        <v>6163</v>
      </c>
      <c r="N9267">
        <f>COUNTIF(Cod_Mun_Norte!B:B,DADOS_SNIS_Minas!A9267)</f>
        <v>0</v>
      </c>
    </row>
    <row r="9268" spans="1:14" x14ac:dyDescent="0.2">
      <c r="A9268">
        <v>313150</v>
      </c>
      <c r="B9268" t="s">
        <v>1502</v>
      </c>
      <c r="C9268" t="s">
        <v>98</v>
      </c>
      <c r="D9268">
        <v>1996</v>
      </c>
      <c r="H9268">
        <v>8315</v>
      </c>
      <c r="I9268">
        <v>5982</v>
      </c>
      <c r="N9268">
        <f>COUNTIF(Cod_Mun_Norte!B:B,DADOS_SNIS_Minas!A9268)</f>
        <v>0</v>
      </c>
    </row>
    <row r="9269" spans="1:14" x14ac:dyDescent="0.2">
      <c r="A9269">
        <v>313150</v>
      </c>
      <c r="B9269" t="s">
        <v>1502</v>
      </c>
      <c r="C9269" t="s">
        <v>98</v>
      </c>
      <c r="D9269">
        <v>1995</v>
      </c>
      <c r="H9269">
        <v>8026</v>
      </c>
      <c r="I9269">
        <v>5774</v>
      </c>
      <c r="N9269">
        <f>COUNTIF(Cod_Mun_Norte!B:B,DADOS_SNIS_Minas!A9269)</f>
        <v>0</v>
      </c>
    </row>
    <row r="9270" spans="1:14" x14ac:dyDescent="0.2">
      <c r="A9270">
        <v>313160</v>
      </c>
      <c r="B9270" t="s">
        <v>1503</v>
      </c>
      <c r="C9270" t="s">
        <v>98</v>
      </c>
      <c r="D9270">
        <v>2020</v>
      </c>
      <c r="E9270" t="s">
        <v>1504</v>
      </c>
      <c r="F9270" t="s">
        <v>354</v>
      </c>
      <c r="G9270" t="s">
        <v>355</v>
      </c>
      <c r="H9270">
        <v>7027</v>
      </c>
      <c r="I9270">
        <v>5605</v>
      </c>
      <c r="J9270">
        <v>5216</v>
      </c>
      <c r="K9270">
        <v>5216</v>
      </c>
      <c r="L9270">
        <v>93.1</v>
      </c>
      <c r="M9270">
        <v>74.23</v>
      </c>
      <c r="N9270">
        <f>COUNTIF(Cod_Mun_Norte!B:B,DADOS_SNIS_Minas!A9270)</f>
        <v>0</v>
      </c>
    </row>
    <row r="9271" spans="1:14" x14ac:dyDescent="0.2">
      <c r="A9271">
        <v>313160</v>
      </c>
      <c r="B9271" t="s">
        <v>1503</v>
      </c>
      <c r="C9271" t="s">
        <v>98</v>
      </c>
      <c r="D9271">
        <v>2019</v>
      </c>
      <c r="E9271" t="s">
        <v>1505</v>
      </c>
      <c r="F9271" t="s">
        <v>357</v>
      </c>
      <c r="G9271" t="s">
        <v>383</v>
      </c>
      <c r="H9271">
        <v>6987</v>
      </c>
      <c r="I9271">
        <v>5573</v>
      </c>
      <c r="J9271">
        <v>5074</v>
      </c>
      <c r="K9271">
        <v>5074</v>
      </c>
      <c r="L9271">
        <v>91.1</v>
      </c>
      <c r="M9271">
        <v>72.62</v>
      </c>
      <c r="N9271">
        <f>COUNTIF(Cod_Mun_Norte!B:B,DADOS_SNIS_Minas!A9271)</f>
        <v>0</v>
      </c>
    </row>
    <row r="9272" spans="1:14" x14ac:dyDescent="0.2">
      <c r="A9272">
        <v>313160</v>
      </c>
      <c r="B9272" t="s">
        <v>1503</v>
      </c>
      <c r="C9272" t="s">
        <v>98</v>
      </c>
      <c r="D9272">
        <v>2018</v>
      </c>
      <c r="E9272" t="s">
        <v>1506</v>
      </c>
      <c r="F9272" t="s">
        <v>357</v>
      </c>
      <c r="H9272">
        <v>6944</v>
      </c>
      <c r="I9272">
        <v>5538</v>
      </c>
      <c r="J9272">
        <v>5072</v>
      </c>
      <c r="K9272">
        <v>5072</v>
      </c>
      <c r="L9272">
        <v>91.6</v>
      </c>
      <c r="M9272">
        <v>73.040000000000006</v>
      </c>
      <c r="N9272">
        <f>COUNTIF(Cod_Mun_Norte!B:B,DADOS_SNIS_Minas!A9272)</f>
        <v>0</v>
      </c>
    </row>
    <row r="9273" spans="1:14" x14ac:dyDescent="0.2">
      <c r="A9273">
        <v>313160</v>
      </c>
      <c r="B9273" t="s">
        <v>1503</v>
      </c>
      <c r="C9273" t="s">
        <v>98</v>
      </c>
      <c r="D9273">
        <v>2017</v>
      </c>
      <c r="E9273" t="s">
        <v>1506</v>
      </c>
      <c r="F9273" t="s">
        <v>357</v>
      </c>
      <c r="H9273">
        <v>6969</v>
      </c>
      <c r="I9273">
        <v>5558</v>
      </c>
      <c r="J9273">
        <v>4993</v>
      </c>
      <c r="K9273">
        <v>4993</v>
      </c>
      <c r="L9273">
        <v>89.8</v>
      </c>
      <c r="M9273">
        <v>71.650000000000006</v>
      </c>
      <c r="N9273">
        <f>COUNTIF(Cod_Mun_Norte!B:B,DADOS_SNIS_Minas!A9273)</f>
        <v>0</v>
      </c>
    </row>
    <row r="9274" spans="1:14" x14ac:dyDescent="0.2">
      <c r="A9274">
        <v>313160</v>
      </c>
      <c r="B9274" t="s">
        <v>1503</v>
      </c>
      <c r="C9274" t="s">
        <v>98</v>
      </c>
      <c r="D9274">
        <v>2016</v>
      </c>
      <c r="E9274" t="s">
        <v>1507</v>
      </c>
      <c r="F9274" t="s">
        <v>364</v>
      </c>
      <c r="H9274">
        <v>6929</v>
      </c>
      <c r="I9274">
        <v>5526</v>
      </c>
      <c r="J9274">
        <v>4952</v>
      </c>
      <c r="K9274">
        <v>4952</v>
      </c>
      <c r="L9274">
        <v>89.6</v>
      </c>
      <c r="M9274">
        <v>71.47</v>
      </c>
      <c r="N9274">
        <f>COUNTIF(Cod_Mun_Norte!B:B,DADOS_SNIS_Minas!A9274)</f>
        <v>0</v>
      </c>
    </row>
    <row r="9275" spans="1:14" x14ac:dyDescent="0.2">
      <c r="A9275">
        <v>313160</v>
      </c>
      <c r="B9275" t="s">
        <v>1503</v>
      </c>
      <c r="C9275" t="s">
        <v>98</v>
      </c>
      <c r="D9275">
        <v>2015</v>
      </c>
      <c r="E9275" t="s">
        <v>1507</v>
      </c>
      <c r="F9275" t="s">
        <v>364</v>
      </c>
      <c r="H9275">
        <v>6886</v>
      </c>
      <c r="I9275">
        <v>5492</v>
      </c>
      <c r="J9275">
        <v>4950</v>
      </c>
      <c r="K9275">
        <v>4950</v>
      </c>
      <c r="L9275">
        <v>90.1</v>
      </c>
      <c r="M9275">
        <v>71.88</v>
      </c>
      <c r="N9275">
        <f>COUNTIF(Cod_Mun_Norte!B:B,DADOS_SNIS_Minas!A9275)</f>
        <v>0</v>
      </c>
    </row>
    <row r="9276" spans="1:14" x14ac:dyDescent="0.2">
      <c r="A9276">
        <v>313160</v>
      </c>
      <c r="B9276" t="s">
        <v>1503</v>
      </c>
      <c r="C9276" t="s">
        <v>98</v>
      </c>
      <c r="D9276">
        <v>2014</v>
      </c>
      <c r="E9276" t="s">
        <v>1507</v>
      </c>
      <c r="F9276" t="s">
        <v>364</v>
      </c>
      <c r="H9276">
        <v>6842</v>
      </c>
      <c r="I9276">
        <v>5457</v>
      </c>
      <c r="J9276">
        <v>5457</v>
      </c>
      <c r="K9276">
        <v>5457</v>
      </c>
      <c r="L9276">
        <v>100</v>
      </c>
      <c r="M9276">
        <v>79.760000000000005</v>
      </c>
      <c r="N9276">
        <f>COUNTIF(Cod_Mun_Norte!B:B,DADOS_SNIS_Minas!A9276)</f>
        <v>0</v>
      </c>
    </row>
    <row r="9277" spans="1:14" x14ac:dyDescent="0.2">
      <c r="A9277">
        <v>313160</v>
      </c>
      <c r="B9277" t="s">
        <v>1503</v>
      </c>
      <c r="C9277" t="s">
        <v>98</v>
      </c>
      <c r="D9277">
        <v>2013</v>
      </c>
      <c r="E9277" t="s">
        <v>1507</v>
      </c>
      <c r="F9277" t="s">
        <v>364</v>
      </c>
      <c r="H9277">
        <v>6795</v>
      </c>
      <c r="I9277">
        <v>5420</v>
      </c>
      <c r="J9277">
        <v>5420</v>
      </c>
      <c r="K9277">
        <v>5420</v>
      </c>
      <c r="L9277">
        <v>100</v>
      </c>
      <c r="M9277">
        <v>79.760000000000005</v>
      </c>
      <c r="N9277">
        <f>COUNTIF(Cod_Mun_Norte!B:B,DADOS_SNIS_Minas!A9277)</f>
        <v>0</v>
      </c>
    </row>
    <row r="9278" spans="1:14" x14ac:dyDescent="0.2">
      <c r="A9278">
        <v>313160</v>
      </c>
      <c r="B9278" t="s">
        <v>1503</v>
      </c>
      <c r="C9278" t="s">
        <v>98</v>
      </c>
      <c r="D9278">
        <v>2012</v>
      </c>
      <c r="E9278" t="s">
        <v>1507</v>
      </c>
      <c r="F9278" t="s">
        <v>364</v>
      </c>
      <c r="H9278">
        <v>6553</v>
      </c>
      <c r="I9278">
        <v>5227</v>
      </c>
      <c r="J9278">
        <v>5227</v>
      </c>
      <c r="K9278">
        <v>5227</v>
      </c>
      <c r="L9278">
        <v>100</v>
      </c>
      <c r="M9278">
        <v>79.760000000000005</v>
      </c>
      <c r="N9278">
        <f>COUNTIF(Cod_Mun_Norte!B:B,DADOS_SNIS_Minas!A9278)</f>
        <v>0</v>
      </c>
    </row>
    <row r="9279" spans="1:14" x14ac:dyDescent="0.2">
      <c r="A9279">
        <v>313160</v>
      </c>
      <c r="B9279" t="s">
        <v>1503</v>
      </c>
      <c r="C9279" t="s">
        <v>98</v>
      </c>
      <c r="D9279">
        <v>2011</v>
      </c>
      <c r="E9279" t="s">
        <v>361</v>
      </c>
      <c r="F9279" t="s">
        <v>362</v>
      </c>
      <c r="H9279">
        <v>6511</v>
      </c>
      <c r="I9279">
        <v>5193</v>
      </c>
      <c r="J9279">
        <v>5193</v>
      </c>
      <c r="K9279">
        <v>5193</v>
      </c>
      <c r="L9279">
        <v>100</v>
      </c>
      <c r="M9279">
        <v>79.760000000000005</v>
      </c>
      <c r="N9279">
        <f>COUNTIF(Cod_Mun_Norte!B:B,DADOS_SNIS_Minas!A9279)</f>
        <v>0</v>
      </c>
    </row>
    <row r="9280" spans="1:14" x14ac:dyDescent="0.2">
      <c r="A9280">
        <v>313160</v>
      </c>
      <c r="B9280" t="s">
        <v>1503</v>
      </c>
      <c r="C9280" t="s">
        <v>98</v>
      </c>
      <c r="D9280">
        <v>2010</v>
      </c>
      <c r="E9280" t="s">
        <v>361</v>
      </c>
      <c r="F9280" t="s">
        <v>362</v>
      </c>
      <c r="H9280">
        <v>6467</v>
      </c>
      <c r="I9280">
        <v>5158</v>
      </c>
      <c r="J9280">
        <v>5158</v>
      </c>
      <c r="K9280">
        <v>5158</v>
      </c>
      <c r="L9280">
        <v>100</v>
      </c>
      <c r="M9280">
        <v>79.760000000000005</v>
      </c>
      <c r="N9280">
        <f>COUNTIF(Cod_Mun_Norte!B:B,DADOS_SNIS_Minas!A9280)</f>
        <v>0</v>
      </c>
    </row>
    <row r="9281" spans="1:14" x14ac:dyDescent="0.2">
      <c r="A9281">
        <v>313160</v>
      </c>
      <c r="B9281" t="s">
        <v>1503</v>
      </c>
      <c r="C9281" t="s">
        <v>98</v>
      </c>
      <c r="D9281">
        <v>2009</v>
      </c>
      <c r="E9281" t="s">
        <v>361</v>
      </c>
      <c r="F9281" t="s">
        <v>362</v>
      </c>
      <c r="H9281">
        <v>6605</v>
      </c>
      <c r="I9281">
        <v>5141</v>
      </c>
      <c r="J9281">
        <v>5922</v>
      </c>
      <c r="K9281">
        <v>5922</v>
      </c>
      <c r="L9281">
        <v>100</v>
      </c>
      <c r="M9281">
        <v>89.66</v>
      </c>
      <c r="N9281">
        <f>COUNTIF(Cod_Mun_Norte!B:B,DADOS_SNIS_Minas!A9281)</f>
        <v>0</v>
      </c>
    </row>
    <row r="9282" spans="1:14" x14ac:dyDescent="0.2">
      <c r="A9282">
        <v>313160</v>
      </c>
      <c r="B9282" t="s">
        <v>1503</v>
      </c>
      <c r="C9282" t="s">
        <v>98</v>
      </c>
      <c r="D9282">
        <v>2008</v>
      </c>
      <c r="E9282" t="s">
        <v>361</v>
      </c>
      <c r="F9282" t="s">
        <v>362</v>
      </c>
      <c r="H9282">
        <v>6545</v>
      </c>
      <c r="I9282">
        <v>5095</v>
      </c>
      <c r="J9282">
        <v>5561</v>
      </c>
      <c r="K9282">
        <v>5561</v>
      </c>
      <c r="L9282">
        <v>100</v>
      </c>
      <c r="M9282">
        <v>84.97</v>
      </c>
      <c r="N9282">
        <f>COUNTIF(Cod_Mun_Norte!B:B,DADOS_SNIS_Minas!A9282)</f>
        <v>0</v>
      </c>
    </row>
    <row r="9283" spans="1:14" x14ac:dyDescent="0.2">
      <c r="A9283">
        <v>313160</v>
      </c>
      <c r="B9283" t="s">
        <v>1503</v>
      </c>
      <c r="C9283" t="s">
        <v>98</v>
      </c>
      <c r="D9283">
        <v>2007</v>
      </c>
      <c r="E9283" t="s">
        <v>361</v>
      </c>
      <c r="F9283" t="s">
        <v>362</v>
      </c>
      <c r="H9283">
        <v>6295</v>
      </c>
      <c r="I9283">
        <v>4900</v>
      </c>
      <c r="J9283">
        <v>5454</v>
      </c>
      <c r="K9283">
        <v>5454</v>
      </c>
      <c r="L9283">
        <v>100</v>
      </c>
      <c r="M9283">
        <v>86.64</v>
      </c>
      <c r="N9283">
        <f>COUNTIF(Cod_Mun_Norte!B:B,DADOS_SNIS_Minas!A9283)</f>
        <v>0</v>
      </c>
    </row>
    <row r="9284" spans="1:14" x14ac:dyDescent="0.2">
      <c r="A9284">
        <v>313160</v>
      </c>
      <c r="B9284" t="s">
        <v>1503</v>
      </c>
      <c r="C9284" t="s">
        <v>98</v>
      </c>
      <c r="D9284">
        <v>2006</v>
      </c>
      <c r="E9284" t="s">
        <v>361</v>
      </c>
      <c r="F9284" t="s">
        <v>362</v>
      </c>
      <c r="H9284">
        <v>6958</v>
      </c>
      <c r="I9284">
        <v>5422</v>
      </c>
      <c r="J9284">
        <v>5253</v>
      </c>
      <c r="K9284">
        <v>5253</v>
      </c>
      <c r="L9284">
        <v>96.9</v>
      </c>
      <c r="M9284">
        <v>75.5</v>
      </c>
      <c r="N9284">
        <f>COUNTIF(Cod_Mun_Norte!B:B,DADOS_SNIS_Minas!A9284)</f>
        <v>0</v>
      </c>
    </row>
    <row r="9285" spans="1:14" x14ac:dyDescent="0.2">
      <c r="A9285">
        <v>313160</v>
      </c>
      <c r="B9285" t="s">
        <v>1503</v>
      </c>
      <c r="C9285" t="s">
        <v>98</v>
      </c>
      <c r="D9285">
        <v>2005</v>
      </c>
      <c r="E9285" t="s">
        <v>361</v>
      </c>
      <c r="F9285" t="s">
        <v>362</v>
      </c>
      <c r="H9285">
        <v>6797</v>
      </c>
      <c r="I9285">
        <v>5297</v>
      </c>
      <c r="J9285">
        <v>5156</v>
      </c>
      <c r="K9285">
        <v>5156</v>
      </c>
      <c r="L9285">
        <v>97.3</v>
      </c>
      <c r="M9285">
        <v>75.86</v>
      </c>
      <c r="N9285">
        <f>COUNTIF(Cod_Mun_Norte!B:B,DADOS_SNIS_Minas!A9285)</f>
        <v>0</v>
      </c>
    </row>
    <row r="9286" spans="1:14" x14ac:dyDescent="0.2">
      <c r="A9286">
        <v>313160</v>
      </c>
      <c r="B9286" t="s">
        <v>1503</v>
      </c>
      <c r="C9286" t="s">
        <v>98</v>
      </c>
      <c r="D9286">
        <v>2004</v>
      </c>
      <c r="E9286" t="s">
        <v>361</v>
      </c>
      <c r="F9286" t="s">
        <v>362</v>
      </c>
      <c r="H9286">
        <v>6635</v>
      </c>
      <c r="I9286">
        <v>5170</v>
      </c>
      <c r="J9286">
        <v>4992</v>
      </c>
      <c r="K9286">
        <v>4992</v>
      </c>
      <c r="L9286">
        <v>96.6</v>
      </c>
      <c r="M9286">
        <v>75.239999999999995</v>
      </c>
      <c r="N9286">
        <f>COUNTIF(Cod_Mun_Norte!B:B,DADOS_SNIS_Minas!A9286)</f>
        <v>0</v>
      </c>
    </row>
    <row r="9287" spans="1:14" x14ac:dyDescent="0.2">
      <c r="A9287">
        <v>313160</v>
      </c>
      <c r="B9287" t="s">
        <v>1503</v>
      </c>
      <c r="C9287" t="s">
        <v>98</v>
      </c>
      <c r="D9287">
        <v>2003</v>
      </c>
      <c r="E9287" t="s">
        <v>361</v>
      </c>
      <c r="F9287" t="s">
        <v>362</v>
      </c>
      <c r="H9287">
        <v>6343</v>
      </c>
      <c r="I9287">
        <v>4943</v>
      </c>
      <c r="N9287">
        <f>COUNTIF(Cod_Mun_Norte!B:B,DADOS_SNIS_Minas!A9287)</f>
        <v>0</v>
      </c>
    </row>
    <row r="9288" spans="1:14" x14ac:dyDescent="0.2">
      <c r="A9288">
        <v>313160</v>
      </c>
      <c r="B9288" t="s">
        <v>1503</v>
      </c>
      <c r="C9288" t="s">
        <v>98</v>
      </c>
      <c r="D9288">
        <v>2002</v>
      </c>
      <c r="E9288" t="s">
        <v>361</v>
      </c>
      <c r="F9288" t="s">
        <v>362</v>
      </c>
      <c r="H9288">
        <v>6203</v>
      </c>
      <c r="I9288">
        <v>4834</v>
      </c>
      <c r="N9288">
        <f>COUNTIF(Cod_Mun_Norte!B:B,DADOS_SNIS_Minas!A9288)</f>
        <v>0</v>
      </c>
    </row>
    <row r="9289" spans="1:14" x14ac:dyDescent="0.2">
      <c r="A9289">
        <v>313160</v>
      </c>
      <c r="B9289" t="s">
        <v>1503</v>
      </c>
      <c r="C9289" t="s">
        <v>98</v>
      </c>
      <c r="D9289">
        <v>2001</v>
      </c>
      <c r="E9289" t="s">
        <v>361</v>
      </c>
      <c r="F9289" t="s">
        <v>362</v>
      </c>
      <c r="H9289">
        <v>6056</v>
      </c>
      <c r="I9289">
        <v>4719</v>
      </c>
      <c r="N9289">
        <f>COUNTIF(Cod_Mun_Norte!B:B,DADOS_SNIS_Minas!A9289)</f>
        <v>0</v>
      </c>
    </row>
    <row r="9290" spans="1:14" x14ac:dyDescent="0.2">
      <c r="A9290">
        <v>313160</v>
      </c>
      <c r="B9290" t="s">
        <v>1503</v>
      </c>
      <c r="C9290" t="s">
        <v>98</v>
      </c>
      <c r="D9290">
        <v>2000</v>
      </c>
      <c r="E9290" t="s">
        <v>361</v>
      </c>
      <c r="F9290" t="s">
        <v>362</v>
      </c>
      <c r="H9290">
        <v>5903</v>
      </c>
      <c r="I9290">
        <v>4600</v>
      </c>
      <c r="N9290">
        <f>COUNTIF(Cod_Mun_Norte!B:B,DADOS_SNIS_Minas!A9290)</f>
        <v>0</v>
      </c>
    </row>
    <row r="9291" spans="1:14" x14ac:dyDescent="0.2">
      <c r="A9291">
        <v>313160</v>
      </c>
      <c r="B9291" t="s">
        <v>1503</v>
      </c>
      <c r="C9291" t="s">
        <v>98</v>
      </c>
      <c r="D9291">
        <v>1999</v>
      </c>
      <c r="H9291">
        <v>5130</v>
      </c>
      <c r="I9291">
        <v>2875</v>
      </c>
      <c r="N9291">
        <f>COUNTIF(Cod_Mun_Norte!B:B,DADOS_SNIS_Minas!A9291)</f>
        <v>0</v>
      </c>
    </row>
    <row r="9292" spans="1:14" x14ac:dyDescent="0.2">
      <c r="A9292">
        <v>313160</v>
      </c>
      <c r="B9292" t="s">
        <v>1503</v>
      </c>
      <c r="C9292" t="s">
        <v>98</v>
      </c>
      <c r="D9292">
        <v>1998</v>
      </c>
      <c r="H9292">
        <v>5027</v>
      </c>
      <c r="I9292">
        <v>2818</v>
      </c>
      <c r="N9292">
        <f>COUNTIF(Cod_Mun_Norte!B:B,DADOS_SNIS_Minas!A9292)</f>
        <v>0</v>
      </c>
    </row>
    <row r="9293" spans="1:14" x14ac:dyDescent="0.2">
      <c r="A9293">
        <v>313160</v>
      </c>
      <c r="B9293" t="s">
        <v>1503</v>
      </c>
      <c r="C9293" t="s">
        <v>98</v>
      </c>
      <c r="D9293">
        <v>1997</v>
      </c>
      <c r="H9293">
        <v>4923</v>
      </c>
      <c r="I9293">
        <v>2759</v>
      </c>
      <c r="N9293">
        <f>COUNTIF(Cod_Mun_Norte!B:B,DADOS_SNIS_Minas!A9293)</f>
        <v>0</v>
      </c>
    </row>
    <row r="9294" spans="1:14" x14ac:dyDescent="0.2">
      <c r="A9294">
        <v>313160</v>
      </c>
      <c r="B9294" t="s">
        <v>1503</v>
      </c>
      <c r="C9294" t="s">
        <v>98</v>
      </c>
      <c r="D9294">
        <v>1996</v>
      </c>
      <c r="H9294">
        <v>4801</v>
      </c>
      <c r="I9294">
        <v>2691</v>
      </c>
      <c r="N9294">
        <f>COUNTIF(Cod_Mun_Norte!B:B,DADOS_SNIS_Minas!A9294)</f>
        <v>0</v>
      </c>
    </row>
    <row r="9295" spans="1:14" x14ac:dyDescent="0.2">
      <c r="A9295">
        <v>313160</v>
      </c>
      <c r="B9295" t="s">
        <v>1503</v>
      </c>
      <c r="C9295" t="s">
        <v>98</v>
      </c>
      <c r="D9295">
        <v>1995</v>
      </c>
      <c r="H9295">
        <v>4771</v>
      </c>
      <c r="I9295">
        <v>2674</v>
      </c>
      <c r="N9295">
        <f>COUNTIF(Cod_Mun_Norte!B:B,DADOS_SNIS_Minas!A9295)</f>
        <v>0</v>
      </c>
    </row>
    <row r="9296" spans="1:14" x14ac:dyDescent="0.2">
      <c r="A9296">
        <v>313170</v>
      </c>
      <c r="B9296" t="s">
        <v>197</v>
      </c>
      <c r="C9296" t="s">
        <v>98</v>
      </c>
      <c r="D9296">
        <v>2020</v>
      </c>
      <c r="E9296" t="s">
        <v>1508</v>
      </c>
      <c r="F9296" t="s">
        <v>367</v>
      </c>
      <c r="G9296" t="s">
        <v>1221</v>
      </c>
      <c r="H9296">
        <v>120904</v>
      </c>
      <c r="I9296">
        <v>112681</v>
      </c>
      <c r="J9296">
        <v>116805</v>
      </c>
      <c r="K9296">
        <v>112681</v>
      </c>
      <c r="L9296">
        <v>100</v>
      </c>
      <c r="M9296">
        <v>96.61</v>
      </c>
      <c r="N9296">
        <f>COUNTIF(Cod_Mun_Norte!B:B,DADOS_SNIS_Minas!A9296)</f>
        <v>0</v>
      </c>
    </row>
    <row r="9297" spans="1:14" x14ac:dyDescent="0.2">
      <c r="A9297">
        <v>313170</v>
      </c>
      <c r="B9297" t="s">
        <v>197</v>
      </c>
      <c r="C9297" t="s">
        <v>98</v>
      </c>
      <c r="D9297">
        <v>2019</v>
      </c>
      <c r="E9297" t="s">
        <v>1508</v>
      </c>
      <c r="F9297" t="s">
        <v>367</v>
      </c>
      <c r="G9297" t="s">
        <v>1221</v>
      </c>
      <c r="H9297">
        <v>120060</v>
      </c>
      <c r="I9297">
        <v>111894</v>
      </c>
      <c r="J9297">
        <v>118880</v>
      </c>
      <c r="K9297">
        <v>111894</v>
      </c>
      <c r="L9297">
        <v>100</v>
      </c>
      <c r="M9297">
        <v>99.02</v>
      </c>
      <c r="N9297">
        <f>COUNTIF(Cod_Mun_Norte!B:B,DADOS_SNIS_Minas!A9297)</f>
        <v>0</v>
      </c>
    </row>
    <row r="9298" spans="1:14" x14ac:dyDescent="0.2">
      <c r="A9298">
        <v>313170</v>
      </c>
      <c r="B9298" t="s">
        <v>197</v>
      </c>
      <c r="C9298" t="s">
        <v>98</v>
      </c>
      <c r="D9298">
        <v>2018</v>
      </c>
      <c r="E9298" t="s">
        <v>1508</v>
      </c>
      <c r="F9298" t="s">
        <v>367</v>
      </c>
      <c r="H9298">
        <v>119186</v>
      </c>
      <c r="I9298">
        <v>111079</v>
      </c>
      <c r="J9298">
        <v>117958</v>
      </c>
      <c r="K9298">
        <v>111079</v>
      </c>
      <c r="L9298">
        <v>100</v>
      </c>
      <c r="M9298">
        <v>98.97</v>
      </c>
      <c r="N9298">
        <f>COUNTIF(Cod_Mun_Norte!B:B,DADOS_SNIS_Minas!A9298)</f>
        <v>0</v>
      </c>
    </row>
    <row r="9299" spans="1:14" x14ac:dyDescent="0.2">
      <c r="A9299">
        <v>313170</v>
      </c>
      <c r="B9299" t="s">
        <v>197</v>
      </c>
      <c r="C9299" t="s">
        <v>98</v>
      </c>
      <c r="D9299">
        <v>2017</v>
      </c>
      <c r="E9299" t="s">
        <v>1508</v>
      </c>
      <c r="F9299" t="s">
        <v>367</v>
      </c>
      <c r="H9299">
        <v>119285</v>
      </c>
      <c r="I9299">
        <v>111172</v>
      </c>
      <c r="J9299">
        <v>117816</v>
      </c>
      <c r="K9299">
        <v>111172</v>
      </c>
      <c r="L9299">
        <v>100</v>
      </c>
      <c r="M9299">
        <v>98.77</v>
      </c>
      <c r="N9299">
        <f>COUNTIF(Cod_Mun_Norte!B:B,DADOS_SNIS_Minas!A9299)</f>
        <v>0</v>
      </c>
    </row>
    <row r="9300" spans="1:14" x14ac:dyDescent="0.2">
      <c r="A9300">
        <v>313170</v>
      </c>
      <c r="B9300" t="s">
        <v>197</v>
      </c>
      <c r="C9300" t="s">
        <v>98</v>
      </c>
      <c r="D9300">
        <v>2016</v>
      </c>
      <c r="E9300" t="s">
        <v>1508</v>
      </c>
      <c r="F9300" t="s">
        <v>367</v>
      </c>
      <c r="H9300">
        <v>118481</v>
      </c>
      <c r="I9300">
        <v>110422</v>
      </c>
      <c r="J9300">
        <v>118481</v>
      </c>
      <c r="K9300">
        <v>110422</v>
      </c>
      <c r="L9300">
        <v>100</v>
      </c>
      <c r="M9300">
        <v>100</v>
      </c>
      <c r="N9300">
        <f>COUNTIF(Cod_Mun_Norte!B:B,DADOS_SNIS_Minas!A9300)</f>
        <v>0</v>
      </c>
    </row>
    <row r="9301" spans="1:14" x14ac:dyDescent="0.2">
      <c r="A9301">
        <v>313170</v>
      </c>
      <c r="B9301" t="s">
        <v>197</v>
      </c>
      <c r="C9301" t="s">
        <v>98</v>
      </c>
      <c r="D9301">
        <v>2015</v>
      </c>
      <c r="E9301" t="s">
        <v>1508</v>
      </c>
      <c r="F9301" t="s">
        <v>367</v>
      </c>
      <c r="H9301">
        <v>117634</v>
      </c>
      <c r="I9301">
        <v>109633</v>
      </c>
      <c r="J9301">
        <v>112245</v>
      </c>
      <c r="K9301">
        <v>107001</v>
      </c>
      <c r="L9301">
        <v>97.6</v>
      </c>
      <c r="M9301">
        <v>95.42</v>
      </c>
      <c r="N9301">
        <f>COUNTIF(Cod_Mun_Norte!B:B,DADOS_SNIS_Minas!A9301)</f>
        <v>0</v>
      </c>
    </row>
    <row r="9302" spans="1:14" x14ac:dyDescent="0.2">
      <c r="A9302">
        <v>313170</v>
      </c>
      <c r="B9302" t="s">
        <v>197</v>
      </c>
      <c r="C9302" t="s">
        <v>98</v>
      </c>
      <c r="D9302">
        <v>2014</v>
      </c>
      <c r="E9302" t="s">
        <v>1508</v>
      </c>
      <c r="F9302" t="s">
        <v>367</v>
      </c>
      <c r="H9302">
        <v>116745</v>
      </c>
      <c r="I9302">
        <v>108804</v>
      </c>
      <c r="J9302">
        <v>107968</v>
      </c>
      <c r="K9302">
        <v>107968</v>
      </c>
      <c r="L9302">
        <v>99.2</v>
      </c>
      <c r="M9302">
        <v>92.48</v>
      </c>
      <c r="N9302">
        <f>COUNTIF(Cod_Mun_Norte!B:B,DADOS_SNIS_Minas!A9302)</f>
        <v>0</v>
      </c>
    </row>
    <row r="9303" spans="1:14" x14ac:dyDescent="0.2">
      <c r="A9303">
        <v>313170</v>
      </c>
      <c r="B9303" t="s">
        <v>197</v>
      </c>
      <c r="C9303" t="s">
        <v>98</v>
      </c>
      <c r="D9303">
        <v>2013</v>
      </c>
      <c r="E9303" t="s">
        <v>1508</v>
      </c>
      <c r="F9303" t="s">
        <v>367</v>
      </c>
      <c r="H9303">
        <v>115817</v>
      </c>
      <c r="I9303">
        <v>107940</v>
      </c>
      <c r="J9303">
        <v>107940</v>
      </c>
      <c r="K9303">
        <v>107940</v>
      </c>
      <c r="L9303">
        <v>100</v>
      </c>
      <c r="M9303">
        <v>93.2</v>
      </c>
      <c r="N9303">
        <f>COUNTIF(Cod_Mun_Norte!B:B,DADOS_SNIS_Minas!A9303)</f>
        <v>0</v>
      </c>
    </row>
    <row r="9304" spans="1:14" x14ac:dyDescent="0.2">
      <c r="A9304">
        <v>313170</v>
      </c>
      <c r="B9304" t="s">
        <v>197</v>
      </c>
      <c r="C9304" t="s">
        <v>98</v>
      </c>
      <c r="D9304">
        <v>2012</v>
      </c>
      <c r="E9304" t="s">
        <v>1508</v>
      </c>
      <c r="F9304" t="s">
        <v>367</v>
      </c>
      <c r="H9304">
        <v>111514</v>
      </c>
      <c r="I9304">
        <v>103929</v>
      </c>
      <c r="J9304">
        <v>103929</v>
      </c>
      <c r="K9304">
        <v>103929</v>
      </c>
      <c r="L9304">
        <v>100</v>
      </c>
      <c r="M9304">
        <v>93.2</v>
      </c>
      <c r="N9304">
        <f>COUNTIF(Cod_Mun_Norte!B:B,DADOS_SNIS_Minas!A9304)</f>
        <v>0</v>
      </c>
    </row>
    <row r="9305" spans="1:14" x14ac:dyDescent="0.2">
      <c r="A9305">
        <v>313170</v>
      </c>
      <c r="B9305" t="s">
        <v>197</v>
      </c>
      <c r="C9305" t="s">
        <v>98</v>
      </c>
      <c r="D9305">
        <v>2011</v>
      </c>
      <c r="E9305" t="s">
        <v>1508</v>
      </c>
      <c r="F9305" t="s">
        <v>367</v>
      </c>
      <c r="H9305">
        <v>110663</v>
      </c>
      <c r="I9305">
        <v>103136</v>
      </c>
      <c r="J9305">
        <v>109973</v>
      </c>
      <c r="K9305">
        <v>101761</v>
      </c>
      <c r="L9305">
        <v>98.7</v>
      </c>
      <c r="M9305">
        <v>99.38</v>
      </c>
      <c r="N9305">
        <f>COUNTIF(Cod_Mun_Norte!B:B,DADOS_SNIS_Minas!A9305)</f>
        <v>0</v>
      </c>
    </row>
    <row r="9306" spans="1:14" x14ac:dyDescent="0.2">
      <c r="A9306">
        <v>313170</v>
      </c>
      <c r="B9306" t="s">
        <v>197</v>
      </c>
      <c r="C9306" t="s">
        <v>98</v>
      </c>
      <c r="D9306">
        <v>2010</v>
      </c>
      <c r="E9306" t="s">
        <v>1508</v>
      </c>
      <c r="F9306" t="s">
        <v>367</v>
      </c>
      <c r="H9306">
        <v>109783</v>
      </c>
      <c r="I9306">
        <v>102316</v>
      </c>
      <c r="J9306">
        <v>109783</v>
      </c>
      <c r="K9306">
        <v>102316</v>
      </c>
      <c r="L9306">
        <v>100</v>
      </c>
      <c r="M9306">
        <v>100</v>
      </c>
      <c r="N9306">
        <f>COUNTIF(Cod_Mun_Norte!B:B,DADOS_SNIS_Minas!A9306)</f>
        <v>0</v>
      </c>
    </row>
    <row r="9307" spans="1:14" x14ac:dyDescent="0.2">
      <c r="A9307">
        <v>313170</v>
      </c>
      <c r="B9307" t="s">
        <v>197</v>
      </c>
      <c r="C9307" t="s">
        <v>98</v>
      </c>
      <c r="D9307">
        <v>2009</v>
      </c>
      <c r="E9307" t="s">
        <v>1508</v>
      </c>
      <c r="F9307" t="s">
        <v>367</v>
      </c>
      <c r="H9307">
        <v>110419</v>
      </c>
      <c r="I9307">
        <v>102444</v>
      </c>
      <c r="J9307">
        <v>110419</v>
      </c>
      <c r="K9307">
        <v>102444</v>
      </c>
      <c r="L9307">
        <v>100</v>
      </c>
      <c r="M9307">
        <v>100</v>
      </c>
      <c r="N9307">
        <f>COUNTIF(Cod_Mun_Norte!B:B,DADOS_SNIS_Minas!A9307)</f>
        <v>0</v>
      </c>
    </row>
    <row r="9308" spans="1:14" x14ac:dyDescent="0.2">
      <c r="A9308">
        <v>313170</v>
      </c>
      <c r="B9308" t="s">
        <v>197</v>
      </c>
      <c r="C9308" t="s">
        <v>98</v>
      </c>
      <c r="D9308">
        <v>2008</v>
      </c>
      <c r="E9308" t="s">
        <v>1508</v>
      </c>
      <c r="F9308" t="s">
        <v>367</v>
      </c>
      <c r="H9308">
        <v>109380</v>
      </c>
      <c r="I9308">
        <v>101480</v>
      </c>
      <c r="J9308">
        <v>108408</v>
      </c>
      <c r="K9308">
        <v>101408</v>
      </c>
      <c r="L9308">
        <v>99.9</v>
      </c>
      <c r="M9308">
        <v>99.11</v>
      </c>
      <c r="N9308">
        <f>COUNTIF(Cod_Mun_Norte!B:B,DADOS_SNIS_Minas!A9308)</f>
        <v>0</v>
      </c>
    </row>
    <row r="9309" spans="1:14" x14ac:dyDescent="0.2">
      <c r="A9309">
        <v>313170</v>
      </c>
      <c r="B9309" t="s">
        <v>197</v>
      </c>
      <c r="C9309" t="s">
        <v>98</v>
      </c>
      <c r="D9309">
        <v>2007</v>
      </c>
      <c r="E9309" t="s">
        <v>1508</v>
      </c>
      <c r="F9309" t="s">
        <v>367</v>
      </c>
      <c r="H9309">
        <v>105159</v>
      </c>
      <c r="I9309">
        <v>97564</v>
      </c>
      <c r="J9309">
        <v>113199</v>
      </c>
      <c r="K9309">
        <v>105199</v>
      </c>
      <c r="L9309">
        <v>100</v>
      </c>
      <c r="M9309">
        <v>100</v>
      </c>
      <c r="N9309">
        <f>COUNTIF(Cod_Mun_Norte!B:B,DADOS_SNIS_Minas!A9309)</f>
        <v>0</v>
      </c>
    </row>
    <row r="9310" spans="1:14" x14ac:dyDescent="0.2">
      <c r="A9310">
        <v>313170</v>
      </c>
      <c r="B9310" t="s">
        <v>197</v>
      </c>
      <c r="C9310" t="s">
        <v>98</v>
      </c>
      <c r="D9310">
        <v>2006</v>
      </c>
      <c r="E9310" t="s">
        <v>1508</v>
      </c>
      <c r="F9310" t="s">
        <v>367</v>
      </c>
      <c r="H9310">
        <v>107721</v>
      </c>
      <c r="I9310">
        <v>98278</v>
      </c>
      <c r="J9310">
        <v>109350</v>
      </c>
      <c r="K9310">
        <v>102350</v>
      </c>
      <c r="L9310">
        <v>100</v>
      </c>
      <c r="M9310">
        <v>100</v>
      </c>
      <c r="N9310">
        <f>COUNTIF(Cod_Mun_Norte!B:B,DADOS_SNIS_Minas!A9310)</f>
        <v>0</v>
      </c>
    </row>
    <row r="9311" spans="1:14" x14ac:dyDescent="0.2">
      <c r="A9311">
        <v>313170</v>
      </c>
      <c r="B9311" t="s">
        <v>197</v>
      </c>
      <c r="C9311" t="s">
        <v>98</v>
      </c>
      <c r="D9311">
        <v>2005</v>
      </c>
      <c r="E9311" t="s">
        <v>1508</v>
      </c>
      <c r="F9311" t="s">
        <v>367</v>
      </c>
      <c r="H9311">
        <v>106289</v>
      </c>
      <c r="I9311">
        <v>96972</v>
      </c>
      <c r="J9311">
        <v>106289</v>
      </c>
      <c r="K9311">
        <v>99536</v>
      </c>
      <c r="L9311">
        <v>100</v>
      </c>
      <c r="M9311">
        <v>100</v>
      </c>
      <c r="N9311">
        <f>COUNTIF(Cod_Mun_Norte!B:B,DADOS_SNIS_Minas!A9311)</f>
        <v>0</v>
      </c>
    </row>
    <row r="9312" spans="1:14" x14ac:dyDescent="0.2">
      <c r="A9312">
        <v>313170</v>
      </c>
      <c r="B9312" t="s">
        <v>197</v>
      </c>
      <c r="C9312" t="s">
        <v>98</v>
      </c>
      <c r="D9312">
        <v>2004</v>
      </c>
      <c r="E9312" t="s">
        <v>1508</v>
      </c>
      <c r="F9312" t="s">
        <v>367</v>
      </c>
      <c r="H9312">
        <v>104846</v>
      </c>
      <c r="I9312">
        <v>95655</v>
      </c>
      <c r="J9312">
        <v>104846</v>
      </c>
      <c r="K9312">
        <v>98322</v>
      </c>
      <c r="L9312">
        <v>100</v>
      </c>
      <c r="M9312">
        <v>100</v>
      </c>
      <c r="N9312">
        <f>COUNTIF(Cod_Mun_Norte!B:B,DADOS_SNIS_Minas!A9312)</f>
        <v>0</v>
      </c>
    </row>
    <row r="9313" spans="1:14" x14ac:dyDescent="0.2">
      <c r="A9313">
        <v>313170</v>
      </c>
      <c r="B9313" t="s">
        <v>197</v>
      </c>
      <c r="C9313" t="s">
        <v>98</v>
      </c>
      <c r="D9313">
        <v>2003</v>
      </c>
      <c r="E9313" t="s">
        <v>1508</v>
      </c>
      <c r="F9313" t="s">
        <v>367</v>
      </c>
      <c r="H9313">
        <v>102239</v>
      </c>
      <c r="I9313">
        <v>93277</v>
      </c>
      <c r="J9313">
        <v>93447</v>
      </c>
      <c r="K9313">
        <v>93447</v>
      </c>
      <c r="L9313">
        <v>100</v>
      </c>
      <c r="M9313">
        <v>91.4</v>
      </c>
      <c r="N9313">
        <f>COUNTIF(Cod_Mun_Norte!B:B,DADOS_SNIS_Minas!A9313)</f>
        <v>0</v>
      </c>
    </row>
    <row r="9314" spans="1:14" x14ac:dyDescent="0.2">
      <c r="A9314">
        <v>313170</v>
      </c>
      <c r="B9314" t="s">
        <v>197</v>
      </c>
      <c r="C9314" t="s">
        <v>98</v>
      </c>
      <c r="D9314">
        <v>2002</v>
      </c>
      <c r="E9314" t="s">
        <v>1508</v>
      </c>
      <c r="F9314" t="s">
        <v>367</v>
      </c>
      <c r="H9314">
        <v>100998</v>
      </c>
      <c r="I9314">
        <v>92144</v>
      </c>
      <c r="J9314">
        <v>87476</v>
      </c>
      <c r="K9314">
        <v>85029</v>
      </c>
      <c r="L9314">
        <v>92.3</v>
      </c>
      <c r="M9314">
        <v>86.61</v>
      </c>
      <c r="N9314">
        <f>COUNTIF(Cod_Mun_Norte!B:B,DADOS_SNIS_Minas!A9314)</f>
        <v>0</v>
      </c>
    </row>
    <row r="9315" spans="1:14" x14ac:dyDescent="0.2">
      <c r="A9315">
        <v>313170</v>
      </c>
      <c r="B9315" t="s">
        <v>197</v>
      </c>
      <c r="C9315" t="s">
        <v>98</v>
      </c>
      <c r="D9315">
        <v>2001</v>
      </c>
      <c r="E9315" t="s">
        <v>1509</v>
      </c>
      <c r="F9315" t="s">
        <v>99</v>
      </c>
      <c r="H9315">
        <v>99770</v>
      </c>
      <c r="I9315">
        <v>91024</v>
      </c>
      <c r="J9315">
        <v>91024</v>
      </c>
      <c r="K9315">
        <v>91024</v>
      </c>
      <c r="L9315">
        <v>100</v>
      </c>
      <c r="M9315">
        <v>91.23</v>
      </c>
      <c r="N9315">
        <f>COUNTIF(Cod_Mun_Norte!B:B,DADOS_SNIS_Minas!A9315)</f>
        <v>0</v>
      </c>
    </row>
    <row r="9316" spans="1:14" x14ac:dyDescent="0.2">
      <c r="A9316">
        <v>313170</v>
      </c>
      <c r="B9316" t="s">
        <v>197</v>
      </c>
      <c r="C9316" t="s">
        <v>98</v>
      </c>
      <c r="D9316">
        <v>2000</v>
      </c>
      <c r="E9316" t="s">
        <v>1509</v>
      </c>
      <c r="F9316" t="s">
        <v>99</v>
      </c>
      <c r="H9316">
        <v>98322</v>
      </c>
      <c r="I9316">
        <v>89703</v>
      </c>
      <c r="J9316">
        <v>89357</v>
      </c>
      <c r="L9316">
        <v>99.6</v>
      </c>
      <c r="N9316">
        <f>COUNTIF(Cod_Mun_Norte!B:B,DADOS_SNIS_Minas!A9316)</f>
        <v>0</v>
      </c>
    </row>
    <row r="9317" spans="1:14" x14ac:dyDescent="0.2">
      <c r="A9317">
        <v>313170</v>
      </c>
      <c r="B9317" t="s">
        <v>197</v>
      </c>
      <c r="C9317" t="s">
        <v>98</v>
      </c>
      <c r="D9317">
        <v>1999</v>
      </c>
      <c r="E9317" t="s">
        <v>1509</v>
      </c>
      <c r="F9317" t="s">
        <v>99</v>
      </c>
      <c r="H9317">
        <v>102217</v>
      </c>
      <c r="I9317">
        <v>86899</v>
      </c>
      <c r="J9317">
        <v>89658</v>
      </c>
      <c r="L9317">
        <v>100</v>
      </c>
      <c r="N9317">
        <f>COUNTIF(Cod_Mun_Norte!B:B,DADOS_SNIS_Minas!A9317)</f>
        <v>0</v>
      </c>
    </row>
    <row r="9318" spans="1:14" x14ac:dyDescent="0.2">
      <c r="A9318">
        <v>313170</v>
      </c>
      <c r="B9318" t="s">
        <v>197</v>
      </c>
      <c r="C9318" t="s">
        <v>98</v>
      </c>
      <c r="D9318">
        <v>1998</v>
      </c>
      <c r="E9318" t="s">
        <v>1509</v>
      </c>
      <c r="F9318" t="s">
        <v>99</v>
      </c>
      <c r="H9318">
        <v>100016</v>
      </c>
      <c r="I9318">
        <v>85028</v>
      </c>
      <c r="J9318">
        <v>84884</v>
      </c>
      <c r="L9318">
        <v>99.8</v>
      </c>
      <c r="N9318">
        <f>COUNTIF(Cod_Mun_Norte!B:B,DADOS_SNIS_Minas!A9318)</f>
        <v>0</v>
      </c>
    </row>
    <row r="9319" spans="1:14" x14ac:dyDescent="0.2">
      <c r="A9319">
        <v>313170</v>
      </c>
      <c r="B9319" t="s">
        <v>197</v>
      </c>
      <c r="C9319" t="s">
        <v>98</v>
      </c>
      <c r="D9319">
        <v>1997</v>
      </c>
      <c r="E9319" t="s">
        <v>1509</v>
      </c>
      <c r="F9319" t="s">
        <v>99</v>
      </c>
      <c r="H9319">
        <v>97813</v>
      </c>
      <c r="I9319">
        <v>83155</v>
      </c>
      <c r="J9319">
        <v>78623</v>
      </c>
      <c r="L9319">
        <v>94.6</v>
      </c>
      <c r="N9319">
        <f>COUNTIF(Cod_Mun_Norte!B:B,DADOS_SNIS_Minas!A9319)</f>
        <v>0</v>
      </c>
    </row>
    <row r="9320" spans="1:14" x14ac:dyDescent="0.2">
      <c r="A9320">
        <v>313170</v>
      </c>
      <c r="B9320" t="s">
        <v>197</v>
      </c>
      <c r="C9320" t="s">
        <v>98</v>
      </c>
      <c r="D9320">
        <v>1996</v>
      </c>
      <c r="H9320">
        <v>95205</v>
      </c>
      <c r="I9320">
        <v>80938</v>
      </c>
      <c r="N9320">
        <f>COUNTIF(Cod_Mun_Norte!B:B,DADOS_SNIS_Minas!A9320)</f>
        <v>0</v>
      </c>
    </row>
    <row r="9321" spans="1:14" x14ac:dyDescent="0.2">
      <c r="A9321">
        <v>313170</v>
      </c>
      <c r="B9321" t="s">
        <v>197</v>
      </c>
      <c r="C9321" t="s">
        <v>98</v>
      </c>
      <c r="D9321">
        <v>1995</v>
      </c>
      <c r="H9321">
        <v>92074</v>
      </c>
      <c r="I9321">
        <v>78276</v>
      </c>
      <c r="N9321">
        <f>COUNTIF(Cod_Mun_Norte!B:B,DADOS_SNIS_Minas!A9321)</f>
        <v>0</v>
      </c>
    </row>
    <row r="9322" spans="1:14" x14ac:dyDescent="0.2">
      <c r="A9322">
        <v>313180</v>
      </c>
      <c r="B9322" t="s">
        <v>1510</v>
      </c>
      <c r="C9322" t="s">
        <v>98</v>
      </c>
      <c r="D9322">
        <v>2020</v>
      </c>
      <c r="E9322" t="s">
        <v>1511</v>
      </c>
      <c r="F9322" t="s">
        <v>504</v>
      </c>
      <c r="G9322" t="s">
        <v>406</v>
      </c>
      <c r="H9322">
        <v>11576</v>
      </c>
      <c r="I9322">
        <v>9062</v>
      </c>
      <c r="J9322">
        <v>8220</v>
      </c>
      <c r="K9322">
        <v>6875</v>
      </c>
      <c r="L9322">
        <v>75.900000000000006</v>
      </c>
      <c r="M9322">
        <v>71.010000000000005</v>
      </c>
      <c r="N9322">
        <f>COUNTIF(Cod_Mun_Norte!B:B,DADOS_SNIS_Minas!A9322)</f>
        <v>0</v>
      </c>
    </row>
    <row r="9323" spans="1:14" x14ac:dyDescent="0.2">
      <c r="A9323">
        <v>313180</v>
      </c>
      <c r="B9323" t="s">
        <v>1510</v>
      </c>
      <c r="C9323" t="s">
        <v>98</v>
      </c>
      <c r="D9323">
        <v>2019</v>
      </c>
      <c r="E9323" t="s">
        <v>1511</v>
      </c>
      <c r="F9323" t="s">
        <v>504</v>
      </c>
      <c r="G9323" t="s">
        <v>406</v>
      </c>
      <c r="H9323">
        <v>11512</v>
      </c>
      <c r="I9323">
        <v>9012</v>
      </c>
      <c r="J9323">
        <v>8440</v>
      </c>
      <c r="K9323">
        <v>6769</v>
      </c>
      <c r="L9323">
        <v>75.099999999999994</v>
      </c>
      <c r="M9323">
        <v>73.31</v>
      </c>
      <c r="N9323">
        <f>COUNTIF(Cod_Mun_Norte!B:B,DADOS_SNIS_Minas!A9323)</f>
        <v>0</v>
      </c>
    </row>
    <row r="9324" spans="1:14" x14ac:dyDescent="0.2">
      <c r="A9324">
        <v>313180</v>
      </c>
      <c r="B9324" t="s">
        <v>1510</v>
      </c>
      <c r="C9324" t="s">
        <v>98</v>
      </c>
      <c r="D9324">
        <v>2018</v>
      </c>
      <c r="E9324" t="s">
        <v>407</v>
      </c>
      <c r="F9324" t="s">
        <v>506</v>
      </c>
      <c r="H9324">
        <v>11446</v>
      </c>
      <c r="I9324">
        <v>8960</v>
      </c>
      <c r="J9324">
        <v>8386</v>
      </c>
      <c r="K9324">
        <v>8386</v>
      </c>
      <c r="L9324">
        <v>93.6</v>
      </c>
      <c r="M9324">
        <v>73.27</v>
      </c>
      <c r="N9324">
        <f>COUNTIF(Cod_Mun_Norte!B:B,DADOS_SNIS_Minas!A9324)</f>
        <v>0</v>
      </c>
    </row>
    <row r="9325" spans="1:14" x14ac:dyDescent="0.2">
      <c r="A9325">
        <v>313180</v>
      </c>
      <c r="B9325" t="s">
        <v>1510</v>
      </c>
      <c r="C9325" t="s">
        <v>98</v>
      </c>
      <c r="D9325">
        <v>2017</v>
      </c>
      <c r="E9325" t="s">
        <v>407</v>
      </c>
      <c r="F9325" t="s">
        <v>506</v>
      </c>
      <c r="H9325">
        <v>11498</v>
      </c>
      <c r="I9325">
        <v>9001</v>
      </c>
      <c r="J9325">
        <v>8476</v>
      </c>
      <c r="K9325">
        <v>6682</v>
      </c>
      <c r="L9325">
        <v>74.2</v>
      </c>
      <c r="M9325">
        <v>73.72</v>
      </c>
      <c r="N9325">
        <f>COUNTIF(Cod_Mun_Norte!B:B,DADOS_SNIS_Minas!A9325)</f>
        <v>0</v>
      </c>
    </row>
    <row r="9326" spans="1:14" x14ac:dyDescent="0.2">
      <c r="A9326">
        <v>313180</v>
      </c>
      <c r="B9326" t="s">
        <v>1510</v>
      </c>
      <c r="C9326" t="s">
        <v>98</v>
      </c>
      <c r="D9326">
        <v>2016</v>
      </c>
      <c r="E9326" t="s">
        <v>1511</v>
      </c>
      <c r="F9326" t="s">
        <v>504</v>
      </c>
      <c r="H9326">
        <v>11434</v>
      </c>
      <c r="I9326">
        <v>8951</v>
      </c>
      <c r="J9326">
        <v>8642</v>
      </c>
      <c r="K9326">
        <v>6674</v>
      </c>
      <c r="L9326">
        <v>74.599999999999994</v>
      </c>
      <c r="M9326">
        <v>75.58</v>
      </c>
      <c r="N9326">
        <f>COUNTIF(Cod_Mun_Norte!B:B,DADOS_SNIS_Minas!A9326)</f>
        <v>0</v>
      </c>
    </row>
    <row r="9327" spans="1:14" x14ac:dyDescent="0.2">
      <c r="A9327">
        <v>313180</v>
      </c>
      <c r="B9327" t="s">
        <v>1510</v>
      </c>
      <c r="C9327" t="s">
        <v>98</v>
      </c>
      <c r="D9327">
        <v>2015</v>
      </c>
      <c r="E9327" t="s">
        <v>1511</v>
      </c>
      <c r="F9327" t="s">
        <v>504</v>
      </c>
      <c r="H9327">
        <v>11367</v>
      </c>
      <c r="I9327">
        <v>8898</v>
      </c>
      <c r="J9327">
        <v>8862</v>
      </c>
      <c r="K9327">
        <v>6603</v>
      </c>
      <c r="L9327">
        <v>74.2</v>
      </c>
      <c r="M9327">
        <v>77.959999999999994</v>
      </c>
      <c r="N9327">
        <f>COUNTIF(Cod_Mun_Norte!B:B,DADOS_SNIS_Minas!A9327)</f>
        <v>0</v>
      </c>
    </row>
    <row r="9328" spans="1:14" x14ac:dyDescent="0.2">
      <c r="A9328">
        <v>313180</v>
      </c>
      <c r="B9328" t="s">
        <v>1510</v>
      </c>
      <c r="C9328" t="s">
        <v>98</v>
      </c>
      <c r="D9328">
        <v>2014</v>
      </c>
      <c r="E9328" t="s">
        <v>1511</v>
      </c>
      <c r="F9328" t="s">
        <v>504</v>
      </c>
      <c r="H9328">
        <v>11297</v>
      </c>
      <c r="I9328">
        <v>8844</v>
      </c>
      <c r="J9328">
        <v>11274</v>
      </c>
      <c r="K9328">
        <v>8675</v>
      </c>
      <c r="L9328">
        <v>98.1</v>
      </c>
      <c r="M9328">
        <v>99.8</v>
      </c>
      <c r="N9328">
        <f>COUNTIF(Cod_Mun_Norte!B:B,DADOS_SNIS_Minas!A9328)</f>
        <v>0</v>
      </c>
    </row>
    <row r="9329" spans="1:14" x14ac:dyDescent="0.2">
      <c r="A9329">
        <v>313180</v>
      </c>
      <c r="B9329" t="s">
        <v>1510</v>
      </c>
      <c r="C9329" t="s">
        <v>98</v>
      </c>
      <c r="D9329">
        <v>2013</v>
      </c>
      <c r="E9329" t="s">
        <v>407</v>
      </c>
      <c r="F9329" t="s">
        <v>506</v>
      </c>
      <c r="H9329">
        <v>11224</v>
      </c>
      <c r="I9329">
        <v>8786</v>
      </c>
      <c r="J9329">
        <v>10545</v>
      </c>
      <c r="K9329">
        <v>8357</v>
      </c>
      <c r="L9329">
        <v>95.1</v>
      </c>
      <c r="M9329">
        <v>93.95</v>
      </c>
      <c r="N9329">
        <f>COUNTIF(Cod_Mun_Norte!B:B,DADOS_SNIS_Minas!A9329)</f>
        <v>0</v>
      </c>
    </row>
    <row r="9330" spans="1:14" x14ac:dyDescent="0.2">
      <c r="A9330">
        <v>313180</v>
      </c>
      <c r="B9330" t="s">
        <v>1510</v>
      </c>
      <c r="C9330" t="s">
        <v>98</v>
      </c>
      <c r="D9330">
        <v>2012</v>
      </c>
      <c r="E9330" t="s">
        <v>1511</v>
      </c>
      <c r="F9330" t="s">
        <v>504</v>
      </c>
      <c r="H9330">
        <v>10826</v>
      </c>
      <c r="I9330">
        <v>8475</v>
      </c>
      <c r="J9330">
        <v>10344</v>
      </c>
      <c r="K9330">
        <v>7911</v>
      </c>
      <c r="L9330">
        <v>93.4</v>
      </c>
      <c r="M9330">
        <v>95.55</v>
      </c>
      <c r="N9330">
        <f>COUNTIF(Cod_Mun_Norte!B:B,DADOS_SNIS_Minas!A9330)</f>
        <v>0</v>
      </c>
    </row>
    <row r="9331" spans="1:14" x14ac:dyDescent="0.2">
      <c r="A9331">
        <v>313180</v>
      </c>
      <c r="B9331" t="s">
        <v>1510</v>
      </c>
      <c r="C9331" t="s">
        <v>98</v>
      </c>
      <c r="D9331">
        <v>2011</v>
      </c>
      <c r="E9331" t="s">
        <v>407</v>
      </c>
      <c r="F9331" t="s">
        <v>431</v>
      </c>
      <c r="H9331">
        <v>10760</v>
      </c>
      <c r="I9331">
        <v>8423</v>
      </c>
      <c r="J9331">
        <v>9698</v>
      </c>
      <c r="K9331">
        <v>9698</v>
      </c>
      <c r="L9331">
        <v>100</v>
      </c>
      <c r="M9331">
        <v>90.13</v>
      </c>
      <c r="N9331">
        <f>COUNTIF(Cod_Mun_Norte!B:B,DADOS_SNIS_Minas!A9331)</f>
        <v>0</v>
      </c>
    </row>
    <row r="9332" spans="1:14" x14ac:dyDescent="0.2">
      <c r="A9332">
        <v>313180</v>
      </c>
      <c r="B9332" t="s">
        <v>1510</v>
      </c>
      <c r="C9332" t="s">
        <v>98</v>
      </c>
      <c r="D9332">
        <v>2010</v>
      </c>
      <c r="E9332" t="s">
        <v>361</v>
      </c>
      <c r="F9332" t="s">
        <v>99</v>
      </c>
      <c r="H9332">
        <v>10692</v>
      </c>
      <c r="I9332">
        <v>8370</v>
      </c>
      <c r="J9332">
        <v>7458</v>
      </c>
      <c r="K9332">
        <v>7458</v>
      </c>
      <c r="L9332">
        <v>89.1</v>
      </c>
      <c r="M9332">
        <v>69.75</v>
      </c>
      <c r="N9332">
        <f>COUNTIF(Cod_Mun_Norte!B:B,DADOS_SNIS_Minas!A9332)</f>
        <v>0</v>
      </c>
    </row>
    <row r="9333" spans="1:14" x14ac:dyDescent="0.2">
      <c r="A9333">
        <v>313180</v>
      </c>
      <c r="B9333" t="s">
        <v>1510</v>
      </c>
      <c r="C9333" t="s">
        <v>98</v>
      </c>
      <c r="D9333">
        <v>2009</v>
      </c>
      <c r="E9333" t="s">
        <v>1512</v>
      </c>
      <c r="F9333" t="s">
        <v>367</v>
      </c>
      <c r="H9333">
        <v>10819</v>
      </c>
      <c r="I9333">
        <v>8324</v>
      </c>
      <c r="J9333">
        <v>7269</v>
      </c>
      <c r="K9333">
        <v>7269</v>
      </c>
      <c r="L9333">
        <v>87.3</v>
      </c>
      <c r="M9333">
        <v>67.19</v>
      </c>
      <c r="N9333">
        <f>COUNTIF(Cod_Mun_Norte!B:B,DADOS_SNIS_Minas!A9333)</f>
        <v>0</v>
      </c>
    </row>
    <row r="9334" spans="1:14" x14ac:dyDescent="0.2">
      <c r="A9334">
        <v>313180</v>
      </c>
      <c r="B9334" t="s">
        <v>1510</v>
      </c>
      <c r="C9334" t="s">
        <v>98</v>
      </c>
      <c r="D9334">
        <v>2008</v>
      </c>
      <c r="E9334" t="s">
        <v>361</v>
      </c>
      <c r="F9334" t="s">
        <v>99</v>
      </c>
      <c r="H9334">
        <v>10734</v>
      </c>
      <c r="I9334">
        <v>8259</v>
      </c>
      <c r="J9334">
        <v>7036</v>
      </c>
      <c r="K9334">
        <v>7036</v>
      </c>
      <c r="L9334">
        <v>85.2</v>
      </c>
      <c r="M9334">
        <v>65.55</v>
      </c>
      <c r="N9334">
        <f>COUNTIF(Cod_Mun_Norte!B:B,DADOS_SNIS_Minas!A9334)</f>
        <v>0</v>
      </c>
    </row>
    <row r="9335" spans="1:14" x14ac:dyDescent="0.2">
      <c r="A9335">
        <v>313180</v>
      </c>
      <c r="B9335" t="s">
        <v>1510</v>
      </c>
      <c r="C9335" t="s">
        <v>98</v>
      </c>
      <c r="D9335">
        <v>2007</v>
      </c>
      <c r="E9335" t="s">
        <v>361</v>
      </c>
      <c r="F9335" t="s">
        <v>99</v>
      </c>
      <c r="H9335">
        <v>10338</v>
      </c>
      <c r="I9335">
        <v>7954</v>
      </c>
      <c r="J9335">
        <v>6765</v>
      </c>
      <c r="K9335">
        <v>6765</v>
      </c>
      <c r="L9335">
        <v>85.1</v>
      </c>
      <c r="M9335">
        <v>65.44</v>
      </c>
      <c r="N9335">
        <f>COUNTIF(Cod_Mun_Norte!B:B,DADOS_SNIS_Minas!A9335)</f>
        <v>0</v>
      </c>
    </row>
    <row r="9336" spans="1:14" x14ac:dyDescent="0.2">
      <c r="A9336">
        <v>313180</v>
      </c>
      <c r="B9336" t="s">
        <v>1510</v>
      </c>
      <c r="C9336" t="s">
        <v>98</v>
      </c>
      <c r="D9336">
        <v>2006</v>
      </c>
      <c r="E9336" t="s">
        <v>361</v>
      </c>
      <c r="F9336" t="s">
        <v>99</v>
      </c>
      <c r="H9336">
        <v>9513</v>
      </c>
      <c r="I9336">
        <v>6318</v>
      </c>
      <c r="J9336">
        <v>6369</v>
      </c>
      <c r="K9336">
        <v>6369</v>
      </c>
      <c r="L9336">
        <v>100</v>
      </c>
      <c r="M9336">
        <v>66.95</v>
      </c>
      <c r="N9336">
        <f>COUNTIF(Cod_Mun_Norte!B:B,DADOS_SNIS_Minas!A9336)</f>
        <v>0</v>
      </c>
    </row>
    <row r="9337" spans="1:14" x14ac:dyDescent="0.2">
      <c r="A9337">
        <v>313180</v>
      </c>
      <c r="B9337" t="s">
        <v>1510</v>
      </c>
      <c r="C9337" t="s">
        <v>98</v>
      </c>
      <c r="D9337">
        <v>2005</v>
      </c>
      <c r="E9337" t="s">
        <v>361</v>
      </c>
      <c r="F9337" t="s">
        <v>99</v>
      </c>
      <c r="H9337">
        <v>9558</v>
      </c>
      <c r="I9337">
        <v>6348</v>
      </c>
      <c r="J9337">
        <v>6044</v>
      </c>
      <c r="K9337">
        <v>6044</v>
      </c>
      <c r="L9337">
        <v>95.2</v>
      </c>
      <c r="M9337">
        <v>63.23</v>
      </c>
      <c r="N9337">
        <f>COUNTIF(Cod_Mun_Norte!B:B,DADOS_SNIS_Minas!A9337)</f>
        <v>0</v>
      </c>
    </row>
    <row r="9338" spans="1:14" x14ac:dyDescent="0.2">
      <c r="A9338">
        <v>313180</v>
      </c>
      <c r="B9338" t="s">
        <v>1510</v>
      </c>
      <c r="C9338" t="s">
        <v>98</v>
      </c>
      <c r="D9338">
        <v>2004</v>
      </c>
      <c r="E9338" t="s">
        <v>361</v>
      </c>
      <c r="F9338" t="s">
        <v>99</v>
      </c>
      <c r="H9338">
        <v>9603</v>
      </c>
      <c r="I9338">
        <v>6378</v>
      </c>
      <c r="J9338">
        <v>5919</v>
      </c>
      <c r="K9338">
        <v>5919</v>
      </c>
      <c r="L9338">
        <v>92.8</v>
      </c>
      <c r="M9338">
        <v>61.64</v>
      </c>
      <c r="N9338">
        <f>COUNTIF(Cod_Mun_Norte!B:B,DADOS_SNIS_Minas!A9338)</f>
        <v>0</v>
      </c>
    </row>
    <row r="9339" spans="1:14" x14ac:dyDescent="0.2">
      <c r="A9339">
        <v>313180</v>
      </c>
      <c r="B9339" t="s">
        <v>1510</v>
      </c>
      <c r="C9339" t="s">
        <v>98</v>
      </c>
      <c r="D9339">
        <v>2003</v>
      </c>
      <c r="E9339" t="s">
        <v>361</v>
      </c>
      <c r="F9339" t="s">
        <v>362</v>
      </c>
      <c r="H9339">
        <v>9685</v>
      </c>
      <c r="I9339">
        <v>6433</v>
      </c>
      <c r="J9339">
        <v>5698</v>
      </c>
      <c r="K9339">
        <v>5698</v>
      </c>
      <c r="L9339">
        <v>88.6</v>
      </c>
      <c r="M9339">
        <v>58.83</v>
      </c>
      <c r="N9339">
        <f>COUNTIF(Cod_Mun_Norte!B:B,DADOS_SNIS_Minas!A9339)</f>
        <v>0</v>
      </c>
    </row>
    <row r="9340" spans="1:14" x14ac:dyDescent="0.2">
      <c r="A9340">
        <v>313180</v>
      </c>
      <c r="B9340" t="s">
        <v>1510</v>
      </c>
      <c r="C9340" t="s">
        <v>98</v>
      </c>
      <c r="D9340">
        <v>2002</v>
      </c>
      <c r="E9340" t="s">
        <v>361</v>
      </c>
      <c r="F9340" t="s">
        <v>362</v>
      </c>
      <c r="H9340">
        <v>9725</v>
      </c>
      <c r="I9340">
        <v>6459</v>
      </c>
      <c r="J9340">
        <v>5423</v>
      </c>
      <c r="K9340">
        <v>5423</v>
      </c>
      <c r="L9340">
        <v>84</v>
      </c>
      <c r="M9340">
        <v>55.76</v>
      </c>
      <c r="N9340">
        <f>COUNTIF(Cod_Mun_Norte!B:B,DADOS_SNIS_Minas!A9340)</f>
        <v>0</v>
      </c>
    </row>
    <row r="9341" spans="1:14" x14ac:dyDescent="0.2">
      <c r="A9341">
        <v>313180</v>
      </c>
      <c r="B9341" t="s">
        <v>1510</v>
      </c>
      <c r="C9341" t="s">
        <v>98</v>
      </c>
      <c r="D9341">
        <v>2001</v>
      </c>
      <c r="E9341" t="s">
        <v>361</v>
      </c>
      <c r="F9341" t="s">
        <v>362</v>
      </c>
      <c r="H9341">
        <v>9761</v>
      </c>
      <c r="I9341">
        <v>6483</v>
      </c>
      <c r="N9341">
        <f>COUNTIF(Cod_Mun_Norte!B:B,DADOS_SNIS_Minas!A9341)</f>
        <v>0</v>
      </c>
    </row>
    <row r="9342" spans="1:14" x14ac:dyDescent="0.2">
      <c r="A9342">
        <v>313180</v>
      </c>
      <c r="B9342" t="s">
        <v>1510</v>
      </c>
      <c r="C9342" t="s">
        <v>98</v>
      </c>
      <c r="D9342">
        <v>2000</v>
      </c>
      <c r="E9342" t="s">
        <v>361</v>
      </c>
      <c r="F9342" t="s">
        <v>362</v>
      </c>
      <c r="H9342">
        <v>9809</v>
      </c>
      <c r="I9342">
        <v>6515</v>
      </c>
      <c r="N9342">
        <f>COUNTIF(Cod_Mun_Norte!B:B,DADOS_SNIS_Minas!A9342)</f>
        <v>0</v>
      </c>
    </row>
    <row r="9343" spans="1:14" x14ac:dyDescent="0.2">
      <c r="A9343">
        <v>313180</v>
      </c>
      <c r="B9343" t="s">
        <v>1510</v>
      </c>
      <c r="C9343" t="s">
        <v>98</v>
      </c>
      <c r="D9343">
        <v>1999</v>
      </c>
      <c r="E9343" t="s">
        <v>361</v>
      </c>
      <c r="F9343" t="s">
        <v>362</v>
      </c>
      <c r="H9343">
        <v>9072</v>
      </c>
      <c r="I9343">
        <v>5669</v>
      </c>
      <c r="N9343">
        <f>COUNTIF(Cod_Mun_Norte!B:B,DADOS_SNIS_Minas!A9343)</f>
        <v>0</v>
      </c>
    </row>
    <row r="9344" spans="1:14" x14ac:dyDescent="0.2">
      <c r="A9344">
        <v>313180</v>
      </c>
      <c r="B9344" t="s">
        <v>1510</v>
      </c>
      <c r="C9344" t="s">
        <v>98</v>
      </c>
      <c r="D9344">
        <v>1998</v>
      </c>
      <c r="E9344" t="s">
        <v>361</v>
      </c>
      <c r="F9344" t="s">
        <v>362</v>
      </c>
      <c r="H9344">
        <v>9274</v>
      </c>
      <c r="I9344">
        <v>5795</v>
      </c>
      <c r="N9344">
        <f>COUNTIF(Cod_Mun_Norte!B:B,DADOS_SNIS_Minas!A9344)</f>
        <v>0</v>
      </c>
    </row>
    <row r="9345" spans="1:14" x14ac:dyDescent="0.2">
      <c r="A9345">
        <v>313180</v>
      </c>
      <c r="B9345" t="s">
        <v>1510</v>
      </c>
      <c r="C9345" t="s">
        <v>98</v>
      </c>
      <c r="D9345">
        <v>1997</v>
      </c>
      <c r="H9345">
        <v>9476</v>
      </c>
      <c r="I9345">
        <v>5921</v>
      </c>
      <c r="N9345">
        <f>COUNTIF(Cod_Mun_Norte!B:B,DADOS_SNIS_Minas!A9345)</f>
        <v>0</v>
      </c>
    </row>
    <row r="9346" spans="1:14" x14ac:dyDescent="0.2">
      <c r="A9346">
        <v>313180</v>
      </c>
      <c r="B9346" t="s">
        <v>1510</v>
      </c>
      <c r="C9346" t="s">
        <v>98</v>
      </c>
      <c r="D9346">
        <v>1996</v>
      </c>
      <c r="H9346">
        <v>9716</v>
      </c>
      <c r="I9346">
        <v>6071</v>
      </c>
      <c r="N9346">
        <f>COUNTIF(Cod_Mun_Norte!B:B,DADOS_SNIS_Minas!A9346)</f>
        <v>0</v>
      </c>
    </row>
    <row r="9347" spans="1:14" x14ac:dyDescent="0.2">
      <c r="A9347">
        <v>313180</v>
      </c>
      <c r="B9347" t="s">
        <v>1510</v>
      </c>
      <c r="C9347" t="s">
        <v>98</v>
      </c>
      <c r="D9347">
        <v>1995</v>
      </c>
      <c r="H9347">
        <v>9847</v>
      </c>
      <c r="I9347">
        <v>6153</v>
      </c>
      <c r="N9347">
        <f>COUNTIF(Cod_Mun_Norte!B:B,DADOS_SNIS_Minas!A9347)</f>
        <v>0</v>
      </c>
    </row>
    <row r="9348" spans="1:14" x14ac:dyDescent="0.2">
      <c r="A9348">
        <v>313190</v>
      </c>
      <c r="B9348" t="s">
        <v>198</v>
      </c>
      <c r="C9348" t="s">
        <v>98</v>
      </c>
      <c r="D9348">
        <v>2020</v>
      </c>
      <c r="E9348" t="s">
        <v>1513</v>
      </c>
      <c r="F9348" t="s">
        <v>367</v>
      </c>
      <c r="G9348" t="s">
        <v>371</v>
      </c>
      <c r="H9348">
        <v>52446</v>
      </c>
      <c r="I9348">
        <v>50273</v>
      </c>
      <c r="J9348">
        <v>51397</v>
      </c>
      <c r="K9348">
        <v>48020</v>
      </c>
      <c r="L9348">
        <v>95.5</v>
      </c>
      <c r="M9348">
        <v>98</v>
      </c>
      <c r="N9348">
        <f>COUNTIF(Cod_Mun_Norte!B:B,DADOS_SNIS_Minas!A9348)</f>
        <v>0</v>
      </c>
    </row>
    <row r="9349" spans="1:14" x14ac:dyDescent="0.2">
      <c r="A9349">
        <v>313190</v>
      </c>
      <c r="B9349" t="s">
        <v>198</v>
      </c>
      <c r="C9349" t="s">
        <v>98</v>
      </c>
      <c r="D9349">
        <v>2019</v>
      </c>
      <c r="E9349" t="s">
        <v>1513</v>
      </c>
      <c r="F9349" t="s">
        <v>367</v>
      </c>
      <c r="G9349" t="s">
        <v>371</v>
      </c>
      <c r="H9349">
        <v>51875</v>
      </c>
      <c r="I9349">
        <v>49726</v>
      </c>
      <c r="J9349">
        <v>51875</v>
      </c>
      <c r="K9349">
        <v>49726</v>
      </c>
      <c r="L9349">
        <v>100</v>
      </c>
      <c r="M9349">
        <v>100</v>
      </c>
      <c r="N9349">
        <f>COUNTIF(Cod_Mun_Norte!B:B,DADOS_SNIS_Minas!A9349)</f>
        <v>0</v>
      </c>
    </row>
    <row r="9350" spans="1:14" x14ac:dyDescent="0.2">
      <c r="A9350">
        <v>313190</v>
      </c>
      <c r="B9350" t="s">
        <v>198</v>
      </c>
      <c r="C9350" t="s">
        <v>98</v>
      </c>
      <c r="D9350">
        <v>2018</v>
      </c>
      <c r="E9350" t="s">
        <v>1513</v>
      </c>
      <c r="F9350" t="s">
        <v>367</v>
      </c>
      <c r="H9350">
        <v>51281</v>
      </c>
      <c r="I9350">
        <v>49156</v>
      </c>
      <c r="J9350">
        <v>51281</v>
      </c>
      <c r="K9350">
        <v>48188</v>
      </c>
      <c r="L9350">
        <v>98</v>
      </c>
      <c r="M9350">
        <v>100</v>
      </c>
      <c r="N9350">
        <f>COUNTIF(Cod_Mun_Norte!B:B,DADOS_SNIS_Minas!A9350)</f>
        <v>0</v>
      </c>
    </row>
    <row r="9351" spans="1:14" x14ac:dyDescent="0.2">
      <c r="A9351">
        <v>313190</v>
      </c>
      <c r="B9351" t="s">
        <v>198</v>
      </c>
      <c r="C9351" t="s">
        <v>98</v>
      </c>
      <c r="D9351">
        <v>2017</v>
      </c>
      <c r="E9351" t="s">
        <v>1513</v>
      </c>
      <c r="F9351" t="s">
        <v>367</v>
      </c>
      <c r="H9351">
        <v>50816</v>
      </c>
      <c r="I9351">
        <v>48711</v>
      </c>
      <c r="J9351">
        <v>50816</v>
      </c>
      <c r="K9351">
        <v>47778</v>
      </c>
      <c r="L9351">
        <v>98.1</v>
      </c>
      <c r="M9351">
        <v>100</v>
      </c>
      <c r="N9351">
        <f>COUNTIF(Cod_Mun_Norte!B:B,DADOS_SNIS_Minas!A9351)</f>
        <v>0</v>
      </c>
    </row>
    <row r="9352" spans="1:14" x14ac:dyDescent="0.2">
      <c r="A9352">
        <v>313190</v>
      </c>
      <c r="B9352" t="s">
        <v>198</v>
      </c>
      <c r="C9352" t="s">
        <v>98</v>
      </c>
      <c r="D9352">
        <v>2016</v>
      </c>
      <c r="E9352" t="s">
        <v>1513</v>
      </c>
      <c r="F9352" t="s">
        <v>367</v>
      </c>
      <c r="H9352">
        <v>50305</v>
      </c>
      <c r="I9352">
        <v>48221</v>
      </c>
      <c r="J9352">
        <v>50305</v>
      </c>
      <c r="K9352">
        <v>47385</v>
      </c>
      <c r="L9352">
        <v>98.3</v>
      </c>
      <c r="M9352">
        <v>100</v>
      </c>
      <c r="N9352">
        <f>COUNTIF(Cod_Mun_Norte!B:B,DADOS_SNIS_Minas!A9352)</f>
        <v>0</v>
      </c>
    </row>
    <row r="9353" spans="1:14" x14ac:dyDescent="0.2">
      <c r="A9353">
        <v>313190</v>
      </c>
      <c r="B9353" t="s">
        <v>198</v>
      </c>
      <c r="C9353" t="s">
        <v>98</v>
      </c>
      <c r="D9353">
        <v>2015</v>
      </c>
      <c r="E9353" t="s">
        <v>1514</v>
      </c>
      <c r="F9353" t="s">
        <v>367</v>
      </c>
      <c r="H9353">
        <v>49768</v>
      </c>
      <c r="I9353">
        <v>47706</v>
      </c>
      <c r="J9353">
        <v>49203</v>
      </c>
      <c r="K9353">
        <v>47444</v>
      </c>
      <c r="L9353">
        <v>99.5</v>
      </c>
      <c r="M9353">
        <v>98.86</v>
      </c>
      <c r="N9353">
        <f>COUNTIF(Cod_Mun_Norte!B:B,DADOS_SNIS_Minas!A9353)</f>
        <v>0</v>
      </c>
    </row>
    <row r="9354" spans="1:14" x14ac:dyDescent="0.2">
      <c r="A9354">
        <v>313190</v>
      </c>
      <c r="B9354" t="s">
        <v>198</v>
      </c>
      <c r="C9354" t="s">
        <v>98</v>
      </c>
      <c r="D9354">
        <v>2014</v>
      </c>
      <c r="E9354" t="s">
        <v>1514</v>
      </c>
      <c r="F9354" t="s">
        <v>367</v>
      </c>
      <c r="H9354">
        <v>49203</v>
      </c>
      <c r="I9354">
        <v>47164</v>
      </c>
      <c r="J9354">
        <v>49203</v>
      </c>
      <c r="K9354">
        <v>47164</v>
      </c>
      <c r="L9354">
        <v>100</v>
      </c>
      <c r="M9354">
        <v>100</v>
      </c>
      <c r="N9354">
        <f>COUNTIF(Cod_Mun_Norte!B:B,DADOS_SNIS_Minas!A9354)</f>
        <v>0</v>
      </c>
    </row>
    <row r="9355" spans="1:14" x14ac:dyDescent="0.2">
      <c r="A9355">
        <v>313190</v>
      </c>
      <c r="B9355" t="s">
        <v>198</v>
      </c>
      <c r="C9355" t="s">
        <v>98</v>
      </c>
      <c r="D9355">
        <v>2013</v>
      </c>
      <c r="E9355" t="s">
        <v>1513</v>
      </c>
      <c r="F9355" t="s">
        <v>367</v>
      </c>
      <c r="H9355">
        <v>48614</v>
      </c>
      <c r="I9355">
        <v>46600</v>
      </c>
      <c r="J9355">
        <v>47782</v>
      </c>
      <c r="K9355">
        <v>46600</v>
      </c>
      <c r="L9355">
        <v>100</v>
      </c>
      <c r="M9355">
        <v>98.29</v>
      </c>
      <c r="N9355">
        <f>COUNTIF(Cod_Mun_Norte!B:B,DADOS_SNIS_Minas!A9355)</f>
        <v>0</v>
      </c>
    </row>
    <row r="9356" spans="1:14" x14ac:dyDescent="0.2">
      <c r="A9356">
        <v>313190</v>
      </c>
      <c r="B9356" t="s">
        <v>198</v>
      </c>
      <c r="C9356" t="s">
        <v>98</v>
      </c>
      <c r="D9356">
        <v>2012</v>
      </c>
      <c r="E9356" t="s">
        <v>1514</v>
      </c>
      <c r="F9356" t="s">
        <v>367</v>
      </c>
      <c r="H9356">
        <v>46589</v>
      </c>
      <c r="I9356">
        <v>44659</v>
      </c>
      <c r="J9356">
        <v>45792</v>
      </c>
      <c r="K9356">
        <v>44659</v>
      </c>
      <c r="L9356">
        <v>100</v>
      </c>
      <c r="M9356">
        <v>98.29</v>
      </c>
      <c r="N9356">
        <f>COUNTIF(Cod_Mun_Norte!B:B,DADOS_SNIS_Minas!A9356)</f>
        <v>0</v>
      </c>
    </row>
    <row r="9357" spans="1:14" x14ac:dyDescent="0.2">
      <c r="A9357">
        <v>313190</v>
      </c>
      <c r="B9357" t="s">
        <v>198</v>
      </c>
      <c r="C9357" t="s">
        <v>98</v>
      </c>
      <c r="D9357">
        <v>2011</v>
      </c>
      <c r="E9357" t="s">
        <v>1515</v>
      </c>
      <c r="F9357" t="s">
        <v>99</v>
      </c>
      <c r="H9357">
        <v>46029</v>
      </c>
      <c r="I9357">
        <v>44122</v>
      </c>
      <c r="J9357">
        <v>45242</v>
      </c>
      <c r="K9357">
        <v>44122</v>
      </c>
      <c r="L9357">
        <v>100</v>
      </c>
      <c r="M9357">
        <v>98.29</v>
      </c>
      <c r="N9357">
        <f>COUNTIF(Cod_Mun_Norte!B:B,DADOS_SNIS_Minas!A9357)</f>
        <v>0</v>
      </c>
    </row>
    <row r="9358" spans="1:14" x14ac:dyDescent="0.2">
      <c r="A9358">
        <v>313190</v>
      </c>
      <c r="B9358" t="s">
        <v>198</v>
      </c>
      <c r="C9358" t="s">
        <v>98</v>
      </c>
      <c r="D9358">
        <v>2010</v>
      </c>
      <c r="E9358" t="s">
        <v>1514</v>
      </c>
      <c r="F9358" t="s">
        <v>367</v>
      </c>
      <c r="H9358">
        <v>45449</v>
      </c>
      <c r="I9358">
        <v>43566</v>
      </c>
      <c r="J9358">
        <v>44072</v>
      </c>
      <c r="K9358">
        <v>43130</v>
      </c>
      <c r="L9358">
        <v>99</v>
      </c>
      <c r="M9358">
        <v>96.97</v>
      </c>
      <c r="N9358">
        <f>COUNTIF(Cod_Mun_Norte!B:B,DADOS_SNIS_Minas!A9358)</f>
        <v>0</v>
      </c>
    </row>
    <row r="9359" spans="1:14" x14ac:dyDescent="0.2">
      <c r="A9359">
        <v>313190</v>
      </c>
      <c r="B9359" t="s">
        <v>198</v>
      </c>
      <c r="C9359" t="s">
        <v>98</v>
      </c>
      <c r="D9359">
        <v>2009</v>
      </c>
      <c r="E9359" t="s">
        <v>1514</v>
      </c>
      <c r="F9359" t="s">
        <v>367</v>
      </c>
      <c r="H9359">
        <v>43832</v>
      </c>
      <c r="I9359">
        <v>42078</v>
      </c>
      <c r="J9359">
        <v>43297</v>
      </c>
      <c r="K9359">
        <v>42413</v>
      </c>
      <c r="L9359">
        <v>100</v>
      </c>
      <c r="M9359">
        <v>98.78</v>
      </c>
      <c r="N9359">
        <f>COUNTIF(Cod_Mun_Norte!B:B,DADOS_SNIS_Minas!A9359)</f>
        <v>0</v>
      </c>
    </row>
    <row r="9360" spans="1:14" x14ac:dyDescent="0.2">
      <c r="A9360">
        <v>313190</v>
      </c>
      <c r="B9360" t="s">
        <v>198</v>
      </c>
      <c r="C9360" t="s">
        <v>98</v>
      </c>
      <c r="D9360">
        <v>2008</v>
      </c>
      <c r="E9360" t="s">
        <v>1515</v>
      </c>
      <c r="F9360" t="s">
        <v>99</v>
      </c>
      <c r="H9360">
        <v>43314</v>
      </c>
      <c r="I9360">
        <v>41580</v>
      </c>
      <c r="J9360">
        <v>42447</v>
      </c>
      <c r="K9360">
        <v>41580</v>
      </c>
      <c r="L9360">
        <v>100</v>
      </c>
      <c r="M9360">
        <v>98</v>
      </c>
      <c r="N9360">
        <f>COUNTIF(Cod_Mun_Norte!B:B,DADOS_SNIS_Minas!A9360)</f>
        <v>0</v>
      </c>
    </row>
    <row r="9361" spans="1:14" x14ac:dyDescent="0.2">
      <c r="A9361">
        <v>313190</v>
      </c>
      <c r="B9361" t="s">
        <v>198</v>
      </c>
      <c r="C9361" t="s">
        <v>98</v>
      </c>
      <c r="D9361">
        <v>2007</v>
      </c>
      <c r="E9361" t="s">
        <v>1515</v>
      </c>
      <c r="F9361" t="s">
        <v>99</v>
      </c>
      <c r="H9361">
        <v>41522</v>
      </c>
      <c r="I9361">
        <v>39860</v>
      </c>
      <c r="J9361">
        <v>43835</v>
      </c>
      <c r="K9361">
        <v>40739</v>
      </c>
      <c r="L9361">
        <v>100</v>
      </c>
      <c r="M9361">
        <v>100</v>
      </c>
      <c r="N9361">
        <f>COUNTIF(Cod_Mun_Norte!B:B,DADOS_SNIS_Minas!A9361)</f>
        <v>0</v>
      </c>
    </row>
    <row r="9362" spans="1:14" x14ac:dyDescent="0.2">
      <c r="A9362">
        <v>313190</v>
      </c>
      <c r="B9362" t="s">
        <v>198</v>
      </c>
      <c r="C9362" t="s">
        <v>98</v>
      </c>
      <c r="D9362">
        <v>2006</v>
      </c>
      <c r="E9362" t="s">
        <v>1515</v>
      </c>
      <c r="F9362" t="s">
        <v>99</v>
      </c>
      <c r="H9362">
        <v>42195</v>
      </c>
      <c r="I9362">
        <v>39238</v>
      </c>
      <c r="J9362">
        <v>43835</v>
      </c>
      <c r="K9362">
        <v>40739</v>
      </c>
      <c r="L9362">
        <v>100</v>
      </c>
      <c r="M9362">
        <v>100</v>
      </c>
      <c r="N9362">
        <f>COUNTIF(Cod_Mun_Norte!B:B,DADOS_SNIS_Minas!A9362)</f>
        <v>0</v>
      </c>
    </row>
    <row r="9363" spans="1:14" x14ac:dyDescent="0.2">
      <c r="A9363">
        <v>313190</v>
      </c>
      <c r="B9363" t="s">
        <v>198</v>
      </c>
      <c r="C9363" t="s">
        <v>98</v>
      </c>
      <c r="D9363">
        <v>2005</v>
      </c>
      <c r="E9363" t="s">
        <v>1515</v>
      </c>
      <c r="F9363" t="s">
        <v>99</v>
      </c>
      <c r="H9363">
        <v>41541</v>
      </c>
      <c r="I9363">
        <v>38630</v>
      </c>
      <c r="J9363">
        <v>39312</v>
      </c>
      <c r="K9363">
        <v>36363</v>
      </c>
      <c r="L9363">
        <v>94.1</v>
      </c>
      <c r="M9363">
        <v>94.63</v>
      </c>
      <c r="N9363">
        <f>COUNTIF(Cod_Mun_Norte!B:B,DADOS_SNIS_Minas!A9363)</f>
        <v>0</v>
      </c>
    </row>
    <row r="9364" spans="1:14" x14ac:dyDescent="0.2">
      <c r="A9364">
        <v>313190</v>
      </c>
      <c r="B9364" t="s">
        <v>198</v>
      </c>
      <c r="C9364" t="s">
        <v>98</v>
      </c>
      <c r="D9364">
        <v>2004</v>
      </c>
      <c r="H9364">
        <v>40882</v>
      </c>
      <c r="I9364">
        <v>38017</v>
      </c>
      <c r="N9364">
        <f>COUNTIF(Cod_Mun_Norte!B:B,DADOS_SNIS_Minas!A9364)</f>
        <v>0</v>
      </c>
    </row>
    <row r="9365" spans="1:14" x14ac:dyDescent="0.2">
      <c r="A9365">
        <v>313190</v>
      </c>
      <c r="B9365" t="s">
        <v>198</v>
      </c>
      <c r="C9365" t="s">
        <v>98</v>
      </c>
      <c r="D9365">
        <v>2003</v>
      </c>
      <c r="H9365">
        <v>39691</v>
      </c>
      <c r="I9365">
        <v>36910</v>
      </c>
      <c r="N9365">
        <f>COUNTIF(Cod_Mun_Norte!B:B,DADOS_SNIS_Minas!A9365)</f>
        <v>0</v>
      </c>
    </row>
    <row r="9366" spans="1:14" x14ac:dyDescent="0.2">
      <c r="A9366">
        <v>313190</v>
      </c>
      <c r="B9366" t="s">
        <v>198</v>
      </c>
      <c r="C9366" t="s">
        <v>98</v>
      </c>
      <c r="D9366">
        <v>2002</v>
      </c>
      <c r="H9366">
        <v>39123</v>
      </c>
      <c r="I9366">
        <v>36381</v>
      </c>
      <c r="N9366">
        <f>COUNTIF(Cod_Mun_Norte!B:B,DADOS_SNIS_Minas!A9366)</f>
        <v>0</v>
      </c>
    </row>
    <row r="9367" spans="1:14" x14ac:dyDescent="0.2">
      <c r="A9367">
        <v>313190</v>
      </c>
      <c r="B9367" t="s">
        <v>198</v>
      </c>
      <c r="C9367" t="s">
        <v>98</v>
      </c>
      <c r="D9367">
        <v>2001</v>
      </c>
      <c r="H9367">
        <v>38613</v>
      </c>
      <c r="I9367">
        <v>35907</v>
      </c>
      <c r="N9367">
        <f>COUNTIF(Cod_Mun_Norte!B:B,DADOS_SNIS_Minas!A9367)</f>
        <v>0</v>
      </c>
    </row>
    <row r="9368" spans="1:14" x14ac:dyDescent="0.2">
      <c r="A9368">
        <v>313190</v>
      </c>
      <c r="B9368" t="s">
        <v>198</v>
      </c>
      <c r="C9368" t="s">
        <v>98</v>
      </c>
      <c r="D9368">
        <v>2000</v>
      </c>
      <c r="H9368">
        <v>37901</v>
      </c>
      <c r="I9368">
        <v>35245</v>
      </c>
      <c r="N9368">
        <f>COUNTIF(Cod_Mun_Norte!B:B,DADOS_SNIS_Minas!A9368)</f>
        <v>0</v>
      </c>
    </row>
    <row r="9369" spans="1:14" x14ac:dyDescent="0.2">
      <c r="A9369">
        <v>313190</v>
      </c>
      <c r="B9369" t="s">
        <v>198</v>
      </c>
      <c r="C9369" t="s">
        <v>98</v>
      </c>
      <c r="D9369">
        <v>1999</v>
      </c>
      <c r="H9369">
        <v>37827</v>
      </c>
      <c r="I9369">
        <v>33544</v>
      </c>
      <c r="N9369">
        <f>COUNTIF(Cod_Mun_Norte!B:B,DADOS_SNIS_Minas!A9369)</f>
        <v>0</v>
      </c>
    </row>
    <row r="9370" spans="1:14" x14ac:dyDescent="0.2">
      <c r="A9370">
        <v>313190</v>
      </c>
      <c r="B9370" t="s">
        <v>198</v>
      </c>
      <c r="C9370" t="s">
        <v>98</v>
      </c>
      <c r="D9370">
        <v>1998</v>
      </c>
      <c r="H9370">
        <v>37012</v>
      </c>
      <c r="I9370">
        <v>32821</v>
      </c>
      <c r="N9370">
        <f>COUNTIF(Cod_Mun_Norte!B:B,DADOS_SNIS_Minas!A9370)</f>
        <v>0</v>
      </c>
    </row>
    <row r="9371" spans="1:14" x14ac:dyDescent="0.2">
      <c r="A9371">
        <v>313190</v>
      </c>
      <c r="B9371" t="s">
        <v>198</v>
      </c>
      <c r="C9371" t="s">
        <v>98</v>
      </c>
      <c r="D9371">
        <v>1997</v>
      </c>
      <c r="H9371">
        <v>36197</v>
      </c>
      <c r="I9371">
        <v>32099</v>
      </c>
      <c r="N9371">
        <f>COUNTIF(Cod_Mun_Norte!B:B,DADOS_SNIS_Minas!A9371)</f>
        <v>0</v>
      </c>
    </row>
    <row r="9372" spans="1:14" x14ac:dyDescent="0.2">
      <c r="A9372">
        <v>313190</v>
      </c>
      <c r="B9372" t="s">
        <v>198</v>
      </c>
      <c r="C9372" t="s">
        <v>98</v>
      </c>
      <c r="D9372">
        <v>1996</v>
      </c>
      <c r="H9372">
        <v>35232</v>
      </c>
      <c r="I9372">
        <v>31243</v>
      </c>
      <c r="N9372">
        <f>COUNTIF(Cod_Mun_Norte!B:B,DADOS_SNIS_Minas!A9372)</f>
        <v>0</v>
      </c>
    </row>
    <row r="9373" spans="1:14" x14ac:dyDescent="0.2">
      <c r="A9373">
        <v>313190</v>
      </c>
      <c r="B9373" t="s">
        <v>198</v>
      </c>
      <c r="C9373" t="s">
        <v>98</v>
      </c>
      <c r="D9373">
        <v>1995</v>
      </c>
      <c r="H9373">
        <v>34515</v>
      </c>
      <c r="I9373">
        <v>30607</v>
      </c>
      <c r="N9373">
        <f>COUNTIF(Cod_Mun_Norte!B:B,DADOS_SNIS_Minas!A9373)</f>
        <v>0</v>
      </c>
    </row>
    <row r="9374" spans="1:14" x14ac:dyDescent="0.2">
      <c r="A9374">
        <v>313200</v>
      </c>
      <c r="B9374" t="s">
        <v>31</v>
      </c>
      <c r="C9374" t="s">
        <v>98</v>
      </c>
      <c r="D9374">
        <v>2020</v>
      </c>
      <c r="E9374" t="s">
        <v>1516</v>
      </c>
      <c r="F9374" t="s">
        <v>364</v>
      </c>
      <c r="G9374" t="s">
        <v>547</v>
      </c>
      <c r="H9374">
        <v>5417</v>
      </c>
      <c r="I9374">
        <v>1093</v>
      </c>
      <c r="J9374">
        <v>1542</v>
      </c>
      <c r="K9374">
        <v>1093</v>
      </c>
      <c r="L9374">
        <v>100</v>
      </c>
      <c r="M9374">
        <v>28.47</v>
      </c>
      <c r="N9374">
        <f>COUNTIF(Cod_Mun_Norte!B:B,DADOS_SNIS_Minas!A9374)</f>
        <v>1</v>
      </c>
    </row>
    <row r="9375" spans="1:14" x14ac:dyDescent="0.2">
      <c r="A9375">
        <v>313200</v>
      </c>
      <c r="B9375" t="s">
        <v>31</v>
      </c>
      <c r="C9375" t="s">
        <v>98</v>
      </c>
      <c r="D9375">
        <v>2019</v>
      </c>
      <c r="E9375" t="s">
        <v>1516</v>
      </c>
      <c r="F9375" t="s">
        <v>364</v>
      </c>
      <c r="G9375" t="s">
        <v>547</v>
      </c>
      <c r="H9375">
        <v>5385</v>
      </c>
      <c r="I9375">
        <v>1086</v>
      </c>
      <c r="J9375">
        <v>1485</v>
      </c>
      <c r="K9375">
        <v>1086</v>
      </c>
      <c r="L9375">
        <v>100</v>
      </c>
      <c r="M9375">
        <v>27.58</v>
      </c>
      <c r="N9375">
        <f>COUNTIF(Cod_Mun_Norte!B:B,DADOS_SNIS_Minas!A9375)</f>
        <v>1</v>
      </c>
    </row>
    <row r="9376" spans="1:14" x14ac:dyDescent="0.2">
      <c r="A9376">
        <v>313200</v>
      </c>
      <c r="B9376" t="s">
        <v>31</v>
      </c>
      <c r="C9376" t="s">
        <v>98</v>
      </c>
      <c r="D9376">
        <v>2018</v>
      </c>
      <c r="E9376" t="s">
        <v>1516</v>
      </c>
      <c r="F9376" t="s">
        <v>364</v>
      </c>
      <c r="H9376">
        <v>5353</v>
      </c>
      <c r="I9376">
        <v>1080</v>
      </c>
      <c r="J9376">
        <v>1003</v>
      </c>
      <c r="K9376">
        <v>1003</v>
      </c>
      <c r="L9376">
        <v>92.9</v>
      </c>
      <c r="M9376">
        <v>18.739999999999998</v>
      </c>
      <c r="N9376">
        <f>COUNTIF(Cod_Mun_Norte!B:B,DADOS_SNIS_Minas!A9376)</f>
        <v>1</v>
      </c>
    </row>
    <row r="9377" spans="1:14" x14ac:dyDescent="0.2">
      <c r="A9377">
        <v>313200</v>
      </c>
      <c r="B9377" t="s">
        <v>31</v>
      </c>
      <c r="C9377" t="s">
        <v>98</v>
      </c>
      <c r="D9377">
        <v>2017</v>
      </c>
      <c r="E9377" t="s">
        <v>1516</v>
      </c>
      <c r="F9377" t="s">
        <v>364</v>
      </c>
      <c r="H9377">
        <v>5374</v>
      </c>
      <c r="I9377">
        <v>1084</v>
      </c>
      <c r="J9377">
        <v>1000</v>
      </c>
      <c r="K9377">
        <v>1000</v>
      </c>
      <c r="L9377">
        <v>92.3</v>
      </c>
      <c r="M9377">
        <v>18.61</v>
      </c>
      <c r="N9377">
        <f>COUNTIF(Cod_Mun_Norte!B:B,DADOS_SNIS_Minas!A9377)</f>
        <v>1</v>
      </c>
    </row>
    <row r="9378" spans="1:14" x14ac:dyDescent="0.2">
      <c r="A9378">
        <v>313200</v>
      </c>
      <c r="B9378" t="s">
        <v>31</v>
      </c>
      <c r="C9378" t="s">
        <v>98</v>
      </c>
      <c r="D9378">
        <v>2016</v>
      </c>
      <c r="E9378" t="s">
        <v>1516</v>
      </c>
      <c r="F9378" t="s">
        <v>364</v>
      </c>
      <c r="H9378">
        <v>5343</v>
      </c>
      <c r="I9378">
        <v>1078</v>
      </c>
      <c r="J9378">
        <v>1227</v>
      </c>
      <c r="K9378">
        <v>1078</v>
      </c>
      <c r="L9378">
        <v>100</v>
      </c>
      <c r="M9378">
        <v>22.96</v>
      </c>
      <c r="N9378">
        <f>COUNTIF(Cod_Mun_Norte!B:B,DADOS_SNIS_Minas!A9378)</f>
        <v>1</v>
      </c>
    </row>
    <row r="9379" spans="1:14" x14ac:dyDescent="0.2">
      <c r="A9379">
        <v>313200</v>
      </c>
      <c r="B9379" t="s">
        <v>31</v>
      </c>
      <c r="C9379" t="s">
        <v>98</v>
      </c>
      <c r="D9379">
        <v>2015</v>
      </c>
      <c r="E9379" t="s">
        <v>1516</v>
      </c>
      <c r="F9379" t="s">
        <v>364</v>
      </c>
      <c r="H9379">
        <v>5310</v>
      </c>
      <c r="I9379">
        <v>1071</v>
      </c>
      <c r="J9379">
        <v>1823</v>
      </c>
      <c r="K9379">
        <v>1062</v>
      </c>
      <c r="L9379">
        <v>99.2</v>
      </c>
      <c r="M9379">
        <v>34.33</v>
      </c>
      <c r="N9379">
        <f>COUNTIF(Cod_Mun_Norte!B:B,DADOS_SNIS_Minas!A9379)</f>
        <v>1</v>
      </c>
    </row>
    <row r="9380" spans="1:14" x14ac:dyDescent="0.2">
      <c r="A9380">
        <v>313200</v>
      </c>
      <c r="B9380" t="s">
        <v>31</v>
      </c>
      <c r="C9380" t="s">
        <v>98</v>
      </c>
      <c r="D9380">
        <v>2014</v>
      </c>
      <c r="E9380" t="s">
        <v>1516</v>
      </c>
      <c r="F9380" t="s">
        <v>364</v>
      </c>
      <c r="H9380">
        <v>5276</v>
      </c>
      <c r="I9380">
        <v>1064</v>
      </c>
      <c r="J9380">
        <v>1064</v>
      </c>
      <c r="K9380">
        <v>1064</v>
      </c>
      <c r="L9380">
        <v>100</v>
      </c>
      <c r="M9380">
        <v>20.170000000000002</v>
      </c>
      <c r="N9380">
        <f>COUNTIF(Cod_Mun_Norte!B:B,DADOS_SNIS_Minas!A9380)</f>
        <v>1</v>
      </c>
    </row>
    <row r="9381" spans="1:14" x14ac:dyDescent="0.2">
      <c r="A9381">
        <v>313200</v>
      </c>
      <c r="B9381" t="s">
        <v>31</v>
      </c>
      <c r="C9381" t="s">
        <v>98</v>
      </c>
      <c r="D9381">
        <v>2013</v>
      </c>
      <c r="E9381" t="s">
        <v>479</v>
      </c>
      <c r="F9381" t="s">
        <v>362</v>
      </c>
      <c r="H9381">
        <v>5241</v>
      </c>
      <c r="I9381">
        <v>1057</v>
      </c>
      <c r="J9381">
        <v>1057</v>
      </c>
      <c r="K9381">
        <v>1057</v>
      </c>
      <c r="L9381">
        <v>100</v>
      </c>
      <c r="M9381">
        <v>20.170000000000002</v>
      </c>
      <c r="N9381">
        <f>COUNTIF(Cod_Mun_Norte!B:B,DADOS_SNIS_Minas!A9381)</f>
        <v>1</v>
      </c>
    </row>
    <row r="9382" spans="1:14" x14ac:dyDescent="0.2">
      <c r="A9382">
        <v>313200</v>
      </c>
      <c r="B9382" t="s">
        <v>31</v>
      </c>
      <c r="C9382" t="s">
        <v>98</v>
      </c>
      <c r="D9382">
        <v>2012</v>
      </c>
      <c r="E9382" t="s">
        <v>479</v>
      </c>
      <c r="F9382" t="s">
        <v>362</v>
      </c>
      <c r="H9382">
        <v>5053</v>
      </c>
      <c r="I9382">
        <v>1019</v>
      </c>
      <c r="J9382">
        <v>1018</v>
      </c>
      <c r="K9382">
        <v>1018</v>
      </c>
      <c r="L9382">
        <v>99.9</v>
      </c>
      <c r="M9382">
        <v>20.149999999999999</v>
      </c>
      <c r="N9382">
        <f>COUNTIF(Cod_Mun_Norte!B:B,DADOS_SNIS_Minas!A9382)</f>
        <v>1</v>
      </c>
    </row>
    <row r="9383" spans="1:14" x14ac:dyDescent="0.2">
      <c r="A9383">
        <v>313200</v>
      </c>
      <c r="B9383" t="s">
        <v>31</v>
      </c>
      <c r="C9383" t="s">
        <v>98</v>
      </c>
      <c r="D9383">
        <v>2011</v>
      </c>
      <c r="E9383" t="s">
        <v>479</v>
      </c>
      <c r="F9383" t="s">
        <v>362</v>
      </c>
      <c r="H9383">
        <v>5022</v>
      </c>
      <c r="I9383">
        <v>1013</v>
      </c>
      <c r="J9383">
        <v>1013</v>
      </c>
      <c r="K9383">
        <v>1013</v>
      </c>
      <c r="L9383">
        <v>100</v>
      </c>
      <c r="M9383">
        <v>20.170000000000002</v>
      </c>
      <c r="N9383">
        <f>COUNTIF(Cod_Mun_Norte!B:B,DADOS_SNIS_Minas!A9383)</f>
        <v>1</v>
      </c>
    </row>
    <row r="9384" spans="1:14" x14ac:dyDescent="0.2">
      <c r="A9384">
        <v>313200</v>
      </c>
      <c r="B9384" t="s">
        <v>31</v>
      </c>
      <c r="C9384" t="s">
        <v>98</v>
      </c>
      <c r="D9384">
        <v>2010</v>
      </c>
      <c r="E9384" t="s">
        <v>479</v>
      </c>
      <c r="F9384" t="s">
        <v>362</v>
      </c>
      <c r="H9384">
        <v>4988</v>
      </c>
      <c r="I9384">
        <v>1006</v>
      </c>
      <c r="J9384">
        <v>1201</v>
      </c>
      <c r="K9384">
        <v>1201</v>
      </c>
      <c r="L9384">
        <v>100</v>
      </c>
      <c r="M9384">
        <v>24.08</v>
      </c>
      <c r="N9384">
        <f>COUNTIF(Cod_Mun_Norte!B:B,DADOS_SNIS_Minas!A9384)</f>
        <v>1</v>
      </c>
    </row>
    <row r="9385" spans="1:14" x14ac:dyDescent="0.2">
      <c r="A9385">
        <v>313200</v>
      </c>
      <c r="B9385" t="s">
        <v>31</v>
      </c>
      <c r="C9385" t="s">
        <v>98</v>
      </c>
      <c r="D9385">
        <v>2009</v>
      </c>
      <c r="E9385" t="s">
        <v>407</v>
      </c>
      <c r="F9385" t="s">
        <v>362</v>
      </c>
      <c r="H9385">
        <v>5303</v>
      </c>
      <c r="I9385">
        <v>926</v>
      </c>
      <c r="J9385">
        <v>1084</v>
      </c>
      <c r="K9385">
        <v>1084</v>
      </c>
      <c r="L9385">
        <v>100</v>
      </c>
      <c r="M9385">
        <v>20.440000000000001</v>
      </c>
      <c r="N9385">
        <f>COUNTIF(Cod_Mun_Norte!B:B,DADOS_SNIS_Minas!A9385)</f>
        <v>1</v>
      </c>
    </row>
    <row r="9386" spans="1:14" x14ac:dyDescent="0.2">
      <c r="A9386">
        <v>313200</v>
      </c>
      <c r="B9386" t="s">
        <v>31</v>
      </c>
      <c r="C9386" t="s">
        <v>98</v>
      </c>
      <c r="D9386">
        <v>2008</v>
      </c>
      <c r="E9386" t="s">
        <v>361</v>
      </c>
      <c r="F9386" t="s">
        <v>362</v>
      </c>
      <c r="H9386">
        <v>5238</v>
      </c>
      <c r="I9386">
        <v>914</v>
      </c>
      <c r="J9386">
        <v>1077</v>
      </c>
      <c r="K9386">
        <v>1077</v>
      </c>
      <c r="L9386">
        <v>100</v>
      </c>
      <c r="M9386">
        <v>20.56</v>
      </c>
      <c r="N9386">
        <f>COUNTIF(Cod_Mun_Norte!B:B,DADOS_SNIS_Minas!A9386)</f>
        <v>1</v>
      </c>
    </row>
    <row r="9387" spans="1:14" x14ac:dyDescent="0.2">
      <c r="A9387">
        <v>313200</v>
      </c>
      <c r="B9387" t="s">
        <v>31</v>
      </c>
      <c r="C9387" t="s">
        <v>98</v>
      </c>
      <c r="D9387">
        <v>2007</v>
      </c>
      <c r="E9387" t="s">
        <v>361</v>
      </c>
      <c r="F9387" t="s">
        <v>362</v>
      </c>
      <c r="H9387">
        <v>5018</v>
      </c>
      <c r="I9387">
        <v>876</v>
      </c>
      <c r="J9387">
        <v>1003</v>
      </c>
      <c r="K9387">
        <v>1003</v>
      </c>
      <c r="L9387">
        <v>100</v>
      </c>
      <c r="M9387">
        <v>19.989999999999998</v>
      </c>
      <c r="N9387">
        <f>COUNTIF(Cod_Mun_Norte!B:B,DADOS_SNIS_Minas!A9387)</f>
        <v>1</v>
      </c>
    </row>
    <row r="9388" spans="1:14" x14ac:dyDescent="0.2">
      <c r="A9388">
        <v>313200</v>
      </c>
      <c r="B9388" t="s">
        <v>31</v>
      </c>
      <c r="C9388" t="s">
        <v>98</v>
      </c>
      <c r="D9388">
        <v>2006</v>
      </c>
      <c r="E9388" t="s">
        <v>1517</v>
      </c>
      <c r="F9388" t="s">
        <v>364</v>
      </c>
      <c r="H9388">
        <v>2896</v>
      </c>
      <c r="I9388">
        <v>417</v>
      </c>
      <c r="J9388">
        <v>914</v>
      </c>
      <c r="K9388">
        <v>914</v>
      </c>
      <c r="L9388">
        <v>100</v>
      </c>
      <c r="M9388">
        <v>31.56</v>
      </c>
      <c r="N9388">
        <f>COUNTIF(Cod_Mun_Norte!B:B,DADOS_SNIS_Minas!A9388)</f>
        <v>1</v>
      </c>
    </row>
    <row r="9389" spans="1:14" x14ac:dyDescent="0.2">
      <c r="A9389">
        <v>313200</v>
      </c>
      <c r="B9389" t="s">
        <v>31</v>
      </c>
      <c r="C9389" t="s">
        <v>98</v>
      </c>
      <c r="D9389">
        <v>2005</v>
      </c>
      <c r="E9389" t="s">
        <v>361</v>
      </c>
      <c r="F9389" t="s">
        <v>362</v>
      </c>
      <c r="H9389">
        <v>3149</v>
      </c>
      <c r="I9389">
        <v>453</v>
      </c>
      <c r="J9389">
        <v>861</v>
      </c>
      <c r="K9389">
        <v>861</v>
      </c>
      <c r="L9389">
        <v>100</v>
      </c>
      <c r="M9389">
        <v>27.34</v>
      </c>
      <c r="N9389">
        <f>COUNTIF(Cod_Mun_Norte!B:B,DADOS_SNIS_Minas!A9389)</f>
        <v>1</v>
      </c>
    </row>
    <row r="9390" spans="1:14" x14ac:dyDescent="0.2">
      <c r="A9390">
        <v>313200</v>
      </c>
      <c r="B9390" t="s">
        <v>31</v>
      </c>
      <c r="C9390" t="s">
        <v>98</v>
      </c>
      <c r="D9390">
        <v>2004</v>
      </c>
      <c r="E9390" t="s">
        <v>361</v>
      </c>
      <c r="F9390" t="s">
        <v>362</v>
      </c>
      <c r="H9390">
        <v>3404</v>
      </c>
      <c r="I9390">
        <v>490</v>
      </c>
      <c r="N9390">
        <f>COUNTIF(Cod_Mun_Norte!B:B,DADOS_SNIS_Minas!A9390)</f>
        <v>1</v>
      </c>
    </row>
    <row r="9391" spans="1:14" x14ac:dyDescent="0.2">
      <c r="A9391">
        <v>313200</v>
      </c>
      <c r="B9391" t="s">
        <v>31</v>
      </c>
      <c r="C9391" t="s">
        <v>98</v>
      </c>
      <c r="D9391">
        <v>2003</v>
      </c>
      <c r="E9391" t="s">
        <v>361</v>
      </c>
      <c r="F9391" t="s">
        <v>362</v>
      </c>
      <c r="H9391">
        <v>3865</v>
      </c>
      <c r="I9391">
        <v>556</v>
      </c>
      <c r="N9391">
        <f>COUNTIF(Cod_Mun_Norte!B:B,DADOS_SNIS_Minas!A9391)</f>
        <v>1</v>
      </c>
    </row>
    <row r="9392" spans="1:14" x14ac:dyDescent="0.2">
      <c r="A9392">
        <v>313200</v>
      </c>
      <c r="B9392" t="s">
        <v>31</v>
      </c>
      <c r="C9392" t="s">
        <v>98</v>
      </c>
      <c r="D9392">
        <v>2002</v>
      </c>
      <c r="E9392" t="s">
        <v>361</v>
      </c>
      <c r="F9392" t="s">
        <v>362</v>
      </c>
      <c r="H9392">
        <v>4085</v>
      </c>
      <c r="I9392">
        <v>588</v>
      </c>
      <c r="N9392">
        <f>COUNTIF(Cod_Mun_Norte!B:B,DADOS_SNIS_Minas!A9392)</f>
        <v>1</v>
      </c>
    </row>
    <row r="9393" spans="1:14" x14ac:dyDescent="0.2">
      <c r="A9393">
        <v>313200</v>
      </c>
      <c r="B9393" t="s">
        <v>31</v>
      </c>
      <c r="C9393" t="s">
        <v>98</v>
      </c>
      <c r="D9393">
        <v>2001</v>
      </c>
      <c r="E9393" t="s">
        <v>361</v>
      </c>
      <c r="F9393" t="s">
        <v>362</v>
      </c>
      <c r="H9393">
        <v>4282</v>
      </c>
      <c r="I9393">
        <v>616</v>
      </c>
      <c r="N9393">
        <f>COUNTIF(Cod_Mun_Norte!B:B,DADOS_SNIS_Minas!A9393)</f>
        <v>1</v>
      </c>
    </row>
    <row r="9394" spans="1:14" x14ac:dyDescent="0.2">
      <c r="A9394">
        <v>313200</v>
      </c>
      <c r="B9394" t="s">
        <v>31</v>
      </c>
      <c r="C9394" t="s">
        <v>98</v>
      </c>
      <c r="D9394">
        <v>2000</v>
      </c>
      <c r="E9394" t="s">
        <v>361</v>
      </c>
      <c r="F9394" t="s">
        <v>362</v>
      </c>
      <c r="H9394">
        <v>4558</v>
      </c>
      <c r="I9394">
        <v>656</v>
      </c>
      <c r="N9394">
        <f>COUNTIF(Cod_Mun_Norte!B:B,DADOS_SNIS_Minas!A9394)</f>
        <v>1</v>
      </c>
    </row>
    <row r="9395" spans="1:14" x14ac:dyDescent="0.2">
      <c r="A9395">
        <v>313200</v>
      </c>
      <c r="B9395" t="s">
        <v>31</v>
      </c>
      <c r="C9395" t="s">
        <v>98</v>
      </c>
      <c r="D9395">
        <v>1999</v>
      </c>
      <c r="E9395" t="s">
        <v>361</v>
      </c>
      <c r="F9395" t="s">
        <v>362</v>
      </c>
      <c r="H9395">
        <v>4526</v>
      </c>
      <c r="I9395">
        <v>546</v>
      </c>
      <c r="N9395">
        <f>COUNTIF(Cod_Mun_Norte!B:B,DADOS_SNIS_Minas!A9395)</f>
        <v>1</v>
      </c>
    </row>
    <row r="9396" spans="1:14" x14ac:dyDescent="0.2">
      <c r="A9396">
        <v>313200</v>
      </c>
      <c r="B9396" t="s">
        <v>31</v>
      </c>
      <c r="C9396" t="s">
        <v>98</v>
      </c>
      <c r="D9396">
        <v>1998</v>
      </c>
      <c r="E9396" t="s">
        <v>361</v>
      </c>
      <c r="F9396" t="s">
        <v>362</v>
      </c>
      <c r="H9396">
        <v>4617</v>
      </c>
      <c r="I9396">
        <v>557</v>
      </c>
      <c r="N9396">
        <f>COUNTIF(Cod_Mun_Norte!B:B,DADOS_SNIS_Minas!A9396)</f>
        <v>1</v>
      </c>
    </row>
    <row r="9397" spans="1:14" x14ac:dyDescent="0.2">
      <c r="A9397">
        <v>313200</v>
      </c>
      <c r="B9397" t="s">
        <v>31</v>
      </c>
      <c r="C9397" t="s">
        <v>98</v>
      </c>
      <c r="D9397">
        <v>1997</v>
      </c>
      <c r="H9397">
        <v>4708</v>
      </c>
      <c r="I9397">
        <v>568</v>
      </c>
      <c r="N9397">
        <f>COUNTIF(Cod_Mun_Norte!B:B,DADOS_SNIS_Minas!A9397)</f>
        <v>1</v>
      </c>
    </row>
    <row r="9398" spans="1:14" x14ac:dyDescent="0.2">
      <c r="A9398">
        <v>313200</v>
      </c>
      <c r="B9398" t="s">
        <v>31</v>
      </c>
      <c r="C9398" t="s">
        <v>98</v>
      </c>
      <c r="D9398">
        <v>1996</v>
      </c>
      <c r="H9398">
        <v>4816</v>
      </c>
      <c r="I9398">
        <v>581</v>
      </c>
      <c r="N9398">
        <f>COUNTIF(Cod_Mun_Norte!B:B,DADOS_SNIS_Minas!A9398)</f>
        <v>1</v>
      </c>
    </row>
    <row r="9399" spans="1:14" x14ac:dyDescent="0.2">
      <c r="A9399">
        <v>313200</v>
      </c>
      <c r="B9399" t="s">
        <v>31</v>
      </c>
      <c r="C9399" t="s">
        <v>98</v>
      </c>
      <c r="D9399">
        <v>1995</v>
      </c>
      <c r="H9399">
        <v>6532</v>
      </c>
      <c r="I9399">
        <v>788</v>
      </c>
      <c r="N9399">
        <f>COUNTIF(Cod_Mun_Norte!B:B,DADOS_SNIS_Minas!A9399)</f>
        <v>1</v>
      </c>
    </row>
    <row r="9400" spans="1:14" x14ac:dyDescent="0.2">
      <c r="A9400">
        <v>313210</v>
      </c>
      <c r="B9400" t="s">
        <v>32</v>
      </c>
      <c r="C9400" t="s">
        <v>98</v>
      </c>
      <c r="D9400">
        <v>2020</v>
      </c>
      <c r="E9400" t="s">
        <v>1518</v>
      </c>
      <c r="F9400" t="s">
        <v>367</v>
      </c>
      <c r="G9400" t="s">
        <v>368</v>
      </c>
      <c r="H9400">
        <v>18164</v>
      </c>
      <c r="I9400">
        <v>14145</v>
      </c>
      <c r="J9400">
        <v>12289</v>
      </c>
      <c r="K9400">
        <v>12289</v>
      </c>
      <c r="L9400">
        <v>86.9</v>
      </c>
      <c r="M9400">
        <v>67.66</v>
      </c>
      <c r="N9400">
        <f>COUNTIF(Cod_Mun_Norte!B:B,DADOS_SNIS_Minas!A9400)</f>
        <v>1</v>
      </c>
    </row>
    <row r="9401" spans="1:14" x14ac:dyDescent="0.2">
      <c r="A9401">
        <v>313210</v>
      </c>
      <c r="B9401" t="s">
        <v>32</v>
      </c>
      <c r="C9401" t="s">
        <v>98</v>
      </c>
      <c r="D9401">
        <v>2019</v>
      </c>
      <c r="E9401" t="s">
        <v>1518</v>
      </c>
      <c r="F9401" t="s">
        <v>367</v>
      </c>
      <c r="G9401" t="s">
        <v>368</v>
      </c>
      <c r="H9401">
        <v>18153</v>
      </c>
      <c r="I9401">
        <v>14136</v>
      </c>
      <c r="J9401">
        <v>12124</v>
      </c>
      <c r="K9401">
        <v>12124</v>
      </c>
      <c r="L9401">
        <v>85.8</v>
      </c>
      <c r="M9401">
        <v>66.790000000000006</v>
      </c>
      <c r="N9401">
        <f>COUNTIF(Cod_Mun_Norte!B:B,DADOS_SNIS_Minas!A9401)</f>
        <v>1</v>
      </c>
    </row>
    <row r="9402" spans="1:14" x14ac:dyDescent="0.2">
      <c r="A9402">
        <v>313210</v>
      </c>
      <c r="B9402" t="s">
        <v>32</v>
      </c>
      <c r="C9402" t="s">
        <v>98</v>
      </c>
      <c r="D9402">
        <v>2018</v>
      </c>
      <c r="E9402" t="s">
        <v>1518</v>
      </c>
      <c r="F9402" t="s">
        <v>367</v>
      </c>
      <c r="H9402">
        <v>18142</v>
      </c>
      <c r="I9402">
        <v>14128</v>
      </c>
      <c r="J9402">
        <v>12348</v>
      </c>
      <c r="K9402">
        <v>12348</v>
      </c>
      <c r="L9402">
        <v>87.4</v>
      </c>
      <c r="M9402">
        <v>68.06</v>
      </c>
      <c r="N9402">
        <f>COUNTIF(Cod_Mun_Norte!B:B,DADOS_SNIS_Minas!A9402)</f>
        <v>1</v>
      </c>
    </row>
    <row r="9403" spans="1:14" x14ac:dyDescent="0.2">
      <c r="A9403">
        <v>313210</v>
      </c>
      <c r="B9403" t="s">
        <v>32</v>
      </c>
      <c r="C9403" t="s">
        <v>98</v>
      </c>
      <c r="D9403">
        <v>2017</v>
      </c>
      <c r="E9403" t="s">
        <v>1518</v>
      </c>
      <c r="F9403" t="s">
        <v>367</v>
      </c>
      <c r="H9403">
        <v>18443</v>
      </c>
      <c r="I9403">
        <v>14362</v>
      </c>
      <c r="J9403">
        <v>12528</v>
      </c>
      <c r="K9403">
        <v>12528</v>
      </c>
      <c r="L9403">
        <v>87.2</v>
      </c>
      <c r="M9403">
        <v>67.930000000000007</v>
      </c>
      <c r="N9403">
        <f>COUNTIF(Cod_Mun_Norte!B:B,DADOS_SNIS_Minas!A9403)</f>
        <v>1</v>
      </c>
    </row>
    <row r="9404" spans="1:14" x14ac:dyDescent="0.2">
      <c r="A9404">
        <v>313210</v>
      </c>
      <c r="B9404" t="s">
        <v>32</v>
      </c>
      <c r="C9404" t="s">
        <v>98</v>
      </c>
      <c r="D9404">
        <v>2016</v>
      </c>
      <c r="E9404" t="s">
        <v>1518</v>
      </c>
      <c r="F9404" t="s">
        <v>367</v>
      </c>
      <c r="H9404">
        <v>18414</v>
      </c>
      <c r="I9404">
        <v>14339</v>
      </c>
      <c r="J9404">
        <v>12816</v>
      </c>
      <c r="K9404">
        <v>12816</v>
      </c>
      <c r="L9404">
        <v>89.4</v>
      </c>
      <c r="M9404">
        <v>69.599999999999994</v>
      </c>
      <c r="N9404">
        <f>COUNTIF(Cod_Mun_Norte!B:B,DADOS_SNIS_Minas!A9404)</f>
        <v>1</v>
      </c>
    </row>
    <row r="9405" spans="1:14" x14ac:dyDescent="0.2">
      <c r="A9405">
        <v>313210</v>
      </c>
      <c r="B9405" t="s">
        <v>32</v>
      </c>
      <c r="C9405" t="s">
        <v>98</v>
      </c>
      <c r="D9405">
        <v>2015</v>
      </c>
      <c r="E9405" t="s">
        <v>1518</v>
      </c>
      <c r="F9405" t="s">
        <v>367</v>
      </c>
      <c r="H9405">
        <v>18383</v>
      </c>
      <c r="I9405">
        <v>14315</v>
      </c>
      <c r="J9405">
        <v>12868</v>
      </c>
      <c r="K9405">
        <v>12868</v>
      </c>
      <c r="L9405">
        <v>89.9</v>
      </c>
      <c r="M9405">
        <v>70</v>
      </c>
      <c r="N9405">
        <f>COUNTIF(Cod_Mun_Norte!B:B,DADOS_SNIS_Minas!A9405)</f>
        <v>1</v>
      </c>
    </row>
    <row r="9406" spans="1:14" x14ac:dyDescent="0.2">
      <c r="A9406">
        <v>313210</v>
      </c>
      <c r="B9406" t="s">
        <v>32</v>
      </c>
      <c r="C9406" t="s">
        <v>98</v>
      </c>
      <c r="D9406">
        <v>2014</v>
      </c>
      <c r="E9406" t="s">
        <v>1518</v>
      </c>
      <c r="F9406" t="s">
        <v>367</v>
      </c>
      <c r="H9406">
        <v>18350</v>
      </c>
      <c r="I9406">
        <v>14290</v>
      </c>
      <c r="J9406">
        <v>14290</v>
      </c>
      <c r="K9406">
        <v>14290</v>
      </c>
      <c r="L9406">
        <v>100</v>
      </c>
      <c r="M9406">
        <v>77.87</v>
      </c>
      <c r="N9406">
        <f>COUNTIF(Cod_Mun_Norte!B:B,DADOS_SNIS_Minas!A9406)</f>
        <v>1</v>
      </c>
    </row>
    <row r="9407" spans="1:14" x14ac:dyDescent="0.2">
      <c r="A9407">
        <v>313210</v>
      </c>
      <c r="B9407" t="s">
        <v>32</v>
      </c>
      <c r="C9407" t="s">
        <v>98</v>
      </c>
      <c r="D9407">
        <v>2013</v>
      </c>
      <c r="E9407" t="s">
        <v>1518</v>
      </c>
      <c r="F9407" t="s">
        <v>367</v>
      </c>
      <c r="H9407">
        <v>18316</v>
      </c>
      <c r="I9407">
        <v>14263</v>
      </c>
      <c r="J9407">
        <v>14263</v>
      </c>
      <c r="K9407">
        <v>14263</v>
      </c>
      <c r="L9407">
        <v>100</v>
      </c>
      <c r="M9407">
        <v>77.87</v>
      </c>
      <c r="N9407">
        <f>COUNTIF(Cod_Mun_Norte!B:B,DADOS_SNIS_Minas!A9407)</f>
        <v>1</v>
      </c>
    </row>
    <row r="9408" spans="1:14" x14ac:dyDescent="0.2">
      <c r="A9408">
        <v>313210</v>
      </c>
      <c r="B9408" t="s">
        <v>32</v>
      </c>
      <c r="C9408" t="s">
        <v>98</v>
      </c>
      <c r="D9408">
        <v>2012</v>
      </c>
      <c r="E9408" t="s">
        <v>1518</v>
      </c>
      <c r="F9408" t="s">
        <v>367</v>
      </c>
      <c r="H9408">
        <v>17761</v>
      </c>
      <c r="I9408">
        <v>13831</v>
      </c>
      <c r="J9408">
        <v>13831</v>
      </c>
      <c r="K9408">
        <v>13831</v>
      </c>
      <c r="L9408">
        <v>100</v>
      </c>
      <c r="M9408">
        <v>77.87</v>
      </c>
      <c r="N9408">
        <f>COUNTIF(Cod_Mun_Norte!B:B,DADOS_SNIS_Minas!A9408)</f>
        <v>1</v>
      </c>
    </row>
    <row r="9409" spans="1:14" x14ac:dyDescent="0.2">
      <c r="A9409">
        <v>313210</v>
      </c>
      <c r="B9409" t="s">
        <v>32</v>
      </c>
      <c r="C9409" t="s">
        <v>98</v>
      </c>
      <c r="D9409">
        <v>2011</v>
      </c>
      <c r="E9409" t="s">
        <v>1518</v>
      </c>
      <c r="F9409" t="s">
        <v>367</v>
      </c>
      <c r="H9409">
        <v>17741</v>
      </c>
      <c r="I9409">
        <v>13815</v>
      </c>
      <c r="J9409">
        <v>13815</v>
      </c>
      <c r="K9409">
        <v>13815</v>
      </c>
      <c r="L9409">
        <v>100</v>
      </c>
      <c r="M9409">
        <v>77.87</v>
      </c>
      <c r="N9409">
        <f>COUNTIF(Cod_Mun_Norte!B:B,DADOS_SNIS_Minas!A9409)</f>
        <v>1</v>
      </c>
    </row>
    <row r="9410" spans="1:14" x14ac:dyDescent="0.2">
      <c r="A9410">
        <v>313210</v>
      </c>
      <c r="B9410" t="s">
        <v>32</v>
      </c>
      <c r="C9410" t="s">
        <v>98</v>
      </c>
      <c r="D9410">
        <v>2010</v>
      </c>
      <c r="E9410" t="s">
        <v>361</v>
      </c>
      <c r="F9410" t="s">
        <v>99</v>
      </c>
      <c r="H9410">
        <v>17720</v>
      </c>
      <c r="I9410">
        <v>13799</v>
      </c>
      <c r="J9410">
        <v>13799</v>
      </c>
      <c r="K9410">
        <v>13799</v>
      </c>
      <c r="L9410">
        <v>100</v>
      </c>
      <c r="M9410">
        <v>77.87</v>
      </c>
      <c r="N9410">
        <f>COUNTIF(Cod_Mun_Norte!B:B,DADOS_SNIS_Minas!A9410)</f>
        <v>1</v>
      </c>
    </row>
    <row r="9411" spans="1:14" x14ac:dyDescent="0.2">
      <c r="A9411">
        <v>313210</v>
      </c>
      <c r="B9411" t="s">
        <v>32</v>
      </c>
      <c r="C9411" t="s">
        <v>98</v>
      </c>
      <c r="D9411">
        <v>2009</v>
      </c>
      <c r="E9411" t="s">
        <v>361</v>
      </c>
      <c r="F9411" t="s">
        <v>362</v>
      </c>
      <c r="H9411">
        <v>18261</v>
      </c>
      <c r="I9411">
        <v>14145</v>
      </c>
      <c r="J9411">
        <v>15666</v>
      </c>
      <c r="K9411">
        <v>15666</v>
      </c>
      <c r="L9411">
        <v>100</v>
      </c>
      <c r="M9411">
        <v>85.79</v>
      </c>
      <c r="N9411">
        <f>COUNTIF(Cod_Mun_Norte!B:B,DADOS_SNIS_Minas!A9411)</f>
        <v>1</v>
      </c>
    </row>
    <row r="9412" spans="1:14" x14ac:dyDescent="0.2">
      <c r="A9412">
        <v>313210</v>
      </c>
      <c r="B9412" t="s">
        <v>32</v>
      </c>
      <c r="C9412" t="s">
        <v>98</v>
      </c>
      <c r="D9412">
        <v>2008</v>
      </c>
      <c r="E9412" t="s">
        <v>361</v>
      </c>
      <c r="F9412" t="s">
        <v>362</v>
      </c>
      <c r="H9412">
        <v>18200</v>
      </c>
      <c r="I9412">
        <v>14098</v>
      </c>
      <c r="J9412">
        <v>15222</v>
      </c>
      <c r="K9412">
        <v>15222</v>
      </c>
      <c r="L9412">
        <v>100</v>
      </c>
      <c r="M9412">
        <v>83.64</v>
      </c>
      <c r="N9412">
        <f>COUNTIF(Cod_Mun_Norte!B:B,DADOS_SNIS_Minas!A9412)</f>
        <v>1</v>
      </c>
    </row>
    <row r="9413" spans="1:14" x14ac:dyDescent="0.2">
      <c r="A9413">
        <v>313210</v>
      </c>
      <c r="B9413" t="s">
        <v>32</v>
      </c>
      <c r="C9413" t="s">
        <v>98</v>
      </c>
      <c r="D9413">
        <v>2007</v>
      </c>
      <c r="E9413" t="s">
        <v>361</v>
      </c>
      <c r="F9413" t="s">
        <v>362</v>
      </c>
      <c r="H9413">
        <v>17626</v>
      </c>
      <c r="I9413">
        <v>13653</v>
      </c>
      <c r="J9413">
        <v>14550</v>
      </c>
      <c r="K9413">
        <v>14550</v>
      </c>
      <c r="L9413">
        <v>100</v>
      </c>
      <c r="M9413">
        <v>82.55</v>
      </c>
      <c r="N9413">
        <f>COUNTIF(Cod_Mun_Norte!B:B,DADOS_SNIS_Minas!A9413)</f>
        <v>1</v>
      </c>
    </row>
    <row r="9414" spans="1:14" x14ac:dyDescent="0.2">
      <c r="A9414">
        <v>313210</v>
      </c>
      <c r="B9414" t="s">
        <v>32</v>
      </c>
      <c r="C9414" t="s">
        <v>98</v>
      </c>
      <c r="D9414">
        <v>2006</v>
      </c>
      <c r="E9414" t="s">
        <v>361</v>
      </c>
      <c r="F9414" t="s">
        <v>362</v>
      </c>
      <c r="H9414">
        <v>19159</v>
      </c>
      <c r="I9414">
        <v>14603</v>
      </c>
      <c r="J9414">
        <v>14102</v>
      </c>
      <c r="K9414">
        <v>14102</v>
      </c>
      <c r="L9414">
        <v>96.6</v>
      </c>
      <c r="M9414">
        <v>73.61</v>
      </c>
      <c r="N9414">
        <f>COUNTIF(Cod_Mun_Norte!B:B,DADOS_SNIS_Minas!A9414)</f>
        <v>1</v>
      </c>
    </row>
    <row r="9415" spans="1:14" x14ac:dyDescent="0.2">
      <c r="A9415">
        <v>313210</v>
      </c>
      <c r="B9415" t="s">
        <v>32</v>
      </c>
      <c r="C9415" t="s">
        <v>98</v>
      </c>
      <c r="D9415">
        <v>2005</v>
      </c>
      <c r="E9415" t="s">
        <v>361</v>
      </c>
      <c r="F9415" t="s">
        <v>362</v>
      </c>
      <c r="H9415">
        <v>18899</v>
      </c>
      <c r="I9415">
        <v>14405</v>
      </c>
      <c r="N9415">
        <f>COUNTIF(Cod_Mun_Norte!B:B,DADOS_SNIS_Minas!A9415)</f>
        <v>1</v>
      </c>
    </row>
    <row r="9416" spans="1:14" x14ac:dyDescent="0.2">
      <c r="A9416">
        <v>313210</v>
      </c>
      <c r="B9416" t="s">
        <v>32</v>
      </c>
      <c r="C9416" t="s">
        <v>98</v>
      </c>
      <c r="D9416">
        <v>2004</v>
      </c>
      <c r="E9416" t="s">
        <v>361</v>
      </c>
      <c r="F9416" t="s">
        <v>362</v>
      </c>
      <c r="H9416">
        <v>18638</v>
      </c>
      <c r="I9416">
        <v>14206</v>
      </c>
      <c r="N9416">
        <f>COUNTIF(Cod_Mun_Norte!B:B,DADOS_SNIS_Minas!A9416)</f>
        <v>1</v>
      </c>
    </row>
    <row r="9417" spans="1:14" x14ac:dyDescent="0.2">
      <c r="A9417">
        <v>313210</v>
      </c>
      <c r="B9417" t="s">
        <v>32</v>
      </c>
      <c r="C9417" t="s">
        <v>98</v>
      </c>
      <c r="D9417">
        <v>2003</v>
      </c>
      <c r="E9417" t="s">
        <v>361</v>
      </c>
      <c r="F9417" t="s">
        <v>362</v>
      </c>
      <c r="H9417">
        <v>18165</v>
      </c>
      <c r="I9417">
        <v>13845</v>
      </c>
      <c r="N9417">
        <f>COUNTIF(Cod_Mun_Norte!B:B,DADOS_SNIS_Minas!A9417)</f>
        <v>1</v>
      </c>
    </row>
    <row r="9418" spans="1:14" x14ac:dyDescent="0.2">
      <c r="A9418">
        <v>313210</v>
      </c>
      <c r="B9418" t="s">
        <v>32</v>
      </c>
      <c r="C9418" t="s">
        <v>98</v>
      </c>
      <c r="D9418">
        <v>2002</v>
      </c>
      <c r="E9418" t="s">
        <v>361</v>
      </c>
      <c r="F9418" t="s">
        <v>362</v>
      </c>
      <c r="H9418">
        <v>17940</v>
      </c>
      <c r="I9418">
        <v>13674</v>
      </c>
      <c r="N9418">
        <f>COUNTIF(Cod_Mun_Norte!B:B,DADOS_SNIS_Minas!A9418)</f>
        <v>1</v>
      </c>
    </row>
    <row r="9419" spans="1:14" x14ac:dyDescent="0.2">
      <c r="A9419">
        <v>313210</v>
      </c>
      <c r="B9419" t="s">
        <v>32</v>
      </c>
      <c r="C9419" t="s">
        <v>98</v>
      </c>
      <c r="D9419">
        <v>2001</v>
      </c>
      <c r="E9419" t="s">
        <v>361</v>
      </c>
      <c r="F9419" t="s">
        <v>362</v>
      </c>
      <c r="H9419">
        <v>17744</v>
      </c>
      <c r="I9419">
        <v>13524</v>
      </c>
      <c r="N9419">
        <f>COUNTIF(Cod_Mun_Norte!B:B,DADOS_SNIS_Minas!A9419)</f>
        <v>1</v>
      </c>
    </row>
    <row r="9420" spans="1:14" x14ac:dyDescent="0.2">
      <c r="A9420">
        <v>313210</v>
      </c>
      <c r="B9420" t="s">
        <v>32</v>
      </c>
      <c r="C9420" t="s">
        <v>98</v>
      </c>
      <c r="D9420">
        <v>2000</v>
      </c>
      <c r="E9420" t="s">
        <v>361</v>
      </c>
      <c r="F9420" t="s">
        <v>362</v>
      </c>
      <c r="H9420">
        <v>17455</v>
      </c>
      <c r="I9420">
        <v>13304</v>
      </c>
      <c r="N9420">
        <f>COUNTIF(Cod_Mun_Norte!B:B,DADOS_SNIS_Minas!A9420)</f>
        <v>1</v>
      </c>
    </row>
    <row r="9421" spans="1:14" x14ac:dyDescent="0.2">
      <c r="A9421">
        <v>313210</v>
      </c>
      <c r="B9421" t="s">
        <v>32</v>
      </c>
      <c r="C9421" t="s">
        <v>98</v>
      </c>
      <c r="D9421">
        <v>1999</v>
      </c>
      <c r="E9421" t="s">
        <v>361</v>
      </c>
      <c r="F9421" t="s">
        <v>362</v>
      </c>
      <c r="H9421">
        <v>16132</v>
      </c>
      <c r="I9421">
        <v>9607</v>
      </c>
      <c r="N9421">
        <f>COUNTIF(Cod_Mun_Norte!B:B,DADOS_SNIS_Minas!A9421)</f>
        <v>1</v>
      </c>
    </row>
    <row r="9422" spans="1:14" x14ac:dyDescent="0.2">
      <c r="A9422">
        <v>313210</v>
      </c>
      <c r="B9422" t="s">
        <v>32</v>
      </c>
      <c r="C9422" t="s">
        <v>98</v>
      </c>
      <c r="D9422">
        <v>1998</v>
      </c>
      <c r="E9422" t="s">
        <v>361</v>
      </c>
      <c r="F9422" t="s">
        <v>362</v>
      </c>
      <c r="H9422">
        <v>15978</v>
      </c>
      <c r="I9422">
        <v>9516</v>
      </c>
      <c r="N9422">
        <f>COUNTIF(Cod_Mun_Norte!B:B,DADOS_SNIS_Minas!A9422)</f>
        <v>1</v>
      </c>
    </row>
    <row r="9423" spans="1:14" x14ac:dyDescent="0.2">
      <c r="A9423">
        <v>313210</v>
      </c>
      <c r="B9423" t="s">
        <v>32</v>
      </c>
      <c r="C9423" t="s">
        <v>98</v>
      </c>
      <c r="D9423">
        <v>1997</v>
      </c>
      <c r="H9423">
        <v>15823</v>
      </c>
      <c r="I9423">
        <v>9423</v>
      </c>
      <c r="N9423">
        <f>COUNTIF(Cod_Mun_Norte!B:B,DADOS_SNIS_Minas!A9423)</f>
        <v>1</v>
      </c>
    </row>
    <row r="9424" spans="1:14" x14ac:dyDescent="0.2">
      <c r="A9424">
        <v>313210</v>
      </c>
      <c r="B9424" t="s">
        <v>32</v>
      </c>
      <c r="C9424" t="s">
        <v>98</v>
      </c>
      <c r="D9424">
        <v>1996</v>
      </c>
      <c r="H9424">
        <v>22480</v>
      </c>
      <c r="I9424">
        <v>13388</v>
      </c>
      <c r="N9424">
        <f>COUNTIF(Cod_Mun_Norte!B:B,DADOS_SNIS_Minas!A9424)</f>
        <v>1</v>
      </c>
    </row>
    <row r="9425" spans="1:14" x14ac:dyDescent="0.2">
      <c r="A9425">
        <v>313210</v>
      </c>
      <c r="B9425" t="s">
        <v>32</v>
      </c>
      <c r="C9425" t="s">
        <v>98</v>
      </c>
      <c r="D9425">
        <v>1995</v>
      </c>
      <c r="H9425">
        <v>23420</v>
      </c>
      <c r="I9425">
        <v>13948</v>
      </c>
      <c r="N9425">
        <f>COUNTIF(Cod_Mun_Norte!B:B,DADOS_SNIS_Minas!A9425)</f>
        <v>1</v>
      </c>
    </row>
    <row r="9426" spans="1:14" x14ac:dyDescent="0.2">
      <c r="A9426">
        <v>313220</v>
      </c>
      <c r="B9426" t="s">
        <v>199</v>
      </c>
      <c r="C9426" t="s">
        <v>98</v>
      </c>
      <c r="D9426">
        <v>2020</v>
      </c>
      <c r="E9426" t="s">
        <v>1519</v>
      </c>
      <c r="F9426" t="s">
        <v>367</v>
      </c>
      <c r="G9426" t="s">
        <v>912</v>
      </c>
      <c r="H9426">
        <v>13435</v>
      </c>
      <c r="I9426">
        <v>10344</v>
      </c>
      <c r="J9426">
        <v>13435</v>
      </c>
      <c r="K9426">
        <v>10344</v>
      </c>
      <c r="L9426">
        <v>100</v>
      </c>
      <c r="M9426">
        <v>100</v>
      </c>
      <c r="N9426">
        <f>COUNTIF(Cod_Mun_Norte!B:B,DADOS_SNIS_Minas!A9426)</f>
        <v>0</v>
      </c>
    </row>
    <row r="9427" spans="1:14" x14ac:dyDescent="0.2">
      <c r="A9427">
        <v>313220</v>
      </c>
      <c r="B9427" t="s">
        <v>199</v>
      </c>
      <c r="C9427" t="s">
        <v>98</v>
      </c>
      <c r="D9427">
        <v>2019</v>
      </c>
      <c r="E9427" t="s">
        <v>1519</v>
      </c>
      <c r="F9427" t="s">
        <v>367</v>
      </c>
      <c r="G9427" t="s">
        <v>912</v>
      </c>
      <c r="H9427">
        <v>13358</v>
      </c>
      <c r="I9427">
        <v>10285</v>
      </c>
      <c r="J9427">
        <v>13056</v>
      </c>
      <c r="K9427">
        <v>9800</v>
      </c>
      <c r="L9427">
        <v>95.3</v>
      </c>
      <c r="M9427">
        <v>97.74</v>
      </c>
      <c r="N9427">
        <f>COUNTIF(Cod_Mun_Norte!B:B,DADOS_SNIS_Minas!A9427)</f>
        <v>0</v>
      </c>
    </row>
    <row r="9428" spans="1:14" x14ac:dyDescent="0.2">
      <c r="A9428">
        <v>313220</v>
      </c>
      <c r="B9428" t="s">
        <v>199</v>
      </c>
      <c r="C9428" t="s">
        <v>98</v>
      </c>
      <c r="D9428">
        <v>2018</v>
      </c>
      <c r="E9428" t="s">
        <v>1519</v>
      </c>
      <c r="F9428" t="s">
        <v>367</v>
      </c>
      <c r="H9428">
        <v>13278</v>
      </c>
      <c r="I9428">
        <v>10224</v>
      </c>
      <c r="J9428">
        <v>12804</v>
      </c>
      <c r="K9428">
        <v>9702</v>
      </c>
      <c r="L9428">
        <v>94.9</v>
      </c>
      <c r="M9428">
        <v>96.43</v>
      </c>
      <c r="N9428">
        <f>COUNTIF(Cod_Mun_Norte!B:B,DADOS_SNIS_Minas!A9428)</f>
        <v>0</v>
      </c>
    </row>
    <row r="9429" spans="1:14" x14ac:dyDescent="0.2">
      <c r="A9429">
        <v>313220</v>
      </c>
      <c r="B9429" t="s">
        <v>199</v>
      </c>
      <c r="C9429" t="s">
        <v>98</v>
      </c>
      <c r="D9429">
        <v>2017</v>
      </c>
      <c r="E9429" t="s">
        <v>1519</v>
      </c>
      <c r="F9429" t="s">
        <v>367</v>
      </c>
      <c r="H9429">
        <v>13329</v>
      </c>
      <c r="I9429">
        <v>10263</v>
      </c>
      <c r="J9429">
        <v>10250</v>
      </c>
      <c r="K9429">
        <v>9800</v>
      </c>
      <c r="L9429">
        <v>95.5</v>
      </c>
      <c r="M9429">
        <v>76.900000000000006</v>
      </c>
      <c r="N9429">
        <f>COUNTIF(Cod_Mun_Norte!B:B,DADOS_SNIS_Minas!A9429)</f>
        <v>0</v>
      </c>
    </row>
    <row r="9430" spans="1:14" x14ac:dyDescent="0.2">
      <c r="A9430">
        <v>313220</v>
      </c>
      <c r="B9430" t="s">
        <v>199</v>
      </c>
      <c r="C9430" t="s">
        <v>98</v>
      </c>
      <c r="D9430">
        <v>2016</v>
      </c>
      <c r="E9430" t="s">
        <v>1519</v>
      </c>
      <c r="F9430" t="s">
        <v>367</v>
      </c>
      <c r="H9430">
        <v>13253</v>
      </c>
      <c r="I9430">
        <v>10204</v>
      </c>
      <c r="J9430">
        <v>11635</v>
      </c>
      <c r="K9430">
        <v>9640</v>
      </c>
      <c r="L9430">
        <v>94.5</v>
      </c>
      <c r="M9430">
        <v>87.79</v>
      </c>
      <c r="N9430">
        <f>COUNTIF(Cod_Mun_Norte!B:B,DADOS_SNIS_Minas!A9430)</f>
        <v>0</v>
      </c>
    </row>
    <row r="9431" spans="1:14" x14ac:dyDescent="0.2">
      <c r="A9431">
        <v>313220</v>
      </c>
      <c r="B9431" t="s">
        <v>199</v>
      </c>
      <c r="C9431" t="s">
        <v>98</v>
      </c>
      <c r="D9431">
        <v>2015</v>
      </c>
      <c r="E9431" t="s">
        <v>1519</v>
      </c>
      <c r="F9431" t="s">
        <v>367</v>
      </c>
      <c r="H9431">
        <v>13172</v>
      </c>
      <c r="I9431">
        <v>10142</v>
      </c>
      <c r="J9431">
        <v>10620</v>
      </c>
      <c r="K9431">
        <v>9595</v>
      </c>
      <c r="L9431">
        <v>94.6</v>
      </c>
      <c r="M9431">
        <v>80.63</v>
      </c>
      <c r="N9431">
        <f>COUNTIF(Cod_Mun_Norte!B:B,DADOS_SNIS_Minas!A9431)</f>
        <v>0</v>
      </c>
    </row>
    <row r="9432" spans="1:14" x14ac:dyDescent="0.2">
      <c r="A9432">
        <v>313220</v>
      </c>
      <c r="B9432" t="s">
        <v>199</v>
      </c>
      <c r="C9432" t="s">
        <v>98</v>
      </c>
      <c r="D9432">
        <v>2014</v>
      </c>
      <c r="E9432" t="s">
        <v>1519</v>
      </c>
      <c r="F9432" t="s">
        <v>367</v>
      </c>
      <c r="H9432">
        <v>13087</v>
      </c>
      <c r="I9432">
        <v>10077</v>
      </c>
      <c r="J9432">
        <v>10620</v>
      </c>
      <c r="K9432">
        <v>9595</v>
      </c>
      <c r="L9432">
        <v>95.2</v>
      </c>
      <c r="M9432">
        <v>81.150000000000006</v>
      </c>
      <c r="N9432">
        <f>COUNTIF(Cod_Mun_Norte!B:B,DADOS_SNIS_Minas!A9432)</f>
        <v>0</v>
      </c>
    </row>
    <row r="9433" spans="1:14" x14ac:dyDescent="0.2">
      <c r="A9433">
        <v>313220</v>
      </c>
      <c r="B9433" t="s">
        <v>199</v>
      </c>
      <c r="C9433" t="s">
        <v>98</v>
      </c>
      <c r="D9433">
        <v>2013</v>
      </c>
      <c r="E9433" t="s">
        <v>1519</v>
      </c>
      <c r="F9433" t="s">
        <v>367</v>
      </c>
      <c r="H9433">
        <v>12999</v>
      </c>
      <c r="I9433">
        <v>10009</v>
      </c>
      <c r="J9433">
        <v>10620</v>
      </c>
      <c r="K9433">
        <v>9595</v>
      </c>
      <c r="L9433">
        <v>95.9</v>
      </c>
      <c r="M9433">
        <v>81.7</v>
      </c>
      <c r="N9433">
        <f>COUNTIF(Cod_Mun_Norte!B:B,DADOS_SNIS_Minas!A9433)</f>
        <v>0</v>
      </c>
    </row>
    <row r="9434" spans="1:14" x14ac:dyDescent="0.2">
      <c r="A9434">
        <v>313220</v>
      </c>
      <c r="B9434" t="s">
        <v>199</v>
      </c>
      <c r="C9434" t="s">
        <v>98</v>
      </c>
      <c r="D9434">
        <v>2012</v>
      </c>
      <c r="E9434" t="s">
        <v>1519</v>
      </c>
      <c r="F9434" t="s">
        <v>367</v>
      </c>
      <c r="H9434">
        <v>12534</v>
      </c>
      <c r="I9434">
        <v>9651</v>
      </c>
      <c r="J9434">
        <v>10615</v>
      </c>
      <c r="K9434">
        <v>9595</v>
      </c>
      <c r="L9434">
        <v>99.4</v>
      </c>
      <c r="M9434">
        <v>84.69</v>
      </c>
      <c r="N9434">
        <f>COUNTIF(Cod_Mun_Norte!B:B,DADOS_SNIS_Minas!A9434)</f>
        <v>0</v>
      </c>
    </row>
    <row r="9435" spans="1:14" x14ac:dyDescent="0.2">
      <c r="A9435">
        <v>313220</v>
      </c>
      <c r="B9435" t="s">
        <v>199</v>
      </c>
      <c r="C9435" t="s">
        <v>98</v>
      </c>
      <c r="D9435">
        <v>2011</v>
      </c>
      <c r="E9435" t="s">
        <v>1519</v>
      </c>
      <c r="F9435" t="s">
        <v>367</v>
      </c>
      <c r="H9435">
        <v>12455</v>
      </c>
      <c r="I9435">
        <v>9590</v>
      </c>
      <c r="J9435">
        <v>10575</v>
      </c>
      <c r="K9435">
        <v>9580</v>
      </c>
      <c r="L9435">
        <v>99.9</v>
      </c>
      <c r="M9435">
        <v>84.91</v>
      </c>
      <c r="N9435">
        <f>COUNTIF(Cod_Mun_Norte!B:B,DADOS_SNIS_Minas!A9435)</f>
        <v>0</v>
      </c>
    </row>
    <row r="9436" spans="1:14" x14ac:dyDescent="0.2">
      <c r="A9436">
        <v>313220</v>
      </c>
      <c r="B9436" t="s">
        <v>199</v>
      </c>
      <c r="C9436" t="s">
        <v>98</v>
      </c>
      <c r="D9436">
        <v>2010</v>
      </c>
      <c r="E9436" t="s">
        <v>1519</v>
      </c>
      <c r="F9436" t="s">
        <v>367</v>
      </c>
      <c r="H9436">
        <v>12372</v>
      </c>
      <c r="I9436">
        <v>9526</v>
      </c>
      <c r="J9436">
        <v>10521</v>
      </c>
      <c r="K9436">
        <v>9526</v>
      </c>
      <c r="L9436">
        <v>100</v>
      </c>
      <c r="M9436">
        <v>85.04</v>
      </c>
      <c r="N9436">
        <f>COUNTIF(Cod_Mun_Norte!B:B,DADOS_SNIS_Minas!A9436)</f>
        <v>0</v>
      </c>
    </row>
    <row r="9437" spans="1:14" x14ac:dyDescent="0.2">
      <c r="A9437">
        <v>313220</v>
      </c>
      <c r="B9437" t="s">
        <v>199</v>
      </c>
      <c r="C9437" t="s">
        <v>98</v>
      </c>
      <c r="D9437">
        <v>2009</v>
      </c>
      <c r="E9437" t="s">
        <v>1519</v>
      </c>
      <c r="F9437" t="s">
        <v>367</v>
      </c>
      <c r="H9437">
        <v>12956</v>
      </c>
      <c r="I9437">
        <v>9592</v>
      </c>
      <c r="J9437">
        <v>12447</v>
      </c>
      <c r="K9437">
        <v>11352</v>
      </c>
      <c r="L9437">
        <v>100</v>
      </c>
      <c r="M9437">
        <v>96.07</v>
      </c>
      <c r="N9437">
        <f>COUNTIF(Cod_Mun_Norte!B:B,DADOS_SNIS_Minas!A9437)</f>
        <v>0</v>
      </c>
    </row>
    <row r="9438" spans="1:14" x14ac:dyDescent="0.2">
      <c r="A9438">
        <v>313220</v>
      </c>
      <c r="B9438" t="s">
        <v>199</v>
      </c>
      <c r="C9438" t="s">
        <v>98</v>
      </c>
      <c r="D9438">
        <v>2008</v>
      </c>
      <c r="E9438" t="s">
        <v>1520</v>
      </c>
      <c r="F9438" t="s">
        <v>99</v>
      </c>
      <c r="H9438">
        <v>12812</v>
      </c>
      <c r="I9438">
        <v>9485</v>
      </c>
      <c r="J9438">
        <v>12295</v>
      </c>
      <c r="K9438">
        <v>11215</v>
      </c>
      <c r="L9438">
        <v>100</v>
      </c>
      <c r="M9438">
        <v>95.96</v>
      </c>
      <c r="N9438">
        <f>COUNTIF(Cod_Mun_Norte!B:B,DADOS_SNIS_Minas!A9438)</f>
        <v>0</v>
      </c>
    </row>
    <row r="9439" spans="1:14" x14ac:dyDescent="0.2">
      <c r="A9439">
        <v>313220</v>
      </c>
      <c r="B9439" t="s">
        <v>199</v>
      </c>
      <c r="C9439" t="s">
        <v>98</v>
      </c>
      <c r="D9439">
        <v>2007</v>
      </c>
      <c r="E9439" t="s">
        <v>1520</v>
      </c>
      <c r="F9439" t="s">
        <v>99</v>
      </c>
      <c r="H9439">
        <v>12292</v>
      </c>
      <c r="I9439">
        <v>9100</v>
      </c>
      <c r="J9439">
        <v>12284</v>
      </c>
      <c r="K9439">
        <v>11204</v>
      </c>
      <c r="L9439">
        <v>100</v>
      </c>
      <c r="M9439">
        <v>99.93</v>
      </c>
      <c r="N9439">
        <f>COUNTIF(Cod_Mun_Norte!B:B,DADOS_SNIS_Minas!A9439)</f>
        <v>0</v>
      </c>
    </row>
    <row r="9440" spans="1:14" x14ac:dyDescent="0.2">
      <c r="A9440">
        <v>313220</v>
      </c>
      <c r="B9440" t="s">
        <v>199</v>
      </c>
      <c r="C9440" t="s">
        <v>98</v>
      </c>
      <c r="D9440">
        <v>2006</v>
      </c>
      <c r="E9440" t="s">
        <v>1520</v>
      </c>
      <c r="F9440" t="s">
        <v>99</v>
      </c>
      <c r="H9440">
        <v>11768</v>
      </c>
      <c r="I9440">
        <v>8127</v>
      </c>
      <c r="J9440">
        <v>11170</v>
      </c>
      <c r="K9440">
        <v>10327</v>
      </c>
      <c r="L9440">
        <v>100</v>
      </c>
      <c r="M9440">
        <v>94.92</v>
      </c>
      <c r="N9440">
        <f>COUNTIF(Cod_Mun_Norte!B:B,DADOS_SNIS_Minas!A9440)</f>
        <v>0</v>
      </c>
    </row>
    <row r="9441" spans="1:14" x14ac:dyDescent="0.2">
      <c r="A9441">
        <v>313220</v>
      </c>
      <c r="B9441" t="s">
        <v>199</v>
      </c>
      <c r="C9441" t="s">
        <v>98</v>
      </c>
      <c r="D9441">
        <v>2005</v>
      </c>
      <c r="E9441" t="s">
        <v>1520</v>
      </c>
      <c r="F9441" t="s">
        <v>99</v>
      </c>
      <c r="H9441">
        <v>11697</v>
      </c>
      <c r="I9441">
        <v>8078</v>
      </c>
      <c r="J9441">
        <v>10620</v>
      </c>
      <c r="K9441">
        <v>9795</v>
      </c>
      <c r="L9441">
        <v>100</v>
      </c>
      <c r="M9441">
        <v>90.79</v>
      </c>
      <c r="N9441">
        <f>COUNTIF(Cod_Mun_Norte!B:B,DADOS_SNIS_Minas!A9441)</f>
        <v>0</v>
      </c>
    </row>
    <row r="9442" spans="1:14" x14ac:dyDescent="0.2">
      <c r="A9442">
        <v>313220</v>
      </c>
      <c r="B9442" t="s">
        <v>199</v>
      </c>
      <c r="C9442" t="s">
        <v>98</v>
      </c>
      <c r="D9442">
        <v>2004</v>
      </c>
      <c r="E9442" t="s">
        <v>1520</v>
      </c>
      <c r="F9442" t="s">
        <v>99</v>
      </c>
      <c r="H9442">
        <v>11626</v>
      </c>
      <c r="I9442">
        <v>8029</v>
      </c>
      <c r="J9442">
        <v>9655</v>
      </c>
      <c r="K9442">
        <v>8905</v>
      </c>
      <c r="L9442">
        <v>100</v>
      </c>
      <c r="M9442">
        <v>83.05</v>
      </c>
      <c r="N9442">
        <f>COUNTIF(Cod_Mun_Norte!B:B,DADOS_SNIS_Minas!A9442)</f>
        <v>0</v>
      </c>
    </row>
    <row r="9443" spans="1:14" x14ac:dyDescent="0.2">
      <c r="A9443">
        <v>313220</v>
      </c>
      <c r="B9443" t="s">
        <v>199</v>
      </c>
      <c r="C9443" t="s">
        <v>98</v>
      </c>
      <c r="D9443">
        <v>2003</v>
      </c>
      <c r="E9443" t="s">
        <v>1520</v>
      </c>
      <c r="F9443" t="s">
        <v>99</v>
      </c>
      <c r="H9443">
        <v>11496</v>
      </c>
      <c r="I9443">
        <v>7939</v>
      </c>
      <c r="J9443">
        <v>9655</v>
      </c>
      <c r="K9443">
        <v>8905</v>
      </c>
      <c r="L9443">
        <v>100</v>
      </c>
      <c r="M9443">
        <v>83.99</v>
      </c>
      <c r="N9443">
        <f>COUNTIF(Cod_Mun_Norte!B:B,DADOS_SNIS_Minas!A9443)</f>
        <v>0</v>
      </c>
    </row>
    <row r="9444" spans="1:14" x14ac:dyDescent="0.2">
      <c r="A9444">
        <v>313220</v>
      </c>
      <c r="B9444" t="s">
        <v>199</v>
      </c>
      <c r="C9444" t="s">
        <v>98</v>
      </c>
      <c r="D9444">
        <v>2002</v>
      </c>
      <c r="E9444" t="s">
        <v>1520</v>
      </c>
      <c r="F9444" t="s">
        <v>99</v>
      </c>
      <c r="H9444">
        <v>11435</v>
      </c>
      <c r="I9444">
        <v>7897</v>
      </c>
      <c r="J9444">
        <v>9175</v>
      </c>
      <c r="K9444">
        <v>8829</v>
      </c>
      <c r="L9444">
        <v>100</v>
      </c>
      <c r="M9444">
        <v>80.239999999999995</v>
      </c>
      <c r="N9444">
        <f>COUNTIF(Cod_Mun_Norte!B:B,DADOS_SNIS_Minas!A9444)</f>
        <v>0</v>
      </c>
    </row>
    <row r="9445" spans="1:14" x14ac:dyDescent="0.2">
      <c r="A9445">
        <v>313220</v>
      </c>
      <c r="B9445" t="s">
        <v>199</v>
      </c>
      <c r="C9445" t="s">
        <v>98</v>
      </c>
      <c r="D9445">
        <v>2001</v>
      </c>
      <c r="E9445" t="s">
        <v>1520</v>
      </c>
      <c r="F9445" t="s">
        <v>99</v>
      </c>
      <c r="H9445">
        <v>11374</v>
      </c>
      <c r="I9445">
        <v>7855</v>
      </c>
      <c r="J9445">
        <v>9175</v>
      </c>
      <c r="K9445">
        <v>8829</v>
      </c>
      <c r="L9445">
        <v>100</v>
      </c>
      <c r="M9445">
        <v>80.67</v>
      </c>
      <c r="N9445">
        <f>COUNTIF(Cod_Mun_Norte!B:B,DADOS_SNIS_Minas!A9445)</f>
        <v>0</v>
      </c>
    </row>
    <row r="9446" spans="1:14" x14ac:dyDescent="0.2">
      <c r="A9446">
        <v>313220</v>
      </c>
      <c r="B9446" t="s">
        <v>199</v>
      </c>
      <c r="C9446" t="s">
        <v>98</v>
      </c>
      <c r="D9446">
        <v>2000</v>
      </c>
      <c r="H9446">
        <v>11302</v>
      </c>
      <c r="I9446">
        <v>7805</v>
      </c>
      <c r="N9446">
        <f>COUNTIF(Cod_Mun_Norte!B:B,DADOS_SNIS_Minas!A9446)</f>
        <v>0</v>
      </c>
    </row>
    <row r="9447" spans="1:14" x14ac:dyDescent="0.2">
      <c r="A9447">
        <v>313220</v>
      </c>
      <c r="B9447" t="s">
        <v>199</v>
      </c>
      <c r="C9447" t="s">
        <v>98</v>
      </c>
      <c r="D9447">
        <v>1999</v>
      </c>
      <c r="H9447">
        <v>11559</v>
      </c>
      <c r="I9447">
        <v>7524</v>
      </c>
      <c r="N9447">
        <f>COUNTIF(Cod_Mun_Norte!B:B,DADOS_SNIS_Minas!A9447)</f>
        <v>0</v>
      </c>
    </row>
    <row r="9448" spans="1:14" x14ac:dyDescent="0.2">
      <c r="A9448">
        <v>313220</v>
      </c>
      <c r="B9448" t="s">
        <v>199</v>
      </c>
      <c r="C9448" t="s">
        <v>98</v>
      </c>
      <c r="D9448">
        <v>1998</v>
      </c>
      <c r="H9448">
        <v>11455</v>
      </c>
      <c r="I9448">
        <v>7457</v>
      </c>
      <c r="N9448">
        <f>COUNTIF(Cod_Mun_Norte!B:B,DADOS_SNIS_Minas!A9448)</f>
        <v>0</v>
      </c>
    </row>
    <row r="9449" spans="1:14" x14ac:dyDescent="0.2">
      <c r="A9449">
        <v>313220</v>
      </c>
      <c r="B9449" t="s">
        <v>199</v>
      </c>
      <c r="C9449" t="s">
        <v>98</v>
      </c>
      <c r="D9449">
        <v>1997</v>
      </c>
      <c r="H9449">
        <v>11349</v>
      </c>
      <c r="I9449">
        <v>7388</v>
      </c>
      <c r="N9449">
        <f>COUNTIF(Cod_Mun_Norte!B:B,DADOS_SNIS_Minas!A9449)</f>
        <v>0</v>
      </c>
    </row>
    <row r="9450" spans="1:14" x14ac:dyDescent="0.2">
      <c r="A9450">
        <v>313220</v>
      </c>
      <c r="B9450" t="s">
        <v>199</v>
      </c>
      <c r="C9450" t="s">
        <v>98</v>
      </c>
      <c r="D9450">
        <v>1996</v>
      </c>
      <c r="H9450">
        <v>11225</v>
      </c>
      <c r="I9450">
        <v>7307</v>
      </c>
      <c r="N9450">
        <f>COUNTIF(Cod_Mun_Norte!B:B,DADOS_SNIS_Minas!A9450)</f>
        <v>0</v>
      </c>
    </row>
    <row r="9451" spans="1:14" x14ac:dyDescent="0.2">
      <c r="A9451">
        <v>313220</v>
      </c>
      <c r="B9451" t="s">
        <v>199</v>
      </c>
      <c r="C9451" t="s">
        <v>98</v>
      </c>
      <c r="D9451">
        <v>1995</v>
      </c>
      <c r="H9451">
        <v>11054</v>
      </c>
      <c r="I9451">
        <v>7196</v>
      </c>
      <c r="N9451">
        <f>COUNTIF(Cod_Mun_Norte!B:B,DADOS_SNIS_Minas!A9451)</f>
        <v>0</v>
      </c>
    </row>
    <row r="9452" spans="1:14" x14ac:dyDescent="0.2">
      <c r="A9452">
        <v>313230</v>
      </c>
      <c r="B9452" t="s">
        <v>1521</v>
      </c>
      <c r="C9452" t="s">
        <v>98</v>
      </c>
      <c r="D9452">
        <v>2020</v>
      </c>
      <c r="E9452" t="s">
        <v>1522</v>
      </c>
      <c r="F9452" t="s">
        <v>367</v>
      </c>
      <c r="G9452" t="s">
        <v>547</v>
      </c>
      <c r="H9452">
        <v>12836</v>
      </c>
      <c r="I9452">
        <v>5378</v>
      </c>
      <c r="J9452">
        <v>5689</v>
      </c>
      <c r="K9452">
        <v>4825</v>
      </c>
      <c r="L9452">
        <v>89.7</v>
      </c>
      <c r="M9452">
        <v>44.32</v>
      </c>
      <c r="N9452">
        <f>COUNTIF(Cod_Mun_Norte!B:B,DADOS_SNIS_Minas!A9452)</f>
        <v>0</v>
      </c>
    </row>
    <row r="9453" spans="1:14" x14ac:dyDescent="0.2">
      <c r="A9453">
        <v>313230</v>
      </c>
      <c r="B9453" t="s">
        <v>1521</v>
      </c>
      <c r="C9453" t="s">
        <v>98</v>
      </c>
      <c r="D9453">
        <v>2019</v>
      </c>
      <c r="E9453" t="s">
        <v>1522</v>
      </c>
      <c r="F9453" t="s">
        <v>367</v>
      </c>
      <c r="G9453" t="s">
        <v>547</v>
      </c>
      <c r="H9453">
        <v>12760</v>
      </c>
      <c r="I9453">
        <v>5346</v>
      </c>
      <c r="J9453">
        <v>5490</v>
      </c>
      <c r="K9453">
        <v>4573</v>
      </c>
      <c r="L9453">
        <v>85.5</v>
      </c>
      <c r="M9453">
        <v>43.03</v>
      </c>
      <c r="N9453">
        <f>COUNTIF(Cod_Mun_Norte!B:B,DADOS_SNIS_Minas!A9453)</f>
        <v>0</v>
      </c>
    </row>
    <row r="9454" spans="1:14" x14ac:dyDescent="0.2">
      <c r="A9454">
        <v>313230</v>
      </c>
      <c r="B9454" t="s">
        <v>1521</v>
      </c>
      <c r="C9454" t="s">
        <v>98</v>
      </c>
      <c r="D9454">
        <v>2018</v>
      </c>
      <c r="E9454" t="s">
        <v>1522</v>
      </c>
      <c r="F9454" t="s">
        <v>367</v>
      </c>
      <c r="H9454">
        <v>12681</v>
      </c>
      <c r="I9454">
        <v>5313</v>
      </c>
      <c r="J9454">
        <v>5491</v>
      </c>
      <c r="K9454">
        <v>5256</v>
      </c>
      <c r="L9454">
        <v>98.9</v>
      </c>
      <c r="M9454">
        <v>43.3</v>
      </c>
      <c r="N9454">
        <f>COUNTIF(Cod_Mun_Norte!B:B,DADOS_SNIS_Minas!A9454)</f>
        <v>0</v>
      </c>
    </row>
    <row r="9455" spans="1:14" x14ac:dyDescent="0.2">
      <c r="A9455">
        <v>313230</v>
      </c>
      <c r="B9455" t="s">
        <v>1521</v>
      </c>
      <c r="C9455" t="s">
        <v>98</v>
      </c>
      <c r="D9455">
        <v>2017</v>
      </c>
      <c r="E9455" t="s">
        <v>1522</v>
      </c>
      <c r="F9455" t="s">
        <v>367</v>
      </c>
      <c r="H9455">
        <v>12725</v>
      </c>
      <c r="I9455">
        <v>5331</v>
      </c>
      <c r="J9455">
        <v>7439</v>
      </c>
      <c r="K9455">
        <v>5330</v>
      </c>
      <c r="L9455">
        <v>100</v>
      </c>
      <c r="M9455">
        <v>58.46</v>
      </c>
      <c r="N9455">
        <f>COUNTIF(Cod_Mun_Norte!B:B,DADOS_SNIS_Minas!A9455)</f>
        <v>0</v>
      </c>
    </row>
    <row r="9456" spans="1:14" x14ac:dyDescent="0.2">
      <c r="A9456">
        <v>313230</v>
      </c>
      <c r="B9456" t="s">
        <v>1521</v>
      </c>
      <c r="C9456" t="s">
        <v>98</v>
      </c>
      <c r="D9456">
        <v>2016</v>
      </c>
      <c r="E9456" t="s">
        <v>1522</v>
      </c>
      <c r="F9456" t="s">
        <v>367</v>
      </c>
      <c r="H9456">
        <v>12651</v>
      </c>
      <c r="I9456">
        <v>5300</v>
      </c>
      <c r="J9456">
        <v>6401</v>
      </c>
      <c r="K9456">
        <v>5300</v>
      </c>
      <c r="L9456">
        <v>100</v>
      </c>
      <c r="M9456">
        <v>50.6</v>
      </c>
      <c r="N9456">
        <f>COUNTIF(Cod_Mun_Norte!B:B,DADOS_SNIS_Minas!A9456)</f>
        <v>0</v>
      </c>
    </row>
    <row r="9457" spans="1:14" x14ac:dyDescent="0.2">
      <c r="A9457">
        <v>313230</v>
      </c>
      <c r="B9457" t="s">
        <v>1521</v>
      </c>
      <c r="C9457" t="s">
        <v>98</v>
      </c>
      <c r="D9457">
        <v>2015</v>
      </c>
      <c r="E9457" t="s">
        <v>1522</v>
      </c>
      <c r="F9457" t="s">
        <v>367</v>
      </c>
      <c r="H9457">
        <v>12572</v>
      </c>
      <c r="I9457">
        <v>5267</v>
      </c>
      <c r="J9457">
        <v>8317</v>
      </c>
      <c r="K9457">
        <v>5038</v>
      </c>
      <c r="L9457">
        <v>95.7</v>
      </c>
      <c r="M9457">
        <v>66.150000000000006</v>
      </c>
      <c r="N9457">
        <f>COUNTIF(Cod_Mun_Norte!B:B,DADOS_SNIS_Minas!A9457)</f>
        <v>0</v>
      </c>
    </row>
    <row r="9458" spans="1:14" x14ac:dyDescent="0.2">
      <c r="A9458">
        <v>313230</v>
      </c>
      <c r="B9458" t="s">
        <v>1521</v>
      </c>
      <c r="C9458" t="s">
        <v>98</v>
      </c>
      <c r="D9458">
        <v>2014</v>
      </c>
      <c r="E9458" t="s">
        <v>1522</v>
      </c>
      <c r="F9458" t="s">
        <v>367</v>
      </c>
      <c r="H9458">
        <v>12489</v>
      </c>
      <c r="I9458">
        <v>5233</v>
      </c>
      <c r="J9458">
        <v>8006</v>
      </c>
      <c r="K9458">
        <v>5233</v>
      </c>
      <c r="L9458">
        <v>100</v>
      </c>
      <c r="M9458">
        <v>64.099999999999994</v>
      </c>
      <c r="N9458">
        <f>COUNTIF(Cod_Mun_Norte!B:B,DADOS_SNIS_Minas!A9458)</f>
        <v>0</v>
      </c>
    </row>
    <row r="9459" spans="1:14" x14ac:dyDescent="0.2">
      <c r="A9459">
        <v>313230</v>
      </c>
      <c r="B9459" t="s">
        <v>1521</v>
      </c>
      <c r="C9459" t="s">
        <v>98</v>
      </c>
      <c r="D9459">
        <v>2013</v>
      </c>
      <c r="E9459" t="s">
        <v>1522</v>
      </c>
      <c r="F9459" t="s">
        <v>367</v>
      </c>
      <c r="H9459">
        <v>12403</v>
      </c>
      <c r="I9459">
        <v>5196</v>
      </c>
      <c r="J9459">
        <v>8030</v>
      </c>
      <c r="K9459">
        <v>5196</v>
      </c>
      <c r="L9459">
        <v>100</v>
      </c>
      <c r="M9459">
        <v>64.739999999999995</v>
      </c>
      <c r="N9459">
        <f>COUNTIF(Cod_Mun_Norte!B:B,DADOS_SNIS_Minas!A9459)</f>
        <v>0</v>
      </c>
    </row>
    <row r="9460" spans="1:14" x14ac:dyDescent="0.2">
      <c r="A9460">
        <v>313230</v>
      </c>
      <c r="B9460" t="s">
        <v>1521</v>
      </c>
      <c r="C9460" t="s">
        <v>98</v>
      </c>
      <c r="D9460">
        <v>2012</v>
      </c>
      <c r="E9460" t="s">
        <v>1522</v>
      </c>
      <c r="F9460" t="s">
        <v>367</v>
      </c>
      <c r="H9460">
        <v>11957</v>
      </c>
      <c r="I9460">
        <v>5010</v>
      </c>
      <c r="J9460">
        <v>6512</v>
      </c>
      <c r="K9460">
        <v>5010</v>
      </c>
      <c r="L9460">
        <v>100</v>
      </c>
      <c r="M9460">
        <v>54.46</v>
      </c>
      <c r="N9460">
        <f>COUNTIF(Cod_Mun_Norte!B:B,DADOS_SNIS_Minas!A9460)</f>
        <v>0</v>
      </c>
    </row>
    <row r="9461" spans="1:14" x14ac:dyDescent="0.2">
      <c r="A9461">
        <v>313230</v>
      </c>
      <c r="B9461" t="s">
        <v>1521</v>
      </c>
      <c r="C9461" t="s">
        <v>98</v>
      </c>
      <c r="D9461">
        <v>2011</v>
      </c>
      <c r="E9461" t="s">
        <v>1522</v>
      </c>
      <c r="F9461" t="s">
        <v>364</v>
      </c>
      <c r="H9461">
        <v>11879</v>
      </c>
      <c r="I9461">
        <v>4977</v>
      </c>
      <c r="J9461">
        <v>5380</v>
      </c>
      <c r="K9461">
        <v>4900</v>
      </c>
      <c r="L9461">
        <v>98.5</v>
      </c>
      <c r="M9461">
        <v>45.29</v>
      </c>
      <c r="N9461">
        <f>COUNTIF(Cod_Mun_Norte!B:B,DADOS_SNIS_Minas!A9461)</f>
        <v>0</v>
      </c>
    </row>
    <row r="9462" spans="1:14" x14ac:dyDescent="0.2">
      <c r="A9462">
        <v>313230</v>
      </c>
      <c r="B9462" t="s">
        <v>1521</v>
      </c>
      <c r="C9462" t="s">
        <v>98</v>
      </c>
      <c r="D9462">
        <v>2010</v>
      </c>
      <c r="E9462" t="s">
        <v>1523</v>
      </c>
      <c r="F9462" t="s">
        <v>359</v>
      </c>
      <c r="H9462">
        <v>11798</v>
      </c>
      <c r="I9462">
        <v>4943</v>
      </c>
      <c r="J9462">
        <v>4943</v>
      </c>
      <c r="K9462">
        <v>4943</v>
      </c>
      <c r="L9462">
        <v>100</v>
      </c>
      <c r="M9462">
        <v>41.9</v>
      </c>
      <c r="N9462">
        <f>COUNTIF(Cod_Mun_Norte!B:B,DADOS_SNIS_Minas!A9462)</f>
        <v>0</v>
      </c>
    </row>
    <row r="9463" spans="1:14" x14ac:dyDescent="0.2">
      <c r="A9463">
        <v>313230</v>
      </c>
      <c r="B9463" t="s">
        <v>1521</v>
      </c>
      <c r="C9463" t="s">
        <v>98</v>
      </c>
      <c r="D9463">
        <v>2009</v>
      </c>
      <c r="E9463" t="s">
        <v>1523</v>
      </c>
      <c r="F9463" t="s">
        <v>359</v>
      </c>
      <c r="H9463">
        <v>12072</v>
      </c>
      <c r="I9463">
        <v>5088</v>
      </c>
      <c r="J9463">
        <v>5569</v>
      </c>
      <c r="K9463">
        <v>5569</v>
      </c>
      <c r="L9463">
        <v>100</v>
      </c>
      <c r="M9463">
        <v>46.13</v>
      </c>
      <c r="N9463">
        <f>COUNTIF(Cod_Mun_Norte!B:B,DADOS_SNIS_Minas!A9463)</f>
        <v>0</v>
      </c>
    </row>
    <row r="9464" spans="1:14" x14ac:dyDescent="0.2">
      <c r="A9464">
        <v>313230</v>
      </c>
      <c r="B9464" t="s">
        <v>1521</v>
      </c>
      <c r="C9464" t="s">
        <v>98</v>
      </c>
      <c r="D9464">
        <v>2008</v>
      </c>
      <c r="E9464" t="s">
        <v>361</v>
      </c>
      <c r="F9464" t="s">
        <v>362</v>
      </c>
      <c r="H9464">
        <v>11958</v>
      </c>
      <c r="I9464">
        <v>5040</v>
      </c>
      <c r="J9464">
        <v>5357</v>
      </c>
      <c r="K9464">
        <v>5357</v>
      </c>
      <c r="L9464">
        <v>100</v>
      </c>
      <c r="M9464">
        <v>44.8</v>
      </c>
      <c r="N9464">
        <f>COUNTIF(Cod_Mun_Norte!B:B,DADOS_SNIS_Minas!A9464)</f>
        <v>0</v>
      </c>
    </row>
    <row r="9465" spans="1:14" x14ac:dyDescent="0.2">
      <c r="A9465">
        <v>313230</v>
      </c>
      <c r="B9465" t="s">
        <v>1521</v>
      </c>
      <c r="C9465" t="s">
        <v>98</v>
      </c>
      <c r="D9465">
        <v>2007</v>
      </c>
      <c r="E9465" t="s">
        <v>361</v>
      </c>
      <c r="F9465" t="s">
        <v>362</v>
      </c>
      <c r="H9465">
        <v>11497</v>
      </c>
      <c r="I9465">
        <v>4846</v>
      </c>
      <c r="J9465">
        <v>5198</v>
      </c>
      <c r="K9465">
        <v>5198</v>
      </c>
      <c r="L9465">
        <v>100</v>
      </c>
      <c r="M9465">
        <v>45.21</v>
      </c>
      <c r="N9465">
        <f>COUNTIF(Cod_Mun_Norte!B:B,DADOS_SNIS_Minas!A9465)</f>
        <v>0</v>
      </c>
    </row>
    <row r="9466" spans="1:14" x14ac:dyDescent="0.2">
      <c r="A9466">
        <v>313230</v>
      </c>
      <c r="B9466" t="s">
        <v>1521</v>
      </c>
      <c r="C9466" t="s">
        <v>98</v>
      </c>
      <c r="D9466">
        <v>2006</v>
      </c>
      <c r="E9466" t="s">
        <v>361</v>
      </c>
      <c r="F9466" t="s">
        <v>362</v>
      </c>
      <c r="H9466">
        <v>12309</v>
      </c>
      <c r="I9466">
        <v>4670</v>
      </c>
      <c r="J9466">
        <v>4946</v>
      </c>
      <c r="K9466">
        <v>4946</v>
      </c>
      <c r="L9466">
        <v>100</v>
      </c>
      <c r="M9466">
        <v>40.18</v>
      </c>
      <c r="N9466">
        <f>COUNTIF(Cod_Mun_Norte!B:B,DADOS_SNIS_Minas!A9466)</f>
        <v>0</v>
      </c>
    </row>
    <row r="9467" spans="1:14" x14ac:dyDescent="0.2">
      <c r="A9467">
        <v>313230</v>
      </c>
      <c r="B9467" t="s">
        <v>1521</v>
      </c>
      <c r="C9467" t="s">
        <v>98</v>
      </c>
      <c r="D9467">
        <v>2005</v>
      </c>
      <c r="E9467" t="s">
        <v>361</v>
      </c>
      <c r="F9467" t="s">
        <v>362</v>
      </c>
      <c r="H9467">
        <v>12072</v>
      </c>
      <c r="I9467">
        <v>4580</v>
      </c>
      <c r="J9467">
        <v>4756</v>
      </c>
      <c r="K9467">
        <v>4756</v>
      </c>
      <c r="L9467">
        <v>100</v>
      </c>
      <c r="M9467">
        <v>39.4</v>
      </c>
      <c r="N9467">
        <f>COUNTIF(Cod_Mun_Norte!B:B,DADOS_SNIS_Minas!A9467)</f>
        <v>0</v>
      </c>
    </row>
    <row r="9468" spans="1:14" x14ac:dyDescent="0.2">
      <c r="A9468">
        <v>313230</v>
      </c>
      <c r="B9468" t="s">
        <v>1521</v>
      </c>
      <c r="C9468" t="s">
        <v>98</v>
      </c>
      <c r="D9468">
        <v>2004</v>
      </c>
      <c r="E9468" t="s">
        <v>361</v>
      </c>
      <c r="F9468" t="s">
        <v>362</v>
      </c>
      <c r="H9468">
        <v>11833</v>
      </c>
      <c r="I9468">
        <v>4490</v>
      </c>
      <c r="N9468">
        <f>COUNTIF(Cod_Mun_Norte!B:B,DADOS_SNIS_Minas!A9468)</f>
        <v>0</v>
      </c>
    </row>
    <row r="9469" spans="1:14" x14ac:dyDescent="0.2">
      <c r="A9469">
        <v>313230</v>
      </c>
      <c r="B9469" t="s">
        <v>1521</v>
      </c>
      <c r="C9469" t="s">
        <v>98</v>
      </c>
      <c r="D9469">
        <v>2003</v>
      </c>
      <c r="E9469" t="s">
        <v>361</v>
      </c>
      <c r="F9469" t="s">
        <v>362</v>
      </c>
      <c r="H9469">
        <v>11400</v>
      </c>
      <c r="I9469">
        <v>4325</v>
      </c>
      <c r="N9469">
        <f>COUNTIF(Cod_Mun_Norte!B:B,DADOS_SNIS_Minas!A9469)</f>
        <v>0</v>
      </c>
    </row>
    <row r="9470" spans="1:14" x14ac:dyDescent="0.2">
      <c r="A9470">
        <v>313230</v>
      </c>
      <c r="B9470" t="s">
        <v>1521</v>
      </c>
      <c r="C9470" t="s">
        <v>98</v>
      </c>
      <c r="D9470">
        <v>2002</v>
      </c>
      <c r="E9470" t="s">
        <v>361</v>
      </c>
      <c r="F9470" t="s">
        <v>362</v>
      </c>
      <c r="H9470">
        <v>11195</v>
      </c>
      <c r="I9470">
        <v>4247</v>
      </c>
      <c r="N9470">
        <f>COUNTIF(Cod_Mun_Norte!B:B,DADOS_SNIS_Minas!A9470)</f>
        <v>0</v>
      </c>
    </row>
    <row r="9471" spans="1:14" x14ac:dyDescent="0.2">
      <c r="A9471">
        <v>313230</v>
      </c>
      <c r="B9471" t="s">
        <v>1521</v>
      </c>
      <c r="C9471" t="s">
        <v>98</v>
      </c>
      <c r="D9471">
        <v>2001</v>
      </c>
      <c r="E9471" t="s">
        <v>361</v>
      </c>
      <c r="F9471" t="s">
        <v>362</v>
      </c>
      <c r="H9471">
        <v>10991</v>
      </c>
      <c r="I9471">
        <v>4170</v>
      </c>
      <c r="N9471">
        <f>COUNTIF(Cod_Mun_Norte!B:B,DADOS_SNIS_Minas!A9471)</f>
        <v>0</v>
      </c>
    </row>
    <row r="9472" spans="1:14" x14ac:dyDescent="0.2">
      <c r="A9472">
        <v>313230</v>
      </c>
      <c r="B9472" t="s">
        <v>1521</v>
      </c>
      <c r="C9472" t="s">
        <v>98</v>
      </c>
      <c r="D9472">
        <v>2000</v>
      </c>
      <c r="E9472" t="s">
        <v>361</v>
      </c>
      <c r="F9472" t="s">
        <v>362</v>
      </c>
      <c r="H9472">
        <v>10751</v>
      </c>
      <c r="I9472">
        <v>4079</v>
      </c>
      <c r="N9472">
        <f>COUNTIF(Cod_Mun_Norte!B:B,DADOS_SNIS_Minas!A9472)</f>
        <v>0</v>
      </c>
    </row>
    <row r="9473" spans="1:14" x14ac:dyDescent="0.2">
      <c r="A9473">
        <v>313230</v>
      </c>
      <c r="B9473" t="s">
        <v>1521</v>
      </c>
      <c r="C9473" t="s">
        <v>98</v>
      </c>
      <c r="D9473">
        <v>1999</v>
      </c>
      <c r="E9473" t="s">
        <v>361</v>
      </c>
      <c r="F9473" t="s">
        <v>362</v>
      </c>
      <c r="H9473">
        <v>10057</v>
      </c>
      <c r="I9473">
        <v>3516</v>
      </c>
      <c r="N9473">
        <f>COUNTIF(Cod_Mun_Norte!B:B,DADOS_SNIS_Minas!A9473)</f>
        <v>0</v>
      </c>
    </row>
    <row r="9474" spans="1:14" x14ac:dyDescent="0.2">
      <c r="A9474">
        <v>313230</v>
      </c>
      <c r="B9474" t="s">
        <v>1521</v>
      </c>
      <c r="C9474" t="s">
        <v>98</v>
      </c>
      <c r="D9474">
        <v>1998</v>
      </c>
      <c r="E9474" t="s">
        <v>361</v>
      </c>
      <c r="F9474" t="s">
        <v>362</v>
      </c>
      <c r="H9474">
        <v>9819</v>
      </c>
      <c r="I9474">
        <v>3433</v>
      </c>
      <c r="N9474">
        <f>COUNTIF(Cod_Mun_Norte!B:B,DADOS_SNIS_Minas!A9474)</f>
        <v>0</v>
      </c>
    </row>
    <row r="9475" spans="1:14" x14ac:dyDescent="0.2">
      <c r="A9475">
        <v>313230</v>
      </c>
      <c r="B9475" t="s">
        <v>1521</v>
      </c>
      <c r="C9475" t="s">
        <v>98</v>
      </c>
      <c r="D9475">
        <v>1997</v>
      </c>
      <c r="H9475">
        <v>9582</v>
      </c>
      <c r="I9475">
        <v>3350</v>
      </c>
      <c r="N9475">
        <f>COUNTIF(Cod_Mun_Norte!B:B,DADOS_SNIS_Minas!A9475)</f>
        <v>0</v>
      </c>
    </row>
    <row r="9476" spans="1:14" x14ac:dyDescent="0.2">
      <c r="A9476">
        <v>313230</v>
      </c>
      <c r="B9476" t="s">
        <v>1521</v>
      </c>
      <c r="C9476" t="s">
        <v>98</v>
      </c>
      <c r="D9476">
        <v>1996</v>
      </c>
      <c r="H9476">
        <v>9301</v>
      </c>
      <c r="I9476">
        <v>3252</v>
      </c>
      <c r="N9476">
        <f>COUNTIF(Cod_Mun_Norte!B:B,DADOS_SNIS_Minas!A9476)</f>
        <v>0</v>
      </c>
    </row>
    <row r="9477" spans="1:14" x14ac:dyDescent="0.2">
      <c r="A9477">
        <v>313230</v>
      </c>
      <c r="B9477" t="s">
        <v>1521</v>
      </c>
      <c r="C9477" t="s">
        <v>98</v>
      </c>
      <c r="D9477">
        <v>1995</v>
      </c>
      <c r="H9477">
        <v>8738</v>
      </c>
      <c r="I9477">
        <v>3055</v>
      </c>
      <c r="N9477">
        <f>COUNTIF(Cod_Mun_Norte!B:B,DADOS_SNIS_Minas!A9477)</f>
        <v>0</v>
      </c>
    </row>
    <row r="9478" spans="1:14" x14ac:dyDescent="0.2">
      <c r="A9478">
        <v>313240</v>
      </c>
      <c r="B9478" t="s">
        <v>1524</v>
      </c>
      <c r="C9478" t="s">
        <v>98</v>
      </c>
      <c r="D9478">
        <v>2020</v>
      </c>
      <c r="E9478" t="s">
        <v>1525</v>
      </c>
      <c r="F9478" t="s">
        <v>367</v>
      </c>
      <c r="G9478" t="s">
        <v>368</v>
      </c>
      <c r="H9478">
        <v>97334</v>
      </c>
      <c r="I9478">
        <v>88859</v>
      </c>
      <c r="J9478">
        <v>82112</v>
      </c>
      <c r="K9478">
        <v>82112</v>
      </c>
      <c r="L9478">
        <v>92.4</v>
      </c>
      <c r="M9478">
        <v>84.36</v>
      </c>
      <c r="N9478">
        <f>COUNTIF(Cod_Mun_Norte!B:B,DADOS_SNIS_Minas!A9478)</f>
        <v>0</v>
      </c>
    </row>
    <row r="9479" spans="1:14" x14ac:dyDescent="0.2">
      <c r="A9479">
        <v>313240</v>
      </c>
      <c r="B9479" t="s">
        <v>1524</v>
      </c>
      <c r="C9479" t="s">
        <v>98</v>
      </c>
      <c r="D9479">
        <v>2019</v>
      </c>
      <c r="E9479" t="s">
        <v>1525</v>
      </c>
      <c r="F9479" t="s">
        <v>367</v>
      </c>
      <c r="G9479" t="s">
        <v>368</v>
      </c>
      <c r="H9479">
        <v>96869</v>
      </c>
      <c r="I9479">
        <v>88434</v>
      </c>
      <c r="J9479">
        <v>81810</v>
      </c>
      <c r="K9479">
        <v>81810</v>
      </c>
      <c r="L9479">
        <v>92.5</v>
      </c>
      <c r="M9479">
        <v>84.45</v>
      </c>
      <c r="N9479">
        <f>COUNTIF(Cod_Mun_Norte!B:B,DADOS_SNIS_Minas!A9479)</f>
        <v>0</v>
      </c>
    </row>
    <row r="9480" spans="1:14" x14ac:dyDescent="0.2">
      <c r="A9480">
        <v>313240</v>
      </c>
      <c r="B9480" t="s">
        <v>1524</v>
      </c>
      <c r="C9480" t="s">
        <v>98</v>
      </c>
      <c r="D9480">
        <v>2018</v>
      </c>
      <c r="E9480" t="s">
        <v>1526</v>
      </c>
      <c r="F9480" t="s">
        <v>367</v>
      </c>
      <c r="H9480">
        <v>96389</v>
      </c>
      <c r="I9480">
        <v>87996</v>
      </c>
      <c r="J9480">
        <v>82225</v>
      </c>
      <c r="K9480">
        <v>82225</v>
      </c>
      <c r="L9480">
        <v>93.4</v>
      </c>
      <c r="M9480">
        <v>85.31</v>
      </c>
      <c r="N9480">
        <f>COUNTIF(Cod_Mun_Norte!B:B,DADOS_SNIS_Minas!A9480)</f>
        <v>0</v>
      </c>
    </row>
    <row r="9481" spans="1:14" x14ac:dyDescent="0.2">
      <c r="A9481">
        <v>313240</v>
      </c>
      <c r="B9481" t="s">
        <v>1524</v>
      </c>
      <c r="C9481" t="s">
        <v>98</v>
      </c>
      <c r="D9481">
        <v>2017</v>
      </c>
      <c r="E9481" t="s">
        <v>1526</v>
      </c>
      <c r="F9481" t="s">
        <v>367</v>
      </c>
      <c r="H9481">
        <v>97000</v>
      </c>
      <c r="I9481">
        <v>88554</v>
      </c>
      <c r="J9481">
        <v>83217</v>
      </c>
      <c r="K9481">
        <v>83217</v>
      </c>
      <c r="L9481">
        <v>94</v>
      </c>
      <c r="M9481">
        <v>85.79</v>
      </c>
      <c r="N9481">
        <f>COUNTIF(Cod_Mun_Norte!B:B,DADOS_SNIS_Minas!A9481)</f>
        <v>0</v>
      </c>
    </row>
    <row r="9482" spans="1:14" x14ac:dyDescent="0.2">
      <c r="A9482">
        <v>313240</v>
      </c>
      <c r="B9482" t="s">
        <v>1524</v>
      </c>
      <c r="C9482" t="s">
        <v>98</v>
      </c>
      <c r="D9482">
        <v>2016</v>
      </c>
      <c r="E9482" t="s">
        <v>1526</v>
      </c>
      <c r="F9482" t="s">
        <v>367</v>
      </c>
      <c r="H9482">
        <v>96523</v>
      </c>
      <c r="I9482">
        <v>88118</v>
      </c>
      <c r="J9482">
        <v>83708</v>
      </c>
      <c r="K9482">
        <v>83708</v>
      </c>
      <c r="L9482">
        <v>95</v>
      </c>
      <c r="M9482">
        <v>86.72</v>
      </c>
      <c r="N9482">
        <f>COUNTIF(Cod_Mun_Norte!B:B,DADOS_SNIS_Minas!A9482)</f>
        <v>0</v>
      </c>
    </row>
    <row r="9483" spans="1:14" x14ac:dyDescent="0.2">
      <c r="A9483">
        <v>313240</v>
      </c>
      <c r="B9483" t="s">
        <v>1524</v>
      </c>
      <c r="C9483" t="s">
        <v>98</v>
      </c>
      <c r="D9483">
        <v>2015</v>
      </c>
      <c r="E9483" t="s">
        <v>1526</v>
      </c>
      <c r="F9483" t="s">
        <v>367</v>
      </c>
      <c r="H9483">
        <v>96020</v>
      </c>
      <c r="I9483">
        <v>87659</v>
      </c>
      <c r="J9483">
        <v>84311</v>
      </c>
      <c r="K9483">
        <v>84311</v>
      </c>
      <c r="L9483">
        <v>96.2</v>
      </c>
      <c r="M9483">
        <v>87.81</v>
      </c>
      <c r="N9483">
        <f>COUNTIF(Cod_Mun_Norte!B:B,DADOS_SNIS_Minas!A9483)</f>
        <v>0</v>
      </c>
    </row>
    <row r="9484" spans="1:14" x14ac:dyDescent="0.2">
      <c r="A9484">
        <v>313240</v>
      </c>
      <c r="B9484" t="s">
        <v>1524</v>
      </c>
      <c r="C9484" t="s">
        <v>98</v>
      </c>
      <c r="D9484">
        <v>2014</v>
      </c>
      <c r="E9484" t="s">
        <v>1526</v>
      </c>
      <c r="F9484" t="s">
        <v>367</v>
      </c>
      <c r="H9484">
        <v>95491</v>
      </c>
      <c r="I9484">
        <v>87176</v>
      </c>
      <c r="J9484">
        <v>87176</v>
      </c>
      <c r="K9484">
        <v>87176</v>
      </c>
      <c r="L9484">
        <v>100</v>
      </c>
      <c r="M9484">
        <v>91.29</v>
      </c>
      <c r="N9484">
        <f>COUNTIF(Cod_Mun_Norte!B:B,DADOS_SNIS_Minas!A9484)</f>
        <v>0</v>
      </c>
    </row>
    <row r="9485" spans="1:14" x14ac:dyDescent="0.2">
      <c r="A9485">
        <v>313240</v>
      </c>
      <c r="B9485" t="s">
        <v>1524</v>
      </c>
      <c r="C9485" t="s">
        <v>98</v>
      </c>
      <c r="D9485">
        <v>2013</v>
      </c>
      <c r="E9485" t="s">
        <v>1526</v>
      </c>
      <c r="F9485" t="s">
        <v>367</v>
      </c>
      <c r="H9485">
        <v>94940</v>
      </c>
      <c r="I9485">
        <v>86673</v>
      </c>
      <c r="J9485">
        <v>86673</v>
      </c>
      <c r="K9485">
        <v>86673</v>
      </c>
      <c r="L9485">
        <v>100</v>
      </c>
      <c r="M9485">
        <v>91.29</v>
      </c>
      <c r="N9485">
        <f>COUNTIF(Cod_Mun_Norte!B:B,DADOS_SNIS_Minas!A9485)</f>
        <v>0</v>
      </c>
    </row>
    <row r="9486" spans="1:14" x14ac:dyDescent="0.2">
      <c r="A9486">
        <v>313240</v>
      </c>
      <c r="B9486" t="s">
        <v>1524</v>
      </c>
      <c r="C9486" t="s">
        <v>98</v>
      </c>
      <c r="D9486">
        <v>2012</v>
      </c>
      <c r="E9486" t="s">
        <v>1526</v>
      </c>
      <c r="F9486" t="s">
        <v>367</v>
      </c>
      <c r="H9486">
        <v>91643</v>
      </c>
      <c r="I9486">
        <v>83663</v>
      </c>
      <c r="J9486">
        <v>83663</v>
      </c>
      <c r="K9486">
        <v>83663</v>
      </c>
      <c r="L9486">
        <v>100</v>
      </c>
      <c r="M9486">
        <v>91.29</v>
      </c>
      <c r="N9486">
        <f>COUNTIF(Cod_Mun_Norte!B:B,DADOS_SNIS_Minas!A9486)</f>
        <v>0</v>
      </c>
    </row>
    <row r="9487" spans="1:14" x14ac:dyDescent="0.2">
      <c r="A9487">
        <v>313240</v>
      </c>
      <c r="B9487" t="s">
        <v>1524</v>
      </c>
      <c r="C9487" t="s">
        <v>98</v>
      </c>
      <c r="D9487">
        <v>2011</v>
      </c>
      <c r="E9487" t="s">
        <v>1526</v>
      </c>
      <c r="F9487" t="s">
        <v>367</v>
      </c>
      <c r="H9487">
        <v>91159</v>
      </c>
      <c r="I9487">
        <v>83221</v>
      </c>
      <c r="J9487">
        <v>83221</v>
      </c>
      <c r="K9487">
        <v>83221</v>
      </c>
      <c r="L9487">
        <v>100</v>
      </c>
      <c r="M9487">
        <v>91.29</v>
      </c>
      <c r="N9487">
        <f>COUNTIF(Cod_Mun_Norte!B:B,DADOS_SNIS_Minas!A9487)</f>
        <v>0</v>
      </c>
    </row>
    <row r="9488" spans="1:14" x14ac:dyDescent="0.2">
      <c r="A9488">
        <v>313240</v>
      </c>
      <c r="B9488" t="s">
        <v>1524</v>
      </c>
      <c r="C9488" t="s">
        <v>98</v>
      </c>
      <c r="D9488">
        <v>2010</v>
      </c>
      <c r="E9488" t="s">
        <v>1526</v>
      </c>
      <c r="F9488" t="s">
        <v>367</v>
      </c>
      <c r="H9488">
        <v>90658</v>
      </c>
      <c r="I9488">
        <v>82764</v>
      </c>
      <c r="J9488">
        <v>82764</v>
      </c>
      <c r="K9488">
        <v>82764</v>
      </c>
      <c r="L9488">
        <v>100</v>
      </c>
      <c r="M9488">
        <v>91.29</v>
      </c>
      <c r="N9488">
        <f>COUNTIF(Cod_Mun_Norte!B:B,DADOS_SNIS_Minas!A9488)</f>
        <v>0</v>
      </c>
    </row>
    <row r="9489" spans="1:14" x14ac:dyDescent="0.2">
      <c r="A9489">
        <v>313240</v>
      </c>
      <c r="B9489" t="s">
        <v>1524</v>
      </c>
      <c r="C9489" t="s">
        <v>98</v>
      </c>
      <c r="D9489">
        <v>2009</v>
      </c>
      <c r="E9489" t="s">
        <v>1526</v>
      </c>
      <c r="F9489" t="s">
        <v>367</v>
      </c>
      <c r="H9489">
        <v>90225</v>
      </c>
      <c r="I9489">
        <v>82717</v>
      </c>
      <c r="J9489">
        <v>93215</v>
      </c>
      <c r="K9489">
        <v>93215</v>
      </c>
      <c r="L9489">
        <v>100</v>
      </c>
      <c r="M9489">
        <v>100</v>
      </c>
      <c r="N9489">
        <f>COUNTIF(Cod_Mun_Norte!B:B,DADOS_SNIS_Minas!A9489)</f>
        <v>0</v>
      </c>
    </row>
    <row r="9490" spans="1:14" x14ac:dyDescent="0.2">
      <c r="A9490">
        <v>313240</v>
      </c>
      <c r="B9490" t="s">
        <v>1524</v>
      </c>
      <c r="C9490" t="s">
        <v>98</v>
      </c>
      <c r="D9490">
        <v>2008</v>
      </c>
      <c r="E9490" t="s">
        <v>1526</v>
      </c>
      <c r="F9490" t="s">
        <v>367</v>
      </c>
      <c r="H9490">
        <v>89730</v>
      </c>
      <c r="I9490">
        <v>82264</v>
      </c>
      <c r="J9490">
        <v>90590</v>
      </c>
      <c r="K9490">
        <v>90590</v>
      </c>
      <c r="L9490">
        <v>100</v>
      </c>
      <c r="M9490">
        <v>100</v>
      </c>
      <c r="N9490">
        <f>COUNTIF(Cod_Mun_Norte!B:B,DADOS_SNIS_Minas!A9490)</f>
        <v>0</v>
      </c>
    </row>
    <row r="9491" spans="1:14" x14ac:dyDescent="0.2">
      <c r="A9491">
        <v>313240</v>
      </c>
      <c r="B9491" t="s">
        <v>1524</v>
      </c>
      <c r="C9491" t="s">
        <v>98</v>
      </c>
      <c r="D9491">
        <v>2007</v>
      </c>
      <c r="E9491" t="s">
        <v>1526</v>
      </c>
      <c r="F9491" t="s">
        <v>367</v>
      </c>
      <c r="H9491">
        <v>86673</v>
      </c>
      <c r="I9491">
        <v>79461</v>
      </c>
      <c r="J9491">
        <v>88106</v>
      </c>
      <c r="K9491">
        <v>88106</v>
      </c>
      <c r="L9491">
        <v>100</v>
      </c>
      <c r="M9491">
        <v>100</v>
      </c>
      <c r="N9491">
        <f>COUNTIF(Cod_Mun_Norte!B:B,DADOS_SNIS_Minas!A9491)</f>
        <v>0</v>
      </c>
    </row>
    <row r="9492" spans="1:14" x14ac:dyDescent="0.2">
      <c r="A9492">
        <v>313240</v>
      </c>
      <c r="B9492" t="s">
        <v>1524</v>
      </c>
      <c r="C9492" t="s">
        <v>98</v>
      </c>
      <c r="D9492">
        <v>2006</v>
      </c>
      <c r="E9492" t="s">
        <v>1526</v>
      </c>
      <c r="F9492" t="s">
        <v>367</v>
      </c>
      <c r="H9492">
        <v>90812</v>
      </c>
      <c r="I9492">
        <v>83096</v>
      </c>
      <c r="J9492">
        <v>86489</v>
      </c>
      <c r="K9492">
        <v>86489</v>
      </c>
      <c r="L9492">
        <v>100</v>
      </c>
      <c r="M9492">
        <v>95.24</v>
      </c>
      <c r="N9492">
        <f>COUNTIF(Cod_Mun_Norte!B:B,DADOS_SNIS_Minas!A9492)</f>
        <v>0</v>
      </c>
    </row>
    <row r="9493" spans="1:14" x14ac:dyDescent="0.2">
      <c r="A9493">
        <v>313240</v>
      </c>
      <c r="B9493" t="s">
        <v>1524</v>
      </c>
      <c r="C9493" t="s">
        <v>98</v>
      </c>
      <c r="D9493">
        <v>2005</v>
      </c>
      <c r="E9493" t="s">
        <v>361</v>
      </c>
      <c r="F9493" t="s">
        <v>99</v>
      </c>
      <c r="H9493">
        <v>89795</v>
      </c>
      <c r="I9493">
        <v>82165</v>
      </c>
      <c r="J9493">
        <v>85297</v>
      </c>
      <c r="K9493">
        <v>85297</v>
      </c>
      <c r="L9493">
        <v>100</v>
      </c>
      <c r="M9493">
        <v>94.99</v>
      </c>
      <c r="N9493">
        <f>COUNTIF(Cod_Mun_Norte!B:B,DADOS_SNIS_Minas!A9493)</f>
        <v>0</v>
      </c>
    </row>
    <row r="9494" spans="1:14" x14ac:dyDescent="0.2">
      <c r="A9494">
        <v>313240</v>
      </c>
      <c r="B9494" t="s">
        <v>1524</v>
      </c>
      <c r="C9494" t="s">
        <v>98</v>
      </c>
      <c r="D9494">
        <v>2004</v>
      </c>
      <c r="E9494" t="s">
        <v>361</v>
      </c>
      <c r="F9494" t="s">
        <v>99</v>
      </c>
      <c r="H9494">
        <v>88770</v>
      </c>
      <c r="I9494">
        <v>81227</v>
      </c>
      <c r="J9494">
        <v>84026</v>
      </c>
      <c r="K9494">
        <v>84026</v>
      </c>
      <c r="L9494">
        <v>100</v>
      </c>
      <c r="M9494">
        <v>94.66</v>
      </c>
      <c r="N9494">
        <f>COUNTIF(Cod_Mun_Norte!B:B,DADOS_SNIS_Minas!A9494)</f>
        <v>0</v>
      </c>
    </row>
    <row r="9495" spans="1:14" x14ac:dyDescent="0.2">
      <c r="A9495">
        <v>313240</v>
      </c>
      <c r="B9495" t="s">
        <v>1524</v>
      </c>
      <c r="C9495" t="s">
        <v>98</v>
      </c>
      <c r="D9495">
        <v>2003</v>
      </c>
      <c r="E9495" t="s">
        <v>361</v>
      </c>
      <c r="F9495" t="s">
        <v>99</v>
      </c>
      <c r="H9495">
        <v>86918</v>
      </c>
      <c r="I9495">
        <v>79533</v>
      </c>
      <c r="J9495">
        <v>82203</v>
      </c>
      <c r="K9495">
        <v>82203</v>
      </c>
      <c r="L9495">
        <v>100</v>
      </c>
      <c r="M9495">
        <v>94.58</v>
      </c>
      <c r="N9495">
        <f>COUNTIF(Cod_Mun_Norte!B:B,DADOS_SNIS_Minas!A9495)</f>
        <v>0</v>
      </c>
    </row>
    <row r="9496" spans="1:14" x14ac:dyDescent="0.2">
      <c r="A9496">
        <v>313240</v>
      </c>
      <c r="B9496" t="s">
        <v>1524</v>
      </c>
      <c r="C9496" t="s">
        <v>98</v>
      </c>
      <c r="D9496">
        <v>2002</v>
      </c>
      <c r="E9496" t="s">
        <v>361</v>
      </c>
      <c r="F9496" t="s">
        <v>99</v>
      </c>
      <c r="H9496">
        <v>86036</v>
      </c>
      <c r="I9496">
        <v>78725</v>
      </c>
      <c r="J9496">
        <v>80138</v>
      </c>
      <c r="K9496">
        <v>80138</v>
      </c>
      <c r="L9496">
        <v>100</v>
      </c>
      <c r="M9496">
        <v>93.14</v>
      </c>
      <c r="N9496">
        <f>COUNTIF(Cod_Mun_Norte!B:B,DADOS_SNIS_Minas!A9496)</f>
        <v>0</v>
      </c>
    </row>
    <row r="9497" spans="1:14" x14ac:dyDescent="0.2">
      <c r="A9497">
        <v>313240</v>
      </c>
      <c r="B9497" t="s">
        <v>1524</v>
      </c>
      <c r="C9497" t="s">
        <v>98</v>
      </c>
      <c r="D9497">
        <v>2001</v>
      </c>
      <c r="E9497" t="s">
        <v>361</v>
      </c>
      <c r="F9497" t="s">
        <v>99</v>
      </c>
      <c r="H9497">
        <v>85199</v>
      </c>
      <c r="I9497">
        <v>77960</v>
      </c>
      <c r="J9497">
        <v>84186</v>
      </c>
      <c r="K9497">
        <v>84186</v>
      </c>
      <c r="L9497">
        <v>100</v>
      </c>
      <c r="M9497">
        <v>98.81</v>
      </c>
      <c r="N9497">
        <f>COUNTIF(Cod_Mun_Norte!B:B,DADOS_SNIS_Minas!A9497)</f>
        <v>0</v>
      </c>
    </row>
    <row r="9498" spans="1:14" x14ac:dyDescent="0.2">
      <c r="A9498">
        <v>313240</v>
      </c>
      <c r="B9498" t="s">
        <v>1524</v>
      </c>
      <c r="C9498" t="s">
        <v>98</v>
      </c>
      <c r="D9498">
        <v>2000</v>
      </c>
      <c r="E9498" t="s">
        <v>361</v>
      </c>
      <c r="F9498" t="s">
        <v>99</v>
      </c>
      <c r="H9498">
        <v>84135</v>
      </c>
      <c r="I9498">
        <v>76986</v>
      </c>
      <c r="J9498">
        <v>81482</v>
      </c>
      <c r="L9498">
        <v>100</v>
      </c>
      <c r="N9498">
        <f>COUNTIF(Cod_Mun_Norte!B:B,DADOS_SNIS_Minas!A9498)</f>
        <v>0</v>
      </c>
    </row>
    <row r="9499" spans="1:14" x14ac:dyDescent="0.2">
      <c r="A9499">
        <v>313240</v>
      </c>
      <c r="B9499" t="s">
        <v>1524</v>
      </c>
      <c r="C9499" t="s">
        <v>98</v>
      </c>
      <c r="D9499">
        <v>1999</v>
      </c>
      <c r="E9499" t="s">
        <v>361</v>
      </c>
      <c r="F9499" t="s">
        <v>99</v>
      </c>
      <c r="H9499">
        <v>82566</v>
      </c>
      <c r="I9499">
        <v>74356</v>
      </c>
      <c r="N9499">
        <f>COUNTIF(Cod_Mun_Norte!B:B,DADOS_SNIS_Minas!A9499)</f>
        <v>0</v>
      </c>
    </row>
    <row r="9500" spans="1:14" x14ac:dyDescent="0.2">
      <c r="A9500">
        <v>313240</v>
      </c>
      <c r="B9500" t="s">
        <v>1524</v>
      </c>
      <c r="C9500" t="s">
        <v>98</v>
      </c>
      <c r="D9500">
        <v>1998</v>
      </c>
      <c r="E9500" t="s">
        <v>361</v>
      </c>
      <c r="F9500" t="s">
        <v>99</v>
      </c>
      <c r="H9500">
        <v>81777</v>
      </c>
      <c r="I9500">
        <v>73645</v>
      </c>
      <c r="N9500">
        <f>COUNTIF(Cod_Mun_Norte!B:B,DADOS_SNIS_Minas!A9500)</f>
        <v>0</v>
      </c>
    </row>
    <row r="9501" spans="1:14" x14ac:dyDescent="0.2">
      <c r="A9501">
        <v>313240</v>
      </c>
      <c r="B9501" t="s">
        <v>1524</v>
      </c>
      <c r="C9501" t="s">
        <v>98</v>
      </c>
      <c r="D9501">
        <v>1997</v>
      </c>
      <c r="H9501">
        <v>80895</v>
      </c>
      <c r="I9501">
        <v>72851</v>
      </c>
      <c r="N9501">
        <f>COUNTIF(Cod_Mun_Norte!B:B,DADOS_SNIS_Minas!A9501)</f>
        <v>0</v>
      </c>
    </row>
    <row r="9502" spans="1:14" x14ac:dyDescent="0.2">
      <c r="A9502">
        <v>313240</v>
      </c>
      <c r="B9502" t="s">
        <v>1524</v>
      </c>
      <c r="C9502" t="s">
        <v>98</v>
      </c>
      <c r="D9502">
        <v>1996</v>
      </c>
      <c r="H9502">
        <v>79961</v>
      </c>
      <c r="I9502">
        <v>72010</v>
      </c>
      <c r="N9502">
        <f>COUNTIF(Cod_Mun_Norte!B:B,DADOS_SNIS_Minas!A9502)</f>
        <v>0</v>
      </c>
    </row>
    <row r="9503" spans="1:14" x14ac:dyDescent="0.2">
      <c r="A9503">
        <v>313240</v>
      </c>
      <c r="B9503" t="s">
        <v>1524</v>
      </c>
      <c r="C9503" t="s">
        <v>98</v>
      </c>
      <c r="D9503">
        <v>1995</v>
      </c>
      <c r="H9503">
        <v>80681</v>
      </c>
      <c r="I9503">
        <v>72658</v>
      </c>
      <c r="N9503">
        <f>COUNTIF(Cod_Mun_Norte!B:B,DADOS_SNIS_Minas!A9503)</f>
        <v>0</v>
      </c>
    </row>
    <row r="9504" spans="1:14" x14ac:dyDescent="0.2">
      <c r="A9504">
        <v>313250</v>
      </c>
      <c r="B9504" t="s">
        <v>1527</v>
      </c>
      <c r="C9504" t="s">
        <v>98</v>
      </c>
      <c r="D9504">
        <v>2020</v>
      </c>
      <c r="E9504" t="s">
        <v>1528</v>
      </c>
      <c r="F9504" t="s">
        <v>504</v>
      </c>
      <c r="G9504" t="s">
        <v>406</v>
      </c>
      <c r="H9504">
        <v>34936</v>
      </c>
      <c r="I9504">
        <v>23875</v>
      </c>
      <c r="J9504">
        <v>24920</v>
      </c>
      <c r="K9504">
        <v>23875</v>
      </c>
      <c r="L9504">
        <v>100</v>
      </c>
      <c r="M9504">
        <v>71.33</v>
      </c>
      <c r="N9504">
        <f>COUNTIF(Cod_Mun_Norte!B:B,DADOS_SNIS_Minas!A9504)</f>
        <v>0</v>
      </c>
    </row>
    <row r="9505" spans="1:14" x14ac:dyDescent="0.2">
      <c r="A9505">
        <v>313250</v>
      </c>
      <c r="B9505" t="s">
        <v>1527</v>
      </c>
      <c r="C9505" t="s">
        <v>98</v>
      </c>
      <c r="D9505">
        <v>2019</v>
      </c>
      <c r="E9505" t="s">
        <v>1528</v>
      </c>
      <c r="F9505" t="s">
        <v>504</v>
      </c>
      <c r="G9505" t="s">
        <v>406</v>
      </c>
      <c r="H9505">
        <v>34735</v>
      </c>
      <c r="I9505">
        <v>23737</v>
      </c>
      <c r="J9505">
        <v>23188</v>
      </c>
      <c r="K9505">
        <v>21515</v>
      </c>
      <c r="L9505">
        <v>90.6</v>
      </c>
      <c r="M9505">
        <v>66.760000000000005</v>
      </c>
      <c r="N9505">
        <f>COUNTIF(Cod_Mun_Norte!B:B,DADOS_SNIS_Minas!A9505)</f>
        <v>0</v>
      </c>
    </row>
    <row r="9506" spans="1:14" x14ac:dyDescent="0.2">
      <c r="A9506">
        <v>313250</v>
      </c>
      <c r="B9506" t="s">
        <v>1527</v>
      </c>
      <c r="C9506" t="s">
        <v>98</v>
      </c>
      <c r="D9506">
        <v>2018</v>
      </c>
      <c r="E9506" t="s">
        <v>1528</v>
      </c>
      <c r="F9506" t="s">
        <v>504</v>
      </c>
      <c r="H9506">
        <v>34527</v>
      </c>
      <c r="I9506">
        <v>23595</v>
      </c>
      <c r="J9506">
        <v>22380</v>
      </c>
      <c r="K9506">
        <v>22380</v>
      </c>
      <c r="L9506">
        <v>94.9</v>
      </c>
      <c r="M9506">
        <v>64.819999999999993</v>
      </c>
      <c r="N9506">
        <f>COUNTIF(Cod_Mun_Norte!B:B,DADOS_SNIS_Minas!A9506)</f>
        <v>0</v>
      </c>
    </row>
    <row r="9507" spans="1:14" x14ac:dyDescent="0.2">
      <c r="A9507">
        <v>313250</v>
      </c>
      <c r="B9507" t="s">
        <v>1527</v>
      </c>
      <c r="C9507" t="s">
        <v>98</v>
      </c>
      <c r="D9507">
        <v>2017</v>
      </c>
      <c r="E9507" t="s">
        <v>1528</v>
      </c>
      <c r="F9507" t="s">
        <v>504</v>
      </c>
      <c r="H9507">
        <v>34661</v>
      </c>
      <c r="I9507">
        <v>23687</v>
      </c>
      <c r="J9507">
        <v>22158</v>
      </c>
      <c r="K9507">
        <v>20737</v>
      </c>
      <c r="L9507">
        <v>87.6</v>
      </c>
      <c r="M9507">
        <v>63.93</v>
      </c>
      <c r="N9507">
        <f>COUNTIF(Cod_Mun_Norte!B:B,DADOS_SNIS_Minas!A9507)</f>
        <v>0</v>
      </c>
    </row>
    <row r="9508" spans="1:14" x14ac:dyDescent="0.2">
      <c r="A9508">
        <v>313250</v>
      </c>
      <c r="B9508" t="s">
        <v>1527</v>
      </c>
      <c r="C9508" t="s">
        <v>98</v>
      </c>
      <c r="D9508">
        <v>2016</v>
      </c>
      <c r="E9508" t="s">
        <v>1528</v>
      </c>
      <c r="F9508" t="s">
        <v>504</v>
      </c>
      <c r="H9508">
        <v>34462</v>
      </c>
      <c r="I9508">
        <v>23551</v>
      </c>
      <c r="J9508">
        <v>21891</v>
      </c>
      <c r="K9508">
        <v>20474</v>
      </c>
      <c r="L9508">
        <v>86.9</v>
      </c>
      <c r="M9508">
        <v>63.52</v>
      </c>
      <c r="N9508">
        <f>COUNTIF(Cod_Mun_Norte!B:B,DADOS_SNIS_Minas!A9508)</f>
        <v>0</v>
      </c>
    </row>
    <row r="9509" spans="1:14" x14ac:dyDescent="0.2">
      <c r="A9509">
        <v>313250</v>
      </c>
      <c r="B9509" t="s">
        <v>1527</v>
      </c>
      <c r="C9509" t="s">
        <v>98</v>
      </c>
      <c r="D9509">
        <v>2015</v>
      </c>
      <c r="E9509" t="s">
        <v>1528</v>
      </c>
      <c r="F9509" t="s">
        <v>504</v>
      </c>
      <c r="H9509">
        <v>34253</v>
      </c>
      <c r="I9509">
        <v>23408</v>
      </c>
      <c r="J9509">
        <v>21991</v>
      </c>
      <c r="K9509">
        <v>20246</v>
      </c>
      <c r="L9509">
        <v>86.5</v>
      </c>
      <c r="M9509">
        <v>64.2</v>
      </c>
      <c r="N9509">
        <f>COUNTIF(Cod_Mun_Norte!B:B,DADOS_SNIS_Minas!A9509)</f>
        <v>0</v>
      </c>
    </row>
    <row r="9510" spans="1:14" x14ac:dyDescent="0.2">
      <c r="A9510">
        <v>313250</v>
      </c>
      <c r="B9510" t="s">
        <v>1527</v>
      </c>
      <c r="C9510" t="s">
        <v>98</v>
      </c>
      <c r="D9510">
        <v>2014</v>
      </c>
      <c r="E9510" t="s">
        <v>407</v>
      </c>
      <c r="F9510" t="s">
        <v>431</v>
      </c>
      <c r="H9510">
        <v>34033</v>
      </c>
      <c r="I9510">
        <v>23258</v>
      </c>
      <c r="J9510">
        <v>25857</v>
      </c>
      <c r="K9510">
        <v>23258</v>
      </c>
      <c r="L9510">
        <v>100</v>
      </c>
      <c r="M9510">
        <v>75.98</v>
      </c>
      <c r="N9510">
        <f>COUNTIF(Cod_Mun_Norte!B:B,DADOS_SNIS_Minas!A9510)</f>
        <v>0</v>
      </c>
    </row>
    <row r="9511" spans="1:14" x14ac:dyDescent="0.2">
      <c r="A9511">
        <v>313250</v>
      </c>
      <c r="B9511" t="s">
        <v>1527</v>
      </c>
      <c r="C9511" t="s">
        <v>98</v>
      </c>
      <c r="D9511">
        <v>2013</v>
      </c>
      <c r="E9511" t="s">
        <v>407</v>
      </c>
      <c r="F9511" t="s">
        <v>431</v>
      </c>
      <c r="H9511">
        <v>33804</v>
      </c>
      <c r="I9511">
        <v>23101</v>
      </c>
      <c r="J9511">
        <v>23846</v>
      </c>
      <c r="K9511">
        <v>23101</v>
      </c>
      <c r="L9511">
        <v>100</v>
      </c>
      <c r="M9511">
        <v>70.540000000000006</v>
      </c>
      <c r="N9511">
        <f>COUNTIF(Cod_Mun_Norte!B:B,DADOS_SNIS_Minas!A9511)</f>
        <v>0</v>
      </c>
    </row>
    <row r="9512" spans="1:14" x14ac:dyDescent="0.2">
      <c r="A9512">
        <v>313250</v>
      </c>
      <c r="B9512" t="s">
        <v>1527</v>
      </c>
      <c r="C9512" t="s">
        <v>98</v>
      </c>
      <c r="D9512">
        <v>2012</v>
      </c>
      <c r="E9512" t="s">
        <v>1528</v>
      </c>
      <c r="F9512" t="s">
        <v>429</v>
      </c>
      <c r="H9512">
        <v>32595</v>
      </c>
      <c r="I9512">
        <v>22275</v>
      </c>
      <c r="J9512">
        <v>23019</v>
      </c>
      <c r="K9512">
        <v>22275</v>
      </c>
      <c r="L9512">
        <v>100</v>
      </c>
      <c r="M9512">
        <v>70.62</v>
      </c>
      <c r="N9512">
        <f>COUNTIF(Cod_Mun_Norte!B:B,DADOS_SNIS_Minas!A9512)</f>
        <v>0</v>
      </c>
    </row>
    <row r="9513" spans="1:14" x14ac:dyDescent="0.2">
      <c r="A9513">
        <v>313250</v>
      </c>
      <c r="B9513" t="s">
        <v>1527</v>
      </c>
      <c r="C9513" t="s">
        <v>98</v>
      </c>
      <c r="D9513">
        <v>2011</v>
      </c>
      <c r="E9513" t="s">
        <v>1529</v>
      </c>
      <c r="F9513" t="s">
        <v>367</v>
      </c>
      <c r="H9513">
        <v>32388</v>
      </c>
      <c r="I9513">
        <v>22134</v>
      </c>
      <c r="J9513">
        <v>22134</v>
      </c>
      <c r="K9513">
        <v>22134</v>
      </c>
      <c r="L9513">
        <v>100</v>
      </c>
      <c r="M9513">
        <v>68.34</v>
      </c>
      <c r="N9513">
        <f>COUNTIF(Cod_Mun_Norte!B:B,DADOS_SNIS_Minas!A9513)</f>
        <v>0</v>
      </c>
    </row>
    <row r="9514" spans="1:14" x14ac:dyDescent="0.2">
      <c r="A9514">
        <v>313250</v>
      </c>
      <c r="B9514" t="s">
        <v>1527</v>
      </c>
      <c r="C9514" t="s">
        <v>98</v>
      </c>
      <c r="D9514">
        <v>2010</v>
      </c>
      <c r="E9514" t="s">
        <v>1529</v>
      </c>
      <c r="F9514" t="s">
        <v>364</v>
      </c>
      <c r="H9514">
        <v>32175</v>
      </c>
      <c r="I9514">
        <v>21988</v>
      </c>
      <c r="J9514">
        <v>21988</v>
      </c>
      <c r="K9514">
        <v>21988</v>
      </c>
      <c r="L9514">
        <v>100</v>
      </c>
      <c r="M9514">
        <v>68.34</v>
      </c>
      <c r="N9514">
        <f>COUNTIF(Cod_Mun_Norte!B:B,DADOS_SNIS_Minas!A9514)</f>
        <v>0</v>
      </c>
    </row>
    <row r="9515" spans="1:14" x14ac:dyDescent="0.2">
      <c r="A9515">
        <v>313250</v>
      </c>
      <c r="B9515" t="s">
        <v>1527</v>
      </c>
      <c r="C9515" t="s">
        <v>98</v>
      </c>
      <c r="D9515">
        <v>2009</v>
      </c>
      <c r="E9515" t="s">
        <v>361</v>
      </c>
      <c r="F9515" t="s">
        <v>362</v>
      </c>
      <c r="H9515">
        <v>33581</v>
      </c>
      <c r="I9515">
        <v>21933</v>
      </c>
      <c r="J9515">
        <v>21635</v>
      </c>
      <c r="K9515">
        <v>21635</v>
      </c>
      <c r="L9515">
        <v>98.6</v>
      </c>
      <c r="M9515">
        <v>64.430000000000007</v>
      </c>
      <c r="N9515">
        <f>COUNTIF(Cod_Mun_Norte!B:B,DADOS_SNIS_Minas!A9515)</f>
        <v>0</v>
      </c>
    </row>
    <row r="9516" spans="1:14" x14ac:dyDescent="0.2">
      <c r="A9516">
        <v>313250</v>
      </c>
      <c r="B9516" t="s">
        <v>1527</v>
      </c>
      <c r="C9516" t="s">
        <v>98</v>
      </c>
      <c r="D9516">
        <v>2008</v>
      </c>
      <c r="E9516" t="s">
        <v>361</v>
      </c>
      <c r="F9516" t="s">
        <v>362</v>
      </c>
      <c r="H9516">
        <v>33219</v>
      </c>
      <c r="I9516">
        <v>21697</v>
      </c>
      <c r="J9516">
        <v>21149</v>
      </c>
      <c r="K9516">
        <v>21149</v>
      </c>
      <c r="L9516">
        <v>97.5</v>
      </c>
      <c r="M9516">
        <v>63.67</v>
      </c>
      <c r="N9516">
        <f>COUNTIF(Cod_Mun_Norte!B:B,DADOS_SNIS_Minas!A9516)</f>
        <v>0</v>
      </c>
    </row>
    <row r="9517" spans="1:14" x14ac:dyDescent="0.2">
      <c r="A9517">
        <v>313250</v>
      </c>
      <c r="B9517" t="s">
        <v>1527</v>
      </c>
      <c r="C9517" t="s">
        <v>98</v>
      </c>
      <c r="D9517">
        <v>2007</v>
      </c>
      <c r="E9517" t="s">
        <v>361</v>
      </c>
      <c r="F9517" t="s">
        <v>362</v>
      </c>
      <c r="H9517">
        <v>31883</v>
      </c>
      <c r="I9517">
        <v>20824</v>
      </c>
      <c r="J9517">
        <v>20200</v>
      </c>
      <c r="K9517">
        <v>20200</v>
      </c>
      <c r="L9517">
        <v>97</v>
      </c>
      <c r="M9517">
        <v>63.36</v>
      </c>
      <c r="N9517">
        <f>COUNTIF(Cod_Mun_Norte!B:B,DADOS_SNIS_Minas!A9517)</f>
        <v>0</v>
      </c>
    </row>
    <row r="9518" spans="1:14" x14ac:dyDescent="0.2">
      <c r="A9518">
        <v>313250</v>
      </c>
      <c r="B9518" t="s">
        <v>1527</v>
      </c>
      <c r="C9518" t="s">
        <v>98</v>
      </c>
      <c r="D9518">
        <v>2006</v>
      </c>
      <c r="E9518" t="s">
        <v>361</v>
      </c>
      <c r="F9518" t="s">
        <v>362</v>
      </c>
      <c r="H9518">
        <v>29977</v>
      </c>
      <c r="I9518">
        <v>18065</v>
      </c>
      <c r="J9518">
        <v>19475</v>
      </c>
      <c r="K9518">
        <v>19475</v>
      </c>
      <c r="L9518">
        <v>100</v>
      </c>
      <c r="M9518">
        <v>64.97</v>
      </c>
      <c r="N9518">
        <f>COUNTIF(Cod_Mun_Norte!B:B,DADOS_SNIS_Minas!A9518)</f>
        <v>0</v>
      </c>
    </row>
    <row r="9519" spans="1:14" x14ac:dyDescent="0.2">
      <c r="A9519">
        <v>313250</v>
      </c>
      <c r="B9519" t="s">
        <v>1527</v>
      </c>
      <c r="C9519" t="s">
        <v>98</v>
      </c>
      <c r="D9519">
        <v>2005</v>
      </c>
      <c r="E9519" t="s">
        <v>361</v>
      </c>
      <c r="F9519" t="s">
        <v>362</v>
      </c>
      <c r="H9519">
        <v>29889</v>
      </c>
      <c r="I9519">
        <v>18012</v>
      </c>
      <c r="J9519">
        <v>18566</v>
      </c>
      <c r="K9519">
        <v>18566</v>
      </c>
      <c r="L9519">
        <v>100</v>
      </c>
      <c r="M9519">
        <v>62.12</v>
      </c>
      <c r="N9519">
        <f>COUNTIF(Cod_Mun_Norte!B:B,DADOS_SNIS_Minas!A9519)</f>
        <v>0</v>
      </c>
    </row>
    <row r="9520" spans="1:14" x14ac:dyDescent="0.2">
      <c r="A9520">
        <v>313250</v>
      </c>
      <c r="B9520" t="s">
        <v>1527</v>
      </c>
      <c r="C9520" t="s">
        <v>98</v>
      </c>
      <c r="D9520">
        <v>2004</v>
      </c>
      <c r="E9520" t="s">
        <v>361</v>
      </c>
      <c r="F9520" t="s">
        <v>362</v>
      </c>
      <c r="H9520">
        <v>29800</v>
      </c>
      <c r="I9520">
        <v>17958</v>
      </c>
      <c r="J9520">
        <v>17771</v>
      </c>
      <c r="K9520">
        <v>17771</v>
      </c>
      <c r="L9520">
        <v>99</v>
      </c>
      <c r="M9520">
        <v>59.63</v>
      </c>
      <c r="N9520">
        <f>COUNTIF(Cod_Mun_Norte!B:B,DADOS_SNIS_Minas!A9520)</f>
        <v>0</v>
      </c>
    </row>
    <row r="9521" spans="1:14" x14ac:dyDescent="0.2">
      <c r="A9521">
        <v>313250</v>
      </c>
      <c r="B9521" t="s">
        <v>1527</v>
      </c>
      <c r="C9521" t="s">
        <v>98</v>
      </c>
      <c r="D9521">
        <v>2003</v>
      </c>
      <c r="E9521" t="s">
        <v>361</v>
      </c>
      <c r="F9521" t="s">
        <v>362</v>
      </c>
      <c r="H9521">
        <v>29640</v>
      </c>
      <c r="I9521">
        <v>17862</v>
      </c>
      <c r="N9521">
        <f>COUNTIF(Cod_Mun_Norte!B:B,DADOS_SNIS_Minas!A9521)</f>
        <v>0</v>
      </c>
    </row>
    <row r="9522" spans="1:14" x14ac:dyDescent="0.2">
      <c r="A9522">
        <v>313250</v>
      </c>
      <c r="B9522" t="s">
        <v>1527</v>
      </c>
      <c r="C9522" t="s">
        <v>98</v>
      </c>
      <c r="D9522">
        <v>2002</v>
      </c>
      <c r="E9522" t="s">
        <v>361</v>
      </c>
      <c r="F9522" t="s">
        <v>362</v>
      </c>
      <c r="H9522">
        <v>29564</v>
      </c>
      <c r="I9522">
        <v>17816</v>
      </c>
      <c r="N9522">
        <f>COUNTIF(Cod_Mun_Norte!B:B,DADOS_SNIS_Minas!A9522)</f>
        <v>0</v>
      </c>
    </row>
    <row r="9523" spans="1:14" x14ac:dyDescent="0.2">
      <c r="A9523">
        <v>313250</v>
      </c>
      <c r="B9523" t="s">
        <v>1527</v>
      </c>
      <c r="C9523" t="s">
        <v>98</v>
      </c>
      <c r="D9523">
        <v>2001</v>
      </c>
      <c r="E9523" t="s">
        <v>361</v>
      </c>
      <c r="F9523" t="s">
        <v>362</v>
      </c>
      <c r="H9523">
        <v>28746</v>
      </c>
      <c r="I9523">
        <v>17323</v>
      </c>
      <c r="N9523">
        <f>COUNTIF(Cod_Mun_Norte!B:B,DADOS_SNIS_Minas!A9523)</f>
        <v>0</v>
      </c>
    </row>
    <row r="9524" spans="1:14" x14ac:dyDescent="0.2">
      <c r="A9524">
        <v>313250</v>
      </c>
      <c r="B9524" t="s">
        <v>1527</v>
      </c>
      <c r="C9524" t="s">
        <v>98</v>
      </c>
      <c r="D9524">
        <v>2000</v>
      </c>
      <c r="E9524" t="s">
        <v>361</v>
      </c>
      <c r="F9524" t="s">
        <v>362</v>
      </c>
      <c r="H9524">
        <v>29400</v>
      </c>
      <c r="I9524">
        <v>17717</v>
      </c>
      <c r="N9524">
        <f>COUNTIF(Cod_Mun_Norte!B:B,DADOS_SNIS_Minas!A9524)</f>
        <v>0</v>
      </c>
    </row>
    <row r="9525" spans="1:14" x14ac:dyDescent="0.2">
      <c r="A9525">
        <v>313250</v>
      </c>
      <c r="B9525" t="s">
        <v>1527</v>
      </c>
      <c r="C9525" t="s">
        <v>98</v>
      </c>
      <c r="D9525">
        <v>1999</v>
      </c>
      <c r="E9525" t="s">
        <v>361</v>
      </c>
      <c r="F9525" t="s">
        <v>362</v>
      </c>
      <c r="H9525">
        <v>28194</v>
      </c>
      <c r="I9525">
        <v>14830</v>
      </c>
      <c r="N9525">
        <f>COUNTIF(Cod_Mun_Norte!B:B,DADOS_SNIS_Minas!A9525)</f>
        <v>0</v>
      </c>
    </row>
    <row r="9526" spans="1:14" x14ac:dyDescent="0.2">
      <c r="A9526">
        <v>313250</v>
      </c>
      <c r="B9526" t="s">
        <v>1527</v>
      </c>
      <c r="C9526" t="s">
        <v>98</v>
      </c>
      <c r="D9526">
        <v>1998</v>
      </c>
      <c r="E9526" t="s">
        <v>361</v>
      </c>
      <c r="F9526" t="s">
        <v>362</v>
      </c>
      <c r="H9526">
        <v>28273</v>
      </c>
      <c r="I9526">
        <v>14872</v>
      </c>
      <c r="N9526">
        <f>COUNTIF(Cod_Mun_Norte!B:B,DADOS_SNIS_Minas!A9526)</f>
        <v>0</v>
      </c>
    </row>
    <row r="9527" spans="1:14" x14ac:dyDescent="0.2">
      <c r="A9527">
        <v>313250</v>
      </c>
      <c r="B9527" t="s">
        <v>1527</v>
      </c>
      <c r="C9527" t="s">
        <v>98</v>
      </c>
      <c r="D9527">
        <v>1997</v>
      </c>
      <c r="H9527">
        <v>28352</v>
      </c>
      <c r="I9527">
        <v>14914</v>
      </c>
      <c r="N9527">
        <f>COUNTIF(Cod_Mun_Norte!B:B,DADOS_SNIS_Minas!A9527)</f>
        <v>0</v>
      </c>
    </row>
    <row r="9528" spans="1:14" x14ac:dyDescent="0.2">
      <c r="A9528">
        <v>313250</v>
      </c>
      <c r="B9528" t="s">
        <v>1527</v>
      </c>
      <c r="C9528" t="s">
        <v>98</v>
      </c>
      <c r="D9528">
        <v>1996</v>
      </c>
      <c r="H9528">
        <v>32307</v>
      </c>
      <c r="I9528">
        <v>16994</v>
      </c>
      <c r="N9528">
        <f>COUNTIF(Cod_Mun_Norte!B:B,DADOS_SNIS_Minas!A9528)</f>
        <v>0</v>
      </c>
    </row>
    <row r="9529" spans="1:14" x14ac:dyDescent="0.2">
      <c r="A9529">
        <v>313250</v>
      </c>
      <c r="B9529" t="s">
        <v>1527</v>
      </c>
      <c r="C9529" t="s">
        <v>98</v>
      </c>
      <c r="D9529">
        <v>1995</v>
      </c>
      <c r="H9529">
        <v>33671</v>
      </c>
      <c r="I9529">
        <v>17711</v>
      </c>
      <c r="N9529">
        <f>COUNTIF(Cod_Mun_Norte!B:B,DADOS_SNIS_Minas!A9529)</f>
        <v>0</v>
      </c>
    </row>
    <row r="9530" spans="1:14" x14ac:dyDescent="0.2">
      <c r="A9530">
        <v>313260</v>
      </c>
      <c r="B9530" t="s">
        <v>1530</v>
      </c>
      <c r="C9530" t="s">
        <v>98</v>
      </c>
      <c r="D9530">
        <v>2020</v>
      </c>
      <c r="E9530" t="s">
        <v>1531</v>
      </c>
      <c r="F9530" t="s">
        <v>364</v>
      </c>
      <c r="G9530" t="s">
        <v>368</v>
      </c>
      <c r="H9530">
        <v>4375</v>
      </c>
      <c r="I9530">
        <v>3443</v>
      </c>
      <c r="J9530">
        <v>3256</v>
      </c>
      <c r="K9530">
        <v>3256</v>
      </c>
      <c r="L9530">
        <v>94.6</v>
      </c>
      <c r="M9530">
        <v>74.42</v>
      </c>
      <c r="N9530">
        <f>COUNTIF(Cod_Mun_Norte!B:B,DADOS_SNIS_Minas!A9530)</f>
        <v>0</v>
      </c>
    </row>
    <row r="9531" spans="1:14" x14ac:dyDescent="0.2">
      <c r="A9531">
        <v>313260</v>
      </c>
      <c r="B9531" t="s">
        <v>1530</v>
      </c>
      <c r="C9531" t="s">
        <v>98</v>
      </c>
      <c r="D9531">
        <v>2019</v>
      </c>
      <c r="E9531" t="s">
        <v>1531</v>
      </c>
      <c r="F9531" t="s">
        <v>364</v>
      </c>
      <c r="G9531" t="s">
        <v>368</v>
      </c>
      <c r="H9531">
        <v>4355</v>
      </c>
      <c r="I9531">
        <v>3427</v>
      </c>
      <c r="J9531">
        <v>3233</v>
      </c>
      <c r="K9531">
        <v>3233</v>
      </c>
      <c r="L9531">
        <v>94.3</v>
      </c>
      <c r="M9531">
        <v>74.239999999999995</v>
      </c>
      <c r="N9531">
        <f>COUNTIF(Cod_Mun_Norte!B:B,DADOS_SNIS_Minas!A9531)</f>
        <v>0</v>
      </c>
    </row>
    <row r="9532" spans="1:14" x14ac:dyDescent="0.2">
      <c r="A9532">
        <v>313260</v>
      </c>
      <c r="B9532" t="s">
        <v>1530</v>
      </c>
      <c r="C9532" t="s">
        <v>98</v>
      </c>
      <c r="D9532">
        <v>2018</v>
      </c>
      <c r="E9532" t="s">
        <v>1531</v>
      </c>
      <c r="F9532" t="s">
        <v>364</v>
      </c>
      <c r="H9532">
        <v>4333</v>
      </c>
      <c r="I9532">
        <v>3410</v>
      </c>
      <c r="J9532">
        <v>3237</v>
      </c>
      <c r="K9532">
        <v>3237</v>
      </c>
      <c r="L9532">
        <v>94.9</v>
      </c>
      <c r="M9532">
        <v>74.709999999999994</v>
      </c>
      <c r="N9532">
        <f>COUNTIF(Cod_Mun_Norte!B:B,DADOS_SNIS_Minas!A9532)</f>
        <v>0</v>
      </c>
    </row>
    <row r="9533" spans="1:14" x14ac:dyDescent="0.2">
      <c r="A9533">
        <v>313260</v>
      </c>
      <c r="B9533" t="s">
        <v>1530</v>
      </c>
      <c r="C9533" t="s">
        <v>98</v>
      </c>
      <c r="D9533">
        <v>2017</v>
      </c>
      <c r="E9533" t="s">
        <v>1532</v>
      </c>
      <c r="F9533" t="s">
        <v>357</v>
      </c>
      <c r="H9533">
        <v>4362</v>
      </c>
      <c r="I9533">
        <v>3433</v>
      </c>
      <c r="J9533">
        <v>2944</v>
      </c>
      <c r="K9533">
        <v>2944</v>
      </c>
      <c r="L9533">
        <v>85.8</v>
      </c>
      <c r="M9533">
        <v>67.489999999999995</v>
      </c>
      <c r="N9533">
        <f>COUNTIF(Cod_Mun_Norte!B:B,DADOS_SNIS_Minas!A9533)</f>
        <v>0</v>
      </c>
    </row>
    <row r="9534" spans="1:14" x14ac:dyDescent="0.2">
      <c r="A9534">
        <v>313260</v>
      </c>
      <c r="B9534" t="s">
        <v>1530</v>
      </c>
      <c r="C9534" t="s">
        <v>98</v>
      </c>
      <c r="D9534">
        <v>2016</v>
      </c>
      <c r="E9534" t="s">
        <v>1532</v>
      </c>
      <c r="F9534" t="s">
        <v>359</v>
      </c>
      <c r="H9534">
        <v>4340</v>
      </c>
      <c r="I9534">
        <v>3415</v>
      </c>
      <c r="J9534">
        <v>2952</v>
      </c>
      <c r="K9534">
        <v>2952</v>
      </c>
      <c r="L9534">
        <v>86.4</v>
      </c>
      <c r="M9534">
        <v>68.02</v>
      </c>
      <c r="N9534">
        <f>COUNTIF(Cod_Mun_Norte!B:B,DADOS_SNIS_Minas!A9534)</f>
        <v>0</v>
      </c>
    </row>
    <row r="9535" spans="1:14" x14ac:dyDescent="0.2">
      <c r="A9535">
        <v>313260</v>
      </c>
      <c r="B9535" t="s">
        <v>1530</v>
      </c>
      <c r="C9535" t="s">
        <v>98</v>
      </c>
      <c r="D9535">
        <v>2015</v>
      </c>
      <c r="E9535" t="s">
        <v>361</v>
      </c>
      <c r="F9535" t="s">
        <v>362</v>
      </c>
      <c r="H9535">
        <v>4318</v>
      </c>
      <c r="I9535">
        <v>3398</v>
      </c>
      <c r="J9535">
        <v>2822</v>
      </c>
      <c r="K9535">
        <v>2822</v>
      </c>
      <c r="L9535">
        <v>83.1</v>
      </c>
      <c r="M9535">
        <v>65.349999999999994</v>
      </c>
      <c r="N9535">
        <f>COUNTIF(Cod_Mun_Norte!B:B,DADOS_SNIS_Minas!A9535)</f>
        <v>0</v>
      </c>
    </row>
    <row r="9536" spans="1:14" x14ac:dyDescent="0.2">
      <c r="A9536">
        <v>313260</v>
      </c>
      <c r="B9536" t="s">
        <v>1530</v>
      </c>
      <c r="C9536" t="s">
        <v>98</v>
      </c>
      <c r="D9536">
        <v>2014</v>
      </c>
      <c r="H9536">
        <v>4295</v>
      </c>
      <c r="I9536">
        <v>3380</v>
      </c>
      <c r="N9536">
        <f>COUNTIF(Cod_Mun_Norte!B:B,DADOS_SNIS_Minas!A9536)</f>
        <v>0</v>
      </c>
    </row>
    <row r="9537" spans="1:14" x14ac:dyDescent="0.2">
      <c r="A9537">
        <v>313260</v>
      </c>
      <c r="B9537" t="s">
        <v>1530</v>
      </c>
      <c r="C9537" t="s">
        <v>98</v>
      </c>
      <c r="D9537">
        <v>2013</v>
      </c>
      <c r="H9537">
        <v>4270</v>
      </c>
      <c r="I9537">
        <v>3360</v>
      </c>
      <c r="N9537">
        <f>COUNTIF(Cod_Mun_Norte!B:B,DADOS_SNIS_Minas!A9537)</f>
        <v>0</v>
      </c>
    </row>
    <row r="9538" spans="1:14" x14ac:dyDescent="0.2">
      <c r="A9538">
        <v>313260</v>
      </c>
      <c r="B9538" t="s">
        <v>1530</v>
      </c>
      <c r="C9538" t="s">
        <v>98</v>
      </c>
      <c r="D9538">
        <v>2012</v>
      </c>
      <c r="H9538">
        <v>4123</v>
      </c>
      <c r="I9538">
        <v>3245</v>
      </c>
      <c r="N9538">
        <f>COUNTIF(Cod_Mun_Norte!B:B,DADOS_SNIS_Minas!A9538)</f>
        <v>0</v>
      </c>
    </row>
    <row r="9539" spans="1:14" x14ac:dyDescent="0.2">
      <c r="A9539">
        <v>313260</v>
      </c>
      <c r="B9539" t="s">
        <v>1530</v>
      </c>
      <c r="C9539" t="s">
        <v>98</v>
      </c>
      <c r="D9539">
        <v>2011</v>
      </c>
      <c r="H9539">
        <v>4102</v>
      </c>
      <c r="I9539">
        <v>3228</v>
      </c>
      <c r="N9539">
        <f>COUNTIF(Cod_Mun_Norte!B:B,DADOS_SNIS_Minas!A9539)</f>
        <v>0</v>
      </c>
    </row>
    <row r="9540" spans="1:14" x14ac:dyDescent="0.2">
      <c r="A9540">
        <v>313260</v>
      </c>
      <c r="B9540" t="s">
        <v>1530</v>
      </c>
      <c r="C9540" t="s">
        <v>98</v>
      </c>
      <c r="D9540">
        <v>2010</v>
      </c>
      <c r="H9540">
        <v>4079</v>
      </c>
      <c r="I9540">
        <v>3210</v>
      </c>
      <c r="N9540">
        <f>COUNTIF(Cod_Mun_Norte!B:B,DADOS_SNIS_Minas!A9540)</f>
        <v>0</v>
      </c>
    </row>
    <row r="9541" spans="1:14" x14ac:dyDescent="0.2">
      <c r="A9541">
        <v>313260</v>
      </c>
      <c r="B9541" t="s">
        <v>1530</v>
      </c>
      <c r="C9541" t="s">
        <v>98</v>
      </c>
      <c r="D9541">
        <v>2009</v>
      </c>
      <c r="H9541">
        <v>4232</v>
      </c>
      <c r="I9541">
        <v>3168</v>
      </c>
      <c r="N9541">
        <f>COUNTIF(Cod_Mun_Norte!B:B,DADOS_SNIS_Minas!A9541)</f>
        <v>0</v>
      </c>
    </row>
    <row r="9542" spans="1:14" x14ac:dyDescent="0.2">
      <c r="A9542">
        <v>313260</v>
      </c>
      <c r="B9542" t="s">
        <v>1530</v>
      </c>
      <c r="C9542" t="s">
        <v>98</v>
      </c>
      <c r="D9542">
        <v>2008</v>
      </c>
      <c r="H9542">
        <v>4194</v>
      </c>
      <c r="I9542">
        <v>3140</v>
      </c>
      <c r="N9542">
        <f>COUNTIF(Cod_Mun_Norte!B:B,DADOS_SNIS_Minas!A9542)</f>
        <v>0</v>
      </c>
    </row>
    <row r="9543" spans="1:14" x14ac:dyDescent="0.2">
      <c r="A9543">
        <v>313260</v>
      </c>
      <c r="B9543" t="s">
        <v>1530</v>
      </c>
      <c r="C9543" t="s">
        <v>98</v>
      </c>
      <c r="D9543">
        <v>2007</v>
      </c>
      <c r="H9543">
        <v>4035</v>
      </c>
      <c r="I9543">
        <v>3021</v>
      </c>
      <c r="N9543">
        <f>COUNTIF(Cod_Mun_Norte!B:B,DADOS_SNIS_Minas!A9543)</f>
        <v>0</v>
      </c>
    </row>
    <row r="9544" spans="1:14" x14ac:dyDescent="0.2">
      <c r="A9544">
        <v>313260</v>
      </c>
      <c r="B9544" t="s">
        <v>1530</v>
      </c>
      <c r="C9544" t="s">
        <v>98</v>
      </c>
      <c r="D9544">
        <v>2006</v>
      </c>
      <c r="H9544">
        <v>4051</v>
      </c>
      <c r="I9544">
        <v>2996</v>
      </c>
      <c r="N9544">
        <f>COUNTIF(Cod_Mun_Norte!B:B,DADOS_SNIS_Minas!A9544)</f>
        <v>0</v>
      </c>
    </row>
    <row r="9545" spans="1:14" x14ac:dyDescent="0.2">
      <c r="A9545">
        <v>313260</v>
      </c>
      <c r="B9545" t="s">
        <v>1530</v>
      </c>
      <c r="C9545" t="s">
        <v>98</v>
      </c>
      <c r="D9545">
        <v>2005</v>
      </c>
      <c r="H9545">
        <v>4012</v>
      </c>
      <c r="I9545">
        <v>2967</v>
      </c>
      <c r="N9545">
        <f>COUNTIF(Cod_Mun_Norte!B:B,DADOS_SNIS_Minas!A9545)</f>
        <v>0</v>
      </c>
    </row>
    <row r="9546" spans="1:14" x14ac:dyDescent="0.2">
      <c r="A9546">
        <v>313260</v>
      </c>
      <c r="B9546" t="s">
        <v>1530</v>
      </c>
      <c r="C9546" t="s">
        <v>98</v>
      </c>
      <c r="D9546">
        <v>2004</v>
      </c>
      <c r="H9546">
        <v>3972</v>
      </c>
      <c r="I9546">
        <v>2938</v>
      </c>
      <c r="N9546">
        <f>COUNTIF(Cod_Mun_Norte!B:B,DADOS_SNIS_Minas!A9546)</f>
        <v>0</v>
      </c>
    </row>
    <row r="9547" spans="1:14" x14ac:dyDescent="0.2">
      <c r="A9547">
        <v>313260</v>
      </c>
      <c r="B9547" t="s">
        <v>1530</v>
      </c>
      <c r="C9547" t="s">
        <v>98</v>
      </c>
      <c r="D9547">
        <v>2003</v>
      </c>
      <c r="H9547">
        <v>3899</v>
      </c>
      <c r="I9547">
        <v>2884</v>
      </c>
      <c r="N9547">
        <f>COUNTIF(Cod_Mun_Norte!B:B,DADOS_SNIS_Minas!A9547)</f>
        <v>0</v>
      </c>
    </row>
    <row r="9548" spans="1:14" x14ac:dyDescent="0.2">
      <c r="A9548">
        <v>313260</v>
      </c>
      <c r="B9548" t="s">
        <v>1530</v>
      </c>
      <c r="C9548" t="s">
        <v>98</v>
      </c>
      <c r="D9548">
        <v>2002</v>
      </c>
      <c r="H9548">
        <v>3865</v>
      </c>
      <c r="I9548">
        <v>2859</v>
      </c>
      <c r="N9548">
        <f>COUNTIF(Cod_Mun_Norte!B:B,DADOS_SNIS_Minas!A9548)</f>
        <v>0</v>
      </c>
    </row>
    <row r="9549" spans="1:14" x14ac:dyDescent="0.2">
      <c r="A9549">
        <v>313260</v>
      </c>
      <c r="B9549" t="s">
        <v>1530</v>
      </c>
      <c r="C9549" t="s">
        <v>98</v>
      </c>
      <c r="D9549">
        <v>2001</v>
      </c>
      <c r="H9549">
        <v>3832</v>
      </c>
      <c r="I9549">
        <v>2834</v>
      </c>
      <c r="N9549">
        <f>COUNTIF(Cod_Mun_Norte!B:B,DADOS_SNIS_Minas!A9549)</f>
        <v>0</v>
      </c>
    </row>
    <row r="9550" spans="1:14" x14ac:dyDescent="0.2">
      <c r="A9550">
        <v>313260</v>
      </c>
      <c r="B9550" t="s">
        <v>1530</v>
      </c>
      <c r="C9550" t="s">
        <v>98</v>
      </c>
      <c r="D9550">
        <v>2000</v>
      </c>
      <c r="H9550">
        <v>3791</v>
      </c>
      <c r="I9550">
        <v>2804</v>
      </c>
      <c r="N9550">
        <f>COUNTIF(Cod_Mun_Norte!B:B,DADOS_SNIS_Minas!A9550)</f>
        <v>0</v>
      </c>
    </row>
    <row r="9551" spans="1:14" x14ac:dyDescent="0.2">
      <c r="A9551">
        <v>313260</v>
      </c>
      <c r="B9551" t="s">
        <v>1530</v>
      </c>
      <c r="C9551" t="s">
        <v>98</v>
      </c>
      <c r="D9551">
        <v>1999</v>
      </c>
      <c r="H9551">
        <v>3522</v>
      </c>
      <c r="I9551">
        <v>2456</v>
      </c>
      <c r="N9551">
        <f>COUNTIF(Cod_Mun_Norte!B:B,DADOS_SNIS_Minas!A9551)</f>
        <v>0</v>
      </c>
    </row>
    <row r="9552" spans="1:14" x14ac:dyDescent="0.2">
      <c r="A9552">
        <v>313260</v>
      </c>
      <c r="B9552" t="s">
        <v>1530</v>
      </c>
      <c r="C9552" t="s">
        <v>98</v>
      </c>
      <c r="D9552">
        <v>1998</v>
      </c>
      <c r="H9552">
        <v>3514</v>
      </c>
      <c r="I9552">
        <v>2450</v>
      </c>
      <c r="N9552">
        <f>COUNTIF(Cod_Mun_Norte!B:B,DADOS_SNIS_Minas!A9552)</f>
        <v>0</v>
      </c>
    </row>
    <row r="9553" spans="1:14" x14ac:dyDescent="0.2">
      <c r="A9553">
        <v>313260</v>
      </c>
      <c r="B9553" t="s">
        <v>1530</v>
      </c>
      <c r="C9553" t="s">
        <v>98</v>
      </c>
      <c r="D9553">
        <v>1997</v>
      </c>
      <c r="H9553">
        <v>3505</v>
      </c>
      <c r="I9553">
        <v>2444</v>
      </c>
      <c r="N9553">
        <f>COUNTIF(Cod_Mun_Norte!B:B,DADOS_SNIS_Minas!A9553)</f>
        <v>0</v>
      </c>
    </row>
    <row r="9554" spans="1:14" x14ac:dyDescent="0.2">
      <c r="A9554">
        <v>313260</v>
      </c>
      <c r="B9554" t="s">
        <v>1530</v>
      </c>
      <c r="C9554" t="s">
        <v>98</v>
      </c>
      <c r="D9554">
        <v>1996</v>
      </c>
      <c r="H9554">
        <v>3495</v>
      </c>
      <c r="I9554">
        <v>2437</v>
      </c>
      <c r="N9554">
        <f>COUNTIF(Cod_Mun_Norte!B:B,DADOS_SNIS_Minas!A9554)</f>
        <v>0</v>
      </c>
    </row>
    <row r="9555" spans="1:14" x14ac:dyDescent="0.2">
      <c r="A9555">
        <v>313260</v>
      </c>
      <c r="B9555" t="s">
        <v>1530</v>
      </c>
      <c r="C9555" t="s">
        <v>98</v>
      </c>
      <c r="D9555">
        <v>1995</v>
      </c>
      <c r="H9555">
        <v>3552</v>
      </c>
      <c r="I9555">
        <v>2477</v>
      </c>
      <c r="N9555">
        <f>COUNTIF(Cod_Mun_Norte!B:B,DADOS_SNIS_Minas!A9555)</f>
        <v>0</v>
      </c>
    </row>
    <row r="9556" spans="1:14" x14ac:dyDescent="0.2">
      <c r="A9556">
        <v>313270</v>
      </c>
      <c r="B9556" t="s">
        <v>200</v>
      </c>
      <c r="C9556" t="s">
        <v>98</v>
      </c>
      <c r="D9556">
        <v>2020</v>
      </c>
      <c r="E9556" t="s">
        <v>1533</v>
      </c>
      <c r="F9556" t="s">
        <v>367</v>
      </c>
      <c r="G9556" t="s">
        <v>371</v>
      </c>
      <c r="H9556">
        <v>23209</v>
      </c>
      <c r="I9556">
        <v>15384</v>
      </c>
      <c r="J9556">
        <v>21824</v>
      </c>
      <c r="K9556">
        <v>10000</v>
      </c>
      <c r="L9556">
        <v>65</v>
      </c>
      <c r="M9556">
        <v>94.03</v>
      </c>
      <c r="N9556">
        <f>COUNTIF(Cod_Mun_Norte!B:B,DADOS_SNIS_Minas!A9556)</f>
        <v>0</v>
      </c>
    </row>
    <row r="9557" spans="1:14" x14ac:dyDescent="0.2">
      <c r="A9557">
        <v>313270</v>
      </c>
      <c r="B9557" t="s">
        <v>200</v>
      </c>
      <c r="C9557" t="s">
        <v>98</v>
      </c>
      <c r="D9557">
        <v>2019</v>
      </c>
      <c r="E9557" t="s">
        <v>1533</v>
      </c>
      <c r="F9557" t="s">
        <v>367</v>
      </c>
      <c r="G9557" t="s">
        <v>371</v>
      </c>
      <c r="H9557">
        <v>23211</v>
      </c>
      <c r="I9557">
        <v>15385</v>
      </c>
      <c r="J9557">
        <v>21824</v>
      </c>
      <c r="K9557">
        <v>10000</v>
      </c>
      <c r="L9557">
        <v>65</v>
      </c>
      <c r="M9557">
        <v>94.02</v>
      </c>
      <c r="N9557">
        <f>COUNTIF(Cod_Mun_Norte!B:B,DADOS_SNIS_Minas!A9557)</f>
        <v>0</v>
      </c>
    </row>
    <row r="9558" spans="1:14" x14ac:dyDescent="0.2">
      <c r="A9558">
        <v>313270</v>
      </c>
      <c r="B9558" t="s">
        <v>200</v>
      </c>
      <c r="C9558" t="s">
        <v>98</v>
      </c>
      <c r="D9558">
        <v>2018</v>
      </c>
      <c r="E9558" t="s">
        <v>1534</v>
      </c>
      <c r="F9558" t="s">
        <v>374</v>
      </c>
      <c r="H9558">
        <v>23212</v>
      </c>
      <c r="I9558">
        <v>15386</v>
      </c>
      <c r="N9558">
        <f>COUNTIF(Cod_Mun_Norte!B:B,DADOS_SNIS_Minas!A9558)</f>
        <v>0</v>
      </c>
    </row>
    <row r="9559" spans="1:14" x14ac:dyDescent="0.2">
      <c r="A9559">
        <v>313270</v>
      </c>
      <c r="B9559" t="s">
        <v>200</v>
      </c>
      <c r="C9559" t="s">
        <v>98</v>
      </c>
      <c r="D9559">
        <v>2017</v>
      </c>
      <c r="E9559" t="s">
        <v>1533</v>
      </c>
      <c r="F9559" t="s">
        <v>367</v>
      </c>
      <c r="H9559">
        <v>23637</v>
      </c>
      <c r="I9559">
        <v>15668</v>
      </c>
      <c r="J9559">
        <v>18448</v>
      </c>
      <c r="K9559">
        <v>15668</v>
      </c>
      <c r="L9559">
        <v>100</v>
      </c>
      <c r="M9559">
        <v>78.05</v>
      </c>
      <c r="N9559">
        <f>COUNTIF(Cod_Mun_Norte!B:B,DADOS_SNIS_Minas!A9559)</f>
        <v>0</v>
      </c>
    </row>
    <row r="9560" spans="1:14" x14ac:dyDescent="0.2">
      <c r="A9560">
        <v>313270</v>
      </c>
      <c r="B9560" t="s">
        <v>200</v>
      </c>
      <c r="C9560" t="s">
        <v>98</v>
      </c>
      <c r="D9560">
        <v>2016</v>
      </c>
      <c r="E9560" t="s">
        <v>1533</v>
      </c>
      <c r="F9560" t="s">
        <v>367</v>
      </c>
      <c r="H9560">
        <v>23612</v>
      </c>
      <c r="I9560">
        <v>15651</v>
      </c>
      <c r="J9560">
        <v>17366</v>
      </c>
      <c r="K9560">
        <v>15366</v>
      </c>
      <c r="L9560">
        <v>98.2</v>
      </c>
      <c r="M9560">
        <v>73.55</v>
      </c>
      <c r="N9560">
        <f>COUNTIF(Cod_Mun_Norte!B:B,DADOS_SNIS_Minas!A9560)</f>
        <v>0</v>
      </c>
    </row>
    <row r="9561" spans="1:14" x14ac:dyDescent="0.2">
      <c r="A9561">
        <v>313270</v>
      </c>
      <c r="B9561" t="s">
        <v>200</v>
      </c>
      <c r="C9561" t="s">
        <v>98</v>
      </c>
      <c r="D9561">
        <v>2015</v>
      </c>
      <c r="E9561" t="s">
        <v>1535</v>
      </c>
      <c r="F9561" t="s">
        <v>99</v>
      </c>
      <c r="H9561">
        <v>23585</v>
      </c>
      <c r="I9561">
        <v>15633</v>
      </c>
      <c r="J9561">
        <v>17366</v>
      </c>
      <c r="K9561">
        <v>15366</v>
      </c>
      <c r="L9561">
        <v>98.3</v>
      </c>
      <c r="M9561">
        <v>73.63</v>
      </c>
      <c r="N9561">
        <f>COUNTIF(Cod_Mun_Norte!B:B,DADOS_SNIS_Minas!A9561)</f>
        <v>0</v>
      </c>
    </row>
    <row r="9562" spans="1:14" x14ac:dyDescent="0.2">
      <c r="A9562">
        <v>313270</v>
      </c>
      <c r="B9562" t="s">
        <v>200</v>
      </c>
      <c r="C9562" t="s">
        <v>98</v>
      </c>
      <c r="D9562">
        <v>2014</v>
      </c>
      <c r="E9562" t="s">
        <v>1533</v>
      </c>
      <c r="F9562" t="s">
        <v>367</v>
      </c>
      <c r="H9562">
        <v>23557</v>
      </c>
      <c r="I9562">
        <v>15615</v>
      </c>
      <c r="J9562">
        <v>17366</v>
      </c>
      <c r="K9562">
        <v>15366</v>
      </c>
      <c r="L9562">
        <v>98.4</v>
      </c>
      <c r="M9562">
        <v>73.72</v>
      </c>
      <c r="N9562">
        <f>COUNTIF(Cod_Mun_Norte!B:B,DADOS_SNIS_Minas!A9562)</f>
        <v>0</v>
      </c>
    </row>
    <row r="9563" spans="1:14" x14ac:dyDescent="0.2">
      <c r="A9563">
        <v>313270</v>
      </c>
      <c r="B9563" t="s">
        <v>200</v>
      </c>
      <c r="C9563" t="s">
        <v>98</v>
      </c>
      <c r="D9563">
        <v>2013</v>
      </c>
      <c r="E9563" t="s">
        <v>1533</v>
      </c>
      <c r="F9563" t="s">
        <v>367</v>
      </c>
      <c r="H9563">
        <v>23528</v>
      </c>
      <c r="I9563">
        <v>15596</v>
      </c>
      <c r="J9563">
        <v>17366</v>
      </c>
      <c r="K9563">
        <v>15366</v>
      </c>
      <c r="L9563">
        <v>98.5</v>
      </c>
      <c r="M9563">
        <v>73.81</v>
      </c>
      <c r="N9563">
        <f>COUNTIF(Cod_Mun_Norte!B:B,DADOS_SNIS_Minas!A9563)</f>
        <v>0</v>
      </c>
    </row>
    <row r="9564" spans="1:14" x14ac:dyDescent="0.2">
      <c r="A9564">
        <v>313270</v>
      </c>
      <c r="B9564" t="s">
        <v>200</v>
      </c>
      <c r="C9564" t="s">
        <v>98</v>
      </c>
      <c r="D9564">
        <v>2012</v>
      </c>
      <c r="H9564">
        <v>22831</v>
      </c>
      <c r="I9564">
        <v>15134</v>
      </c>
      <c r="N9564">
        <f>COUNTIF(Cod_Mun_Norte!B:B,DADOS_SNIS_Minas!A9564)</f>
        <v>0</v>
      </c>
    </row>
    <row r="9565" spans="1:14" x14ac:dyDescent="0.2">
      <c r="A9565">
        <v>313270</v>
      </c>
      <c r="B9565" t="s">
        <v>200</v>
      </c>
      <c r="C9565" t="s">
        <v>98</v>
      </c>
      <c r="D9565">
        <v>2011</v>
      </c>
      <c r="E9565" t="s">
        <v>1535</v>
      </c>
      <c r="F9565" t="s">
        <v>99</v>
      </c>
      <c r="H9565">
        <v>22820</v>
      </c>
      <c r="I9565">
        <v>15126</v>
      </c>
      <c r="J9565">
        <v>22820</v>
      </c>
      <c r="K9565">
        <v>15126</v>
      </c>
      <c r="L9565">
        <v>100</v>
      </c>
      <c r="M9565">
        <v>100</v>
      </c>
      <c r="N9565">
        <f>COUNTIF(Cod_Mun_Norte!B:B,DADOS_SNIS_Minas!A9565)</f>
        <v>0</v>
      </c>
    </row>
    <row r="9566" spans="1:14" x14ac:dyDescent="0.2">
      <c r="A9566">
        <v>313270</v>
      </c>
      <c r="B9566" t="s">
        <v>200</v>
      </c>
      <c r="C9566" t="s">
        <v>98</v>
      </c>
      <c r="D9566">
        <v>2010</v>
      </c>
      <c r="E9566" t="s">
        <v>1535</v>
      </c>
      <c r="F9566" t="s">
        <v>99</v>
      </c>
      <c r="H9566">
        <v>22809</v>
      </c>
      <c r="I9566">
        <v>15119</v>
      </c>
      <c r="J9566">
        <v>22402</v>
      </c>
      <c r="K9566">
        <v>15102</v>
      </c>
      <c r="L9566">
        <v>99.9</v>
      </c>
      <c r="M9566">
        <v>98.22</v>
      </c>
      <c r="N9566">
        <f>COUNTIF(Cod_Mun_Norte!B:B,DADOS_SNIS_Minas!A9566)</f>
        <v>0</v>
      </c>
    </row>
    <row r="9567" spans="1:14" x14ac:dyDescent="0.2">
      <c r="A9567">
        <v>313270</v>
      </c>
      <c r="B9567" t="s">
        <v>200</v>
      </c>
      <c r="C9567" t="s">
        <v>98</v>
      </c>
      <c r="D9567">
        <v>2009</v>
      </c>
      <c r="E9567" t="s">
        <v>1535</v>
      </c>
      <c r="F9567" t="s">
        <v>99</v>
      </c>
      <c r="H9567">
        <v>23386</v>
      </c>
      <c r="I9567">
        <v>15102</v>
      </c>
      <c r="J9567">
        <v>21635</v>
      </c>
      <c r="K9567">
        <v>14346</v>
      </c>
      <c r="L9567">
        <v>95</v>
      </c>
      <c r="M9567">
        <v>92.51</v>
      </c>
      <c r="N9567">
        <f>COUNTIF(Cod_Mun_Norte!B:B,DADOS_SNIS_Minas!A9567)</f>
        <v>0</v>
      </c>
    </row>
    <row r="9568" spans="1:14" x14ac:dyDescent="0.2">
      <c r="A9568">
        <v>313270</v>
      </c>
      <c r="B9568" t="s">
        <v>200</v>
      </c>
      <c r="C9568" t="s">
        <v>98</v>
      </c>
      <c r="D9568">
        <v>2008</v>
      </c>
      <c r="H9568">
        <v>23338</v>
      </c>
      <c r="I9568">
        <v>15071</v>
      </c>
      <c r="N9568">
        <f>COUNTIF(Cod_Mun_Norte!B:B,DADOS_SNIS_Minas!A9568)</f>
        <v>0</v>
      </c>
    </row>
    <row r="9569" spans="1:14" x14ac:dyDescent="0.2">
      <c r="A9569">
        <v>313270</v>
      </c>
      <c r="B9569" t="s">
        <v>200</v>
      </c>
      <c r="C9569" t="s">
        <v>98</v>
      </c>
      <c r="D9569">
        <v>2007</v>
      </c>
      <c r="H9569">
        <v>22635</v>
      </c>
      <c r="I9569">
        <v>14617</v>
      </c>
      <c r="N9569">
        <f>COUNTIF(Cod_Mun_Norte!B:B,DADOS_SNIS_Minas!A9569)</f>
        <v>0</v>
      </c>
    </row>
    <row r="9570" spans="1:14" x14ac:dyDescent="0.2">
      <c r="A9570">
        <v>313270</v>
      </c>
      <c r="B9570" t="s">
        <v>200</v>
      </c>
      <c r="C9570" t="s">
        <v>98</v>
      </c>
      <c r="D9570">
        <v>2006</v>
      </c>
      <c r="H9570">
        <v>23757</v>
      </c>
      <c r="I9570">
        <v>14664</v>
      </c>
      <c r="N9570">
        <f>COUNTIF(Cod_Mun_Norte!B:B,DADOS_SNIS_Minas!A9570)</f>
        <v>0</v>
      </c>
    </row>
    <row r="9571" spans="1:14" x14ac:dyDescent="0.2">
      <c r="A9571">
        <v>313270</v>
      </c>
      <c r="B9571" t="s">
        <v>200</v>
      </c>
      <c r="C9571" t="s">
        <v>98</v>
      </c>
      <c r="D9571">
        <v>2005</v>
      </c>
      <c r="H9571">
        <v>23591</v>
      </c>
      <c r="I9571">
        <v>14562</v>
      </c>
      <c r="N9571">
        <f>COUNTIF(Cod_Mun_Norte!B:B,DADOS_SNIS_Minas!A9571)</f>
        <v>0</v>
      </c>
    </row>
    <row r="9572" spans="1:14" x14ac:dyDescent="0.2">
      <c r="A9572">
        <v>313270</v>
      </c>
      <c r="B9572" t="s">
        <v>200</v>
      </c>
      <c r="C9572" t="s">
        <v>98</v>
      </c>
      <c r="D9572">
        <v>2004</v>
      </c>
      <c r="H9572">
        <v>23424</v>
      </c>
      <c r="I9572">
        <v>14459</v>
      </c>
      <c r="N9572">
        <f>COUNTIF(Cod_Mun_Norte!B:B,DADOS_SNIS_Minas!A9572)</f>
        <v>0</v>
      </c>
    </row>
    <row r="9573" spans="1:14" x14ac:dyDescent="0.2">
      <c r="A9573">
        <v>313270</v>
      </c>
      <c r="B9573" t="s">
        <v>200</v>
      </c>
      <c r="C9573" t="s">
        <v>98</v>
      </c>
      <c r="D9573">
        <v>2003</v>
      </c>
      <c r="H9573">
        <v>23122</v>
      </c>
      <c r="I9573">
        <v>14272</v>
      </c>
      <c r="N9573">
        <f>COUNTIF(Cod_Mun_Norte!B:B,DADOS_SNIS_Minas!A9573)</f>
        <v>0</v>
      </c>
    </row>
    <row r="9574" spans="1:14" x14ac:dyDescent="0.2">
      <c r="A9574">
        <v>313270</v>
      </c>
      <c r="B9574" t="s">
        <v>200</v>
      </c>
      <c r="C9574" t="s">
        <v>98</v>
      </c>
      <c r="D9574">
        <v>2002</v>
      </c>
      <c r="H9574">
        <v>22978</v>
      </c>
      <c r="I9574">
        <v>14183</v>
      </c>
      <c r="N9574">
        <f>COUNTIF(Cod_Mun_Norte!B:B,DADOS_SNIS_Minas!A9574)</f>
        <v>0</v>
      </c>
    </row>
    <row r="9575" spans="1:14" x14ac:dyDescent="0.2">
      <c r="A9575">
        <v>313270</v>
      </c>
      <c r="B9575" t="s">
        <v>200</v>
      </c>
      <c r="C9575" t="s">
        <v>98</v>
      </c>
      <c r="D9575">
        <v>2001</v>
      </c>
      <c r="H9575">
        <v>22751</v>
      </c>
      <c r="I9575">
        <v>14043</v>
      </c>
      <c r="N9575">
        <f>COUNTIF(Cod_Mun_Norte!B:B,DADOS_SNIS_Minas!A9575)</f>
        <v>0</v>
      </c>
    </row>
    <row r="9576" spans="1:14" x14ac:dyDescent="0.2">
      <c r="A9576">
        <v>313270</v>
      </c>
      <c r="B9576" t="s">
        <v>200</v>
      </c>
      <c r="C9576" t="s">
        <v>98</v>
      </c>
      <c r="D9576">
        <v>2000</v>
      </c>
      <c r="H9576">
        <v>22668</v>
      </c>
      <c r="I9576">
        <v>13992</v>
      </c>
      <c r="N9576">
        <f>COUNTIF(Cod_Mun_Norte!B:B,DADOS_SNIS_Minas!A9576)</f>
        <v>0</v>
      </c>
    </row>
    <row r="9577" spans="1:14" x14ac:dyDescent="0.2">
      <c r="A9577">
        <v>313270</v>
      </c>
      <c r="B9577" t="s">
        <v>200</v>
      </c>
      <c r="C9577" t="s">
        <v>98</v>
      </c>
      <c r="D9577">
        <v>1999</v>
      </c>
      <c r="H9577">
        <v>23199</v>
      </c>
      <c r="I9577">
        <v>13614</v>
      </c>
      <c r="N9577">
        <f>COUNTIF(Cod_Mun_Norte!B:B,DADOS_SNIS_Minas!A9577)</f>
        <v>0</v>
      </c>
    </row>
    <row r="9578" spans="1:14" x14ac:dyDescent="0.2">
      <c r="A9578">
        <v>313270</v>
      </c>
      <c r="B9578" t="s">
        <v>200</v>
      </c>
      <c r="C9578" t="s">
        <v>98</v>
      </c>
      <c r="D9578">
        <v>1998</v>
      </c>
      <c r="H9578">
        <v>22978</v>
      </c>
      <c r="I9578">
        <v>13485</v>
      </c>
      <c r="N9578">
        <f>COUNTIF(Cod_Mun_Norte!B:B,DADOS_SNIS_Minas!A9578)</f>
        <v>0</v>
      </c>
    </row>
    <row r="9579" spans="1:14" x14ac:dyDescent="0.2">
      <c r="A9579">
        <v>313270</v>
      </c>
      <c r="B9579" t="s">
        <v>200</v>
      </c>
      <c r="C9579" t="s">
        <v>98</v>
      </c>
      <c r="D9579">
        <v>1997</v>
      </c>
      <c r="H9579">
        <v>22756</v>
      </c>
      <c r="I9579">
        <v>13354</v>
      </c>
      <c r="N9579">
        <f>COUNTIF(Cod_Mun_Norte!B:B,DADOS_SNIS_Minas!A9579)</f>
        <v>0</v>
      </c>
    </row>
    <row r="9580" spans="1:14" x14ac:dyDescent="0.2">
      <c r="A9580">
        <v>313270</v>
      </c>
      <c r="B9580" t="s">
        <v>200</v>
      </c>
      <c r="C9580" t="s">
        <v>98</v>
      </c>
      <c r="D9580">
        <v>1996</v>
      </c>
      <c r="H9580">
        <v>22493</v>
      </c>
      <c r="I9580">
        <v>13200</v>
      </c>
      <c r="N9580">
        <f>COUNTIF(Cod_Mun_Norte!B:B,DADOS_SNIS_Minas!A9580)</f>
        <v>0</v>
      </c>
    </row>
    <row r="9581" spans="1:14" x14ac:dyDescent="0.2">
      <c r="A9581">
        <v>313270</v>
      </c>
      <c r="B9581" t="s">
        <v>200</v>
      </c>
      <c r="C9581" t="s">
        <v>98</v>
      </c>
      <c r="D9581">
        <v>1995</v>
      </c>
      <c r="H9581">
        <v>20604</v>
      </c>
      <c r="I9581">
        <v>12091</v>
      </c>
      <c r="N9581">
        <f>COUNTIF(Cod_Mun_Norte!B:B,DADOS_SNIS_Minas!A9581)</f>
        <v>0</v>
      </c>
    </row>
    <row r="9582" spans="1:14" x14ac:dyDescent="0.2">
      <c r="A9582">
        <v>313280</v>
      </c>
      <c r="B9582" t="s">
        <v>201</v>
      </c>
      <c r="C9582" t="s">
        <v>98</v>
      </c>
      <c r="D9582">
        <v>2020</v>
      </c>
      <c r="E9582" t="s">
        <v>1536</v>
      </c>
      <c r="F9582" t="s">
        <v>367</v>
      </c>
      <c r="G9582" t="s">
        <v>378</v>
      </c>
      <c r="H9582">
        <v>2056</v>
      </c>
      <c r="I9582">
        <v>818</v>
      </c>
      <c r="J9582">
        <v>950</v>
      </c>
      <c r="K9582">
        <v>800</v>
      </c>
      <c r="L9582">
        <v>97.8</v>
      </c>
      <c r="M9582">
        <v>46.21</v>
      </c>
      <c r="N9582">
        <f>COUNTIF(Cod_Mun_Norte!B:B,DADOS_SNIS_Minas!A9582)</f>
        <v>0</v>
      </c>
    </row>
    <row r="9583" spans="1:14" x14ac:dyDescent="0.2">
      <c r="A9583">
        <v>313280</v>
      </c>
      <c r="B9583" t="s">
        <v>201</v>
      </c>
      <c r="C9583" t="s">
        <v>98</v>
      </c>
      <c r="D9583">
        <v>2019</v>
      </c>
      <c r="E9583" t="s">
        <v>1537</v>
      </c>
      <c r="F9583" t="s">
        <v>99</v>
      </c>
      <c r="G9583" t="s">
        <v>102</v>
      </c>
      <c r="H9583">
        <v>2081</v>
      </c>
      <c r="I9583">
        <v>828</v>
      </c>
      <c r="J9583">
        <v>900</v>
      </c>
      <c r="K9583">
        <v>800</v>
      </c>
      <c r="L9583">
        <v>96.6</v>
      </c>
      <c r="M9583">
        <v>43.25</v>
      </c>
      <c r="N9583">
        <f>COUNTIF(Cod_Mun_Norte!B:B,DADOS_SNIS_Minas!A9583)</f>
        <v>0</v>
      </c>
    </row>
    <row r="9584" spans="1:14" x14ac:dyDescent="0.2">
      <c r="A9584">
        <v>313280</v>
      </c>
      <c r="B9584" t="s">
        <v>201</v>
      </c>
      <c r="C9584" t="s">
        <v>98</v>
      </c>
      <c r="D9584">
        <v>2018</v>
      </c>
      <c r="E9584" t="s">
        <v>1537</v>
      </c>
      <c r="F9584" t="s">
        <v>99</v>
      </c>
      <c r="H9584">
        <v>2107</v>
      </c>
      <c r="I9584">
        <v>838</v>
      </c>
      <c r="J9584">
        <v>900</v>
      </c>
      <c r="K9584">
        <v>800</v>
      </c>
      <c r="L9584">
        <v>95.5</v>
      </c>
      <c r="M9584">
        <v>42.71</v>
      </c>
      <c r="N9584">
        <f>COUNTIF(Cod_Mun_Norte!B:B,DADOS_SNIS_Minas!A9584)</f>
        <v>0</v>
      </c>
    </row>
    <row r="9585" spans="1:14" x14ac:dyDescent="0.2">
      <c r="A9585">
        <v>313280</v>
      </c>
      <c r="B9585" t="s">
        <v>201</v>
      </c>
      <c r="C9585" t="s">
        <v>98</v>
      </c>
      <c r="D9585">
        <v>2017</v>
      </c>
      <c r="E9585" t="s">
        <v>1538</v>
      </c>
      <c r="F9585" t="s">
        <v>374</v>
      </c>
      <c r="H9585">
        <v>2207</v>
      </c>
      <c r="I9585">
        <v>878</v>
      </c>
      <c r="N9585">
        <f>COUNTIF(Cod_Mun_Norte!B:B,DADOS_SNIS_Minas!A9585)</f>
        <v>0</v>
      </c>
    </row>
    <row r="9586" spans="1:14" x14ac:dyDescent="0.2">
      <c r="A9586">
        <v>313280</v>
      </c>
      <c r="B9586" t="s">
        <v>201</v>
      </c>
      <c r="C9586" t="s">
        <v>98</v>
      </c>
      <c r="D9586">
        <v>2016</v>
      </c>
      <c r="E9586" t="s">
        <v>1536</v>
      </c>
      <c r="F9586" t="s">
        <v>367</v>
      </c>
      <c r="H9586">
        <v>2224</v>
      </c>
      <c r="I9586">
        <v>885</v>
      </c>
      <c r="J9586">
        <v>1130</v>
      </c>
      <c r="K9586">
        <v>885</v>
      </c>
      <c r="L9586">
        <v>100</v>
      </c>
      <c r="M9586">
        <v>50.81</v>
      </c>
      <c r="N9586">
        <f>COUNTIF(Cod_Mun_Norte!B:B,DADOS_SNIS_Minas!A9586)</f>
        <v>0</v>
      </c>
    </row>
    <row r="9587" spans="1:14" x14ac:dyDescent="0.2">
      <c r="A9587">
        <v>313280</v>
      </c>
      <c r="B9587" t="s">
        <v>201</v>
      </c>
      <c r="C9587" t="s">
        <v>98</v>
      </c>
      <c r="D9587">
        <v>2015</v>
      </c>
      <c r="E9587" t="s">
        <v>1536</v>
      </c>
      <c r="F9587" t="s">
        <v>367</v>
      </c>
      <c r="H9587">
        <v>2242</v>
      </c>
      <c r="I9587">
        <v>892</v>
      </c>
      <c r="J9587">
        <v>1132</v>
      </c>
      <c r="K9587">
        <v>892</v>
      </c>
      <c r="L9587">
        <v>100</v>
      </c>
      <c r="M9587">
        <v>50.49</v>
      </c>
      <c r="N9587">
        <f>COUNTIF(Cod_Mun_Norte!B:B,DADOS_SNIS_Minas!A9587)</f>
        <v>0</v>
      </c>
    </row>
    <row r="9588" spans="1:14" x14ac:dyDescent="0.2">
      <c r="A9588">
        <v>313280</v>
      </c>
      <c r="B9588" t="s">
        <v>201</v>
      </c>
      <c r="C9588" t="s">
        <v>98</v>
      </c>
      <c r="D9588">
        <v>2014</v>
      </c>
      <c r="E9588" t="s">
        <v>1536</v>
      </c>
      <c r="F9588" t="s">
        <v>367</v>
      </c>
      <c r="H9588">
        <v>2261</v>
      </c>
      <c r="I9588">
        <v>899</v>
      </c>
      <c r="J9588">
        <v>1100</v>
      </c>
      <c r="K9588">
        <v>899</v>
      </c>
      <c r="L9588">
        <v>100</v>
      </c>
      <c r="M9588">
        <v>48.65</v>
      </c>
      <c r="N9588">
        <f>COUNTIF(Cod_Mun_Norte!B:B,DADOS_SNIS_Minas!A9588)</f>
        <v>0</v>
      </c>
    </row>
    <row r="9589" spans="1:14" x14ac:dyDescent="0.2">
      <c r="A9589">
        <v>313280</v>
      </c>
      <c r="B9589" t="s">
        <v>201</v>
      </c>
      <c r="C9589" t="s">
        <v>98</v>
      </c>
      <c r="D9589">
        <v>2013</v>
      </c>
      <c r="E9589" t="s">
        <v>1537</v>
      </c>
      <c r="F9589" t="s">
        <v>99</v>
      </c>
      <c r="H9589">
        <v>2281</v>
      </c>
      <c r="I9589">
        <v>907</v>
      </c>
      <c r="J9589">
        <v>1100</v>
      </c>
      <c r="K9589">
        <v>907</v>
      </c>
      <c r="L9589">
        <v>100</v>
      </c>
      <c r="M9589">
        <v>48.22</v>
      </c>
      <c r="N9589">
        <f>COUNTIF(Cod_Mun_Norte!B:B,DADOS_SNIS_Minas!A9589)</f>
        <v>0</v>
      </c>
    </row>
    <row r="9590" spans="1:14" x14ac:dyDescent="0.2">
      <c r="A9590">
        <v>313280</v>
      </c>
      <c r="B9590" t="s">
        <v>201</v>
      </c>
      <c r="C9590" t="s">
        <v>98</v>
      </c>
      <c r="D9590">
        <v>2012</v>
      </c>
      <c r="E9590" t="s">
        <v>1538</v>
      </c>
      <c r="F9590" t="s">
        <v>374</v>
      </c>
      <c r="H9590">
        <v>2238</v>
      </c>
      <c r="I9590">
        <v>890</v>
      </c>
      <c r="N9590">
        <f>COUNTIF(Cod_Mun_Norte!B:B,DADOS_SNIS_Minas!A9590)</f>
        <v>0</v>
      </c>
    </row>
    <row r="9591" spans="1:14" x14ac:dyDescent="0.2">
      <c r="A9591">
        <v>313280</v>
      </c>
      <c r="B9591" t="s">
        <v>201</v>
      </c>
      <c r="C9591" t="s">
        <v>98</v>
      </c>
      <c r="D9591">
        <v>2011</v>
      </c>
      <c r="H9591">
        <v>2261</v>
      </c>
      <c r="I9591">
        <v>899</v>
      </c>
      <c r="N9591">
        <f>COUNTIF(Cod_Mun_Norte!B:B,DADOS_SNIS_Minas!A9591)</f>
        <v>0</v>
      </c>
    </row>
    <row r="9592" spans="1:14" x14ac:dyDescent="0.2">
      <c r="A9592">
        <v>313280</v>
      </c>
      <c r="B9592" t="s">
        <v>201</v>
      </c>
      <c r="C9592" t="s">
        <v>98</v>
      </c>
      <c r="D9592">
        <v>2010</v>
      </c>
      <c r="H9592">
        <v>2283</v>
      </c>
      <c r="I9592">
        <v>908</v>
      </c>
      <c r="N9592">
        <f>COUNTIF(Cod_Mun_Norte!B:B,DADOS_SNIS_Minas!A9592)</f>
        <v>0</v>
      </c>
    </row>
    <row r="9593" spans="1:14" x14ac:dyDescent="0.2">
      <c r="A9593">
        <v>313280</v>
      </c>
      <c r="B9593" t="s">
        <v>201</v>
      </c>
      <c r="C9593" t="s">
        <v>98</v>
      </c>
      <c r="D9593">
        <v>2009</v>
      </c>
      <c r="H9593">
        <v>2479</v>
      </c>
      <c r="I9593">
        <v>1021</v>
      </c>
      <c r="N9593">
        <f>COUNTIF(Cod_Mun_Norte!B:B,DADOS_SNIS_Minas!A9593)</f>
        <v>0</v>
      </c>
    </row>
    <row r="9594" spans="1:14" x14ac:dyDescent="0.2">
      <c r="A9594">
        <v>313280</v>
      </c>
      <c r="B9594" t="s">
        <v>201</v>
      </c>
      <c r="C9594" t="s">
        <v>98</v>
      </c>
      <c r="D9594">
        <v>2008</v>
      </c>
      <c r="H9594">
        <v>2490</v>
      </c>
      <c r="I9594">
        <v>1025</v>
      </c>
      <c r="N9594">
        <f>COUNTIF(Cod_Mun_Norte!B:B,DADOS_SNIS_Minas!A9594)</f>
        <v>0</v>
      </c>
    </row>
    <row r="9595" spans="1:14" x14ac:dyDescent="0.2">
      <c r="A9595">
        <v>313280</v>
      </c>
      <c r="B9595" t="s">
        <v>201</v>
      </c>
      <c r="C9595" t="s">
        <v>98</v>
      </c>
      <c r="D9595">
        <v>2007</v>
      </c>
      <c r="H9595">
        <v>2434</v>
      </c>
      <c r="I9595">
        <v>1002</v>
      </c>
      <c r="N9595">
        <f>COUNTIF(Cod_Mun_Norte!B:B,DADOS_SNIS_Minas!A9595)</f>
        <v>0</v>
      </c>
    </row>
    <row r="9596" spans="1:14" x14ac:dyDescent="0.2">
      <c r="A9596">
        <v>313280</v>
      </c>
      <c r="B9596" t="s">
        <v>201</v>
      </c>
      <c r="C9596" t="s">
        <v>98</v>
      </c>
      <c r="D9596">
        <v>2006</v>
      </c>
      <c r="H9596">
        <v>2454</v>
      </c>
      <c r="I9596">
        <v>719</v>
      </c>
      <c r="N9596">
        <f>COUNTIF(Cod_Mun_Norte!B:B,DADOS_SNIS_Minas!A9596)</f>
        <v>0</v>
      </c>
    </row>
    <row r="9597" spans="1:14" x14ac:dyDescent="0.2">
      <c r="A9597">
        <v>313280</v>
      </c>
      <c r="B9597" t="s">
        <v>201</v>
      </c>
      <c r="C9597" t="s">
        <v>98</v>
      </c>
      <c r="D9597">
        <v>2005</v>
      </c>
      <c r="H9597">
        <v>2474</v>
      </c>
      <c r="I9597">
        <v>724</v>
      </c>
      <c r="N9597">
        <f>COUNTIF(Cod_Mun_Norte!B:B,DADOS_SNIS_Minas!A9597)</f>
        <v>0</v>
      </c>
    </row>
    <row r="9598" spans="1:14" x14ac:dyDescent="0.2">
      <c r="A9598">
        <v>313280</v>
      </c>
      <c r="B9598" t="s">
        <v>201</v>
      </c>
      <c r="C9598" t="s">
        <v>98</v>
      </c>
      <c r="D9598">
        <v>2004</v>
      </c>
      <c r="H9598">
        <v>2493</v>
      </c>
      <c r="I9598">
        <v>730</v>
      </c>
      <c r="N9598">
        <f>COUNTIF(Cod_Mun_Norte!B:B,DADOS_SNIS_Minas!A9598)</f>
        <v>0</v>
      </c>
    </row>
    <row r="9599" spans="1:14" x14ac:dyDescent="0.2">
      <c r="A9599">
        <v>313280</v>
      </c>
      <c r="B9599" t="s">
        <v>201</v>
      </c>
      <c r="C9599" t="s">
        <v>98</v>
      </c>
      <c r="D9599">
        <v>2003</v>
      </c>
      <c r="H9599">
        <v>2529</v>
      </c>
      <c r="I9599">
        <v>740</v>
      </c>
      <c r="N9599">
        <f>COUNTIF(Cod_Mun_Norte!B:B,DADOS_SNIS_Minas!A9599)</f>
        <v>0</v>
      </c>
    </row>
    <row r="9600" spans="1:14" x14ac:dyDescent="0.2">
      <c r="A9600">
        <v>313280</v>
      </c>
      <c r="B9600" t="s">
        <v>201</v>
      </c>
      <c r="C9600" t="s">
        <v>98</v>
      </c>
      <c r="D9600">
        <v>2002</v>
      </c>
      <c r="H9600">
        <v>2546</v>
      </c>
      <c r="I9600">
        <v>745</v>
      </c>
      <c r="N9600">
        <f>COUNTIF(Cod_Mun_Norte!B:B,DADOS_SNIS_Minas!A9600)</f>
        <v>0</v>
      </c>
    </row>
    <row r="9601" spans="1:14" x14ac:dyDescent="0.2">
      <c r="A9601">
        <v>313280</v>
      </c>
      <c r="B9601" t="s">
        <v>201</v>
      </c>
      <c r="C9601" t="s">
        <v>98</v>
      </c>
      <c r="D9601">
        <v>2001</v>
      </c>
      <c r="H9601">
        <v>2572</v>
      </c>
      <c r="I9601">
        <v>753</v>
      </c>
      <c r="N9601">
        <f>COUNTIF(Cod_Mun_Norte!B:B,DADOS_SNIS_Minas!A9601)</f>
        <v>0</v>
      </c>
    </row>
    <row r="9602" spans="1:14" x14ac:dyDescent="0.2">
      <c r="A9602">
        <v>313280</v>
      </c>
      <c r="B9602" t="s">
        <v>201</v>
      </c>
      <c r="C9602" t="s">
        <v>98</v>
      </c>
      <c r="D9602">
        <v>2000</v>
      </c>
      <c r="H9602">
        <v>2582</v>
      </c>
      <c r="I9602">
        <v>756</v>
      </c>
      <c r="N9602">
        <f>COUNTIF(Cod_Mun_Norte!B:B,DADOS_SNIS_Minas!A9602)</f>
        <v>0</v>
      </c>
    </row>
    <row r="9603" spans="1:14" x14ac:dyDescent="0.2">
      <c r="A9603">
        <v>313280</v>
      </c>
      <c r="B9603" t="s">
        <v>201</v>
      </c>
      <c r="C9603" t="s">
        <v>98</v>
      </c>
      <c r="D9603">
        <v>1999</v>
      </c>
      <c r="H9603">
        <v>2445</v>
      </c>
      <c r="I9603">
        <v>478</v>
      </c>
      <c r="N9603">
        <f>COUNTIF(Cod_Mun_Norte!B:B,DADOS_SNIS_Minas!A9603)</f>
        <v>0</v>
      </c>
    </row>
    <row r="9604" spans="1:14" x14ac:dyDescent="0.2">
      <c r="A9604">
        <v>313280</v>
      </c>
      <c r="B9604" t="s">
        <v>201</v>
      </c>
      <c r="C9604" t="s">
        <v>98</v>
      </c>
      <c r="D9604">
        <v>1998</v>
      </c>
      <c r="H9604">
        <v>2497</v>
      </c>
      <c r="I9604">
        <v>489</v>
      </c>
      <c r="N9604">
        <f>COUNTIF(Cod_Mun_Norte!B:B,DADOS_SNIS_Minas!A9604)</f>
        <v>0</v>
      </c>
    </row>
    <row r="9605" spans="1:14" x14ac:dyDescent="0.2">
      <c r="A9605">
        <v>313280</v>
      </c>
      <c r="B9605" t="s">
        <v>201</v>
      </c>
      <c r="C9605" t="s">
        <v>98</v>
      </c>
      <c r="D9605">
        <v>1997</v>
      </c>
      <c r="H9605">
        <v>2550</v>
      </c>
      <c r="I9605">
        <v>499</v>
      </c>
      <c r="N9605">
        <f>COUNTIF(Cod_Mun_Norte!B:B,DADOS_SNIS_Minas!A9605)</f>
        <v>0</v>
      </c>
    </row>
    <row r="9606" spans="1:14" x14ac:dyDescent="0.2">
      <c r="A9606">
        <v>313280</v>
      </c>
      <c r="B9606" t="s">
        <v>201</v>
      </c>
      <c r="C9606" t="s">
        <v>98</v>
      </c>
      <c r="D9606">
        <v>1996</v>
      </c>
      <c r="H9606">
        <v>2612</v>
      </c>
      <c r="I9606">
        <v>511</v>
      </c>
      <c r="N9606">
        <f>COUNTIF(Cod_Mun_Norte!B:B,DADOS_SNIS_Minas!A9606)</f>
        <v>0</v>
      </c>
    </row>
    <row r="9607" spans="1:14" x14ac:dyDescent="0.2">
      <c r="A9607">
        <v>313280</v>
      </c>
      <c r="B9607" t="s">
        <v>201</v>
      </c>
      <c r="C9607" t="s">
        <v>98</v>
      </c>
      <c r="D9607">
        <v>1995</v>
      </c>
      <c r="H9607">
        <v>2620</v>
      </c>
      <c r="I9607">
        <v>513</v>
      </c>
      <c r="N9607">
        <f>COUNTIF(Cod_Mun_Norte!B:B,DADOS_SNIS_Minas!A9607)</f>
        <v>0</v>
      </c>
    </row>
    <row r="9608" spans="1:14" x14ac:dyDescent="0.2">
      <c r="A9608">
        <v>313290</v>
      </c>
      <c r="B9608" t="s">
        <v>1539</v>
      </c>
      <c r="C9608" t="s">
        <v>98</v>
      </c>
      <c r="D9608">
        <v>2020</v>
      </c>
      <c r="E9608" t="s">
        <v>1540</v>
      </c>
      <c r="F9608" t="s">
        <v>357</v>
      </c>
      <c r="G9608" t="s">
        <v>383</v>
      </c>
      <c r="H9608">
        <v>10157</v>
      </c>
      <c r="I9608">
        <v>7615</v>
      </c>
      <c r="J9608">
        <v>7493</v>
      </c>
      <c r="K9608">
        <v>7493</v>
      </c>
      <c r="L9608">
        <v>98.4</v>
      </c>
      <c r="M9608">
        <v>73.77</v>
      </c>
      <c r="N9608">
        <f>COUNTIF(Cod_Mun_Norte!B:B,DADOS_SNIS_Minas!A9608)</f>
        <v>0</v>
      </c>
    </row>
    <row r="9609" spans="1:14" x14ac:dyDescent="0.2">
      <c r="A9609">
        <v>313290</v>
      </c>
      <c r="B9609" t="s">
        <v>1539</v>
      </c>
      <c r="C9609" t="s">
        <v>98</v>
      </c>
      <c r="D9609">
        <v>2019</v>
      </c>
      <c r="E9609" t="s">
        <v>1540</v>
      </c>
      <c r="F9609" t="s">
        <v>357</v>
      </c>
      <c r="G9609" t="s">
        <v>383</v>
      </c>
      <c r="H9609">
        <v>10192</v>
      </c>
      <c r="I9609">
        <v>7641</v>
      </c>
      <c r="J9609">
        <v>7453</v>
      </c>
      <c r="K9609">
        <v>7453</v>
      </c>
      <c r="L9609">
        <v>97.5</v>
      </c>
      <c r="M9609">
        <v>73.13</v>
      </c>
      <c r="N9609">
        <f>COUNTIF(Cod_Mun_Norte!B:B,DADOS_SNIS_Minas!A9609)</f>
        <v>0</v>
      </c>
    </row>
    <row r="9610" spans="1:14" x14ac:dyDescent="0.2">
      <c r="A9610">
        <v>313290</v>
      </c>
      <c r="B9610" t="s">
        <v>1539</v>
      </c>
      <c r="C9610" t="s">
        <v>98</v>
      </c>
      <c r="D9610">
        <v>2018</v>
      </c>
      <c r="E9610" t="s">
        <v>1541</v>
      </c>
      <c r="F9610" t="s">
        <v>357</v>
      </c>
      <c r="H9610">
        <v>10229</v>
      </c>
      <c r="I9610">
        <v>7669</v>
      </c>
      <c r="J9610">
        <v>7482</v>
      </c>
      <c r="K9610">
        <v>7482</v>
      </c>
      <c r="L9610">
        <v>97.6</v>
      </c>
      <c r="M9610">
        <v>73.14</v>
      </c>
      <c r="N9610">
        <f>COUNTIF(Cod_Mun_Norte!B:B,DADOS_SNIS_Minas!A9610)</f>
        <v>0</v>
      </c>
    </row>
    <row r="9611" spans="1:14" x14ac:dyDescent="0.2">
      <c r="A9611">
        <v>313290</v>
      </c>
      <c r="B9611" t="s">
        <v>1539</v>
      </c>
      <c r="C9611" t="s">
        <v>98</v>
      </c>
      <c r="D9611">
        <v>2017</v>
      </c>
      <c r="E9611" t="s">
        <v>1541</v>
      </c>
      <c r="F9611" t="s">
        <v>357</v>
      </c>
      <c r="H9611">
        <v>10501</v>
      </c>
      <c r="I9611">
        <v>7873</v>
      </c>
      <c r="J9611">
        <v>7529</v>
      </c>
      <c r="K9611">
        <v>7529</v>
      </c>
      <c r="L9611">
        <v>95.6</v>
      </c>
      <c r="M9611">
        <v>71.7</v>
      </c>
      <c r="N9611">
        <f>COUNTIF(Cod_Mun_Norte!B:B,DADOS_SNIS_Minas!A9611)</f>
        <v>0</v>
      </c>
    </row>
    <row r="9612" spans="1:14" x14ac:dyDescent="0.2">
      <c r="A9612">
        <v>313290</v>
      </c>
      <c r="B9612" t="s">
        <v>1539</v>
      </c>
      <c r="C9612" t="s">
        <v>98</v>
      </c>
      <c r="D9612">
        <v>2016</v>
      </c>
      <c r="E9612" t="s">
        <v>1541</v>
      </c>
      <c r="F9612" t="s">
        <v>359</v>
      </c>
      <c r="H9612">
        <v>10517</v>
      </c>
      <c r="I9612">
        <v>7885</v>
      </c>
      <c r="J9612">
        <v>7523</v>
      </c>
      <c r="K9612">
        <v>7523</v>
      </c>
      <c r="L9612">
        <v>95.4</v>
      </c>
      <c r="M9612">
        <v>71.53</v>
      </c>
      <c r="N9612">
        <f>COUNTIF(Cod_Mun_Norte!B:B,DADOS_SNIS_Minas!A9612)</f>
        <v>0</v>
      </c>
    </row>
    <row r="9613" spans="1:14" x14ac:dyDescent="0.2">
      <c r="A9613">
        <v>313290</v>
      </c>
      <c r="B9613" t="s">
        <v>1539</v>
      </c>
      <c r="C9613" t="s">
        <v>98</v>
      </c>
      <c r="D9613">
        <v>2015</v>
      </c>
      <c r="E9613" t="s">
        <v>1541</v>
      </c>
      <c r="F9613" t="s">
        <v>359</v>
      </c>
      <c r="H9613">
        <v>10535</v>
      </c>
      <c r="I9613">
        <v>7898</v>
      </c>
      <c r="J9613">
        <v>7515</v>
      </c>
      <c r="K9613">
        <v>7515</v>
      </c>
      <c r="L9613">
        <v>95.2</v>
      </c>
      <c r="M9613">
        <v>71.33</v>
      </c>
      <c r="N9613">
        <f>COUNTIF(Cod_Mun_Norte!B:B,DADOS_SNIS_Minas!A9613)</f>
        <v>0</v>
      </c>
    </row>
    <row r="9614" spans="1:14" x14ac:dyDescent="0.2">
      <c r="A9614">
        <v>313290</v>
      </c>
      <c r="B9614" t="s">
        <v>1539</v>
      </c>
      <c r="C9614" t="s">
        <v>98</v>
      </c>
      <c r="D9614">
        <v>2014</v>
      </c>
      <c r="E9614" t="s">
        <v>1541</v>
      </c>
      <c r="F9614" t="s">
        <v>359</v>
      </c>
      <c r="H9614">
        <v>10553</v>
      </c>
      <c r="I9614">
        <v>7912</v>
      </c>
      <c r="J9614">
        <v>7912</v>
      </c>
      <c r="K9614">
        <v>7912</v>
      </c>
      <c r="L9614">
        <v>100</v>
      </c>
      <c r="M9614">
        <v>74.97</v>
      </c>
      <c r="N9614">
        <f>COUNTIF(Cod_Mun_Norte!B:B,DADOS_SNIS_Minas!A9614)</f>
        <v>0</v>
      </c>
    </row>
    <row r="9615" spans="1:14" x14ac:dyDescent="0.2">
      <c r="A9615">
        <v>313290</v>
      </c>
      <c r="B9615" t="s">
        <v>1539</v>
      </c>
      <c r="C9615" t="s">
        <v>98</v>
      </c>
      <c r="D9615">
        <v>2013</v>
      </c>
      <c r="E9615" t="s">
        <v>1541</v>
      </c>
      <c r="F9615" t="s">
        <v>359</v>
      </c>
      <c r="H9615">
        <v>10572</v>
      </c>
      <c r="I9615">
        <v>7926</v>
      </c>
      <c r="J9615">
        <v>7926</v>
      </c>
      <c r="K9615">
        <v>7926</v>
      </c>
      <c r="L9615">
        <v>100</v>
      </c>
      <c r="M9615">
        <v>74.97</v>
      </c>
      <c r="N9615">
        <f>COUNTIF(Cod_Mun_Norte!B:B,DADOS_SNIS_Minas!A9615)</f>
        <v>0</v>
      </c>
    </row>
    <row r="9616" spans="1:14" x14ac:dyDescent="0.2">
      <c r="A9616">
        <v>313290</v>
      </c>
      <c r="B9616" t="s">
        <v>1539</v>
      </c>
      <c r="C9616" t="s">
        <v>98</v>
      </c>
      <c r="D9616">
        <v>2012</v>
      </c>
      <c r="E9616" t="s">
        <v>1541</v>
      </c>
      <c r="F9616" t="s">
        <v>359</v>
      </c>
      <c r="H9616">
        <v>10293</v>
      </c>
      <c r="I9616">
        <v>7717</v>
      </c>
      <c r="J9616">
        <v>7717</v>
      </c>
      <c r="K9616">
        <v>7717</v>
      </c>
      <c r="L9616">
        <v>100</v>
      </c>
      <c r="M9616">
        <v>74.97</v>
      </c>
      <c r="N9616">
        <f>COUNTIF(Cod_Mun_Norte!B:B,DADOS_SNIS_Minas!A9616)</f>
        <v>0</v>
      </c>
    </row>
    <row r="9617" spans="1:14" x14ac:dyDescent="0.2">
      <c r="A9617">
        <v>313290</v>
      </c>
      <c r="B9617" t="s">
        <v>1539</v>
      </c>
      <c r="C9617" t="s">
        <v>98</v>
      </c>
      <c r="D9617">
        <v>2011</v>
      </c>
      <c r="E9617" t="s">
        <v>1541</v>
      </c>
      <c r="F9617" t="s">
        <v>359</v>
      </c>
      <c r="H9617">
        <v>10321</v>
      </c>
      <c r="I9617">
        <v>7738</v>
      </c>
      <c r="J9617">
        <v>7738</v>
      </c>
      <c r="K9617">
        <v>7738</v>
      </c>
      <c r="L9617">
        <v>100</v>
      </c>
      <c r="M9617">
        <v>74.97</v>
      </c>
      <c r="N9617">
        <f>COUNTIF(Cod_Mun_Norte!B:B,DADOS_SNIS_Minas!A9617)</f>
        <v>0</v>
      </c>
    </row>
    <row r="9618" spans="1:14" x14ac:dyDescent="0.2">
      <c r="A9618">
        <v>313290</v>
      </c>
      <c r="B9618" t="s">
        <v>1539</v>
      </c>
      <c r="C9618" t="s">
        <v>98</v>
      </c>
      <c r="D9618">
        <v>2010</v>
      </c>
      <c r="E9618" t="s">
        <v>1541</v>
      </c>
      <c r="F9618" t="s">
        <v>359</v>
      </c>
      <c r="H9618">
        <v>10349</v>
      </c>
      <c r="I9618">
        <v>7759</v>
      </c>
      <c r="J9618">
        <v>7759</v>
      </c>
      <c r="K9618">
        <v>7759</v>
      </c>
      <c r="L9618">
        <v>100</v>
      </c>
      <c r="M9618">
        <v>74.97</v>
      </c>
      <c r="N9618">
        <f>COUNTIF(Cod_Mun_Norte!B:B,DADOS_SNIS_Minas!A9618)</f>
        <v>0</v>
      </c>
    </row>
    <row r="9619" spans="1:14" x14ac:dyDescent="0.2">
      <c r="A9619">
        <v>313290</v>
      </c>
      <c r="B9619" t="s">
        <v>1539</v>
      </c>
      <c r="C9619" t="s">
        <v>98</v>
      </c>
      <c r="D9619">
        <v>2009</v>
      </c>
      <c r="E9619" t="s">
        <v>1541</v>
      </c>
      <c r="F9619" t="s">
        <v>359</v>
      </c>
      <c r="H9619">
        <v>11218</v>
      </c>
      <c r="I9619">
        <v>8430</v>
      </c>
      <c r="J9619">
        <v>9409</v>
      </c>
      <c r="K9619">
        <v>9409</v>
      </c>
      <c r="L9619">
        <v>100</v>
      </c>
      <c r="M9619">
        <v>83.87</v>
      </c>
      <c r="N9619">
        <f>COUNTIF(Cod_Mun_Norte!B:B,DADOS_SNIS_Minas!A9619)</f>
        <v>0</v>
      </c>
    </row>
    <row r="9620" spans="1:14" x14ac:dyDescent="0.2">
      <c r="A9620">
        <v>313290</v>
      </c>
      <c r="B9620" t="s">
        <v>1539</v>
      </c>
      <c r="C9620" t="s">
        <v>98</v>
      </c>
      <c r="D9620">
        <v>2008</v>
      </c>
      <c r="E9620" t="s">
        <v>361</v>
      </c>
      <c r="F9620" t="s">
        <v>362</v>
      </c>
      <c r="H9620">
        <v>11181</v>
      </c>
      <c r="I9620">
        <v>8402</v>
      </c>
      <c r="J9620">
        <v>9254</v>
      </c>
      <c r="K9620">
        <v>9254</v>
      </c>
      <c r="L9620">
        <v>100</v>
      </c>
      <c r="M9620">
        <v>82.77</v>
      </c>
      <c r="N9620">
        <f>COUNTIF(Cod_Mun_Norte!B:B,DADOS_SNIS_Minas!A9620)</f>
        <v>0</v>
      </c>
    </row>
    <row r="9621" spans="1:14" x14ac:dyDescent="0.2">
      <c r="A9621">
        <v>313290</v>
      </c>
      <c r="B9621" t="s">
        <v>1539</v>
      </c>
      <c r="C9621" t="s">
        <v>98</v>
      </c>
      <c r="D9621">
        <v>2007</v>
      </c>
      <c r="E9621" t="s">
        <v>361</v>
      </c>
      <c r="F9621" t="s">
        <v>362</v>
      </c>
      <c r="H9621">
        <v>10828</v>
      </c>
      <c r="I9621">
        <v>8137</v>
      </c>
      <c r="J9621">
        <v>9047</v>
      </c>
      <c r="K9621">
        <v>9047</v>
      </c>
      <c r="L9621">
        <v>100</v>
      </c>
      <c r="M9621">
        <v>83.55</v>
      </c>
      <c r="N9621">
        <f>COUNTIF(Cod_Mun_Norte!B:B,DADOS_SNIS_Minas!A9621)</f>
        <v>0</v>
      </c>
    </row>
    <row r="9622" spans="1:14" x14ac:dyDescent="0.2">
      <c r="A9622">
        <v>313290</v>
      </c>
      <c r="B9622" t="s">
        <v>1539</v>
      </c>
      <c r="C9622" t="s">
        <v>98</v>
      </c>
      <c r="D9622">
        <v>2006</v>
      </c>
      <c r="E9622" t="s">
        <v>361</v>
      </c>
      <c r="F9622" t="s">
        <v>362</v>
      </c>
      <c r="H9622">
        <v>11802</v>
      </c>
      <c r="I9622">
        <v>8167</v>
      </c>
      <c r="J9622">
        <v>8931</v>
      </c>
      <c r="K9622">
        <v>8931</v>
      </c>
      <c r="L9622">
        <v>100</v>
      </c>
      <c r="M9622">
        <v>75.67</v>
      </c>
      <c r="N9622">
        <f>COUNTIF(Cod_Mun_Norte!B:B,DADOS_SNIS_Minas!A9622)</f>
        <v>0</v>
      </c>
    </row>
    <row r="9623" spans="1:14" x14ac:dyDescent="0.2">
      <c r="A9623">
        <v>313290</v>
      </c>
      <c r="B9623" t="s">
        <v>1539</v>
      </c>
      <c r="C9623" t="s">
        <v>98</v>
      </c>
      <c r="D9623">
        <v>2005</v>
      </c>
      <c r="E9623" t="s">
        <v>361</v>
      </c>
      <c r="F9623" t="s">
        <v>362</v>
      </c>
      <c r="H9623">
        <v>11638</v>
      </c>
      <c r="I9623">
        <v>8053</v>
      </c>
      <c r="N9623">
        <f>COUNTIF(Cod_Mun_Norte!B:B,DADOS_SNIS_Minas!A9623)</f>
        <v>0</v>
      </c>
    </row>
    <row r="9624" spans="1:14" x14ac:dyDescent="0.2">
      <c r="A9624">
        <v>313290</v>
      </c>
      <c r="B9624" t="s">
        <v>1539</v>
      </c>
      <c r="C9624" t="s">
        <v>98</v>
      </c>
      <c r="D9624">
        <v>2004</v>
      </c>
      <c r="E9624" t="s">
        <v>361</v>
      </c>
      <c r="F9624" t="s">
        <v>362</v>
      </c>
      <c r="H9624">
        <v>11472</v>
      </c>
      <c r="I9624">
        <v>7938</v>
      </c>
      <c r="N9624">
        <f>COUNTIF(Cod_Mun_Norte!B:B,DADOS_SNIS_Minas!A9624)</f>
        <v>0</v>
      </c>
    </row>
    <row r="9625" spans="1:14" x14ac:dyDescent="0.2">
      <c r="A9625">
        <v>313290</v>
      </c>
      <c r="B9625" t="s">
        <v>1539</v>
      </c>
      <c r="C9625" t="s">
        <v>98</v>
      </c>
      <c r="D9625">
        <v>2003</v>
      </c>
      <c r="E9625" t="s">
        <v>361</v>
      </c>
      <c r="F9625" t="s">
        <v>362</v>
      </c>
      <c r="H9625">
        <v>11173</v>
      </c>
      <c r="I9625">
        <v>7731</v>
      </c>
      <c r="N9625">
        <f>COUNTIF(Cod_Mun_Norte!B:B,DADOS_SNIS_Minas!A9625)</f>
        <v>0</v>
      </c>
    </row>
    <row r="9626" spans="1:14" x14ac:dyDescent="0.2">
      <c r="A9626">
        <v>313290</v>
      </c>
      <c r="B9626" t="s">
        <v>1539</v>
      </c>
      <c r="C9626" t="s">
        <v>98</v>
      </c>
      <c r="D9626">
        <v>2002</v>
      </c>
      <c r="E9626" t="s">
        <v>361</v>
      </c>
      <c r="F9626" t="s">
        <v>362</v>
      </c>
      <c r="H9626">
        <v>11030</v>
      </c>
      <c r="I9626">
        <v>7632</v>
      </c>
      <c r="N9626">
        <f>COUNTIF(Cod_Mun_Norte!B:B,DADOS_SNIS_Minas!A9626)</f>
        <v>0</v>
      </c>
    </row>
    <row r="9627" spans="1:14" x14ac:dyDescent="0.2">
      <c r="A9627">
        <v>313290</v>
      </c>
      <c r="B9627" t="s">
        <v>1539</v>
      </c>
      <c r="C9627" t="s">
        <v>98</v>
      </c>
      <c r="D9627">
        <v>2001</v>
      </c>
      <c r="E9627" t="s">
        <v>361</v>
      </c>
      <c r="F9627" t="s">
        <v>362</v>
      </c>
      <c r="H9627">
        <v>10893</v>
      </c>
      <c r="I9627">
        <v>7538</v>
      </c>
      <c r="N9627">
        <f>COUNTIF(Cod_Mun_Norte!B:B,DADOS_SNIS_Minas!A9627)</f>
        <v>0</v>
      </c>
    </row>
    <row r="9628" spans="1:14" x14ac:dyDescent="0.2">
      <c r="A9628">
        <v>313290</v>
      </c>
      <c r="B9628" t="s">
        <v>1539</v>
      </c>
      <c r="C9628" t="s">
        <v>98</v>
      </c>
      <c r="D9628">
        <v>2000</v>
      </c>
      <c r="E9628" t="s">
        <v>361</v>
      </c>
      <c r="F9628" t="s">
        <v>362</v>
      </c>
      <c r="H9628">
        <v>10723</v>
      </c>
      <c r="I9628">
        <v>7420</v>
      </c>
      <c r="N9628">
        <f>COUNTIF(Cod_Mun_Norte!B:B,DADOS_SNIS_Minas!A9628)</f>
        <v>0</v>
      </c>
    </row>
    <row r="9629" spans="1:14" x14ac:dyDescent="0.2">
      <c r="A9629">
        <v>313290</v>
      </c>
      <c r="B9629" t="s">
        <v>1539</v>
      </c>
      <c r="C9629" t="s">
        <v>98</v>
      </c>
      <c r="D9629">
        <v>1999</v>
      </c>
      <c r="E9629" t="s">
        <v>361</v>
      </c>
      <c r="F9629" t="s">
        <v>362</v>
      </c>
      <c r="H9629">
        <v>10146</v>
      </c>
      <c r="I9629">
        <v>6898</v>
      </c>
      <c r="N9629">
        <f>COUNTIF(Cod_Mun_Norte!B:B,DADOS_SNIS_Minas!A9629)</f>
        <v>0</v>
      </c>
    </row>
    <row r="9630" spans="1:14" x14ac:dyDescent="0.2">
      <c r="A9630">
        <v>313290</v>
      </c>
      <c r="B9630" t="s">
        <v>1539</v>
      </c>
      <c r="C9630" t="s">
        <v>98</v>
      </c>
      <c r="D9630">
        <v>1998</v>
      </c>
      <c r="E9630" t="s">
        <v>361</v>
      </c>
      <c r="F9630" t="s">
        <v>362</v>
      </c>
      <c r="H9630">
        <v>10053</v>
      </c>
      <c r="I9630">
        <v>6835</v>
      </c>
      <c r="N9630">
        <f>COUNTIF(Cod_Mun_Norte!B:B,DADOS_SNIS_Minas!A9630)</f>
        <v>0</v>
      </c>
    </row>
    <row r="9631" spans="1:14" x14ac:dyDescent="0.2">
      <c r="A9631">
        <v>313290</v>
      </c>
      <c r="B9631" t="s">
        <v>1539</v>
      </c>
      <c r="C9631" t="s">
        <v>98</v>
      </c>
      <c r="D9631">
        <v>1997</v>
      </c>
      <c r="H9631">
        <v>9961</v>
      </c>
      <c r="I9631">
        <v>6772</v>
      </c>
      <c r="N9631">
        <f>COUNTIF(Cod_Mun_Norte!B:B,DADOS_SNIS_Minas!A9631)</f>
        <v>0</v>
      </c>
    </row>
    <row r="9632" spans="1:14" x14ac:dyDescent="0.2">
      <c r="A9632">
        <v>313290</v>
      </c>
      <c r="B9632" t="s">
        <v>1539</v>
      </c>
      <c r="C9632" t="s">
        <v>98</v>
      </c>
      <c r="D9632">
        <v>1996</v>
      </c>
      <c r="H9632">
        <v>9852</v>
      </c>
      <c r="I9632">
        <v>6698</v>
      </c>
      <c r="N9632">
        <f>COUNTIF(Cod_Mun_Norte!B:B,DADOS_SNIS_Minas!A9632)</f>
        <v>0</v>
      </c>
    </row>
    <row r="9633" spans="1:14" x14ac:dyDescent="0.2">
      <c r="A9633">
        <v>313290</v>
      </c>
      <c r="B9633" t="s">
        <v>1539</v>
      </c>
      <c r="C9633" t="s">
        <v>98</v>
      </c>
      <c r="D9633">
        <v>1995</v>
      </c>
      <c r="H9633">
        <v>9365</v>
      </c>
      <c r="I9633">
        <v>6367</v>
      </c>
      <c r="N9633">
        <f>COUNTIF(Cod_Mun_Norte!B:B,DADOS_SNIS_Minas!A9633)</f>
        <v>0</v>
      </c>
    </row>
    <row r="9634" spans="1:14" x14ac:dyDescent="0.2">
      <c r="A9634">
        <v>313300</v>
      </c>
      <c r="B9634" t="s">
        <v>1542</v>
      </c>
      <c r="C9634" t="s">
        <v>98</v>
      </c>
      <c r="D9634">
        <v>2020</v>
      </c>
      <c r="E9634" t="s">
        <v>1543</v>
      </c>
      <c r="F9634" t="s">
        <v>357</v>
      </c>
      <c r="G9634" t="s">
        <v>383</v>
      </c>
      <c r="H9634">
        <v>15714</v>
      </c>
      <c r="I9634">
        <v>10786</v>
      </c>
      <c r="J9634">
        <v>10565</v>
      </c>
      <c r="K9634">
        <v>10565</v>
      </c>
      <c r="L9634">
        <v>98</v>
      </c>
      <c r="M9634">
        <v>67.23</v>
      </c>
      <c r="N9634">
        <f>COUNTIF(Cod_Mun_Norte!B:B,DADOS_SNIS_Minas!A9634)</f>
        <v>0</v>
      </c>
    </row>
    <row r="9635" spans="1:14" x14ac:dyDescent="0.2">
      <c r="A9635">
        <v>313300</v>
      </c>
      <c r="B9635" t="s">
        <v>1542</v>
      </c>
      <c r="C9635" t="s">
        <v>98</v>
      </c>
      <c r="D9635">
        <v>2019</v>
      </c>
      <c r="E9635" t="s">
        <v>1544</v>
      </c>
      <c r="F9635" t="s">
        <v>364</v>
      </c>
      <c r="G9635" t="s">
        <v>368</v>
      </c>
      <c r="H9635">
        <v>15579</v>
      </c>
      <c r="I9635">
        <v>10694</v>
      </c>
      <c r="J9635">
        <v>10565</v>
      </c>
      <c r="K9635">
        <v>10565</v>
      </c>
      <c r="L9635">
        <v>98.8</v>
      </c>
      <c r="M9635">
        <v>67.819999999999993</v>
      </c>
      <c r="N9635">
        <f>COUNTIF(Cod_Mun_Norte!B:B,DADOS_SNIS_Minas!A9635)</f>
        <v>0</v>
      </c>
    </row>
    <row r="9636" spans="1:14" x14ac:dyDescent="0.2">
      <c r="A9636">
        <v>313300</v>
      </c>
      <c r="B9636" t="s">
        <v>1542</v>
      </c>
      <c r="C9636" t="s">
        <v>98</v>
      </c>
      <c r="D9636">
        <v>2018</v>
      </c>
      <c r="E9636" t="s">
        <v>361</v>
      </c>
      <c r="F9636" t="s">
        <v>362</v>
      </c>
      <c r="H9636">
        <v>15440</v>
      </c>
      <c r="I9636">
        <v>10598</v>
      </c>
      <c r="J9636">
        <v>10565</v>
      </c>
      <c r="K9636">
        <v>10565</v>
      </c>
      <c r="L9636">
        <v>99.7</v>
      </c>
      <c r="M9636">
        <v>68.430000000000007</v>
      </c>
      <c r="N9636">
        <f>COUNTIF(Cod_Mun_Norte!B:B,DADOS_SNIS_Minas!A9636)</f>
        <v>0</v>
      </c>
    </row>
    <row r="9637" spans="1:14" x14ac:dyDescent="0.2">
      <c r="A9637">
        <v>313300</v>
      </c>
      <c r="B9637" t="s">
        <v>1542</v>
      </c>
      <c r="C9637" t="s">
        <v>98</v>
      </c>
      <c r="D9637">
        <v>2017</v>
      </c>
      <c r="E9637" t="s">
        <v>1544</v>
      </c>
      <c r="F9637" t="s">
        <v>364</v>
      </c>
      <c r="H9637">
        <v>15391</v>
      </c>
      <c r="I9637">
        <v>10565</v>
      </c>
      <c r="J9637">
        <v>10522</v>
      </c>
      <c r="K9637">
        <v>10522</v>
      </c>
      <c r="L9637">
        <v>99.6</v>
      </c>
      <c r="M9637">
        <v>68.36</v>
      </c>
      <c r="N9637">
        <f>COUNTIF(Cod_Mun_Norte!B:B,DADOS_SNIS_Minas!A9637)</f>
        <v>0</v>
      </c>
    </row>
    <row r="9638" spans="1:14" x14ac:dyDescent="0.2">
      <c r="A9638">
        <v>313300</v>
      </c>
      <c r="B9638" t="s">
        <v>1542</v>
      </c>
      <c r="C9638" t="s">
        <v>98</v>
      </c>
      <c r="D9638">
        <v>2016</v>
      </c>
      <c r="E9638" t="s">
        <v>1545</v>
      </c>
      <c r="F9638" t="s">
        <v>359</v>
      </c>
      <c r="H9638">
        <v>15267</v>
      </c>
      <c r="I9638">
        <v>10480</v>
      </c>
      <c r="J9638">
        <v>10380</v>
      </c>
      <c r="K9638">
        <v>10380</v>
      </c>
      <c r="L9638">
        <v>99.1</v>
      </c>
      <c r="M9638">
        <v>67.989999999999995</v>
      </c>
      <c r="N9638">
        <f>COUNTIF(Cod_Mun_Norte!B:B,DADOS_SNIS_Minas!A9638)</f>
        <v>0</v>
      </c>
    </row>
    <row r="9639" spans="1:14" x14ac:dyDescent="0.2">
      <c r="A9639">
        <v>313300</v>
      </c>
      <c r="B9639" t="s">
        <v>1542</v>
      </c>
      <c r="C9639" t="s">
        <v>98</v>
      </c>
      <c r="D9639">
        <v>2015</v>
      </c>
      <c r="E9639" t="s">
        <v>1545</v>
      </c>
      <c r="F9639" t="s">
        <v>359</v>
      </c>
      <c r="H9639">
        <v>15136</v>
      </c>
      <c r="I9639">
        <v>10390</v>
      </c>
      <c r="J9639">
        <v>10274</v>
      </c>
      <c r="K9639">
        <v>10274</v>
      </c>
      <c r="L9639">
        <v>98.9</v>
      </c>
      <c r="M9639">
        <v>67.88</v>
      </c>
      <c r="N9639">
        <f>COUNTIF(Cod_Mun_Norte!B:B,DADOS_SNIS_Minas!A9639)</f>
        <v>0</v>
      </c>
    </row>
    <row r="9640" spans="1:14" x14ac:dyDescent="0.2">
      <c r="A9640">
        <v>313300</v>
      </c>
      <c r="B9640" t="s">
        <v>1542</v>
      </c>
      <c r="C9640" t="s">
        <v>98</v>
      </c>
      <c r="D9640">
        <v>2014</v>
      </c>
      <c r="E9640" t="s">
        <v>1545</v>
      </c>
      <c r="F9640" t="s">
        <v>359</v>
      </c>
      <c r="H9640">
        <v>14998</v>
      </c>
      <c r="I9640">
        <v>10295</v>
      </c>
      <c r="J9640">
        <v>10295</v>
      </c>
      <c r="K9640">
        <v>10295</v>
      </c>
      <c r="L9640">
        <v>100</v>
      </c>
      <c r="M9640">
        <v>68.64</v>
      </c>
      <c r="N9640">
        <f>COUNTIF(Cod_Mun_Norte!B:B,DADOS_SNIS_Minas!A9640)</f>
        <v>0</v>
      </c>
    </row>
    <row r="9641" spans="1:14" x14ac:dyDescent="0.2">
      <c r="A9641">
        <v>313300</v>
      </c>
      <c r="B9641" t="s">
        <v>1542</v>
      </c>
      <c r="C9641" t="s">
        <v>98</v>
      </c>
      <c r="D9641">
        <v>2013</v>
      </c>
      <c r="E9641" t="s">
        <v>1545</v>
      </c>
      <c r="F9641" t="s">
        <v>359</v>
      </c>
      <c r="H9641">
        <v>14855</v>
      </c>
      <c r="I9641">
        <v>10197</v>
      </c>
      <c r="J9641">
        <v>10197</v>
      </c>
      <c r="K9641">
        <v>10197</v>
      </c>
      <c r="L9641">
        <v>100</v>
      </c>
      <c r="M9641">
        <v>68.64</v>
      </c>
      <c r="N9641">
        <f>COUNTIF(Cod_Mun_Norte!B:B,DADOS_SNIS_Minas!A9641)</f>
        <v>0</v>
      </c>
    </row>
    <row r="9642" spans="1:14" x14ac:dyDescent="0.2">
      <c r="A9642">
        <v>313300</v>
      </c>
      <c r="B9642" t="s">
        <v>1542</v>
      </c>
      <c r="C9642" t="s">
        <v>98</v>
      </c>
      <c r="D9642">
        <v>2012</v>
      </c>
      <c r="E9642" t="s">
        <v>1545</v>
      </c>
      <c r="F9642" t="s">
        <v>359</v>
      </c>
      <c r="H9642">
        <v>14276</v>
      </c>
      <c r="I9642">
        <v>9799</v>
      </c>
      <c r="J9642">
        <v>9799</v>
      </c>
      <c r="K9642">
        <v>9799</v>
      </c>
      <c r="L9642">
        <v>100</v>
      </c>
      <c r="M9642">
        <v>68.64</v>
      </c>
      <c r="N9642">
        <f>COUNTIF(Cod_Mun_Norte!B:B,DADOS_SNIS_Minas!A9642)</f>
        <v>0</v>
      </c>
    </row>
    <row r="9643" spans="1:14" x14ac:dyDescent="0.2">
      <c r="A9643">
        <v>313300</v>
      </c>
      <c r="B9643" t="s">
        <v>1542</v>
      </c>
      <c r="C9643" t="s">
        <v>98</v>
      </c>
      <c r="D9643">
        <v>2011</v>
      </c>
      <c r="E9643" t="s">
        <v>1544</v>
      </c>
      <c r="F9643" t="s">
        <v>364</v>
      </c>
      <c r="H9643">
        <v>14142</v>
      </c>
      <c r="I9643">
        <v>9707</v>
      </c>
      <c r="J9643">
        <v>9707</v>
      </c>
      <c r="K9643">
        <v>9707</v>
      </c>
      <c r="L9643">
        <v>100</v>
      </c>
      <c r="M9643">
        <v>68.64</v>
      </c>
      <c r="N9643">
        <f>COUNTIF(Cod_Mun_Norte!B:B,DADOS_SNIS_Minas!A9643)</f>
        <v>0</v>
      </c>
    </row>
    <row r="9644" spans="1:14" x14ac:dyDescent="0.2">
      <c r="A9644">
        <v>313300</v>
      </c>
      <c r="B9644" t="s">
        <v>1542</v>
      </c>
      <c r="C9644" t="s">
        <v>98</v>
      </c>
      <c r="D9644">
        <v>2010</v>
      </c>
      <c r="E9644" t="s">
        <v>1545</v>
      </c>
      <c r="F9644" t="s">
        <v>359</v>
      </c>
      <c r="H9644">
        <v>14003</v>
      </c>
      <c r="I9644">
        <v>9612</v>
      </c>
      <c r="J9644">
        <v>9612</v>
      </c>
      <c r="K9644">
        <v>9612</v>
      </c>
      <c r="L9644">
        <v>100</v>
      </c>
      <c r="M9644">
        <v>68.64</v>
      </c>
      <c r="N9644">
        <f>COUNTIF(Cod_Mun_Norte!B:B,DADOS_SNIS_Minas!A9644)</f>
        <v>0</v>
      </c>
    </row>
    <row r="9645" spans="1:14" x14ac:dyDescent="0.2">
      <c r="A9645">
        <v>313300</v>
      </c>
      <c r="B9645" t="s">
        <v>1542</v>
      </c>
      <c r="C9645" t="s">
        <v>98</v>
      </c>
      <c r="D9645">
        <v>2009</v>
      </c>
      <c r="E9645" t="s">
        <v>1544</v>
      </c>
      <c r="F9645" t="s">
        <v>364</v>
      </c>
      <c r="H9645">
        <v>14611</v>
      </c>
      <c r="I9645">
        <v>8284</v>
      </c>
      <c r="J9645">
        <v>9291</v>
      </c>
      <c r="K9645">
        <v>9291</v>
      </c>
      <c r="L9645">
        <v>100</v>
      </c>
      <c r="M9645">
        <v>63.59</v>
      </c>
      <c r="N9645">
        <f>COUNTIF(Cod_Mun_Norte!B:B,DADOS_SNIS_Minas!A9645)</f>
        <v>0</v>
      </c>
    </row>
    <row r="9646" spans="1:14" x14ac:dyDescent="0.2">
      <c r="A9646">
        <v>313300</v>
      </c>
      <c r="B9646" t="s">
        <v>1542</v>
      </c>
      <c r="C9646" t="s">
        <v>98</v>
      </c>
      <c r="D9646">
        <v>2008</v>
      </c>
      <c r="E9646" t="s">
        <v>361</v>
      </c>
      <c r="F9646" t="s">
        <v>362</v>
      </c>
      <c r="H9646">
        <v>14398</v>
      </c>
      <c r="I9646">
        <v>8163</v>
      </c>
      <c r="J9646">
        <v>8999</v>
      </c>
      <c r="K9646">
        <v>8999</v>
      </c>
      <c r="L9646">
        <v>100</v>
      </c>
      <c r="M9646">
        <v>62.5</v>
      </c>
      <c r="N9646">
        <f>COUNTIF(Cod_Mun_Norte!B:B,DADOS_SNIS_Minas!A9646)</f>
        <v>0</v>
      </c>
    </row>
    <row r="9647" spans="1:14" x14ac:dyDescent="0.2">
      <c r="A9647">
        <v>313300</v>
      </c>
      <c r="B9647" t="s">
        <v>1542</v>
      </c>
      <c r="C9647" t="s">
        <v>98</v>
      </c>
      <c r="D9647">
        <v>2007</v>
      </c>
      <c r="E9647" t="s">
        <v>361</v>
      </c>
      <c r="F9647" t="s">
        <v>362</v>
      </c>
      <c r="H9647">
        <v>13756</v>
      </c>
      <c r="I9647">
        <v>7799</v>
      </c>
      <c r="J9647">
        <v>8441</v>
      </c>
      <c r="K9647">
        <v>8441</v>
      </c>
      <c r="L9647">
        <v>100</v>
      </c>
      <c r="M9647">
        <v>61.36</v>
      </c>
      <c r="N9647">
        <f>COUNTIF(Cod_Mun_Norte!B:B,DADOS_SNIS_Minas!A9647)</f>
        <v>0</v>
      </c>
    </row>
    <row r="9648" spans="1:14" x14ac:dyDescent="0.2">
      <c r="A9648">
        <v>313300</v>
      </c>
      <c r="B9648" t="s">
        <v>1542</v>
      </c>
      <c r="C9648" t="s">
        <v>98</v>
      </c>
      <c r="D9648">
        <v>2006</v>
      </c>
      <c r="E9648" t="s">
        <v>361</v>
      </c>
      <c r="F9648" t="s">
        <v>362</v>
      </c>
      <c r="H9648">
        <v>13801</v>
      </c>
      <c r="I9648">
        <v>7564</v>
      </c>
      <c r="J9648">
        <v>8094</v>
      </c>
      <c r="K9648">
        <v>8094</v>
      </c>
      <c r="L9648">
        <v>100</v>
      </c>
      <c r="M9648">
        <v>58.65</v>
      </c>
      <c r="N9648">
        <f>COUNTIF(Cod_Mun_Norte!B:B,DADOS_SNIS_Minas!A9648)</f>
        <v>0</v>
      </c>
    </row>
    <row r="9649" spans="1:14" x14ac:dyDescent="0.2">
      <c r="A9649">
        <v>313300</v>
      </c>
      <c r="B9649" t="s">
        <v>1542</v>
      </c>
      <c r="C9649" t="s">
        <v>98</v>
      </c>
      <c r="D9649">
        <v>2005</v>
      </c>
      <c r="E9649" t="s">
        <v>361</v>
      </c>
      <c r="F9649" t="s">
        <v>362</v>
      </c>
      <c r="H9649">
        <v>13557</v>
      </c>
      <c r="I9649">
        <v>7430</v>
      </c>
      <c r="J9649">
        <v>7806</v>
      </c>
      <c r="K9649">
        <v>7806</v>
      </c>
      <c r="L9649">
        <v>100</v>
      </c>
      <c r="M9649">
        <v>57.58</v>
      </c>
      <c r="N9649">
        <f>COUNTIF(Cod_Mun_Norte!B:B,DADOS_SNIS_Minas!A9649)</f>
        <v>0</v>
      </c>
    </row>
    <row r="9650" spans="1:14" x14ac:dyDescent="0.2">
      <c r="A9650">
        <v>313300</v>
      </c>
      <c r="B9650" t="s">
        <v>1542</v>
      </c>
      <c r="C9650" t="s">
        <v>98</v>
      </c>
      <c r="D9650">
        <v>2004</v>
      </c>
      <c r="E9650" t="s">
        <v>361</v>
      </c>
      <c r="F9650" t="s">
        <v>362</v>
      </c>
      <c r="H9650">
        <v>13310</v>
      </c>
      <c r="I9650">
        <v>7295</v>
      </c>
      <c r="N9650">
        <f>COUNTIF(Cod_Mun_Norte!B:B,DADOS_SNIS_Minas!A9650)</f>
        <v>0</v>
      </c>
    </row>
    <row r="9651" spans="1:14" x14ac:dyDescent="0.2">
      <c r="A9651">
        <v>313300</v>
      </c>
      <c r="B9651" t="s">
        <v>1542</v>
      </c>
      <c r="C9651" t="s">
        <v>98</v>
      </c>
      <c r="D9651">
        <v>2003</v>
      </c>
      <c r="E9651" t="s">
        <v>361</v>
      </c>
      <c r="F9651" t="s">
        <v>362</v>
      </c>
      <c r="H9651">
        <v>12865</v>
      </c>
      <c r="I9651">
        <v>7051</v>
      </c>
      <c r="N9651">
        <f>COUNTIF(Cod_Mun_Norte!B:B,DADOS_SNIS_Minas!A9651)</f>
        <v>0</v>
      </c>
    </row>
    <row r="9652" spans="1:14" x14ac:dyDescent="0.2">
      <c r="A9652">
        <v>313300</v>
      </c>
      <c r="B9652" t="s">
        <v>1542</v>
      </c>
      <c r="C9652" t="s">
        <v>98</v>
      </c>
      <c r="D9652">
        <v>2002</v>
      </c>
      <c r="E9652" t="s">
        <v>361</v>
      </c>
      <c r="F9652" t="s">
        <v>362</v>
      </c>
      <c r="H9652">
        <v>12654</v>
      </c>
      <c r="I9652">
        <v>6935</v>
      </c>
      <c r="N9652">
        <f>COUNTIF(Cod_Mun_Norte!B:B,DADOS_SNIS_Minas!A9652)</f>
        <v>0</v>
      </c>
    </row>
    <row r="9653" spans="1:14" x14ac:dyDescent="0.2">
      <c r="A9653">
        <v>313300</v>
      </c>
      <c r="B9653" t="s">
        <v>1542</v>
      </c>
      <c r="C9653" t="s">
        <v>98</v>
      </c>
      <c r="D9653">
        <v>2001</v>
      </c>
      <c r="E9653" t="s">
        <v>361</v>
      </c>
      <c r="F9653" t="s">
        <v>362</v>
      </c>
      <c r="H9653">
        <v>12461</v>
      </c>
      <c r="I9653">
        <v>6830</v>
      </c>
      <c r="N9653">
        <f>COUNTIF(Cod_Mun_Norte!B:B,DADOS_SNIS_Minas!A9653)</f>
        <v>0</v>
      </c>
    </row>
    <row r="9654" spans="1:14" x14ac:dyDescent="0.2">
      <c r="A9654">
        <v>313300</v>
      </c>
      <c r="B9654" t="s">
        <v>1542</v>
      </c>
      <c r="C9654" t="s">
        <v>98</v>
      </c>
      <c r="D9654">
        <v>2000</v>
      </c>
      <c r="E9654" t="s">
        <v>361</v>
      </c>
      <c r="F9654" t="s">
        <v>362</v>
      </c>
      <c r="H9654">
        <v>12197</v>
      </c>
      <c r="I9654">
        <v>6685</v>
      </c>
      <c r="N9654">
        <f>COUNTIF(Cod_Mun_Norte!B:B,DADOS_SNIS_Minas!A9654)</f>
        <v>0</v>
      </c>
    </row>
    <row r="9655" spans="1:14" x14ac:dyDescent="0.2">
      <c r="A9655">
        <v>313300</v>
      </c>
      <c r="B9655" t="s">
        <v>1542</v>
      </c>
      <c r="C9655" t="s">
        <v>98</v>
      </c>
      <c r="D9655">
        <v>1999</v>
      </c>
      <c r="E9655" t="s">
        <v>361</v>
      </c>
      <c r="F9655" t="s">
        <v>362</v>
      </c>
      <c r="H9655">
        <v>12071</v>
      </c>
      <c r="I9655">
        <v>7117</v>
      </c>
      <c r="N9655">
        <f>COUNTIF(Cod_Mun_Norte!B:B,DADOS_SNIS_Minas!A9655)</f>
        <v>0</v>
      </c>
    </row>
    <row r="9656" spans="1:14" x14ac:dyDescent="0.2">
      <c r="A9656">
        <v>313300</v>
      </c>
      <c r="B9656" t="s">
        <v>1542</v>
      </c>
      <c r="C9656" t="s">
        <v>98</v>
      </c>
      <c r="D9656">
        <v>1998</v>
      </c>
      <c r="E9656" t="s">
        <v>361</v>
      </c>
      <c r="F9656" t="s">
        <v>362</v>
      </c>
      <c r="H9656">
        <v>11786</v>
      </c>
      <c r="I9656">
        <v>6949</v>
      </c>
      <c r="N9656">
        <f>COUNTIF(Cod_Mun_Norte!B:B,DADOS_SNIS_Minas!A9656)</f>
        <v>0</v>
      </c>
    </row>
    <row r="9657" spans="1:14" x14ac:dyDescent="0.2">
      <c r="A9657">
        <v>313300</v>
      </c>
      <c r="B9657" t="s">
        <v>1542</v>
      </c>
      <c r="C9657" t="s">
        <v>98</v>
      </c>
      <c r="D9657">
        <v>1997</v>
      </c>
      <c r="H9657">
        <v>11501</v>
      </c>
      <c r="I9657">
        <v>6781</v>
      </c>
      <c r="N9657">
        <f>COUNTIF(Cod_Mun_Norte!B:B,DADOS_SNIS_Minas!A9657)</f>
        <v>0</v>
      </c>
    </row>
    <row r="9658" spans="1:14" x14ac:dyDescent="0.2">
      <c r="A9658">
        <v>313300</v>
      </c>
      <c r="B9658" t="s">
        <v>1542</v>
      </c>
      <c r="C9658" t="s">
        <v>98</v>
      </c>
      <c r="D9658">
        <v>1996</v>
      </c>
      <c r="H9658">
        <v>11164</v>
      </c>
      <c r="I9658">
        <v>6582</v>
      </c>
      <c r="N9658">
        <f>COUNTIF(Cod_Mun_Norte!B:B,DADOS_SNIS_Minas!A9658)</f>
        <v>0</v>
      </c>
    </row>
    <row r="9659" spans="1:14" x14ac:dyDescent="0.2">
      <c r="A9659">
        <v>313300</v>
      </c>
      <c r="B9659" t="s">
        <v>1542</v>
      </c>
      <c r="C9659" t="s">
        <v>98</v>
      </c>
      <c r="D9659">
        <v>1995</v>
      </c>
      <c r="H9659">
        <v>10759</v>
      </c>
      <c r="I9659">
        <v>6343</v>
      </c>
      <c r="N9659">
        <f>COUNTIF(Cod_Mun_Norte!B:B,DADOS_SNIS_Minas!A9659)</f>
        <v>0</v>
      </c>
    </row>
    <row r="9660" spans="1:14" x14ac:dyDescent="0.2">
      <c r="A9660">
        <v>313310</v>
      </c>
      <c r="B9660" t="s">
        <v>202</v>
      </c>
      <c r="C9660" t="s">
        <v>98</v>
      </c>
      <c r="D9660">
        <v>2020</v>
      </c>
      <c r="E9660" t="s">
        <v>1546</v>
      </c>
      <c r="F9660" t="s">
        <v>367</v>
      </c>
      <c r="G9660" t="s">
        <v>378</v>
      </c>
      <c r="H9660">
        <v>15423</v>
      </c>
      <c r="I9660">
        <v>12975</v>
      </c>
      <c r="J9660">
        <v>15423</v>
      </c>
      <c r="K9660">
        <v>12975</v>
      </c>
      <c r="L9660">
        <v>100</v>
      </c>
      <c r="M9660">
        <v>100</v>
      </c>
      <c r="N9660">
        <f>COUNTIF(Cod_Mun_Norte!B:B,DADOS_SNIS_Minas!A9660)</f>
        <v>0</v>
      </c>
    </row>
    <row r="9661" spans="1:14" x14ac:dyDescent="0.2">
      <c r="A9661">
        <v>313310</v>
      </c>
      <c r="B9661" t="s">
        <v>202</v>
      </c>
      <c r="C9661" t="s">
        <v>98</v>
      </c>
      <c r="D9661">
        <v>2019</v>
      </c>
      <c r="E9661" t="s">
        <v>1547</v>
      </c>
      <c r="F9661" t="s">
        <v>367</v>
      </c>
      <c r="G9661" t="s">
        <v>378</v>
      </c>
      <c r="H9661">
        <v>15331</v>
      </c>
      <c r="I9661">
        <v>12898</v>
      </c>
      <c r="J9661">
        <v>15236</v>
      </c>
      <c r="K9661">
        <v>12818</v>
      </c>
      <c r="L9661">
        <v>99.4</v>
      </c>
      <c r="M9661">
        <v>99.38</v>
      </c>
      <c r="N9661">
        <f>COUNTIF(Cod_Mun_Norte!B:B,DADOS_SNIS_Minas!A9661)</f>
        <v>0</v>
      </c>
    </row>
    <row r="9662" spans="1:14" x14ac:dyDescent="0.2">
      <c r="A9662">
        <v>313310</v>
      </c>
      <c r="B9662" t="s">
        <v>202</v>
      </c>
      <c r="C9662" t="s">
        <v>98</v>
      </c>
      <c r="D9662">
        <v>2018</v>
      </c>
      <c r="E9662" t="s">
        <v>1547</v>
      </c>
      <c r="F9662" t="s">
        <v>367</v>
      </c>
      <c r="H9662">
        <v>15236</v>
      </c>
      <c r="I9662">
        <v>12818</v>
      </c>
      <c r="J9662">
        <v>15236</v>
      </c>
      <c r="K9662">
        <v>12818</v>
      </c>
      <c r="L9662">
        <v>100</v>
      </c>
      <c r="M9662">
        <v>100</v>
      </c>
      <c r="N9662">
        <f>COUNTIF(Cod_Mun_Norte!B:B,DADOS_SNIS_Minas!A9662)</f>
        <v>0</v>
      </c>
    </row>
    <row r="9663" spans="1:14" x14ac:dyDescent="0.2">
      <c r="A9663">
        <v>313310</v>
      </c>
      <c r="B9663" t="s">
        <v>202</v>
      </c>
      <c r="C9663" t="s">
        <v>98</v>
      </c>
      <c r="D9663">
        <v>2017</v>
      </c>
      <c r="E9663" t="s">
        <v>1547</v>
      </c>
      <c r="F9663" t="s">
        <v>367</v>
      </c>
      <c r="H9663">
        <v>15290</v>
      </c>
      <c r="I9663">
        <v>12863</v>
      </c>
      <c r="J9663">
        <v>15290</v>
      </c>
      <c r="K9663">
        <v>12863</v>
      </c>
      <c r="L9663">
        <v>100</v>
      </c>
      <c r="M9663">
        <v>100</v>
      </c>
      <c r="N9663">
        <f>COUNTIF(Cod_Mun_Norte!B:B,DADOS_SNIS_Minas!A9663)</f>
        <v>0</v>
      </c>
    </row>
    <row r="9664" spans="1:14" x14ac:dyDescent="0.2">
      <c r="A9664">
        <v>313310</v>
      </c>
      <c r="B9664" t="s">
        <v>202</v>
      </c>
      <c r="C9664" t="s">
        <v>98</v>
      </c>
      <c r="D9664">
        <v>2016</v>
      </c>
      <c r="E9664" t="s">
        <v>1547</v>
      </c>
      <c r="F9664" t="s">
        <v>367</v>
      </c>
      <c r="H9664">
        <v>15200</v>
      </c>
      <c r="I9664">
        <v>12787</v>
      </c>
      <c r="J9664">
        <v>15200</v>
      </c>
      <c r="K9664">
        <v>12787</v>
      </c>
      <c r="L9664">
        <v>100</v>
      </c>
      <c r="M9664">
        <v>100</v>
      </c>
      <c r="N9664">
        <f>COUNTIF(Cod_Mun_Norte!B:B,DADOS_SNIS_Minas!A9664)</f>
        <v>0</v>
      </c>
    </row>
    <row r="9665" spans="1:14" x14ac:dyDescent="0.2">
      <c r="A9665">
        <v>313310</v>
      </c>
      <c r="B9665" t="s">
        <v>202</v>
      </c>
      <c r="C9665" t="s">
        <v>98</v>
      </c>
      <c r="D9665">
        <v>2015</v>
      </c>
      <c r="E9665" t="s">
        <v>1548</v>
      </c>
      <c r="F9665" t="s">
        <v>374</v>
      </c>
      <c r="H9665">
        <v>15105</v>
      </c>
      <c r="I9665">
        <v>12707</v>
      </c>
      <c r="N9665">
        <f>COUNTIF(Cod_Mun_Norte!B:B,DADOS_SNIS_Minas!A9665)</f>
        <v>0</v>
      </c>
    </row>
    <row r="9666" spans="1:14" x14ac:dyDescent="0.2">
      <c r="A9666">
        <v>313310</v>
      </c>
      <c r="B9666" t="s">
        <v>202</v>
      </c>
      <c r="C9666" t="s">
        <v>98</v>
      </c>
      <c r="D9666">
        <v>2014</v>
      </c>
      <c r="E9666" t="s">
        <v>1548</v>
      </c>
      <c r="F9666" t="s">
        <v>374</v>
      </c>
      <c r="H9666">
        <v>15006</v>
      </c>
      <c r="I9666">
        <v>12624</v>
      </c>
      <c r="N9666">
        <f>COUNTIF(Cod_Mun_Norte!B:B,DADOS_SNIS_Minas!A9666)</f>
        <v>0</v>
      </c>
    </row>
    <row r="9667" spans="1:14" x14ac:dyDescent="0.2">
      <c r="A9667">
        <v>313310</v>
      </c>
      <c r="B9667" t="s">
        <v>202</v>
      </c>
      <c r="C9667" t="s">
        <v>98</v>
      </c>
      <c r="D9667">
        <v>2013</v>
      </c>
      <c r="E9667" t="s">
        <v>1547</v>
      </c>
      <c r="F9667" t="s">
        <v>367</v>
      </c>
      <c r="H9667">
        <v>14902</v>
      </c>
      <c r="I9667">
        <v>12537</v>
      </c>
      <c r="J9667">
        <v>14895</v>
      </c>
      <c r="K9667">
        <v>12537</v>
      </c>
      <c r="L9667">
        <v>100</v>
      </c>
      <c r="M9667">
        <v>99.95</v>
      </c>
      <c r="N9667">
        <f>COUNTIF(Cod_Mun_Norte!B:B,DADOS_SNIS_Minas!A9667)</f>
        <v>0</v>
      </c>
    </row>
    <row r="9668" spans="1:14" x14ac:dyDescent="0.2">
      <c r="A9668">
        <v>313310</v>
      </c>
      <c r="B9668" t="s">
        <v>202</v>
      </c>
      <c r="C9668" t="s">
        <v>98</v>
      </c>
      <c r="D9668">
        <v>2012</v>
      </c>
      <c r="E9668" t="s">
        <v>1547</v>
      </c>
      <c r="F9668" t="s">
        <v>367</v>
      </c>
      <c r="H9668">
        <v>14366</v>
      </c>
      <c r="I9668">
        <v>12086</v>
      </c>
      <c r="J9668">
        <v>14200</v>
      </c>
      <c r="K9668">
        <v>12030</v>
      </c>
      <c r="L9668">
        <v>99.5</v>
      </c>
      <c r="M9668">
        <v>98.84</v>
      </c>
      <c r="N9668">
        <f>COUNTIF(Cod_Mun_Norte!B:B,DADOS_SNIS_Minas!A9668)</f>
        <v>0</v>
      </c>
    </row>
    <row r="9669" spans="1:14" x14ac:dyDescent="0.2">
      <c r="A9669">
        <v>313310</v>
      </c>
      <c r="B9669" t="s">
        <v>202</v>
      </c>
      <c r="C9669" t="s">
        <v>98</v>
      </c>
      <c r="D9669">
        <v>2011</v>
      </c>
      <c r="E9669" t="s">
        <v>1549</v>
      </c>
      <c r="F9669" t="s">
        <v>99</v>
      </c>
      <c r="H9669">
        <v>14272</v>
      </c>
      <c r="I9669">
        <v>12007</v>
      </c>
      <c r="J9669">
        <v>14101</v>
      </c>
      <c r="K9669">
        <v>12005</v>
      </c>
      <c r="L9669">
        <v>100</v>
      </c>
      <c r="M9669">
        <v>98.8</v>
      </c>
      <c r="N9669">
        <f>COUNTIF(Cod_Mun_Norte!B:B,DADOS_SNIS_Minas!A9669)</f>
        <v>0</v>
      </c>
    </row>
    <row r="9670" spans="1:14" x14ac:dyDescent="0.2">
      <c r="A9670">
        <v>313310</v>
      </c>
      <c r="B9670" t="s">
        <v>202</v>
      </c>
      <c r="C9670" t="s">
        <v>98</v>
      </c>
      <c r="D9670">
        <v>2010</v>
      </c>
      <c r="E9670" t="s">
        <v>1547</v>
      </c>
      <c r="F9670" t="s">
        <v>367</v>
      </c>
      <c r="H9670">
        <v>14175</v>
      </c>
      <c r="I9670">
        <v>11925</v>
      </c>
      <c r="J9670">
        <v>13710</v>
      </c>
      <c r="K9670">
        <v>11925</v>
      </c>
      <c r="L9670">
        <v>100</v>
      </c>
      <c r="M9670">
        <v>96.72</v>
      </c>
      <c r="N9670">
        <f>COUNTIF(Cod_Mun_Norte!B:B,DADOS_SNIS_Minas!A9670)</f>
        <v>0</v>
      </c>
    </row>
    <row r="9671" spans="1:14" x14ac:dyDescent="0.2">
      <c r="A9671">
        <v>313310</v>
      </c>
      <c r="B9671" t="s">
        <v>202</v>
      </c>
      <c r="C9671" t="s">
        <v>98</v>
      </c>
      <c r="D9671">
        <v>2009</v>
      </c>
      <c r="E9671" t="s">
        <v>1547</v>
      </c>
      <c r="F9671" t="s">
        <v>367</v>
      </c>
      <c r="H9671">
        <v>15253</v>
      </c>
      <c r="I9671">
        <v>12378</v>
      </c>
      <c r="J9671">
        <v>15253</v>
      </c>
      <c r="K9671">
        <v>12378</v>
      </c>
      <c r="L9671">
        <v>100</v>
      </c>
      <c r="M9671">
        <v>100</v>
      </c>
      <c r="N9671">
        <f>COUNTIF(Cod_Mun_Norte!B:B,DADOS_SNIS_Minas!A9671)</f>
        <v>0</v>
      </c>
    </row>
    <row r="9672" spans="1:14" x14ac:dyDescent="0.2">
      <c r="A9672">
        <v>313310</v>
      </c>
      <c r="B9672" t="s">
        <v>202</v>
      </c>
      <c r="C9672" t="s">
        <v>98</v>
      </c>
      <c r="D9672">
        <v>2008</v>
      </c>
      <c r="E9672" t="s">
        <v>1549</v>
      </c>
      <c r="F9672" t="s">
        <v>99</v>
      </c>
      <c r="H9672">
        <v>15047</v>
      </c>
      <c r="I9672">
        <v>12211</v>
      </c>
      <c r="J9672">
        <v>15047</v>
      </c>
      <c r="K9672">
        <v>12211</v>
      </c>
      <c r="L9672">
        <v>100</v>
      </c>
      <c r="M9672">
        <v>100</v>
      </c>
      <c r="N9672">
        <f>COUNTIF(Cod_Mun_Norte!B:B,DADOS_SNIS_Minas!A9672)</f>
        <v>0</v>
      </c>
    </row>
    <row r="9673" spans="1:14" x14ac:dyDescent="0.2">
      <c r="A9673">
        <v>313310</v>
      </c>
      <c r="B9673" t="s">
        <v>202</v>
      </c>
      <c r="C9673" t="s">
        <v>98</v>
      </c>
      <c r="D9673">
        <v>2007</v>
      </c>
      <c r="H9673">
        <v>14395</v>
      </c>
      <c r="I9673">
        <v>11682</v>
      </c>
      <c r="N9673">
        <f>COUNTIF(Cod_Mun_Norte!B:B,DADOS_SNIS_Minas!A9673)</f>
        <v>0</v>
      </c>
    </row>
    <row r="9674" spans="1:14" x14ac:dyDescent="0.2">
      <c r="A9674">
        <v>313310</v>
      </c>
      <c r="B9674" t="s">
        <v>202</v>
      </c>
      <c r="C9674" t="s">
        <v>98</v>
      </c>
      <c r="D9674">
        <v>2006</v>
      </c>
      <c r="H9674">
        <v>14129</v>
      </c>
      <c r="I9674">
        <v>11504</v>
      </c>
      <c r="N9674">
        <f>COUNTIF(Cod_Mun_Norte!B:B,DADOS_SNIS_Minas!A9674)</f>
        <v>0</v>
      </c>
    </row>
    <row r="9675" spans="1:14" x14ac:dyDescent="0.2">
      <c r="A9675">
        <v>313310</v>
      </c>
      <c r="B9675" t="s">
        <v>202</v>
      </c>
      <c r="C9675" t="s">
        <v>98</v>
      </c>
      <c r="D9675">
        <v>2005</v>
      </c>
      <c r="H9675">
        <v>13944</v>
      </c>
      <c r="I9675">
        <v>11354</v>
      </c>
      <c r="N9675">
        <f>COUNTIF(Cod_Mun_Norte!B:B,DADOS_SNIS_Minas!A9675)</f>
        <v>0</v>
      </c>
    </row>
    <row r="9676" spans="1:14" x14ac:dyDescent="0.2">
      <c r="A9676">
        <v>313310</v>
      </c>
      <c r="B9676" t="s">
        <v>202</v>
      </c>
      <c r="C9676" t="s">
        <v>98</v>
      </c>
      <c r="D9676">
        <v>2004</v>
      </c>
      <c r="H9676">
        <v>13757</v>
      </c>
      <c r="I9676">
        <v>11202</v>
      </c>
      <c r="N9676">
        <f>COUNTIF(Cod_Mun_Norte!B:B,DADOS_SNIS_Minas!A9676)</f>
        <v>0</v>
      </c>
    </row>
    <row r="9677" spans="1:14" x14ac:dyDescent="0.2">
      <c r="A9677">
        <v>313310</v>
      </c>
      <c r="B9677" t="s">
        <v>202</v>
      </c>
      <c r="C9677" t="s">
        <v>98</v>
      </c>
      <c r="D9677">
        <v>2003</v>
      </c>
      <c r="H9677">
        <v>13421</v>
      </c>
      <c r="I9677">
        <v>10928</v>
      </c>
      <c r="N9677">
        <f>COUNTIF(Cod_Mun_Norte!B:B,DADOS_SNIS_Minas!A9677)</f>
        <v>0</v>
      </c>
    </row>
    <row r="9678" spans="1:14" x14ac:dyDescent="0.2">
      <c r="A9678">
        <v>313310</v>
      </c>
      <c r="B9678" t="s">
        <v>202</v>
      </c>
      <c r="C9678" t="s">
        <v>98</v>
      </c>
      <c r="D9678">
        <v>2002</v>
      </c>
      <c r="H9678">
        <v>13260</v>
      </c>
      <c r="I9678">
        <v>10797</v>
      </c>
      <c r="N9678">
        <f>COUNTIF(Cod_Mun_Norte!B:B,DADOS_SNIS_Minas!A9678)</f>
        <v>0</v>
      </c>
    </row>
    <row r="9679" spans="1:14" x14ac:dyDescent="0.2">
      <c r="A9679">
        <v>313310</v>
      </c>
      <c r="B9679" t="s">
        <v>202</v>
      </c>
      <c r="C9679" t="s">
        <v>98</v>
      </c>
      <c r="D9679">
        <v>2001</v>
      </c>
      <c r="H9679">
        <v>13111</v>
      </c>
      <c r="I9679">
        <v>10676</v>
      </c>
      <c r="N9679">
        <f>COUNTIF(Cod_Mun_Norte!B:B,DADOS_SNIS_Minas!A9679)</f>
        <v>0</v>
      </c>
    </row>
    <row r="9680" spans="1:14" x14ac:dyDescent="0.2">
      <c r="A9680">
        <v>313310</v>
      </c>
      <c r="B9680" t="s">
        <v>202</v>
      </c>
      <c r="C9680" t="s">
        <v>98</v>
      </c>
      <c r="D9680">
        <v>2000</v>
      </c>
      <c r="H9680">
        <v>12915</v>
      </c>
      <c r="I9680">
        <v>10516</v>
      </c>
      <c r="N9680">
        <f>COUNTIF(Cod_Mun_Norte!B:B,DADOS_SNIS_Minas!A9680)</f>
        <v>0</v>
      </c>
    </row>
    <row r="9681" spans="1:14" x14ac:dyDescent="0.2">
      <c r="A9681">
        <v>313310</v>
      </c>
      <c r="B9681" t="s">
        <v>202</v>
      </c>
      <c r="C9681" t="s">
        <v>98</v>
      </c>
      <c r="D9681">
        <v>1999</v>
      </c>
      <c r="H9681">
        <v>13187</v>
      </c>
      <c r="I9681">
        <v>10595</v>
      </c>
      <c r="N9681">
        <f>COUNTIF(Cod_Mun_Norte!B:B,DADOS_SNIS_Minas!A9681)</f>
        <v>0</v>
      </c>
    </row>
    <row r="9682" spans="1:14" x14ac:dyDescent="0.2">
      <c r="A9682">
        <v>313310</v>
      </c>
      <c r="B9682" t="s">
        <v>202</v>
      </c>
      <c r="C9682" t="s">
        <v>98</v>
      </c>
      <c r="D9682">
        <v>1998</v>
      </c>
      <c r="H9682">
        <v>12876</v>
      </c>
      <c r="I9682">
        <v>10345</v>
      </c>
      <c r="N9682">
        <f>COUNTIF(Cod_Mun_Norte!B:B,DADOS_SNIS_Minas!A9682)</f>
        <v>0</v>
      </c>
    </row>
    <row r="9683" spans="1:14" x14ac:dyDescent="0.2">
      <c r="A9683">
        <v>313310</v>
      </c>
      <c r="B9683" t="s">
        <v>202</v>
      </c>
      <c r="C9683" t="s">
        <v>98</v>
      </c>
      <c r="D9683">
        <v>1997</v>
      </c>
      <c r="H9683">
        <v>12564</v>
      </c>
      <c r="I9683">
        <v>10095</v>
      </c>
      <c r="N9683">
        <f>COUNTIF(Cod_Mun_Norte!B:B,DADOS_SNIS_Minas!A9683)</f>
        <v>0</v>
      </c>
    </row>
    <row r="9684" spans="1:14" x14ac:dyDescent="0.2">
      <c r="A9684">
        <v>313310</v>
      </c>
      <c r="B9684" t="s">
        <v>202</v>
      </c>
      <c r="C9684" t="s">
        <v>98</v>
      </c>
      <c r="D9684">
        <v>1996</v>
      </c>
      <c r="H9684">
        <v>12196</v>
      </c>
      <c r="I9684">
        <v>9799</v>
      </c>
      <c r="N9684">
        <f>COUNTIF(Cod_Mun_Norte!B:B,DADOS_SNIS_Minas!A9684)</f>
        <v>0</v>
      </c>
    </row>
    <row r="9685" spans="1:14" x14ac:dyDescent="0.2">
      <c r="A9685">
        <v>313310</v>
      </c>
      <c r="B9685" t="s">
        <v>202</v>
      </c>
      <c r="C9685" t="s">
        <v>98</v>
      </c>
      <c r="D9685">
        <v>1995</v>
      </c>
      <c r="H9685">
        <v>11678</v>
      </c>
      <c r="I9685">
        <v>9383</v>
      </c>
      <c r="N9685">
        <f>COUNTIF(Cod_Mun_Norte!B:B,DADOS_SNIS_Minas!A9685)</f>
        <v>0</v>
      </c>
    </row>
    <row r="9686" spans="1:14" x14ac:dyDescent="0.2">
      <c r="A9686">
        <v>313320</v>
      </c>
      <c r="B9686" t="s">
        <v>1550</v>
      </c>
      <c r="C9686" t="s">
        <v>98</v>
      </c>
      <c r="D9686">
        <v>2020</v>
      </c>
      <c r="E9686" t="s">
        <v>1551</v>
      </c>
      <c r="F9686" t="s">
        <v>357</v>
      </c>
      <c r="G9686" t="s">
        <v>383</v>
      </c>
      <c r="H9686">
        <v>12244</v>
      </c>
      <c r="I9686">
        <v>8850</v>
      </c>
      <c r="J9686">
        <v>8177</v>
      </c>
      <c r="K9686">
        <v>8177</v>
      </c>
      <c r="L9686">
        <v>92.4</v>
      </c>
      <c r="M9686">
        <v>66.78</v>
      </c>
      <c r="N9686">
        <f>COUNTIF(Cod_Mun_Norte!B:B,DADOS_SNIS_Minas!A9686)</f>
        <v>0</v>
      </c>
    </row>
    <row r="9687" spans="1:14" x14ac:dyDescent="0.2">
      <c r="A9687">
        <v>313320</v>
      </c>
      <c r="B9687" t="s">
        <v>1550</v>
      </c>
      <c r="C9687" t="s">
        <v>98</v>
      </c>
      <c r="D9687">
        <v>2019</v>
      </c>
      <c r="E9687" t="s">
        <v>1551</v>
      </c>
      <c r="F9687" t="s">
        <v>357</v>
      </c>
      <c r="G9687" t="s">
        <v>383</v>
      </c>
      <c r="H9687">
        <v>12228</v>
      </c>
      <c r="I9687">
        <v>8839</v>
      </c>
      <c r="J9687">
        <v>8072</v>
      </c>
      <c r="K9687">
        <v>8072</v>
      </c>
      <c r="L9687">
        <v>91.3</v>
      </c>
      <c r="M9687">
        <v>66.010000000000005</v>
      </c>
      <c r="N9687">
        <f>COUNTIF(Cod_Mun_Norte!B:B,DADOS_SNIS_Minas!A9687)</f>
        <v>0</v>
      </c>
    </row>
    <row r="9688" spans="1:14" x14ac:dyDescent="0.2">
      <c r="A9688">
        <v>313320</v>
      </c>
      <c r="B9688" t="s">
        <v>1550</v>
      </c>
      <c r="C9688" t="s">
        <v>98</v>
      </c>
      <c r="D9688">
        <v>2018</v>
      </c>
      <c r="E9688" t="s">
        <v>1552</v>
      </c>
      <c r="F9688" t="s">
        <v>357</v>
      </c>
      <c r="H9688">
        <v>12212</v>
      </c>
      <c r="I9688">
        <v>8827</v>
      </c>
      <c r="J9688">
        <v>8017</v>
      </c>
      <c r="K9688">
        <v>8017</v>
      </c>
      <c r="L9688">
        <v>90.8</v>
      </c>
      <c r="M9688">
        <v>65.650000000000006</v>
      </c>
      <c r="N9688">
        <f>COUNTIF(Cod_Mun_Norte!B:B,DADOS_SNIS_Minas!A9688)</f>
        <v>0</v>
      </c>
    </row>
    <row r="9689" spans="1:14" x14ac:dyDescent="0.2">
      <c r="A9689">
        <v>313320</v>
      </c>
      <c r="B9689" t="s">
        <v>1550</v>
      </c>
      <c r="C9689" t="s">
        <v>98</v>
      </c>
      <c r="D9689">
        <v>2017</v>
      </c>
      <c r="E9689" t="s">
        <v>1553</v>
      </c>
      <c r="F9689" t="s">
        <v>364</v>
      </c>
      <c r="H9689">
        <v>12394</v>
      </c>
      <c r="I9689">
        <v>8959</v>
      </c>
      <c r="J9689">
        <v>8098</v>
      </c>
      <c r="K9689">
        <v>8098</v>
      </c>
      <c r="L9689">
        <v>90.4</v>
      </c>
      <c r="M9689">
        <v>65.34</v>
      </c>
      <c r="N9689">
        <f>COUNTIF(Cod_Mun_Norte!B:B,DADOS_SNIS_Minas!A9689)</f>
        <v>0</v>
      </c>
    </row>
    <row r="9690" spans="1:14" x14ac:dyDescent="0.2">
      <c r="A9690">
        <v>313320</v>
      </c>
      <c r="B9690" t="s">
        <v>1550</v>
      </c>
      <c r="C9690" t="s">
        <v>98</v>
      </c>
      <c r="D9690">
        <v>2016</v>
      </c>
      <c r="E9690" t="s">
        <v>1553</v>
      </c>
      <c r="F9690" t="s">
        <v>364</v>
      </c>
      <c r="H9690">
        <v>12368</v>
      </c>
      <c r="I9690">
        <v>8940</v>
      </c>
      <c r="J9690">
        <v>8118</v>
      </c>
      <c r="K9690">
        <v>8118</v>
      </c>
      <c r="L9690">
        <v>90.8</v>
      </c>
      <c r="M9690">
        <v>65.64</v>
      </c>
      <c r="N9690">
        <f>COUNTIF(Cod_Mun_Norte!B:B,DADOS_SNIS_Minas!A9690)</f>
        <v>0</v>
      </c>
    </row>
    <row r="9691" spans="1:14" x14ac:dyDescent="0.2">
      <c r="A9691">
        <v>313320</v>
      </c>
      <c r="B9691" t="s">
        <v>1550</v>
      </c>
      <c r="C9691" t="s">
        <v>98</v>
      </c>
      <c r="D9691">
        <v>2015</v>
      </c>
      <c r="E9691" t="s">
        <v>361</v>
      </c>
      <c r="F9691" t="s">
        <v>362</v>
      </c>
      <c r="H9691">
        <v>12340</v>
      </c>
      <c r="I9691">
        <v>8920</v>
      </c>
      <c r="J9691">
        <v>8132</v>
      </c>
      <c r="K9691">
        <v>8132</v>
      </c>
      <c r="L9691">
        <v>91.2</v>
      </c>
      <c r="M9691">
        <v>65.900000000000006</v>
      </c>
      <c r="N9691">
        <f>COUNTIF(Cod_Mun_Norte!B:B,DADOS_SNIS_Minas!A9691)</f>
        <v>0</v>
      </c>
    </row>
    <row r="9692" spans="1:14" x14ac:dyDescent="0.2">
      <c r="A9692">
        <v>313320</v>
      </c>
      <c r="B9692" t="s">
        <v>1550</v>
      </c>
      <c r="C9692" t="s">
        <v>98</v>
      </c>
      <c r="D9692">
        <v>2014</v>
      </c>
      <c r="E9692" t="s">
        <v>1553</v>
      </c>
      <c r="F9692" t="s">
        <v>364</v>
      </c>
      <c r="H9692">
        <v>12311</v>
      </c>
      <c r="I9692">
        <v>8899</v>
      </c>
      <c r="J9692">
        <v>8899</v>
      </c>
      <c r="K9692">
        <v>8899</v>
      </c>
      <c r="L9692">
        <v>100</v>
      </c>
      <c r="M9692">
        <v>72.28</v>
      </c>
      <c r="N9692">
        <f>COUNTIF(Cod_Mun_Norte!B:B,DADOS_SNIS_Minas!A9692)</f>
        <v>0</v>
      </c>
    </row>
    <row r="9693" spans="1:14" x14ac:dyDescent="0.2">
      <c r="A9693">
        <v>313320</v>
      </c>
      <c r="B9693" t="s">
        <v>1550</v>
      </c>
      <c r="C9693" t="s">
        <v>98</v>
      </c>
      <c r="D9693">
        <v>2013</v>
      </c>
      <c r="E9693" t="s">
        <v>1553</v>
      </c>
      <c r="F9693" t="s">
        <v>364</v>
      </c>
      <c r="H9693">
        <v>12280</v>
      </c>
      <c r="I9693">
        <v>8876</v>
      </c>
      <c r="J9693">
        <v>8876</v>
      </c>
      <c r="K9693">
        <v>8876</v>
      </c>
      <c r="L9693">
        <v>100</v>
      </c>
      <c r="M9693">
        <v>72.28</v>
      </c>
      <c r="N9693">
        <f>COUNTIF(Cod_Mun_Norte!B:B,DADOS_SNIS_Minas!A9693)</f>
        <v>0</v>
      </c>
    </row>
    <row r="9694" spans="1:14" x14ac:dyDescent="0.2">
      <c r="A9694">
        <v>313320</v>
      </c>
      <c r="B9694" t="s">
        <v>1550</v>
      </c>
      <c r="C9694" t="s">
        <v>98</v>
      </c>
      <c r="D9694">
        <v>2012</v>
      </c>
      <c r="E9694" t="s">
        <v>361</v>
      </c>
      <c r="F9694" t="s">
        <v>362</v>
      </c>
      <c r="H9694">
        <v>11899</v>
      </c>
      <c r="I9694">
        <v>8601</v>
      </c>
      <c r="J9694">
        <v>8601</v>
      </c>
      <c r="K9694">
        <v>8601</v>
      </c>
      <c r="L9694">
        <v>100</v>
      </c>
      <c r="M9694">
        <v>72.28</v>
      </c>
      <c r="N9694">
        <f>COUNTIF(Cod_Mun_Norte!B:B,DADOS_SNIS_Minas!A9694)</f>
        <v>0</v>
      </c>
    </row>
    <row r="9695" spans="1:14" x14ac:dyDescent="0.2">
      <c r="A9695">
        <v>313320</v>
      </c>
      <c r="B9695" t="s">
        <v>1550</v>
      </c>
      <c r="C9695" t="s">
        <v>98</v>
      </c>
      <c r="D9695">
        <v>2011</v>
      </c>
      <c r="E9695" t="s">
        <v>361</v>
      </c>
      <c r="F9695" t="s">
        <v>362</v>
      </c>
      <c r="H9695">
        <v>11878</v>
      </c>
      <c r="I9695">
        <v>8586</v>
      </c>
      <c r="J9695">
        <v>8586</v>
      </c>
      <c r="K9695">
        <v>8586</v>
      </c>
      <c r="L9695">
        <v>100</v>
      </c>
      <c r="M9695">
        <v>72.28</v>
      </c>
      <c r="N9695">
        <f>COUNTIF(Cod_Mun_Norte!B:B,DADOS_SNIS_Minas!A9695)</f>
        <v>0</v>
      </c>
    </row>
    <row r="9696" spans="1:14" x14ac:dyDescent="0.2">
      <c r="A9696">
        <v>313320</v>
      </c>
      <c r="B9696" t="s">
        <v>1550</v>
      </c>
      <c r="C9696" t="s">
        <v>98</v>
      </c>
      <c r="D9696">
        <v>2010</v>
      </c>
      <c r="E9696" t="s">
        <v>361</v>
      </c>
      <c r="F9696" t="s">
        <v>362</v>
      </c>
      <c r="H9696">
        <v>11856</v>
      </c>
      <c r="I9696">
        <v>8570</v>
      </c>
      <c r="J9696">
        <v>8570</v>
      </c>
      <c r="K9696">
        <v>8570</v>
      </c>
      <c r="L9696">
        <v>100</v>
      </c>
      <c r="M9696">
        <v>72.28</v>
      </c>
      <c r="N9696">
        <f>COUNTIF(Cod_Mun_Norte!B:B,DADOS_SNIS_Minas!A9696)</f>
        <v>0</v>
      </c>
    </row>
    <row r="9697" spans="1:14" x14ac:dyDescent="0.2">
      <c r="A9697">
        <v>313320</v>
      </c>
      <c r="B9697" t="s">
        <v>1550</v>
      </c>
      <c r="C9697" t="s">
        <v>98</v>
      </c>
      <c r="D9697">
        <v>2009</v>
      </c>
      <c r="E9697" t="s">
        <v>361</v>
      </c>
      <c r="F9697" t="s">
        <v>362</v>
      </c>
      <c r="H9697">
        <v>12357</v>
      </c>
      <c r="I9697">
        <v>8547</v>
      </c>
      <c r="J9697">
        <v>10139</v>
      </c>
      <c r="K9697">
        <v>10139</v>
      </c>
      <c r="L9697">
        <v>100</v>
      </c>
      <c r="M9697">
        <v>82.05</v>
      </c>
      <c r="N9697">
        <f>COUNTIF(Cod_Mun_Norte!B:B,DADOS_SNIS_Minas!A9697)</f>
        <v>0</v>
      </c>
    </row>
    <row r="9698" spans="1:14" x14ac:dyDescent="0.2">
      <c r="A9698">
        <v>313320</v>
      </c>
      <c r="B9698" t="s">
        <v>1550</v>
      </c>
      <c r="C9698" t="s">
        <v>98</v>
      </c>
      <c r="D9698">
        <v>2008</v>
      </c>
      <c r="E9698" t="s">
        <v>361</v>
      </c>
      <c r="F9698" t="s">
        <v>362</v>
      </c>
      <c r="H9698">
        <v>12294</v>
      </c>
      <c r="I9698">
        <v>8503</v>
      </c>
      <c r="J9698">
        <v>9930</v>
      </c>
      <c r="K9698">
        <v>9930</v>
      </c>
      <c r="L9698">
        <v>100</v>
      </c>
      <c r="M9698">
        <v>80.77</v>
      </c>
      <c r="N9698">
        <f>COUNTIF(Cod_Mun_Norte!B:B,DADOS_SNIS_Minas!A9698)</f>
        <v>0</v>
      </c>
    </row>
    <row r="9699" spans="1:14" x14ac:dyDescent="0.2">
      <c r="A9699">
        <v>313320</v>
      </c>
      <c r="B9699" t="s">
        <v>1550</v>
      </c>
      <c r="C9699" t="s">
        <v>98</v>
      </c>
      <c r="D9699">
        <v>2007</v>
      </c>
      <c r="E9699" t="s">
        <v>361</v>
      </c>
      <c r="F9699" t="s">
        <v>362</v>
      </c>
      <c r="H9699">
        <v>11880</v>
      </c>
      <c r="I9699">
        <v>8217</v>
      </c>
      <c r="J9699">
        <v>9691</v>
      </c>
      <c r="K9699">
        <v>9691</v>
      </c>
      <c r="L9699">
        <v>100</v>
      </c>
      <c r="M9699">
        <v>81.569999999999993</v>
      </c>
      <c r="N9699">
        <f>COUNTIF(Cod_Mun_Norte!B:B,DADOS_SNIS_Minas!A9699)</f>
        <v>0</v>
      </c>
    </row>
    <row r="9700" spans="1:14" x14ac:dyDescent="0.2">
      <c r="A9700">
        <v>313320</v>
      </c>
      <c r="B9700" t="s">
        <v>1550</v>
      </c>
      <c r="C9700" t="s">
        <v>98</v>
      </c>
      <c r="D9700">
        <v>2006</v>
      </c>
      <c r="E9700" t="s">
        <v>361</v>
      </c>
      <c r="F9700" t="s">
        <v>362</v>
      </c>
      <c r="H9700">
        <v>10911</v>
      </c>
      <c r="I9700">
        <v>6952</v>
      </c>
      <c r="J9700">
        <v>9161</v>
      </c>
      <c r="K9700">
        <v>9161</v>
      </c>
      <c r="L9700">
        <v>100</v>
      </c>
      <c r="M9700">
        <v>83.96</v>
      </c>
      <c r="N9700">
        <f>COUNTIF(Cod_Mun_Norte!B:B,DADOS_SNIS_Minas!A9700)</f>
        <v>0</v>
      </c>
    </row>
    <row r="9701" spans="1:14" x14ac:dyDescent="0.2">
      <c r="A9701">
        <v>313320</v>
      </c>
      <c r="B9701" t="s">
        <v>1550</v>
      </c>
      <c r="C9701" t="s">
        <v>98</v>
      </c>
      <c r="D9701">
        <v>2005</v>
      </c>
      <c r="E9701" t="s">
        <v>361</v>
      </c>
      <c r="F9701" t="s">
        <v>362</v>
      </c>
      <c r="H9701">
        <v>11012</v>
      </c>
      <c r="I9701">
        <v>7016</v>
      </c>
      <c r="J9701">
        <v>8180</v>
      </c>
      <c r="K9701">
        <v>8180</v>
      </c>
      <c r="L9701">
        <v>100</v>
      </c>
      <c r="M9701">
        <v>74.28</v>
      </c>
      <c r="N9701">
        <f>COUNTIF(Cod_Mun_Norte!B:B,DADOS_SNIS_Minas!A9701)</f>
        <v>0</v>
      </c>
    </row>
    <row r="9702" spans="1:14" x14ac:dyDescent="0.2">
      <c r="A9702">
        <v>313320</v>
      </c>
      <c r="B9702" t="s">
        <v>1550</v>
      </c>
      <c r="C9702" t="s">
        <v>98</v>
      </c>
      <c r="D9702">
        <v>2004</v>
      </c>
      <c r="E9702" t="s">
        <v>361</v>
      </c>
      <c r="F9702" t="s">
        <v>362</v>
      </c>
      <c r="H9702">
        <v>11113</v>
      </c>
      <c r="I9702">
        <v>7081</v>
      </c>
      <c r="J9702">
        <v>7885</v>
      </c>
      <c r="K9702">
        <v>7885</v>
      </c>
      <c r="L9702">
        <v>100</v>
      </c>
      <c r="M9702">
        <v>70.95</v>
      </c>
      <c r="N9702">
        <f>COUNTIF(Cod_Mun_Norte!B:B,DADOS_SNIS_Minas!A9702)</f>
        <v>0</v>
      </c>
    </row>
    <row r="9703" spans="1:14" x14ac:dyDescent="0.2">
      <c r="A9703">
        <v>313320</v>
      </c>
      <c r="B9703" t="s">
        <v>1550</v>
      </c>
      <c r="C9703" t="s">
        <v>98</v>
      </c>
      <c r="D9703">
        <v>2003</v>
      </c>
      <c r="E9703" t="s">
        <v>361</v>
      </c>
      <c r="F9703" t="s">
        <v>362</v>
      </c>
      <c r="H9703">
        <v>11297</v>
      </c>
      <c r="I9703">
        <v>7198</v>
      </c>
      <c r="J9703">
        <v>7570</v>
      </c>
      <c r="K9703">
        <v>7570</v>
      </c>
      <c r="L9703">
        <v>100</v>
      </c>
      <c r="M9703">
        <v>67.010000000000005</v>
      </c>
      <c r="N9703">
        <f>COUNTIF(Cod_Mun_Norte!B:B,DADOS_SNIS_Minas!A9703)</f>
        <v>0</v>
      </c>
    </row>
    <row r="9704" spans="1:14" x14ac:dyDescent="0.2">
      <c r="A9704">
        <v>313320</v>
      </c>
      <c r="B9704" t="s">
        <v>1550</v>
      </c>
      <c r="C9704" t="s">
        <v>98</v>
      </c>
      <c r="D9704">
        <v>2002</v>
      </c>
      <c r="E9704" t="s">
        <v>361</v>
      </c>
      <c r="F9704" t="s">
        <v>362</v>
      </c>
      <c r="H9704">
        <v>11384</v>
      </c>
      <c r="I9704">
        <v>7253</v>
      </c>
      <c r="J9704">
        <v>7219</v>
      </c>
      <c r="K9704">
        <v>7219</v>
      </c>
      <c r="L9704">
        <v>99.5</v>
      </c>
      <c r="M9704">
        <v>63.41</v>
      </c>
      <c r="N9704">
        <f>COUNTIF(Cod_Mun_Norte!B:B,DADOS_SNIS_Minas!A9704)</f>
        <v>0</v>
      </c>
    </row>
    <row r="9705" spans="1:14" x14ac:dyDescent="0.2">
      <c r="A9705">
        <v>313320</v>
      </c>
      <c r="B9705" t="s">
        <v>1550</v>
      </c>
      <c r="C9705" t="s">
        <v>98</v>
      </c>
      <c r="D9705">
        <v>2001</v>
      </c>
      <c r="E9705" t="s">
        <v>361</v>
      </c>
      <c r="F9705" t="s">
        <v>362</v>
      </c>
      <c r="H9705">
        <v>11463</v>
      </c>
      <c r="I9705">
        <v>7304</v>
      </c>
      <c r="J9705">
        <v>6885</v>
      </c>
      <c r="K9705">
        <v>6885</v>
      </c>
      <c r="L9705">
        <v>94.3</v>
      </c>
      <c r="M9705">
        <v>60.06</v>
      </c>
      <c r="N9705">
        <f>COUNTIF(Cod_Mun_Norte!B:B,DADOS_SNIS_Minas!A9705)</f>
        <v>0</v>
      </c>
    </row>
    <row r="9706" spans="1:14" x14ac:dyDescent="0.2">
      <c r="A9706">
        <v>313320</v>
      </c>
      <c r="B9706" t="s">
        <v>1550</v>
      </c>
      <c r="C9706" t="s">
        <v>98</v>
      </c>
      <c r="D9706">
        <v>2000</v>
      </c>
      <c r="E9706" t="s">
        <v>361</v>
      </c>
      <c r="F9706" t="s">
        <v>362</v>
      </c>
      <c r="H9706">
        <v>11572</v>
      </c>
      <c r="I9706">
        <v>7373</v>
      </c>
      <c r="N9706">
        <f>COUNTIF(Cod_Mun_Norte!B:B,DADOS_SNIS_Minas!A9706)</f>
        <v>0</v>
      </c>
    </row>
    <row r="9707" spans="1:14" x14ac:dyDescent="0.2">
      <c r="A9707">
        <v>313320</v>
      </c>
      <c r="B9707" t="s">
        <v>1550</v>
      </c>
      <c r="C9707" t="s">
        <v>98</v>
      </c>
      <c r="D9707">
        <v>1999</v>
      </c>
      <c r="E9707" t="s">
        <v>361</v>
      </c>
      <c r="F9707" t="s">
        <v>362</v>
      </c>
      <c r="H9707">
        <v>11176</v>
      </c>
      <c r="I9707">
        <v>6367</v>
      </c>
      <c r="N9707">
        <f>COUNTIF(Cod_Mun_Norte!B:B,DADOS_SNIS_Minas!A9707)</f>
        <v>0</v>
      </c>
    </row>
    <row r="9708" spans="1:14" x14ac:dyDescent="0.2">
      <c r="A9708">
        <v>313320</v>
      </c>
      <c r="B9708" t="s">
        <v>1550</v>
      </c>
      <c r="C9708" t="s">
        <v>98</v>
      </c>
      <c r="D9708">
        <v>1998</v>
      </c>
      <c r="E9708" t="s">
        <v>361</v>
      </c>
      <c r="F9708" t="s">
        <v>362</v>
      </c>
      <c r="H9708">
        <v>11425</v>
      </c>
      <c r="I9708">
        <v>6509</v>
      </c>
      <c r="N9708">
        <f>COUNTIF(Cod_Mun_Norte!B:B,DADOS_SNIS_Minas!A9708)</f>
        <v>0</v>
      </c>
    </row>
    <row r="9709" spans="1:14" x14ac:dyDescent="0.2">
      <c r="A9709">
        <v>313320</v>
      </c>
      <c r="B9709" t="s">
        <v>1550</v>
      </c>
      <c r="C9709" t="s">
        <v>98</v>
      </c>
      <c r="D9709">
        <v>1997</v>
      </c>
      <c r="H9709">
        <v>11675</v>
      </c>
      <c r="I9709">
        <v>6651</v>
      </c>
      <c r="N9709">
        <f>COUNTIF(Cod_Mun_Norte!B:B,DADOS_SNIS_Minas!A9709)</f>
        <v>0</v>
      </c>
    </row>
    <row r="9710" spans="1:14" x14ac:dyDescent="0.2">
      <c r="A9710">
        <v>313320</v>
      </c>
      <c r="B9710" t="s">
        <v>1550</v>
      </c>
      <c r="C9710" t="s">
        <v>98</v>
      </c>
      <c r="D9710">
        <v>1996</v>
      </c>
      <c r="H9710">
        <v>11970</v>
      </c>
      <c r="I9710">
        <v>6819</v>
      </c>
      <c r="N9710">
        <f>COUNTIF(Cod_Mun_Norte!B:B,DADOS_SNIS_Minas!A9710)</f>
        <v>0</v>
      </c>
    </row>
    <row r="9711" spans="1:14" x14ac:dyDescent="0.2">
      <c r="A9711">
        <v>313320</v>
      </c>
      <c r="B9711" t="s">
        <v>1550</v>
      </c>
      <c r="C9711" t="s">
        <v>98</v>
      </c>
      <c r="D9711">
        <v>1995</v>
      </c>
      <c r="H9711">
        <v>12024</v>
      </c>
      <c r="I9711">
        <v>6850</v>
      </c>
      <c r="N9711">
        <f>COUNTIF(Cod_Mun_Norte!B:B,DADOS_SNIS_Minas!A9711)</f>
        <v>0</v>
      </c>
    </row>
    <row r="9712" spans="1:14" x14ac:dyDescent="0.2">
      <c r="A9712">
        <v>313330</v>
      </c>
      <c r="B9712" t="s">
        <v>1554</v>
      </c>
      <c r="C9712" t="s">
        <v>98</v>
      </c>
      <c r="D9712">
        <v>2020</v>
      </c>
      <c r="E9712" t="s">
        <v>1555</v>
      </c>
      <c r="F9712" t="s">
        <v>429</v>
      </c>
      <c r="G9712" t="s">
        <v>406</v>
      </c>
      <c r="H9712">
        <v>21029</v>
      </c>
      <c r="I9712">
        <v>15800</v>
      </c>
      <c r="J9712">
        <v>16816</v>
      </c>
      <c r="K9712">
        <v>14643</v>
      </c>
      <c r="L9712">
        <v>92.7</v>
      </c>
      <c r="M9712">
        <v>79.97</v>
      </c>
      <c r="N9712">
        <f>COUNTIF(Cod_Mun_Norte!B:B,DADOS_SNIS_Minas!A9712)</f>
        <v>0</v>
      </c>
    </row>
    <row r="9713" spans="1:14" x14ac:dyDescent="0.2">
      <c r="A9713">
        <v>313330</v>
      </c>
      <c r="B9713" t="s">
        <v>1554</v>
      </c>
      <c r="C9713" t="s">
        <v>98</v>
      </c>
      <c r="D9713">
        <v>2019</v>
      </c>
      <c r="E9713" t="s">
        <v>1555</v>
      </c>
      <c r="F9713" t="s">
        <v>429</v>
      </c>
      <c r="G9713" t="s">
        <v>406</v>
      </c>
      <c r="H9713">
        <v>21062</v>
      </c>
      <c r="I9713">
        <v>15825</v>
      </c>
      <c r="J9713">
        <v>16667</v>
      </c>
      <c r="K9713">
        <v>14533</v>
      </c>
      <c r="L9713">
        <v>91.8</v>
      </c>
      <c r="M9713">
        <v>79.13</v>
      </c>
      <c r="N9713">
        <f>COUNTIF(Cod_Mun_Norte!B:B,DADOS_SNIS_Minas!A9713)</f>
        <v>0</v>
      </c>
    </row>
    <row r="9714" spans="1:14" x14ac:dyDescent="0.2">
      <c r="A9714">
        <v>313330</v>
      </c>
      <c r="B9714" t="s">
        <v>1554</v>
      </c>
      <c r="C9714" t="s">
        <v>98</v>
      </c>
      <c r="D9714">
        <v>2018</v>
      </c>
      <c r="E9714" t="s">
        <v>1555</v>
      </c>
      <c r="F9714" t="s">
        <v>429</v>
      </c>
      <c r="H9714">
        <v>21096</v>
      </c>
      <c r="I9714">
        <v>15850</v>
      </c>
      <c r="J9714">
        <v>16780</v>
      </c>
      <c r="K9714">
        <v>14581</v>
      </c>
      <c r="L9714">
        <v>92</v>
      </c>
      <c r="M9714">
        <v>79.540000000000006</v>
      </c>
      <c r="N9714">
        <f>COUNTIF(Cod_Mun_Norte!B:B,DADOS_SNIS_Minas!A9714)</f>
        <v>0</v>
      </c>
    </row>
    <row r="9715" spans="1:14" x14ac:dyDescent="0.2">
      <c r="A9715">
        <v>313330</v>
      </c>
      <c r="B9715" t="s">
        <v>1554</v>
      </c>
      <c r="C9715" t="s">
        <v>98</v>
      </c>
      <c r="D9715">
        <v>2017</v>
      </c>
      <c r="E9715" t="s">
        <v>1555</v>
      </c>
      <c r="F9715" t="s">
        <v>429</v>
      </c>
      <c r="H9715">
        <v>21559</v>
      </c>
      <c r="I9715">
        <v>16198</v>
      </c>
      <c r="J9715">
        <v>17308</v>
      </c>
      <c r="K9715">
        <v>17308</v>
      </c>
      <c r="L9715">
        <v>100</v>
      </c>
      <c r="M9715">
        <v>80.28</v>
      </c>
      <c r="N9715">
        <f>COUNTIF(Cod_Mun_Norte!B:B,DADOS_SNIS_Minas!A9715)</f>
        <v>0</v>
      </c>
    </row>
    <row r="9716" spans="1:14" x14ac:dyDescent="0.2">
      <c r="A9716">
        <v>313330</v>
      </c>
      <c r="B9716" t="s">
        <v>1554</v>
      </c>
      <c r="C9716" t="s">
        <v>98</v>
      </c>
      <c r="D9716">
        <v>2016</v>
      </c>
      <c r="E9716" t="s">
        <v>1555</v>
      </c>
      <c r="F9716" t="s">
        <v>429</v>
      </c>
      <c r="H9716">
        <v>21562</v>
      </c>
      <c r="I9716">
        <v>16201</v>
      </c>
      <c r="J9716">
        <v>16887</v>
      </c>
      <c r="K9716">
        <v>15255</v>
      </c>
      <c r="L9716">
        <v>94.2</v>
      </c>
      <c r="M9716">
        <v>78.319999999999993</v>
      </c>
      <c r="N9716">
        <f>COUNTIF(Cod_Mun_Norte!B:B,DADOS_SNIS_Minas!A9716)</f>
        <v>0</v>
      </c>
    </row>
    <row r="9717" spans="1:14" x14ac:dyDescent="0.2">
      <c r="A9717">
        <v>313330</v>
      </c>
      <c r="B9717" t="s">
        <v>1554</v>
      </c>
      <c r="C9717" t="s">
        <v>98</v>
      </c>
      <c r="D9717">
        <v>2015</v>
      </c>
      <c r="E9717" t="s">
        <v>1555</v>
      </c>
      <c r="F9717" t="s">
        <v>429</v>
      </c>
      <c r="H9717">
        <v>21564</v>
      </c>
      <c r="I9717">
        <v>16202</v>
      </c>
      <c r="J9717">
        <v>17883</v>
      </c>
      <c r="K9717">
        <v>15430</v>
      </c>
      <c r="L9717">
        <v>95.2</v>
      </c>
      <c r="M9717">
        <v>82.93</v>
      </c>
      <c r="N9717">
        <f>COUNTIF(Cod_Mun_Norte!B:B,DADOS_SNIS_Minas!A9717)</f>
        <v>0</v>
      </c>
    </row>
    <row r="9718" spans="1:14" x14ac:dyDescent="0.2">
      <c r="A9718">
        <v>313330</v>
      </c>
      <c r="B9718" t="s">
        <v>1554</v>
      </c>
      <c r="C9718" t="s">
        <v>98</v>
      </c>
      <c r="D9718">
        <v>2014</v>
      </c>
      <c r="E9718" t="s">
        <v>1555</v>
      </c>
      <c r="F9718" t="s">
        <v>429</v>
      </c>
      <c r="H9718">
        <v>21566</v>
      </c>
      <c r="I9718">
        <v>16204</v>
      </c>
      <c r="J9718">
        <v>18400</v>
      </c>
      <c r="K9718">
        <v>16204</v>
      </c>
      <c r="L9718">
        <v>100</v>
      </c>
      <c r="M9718">
        <v>85.32</v>
      </c>
      <c r="N9718">
        <f>COUNTIF(Cod_Mun_Norte!B:B,DADOS_SNIS_Minas!A9718)</f>
        <v>0</v>
      </c>
    </row>
    <row r="9719" spans="1:14" x14ac:dyDescent="0.2">
      <c r="A9719">
        <v>313330</v>
      </c>
      <c r="B9719" t="s">
        <v>1554</v>
      </c>
      <c r="C9719" t="s">
        <v>98</v>
      </c>
      <c r="D9719">
        <v>2013</v>
      </c>
      <c r="E9719" t="s">
        <v>1555</v>
      </c>
      <c r="F9719" t="s">
        <v>429</v>
      </c>
      <c r="H9719">
        <v>21569</v>
      </c>
      <c r="I9719">
        <v>16206</v>
      </c>
      <c r="J9719">
        <v>17919</v>
      </c>
      <c r="K9719">
        <v>16206</v>
      </c>
      <c r="L9719">
        <v>100</v>
      </c>
      <c r="M9719">
        <v>83.08</v>
      </c>
      <c r="N9719">
        <f>COUNTIF(Cod_Mun_Norte!B:B,DADOS_SNIS_Minas!A9719)</f>
        <v>0</v>
      </c>
    </row>
    <row r="9720" spans="1:14" x14ac:dyDescent="0.2">
      <c r="A9720">
        <v>313330</v>
      </c>
      <c r="B9720" t="s">
        <v>1554</v>
      </c>
      <c r="C9720" t="s">
        <v>98</v>
      </c>
      <c r="D9720">
        <v>2012</v>
      </c>
      <c r="E9720" t="s">
        <v>1555</v>
      </c>
      <c r="F9720" t="s">
        <v>429</v>
      </c>
      <c r="H9720">
        <v>20961</v>
      </c>
      <c r="I9720">
        <v>15749</v>
      </c>
      <c r="J9720">
        <v>17426</v>
      </c>
      <c r="K9720">
        <v>15749</v>
      </c>
      <c r="L9720">
        <v>100</v>
      </c>
      <c r="M9720">
        <v>83.14</v>
      </c>
      <c r="N9720">
        <f>COUNTIF(Cod_Mun_Norte!B:B,DADOS_SNIS_Minas!A9720)</f>
        <v>0</v>
      </c>
    </row>
    <row r="9721" spans="1:14" x14ac:dyDescent="0.2">
      <c r="A9721">
        <v>313330</v>
      </c>
      <c r="B9721" t="s">
        <v>1554</v>
      </c>
      <c r="C9721" t="s">
        <v>98</v>
      </c>
      <c r="D9721">
        <v>2011</v>
      </c>
      <c r="E9721" t="s">
        <v>1555</v>
      </c>
      <c r="F9721" t="s">
        <v>429</v>
      </c>
      <c r="H9721">
        <v>20981</v>
      </c>
      <c r="I9721">
        <v>15764</v>
      </c>
      <c r="J9721">
        <v>17138</v>
      </c>
      <c r="K9721">
        <v>16634</v>
      </c>
      <c r="L9721">
        <v>100</v>
      </c>
      <c r="M9721">
        <v>81.680000000000007</v>
      </c>
      <c r="N9721">
        <f>COUNTIF(Cod_Mun_Norte!B:B,DADOS_SNIS_Minas!A9721)</f>
        <v>0</v>
      </c>
    </row>
    <row r="9722" spans="1:14" x14ac:dyDescent="0.2">
      <c r="A9722">
        <v>313330</v>
      </c>
      <c r="B9722" t="s">
        <v>1554</v>
      </c>
      <c r="C9722" t="s">
        <v>98</v>
      </c>
      <c r="D9722">
        <v>2010</v>
      </c>
      <c r="E9722" t="s">
        <v>1556</v>
      </c>
      <c r="F9722" t="s">
        <v>367</v>
      </c>
      <c r="H9722">
        <v>21001</v>
      </c>
      <c r="I9722">
        <v>15779</v>
      </c>
      <c r="J9722">
        <v>15779</v>
      </c>
      <c r="K9722">
        <v>15779</v>
      </c>
      <c r="L9722">
        <v>100</v>
      </c>
      <c r="M9722">
        <v>75.13</v>
      </c>
      <c r="N9722">
        <f>COUNTIF(Cod_Mun_Norte!B:B,DADOS_SNIS_Minas!A9722)</f>
        <v>0</v>
      </c>
    </row>
    <row r="9723" spans="1:14" x14ac:dyDescent="0.2">
      <c r="A9723">
        <v>313330</v>
      </c>
      <c r="B9723" t="s">
        <v>1554</v>
      </c>
      <c r="C9723" t="s">
        <v>98</v>
      </c>
      <c r="D9723">
        <v>2009</v>
      </c>
      <c r="E9723" t="s">
        <v>1556</v>
      </c>
      <c r="F9723" t="s">
        <v>367</v>
      </c>
      <c r="H9723">
        <v>21618</v>
      </c>
      <c r="I9723">
        <v>16255</v>
      </c>
      <c r="J9723">
        <v>18455</v>
      </c>
      <c r="K9723">
        <v>18455</v>
      </c>
      <c r="L9723">
        <v>100</v>
      </c>
      <c r="M9723">
        <v>85.37</v>
      </c>
      <c r="N9723">
        <f>COUNTIF(Cod_Mun_Norte!B:B,DADOS_SNIS_Minas!A9723)</f>
        <v>0</v>
      </c>
    </row>
    <row r="9724" spans="1:14" x14ac:dyDescent="0.2">
      <c r="A9724">
        <v>313330</v>
      </c>
      <c r="B9724" t="s">
        <v>1554</v>
      </c>
      <c r="C9724" t="s">
        <v>98</v>
      </c>
      <c r="D9724">
        <v>2008</v>
      </c>
      <c r="E9724" t="s">
        <v>361</v>
      </c>
      <c r="F9724" t="s">
        <v>99</v>
      </c>
      <c r="H9724">
        <v>21603</v>
      </c>
      <c r="I9724">
        <v>16244</v>
      </c>
      <c r="J9724">
        <v>18113</v>
      </c>
      <c r="K9724">
        <v>18113</v>
      </c>
      <c r="L9724">
        <v>100</v>
      </c>
      <c r="M9724">
        <v>83.84</v>
      </c>
      <c r="N9724">
        <f>COUNTIF(Cod_Mun_Norte!B:B,DADOS_SNIS_Minas!A9724)</f>
        <v>0</v>
      </c>
    </row>
    <row r="9725" spans="1:14" x14ac:dyDescent="0.2">
      <c r="A9725">
        <v>313330</v>
      </c>
      <c r="B9725" t="s">
        <v>1554</v>
      </c>
      <c r="C9725" t="s">
        <v>98</v>
      </c>
      <c r="D9725">
        <v>2007</v>
      </c>
      <c r="E9725" t="s">
        <v>361</v>
      </c>
      <c r="F9725" t="s">
        <v>362</v>
      </c>
      <c r="H9725">
        <v>20986</v>
      </c>
      <c r="I9725">
        <v>15780</v>
      </c>
      <c r="J9725">
        <v>17971</v>
      </c>
      <c r="K9725">
        <v>17971</v>
      </c>
      <c r="L9725">
        <v>100</v>
      </c>
      <c r="M9725">
        <v>85.63</v>
      </c>
      <c r="N9725">
        <f>COUNTIF(Cod_Mun_Norte!B:B,DADOS_SNIS_Minas!A9725)</f>
        <v>0</v>
      </c>
    </row>
    <row r="9726" spans="1:14" x14ac:dyDescent="0.2">
      <c r="A9726">
        <v>313330</v>
      </c>
      <c r="B9726" t="s">
        <v>1554</v>
      </c>
      <c r="C9726" t="s">
        <v>98</v>
      </c>
      <c r="D9726">
        <v>2006</v>
      </c>
      <c r="E9726" t="s">
        <v>361</v>
      </c>
      <c r="F9726" t="s">
        <v>362</v>
      </c>
      <c r="H9726">
        <v>21946</v>
      </c>
      <c r="I9726">
        <v>16586</v>
      </c>
      <c r="J9726">
        <v>17618</v>
      </c>
      <c r="K9726">
        <v>17618</v>
      </c>
      <c r="L9726">
        <v>100</v>
      </c>
      <c r="M9726">
        <v>80.28</v>
      </c>
      <c r="N9726">
        <f>COUNTIF(Cod_Mun_Norte!B:B,DADOS_SNIS_Minas!A9726)</f>
        <v>0</v>
      </c>
    </row>
    <row r="9727" spans="1:14" x14ac:dyDescent="0.2">
      <c r="A9727">
        <v>313330</v>
      </c>
      <c r="B9727" t="s">
        <v>1554</v>
      </c>
      <c r="C9727" t="s">
        <v>98</v>
      </c>
      <c r="D9727">
        <v>2005</v>
      </c>
      <c r="E9727" t="s">
        <v>361</v>
      </c>
      <c r="F9727" t="s">
        <v>362</v>
      </c>
      <c r="H9727">
        <v>21843</v>
      </c>
      <c r="I9727">
        <v>16508</v>
      </c>
      <c r="J9727">
        <v>17268</v>
      </c>
      <c r="K9727">
        <v>17268</v>
      </c>
      <c r="L9727">
        <v>100</v>
      </c>
      <c r="M9727">
        <v>79.06</v>
      </c>
      <c r="N9727">
        <f>COUNTIF(Cod_Mun_Norte!B:B,DADOS_SNIS_Minas!A9727)</f>
        <v>0</v>
      </c>
    </row>
    <row r="9728" spans="1:14" x14ac:dyDescent="0.2">
      <c r="A9728">
        <v>313330</v>
      </c>
      <c r="B9728" t="s">
        <v>1554</v>
      </c>
      <c r="C9728" t="s">
        <v>98</v>
      </c>
      <c r="D9728">
        <v>2004</v>
      </c>
      <c r="E9728" t="s">
        <v>361</v>
      </c>
      <c r="F9728" t="s">
        <v>362</v>
      </c>
      <c r="H9728">
        <v>21739</v>
      </c>
      <c r="I9728">
        <v>16430</v>
      </c>
      <c r="N9728">
        <f>COUNTIF(Cod_Mun_Norte!B:B,DADOS_SNIS_Minas!A9728)</f>
        <v>0</v>
      </c>
    </row>
    <row r="9729" spans="1:14" x14ac:dyDescent="0.2">
      <c r="A9729">
        <v>313330</v>
      </c>
      <c r="B9729" t="s">
        <v>1554</v>
      </c>
      <c r="C9729" t="s">
        <v>98</v>
      </c>
      <c r="D9729">
        <v>2003</v>
      </c>
      <c r="E9729" t="s">
        <v>361</v>
      </c>
      <c r="F9729" t="s">
        <v>362</v>
      </c>
      <c r="H9729">
        <v>21552</v>
      </c>
      <c r="I9729">
        <v>16288</v>
      </c>
      <c r="N9729">
        <f>COUNTIF(Cod_Mun_Norte!B:B,DADOS_SNIS_Minas!A9729)</f>
        <v>0</v>
      </c>
    </row>
    <row r="9730" spans="1:14" x14ac:dyDescent="0.2">
      <c r="A9730">
        <v>313330</v>
      </c>
      <c r="B9730" t="s">
        <v>1554</v>
      </c>
      <c r="C9730" t="s">
        <v>98</v>
      </c>
      <c r="D9730">
        <v>2002</v>
      </c>
      <c r="E9730" t="s">
        <v>361</v>
      </c>
      <c r="F9730" t="s">
        <v>362</v>
      </c>
      <c r="H9730">
        <v>21463</v>
      </c>
      <c r="I9730">
        <v>16221</v>
      </c>
      <c r="N9730">
        <f>COUNTIF(Cod_Mun_Norte!B:B,DADOS_SNIS_Minas!A9730)</f>
        <v>0</v>
      </c>
    </row>
    <row r="9731" spans="1:14" x14ac:dyDescent="0.2">
      <c r="A9731">
        <v>313330</v>
      </c>
      <c r="B9731" t="s">
        <v>1554</v>
      </c>
      <c r="C9731" t="s">
        <v>98</v>
      </c>
      <c r="D9731">
        <v>2001</v>
      </c>
      <c r="E9731" t="s">
        <v>361</v>
      </c>
      <c r="F9731" t="s">
        <v>362</v>
      </c>
      <c r="H9731">
        <v>21369</v>
      </c>
      <c r="I9731">
        <v>16150</v>
      </c>
      <c r="N9731">
        <f>COUNTIF(Cod_Mun_Norte!B:B,DADOS_SNIS_Minas!A9731)</f>
        <v>0</v>
      </c>
    </row>
    <row r="9732" spans="1:14" x14ac:dyDescent="0.2">
      <c r="A9732">
        <v>313330</v>
      </c>
      <c r="B9732" t="s">
        <v>1554</v>
      </c>
      <c r="C9732" t="s">
        <v>98</v>
      </c>
      <c r="D9732">
        <v>2000</v>
      </c>
      <c r="E9732" t="s">
        <v>361</v>
      </c>
      <c r="F9732" t="s">
        <v>362</v>
      </c>
      <c r="H9732">
        <v>21271</v>
      </c>
      <c r="I9732">
        <v>16076</v>
      </c>
      <c r="N9732">
        <f>COUNTIF(Cod_Mun_Norte!B:B,DADOS_SNIS_Minas!A9732)</f>
        <v>0</v>
      </c>
    </row>
    <row r="9733" spans="1:14" x14ac:dyDescent="0.2">
      <c r="A9733">
        <v>313330</v>
      </c>
      <c r="B9733" t="s">
        <v>1554</v>
      </c>
      <c r="C9733" t="s">
        <v>98</v>
      </c>
      <c r="D9733">
        <v>1999</v>
      </c>
      <c r="E9733" t="s">
        <v>361</v>
      </c>
      <c r="F9733" t="s">
        <v>362</v>
      </c>
      <c r="H9733">
        <v>22406</v>
      </c>
      <c r="I9733">
        <v>16606</v>
      </c>
      <c r="N9733">
        <f>COUNTIF(Cod_Mun_Norte!B:B,DADOS_SNIS_Minas!A9733)</f>
        <v>0</v>
      </c>
    </row>
    <row r="9734" spans="1:14" x14ac:dyDescent="0.2">
      <c r="A9734">
        <v>313330</v>
      </c>
      <c r="B9734" t="s">
        <v>1554</v>
      </c>
      <c r="C9734" t="s">
        <v>98</v>
      </c>
      <c r="D9734">
        <v>1998</v>
      </c>
      <c r="E9734" t="s">
        <v>361</v>
      </c>
      <c r="F9734" t="s">
        <v>362</v>
      </c>
      <c r="H9734">
        <v>22192</v>
      </c>
      <c r="I9734">
        <v>16448</v>
      </c>
      <c r="N9734">
        <f>COUNTIF(Cod_Mun_Norte!B:B,DADOS_SNIS_Minas!A9734)</f>
        <v>0</v>
      </c>
    </row>
    <row r="9735" spans="1:14" x14ac:dyDescent="0.2">
      <c r="A9735">
        <v>313330</v>
      </c>
      <c r="B9735" t="s">
        <v>1554</v>
      </c>
      <c r="C9735" t="s">
        <v>98</v>
      </c>
      <c r="D9735">
        <v>1997</v>
      </c>
      <c r="H9735">
        <v>21978</v>
      </c>
      <c r="I9735">
        <v>16289</v>
      </c>
      <c r="N9735">
        <f>COUNTIF(Cod_Mun_Norte!B:B,DADOS_SNIS_Minas!A9735)</f>
        <v>0</v>
      </c>
    </row>
    <row r="9736" spans="1:14" x14ac:dyDescent="0.2">
      <c r="A9736">
        <v>313330</v>
      </c>
      <c r="B9736" t="s">
        <v>1554</v>
      </c>
      <c r="C9736" t="s">
        <v>98</v>
      </c>
      <c r="D9736">
        <v>1996</v>
      </c>
      <c r="H9736">
        <v>21724</v>
      </c>
      <c r="I9736">
        <v>16101</v>
      </c>
      <c r="N9736">
        <f>COUNTIF(Cod_Mun_Norte!B:B,DADOS_SNIS_Minas!A9736)</f>
        <v>0</v>
      </c>
    </row>
    <row r="9737" spans="1:14" x14ac:dyDescent="0.2">
      <c r="A9737">
        <v>313330</v>
      </c>
      <c r="B9737" t="s">
        <v>1554</v>
      </c>
      <c r="C9737" t="s">
        <v>98</v>
      </c>
      <c r="D9737">
        <v>1995</v>
      </c>
      <c r="H9737">
        <v>21088</v>
      </c>
      <c r="I9737">
        <v>15630</v>
      </c>
      <c r="N9737">
        <f>COUNTIF(Cod_Mun_Norte!B:B,DADOS_SNIS_Minas!A9737)</f>
        <v>0</v>
      </c>
    </row>
    <row r="9738" spans="1:14" x14ac:dyDescent="0.2">
      <c r="A9738">
        <v>313340</v>
      </c>
      <c r="B9738" t="s">
        <v>1557</v>
      </c>
      <c r="C9738" t="s">
        <v>98</v>
      </c>
      <c r="D9738">
        <v>2020</v>
      </c>
      <c r="E9738" t="s">
        <v>1558</v>
      </c>
      <c r="F9738" t="s">
        <v>357</v>
      </c>
      <c r="G9738" t="s">
        <v>383</v>
      </c>
      <c r="H9738">
        <v>15379</v>
      </c>
      <c r="I9738">
        <v>10764</v>
      </c>
      <c r="J9738">
        <v>10527</v>
      </c>
      <c r="K9738">
        <v>10527</v>
      </c>
      <c r="L9738">
        <v>97.8</v>
      </c>
      <c r="M9738">
        <v>68.45</v>
      </c>
      <c r="N9738">
        <f>COUNTIF(Cod_Mun_Norte!B:B,DADOS_SNIS_Minas!A9738)</f>
        <v>0</v>
      </c>
    </row>
    <row r="9739" spans="1:14" x14ac:dyDescent="0.2">
      <c r="A9739">
        <v>313340</v>
      </c>
      <c r="B9739" t="s">
        <v>1557</v>
      </c>
      <c r="C9739" t="s">
        <v>98</v>
      </c>
      <c r="D9739">
        <v>2019</v>
      </c>
      <c r="E9739" t="s">
        <v>1558</v>
      </c>
      <c r="F9739" t="s">
        <v>357</v>
      </c>
      <c r="G9739" t="s">
        <v>383</v>
      </c>
      <c r="H9739">
        <v>15243</v>
      </c>
      <c r="I9739">
        <v>10669</v>
      </c>
      <c r="J9739">
        <v>10496</v>
      </c>
      <c r="K9739">
        <v>10496</v>
      </c>
      <c r="L9739">
        <v>98.4</v>
      </c>
      <c r="M9739">
        <v>68.86</v>
      </c>
      <c r="N9739">
        <f>COUNTIF(Cod_Mun_Norte!B:B,DADOS_SNIS_Minas!A9739)</f>
        <v>0</v>
      </c>
    </row>
    <row r="9740" spans="1:14" x14ac:dyDescent="0.2">
      <c r="A9740">
        <v>313340</v>
      </c>
      <c r="B9740" t="s">
        <v>1557</v>
      </c>
      <c r="C9740" t="s">
        <v>98</v>
      </c>
      <c r="D9740">
        <v>2018</v>
      </c>
      <c r="E9740" t="s">
        <v>1559</v>
      </c>
      <c r="F9740" t="s">
        <v>357</v>
      </c>
      <c r="H9740">
        <v>15102</v>
      </c>
      <c r="I9740">
        <v>10570</v>
      </c>
      <c r="J9740">
        <v>10307</v>
      </c>
      <c r="K9740">
        <v>10307</v>
      </c>
      <c r="L9740">
        <v>97.5</v>
      </c>
      <c r="M9740">
        <v>68.25</v>
      </c>
      <c r="N9740">
        <f>COUNTIF(Cod_Mun_Norte!B:B,DADOS_SNIS_Minas!A9740)</f>
        <v>0</v>
      </c>
    </row>
    <row r="9741" spans="1:14" x14ac:dyDescent="0.2">
      <c r="A9741">
        <v>313340</v>
      </c>
      <c r="B9741" t="s">
        <v>1557</v>
      </c>
      <c r="C9741" t="s">
        <v>98</v>
      </c>
      <c r="D9741">
        <v>2017</v>
      </c>
      <c r="E9741" t="s">
        <v>1559</v>
      </c>
      <c r="F9741" t="s">
        <v>357</v>
      </c>
      <c r="H9741">
        <v>15041</v>
      </c>
      <c r="I9741">
        <v>10527</v>
      </c>
      <c r="J9741">
        <v>10219</v>
      </c>
      <c r="K9741">
        <v>10219</v>
      </c>
      <c r="L9741">
        <v>97.1</v>
      </c>
      <c r="M9741">
        <v>67.94</v>
      </c>
      <c r="N9741">
        <f>COUNTIF(Cod_Mun_Norte!B:B,DADOS_SNIS_Minas!A9741)</f>
        <v>0</v>
      </c>
    </row>
    <row r="9742" spans="1:14" x14ac:dyDescent="0.2">
      <c r="A9742">
        <v>313340</v>
      </c>
      <c r="B9742" t="s">
        <v>1557</v>
      </c>
      <c r="C9742" t="s">
        <v>98</v>
      </c>
      <c r="D9742">
        <v>2016</v>
      </c>
      <c r="E9742" t="s">
        <v>1559</v>
      </c>
      <c r="F9742" t="s">
        <v>359</v>
      </c>
      <c r="H9742">
        <v>14916</v>
      </c>
      <c r="I9742">
        <v>10440</v>
      </c>
      <c r="J9742">
        <v>10098</v>
      </c>
      <c r="K9742">
        <v>10098</v>
      </c>
      <c r="L9742">
        <v>96.7</v>
      </c>
      <c r="M9742">
        <v>67.7</v>
      </c>
      <c r="N9742">
        <f>COUNTIF(Cod_Mun_Norte!B:B,DADOS_SNIS_Minas!A9742)</f>
        <v>0</v>
      </c>
    </row>
    <row r="9743" spans="1:14" x14ac:dyDescent="0.2">
      <c r="A9743">
        <v>313340</v>
      </c>
      <c r="B9743" t="s">
        <v>1557</v>
      </c>
      <c r="C9743" t="s">
        <v>98</v>
      </c>
      <c r="D9743">
        <v>2015</v>
      </c>
      <c r="E9743" t="s">
        <v>1560</v>
      </c>
      <c r="F9743" t="s">
        <v>359</v>
      </c>
      <c r="H9743">
        <v>14784</v>
      </c>
      <c r="I9743">
        <v>10348</v>
      </c>
      <c r="J9743">
        <v>9911</v>
      </c>
      <c r="K9743">
        <v>9911</v>
      </c>
      <c r="L9743">
        <v>95.8</v>
      </c>
      <c r="M9743">
        <v>67.040000000000006</v>
      </c>
      <c r="N9743">
        <f>COUNTIF(Cod_Mun_Norte!B:B,DADOS_SNIS_Minas!A9743)</f>
        <v>0</v>
      </c>
    </row>
    <row r="9744" spans="1:14" x14ac:dyDescent="0.2">
      <c r="A9744">
        <v>313340</v>
      </c>
      <c r="B9744" t="s">
        <v>1557</v>
      </c>
      <c r="C9744" t="s">
        <v>98</v>
      </c>
      <c r="D9744">
        <v>2014</v>
      </c>
      <c r="E9744" t="s">
        <v>1560</v>
      </c>
      <c r="F9744" t="s">
        <v>359</v>
      </c>
      <c r="H9744">
        <v>14645</v>
      </c>
      <c r="I9744">
        <v>10250</v>
      </c>
      <c r="J9744">
        <v>10250</v>
      </c>
      <c r="K9744">
        <v>10250</v>
      </c>
      <c r="L9744">
        <v>100</v>
      </c>
      <c r="M9744">
        <v>69.989999999999995</v>
      </c>
      <c r="N9744">
        <f>COUNTIF(Cod_Mun_Norte!B:B,DADOS_SNIS_Minas!A9744)</f>
        <v>0</v>
      </c>
    </row>
    <row r="9745" spans="1:14" x14ac:dyDescent="0.2">
      <c r="A9745">
        <v>313340</v>
      </c>
      <c r="B9745" t="s">
        <v>1557</v>
      </c>
      <c r="C9745" t="s">
        <v>98</v>
      </c>
      <c r="D9745">
        <v>2013</v>
      </c>
      <c r="E9745" t="s">
        <v>361</v>
      </c>
      <c r="F9745" t="s">
        <v>362</v>
      </c>
      <c r="H9745">
        <v>14501</v>
      </c>
      <c r="I9745">
        <v>10149</v>
      </c>
      <c r="J9745">
        <v>10149</v>
      </c>
      <c r="K9745">
        <v>10149</v>
      </c>
      <c r="L9745">
        <v>100</v>
      </c>
      <c r="M9745">
        <v>69.989999999999995</v>
      </c>
      <c r="N9745">
        <f>COUNTIF(Cod_Mun_Norte!B:B,DADOS_SNIS_Minas!A9745)</f>
        <v>0</v>
      </c>
    </row>
    <row r="9746" spans="1:14" x14ac:dyDescent="0.2">
      <c r="A9746">
        <v>313340</v>
      </c>
      <c r="B9746" t="s">
        <v>1557</v>
      </c>
      <c r="C9746" t="s">
        <v>98</v>
      </c>
      <c r="D9746">
        <v>2012</v>
      </c>
      <c r="E9746" t="s">
        <v>1560</v>
      </c>
      <c r="F9746" t="s">
        <v>359</v>
      </c>
      <c r="H9746">
        <v>13932</v>
      </c>
      <c r="I9746">
        <v>9751</v>
      </c>
      <c r="J9746">
        <v>9751</v>
      </c>
      <c r="K9746">
        <v>9751</v>
      </c>
      <c r="L9746">
        <v>100</v>
      </c>
      <c r="M9746">
        <v>69.989999999999995</v>
      </c>
      <c r="N9746">
        <f>COUNTIF(Cod_Mun_Norte!B:B,DADOS_SNIS_Minas!A9746)</f>
        <v>0</v>
      </c>
    </row>
    <row r="9747" spans="1:14" x14ac:dyDescent="0.2">
      <c r="A9747">
        <v>313340</v>
      </c>
      <c r="B9747" t="s">
        <v>1557</v>
      </c>
      <c r="C9747" t="s">
        <v>98</v>
      </c>
      <c r="D9747">
        <v>2011</v>
      </c>
      <c r="E9747" t="s">
        <v>1561</v>
      </c>
      <c r="F9747" t="s">
        <v>364</v>
      </c>
      <c r="H9747">
        <v>13797</v>
      </c>
      <c r="I9747">
        <v>9657</v>
      </c>
      <c r="J9747">
        <v>9657</v>
      </c>
      <c r="K9747">
        <v>9657</v>
      </c>
      <c r="L9747">
        <v>100</v>
      </c>
      <c r="M9747">
        <v>69.989999999999995</v>
      </c>
      <c r="N9747">
        <f>COUNTIF(Cod_Mun_Norte!B:B,DADOS_SNIS_Minas!A9747)</f>
        <v>0</v>
      </c>
    </row>
    <row r="9748" spans="1:14" x14ac:dyDescent="0.2">
      <c r="A9748">
        <v>313340</v>
      </c>
      <c r="B9748" t="s">
        <v>1557</v>
      </c>
      <c r="C9748" t="s">
        <v>98</v>
      </c>
      <c r="D9748">
        <v>2010</v>
      </c>
      <c r="E9748" t="s">
        <v>361</v>
      </c>
      <c r="F9748" t="s">
        <v>362</v>
      </c>
      <c r="H9748">
        <v>13656</v>
      </c>
      <c r="I9748">
        <v>9558</v>
      </c>
      <c r="J9748">
        <v>9558</v>
      </c>
      <c r="K9748">
        <v>9558</v>
      </c>
      <c r="L9748">
        <v>100</v>
      </c>
      <c r="M9748">
        <v>69.989999999999995</v>
      </c>
      <c r="N9748">
        <f>COUNTIF(Cod_Mun_Norte!B:B,DADOS_SNIS_Minas!A9748)</f>
        <v>0</v>
      </c>
    </row>
    <row r="9749" spans="1:14" x14ac:dyDescent="0.2">
      <c r="A9749">
        <v>313340</v>
      </c>
      <c r="B9749" t="s">
        <v>1557</v>
      </c>
      <c r="C9749" t="s">
        <v>98</v>
      </c>
      <c r="D9749">
        <v>2009</v>
      </c>
      <c r="E9749" t="s">
        <v>1562</v>
      </c>
      <c r="F9749" t="s">
        <v>360</v>
      </c>
      <c r="H9749">
        <v>15043</v>
      </c>
      <c r="I9749">
        <v>10160</v>
      </c>
      <c r="J9749">
        <v>10478</v>
      </c>
      <c r="K9749">
        <v>10478</v>
      </c>
      <c r="L9749">
        <v>100</v>
      </c>
      <c r="M9749">
        <v>69.650000000000006</v>
      </c>
      <c r="N9749">
        <f>COUNTIF(Cod_Mun_Norte!B:B,DADOS_SNIS_Minas!A9749)</f>
        <v>0</v>
      </c>
    </row>
    <row r="9750" spans="1:14" x14ac:dyDescent="0.2">
      <c r="A9750">
        <v>313340</v>
      </c>
      <c r="B9750" t="s">
        <v>1557</v>
      </c>
      <c r="C9750" t="s">
        <v>98</v>
      </c>
      <c r="D9750">
        <v>2008</v>
      </c>
      <c r="E9750" t="s">
        <v>361</v>
      </c>
      <c r="F9750" t="s">
        <v>362</v>
      </c>
      <c r="H9750">
        <v>14755</v>
      </c>
      <c r="I9750">
        <v>9965</v>
      </c>
      <c r="J9750">
        <v>9963</v>
      </c>
      <c r="K9750">
        <v>9963</v>
      </c>
      <c r="L9750">
        <v>100</v>
      </c>
      <c r="M9750">
        <v>67.52</v>
      </c>
      <c r="N9750">
        <f>COUNTIF(Cod_Mun_Norte!B:B,DADOS_SNIS_Minas!A9750)</f>
        <v>0</v>
      </c>
    </row>
    <row r="9751" spans="1:14" x14ac:dyDescent="0.2">
      <c r="A9751">
        <v>313340</v>
      </c>
      <c r="B9751" t="s">
        <v>1557</v>
      </c>
      <c r="C9751" t="s">
        <v>98</v>
      </c>
      <c r="D9751">
        <v>2007</v>
      </c>
      <c r="E9751" t="s">
        <v>361</v>
      </c>
      <c r="F9751" t="s">
        <v>362</v>
      </c>
      <c r="H9751">
        <v>14019</v>
      </c>
      <c r="I9751">
        <v>9468</v>
      </c>
      <c r="J9751">
        <v>9669</v>
      </c>
      <c r="K9751">
        <v>9669</v>
      </c>
      <c r="L9751">
        <v>100</v>
      </c>
      <c r="M9751">
        <v>68.97</v>
      </c>
      <c r="N9751">
        <f>COUNTIF(Cod_Mun_Norte!B:B,DADOS_SNIS_Minas!A9751)</f>
        <v>0</v>
      </c>
    </row>
    <row r="9752" spans="1:14" x14ac:dyDescent="0.2">
      <c r="A9752">
        <v>313340</v>
      </c>
      <c r="B9752" t="s">
        <v>1557</v>
      </c>
      <c r="C9752" t="s">
        <v>98</v>
      </c>
      <c r="D9752">
        <v>2006</v>
      </c>
      <c r="E9752" t="s">
        <v>361</v>
      </c>
      <c r="F9752" t="s">
        <v>362</v>
      </c>
      <c r="H9752">
        <v>12297</v>
      </c>
      <c r="I9752">
        <v>7283</v>
      </c>
      <c r="J9752">
        <v>9392</v>
      </c>
      <c r="K9752">
        <v>9392</v>
      </c>
      <c r="L9752">
        <v>100</v>
      </c>
      <c r="M9752">
        <v>76.38</v>
      </c>
      <c r="N9752">
        <f>COUNTIF(Cod_Mun_Norte!B:B,DADOS_SNIS_Minas!A9752)</f>
        <v>0</v>
      </c>
    </row>
    <row r="9753" spans="1:14" x14ac:dyDescent="0.2">
      <c r="A9753">
        <v>313340</v>
      </c>
      <c r="B9753" t="s">
        <v>1557</v>
      </c>
      <c r="C9753" t="s">
        <v>98</v>
      </c>
      <c r="D9753">
        <v>2005</v>
      </c>
      <c r="E9753" t="s">
        <v>361</v>
      </c>
      <c r="F9753" t="s">
        <v>362</v>
      </c>
      <c r="H9753">
        <v>12226</v>
      </c>
      <c r="I9753">
        <v>7241</v>
      </c>
      <c r="J9753">
        <v>8768</v>
      </c>
      <c r="K9753">
        <v>8768</v>
      </c>
      <c r="L9753">
        <v>100</v>
      </c>
      <c r="M9753">
        <v>71.72</v>
      </c>
      <c r="N9753">
        <f>COUNTIF(Cod_Mun_Norte!B:B,DADOS_SNIS_Minas!A9753)</f>
        <v>0</v>
      </c>
    </row>
    <row r="9754" spans="1:14" x14ac:dyDescent="0.2">
      <c r="A9754">
        <v>313340</v>
      </c>
      <c r="B9754" t="s">
        <v>1557</v>
      </c>
      <c r="C9754" t="s">
        <v>98</v>
      </c>
      <c r="D9754">
        <v>2004</v>
      </c>
      <c r="E9754" t="s">
        <v>361</v>
      </c>
      <c r="F9754" t="s">
        <v>362</v>
      </c>
      <c r="H9754">
        <v>12155</v>
      </c>
      <c r="I9754">
        <v>7199</v>
      </c>
      <c r="J9754">
        <v>8402</v>
      </c>
      <c r="K9754">
        <v>8402</v>
      </c>
      <c r="L9754">
        <v>100</v>
      </c>
      <c r="M9754">
        <v>69.12</v>
      </c>
      <c r="N9754">
        <f>COUNTIF(Cod_Mun_Norte!B:B,DADOS_SNIS_Minas!A9754)</f>
        <v>0</v>
      </c>
    </row>
    <row r="9755" spans="1:14" x14ac:dyDescent="0.2">
      <c r="A9755">
        <v>313340</v>
      </c>
      <c r="B9755" t="s">
        <v>1557</v>
      </c>
      <c r="C9755" t="s">
        <v>98</v>
      </c>
      <c r="D9755">
        <v>2003</v>
      </c>
      <c r="E9755" t="s">
        <v>361</v>
      </c>
      <c r="F9755" t="s">
        <v>362</v>
      </c>
      <c r="H9755">
        <v>12026</v>
      </c>
      <c r="I9755">
        <v>7123</v>
      </c>
      <c r="N9755">
        <f>COUNTIF(Cod_Mun_Norte!B:B,DADOS_SNIS_Minas!A9755)</f>
        <v>0</v>
      </c>
    </row>
    <row r="9756" spans="1:14" x14ac:dyDescent="0.2">
      <c r="A9756">
        <v>313340</v>
      </c>
      <c r="B9756" t="s">
        <v>1557</v>
      </c>
      <c r="C9756" t="s">
        <v>98</v>
      </c>
      <c r="D9756">
        <v>2002</v>
      </c>
      <c r="E9756" t="s">
        <v>361</v>
      </c>
      <c r="F9756" t="s">
        <v>362</v>
      </c>
      <c r="H9756">
        <v>11964</v>
      </c>
      <c r="I9756">
        <v>7086</v>
      </c>
      <c r="N9756">
        <f>COUNTIF(Cod_Mun_Norte!B:B,DADOS_SNIS_Minas!A9756)</f>
        <v>0</v>
      </c>
    </row>
    <row r="9757" spans="1:14" x14ac:dyDescent="0.2">
      <c r="A9757">
        <v>313340</v>
      </c>
      <c r="B9757" t="s">
        <v>1557</v>
      </c>
      <c r="C9757" t="s">
        <v>98</v>
      </c>
      <c r="D9757">
        <v>2001</v>
      </c>
      <c r="E9757" t="s">
        <v>361</v>
      </c>
      <c r="F9757" t="s">
        <v>362</v>
      </c>
      <c r="H9757">
        <v>11886</v>
      </c>
      <c r="I9757">
        <v>7040</v>
      </c>
      <c r="N9757">
        <f>COUNTIF(Cod_Mun_Norte!B:B,DADOS_SNIS_Minas!A9757)</f>
        <v>0</v>
      </c>
    </row>
    <row r="9758" spans="1:14" x14ac:dyDescent="0.2">
      <c r="A9758">
        <v>313340</v>
      </c>
      <c r="B9758" t="s">
        <v>1557</v>
      </c>
      <c r="C9758" t="s">
        <v>98</v>
      </c>
      <c r="D9758">
        <v>2000</v>
      </c>
      <c r="E9758" t="s">
        <v>361</v>
      </c>
      <c r="F9758" t="s">
        <v>362</v>
      </c>
      <c r="H9758">
        <v>11832</v>
      </c>
      <c r="I9758">
        <v>7008</v>
      </c>
      <c r="N9758">
        <f>COUNTIF(Cod_Mun_Norte!B:B,DADOS_SNIS_Minas!A9758)</f>
        <v>0</v>
      </c>
    </row>
    <row r="9759" spans="1:14" x14ac:dyDescent="0.2">
      <c r="A9759">
        <v>313340</v>
      </c>
      <c r="B9759" t="s">
        <v>1557</v>
      </c>
      <c r="C9759" t="s">
        <v>98</v>
      </c>
      <c r="D9759">
        <v>1999</v>
      </c>
      <c r="E9759" t="s">
        <v>361</v>
      </c>
      <c r="F9759" t="s">
        <v>362</v>
      </c>
      <c r="H9759">
        <v>11387</v>
      </c>
      <c r="I9759">
        <v>6202</v>
      </c>
      <c r="N9759">
        <f>COUNTIF(Cod_Mun_Norte!B:B,DADOS_SNIS_Minas!A9759)</f>
        <v>0</v>
      </c>
    </row>
    <row r="9760" spans="1:14" x14ac:dyDescent="0.2">
      <c r="A9760">
        <v>313340</v>
      </c>
      <c r="B9760" t="s">
        <v>1557</v>
      </c>
      <c r="C9760" t="s">
        <v>98</v>
      </c>
      <c r="D9760">
        <v>1998</v>
      </c>
      <c r="E9760" t="s">
        <v>361</v>
      </c>
      <c r="F9760" t="s">
        <v>362</v>
      </c>
      <c r="H9760">
        <v>11358</v>
      </c>
      <c r="I9760">
        <v>6186</v>
      </c>
      <c r="N9760">
        <f>COUNTIF(Cod_Mun_Norte!B:B,DADOS_SNIS_Minas!A9760)</f>
        <v>0</v>
      </c>
    </row>
    <row r="9761" spans="1:14" x14ac:dyDescent="0.2">
      <c r="A9761">
        <v>313340</v>
      </c>
      <c r="B9761" t="s">
        <v>1557</v>
      </c>
      <c r="C9761" t="s">
        <v>98</v>
      </c>
      <c r="D9761">
        <v>1997</v>
      </c>
      <c r="H9761">
        <v>11330</v>
      </c>
      <c r="I9761">
        <v>6171</v>
      </c>
      <c r="N9761">
        <f>COUNTIF(Cod_Mun_Norte!B:B,DADOS_SNIS_Minas!A9761)</f>
        <v>0</v>
      </c>
    </row>
    <row r="9762" spans="1:14" x14ac:dyDescent="0.2">
      <c r="A9762">
        <v>313340</v>
      </c>
      <c r="B9762" t="s">
        <v>1557</v>
      </c>
      <c r="C9762" t="s">
        <v>98</v>
      </c>
      <c r="D9762">
        <v>1996</v>
      </c>
      <c r="H9762">
        <v>11297</v>
      </c>
      <c r="I9762">
        <v>6153</v>
      </c>
      <c r="N9762">
        <f>COUNTIF(Cod_Mun_Norte!B:B,DADOS_SNIS_Minas!A9762)</f>
        <v>0</v>
      </c>
    </row>
    <row r="9763" spans="1:14" x14ac:dyDescent="0.2">
      <c r="A9763">
        <v>313340</v>
      </c>
      <c r="B9763" t="s">
        <v>1557</v>
      </c>
      <c r="C9763" t="s">
        <v>98</v>
      </c>
      <c r="D9763">
        <v>1995</v>
      </c>
      <c r="H9763">
        <v>11147</v>
      </c>
      <c r="I9763">
        <v>6071</v>
      </c>
      <c r="N9763">
        <f>COUNTIF(Cod_Mun_Norte!B:B,DADOS_SNIS_Minas!A9763)</f>
        <v>0</v>
      </c>
    </row>
    <row r="9764" spans="1:14" x14ac:dyDescent="0.2">
      <c r="A9764">
        <v>313350</v>
      </c>
      <c r="B9764" t="s">
        <v>1563</v>
      </c>
      <c r="C9764" t="s">
        <v>98</v>
      </c>
      <c r="D9764">
        <v>2020</v>
      </c>
      <c r="E9764" t="s">
        <v>1564</v>
      </c>
      <c r="F9764" t="s">
        <v>367</v>
      </c>
      <c r="G9764" t="s">
        <v>368</v>
      </c>
      <c r="H9764">
        <v>21761</v>
      </c>
      <c r="I9764">
        <v>16799</v>
      </c>
      <c r="J9764">
        <v>15949</v>
      </c>
      <c r="K9764">
        <v>15949</v>
      </c>
      <c r="L9764">
        <v>94.9</v>
      </c>
      <c r="M9764">
        <v>73.290000000000006</v>
      </c>
      <c r="N9764">
        <f>COUNTIF(Cod_Mun_Norte!B:B,DADOS_SNIS_Minas!A9764)</f>
        <v>0</v>
      </c>
    </row>
    <row r="9765" spans="1:14" x14ac:dyDescent="0.2">
      <c r="A9765">
        <v>313350</v>
      </c>
      <c r="B9765" t="s">
        <v>1563</v>
      </c>
      <c r="C9765" t="s">
        <v>98</v>
      </c>
      <c r="D9765">
        <v>2019</v>
      </c>
      <c r="E9765" t="s">
        <v>1564</v>
      </c>
      <c r="F9765" t="s">
        <v>367</v>
      </c>
      <c r="G9765" t="s">
        <v>368</v>
      </c>
      <c r="H9765">
        <v>21762</v>
      </c>
      <c r="I9765">
        <v>16800</v>
      </c>
      <c r="J9765">
        <v>15894</v>
      </c>
      <c r="K9765">
        <v>15894</v>
      </c>
      <c r="L9765">
        <v>94.6</v>
      </c>
      <c r="M9765">
        <v>73.040000000000006</v>
      </c>
      <c r="N9765">
        <f>COUNTIF(Cod_Mun_Norte!B:B,DADOS_SNIS_Minas!A9765)</f>
        <v>0</v>
      </c>
    </row>
    <row r="9766" spans="1:14" x14ac:dyDescent="0.2">
      <c r="A9766">
        <v>313350</v>
      </c>
      <c r="B9766" t="s">
        <v>1563</v>
      </c>
      <c r="C9766" t="s">
        <v>98</v>
      </c>
      <c r="D9766">
        <v>2018</v>
      </c>
      <c r="E9766" t="s">
        <v>1565</v>
      </c>
      <c r="F9766" t="s">
        <v>367</v>
      </c>
      <c r="H9766">
        <v>21763</v>
      </c>
      <c r="I9766">
        <v>16801</v>
      </c>
      <c r="J9766">
        <v>15972</v>
      </c>
      <c r="K9766">
        <v>15972</v>
      </c>
      <c r="L9766">
        <v>95.1</v>
      </c>
      <c r="M9766">
        <v>73.39</v>
      </c>
      <c r="N9766">
        <f>COUNTIF(Cod_Mun_Norte!B:B,DADOS_SNIS_Minas!A9766)</f>
        <v>0</v>
      </c>
    </row>
    <row r="9767" spans="1:14" x14ac:dyDescent="0.2">
      <c r="A9767">
        <v>313350</v>
      </c>
      <c r="B9767" t="s">
        <v>1563</v>
      </c>
      <c r="C9767" t="s">
        <v>98</v>
      </c>
      <c r="D9767">
        <v>2017</v>
      </c>
      <c r="E9767" t="s">
        <v>361</v>
      </c>
      <c r="F9767" t="s">
        <v>99</v>
      </c>
      <c r="H9767">
        <v>22158</v>
      </c>
      <c r="I9767">
        <v>17106</v>
      </c>
      <c r="J9767">
        <v>16089</v>
      </c>
      <c r="K9767">
        <v>16089</v>
      </c>
      <c r="L9767">
        <v>94.1</v>
      </c>
      <c r="M9767">
        <v>72.61</v>
      </c>
      <c r="N9767">
        <f>COUNTIF(Cod_Mun_Norte!B:B,DADOS_SNIS_Minas!A9767)</f>
        <v>0</v>
      </c>
    </row>
    <row r="9768" spans="1:14" x14ac:dyDescent="0.2">
      <c r="A9768">
        <v>313350</v>
      </c>
      <c r="B9768" t="s">
        <v>1563</v>
      </c>
      <c r="C9768" t="s">
        <v>98</v>
      </c>
      <c r="D9768">
        <v>2016</v>
      </c>
      <c r="E9768" t="s">
        <v>1565</v>
      </c>
      <c r="F9768" t="s">
        <v>367</v>
      </c>
      <c r="H9768">
        <v>22134</v>
      </c>
      <c r="I9768">
        <v>17087</v>
      </c>
      <c r="J9768">
        <v>16126</v>
      </c>
      <c r="K9768">
        <v>16126</v>
      </c>
      <c r="L9768">
        <v>94.4</v>
      </c>
      <c r="M9768">
        <v>72.86</v>
      </c>
      <c r="N9768">
        <f>COUNTIF(Cod_Mun_Norte!B:B,DADOS_SNIS_Minas!A9768)</f>
        <v>0</v>
      </c>
    </row>
    <row r="9769" spans="1:14" x14ac:dyDescent="0.2">
      <c r="A9769">
        <v>313350</v>
      </c>
      <c r="B9769" t="s">
        <v>1563</v>
      </c>
      <c r="C9769" t="s">
        <v>98</v>
      </c>
      <c r="D9769">
        <v>2015</v>
      </c>
      <c r="E9769" t="s">
        <v>1565</v>
      </c>
      <c r="F9769" t="s">
        <v>367</v>
      </c>
      <c r="H9769">
        <v>22109</v>
      </c>
      <c r="I9769">
        <v>17068</v>
      </c>
      <c r="J9769">
        <v>16155</v>
      </c>
      <c r="K9769">
        <v>16155</v>
      </c>
      <c r="L9769">
        <v>94.7</v>
      </c>
      <c r="M9769">
        <v>73.069999999999993</v>
      </c>
      <c r="N9769">
        <f>COUNTIF(Cod_Mun_Norte!B:B,DADOS_SNIS_Minas!A9769)</f>
        <v>0</v>
      </c>
    </row>
    <row r="9770" spans="1:14" x14ac:dyDescent="0.2">
      <c r="A9770">
        <v>313350</v>
      </c>
      <c r="B9770" t="s">
        <v>1563</v>
      </c>
      <c r="C9770" t="s">
        <v>98</v>
      </c>
      <c r="D9770">
        <v>2014</v>
      </c>
      <c r="E9770" t="s">
        <v>1565</v>
      </c>
      <c r="F9770" t="s">
        <v>367</v>
      </c>
      <c r="H9770">
        <v>22082</v>
      </c>
      <c r="I9770">
        <v>17047</v>
      </c>
      <c r="J9770">
        <v>17047</v>
      </c>
      <c r="K9770">
        <v>17047</v>
      </c>
      <c r="L9770">
        <v>100</v>
      </c>
      <c r="M9770">
        <v>77.2</v>
      </c>
      <c r="N9770">
        <f>COUNTIF(Cod_Mun_Norte!B:B,DADOS_SNIS_Minas!A9770)</f>
        <v>0</v>
      </c>
    </row>
    <row r="9771" spans="1:14" x14ac:dyDescent="0.2">
      <c r="A9771">
        <v>313350</v>
      </c>
      <c r="B9771" t="s">
        <v>1563</v>
      </c>
      <c r="C9771" t="s">
        <v>98</v>
      </c>
      <c r="D9771">
        <v>2013</v>
      </c>
      <c r="E9771" t="s">
        <v>1565</v>
      </c>
      <c r="F9771" t="s">
        <v>367</v>
      </c>
      <c r="H9771">
        <v>22054</v>
      </c>
      <c r="I9771">
        <v>17026</v>
      </c>
      <c r="J9771">
        <v>17026</v>
      </c>
      <c r="K9771">
        <v>17026</v>
      </c>
      <c r="L9771">
        <v>100</v>
      </c>
      <c r="M9771">
        <v>77.2</v>
      </c>
      <c r="N9771">
        <f>COUNTIF(Cod_Mun_Norte!B:B,DADOS_SNIS_Minas!A9771)</f>
        <v>0</v>
      </c>
    </row>
    <row r="9772" spans="1:14" x14ac:dyDescent="0.2">
      <c r="A9772">
        <v>313350</v>
      </c>
      <c r="B9772" t="s">
        <v>1563</v>
      </c>
      <c r="C9772" t="s">
        <v>98</v>
      </c>
      <c r="D9772">
        <v>2012</v>
      </c>
      <c r="E9772" t="s">
        <v>1565</v>
      </c>
      <c r="F9772" t="s">
        <v>367</v>
      </c>
      <c r="H9772">
        <v>21399</v>
      </c>
      <c r="I9772">
        <v>16520</v>
      </c>
      <c r="J9772">
        <v>16520</v>
      </c>
      <c r="K9772">
        <v>16520</v>
      </c>
      <c r="L9772">
        <v>100</v>
      </c>
      <c r="M9772">
        <v>77.2</v>
      </c>
      <c r="N9772">
        <f>COUNTIF(Cod_Mun_Norte!B:B,DADOS_SNIS_Minas!A9772)</f>
        <v>0</v>
      </c>
    </row>
    <row r="9773" spans="1:14" x14ac:dyDescent="0.2">
      <c r="A9773">
        <v>313350</v>
      </c>
      <c r="B9773" t="s">
        <v>1563</v>
      </c>
      <c r="C9773" t="s">
        <v>98</v>
      </c>
      <c r="D9773">
        <v>2011</v>
      </c>
      <c r="E9773" t="s">
        <v>1565</v>
      </c>
      <c r="F9773" t="s">
        <v>367</v>
      </c>
      <c r="H9773">
        <v>21388</v>
      </c>
      <c r="I9773">
        <v>16511</v>
      </c>
      <c r="J9773">
        <v>16511</v>
      </c>
      <c r="K9773">
        <v>16511</v>
      </c>
      <c r="L9773">
        <v>100</v>
      </c>
      <c r="M9773">
        <v>77.2</v>
      </c>
      <c r="N9773">
        <f>COUNTIF(Cod_Mun_Norte!B:B,DADOS_SNIS_Minas!A9773)</f>
        <v>0</v>
      </c>
    </row>
    <row r="9774" spans="1:14" x14ac:dyDescent="0.2">
      <c r="A9774">
        <v>313350</v>
      </c>
      <c r="B9774" t="s">
        <v>1563</v>
      </c>
      <c r="C9774" t="s">
        <v>98</v>
      </c>
      <c r="D9774">
        <v>2010</v>
      </c>
      <c r="E9774" t="s">
        <v>1565</v>
      </c>
      <c r="F9774" t="s">
        <v>367</v>
      </c>
      <c r="H9774">
        <v>21377</v>
      </c>
      <c r="I9774">
        <v>16503</v>
      </c>
      <c r="J9774">
        <v>16503</v>
      </c>
      <c r="K9774">
        <v>16503</v>
      </c>
      <c r="L9774">
        <v>100</v>
      </c>
      <c r="M9774">
        <v>77.2</v>
      </c>
      <c r="N9774">
        <f>COUNTIF(Cod_Mun_Norte!B:B,DADOS_SNIS_Minas!A9774)</f>
        <v>0</v>
      </c>
    </row>
    <row r="9775" spans="1:14" x14ac:dyDescent="0.2">
      <c r="A9775">
        <v>313350</v>
      </c>
      <c r="B9775" t="s">
        <v>1563</v>
      </c>
      <c r="C9775" t="s">
        <v>98</v>
      </c>
      <c r="D9775">
        <v>2009</v>
      </c>
      <c r="E9775" t="s">
        <v>1565</v>
      </c>
      <c r="F9775" t="s">
        <v>367</v>
      </c>
      <c r="H9775">
        <v>21200</v>
      </c>
      <c r="I9775">
        <v>16295</v>
      </c>
      <c r="J9775">
        <v>21188</v>
      </c>
      <c r="K9775">
        <v>21188</v>
      </c>
      <c r="L9775">
        <v>100</v>
      </c>
      <c r="M9775">
        <v>99.94</v>
      </c>
      <c r="N9775">
        <f>COUNTIF(Cod_Mun_Norte!B:B,DADOS_SNIS_Minas!A9775)</f>
        <v>0</v>
      </c>
    </row>
    <row r="9776" spans="1:14" x14ac:dyDescent="0.2">
      <c r="A9776">
        <v>313350</v>
      </c>
      <c r="B9776" t="s">
        <v>1563</v>
      </c>
      <c r="C9776" t="s">
        <v>98</v>
      </c>
      <c r="D9776">
        <v>2008</v>
      </c>
      <c r="E9776" t="s">
        <v>361</v>
      </c>
      <c r="F9776" t="s">
        <v>99</v>
      </c>
      <c r="H9776">
        <v>21220</v>
      </c>
      <c r="I9776">
        <v>16311</v>
      </c>
      <c r="J9776">
        <v>20702</v>
      </c>
      <c r="K9776">
        <v>20702</v>
      </c>
      <c r="L9776">
        <v>100</v>
      </c>
      <c r="M9776">
        <v>97.56</v>
      </c>
      <c r="N9776">
        <f>COUNTIF(Cod_Mun_Norte!B:B,DADOS_SNIS_Minas!A9776)</f>
        <v>0</v>
      </c>
    </row>
    <row r="9777" spans="1:14" x14ac:dyDescent="0.2">
      <c r="A9777">
        <v>313350</v>
      </c>
      <c r="B9777" t="s">
        <v>1563</v>
      </c>
      <c r="C9777" t="s">
        <v>98</v>
      </c>
      <c r="D9777">
        <v>2007</v>
      </c>
      <c r="E9777" t="s">
        <v>361</v>
      </c>
      <c r="F9777" t="s">
        <v>99</v>
      </c>
      <c r="H9777">
        <v>20653</v>
      </c>
      <c r="I9777">
        <v>15875</v>
      </c>
      <c r="J9777">
        <v>20372</v>
      </c>
      <c r="K9777">
        <v>20372</v>
      </c>
      <c r="L9777">
        <v>100</v>
      </c>
      <c r="M9777">
        <v>98.64</v>
      </c>
      <c r="N9777">
        <f>COUNTIF(Cod_Mun_Norte!B:B,DADOS_SNIS_Minas!A9777)</f>
        <v>0</v>
      </c>
    </row>
    <row r="9778" spans="1:14" x14ac:dyDescent="0.2">
      <c r="A9778">
        <v>313350</v>
      </c>
      <c r="B9778" t="s">
        <v>1563</v>
      </c>
      <c r="C9778" t="s">
        <v>98</v>
      </c>
      <c r="D9778">
        <v>2006</v>
      </c>
      <c r="E9778" t="s">
        <v>361</v>
      </c>
      <c r="F9778" t="s">
        <v>99</v>
      </c>
      <c r="H9778">
        <v>20406</v>
      </c>
      <c r="I9778">
        <v>15587</v>
      </c>
      <c r="J9778">
        <v>19550</v>
      </c>
      <c r="K9778">
        <v>19550</v>
      </c>
      <c r="L9778">
        <v>100</v>
      </c>
      <c r="M9778">
        <v>95.81</v>
      </c>
      <c r="N9778">
        <f>COUNTIF(Cod_Mun_Norte!B:B,DADOS_SNIS_Minas!A9778)</f>
        <v>0</v>
      </c>
    </row>
    <row r="9779" spans="1:14" x14ac:dyDescent="0.2">
      <c r="A9779">
        <v>313350</v>
      </c>
      <c r="B9779" t="s">
        <v>1563</v>
      </c>
      <c r="C9779" t="s">
        <v>98</v>
      </c>
      <c r="D9779">
        <v>2005</v>
      </c>
      <c r="E9779" t="s">
        <v>361</v>
      </c>
      <c r="F9779" t="s">
        <v>362</v>
      </c>
      <c r="H9779">
        <v>20533</v>
      </c>
      <c r="I9779">
        <v>15684</v>
      </c>
      <c r="J9779">
        <v>15417</v>
      </c>
      <c r="K9779">
        <v>15417</v>
      </c>
      <c r="L9779">
        <v>98.3</v>
      </c>
      <c r="M9779">
        <v>75.08</v>
      </c>
      <c r="N9779">
        <f>COUNTIF(Cod_Mun_Norte!B:B,DADOS_SNIS_Minas!A9779)</f>
        <v>0</v>
      </c>
    </row>
    <row r="9780" spans="1:14" x14ac:dyDescent="0.2">
      <c r="A9780">
        <v>313350</v>
      </c>
      <c r="B9780" t="s">
        <v>1563</v>
      </c>
      <c r="C9780" t="s">
        <v>98</v>
      </c>
      <c r="D9780">
        <v>2004</v>
      </c>
      <c r="E9780" t="s">
        <v>361</v>
      </c>
      <c r="F9780" t="s">
        <v>362</v>
      </c>
      <c r="H9780">
        <v>20660</v>
      </c>
      <c r="I9780">
        <v>15781</v>
      </c>
      <c r="J9780">
        <v>15236</v>
      </c>
      <c r="K9780">
        <v>15236</v>
      </c>
      <c r="L9780">
        <v>96.6</v>
      </c>
      <c r="M9780">
        <v>73.75</v>
      </c>
      <c r="N9780">
        <f>COUNTIF(Cod_Mun_Norte!B:B,DADOS_SNIS_Minas!A9780)</f>
        <v>0</v>
      </c>
    </row>
    <row r="9781" spans="1:14" x14ac:dyDescent="0.2">
      <c r="A9781">
        <v>313350</v>
      </c>
      <c r="B9781" t="s">
        <v>1563</v>
      </c>
      <c r="C9781" t="s">
        <v>98</v>
      </c>
      <c r="D9781">
        <v>2003</v>
      </c>
      <c r="E9781" t="s">
        <v>361</v>
      </c>
      <c r="F9781" t="s">
        <v>362</v>
      </c>
      <c r="H9781">
        <v>20890</v>
      </c>
      <c r="I9781">
        <v>15956</v>
      </c>
      <c r="J9781">
        <v>15079</v>
      </c>
      <c r="K9781">
        <v>15079</v>
      </c>
      <c r="L9781">
        <v>94.5</v>
      </c>
      <c r="M9781">
        <v>72.180000000000007</v>
      </c>
      <c r="N9781">
        <f>COUNTIF(Cod_Mun_Norte!B:B,DADOS_SNIS_Minas!A9781)</f>
        <v>0</v>
      </c>
    </row>
    <row r="9782" spans="1:14" x14ac:dyDescent="0.2">
      <c r="A9782">
        <v>313350</v>
      </c>
      <c r="B9782" t="s">
        <v>1563</v>
      </c>
      <c r="C9782" t="s">
        <v>98</v>
      </c>
      <c r="D9782">
        <v>2002</v>
      </c>
      <c r="E9782" t="s">
        <v>361</v>
      </c>
      <c r="F9782" t="s">
        <v>362</v>
      </c>
      <c r="H9782">
        <v>20999</v>
      </c>
      <c r="I9782">
        <v>16040</v>
      </c>
      <c r="J9782">
        <v>14918</v>
      </c>
      <c r="K9782">
        <v>14918</v>
      </c>
      <c r="L9782">
        <v>93</v>
      </c>
      <c r="M9782">
        <v>71.040000000000006</v>
      </c>
      <c r="N9782">
        <f>COUNTIF(Cod_Mun_Norte!B:B,DADOS_SNIS_Minas!A9782)</f>
        <v>0</v>
      </c>
    </row>
    <row r="9783" spans="1:14" x14ac:dyDescent="0.2">
      <c r="A9783">
        <v>313350</v>
      </c>
      <c r="B9783" t="s">
        <v>1563</v>
      </c>
      <c r="C9783" t="s">
        <v>98</v>
      </c>
      <c r="D9783">
        <v>2001</v>
      </c>
      <c r="E9783" t="s">
        <v>361</v>
      </c>
      <c r="F9783" t="s">
        <v>362</v>
      </c>
      <c r="H9783">
        <v>21070</v>
      </c>
      <c r="I9783">
        <v>16094</v>
      </c>
      <c r="J9783">
        <v>14638</v>
      </c>
      <c r="K9783">
        <v>14638</v>
      </c>
      <c r="L9783">
        <v>91</v>
      </c>
      <c r="M9783">
        <v>69.47</v>
      </c>
      <c r="N9783">
        <f>COUNTIF(Cod_Mun_Norte!B:B,DADOS_SNIS_Minas!A9783)</f>
        <v>0</v>
      </c>
    </row>
    <row r="9784" spans="1:14" x14ac:dyDescent="0.2">
      <c r="A9784">
        <v>313350</v>
      </c>
      <c r="B9784" t="s">
        <v>1563</v>
      </c>
      <c r="C9784" t="s">
        <v>98</v>
      </c>
      <c r="D9784">
        <v>2000</v>
      </c>
      <c r="E9784" t="s">
        <v>361</v>
      </c>
      <c r="F9784" t="s">
        <v>362</v>
      </c>
      <c r="H9784">
        <v>21235</v>
      </c>
      <c r="I9784">
        <v>16220</v>
      </c>
      <c r="J9784">
        <v>14597</v>
      </c>
      <c r="L9784">
        <v>90</v>
      </c>
      <c r="N9784">
        <f>COUNTIF(Cod_Mun_Norte!B:B,DADOS_SNIS_Minas!A9784)</f>
        <v>0</v>
      </c>
    </row>
    <row r="9785" spans="1:14" x14ac:dyDescent="0.2">
      <c r="A9785">
        <v>313350</v>
      </c>
      <c r="B9785" t="s">
        <v>1563</v>
      </c>
      <c r="C9785" t="s">
        <v>98</v>
      </c>
      <c r="D9785">
        <v>1999</v>
      </c>
      <c r="E9785" t="s">
        <v>361</v>
      </c>
      <c r="F9785" t="s">
        <v>362</v>
      </c>
      <c r="H9785">
        <v>21827</v>
      </c>
      <c r="I9785">
        <v>15358</v>
      </c>
      <c r="N9785">
        <f>COUNTIF(Cod_Mun_Norte!B:B,DADOS_SNIS_Minas!A9785)</f>
        <v>0</v>
      </c>
    </row>
    <row r="9786" spans="1:14" x14ac:dyDescent="0.2">
      <c r="A9786">
        <v>313350</v>
      </c>
      <c r="B9786" t="s">
        <v>1563</v>
      </c>
      <c r="C9786" t="s">
        <v>98</v>
      </c>
      <c r="D9786">
        <v>1998</v>
      </c>
      <c r="E9786" t="s">
        <v>361</v>
      </c>
      <c r="F9786" t="s">
        <v>362</v>
      </c>
      <c r="H9786">
        <v>21888</v>
      </c>
      <c r="I9786">
        <v>15401</v>
      </c>
      <c r="N9786">
        <f>COUNTIF(Cod_Mun_Norte!B:B,DADOS_SNIS_Minas!A9786)</f>
        <v>0</v>
      </c>
    </row>
    <row r="9787" spans="1:14" x14ac:dyDescent="0.2">
      <c r="A9787">
        <v>313350</v>
      </c>
      <c r="B9787" t="s">
        <v>1563</v>
      </c>
      <c r="C9787" t="s">
        <v>98</v>
      </c>
      <c r="D9787">
        <v>1997</v>
      </c>
      <c r="H9787">
        <v>21949</v>
      </c>
      <c r="I9787">
        <v>15444</v>
      </c>
      <c r="N9787">
        <f>COUNTIF(Cod_Mun_Norte!B:B,DADOS_SNIS_Minas!A9787)</f>
        <v>0</v>
      </c>
    </row>
    <row r="9788" spans="1:14" x14ac:dyDescent="0.2">
      <c r="A9788">
        <v>313350</v>
      </c>
      <c r="B9788" t="s">
        <v>1563</v>
      </c>
      <c r="C9788" t="s">
        <v>98</v>
      </c>
      <c r="D9788">
        <v>1996</v>
      </c>
      <c r="H9788">
        <v>22021</v>
      </c>
      <c r="I9788">
        <v>15495</v>
      </c>
      <c r="N9788">
        <f>COUNTIF(Cod_Mun_Norte!B:B,DADOS_SNIS_Minas!A9788)</f>
        <v>0</v>
      </c>
    </row>
    <row r="9789" spans="1:14" x14ac:dyDescent="0.2">
      <c r="A9789">
        <v>313350</v>
      </c>
      <c r="B9789" t="s">
        <v>1563</v>
      </c>
      <c r="C9789" t="s">
        <v>98</v>
      </c>
      <c r="D9789">
        <v>1995</v>
      </c>
      <c r="H9789">
        <v>22579</v>
      </c>
      <c r="I9789">
        <v>15888</v>
      </c>
      <c r="N9789">
        <f>COUNTIF(Cod_Mun_Norte!B:B,DADOS_SNIS_Minas!A9789)</f>
        <v>0</v>
      </c>
    </row>
    <row r="9790" spans="1:14" x14ac:dyDescent="0.2">
      <c r="A9790">
        <v>313360</v>
      </c>
      <c r="B9790" t="s">
        <v>1566</v>
      </c>
      <c r="C9790" t="s">
        <v>98</v>
      </c>
      <c r="D9790">
        <v>2020</v>
      </c>
      <c r="E9790" t="s">
        <v>1567</v>
      </c>
      <c r="F9790" t="s">
        <v>367</v>
      </c>
      <c r="G9790" t="s">
        <v>368</v>
      </c>
      <c r="H9790">
        <v>9881</v>
      </c>
      <c r="I9790">
        <v>5145</v>
      </c>
      <c r="J9790">
        <v>5008</v>
      </c>
      <c r="K9790">
        <v>5008</v>
      </c>
      <c r="L9790">
        <v>97.3</v>
      </c>
      <c r="M9790">
        <v>50.68</v>
      </c>
      <c r="N9790">
        <f>COUNTIF(Cod_Mun_Norte!B:B,DADOS_SNIS_Minas!A9790)</f>
        <v>0</v>
      </c>
    </row>
    <row r="9791" spans="1:14" x14ac:dyDescent="0.2">
      <c r="A9791">
        <v>313360</v>
      </c>
      <c r="B9791" t="s">
        <v>1566</v>
      </c>
      <c r="C9791" t="s">
        <v>98</v>
      </c>
      <c r="D9791">
        <v>2019</v>
      </c>
      <c r="E9791" t="s">
        <v>1567</v>
      </c>
      <c r="F9791" t="s">
        <v>367</v>
      </c>
      <c r="G9791" t="s">
        <v>368</v>
      </c>
      <c r="H9791">
        <v>9783</v>
      </c>
      <c r="I9791">
        <v>5094</v>
      </c>
      <c r="J9791">
        <v>5008</v>
      </c>
      <c r="K9791">
        <v>5008</v>
      </c>
      <c r="L9791">
        <v>98.3</v>
      </c>
      <c r="M9791">
        <v>51.19</v>
      </c>
      <c r="N9791">
        <f>COUNTIF(Cod_Mun_Norte!B:B,DADOS_SNIS_Minas!A9791)</f>
        <v>0</v>
      </c>
    </row>
    <row r="9792" spans="1:14" x14ac:dyDescent="0.2">
      <c r="A9792">
        <v>313360</v>
      </c>
      <c r="B9792" t="s">
        <v>1566</v>
      </c>
      <c r="C9792" t="s">
        <v>98</v>
      </c>
      <c r="D9792">
        <v>2018</v>
      </c>
      <c r="E9792" t="s">
        <v>1567</v>
      </c>
      <c r="F9792" t="s">
        <v>367</v>
      </c>
      <c r="H9792">
        <v>9682</v>
      </c>
      <c r="I9792">
        <v>5041</v>
      </c>
      <c r="J9792">
        <v>5008</v>
      </c>
      <c r="K9792">
        <v>5008</v>
      </c>
      <c r="L9792">
        <v>99.4</v>
      </c>
      <c r="M9792">
        <v>51.72</v>
      </c>
      <c r="N9792">
        <f>COUNTIF(Cod_Mun_Norte!B:B,DADOS_SNIS_Minas!A9792)</f>
        <v>0</v>
      </c>
    </row>
    <row r="9793" spans="1:14" x14ac:dyDescent="0.2">
      <c r="A9793">
        <v>313360</v>
      </c>
      <c r="B9793" t="s">
        <v>1566</v>
      </c>
      <c r="C9793" t="s">
        <v>98</v>
      </c>
      <c r="D9793">
        <v>2017</v>
      </c>
      <c r="E9793" t="s">
        <v>1567</v>
      </c>
      <c r="F9793" t="s">
        <v>367</v>
      </c>
      <c r="H9793">
        <v>9618</v>
      </c>
      <c r="I9793">
        <v>5008</v>
      </c>
      <c r="J9793">
        <v>5008</v>
      </c>
      <c r="K9793">
        <v>5008</v>
      </c>
      <c r="L9793">
        <v>100</v>
      </c>
      <c r="M9793">
        <v>52.07</v>
      </c>
      <c r="N9793">
        <f>COUNTIF(Cod_Mun_Norte!B:B,DADOS_SNIS_Minas!A9793)</f>
        <v>0</v>
      </c>
    </row>
    <row r="9794" spans="1:14" x14ac:dyDescent="0.2">
      <c r="A9794">
        <v>313360</v>
      </c>
      <c r="B9794" t="s">
        <v>1566</v>
      </c>
      <c r="C9794" t="s">
        <v>98</v>
      </c>
      <c r="D9794">
        <v>2016</v>
      </c>
      <c r="E9794" t="s">
        <v>1567</v>
      </c>
      <c r="F9794" t="s">
        <v>367</v>
      </c>
      <c r="H9794">
        <v>9529</v>
      </c>
      <c r="I9794">
        <v>4961</v>
      </c>
      <c r="J9794">
        <v>4961</v>
      </c>
      <c r="K9794">
        <v>4961</v>
      </c>
      <c r="L9794">
        <v>100</v>
      </c>
      <c r="M9794">
        <v>52.06</v>
      </c>
      <c r="N9794">
        <f>COUNTIF(Cod_Mun_Norte!B:B,DADOS_SNIS_Minas!A9794)</f>
        <v>0</v>
      </c>
    </row>
    <row r="9795" spans="1:14" x14ac:dyDescent="0.2">
      <c r="A9795">
        <v>313360</v>
      </c>
      <c r="B9795" t="s">
        <v>1566</v>
      </c>
      <c r="C9795" t="s">
        <v>98</v>
      </c>
      <c r="D9795">
        <v>2015</v>
      </c>
      <c r="E9795" t="s">
        <v>1567</v>
      </c>
      <c r="F9795" t="s">
        <v>367</v>
      </c>
      <c r="H9795">
        <v>9436</v>
      </c>
      <c r="I9795">
        <v>4913</v>
      </c>
      <c r="J9795">
        <v>4913</v>
      </c>
      <c r="K9795">
        <v>4913</v>
      </c>
      <c r="L9795">
        <v>100</v>
      </c>
      <c r="M9795">
        <v>52.07</v>
      </c>
      <c r="N9795">
        <f>COUNTIF(Cod_Mun_Norte!B:B,DADOS_SNIS_Minas!A9795)</f>
        <v>0</v>
      </c>
    </row>
    <row r="9796" spans="1:14" x14ac:dyDescent="0.2">
      <c r="A9796">
        <v>313360</v>
      </c>
      <c r="B9796" t="s">
        <v>1566</v>
      </c>
      <c r="C9796" t="s">
        <v>98</v>
      </c>
      <c r="D9796">
        <v>2014</v>
      </c>
      <c r="E9796" t="s">
        <v>1567</v>
      </c>
      <c r="F9796" t="s">
        <v>367</v>
      </c>
      <c r="H9796">
        <v>9338</v>
      </c>
      <c r="I9796">
        <v>4862</v>
      </c>
      <c r="J9796">
        <v>4862</v>
      </c>
      <c r="K9796">
        <v>4862</v>
      </c>
      <c r="L9796">
        <v>100</v>
      </c>
      <c r="M9796">
        <v>52.07</v>
      </c>
      <c r="N9796">
        <f>COUNTIF(Cod_Mun_Norte!B:B,DADOS_SNIS_Minas!A9796)</f>
        <v>0</v>
      </c>
    </row>
    <row r="9797" spans="1:14" x14ac:dyDescent="0.2">
      <c r="A9797">
        <v>313360</v>
      </c>
      <c r="B9797" t="s">
        <v>1566</v>
      </c>
      <c r="C9797" t="s">
        <v>98</v>
      </c>
      <c r="D9797">
        <v>2013</v>
      </c>
      <c r="E9797" t="s">
        <v>1567</v>
      </c>
      <c r="F9797" t="s">
        <v>367</v>
      </c>
      <c r="H9797">
        <v>9236</v>
      </c>
      <c r="I9797">
        <v>4809</v>
      </c>
      <c r="J9797">
        <v>4809</v>
      </c>
      <c r="K9797">
        <v>4809</v>
      </c>
      <c r="L9797">
        <v>100</v>
      </c>
      <c r="M9797">
        <v>52.07</v>
      </c>
      <c r="N9797">
        <f>COUNTIF(Cod_Mun_Norte!B:B,DADOS_SNIS_Minas!A9797)</f>
        <v>0</v>
      </c>
    </row>
    <row r="9798" spans="1:14" x14ac:dyDescent="0.2">
      <c r="A9798">
        <v>313360</v>
      </c>
      <c r="B9798" t="s">
        <v>1566</v>
      </c>
      <c r="C9798" t="s">
        <v>98</v>
      </c>
      <c r="D9798">
        <v>2012</v>
      </c>
      <c r="E9798" t="s">
        <v>361</v>
      </c>
      <c r="F9798" t="s">
        <v>362</v>
      </c>
      <c r="H9798">
        <v>8861</v>
      </c>
      <c r="I9798">
        <v>4614</v>
      </c>
      <c r="J9798">
        <v>4614</v>
      </c>
      <c r="K9798">
        <v>4614</v>
      </c>
      <c r="L9798">
        <v>100</v>
      </c>
      <c r="M9798">
        <v>52.07</v>
      </c>
      <c r="N9798">
        <f>COUNTIF(Cod_Mun_Norte!B:B,DADOS_SNIS_Minas!A9798)</f>
        <v>0</v>
      </c>
    </row>
    <row r="9799" spans="1:14" x14ac:dyDescent="0.2">
      <c r="A9799">
        <v>313360</v>
      </c>
      <c r="B9799" t="s">
        <v>1566</v>
      </c>
      <c r="C9799" t="s">
        <v>98</v>
      </c>
      <c r="D9799">
        <v>2011</v>
      </c>
      <c r="E9799" t="s">
        <v>361</v>
      </c>
      <c r="F9799" t="s">
        <v>362</v>
      </c>
      <c r="H9799">
        <v>8765</v>
      </c>
      <c r="I9799">
        <v>4564</v>
      </c>
      <c r="J9799">
        <v>4564</v>
      </c>
      <c r="K9799">
        <v>4564</v>
      </c>
      <c r="L9799">
        <v>100</v>
      </c>
      <c r="M9799">
        <v>52.07</v>
      </c>
      <c r="N9799">
        <f>COUNTIF(Cod_Mun_Norte!B:B,DADOS_SNIS_Minas!A9799)</f>
        <v>0</v>
      </c>
    </row>
    <row r="9800" spans="1:14" x14ac:dyDescent="0.2">
      <c r="A9800">
        <v>313360</v>
      </c>
      <c r="B9800" t="s">
        <v>1566</v>
      </c>
      <c r="C9800" t="s">
        <v>98</v>
      </c>
      <c r="D9800">
        <v>2010</v>
      </c>
      <c r="E9800" t="s">
        <v>361</v>
      </c>
      <c r="F9800" t="s">
        <v>362</v>
      </c>
      <c r="H9800">
        <v>8664</v>
      </c>
      <c r="I9800">
        <v>4511</v>
      </c>
      <c r="J9800">
        <v>4511</v>
      </c>
      <c r="K9800">
        <v>4511</v>
      </c>
      <c r="L9800">
        <v>100</v>
      </c>
      <c r="M9800">
        <v>52.07</v>
      </c>
      <c r="N9800">
        <f>COUNTIF(Cod_Mun_Norte!B:B,DADOS_SNIS_Minas!A9800)</f>
        <v>0</v>
      </c>
    </row>
    <row r="9801" spans="1:14" x14ac:dyDescent="0.2">
      <c r="A9801">
        <v>313360</v>
      </c>
      <c r="B9801" t="s">
        <v>1566</v>
      </c>
      <c r="C9801" t="s">
        <v>98</v>
      </c>
      <c r="D9801">
        <v>2009</v>
      </c>
      <c r="E9801" t="s">
        <v>361</v>
      </c>
      <c r="F9801" t="s">
        <v>362</v>
      </c>
      <c r="H9801">
        <v>8073</v>
      </c>
      <c r="I9801">
        <v>4287</v>
      </c>
      <c r="J9801">
        <v>5481</v>
      </c>
      <c r="K9801">
        <v>5481</v>
      </c>
      <c r="L9801">
        <v>100</v>
      </c>
      <c r="M9801">
        <v>67.89</v>
      </c>
      <c r="N9801">
        <f>COUNTIF(Cod_Mun_Norte!B:B,DADOS_SNIS_Minas!A9801)</f>
        <v>0</v>
      </c>
    </row>
    <row r="9802" spans="1:14" x14ac:dyDescent="0.2">
      <c r="A9802">
        <v>313360</v>
      </c>
      <c r="B9802" t="s">
        <v>1566</v>
      </c>
      <c r="C9802" t="s">
        <v>98</v>
      </c>
      <c r="D9802">
        <v>2008</v>
      </c>
      <c r="E9802" t="s">
        <v>361</v>
      </c>
      <c r="F9802" t="s">
        <v>362</v>
      </c>
      <c r="H9802">
        <v>8013</v>
      </c>
      <c r="I9802">
        <v>4256</v>
      </c>
      <c r="J9802">
        <v>5300</v>
      </c>
      <c r="K9802">
        <v>5300</v>
      </c>
      <c r="L9802">
        <v>100</v>
      </c>
      <c r="M9802">
        <v>66.14</v>
      </c>
      <c r="N9802">
        <f>COUNTIF(Cod_Mun_Norte!B:B,DADOS_SNIS_Minas!A9802)</f>
        <v>0</v>
      </c>
    </row>
    <row r="9803" spans="1:14" x14ac:dyDescent="0.2">
      <c r="A9803">
        <v>313360</v>
      </c>
      <c r="B9803" t="s">
        <v>1566</v>
      </c>
      <c r="C9803" t="s">
        <v>98</v>
      </c>
      <c r="D9803">
        <v>2007</v>
      </c>
      <c r="E9803" t="s">
        <v>361</v>
      </c>
      <c r="F9803" t="s">
        <v>362</v>
      </c>
      <c r="H9803">
        <v>7722</v>
      </c>
      <c r="I9803">
        <v>4101</v>
      </c>
      <c r="J9803">
        <v>5053</v>
      </c>
      <c r="K9803">
        <v>5053</v>
      </c>
      <c r="L9803">
        <v>100</v>
      </c>
      <c r="M9803">
        <v>65.44</v>
      </c>
      <c r="N9803">
        <f>COUNTIF(Cod_Mun_Norte!B:B,DADOS_SNIS_Minas!A9803)</f>
        <v>0</v>
      </c>
    </row>
    <row r="9804" spans="1:14" x14ac:dyDescent="0.2">
      <c r="A9804">
        <v>313360</v>
      </c>
      <c r="B9804" t="s">
        <v>1566</v>
      </c>
      <c r="C9804" t="s">
        <v>98</v>
      </c>
      <c r="D9804">
        <v>2006</v>
      </c>
      <c r="E9804" t="s">
        <v>361</v>
      </c>
      <c r="F9804" t="s">
        <v>362</v>
      </c>
      <c r="H9804">
        <v>8715</v>
      </c>
      <c r="I9804">
        <v>4476</v>
      </c>
      <c r="J9804">
        <v>4904</v>
      </c>
      <c r="K9804">
        <v>4904</v>
      </c>
      <c r="L9804">
        <v>100</v>
      </c>
      <c r="M9804">
        <v>56.27</v>
      </c>
      <c r="N9804">
        <f>COUNTIF(Cod_Mun_Norte!B:B,DADOS_SNIS_Minas!A9804)</f>
        <v>0</v>
      </c>
    </row>
    <row r="9805" spans="1:14" x14ac:dyDescent="0.2">
      <c r="A9805">
        <v>313360</v>
      </c>
      <c r="B9805" t="s">
        <v>1566</v>
      </c>
      <c r="C9805" t="s">
        <v>98</v>
      </c>
      <c r="D9805">
        <v>2005</v>
      </c>
      <c r="E9805" t="s">
        <v>361</v>
      </c>
      <c r="F9805" t="s">
        <v>362</v>
      </c>
      <c r="H9805">
        <v>8509</v>
      </c>
      <c r="I9805">
        <v>4371</v>
      </c>
      <c r="N9805">
        <f>COUNTIF(Cod_Mun_Norte!B:B,DADOS_SNIS_Minas!A9805)</f>
        <v>0</v>
      </c>
    </row>
    <row r="9806" spans="1:14" x14ac:dyDescent="0.2">
      <c r="A9806">
        <v>313360</v>
      </c>
      <c r="B9806" t="s">
        <v>1566</v>
      </c>
      <c r="C9806" t="s">
        <v>98</v>
      </c>
      <c r="D9806">
        <v>2004</v>
      </c>
      <c r="E9806" t="s">
        <v>361</v>
      </c>
      <c r="F9806" t="s">
        <v>362</v>
      </c>
      <c r="H9806">
        <v>8301</v>
      </c>
      <c r="I9806">
        <v>4264</v>
      </c>
      <c r="N9806">
        <f>COUNTIF(Cod_Mun_Norte!B:B,DADOS_SNIS_Minas!A9806)</f>
        <v>0</v>
      </c>
    </row>
    <row r="9807" spans="1:14" x14ac:dyDescent="0.2">
      <c r="A9807">
        <v>313360</v>
      </c>
      <c r="B9807" t="s">
        <v>1566</v>
      </c>
      <c r="C9807" t="s">
        <v>98</v>
      </c>
      <c r="D9807">
        <v>2003</v>
      </c>
      <c r="E9807" t="s">
        <v>361</v>
      </c>
      <c r="F9807" t="s">
        <v>362</v>
      </c>
      <c r="H9807">
        <v>7925</v>
      </c>
      <c r="I9807">
        <v>4071</v>
      </c>
      <c r="N9807">
        <f>COUNTIF(Cod_Mun_Norte!B:B,DADOS_SNIS_Minas!A9807)</f>
        <v>0</v>
      </c>
    </row>
    <row r="9808" spans="1:14" x14ac:dyDescent="0.2">
      <c r="A9808">
        <v>313360</v>
      </c>
      <c r="B9808" t="s">
        <v>1566</v>
      </c>
      <c r="C9808" t="s">
        <v>98</v>
      </c>
      <c r="D9808">
        <v>2002</v>
      </c>
      <c r="E9808" t="s">
        <v>361</v>
      </c>
      <c r="F9808" t="s">
        <v>362</v>
      </c>
      <c r="H9808">
        <v>7746</v>
      </c>
      <c r="I9808">
        <v>3979</v>
      </c>
      <c r="N9808">
        <f>COUNTIF(Cod_Mun_Norte!B:B,DADOS_SNIS_Minas!A9808)</f>
        <v>0</v>
      </c>
    </row>
    <row r="9809" spans="1:14" x14ac:dyDescent="0.2">
      <c r="A9809">
        <v>313360</v>
      </c>
      <c r="B9809" t="s">
        <v>1566</v>
      </c>
      <c r="C9809" t="s">
        <v>98</v>
      </c>
      <c r="D9809">
        <v>2001</v>
      </c>
      <c r="E9809" t="s">
        <v>361</v>
      </c>
      <c r="F9809" t="s">
        <v>362</v>
      </c>
      <c r="H9809">
        <v>7588</v>
      </c>
      <c r="I9809">
        <v>3898</v>
      </c>
      <c r="N9809">
        <f>COUNTIF(Cod_Mun_Norte!B:B,DADOS_SNIS_Minas!A9809)</f>
        <v>0</v>
      </c>
    </row>
    <row r="9810" spans="1:14" x14ac:dyDescent="0.2">
      <c r="A9810">
        <v>313360</v>
      </c>
      <c r="B9810" t="s">
        <v>1566</v>
      </c>
      <c r="C9810" t="s">
        <v>98</v>
      </c>
      <c r="D9810">
        <v>2000</v>
      </c>
      <c r="E9810" t="s">
        <v>361</v>
      </c>
      <c r="F9810" t="s">
        <v>362</v>
      </c>
      <c r="H9810">
        <v>7361</v>
      </c>
      <c r="I9810">
        <v>3781</v>
      </c>
      <c r="N9810">
        <f>COUNTIF(Cod_Mun_Norte!B:B,DADOS_SNIS_Minas!A9810)</f>
        <v>0</v>
      </c>
    </row>
    <row r="9811" spans="1:14" x14ac:dyDescent="0.2">
      <c r="A9811">
        <v>313360</v>
      </c>
      <c r="B9811" t="s">
        <v>1566</v>
      </c>
      <c r="C9811" t="s">
        <v>98</v>
      </c>
      <c r="D9811">
        <v>1999</v>
      </c>
      <c r="E9811" t="s">
        <v>361</v>
      </c>
      <c r="F9811" t="s">
        <v>362</v>
      </c>
      <c r="H9811">
        <v>6954</v>
      </c>
      <c r="I9811">
        <v>3743</v>
      </c>
      <c r="N9811">
        <f>COUNTIF(Cod_Mun_Norte!B:B,DADOS_SNIS_Minas!A9811)</f>
        <v>0</v>
      </c>
    </row>
    <row r="9812" spans="1:14" x14ac:dyDescent="0.2">
      <c r="A9812">
        <v>313360</v>
      </c>
      <c r="B9812" t="s">
        <v>1566</v>
      </c>
      <c r="C9812" t="s">
        <v>98</v>
      </c>
      <c r="D9812">
        <v>1998</v>
      </c>
      <c r="E9812" t="s">
        <v>361</v>
      </c>
      <c r="F9812" t="s">
        <v>362</v>
      </c>
      <c r="H9812">
        <v>6814</v>
      </c>
      <c r="I9812">
        <v>3668</v>
      </c>
      <c r="N9812">
        <f>COUNTIF(Cod_Mun_Norte!B:B,DADOS_SNIS_Minas!A9812)</f>
        <v>0</v>
      </c>
    </row>
    <row r="9813" spans="1:14" x14ac:dyDescent="0.2">
      <c r="A9813">
        <v>313360</v>
      </c>
      <c r="B9813" t="s">
        <v>1566</v>
      </c>
      <c r="C9813" t="s">
        <v>98</v>
      </c>
      <c r="D9813">
        <v>1997</v>
      </c>
      <c r="H9813">
        <v>6674</v>
      </c>
      <c r="I9813">
        <v>3592</v>
      </c>
      <c r="N9813">
        <f>COUNTIF(Cod_Mun_Norte!B:B,DADOS_SNIS_Minas!A9813)</f>
        <v>0</v>
      </c>
    </row>
    <row r="9814" spans="1:14" x14ac:dyDescent="0.2">
      <c r="A9814">
        <v>313360</v>
      </c>
      <c r="B9814" t="s">
        <v>1566</v>
      </c>
      <c r="C9814" t="s">
        <v>98</v>
      </c>
      <c r="D9814">
        <v>1996</v>
      </c>
      <c r="H9814">
        <v>6508</v>
      </c>
      <c r="I9814">
        <v>3503</v>
      </c>
      <c r="N9814">
        <f>COUNTIF(Cod_Mun_Norte!B:B,DADOS_SNIS_Minas!A9814)</f>
        <v>0</v>
      </c>
    </row>
    <row r="9815" spans="1:14" x14ac:dyDescent="0.2">
      <c r="A9815">
        <v>313360</v>
      </c>
      <c r="B9815" t="s">
        <v>1566</v>
      </c>
      <c r="C9815" t="s">
        <v>98</v>
      </c>
      <c r="D9815">
        <v>1995</v>
      </c>
      <c r="H9815">
        <v>5725</v>
      </c>
      <c r="I9815">
        <v>3082</v>
      </c>
      <c r="N9815">
        <f>COUNTIF(Cod_Mun_Norte!B:B,DADOS_SNIS_Minas!A9815)</f>
        <v>0</v>
      </c>
    </row>
    <row r="9816" spans="1:14" x14ac:dyDescent="0.2">
      <c r="A9816">
        <v>313370</v>
      </c>
      <c r="B9816" t="s">
        <v>1568</v>
      </c>
      <c r="C9816" t="s">
        <v>98</v>
      </c>
      <c r="D9816">
        <v>2020</v>
      </c>
      <c r="E9816" t="s">
        <v>1569</v>
      </c>
      <c r="F9816" t="s">
        <v>357</v>
      </c>
      <c r="G9816" t="s">
        <v>383</v>
      </c>
      <c r="H9816">
        <v>11252</v>
      </c>
      <c r="I9816">
        <v>7051</v>
      </c>
      <c r="J9816">
        <v>6880</v>
      </c>
      <c r="K9816">
        <v>6880</v>
      </c>
      <c r="L9816">
        <v>97.6</v>
      </c>
      <c r="M9816">
        <v>61.14</v>
      </c>
      <c r="N9816">
        <f>COUNTIF(Cod_Mun_Norte!B:B,DADOS_SNIS_Minas!A9816)</f>
        <v>0</v>
      </c>
    </row>
    <row r="9817" spans="1:14" x14ac:dyDescent="0.2">
      <c r="A9817">
        <v>313370</v>
      </c>
      <c r="B9817" t="s">
        <v>1568</v>
      </c>
      <c r="C9817" t="s">
        <v>98</v>
      </c>
      <c r="D9817">
        <v>2019</v>
      </c>
      <c r="E9817" t="s">
        <v>1569</v>
      </c>
      <c r="F9817" t="s">
        <v>357</v>
      </c>
      <c r="G9817" t="s">
        <v>383</v>
      </c>
      <c r="H9817">
        <v>11146</v>
      </c>
      <c r="I9817">
        <v>6984</v>
      </c>
      <c r="J9817">
        <v>6880</v>
      </c>
      <c r="K9817">
        <v>6880</v>
      </c>
      <c r="L9817">
        <v>98.5</v>
      </c>
      <c r="M9817">
        <v>61.73</v>
      </c>
      <c r="N9817">
        <f>COUNTIF(Cod_Mun_Norte!B:B,DADOS_SNIS_Minas!A9817)</f>
        <v>0</v>
      </c>
    </row>
    <row r="9818" spans="1:14" x14ac:dyDescent="0.2">
      <c r="A9818">
        <v>313370</v>
      </c>
      <c r="B9818" t="s">
        <v>1568</v>
      </c>
      <c r="C9818" t="s">
        <v>98</v>
      </c>
      <c r="D9818">
        <v>2018</v>
      </c>
      <c r="E9818" t="s">
        <v>1570</v>
      </c>
      <c r="F9818" t="s">
        <v>354</v>
      </c>
      <c r="H9818">
        <v>11037</v>
      </c>
      <c r="I9818">
        <v>6916</v>
      </c>
      <c r="J9818">
        <v>6880</v>
      </c>
      <c r="K9818">
        <v>6880</v>
      </c>
      <c r="L9818">
        <v>99.5</v>
      </c>
      <c r="M9818">
        <v>62.34</v>
      </c>
      <c r="N9818">
        <f>COUNTIF(Cod_Mun_Norte!B:B,DADOS_SNIS_Minas!A9818)</f>
        <v>0</v>
      </c>
    </row>
    <row r="9819" spans="1:14" x14ac:dyDescent="0.2">
      <c r="A9819">
        <v>313370</v>
      </c>
      <c r="B9819" t="s">
        <v>1568</v>
      </c>
      <c r="C9819" t="s">
        <v>98</v>
      </c>
      <c r="D9819">
        <v>2017</v>
      </c>
      <c r="E9819" t="s">
        <v>1570</v>
      </c>
      <c r="F9819" t="s">
        <v>354</v>
      </c>
      <c r="H9819">
        <v>10979</v>
      </c>
      <c r="I9819">
        <v>6880</v>
      </c>
      <c r="J9819">
        <v>6880</v>
      </c>
      <c r="K9819">
        <v>6880</v>
      </c>
      <c r="L9819">
        <v>100</v>
      </c>
      <c r="M9819">
        <v>62.67</v>
      </c>
      <c r="N9819">
        <f>COUNTIF(Cod_Mun_Norte!B:B,DADOS_SNIS_Minas!A9819)</f>
        <v>0</v>
      </c>
    </row>
    <row r="9820" spans="1:14" x14ac:dyDescent="0.2">
      <c r="A9820">
        <v>313370</v>
      </c>
      <c r="B9820" t="s">
        <v>1568</v>
      </c>
      <c r="C9820" t="s">
        <v>98</v>
      </c>
      <c r="D9820">
        <v>2016</v>
      </c>
      <c r="E9820" t="s">
        <v>1570</v>
      </c>
      <c r="F9820" t="s">
        <v>360</v>
      </c>
      <c r="H9820">
        <v>10882</v>
      </c>
      <c r="I9820">
        <v>6819</v>
      </c>
      <c r="J9820">
        <v>6819</v>
      </c>
      <c r="K9820">
        <v>6819</v>
      </c>
      <c r="L9820">
        <v>100</v>
      </c>
      <c r="M9820">
        <v>62.66</v>
      </c>
      <c r="N9820">
        <f>COUNTIF(Cod_Mun_Norte!B:B,DADOS_SNIS_Minas!A9820)</f>
        <v>0</v>
      </c>
    </row>
    <row r="9821" spans="1:14" x14ac:dyDescent="0.2">
      <c r="A9821">
        <v>313370</v>
      </c>
      <c r="B9821" t="s">
        <v>1568</v>
      </c>
      <c r="C9821" t="s">
        <v>98</v>
      </c>
      <c r="D9821">
        <v>2015</v>
      </c>
      <c r="E9821" t="s">
        <v>361</v>
      </c>
      <c r="F9821" t="s">
        <v>362</v>
      </c>
      <c r="H9821">
        <v>10781</v>
      </c>
      <c r="I9821">
        <v>6755</v>
      </c>
      <c r="J9821">
        <v>6755</v>
      </c>
      <c r="K9821">
        <v>6755</v>
      </c>
      <c r="L9821">
        <v>100</v>
      </c>
      <c r="M9821">
        <v>62.66</v>
      </c>
      <c r="N9821">
        <f>COUNTIF(Cod_Mun_Norte!B:B,DADOS_SNIS_Minas!A9821)</f>
        <v>0</v>
      </c>
    </row>
    <row r="9822" spans="1:14" x14ac:dyDescent="0.2">
      <c r="A9822">
        <v>313370</v>
      </c>
      <c r="B9822" t="s">
        <v>1568</v>
      </c>
      <c r="C9822" t="s">
        <v>98</v>
      </c>
      <c r="D9822">
        <v>2014</v>
      </c>
      <c r="E9822" t="s">
        <v>361</v>
      </c>
      <c r="F9822" t="s">
        <v>362</v>
      </c>
      <c r="H9822">
        <v>10674</v>
      </c>
      <c r="I9822">
        <v>6688</v>
      </c>
      <c r="J9822">
        <v>6688</v>
      </c>
      <c r="K9822">
        <v>6688</v>
      </c>
      <c r="L9822">
        <v>100</v>
      </c>
      <c r="M9822">
        <v>62.66</v>
      </c>
      <c r="N9822">
        <f>COUNTIF(Cod_Mun_Norte!B:B,DADOS_SNIS_Minas!A9822)</f>
        <v>0</v>
      </c>
    </row>
    <row r="9823" spans="1:14" x14ac:dyDescent="0.2">
      <c r="A9823">
        <v>313370</v>
      </c>
      <c r="B9823" t="s">
        <v>1568</v>
      </c>
      <c r="C9823" t="s">
        <v>98</v>
      </c>
      <c r="D9823">
        <v>2013</v>
      </c>
      <c r="E9823" t="s">
        <v>361</v>
      </c>
      <c r="F9823" t="s">
        <v>362</v>
      </c>
      <c r="H9823">
        <v>10563</v>
      </c>
      <c r="I9823">
        <v>6619</v>
      </c>
      <c r="J9823">
        <v>6619</v>
      </c>
      <c r="K9823">
        <v>6619</v>
      </c>
      <c r="L9823">
        <v>100</v>
      </c>
      <c r="M9823">
        <v>62.66</v>
      </c>
      <c r="N9823">
        <f>COUNTIF(Cod_Mun_Norte!B:B,DADOS_SNIS_Minas!A9823)</f>
        <v>0</v>
      </c>
    </row>
    <row r="9824" spans="1:14" x14ac:dyDescent="0.2">
      <c r="A9824">
        <v>313370</v>
      </c>
      <c r="B9824" t="s">
        <v>1568</v>
      </c>
      <c r="C9824" t="s">
        <v>98</v>
      </c>
      <c r="D9824">
        <v>2012</v>
      </c>
      <c r="E9824" t="s">
        <v>361</v>
      </c>
      <c r="F9824" t="s">
        <v>362</v>
      </c>
      <c r="H9824">
        <v>10142</v>
      </c>
      <c r="I9824">
        <v>6355</v>
      </c>
      <c r="J9824">
        <v>6355</v>
      </c>
      <c r="K9824">
        <v>6355</v>
      </c>
      <c r="L9824">
        <v>100</v>
      </c>
      <c r="M9824">
        <v>62.66</v>
      </c>
      <c r="N9824">
        <f>COUNTIF(Cod_Mun_Norte!B:B,DADOS_SNIS_Minas!A9824)</f>
        <v>0</v>
      </c>
    </row>
    <row r="9825" spans="1:14" x14ac:dyDescent="0.2">
      <c r="A9825">
        <v>313370</v>
      </c>
      <c r="B9825" t="s">
        <v>1568</v>
      </c>
      <c r="C9825" t="s">
        <v>98</v>
      </c>
      <c r="D9825">
        <v>2011</v>
      </c>
      <c r="E9825" t="s">
        <v>361</v>
      </c>
      <c r="F9825" t="s">
        <v>362</v>
      </c>
      <c r="H9825">
        <v>10037</v>
      </c>
      <c r="I9825">
        <v>6289</v>
      </c>
      <c r="J9825">
        <v>6289</v>
      </c>
      <c r="K9825">
        <v>6289</v>
      </c>
      <c r="L9825">
        <v>100</v>
      </c>
      <c r="M9825">
        <v>62.66</v>
      </c>
      <c r="N9825">
        <f>COUNTIF(Cod_Mun_Norte!B:B,DADOS_SNIS_Minas!A9825)</f>
        <v>0</v>
      </c>
    </row>
    <row r="9826" spans="1:14" x14ac:dyDescent="0.2">
      <c r="A9826">
        <v>313370</v>
      </c>
      <c r="B9826" t="s">
        <v>1568</v>
      </c>
      <c r="C9826" t="s">
        <v>98</v>
      </c>
      <c r="D9826">
        <v>2010</v>
      </c>
      <c r="E9826" t="s">
        <v>361</v>
      </c>
      <c r="F9826" t="s">
        <v>362</v>
      </c>
      <c r="H9826">
        <v>9928</v>
      </c>
      <c r="I9826">
        <v>6221</v>
      </c>
      <c r="J9826">
        <v>6221</v>
      </c>
      <c r="K9826">
        <v>6221</v>
      </c>
      <c r="L9826">
        <v>100</v>
      </c>
      <c r="M9826">
        <v>62.66</v>
      </c>
      <c r="N9826">
        <f>COUNTIF(Cod_Mun_Norte!B:B,DADOS_SNIS_Minas!A9826)</f>
        <v>0</v>
      </c>
    </row>
    <row r="9827" spans="1:14" x14ac:dyDescent="0.2">
      <c r="A9827">
        <v>313370</v>
      </c>
      <c r="B9827" t="s">
        <v>1568</v>
      </c>
      <c r="C9827" t="s">
        <v>98</v>
      </c>
      <c r="D9827">
        <v>2009</v>
      </c>
      <c r="E9827" t="s">
        <v>361</v>
      </c>
      <c r="F9827" t="s">
        <v>362</v>
      </c>
      <c r="H9827">
        <v>9364</v>
      </c>
      <c r="I9827">
        <v>5851</v>
      </c>
      <c r="J9827">
        <v>8323</v>
      </c>
      <c r="K9827">
        <v>8323</v>
      </c>
      <c r="L9827">
        <v>100</v>
      </c>
      <c r="M9827">
        <v>88.88</v>
      </c>
      <c r="N9827">
        <f>COUNTIF(Cod_Mun_Norte!B:B,DADOS_SNIS_Minas!A9827)</f>
        <v>0</v>
      </c>
    </row>
    <row r="9828" spans="1:14" x14ac:dyDescent="0.2">
      <c r="A9828">
        <v>313370</v>
      </c>
      <c r="B9828" t="s">
        <v>1568</v>
      </c>
      <c r="C9828" t="s">
        <v>98</v>
      </c>
      <c r="D9828">
        <v>2008</v>
      </c>
      <c r="E9828" t="s">
        <v>361</v>
      </c>
      <c r="F9828" t="s">
        <v>362</v>
      </c>
      <c r="H9828">
        <v>9292</v>
      </c>
      <c r="I9828">
        <v>5806</v>
      </c>
      <c r="J9828">
        <v>7967</v>
      </c>
      <c r="K9828">
        <v>7967</v>
      </c>
      <c r="L9828">
        <v>100</v>
      </c>
      <c r="M9828">
        <v>85.74</v>
      </c>
      <c r="N9828">
        <f>COUNTIF(Cod_Mun_Norte!B:B,DADOS_SNIS_Minas!A9828)</f>
        <v>0</v>
      </c>
    </row>
    <row r="9829" spans="1:14" x14ac:dyDescent="0.2">
      <c r="A9829">
        <v>313370</v>
      </c>
      <c r="B9829" t="s">
        <v>1568</v>
      </c>
      <c r="C9829" t="s">
        <v>98</v>
      </c>
      <c r="D9829">
        <v>2007</v>
      </c>
      <c r="E9829" t="s">
        <v>361</v>
      </c>
      <c r="F9829" t="s">
        <v>362</v>
      </c>
      <c r="H9829">
        <v>8953</v>
      </c>
      <c r="I9829">
        <v>5594</v>
      </c>
      <c r="J9829">
        <v>7749</v>
      </c>
      <c r="K9829">
        <v>7749</v>
      </c>
      <c r="L9829">
        <v>100</v>
      </c>
      <c r="M9829">
        <v>86.55</v>
      </c>
      <c r="N9829">
        <f>COUNTIF(Cod_Mun_Norte!B:B,DADOS_SNIS_Minas!A9829)</f>
        <v>0</v>
      </c>
    </row>
    <row r="9830" spans="1:14" x14ac:dyDescent="0.2">
      <c r="A9830">
        <v>313370</v>
      </c>
      <c r="B9830" t="s">
        <v>1568</v>
      </c>
      <c r="C9830" t="s">
        <v>98</v>
      </c>
      <c r="D9830">
        <v>2006</v>
      </c>
      <c r="E9830" t="s">
        <v>361</v>
      </c>
      <c r="F9830" t="s">
        <v>362</v>
      </c>
      <c r="H9830">
        <v>9368</v>
      </c>
      <c r="I9830">
        <v>5542</v>
      </c>
      <c r="J9830">
        <v>7111</v>
      </c>
      <c r="K9830">
        <v>7111</v>
      </c>
      <c r="L9830">
        <v>100</v>
      </c>
      <c r="M9830">
        <v>75.91</v>
      </c>
      <c r="N9830">
        <f>COUNTIF(Cod_Mun_Norte!B:B,DADOS_SNIS_Minas!A9830)</f>
        <v>0</v>
      </c>
    </row>
    <row r="9831" spans="1:14" x14ac:dyDescent="0.2">
      <c r="A9831">
        <v>313370</v>
      </c>
      <c r="B9831" t="s">
        <v>1568</v>
      </c>
      <c r="C9831" t="s">
        <v>98</v>
      </c>
      <c r="D9831">
        <v>2005</v>
      </c>
      <c r="E9831" t="s">
        <v>361</v>
      </c>
      <c r="F9831" t="s">
        <v>362</v>
      </c>
      <c r="H9831">
        <v>9238</v>
      </c>
      <c r="I9831">
        <v>5466</v>
      </c>
      <c r="J9831">
        <v>5370</v>
      </c>
      <c r="K9831">
        <v>5370</v>
      </c>
      <c r="L9831">
        <v>98.2</v>
      </c>
      <c r="M9831">
        <v>58.13</v>
      </c>
      <c r="N9831">
        <f>COUNTIF(Cod_Mun_Norte!B:B,DADOS_SNIS_Minas!A9831)</f>
        <v>0</v>
      </c>
    </row>
    <row r="9832" spans="1:14" x14ac:dyDescent="0.2">
      <c r="A9832">
        <v>313370</v>
      </c>
      <c r="B9832" t="s">
        <v>1568</v>
      </c>
      <c r="C9832" t="s">
        <v>98</v>
      </c>
      <c r="D9832">
        <v>2004</v>
      </c>
      <c r="E9832" t="s">
        <v>361</v>
      </c>
      <c r="F9832" t="s">
        <v>362</v>
      </c>
      <c r="H9832">
        <v>9108</v>
      </c>
      <c r="I9832">
        <v>5389</v>
      </c>
      <c r="J9832">
        <v>5166</v>
      </c>
      <c r="K9832">
        <v>5166</v>
      </c>
      <c r="L9832">
        <v>95.9</v>
      </c>
      <c r="M9832">
        <v>56.72</v>
      </c>
      <c r="N9832">
        <f>COUNTIF(Cod_Mun_Norte!B:B,DADOS_SNIS_Minas!A9832)</f>
        <v>0</v>
      </c>
    </row>
    <row r="9833" spans="1:14" x14ac:dyDescent="0.2">
      <c r="A9833">
        <v>313370</v>
      </c>
      <c r="B9833" t="s">
        <v>1568</v>
      </c>
      <c r="C9833" t="s">
        <v>98</v>
      </c>
      <c r="D9833">
        <v>2003</v>
      </c>
      <c r="E9833" t="s">
        <v>361</v>
      </c>
      <c r="F9833" t="s">
        <v>362</v>
      </c>
      <c r="H9833">
        <v>8872</v>
      </c>
      <c r="I9833">
        <v>5249</v>
      </c>
      <c r="J9833">
        <v>4980</v>
      </c>
      <c r="K9833">
        <v>4980</v>
      </c>
      <c r="L9833">
        <v>94.9</v>
      </c>
      <c r="M9833">
        <v>56.13</v>
      </c>
      <c r="N9833">
        <f>COUNTIF(Cod_Mun_Norte!B:B,DADOS_SNIS_Minas!A9833)</f>
        <v>0</v>
      </c>
    </row>
    <row r="9834" spans="1:14" x14ac:dyDescent="0.2">
      <c r="A9834">
        <v>313370</v>
      </c>
      <c r="B9834" t="s">
        <v>1568</v>
      </c>
      <c r="C9834" t="s">
        <v>98</v>
      </c>
      <c r="D9834">
        <v>2002</v>
      </c>
      <c r="E9834" t="s">
        <v>361</v>
      </c>
      <c r="F9834" t="s">
        <v>362</v>
      </c>
      <c r="H9834">
        <v>8759</v>
      </c>
      <c r="I9834">
        <v>5182</v>
      </c>
      <c r="J9834">
        <v>4786</v>
      </c>
      <c r="K9834">
        <v>4786</v>
      </c>
      <c r="L9834">
        <v>92.4</v>
      </c>
      <c r="M9834">
        <v>54.64</v>
      </c>
      <c r="N9834">
        <f>COUNTIF(Cod_Mun_Norte!B:B,DADOS_SNIS_Minas!A9834)</f>
        <v>0</v>
      </c>
    </row>
    <row r="9835" spans="1:14" x14ac:dyDescent="0.2">
      <c r="A9835">
        <v>313370</v>
      </c>
      <c r="B9835" t="s">
        <v>1568</v>
      </c>
      <c r="C9835" t="s">
        <v>98</v>
      </c>
      <c r="D9835">
        <v>2001</v>
      </c>
      <c r="E9835" t="s">
        <v>361</v>
      </c>
      <c r="F9835" t="s">
        <v>362</v>
      </c>
      <c r="H9835">
        <v>8648</v>
      </c>
      <c r="I9835">
        <v>5117</v>
      </c>
      <c r="J9835">
        <v>4590</v>
      </c>
      <c r="K9835">
        <v>4590</v>
      </c>
      <c r="L9835">
        <v>89.7</v>
      </c>
      <c r="M9835">
        <v>53.08</v>
      </c>
      <c r="N9835">
        <f>COUNTIF(Cod_Mun_Norte!B:B,DADOS_SNIS_Minas!A9835)</f>
        <v>0</v>
      </c>
    </row>
    <row r="9836" spans="1:14" x14ac:dyDescent="0.2">
      <c r="A9836">
        <v>313370</v>
      </c>
      <c r="B9836" t="s">
        <v>1568</v>
      </c>
      <c r="C9836" t="s">
        <v>98</v>
      </c>
      <c r="D9836">
        <v>2000</v>
      </c>
      <c r="E9836" t="s">
        <v>361</v>
      </c>
      <c r="F9836" t="s">
        <v>362</v>
      </c>
      <c r="H9836">
        <v>8517</v>
      </c>
      <c r="I9836">
        <v>5039</v>
      </c>
      <c r="N9836">
        <f>COUNTIF(Cod_Mun_Norte!B:B,DADOS_SNIS_Minas!A9836)</f>
        <v>0</v>
      </c>
    </row>
    <row r="9837" spans="1:14" x14ac:dyDescent="0.2">
      <c r="A9837">
        <v>313370</v>
      </c>
      <c r="B9837" t="s">
        <v>1568</v>
      </c>
      <c r="C9837" t="s">
        <v>98</v>
      </c>
      <c r="D9837">
        <v>1999</v>
      </c>
      <c r="E9837" t="s">
        <v>361</v>
      </c>
      <c r="F9837" t="s">
        <v>362</v>
      </c>
      <c r="H9837">
        <v>8913</v>
      </c>
      <c r="I9837">
        <v>5071</v>
      </c>
      <c r="N9837">
        <f>COUNTIF(Cod_Mun_Norte!B:B,DADOS_SNIS_Minas!A9837)</f>
        <v>0</v>
      </c>
    </row>
    <row r="9838" spans="1:14" x14ac:dyDescent="0.2">
      <c r="A9838">
        <v>313370</v>
      </c>
      <c r="B9838" t="s">
        <v>1568</v>
      </c>
      <c r="C9838" t="s">
        <v>98</v>
      </c>
      <c r="D9838">
        <v>1998</v>
      </c>
      <c r="E9838" t="s">
        <v>361</v>
      </c>
      <c r="F9838" t="s">
        <v>362</v>
      </c>
      <c r="H9838">
        <v>8702</v>
      </c>
      <c r="I9838">
        <v>4951</v>
      </c>
      <c r="N9838">
        <f>COUNTIF(Cod_Mun_Norte!B:B,DADOS_SNIS_Minas!A9838)</f>
        <v>0</v>
      </c>
    </row>
    <row r="9839" spans="1:14" x14ac:dyDescent="0.2">
      <c r="A9839">
        <v>313370</v>
      </c>
      <c r="B9839" t="s">
        <v>1568</v>
      </c>
      <c r="C9839" t="s">
        <v>98</v>
      </c>
      <c r="D9839">
        <v>1997</v>
      </c>
      <c r="H9839">
        <v>8492</v>
      </c>
      <c r="I9839">
        <v>4832</v>
      </c>
      <c r="N9839">
        <f>COUNTIF(Cod_Mun_Norte!B:B,DADOS_SNIS_Minas!A9839)</f>
        <v>0</v>
      </c>
    </row>
    <row r="9840" spans="1:14" x14ac:dyDescent="0.2">
      <c r="A9840">
        <v>313370</v>
      </c>
      <c r="B9840" t="s">
        <v>1568</v>
      </c>
      <c r="C9840" t="s">
        <v>98</v>
      </c>
      <c r="D9840">
        <v>1996</v>
      </c>
      <c r="H9840">
        <v>8243</v>
      </c>
      <c r="I9840">
        <v>4690</v>
      </c>
      <c r="N9840">
        <f>COUNTIF(Cod_Mun_Norte!B:B,DADOS_SNIS_Minas!A9840)</f>
        <v>0</v>
      </c>
    </row>
    <row r="9841" spans="1:14" x14ac:dyDescent="0.2">
      <c r="A9841">
        <v>313370</v>
      </c>
      <c r="B9841" t="s">
        <v>1568</v>
      </c>
      <c r="C9841" t="s">
        <v>98</v>
      </c>
      <c r="D9841">
        <v>1995</v>
      </c>
      <c r="H9841">
        <v>7877</v>
      </c>
      <c r="I9841">
        <v>4482</v>
      </c>
      <c r="N9841">
        <f>COUNTIF(Cod_Mun_Norte!B:B,DADOS_SNIS_Minas!A9841)</f>
        <v>0</v>
      </c>
    </row>
    <row r="9842" spans="1:14" x14ac:dyDescent="0.2">
      <c r="A9842">
        <v>313375</v>
      </c>
      <c r="B9842" t="s">
        <v>1571</v>
      </c>
      <c r="C9842" t="s">
        <v>98</v>
      </c>
      <c r="D9842">
        <v>2020</v>
      </c>
      <c r="E9842" t="s">
        <v>1572</v>
      </c>
      <c r="F9842" t="s">
        <v>357</v>
      </c>
      <c r="G9842" t="s">
        <v>383</v>
      </c>
      <c r="H9842">
        <v>16199</v>
      </c>
      <c r="I9842">
        <v>15784</v>
      </c>
      <c r="J9842">
        <v>15400</v>
      </c>
      <c r="K9842">
        <v>15400</v>
      </c>
      <c r="L9842">
        <v>97.6</v>
      </c>
      <c r="M9842">
        <v>95.07</v>
      </c>
      <c r="N9842">
        <f>COUNTIF(Cod_Mun_Norte!B:B,DADOS_SNIS_Minas!A9842)</f>
        <v>0</v>
      </c>
    </row>
    <row r="9843" spans="1:14" x14ac:dyDescent="0.2">
      <c r="A9843">
        <v>313375</v>
      </c>
      <c r="B9843" t="s">
        <v>1571</v>
      </c>
      <c r="C9843" t="s">
        <v>98</v>
      </c>
      <c r="D9843">
        <v>2019</v>
      </c>
      <c r="E9843" t="s">
        <v>1572</v>
      </c>
      <c r="F9843" t="s">
        <v>357</v>
      </c>
      <c r="G9843" t="s">
        <v>383</v>
      </c>
      <c r="H9843">
        <v>16108</v>
      </c>
      <c r="I9843">
        <v>15695</v>
      </c>
      <c r="J9843">
        <v>15083</v>
      </c>
      <c r="K9843">
        <v>15083</v>
      </c>
      <c r="L9843">
        <v>96.1</v>
      </c>
      <c r="M9843">
        <v>93.64</v>
      </c>
      <c r="N9843">
        <f>COUNTIF(Cod_Mun_Norte!B:B,DADOS_SNIS_Minas!A9843)</f>
        <v>0</v>
      </c>
    </row>
    <row r="9844" spans="1:14" x14ac:dyDescent="0.2">
      <c r="A9844">
        <v>313375</v>
      </c>
      <c r="B9844" t="s">
        <v>1571</v>
      </c>
      <c r="C9844" t="s">
        <v>98</v>
      </c>
      <c r="D9844">
        <v>2018</v>
      </c>
      <c r="E9844" t="s">
        <v>1573</v>
      </c>
      <c r="F9844" t="s">
        <v>357</v>
      </c>
      <c r="H9844">
        <v>16014</v>
      </c>
      <c r="I9844">
        <v>15604</v>
      </c>
      <c r="J9844">
        <v>15101</v>
      </c>
      <c r="K9844">
        <v>15101</v>
      </c>
      <c r="L9844">
        <v>96.8</v>
      </c>
      <c r="M9844">
        <v>94.3</v>
      </c>
      <c r="N9844">
        <f>COUNTIF(Cod_Mun_Norte!B:B,DADOS_SNIS_Minas!A9844)</f>
        <v>0</v>
      </c>
    </row>
    <row r="9845" spans="1:14" x14ac:dyDescent="0.2">
      <c r="A9845">
        <v>313375</v>
      </c>
      <c r="B9845" t="s">
        <v>1571</v>
      </c>
      <c r="C9845" t="s">
        <v>98</v>
      </c>
      <c r="D9845">
        <v>2017</v>
      </c>
      <c r="E9845" t="s">
        <v>1573</v>
      </c>
      <c r="F9845" t="s">
        <v>357</v>
      </c>
      <c r="H9845">
        <v>16082</v>
      </c>
      <c r="I9845">
        <v>15670</v>
      </c>
      <c r="J9845">
        <v>15057</v>
      </c>
      <c r="K9845">
        <v>15057</v>
      </c>
      <c r="L9845">
        <v>96.1</v>
      </c>
      <c r="M9845">
        <v>93.63</v>
      </c>
      <c r="N9845">
        <f>COUNTIF(Cod_Mun_Norte!B:B,DADOS_SNIS_Minas!A9845)</f>
        <v>0</v>
      </c>
    </row>
    <row r="9846" spans="1:14" x14ac:dyDescent="0.2">
      <c r="A9846">
        <v>313375</v>
      </c>
      <c r="B9846" t="s">
        <v>1571</v>
      </c>
      <c r="C9846" t="s">
        <v>98</v>
      </c>
      <c r="D9846">
        <v>2016</v>
      </c>
      <c r="E9846" t="s">
        <v>1573</v>
      </c>
      <c r="F9846" t="s">
        <v>359</v>
      </c>
      <c r="H9846">
        <v>15992</v>
      </c>
      <c r="I9846">
        <v>15582</v>
      </c>
      <c r="J9846">
        <v>15157</v>
      </c>
      <c r="K9846">
        <v>15157</v>
      </c>
      <c r="L9846">
        <v>97.3</v>
      </c>
      <c r="M9846">
        <v>94.78</v>
      </c>
      <c r="N9846">
        <f>COUNTIF(Cod_Mun_Norte!B:B,DADOS_SNIS_Minas!A9846)</f>
        <v>0</v>
      </c>
    </row>
    <row r="9847" spans="1:14" x14ac:dyDescent="0.2">
      <c r="A9847">
        <v>313375</v>
      </c>
      <c r="B9847" t="s">
        <v>1571</v>
      </c>
      <c r="C9847" t="s">
        <v>98</v>
      </c>
      <c r="D9847">
        <v>2015</v>
      </c>
      <c r="E9847" t="s">
        <v>1573</v>
      </c>
      <c r="F9847" t="s">
        <v>359</v>
      </c>
      <c r="H9847">
        <v>15897</v>
      </c>
      <c r="I9847">
        <v>15490</v>
      </c>
      <c r="J9847">
        <v>15137</v>
      </c>
      <c r="K9847">
        <v>15137</v>
      </c>
      <c r="L9847">
        <v>97.7</v>
      </c>
      <c r="M9847">
        <v>95.22</v>
      </c>
      <c r="N9847">
        <f>COUNTIF(Cod_Mun_Norte!B:B,DADOS_SNIS_Minas!A9847)</f>
        <v>0</v>
      </c>
    </row>
    <row r="9848" spans="1:14" x14ac:dyDescent="0.2">
      <c r="A9848">
        <v>313375</v>
      </c>
      <c r="B9848" t="s">
        <v>1571</v>
      </c>
      <c r="C9848" t="s">
        <v>98</v>
      </c>
      <c r="D9848">
        <v>2014</v>
      </c>
      <c r="E9848" t="s">
        <v>1573</v>
      </c>
      <c r="F9848" t="s">
        <v>359</v>
      </c>
      <c r="H9848">
        <v>15798</v>
      </c>
      <c r="I9848">
        <v>15393</v>
      </c>
      <c r="J9848">
        <v>15393</v>
      </c>
      <c r="K9848">
        <v>15393</v>
      </c>
      <c r="L9848">
        <v>100</v>
      </c>
      <c r="M9848">
        <v>97.44</v>
      </c>
      <c r="N9848">
        <f>COUNTIF(Cod_Mun_Norte!B:B,DADOS_SNIS_Minas!A9848)</f>
        <v>0</v>
      </c>
    </row>
    <row r="9849" spans="1:14" x14ac:dyDescent="0.2">
      <c r="A9849">
        <v>313375</v>
      </c>
      <c r="B9849" t="s">
        <v>1571</v>
      </c>
      <c r="C9849" t="s">
        <v>98</v>
      </c>
      <c r="D9849">
        <v>2013</v>
      </c>
      <c r="E9849" t="s">
        <v>1573</v>
      </c>
      <c r="F9849" t="s">
        <v>359</v>
      </c>
      <c r="H9849">
        <v>15694</v>
      </c>
      <c r="I9849">
        <v>15292</v>
      </c>
      <c r="J9849">
        <v>15292</v>
      </c>
      <c r="K9849">
        <v>15292</v>
      </c>
      <c r="L9849">
        <v>100</v>
      </c>
      <c r="M9849">
        <v>97.44</v>
      </c>
      <c r="N9849">
        <f>COUNTIF(Cod_Mun_Norte!B:B,DADOS_SNIS_Minas!A9849)</f>
        <v>0</v>
      </c>
    </row>
    <row r="9850" spans="1:14" x14ac:dyDescent="0.2">
      <c r="A9850">
        <v>313375</v>
      </c>
      <c r="B9850" t="s">
        <v>1571</v>
      </c>
      <c r="C9850" t="s">
        <v>98</v>
      </c>
      <c r="D9850">
        <v>2012</v>
      </c>
      <c r="E9850" t="s">
        <v>1573</v>
      </c>
      <c r="F9850" t="s">
        <v>359</v>
      </c>
      <c r="H9850">
        <v>15135</v>
      </c>
      <c r="I9850">
        <v>14747</v>
      </c>
      <c r="J9850">
        <v>14747</v>
      </c>
      <c r="K9850">
        <v>14747</v>
      </c>
      <c r="L9850">
        <v>100</v>
      </c>
      <c r="M9850">
        <v>97.44</v>
      </c>
      <c r="N9850">
        <f>COUNTIF(Cod_Mun_Norte!B:B,DADOS_SNIS_Minas!A9850)</f>
        <v>0</v>
      </c>
    </row>
    <row r="9851" spans="1:14" x14ac:dyDescent="0.2">
      <c r="A9851">
        <v>313375</v>
      </c>
      <c r="B9851" t="s">
        <v>1571</v>
      </c>
      <c r="C9851" t="s">
        <v>98</v>
      </c>
      <c r="D9851">
        <v>2011</v>
      </c>
      <c r="E9851" t="s">
        <v>1573</v>
      </c>
      <c r="F9851" t="s">
        <v>359</v>
      </c>
      <c r="H9851">
        <v>15042</v>
      </c>
      <c r="I9851">
        <v>14657</v>
      </c>
      <c r="J9851">
        <v>14657</v>
      </c>
      <c r="K9851">
        <v>14657</v>
      </c>
      <c r="L9851">
        <v>100</v>
      </c>
      <c r="M9851">
        <v>97.44</v>
      </c>
      <c r="N9851">
        <f>COUNTIF(Cod_Mun_Norte!B:B,DADOS_SNIS_Minas!A9851)</f>
        <v>0</v>
      </c>
    </row>
    <row r="9852" spans="1:14" x14ac:dyDescent="0.2">
      <c r="A9852">
        <v>313375</v>
      </c>
      <c r="B9852" t="s">
        <v>1571</v>
      </c>
      <c r="C9852" t="s">
        <v>98</v>
      </c>
      <c r="D9852">
        <v>2010</v>
      </c>
      <c r="E9852" t="s">
        <v>1574</v>
      </c>
      <c r="F9852" t="s">
        <v>360</v>
      </c>
      <c r="H9852">
        <v>14945</v>
      </c>
      <c r="I9852">
        <v>14562</v>
      </c>
      <c r="J9852">
        <v>14562</v>
      </c>
      <c r="K9852">
        <v>14562</v>
      </c>
      <c r="L9852">
        <v>100</v>
      </c>
      <c r="M9852">
        <v>97.44</v>
      </c>
      <c r="N9852">
        <f>COUNTIF(Cod_Mun_Norte!B:B,DADOS_SNIS_Minas!A9852)</f>
        <v>0</v>
      </c>
    </row>
    <row r="9853" spans="1:14" x14ac:dyDescent="0.2">
      <c r="A9853">
        <v>313375</v>
      </c>
      <c r="B9853" t="s">
        <v>1571</v>
      </c>
      <c r="C9853" t="s">
        <v>98</v>
      </c>
      <c r="D9853">
        <v>2009</v>
      </c>
      <c r="E9853" t="s">
        <v>1573</v>
      </c>
      <c r="F9853" t="s">
        <v>359</v>
      </c>
      <c r="H9853">
        <v>15257</v>
      </c>
      <c r="I9853">
        <v>14913</v>
      </c>
      <c r="J9853">
        <v>15543</v>
      </c>
      <c r="K9853">
        <v>15543</v>
      </c>
      <c r="L9853">
        <v>100</v>
      </c>
      <c r="M9853">
        <v>100</v>
      </c>
      <c r="N9853">
        <f>COUNTIF(Cod_Mun_Norte!B:B,DADOS_SNIS_Minas!A9853)</f>
        <v>0</v>
      </c>
    </row>
    <row r="9854" spans="1:14" x14ac:dyDescent="0.2">
      <c r="A9854">
        <v>313375</v>
      </c>
      <c r="B9854" t="s">
        <v>1571</v>
      </c>
      <c r="C9854" t="s">
        <v>98</v>
      </c>
      <c r="D9854">
        <v>2008</v>
      </c>
      <c r="E9854" t="s">
        <v>361</v>
      </c>
      <c r="F9854" t="s">
        <v>362</v>
      </c>
      <c r="H9854">
        <v>15123</v>
      </c>
      <c r="I9854">
        <v>14782</v>
      </c>
      <c r="J9854">
        <v>15286</v>
      </c>
      <c r="K9854">
        <v>15286</v>
      </c>
      <c r="L9854">
        <v>100</v>
      </c>
      <c r="M9854">
        <v>100</v>
      </c>
      <c r="N9854">
        <f>COUNTIF(Cod_Mun_Norte!B:B,DADOS_SNIS_Minas!A9854)</f>
        <v>0</v>
      </c>
    </row>
    <row r="9855" spans="1:14" x14ac:dyDescent="0.2">
      <c r="A9855">
        <v>313375</v>
      </c>
      <c r="B9855" t="s">
        <v>1571</v>
      </c>
      <c r="C9855" t="s">
        <v>98</v>
      </c>
      <c r="D9855">
        <v>2007</v>
      </c>
      <c r="E9855" t="s">
        <v>361</v>
      </c>
      <c r="F9855" t="s">
        <v>362</v>
      </c>
      <c r="H9855">
        <v>14551</v>
      </c>
      <c r="I9855">
        <v>14223</v>
      </c>
      <c r="J9855">
        <v>15122</v>
      </c>
      <c r="K9855">
        <v>15122</v>
      </c>
      <c r="L9855">
        <v>100</v>
      </c>
      <c r="M9855">
        <v>100</v>
      </c>
      <c r="N9855">
        <f>COUNTIF(Cod_Mun_Norte!B:B,DADOS_SNIS_Minas!A9855)</f>
        <v>0</v>
      </c>
    </row>
    <row r="9856" spans="1:14" x14ac:dyDescent="0.2">
      <c r="A9856">
        <v>313375</v>
      </c>
      <c r="B9856" t="s">
        <v>1571</v>
      </c>
      <c r="C9856" t="s">
        <v>98</v>
      </c>
      <c r="D9856">
        <v>2006</v>
      </c>
      <c r="E9856" t="s">
        <v>361</v>
      </c>
      <c r="F9856" t="s">
        <v>362</v>
      </c>
      <c r="H9856">
        <v>15715</v>
      </c>
      <c r="I9856">
        <v>15281</v>
      </c>
      <c r="J9856">
        <v>14713</v>
      </c>
      <c r="K9856">
        <v>14713</v>
      </c>
      <c r="L9856">
        <v>96.3</v>
      </c>
      <c r="M9856">
        <v>93.62</v>
      </c>
      <c r="N9856">
        <f>COUNTIF(Cod_Mun_Norte!B:B,DADOS_SNIS_Minas!A9856)</f>
        <v>0</v>
      </c>
    </row>
    <row r="9857" spans="1:14" x14ac:dyDescent="0.2">
      <c r="A9857">
        <v>313375</v>
      </c>
      <c r="B9857" t="s">
        <v>1571</v>
      </c>
      <c r="C9857" t="s">
        <v>98</v>
      </c>
      <c r="D9857">
        <v>2005</v>
      </c>
      <c r="E9857" t="s">
        <v>361</v>
      </c>
      <c r="F9857" t="s">
        <v>362</v>
      </c>
      <c r="H9857">
        <v>15406</v>
      </c>
      <c r="I9857">
        <v>14981</v>
      </c>
      <c r="J9857">
        <v>14623</v>
      </c>
      <c r="K9857">
        <v>14623</v>
      </c>
      <c r="L9857">
        <v>97.6</v>
      </c>
      <c r="M9857">
        <v>94.92</v>
      </c>
      <c r="N9857">
        <f>COUNTIF(Cod_Mun_Norte!B:B,DADOS_SNIS_Minas!A9857)</f>
        <v>0</v>
      </c>
    </row>
    <row r="9858" spans="1:14" x14ac:dyDescent="0.2">
      <c r="A9858">
        <v>313375</v>
      </c>
      <c r="B9858" t="s">
        <v>1571</v>
      </c>
      <c r="C9858" t="s">
        <v>98</v>
      </c>
      <c r="D9858">
        <v>2004</v>
      </c>
      <c r="E9858" t="s">
        <v>361</v>
      </c>
      <c r="F9858" t="s">
        <v>362</v>
      </c>
      <c r="H9858">
        <v>15096</v>
      </c>
      <c r="I9858">
        <v>14679</v>
      </c>
      <c r="J9858">
        <v>14201</v>
      </c>
      <c r="K9858">
        <v>14201</v>
      </c>
      <c r="L9858">
        <v>96.7</v>
      </c>
      <c r="M9858">
        <v>94.07</v>
      </c>
      <c r="N9858">
        <f>COUNTIF(Cod_Mun_Norte!B:B,DADOS_SNIS_Minas!A9858)</f>
        <v>0</v>
      </c>
    </row>
    <row r="9859" spans="1:14" x14ac:dyDescent="0.2">
      <c r="A9859">
        <v>313375</v>
      </c>
      <c r="B9859" t="s">
        <v>1571</v>
      </c>
      <c r="C9859" t="s">
        <v>98</v>
      </c>
      <c r="D9859">
        <v>2003</v>
      </c>
      <c r="E9859" t="s">
        <v>361</v>
      </c>
      <c r="F9859" t="s">
        <v>362</v>
      </c>
      <c r="H9859">
        <v>14534</v>
      </c>
      <c r="I9859">
        <v>14133</v>
      </c>
      <c r="J9859">
        <v>14068</v>
      </c>
      <c r="K9859">
        <v>14068</v>
      </c>
      <c r="L9859">
        <v>99.5</v>
      </c>
      <c r="M9859">
        <v>96.79</v>
      </c>
      <c r="N9859">
        <f>COUNTIF(Cod_Mun_Norte!B:B,DADOS_SNIS_Minas!A9859)</f>
        <v>0</v>
      </c>
    </row>
    <row r="9860" spans="1:14" x14ac:dyDescent="0.2">
      <c r="A9860">
        <v>313375</v>
      </c>
      <c r="B9860" t="s">
        <v>1571</v>
      </c>
      <c r="C9860" t="s">
        <v>98</v>
      </c>
      <c r="D9860">
        <v>2002</v>
      </c>
      <c r="E9860" t="s">
        <v>361</v>
      </c>
      <c r="F9860" t="s">
        <v>362</v>
      </c>
      <c r="H9860">
        <v>14267</v>
      </c>
      <c r="I9860">
        <v>13873</v>
      </c>
      <c r="J9860">
        <v>13860</v>
      </c>
      <c r="K9860">
        <v>13860</v>
      </c>
      <c r="L9860">
        <v>99.9</v>
      </c>
      <c r="M9860">
        <v>97.15</v>
      </c>
      <c r="N9860">
        <f>COUNTIF(Cod_Mun_Norte!B:B,DADOS_SNIS_Minas!A9860)</f>
        <v>0</v>
      </c>
    </row>
    <row r="9861" spans="1:14" x14ac:dyDescent="0.2">
      <c r="A9861">
        <v>313375</v>
      </c>
      <c r="B9861" t="s">
        <v>1571</v>
      </c>
      <c r="C9861" t="s">
        <v>98</v>
      </c>
      <c r="D9861">
        <v>2001</v>
      </c>
      <c r="E9861" t="s">
        <v>361</v>
      </c>
      <c r="F9861" t="s">
        <v>362</v>
      </c>
      <c r="H9861">
        <v>14018</v>
      </c>
      <c r="I9861">
        <v>13631</v>
      </c>
      <c r="J9861">
        <v>13634</v>
      </c>
      <c r="K9861">
        <v>13634</v>
      </c>
      <c r="L9861">
        <v>100</v>
      </c>
      <c r="M9861">
        <v>97.26</v>
      </c>
      <c r="N9861">
        <f>COUNTIF(Cod_Mun_Norte!B:B,DADOS_SNIS_Minas!A9861)</f>
        <v>0</v>
      </c>
    </row>
    <row r="9862" spans="1:14" x14ac:dyDescent="0.2">
      <c r="A9862">
        <v>313375</v>
      </c>
      <c r="B9862" t="s">
        <v>1571</v>
      </c>
      <c r="C9862" t="s">
        <v>98</v>
      </c>
      <c r="D9862">
        <v>2000</v>
      </c>
      <c r="E9862" t="s">
        <v>361</v>
      </c>
      <c r="F9862" t="s">
        <v>362</v>
      </c>
      <c r="H9862">
        <v>13691</v>
      </c>
      <c r="I9862">
        <v>13313</v>
      </c>
      <c r="N9862">
        <f>COUNTIF(Cod_Mun_Norte!B:B,DADOS_SNIS_Minas!A9862)</f>
        <v>0</v>
      </c>
    </row>
    <row r="9863" spans="1:14" x14ac:dyDescent="0.2">
      <c r="A9863">
        <v>313375</v>
      </c>
      <c r="B9863" t="s">
        <v>1571</v>
      </c>
      <c r="C9863" t="s">
        <v>98</v>
      </c>
      <c r="D9863">
        <v>1999</v>
      </c>
      <c r="E9863" t="s">
        <v>361</v>
      </c>
      <c r="F9863" t="s">
        <v>362</v>
      </c>
      <c r="H9863">
        <v>13338</v>
      </c>
      <c r="I9863">
        <v>12939</v>
      </c>
      <c r="N9863">
        <f>COUNTIF(Cod_Mun_Norte!B:B,DADOS_SNIS_Minas!A9863)</f>
        <v>0</v>
      </c>
    </row>
    <row r="9864" spans="1:14" x14ac:dyDescent="0.2">
      <c r="A9864">
        <v>313375</v>
      </c>
      <c r="B9864" t="s">
        <v>1571</v>
      </c>
      <c r="C9864" t="s">
        <v>98</v>
      </c>
      <c r="D9864">
        <v>1998</v>
      </c>
      <c r="E9864" t="s">
        <v>361</v>
      </c>
      <c r="F9864" t="s">
        <v>362</v>
      </c>
      <c r="H9864">
        <v>13024</v>
      </c>
      <c r="I9864">
        <v>12634</v>
      </c>
      <c r="N9864">
        <f>COUNTIF(Cod_Mun_Norte!B:B,DADOS_SNIS_Minas!A9864)</f>
        <v>0</v>
      </c>
    </row>
    <row r="9865" spans="1:14" x14ac:dyDescent="0.2">
      <c r="A9865">
        <v>313375</v>
      </c>
      <c r="B9865" t="s">
        <v>1571</v>
      </c>
      <c r="C9865" t="s">
        <v>98</v>
      </c>
      <c r="D9865">
        <v>1997</v>
      </c>
      <c r="H9865">
        <v>12709</v>
      </c>
      <c r="I9865">
        <v>12329</v>
      </c>
      <c r="N9865">
        <f>COUNTIF(Cod_Mun_Norte!B:B,DADOS_SNIS_Minas!A9865)</f>
        <v>0</v>
      </c>
    </row>
    <row r="9866" spans="1:14" x14ac:dyDescent="0.2">
      <c r="A9866">
        <v>313375</v>
      </c>
      <c r="B9866" t="s">
        <v>1571</v>
      </c>
      <c r="C9866" t="s">
        <v>98</v>
      </c>
      <c r="D9866">
        <v>1996</v>
      </c>
      <c r="H9866">
        <v>12336</v>
      </c>
      <c r="I9866">
        <v>11967</v>
      </c>
      <c r="N9866">
        <f>COUNTIF(Cod_Mun_Norte!B:B,DADOS_SNIS_Minas!A9866)</f>
        <v>0</v>
      </c>
    </row>
    <row r="9867" spans="1:14" x14ac:dyDescent="0.2">
      <c r="A9867">
        <v>313375</v>
      </c>
      <c r="B9867" t="s">
        <v>1571</v>
      </c>
      <c r="C9867" t="s">
        <v>98</v>
      </c>
      <c r="D9867">
        <v>1995</v>
      </c>
      <c r="H9867">
        <v>11346</v>
      </c>
      <c r="I9867">
        <v>11007</v>
      </c>
      <c r="N9867">
        <f>COUNTIF(Cod_Mun_Norte!B:B,DADOS_SNIS_Minas!A9867)</f>
        <v>0</v>
      </c>
    </row>
    <row r="9868" spans="1:14" x14ac:dyDescent="0.2">
      <c r="A9868">
        <v>313380</v>
      </c>
      <c r="B9868" t="s">
        <v>203</v>
      </c>
      <c r="C9868" t="s">
        <v>98</v>
      </c>
      <c r="D9868">
        <v>2020</v>
      </c>
      <c r="E9868" t="s">
        <v>1575</v>
      </c>
      <c r="F9868" t="s">
        <v>367</v>
      </c>
      <c r="G9868" t="s">
        <v>912</v>
      </c>
      <c r="H9868">
        <v>93847</v>
      </c>
      <c r="I9868">
        <v>88343</v>
      </c>
      <c r="J9868">
        <v>91688</v>
      </c>
      <c r="K9868">
        <v>88343</v>
      </c>
      <c r="L9868">
        <v>100</v>
      </c>
      <c r="M9868">
        <v>97.7</v>
      </c>
      <c r="N9868">
        <f>COUNTIF(Cod_Mun_Norte!B:B,DADOS_SNIS_Minas!A9868)</f>
        <v>0</v>
      </c>
    </row>
    <row r="9869" spans="1:14" x14ac:dyDescent="0.2">
      <c r="A9869">
        <v>313380</v>
      </c>
      <c r="B9869" t="s">
        <v>203</v>
      </c>
      <c r="C9869" t="s">
        <v>98</v>
      </c>
      <c r="D9869">
        <v>2019</v>
      </c>
      <c r="E9869" t="s">
        <v>1575</v>
      </c>
      <c r="F9869" t="s">
        <v>367</v>
      </c>
      <c r="G9869" t="s">
        <v>912</v>
      </c>
      <c r="H9869">
        <v>93214</v>
      </c>
      <c r="I9869">
        <v>87747</v>
      </c>
      <c r="J9869">
        <v>91354</v>
      </c>
      <c r="K9869">
        <v>87747</v>
      </c>
      <c r="L9869">
        <v>100</v>
      </c>
      <c r="M9869">
        <v>98</v>
      </c>
      <c r="N9869">
        <f>COUNTIF(Cod_Mun_Norte!B:B,DADOS_SNIS_Minas!A9869)</f>
        <v>0</v>
      </c>
    </row>
    <row r="9870" spans="1:14" x14ac:dyDescent="0.2">
      <c r="A9870">
        <v>313380</v>
      </c>
      <c r="B9870" t="s">
        <v>203</v>
      </c>
      <c r="C9870" t="s">
        <v>98</v>
      </c>
      <c r="D9870">
        <v>2018</v>
      </c>
      <c r="E9870" t="s">
        <v>1575</v>
      </c>
      <c r="F9870" t="s">
        <v>367</v>
      </c>
      <c r="H9870">
        <v>92561</v>
      </c>
      <c r="I9870">
        <v>87133</v>
      </c>
      <c r="J9870">
        <v>91335</v>
      </c>
      <c r="K9870">
        <v>87133</v>
      </c>
      <c r="L9870">
        <v>100</v>
      </c>
      <c r="M9870">
        <v>98.68</v>
      </c>
      <c r="N9870">
        <f>COUNTIF(Cod_Mun_Norte!B:B,DADOS_SNIS_Minas!A9870)</f>
        <v>0</v>
      </c>
    </row>
    <row r="9871" spans="1:14" x14ac:dyDescent="0.2">
      <c r="A9871">
        <v>313380</v>
      </c>
      <c r="B9871" t="s">
        <v>203</v>
      </c>
      <c r="C9871" t="s">
        <v>98</v>
      </c>
      <c r="D9871">
        <v>2017</v>
      </c>
      <c r="E9871" t="s">
        <v>1575</v>
      </c>
      <c r="F9871" t="s">
        <v>367</v>
      </c>
      <c r="H9871">
        <v>92696</v>
      </c>
      <c r="I9871">
        <v>87260</v>
      </c>
      <c r="J9871">
        <v>91335</v>
      </c>
      <c r="K9871">
        <v>87260</v>
      </c>
      <c r="L9871">
        <v>100</v>
      </c>
      <c r="M9871">
        <v>98.53</v>
      </c>
      <c r="N9871">
        <f>COUNTIF(Cod_Mun_Norte!B:B,DADOS_SNIS_Minas!A9871)</f>
        <v>0</v>
      </c>
    </row>
    <row r="9872" spans="1:14" x14ac:dyDescent="0.2">
      <c r="A9872">
        <v>313380</v>
      </c>
      <c r="B9872" t="s">
        <v>203</v>
      </c>
      <c r="C9872" t="s">
        <v>98</v>
      </c>
      <c r="D9872">
        <v>2016</v>
      </c>
      <c r="E9872" t="s">
        <v>1575</v>
      </c>
      <c r="F9872" t="s">
        <v>367</v>
      </c>
      <c r="H9872">
        <v>92091</v>
      </c>
      <c r="I9872">
        <v>86690</v>
      </c>
      <c r="J9872">
        <v>89755</v>
      </c>
      <c r="K9872">
        <v>86690</v>
      </c>
      <c r="L9872">
        <v>100</v>
      </c>
      <c r="M9872">
        <v>97.46</v>
      </c>
      <c r="N9872">
        <f>COUNTIF(Cod_Mun_Norte!B:B,DADOS_SNIS_Minas!A9872)</f>
        <v>0</v>
      </c>
    </row>
    <row r="9873" spans="1:14" x14ac:dyDescent="0.2">
      <c r="A9873">
        <v>313380</v>
      </c>
      <c r="B9873" t="s">
        <v>203</v>
      </c>
      <c r="C9873" t="s">
        <v>98</v>
      </c>
      <c r="D9873">
        <v>2015</v>
      </c>
      <c r="E9873" t="s">
        <v>1575</v>
      </c>
      <c r="F9873" t="s">
        <v>367</v>
      </c>
      <c r="H9873">
        <v>91453</v>
      </c>
      <c r="I9873">
        <v>86090</v>
      </c>
      <c r="J9873">
        <v>87811</v>
      </c>
      <c r="K9873">
        <v>86090</v>
      </c>
      <c r="L9873">
        <v>100</v>
      </c>
      <c r="M9873">
        <v>96.02</v>
      </c>
      <c r="N9873">
        <f>COUNTIF(Cod_Mun_Norte!B:B,DADOS_SNIS_Minas!A9873)</f>
        <v>0</v>
      </c>
    </row>
    <row r="9874" spans="1:14" x14ac:dyDescent="0.2">
      <c r="A9874">
        <v>313380</v>
      </c>
      <c r="B9874" t="s">
        <v>203</v>
      </c>
      <c r="C9874" t="s">
        <v>98</v>
      </c>
      <c r="D9874">
        <v>2014</v>
      </c>
      <c r="E9874" t="s">
        <v>1575</v>
      </c>
      <c r="F9874" t="s">
        <v>367</v>
      </c>
      <c r="H9874">
        <v>90783</v>
      </c>
      <c r="I9874">
        <v>85459</v>
      </c>
      <c r="J9874">
        <v>87189</v>
      </c>
      <c r="K9874">
        <v>85459</v>
      </c>
      <c r="L9874">
        <v>100</v>
      </c>
      <c r="M9874">
        <v>96.04</v>
      </c>
      <c r="N9874">
        <f>COUNTIF(Cod_Mun_Norte!B:B,DADOS_SNIS_Minas!A9874)</f>
        <v>0</v>
      </c>
    </row>
    <row r="9875" spans="1:14" x14ac:dyDescent="0.2">
      <c r="A9875">
        <v>313380</v>
      </c>
      <c r="B9875" t="s">
        <v>203</v>
      </c>
      <c r="C9875" t="s">
        <v>98</v>
      </c>
      <c r="D9875">
        <v>2013</v>
      </c>
      <c r="E9875" t="s">
        <v>1575</v>
      </c>
      <c r="F9875" t="s">
        <v>367</v>
      </c>
      <c r="H9875">
        <v>90084</v>
      </c>
      <c r="I9875">
        <v>84801</v>
      </c>
      <c r="J9875">
        <v>87189</v>
      </c>
      <c r="K9875">
        <v>83392</v>
      </c>
      <c r="L9875">
        <v>98.3</v>
      </c>
      <c r="M9875">
        <v>96.79</v>
      </c>
      <c r="N9875">
        <f>COUNTIF(Cod_Mun_Norte!B:B,DADOS_SNIS_Minas!A9875)</f>
        <v>0</v>
      </c>
    </row>
    <row r="9876" spans="1:14" x14ac:dyDescent="0.2">
      <c r="A9876">
        <v>313380</v>
      </c>
      <c r="B9876" t="s">
        <v>203</v>
      </c>
      <c r="C9876" t="s">
        <v>98</v>
      </c>
      <c r="D9876">
        <v>2012</v>
      </c>
      <c r="E9876" t="s">
        <v>1575</v>
      </c>
      <c r="F9876" t="s">
        <v>367</v>
      </c>
      <c r="H9876">
        <v>86762</v>
      </c>
      <c r="I9876">
        <v>81674</v>
      </c>
      <c r="J9876">
        <v>85890</v>
      </c>
      <c r="K9876">
        <v>81674</v>
      </c>
      <c r="L9876">
        <v>100</v>
      </c>
      <c r="M9876">
        <v>98.99</v>
      </c>
      <c r="N9876">
        <f>COUNTIF(Cod_Mun_Norte!B:B,DADOS_SNIS_Minas!A9876)</f>
        <v>0</v>
      </c>
    </row>
    <row r="9877" spans="1:14" x14ac:dyDescent="0.2">
      <c r="A9877">
        <v>313380</v>
      </c>
      <c r="B9877" t="s">
        <v>203</v>
      </c>
      <c r="C9877" t="s">
        <v>98</v>
      </c>
      <c r="D9877">
        <v>2011</v>
      </c>
      <c r="E9877" t="s">
        <v>1575</v>
      </c>
      <c r="F9877" t="s">
        <v>367</v>
      </c>
      <c r="H9877">
        <v>86124</v>
      </c>
      <c r="I9877">
        <v>81073</v>
      </c>
      <c r="J9877">
        <v>85265</v>
      </c>
      <c r="K9877">
        <v>81073</v>
      </c>
      <c r="L9877">
        <v>100</v>
      </c>
      <c r="M9877">
        <v>99</v>
      </c>
      <c r="N9877">
        <f>COUNTIF(Cod_Mun_Norte!B:B,DADOS_SNIS_Minas!A9877)</f>
        <v>0</v>
      </c>
    </row>
    <row r="9878" spans="1:14" x14ac:dyDescent="0.2">
      <c r="A9878">
        <v>313380</v>
      </c>
      <c r="B9878" t="s">
        <v>203</v>
      </c>
      <c r="C9878" t="s">
        <v>98</v>
      </c>
      <c r="D9878">
        <v>2010</v>
      </c>
      <c r="E9878" t="s">
        <v>1575</v>
      </c>
      <c r="F9878" t="s">
        <v>367</v>
      </c>
      <c r="H9878">
        <v>85463</v>
      </c>
      <c r="I9878">
        <v>80451</v>
      </c>
      <c r="J9878">
        <v>84610</v>
      </c>
      <c r="K9878">
        <v>80451</v>
      </c>
      <c r="L9878">
        <v>100</v>
      </c>
      <c r="M9878">
        <v>99</v>
      </c>
      <c r="N9878">
        <f>COUNTIF(Cod_Mun_Norte!B:B,DADOS_SNIS_Minas!A9878)</f>
        <v>0</v>
      </c>
    </row>
    <row r="9879" spans="1:14" x14ac:dyDescent="0.2">
      <c r="A9879">
        <v>313380</v>
      </c>
      <c r="B9879" t="s">
        <v>203</v>
      </c>
      <c r="C9879" t="s">
        <v>98</v>
      </c>
      <c r="D9879">
        <v>2009</v>
      </c>
      <c r="E9879" t="s">
        <v>1576</v>
      </c>
      <c r="F9879" t="s">
        <v>99</v>
      </c>
      <c r="H9879">
        <v>85838</v>
      </c>
      <c r="I9879">
        <v>80873</v>
      </c>
      <c r="J9879">
        <v>84964</v>
      </c>
      <c r="K9879">
        <v>80873</v>
      </c>
      <c r="L9879">
        <v>100</v>
      </c>
      <c r="M9879">
        <v>98.98</v>
      </c>
      <c r="N9879">
        <f>COUNTIF(Cod_Mun_Norte!B:B,DADOS_SNIS_Minas!A9879)</f>
        <v>0</v>
      </c>
    </row>
    <row r="9880" spans="1:14" x14ac:dyDescent="0.2">
      <c r="A9880">
        <v>313380</v>
      </c>
      <c r="B9880" t="s">
        <v>203</v>
      </c>
      <c r="C9880" t="s">
        <v>98</v>
      </c>
      <c r="D9880">
        <v>2008</v>
      </c>
      <c r="E9880" t="s">
        <v>1576</v>
      </c>
      <c r="F9880" t="s">
        <v>99</v>
      </c>
      <c r="H9880">
        <v>85070</v>
      </c>
      <c r="I9880">
        <v>80150</v>
      </c>
      <c r="J9880">
        <v>83883</v>
      </c>
      <c r="K9880">
        <v>80150</v>
      </c>
      <c r="L9880">
        <v>100</v>
      </c>
      <c r="M9880">
        <v>98.6</v>
      </c>
      <c r="N9880">
        <f>COUNTIF(Cod_Mun_Norte!B:B,DADOS_SNIS_Minas!A9880)</f>
        <v>0</v>
      </c>
    </row>
    <row r="9881" spans="1:14" x14ac:dyDescent="0.2">
      <c r="A9881">
        <v>313380</v>
      </c>
      <c r="B9881" t="s">
        <v>203</v>
      </c>
      <c r="C9881" t="s">
        <v>98</v>
      </c>
      <c r="D9881">
        <v>2007</v>
      </c>
      <c r="E9881" t="s">
        <v>1576</v>
      </c>
      <c r="F9881" t="s">
        <v>99</v>
      </c>
      <c r="H9881">
        <v>81833</v>
      </c>
      <c r="I9881">
        <v>77100</v>
      </c>
      <c r="J9881">
        <v>81176</v>
      </c>
      <c r="K9881">
        <v>76466</v>
      </c>
      <c r="L9881">
        <v>99.2</v>
      </c>
      <c r="M9881">
        <v>99.2</v>
      </c>
      <c r="N9881">
        <f>COUNTIF(Cod_Mun_Norte!B:B,DADOS_SNIS_Minas!A9881)</f>
        <v>0</v>
      </c>
    </row>
    <row r="9882" spans="1:14" x14ac:dyDescent="0.2">
      <c r="A9882">
        <v>313380</v>
      </c>
      <c r="B9882" t="s">
        <v>203</v>
      </c>
      <c r="C9882" t="s">
        <v>98</v>
      </c>
      <c r="D9882">
        <v>2006</v>
      </c>
      <c r="E9882" t="s">
        <v>1576</v>
      </c>
      <c r="F9882" t="s">
        <v>99</v>
      </c>
      <c r="H9882">
        <v>84598</v>
      </c>
      <c r="I9882">
        <v>78994</v>
      </c>
      <c r="J9882">
        <v>84045</v>
      </c>
      <c r="K9882">
        <v>78998</v>
      </c>
      <c r="L9882">
        <v>100</v>
      </c>
      <c r="M9882">
        <v>99.35</v>
      </c>
      <c r="N9882">
        <f>COUNTIF(Cod_Mun_Norte!B:B,DADOS_SNIS_Minas!A9882)</f>
        <v>0</v>
      </c>
    </row>
    <row r="9883" spans="1:14" x14ac:dyDescent="0.2">
      <c r="A9883">
        <v>313380</v>
      </c>
      <c r="B9883" t="s">
        <v>203</v>
      </c>
      <c r="C9883" t="s">
        <v>98</v>
      </c>
      <c r="D9883">
        <v>2005</v>
      </c>
      <c r="E9883" t="s">
        <v>1576</v>
      </c>
      <c r="F9883" t="s">
        <v>99</v>
      </c>
      <c r="H9883">
        <v>83420</v>
      </c>
      <c r="I9883">
        <v>77894</v>
      </c>
      <c r="J9883">
        <v>82530</v>
      </c>
      <c r="K9883">
        <v>77894</v>
      </c>
      <c r="L9883">
        <v>100</v>
      </c>
      <c r="M9883">
        <v>98.93</v>
      </c>
      <c r="N9883">
        <f>COUNTIF(Cod_Mun_Norte!B:B,DADOS_SNIS_Minas!A9883)</f>
        <v>0</v>
      </c>
    </row>
    <row r="9884" spans="1:14" x14ac:dyDescent="0.2">
      <c r="A9884">
        <v>313380</v>
      </c>
      <c r="B9884" t="s">
        <v>203</v>
      </c>
      <c r="C9884" t="s">
        <v>98</v>
      </c>
      <c r="D9884">
        <v>2004</v>
      </c>
      <c r="E9884" t="s">
        <v>1576</v>
      </c>
      <c r="F9884" t="s">
        <v>99</v>
      </c>
      <c r="H9884">
        <v>82232</v>
      </c>
      <c r="I9884">
        <v>76784</v>
      </c>
      <c r="J9884">
        <v>84961</v>
      </c>
      <c r="K9884">
        <v>80722</v>
      </c>
      <c r="L9884">
        <v>100</v>
      </c>
      <c r="M9884">
        <v>100</v>
      </c>
      <c r="N9884">
        <f>COUNTIF(Cod_Mun_Norte!B:B,DADOS_SNIS_Minas!A9884)</f>
        <v>0</v>
      </c>
    </row>
    <row r="9885" spans="1:14" x14ac:dyDescent="0.2">
      <c r="A9885">
        <v>313380</v>
      </c>
      <c r="B9885" t="s">
        <v>203</v>
      </c>
      <c r="C9885" t="s">
        <v>98</v>
      </c>
      <c r="D9885">
        <v>2003</v>
      </c>
      <c r="E9885" t="s">
        <v>1576</v>
      </c>
      <c r="F9885" t="s">
        <v>99</v>
      </c>
      <c r="H9885">
        <v>80086</v>
      </c>
      <c r="I9885">
        <v>74780</v>
      </c>
      <c r="J9885">
        <v>85691</v>
      </c>
      <c r="K9885">
        <v>80086</v>
      </c>
      <c r="L9885">
        <v>100</v>
      </c>
      <c r="M9885">
        <v>100</v>
      </c>
      <c r="N9885">
        <f>COUNTIF(Cod_Mun_Norte!B:B,DADOS_SNIS_Minas!A9885)</f>
        <v>0</v>
      </c>
    </row>
    <row r="9886" spans="1:14" x14ac:dyDescent="0.2">
      <c r="A9886">
        <v>313380</v>
      </c>
      <c r="B9886" t="s">
        <v>203</v>
      </c>
      <c r="C9886" t="s">
        <v>98</v>
      </c>
      <c r="D9886">
        <v>2002</v>
      </c>
      <c r="E9886" t="s">
        <v>1576</v>
      </c>
      <c r="F9886" t="s">
        <v>99</v>
      </c>
      <c r="H9886">
        <v>79064</v>
      </c>
      <c r="I9886">
        <v>73826</v>
      </c>
      <c r="J9886">
        <v>84025</v>
      </c>
      <c r="K9886">
        <v>79980</v>
      </c>
      <c r="L9886">
        <v>100</v>
      </c>
      <c r="M9886">
        <v>100</v>
      </c>
      <c r="N9886">
        <f>COUNTIF(Cod_Mun_Norte!B:B,DADOS_SNIS_Minas!A9886)</f>
        <v>0</v>
      </c>
    </row>
    <row r="9887" spans="1:14" x14ac:dyDescent="0.2">
      <c r="A9887">
        <v>313380</v>
      </c>
      <c r="B9887" t="s">
        <v>203</v>
      </c>
      <c r="C9887" t="s">
        <v>98</v>
      </c>
      <c r="D9887">
        <v>2001</v>
      </c>
      <c r="E9887" t="s">
        <v>1576</v>
      </c>
      <c r="F9887" t="s">
        <v>99</v>
      </c>
      <c r="H9887">
        <v>78058</v>
      </c>
      <c r="I9887">
        <v>72887</v>
      </c>
      <c r="J9887">
        <v>75912</v>
      </c>
      <c r="K9887">
        <v>72437</v>
      </c>
      <c r="L9887">
        <v>99.4</v>
      </c>
      <c r="M9887">
        <v>97.25</v>
      </c>
      <c r="N9887">
        <f>COUNTIF(Cod_Mun_Norte!B:B,DADOS_SNIS_Minas!A9887)</f>
        <v>0</v>
      </c>
    </row>
    <row r="9888" spans="1:14" x14ac:dyDescent="0.2">
      <c r="A9888">
        <v>313380</v>
      </c>
      <c r="B9888" t="s">
        <v>203</v>
      </c>
      <c r="C9888" t="s">
        <v>98</v>
      </c>
      <c r="D9888">
        <v>2000</v>
      </c>
      <c r="E9888" t="s">
        <v>1576</v>
      </c>
      <c r="F9888" t="s">
        <v>99</v>
      </c>
      <c r="H9888">
        <v>76862</v>
      </c>
      <c r="I9888">
        <v>71770</v>
      </c>
      <c r="J9888">
        <v>76783</v>
      </c>
      <c r="L9888">
        <v>100</v>
      </c>
      <c r="N9888">
        <f>COUNTIF(Cod_Mun_Norte!B:B,DADOS_SNIS_Minas!A9888)</f>
        <v>0</v>
      </c>
    </row>
    <row r="9889" spans="1:14" x14ac:dyDescent="0.2">
      <c r="A9889">
        <v>313380</v>
      </c>
      <c r="B9889" t="s">
        <v>203</v>
      </c>
      <c r="C9889" t="s">
        <v>98</v>
      </c>
      <c r="D9889">
        <v>1999</v>
      </c>
      <c r="E9889" t="s">
        <v>1576</v>
      </c>
      <c r="F9889" t="s">
        <v>99</v>
      </c>
      <c r="H9889">
        <v>73146</v>
      </c>
      <c r="I9889">
        <v>68453</v>
      </c>
      <c r="J9889">
        <v>72780</v>
      </c>
      <c r="L9889">
        <v>100</v>
      </c>
      <c r="N9889">
        <f>COUNTIF(Cod_Mun_Norte!B:B,DADOS_SNIS_Minas!A9889)</f>
        <v>0</v>
      </c>
    </row>
    <row r="9890" spans="1:14" x14ac:dyDescent="0.2">
      <c r="A9890">
        <v>313380</v>
      </c>
      <c r="B9890" t="s">
        <v>203</v>
      </c>
      <c r="C9890" t="s">
        <v>98</v>
      </c>
      <c r="D9890">
        <v>1998</v>
      </c>
      <c r="H9890">
        <v>72447</v>
      </c>
      <c r="I9890">
        <v>67799</v>
      </c>
      <c r="N9890">
        <f>COUNTIF(Cod_Mun_Norte!B:B,DADOS_SNIS_Minas!A9890)</f>
        <v>0</v>
      </c>
    </row>
    <row r="9891" spans="1:14" x14ac:dyDescent="0.2">
      <c r="A9891">
        <v>313380</v>
      </c>
      <c r="B9891" t="s">
        <v>203</v>
      </c>
      <c r="C9891" t="s">
        <v>98</v>
      </c>
      <c r="D9891">
        <v>1997</v>
      </c>
      <c r="H9891">
        <v>71747</v>
      </c>
      <c r="I9891">
        <v>67144</v>
      </c>
      <c r="N9891">
        <f>COUNTIF(Cod_Mun_Norte!B:B,DADOS_SNIS_Minas!A9891)</f>
        <v>0</v>
      </c>
    </row>
    <row r="9892" spans="1:14" x14ac:dyDescent="0.2">
      <c r="A9892">
        <v>313380</v>
      </c>
      <c r="B9892" t="s">
        <v>203</v>
      </c>
      <c r="C9892" t="s">
        <v>98</v>
      </c>
      <c r="D9892">
        <v>1996</v>
      </c>
      <c r="H9892">
        <v>70919</v>
      </c>
      <c r="I9892">
        <v>66369</v>
      </c>
      <c r="N9892">
        <f>COUNTIF(Cod_Mun_Norte!B:B,DADOS_SNIS_Minas!A9892)</f>
        <v>0</v>
      </c>
    </row>
    <row r="9893" spans="1:14" x14ac:dyDescent="0.2">
      <c r="A9893">
        <v>313380</v>
      </c>
      <c r="B9893" t="s">
        <v>203</v>
      </c>
      <c r="C9893" t="s">
        <v>98</v>
      </c>
      <c r="D9893">
        <v>1995</v>
      </c>
      <c r="H9893">
        <v>71411</v>
      </c>
      <c r="I9893">
        <v>66829</v>
      </c>
      <c r="N9893">
        <f>COUNTIF(Cod_Mun_Norte!B:B,DADOS_SNIS_Minas!A9893)</f>
        <v>0</v>
      </c>
    </row>
    <row r="9894" spans="1:14" x14ac:dyDescent="0.2">
      <c r="A9894">
        <v>313390</v>
      </c>
      <c r="B9894" t="s">
        <v>1577</v>
      </c>
      <c r="C9894" t="s">
        <v>98</v>
      </c>
      <c r="D9894">
        <v>2020</v>
      </c>
      <c r="E9894" t="s">
        <v>361</v>
      </c>
      <c r="F9894" t="s">
        <v>362</v>
      </c>
      <c r="G9894" t="s">
        <v>119</v>
      </c>
      <c r="H9894">
        <v>5369</v>
      </c>
      <c r="I9894">
        <v>2375</v>
      </c>
      <c r="J9894">
        <v>1632</v>
      </c>
      <c r="K9894">
        <v>1632</v>
      </c>
      <c r="L9894">
        <v>68.7</v>
      </c>
      <c r="M9894">
        <v>30.4</v>
      </c>
      <c r="N9894">
        <f>COUNTIF(Cod_Mun_Norte!B:B,DADOS_SNIS_Minas!A9894)</f>
        <v>0</v>
      </c>
    </row>
    <row r="9895" spans="1:14" x14ac:dyDescent="0.2">
      <c r="A9895">
        <v>313390</v>
      </c>
      <c r="B9895" t="s">
        <v>1577</v>
      </c>
      <c r="C9895" t="s">
        <v>98</v>
      </c>
      <c r="D9895">
        <v>2019</v>
      </c>
      <c r="E9895" t="s">
        <v>1578</v>
      </c>
      <c r="F9895" t="s">
        <v>364</v>
      </c>
      <c r="G9895" t="s">
        <v>533</v>
      </c>
      <c r="H9895">
        <v>5419</v>
      </c>
      <c r="I9895">
        <v>2397</v>
      </c>
      <c r="J9895">
        <v>1608</v>
      </c>
      <c r="K9895">
        <v>1608</v>
      </c>
      <c r="L9895">
        <v>67.099999999999994</v>
      </c>
      <c r="M9895">
        <v>29.67</v>
      </c>
      <c r="N9895">
        <f>COUNTIF(Cod_Mun_Norte!B:B,DADOS_SNIS_Minas!A9895)</f>
        <v>0</v>
      </c>
    </row>
    <row r="9896" spans="1:14" x14ac:dyDescent="0.2">
      <c r="A9896">
        <v>313390</v>
      </c>
      <c r="B9896" t="s">
        <v>1577</v>
      </c>
      <c r="C9896" t="s">
        <v>98</v>
      </c>
      <c r="D9896">
        <v>2018</v>
      </c>
      <c r="E9896" t="s">
        <v>1578</v>
      </c>
      <c r="F9896" t="s">
        <v>364</v>
      </c>
      <c r="H9896">
        <v>5470</v>
      </c>
      <c r="I9896">
        <v>2419</v>
      </c>
      <c r="J9896">
        <v>1599</v>
      </c>
      <c r="K9896">
        <v>1599</v>
      </c>
      <c r="L9896">
        <v>66.099999999999994</v>
      </c>
      <c r="M9896">
        <v>29.23</v>
      </c>
      <c r="N9896">
        <f>COUNTIF(Cod_Mun_Norte!B:B,DADOS_SNIS_Minas!A9896)</f>
        <v>0</v>
      </c>
    </row>
    <row r="9897" spans="1:14" x14ac:dyDescent="0.2">
      <c r="A9897">
        <v>313390</v>
      </c>
      <c r="B9897" t="s">
        <v>1577</v>
      </c>
      <c r="C9897" t="s">
        <v>98</v>
      </c>
      <c r="D9897">
        <v>2017</v>
      </c>
      <c r="E9897" t="s">
        <v>1578</v>
      </c>
      <c r="F9897" t="s">
        <v>364</v>
      </c>
      <c r="H9897">
        <v>5690</v>
      </c>
      <c r="I9897">
        <v>2517</v>
      </c>
      <c r="J9897">
        <v>1594</v>
      </c>
      <c r="K9897">
        <v>1594</v>
      </c>
      <c r="L9897">
        <v>63.3</v>
      </c>
      <c r="M9897">
        <v>28.01</v>
      </c>
      <c r="N9897">
        <f>COUNTIF(Cod_Mun_Norte!B:B,DADOS_SNIS_Minas!A9897)</f>
        <v>0</v>
      </c>
    </row>
    <row r="9898" spans="1:14" x14ac:dyDescent="0.2">
      <c r="A9898">
        <v>313390</v>
      </c>
      <c r="B9898" t="s">
        <v>1577</v>
      </c>
      <c r="C9898" t="s">
        <v>98</v>
      </c>
      <c r="D9898">
        <v>2016</v>
      </c>
      <c r="E9898" t="s">
        <v>1578</v>
      </c>
      <c r="F9898" t="s">
        <v>364</v>
      </c>
      <c r="H9898">
        <v>5723</v>
      </c>
      <c r="I9898">
        <v>2531</v>
      </c>
      <c r="J9898">
        <v>1585</v>
      </c>
      <c r="K9898">
        <v>1585</v>
      </c>
      <c r="L9898">
        <v>62.6</v>
      </c>
      <c r="M9898">
        <v>27.7</v>
      </c>
      <c r="N9898">
        <f>COUNTIF(Cod_Mun_Norte!B:B,DADOS_SNIS_Minas!A9898)</f>
        <v>0</v>
      </c>
    </row>
    <row r="9899" spans="1:14" x14ac:dyDescent="0.2">
      <c r="A9899">
        <v>313390</v>
      </c>
      <c r="B9899" t="s">
        <v>1577</v>
      </c>
      <c r="C9899" t="s">
        <v>98</v>
      </c>
      <c r="D9899">
        <v>2015</v>
      </c>
      <c r="E9899" t="s">
        <v>361</v>
      </c>
      <c r="F9899" t="s">
        <v>362</v>
      </c>
      <c r="H9899">
        <v>5758</v>
      </c>
      <c r="I9899">
        <v>2547</v>
      </c>
      <c r="J9899">
        <v>1565</v>
      </c>
      <c r="K9899">
        <v>1565</v>
      </c>
      <c r="L9899">
        <v>61.4</v>
      </c>
      <c r="M9899">
        <v>27.18</v>
      </c>
      <c r="N9899">
        <f>COUNTIF(Cod_Mun_Norte!B:B,DADOS_SNIS_Minas!A9899)</f>
        <v>0</v>
      </c>
    </row>
    <row r="9900" spans="1:14" x14ac:dyDescent="0.2">
      <c r="A9900">
        <v>313390</v>
      </c>
      <c r="B9900" t="s">
        <v>1577</v>
      </c>
      <c r="C9900" t="s">
        <v>98</v>
      </c>
      <c r="D9900">
        <v>2014</v>
      </c>
      <c r="E9900" t="s">
        <v>361</v>
      </c>
      <c r="F9900" t="s">
        <v>362</v>
      </c>
      <c r="H9900">
        <v>5795</v>
      </c>
      <c r="I9900">
        <v>2563</v>
      </c>
      <c r="J9900">
        <v>2276</v>
      </c>
      <c r="K9900">
        <v>2276</v>
      </c>
      <c r="L9900">
        <v>88.8</v>
      </c>
      <c r="M9900">
        <v>39.28</v>
      </c>
      <c r="N9900">
        <f>COUNTIF(Cod_Mun_Norte!B:B,DADOS_SNIS_Minas!A9900)</f>
        <v>0</v>
      </c>
    </row>
    <row r="9901" spans="1:14" x14ac:dyDescent="0.2">
      <c r="A9901">
        <v>313390</v>
      </c>
      <c r="B9901" t="s">
        <v>1577</v>
      </c>
      <c r="C9901" t="s">
        <v>98</v>
      </c>
      <c r="D9901">
        <v>2013</v>
      </c>
      <c r="E9901" t="s">
        <v>361</v>
      </c>
      <c r="F9901" t="s">
        <v>362</v>
      </c>
      <c r="H9901">
        <v>5833</v>
      </c>
      <c r="I9901">
        <v>2580</v>
      </c>
      <c r="J9901">
        <v>2257</v>
      </c>
      <c r="K9901">
        <v>2257</v>
      </c>
      <c r="L9901">
        <v>87.5</v>
      </c>
      <c r="M9901">
        <v>38.69</v>
      </c>
      <c r="N9901">
        <f>COUNTIF(Cod_Mun_Norte!B:B,DADOS_SNIS_Minas!A9901)</f>
        <v>0</v>
      </c>
    </row>
    <row r="9902" spans="1:14" x14ac:dyDescent="0.2">
      <c r="A9902">
        <v>313390</v>
      </c>
      <c r="B9902" t="s">
        <v>1577</v>
      </c>
      <c r="C9902" t="s">
        <v>98</v>
      </c>
      <c r="D9902">
        <v>2012</v>
      </c>
      <c r="E9902" t="s">
        <v>1579</v>
      </c>
      <c r="F9902" t="s">
        <v>360</v>
      </c>
      <c r="H9902">
        <v>5711</v>
      </c>
      <c r="I9902">
        <v>2526</v>
      </c>
      <c r="J9902">
        <v>2184</v>
      </c>
      <c r="K9902">
        <v>2184</v>
      </c>
      <c r="L9902">
        <v>86.5</v>
      </c>
      <c r="M9902">
        <v>38.24</v>
      </c>
      <c r="N9902">
        <f>COUNTIF(Cod_Mun_Norte!B:B,DADOS_SNIS_Minas!A9902)</f>
        <v>0</v>
      </c>
    </row>
    <row r="9903" spans="1:14" x14ac:dyDescent="0.2">
      <c r="A9903">
        <v>313390</v>
      </c>
      <c r="B9903" t="s">
        <v>1577</v>
      </c>
      <c r="C9903" t="s">
        <v>98</v>
      </c>
      <c r="D9903">
        <v>2011</v>
      </c>
      <c r="E9903" t="s">
        <v>361</v>
      </c>
      <c r="F9903" t="s">
        <v>362</v>
      </c>
      <c r="H9903">
        <v>5754</v>
      </c>
      <c r="I9903">
        <v>2545</v>
      </c>
      <c r="J9903">
        <v>2145</v>
      </c>
      <c r="K9903">
        <v>2145</v>
      </c>
      <c r="L9903">
        <v>84.3</v>
      </c>
      <c r="M9903">
        <v>37.28</v>
      </c>
      <c r="N9903">
        <f>COUNTIF(Cod_Mun_Norte!B:B,DADOS_SNIS_Minas!A9903)</f>
        <v>0</v>
      </c>
    </row>
    <row r="9904" spans="1:14" x14ac:dyDescent="0.2">
      <c r="A9904">
        <v>313390</v>
      </c>
      <c r="B9904" t="s">
        <v>1577</v>
      </c>
      <c r="C9904" t="s">
        <v>98</v>
      </c>
      <c r="D9904">
        <v>2010</v>
      </c>
      <c r="E9904" t="s">
        <v>1579</v>
      </c>
      <c r="F9904" t="s">
        <v>360</v>
      </c>
      <c r="H9904">
        <v>5799</v>
      </c>
      <c r="I9904">
        <v>2565</v>
      </c>
      <c r="J9904">
        <v>2076</v>
      </c>
      <c r="K9904">
        <v>2076</v>
      </c>
      <c r="L9904">
        <v>80.900000000000006</v>
      </c>
      <c r="M9904">
        <v>35.799999999999997</v>
      </c>
      <c r="N9904">
        <f>COUNTIF(Cod_Mun_Norte!B:B,DADOS_SNIS_Minas!A9904)</f>
        <v>0</v>
      </c>
    </row>
    <row r="9905" spans="1:14" x14ac:dyDescent="0.2">
      <c r="A9905">
        <v>313390</v>
      </c>
      <c r="B9905" t="s">
        <v>1577</v>
      </c>
      <c r="C9905" t="s">
        <v>98</v>
      </c>
      <c r="D9905">
        <v>2009</v>
      </c>
      <c r="E9905" t="s">
        <v>361</v>
      </c>
      <c r="F9905" t="s">
        <v>362</v>
      </c>
      <c r="H9905">
        <v>5749</v>
      </c>
      <c r="I9905">
        <v>2386</v>
      </c>
      <c r="J9905">
        <v>2024</v>
      </c>
      <c r="K9905">
        <v>2024</v>
      </c>
      <c r="L9905">
        <v>84.8</v>
      </c>
      <c r="M9905">
        <v>35.21</v>
      </c>
      <c r="N9905">
        <f>COUNTIF(Cod_Mun_Norte!B:B,DADOS_SNIS_Minas!A9905)</f>
        <v>0</v>
      </c>
    </row>
    <row r="9906" spans="1:14" x14ac:dyDescent="0.2">
      <c r="A9906">
        <v>313390</v>
      </c>
      <c r="B9906" t="s">
        <v>1577</v>
      </c>
      <c r="C9906" t="s">
        <v>98</v>
      </c>
      <c r="D9906">
        <v>2008</v>
      </c>
      <c r="E9906" t="s">
        <v>361</v>
      </c>
      <c r="F9906" t="s">
        <v>362</v>
      </c>
      <c r="H9906">
        <v>5813</v>
      </c>
      <c r="I9906">
        <v>2413</v>
      </c>
      <c r="J9906">
        <v>1958</v>
      </c>
      <c r="K9906">
        <v>1958</v>
      </c>
      <c r="L9906">
        <v>81.099999999999994</v>
      </c>
      <c r="M9906">
        <v>33.68</v>
      </c>
      <c r="N9906">
        <f>COUNTIF(Cod_Mun_Norte!B:B,DADOS_SNIS_Minas!A9906)</f>
        <v>0</v>
      </c>
    </row>
    <row r="9907" spans="1:14" x14ac:dyDescent="0.2">
      <c r="A9907">
        <v>313390</v>
      </c>
      <c r="B9907" t="s">
        <v>1577</v>
      </c>
      <c r="C9907" t="s">
        <v>98</v>
      </c>
      <c r="D9907">
        <v>2007</v>
      </c>
      <c r="E9907" t="s">
        <v>361</v>
      </c>
      <c r="F9907" t="s">
        <v>362</v>
      </c>
      <c r="H9907">
        <v>5724</v>
      </c>
      <c r="I9907">
        <v>2376</v>
      </c>
      <c r="J9907">
        <v>1863</v>
      </c>
      <c r="K9907">
        <v>1863</v>
      </c>
      <c r="L9907">
        <v>78.400000000000006</v>
      </c>
      <c r="M9907">
        <v>32.549999999999997</v>
      </c>
      <c r="N9907">
        <f>COUNTIF(Cod_Mun_Norte!B:B,DADOS_SNIS_Minas!A9907)</f>
        <v>0</v>
      </c>
    </row>
    <row r="9908" spans="1:14" x14ac:dyDescent="0.2">
      <c r="A9908">
        <v>313390</v>
      </c>
      <c r="B9908" t="s">
        <v>1577</v>
      </c>
      <c r="C9908" t="s">
        <v>98</v>
      </c>
      <c r="D9908">
        <v>2006</v>
      </c>
      <c r="E9908" t="s">
        <v>361</v>
      </c>
      <c r="F9908" t="s">
        <v>362</v>
      </c>
      <c r="H9908">
        <v>6423</v>
      </c>
      <c r="I9908">
        <v>2431</v>
      </c>
      <c r="J9908">
        <v>1817</v>
      </c>
      <c r="K9908">
        <v>1817</v>
      </c>
      <c r="L9908">
        <v>74.7</v>
      </c>
      <c r="M9908">
        <v>28.29</v>
      </c>
      <c r="N9908">
        <f>COUNTIF(Cod_Mun_Norte!B:B,DADOS_SNIS_Minas!A9908)</f>
        <v>0</v>
      </c>
    </row>
    <row r="9909" spans="1:14" x14ac:dyDescent="0.2">
      <c r="A9909">
        <v>313390</v>
      </c>
      <c r="B9909" t="s">
        <v>1577</v>
      </c>
      <c r="C9909" t="s">
        <v>98</v>
      </c>
      <c r="D9909">
        <v>2005</v>
      </c>
      <c r="E9909" t="s">
        <v>361</v>
      </c>
      <c r="F9909" t="s">
        <v>362</v>
      </c>
      <c r="H9909">
        <v>6417</v>
      </c>
      <c r="I9909">
        <v>2429</v>
      </c>
      <c r="J9909">
        <v>1758</v>
      </c>
      <c r="K9909">
        <v>1758</v>
      </c>
      <c r="L9909">
        <v>72.400000000000006</v>
      </c>
      <c r="M9909">
        <v>27.4</v>
      </c>
      <c r="N9909">
        <f>COUNTIF(Cod_Mun_Norte!B:B,DADOS_SNIS_Minas!A9909)</f>
        <v>0</v>
      </c>
    </row>
    <row r="9910" spans="1:14" x14ac:dyDescent="0.2">
      <c r="A9910">
        <v>313390</v>
      </c>
      <c r="B9910" t="s">
        <v>1577</v>
      </c>
      <c r="C9910" t="s">
        <v>98</v>
      </c>
      <c r="D9910">
        <v>2004</v>
      </c>
      <c r="E9910" t="s">
        <v>361</v>
      </c>
      <c r="F9910" t="s">
        <v>362</v>
      </c>
      <c r="H9910">
        <v>6412</v>
      </c>
      <c r="I9910">
        <v>2427</v>
      </c>
      <c r="N9910">
        <f>COUNTIF(Cod_Mun_Norte!B:B,DADOS_SNIS_Minas!A9910)</f>
        <v>0</v>
      </c>
    </row>
    <row r="9911" spans="1:14" x14ac:dyDescent="0.2">
      <c r="A9911">
        <v>313390</v>
      </c>
      <c r="B9911" t="s">
        <v>1577</v>
      </c>
      <c r="C9911" t="s">
        <v>98</v>
      </c>
      <c r="D9911">
        <v>2003</v>
      </c>
      <c r="E9911" t="s">
        <v>361</v>
      </c>
      <c r="F9911" t="s">
        <v>362</v>
      </c>
      <c r="H9911">
        <v>6402</v>
      </c>
      <c r="I9911">
        <v>2423</v>
      </c>
      <c r="N9911">
        <f>COUNTIF(Cod_Mun_Norte!B:B,DADOS_SNIS_Minas!A9911)</f>
        <v>0</v>
      </c>
    </row>
    <row r="9912" spans="1:14" x14ac:dyDescent="0.2">
      <c r="A9912">
        <v>313390</v>
      </c>
      <c r="B9912" t="s">
        <v>1577</v>
      </c>
      <c r="C9912" t="s">
        <v>98</v>
      </c>
      <c r="D9912">
        <v>2002</v>
      </c>
      <c r="E9912" t="s">
        <v>361</v>
      </c>
      <c r="F9912" t="s">
        <v>362</v>
      </c>
      <c r="H9912">
        <v>6398</v>
      </c>
      <c r="I9912">
        <v>2422</v>
      </c>
      <c r="N9912">
        <f>COUNTIF(Cod_Mun_Norte!B:B,DADOS_SNIS_Minas!A9912)</f>
        <v>0</v>
      </c>
    </row>
    <row r="9913" spans="1:14" x14ac:dyDescent="0.2">
      <c r="A9913">
        <v>313390</v>
      </c>
      <c r="B9913" t="s">
        <v>1577</v>
      </c>
      <c r="C9913" t="s">
        <v>98</v>
      </c>
      <c r="D9913">
        <v>2001</v>
      </c>
      <c r="E9913" t="s">
        <v>361</v>
      </c>
      <c r="F9913" t="s">
        <v>362</v>
      </c>
      <c r="H9913">
        <v>6392</v>
      </c>
      <c r="I9913">
        <v>2420</v>
      </c>
      <c r="N9913">
        <f>COUNTIF(Cod_Mun_Norte!B:B,DADOS_SNIS_Minas!A9913)</f>
        <v>0</v>
      </c>
    </row>
    <row r="9914" spans="1:14" x14ac:dyDescent="0.2">
      <c r="A9914">
        <v>313390</v>
      </c>
      <c r="B9914" t="s">
        <v>1577</v>
      </c>
      <c r="C9914" t="s">
        <v>98</v>
      </c>
      <c r="D9914">
        <v>2000</v>
      </c>
      <c r="E9914" t="s">
        <v>361</v>
      </c>
      <c r="F9914" t="s">
        <v>362</v>
      </c>
      <c r="H9914">
        <v>6388</v>
      </c>
      <c r="I9914">
        <v>2418</v>
      </c>
      <c r="N9914">
        <f>COUNTIF(Cod_Mun_Norte!B:B,DADOS_SNIS_Minas!A9914)</f>
        <v>0</v>
      </c>
    </row>
    <row r="9915" spans="1:14" x14ac:dyDescent="0.2">
      <c r="A9915">
        <v>313390</v>
      </c>
      <c r="B9915" t="s">
        <v>1577</v>
      </c>
      <c r="C9915" t="s">
        <v>98</v>
      </c>
      <c r="D9915">
        <v>1999</v>
      </c>
      <c r="E9915" t="s">
        <v>361</v>
      </c>
      <c r="F9915" t="s">
        <v>362</v>
      </c>
      <c r="H9915">
        <v>6761</v>
      </c>
      <c r="I9915">
        <v>2177</v>
      </c>
      <c r="N9915">
        <f>COUNTIF(Cod_Mun_Norte!B:B,DADOS_SNIS_Minas!A9915)</f>
        <v>0</v>
      </c>
    </row>
    <row r="9916" spans="1:14" x14ac:dyDescent="0.2">
      <c r="A9916">
        <v>313390</v>
      </c>
      <c r="B9916" t="s">
        <v>1577</v>
      </c>
      <c r="C9916" t="s">
        <v>98</v>
      </c>
      <c r="D9916">
        <v>1998</v>
      </c>
      <c r="E9916" t="s">
        <v>361</v>
      </c>
      <c r="F9916" t="s">
        <v>362</v>
      </c>
      <c r="H9916">
        <v>6704</v>
      </c>
      <c r="I9916">
        <v>2158</v>
      </c>
      <c r="N9916">
        <f>COUNTIF(Cod_Mun_Norte!B:B,DADOS_SNIS_Minas!A9916)</f>
        <v>0</v>
      </c>
    </row>
    <row r="9917" spans="1:14" x14ac:dyDescent="0.2">
      <c r="A9917">
        <v>313390</v>
      </c>
      <c r="B9917" t="s">
        <v>1577</v>
      </c>
      <c r="C9917" t="s">
        <v>98</v>
      </c>
      <c r="D9917">
        <v>1997</v>
      </c>
      <c r="H9917">
        <v>6647</v>
      </c>
      <c r="I9917">
        <v>2140</v>
      </c>
      <c r="N9917">
        <f>COUNTIF(Cod_Mun_Norte!B:B,DADOS_SNIS_Minas!A9917)</f>
        <v>0</v>
      </c>
    </row>
    <row r="9918" spans="1:14" x14ac:dyDescent="0.2">
      <c r="A9918">
        <v>313390</v>
      </c>
      <c r="B9918" t="s">
        <v>1577</v>
      </c>
      <c r="C9918" t="s">
        <v>98</v>
      </c>
      <c r="D9918">
        <v>1996</v>
      </c>
      <c r="H9918">
        <v>6579</v>
      </c>
      <c r="I9918">
        <v>2118</v>
      </c>
      <c r="N9918">
        <f>COUNTIF(Cod_Mun_Norte!B:B,DADOS_SNIS_Minas!A9918)</f>
        <v>0</v>
      </c>
    </row>
    <row r="9919" spans="1:14" x14ac:dyDescent="0.2">
      <c r="A9919">
        <v>313390</v>
      </c>
      <c r="B9919" t="s">
        <v>1577</v>
      </c>
      <c r="C9919" t="s">
        <v>98</v>
      </c>
      <c r="D9919">
        <v>1995</v>
      </c>
      <c r="H9919">
        <v>6411</v>
      </c>
      <c r="I9919">
        <v>2064</v>
      </c>
      <c r="N9919">
        <f>COUNTIF(Cod_Mun_Norte!B:B,DADOS_SNIS_Minas!A9919)</f>
        <v>0</v>
      </c>
    </row>
    <row r="9920" spans="1:14" x14ac:dyDescent="0.2">
      <c r="A9920">
        <v>313400</v>
      </c>
      <c r="B9920" t="s">
        <v>204</v>
      </c>
      <c r="C9920" t="s">
        <v>98</v>
      </c>
      <c r="D9920">
        <v>2020</v>
      </c>
      <c r="E9920" t="s">
        <v>1580</v>
      </c>
      <c r="F9920" t="s">
        <v>367</v>
      </c>
      <c r="G9920" t="s">
        <v>547</v>
      </c>
      <c r="H9920">
        <v>15022</v>
      </c>
      <c r="I9920">
        <v>6834</v>
      </c>
      <c r="J9920">
        <v>8083</v>
      </c>
      <c r="K9920">
        <v>6307</v>
      </c>
      <c r="L9920">
        <v>92.3</v>
      </c>
      <c r="M9920">
        <v>53.81</v>
      </c>
      <c r="N9920">
        <f>COUNTIF(Cod_Mun_Norte!B:B,DADOS_SNIS_Minas!A9920)</f>
        <v>0</v>
      </c>
    </row>
    <row r="9921" spans="1:14" x14ac:dyDescent="0.2">
      <c r="A9921">
        <v>313400</v>
      </c>
      <c r="B9921" t="s">
        <v>204</v>
      </c>
      <c r="C9921" t="s">
        <v>98</v>
      </c>
      <c r="D9921">
        <v>2019</v>
      </c>
      <c r="E9921" t="s">
        <v>1580</v>
      </c>
      <c r="F9921" t="s">
        <v>367</v>
      </c>
      <c r="G9921" t="s">
        <v>547</v>
      </c>
      <c r="H9921">
        <v>14990</v>
      </c>
      <c r="I9921">
        <v>6819</v>
      </c>
      <c r="J9921">
        <v>7309</v>
      </c>
      <c r="K9921">
        <v>6819</v>
      </c>
      <c r="L9921">
        <v>100</v>
      </c>
      <c r="M9921">
        <v>48.76</v>
      </c>
      <c r="N9921">
        <f>COUNTIF(Cod_Mun_Norte!B:B,DADOS_SNIS_Minas!A9921)</f>
        <v>0</v>
      </c>
    </row>
    <row r="9922" spans="1:14" x14ac:dyDescent="0.2">
      <c r="A9922">
        <v>313400</v>
      </c>
      <c r="B9922" t="s">
        <v>204</v>
      </c>
      <c r="C9922" t="s">
        <v>98</v>
      </c>
      <c r="D9922">
        <v>2018</v>
      </c>
      <c r="E9922" t="s">
        <v>1580</v>
      </c>
      <c r="F9922" t="s">
        <v>367</v>
      </c>
      <c r="H9922">
        <v>14956</v>
      </c>
      <c r="I9922">
        <v>6804</v>
      </c>
      <c r="J9922">
        <v>7740</v>
      </c>
      <c r="K9922">
        <v>6804</v>
      </c>
      <c r="L9922">
        <v>100</v>
      </c>
      <c r="M9922">
        <v>51.75</v>
      </c>
      <c r="N9922">
        <f>COUNTIF(Cod_Mun_Norte!B:B,DADOS_SNIS_Minas!A9922)</f>
        <v>0</v>
      </c>
    </row>
    <row r="9923" spans="1:14" x14ac:dyDescent="0.2">
      <c r="A9923">
        <v>313400</v>
      </c>
      <c r="B9923" t="s">
        <v>204</v>
      </c>
      <c r="C9923" t="s">
        <v>98</v>
      </c>
      <c r="D9923">
        <v>2017</v>
      </c>
      <c r="E9923" t="s">
        <v>1580</v>
      </c>
      <c r="F9923" t="s">
        <v>367</v>
      </c>
      <c r="H9923">
        <v>15147</v>
      </c>
      <c r="I9923">
        <v>6891</v>
      </c>
      <c r="J9923">
        <v>8820</v>
      </c>
      <c r="K9923">
        <v>6891</v>
      </c>
      <c r="L9923">
        <v>100</v>
      </c>
      <c r="M9923">
        <v>58.23</v>
      </c>
      <c r="N9923">
        <f>COUNTIF(Cod_Mun_Norte!B:B,DADOS_SNIS_Minas!A9923)</f>
        <v>0</v>
      </c>
    </row>
    <row r="9924" spans="1:14" x14ac:dyDescent="0.2">
      <c r="A9924">
        <v>313400</v>
      </c>
      <c r="B9924" t="s">
        <v>204</v>
      </c>
      <c r="C9924" t="s">
        <v>98</v>
      </c>
      <c r="D9924">
        <v>2016</v>
      </c>
      <c r="E9924" t="s">
        <v>1581</v>
      </c>
      <c r="F9924" t="s">
        <v>367</v>
      </c>
      <c r="H9924">
        <v>15104</v>
      </c>
      <c r="I9924">
        <v>6871</v>
      </c>
      <c r="J9924">
        <v>10850</v>
      </c>
      <c r="K9924">
        <v>6871</v>
      </c>
      <c r="L9924">
        <v>100</v>
      </c>
      <c r="M9924">
        <v>71.84</v>
      </c>
      <c r="N9924">
        <f>COUNTIF(Cod_Mun_Norte!B:B,DADOS_SNIS_Minas!A9924)</f>
        <v>0</v>
      </c>
    </row>
    <row r="9925" spans="1:14" x14ac:dyDescent="0.2">
      <c r="A9925">
        <v>313400</v>
      </c>
      <c r="B9925" t="s">
        <v>204</v>
      </c>
      <c r="C9925" t="s">
        <v>98</v>
      </c>
      <c r="D9925">
        <v>2015</v>
      </c>
      <c r="E9925" t="s">
        <v>1581</v>
      </c>
      <c r="F9925" t="s">
        <v>367</v>
      </c>
      <c r="H9925">
        <v>15059</v>
      </c>
      <c r="I9925">
        <v>6851</v>
      </c>
      <c r="J9925">
        <v>10246</v>
      </c>
      <c r="K9925">
        <v>6850</v>
      </c>
      <c r="L9925">
        <v>100</v>
      </c>
      <c r="M9925">
        <v>68.040000000000006</v>
      </c>
      <c r="N9925">
        <f>COUNTIF(Cod_Mun_Norte!B:B,DADOS_SNIS_Minas!A9925)</f>
        <v>0</v>
      </c>
    </row>
    <row r="9926" spans="1:14" x14ac:dyDescent="0.2">
      <c r="A9926">
        <v>313400</v>
      </c>
      <c r="B9926" t="s">
        <v>204</v>
      </c>
      <c r="C9926" t="s">
        <v>98</v>
      </c>
      <c r="D9926">
        <v>2014</v>
      </c>
      <c r="E9926" t="s">
        <v>1581</v>
      </c>
      <c r="F9926" t="s">
        <v>367</v>
      </c>
      <c r="H9926">
        <v>15012</v>
      </c>
      <c r="I9926">
        <v>6829</v>
      </c>
      <c r="J9926">
        <v>9909</v>
      </c>
      <c r="K9926">
        <v>6829</v>
      </c>
      <c r="L9926">
        <v>100</v>
      </c>
      <c r="M9926">
        <v>66.010000000000005</v>
      </c>
      <c r="N9926">
        <f>COUNTIF(Cod_Mun_Norte!B:B,DADOS_SNIS_Minas!A9926)</f>
        <v>0</v>
      </c>
    </row>
    <row r="9927" spans="1:14" x14ac:dyDescent="0.2">
      <c r="A9927">
        <v>313400</v>
      </c>
      <c r="B9927" t="s">
        <v>204</v>
      </c>
      <c r="C9927" t="s">
        <v>98</v>
      </c>
      <c r="D9927">
        <v>2013</v>
      </c>
      <c r="E9927" t="s">
        <v>1581</v>
      </c>
      <c r="F9927" t="s">
        <v>367</v>
      </c>
      <c r="H9927">
        <v>14963</v>
      </c>
      <c r="I9927">
        <v>6807</v>
      </c>
      <c r="J9927">
        <v>9474</v>
      </c>
      <c r="K9927">
        <v>6807</v>
      </c>
      <c r="L9927">
        <v>100</v>
      </c>
      <c r="M9927">
        <v>63.32</v>
      </c>
      <c r="N9927">
        <f>COUNTIF(Cod_Mun_Norte!B:B,DADOS_SNIS_Minas!A9927)</f>
        <v>0</v>
      </c>
    </row>
    <row r="9928" spans="1:14" x14ac:dyDescent="0.2">
      <c r="A9928">
        <v>313400</v>
      </c>
      <c r="B9928" t="s">
        <v>204</v>
      </c>
      <c r="C9928" t="s">
        <v>98</v>
      </c>
      <c r="D9928">
        <v>2012</v>
      </c>
      <c r="E9928" t="s">
        <v>1581</v>
      </c>
      <c r="F9928" t="s">
        <v>367</v>
      </c>
      <c r="H9928">
        <v>14485</v>
      </c>
      <c r="I9928">
        <v>6589</v>
      </c>
      <c r="J9928">
        <v>8928</v>
      </c>
      <c r="K9928">
        <v>6589</v>
      </c>
      <c r="L9928">
        <v>100</v>
      </c>
      <c r="M9928">
        <v>61.64</v>
      </c>
      <c r="N9928">
        <f>COUNTIF(Cod_Mun_Norte!B:B,DADOS_SNIS_Minas!A9928)</f>
        <v>0</v>
      </c>
    </row>
    <row r="9929" spans="1:14" x14ac:dyDescent="0.2">
      <c r="A9929">
        <v>313400</v>
      </c>
      <c r="B9929" t="s">
        <v>204</v>
      </c>
      <c r="C9929" t="s">
        <v>98</v>
      </c>
      <c r="D9929">
        <v>2011</v>
      </c>
      <c r="E9929" t="s">
        <v>1581</v>
      </c>
      <c r="F9929" t="s">
        <v>364</v>
      </c>
      <c r="H9929">
        <v>14447</v>
      </c>
      <c r="I9929">
        <v>6572</v>
      </c>
      <c r="J9929">
        <v>8350</v>
      </c>
      <c r="K9929">
        <v>6500</v>
      </c>
      <c r="L9929">
        <v>98.9</v>
      </c>
      <c r="M9929">
        <v>57.8</v>
      </c>
      <c r="N9929">
        <f>COUNTIF(Cod_Mun_Norte!B:B,DADOS_SNIS_Minas!A9929)</f>
        <v>0</v>
      </c>
    </row>
    <row r="9930" spans="1:14" x14ac:dyDescent="0.2">
      <c r="A9930">
        <v>313400</v>
      </c>
      <c r="B9930" t="s">
        <v>204</v>
      </c>
      <c r="C9930" t="s">
        <v>98</v>
      </c>
      <c r="D9930">
        <v>2010</v>
      </c>
      <c r="E9930" t="s">
        <v>479</v>
      </c>
      <c r="F9930" t="s">
        <v>362</v>
      </c>
      <c r="H9930">
        <v>14407</v>
      </c>
      <c r="I9930">
        <v>6554</v>
      </c>
      <c r="J9930">
        <v>8970</v>
      </c>
      <c r="K9930">
        <v>7350</v>
      </c>
      <c r="L9930">
        <v>100</v>
      </c>
      <c r="M9930">
        <v>62.26</v>
      </c>
      <c r="N9930">
        <f>COUNTIF(Cod_Mun_Norte!B:B,DADOS_SNIS_Minas!A9930)</f>
        <v>0</v>
      </c>
    </row>
    <row r="9931" spans="1:14" x14ac:dyDescent="0.2">
      <c r="A9931">
        <v>313400</v>
      </c>
      <c r="B9931" t="s">
        <v>204</v>
      </c>
      <c r="C9931" t="s">
        <v>98</v>
      </c>
      <c r="D9931">
        <v>2009</v>
      </c>
      <c r="E9931" t="s">
        <v>479</v>
      </c>
      <c r="H9931">
        <v>15252</v>
      </c>
      <c r="I9931">
        <v>6659</v>
      </c>
      <c r="N9931">
        <f>COUNTIF(Cod_Mun_Norte!B:B,DADOS_SNIS_Minas!A9931)</f>
        <v>0</v>
      </c>
    </row>
    <row r="9932" spans="1:14" x14ac:dyDescent="0.2">
      <c r="A9932">
        <v>313400</v>
      </c>
      <c r="B9932" t="s">
        <v>204</v>
      </c>
      <c r="C9932" t="s">
        <v>98</v>
      </c>
      <c r="D9932">
        <v>2008</v>
      </c>
      <c r="H9932">
        <v>15137</v>
      </c>
      <c r="I9932">
        <v>6609</v>
      </c>
      <c r="N9932">
        <f>COUNTIF(Cod_Mun_Norte!B:B,DADOS_SNIS_Minas!A9932)</f>
        <v>0</v>
      </c>
    </row>
    <row r="9933" spans="1:14" x14ac:dyDescent="0.2">
      <c r="A9933">
        <v>313400</v>
      </c>
      <c r="B9933" t="s">
        <v>204</v>
      </c>
      <c r="C9933" t="s">
        <v>98</v>
      </c>
      <c r="D9933">
        <v>2007</v>
      </c>
      <c r="H9933">
        <v>14587</v>
      </c>
      <c r="I9933">
        <v>6369</v>
      </c>
      <c r="N9933">
        <f>COUNTIF(Cod_Mun_Norte!B:B,DADOS_SNIS_Minas!A9933)</f>
        <v>0</v>
      </c>
    </row>
    <row r="9934" spans="1:14" x14ac:dyDescent="0.2">
      <c r="A9934">
        <v>313400</v>
      </c>
      <c r="B9934" t="s">
        <v>204</v>
      </c>
      <c r="C9934" t="s">
        <v>98</v>
      </c>
      <c r="D9934">
        <v>2006</v>
      </c>
      <c r="H9934">
        <v>14051</v>
      </c>
      <c r="I9934">
        <v>5803</v>
      </c>
      <c r="N9934">
        <f>COUNTIF(Cod_Mun_Norte!B:B,DADOS_SNIS_Minas!A9934)</f>
        <v>0</v>
      </c>
    </row>
    <row r="9935" spans="1:14" x14ac:dyDescent="0.2">
      <c r="A9935">
        <v>313400</v>
      </c>
      <c r="B9935" t="s">
        <v>204</v>
      </c>
      <c r="C9935" t="s">
        <v>98</v>
      </c>
      <c r="D9935">
        <v>2005</v>
      </c>
      <c r="E9935" t="s">
        <v>1582</v>
      </c>
      <c r="F9935" t="s">
        <v>99</v>
      </c>
      <c r="H9935">
        <v>14027</v>
      </c>
      <c r="I9935">
        <v>5793</v>
      </c>
      <c r="J9935">
        <v>10973</v>
      </c>
      <c r="K9935">
        <v>5472</v>
      </c>
      <c r="L9935">
        <v>94.5</v>
      </c>
      <c r="M9935">
        <v>78.23</v>
      </c>
      <c r="N9935">
        <f>COUNTIF(Cod_Mun_Norte!B:B,DADOS_SNIS_Minas!A9935)</f>
        <v>0</v>
      </c>
    </row>
    <row r="9936" spans="1:14" x14ac:dyDescent="0.2">
      <c r="A9936">
        <v>313400</v>
      </c>
      <c r="B9936" t="s">
        <v>204</v>
      </c>
      <c r="C9936" t="s">
        <v>98</v>
      </c>
      <c r="D9936">
        <v>2004</v>
      </c>
      <c r="E9936" t="s">
        <v>1582</v>
      </c>
      <c r="F9936" t="s">
        <v>99</v>
      </c>
      <c r="H9936">
        <v>14003</v>
      </c>
      <c r="I9936">
        <v>5783</v>
      </c>
      <c r="J9936">
        <v>10973</v>
      </c>
      <c r="K9936">
        <v>5472</v>
      </c>
      <c r="L9936">
        <v>94.6</v>
      </c>
      <c r="M9936">
        <v>78.36</v>
      </c>
      <c r="N9936">
        <f>COUNTIF(Cod_Mun_Norte!B:B,DADOS_SNIS_Minas!A9936)</f>
        <v>0</v>
      </c>
    </row>
    <row r="9937" spans="1:14" x14ac:dyDescent="0.2">
      <c r="A9937">
        <v>313400</v>
      </c>
      <c r="B9937" t="s">
        <v>204</v>
      </c>
      <c r="C9937" t="s">
        <v>98</v>
      </c>
      <c r="D9937">
        <v>2003</v>
      </c>
      <c r="H9937">
        <v>13960</v>
      </c>
      <c r="I9937">
        <v>5765</v>
      </c>
      <c r="N9937">
        <f>COUNTIF(Cod_Mun_Norte!B:B,DADOS_SNIS_Minas!A9937)</f>
        <v>0</v>
      </c>
    </row>
    <row r="9938" spans="1:14" x14ac:dyDescent="0.2">
      <c r="A9938">
        <v>313400</v>
      </c>
      <c r="B9938" t="s">
        <v>204</v>
      </c>
      <c r="C9938" t="s">
        <v>98</v>
      </c>
      <c r="D9938">
        <v>2002</v>
      </c>
      <c r="H9938">
        <v>13939</v>
      </c>
      <c r="I9938">
        <v>5757</v>
      </c>
      <c r="N9938">
        <f>COUNTIF(Cod_Mun_Norte!B:B,DADOS_SNIS_Minas!A9938)</f>
        <v>0</v>
      </c>
    </row>
    <row r="9939" spans="1:14" x14ac:dyDescent="0.2">
      <c r="A9939">
        <v>313400</v>
      </c>
      <c r="B9939" t="s">
        <v>204</v>
      </c>
      <c r="C9939" t="s">
        <v>98</v>
      </c>
      <c r="D9939">
        <v>2001</v>
      </c>
      <c r="H9939">
        <v>13855</v>
      </c>
      <c r="I9939">
        <v>5722</v>
      </c>
      <c r="N9939">
        <f>COUNTIF(Cod_Mun_Norte!B:B,DADOS_SNIS_Minas!A9939)</f>
        <v>0</v>
      </c>
    </row>
    <row r="9940" spans="1:14" x14ac:dyDescent="0.2">
      <c r="A9940">
        <v>313400</v>
      </c>
      <c r="B9940" t="s">
        <v>204</v>
      </c>
      <c r="C9940" t="s">
        <v>98</v>
      </c>
      <c r="D9940">
        <v>2000</v>
      </c>
      <c r="H9940">
        <v>13894</v>
      </c>
      <c r="I9940">
        <v>5738</v>
      </c>
      <c r="N9940">
        <f>COUNTIF(Cod_Mun_Norte!B:B,DADOS_SNIS_Minas!A9940)</f>
        <v>0</v>
      </c>
    </row>
    <row r="9941" spans="1:14" x14ac:dyDescent="0.2">
      <c r="A9941">
        <v>313400</v>
      </c>
      <c r="B9941" t="s">
        <v>204</v>
      </c>
      <c r="C9941" t="s">
        <v>98</v>
      </c>
      <c r="D9941">
        <v>1999</v>
      </c>
      <c r="H9941">
        <v>15018</v>
      </c>
      <c r="I9941">
        <v>4544</v>
      </c>
      <c r="N9941">
        <f>COUNTIF(Cod_Mun_Norte!B:B,DADOS_SNIS_Minas!A9941)</f>
        <v>0</v>
      </c>
    </row>
    <row r="9942" spans="1:14" x14ac:dyDescent="0.2">
      <c r="A9942">
        <v>313400</v>
      </c>
      <c r="B9942" t="s">
        <v>204</v>
      </c>
      <c r="C9942" t="s">
        <v>98</v>
      </c>
      <c r="D9942">
        <v>1998</v>
      </c>
      <c r="H9942">
        <v>14875</v>
      </c>
      <c r="I9942">
        <v>4501</v>
      </c>
      <c r="N9942">
        <f>COUNTIF(Cod_Mun_Norte!B:B,DADOS_SNIS_Minas!A9942)</f>
        <v>0</v>
      </c>
    </row>
    <row r="9943" spans="1:14" x14ac:dyDescent="0.2">
      <c r="A9943">
        <v>313400</v>
      </c>
      <c r="B9943" t="s">
        <v>204</v>
      </c>
      <c r="C9943" t="s">
        <v>98</v>
      </c>
      <c r="D9943">
        <v>1997</v>
      </c>
      <c r="H9943">
        <v>14731</v>
      </c>
      <c r="I9943">
        <v>4457</v>
      </c>
      <c r="N9943">
        <f>COUNTIF(Cod_Mun_Norte!B:B,DADOS_SNIS_Minas!A9943)</f>
        <v>0</v>
      </c>
    </row>
    <row r="9944" spans="1:14" x14ac:dyDescent="0.2">
      <c r="A9944">
        <v>313400</v>
      </c>
      <c r="B9944" t="s">
        <v>204</v>
      </c>
      <c r="C9944" t="s">
        <v>98</v>
      </c>
      <c r="D9944">
        <v>1996</v>
      </c>
      <c r="H9944">
        <v>24066</v>
      </c>
      <c r="I9944">
        <v>7282</v>
      </c>
      <c r="N9944">
        <f>COUNTIF(Cod_Mun_Norte!B:B,DADOS_SNIS_Minas!A9944)</f>
        <v>0</v>
      </c>
    </row>
    <row r="9945" spans="1:14" x14ac:dyDescent="0.2">
      <c r="A9945">
        <v>313400</v>
      </c>
      <c r="B9945" t="s">
        <v>204</v>
      </c>
      <c r="C9945" t="s">
        <v>98</v>
      </c>
      <c r="D9945">
        <v>1995</v>
      </c>
      <c r="H9945">
        <v>21982</v>
      </c>
      <c r="I9945">
        <v>6651</v>
      </c>
      <c r="N9945">
        <f>COUNTIF(Cod_Mun_Norte!B:B,DADOS_SNIS_Minas!A9945)</f>
        <v>0</v>
      </c>
    </row>
    <row r="9946" spans="1:14" x14ac:dyDescent="0.2">
      <c r="A9946">
        <v>313410</v>
      </c>
      <c r="B9946" t="s">
        <v>1583</v>
      </c>
      <c r="C9946" t="s">
        <v>98</v>
      </c>
      <c r="D9946">
        <v>2020</v>
      </c>
      <c r="E9946" t="s">
        <v>1584</v>
      </c>
      <c r="F9946" t="s">
        <v>357</v>
      </c>
      <c r="G9946" t="s">
        <v>501</v>
      </c>
      <c r="H9946">
        <v>6063</v>
      </c>
      <c r="I9946">
        <v>3431</v>
      </c>
      <c r="J9946">
        <v>3383</v>
      </c>
      <c r="K9946">
        <v>3383</v>
      </c>
      <c r="L9946">
        <v>98.6</v>
      </c>
      <c r="M9946">
        <v>55.8</v>
      </c>
      <c r="N9946">
        <f>COUNTIF(Cod_Mun_Norte!B:B,DADOS_SNIS_Minas!A9946)</f>
        <v>0</v>
      </c>
    </row>
    <row r="9947" spans="1:14" x14ac:dyDescent="0.2">
      <c r="A9947">
        <v>313410</v>
      </c>
      <c r="B9947" t="s">
        <v>1583</v>
      </c>
      <c r="C9947" t="s">
        <v>98</v>
      </c>
      <c r="D9947">
        <v>2019</v>
      </c>
      <c r="E9947" t="s">
        <v>1584</v>
      </c>
      <c r="F9947" t="s">
        <v>357</v>
      </c>
      <c r="G9947" t="s">
        <v>383</v>
      </c>
      <c r="H9947">
        <v>6051</v>
      </c>
      <c r="I9947">
        <v>3424</v>
      </c>
      <c r="J9947">
        <v>3302</v>
      </c>
      <c r="K9947">
        <v>3302</v>
      </c>
      <c r="L9947">
        <v>96.4</v>
      </c>
      <c r="M9947">
        <v>54.57</v>
      </c>
      <c r="N9947">
        <f>COUNTIF(Cod_Mun_Norte!B:B,DADOS_SNIS_Minas!A9947)</f>
        <v>0</v>
      </c>
    </row>
    <row r="9948" spans="1:14" x14ac:dyDescent="0.2">
      <c r="A9948">
        <v>313410</v>
      </c>
      <c r="B9948" t="s">
        <v>1583</v>
      </c>
      <c r="C9948" t="s">
        <v>98</v>
      </c>
      <c r="D9948">
        <v>2018</v>
      </c>
      <c r="E9948" t="s">
        <v>1585</v>
      </c>
      <c r="F9948" t="s">
        <v>357</v>
      </c>
      <c r="H9948">
        <v>6039</v>
      </c>
      <c r="I9948">
        <v>3417</v>
      </c>
      <c r="J9948">
        <v>3229</v>
      </c>
      <c r="K9948">
        <v>3229</v>
      </c>
      <c r="L9948">
        <v>94.5</v>
      </c>
      <c r="M9948">
        <v>53.47</v>
      </c>
      <c r="N9948">
        <f>COUNTIF(Cod_Mun_Norte!B:B,DADOS_SNIS_Minas!A9948)</f>
        <v>0</v>
      </c>
    </row>
    <row r="9949" spans="1:14" x14ac:dyDescent="0.2">
      <c r="A9949">
        <v>313410</v>
      </c>
      <c r="B9949" t="s">
        <v>1583</v>
      </c>
      <c r="C9949" t="s">
        <v>98</v>
      </c>
      <c r="D9949">
        <v>2017</v>
      </c>
      <c r="E9949" t="s">
        <v>1586</v>
      </c>
      <c r="F9949" t="s">
        <v>364</v>
      </c>
      <c r="H9949">
        <v>6120</v>
      </c>
      <c r="I9949">
        <v>3463</v>
      </c>
      <c r="J9949">
        <v>3263</v>
      </c>
      <c r="K9949">
        <v>3263</v>
      </c>
      <c r="L9949">
        <v>94.2</v>
      </c>
      <c r="M9949">
        <v>53.32</v>
      </c>
      <c r="N9949">
        <f>COUNTIF(Cod_Mun_Norte!B:B,DADOS_SNIS_Minas!A9949)</f>
        <v>0</v>
      </c>
    </row>
    <row r="9950" spans="1:14" x14ac:dyDescent="0.2">
      <c r="A9950">
        <v>313410</v>
      </c>
      <c r="B9950" t="s">
        <v>1583</v>
      </c>
      <c r="C9950" t="s">
        <v>98</v>
      </c>
      <c r="D9950">
        <v>2016</v>
      </c>
      <c r="E9950" t="s">
        <v>1585</v>
      </c>
      <c r="F9950" t="s">
        <v>359</v>
      </c>
      <c r="H9950">
        <v>6104</v>
      </c>
      <c r="I9950">
        <v>3454</v>
      </c>
      <c r="J9950">
        <v>3241</v>
      </c>
      <c r="K9950">
        <v>3241</v>
      </c>
      <c r="L9950">
        <v>93.8</v>
      </c>
      <c r="M9950">
        <v>53.1</v>
      </c>
      <c r="N9950">
        <f>COUNTIF(Cod_Mun_Norte!B:B,DADOS_SNIS_Minas!A9950)</f>
        <v>0</v>
      </c>
    </row>
    <row r="9951" spans="1:14" x14ac:dyDescent="0.2">
      <c r="A9951">
        <v>313410</v>
      </c>
      <c r="B9951" t="s">
        <v>1583</v>
      </c>
      <c r="C9951" t="s">
        <v>98</v>
      </c>
      <c r="D9951">
        <v>2015</v>
      </c>
      <c r="E9951" t="s">
        <v>1586</v>
      </c>
      <c r="F9951" t="s">
        <v>364</v>
      </c>
      <c r="H9951">
        <v>6087</v>
      </c>
      <c r="I9951">
        <v>3444</v>
      </c>
      <c r="J9951">
        <v>3190</v>
      </c>
      <c r="K9951">
        <v>3190</v>
      </c>
      <c r="L9951">
        <v>92.6</v>
      </c>
      <c r="M9951">
        <v>52.41</v>
      </c>
      <c r="N9951">
        <f>COUNTIF(Cod_Mun_Norte!B:B,DADOS_SNIS_Minas!A9951)</f>
        <v>0</v>
      </c>
    </row>
    <row r="9952" spans="1:14" x14ac:dyDescent="0.2">
      <c r="A9952">
        <v>313410</v>
      </c>
      <c r="B9952" t="s">
        <v>1583</v>
      </c>
      <c r="C9952" t="s">
        <v>98</v>
      </c>
      <c r="D9952">
        <v>2014</v>
      </c>
      <c r="E9952" t="s">
        <v>1587</v>
      </c>
      <c r="F9952" t="s">
        <v>360</v>
      </c>
      <c r="H9952">
        <v>6069</v>
      </c>
      <c r="I9952">
        <v>3434</v>
      </c>
      <c r="J9952">
        <v>3434</v>
      </c>
      <c r="K9952">
        <v>3434</v>
      </c>
      <c r="L9952">
        <v>100</v>
      </c>
      <c r="M9952">
        <v>56.58</v>
      </c>
      <c r="N9952">
        <f>COUNTIF(Cod_Mun_Norte!B:B,DADOS_SNIS_Minas!A9952)</f>
        <v>0</v>
      </c>
    </row>
    <row r="9953" spans="1:14" x14ac:dyDescent="0.2">
      <c r="A9953">
        <v>313410</v>
      </c>
      <c r="B9953" t="s">
        <v>1583</v>
      </c>
      <c r="C9953" t="s">
        <v>98</v>
      </c>
      <c r="D9953">
        <v>2013</v>
      </c>
      <c r="E9953" t="s">
        <v>1587</v>
      </c>
      <c r="F9953" t="s">
        <v>360</v>
      </c>
      <c r="H9953">
        <v>6051</v>
      </c>
      <c r="I9953">
        <v>3424</v>
      </c>
      <c r="J9953">
        <v>3424</v>
      </c>
      <c r="K9953">
        <v>3424</v>
      </c>
      <c r="L9953">
        <v>100</v>
      </c>
      <c r="M9953">
        <v>56.59</v>
      </c>
      <c r="N9953">
        <f>COUNTIF(Cod_Mun_Norte!B:B,DADOS_SNIS_Minas!A9953)</f>
        <v>0</v>
      </c>
    </row>
    <row r="9954" spans="1:14" x14ac:dyDescent="0.2">
      <c r="A9954">
        <v>313410</v>
      </c>
      <c r="B9954" t="s">
        <v>1583</v>
      </c>
      <c r="C9954" t="s">
        <v>98</v>
      </c>
      <c r="D9954">
        <v>2012</v>
      </c>
      <c r="E9954" t="s">
        <v>1587</v>
      </c>
      <c r="F9954" t="s">
        <v>360</v>
      </c>
      <c r="H9954">
        <v>5859</v>
      </c>
      <c r="I9954">
        <v>3315</v>
      </c>
      <c r="J9954">
        <v>3315</v>
      </c>
      <c r="K9954">
        <v>3315</v>
      </c>
      <c r="L9954">
        <v>100</v>
      </c>
      <c r="M9954">
        <v>56.58</v>
      </c>
      <c r="N9954">
        <f>COUNTIF(Cod_Mun_Norte!B:B,DADOS_SNIS_Minas!A9954)</f>
        <v>0</v>
      </c>
    </row>
    <row r="9955" spans="1:14" x14ac:dyDescent="0.2">
      <c r="A9955">
        <v>313410</v>
      </c>
      <c r="B9955" t="s">
        <v>1583</v>
      </c>
      <c r="C9955" t="s">
        <v>98</v>
      </c>
      <c r="D9955">
        <v>2011</v>
      </c>
      <c r="E9955" t="s">
        <v>1587</v>
      </c>
      <c r="F9955" t="s">
        <v>360</v>
      </c>
      <c r="H9955">
        <v>5845</v>
      </c>
      <c r="I9955">
        <v>3307</v>
      </c>
      <c r="J9955">
        <v>3307</v>
      </c>
      <c r="K9955">
        <v>3307</v>
      </c>
      <c r="L9955">
        <v>100</v>
      </c>
      <c r="M9955">
        <v>56.58</v>
      </c>
      <c r="N9955">
        <f>COUNTIF(Cod_Mun_Norte!B:B,DADOS_SNIS_Minas!A9955)</f>
        <v>0</v>
      </c>
    </row>
    <row r="9956" spans="1:14" x14ac:dyDescent="0.2">
      <c r="A9956">
        <v>313410</v>
      </c>
      <c r="B9956" t="s">
        <v>1583</v>
      </c>
      <c r="C9956" t="s">
        <v>98</v>
      </c>
      <c r="D9956">
        <v>2010</v>
      </c>
      <c r="E9956" t="s">
        <v>361</v>
      </c>
      <c r="F9956" t="s">
        <v>362</v>
      </c>
      <c r="H9956">
        <v>5830</v>
      </c>
      <c r="I9956">
        <v>3299</v>
      </c>
      <c r="J9956">
        <v>3299</v>
      </c>
      <c r="K9956">
        <v>3299</v>
      </c>
      <c r="L9956">
        <v>100</v>
      </c>
      <c r="M9956">
        <v>56.59</v>
      </c>
      <c r="N9956">
        <f>COUNTIF(Cod_Mun_Norte!B:B,DADOS_SNIS_Minas!A9956)</f>
        <v>0</v>
      </c>
    </row>
    <row r="9957" spans="1:14" x14ac:dyDescent="0.2">
      <c r="A9957">
        <v>313410</v>
      </c>
      <c r="B9957" t="s">
        <v>1583</v>
      </c>
      <c r="C9957" t="s">
        <v>98</v>
      </c>
      <c r="D9957">
        <v>2009</v>
      </c>
      <c r="E9957" t="s">
        <v>1587</v>
      </c>
      <c r="F9957" t="s">
        <v>360</v>
      </c>
      <c r="H9957">
        <v>6074</v>
      </c>
      <c r="I9957">
        <v>3179</v>
      </c>
      <c r="J9957">
        <v>3593</v>
      </c>
      <c r="K9957">
        <v>3593</v>
      </c>
      <c r="L9957">
        <v>100</v>
      </c>
      <c r="M9957">
        <v>59.15</v>
      </c>
      <c r="N9957">
        <f>COUNTIF(Cod_Mun_Norte!B:B,DADOS_SNIS_Minas!A9957)</f>
        <v>0</v>
      </c>
    </row>
    <row r="9958" spans="1:14" x14ac:dyDescent="0.2">
      <c r="A9958">
        <v>313410</v>
      </c>
      <c r="B9958" t="s">
        <v>1583</v>
      </c>
      <c r="C9958" t="s">
        <v>98</v>
      </c>
      <c r="D9958">
        <v>2008</v>
      </c>
      <c r="E9958" t="s">
        <v>361</v>
      </c>
      <c r="F9958" t="s">
        <v>362</v>
      </c>
      <c r="H9958">
        <v>6038</v>
      </c>
      <c r="I9958">
        <v>3160</v>
      </c>
      <c r="J9958">
        <v>3401</v>
      </c>
      <c r="K9958">
        <v>3401</v>
      </c>
      <c r="L9958">
        <v>100</v>
      </c>
      <c r="M9958">
        <v>56.33</v>
      </c>
      <c r="N9958">
        <f>COUNTIF(Cod_Mun_Norte!B:B,DADOS_SNIS_Minas!A9958)</f>
        <v>0</v>
      </c>
    </row>
    <row r="9959" spans="1:14" x14ac:dyDescent="0.2">
      <c r="A9959">
        <v>313410</v>
      </c>
      <c r="B9959" t="s">
        <v>1583</v>
      </c>
      <c r="C9959" t="s">
        <v>98</v>
      </c>
      <c r="D9959">
        <v>2007</v>
      </c>
      <c r="E9959" t="s">
        <v>361</v>
      </c>
      <c r="F9959" t="s">
        <v>362</v>
      </c>
      <c r="H9959">
        <v>5830</v>
      </c>
      <c r="I9959">
        <v>3051</v>
      </c>
      <c r="J9959">
        <v>3390</v>
      </c>
      <c r="K9959">
        <v>3390</v>
      </c>
      <c r="L9959">
        <v>100</v>
      </c>
      <c r="M9959">
        <v>58.15</v>
      </c>
      <c r="N9959">
        <f>COUNTIF(Cod_Mun_Norte!B:B,DADOS_SNIS_Minas!A9959)</f>
        <v>0</v>
      </c>
    </row>
    <row r="9960" spans="1:14" x14ac:dyDescent="0.2">
      <c r="A9960">
        <v>313410</v>
      </c>
      <c r="B9960" t="s">
        <v>1583</v>
      </c>
      <c r="C9960" t="s">
        <v>98</v>
      </c>
      <c r="D9960">
        <v>2006</v>
      </c>
      <c r="E9960" t="s">
        <v>361</v>
      </c>
      <c r="F9960" t="s">
        <v>362</v>
      </c>
      <c r="H9960">
        <v>5042</v>
      </c>
      <c r="I9960">
        <v>2230</v>
      </c>
      <c r="J9960">
        <v>3334</v>
      </c>
      <c r="K9960">
        <v>3334</v>
      </c>
      <c r="L9960">
        <v>100</v>
      </c>
      <c r="M9960">
        <v>66.12</v>
      </c>
      <c r="N9960">
        <f>COUNTIF(Cod_Mun_Norte!B:B,DADOS_SNIS_Minas!A9960)</f>
        <v>0</v>
      </c>
    </row>
    <row r="9961" spans="1:14" x14ac:dyDescent="0.2">
      <c r="A9961">
        <v>313410</v>
      </c>
      <c r="B9961" t="s">
        <v>1583</v>
      </c>
      <c r="C9961" t="s">
        <v>98</v>
      </c>
      <c r="D9961">
        <v>2005</v>
      </c>
      <c r="E9961" t="s">
        <v>361</v>
      </c>
      <c r="F9961" t="s">
        <v>362</v>
      </c>
      <c r="H9961">
        <v>5133</v>
      </c>
      <c r="I9961">
        <v>2270</v>
      </c>
      <c r="J9961">
        <v>1326</v>
      </c>
      <c r="K9961">
        <v>1326</v>
      </c>
      <c r="L9961">
        <v>58.4</v>
      </c>
      <c r="M9961">
        <v>25.83</v>
      </c>
      <c r="N9961">
        <f>COUNTIF(Cod_Mun_Norte!B:B,DADOS_SNIS_Minas!A9961)</f>
        <v>0</v>
      </c>
    </row>
    <row r="9962" spans="1:14" x14ac:dyDescent="0.2">
      <c r="A9962">
        <v>313410</v>
      </c>
      <c r="B9962" t="s">
        <v>1583</v>
      </c>
      <c r="C9962" t="s">
        <v>98</v>
      </c>
      <c r="D9962">
        <v>2004</v>
      </c>
      <c r="E9962" t="s">
        <v>361</v>
      </c>
      <c r="F9962" t="s">
        <v>362</v>
      </c>
      <c r="H9962">
        <v>5225</v>
      </c>
      <c r="I9962">
        <v>2311</v>
      </c>
      <c r="J9962">
        <v>860</v>
      </c>
      <c r="K9962">
        <v>860</v>
      </c>
      <c r="L9962">
        <v>37.200000000000003</v>
      </c>
      <c r="M9962">
        <v>16.46</v>
      </c>
      <c r="N9962">
        <f>COUNTIF(Cod_Mun_Norte!B:B,DADOS_SNIS_Minas!A9962)</f>
        <v>0</v>
      </c>
    </row>
    <row r="9963" spans="1:14" x14ac:dyDescent="0.2">
      <c r="A9963">
        <v>313410</v>
      </c>
      <c r="B9963" t="s">
        <v>1583</v>
      </c>
      <c r="C9963" t="s">
        <v>98</v>
      </c>
      <c r="D9963">
        <v>2003</v>
      </c>
      <c r="E9963" t="s">
        <v>361</v>
      </c>
      <c r="F9963" t="s">
        <v>362</v>
      </c>
      <c r="H9963">
        <v>5391</v>
      </c>
      <c r="I9963">
        <v>2384</v>
      </c>
      <c r="J9963">
        <v>937</v>
      </c>
      <c r="K9963">
        <v>937</v>
      </c>
      <c r="L9963">
        <v>39.299999999999997</v>
      </c>
      <c r="M9963">
        <v>17.38</v>
      </c>
      <c r="N9963">
        <f>COUNTIF(Cod_Mun_Norte!B:B,DADOS_SNIS_Minas!A9963)</f>
        <v>0</v>
      </c>
    </row>
    <row r="9964" spans="1:14" x14ac:dyDescent="0.2">
      <c r="A9964">
        <v>313410</v>
      </c>
      <c r="B9964" t="s">
        <v>1583</v>
      </c>
      <c r="C9964" t="s">
        <v>98</v>
      </c>
      <c r="D9964">
        <v>2002</v>
      </c>
      <c r="E9964" t="s">
        <v>361</v>
      </c>
      <c r="F9964" t="s">
        <v>362</v>
      </c>
      <c r="H9964">
        <v>5470</v>
      </c>
      <c r="I9964">
        <v>2419</v>
      </c>
      <c r="J9964">
        <v>960</v>
      </c>
      <c r="K9964">
        <v>960</v>
      </c>
      <c r="L9964">
        <v>39.700000000000003</v>
      </c>
      <c r="M9964">
        <v>17.55</v>
      </c>
      <c r="N9964">
        <f>COUNTIF(Cod_Mun_Norte!B:B,DADOS_SNIS_Minas!A9964)</f>
        <v>0</v>
      </c>
    </row>
    <row r="9965" spans="1:14" x14ac:dyDescent="0.2">
      <c r="A9965">
        <v>313410</v>
      </c>
      <c r="B9965" t="s">
        <v>1583</v>
      </c>
      <c r="C9965" t="s">
        <v>98</v>
      </c>
      <c r="D9965">
        <v>2001</v>
      </c>
      <c r="E9965" t="s">
        <v>361</v>
      </c>
      <c r="F9965" t="s">
        <v>362</v>
      </c>
      <c r="H9965">
        <v>5541</v>
      </c>
      <c r="I9965">
        <v>2451</v>
      </c>
      <c r="J9965">
        <v>896</v>
      </c>
      <c r="K9965">
        <v>896</v>
      </c>
      <c r="L9965">
        <v>36.6</v>
      </c>
      <c r="M9965">
        <v>16.170000000000002</v>
      </c>
      <c r="N9965">
        <f>COUNTIF(Cod_Mun_Norte!B:B,DADOS_SNIS_Minas!A9965)</f>
        <v>0</v>
      </c>
    </row>
    <row r="9966" spans="1:14" x14ac:dyDescent="0.2">
      <c r="A9966">
        <v>313410</v>
      </c>
      <c r="B9966" t="s">
        <v>1583</v>
      </c>
      <c r="C9966" t="s">
        <v>98</v>
      </c>
      <c r="D9966">
        <v>2000</v>
      </c>
      <c r="E9966" t="s">
        <v>361</v>
      </c>
      <c r="F9966" t="s">
        <v>362</v>
      </c>
      <c r="H9966">
        <v>5641</v>
      </c>
      <c r="I9966">
        <v>2495</v>
      </c>
      <c r="N9966">
        <f>COUNTIF(Cod_Mun_Norte!B:B,DADOS_SNIS_Minas!A9966)</f>
        <v>0</v>
      </c>
    </row>
    <row r="9967" spans="1:14" x14ac:dyDescent="0.2">
      <c r="A9967">
        <v>313410</v>
      </c>
      <c r="B9967" t="s">
        <v>1583</v>
      </c>
      <c r="C9967" t="s">
        <v>98</v>
      </c>
      <c r="D9967">
        <v>1999</v>
      </c>
      <c r="E9967" t="s">
        <v>361</v>
      </c>
      <c r="F9967" t="s">
        <v>362</v>
      </c>
      <c r="H9967">
        <v>5590</v>
      </c>
      <c r="I9967">
        <v>2175</v>
      </c>
      <c r="N9967">
        <f>COUNTIF(Cod_Mun_Norte!B:B,DADOS_SNIS_Minas!A9967)</f>
        <v>0</v>
      </c>
    </row>
    <row r="9968" spans="1:14" x14ac:dyDescent="0.2">
      <c r="A9968">
        <v>313410</v>
      </c>
      <c r="B9968" t="s">
        <v>1583</v>
      </c>
      <c r="C9968" t="s">
        <v>98</v>
      </c>
      <c r="D9968">
        <v>1998</v>
      </c>
      <c r="E9968" t="s">
        <v>361</v>
      </c>
      <c r="F9968" t="s">
        <v>362</v>
      </c>
      <c r="H9968">
        <v>5703</v>
      </c>
      <c r="I9968">
        <v>2219</v>
      </c>
      <c r="N9968">
        <f>COUNTIF(Cod_Mun_Norte!B:B,DADOS_SNIS_Minas!A9968)</f>
        <v>0</v>
      </c>
    </row>
    <row r="9969" spans="1:14" x14ac:dyDescent="0.2">
      <c r="A9969">
        <v>313410</v>
      </c>
      <c r="B9969" t="s">
        <v>1583</v>
      </c>
      <c r="C9969" t="s">
        <v>98</v>
      </c>
      <c r="D9969">
        <v>1997</v>
      </c>
      <c r="H9969">
        <v>5816</v>
      </c>
      <c r="I9969">
        <v>2263</v>
      </c>
      <c r="N9969">
        <f>COUNTIF(Cod_Mun_Norte!B:B,DADOS_SNIS_Minas!A9969)</f>
        <v>0</v>
      </c>
    </row>
    <row r="9970" spans="1:14" x14ac:dyDescent="0.2">
      <c r="A9970">
        <v>313410</v>
      </c>
      <c r="B9970" t="s">
        <v>1583</v>
      </c>
      <c r="C9970" t="s">
        <v>98</v>
      </c>
      <c r="D9970">
        <v>1996</v>
      </c>
      <c r="H9970">
        <v>5949</v>
      </c>
      <c r="I9970">
        <v>2315</v>
      </c>
      <c r="N9970">
        <f>COUNTIF(Cod_Mun_Norte!B:B,DADOS_SNIS_Minas!A9970)</f>
        <v>0</v>
      </c>
    </row>
    <row r="9971" spans="1:14" x14ac:dyDescent="0.2">
      <c r="A9971">
        <v>313410</v>
      </c>
      <c r="B9971" t="s">
        <v>1583</v>
      </c>
      <c r="C9971" t="s">
        <v>98</v>
      </c>
      <c r="D9971">
        <v>1995</v>
      </c>
      <c r="H9971">
        <v>6191</v>
      </c>
      <c r="I9971">
        <v>2409</v>
      </c>
      <c r="N9971">
        <f>COUNTIF(Cod_Mun_Norte!B:B,DADOS_SNIS_Minas!A9971)</f>
        <v>0</v>
      </c>
    </row>
    <row r="9972" spans="1:14" x14ac:dyDescent="0.2">
      <c r="A9972">
        <v>313420</v>
      </c>
      <c r="B9972" t="s">
        <v>205</v>
      </c>
      <c r="C9972" t="s">
        <v>98</v>
      </c>
      <c r="D9972">
        <v>2020</v>
      </c>
      <c r="E9972" t="s">
        <v>1588</v>
      </c>
      <c r="F9972" t="s">
        <v>367</v>
      </c>
      <c r="G9972" t="s">
        <v>371</v>
      </c>
      <c r="H9972">
        <v>105255</v>
      </c>
      <c r="I9972">
        <v>100872</v>
      </c>
      <c r="J9972">
        <v>100872</v>
      </c>
      <c r="K9972">
        <v>100872</v>
      </c>
      <c r="L9972">
        <v>100</v>
      </c>
      <c r="M9972">
        <v>95.84</v>
      </c>
      <c r="N9972">
        <f>COUNTIF(Cod_Mun_Norte!B:B,DADOS_SNIS_Minas!A9972)</f>
        <v>0</v>
      </c>
    </row>
    <row r="9973" spans="1:14" x14ac:dyDescent="0.2">
      <c r="A9973">
        <v>313420</v>
      </c>
      <c r="B9973" t="s">
        <v>205</v>
      </c>
      <c r="C9973" t="s">
        <v>98</v>
      </c>
      <c r="D9973">
        <v>2019</v>
      </c>
      <c r="E9973" t="s">
        <v>1588</v>
      </c>
      <c r="F9973" t="s">
        <v>367</v>
      </c>
      <c r="G9973" t="s">
        <v>371</v>
      </c>
      <c r="H9973">
        <v>104671</v>
      </c>
      <c r="I9973">
        <v>100313</v>
      </c>
      <c r="J9973">
        <v>100313</v>
      </c>
      <c r="K9973">
        <v>100313</v>
      </c>
      <c r="L9973">
        <v>100</v>
      </c>
      <c r="M9973">
        <v>95.84</v>
      </c>
      <c r="N9973">
        <f>COUNTIF(Cod_Mun_Norte!B:B,DADOS_SNIS_Minas!A9973)</f>
        <v>0</v>
      </c>
    </row>
    <row r="9974" spans="1:14" x14ac:dyDescent="0.2">
      <c r="A9974">
        <v>313420</v>
      </c>
      <c r="B9974" t="s">
        <v>205</v>
      </c>
      <c r="C9974" t="s">
        <v>98</v>
      </c>
      <c r="D9974">
        <v>2018</v>
      </c>
      <c r="E9974" t="s">
        <v>1588</v>
      </c>
      <c r="F9974" t="s">
        <v>367</v>
      </c>
      <c r="H9974">
        <v>104067</v>
      </c>
      <c r="I9974">
        <v>99734</v>
      </c>
      <c r="J9974">
        <v>99734</v>
      </c>
      <c r="K9974">
        <v>99734</v>
      </c>
      <c r="L9974">
        <v>100</v>
      </c>
      <c r="M9974">
        <v>95.84</v>
      </c>
      <c r="N9974">
        <f>COUNTIF(Cod_Mun_Norte!B:B,DADOS_SNIS_Minas!A9974)</f>
        <v>0</v>
      </c>
    </row>
    <row r="9975" spans="1:14" x14ac:dyDescent="0.2">
      <c r="A9975">
        <v>313420</v>
      </c>
      <c r="B9975" t="s">
        <v>205</v>
      </c>
      <c r="C9975" t="s">
        <v>98</v>
      </c>
      <c r="D9975">
        <v>2017</v>
      </c>
      <c r="E9975" t="s">
        <v>1589</v>
      </c>
      <c r="F9975" t="s">
        <v>99</v>
      </c>
      <c r="H9975">
        <v>104526</v>
      </c>
      <c r="I9975">
        <v>100174</v>
      </c>
      <c r="J9975">
        <v>100174</v>
      </c>
      <c r="K9975">
        <v>100174</v>
      </c>
      <c r="L9975">
        <v>100</v>
      </c>
      <c r="M9975">
        <v>95.84</v>
      </c>
      <c r="N9975">
        <f>COUNTIF(Cod_Mun_Norte!B:B,DADOS_SNIS_Minas!A9975)</f>
        <v>0</v>
      </c>
    </row>
    <row r="9976" spans="1:14" x14ac:dyDescent="0.2">
      <c r="A9976">
        <v>313420</v>
      </c>
      <c r="B9976" t="s">
        <v>205</v>
      </c>
      <c r="C9976" t="s">
        <v>98</v>
      </c>
      <c r="D9976">
        <v>2016</v>
      </c>
      <c r="E9976" t="s">
        <v>1589</v>
      </c>
      <c r="F9976" t="s">
        <v>99</v>
      </c>
      <c r="H9976">
        <v>103945</v>
      </c>
      <c r="I9976">
        <v>99617</v>
      </c>
      <c r="J9976">
        <v>99617</v>
      </c>
      <c r="K9976">
        <v>99617</v>
      </c>
      <c r="L9976">
        <v>100</v>
      </c>
      <c r="M9976">
        <v>95.84</v>
      </c>
      <c r="N9976">
        <f>COUNTIF(Cod_Mun_Norte!B:B,DADOS_SNIS_Minas!A9976)</f>
        <v>0</v>
      </c>
    </row>
    <row r="9977" spans="1:14" x14ac:dyDescent="0.2">
      <c r="A9977">
        <v>313420</v>
      </c>
      <c r="B9977" t="s">
        <v>205</v>
      </c>
      <c r="C9977" t="s">
        <v>98</v>
      </c>
      <c r="D9977">
        <v>2015</v>
      </c>
      <c r="E9977" t="s">
        <v>1590</v>
      </c>
      <c r="F9977" t="s">
        <v>367</v>
      </c>
      <c r="H9977">
        <v>103333</v>
      </c>
      <c r="I9977">
        <v>99030</v>
      </c>
      <c r="J9977">
        <v>99030</v>
      </c>
      <c r="K9977">
        <v>99030</v>
      </c>
      <c r="L9977">
        <v>100</v>
      </c>
      <c r="M9977">
        <v>95.84</v>
      </c>
      <c r="N9977">
        <f>COUNTIF(Cod_Mun_Norte!B:B,DADOS_SNIS_Minas!A9977)</f>
        <v>0</v>
      </c>
    </row>
    <row r="9978" spans="1:14" x14ac:dyDescent="0.2">
      <c r="A9978">
        <v>313420</v>
      </c>
      <c r="B9978" t="s">
        <v>205</v>
      </c>
      <c r="C9978" t="s">
        <v>98</v>
      </c>
      <c r="D9978">
        <v>2014</v>
      </c>
      <c r="E9978" t="s">
        <v>1590</v>
      </c>
      <c r="F9978" t="s">
        <v>367</v>
      </c>
      <c r="H9978">
        <v>102690</v>
      </c>
      <c r="I9978">
        <v>98414</v>
      </c>
      <c r="J9978">
        <v>98414</v>
      </c>
      <c r="K9978">
        <v>98414</v>
      </c>
      <c r="L9978">
        <v>100</v>
      </c>
      <c r="M9978">
        <v>95.84</v>
      </c>
      <c r="N9978">
        <f>COUNTIF(Cod_Mun_Norte!B:B,DADOS_SNIS_Minas!A9978)</f>
        <v>0</v>
      </c>
    </row>
    <row r="9979" spans="1:14" x14ac:dyDescent="0.2">
      <c r="A9979">
        <v>313420</v>
      </c>
      <c r="B9979" t="s">
        <v>205</v>
      </c>
      <c r="C9979" t="s">
        <v>98</v>
      </c>
      <c r="D9979">
        <v>2013</v>
      </c>
      <c r="E9979" t="s">
        <v>1590</v>
      </c>
      <c r="F9979" t="s">
        <v>367</v>
      </c>
      <c r="H9979">
        <v>102020</v>
      </c>
      <c r="I9979">
        <v>97772</v>
      </c>
      <c r="J9979">
        <v>97772</v>
      </c>
      <c r="K9979">
        <v>97772</v>
      </c>
      <c r="L9979">
        <v>100</v>
      </c>
      <c r="M9979">
        <v>95.84</v>
      </c>
      <c r="N9979">
        <f>COUNTIF(Cod_Mun_Norte!B:B,DADOS_SNIS_Minas!A9979)</f>
        <v>0</v>
      </c>
    </row>
    <row r="9980" spans="1:14" x14ac:dyDescent="0.2">
      <c r="A9980">
        <v>313420</v>
      </c>
      <c r="B9980" t="s">
        <v>205</v>
      </c>
      <c r="C9980" t="s">
        <v>98</v>
      </c>
      <c r="D9980">
        <v>2012</v>
      </c>
      <c r="E9980" t="s">
        <v>1590</v>
      </c>
      <c r="F9980" t="s">
        <v>367</v>
      </c>
      <c r="H9980">
        <v>98392</v>
      </c>
      <c r="I9980">
        <v>94295</v>
      </c>
      <c r="J9980">
        <v>94295</v>
      </c>
      <c r="K9980">
        <v>94295</v>
      </c>
      <c r="L9980">
        <v>100</v>
      </c>
      <c r="M9980">
        <v>95.84</v>
      </c>
      <c r="N9980">
        <f>COUNTIF(Cod_Mun_Norte!B:B,DADOS_SNIS_Minas!A9980)</f>
        <v>0</v>
      </c>
    </row>
    <row r="9981" spans="1:14" x14ac:dyDescent="0.2">
      <c r="A9981">
        <v>313420</v>
      </c>
      <c r="B9981" t="s">
        <v>205</v>
      </c>
      <c r="C9981" t="s">
        <v>98</v>
      </c>
      <c r="D9981">
        <v>2011</v>
      </c>
      <c r="E9981" t="s">
        <v>1590</v>
      </c>
      <c r="F9981" t="s">
        <v>367</v>
      </c>
      <c r="H9981">
        <v>97792</v>
      </c>
      <c r="I9981">
        <v>93720</v>
      </c>
      <c r="J9981">
        <v>93720</v>
      </c>
      <c r="K9981">
        <v>93720</v>
      </c>
      <c r="L9981">
        <v>100</v>
      </c>
      <c r="M9981">
        <v>95.84</v>
      </c>
      <c r="N9981">
        <f>COUNTIF(Cod_Mun_Norte!B:B,DADOS_SNIS_Minas!A9981)</f>
        <v>0</v>
      </c>
    </row>
    <row r="9982" spans="1:14" x14ac:dyDescent="0.2">
      <c r="A9982">
        <v>313420</v>
      </c>
      <c r="B9982" t="s">
        <v>205</v>
      </c>
      <c r="C9982" t="s">
        <v>98</v>
      </c>
      <c r="D9982">
        <v>2010</v>
      </c>
      <c r="E9982" t="s">
        <v>1590</v>
      </c>
      <c r="F9982" t="s">
        <v>367</v>
      </c>
      <c r="H9982">
        <v>97171</v>
      </c>
      <c r="I9982">
        <v>93125</v>
      </c>
      <c r="J9982">
        <v>93125</v>
      </c>
      <c r="K9982">
        <v>93125</v>
      </c>
      <c r="L9982">
        <v>100</v>
      </c>
      <c r="M9982">
        <v>95.84</v>
      </c>
      <c r="N9982">
        <f>COUNTIF(Cod_Mun_Norte!B:B,DADOS_SNIS_Minas!A9982)</f>
        <v>0</v>
      </c>
    </row>
    <row r="9983" spans="1:14" x14ac:dyDescent="0.2">
      <c r="A9983">
        <v>313420</v>
      </c>
      <c r="B9983" t="s">
        <v>205</v>
      </c>
      <c r="C9983" t="s">
        <v>98</v>
      </c>
      <c r="D9983">
        <v>2009</v>
      </c>
      <c r="E9983" t="s">
        <v>1590</v>
      </c>
      <c r="F9983" t="s">
        <v>367</v>
      </c>
      <c r="H9983">
        <v>96759</v>
      </c>
      <c r="I9983">
        <v>91964</v>
      </c>
      <c r="J9983">
        <v>91964</v>
      </c>
      <c r="K9983">
        <v>91964</v>
      </c>
      <c r="L9983">
        <v>100</v>
      </c>
      <c r="M9983">
        <v>95.04</v>
      </c>
      <c r="N9983">
        <f>COUNTIF(Cod_Mun_Norte!B:B,DADOS_SNIS_Minas!A9983)</f>
        <v>0</v>
      </c>
    </row>
    <row r="9984" spans="1:14" x14ac:dyDescent="0.2">
      <c r="A9984">
        <v>313420</v>
      </c>
      <c r="B9984" t="s">
        <v>205</v>
      </c>
      <c r="C9984" t="s">
        <v>98</v>
      </c>
      <c r="D9984">
        <v>2008</v>
      </c>
      <c r="E9984" t="s">
        <v>1590</v>
      </c>
      <c r="F9984" t="s">
        <v>367</v>
      </c>
      <c r="H9984">
        <v>96122</v>
      </c>
      <c r="I9984">
        <v>91359</v>
      </c>
      <c r="J9984">
        <v>91359</v>
      </c>
      <c r="K9984">
        <v>91359</v>
      </c>
      <c r="L9984">
        <v>100</v>
      </c>
      <c r="M9984">
        <v>95.04</v>
      </c>
      <c r="N9984">
        <f>COUNTIF(Cod_Mun_Norte!B:B,DADOS_SNIS_Minas!A9984)</f>
        <v>0</v>
      </c>
    </row>
    <row r="9985" spans="1:14" x14ac:dyDescent="0.2">
      <c r="A9985">
        <v>313420</v>
      </c>
      <c r="B9985" t="s">
        <v>205</v>
      </c>
      <c r="C9985" t="s">
        <v>98</v>
      </c>
      <c r="D9985">
        <v>2007</v>
      </c>
      <c r="E9985" t="s">
        <v>1590</v>
      </c>
      <c r="F9985" t="s">
        <v>367</v>
      </c>
      <c r="H9985">
        <v>92727</v>
      </c>
      <c r="I9985">
        <v>88132</v>
      </c>
      <c r="J9985">
        <v>88132</v>
      </c>
      <c r="K9985">
        <v>88132</v>
      </c>
      <c r="L9985">
        <v>100</v>
      </c>
      <c r="M9985">
        <v>95.04</v>
      </c>
      <c r="N9985">
        <f>COUNTIF(Cod_Mun_Norte!B:B,DADOS_SNIS_Minas!A9985)</f>
        <v>0</v>
      </c>
    </row>
    <row r="9986" spans="1:14" x14ac:dyDescent="0.2">
      <c r="A9986">
        <v>313420</v>
      </c>
      <c r="B9986" t="s">
        <v>205</v>
      </c>
      <c r="C9986" t="s">
        <v>98</v>
      </c>
      <c r="D9986">
        <v>2006</v>
      </c>
      <c r="E9986" t="s">
        <v>1589</v>
      </c>
      <c r="F9986" t="s">
        <v>99</v>
      </c>
      <c r="H9986">
        <v>92427</v>
      </c>
      <c r="I9986">
        <v>86993</v>
      </c>
      <c r="J9986">
        <v>90578</v>
      </c>
      <c r="K9986">
        <v>90578</v>
      </c>
      <c r="L9986">
        <v>100</v>
      </c>
      <c r="M9986">
        <v>98</v>
      </c>
      <c r="N9986">
        <f>COUNTIF(Cod_Mun_Norte!B:B,DADOS_SNIS_Minas!A9986)</f>
        <v>0</v>
      </c>
    </row>
    <row r="9987" spans="1:14" x14ac:dyDescent="0.2">
      <c r="A9987">
        <v>313420</v>
      </c>
      <c r="B9987" t="s">
        <v>205</v>
      </c>
      <c r="C9987" t="s">
        <v>98</v>
      </c>
      <c r="D9987">
        <v>2005</v>
      </c>
      <c r="E9987" t="s">
        <v>1590</v>
      </c>
      <c r="F9987" t="s">
        <v>367</v>
      </c>
      <c r="H9987">
        <v>91919</v>
      </c>
      <c r="I9987">
        <v>86515</v>
      </c>
      <c r="J9987">
        <v>89350</v>
      </c>
      <c r="K9987">
        <v>89350</v>
      </c>
      <c r="L9987">
        <v>100</v>
      </c>
      <c r="M9987">
        <v>97.21</v>
      </c>
      <c r="N9987">
        <f>COUNTIF(Cod_Mun_Norte!B:B,DADOS_SNIS_Minas!A9987)</f>
        <v>0</v>
      </c>
    </row>
    <row r="9988" spans="1:14" x14ac:dyDescent="0.2">
      <c r="A9988">
        <v>313420</v>
      </c>
      <c r="B9988" t="s">
        <v>205</v>
      </c>
      <c r="C9988" t="s">
        <v>98</v>
      </c>
      <c r="D9988">
        <v>2004</v>
      </c>
      <c r="E9988" t="s">
        <v>1590</v>
      </c>
      <c r="F9988" t="s">
        <v>367</v>
      </c>
      <c r="H9988">
        <v>91407</v>
      </c>
      <c r="I9988">
        <v>86033</v>
      </c>
      <c r="J9988">
        <v>85491</v>
      </c>
      <c r="K9988">
        <v>85491</v>
      </c>
      <c r="L9988">
        <v>99.4</v>
      </c>
      <c r="M9988">
        <v>93.53</v>
      </c>
      <c r="N9988">
        <f>COUNTIF(Cod_Mun_Norte!B:B,DADOS_SNIS_Minas!A9988)</f>
        <v>0</v>
      </c>
    </row>
    <row r="9989" spans="1:14" x14ac:dyDescent="0.2">
      <c r="A9989">
        <v>313420</v>
      </c>
      <c r="B9989" t="s">
        <v>205</v>
      </c>
      <c r="C9989" t="s">
        <v>98</v>
      </c>
      <c r="D9989">
        <v>2003</v>
      </c>
      <c r="E9989" t="s">
        <v>1590</v>
      </c>
      <c r="F9989" t="s">
        <v>367</v>
      </c>
      <c r="H9989">
        <v>90482</v>
      </c>
      <c r="I9989">
        <v>85162</v>
      </c>
      <c r="J9989">
        <v>85491</v>
      </c>
      <c r="K9989">
        <v>85491</v>
      </c>
      <c r="L9989">
        <v>100</v>
      </c>
      <c r="M9989">
        <v>94.48</v>
      </c>
      <c r="N9989">
        <f>COUNTIF(Cod_Mun_Norte!B:B,DADOS_SNIS_Minas!A9989)</f>
        <v>0</v>
      </c>
    </row>
    <row r="9990" spans="1:14" x14ac:dyDescent="0.2">
      <c r="A9990">
        <v>313420</v>
      </c>
      <c r="B9990" t="s">
        <v>205</v>
      </c>
      <c r="C9990" t="s">
        <v>98</v>
      </c>
      <c r="D9990">
        <v>2002</v>
      </c>
      <c r="E9990" t="s">
        <v>1590</v>
      </c>
      <c r="F9990" t="s">
        <v>367</v>
      </c>
      <c r="H9990">
        <v>90041</v>
      </c>
      <c r="I9990">
        <v>84747</v>
      </c>
      <c r="J9990">
        <v>84752</v>
      </c>
      <c r="K9990">
        <v>84752</v>
      </c>
      <c r="L9990">
        <v>100</v>
      </c>
      <c r="M9990">
        <v>94.13</v>
      </c>
      <c r="N9990">
        <f>COUNTIF(Cod_Mun_Norte!B:B,DADOS_SNIS_Minas!A9990)</f>
        <v>0</v>
      </c>
    </row>
    <row r="9991" spans="1:14" x14ac:dyDescent="0.2">
      <c r="A9991">
        <v>313420</v>
      </c>
      <c r="B9991" t="s">
        <v>205</v>
      </c>
      <c r="C9991" t="s">
        <v>98</v>
      </c>
      <c r="D9991">
        <v>2001</v>
      </c>
      <c r="E9991" t="s">
        <v>1589</v>
      </c>
      <c r="F9991" t="s">
        <v>99</v>
      </c>
      <c r="H9991">
        <v>89344</v>
      </c>
      <c r="I9991">
        <v>84091</v>
      </c>
      <c r="J9991">
        <v>84194</v>
      </c>
      <c r="K9991">
        <v>84194</v>
      </c>
      <c r="L9991">
        <v>100</v>
      </c>
      <c r="M9991">
        <v>94.24</v>
      </c>
      <c r="N9991">
        <f>COUNTIF(Cod_Mun_Norte!B:B,DADOS_SNIS_Minas!A9991)</f>
        <v>0</v>
      </c>
    </row>
    <row r="9992" spans="1:14" x14ac:dyDescent="0.2">
      <c r="A9992">
        <v>313420</v>
      </c>
      <c r="B9992" t="s">
        <v>205</v>
      </c>
      <c r="C9992" t="s">
        <v>98</v>
      </c>
      <c r="D9992">
        <v>2000</v>
      </c>
      <c r="E9992" t="s">
        <v>1589</v>
      </c>
      <c r="F9992" t="s">
        <v>99</v>
      </c>
      <c r="H9992">
        <v>89091</v>
      </c>
      <c r="I9992">
        <v>83853</v>
      </c>
      <c r="J9992">
        <v>83505</v>
      </c>
      <c r="L9992">
        <v>99.6</v>
      </c>
      <c r="N9992">
        <f>COUNTIF(Cod_Mun_Norte!B:B,DADOS_SNIS_Minas!A9992)</f>
        <v>0</v>
      </c>
    </row>
    <row r="9993" spans="1:14" x14ac:dyDescent="0.2">
      <c r="A9993">
        <v>313420</v>
      </c>
      <c r="B9993" t="s">
        <v>205</v>
      </c>
      <c r="C9993" t="s">
        <v>98</v>
      </c>
      <c r="D9993">
        <v>1999</v>
      </c>
      <c r="E9993" t="s">
        <v>1589</v>
      </c>
      <c r="F9993" t="s">
        <v>99</v>
      </c>
      <c r="H9993">
        <v>90507</v>
      </c>
      <c r="I9993">
        <v>83764</v>
      </c>
      <c r="J9993">
        <v>79944</v>
      </c>
      <c r="L9993">
        <v>95.4</v>
      </c>
      <c r="N9993">
        <f>COUNTIF(Cod_Mun_Norte!B:B,DADOS_SNIS_Minas!A9993)</f>
        <v>0</v>
      </c>
    </row>
    <row r="9994" spans="1:14" x14ac:dyDescent="0.2">
      <c r="A9994">
        <v>313420</v>
      </c>
      <c r="B9994" t="s">
        <v>205</v>
      </c>
      <c r="C9994" t="s">
        <v>98</v>
      </c>
      <c r="D9994">
        <v>1998</v>
      </c>
      <c r="E9994" t="s">
        <v>1589</v>
      </c>
      <c r="F9994" t="s">
        <v>99</v>
      </c>
      <c r="H9994">
        <v>89642</v>
      </c>
      <c r="I9994">
        <v>82963</v>
      </c>
      <c r="J9994">
        <v>81871</v>
      </c>
      <c r="L9994">
        <v>98.7</v>
      </c>
      <c r="N9994">
        <f>COUNTIF(Cod_Mun_Norte!B:B,DADOS_SNIS_Minas!A9994)</f>
        <v>0</v>
      </c>
    </row>
    <row r="9995" spans="1:14" x14ac:dyDescent="0.2">
      <c r="A9995">
        <v>313420</v>
      </c>
      <c r="B9995" t="s">
        <v>205</v>
      </c>
      <c r="C9995" t="s">
        <v>98</v>
      </c>
      <c r="D9995">
        <v>1997</v>
      </c>
      <c r="E9995" t="s">
        <v>1589</v>
      </c>
      <c r="F9995" t="s">
        <v>99</v>
      </c>
      <c r="H9995">
        <v>88776</v>
      </c>
      <c r="I9995">
        <v>82162</v>
      </c>
      <c r="J9995">
        <v>80004</v>
      </c>
      <c r="L9995">
        <v>97.4</v>
      </c>
      <c r="N9995">
        <f>COUNTIF(Cod_Mun_Norte!B:B,DADOS_SNIS_Minas!A9995)</f>
        <v>0</v>
      </c>
    </row>
    <row r="9996" spans="1:14" x14ac:dyDescent="0.2">
      <c r="A9996">
        <v>313420</v>
      </c>
      <c r="B9996" t="s">
        <v>205</v>
      </c>
      <c r="C9996" t="s">
        <v>98</v>
      </c>
      <c r="D9996">
        <v>1996</v>
      </c>
      <c r="H9996">
        <v>87751</v>
      </c>
      <c r="I9996">
        <v>81213</v>
      </c>
      <c r="N9996">
        <f>COUNTIF(Cod_Mun_Norte!B:B,DADOS_SNIS_Minas!A9996)</f>
        <v>0</v>
      </c>
    </row>
    <row r="9997" spans="1:14" x14ac:dyDescent="0.2">
      <c r="A9997">
        <v>313420</v>
      </c>
      <c r="B9997" t="s">
        <v>205</v>
      </c>
      <c r="C9997" t="s">
        <v>98</v>
      </c>
      <c r="D9997">
        <v>1995</v>
      </c>
      <c r="H9997">
        <v>87608</v>
      </c>
      <c r="I9997">
        <v>81081</v>
      </c>
      <c r="N9997">
        <f>COUNTIF(Cod_Mun_Norte!B:B,DADOS_SNIS_Minas!A9997)</f>
        <v>0</v>
      </c>
    </row>
    <row r="9998" spans="1:14" x14ac:dyDescent="0.2">
      <c r="A9998">
        <v>313430</v>
      </c>
      <c r="B9998" t="s">
        <v>1591</v>
      </c>
      <c r="C9998" t="s">
        <v>98</v>
      </c>
      <c r="D9998">
        <v>2020</v>
      </c>
      <c r="E9998" t="s">
        <v>1592</v>
      </c>
      <c r="F9998" t="s">
        <v>357</v>
      </c>
      <c r="G9998" t="s">
        <v>383</v>
      </c>
      <c r="H9998">
        <v>6000</v>
      </c>
      <c r="I9998">
        <v>4597</v>
      </c>
      <c r="J9998">
        <v>4761</v>
      </c>
      <c r="K9998">
        <v>4597</v>
      </c>
      <c r="L9998">
        <v>100</v>
      </c>
      <c r="M9998">
        <v>79.349999999999994</v>
      </c>
      <c r="N9998">
        <f>COUNTIF(Cod_Mun_Norte!B:B,DADOS_SNIS_Minas!A9998)</f>
        <v>0</v>
      </c>
    </row>
    <row r="9999" spans="1:14" x14ac:dyDescent="0.2">
      <c r="A9999">
        <v>313430</v>
      </c>
      <c r="B9999" t="s">
        <v>1591</v>
      </c>
      <c r="C9999" t="s">
        <v>98</v>
      </c>
      <c r="D9999">
        <v>2019</v>
      </c>
      <c r="E9999" t="s">
        <v>361</v>
      </c>
      <c r="F9999" t="s">
        <v>362</v>
      </c>
      <c r="G9999" t="s">
        <v>119</v>
      </c>
      <c r="H9999">
        <v>6023</v>
      </c>
      <c r="I9999">
        <v>4615</v>
      </c>
      <c r="J9999">
        <v>4615</v>
      </c>
      <c r="K9999">
        <v>4615</v>
      </c>
      <c r="L9999">
        <v>100</v>
      </c>
      <c r="M9999">
        <v>76.62</v>
      </c>
      <c r="N9999">
        <f>COUNTIF(Cod_Mun_Norte!B:B,DADOS_SNIS_Minas!A9999)</f>
        <v>0</v>
      </c>
    </row>
    <row r="10000" spans="1:14" x14ac:dyDescent="0.2">
      <c r="A10000">
        <v>313430</v>
      </c>
      <c r="B10000" t="s">
        <v>1591</v>
      </c>
      <c r="C10000" t="s">
        <v>98</v>
      </c>
      <c r="D10000">
        <v>2018</v>
      </c>
      <c r="E10000" t="s">
        <v>361</v>
      </c>
      <c r="F10000" t="s">
        <v>362</v>
      </c>
      <c r="H10000">
        <v>6048</v>
      </c>
      <c r="I10000">
        <v>4634</v>
      </c>
      <c r="J10000">
        <v>4634</v>
      </c>
      <c r="K10000">
        <v>4634</v>
      </c>
      <c r="L10000">
        <v>100</v>
      </c>
      <c r="M10000">
        <v>76.62</v>
      </c>
      <c r="N10000">
        <f>COUNTIF(Cod_Mun_Norte!B:B,DADOS_SNIS_Minas!A10000)</f>
        <v>0</v>
      </c>
    </row>
    <row r="10001" spans="1:14" x14ac:dyDescent="0.2">
      <c r="A10001">
        <v>313430</v>
      </c>
      <c r="B10001" t="s">
        <v>1591</v>
      </c>
      <c r="C10001" t="s">
        <v>98</v>
      </c>
      <c r="D10001">
        <v>2017</v>
      </c>
      <c r="E10001" t="s">
        <v>361</v>
      </c>
      <c r="F10001" t="s">
        <v>362</v>
      </c>
      <c r="H10001">
        <v>6213</v>
      </c>
      <c r="I10001">
        <v>4761</v>
      </c>
      <c r="J10001">
        <v>4761</v>
      </c>
      <c r="K10001">
        <v>4761</v>
      </c>
      <c r="L10001">
        <v>100</v>
      </c>
      <c r="M10001">
        <v>76.63</v>
      </c>
      <c r="N10001">
        <f>COUNTIF(Cod_Mun_Norte!B:B,DADOS_SNIS_Minas!A10001)</f>
        <v>0</v>
      </c>
    </row>
    <row r="10002" spans="1:14" x14ac:dyDescent="0.2">
      <c r="A10002">
        <v>313430</v>
      </c>
      <c r="B10002" t="s">
        <v>1591</v>
      </c>
      <c r="C10002" t="s">
        <v>98</v>
      </c>
      <c r="D10002">
        <v>2016</v>
      </c>
      <c r="E10002" t="s">
        <v>361</v>
      </c>
      <c r="F10002" t="s">
        <v>362</v>
      </c>
      <c r="H10002">
        <v>6225</v>
      </c>
      <c r="I10002">
        <v>4770</v>
      </c>
      <c r="J10002">
        <v>4770</v>
      </c>
      <c r="K10002">
        <v>4770</v>
      </c>
      <c r="L10002">
        <v>100</v>
      </c>
      <c r="M10002">
        <v>76.63</v>
      </c>
      <c r="N10002">
        <f>COUNTIF(Cod_Mun_Norte!B:B,DADOS_SNIS_Minas!A10002)</f>
        <v>0</v>
      </c>
    </row>
    <row r="10003" spans="1:14" x14ac:dyDescent="0.2">
      <c r="A10003">
        <v>313430</v>
      </c>
      <c r="B10003" t="s">
        <v>1591</v>
      </c>
      <c r="C10003" t="s">
        <v>98</v>
      </c>
      <c r="D10003">
        <v>2015</v>
      </c>
      <c r="E10003" t="s">
        <v>1593</v>
      </c>
      <c r="F10003" t="s">
        <v>359</v>
      </c>
      <c r="H10003">
        <v>6237</v>
      </c>
      <c r="I10003">
        <v>4779</v>
      </c>
      <c r="J10003">
        <v>4779</v>
      </c>
      <c r="K10003">
        <v>4779</v>
      </c>
      <c r="L10003">
        <v>100</v>
      </c>
      <c r="M10003">
        <v>76.62</v>
      </c>
      <c r="N10003">
        <f>COUNTIF(Cod_Mun_Norte!B:B,DADOS_SNIS_Minas!A10003)</f>
        <v>0</v>
      </c>
    </row>
    <row r="10004" spans="1:14" x14ac:dyDescent="0.2">
      <c r="A10004">
        <v>313430</v>
      </c>
      <c r="B10004" t="s">
        <v>1591</v>
      </c>
      <c r="C10004" t="s">
        <v>98</v>
      </c>
      <c r="D10004">
        <v>2014</v>
      </c>
      <c r="E10004" t="s">
        <v>1593</v>
      </c>
      <c r="F10004" t="s">
        <v>359</v>
      </c>
      <c r="H10004">
        <v>6250</v>
      </c>
      <c r="I10004">
        <v>4789</v>
      </c>
      <c r="J10004">
        <v>4789</v>
      </c>
      <c r="K10004">
        <v>4789</v>
      </c>
      <c r="L10004">
        <v>100</v>
      </c>
      <c r="M10004">
        <v>76.62</v>
      </c>
      <c r="N10004">
        <f>COUNTIF(Cod_Mun_Norte!B:B,DADOS_SNIS_Minas!A10004)</f>
        <v>0</v>
      </c>
    </row>
    <row r="10005" spans="1:14" x14ac:dyDescent="0.2">
      <c r="A10005">
        <v>313430</v>
      </c>
      <c r="B10005" t="s">
        <v>1591</v>
      </c>
      <c r="C10005" t="s">
        <v>98</v>
      </c>
      <c r="D10005">
        <v>2013</v>
      </c>
      <c r="E10005" t="s">
        <v>1593</v>
      </c>
      <c r="F10005" t="s">
        <v>359</v>
      </c>
      <c r="H10005">
        <v>6263</v>
      </c>
      <c r="I10005">
        <v>4799</v>
      </c>
      <c r="J10005">
        <v>4799</v>
      </c>
      <c r="K10005">
        <v>4799</v>
      </c>
      <c r="L10005">
        <v>100</v>
      </c>
      <c r="M10005">
        <v>76.62</v>
      </c>
      <c r="N10005">
        <f>COUNTIF(Cod_Mun_Norte!B:B,DADOS_SNIS_Minas!A10005)</f>
        <v>0</v>
      </c>
    </row>
    <row r="10006" spans="1:14" x14ac:dyDescent="0.2">
      <c r="A10006">
        <v>313430</v>
      </c>
      <c r="B10006" t="s">
        <v>1591</v>
      </c>
      <c r="C10006" t="s">
        <v>98</v>
      </c>
      <c r="D10006">
        <v>2012</v>
      </c>
      <c r="E10006" t="s">
        <v>1593</v>
      </c>
      <c r="F10006" t="s">
        <v>359</v>
      </c>
      <c r="H10006">
        <v>6101</v>
      </c>
      <c r="I10006">
        <v>4675</v>
      </c>
      <c r="J10006">
        <v>4675</v>
      </c>
      <c r="K10006">
        <v>4675</v>
      </c>
      <c r="L10006">
        <v>100</v>
      </c>
      <c r="M10006">
        <v>76.63</v>
      </c>
      <c r="N10006">
        <f>COUNTIF(Cod_Mun_Norte!B:B,DADOS_SNIS_Minas!A10006)</f>
        <v>0</v>
      </c>
    </row>
    <row r="10007" spans="1:14" x14ac:dyDescent="0.2">
      <c r="A10007">
        <v>313430</v>
      </c>
      <c r="B10007" t="s">
        <v>1591</v>
      </c>
      <c r="C10007" t="s">
        <v>98</v>
      </c>
      <c r="D10007">
        <v>2011</v>
      </c>
      <c r="E10007" t="s">
        <v>361</v>
      </c>
      <c r="F10007" t="s">
        <v>362</v>
      </c>
      <c r="H10007">
        <v>6120</v>
      </c>
      <c r="I10007">
        <v>4689</v>
      </c>
      <c r="J10007">
        <v>4689</v>
      </c>
      <c r="K10007">
        <v>4689</v>
      </c>
      <c r="L10007">
        <v>100</v>
      </c>
      <c r="M10007">
        <v>76.62</v>
      </c>
      <c r="N10007">
        <f>COUNTIF(Cod_Mun_Norte!B:B,DADOS_SNIS_Minas!A10007)</f>
        <v>0</v>
      </c>
    </row>
    <row r="10008" spans="1:14" x14ac:dyDescent="0.2">
      <c r="A10008">
        <v>313430</v>
      </c>
      <c r="B10008" t="s">
        <v>1591</v>
      </c>
      <c r="C10008" t="s">
        <v>98</v>
      </c>
      <c r="D10008">
        <v>2010</v>
      </c>
      <c r="E10008" t="s">
        <v>361</v>
      </c>
      <c r="F10008" t="s">
        <v>362</v>
      </c>
      <c r="H10008">
        <v>6139</v>
      </c>
      <c r="I10008">
        <v>4704</v>
      </c>
      <c r="J10008">
        <v>4704</v>
      </c>
      <c r="K10008">
        <v>4704</v>
      </c>
      <c r="L10008">
        <v>100</v>
      </c>
      <c r="M10008">
        <v>76.62</v>
      </c>
      <c r="N10008">
        <f>COUNTIF(Cod_Mun_Norte!B:B,DADOS_SNIS_Minas!A10008)</f>
        <v>0</v>
      </c>
    </row>
    <row r="10009" spans="1:14" x14ac:dyDescent="0.2">
      <c r="A10009">
        <v>313430</v>
      </c>
      <c r="B10009" t="s">
        <v>1591</v>
      </c>
      <c r="C10009" t="s">
        <v>98</v>
      </c>
      <c r="D10009">
        <v>2009</v>
      </c>
      <c r="E10009" t="s">
        <v>361</v>
      </c>
      <c r="F10009" t="s">
        <v>362</v>
      </c>
      <c r="H10009">
        <v>6667</v>
      </c>
      <c r="I10009">
        <v>4969</v>
      </c>
      <c r="J10009">
        <v>6302</v>
      </c>
      <c r="K10009">
        <v>6302</v>
      </c>
      <c r="L10009">
        <v>100</v>
      </c>
      <c r="M10009">
        <v>94.53</v>
      </c>
      <c r="N10009">
        <f>COUNTIF(Cod_Mun_Norte!B:B,DADOS_SNIS_Minas!A10009)</f>
        <v>0</v>
      </c>
    </row>
    <row r="10010" spans="1:14" x14ac:dyDescent="0.2">
      <c r="A10010">
        <v>313430</v>
      </c>
      <c r="B10010" t="s">
        <v>1591</v>
      </c>
      <c r="C10010" t="s">
        <v>98</v>
      </c>
      <c r="D10010">
        <v>2008</v>
      </c>
      <c r="E10010" t="s">
        <v>361</v>
      </c>
      <c r="F10010" t="s">
        <v>362</v>
      </c>
      <c r="H10010">
        <v>6647</v>
      </c>
      <c r="I10010">
        <v>4954</v>
      </c>
      <c r="J10010">
        <v>6079</v>
      </c>
      <c r="K10010">
        <v>6079</v>
      </c>
      <c r="L10010">
        <v>100</v>
      </c>
      <c r="M10010">
        <v>91.45</v>
      </c>
      <c r="N10010">
        <f>COUNTIF(Cod_Mun_Norte!B:B,DADOS_SNIS_Minas!A10010)</f>
        <v>0</v>
      </c>
    </row>
    <row r="10011" spans="1:14" x14ac:dyDescent="0.2">
      <c r="A10011">
        <v>313430</v>
      </c>
      <c r="B10011" t="s">
        <v>1591</v>
      </c>
      <c r="C10011" t="s">
        <v>98</v>
      </c>
      <c r="D10011">
        <v>2007</v>
      </c>
      <c r="E10011" t="s">
        <v>361</v>
      </c>
      <c r="F10011" t="s">
        <v>362</v>
      </c>
      <c r="H10011">
        <v>6439</v>
      </c>
      <c r="I10011">
        <v>4799</v>
      </c>
      <c r="J10011">
        <v>5972</v>
      </c>
      <c r="K10011">
        <v>5972</v>
      </c>
      <c r="L10011">
        <v>100</v>
      </c>
      <c r="M10011">
        <v>92.75</v>
      </c>
      <c r="N10011">
        <f>COUNTIF(Cod_Mun_Norte!B:B,DADOS_SNIS_Minas!A10011)</f>
        <v>0</v>
      </c>
    </row>
    <row r="10012" spans="1:14" x14ac:dyDescent="0.2">
      <c r="A10012">
        <v>313430</v>
      </c>
      <c r="B10012" t="s">
        <v>1591</v>
      </c>
      <c r="C10012" t="s">
        <v>98</v>
      </c>
      <c r="D10012">
        <v>2006</v>
      </c>
      <c r="E10012" t="s">
        <v>361</v>
      </c>
      <c r="F10012" t="s">
        <v>362</v>
      </c>
      <c r="H10012">
        <v>6586</v>
      </c>
      <c r="I10012">
        <v>4844</v>
      </c>
      <c r="J10012">
        <v>5808</v>
      </c>
      <c r="K10012">
        <v>5808</v>
      </c>
      <c r="L10012">
        <v>100</v>
      </c>
      <c r="M10012">
        <v>88.19</v>
      </c>
      <c r="N10012">
        <f>COUNTIF(Cod_Mun_Norte!B:B,DADOS_SNIS_Minas!A10012)</f>
        <v>0</v>
      </c>
    </row>
    <row r="10013" spans="1:14" x14ac:dyDescent="0.2">
      <c r="A10013">
        <v>313430</v>
      </c>
      <c r="B10013" t="s">
        <v>1591</v>
      </c>
      <c r="C10013" t="s">
        <v>98</v>
      </c>
      <c r="D10013">
        <v>2005</v>
      </c>
      <c r="E10013" t="s">
        <v>361</v>
      </c>
      <c r="F10013" t="s">
        <v>362</v>
      </c>
      <c r="H10013">
        <v>6556</v>
      </c>
      <c r="I10013">
        <v>4822</v>
      </c>
      <c r="J10013">
        <v>3197</v>
      </c>
      <c r="K10013">
        <v>3197</v>
      </c>
      <c r="L10013">
        <v>66.3</v>
      </c>
      <c r="M10013">
        <v>48.76</v>
      </c>
      <c r="N10013">
        <f>COUNTIF(Cod_Mun_Norte!B:B,DADOS_SNIS_Minas!A10013)</f>
        <v>0</v>
      </c>
    </row>
    <row r="10014" spans="1:14" x14ac:dyDescent="0.2">
      <c r="A10014">
        <v>313430</v>
      </c>
      <c r="B10014" t="s">
        <v>1591</v>
      </c>
      <c r="C10014" t="s">
        <v>98</v>
      </c>
      <c r="D10014">
        <v>2004</v>
      </c>
      <c r="E10014" t="s">
        <v>361</v>
      </c>
      <c r="F10014" t="s">
        <v>362</v>
      </c>
      <c r="H10014">
        <v>6526</v>
      </c>
      <c r="I10014">
        <v>4800</v>
      </c>
      <c r="J10014">
        <v>3111</v>
      </c>
      <c r="K10014">
        <v>3111</v>
      </c>
      <c r="L10014">
        <v>64.8</v>
      </c>
      <c r="M10014">
        <v>47.67</v>
      </c>
      <c r="N10014">
        <f>COUNTIF(Cod_Mun_Norte!B:B,DADOS_SNIS_Minas!A10014)</f>
        <v>0</v>
      </c>
    </row>
    <row r="10015" spans="1:14" x14ac:dyDescent="0.2">
      <c r="A10015">
        <v>313430</v>
      </c>
      <c r="B10015" t="s">
        <v>1591</v>
      </c>
      <c r="C10015" t="s">
        <v>98</v>
      </c>
      <c r="D10015">
        <v>2003</v>
      </c>
      <c r="E10015" t="s">
        <v>361</v>
      </c>
      <c r="F10015" t="s">
        <v>362</v>
      </c>
      <c r="H10015">
        <v>6472</v>
      </c>
      <c r="I10015">
        <v>4761</v>
      </c>
      <c r="N10015">
        <f>COUNTIF(Cod_Mun_Norte!B:B,DADOS_SNIS_Minas!A10015)</f>
        <v>0</v>
      </c>
    </row>
    <row r="10016" spans="1:14" x14ac:dyDescent="0.2">
      <c r="A10016">
        <v>313430</v>
      </c>
      <c r="B10016" t="s">
        <v>1591</v>
      </c>
      <c r="C10016" t="s">
        <v>98</v>
      </c>
      <c r="D10016">
        <v>2002</v>
      </c>
      <c r="E10016" t="s">
        <v>361</v>
      </c>
      <c r="F10016" t="s">
        <v>362</v>
      </c>
      <c r="H10016">
        <v>6447</v>
      </c>
      <c r="I10016">
        <v>4742</v>
      </c>
      <c r="N10016">
        <f>COUNTIF(Cod_Mun_Norte!B:B,DADOS_SNIS_Minas!A10016)</f>
        <v>0</v>
      </c>
    </row>
    <row r="10017" spans="1:14" x14ac:dyDescent="0.2">
      <c r="A10017">
        <v>313430</v>
      </c>
      <c r="B10017" t="s">
        <v>1591</v>
      </c>
      <c r="C10017" t="s">
        <v>98</v>
      </c>
      <c r="D10017">
        <v>2001</v>
      </c>
      <c r="E10017" t="s">
        <v>361</v>
      </c>
      <c r="F10017" t="s">
        <v>362</v>
      </c>
      <c r="H10017">
        <v>6417</v>
      </c>
      <c r="I10017">
        <v>4720</v>
      </c>
      <c r="N10017">
        <f>COUNTIF(Cod_Mun_Norte!B:B,DADOS_SNIS_Minas!A10017)</f>
        <v>0</v>
      </c>
    </row>
    <row r="10018" spans="1:14" x14ac:dyDescent="0.2">
      <c r="A10018">
        <v>313430</v>
      </c>
      <c r="B10018" t="s">
        <v>1591</v>
      </c>
      <c r="C10018" t="s">
        <v>98</v>
      </c>
      <c r="D10018">
        <v>2000</v>
      </c>
      <c r="E10018" t="s">
        <v>361</v>
      </c>
      <c r="F10018" t="s">
        <v>362</v>
      </c>
      <c r="H10018">
        <v>6391</v>
      </c>
      <c r="I10018">
        <v>4701</v>
      </c>
      <c r="N10018">
        <f>COUNTIF(Cod_Mun_Norte!B:B,DADOS_SNIS_Minas!A10018)</f>
        <v>0</v>
      </c>
    </row>
    <row r="10019" spans="1:14" x14ac:dyDescent="0.2">
      <c r="A10019">
        <v>313430</v>
      </c>
      <c r="B10019" t="s">
        <v>1591</v>
      </c>
      <c r="C10019" t="s">
        <v>98</v>
      </c>
      <c r="D10019">
        <v>1999</v>
      </c>
      <c r="E10019" t="s">
        <v>361</v>
      </c>
      <c r="F10019" t="s">
        <v>362</v>
      </c>
      <c r="H10019">
        <v>6555</v>
      </c>
      <c r="I10019">
        <v>4685</v>
      </c>
      <c r="N10019">
        <f>COUNTIF(Cod_Mun_Norte!B:B,DADOS_SNIS_Minas!A10019)</f>
        <v>0</v>
      </c>
    </row>
    <row r="10020" spans="1:14" x14ac:dyDescent="0.2">
      <c r="A10020">
        <v>313430</v>
      </c>
      <c r="B10020" t="s">
        <v>1591</v>
      </c>
      <c r="C10020" t="s">
        <v>98</v>
      </c>
      <c r="D10020">
        <v>1998</v>
      </c>
      <c r="H10020">
        <v>6500</v>
      </c>
      <c r="I10020">
        <v>4645</v>
      </c>
      <c r="N10020">
        <f>COUNTIF(Cod_Mun_Norte!B:B,DADOS_SNIS_Minas!A10020)</f>
        <v>0</v>
      </c>
    </row>
    <row r="10021" spans="1:14" x14ac:dyDescent="0.2">
      <c r="A10021">
        <v>313430</v>
      </c>
      <c r="B10021" t="s">
        <v>1591</v>
      </c>
      <c r="C10021" t="s">
        <v>98</v>
      </c>
      <c r="D10021">
        <v>1997</v>
      </c>
      <c r="H10021">
        <v>6444</v>
      </c>
      <c r="I10021">
        <v>4605</v>
      </c>
      <c r="N10021">
        <f>COUNTIF(Cod_Mun_Norte!B:B,DADOS_SNIS_Minas!A10021)</f>
        <v>0</v>
      </c>
    </row>
    <row r="10022" spans="1:14" x14ac:dyDescent="0.2">
      <c r="A10022">
        <v>313430</v>
      </c>
      <c r="B10022" t="s">
        <v>1591</v>
      </c>
      <c r="C10022" t="s">
        <v>98</v>
      </c>
      <c r="D10022">
        <v>1996</v>
      </c>
      <c r="H10022">
        <v>6379</v>
      </c>
      <c r="I10022">
        <v>4559</v>
      </c>
      <c r="N10022">
        <f>COUNTIF(Cod_Mun_Norte!B:B,DADOS_SNIS_Minas!A10022)</f>
        <v>0</v>
      </c>
    </row>
    <row r="10023" spans="1:14" x14ac:dyDescent="0.2">
      <c r="A10023">
        <v>313430</v>
      </c>
      <c r="B10023" t="s">
        <v>1591</v>
      </c>
      <c r="C10023" t="s">
        <v>98</v>
      </c>
      <c r="D10023">
        <v>1995</v>
      </c>
      <c r="H10023">
        <v>6552</v>
      </c>
      <c r="I10023">
        <v>4683</v>
      </c>
      <c r="N10023">
        <f>COUNTIF(Cod_Mun_Norte!B:B,DADOS_SNIS_Minas!A10023)</f>
        <v>0</v>
      </c>
    </row>
    <row r="10024" spans="1:14" x14ac:dyDescent="0.2">
      <c r="A10024">
        <v>313440</v>
      </c>
      <c r="B10024" t="s">
        <v>1594</v>
      </c>
      <c r="C10024" t="s">
        <v>98</v>
      </c>
      <c r="D10024">
        <v>2020</v>
      </c>
      <c r="E10024" t="s">
        <v>1595</v>
      </c>
      <c r="F10024" t="s">
        <v>367</v>
      </c>
      <c r="G10024" t="s">
        <v>368</v>
      </c>
      <c r="H10024">
        <v>39690</v>
      </c>
      <c r="I10024">
        <v>37550</v>
      </c>
      <c r="J10024">
        <v>33980</v>
      </c>
      <c r="K10024">
        <v>33980</v>
      </c>
      <c r="L10024">
        <v>90.5</v>
      </c>
      <c r="M10024">
        <v>85.61</v>
      </c>
      <c r="N10024">
        <f>COUNTIF(Cod_Mun_Norte!B:B,DADOS_SNIS_Minas!A10024)</f>
        <v>0</v>
      </c>
    </row>
    <row r="10025" spans="1:14" x14ac:dyDescent="0.2">
      <c r="A10025">
        <v>313440</v>
      </c>
      <c r="B10025" t="s">
        <v>1594</v>
      </c>
      <c r="C10025" t="s">
        <v>98</v>
      </c>
      <c r="D10025">
        <v>2019</v>
      </c>
      <c r="E10025" t="s">
        <v>1595</v>
      </c>
      <c r="F10025" t="s">
        <v>367</v>
      </c>
      <c r="G10025" t="s">
        <v>368</v>
      </c>
      <c r="H10025">
        <v>39263</v>
      </c>
      <c r="I10025">
        <v>37146</v>
      </c>
      <c r="J10025">
        <v>33051</v>
      </c>
      <c r="K10025">
        <v>33051</v>
      </c>
      <c r="L10025">
        <v>89</v>
      </c>
      <c r="M10025">
        <v>84.18</v>
      </c>
      <c r="N10025">
        <f>COUNTIF(Cod_Mun_Norte!B:B,DADOS_SNIS_Minas!A10025)</f>
        <v>0</v>
      </c>
    </row>
    <row r="10026" spans="1:14" x14ac:dyDescent="0.2">
      <c r="A10026">
        <v>313440</v>
      </c>
      <c r="B10026" t="s">
        <v>1594</v>
      </c>
      <c r="C10026" t="s">
        <v>98</v>
      </c>
      <c r="D10026">
        <v>2018</v>
      </c>
      <c r="E10026" t="s">
        <v>361</v>
      </c>
      <c r="F10026" t="s">
        <v>99</v>
      </c>
      <c r="H10026">
        <v>38822</v>
      </c>
      <c r="I10026">
        <v>36729</v>
      </c>
      <c r="J10026">
        <v>32676</v>
      </c>
      <c r="K10026">
        <v>32676</v>
      </c>
      <c r="L10026">
        <v>89</v>
      </c>
      <c r="M10026">
        <v>84.17</v>
      </c>
      <c r="N10026">
        <f>COUNTIF(Cod_Mun_Norte!B:B,DADOS_SNIS_Minas!A10026)</f>
        <v>0</v>
      </c>
    </row>
    <row r="10027" spans="1:14" x14ac:dyDescent="0.2">
      <c r="A10027">
        <v>313440</v>
      </c>
      <c r="B10027" t="s">
        <v>1594</v>
      </c>
      <c r="C10027" t="s">
        <v>98</v>
      </c>
      <c r="D10027">
        <v>2017</v>
      </c>
      <c r="E10027" t="s">
        <v>1595</v>
      </c>
      <c r="F10027" t="s">
        <v>367</v>
      </c>
      <c r="H10027">
        <v>38484</v>
      </c>
      <c r="I10027">
        <v>36409</v>
      </c>
      <c r="J10027">
        <v>32573</v>
      </c>
      <c r="K10027">
        <v>32573</v>
      </c>
      <c r="L10027">
        <v>89.5</v>
      </c>
      <c r="M10027">
        <v>84.64</v>
      </c>
      <c r="N10027">
        <f>COUNTIF(Cod_Mun_Norte!B:B,DADOS_SNIS_Minas!A10027)</f>
        <v>0</v>
      </c>
    </row>
    <row r="10028" spans="1:14" x14ac:dyDescent="0.2">
      <c r="A10028">
        <v>313440</v>
      </c>
      <c r="B10028" t="s">
        <v>1594</v>
      </c>
      <c r="C10028" t="s">
        <v>98</v>
      </c>
      <c r="D10028">
        <v>2016</v>
      </c>
      <c r="E10028" t="s">
        <v>361</v>
      </c>
      <c r="F10028" t="s">
        <v>99</v>
      </c>
      <c r="H10028">
        <v>38102</v>
      </c>
      <c r="I10028">
        <v>36047</v>
      </c>
      <c r="J10028">
        <v>32515</v>
      </c>
      <c r="K10028">
        <v>32515</v>
      </c>
      <c r="L10028">
        <v>90.2</v>
      </c>
      <c r="M10028">
        <v>85.34</v>
      </c>
      <c r="N10028">
        <f>COUNTIF(Cod_Mun_Norte!B:B,DADOS_SNIS_Minas!A10028)</f>
        <v>0</v>
      </c>
    </row>
    <row r="10029" spans="1:14" x14ac:dyDescent="0.2">
      <c r="A10029">
        <v>313440</v>
      </c>
      <c r="B10029" t="s">
        <v>1594</v>
      </c>
      <c r="C10029" t="s">
        <v>98</v>
      </c>
      <c r="D10029">
        <v>2015</v>
      </c>
      <c r="E10029" t="s">
        <v>361</v>
      </c>
      <c r="F10029" t="s">
        <v>99</v>
      </c>
      <c r="H10029">
        <v>37700</v>
      </c>
      <c r="I10029">
        <v>35667</v>
      </c>
      <c r="J10029">
        <v>32222</v>
      </c>
      <c r="K10029">
        <v>32222</v>
      </c>
      <c r="L10029">
        <v>90.3</v>
      </c>
      <c r="M10029">
        <v>85.47</v>
      </c>
      <c r="N10029">
        <f>COUNTIF(Cod_Mun_Norte!B:B,DADOS_SNIS_Minas!A10029)</f>
        <v>0</v>
      </c>
    </row>
    <row r="10030" spans="1:14" x14ac:dyDescent="0.2">
      <c r="A10030">
        <v>313440</v>
      </c>
      <c r="B10030" t="s">
        <v>1594</v>
      </c>
      <c r="C10030" t="s">
        <v>98</v>
      </c>
      <c r="D10030">
        <v>2014</v>
      </c>
      <c r="E10030" t="s">
        <v>1595</v>
      </c>
      <c r="F10030" t="s">
        <v>367</v>
      </c>
      <c r="H10030">
        <v>37277</v>
      </c>
      <c r="I10030">
        <v>35267</v>
      </c>
      <c r="J10030">
        <v>35267</v>
      </c>
      <c r="K10030">
        <v>35267</v>
      </c>
      <c r="L10030">
        <v>100</v>
      </c>
      <c r="M10030">
        <v>94.61</v>
      </c>
      <c r="N10030">
        <f>COUNTIF(Cod_Mun_Norte!B:B,DADOS_SNIS_Minas!A10030)</f>
        <v>0</v>
      </c>
    </row>
    <row r="10031" spans="1:14" x14ac:dyDescent="0.2">
      <c r="A10031">
        <v>313440</v>
      </c>
      <c r="B10031" t="s">
        <v>1594</v>
      </c>
      <c r="C10031" t="s">
        <v>98</v>
      </c>
      <c r="D10031">
        <v>2013</v>
      </c>
      <c r="E10031" t="s">
        <v>1595</v>
      </c>
      <c r="F10031" t="s">
        <v>367</v>
      </c>
      <c r="H10031">
        <v>36837</v>
      </c>
      <c r="I10031">
        <v>34851</v>
      </c>
      <c r="J10031">
        <v>34851</v>
      </c>
      <c r="K10031">
        <v>34851</v>
      </c>
      <c r="L10031">
        <v>100</v>
      </c>
      <c r="M10031">
        <v>94.61</v>
      </c>
      <c r="N10031">
        <f>COUNTIF(Cod_Mun_Norte!B:B,DADOS_SNIS_Minas!A10031)</f>
        <v>0</v>
      </c>
    </row>
    <row r="10032" spans="1:14" x14ac:dyDescent="0.2">
      <c r="A10032">
        <v>313440</v>
      </c>
      <c r="B10032" t="s">
        <v>1594</v>
      </c>
      <c r="C10032" t="s">
        <v>98</v>
      </c>
      <c r="D10032">
        <v>2012</v>
      </c>
      <c r="E10032" t="s">
        <v>1595</v>
      </c>
      <c r="F10032" t="s">
        <v>367</v>
      </c>
      <c r="H10032">
        <v>35308</v>
      </c>
      <c r="I10032">
        <v>33404</v>
      </c>
      <c r="J10032">
        <v>33404</v>
      </c>
      <c r="K10032">
        <v>33404</v>
      </c>
      <c r="L10032">
        <v>100</v>
      </c>
      <c r="M10032">
        <v>94.61</v>
      </c>
      <c r="N10032">
        <f>COUNTIF(Cod_Mun_Norte!B:B,DADOS_SNIS_Minas!A10032)</f>
        <v>0</v>
      </c>
    </row>
    <row r="10033" spans="1:14" x14ac:dyDescent="0.2">
      <c r="A10033">
        <v>313440</v>
      </c>
      <c r="B10033" t="s">
        <v>1594</v>
      </c>
      <c r="C10033" t="s">
        <v>98</v>
      </c>
      <c r="D10033">
        <v>2011</v>
      </c>
      <c r="E10033" t="s">
        <v>361</v>
      </c>
      <c r="F10033" t="s">
        <v>99</v>
      </c>
      <c r="H10033">
        <v>34890</v>
      </c>
      <c r="I10033">
        <v>33009</v>
      </c>
      <c r="J10033">
        <v>33009</v>
      </c>
      <c r="K10033">
        <v>33009</v>
      </c>
      <c r="L10033">
        <v>100</v>
      </c>
      <c r="M10033">
        <v>94.61</v>
      </c>
      <c r="N10033">
        <f>COUNTIF(Cod_Mun_Norte!B:B,DADOS_SNIS_Minas!A10033)</f>
        <v>0</v>
      </c>
    </row>
    <row r="10034" spans="1:14" x14ac:dyDescent="0.2">
      <c r="A10034">
        <v>313440</v>
      </c>
      <c r="B10034" t="s">
        <v>1594</v>
      </c>
      <c r="C10034" t="s">
        <v>98</v>
      </c>
      <c r="D10034">
        <v>2010</v>
      </c>
      <c r="E10034" t="s">
        <v>1595</v>
      </c>
      <c r="F10034" t="s">
        <v>367</v>
      </c>
      <c r="H10034">
        <v>34456</v>
      </c>
      <c r="I10034">
        <v>32598</v>
      </c>
      <c r="J10034">
        <v>32598</v>
      </c>
      <c r="K10034">
        <v>32598</v>
      </c>
      <c r="L10034">
        <v>100</v>
      </c>
      <c r="M10034">
        <v>94.61</v>
      </c>
      <c r="N10034">
        <f>COUNTIF(Cod_Mun_Norte!B:B,DADOS_SNIS_Minas!A10034)</f>
        <v>0</v>
      </c>
    </row>
    <row r="10035" spans="1:14" x14ac:dyDescent="0.2">
      <c r="A10035">
        <v>313440</v>
      </c>
      <c r="B10035" t="s">
        <v>1594</v>
      </c>
      <c r="C10035" t="s">
        <v>98</v>
      </c>
      <c r="D10035">
        <v>2009</v>
      </c>
      <c r="E10035" t="s">
        <v>1595</v>
      </c>
      <c r="F10035" t="s">
        <v>367</v>
      </c>
      <c r="H10035">
        <v>33231</v>
      </c>
      <c r="I10035">
        <v>31223</v>
      </c>
      <c r="J10035">
        <v>34544</v>
      </c>
      <c r="K10035">
        <v>34544</v>
      </c>
      <c r="L10035">
        <v>100</v>
      </c>
      <c r="M10035">
        <v>100</v>
      </c>
      <c r="N10035">
        <f>COUNTIF(Cod_Mun_Norte!B:B,DADOS_SNIS_Minas!A10035)</f>
        <v>0</v>
      </c>
    </row>
    <row r="10036" spans="1:14" x14ac:dyDescent="0.2">
      <c r="A10036">
        <v>313440</v>
      </c>
      <c r="B10036" t="s">
        <v>1594</v>
      </c>
      <c r="C10036" t="s">
        <v>98</v>
      </c>
      <c r="D10036">
        <v>2008</v>
      </c>
      <c r="E10036" t="s">
        <v>361</v>
      </c>
      <c r="F10036" t="s">
        <v>99</v>
      </c>
      <c r="H10036">
        <v>32845</v>
      </c>
      <c r="I10036">
        <v>30860</v>
      </c>
      <c r="J10036">
        <v>33555</v>
      </c>
      <c r="K10036">
        <v>33555</v>
      </c>
      <c r="L10036">
        <v>100</v>
      </c>
      <c r="M10036">
        <v>100</v>
      </c>
      <c r="N10036">
        <f>COUNTIF(Cod_Mun_Norte!B:B,DADOS_SNIS_Minas!A10036)</f>
        <v>0</v>
      </c>
    </row>
    <row r="10037" spans="1:14" x14ac:dyDescent="0.2">
      <c r="A10037">
        <v>313440</v>
      </c>
      <c r="B10037" t="s">
        <v>1594</v>
      </c>
      <c r="C10037" t="s">
        <v>98</v>
      </c>
      <c r="D10037">
        <v>2007</v>
      </c>
      <c r="E10037" t="s">
        <v>361</v>
      </c>
      <c r="F10037" t="s">
        <v>99</v>
      </c>
      <c r="H10037">
        <v>31495</v>
      </c>
      <c r="I10037">
        <v>29592</v>
      </c>
      <c r="J10037">
        <v>32144</v>
      </c>
      <c r="K10037">
        <v>32144</v>
      </c>
      <c r="L10037">
        <v>100</v>
      </c>
      <c r="M10037">
        <v>100</v>
      </c>
      <c r="N10037">
        <f>COUNTIF(Cod_Mun_Norte!B:B,DADOS_SNIS_Minas!A10037)</f>
        <v>0</v>
      </c>
    </row>
    <row r="10038" spans="1:14" x14ac:dyDescent="0.2">
      <c r="A10038">
        <v>313440</v>
      </c>
      <c r="B10038" t="s">
        <v>1594</v>
      </c>
      <c r="C10038" t="s">
        <v>98</v>
      </c>
      <c r="D10038">
        <v>2006</v>
      </c>
      <c r="E10038" t="s">
        <v>361</v>
      </c>
      <c r="F10038" t="s">
        <v>99</v>
      </c>
      <c r="H10038">
        <v>31852</v>
      </c>
      <c r="I10038">
        <v>29658</v>
      </c>
      <c r="J10038">
        <v>30855</v>
      </c>
      <c r="K10038">
        <v>30855</v>
      </c>
      <c r="L10038">
        <v>100</v>
      </c>
      <c r="M10038">
        <v>96.87</v>
      </c>
      <c r="N10038">
        <f>COUNTIF(Cod_Mun_Norte!B:B,DADOS_SNIS_Minas!A10038)</f>
        <v>0</v>
      </c>
    </row>
    <row r="10039" spans="1:14" x14ac:dyDescent="0.2">
      <c r="A10039">
        <v>313440</v>
      </c>
      <c r="B10039" t="s">
        <v>1594</v>
      </c>
      <c r="C10039" t="s">
        <v>98</v>
      </c>
      <c r="D10039">
        <v>2005</v>
      </c>
      <c r="E10039" t="s">
        <v>361</v>
      </c>
      <c r="F10039" t="s">
        <v>99</v>
      </c>
      <c r="H10039">
        <v>31390</v>
      </c>
      <c r="I10039">
        <v>29228</v>
      </c>
      <c r="J10039">
        <v>29437</v>
      </c>
      <c r="K10039">
        <v>29437</v>
      </c>
      <c r="L10039">
        <v>100</v>
      </c>
      <c r="M10039">
        <v>93.78</v>
      </c>
      <c r="N10039">
        <f>COUNTIF(Cod_Mun_Norte!B:B,DADOS_SNIS_Minas!A10039)</f>
        <v>0</v>
      </c>
    </row>
    <row r="10040" spans="1:14" x14ac:dyDescent="0.2">
      <c r="A10040">
        <v>313440</v>
      </c>
      <c r="B10040" t="s">
        <v>1594</v>
      </c>
      <c r="C10040" t="s">
        <v>98</v>
      </c>
      <c r="D10040">
        <v>2004</v>
      </c>
      <c r="E10040" t="s">
        <v>361</v>
      </c>
      <c r="F10040" t="s">
        <v>99</v>
      </c>
      <c r="H10040">
        <v>30923</v>
      </c>
      <c r="I10040">
        <v>28793</v>
      </c>
      <c r="J10040">
        <v>28655</v>
      </c>
      <c r="K10040">
        <v>28655</v>
      </c>
      <c r="L10040">
        <v>99.5</v>
      </c>
      <c r="M10040">
        <v>92.67</v>
      </c>
      <c r="N10040">
        <f>COUNTIF(Cod_Mun_Norte!B:B,DADOS_SNIS_Minas!A10040)</f>
        <v>0</v>
      </c>
    </row>
    <row r="10041" spans="1:14" x14ac:dyDescent="0.2">
      <c r="A10041">
        <v>313440</v>
      </c>
      <c r="B10041" t="s">
        <v>1594</v>
      </c>
      <c r="C10041" t="s">
        <v>98</v>
      </c>
      <c r="D10041">
        <v>2003</v>
      </c>
      <c r="E10041" t="s">
        <v>361</v>
      </c>
      <c r="F10041" t="s">
        <v>99</v>
      </c>
      <c r="H10041">
        <v>30080</v>
      </c>
      <c r="I10041">
        <v>28008</v>
      </c>
      <c r="J10041">
        <v>27870</v>
      </c>
      <c r="K10041">
        <v>27870</v>
      </c>
      <c r="L10041">
        <v>99.5</v>
      </c>
      <c r="M10041">
        <v>92.65</v>
      </c>
      <c r="N10041">
        <f>COUNTIF(Cod_Mun_Norte!B:B,DADOS_SNIS_Minas!A10041)</f>
        <v>0</v>
      </c>
    </row>
    <row r="10042" spans="1:14" x14ac:dyDescent="0.2">
      <c r="A10042">
        <v>313440</v>
      </c>
      <c r="B10042" t="s">
        <v>1594</v>
      </c>
      <c r="C10042" t="s">
        <v>98</v>
      </c>
      <c r="D10042">
        <v>2002</v>
      </c>
      <c r="E10042" t="s">
        <v>361</v>
      </c>
      <c r="F10042" t="s">
        <v>99</v>
      </c>
      <c r="H10042">
        <v>29679</v>
      </c>
      <c r="I10042">
        <v>27634</v>
      </c>
      <c r="J10042">
        <v>26829</v>
      </c>
      <c r="K10042">
        <v>26829</v>
      </c>
      <c r="L10042">
        <v>97.1</v>
      </c>
      <c r="M10042">
        <v>90.4</v>
      </c>
      <c r="N10042">
        <f>COUNTIF(Cod_Mun_Norte!B:B,DADOS_SNIS_Minas!A10042)</f>
        <v>0</v>
      </c>
    </row>
    <row r="10043" spans="1:14" x14ac:dyDescent="0.2">
      <c r="A10043">
        <v>313440</v>
      </c>
      <c r="B10043" t="s">
        <v>1594</v>
      </c>
      <c r="C10043" t="s">
        <v>98</v>
      </c>
      <c r="D10043">
        <v>2001</v>
      </c>
      <c r="E10043" t="s">
        <v>361</v>
      </c>
      <c r="F10043" t="s">
        <v>99</v>
      </c>
      <c r="H10043">
        <v>29318</v>
      </c>
      <c r="I10043">
        <v>27298</v>
      </c>
      <c r="J10043">
        <v>25306</v>
      </c>
      <c r="K10043">
        <v>25306</v>
      </c>
      <c r="L10043">
        <v>92.7</v>
      </c>
      <c r="M10043">
        <v>86.32</v>
      </c>
      <c r="N10043">
        <f>COUNTIF(Cod_Mun_Norte!B:B,DADOS_SNIS_Minas!A10043)</f>
        <v>0</v>
      </c>
    </row>
    <row r="10044" spans="1:14" x14ac:dyDescent="0.2">
      <c r="A10044">
        <v>313440</v>
      </c>
      <c r="B10044" t="s">
        <v>1594</v>
      </c>
      <c r="C10044" t="s">
        <v>98</v>
      </c>
      <c r="D10044">
        <v>2000</v>
      </c>
      <c r="E10044" t="s">
        <v>361</v>
      </c>
      <c r="F10044" t="s">
        <v>99</v>
      </c>
      <c r="H10044">
        <v>28814</v>
      </c>
      <c r="I10044">
        <v>26829</v>
      </c>
      <c r="J10044">
        <v>25334</v>
      </c>
      <c r="L10044">
        <v>94.4</v>
      </c>
      <c r="N10044">
        <f>COUNTIF(Cod_Mun_Norte!B:B,DADOS_SNIS_Minas!A10044)</f>
        <v>0</v>
      </c>
    </row>
    <row r="10045" spans="1:14" x14ac:dyDescent="0.2">
      <c r="A10045">
        <v>313440</v>
      </c>
      <c r="B10045" t="s">
        <v>1594</v>
      </c>
      <c r="C10045" t="s">
        <v>98</v>
      </c>
      <c r="D10045">
        <v>1999</v>
      </c>
      <c r="E10045" t="s">
        <v>361</v>
      </c>
      <c r="F10045" t="s">
        <v>99</v>
      </c>
      <c r="H10045">
        <v>26844</v>
      </c>
      <c r="I10045">
        <v>21401</v>
      </c>
      <c r="J10045">
        <v>24825</v>
      </c>
      <c r="L10045">
        <v>100</v>
      </c>
      <c r="N10045">
        <f>COUNTIF(Cod_Mun_Norte!B:B,DADOS_SNIS_Minas!A10045)</f>
        <v>0</v>
      </c>
    </row>
    <row r="10046" spans="1:14" x14ac:dyDescent="0.2">
      <c r="A10046">
        <v>313440</v>
      </c>
      <c r="B10046" t="s">
        <v>1594</v>
      </c>
      <c r="C10046" t="s">
        <v>98</v>
      </c>
      <c r="D10046">
        <v>1998</v>
      </c>
      <c r="E10046" t="s">
        <v>361</v>
      </c>
      <c r="F10046" t="s">
        <v>99</v>
      </c>
      <c r="H10046">
        <v>26588</v>
      </c>
      <c r="I10046">
        <v>21197</v>
      </c>
      <c r="J10046">
        <v>24199</v>
      </c>
      <c r="L10046">
        <v>114.2</v>
      </c>
      <c r="N10046">
        <f>COUNTIF(Cod_Mun_Norte!B:B,DADOS_SNIS_Minas!A10046)</f>
        <v>0</v>
      </c>
    </row>
    <row r="10047" spans="1:14" x14ac:dyDescent="0.2">
      <c r="A10047">
        <v>313440</v>
      </c>
      <c r="B10047" t="s">
        <v>1594</v>
      </c>
      <c r="C10047" t="s">
        <v>98</v>
      </c>
      <c r="D10047">
        <v>1997</v>
      </c>
      <c r="E10047" t="s">
        <v>361</v>
      </c>
      <c r="F10047" t="s">
        <v>99</v>
      </c>
      <c r="H10047">
        <v>26331</v>
      </c>
      <c r="I10047">
        <v>20992</v>
      </c>
      <c r="J10047">
        <v>23130</v>
      </c>
      <c r="L10047">
        <v>110.2</v>
      </c>
      <c r="N10047">
        <f>COUNTIF(Cod_Mun_Norte!B:B,DADOS_SNIS_Minas!A10047)</f>
        <v>0</v>
      </c>
    </row>
    <row r="10048" spans="1:14" x14ac:dyDescent="0.2">
      <c r="A10048">
        <v>313440</v>
      </c>
      <c r="B10048" t="s">
        <v>1594</v>
      </c>
      <c r="C10048" t="s">
        <v>98</v>
      </c>
      <c r="D10048">
        <v>1996</v>
      </c>
      <c r="E10048" t="s">
        <v>361</v>
      </c>
      <c r="F10048" t="s">
        <v>99</v>
      </c>
      <c r="H10048">
        <v>30349</v>
      </c>
      <c r="I10048">
        <v>24195</v>
      </c>
      <c r="J10048">
        <v>22355</v>
      </c>
      <c r="L10048">
        <v>92.4</v>
      </c>
      <c r="N10048">
        <f>COUNTIF(Cod_Mun_Norte!B:B,DADOS_SNIS_Minas!A10048)</f>
        <v>0</v>
      </c>
    </row>
    <row r="10049" spans="1:14" x14ac:dyDescent="0.2">
      <c r="A10049">
        <v>313440</v>
      </c>
      <c r="B10049" t="s">
        <v>1594</v>
      </c>
      <c r="C10049" t="s">
        <v>98</v>
      </c>
      <c r="D10049">
        <v>1995</v>
      </c>
      <c r="H10049">
        <v>28002</v>
      </c>
      <c r="I10049">
        <v>22324</v>
      </c>
      <c r="N10049">
        <f>COUNTIF(Cod_Mun_Norte!B:B,DADOS_SNIS_Minas!A10049)</f>
        <v>0</v>
      </c>
    </row>
    <row r="10050" spans="1:14" x14ac:dyDescent="0.2">
      <c r="A10050">
        <v>313450</v>
      </c>
      <c r="B10050" t="s">
        <v>1596</v>
      </c>
      <c r="C10050" t="s">
        <v>98</v>
      </c>
      <c r="D10050">
        <v>2020</v>
      </c>
      <c r="E10050" t="s">
        <v>1597</v>
      </c>
      <c r="F10050" t="s">
        <v>357</v>
      </c>
      <c r="G10050" t="s">
        <v>383</v>
      </c>
      <c r="H10050">
        <v>3768</v>
      </c>
      <c r="I10050">
        <v>2654</v>
      </c>
      <c r="J10050">
        <v>2580</v>
      </c>
      <c r="K10050">
        <v>2580</v>
      </c>
      <c r="L10050">
        <v>97.2</v>
      </c>
      <c r="M10050">
        <v>68.47</v>
      </c>
      <c r="N10050">
        <f>COUNTIF(Cod_Mun_Norte!B:B,DADOS_SNIS_Minas!A10050)</f>
        <v>0</v>
      </c>
    </row>
    <row r="10051" spans="1:14" x14ac:dyDescent="0.2">
      <c r="A10051">
        <v>313450</v>
      </c>
      <c r="B10051" t="s">
        <v>1596</v>
      </c>
      <c r="C10051" t="s">
        <v>98</v>
      </c>
      <c r="D10051">
        <v>2019</v>
      </c>
      <c r="E10051" t="s">
        <v>1597</v>
      </c>
      <c r="F10051" t="s">
        <v>357</v>
      </c>
      <c r="G10051" t="s">
        <v>383</v>
      </c>
      <c r="H10051">
        <v>3788</v>
      </c>
      <c r="I10051">
        <v>2668</v>
      </c>
      <c r="J10051">
        <v>2564</v>
      </c>
      <c r="K10051">
        <v>2564</v>
      </c>
      <c r="L10051">
        <v>96.1</v>
      </c>
      <c r="M10051">
        <v>67.69</v>
      </c>
      <c r="N10051">
        <f>COUNTIF(Cod_Mun_Norte!B:B,DADOS_SNIS_Minas!A10051)</f>
        <v>0</v>
      </c>
    </row>
    <row r="10052" spans="1:14" x14ac:dyDescent="0.2">
      <c r="A10052">
        <v>313450</v>
      </c>
      <c r="B10052" t="s">
        <v>1596</v>
      </c>
      <c r="C10052" t="s">
        <v>98</v>
      </c>
      <c r="D10052">
        <v>2018</v>
      </c>
      <c r="E10052" t="s">
        <v>1598</v>
      </c>
      <c r="F10052" t="s">
        <v>357</v>
      </c>
      <c r="H10052">
        <v>3809</v>
      </c>
      <c r="I10052">
        <v>2683</v>
      </c>
      <c r="J10052">
        <v>2569</v>
      </c>
      <c r="K10052">
        <v>2569</v>
      </c>
      <c r="L10052">
        <v>95.8</v>
      </c>
      <c r="M10052">
        <v>67.45</v>
      </c>
      <c r="N10052">
        <f>COUNTIF(Cod_Mun_Norte!B:B,DADOS_SNIS_Minas!A10052)</f>
        <v>0</v>
      </c>
    </row>
    <row r="10053" spans="1:14" x14ac:dyDescent="0.2">
      <c r="A10053">
        <v>313450</v>
      </c>
      <c r="B10053" t="s">
        <v>1596</v>
      </c>
      <c r="C10053" t="s">
        <v>98</v>
      </c>
      <c r="D10053">
        <v>2017</v>
      </c>
      <c r="E10053" t="s">
        <v>1598</v>
      </c>
      <c r="F10053" t="s">
        <v>357</v>
      </c>
      <c r="H10053">
        <v>3926</v>
      </c>
      <c r="I10053">
        <v>2765</v>
      </c>
      <c r="J10053">
        <v>2587</v>
      </c>
      <c r="K10053">
        <v>2587</v>
      </c>
      <c r="L10053">
        <v>93.6</v>
      </c>
      <c r="M10053">
        <v>65.89</v>
      </c>
      <c r="N10053">
        <f>COUNTIF(Cod_Mun_Norte!B:B,DADOS_SNIS_Minas!A10053)</f>
        <v>0</v>
      </c>
    </row>
    <row r="10054" spans="1:14" x14ac:dyDescent="0.2">
      <c r="A10054">
        <v>313450</v>
      </c>
      <c r="B10054" t="s">
        <v>1596</v>
      </c>
      <c r="C10054" t="s">
        <v>98</v>
      </c>
      <c r="D10054">
        <v>2016</v>
      </c>
      <c r="E10054" t="s">
        <v>1598</v>
      </c>
      <c r="F10054" t="s">
        <v>359</v>
      </c>
      <c r="H10054">
        <v>3938</v>
      </c>
      <c r="I10054">
        <v>2774</v>
      </c>
      <c r="J10054">
        <v>2605</v>
      </c>
      <c r="K10054">
        <v>2605</v>
      </c>
      <c r="L10054">
        <v>93.9</v>
      </c>
      <c r="M10054">
        <v>66.150000000000006</v>
      </c>
      <c r="N10054">
        <f>COUNTIF(Cod_Mun_Norte!B:B,DADOS_SNIS_Minas!A10054)</f>
        <v>0</v>
      </c>
    </row>
    <row r="10055" spans="1:14" x14ac:dyDescent="0.2">
      <c r="A10055">
        <v>313450</v>
      </c>
      <c r="B10055" t="s">
        <v>1596</v>
      </c>
      <c r="C10055" t="s">
        <v>98</v>
      </c>
      <c r="D10055">
        <v>2015</v>
      </c>
      <c r="E10055" t="s">
        <v>1598</v>
      </c>
      <c r="F10055" t="s">
        <v>359</v>
      </c>
      <c r="H10055">
        <v>3950</v>
      </c>
      <c r="I10055">
        <v>2782</v>
      </c>
      <c r="J10055">
        <v>2612</v>
      </c>
      <c r="K10055">
        <v>2612</v>
      </c>
      <c r="L10055">
        <v>93.9</v>
      </c>
      <c r="M10055">
        <v>66.13</v>
      </c>
      <c r="N10055">
        <f>COUNTIF(Cod_Mun_Norte!B:B,DADOS_SNIS_Minas!A10055)</f>
        <v>0</v>
      </c>
    </row>
    <row r="10056" spans="1:14" x14ac:dyDescent="0.2">
      <c r="A10056">
        <v>313450</v>
      </c>
      <c r="B10056" t="s">
        <v>1596</v>
      </c>
      <c r="C10056" t="s">
        <v>98</v>
      </c>
      <c r="D10056">
        <v>2014</v>
      </c>
      <c r="E10056" t="s">
        <v>1598</v>
      </c>
      <c r="F10056" t="s">
        <v>359</v>
      </c>
      <c r="H10056">
        <v>3963</v>
      </c>
      <c r="I10056">
        <v>2791</v>
      </c>
      <c r="J10056">
        <v>2791</v>
      </c>
      <c r="K10056">
        <v>2791</v>
      </c>
      <c r="L10056">
        <v>100</v>
      </c>
      <c r="M10056">
        <v>70.430000000000007</v>
      </c>
      <c r="N10056">
        <f>COUNTIF(Cod_Mun_Norte!B:B,DADOS_SNIS_Minas!A10056)</f>
        <v>0</v>
      </c>
    </row>
    <row r="10057" spans="1:14" x14ac:dyDescent="0.2">
      <c r="A10057">
        <v>313450</v>
      </c>
      <c r="B10057" t="s">
        <v>1596</v>
      </c>
      <c r="C10057" t="s">
        <v>98</v>
      </c>
      <c r="D10057">
        <v>2013</v>
      </c>
      <c r="E10057" t="s">
        <v>1598</v>
      </c>
      <c r="F10057" t="s">
        <v>359</v>
      </c>
      <c r="H10057">
        <v>3976</v>
      </c>
      <c r="I10057">
        <v>2800</v>
      </c>
      <c r="J10057">
        <v>2800</v>
      </c>
      <c r="K10057">
        <v>2800</v>
      </c>
      <c r="L10057">
        <v>100</v>
      </c>
      <c r="M10057">
        <v>70.42</v>
      </c>
      <c r="N10057">
        <f>COUNTIF(Cod_Mun_Norte!B:B,DADOS_SNIS_Minas!A10057)</f>
        <v>0</v>
      </c>
    </row>
    <row r="10058" spans="1:14" x14ac:dyDescent="0.2">
      <c r="A10058">
        <v>313450</v>
      </c>
      <c r="B10058" t="s">
        <v>1596</v>
      </c>
      <c r="C10058" t="s">
        <v>98</v>
      </c>
      <c r="D10058">
        <v>2012</v>
      </c>
      <c r="E10058" t="s">
        <v>1598</v>
      </c>
      <c r="F10058" t="s">
        <v>359</v>
      </c>
      <c r="H10058">
        <v>3879</v>
      </c>
      <c r="I10058">
        <v>2732</v>
      </c>
      <c r="J10058">
        <v>2732</v>
      </c>
      <c r="K10058">
        <v>2732</v>
      </c>
      <c r="L10058">
        <v>100</v>
      </c>
      <c r="M10058">
        <v>70.430000000000007</v>
      </c>
      <c r="N10058">
        <f>COUNTIF(Cod_Mun_Norte!B:B,DADOS_SNIS_Minas!A10058)</f>
        <v>0</v>
      </c>
    </row>
    <row r="10059" spans="1:14" x14ac:dyDescent="0.2">
      <c r="A10059">
        <v>313450</v>
      </c>
      <c r="B10059" t="s">
        <v>1596</v>
      </c>
      <c r="C10059" t="s">
        <v>98</v>
      </c>
      <c r="D10059">
        <v>2011</v>
      </c>
      <c r="E10059" t="s">
        <v>1599</v>
      </c>
      <c r="F10059" t="s">
        <v>364</v>
      </c>
      <c r="H10059">
        <v>3896</v>
      </c>
      <c r="I10059">
        <v>2744</v>
      </c>
      <c r="J10059">
        <v>2744</v>
      </c>
      <c r="K10059">
        <v>2744</v>
      </c>
      <c r="L10059">
        <v>100</v>
      </c>
      <c r="M10059">
        <v>70.430000000000007</v>
      </c>
      <c r="N10059">
        <f>COUNTIF(Cod_Mun_Norte!B:B,DADOS_SNIS_Minas!A10059)</f>
        <v>0</v>
      </c>
    </row>
    <row r="10060" spans="1:14" x14ac:dyDescent="0.2">
      <c r="A10060">
        <v>313450</v>
      </c>
      <c r="B10060" t="s">
        <v>1596</v>
      </c>
      <c r="C10060" t="s">
        <v>98</v>
      </c>
      <c r="D10060">
        <v>2010</v>
      </c>
      <c r="E10060" t="s">
        <v>1599</v>
      </c>
      <c r="F10060" t="s">
        <v>364</v>
      </c>
      <c r="H10060">
        <v>3913</v>
      </c>
      <c r="I10060">
        <v>2756</v>
      </c>
      <c r="J10060">
        <v>2756</v>
      </c>
      <c r="K10060">
        <v>2756</v>
      </c>
      <c r="L10060">
        <v>100</v>
      </c>
      <c r="M10060">
        <v>70.430000000000007</v>
      </c>
      <c r="N10060">
        <f>COUNTIF(Cod_Mun_Norte!B:B,DADOS_SNIS_Minas!A10060)</f>
        <v>0</v>
      </c>
    </row>
    <row r="10061" spans="1:14" x14ac:dyDescent="0.2">
      <c r="A10061">
        <v>313450</v>
      </c>
      <c r="B10061" t="s">
        <v>1596</v>
      </c>
      <c r="C10061" t="s">
        <v>98</v>
      </c>
      <c r="D10061">
        <v>2009</v>
      </c>
      <c r="E10061" t="s">
        <v>361</v>
      </c>
      <c r="F10061" t="s">
        <v>362</v>
      </c>
      <c r="H10061">
        <v>4165</v>
      </c>
      <c r="I10061">
        <v>2901</v>
      </c>
      <c r="J10061">
        <v>3832</v>
      </c>
      <c r="K10061">
        <v>3832</v>
      </c>
      <c r="L10061">
        <v>100</v>
      </c>
      <c r="M10061">
        <v>92</v>
      </c>
      <c r="N10061">
        <f>COUNTIF(Cod_Mun_Norte!B:B,DADOS_SNIS_Minas!A10061)</f>
        <v>0</v>
      </c>
    </row>
    <row r="10062" spans="1:14" x14ac:dyDescent="0.2">
      <c r="A10062">
        <v>313450</v>
      </c>
      <c r="B10062" t="s">
        <v>1596</v>
      </c>
      <c r="C10062" t="s">
        <v>98</v>
      </c>
      <c r="D10062">
        <v>2008</v>
      </c>
      <c r="E10062" t="s">
        <v>361</v>
      </c>
      <c r="F10062" t="s">
        <v>362</v>
      </c>
      <c r="H10062">
        <v>4166</v>
      </c>
      <c r="I10062">
        <v>2902</v>
      </c>
      <c r="J10062">
        <v>3815</v>
      </c>
      <c r="K10062">
        <v>3815</v>
      </c>
      <c r="L10062">
        <v>100</v>
      </c>
      <c r="M10062">
        <v>91.57</v>
      </c>
      <c r="N10062">
        <f>COUNTIF(Cod_Mun_Norte!B:B,DADOS_SNIS_Minas!A10062)</f>
        <v>0</v>
      </c>
    </row>
    <row r="10063" spans="1:14" x14ac:dyDescent="0.2">
      <c r="A10063">
        <v>313450</v>
      </c>
      <c r="B10063" t="s">
        <v>1596</v>
      </c>
      <c r="C10063" t="s">
        <v>98</v>
      </c>
      <c r="D10063">
        <v>2007</v>
      </c>
      <c r="E10063" t="s">
        <v>361</v>
      </c>
      <c r="F10063" t="s">
        <v>362</v>
      </c>
      <c r="H10063">
        <v>4051</v>
      </c>
      <c r="I10063">
        <v>2822</v>
      </c>
      <c r="J10063">
        <v>3597</v>
      </c>
      <c r="K10063">
        <v>3597</v>
      </c>
      <c r="L10063">
        <v>100</v>
      </c>
      <c r="M10063">
        <v>88.79</v>
      </c>
      <c r="N10063">
        <f>COUNTIF(Cod_Mun_Norte!B:B,DADOS_SNIS_Minas!A10063)</f>
        <v>0</v>
      </c>
    </row>
    <row r="10064" spans="1:14" x14ac:dyDescent="0.2">
      <c r="A10064">
        <v>313450</v>
      </c>
      <c r="B10064" t="s">
        <v>1596</v>
      </c>
      <c r="C10064" t="s">
        <v>98</v>
      </c>
      <c r="D10064">
        <v>2006</v>
      </c>
      <c r="E10064" t="s">
        <v>361</v>
      </c>
      <c r="F10064" t="s">
        <v>362</v>
      </c>
      <c r="H10064">
        <v>4018</v>
      </c>
      <c r="I10064">
        <v>2639</v>
      </c>
      <c r="J10064">
        <v>3427</v>
      </c>
      <c r="K10064">
        <v>3427</v>
      </c>
      <c r="L10064">
        <v>100</v>
      </c>
      <c r="M10064">
        <v>85.29</v>
      </c>
      <c r="N10064">
        <f>COUNTIF(Cod_Mun_Norte!B:B,DADOS_SNIS_Minas!A10064)</f>
        <v>0</v>
      </c>
    </row>
    <row r="10065" spans="1:14" x14ac:dyDescent="0.2">
      <c r="A10065">
        <v>313450</v>
      </c>
      <c r="B10065" t="s">
        <v>1596</v>
      </c>
      <c r="C10065" t="s">
        <v>98</v>
      </c>
      <c r="D10065">
        <v>2005</v>
      </c>
      <c r="H10065">
        <v>4037</v>
      </c>
      <c r="I10065">
        <v>2651</v>
      </c>
      <c r="N10065">
        <f>COUNTIF(Cod_Mun_Norte!B:B,DADOS_SNIS_Minas!A10065)</f>
        <v>0</v>
      </c>
    </row>
    <row r="10066" spans="1:14" x14ac:dyDescent="0.2">
      <c r="A10066">
        <v>313450</v>
      </c>
      <c r="B10066" t="s">
        <v>1596</v>
      </c>
      <c r="C10066" t="s">
        <v>98</v>
      </c>
      <c r="D10066">
        <v>2004</v>
      </c>
      <c r="H10066">
        <v>4055</v>
      </c>
      <c r="I10066">
        <v>2663</v>
      </c>
      <c r="N10066">
        <f>COUNTIF(Cod_Mun_Norte!B:B,DADOS_SNIS_Minas!A10066)</f>
        <v>0</v>
      </c>
    </row>
    <row r="10067" spans="1:14" x14ac:dyDescent="0.2">
      <c r="A10067">
        <v>313450</v>
      </c>
      <c r="B10067" t="s">
        <v>1596</v>
      </c>
      <c r="C10067" t="s">
        <v>98</v>
      </c>
      <c r="D10067">
        <v>2003</v>
      </c>
      <c r="H10067">
        <v>4089</v>
      </c>
      <c r="I10067">
        <v>2686</v>
      </c>
      <c r="N10067">
        <f>COUNTIF(Cod_Mun_Norte!B:B,DADOS_SNIS_Minas!A10067)</f>
        <v>0</v>
      </c>
    </row>
    <row r="10068" spans="1:14" x14ac:dyDescent="0.2">
      <c r="A10068">
        <v>313450</v>
      </c>
      <c r="B10068" t="s">
        <v>1596</v>
      </c>
      <c r="C10068" t="s">
        <v>98</v>
      </c>
      <c r="D10068">
        <v>2002</v>
      </c>
      <c r="H10068">
        <v>4105</v>
      </c>
      <c r="I10068">
        <v>2696</v>
      </c>
      <c r="N10068">
        <f>COUNTIF(Cod_Mun_Norte!B:B,DADOS_SNIS_Minas!A10068)</f>
        <v>0</v>
      </c>
    </row>
    <row r="10069" spans="1:14" x14ac:dyDescent="0.2">
      <c r="A10069">
        <v>313450</v>
      </c>
      <c r="B10069" t="s">
        <v>1596</v>
      </c>
      <c r="C10069" t="s">
        <v>98</v>
      </c>
      <c r="D10069">
        <v>2001</v>
      </c>
      <c r="H10069">
        <v>4140</v>
      </c>
      <c r="I10069">
        <v>2719</v>
      </c>
      <c r="N10069">
        <f>COUNTIF(Cod_Mun_Norte!B:B,DADOS_SNIS_Minas!A10069)</f>
        <v>0</v>
      </c>
    </row>
    <row r="10070" spans="1:14" x14ac:dyDescent="0.2">
      <c r="A10070">
        <v>313450</v>
      </c>
      <c r="B10070" t="s">
        <v>1596</v>
      </c>
      <c r="C10070" t="s">
        <v>98</v>
      </c>
      <c r="D10070">
        <v>2000</v>
      </c>
      <c r="H10070">
        <v>4140</v>
      </c>
      <c r="I10070">
        <v>2719</v>
      </c>
      <c r="N10070">
        <f>COUNTIF(Cod_Mun_Norte!B:B,DADOS_SNIS_Minas!A10070)</f>
        <v>0</v>
      </c>
    </row>
    <row r="10071" spans="1:14" x14ac:dyDescent="0.2">
      <c r="A10071">
        <v>313450</v>
      </c>
      <c r="B10071" t="s">
        <v>1596</v>
      </c>
      <c r="C10071" t="s">
        <v>98</v>
      </c>
      <c r="D10071">
        <v>1999</v>
      </c>
      <c r="H10071">
        <v>4170</v>
      </c>
      <c r="I10071">
        <v>2597</v>
      </c>
      <c r="N10071">
        <f>COUNTIF(Cod_Mun_Norte!B:B,DADOS_SNIS_Minas!A10071)</f>
        <v>0</v>
      </c>
    </row>
    <row r="10072" spans="1:14" x14ac:dyDescent="0.2">
      <c r="A10072">
        <v>313450</v>
      </c>
      <c r="B10072" t="s">
        <v>1596</v>
      </c>
      <c r="C10072" t="s">
        <v>98</v>
      </c>
      <c r="D10072">
        <v>1998</v>
      </c>
      <c r="H10072">
        <v>4182</v>
      </c>
      <c r="I10072">
        <v>2604</v>
      </c>
      <c r="N10072">
        <f>COUNTIF(Cod_Mun_Norte!B:B,DADOS_SNIS_Minas!A10072)</f>
        <v>0</v>
      </c>
    </row>
    <row r="10073" spans="1:14" x14ac:dyDescent="0.2">
      <c r="A10073">
        <v>313450</v>
      </c>
      <c r="B10073" t="s">
        <v>1596</v>
      </c>
      <c r="C10073" t="s">
        <v>98</v>
      </c>
      <c r="D10073">
        <v>1997</v>
      </c>
      <c r="H10073">
        <v>4193</v>
      </c>
      <c r="I10073">
        <v>2611</v>
      </c>
      <c r="N10073">
        <f>COUNTIF(Cod_Mun_Norte!B:B,DADOS_SNIS_Minas!A10073)</f>
        <v>0</v>
      </c>
    </row>
    <row r="10074" spans="1:14" x14ac:dyDescent="0.2">
      <c r="A10074">
        <v>313450</v>
      </c>
      <c r="B10074" t="s">
        <v>1596</v>
      </c>
      <c r="C10074" t="s">
        <v>98</v>
      </c>
      <c r="D10074">
        <v>1996</v>
      </c>
      <c r="H10074">
        <v>4206</v>
      </c>
      <c r="I10074">
        <v>2619</v>
      </c>
      <c r="N10074">
        <f>COUNTIF(Cod_Mun_Norte!B:B,DADOS_SNIS_Minas!A10074)</f>
        <v>0</v>
      </c>
    </row>
    <row r="10075" spans="1:14" x14ac:dyDescent="0.2">
      <c r="A10075">
        <v>313450</v>
      </c>
      <c r="B10075" t="s">
        <v>1596</v>
      </c>
      <c r="C10075" t="s">
        <v>98</v>
      </c>
      <c r="D10075">
        <v>1995</v>
      </c>
      <c r="H10075">
        <v>4447</v>
      </c>
      <c r="I10075">
        <v>2769</v>
      </c>
      <c r="N10075">
        <f>COUNTIF(Cod_Mun_Norte!B:B,DADOS_SNIS_Minas!A10075)</f>
        <v>0</v>
      </c>
    </row>
    <row r="10076" spans="1:14" x14ac:dyDescent="0.2">
      <c r="A10076">
        <v>313460</v>
      </c>
      <c r="B10076" t="s">
        <v>1600</v>
      </c>
      <c r="C10076" t="s">
        <v>98</v>
      </c>
      <c r="D10076">
        <v>2020</v>
      </c>
      <c r="E10076" t="s">
        <v>1601</v>
      </c>
      <c r="F10076" t="s">
        <v>367</v>
      </c>
      <c r="G10076" t="s">
        <v>368</v>
      </c>
      <c r="H10076">
        <v>20418</v>
      </c>
      <c r="I10076">
        <v>12798</v>
      </c>
      <c r="J10076">
        <v>12251</v>
      </c>
      <c r="K10076">
        <v>12251</v>
      </c>
      <c r="L10076">
        <v>95.7</v>
      </c>
      <c r="M10076">
        <v>60</v>
      </c>
      <c r="N10076">
        <f>COUNTIF(Cod_Mun_Norte!B:B,DADOS_SNIS_Minas!A10076)</f>
        <v>0</v>
      </c>
    </row>
    <row r="10077" spans="1:14" x14ac:dyDescent="0.2">
      <c r="A10077">
        <v>313460</v>
      </c>
      <c r="B10077" t="s">
        <v>1600</v>
      </c>
      <c r="C10077" t="s">
        <v>98</v>
      </c>
      <c r="D10077">
        <v>2019</v>
      </c>
      <c r="E10077" t="s">
        <v>1601</v>
      </c>
      <c r="F10077" t="s">
        <v>367</v>
      </c>
      <c r="G10077" t="s">
        <v>368</v>
      </c>
      <c r="H10077">
        <v>20143</v>
      </c>
      <c r="I10077">
        <v>12626</v>
      </c>
      <c r="J10077">
        <v>12014</v>
      </c>
      <c r="K10077">
        <v>12014</v>
      </c>
      <c r="L10077">
        <v>95.2</v>
      </c>
      <c r="M10077">
        <v>59.64</v>
      </c>
      <c r="N10077">
        <f>COUNTIF(Cod_Mun_Norte!B:B,DADOS_SNIS_Minas!A10077)</f>
        <v>0</v>
      </c>
    </row>
    <row r="10078" spans="1:14" x14ac:dyDescent="0.2">
      <c r="A10078">
        <v>313460</v>
      </c>
      <c r="B10078" t="s">
        <v>1600</v>
      </c>
      <c r="C10078" t="s">
        <v>98</v>
      </c>
      <c r="D10078">
        <v>2018</v>
      </c>
      <c r="E10078" t="s">
        <v>1601</v>
      </c>
      <c r="F10078" t="s">
        <v>367</v>
      </c>
      <c r="H10078">
        <v>19858</v>
      </c>
      <c r="I10078">
        <v>12447</v>
      </c>
      <c r="J10078">
        <v>11707</v>
      </c>
      <c r="K10078">
        <v>11707</v>
      </c>
      <c r="L10078">
        <v>94.1</v>
      </c>
      <c r="M10078">
        <v>58.95</v>
      </c>
      <c r="N10078">
        <f>COUNTIF(Cod_Mun_Norte!B:B,DADOS_SNIS_Minas!A10078)</f>
        <v>0</v>
      </c>
    </row>
    <row r="10079" spans="1:14" x14ac:dyDescent="0.2">
      <c r="A10079">
        <v>313460</v>
      </c>
      <c r="B10079" t="s">
        <v>1600</v>
      </c>
      <c r="C10079" t="s">
        <v>98</v>
      </c>
      <c r="D10079">
        <v>2017</v>
      </c>
      <c r="E10079" t="s">
        <v>1601</v>
      </c>
      <c r="F10079" t="s">
        <v>367</v>
      </c>
      <c r="H10079">
        <v>19545</v>
      </c>
      <c r="I10079">
        <v>12251</v>
      </c>
      <c r="J10079">
        <v>11695</v>
      </c>
      <c r="K10079">
        <v>11695</v>
      </c>
      <c r="L10079">
        <v>95.5</v>
      </c>
      <c r="M10079">
        <v>59.84</v>
      </c>
      <c r="N10079">
        <f>COUNTIF(Cod_Mun_Norte!B:B,DADOS_SNIS_Minas!A10079)</f>
        <v>0</v>
      </c>
    </row>
    <row r="10080" spans="1:14" x14ac:dyDescent="0.2">
      <c r="A10080">
        <v>313460</v>
      </c>
      <c r="B10080" t="s">
        <v>1600</v>
      </c>
      <c r="C10080" t="s">
        <v>98</v>
      </c>
      <c r="D10080">
        <v>2016</v>
      </c>
      <c r="E10080" t="s">
        <v>1601</v>
      </c>
      <c r="F10080" t="s">
        <v>367</v>
      </c>
      <c r="H10080">
        <v>19305</v>
      </c>
      <c r="I10080">
        <v>12101</v>
      </c>
      <c r="J10080">
        <v>11548</v>
      </c>
      <c r="K10080">
        <v>11548</v>
      </c>
      <c r="L10080">
        <v>95.4</v>
      </c>
      <c r="M10080">
        <v>59.82</v>
      </c>
      <c r="N10080">
        <f>COUNTIF(Cod_Mun_Norte!B:B,DADOS_SNIS_Minas!A10080)</f>
        <v>0</v>
      </c>
    </row>
    <row r="10081" spans="1:14" x14ac:dyDescent="0.2">
      <c r="A10081">
        <v>313460</v>
      </c>
      <c r="B10081" t="s">
        <v>1600</v>
      </c>
      <c r="C10081" t="s">
        <v>98</v>
      </c>
      <c r="D10081">
        <v>2015</v>
      </c>
      <c r="E10081" t="s">
        <v>1601</v>
      </c>
      <c r="F10081" t="s">
        <v>367</v>
      </c>
      <c r="H10081">
        <v>19052</v>
      </c>
      <c r="I10081">
        <v>11942</v>
      </c>
      <c r="J10081">
        <v>11466</v>
      </c>
      <c r="K10081">
        <v>11466</v>
      </c>
      <c r="L10081">
        <v>96</v>
      </c>
      <c r="M10081">
        <v>60.18</v>
      </c>
      <c r="N10081">
        <f>COUNTIF(Cod_Mun_Norte!B:B,DADOS_SNIS_Minas!A10081)</f>
        <v>0</v>
      </c>
    </row>
    <row r="10082" spans="1:14" x14ac:dyDescent="0.2">
      <c r="A10082">
        <v>313460</v>
      </c>
      <c r="B10082" t="s">
        <v>1600</v>
      </c>
      <c r="C10082" t="s">
        <v>98</v>
      </c>
      <c r="D10082">
        <v>2014</v>
      </c>
      <c r="E10082" t="s">
        <v>1602</v>
      </c>
      <c r="F10082" t="s">
        <v>577</v>
      </c>
      <c r="H10082">
        <v>18785</v>
      </c>
      <c r="I10082">
        <v>11775</v>
      </c>
      <c r="J10082">
        <v>10561</v>
      </c>
      <c r="K10082">
        <v>10561</v>
      </c>
      <c r="L10082">
        <v>89.7</v>
      </c>
      <c r="M10082">
        <v>56.22</v>
      </c>
      <c r="N10082">
        <f>COUNTIF(Cod_Mun_Norte!B:B,DADOS_SNIS_Minas!A10082)</f>
        <v>0</v>
      </c>
    </row>
    <row r="10083" spans="1:14" x14ac:dyDescent="0.2">
      <c r="A10083">
        <v>313460</v>
      </c>
      <c r="B10083" t="s">
        <v>1600</v>
      </c>
      <c r="C10083" t="s">
        <v>98</v>
      </c>
      <c r="D10083">
        <v>2013</v>
      </c>
      <c r="E10083" t="s">
        <v>1601</v>
      </c>
      <c r="F10083" t="s">
        <v>367</v>
      </c>
      <c r="H10083">
        <v>18508</v>
      </c>
      <c r="I10083">
        <v>11601</v>
      </c>
      <c r="J10083">
        <v>10191</v>
      </c>
      <c r="K10083">
        <v>10191</v>
      </c>
      <c r="L10083">
        <v>87.9</v>
      </c>
      <c r="M10083">
        <v>55.06</v>
      </c>
      <c r="N10083">
        <f>COUNTIF(Cod_Mun_Norte!B:B,DADOS_SNIS_Minas!A10083)</f>
        <v>0</v>
      </c>
    </row>
    <row r="10084" spans="1:14" x14ac:dyDescent="0.2">
      <c r="A10084">
        <v>313460</v>
      </c>
      <c r="B10084" t="s">
        <v>1600</v>
      </c>
      <c r="C10084" t="s">
        <v>98</v>
      </c>
      <c r="D10084">
        <v>2012</v>
      </c>
      <c r="E10084" t="s">
        <v>1602</v>
      </c>
      <c r="F10084" t="s">
        <v>359</v>
      </c>
      <c r="H10084">
        <v>17679</v>
      </c>
      <c r="I10084">
        <v>11082</v>
      </c>
      <c r="J10084">
        <v>9568</v>
      </c>
      <c r="K10084">
        <v>9568</v>
      </c>
      <c r="L10084">
        <v>86.3</v>
      </c>
      <c r="M10084">
        <v>54.12</v>
      </c>
      <c r="N10084">
        <f>COUNTIF(Cod_Mun_Norte!B:B,DADOS_SNIS_Minas!A10084)</f>
        <v>0</v>
      </c>
    </row>
    <row r="10085" spans="1:14" x14ac:dyDescent="0.2">
      <c r="A10085">
        <v>313460</v>
      </c>
      <c r="B10085" t="s">
        <v>1600</v>
      </c>
      <c r="C10085" t="s">
        <v>98</v>
      </c>
      <c r="D10085">
        <v>2011</v>
      </c>
      <c r="E10085" t="s">
        <v>361</v>
      </c>
      <c r="F10085" t="s">
        <v>362</v>
      </c>
      <c r="H10085">
        <v>17411</v>
      </c>
      <c r="I10085">
        <v>10914</v>
      </c>
      <c r="J10085">
        <v>9101</v>
      </c>
      <c r="K10085">
        <v>9101</v>
      </c>
      <c r="L10085">
        <v>83.4</v>
      </c>
      <c r="M10085">
        <v>52.27</v>
      </c>
      <c r="N10085">
        <f>COUNTIF(Cod_Mun_Norte!B:B,DADOS_SNIS_Minas!A10085)</f>
        <v>0</v>
      </c>
    </row>
    <row r="10086" spans="1:14" x14ac:dyDescent="0.2">
      <c r="A10086">
        <v>313460</v>
      </c>
      <c r="B10086" t="s">
        <v>1600</v>
      </c>
      <c r="C10086" t="s">
        <v>98</v>
      </c>
      <c r="D10086">
        <v>2010</v>
      </c>
      <c r="E10086" t="s">
        <v>361</v>
      </c>
      <c r="F10086" t="s">
        <v>362</v>
      </c>
      <c r="H10086">
        <v>17134</v>
      </c>
      <c r="I10086">
        <v>10740</v>
      </c>
      <c r="J10086">
        <v>8427</v>
      </c>
      <c r="K10086">
        <v>8427</v>
      </c>
      <c r="L10086">
        <v>78.5</v>
      </c>
      <c r="M10086">
        <v>49.18</v>
      </c>
      <c r="N10086">
        <f>COUNTIF(Cod_Mun_Norte!B:B,DADOS_SNIS_Minas!A10086)</f>
        <v>0</v>
      </c>
    </row>
    <row r="10087" spans="1:14" x14ac:dyDescent="0.2">
      <c r="A10087">
        <v>313460</v>
      </c>
      <c r="B10087" t="s">
        <v>1600</v>
      </c>
      <c r="C10087" t="s">
        <v>98</v>
      </c>
      <c r="D10087">
        <v>2009</v>
      </c>
      <c r="E10087" t="s">
        <v>361</v>
      </c>
      <c r="F10087" t="s">
        <v>362</v>
      </c>
      <c r="H10087">
        <v>16513</v>
      </c>
      <c r="I10087">
        <v>9924</v>
      </c>
      <c r="J10087">
        <v>8132</v>
      </c>
      <c r="K10087">
        <v>8132</v>
      </c>
      <c r="L10087">
        <v>81.900000000000006</v>
      </c>
      <c r="M10087">
        <v>49.25</v>
      </c>
      <c r="N10087">
        <f>COUNTIF(Cod_Mun_Norte!B:B,DADOS_SNIS_Minas!A10087)</f>
        <v>0</v>
      </c>
    </row>
    <row r="10088" spans="1:14" x14ac:dyDescent="0.2">
      <c r="A10088">
        <v>313460</v>
      </c>
      <c r="B10088" t="s">
        <v>1600</v>
      </c>
      <c r="C10088" t="s">
        <v>98</v>
      </c>
      <c r="D10088">
        <v>2008</v>
      </c>
      <c r="E10088" t="s">
        <v>361</v>
      </c>
      <c r="F10088" t="s">
        <v>362</v>
      </c>
      <c r="H10088">
        <v>16248</v>
      </c>
      <c r="I10088">
        <v>9765</v>
      </c>
      <c r="J10088">
        <v>7787</v>
      </c>
      <c r="K10088">
        <v>7787</v>
      </c>
      <c r="L10088">
        <v>79.7</v>
      </c>
      <c r="M10088">
        <v>47.93</v>
      </c>
      <c r="N10088">
        <f>COUNTIF(Cod_Mun_Norte!B:B,DADOS_SNIS_Minas!A10088)</f>
        <v>0</v>
      </c>
    </row>
    <row r="10089" spans="1:14" x14ac:dyDescent="0.2">
      <c r="A10089">
        <v>313460</v>
      </c>
      <c r="B10089" t="s">
        <v>1600</v>
      </c>
      <c r="C10089" t="s">
        <v>98</v>
      </c>
      <c r="D10089">
        <v>2007</v>
      </c>
      <c r="E10089" t="s">
        <v>361</v>
      </c>
      <c r="F10089" t="s">
        <v>362</v>
      </c>
      <c r="H10089">
        <v>15496</v>
      </c>
      <c r="I10089">
        <v>9313</v>
      </c>
      <c r="J10089">
        <v>7392</v>
      </c>
      <c r="K10089">
        <v>7392</v>
      </c>
      <c r="L10089">
        <v>79.400000000000006</v>
      </c>
      <c r="M10089">
        <v>47.7</v>
      </c>
      <c r="N10089">
        <f>COUNTIF(Cod_Mun_Norte!B:B,DADOS_SNIS_Minas!A10089)</f>
        <v>0</v>
      </c>
    </row>
    <row r="10090" spans="1:14" x14ac:dyDescent="0.2">
      <c r="A10090">
        <v>313460</v>
      </c>
      <c r="B10090" t="s">
        <v>1600</v>
      </c>
      <c r="C10090" t="s">
        <v>98</v>
      </c>
      <c r="D10090">
        <v>2006</v>
      </c>
      <c r="E10090" t="s">
        <v>361</v>
      </c>
      <c r="F10090" t="s">
        <v>362</v>
      </c>
      <c r="H10090">
        <v>14132</v>
      </c>
      <c r="I10090">
        <v>7433</v>
      </c>
      <c r="J10090">
        <v>7100</v>
      </c>
      <c r="K10090">
        <v>7100</v>
      </c>
      <c r="L10090">
        <v>95.5</v>
      </c>
      <c r="M10090">
        <v>50.24</v>
      </c>
      <c r="N10090">
        <f>COUNTIF(Cod_Mun_Norte!B:B,DADOS_SNIS_Minas!A10090)</f>
        <v>0</v>
      </c>
    </row>
    <row r="10091" spans="1:14" x14ac:dyDescent="0.2">
      <c r="A10091">
        <v>313460</v>
      </c>
      <c r="B10091" t="s">
        <v>1600</v>
      </c>
      <c r="C10091" t="s">
        <v>98</v>
      </c>
      <c r="D10091">
        <v>2005</v>
      </c>
      <c r="E10091" t="s">
        <v>361</v>
      </c>
      <c r="F10091" t="s">
        <v>362</v>
      </c>
      <c r="H10091">
        <v>14040</v>
      </c>
      <c r="I10091">
        <v>7384</v>
      </c>
      <c r="J10091">
        <v>6654</v>
      </c>
      <c r="K10091">
        <v>6654</v>
      </c>
      <c r="L10091">
        <v>90.1</v>
      </c>
      <c r="M10091">
        <v>47.39</v>
      </c>
      <c r="N10091">
        <f>COUNTIF(Cod_Mun_Norte!B:B,DADOS_SNIS_Minas!A10091)</f>
        <v>0</v>
      </c>
    </row>
    <row r="10092" spans="1:14" x14ac:dyDescent="0.2">
      <c r="A10092">
        <v>313460</v>
      </c>
      <c r="B10092" t="s">
        <v>1600</v>
      </c>
      <c r="C10092" t="s">
        <v>98</v>
      </c>
      <c r="D10092">
        <v>2004</v>
      </c>
      <c r="E10092" t="s">
        <v>361</v>
      </c>
      <c r="F10092" t="s">
        <v>362</v>
      </c>
      <c r="H10092">
        <v>13948</v>
      </c>
      <c r="I10092">
        <v>7336</v>
      </c>
      <c r="J10092">
        <v>6474</v>
      </c>
      <c r="K10092">
        <v>6474</v>
      </c>
      <c r="L10092">
        <v>88.3</v>
      </c>
      <c r="M10092">
        <v>46.42</v>
      </c>
      <c r="N10092">
        <f>COUNTIF(Cod_Mun_Norte!B:B,DADOS_SNIS_Minas!A10092)</f>
        <v>0</v>
      </c>
    </row>
    <row r="10093" spans="1:14" x14ac:dyDescent="0.2">
      <c r="A10093">
        <v>313460</v>
      </c>
      <c r="B10093" t="s">
        <v>1600</v>
      </c>
      <c r="C10093" t="s">
        <v>98</v>
      </c>
      <c r="D10093">
        <v>2003</v>
      </c>
      <c r="E10093" t="s">
        <v>361</v>
      </c>
      <c r="F10093" t="s">
        <v>362</v>
      </c>
      <c r="H10093">
        <v>13781</v>
      </c>
      <c r="I10093">
        <v>7248</v>
      </c>
      <c r="J10093">
        <v>6321</v>
      </c>
      <c r="K10093">
        <v>6321</v>
      </c>
      <c r="L10093">
        <v>87.2</v>
      </c>
      <c r="M10093">
        <v>45.87</v>
      </c>
      <c r="N10093">
        <f>COUNTIF(Cod_Mun_Norte!B:B,DADOS_SNIS_Minas!A10093)</f>
        <v>0</v>
      </c>
    </row>
    <row r="10094" spans="1:14" x14ac:dyDescent="0.2">
      <c r="A10094">
        <v>313460</v>
      </c>
      <c r="B10094" t="s">
        <v>1600</v>
      </c>
      <c r="C10094" t="s">
        <v>98</v>
      </c>
      <c r="D10094">
        <v>2002</v>
      </c>
      <c r="E10094" t="s">
        <v>361</v>
      </c>
      <c r="F10094" t="s">
        <v>362</v>
      </c>
      <c r="H10094">
        <v>13701</v>
      </c>
      <c r="I10094">
        <v>7206</v>
      </c>
      <c r="J10094">
        <v>6144</v>
      </c>
      <c r="K10094">
        <v>6144</v>
      </c>
      <c r="L10094">
        <v>85.3</v>
      </c>
      <c r="M10094">
        <v>44.84</v>
      </c>
      <c r="N10094">
        <f>COUNTIF(Cod_Mun_Norte!B:B,DADOS_SNIS_Minas!A10094)</f>
        <v>0</v>
      </c>
    </row>
    <row r="10095" spans="1:14" x14ac:dyDescent="0.2">
      <c r="A10095">
        <v>313460</v>
      </c>
      <c r="B10095" t="s">
        <v>1600</v>
      </c>
      <c r="C10095" t="s">
        <v>98</v>
      </c>
      <c r="D10095">
        <v>2001</v>
      </c>
      <c r="E10095" t="s">
        <v>361</v>
      </c>
      <c r="F10095" t="s">
        <v>362</v>
      </c>
      <c r="H10095">
        <v>13622</v>
      </c>
      <c r="I10095">
        <v>7164</v>
      </c>
      <c r="J10095">
        <v>5797</v>
      </c>
      <c r="K10095">
        <v>5797</v>
      </c>
      <c r="L10095">
        <v>80.900000000000006</v>
      </c>
      <c r="M10095">
        <v>42.56</v>
      </c>
      <c r="N10095">
        <f>COUNTIF(Cod_Mun_Norte!B:B,DADOS_SNIS_Minas!A10095)</f>
        <v>0</v>
      </c>
    </row>
    <row r="10096" spans="1:14" x14ac:dyDescent="0.2">
      <c r="A10096">
        <v>313460</v>
      </c>
      <c r="B10096" t="s">
        <v>1600</v>
      </c>
      <c r="C10096" t="s">
        <v>98</v>
      </c>
      <c r="D10096">
        <v>2000</v>
      </c>
      <c r="E10096" t="s">
        <v>361</v>
      </c>
      <c r="F10096" t="s">
        <v>362</v>
      </c>
      <c r="H10096">
        <v>13530</v>
      </c>
      <c r="I10096">
        <v>7116</v>
      </c>
      <c r="J10096">
        <v>5500</v>
      </c>
      <c r="L10096">
        <v>77.3</v>
      </c>
      <c r="N10096">
        <f>COUNTIF(Cod_Mun_Norte!B:B,DADOS_SNIS_Minas!A10096)</f>
        <v>0</v>
      </c>
    </row>
    <row r="10097" spans="1:14" x14ac:dyDescent="0.2">
      <c r="A10097">
        <v>313460</v>
      </c>
      <c r="B10097" t="s">
        <v>1600</v>
      </c>
      <c r="C10097" t="s">
        <v>98</v>
      </c>
      <c r="D10097">
        <v>1999</v>
      </c>
      <c r="E10097" t="s">
        <v>361</v>
      </c>
      <c r="F10097" t="s">
        <v>362</v>
      </c>
      <c r="H10097">
        <v>12296</v>
      </c>
      <c r="I10097">
        <v>6055</v>
      </c>
      <c r="N10097">
        <f>COUNTIF(Cod_Mun_Norte!B:B,DADOS_SNIS_Minas!A10097)</f>
        <v>0</v>
      </c>
    </row>
    <row r="10098" spans="1:14" x14ac:dyDescent="0.2">
      <c r="A10098">
        <v>313460</v>
      </c>
      <c r="B10098" t="s">
        <v>1600</v>
      </c>
      <c r="C10098" t="s">
        <v>98</v>
      </c>
      <c r="D10098">
        <v>1998</v>
      </c>
      <c r="E10098" t="s">
        <v>361</v>
      </c>
      <c r="F10098" t="s">
        <v>362</v>
      </c>
      <c r="H10098">
        <v>12331</v>
      </c>
      <c r="I10098">
        <v>6073</v>
      </c>
      <c r="N10098">
        <f>COUNTIF(Cod_Mun_Norte!B:B,DADOS_SNIS_Minas!A10098)</f>
        <v>0</v>
      </c>
    </row>
    <row r="10099" spans="1:14" x14ac:dyDescent="0.2">
      <c r="A10099">
        <v>313460</v>
      </c>
      <c r="B10099" t="s">
        <v>1600</v>
      </c>
      <c r="C10099" t="s">
        <v>98</v>
      </c>
      <c r="D10099">
        <v>1997</v>
      </c>
      <c r="H10099">
        <v>12367</v>
      </c>
      <c r="I10099">
        <v>6090</v>
      </c>
      <c r="N10099">
        <f>COUNTIF(Cod_Mun_Norte!B:B,DADOS_SNIS_Minas!A10099)</f>
        <v>0</v>
      </c>
    </row>
    <row r="10100" spans="1:14" x14ac:dyDescent="0.2">
      <c r="A10100">
        <v>313460</v>
      </c>
      <c r="B10100" t="s">
        <v>1600</v>
      </c>
      <c r="C10100" t="s">
        <v>98</v>
      </c>
      <c r="D10100">
        <v>1996</v>
      </c>
      <c r="H10100">
        <v>12409</v>
      </c>
      <c r="I10100">
        <v>6111</v>
      </c>
      <c r="N10100">
        <f>COUNTIF(Cod_Mun_Norte!B:B,DADOS_SNIS_Minas!A10100)</f>
        <v>0</v>
      </c>
    </row>
    <row r="10101" spans="1:14" x14ac:dyDescent="0.2">
      <c r="A10101">
        <v>313460</v>
      </c>
      <c r="B10101" t="s">
        <v>1600</v>
      </c>
      <c r="C10101" t="s">
        <v>98</v>
      </c>
      <c r="D10101">
        <v>1995</v>
      </c>
      <c r="H10101">
        <v>13173</v>
      </c>
      <c r="I10101">
        <v>6487</v>
      </c>
      <c r="N10101">
        <f>COUNTIF(Cod_Mun_Norte!B:B,DADOS_SNIS_Minas!A10101)</f>
        <v>0</v>
      </c>
    </row>
    <row r="10102" spans="1:14" x14ac:dyDescent="0.2">
      <c r="A10102">
        <v>313470</v>
      </c>
      <c r="B10102" t="s">
        <v>1603</v>
      </c>
      <c r="C10102" t="s">
        <v>98</v>
      </c>
      <c r="D10102">
        <v>2020</v>
      </c>
      <c r="E10102" t="s">
        <v>407</v>
      </c>
      <c r="F10102" t="s">
        <v>506</v>
      </c>
      <c r="G10102" t="s">
        <v>533</v>
      </c>
      <c r="H10102">
        <v>12323</v>
      </c>
      <c r="I10102">
        <v>9340</v>
      </c>
      <c r="J10102">
        <v>8780</v>
      </c>
      <c r="K10102">
        <v>6592</v>
      </c>
      <c r="L10102">
        <v>70.599999999999994</v>
      </c>
      <c r="M10102">
        <v>71.25</v>
      </c>
      <c r="N10102">
        <f>COUNTIF(Cod_Mun_Norte!B:B,DADOS_SNIS_Minas!A10102)</f>
        <v>0</v>
      </c>
    </row>
    <row r="10103" spans="1:14" x14ac:dyDescent="0.2">
      <c r="A10103">
        <v>313470</v>
      </c>
      <c r="B10103" t="s">
        <v>1603</v>
      </c>
      <c r="C10103" t="s">
        <v>98</v>
      </c>
      <c r="D10103">
        <v>2019</v>
      </c>
      <c r="E10103" t="s">
        <v>407</v>
      </c>
      <c r="F10103" t="s">
        <v>506</v>
      </c>
      <c r="G10103" t="s">
        <v>533</v>
      </c>
      <c r="H10103">
        <v>12326</v>
      </c>
      <c r="I10103">
        <v>9343</v>
      </c>
      <c r="J10103">
        <v>8472</v>
      </c>
      <c r="K10103">
        <v>6347</v>
      </c>
      <c r="L10103">
        <v>67.900000000000006</v>
      </c>
      <c r="M10103">
        <v>68.73</v>
      </c>
      <c r="N10103">
        <f>COUNTIF(Cod_Mun_Norte!B:B,DADOS_SNIS_Minas!A10103)</f>
        <v>0</v>
      </c>
    </row>
    <row r="10104" spans="1:14" x14ac:dyDescent="0.2">
      <c r="A10104">
        <v>313470</v>
      </c>
      <c r="B10104" t="s">
        <v>1603</v>
      </c>
      <c r="C10104" t="s">
        <v>98</v>
      </c>
      <c r="D10104">
        <v>2018</v>
      </c>
      <c r="E10104" t="s">
        <v>407</v>
      </c>
      <c r="F10104" t="s">
        <v>431</v>
      </c>
      <c r="H10104">
        <v>12329</v>
      </c>
      <c r="I10104">
        <v>9345</v>
      </c>
      <c r="J10104">
        <v>7332</v>
      </c>
      <c r="K10104">
        <v>7332</v>
      </c>
      <c r="L10104">
        <v>78.5</v>
      </c>
      <c r="M10104">
        <v>59.47</v>
      </c>
      <c r="N10104">
        <f>COUNTIF(Cod_Mun_Norte!B:B,DADOS_SNIS_Minas!A10104)</f>
        <v>0</v>
      </c>
    </row>
    <row r="10105" spans="1:14" x14ac:dyDescent="0.2">
      <c r="A10105">
        <v>313470</v>
      </c>
      <c r="B10105" t="s">
        <v>1603</v>
      </c>
      <c r="C10105" t="s">
        <v>98</v>
      </c>
      <c r="D10105">
        <v>2017</v>
      </c>
      <c r="E10105" t="s">
        <v>1604</v>
      </c>
      <c r="F10105" t="s">
        <v>429</v>
      </c>
      <c r="H10105">
        <v>12561</v>
      </c>
      <c r="I10105">
        <v>9521</v>
      </c>
      <c r="J10105">
        <v>8299</v>
      </c>
      <c r="K10105">
        <v>7936</v>
      </c>
      <c r="L10105">
        <v>83.4</v>
      </c>
      <c r="M10105">
        <v>66.069999999999993</v>
      </c>
      <c r="N10105">
        <f>COUNTIF(Cod_Mun_Norte!B:B,DADOS_SNIS_Minas!A10105)</f>
        <v>0</v>
      </c>
    </row>
    <row r="10106" spans="1:14" x14ac:dyDescent="0.2">
      <c r="A10106">
        <v>313470</v>
      </c>
      <c r="B10106" t="s">
        <v>1603</v>
      </c>
      <c r="C10106" t="s">
        <v>98</v>
      </c>
      <c r="D10106">
        <v>2016</v>
      </c>
      <c r="E10106" t="s">
        <v>1604</v>
      </c>
      <c r="F10106" t="s">
        <v>429</v>
      </c>
      <c r="H10106">
        <v>12549</v>
      </c>
      <c r="I10106">
        <v>9512</v>
      </c>
      <c r="J10106">
        <v>8187</v>
      </c>
      <c r="K10106">
        <v>6620</v>
      </c>
      <c r="L10106">
        <v>69.599999999999994</v>
      </c>
      <c r="M10106">
        <v>65.239999999999995</v>
      </c>
      <c r="N10106">
        <f>COUNTIF(Cod_Mun_Norte!B:B,DADOS_SNIS_Minas!A10106)</f>
        <v>0</v>
      </c>
    </row>
    <row r="10107" spans="1:14" x14ac:dyDescent="0.2">
      <c r="A10107">
        <v>313470</v>
      </c>
      <c r="B10107" t="s">
        <v>1603</v>
      </c>
      <c r="C10107" t="s">
        <v>98</v>
      </c>
      <c r="D10107">
        <v>2015</v>
      </c>
      <c r="E10107" t="s">
        <v>407</v>
      </c>
      <c r="F10107" t="s">
        <v>431</v>
      </c>
      <c r="H10107">
        <v>12537</v>
      </c>
      <c r="I10107">
        <v>9502</v>
      </c>
      <c r="J10107">
        <v>8136</v>
      </c>
      <c r="K10107">
        <v>6676</v>
      </c>
      <c r="L10107">
        <v>70.3</v>
      </c>
      <c r="M10107">
        <v>64.900000000000006</v>
      </c>
      <c r="N10107">
        <f>COUNTIF(Cod_Mun_Norte!B:B,DADOS_SNIS_Minas!A10107)</f>
        <v>0</v>
      </c>
    </row>
    <row r="10108" spans="1:14" x14ac:dyDescent="0.2">
      <c r="A10108">
        <v>313470</v>
      </c>
      <c r="B10108" t="s">
        <v>1603</v>
      </c>
      <c r="C10108" t="s">
        <v>98</v>
      </c>
      <c r="D10108">
        <v>2014</v>
      </c>
      <c r="E10108" t="s">
        <v>407</v>
      </c>
      <c r="F10108" t="s">
        <v>431</v>
      </c>
      <c r="H10108">
        <v>12524</v>
      </c>
      <c r="I10108">
        <v>9493</v>
      </c>
      <c r="J10108">
        <v>9850</v>
      </c>
      <c r="K10108">
        <v>9493</v>
      </c>
      <c r="L10108">
        <v>100</v>
      </c>
      <c r="M10108">
        <v>78.650000000000006</v>
      </c>
      <c r="N10108">
        <f>COUNTIF(Cod_Mun_Norte!B:B,DADOS_SNIS_Minas!A10108)</f>
        <v>0</v>
      </c>
    </row>
    <row r="10109" spans="1:14" x14ac:dyDescent="0.2">
      <c r="A10109">
        <v>313470</v>
      </c>
      <c r="B10109" t="s">
        <v>1603</v>
      </c>
      <c r="C10109" t="s">
        <v>98</v>
      </c>
      <c r="D10109">
        <v>2013</v>
      </c>
      <c r="E10109" t="s">
        <v>407</v>
      </c>
      <c r="F10109" t="s">
        <v>431</v>
      </c>
      <c r="H10109">
        <v>12511</v>
      </c>
      <c r="I10109">
        <v>9483</v>
      </c>
      <c r="J10109">
        <v>9764</v>
      </c>
      <c r="K10109">
        <v>9354</v>
      </c>
      <c r="L10109">
        <v>98.6</v>
      </c>
      <c r="M10109">
        <v>78.040000000000006</v>
      </c>
      <c r="N10109">
        <f>COUNTIF(Cod_Mun_Norte!B:B,DADOS_SNIS_Minas!A10109)</f>
        <v>0</v>
      </c>
    </row>
    <row r="10110" spans="1:14" x14ac:dyDescent="0.2">
      <c r="A10110">
        <v>313470</v>
      </c>
      <c r="B10110" t="s">
        <v>1603</v>
      </c>
      <c r="C10110" t="s">
        <v>98</v>
      </c>
      <c r="D10110">
        <v>2012</v>
      </c>
      <c r="E10110" t="s">
        <v>1605</v>
      </c>
      <c r="F10110" t="s">
        <v>367</v>
      </c>
      <c r="H10110">
        <v>12142</v>
      </c>
      <c r="I10110">
        <v>9203</v>
      </c>
      <c r="J10110">
        <v>8817</v>
      </c>
      <c r="K10110">
        <v>8817</v>
      </c>
      <c r="L10110">
        <v>95.8</v>
      </c>
      <c r="M10110">
        <v>72.62</v>
      </c>
      <c r="N10110">
        <f>COUNTIF(Cod_Mun_Norte!B:B,DADOS_SNIS_Minas!A10110)</f>
        <v>0</v>
      </c>
    </row>
    <row r="10111" spans="1:14" x14ac:dyDescent="0.2">
      <c r="A10111">
        <v>313470</v>
      </c>
      <c r="B10111" t="s">
        <v>1603</v>
      </c>
      <c r="C10111" t="s">
        <v>98</v>
      </c>
      <c r="D10111">
        <v>2011</v>
      </c>
      <c r="E10111" t="s">
        <v>361</v>
      </c>
      <c r="F10111" t="s">
        <v>99</v>
      </c>
      <c r="H10111">
        <v>12138</v>
      </c>
      <c r="I10111">
        <v>9200</v>
      </c>
      <c r="J10111">
        <v>8526</v>
      </c>
      <c r="K10111">
        <v>8526</v>
      </c>
      <c r="L10111">
        <v>92.7</v>
      </c>
      <c r="M10111">
        <v>70.239999999999995</v>
      </c>
      <c r="N10111">
        <f>COUNTIF(Cod_Mun_Norte!B:B,DADOS_SNIS_Minas!A10111)</f>
        <v>0</v>
      </c>
    </row>
    <row r="10112" spans="1:14" x14ac:dyDescent="0.2">
      <c r="A10112">
        <v>313470</v>
      </c>
      <c r="B10112" t="s">
        <v>1603</v>
      </c>
      <c r="C10112" t="s">
        <v>98</v>
      </c>
      <c r="D10112">
        <v>2010</v>
      </c>
      <c r="E10112" t="s">
        <v>1605</v>
      </c>
      <c r="F10112" t="s">
        <v>367</v>
      </c>
      <c r="H10112">
        <v>12134</v>
      </c>
      <c r="I10112">
        <v>9197</v>
      </c>
      <c r="J10112">
        <v>8263</v>
      </c>
      <c r="K10112">
        <v>8263</v>
      </c>
      <c r="L10112">
        <v>89.8</v>
      </c>
      <c r="M10112">
        <v>68.099999999999994</v>
      </c>
      <c r="N10112">
        <f>COUNTIF(Cod_Mun_Norte!B:B,DADOS_SNIS_Minas!A10112)</f>
        <v>0</v>
      </c>
    </row>
    <row r="10113" spans="1:14" x14ac:dyDescent="0.2">
      <c r="A10113">
        <v>313470</v>
      </c>
      <c r="B10113" t="s">
        <v>1603</v>
      </c>
      <c r="C10113" t="s">
        <v>98</v>
      </c>
      <c r="D10113">
        <v>2009</v>
      </c>
      <c r="E10113" t="s">
        <v>1605</v>
      </c>
      <c r="F10113" t="s">
        <v>367</v>
      </c>
      <c r="H10113">
        <v>12923</v>
      </c>
      <c r="I10113">
        <v>9368</v>
      </c>
      <c r="J10113">
        <v>8081</v>
      </c>
      <c r="K10113">
        <v>8081</v>
      </c>
      <c r="L10113">
        <v>86.3</v>
      </c>
      <c r="M10113">
        <v>62.53</v>
      </c>
      <c r="N10113">
        <f>COUNTIF(Cod_Mun_Norte!B:B,DADOS_SNIS_Minas!A10113)</f>
        <v>0</v>
      </c>
    </row>
    <row r="10114" spans="1:14" x14ac:dyDescent="0.2">
      <c r="A10114">
        <v>313470</v>
      </c>
      <c r="B10114" t="s">
        <v>1603</v>
      </c>
      <c r="C10114" t="s">
        <v>98</v>
      </c>
      <c r="D10114">
        <v>2008</v>
      </c>
      <c r="E10114" t="s">
        <v>361</v>
      </c>
      <c r="F10114" t="s">
        <v>99</v>
      </c>
      <c r="H10114">
        <v>12856</v>
      </c>
      <c r="I10114">
        <v>9320</v>
      </c>
      <c r="J10114">
        <v>7825</v>
      </c>
      <c r="K10114">
        <v>7825</v>
      </c>
      <c r="L10114">
        <v>84</v>
      </c>
      <c r="M10114">
        <v>60.87</v>
      </c>
      <c r="N10114">
        <f>COUNTIF(Cod_Mun_Norte!B:B,DADOS_SNIS_Minas!A10114)</f>
        <v>0</v>
      </c>
    </row>
    <row r="10115" spans="1:14" x14ac:dyDescent="0.2">
      <c r="A10115">
        <v>313470</v>
      </c>
      <c r="B10115" t="s">
        <v>1603</v>
      </c>
      <c r="C10115" t="s">
        <v>98</v>
      </c>
      <c r="D10115">
        <v>2007</v>
      </c>
      <c r="E10115" t="s">
        <v>361</v>
      </c>
      <c r="F10115" t="s">
        <v>362</v>
      </c>
      <c r="H10115">
        <v>12422</v>
      </c>
      <c r="I10115">
        <v>9005</v>
      </c>
      <c r="J10115">
        <v>7627</v>
      </c>
      <c r="K10115">
        <v>7627</v>
      </c>
      <c r="L10115">
        <v>84.7</v>
      </c>
      <c r="M10115">
        <v>61.4</v>
      </c>
      <c r="N10115">
        <f>COUNTIF(Cod_Mun_Norte!B:B,DADOS_SNIS_Minas!A10115)</f>
        <v>0</v>
      </c>
    </row>
    <row r="10116" spans="1:14" x14ac:dyDescent="0.2">
      <c r="A10116">
        <v>313470</v>
      </c>
      <c r="B10116" t="s">
        <v>1603</v>
      </c>
      <c r="C10116" t="s">
        <v>98</v>
      </c>
      <c r="D10116">
        <v>2006</v>
      </c>
      <c r="E10116" t="s">
        <v>361</v>
      </c>
      <c r="F10116" t="s">
        <v>362</v>
      </c>
      <c r="H10116">
        <v>12026</v>
      </c>
      <c r="I10116">
        <v>8654</v>
      </c>
      <c r="J10116">
        <v>7497</v>
      </c>
      <c r="K10116">
        <v>7497</v>
      </c>
      <c r="L10116">
        <v>86.6</v>
      </c>
      <c r="M10116">
        <v>62.34</v>
      </c>
      <c r="N10116">
        <f>COUNTIF(Cod_Mun_Norte!B:B,DADOS_SNIS_Minas!A10116)</f>
        <v>0</v>
      </c>
    </row>
    <row r="10117" spans="1:14" x14ac:dyDescent="0.2">
      <c r="A10117">
        <v>313470</v>
      </c>
      <c r="B10117" t="s">
        <v>1603</v>
      </c>
      <c r="C10117" t="s">
        <v>98</v>
      </c>
      <c r="D10117">
        <v>2005</v>
      </c>
      <c r="E10117" t="s">
        <v>361</v>
      </c>
      <c r="F10117" t="s">
        <v>362</v>
      </c>
      <c r="H10117">
        <v>12036</v>
      </c>
      <c r="I10117">
        <v>8661</v>
      </c>
      <c r="N10117">
        <f>COUNTIF(Cod_Mun_Norte!B:B,DADOS_SNIS_Minas!A10117)</f>
        <v>0</v>
      </c>
    </row>
    <row r="10118" spans="1:14" x14ac:dyDescent="0.2">
      <c r="A10118">
        <v>313470</v>
      </c>
      <c r="B10118" t="s">
        <v>1603</v>
      </c>
      <c r="C10118" t="s">
        <v>98</v>
      </c>
      <c r="D10118">
        <v>2004</v>
      </c>
      <c r="E10118" t="s">
        <v>361</v>
      </c>
      <c r="F10118" t="s">
        <v>362</v>
      </c>
      <c r="H10118">
        <v>12045</v>
      </c>
      <c r="I10118">
        <v>8668</v>
      </c>
      <c r="N10118">
        <f>COUNTIF(Cod_Mun_Norte!B:B,DADOS_SNIS_Minas!A10118)</f>
        <v>0</v>
      </c>
    </row>
    <row r="10119" spans="1:14" x14ac:dyDescent="0.2">
      <c r="A10119">
        <v>313470</v>
      </c>
      <c r="B10119" t="s">
        <v>1603</v>
      </c>
      <c r="C10119" t="s">
        <v>98</v>
      </c>
      <c r="D10119">
        <v>2003</v>
      </c>
      <c r="E10119" t="s">
        <v>361</v>
      </c>
      <c r="F10119" t="s">
        <v>362</v>
      </c>
      <c r="H10119">
        <v>12062</v>
      </c>
      <c r="I10119">
        <v>8680</v>
      </c>
      <c r="N10119">
        <f>COUNTIF(Cod_Mun_Norte!B:B,DADOS_SNIS_Minas!A10119)</f>
        <v>0</v>
      </c>
    </row>
    <row r="10120" spans="1:14" x14ac:dyDescent="0.2">
      <c r="A10120">
        <v>313470</v>
      </c>
      <c r="B10120" t="s">
        <v>1603</v>
      </c>
      <c r="C10120" t="s">
        <v>98</v>
      </c>
      <c r="D10120">
        <v>2002</v>
      </c>
      <c r="E10120" t="s">
        <v>361</v>
      </c>
      <c r="F10120" t="s">
        <v>362</v>
      </c>
      <c r="H10120">
        <v>12070</v>
      </c>
      <c r="I10120">
        <v>8686</v>
      </c>
      <c r="N10120">
        <f>COUNTIF(Cod_Mun_Norte!B:B,DADOS_SNIS_Minas!A10120)</f>
        <v>0</v>
      </c>
    </row>
    <row r="10121" spans="1:14" x14ac:dyDescent="0.2">
      <c r="A10121">
        <v>313470</v>
      </c>
      <c r="B10121" t="s">
        <v>1603</v>
      </c>
      <c r="C10121" t="s">
        <v>98</v>
      </c>
      <c r="D10121">
        <v>2001</v>
      </c>
      <c r="E10121" t="s">
        <v>361</v>
      </c>
      <c r="F10121" t="s">
        <v>362</v>
      </c>
      <c r="H10121">
        <v>12054</v>
      </c>
      <c r="I10121">
        <v>8674</v>
      </c>
      <c r="N10121">
        <f>COUNTIF(Cod_Mun_Norte!B:B,DADOS_SNIS_Minas!A10121)</f>
        <v>0</v>
      </c>
    </row>
    <row r="10122" spans="1:14" x14ac:dyDescent="0.2">
      <c r="A10122">
        <v>313470</v>
      </c>
      <c r="B10122" t="s">
        <v>1603</v>
      </c>
      <c r="C10122" t="s">
        <v>98</v>
      </c>
      <c r="D10122">
        <v>2000</v>
      </c>
      <c r="E10122" t="s">
        <v>361</v>
      </c>
      <c r="F10122" t="s">
        <v>362</v>
      </c>
      <c r="H10122">
        <v>12087</v>
      </c>
      <c r="I10122">
        <v>8698</v>
      </c>
      <c r="N10122">
        <f>COUNTIF(Cod_Mun_Norte!B:B,DADOS_SNIS_Minas!A10122)</f>
        <v>0</v>
      </c>
    </row>
    <row r="10123" spans="1:14" x14ac:dyDescent="0.2">
      <c r="A10123">
        <v>313470</v>
      </c>
      <c r="B10123" t="s">
        <v>1603</v>
      </c>
      <c r="C10123" t="s">
        <v>98</v>
      </c>
      <c r="D10123">
        <v>1999</v>
      </c>
      <c r="E10123" t="s">
        <v>361</v>
      </c>
      <c r="F10123" t="s">
        <v>362</v>
      </c>
      <c r="H10123">
        <v>11742</v>
      </c>
      <c r="I10123">
        <v>6739</v>
      </c>
      <c r="N10123">
        <f>COUNTIF(Cod_Mun_Norte!B:B,DADOS_SNIS_Minas!A10123)</f>
        <v>0</v>
      </c>
    </row>
    <row r="10124" spans="1:14" x14ac:dyDescent="0.2">
      <c r="A10124">
        <v>313470</v>
      </c>
      <c r="B10124" t="s">
        <v>1603</v>
      </c>
      <c r="C10124" t="s">
        <v>98</v>
      </c>
      <c r="D10124">
        <v>1998</v>
      </c>
      <c r="E10124" t="s">
        <v>361</v>
      </c>
      <c r="F10124" t="s">
        <v>362</v>
      </c>
      <c r="H10124">
        <v>11776</v>
      </c>
      <c r="I10124">
        <v>6759</v>
      </c>
      <c r="N10124">
        <f>COUNTIF(Cod_Mun_Norte!B:B,DADOS_SNIS_Minas!A10124)</f>
        <v>0</v>
      </c>
    </row>
    <row r="10125" spans="1:14" x14ac:dyDescent="0.2">
      <c r="A10125">
        <v>313470</v>
      </c>
      <c r="B10125" t="s">
        <v>1603</v>
      </c>
      <c r="C10125" t="s">
        <v>98</v>
      </c>
      <c r="D10125">
        <v>1997</v>
      </c>
      <c r="H10125">
        <v>11810</v>
      </c>
      <c r="I10125">
        <v>6778</v>
      </c>
      <c r="N10125">
        <f>COUNTIF(Cod_Mun_Norte!B:B,DADOS_SNIS_Minas!A10125)</f>
        <v>0</v>
      </c>
    </row>
    <row r="10126" spans="1:14" x14ac:dyDescent="0.2">
      <c r="A10126">
        <v>313470</v>
      </c>
      <c r="B10126" t="s">
        <v>1603</v>
      </c>
      <c r="C10126" t="s">
        <v>98</v>
      </c>
      <c r="D10126">
        <v>1996</v>
      </c>
      <c r="H10126">
        <v>11850</v>
      </c>
      <c r="I10126">
        <v>6801</v>
      </c>
      <c r="N10126">
        <f>COUNTIF(Cod_Mun_Norte!B:B,DADOS_SNIS_Minas!A10126)</f>
        <v>0</v>
      </c>
    </row>
    <row r="10127" spans="1:14" x14ac:dyDescent="0.2">
      <c r="A10127">
        <v>313470</v>
      </c>
      <c r="B10127" t="s">
        <v>1603</v>
      </c>
      <c r="C10127" t="s">
        <v>98</v>
      </c>
      <c r="D10127">
        <v>1995</v>
      </c>
      <c r="H10127">
        <v>12303</v>
      </c>
      <c r="I10127">
        <v>7061</v>
      </c>
      <c r="N10127">
        <f>COUNTIF(Cod_Mun_Norte!B:B,DADOS_SNIS_Minas!A10127)</f>
        <v>0</v>
      </c>
    </row>
    <row r="10128" spans="1:14" x14ac:dyDescent="0.2">
      <c r="A10128">
        <v>313480</v>
      </c>
      <c r="B10128" t="s">
        <v>1606</v>
      </c>
      <c r="C10128" t="s">
        <v>98</v>
      </c>
      <c r="D10128">
        <v>2020</v>
      </c>
      <c r="E10128" t="s">
        <v>1607</v>
      </c>
      <c r="F10128" t="s">
        <v>357</v>
      </c>
      <c r="G10128" t="s">
        <v>383</v>
      </c>
      <c r="H10128">
        <v>7691</v>
      </c>
      <c r="I10128">
        <v>4685</v>
      </c>
      <c r="J10128">
        <v>4757</v>
      </c>
      <c r="K10128">
        <v>4685</v>
      </c>
      <c r="L10128">
        <v>100</v>
      </c>
      <c r="M10128">
        <v>61.85</v>
      </c>
      <c r="N10128">
        <f>COUNTIF(Cod_Mun_Norte!B:B,DADOS_SNIS_Minas!A10128)</f>
        <v>0</v>
      </c>
    </row>
    <row r="10129" spans="1:14" x14ac:dyDescent="0.2">
      <c r="A10129">
        <v>313480</v>
      </c>
      <c r="B10129" t="s">
        <v>1606</v>
      </c>
      <c r="C10129" t="s">
        <v>98</v>
      </c>
      <c r="D10129">
        <v>2019</v>
      </c>
      <c r="E10129" t="s">
        <v>1607</v>
      </c>
      <c r="F10129" t="s">
        <v>357</v>
      </c>
      <c r="G10129" t="s">
        <v>383</v>
      </c>
      <c r="H10129">
        <v>7686</v>
      </c>
      <c r="I10129">
        <v>4682</v>
      </c>
      <c r="J10129">
        <v>4682</v>
      </c>
      <c r="K10129">
        <v>4682</v>
      </c>
      <c r="L10129">
        <v>100</v>
      </c>
      <c r="M10129">
        <v>60.92</v>
      </c>
      <c r="N10129">
        <f>COUNTIF(Cod_Mun_Norte!B:B,DADOS_SNIS_Minas!A10129)</f>
        <v>0</v>
      </c>
    </row>
    <row r="10130" spans="1:14" x14ac:dyDescent="0.2">
      <c r="A10130">
        <v>313480</v>
      </c>
      <c r="B10130" t="s">
        <v>1606</v>
      </c>
      <c r="C10130" t="s">
        <v>98</v>
      </c>
      <c r="D10130">
        <v>2018</v>
      </c>
      <c r="E10130" t="s">
        <v>1608</v>
      </c>
      <c r="F10130" t="s">
        <v>357</v>
      </c>
      <c r="H10130">
        <v>7681</v>
      </c>
      <c r="I10130">
        <v>4679</v>
      </c>
      <c r="J10130">
        <v>4679</v>
      </c>
      <c r="K10130">
        <v>4679</v>
      </c>
      <c r="L10130">
        <v>100</v>
      </c>
      <c r="M10130">
        <v>60.92</v>
      </c>
      <c r="N10130">
        <f>COUNTIF(Cod_Mun_Norte!B:B,DADOS_SNIS_Minas!A10130)</f>
        <v>0</v>
      </c>
    </row>
    <row r="10131" spans="1:14" x14ac:dyDescent="0.2">
      <c r="A10131">
        <v>313480</v>
      </c>
      <c r="B10131" t="s">
        <v>1606</v>
      </c>
      <c r="C10131" t="s">
        <v>98</v>
      </c>
      <c r="D10131">
        <v>2017</v>
      </c>
      <c r="E10131" t="s">
        <v>1608</v>
      </c>
      <c r="F10131" t="s">
        <v>357</v>
      </c>
      <c r="H10131">
        <v>7809</v>
      </c>
      <c r="I10131">
        <v>4757</v>
      </c>
      <c r="J10131">
        <v>4757</v>
      </c>
      <c r="K10131">
        <v>4757</v>
      </c>
      <c r="L10131">
        <v>100</v>
      </c>
      <c r="M10131">
        <v>60.92</v>
      </c>
      <c r="N10131">
        <f>COUNTIF(Cod_Mun_Norte!B:B,DADOS_SNIS_Minas!A10131)</f>
        <v>0</v>
      </c>
    </row>
    <row r="10132" spans="1:14" x14ac:dyDescent="0.2">
      <c r="A10132">
        <v>313480</v>
      </c>
      <c r="B10132" t="s">
        <v>1606</v>
      </c>
      <c r="C10132" t="s">
        <v>98</v>
      </c>
      <c r="D10132">
        <v>2016</v>
      </c>
      <c r="E10132" t="s">
        <v>1608</v>
      </c>
      <c r="F10132" t="s">
        <v>359</v>
      </c>
      <c r="H10132">
        <v>7797</v>
      </c>
      <c r="I10132">
        <v>4750</v>
      </c>
      <c r="J10132">
        <v>4708</v>
      </c>
      <c r="K10132">
        <v>4708</v>
      </c>
      <c r="L10132">
        <v>99.1</v>
      </c>
      <c r="M10132">
        <v>60.38</v>
      </c>
      <c r="N10132">
        <f>COUNTIF(Cod_Mun_Norte!B:B,DADOS_SNIS_Minas!A10132)</f>
        <v>0</v>
      </c>
    </row>
    <row r="10133" spans="1:14" x14ac:dyDescent="0.2">
      <c r="A10133">
        <v>313480</v>
      </c>
      <c r="B10133" t="s">
        <v>1606</v>
      </c>
      <c r="C10133" t="s">
        <v>98</v>
      </c>
      <c r="D10133">
        <v>2015</v>
      </c>
      <c r="E10133" t="s">
        <v>1608</v>
      </c>
      <c r="F10133" t="s">
        <v>359</v>
      </c>
      <c r="H10133">
        <v>7783</v>
      </c>
      <c r="I10133">
        <v>4741</v>
      </c>
      <c r="J10133">
        <v>4675</v>
      </c>
      <c r="K10133">
        <v>4675</v>
      </c>
      <c r="L10133">
        <v>98.6</v>
      </c>
      <c r="M10133">
        <v>60.07</v>
      </c>
      <c r="N10133">
        <f>COUNTIF(Cod_Mun_Norte!B:B,DADOS_SNIS_Minas!A10133)</f>
        <v>0</v>
      </c>
    </row>
    <row r="10134" spans="1:14" x14ac:dyDescent="0.2">
      <c r="A10134">
        <v>313480</v>
      </c>
      <c r="B10134" t="s">
        <v>1606</v>
      </c>
      <c r="C10134" t="s">
        <v>98</v>
      </c>
      <c r="D10134">
        <v>2014</v>
      </c>
      <c r="E10134" t="s">
        <v>1608</v>
      </c>
      <c r="F10134" t="s">
        <v>359</v>
      </c>
      <c r="H10134">
        <v>7770</v>
      </c>
      <c r="I10134">
        <v>4733</v>
      </c>
      <c r="J10134">
        <v>4733</v>
      </c>
      <c r="K10134">
        <v>4733</v>
      </c>
      <c r="L10134">
        <v>100</v>
      </c>
      <c r="M10134">
        <v>60.91</v>
      </c>
      <c r="N10134">
        <f>COUNTIF(Cod_Mun_Norte!B:B,DADOS_SNIS_Minas!A10134)</f>
        <v>0</v>
      </c>
    </row>
    <row r="10135" spans="1:14" x14ac:dyDescent="0.2">
      <c r="A10135">
        <v>313480</v>
      </c>
      <c r="B10135" t="s">
        <v>1606</v>
      </c>
      <c r="C10135" t="s">
        <v>98</v>
      </c>
      <c r="D10135">
        <v>2013</v>
      </c>
      <c r="E10135" t="s">
        <v>1608</v>
      </c>
      <c r="F10135" t="s">
        <v>359</v>
      </c>
      <c r="H10135">
        <v>7755</v>
      </c>
      <c r="I10135">
        <v>4724</v>
      </c>
      <c r="J10135">
        <v>4724</v>
      </c>
      <c r="K10135">
        <v>4724</v>
      </c>
      <c r="L10135">
        <v>100</v>
      </c>
      <c r="M10135">
        <v>60.92</v>
      </c>
      <c r="N10135">
        <f>COUNTIF(Cod_Mun_Norte!B:B,DADOS_SNIS_Minas!A10135)</f>
        <v>0</v>
      </c>
    </row>
    <row r="10136" spans="1:14" x14ac:dyDescent="0.2">
      <c r="A10136">
        <v>313480</v>
      </c>
      <c r="B10136" t="s">
        <v>1606</v>
      </c>
      <c r="C10136" t="s">
        <v>98</v>
      </c>
      <c r="D10136">
        <v>2012</v>
      </c>
      <c r="E10136" t="s">
        <v>1608</v>
      </c>
      <c r="F10136" t="s">
        <v>359</v>
      </c>
      <c r="H10136">
        <v>7520</v>
      </c>
      <c r="I10136">
        <v>4581</v>
      </c>
      <c r="J10136">
        <v>4581</v>
      </c>
      <c r="K10136">
        <v>4581</v>
      </c>
      <c r="L10136">
        <v>100</v>
      </c>
      <c r="M10136">
        <v>60.92</v>
      </c>
      <c r="N10136">
        <f>COUNTIF(Cod_Mun_Norte!B:B,DADOS_SNIS_Minas!A10136)</f>
        <v>0</v>
      </c>
    </row>
    <row r="10137" spans="1:14" x14ac:dyDescent="0.2">
      <c r="A10137">
        <v>313480</v>
      </c>
      <c r="B10137" t="s">
        <v>1606</v>
      </c>
      <c r="C10137" t="s">
        <v>98</v>
      </c>
      <c r="D10137">
        <v>2011</v>
      </c>
      <c r="E10137" t="s">
        <v>1609</v>
      </c>
      <c r="F10137" t="s">
        <v>360</v>
      </c>
      <c r="H10137">
        <v>7511</v>
      </c>
      <c r="I10137">
        <v>4575</v>
      </c>
      <c r="J10137">
        <v>4575</v>
      </c>
      <c r="K10137">
        <v>4575</v>
      </c>
      <c r="L10137">
        <v>100</v>
      </c>
      <c r="M10137">
        <v>60.91</v>
      </c>
      <c r="N10137">
        <f>COUNTIF(Cod_Mun_Norte!B:B,DADOS_SNIS_Minas!A10137)</f>
        <v>0</v>
      </c>
    </row>
    <row r="10138" spans="1:14" x14ac:dyDescent="0.2">
      <c r="A10138">
        <v>313480</v>
      </c>
      <c r="B10138" t="s">
        <v>1606</v>
      </c>
      <c r="C10138" t="s">
        <v>98</v>
      </c>
      <c r="D10138">
        <v>2010</v>
      </c>
      <c r="E10138" t="s">
        <v>1608</v>
      </c>
      <c r="F10138" t="s">
        <v>359</v>
      </c>
      <c r="H10138">
        <v>7502</v>
      </c>
      <c r="I10138">
        <v>4570</v>
      </c>
      <c r="J10138">
        <v>4570</v>
      </c>
      <c r="K10138">
        <v>4570</v>
      </c>
      <c r="L10138">
        <v>100</v>
      </c>
      <c r="M10138">
        <v>60.92</v>
      </c>
      <c r="N10138">
        <f>COUNTIF(Cod_Mun_Norte!B:B,DADOS_SNIS_Minas!A10138)</f>
        <v>0</v>
      </c>
    </row>
    <row r="10139" spans="1:14" x14ac:dyDescent="0.2">
      <c r="A10139">
        <v>313480</v>
      </c>
      <c r="B10139" t="s">
        <v>1606</v>
      </c>
      <c r="C10139" t="s">
        <v>98</v>
      </c>
      <c r="D10139">
        <v>2009</v>
      </c>
      <c r="E10139" t="s">
        <v>1608</v>
      </c>
      <c r="F10139" t="s">
        <v>359</v>
      </c>
      <c r="H10139">
        <v>7426</v>
      </c>
      <c r="I10139">
        <v>4278</v>
      </c>
      <c r="J10139">
        <v>5930</v>
      </c>
      <c r="K10139">
        <v>5930</v>
      </c>
      <c r="L10139">
        <v>100</v>
      </c>
      <c r="M10139">
        <v>79.849999999999994</v>
      </c>
      <c r="N10139">
        <f>COUNTIF(Cod_Mun_Norte!B:B,DADOS_SNIS_Minas!A10139)</f>
        <v>0</v>
      </c>
    </row>
    <row r="10140" spans="1:14" x14ac:dyDescent="0.2">
      <c r="A10140">
        <v>313480</v>
      </c>
      <c r="B10140" t="s">
        <v>1606</v>
      </c>
      <c r="C10140" t="s">
        <v>98</v>
      </c>
      <c r="D10140">
        <v>2008</v>
      </c>
      <c r="E10140" t="s">
        <v>361</v>
      </c>
      <c r="F10140" t="s">
        <v>362</v>
      </c>
      <c r="H10140">
        <v>7429</v>
      </c>
      <c r="I10140">
        <v>4280</v>
      </c>
      <c r="J10140">
        <v>5903</v>
      </c>
      <c r="K10140">
        <v>5903</v>
      </c>
      <c r="L10140">
        <v>100</v>
      </c>
      <c r="M10140">
        <v>79.459999999999994</v>
      </c>
      <c r="N10140">
        <f>COUNTIF(Cod_Mun_Norte!B:B,DADOS_SNIS_Minas!A10140)</f>
        <v>0</v>
      </c>
    </row>
    <row r="10141" spans="1:14" x14ac:dyDescent="0.2">
      <c r="A10141">
        <v>313480</v>
      </c>
      <c r="B10141" t="s">
        <v>1606</v>
      </c>
      <c r="C10141" t="s">
        <v>98</v>
      </c>
      <c r="D10141">
        <v>2007</v>
      </c>
      <c r="E10141" t="s">
        <v>361</v>
      </c>
      <c r="F10141" t="s">
        <v>362</v>
      </c>
      <c r="H10141">
        <v>7225</v>
      </c>
      <c r="I10141">
        <v>4162</v>
      </c>
      <c r="J10141">
        <v>5572</v>
      </c>
      <c r="K10141">
        <v>5572</v>
      </c>
      <c r="L10141">
        <v>100</v>
      </c>
      <c r="M10141">
        <v>77.12</v>
      </c>
      <c r="N10141">
        <f>COUNTIF(Cod_Mun_Norte!B:B,DADOS_SNIS_Minas!A10141)</f>
        <v>0</v>
      </c>
    </row>
    <row r="10142" spans="1:14" x14ac:dyDescent="0.2">
      <c r="A10142">
        <v>313480</v>
      </c>
      <c r="B10142" t="s">
        <v>1606</v>
      </c>
      <c r="C10142" t="s">
        <v>98</v>
      </c>
      <c r="D10142">
        <v>2006</v>
      </c>
      <c r="E10142" t="s">
        <v>361</v>
      </c>
      <c r="F10142" t="s">
        <v>362</v>
      </c>
      <c r="H10142">
        <v>7960</v>
      </c>
      <c r="I10142">
        <v>4271</v>
      </c>
      <c r="J10142">
        <v>5367</v>
      </c>
      <c r="K10142">
        <v>5367</v>
      </c>
      <c r="L10142">
        <v>100</v>
      </c>
      <c r="M10142">
        <v>67.42</v>
      </c>
      <c r="N10142">
        <f>COUNTIF(Cod_Mun_Norte!B:B,DADOS_SNIS_Minas!A10142)</f>
        <v>0</v>
      </c>
    </row>
    <row r="10143" spans="1:14" x14ac:dyDescent="0.2">
      <c r="A10143">
        <v>313480</v>
      </c>
      <c r="B10143" t="s">
        <v>1606</v>
      </c>
      <c r="C10143" t="s">
        <v>98</v>
      </c>
      <c r="D10143">
        <v>2005</v>
      </c>
      <c r="E10143" t="s">
        <v>361</v>
      </c>
      <c r="F10143" t="s">
        <v>362</v>
      </c>
      <c r="H10143">
        <v>7873</v>
      </c>
      <c r="I10143">
        <v>4225</v>
      </c>
      <c r="J10143">
        <v>5248</v>
      </c>
      <c r="K10143">
        <v>5248</v>
      </c>
      <c r="L10143">
        <v>100</v>
      </c>
      <c r="M10143">
        <v>66.66</v>
      </c>
      <c r="N10143">
        <f>COUNTIF(Cod_Mun_Norte!B:B,DADOS_SNIS_Minas!A10143)</f>
        <v>0</v>
      </c>
    </row>
    <row r="10144" spans="1:14" x14ac:dyDescent="0.2">
      <c r="A10144">
        <v>313480</v>
      </c>
      <c r="B10144" t="s">
        <v>1606</v>
      </c>
      <c r="C10144" t="s">
        <v>98</v>
      </c>
      <c r="D10144">
        <v>2004</v>
      </c>
      <c r="E10144" t="s">
        <v>361</v>
      </c>
      <c r="F10144" t="s">
        <v>362</v>
      </c>
      <c r="H10144">
        <v>7786</v>
      </c>
      <c r="I10144">
        <v>4178</v>
      </c>
      <c r="J10144">
        <v>5200</v>
      </c>
      <c r="K10144">
        <v>5200</v>
      </c>
      <c r="L10144">
        <v>100</v>
      </c>
      <c r="M10144">
        <v>66.790000000000006</v>
      </c>
      <c r="N10144">
        <f>COUNTIF(Cod_Mun_Norte!B:B,DADOS_SNIS_Minas!A10144)</f>
        <v>0</v>
      </c>
    </row>
    <row r="10145" spans="1:14" x14ac:dyDescent="0.2">
      <c r="A10145">
        <v>313480</v>
      </c>
      <c r="B10145" t="s">
        <v>1606</v>
      </c>
      <c r="C10145" t="s">
        <v>98</v>
      </c>
      <c r="D10145">
        <v>2003</v>
      </c>
      <c r="E10145" t="s">
        <v>361</v>
      </c>
      <c r="F10145" t="s">
        <v>362</v>
      </c>
      <c r="H10145">
        <v>7627</v>
      </c>
      <c r="I10145">
        <v>4093</v>
      </c>
      <c r="N10145">
        <f>COUNTIF(Cod_Mun_Norte!B:B,DADOS_SNIS_Minas!A10145)</f>
        <v>0</v>
      </c>
    </row>
    <row r="10146" spans="1:14" x14ac:dyDescent="0.2">
      <c r="A10146">
        <v>313480</v>
      </c>
      <c r="B10146" t="s">
        <v>1606</v>
      </c>
      <c r="C10146" t="s">
        <v>98</v>
      </c>
      <c r="D10146">
        <v>2002</v>
      </c>
      <c r="E10146" t="s">
        <v>361</v>
      </c>
      <c r="F10146" t="s">
        <v>362</v>
      </c>
      <c r="H10146">
        <v>7552</v>
      </c>
      <c r="I10146">
        <v>4052</v>
      </c>
      <c r="N10146">
        <f>COUNTIF(Cod_Mun_Norte!B:B,DADOS_SNIS_Minas!A10146)</f>
        <v>0</v>
      </c>
    </row>
    <row r="10147" spans="1:14" x14ac:dyDescent="0.2">
      <c r="A10147">
        <v>313480</v>
      </c>
      <c r="B10147" t="s">
        <v>1606</v>
      </c>
      <c r="C10147" t="s">
        <v>98</v>
      </c>
      <c r="D10147">
        <v>2001</v>
      </c>
      <c r="E10147" t="s">
        <v>361</v>
      </c>
      <c r="F10147" t="s">
        <v>362</v>
      </c>
      <c r="H10147">
        <v>7500</v>
      </c>
      <c r="I10147">
        <v>4025</v>
      </c>
      <c r="N10147">
        <f>COUNTIF(Cod_Mun_Norte!B:B,DADOS_SNIS_Minas!A10147)</f>
        <v>0</v>
      </c>
    </row>
    <row r="10148" spans="1:14" x14ac:dyDescent="0.2">
      <c r="A10148">
        <v>313480</v>
      </c>
      <c r="B10148" t="s">
        <v>1606</v>
      </c>
      <c r="C10148" t="s">
        <v>98</v>
      </c>
      <c r="D10148">
        <v>2000</v>
      </c>
      <c r="E10148" t="s">
        <v>361</v>
      </c>
      <c r="F10148" t="s">
        <v>362</v>
      </c>
      <c r="H10148">
        <v>7389</v>
      </c>
      <c r="I10148">
        <v>3965</v>
      </c>
      <c r="N10148">
        <f>COUNTIF(Cod_Mun_Norte!B:B,DADOS_SNIS_Minas!A10148)</f>
        <v>0</v>
      </c>
    </row>
    <row r="10149" spans="1:14" x14ac:dyDescent="0.2">
      <c r="A10149">
        <v>313480</v>
      </c>
      <c r="B10149" t="s">
        <v>1606</v>
      </c>
      <c r="C10149" t="s">
        <v>98</v>
      </c>
      <c r="D10149">
        <v>1999</v>
      </c>
      <c r="E10149" t="s">
        <v>361</v>
      </c>
      <c r="F10149" t="s">
        <v>362</v>
      </c>
      <c r="H10149">
        <v>7710</v>
      </c>
      <c r="I10149">
        <v>3866</v>
      </c>
      <c r="N10149">
        <f>COUNTIF(Cod_Mun_Norte!B:B,DADOS_SNIS_Minas!A10149)</f>
        <v>0</v>
      </c>
    </row>
    <row r="10150" spans="1:14" x14ac:dyDescent="0.2">
      <c r="A10150">
        <v>313480</v>
      </c>
      <c r="B10150" t="s">
        <v>1606</v>
      </c>
      <c r="C10150" t="s">
        <v>98</v>
      </c>
      <c r="D10150">
        <v>1998</v>
      </c>
      <c r="E10150" t="s">
        <v>361</v>
      </c>
      <c r="F10150" t="s">
        <v>362</v>
      </c>
      <c r="H10150">
        <v>7554</v>
      </c>
      <c r="I10150">
        <v>3788</v>
      </c>
      <c r="N10150">
        <f>COUNTIF(Cod_Mun_Norte!B:B,DADOS_SNIS_Minas!A10150)</f>
        <v>0</v>
      </c>
    </row>
    <row r="10151" spans="1:14" x14ac:dyDescent="0.2">
      <c r="A10151">
        <v>313480</v>
      </c>
      <c r="B10151" t="s">
        <v>1606</v>
      </c>
      <c r="C10151" t="s">
        <v>98</v>
      </c>
      <c r="D10151">
        <v>1997</v>
      </c>
      <c r="H10151">
        <v>7399</v>
      </c>
      <c r="I10151">
        <v>3710</v>
      </c>
      <c r="N10151">
        <f>COUNTIF(Cod_Mun_Norte!B:B,DADOS_SNIS_Minas!A10151)</f>
        <v>0</v>
      </c>
    </row>
    <row r="10152" spans="1:14" x14ac:dyDescent="0.2">
      <c r="A10152">
        <v>313480</v>
      </c>
      <c r="B10152" t="s">
        <v>1606</v>
      </c>
      <c r="C10152" t="s">
        <v>98</v>
      </c>
      <c r="D10152">
        <v>1996</v>
      </c>
      <c r="H10152">
        <v>7215</v>
      </c>
      <c r="I10152">
        <v>3618</v>
      </c>
      <c r="N10152">
        <f>COUNTIF(Cod_Mun_Norte!B:B,DADOS_SNIS_Minas!A10152)</f>
        <v>0</v>
      </c>
    </row>
    <row r="10153" spans="1:14" x14ac:dyDescent="0.2">
      <c r="A10153">
        <v>313480</v>
      </c>
      <c r="B10153" t="s">
        <v>1606</v>
      </c>
      <c r="C10153" t="s">
        <v>98</v>
      </c>
      <c r="D10153">
        <v>1995</v>
      </c>
      <c r="H10153">
        <v>6689</v>
      </c>
      <c r="I10153">
        <v>3354</v>
      </c>
      <c r="N10153">
        <f>COUNTIF(Cod_Mun_Norte!B:B,DADOS_SNIS_Minas!A10153)</f>
        <v>0</v>
      </c>
    </row>
    <row r="10154" spans="1:14" x14ac:dyDescent="0.2">
      <c r="A10154">
        <v>313490</v>
      </c>
      <c r="B10154" t="s">
        <v>206</v>
      </c>
      <c r="C10154" t="s">
        <v>98</v>
      </c>
      <c r="D10154">
        <v>2020</v>
      </c>
      <c r="E10154" t="s">
        <v>1610</v>
      </c>
      <c r="F10154" t="s">
        <v>367</v>
      </c>
      <c r="G10154" t="s">
        <v>378</v>
      </c>
      <c r="H10154">
        <v>26264</v>
      </c>
      <c r="I10154">
        <v>22001</v>
      </c>
      <c r="J10154">
        <v>26264</v>
      </c>
      <c r="K10154">
        <v>22001</v>
      </c>
      <c r="L10154">
        <v>100</v>
      </c>
      <c r="M10154">
        <v>100</v>
      </c>
      <c r="N10154">
        <f>COUNTIF(Cod_Mun_Norte!B:B,DADOS_SNIS_Minas!A10154)</f>
        <v>0</v>
      </c>
    </row>
    <row r="10155" spans="1:14" x14ac:dyDescent="0.2">
      <c r="A10155">
        <v>313490</v>
      </c>
      <c r="B10155" t="s">
        <v>206</v>
      </c>
      <c r="C10155" t="s">
        <v>98</v>
      </c>
      <c r="D10155">
        <v>2019</v>
      </c>
      <c r="E10155" t="s">
        <v>1610</v>
      </c>
      <c r="F10155" t="s">
        <v>367</v>
      </c>
      <c r="G10155" t="s">
        <v>378</v>
      </c>
      <c r="H10155">
        <v>25979</v>
      </c>
      <c r="I10155">
        <v>21762</v>
      </c>
      <c r="J10155">
        <v>25979</v>
      </c>
      <c r="K10155">
        <v>21762</v>
      </c>
      <c r="L10155">
        <v>100</v>
      </c>
      <c r="M10155">
        <v>100</v>
      </c>
      <c r="N10155">
        <f>COUNTIF(Cod_Mun_Norte!B:B,DADOS_SNIS_Minas!A10155)</f>
        <v>0</v>
      </c>
    </row>
    <row r="10156" spans="1:14" x14ac:dyDescent="0.2">
      <c r="A10156">
        <v>313490</v>
      </c>
      <c r="B10156" t="s">
        <v>206</v>
      </c>
      <c r="C10156" t="s">
        <v>98</v>
      </c>
      <c r="D10156">
        <v>2018</v>
      </c>
      <c r="E10156" t="s">
        <v>1611</v>
      </c>
      <c r="F10156" t="s">
        <v>374</v>
      </c>
      <c r="H10156">
        <v>25684</v>
      </c>
      <c r="I10156">
        <v>21515</v>
      </c>
      <c r="N10156">
        <f>COUNTIF(Cod_Mun_Norte!B:B,DADOS_SNIS_Minas!A10156)</f>
        <v>0</v>
      </c>
    </row>
    <row r="10157" spans="1:14" x14ac:dyDescent="0.2">
      <c r="A10157">
        <v>313490</v>
      </c>
      <c r="B10157" t="s">
        <v>206</v>
      </c>
      <c r="C10157" t="s">
        <v>98</v>
      </c>
      <c r="D10157">
        <v>2017</v>
      </c>
      <c r="E10157" t="s">
        <v>1611</v>
      </c>
      <c r="F10157" t="s">
        <v>374</v>
      </c>
      <c r="H10157">
        <v>25453</v>
      </c>
      <c r="I10157">
        <v>21322</v>
      </c>
      <c r="N10157">
        <f>COUNTIF(Cod_Mun_Norte!B:B,DADOS_SNIS_Minas!A10157)</f>
        <v>0</v>
      </c>
    </row>
    <row r="10158" spans="1:14" x14ac:dyDescent="0.2">
      <c r="A10158">
        <v>313490</v>
      </c>
      <c r="B10158" t="s">
        <v>206</v>
      </c>
      <c r="C10158" t="s">
        <v>98</v>
      </c>
      <c r="D10158">
        <v>2016</v>
      </c>
      <c r="E10158" t="s">
        <v>1611</v>
      </c>
      <c r="F10158" t="s">
        <v>374</v>
      </c>
      <c r="H10158">
        <v>25199</v>
      </c>
      <c r="I10158">
        <v>21109</v>
      </c>
      <c r="N10158">
        <f>COUNTIF(Cod_Mun_Norte!B:B,DADOS_SNIS_Minas!A10158)</f>
        <v>0</v>
      </c>
    </row>
    <row r="10159" spans="1:14" x14ac:dyDescent="0.2">
      <c r="A10159">
        <v>313490</v>
      </c>
      <c r="B10159" t="s">
        <v>206</v>
      </c>
      <c r="C10159" t="s">
        <v>98</v>
      </c>
      <c r="D10159">
        <v>2015</v>
      </c>
      <c r="E10159" t="s">
        <v>1611</v>
      </c>
      <c r="F10159" t="s">
        <v>374</v>
      </c>
      <c r="H10159">
        <v>24930</v>
      </c>
      <c r="I10159">
        <v>20884</v>
      </c>
      <c r="N10159">
        <f>COUNTIF(Cod_Mun_Norte!B:B,DADOS_SNIS_Minas!A10159)</f>
        <v>0</v>
      </c>
    </row>
    <row r="10160" spans="1:14" x14ac:dyDescent="0.2">
      <c r="A10160">
        <v>313490</v>
      </c>
      <c r="B10160" t="s">
        <v>206</v>
      </c>
      <c r="C10160" t="s">
        <v>98</v>
      </c>
      <c r="D10160">
        <v>2014</v>
      </c>
      <c r="E10160" t="s">
        <v>1611</v>
      </c>
      <c r="F10160" t="s">
        <v>374</v>
      </c>
      <c r="H10160">
        <v>24648</v>
      </c>
      <c r="I10160">
        <v>20648</v>
      </c>
      <c r="N10160">
        <f>COUNTIF(Cod_Mun_Norte!B:B,DADOS_SNIS_Minas!A10160)</f>
        <v>0</v>
      </c>
    </row>
    <row r="10161" spans="1:14" x14ac:dyDescent="0.2">
      <c r="A10161">
        <v>313490</v>
      </c>
      <c r="B10161" t="s">
        <v>206</v>
      </c>
      <c r="C10161" t="s">
        <v>98</v>
      </c>
      <c r="D10161">
        <v>2013</v>
      </c>
      <c r="E10161" t="s">
        <v>1611</v>
      </c>
      <c r="F10161" t="s">
        <v>374</v>
      </c>
      <c r="H10161">
        <v>24354</v>
      </c>
      <c r="I10161">
        <v>20401</v>
      </c>
      <c r="N10161">
        <f>COUNTIF(Cod_Mun_Norte!B:B,DADOS_SNIS_Minas!A10161)</f>
        <v>0</v>
      </c>
    </row>
    <row r="10162" spans="1:14" x14ac:dyDescent="0.2">
      <c r="A10162">
        <v>313490</v>
      </c>
      <c r="B10162" t="s">
        <v>206</v>
      </c>
      <c r="C10162" t="s">
        <v>98</v>
      </c>
      <c r="D10162">
        <v>2012</v>
      </c>
      <c r="E10162" t="s">
        <v>1610</v>
      </c>
      <c r="F10162" t="s">
        <v>367</v>
      </c>
      <c r="H10162">
        <v>23341</v>
      </c>
      <c r="I10162">
        <v>19553</v>
      </c>
      <c r="J10162">
        <v>19545</v>
      </c>
      <c r="K10162">
        <v>19545</v>
      </c>
      <c r="L10162">
        <v>100</v>
      </c>
      <c r="M10162">
        <v>83.74</v>
      </c>
      <c r="N10162">
        <f>COUNTIF(Cod_Mun_Norte!B:B,DADOS_SNIS_Minas!A10162)</f>
        <v>0</v>
      </c>
    </row>
    <row r="10163" spans="1:14" x14ac:dyDescent="0.2">
      <c r="A10163">
        <v>313490</v>
      </c>
      <c r="B10163" t="s">
        <v>206</v>
      </c>
      <c r="C10163" t="s">
        <v>98</v>
      </c>
      <c r="D10163">
        <v>2011</v>
      </c>
      <c r="H10163">
        <v>23062</v>
      </c>
      <c r="I10163">
        <v>19319</v>
      </c>
      <c r="N10163">
        <f>COUNTIF(Cod_Mun_Norte!B:B,DADOS_SNIS_Minas!A10163)</f>
        <v>0</v>
      </c>
    </row>
    <row r="10164" spans="1:14" x14ac:dyDescent="0.2">
      <c r="A10164">
        <v>313490</v>
      </c>
      <c r="B10164" t="s">
        <v>206</v>
      </c>
      <c r="C10164" t="s">
        <v>98</v>
      </c>
      <c r="D10164">
        <v>2010</v>
      </c>
      <c r="H10164">
        <v>22772</v>
      </c>
      <c r="I10164">
        <v>19076</v>
      </c>
      <c r="N10164">
        <f>COUNTIF(Cod_Mun_Norte!B:B,DADOS_SNIS_Minas!A10164)</f>
        <v>0</v>
      </c>
    </row>
    <row r="10165" spans="1:14" x14ac:dyDescent="0.2">
      <c r="A10165">
        <v>313490</v>
      </c>
      <c r="B10165" t="s">
        <v>206</v>
      </c>
      <c r="C10165" t="s">
        <v>98</v>
      </c>
      <c r="D10165">
        <v>2009</v>
      </c>
      <c r="H10165">
        <v>21424</v>
      </c>
      <c r="I10165">
        <v>17530</v>
      </c>
      <c r="N10165">
        <f>COUNTIF(Cod_Mun_Norte!B:B,DADOS_SNIS_Minas!A10165)</f>
        <v>0</v>
      </c>
    </row>
    <row r="10166" spans="1:14" x14ac:dyDescent="0.2">
      <c r="A10166">
        <v>313490</v>
      </c>
      <c r="B10166" t="s">
        <v>206</v>
      </c>
      <c r="C10166" t="s">
        <v>98</v>
      </c>
      <c r="D10166">
        <v>2008</v>
      </c>
      <c r="H10166">
        <v>21215</v>
      </c>
      <c r="I10166">
        <v>17359</v>
      </c>
      <c r="N10166">
        <f>COUNTIF(Cod_Mun_Norte!B:B,DADOS_SNIS_Minas!A10166)</f>
        <v>0</v>
      </c>
    </row>
    <row r="10167" spans="1:14" x14ac:dyDescent="0.2">
      <c r="A10167">
        <v>313490</v>
      </c>
      <c r="B10167" t="s">
        <v>206</v>
      </c>
      <c r="C10167" t="s">
        <v>98</v>
      </c>
      <c r="D10167">
        <v>2007</v>
      </c>
      <c r="H10167">
        <v>20389</v>
      </c>
      <c r="I10167">
        <v>16683</v>
      </c>
      <c r="N10167">
        <f>COUNTIF(Cod_Mun_Norte!B:B,DADOS_SNIS_Minas!A10167)</f>
        <v>0</v>
      </c>
    </row>
    <row r="10168" spans="1:14" x14ac:dyDescent="0.2">
      <c r="A10168">
        <v>313490</v>
      </c>
      <c r="B10168" t="s">
        <v>206</v>
      </c>
      <c r="C10168" t="s">
        <v>98</v>
      </c>
      <c r="D10168">
        <v>2006</v>
      </c>
      <c r="H10168">
        <v>20090</v>
      </c>
      <c r="I10168">
        <v>15134</v>
      </c>
      <c r="N10168">
        <f>COUNTIF(Cod_Mun_Norte!B:B,DADOS_SNIS_Minas!A10168)</f>
        <v>0</v>
      </c>
    </row>
    <row r="10169" spans="1:14" x14ac:dyDescent="0.2">
      <c r="A10169">
        <v>313490</v>
      </c>
      <c r="B10169" t="s">
        <v>206</v>
      </c>
      <c r="C10169" t="s">
        <v>98</v>
      </c>
      <c r="D10169">
        <v>2005</v>
      </c>
      <c r="H10169">
        <v>19924</v>
      </c>
      <c r="I10169">
        <v>15009</v>
      </c>
      <c r="N10169">
        <f>COUNTIF(Cod_Mun_Norte!B:B,DADOS_SNIS_Minas!A10169)</f>
        <v>0</v>
      </c>
    </row>
    <row r="10170" spans="1:14" x14ac:dyDescent="0.2">
      <c r="A10170">
        <v>313490</v>
      </c>
      <c r="B10170" t="s">
        <v>206</v>
      </c>
      <c r="C10170" t="s">
        <v>98</v>
      </c>
      <c r="D10170">
        <v>2004</v>
      </c>
      <c r="H10170">
        <v>19758</v>
      </c>
      <c r="I10170">
        <v>14884</v>
      </c>
      <c r="N10170">
        <f>COUNTIF(Cod_Mun_Norte!B:B,DADOS_SNIS_Minas!A10170)</f>
        <v>0</v>
      </c>
    </row>
    <row r="10171" spans="1:14" x14ac:dyDescent="0.2">
      <c r="A10171">
        <v>313490</v>
      </c>
      <c r="B10171" t="s">
        <v>206</v>
      </c>
      <c r="C10171" t="s">
        <v>98</v>
      </c>
      <c r="D10171">
        <v>2003</v>
      </c>
      <c r="H10171">
        <v>19457</v>
      </c>
      <c r="I10171">
        <v>14657</v>
      </c>
      <c r="N10171">
        <f>COUNTIF(Cod_Mun_Norte!B:B,DADOS_SNIS_Minas!A10171)</f>
        <v>0</v>
      </c>
    </row>
    <row r="10172" spans="1:14" x14ac:dyDescent="0.2">
      <c r="A10172">
        <v>313490</v>
      </c>
      <c r="B10172" t="s">
        <v>206</v>
      </c>
      <c r="C10172" t="s">
        <v>98</v>
      </c>
      <c r="D10172">
        <v>2002</v>
      </c>
      <c r="H10172">
        <v>19313</v>
      </c>
      <c r="I10172">
        <v>14549</v>
      </c>
      <c r="N10172">
        <f>COUNTIF(Cod_Mun_Norte!B:B,DADOS_SNIS_Minas!A10172)</f>
        <v>0</v>
      </c>
    </row>
    <row r="10173" spans="1:14" x14ac:dyDescent="0.2">
      <c r="A10173">
        <v>313490</v>
      </c>
      <c r="B10173" t="s">
        <v>206</v>
      </c>
      <c r="C10173" t="s">
        <v>98</v>
      </c>
      <c r="D10173">
        <v>2001</v>
      </c>
      <c r="H10173">
        <v>18711</v>
      </c>
      <c r="I10173">
        <v>14095</v>
      </c>
      <c r="N10173">
        <f>COUNTIF(Cod_Mun_Norte!B:B,DADOS_SNIS_Minas!A10173)</f>
        <v>0</v>
      </c>
    </row>
    <row r="10174" spans="1:14" x14ac:dyDescent="0.2">
      <c r="A10174">
        <v>313490</v>
      </c>
      <c r="B10174" t="s">
        <v>206</v>
      </c>
      <c r="C10174" t="s">
        <v>98</v>
      </c>
      <c r="D10174">
        <v>2000</v>
      </c>
      <c r="H10174">
        <v>19004</v>
      </c>
      <c r="I10174">
        <v>14316</v>
      </c>
      <c r="N10174">
        <f>COUNTIF(Cod_Mun_Norte!B:B,DADOS_SNIS_Minas!A10174)</f>
        <v>0</v>
      </c>
    </row>
    <row r="10175" spans="1:14" x14ac:dyDescent="0.2">
      <c r="A10175">
        <v>313490</v>
      </c>
      <c r="B10175" t="s">
        <v>206</v>
      </c>
      <c r="C10175" t="s">
        <v>98</v>
      </c>
      <c r="D10175">
        <v>1999</v>
      </c>
      <c r="H10175">
        <v>15055</v>
      </c>
      <c r="I10175">
        <v>10214</v>
      </c>
      <c r="N10175">
        <f>COUNTIF(Cod_Mun_Norte!B:B,DADOS_SNIS_Minas!A10175)</f>
        <v>0</v>
      </c>
    </row>
    <row r="10176" spans="1:14" x14ac:dyDescent="0.2">
      <c r="A10176">
        <v>313490</v>
      </c>
      <c r="B10176" t="s">
        <v>206</v>
      </c>
      <c r="C10176" t="s">
        <v>98</v>
      </c>
      <c r="D10176">
        <v>1998</v>
      </c>
      <c r="H10176">
        <v>15390</v>
      </c>
      <c r="I10176">
        <v>10441</v>
      </c>
      <c r="N10176">
        <f>COUNTIF(Cod_Mun_Norte!B:B,DADOS_SNIS_Minas!A10176)</f>
        <v>0</v>
      </c>
    </row>
    <row r="10177" spans="1:14" x14ac:dyDescent="0.2">
      <c r="A10177">
        <v>313490</v>
      </c>
      <c r="B10177" t="s">
        <v>206</v>
      </c>
      <c r="C10177" t="s">
        <v>98</v>
      </c>
      <c r="D10177">
        <v>1997</v>
      </c>
      <c r="H10177">
        <v>15726</v>
      </c>
      <c r="I10177">
        <v>10669</v>
      </c>
      <c r="N10177">
        <f>COUNTIF(Cod_Mun_Norte!B:B,DADOS_SNIS_Minas!A10177)</f>
        <v>0</v>
      </c>
    </row>
    <row r="10178" spans="1:14" x14ac:dyDescent="0.2">
      <c r="A10178">
        <v>313490</v>
      </c>
      <c r="B10178" t="s">
        <v>206</v>
      </c>
      <c r="C10178" t="s">
        <v>98</v>
      </c>
      <c r="D10178">
        <v>1996</v>
      </c>
      <c r="H10178">
        <v>16124</v>
      </c>
      <c r="I10178">
        <v>10939</v>
      </c>
      <c r="N10178">
        <f>COUNTIF(Cod_Mun_Norte!B:B,DADOS_SNIS_Minas!A10178)</f>
        <v>0</v>
      </c>
    </row>
    <row r="10179" spans="1:14" x14ac:dyDescent="0.2">
      <c r="A10179">
        <v>313490</v>
      </c>
      <c r="B10179" t="s">
        <v>206</v>
      </c>
      <c r="C10179" t="s">
        <v>98</v>
      </c>
      <c r="D10179">
        <v>1995</v>
      </c>
      <c r="H10179">
        <v>18860</v>
      </c>
      <c r="I10179">
        <v>12795</v>
      </c>
      <c r="N10179">
        <f>COUNTIF(Cod_Mun_Norte!B:B,DADOS_SNIS_Minas!A10179)</f>
        <v>0</v>
      </c>
    </row>
    <row r="10180" spans="1:14" x14ac:dyDescent="0.2">
      <c r="A10180">
        <v>313500</v>
      </c>
      <c r="B10180" t="s">
        <v>207</v>
      </c>
      <c r="C10180" t="s">
        <v>98</v>
      </c>
      <c r="D10180">
        <v>2020</v>
      </c>
      <c r="E10180" t="s">
        <v>1612</v>
      </c>
      <c r="F10180" t="s">
        <v>367</v>
      </c>
      <c r="G10180" t="s">
        <v>378</v>
      </c>
      <c r="H10180">
        <v>3142</v>
      </c>
      <c r="I10180">
        <v>2247</v>
      </c>
      <c r="J10180">
        <v>2234</v>
      </c>
      <c r="K10180">
        <v>2234</v>
      </c>
      <c r="L10180">
        <v>99.4</v>
      </c>
      <c r="M10180">
        <v>71.099999999999994</v>
      </c>
      <c r="N10180">
        <f>COUNTIF(Cod_Mun_Norte!B:B,DADOS_SNIS_Minas!A10180)</f>
        <v>0</v>
      </c>
    </row>
    <row r="10181" spans="1:14" x14ac:dyDescent="0.2">
      <c r="A10181">
        <v>313500</v>
      </c>
      <c r="B10181" t="s">
        <v>207</v>
      </c>
      <c r="C10181" t="s">
        <v>98</v>
      </c>
      <c r="D10181">
        <v>2019</v>
      </c>
      <c r="E10181" t="s">
        <v>1612</v>
      </c>
      <c r="F10181" t="s">
        <v>367</v>
      </c>
      <c r="G10181" t="s">
        <v>378</v>
      </c>
      <c r="H10181">
        <v>3133</v>
      </c>
      <c r="I10181">
        <v>2240</v>
      </c>
      <c r="J10181">
        <v>2234</v>
      </c>
      <c r="K10181">
        <v>2234</v>
      </c>
      <c r="L10181">
        <v>99.7</v>
      </c>
      <c r="M10181">
        <v>71.31</v>
      </c>
      <c r="N10181">
        <f>COUNTIF(Cod_Mun_Norte!B:B,DADOS_SNIS_Minas!A10181)</f>
        <v>0</v>
      </c>
    </row>
    <row r="10182" spans="1:14" x14ac:dyDescent="0.2">
      <c r="A10182">
        <v>313500</v>
      </c>
      <c r="B10182" t="s">
        <v>207</v>
      </c>
      <c r="C10182" t="s">
        <v>98</v>
      </c>
      <c r="D10182">
        <v>2018</v>
      </c>
      <c r="E10182" t="s">
        <v>1612</v>
      </c>
      <c r="F10182" t="s">
        <v>367</v>
      </c>
      <c r="H10182">
        <v>3124</v>
      </c>
      <c r="I10182">
        <v>2234</v>
      </c>
      <c r="J10182">
        <v>2234</v>
      </c>
      <c r="K10182">
        <v>2234</v>
      </c>
      <c r="L10182">
        <v>100</v>
      </c>
      <c r="M10182">
        <v>71.510000000000005</v>
      </c>
      <c r="N10182">
        <f>COUNTIF(Cod_Mun_Norte!B:B,DADOS_SNIS_Minas!A10182)</f>
        <v>0</v>
      </c>
    </row>
    <row r="10183" spans="1:14" x14ac:dyDescent="0.2">
      <c r="A10183">
        <v>313500</v>
      </c>
      <c r="B10183" t="s">
        <v>207</v>
      </c>
      <c r="C10183" t="s">
        <v>98</v>
      </c>
      <c r="D10183">
        <v>2017</v>
      </c>
      <c r="E10183" t="s">
        <v>1612</v>
      </c>
      <c r="F10183" t="s">
        <v>367</v>
      </c>
      <c r="H10183">
        <v>3158</v>
      </c>
      <c r="I10183">
        <v>2258</v>
      </c>
      <c r="J10183">
        <v>3136</v>
      </c>
      <c r="K10183">
        <v>2242</v>
      </c>
      <c r="L10183">
        <v>99.3</v>
      </c>
      <c r="M10183">
        <v>99.3</v>
      </c>
      <c r="N10183">
        <f>COUNTIF(Cod_Mun_Norte!B:B,DADOS_SNIS_Minas!A10183)</f>
        <v>0</v>
      </c>
    </row>
    <row r="10184" spans="1:14" x14ac:dyDescent="0.2">
      <c r="A10184">
        <v>313500</v>
      </c>
      <c r="B10184" t="s">
        <v>207</v>
      </c>
      <c r="C10184" t="s">
        <v>98</v>
      </c>
      <c r="D10184">
        <v>2016</v>
      </c>
      <c r="E10184" t="s">
        <v>1612</v>
      </c>
      <c r="F10184" t="s">
        <v>367</v>
      </c>
      <c r="H10184">
        <v>3147</v>
      </c>
      <c r="I10184">
        <v>2250</v>
      </c>
      <c r="J10184">
        <v>3136</v>
      </c>
      <c r="K10184">
        <v>2242</v>
      </c>
      <c r="L10184">
        <v>99.6</v>
      </c>
      <c r="M10184">
        <v>99.65</v>
      </c>
      <c r="N10184">
        <f>COUNTIF(Cod_Mun_Norte!B:B,DADOS_SNIS_Minas!A10184)</f>
        <v>0</v>
      </c>
    </row>
    <row r="10185" spans="1:14" x14ac:dyDescent="0.2">
      <c r="A10185">
        <v>313500</v>
      </c>
      <c r="B10185" t="s">
        <v>207</v>
      </c>
      <c r="C10185" t="s">
        <v>98</v>
      </c>
      <c r="D10185">
        <v>2015</v>
      </c>
      <c r="E10185" t="s">
        <v>1612</v>
      </c>
      <c r="F10185" t="s">
        <v>367</v>
      </c>
      <c r="H10185">
        <v>3136</v>
      </c>
      <c r="I10185">
        <v>2242</v>
      </c>
      <c r="J10185">
        <v>3136</v>
      </c>
      <c r="K10185">
        <v>2242</v>
      </c>
      <c r="L10185">
        <v>100</v>
      </c>
      <c r="M10185">
        <v>100</v>
      </c>
      <c r="N10185">
        <f>COUNTIF(Cod_Mun_Norte!B:B,DADOS_SNIS_Minas!A10185)</f>
        <v>0</v>
      </c>
    </row>
    <row r="10186" spans="1:14" x14ac:dyDescent="0.2">
      <c r="A10186">
        <v>313500</v>
      </c>
      <c r="B10186" t="s">
        <v>207</v>
      </c>
      <c r="C10186" t="s">
        <v>98</v>
      </c>
      <c r="D10186">
        <v>2014</v>
      </c>
      <c r="E10186" t="s">
        <v>1612</v>
      </c>
      <c r="F10186" t="s">
        <v>367</v>
      </c>
      <c r="H10186">
        <v>3124</v>
      </c>
      <c r="I10186">
        <v>2234</v>
      </c>
      <c r="J10186">
        <v>3124</v>
      </c>
      <c r="K10186">
        <v>2234</v>
      </c>
      <c r="L10186">
        <v>100</v>
      </c>
      <c r="M10186">
        <v>100</v>
      </c>
      <c r="N10186">
        <f>COUNTIF(Cod_Mun_Norte!B:B,DADOS_SNIS_Minas!A10186)</f>
        <v>0</v>
      </c>
    </row>
    <row r="10187" spans="1:14" x14ac:dyDescent="0.2">
      <c r="A10187">
        <v>313500</v>
      </c>
      <c r="B10187" t="s">
        <v>207</v>
      </c>
      <c r="C10187" t="s">
        <v>98</v>
      </c>
      <c r="D10187">
        <v>2013</v>
      </c>
      <c r="E10187" t="s">
        <v>1612</v>
      </c>
      <c r="F10187" t="s">
        <v>367</v>
      </c>
      <c r="H10187">
        <v>3112</v>
      </c>
      <c r="I10187">
        <v>2225</v>
      </c>
      <c r="J10187">
        <v>3112</v>
      </c>
      <c r="K10187">
        <v>2225</v>
      </c>
      <c r="L10187">
        <v>100</v>
      </c>
      <c r="M10187">
        <v>100</v>
      </c>
      <c r="N10187">
        <f>COUNTIF(Cod_Mun_Norte!B:B,DADOS_SNIS_Minas!A10187)</f>
        <v>0</v>
      </c>
    </row>
    <row r="10188" spans="1:14" x14ac:dyDescent="0.2">
      <c r="A10188">
        <v>313500</v>
      </c>
      <c r="B10188" t="s">
        <v>207</v>
      </c>
      <c r="C10188" t="s">
        <v>98</v>
      </c>
      <c r="D10188">
        <v>2012</v>
      </c>
      <c r="H10188">
        <v>3011</v>
      </c>
      <c r="I10188">
        <v>2153</v>
      </c>
      <c r="N10188">
        <f>COUNTIF(Cod_Mun_Norte!B:B,DADOS_SNIS_Minas!A10188)</f>
        <v>0</v>
      </c>
    </row>
    <row r="10189" spans="1:14" x14ac:dyDescent="0.2">
      <c r="A10189">
        <v>313500</v>
      </c>
      <c r="B10189" t="s">
        <v>207</v>
      </c>
      <c r="C10189" t="s">
        <v>98</v>
      </c>
      <c r="D10189">
        <v>2011</v>
      </c>
      <c r="H10189">
        <v>3001</v>
      </c>
      <c r="I10189">
        <v>2146</v>
      </c>
      <c r="N10189">
        <f>COUNTIF(Cod_Mun_Norte!B:B,DADOS_SNIS_Minas!A10189)</f>
        <v>0</v>
      </c>
    </row>
    <row r="10190" spans="1:14" x14ac:dyDescent="0.2">
      <c r="A10190">
        <v>313500</v>
      </c>
      <c r="B10190" t="s">
        <v>207</v>
      </c>
      <c r="C10190" t="s">
        <v>98</v>
      </c>
      <c r="D10190">
        <v>2010</v>
      </c>
      <c r="H10190">
        <v>2990</v>
      </c>
      <c r="I10190">
        <v>2138</v>
      </c>
      <c r="N10190">
        <f>COUNTIF(Cod_Mun_Norte!B:B,DADOS_SNIS_Minas!A10190)</f>
        <v>0</v>
      </c>
    </row>
    <row r="10191" spans="1:14" x14ac:dyDescent="0.2">
      <c r="A10191">
        <v>313500</v>
      </c>
      <c r="B10191" t="s">
        <v>207</v>
      </c>
      <c r="C10191" t="s">
        <v>98</v>
      </c>
      <c r="D10191">
        <v>2009</v>
      </c>
      <c r="H10191">
        <v>2857</v>
      </c>
      <c r="I10191">
        <v>2126</v>
      </c>
      <c r="N10191">
        <f>COUNTIF(Cod_Mun_Norte!B:B,DADOS_SNIS_Minas!A10191)</f>
        <v>0</v>
      </c>
    </row>
    <row r="10192" spans="1:14" x14ac:dyDescent="0.2">
      <c r="A10192">
        <v>313500</v>
      </c>
      <c r="B10192" t="s">
        <v>207</v>
      </c>
      <c r="C10192" t="s">
        <v>98</v>
      </c>
      <c r="D10192">
        <v>2008</v>
      </c>
      <c r="E10192" t="s">
        <v>1613</v>
      </c>
      <c r="F10192" t="s">
        <v>99</v>
      </c>
      <c r="H10192">
        <v>2860</v>
      </c>
      <c r="I10192">
        <v>2128</v>
      </c>
      <c r="J10192">
        <v>2665</v>
      </c>
      <c r="K10192">
        <v>1753</v>
      </c>
      <c r="L10192">
        <v>82.4</v>
      </c>
      <c r="M10192">
        <v>93.18</v>
      </c>
      <c r="N10192">
        <f>COUNTIF(Cod_Mun_Norte!B:B,DADOS_SNIS_Minas!A10192)</f>
        <v>0</v>
      </c>
    </row>
    <row r="10193" spans="1:14" x14ac:dyDescent="0.2">
      <c r="A10193">
        <v>313500</v>
      </c>
      <c r="B10193" t="s">
        <v>207</v>
      </c>
      <c r="C10193" t="s">
        <v>98</v>
      </c>
      <c r="D10193">
        <v>2007</v>
      </c>
      <c r="E10193" t="s">
        <v>1613</v>
      </c>
      <c r="F10193" t="s">
        <v>99</v>
      </c>
      <c r="H10193">
        <v>2782</v>
      </c>
      <c r="I10193">
        <v>2070</v>
      </c>
      <c r="J10193">
        <v>2665</v>
      </c>
      <c r="K10193">
        <v>1753</v>
      </c>
      <c r="L10193">
        <v>84.7</v>
      </c>
      <c r="M10193">
        <v>95.79</v>
      </c>
      <c r="N10193">
        <f>COUNTIF(Cod_Mun_Norte!B:B,DADOS_SNIS_Minas!A10193)</f>
        <v>0</v>
      </c>
    </row>
    <row r="10194" spans="1:14" x14ac:dyDescent="0.2">
      <c r="A10194">
        <v>313500</v>
      </c>
      <c r="B10194" t="s">
        <v>207</v>
      </c>
      <c r="C10194" t="s">
        <v>98</v>
      </c>
      <c r="D10194">
        <v>2006</v>
      </c>
      <c r="E10194" t="s">
        <v>1613</v>
      </c>
      <c r="F10194" t="s">
        <v>99</v>
      </c>
      <c r="H10194">
        <v>2936</v>
      </c>
      <c r="I10194">
        <v>2098</v>
      </c>
      <c r="J10194">
        <v>2345</v>
      </c>
      <c r="K10194">
        <v>1735</v>
      </c>
      <c r="L10194">
        <v>82.7</v>
      </c>
      <c r="M10194">
        <v>79.87</v>
      </c>
      <c r="N10194">
        <f>COUNTIF(Cod_Mun_Norte!B:B,DADOS_SNIS_Minas!A10194)</f>
        <v>0</v>
      </c>
    </row>
    <row r="10195" spans="1:14" x14ac:dyDescent="0.2">
      <c r="A10195">
        <v>313500</v>
      </c>
      <c r="B10195" t="s">
        <v>207</v>
      </c>
      <c r="C10195" t="s">
        <v>98</v>
      </c>
      <c r="D10195">
        <v>2005</v>
      </c>
      <c r="H10195">
        <v>2924</v>
      </c>
      <c r="I10195">
        <v>2089</v>
      </c>
      <c r="N10195">
        <f>COUNTIF(Cod_Mun_Norte!B:B,DADOS_SNIS_Minas!A10195)</f>
        <v>0</v>
      </c>
    </row>
    <row r="10196" spans="1:14" x14ac:dyDescent="0.2">
      <c r="A10196">
        <v>313500</v>
      </c>
      <c r="B10196" t="s">
        <v>207</v>
      </c>
      <c r="C10196" t="s">
        <v>98</v>
      </c>
      <c r="D10196">
        <v>2004</v>
      </c>
      <c r="H10196">
        <v>2911</v>
      </c>
      <c r="I10196">
        <v>2080</v>
      </c>
      <c r="N10196">
        <f>COUNTIF(Cod_Mun_Norte!B:B,DADOS_SNIS_Minas!A10196)</f>
        <v>0</v>
      </c>
    </row>
    <row r="10197" spans="1:14" x14ac:dyDescent="0.2">
      <c r="A10197">
        <v>313500</v>
      </c>
      <c r="B10197" t="s">
        <v>207</v>
      </c>
      <c r="C10197" t="s">
        <v>98</v>
      </c>
      <c r="D10197">
        <v>2003</v>
      </c>
      <c r="H10197">
        <v>2889</v>
      </c>
      <c r="I10197">
        <v>2064</v>
      </c>
      <c r="N10197">
        <f>COUNTIF(Cod_Mun_Norte!B:B,DADOS_SNIS_Minas!A10197)</f>
        <v>0</v>
      </c>
    </row>
    <row r="10198" spans="1:14" x14ac:dyDescent="0.2">
      <c r="A10198">
        <v>313500</v>
      </c>
      <c r="B10198" t="s">
        <v>207</v>
      </c>
      <c r="C10198" t="s">
        <v>98</v>
      </c>
      <c r="D10198">
        <v>2002</v>
      </c>
      <c r="H10198">
        <v>2878</v>
      </c>
      <c r="I10198">
        <v>2056</v>
      </c>
      <c r="N10198">
        <f>COUNTIF(Cod_Mun_Norte!B:B,DADOS_SNIS_Minas!A10198)</f>
        <v>0</v>
      </c>
    </row>
    <row r="10199" spans="1:14" x14ac:dyDescent="0.2">
      <c r="A10199">
        <v>313500</v>
      </c>
      <c r="B10199" t="s">
        <v>207</v>
      </c>
      <c r="C10199" t="s">
        <v>98</v>
      </c>
      <c r="D10199">
        <v>2001</v>
      </c>
      <c r="H10199">
        <v>2869</v>
      </c>
      <c r="I10199">
        <v>2050</v>
      </c>
      <c r="N10199">
        <f>COUNTIF(Cod_Mun_Norte!B:B,DADOS_SNIS_Minas!A10199)</f>
        <v>0</v>
      </c>
    </row>
    <row r="10200" spans="1:14" x14ac:dyDescent="0.2">
      <c r="A10200">
        <v>313500</v>
      </c>
      <c r="B10200" t="s">
        <v>207</v>
      </c>
      <c r="C10200" t="s">
        <v>98</v>
      </c>
      <c r="D10200">
        <v>2000</v>
      </c>
      <c r="H10200">
        <v>2855</v>
      </c>
      <c r="I10200">
        <v>2040</v>
      </c>
      <c r="N10200">
        <f>COUNTIF(Cod_Mun_Norte!B:B,DADOS_SNIS_Minas!A10200)</f>
        <v>0</v>
      </c>
    </row>
    <row r="10201" spans="1:14" x14ac:dyDescent="0.2">
      <c r="A10201">
        <v>313500</v>
      </c>
      <c r="B10201" t="s">
        <v>207</v>
      </c>
      <c r="C10201" t="s">
        <v>98</v>
      </c>
      <c r="D10201">
        <v>1999</v>
      </c>
      <c r="H10201">
        <v>2429</v>
      </c>
      <c r="I10201">
        <v>1213</v>
      </c>
      <c r="N10201">
        <f>COUNTIF(Cod_Mun_Norte!B:B,DADOS_SNIS_Minas!A10201)</f>
        <v>0</v>
      </c>
    </row>
    <row r="10202" spans="1:14" x14ac:dyDescent="0.2">
      <c r="A10202">
        <v>313500</v>
      </c>
      <c r="B10202" t="s">
        <v>207</v>
      </c>
      <c r="C10202" t="s">
        <v>98</v>
      </c>
      <c r="D10202">
        <v>1998</v>
      </c>
      <c r="H10202">
        <v>2481</v>
      </c>
      <c r="I10202">
        <v>1239</v>
      </c>
      <c r="N10202">
        <f>COUNTIF(Cod_Mun_Norte!B:B,DADOS_SNIS_Minas!A10202)</f>
        <v>0</v>
      </c>
    </row>
    <row r="10203" spans="1:14" x14ac:dyDescent="0.2">
      <c r="A10203">
        <v>313500</v>
      </c>
      <c r="B10203" t="s">
        <v>207</v>
      </c>
      <c r="C10203" t="s">
        <v>98</v>
      </c>
      <c r="D10203">
        <v>1997</v>
      </c>
      <c r="H10203">
        <v>2533</v>
      </c>
      <c r="I10203">
        <v>1265</v>
      </c>
      <c r="N10203">
        <f>COUNTIF(Cod_Mun_Norte!B:B,DADOS_SNIS_Minas!A10203)</f>
        <v>0</v>
      </c>
    </row>
    <row r="10204" spans="1:14" x14ac:dyDescent="0.2">
      <c r="A10204">
        <v>313500</v>
      </c>
      <c r="B10204" t="s">
        <v>207</v>
      </c>
      <c r="C10204" t="s">
        <v>98</v>
      </c>
      <c r="D10204">
        <v>1996</v>
      </c>
      <c r="H10204">
        <v>2595</v>
      </c>
      <c r="I10204">
        <v>1296</v>
      </c>
      <c r="N10204">
        <f>COUNTIF(Cod_Mun_Norte!B:B,DADOS_SNIS_Minas!A10204)</f>
        <v>0</v>
      </c>
    </row>
    <row r="10205" spans="1:14" x14ac:dyDescent="0.2">
      <c r="A10205">
        <v>313500</v>
      </c>
      <c r="B10205" t="s">
        <v>207</v>
      </c>
      <c r="C10205" t="s">
        <v>98</v>
      </c>
      <c r="D10205">
        <v>1995</v>
      </c>
      <c r="H10205">
        <v>2926</v>
      </c>
      <c r="I10205">
        <v>1461</v>
      </c>
      <c r="N10205">
        <f>COUNTIF(Cod_Mun_Norte!B:B,DADOS_SNIS_Minas!A10205)</f>
        <v>0</v>
      </c>
    </row>
    <row r="10206" spans="1:14" x14ac:dyDescent="0.2">
      <c r="A10206">
        <v>313505</v>
      </c>
      <c r="B10206" t="s">
        <v>33</v>
      </c>
      <c r="C10206" t="s">
        <v>98</v>
      </c>
      <c r="D10206">
        <v>2020</v>
      </c>
      <c r="E10206" t="s">
        <v>1614</v>
      </c>
      <c r="F10206" t="s">
        <v>367</v>
      </c>
      <c r="G10206" t="s">
        <v>368</v>
      </c>
      <c r="H10206">
        <v>39388</v>
      </c>
      <c r="I10206">
        <v>20681</v>
      </c>
      <c r="J10206">
        <v>19920</v>
      </c>
      <c r="K10206">
        <v>19920</v>
      </c>
      <c r="L10206">
        <v>96.3</v>
      </c>
      <c r="M10206">
        <v>50.57</v>
      </c>
      <c r="N10206">
        <f>COUNTIF(Cod_Mun_Norte!B:B,DADOS_SNIS_Minas!A10206)</f>
        <v>1</v>
      </c>
    </row>
    <row r="10207" spans="1:14" x14ac:dyDescent="0.2">
      <c r="A10207">
        <v>313505</v>
      </c>
      <c r="B10207" t="s">
        <v>33</v>
      </c>
      <c r="C10207" t="s">
        <v>98</v>
      </c>
      <c r="D10207">
        <v>2019</v>
      </c>
      <c r="E10207" t="s">
        <v>1614</v>
      </c>
      <c r="F10207" t="s">
        <v>367</v>
      </c>
      <c r="G10207" t="s">
        <v>368</v>
      </c>
      <c r="H10207">
        <v>38909</v>
      </c>
      <c r="I10207">
        <v>20429</v>
      </c>
      <c r="J10207">
        <v>19380</v>
      </c>
      <c r="K10207">
        <v>19380</v>
      </c>
      <c r="L10207">
        <v>94.9</v>
      </c>
      <c r="M10207">
        <v>49.81</v>
      </c>
      <c r="N10207">
        <f>COUNTIF(Cod_Mun_Norte!B:B,DADOS_SNIS_Minas!A10207)</f>
        <v>1</v>
      </c>
    </row>
    <row r="10208" spans="1:14" x14ac:dyDescent="0.2">
      <c r="A10208">
        <v>313505</v>
      </c>
      <c r="B10208" t="s">
        <v>33</v>
      </c>
      <c r="C10208" t="s">
        <v>98</v>
      </c>
      <c r="D10208">
        <v>2018</v>
      </c>
      <c r="E10208" t="s">
        <v>1614</v>
      </c>
      <c r="F10208" t="s">
        <v>367</v>
      </c>
      <c r="H10208">
        <v>38413</v>
      </c>
      <c r="I10208">
        <v>20169</v>
      </c>
      <c r="J10208">
        <v>18762</v>
      </c>
      <c r="K10208">
        <v>18762</v>
      </c>
      <c r="L10208">
        <v>93</v>
      </c>
      <c r="M10208">
        <v>48.84</v>
      </c>
      <c r="N10208">
        <f>COUNTIF(Cod_Mun_Norte!B:B,DADOS_SNIS_Minas!A10208)</f>
        <v>1</v>
      </c>
    </row>
    <row r="10209" spans="1:14" x14ac:dyDescent="0.2">
      <c r="A10209">
        <v>313505</v>
      </c>
      <c r="B10209" t="s">
        <v>33</v>
      </c>
      <c r="C10209" t="s">
        <v>98</v>
      </c>
      <c r="D10209">
        <v>2017</v>
      </c>
      <c r="E10209" t="s">
        <v>1614</v>
      </c>
      <c r="F10209" t="s">
        <v>367</v>
      </c>
      <c r="H10209">
        <v>37939</v>
      </c>
      <c r="I10209">
        <v>19920</v>
      </c>
      <c r="J10209">
        <v>18421</v>
      </c>
      <c r="K10209">
        <v>18421</v>
      </c>
      <c r="L10209">
        <v>92.5</v>
      </c>
      <c r="M10209">
        <v>48.55</v>
      </c>
      <c r="N10209">
        <f>COUNTIF(Cod_Mun_Norte!B:B,DADOS_SNIS_Minas!A10209)</f>
        <v>1</v>
      </c>
    </row>
    <row r="10210" spans="1:14" x14ac:dyDescent="0.2">
      <c r="A10210">
        <v>313505</v>
      </c>
      <c r="B10210" t="s">
        <v>33</v>
      </c>
      <c r="C10210" t="s">
        <v>98</v>
      </c>
      <c r="D10210">
        <v>2016</v>
      </c>
      <c r="E10210" t="s">
        <v>1614</v>
      </c>
      <c r="F10210" t="s">
        <v>367</v>
      </c>
      <c r="H10210">
        <v>37516</v>
      </c>
      <c r="I10210">
        <v>19698</v>
      </c>
      <c r="J10210">
        <v>18303</v>
      </c>
      <c r="K10210">
        <v>18303</v>
      </c>
      <c r="L10210">
        <v>92.9</v>
      </c>
      <c r="M10210">
        <v>48.79</v>
      </c>
      <c r="N10210">
        <f>COUNTIF(Cod_Mun_Norte!B:B,DADOS_SNIS_Minas!A10210)</f>
        <v>1</v>
      </c>
    </row>
    <row r="10211" spans="1:14" x14ac:dyDescent="0.2">
      <c r="A10211">
        <v>313505</v>
      </c>
      <c r="B10211" t="s">
        <v>33</v>
      </c>
      <c r="C10211" t="s">
        <v>98</v>
      </c>
      <c r="D10211">
        <v>2015</v>
      </c>
      <c r="E10211" t="s">
        <v>1614</v>
      </c>
      <c r="F10211" t="s">
        <v>367</v>
      </c>
      <c r="H10211">
        <v>37054</v>
      </c>
      <c r="I10211">
        <v>19455</v>
      </c>
      <c r="J10211">
        <v>18288</v>
      </c>
      <c r="K10211">
        <v>18288</v>
      </c>
      <c r="L10211">
        <v>94</v>
      </c>
      <c r="M10211">
        <v>49.35</v>
      </c>
      <c r="N10211">
        <f>COUNTIF(Cod_Mun_Norte!B:B,DADOS_SNIS_Minas!A10211)</f>
        <v>1</v>
      </c>
    </row>
    <row r="10212" spans="1:14" x14ac:dyDescent="0.2">
      <c r="A10212">
        <v>313505</v>
      </c>
      <c r="B10212" t="s">
        <v>33</v>
      </c>
      <c r="C10212" t="s">
        <v>98</v>
      </c>
      <c r="D10212">
        <v>2014</v>
      </c>
      <c r="E10212" t="s">
        <v>1615</v>
      </c>
      <c r="F10212" t="s">
        <v>367</v>
      </c>
      <c r="H10212">
        <v>36586</v>
      </c>
      <c r="I10212">
        <v>19210</v>
      </c>
      <c r="J10212">
        <v>19210</v>
      </c>
      <c r="K10212">
        <v>19210</v>
      </c>
      <c r="L10212">
        <v>100</v>
      </c>
      <c r="M10212">
        <v>52.51</v>
      </c>
      <c r="N10212">
        <f>COUNTIF(Cod_Mun_Norte!B:B,DADOS_SNIS_Minas!A10212)</f>
        <v>1</v>
      </c>
    </row>
    <row r="10213" spans="1:14" x14ac:dyDescent="0.2">
      <c r="A10213">
        <v>313505</v>
      </c>
      <c r="B10213" t="s">
        <v>33</v>
      </c>
      <c r="C10213" t="s">
        <v>98</v>
      </c>
      <c r="D10213">
        <v>2013</v>
      </c>
      <c r="E10213" t="s">
        <v>1614</v>
      </c>
      <c r="F10213" t="s">
        <v>367</v>
      </c>
      <c r="H10213">
        <v>36098</v>
      </c>
      <c r="I10213">
        <v>18953</v>
      </c>
      <c r="J10213">
        <v>18953</v>
      </c>
      <c r="K10213">
        <v>18953</v>
      </c>
      <c r="L10213">
        <v>100</v>
      </c>
      <c r="M10213">
        <v>52.5</v>
      </c>
      <c r="N10213">
        <f>COUNTIF(Cod_Mun_Norte!B:B,DADOS_SNIS_Minas!A10213)</f>
        <v>1</v>
      </c>
    </row>
    <row r="10214" spans="1:14" x14ac:dyDescent="0.2">
      <c r="A10214">
        <v>313505</v>
      </c>
      <c r="B10214" t="s">
        <v>33</v>
      </c>
      <c r="C10214" t="s">
        <v>98</v>
      </c>
      <c r="D10214">
        <v>2012</v>
      </c>
      <c r="E10214" t="s">
        <v>1615</v>
      </c>
      <c r="F10214" t="s">
        <v>367</v>
      </c>
      <c r="H10214">
        <v>34539</v>
      </c>
      <c r="I10214">
        <v>18135</v>
      </c>
      <c r="J10214">
        <v>18135</v>
      </c>
      <c r="K10214">
        <v>18135</v>
      </c>
      <c r="L10214">
        <v>100</v>
      </c>
      <c r="M10214">
        <v>52.51</v>
      </c>
      <c r="N10214">
        <f>COUNTIF(Cod_Mun_Norte!B:B,DADOS_SNIS_Minas!A10214)</f>
        <v>1</v>
      </c>
    </row>
    <row r="10215" spans="1:14" x14ac:dyDescent="0.2">
      <c r="A10215">
        <v>313505</v>
      </c>
      <c r="B10215" t="s">
        <v>33</v>
      </c>
      <c r="C10215" t="s">
        <v>98</v>
      </c>
      <c r="D10215">
        <v>2011</v>
      </c>
      <c r="E10215" t="s">
        <v>361</v>
      </c>
      <c r="F10215" t="s">
        <v>99</v>
      </c>
      <c r="H10215">
        <v>34071</v>
      </c>
      <c r="I10215">
        <v>17889</v>
      </c>
      <c r="J10215">
        <v>17889</v>
      </c>
      <c r="K10215">
        <v>17889</v>
      </c>
      <c r="L10215">
        <v>100</v>
      </c>
      <c r="M10215">
        <v>52.51</v>
      </c>
      <c r="N10215">
        <f>COUNTIF(Cod_Mun_Norte!B:B,DADOS_SNIS_Minas!A10215)</f>
        <v>1</v>
      </c>
    </row>
    <row r="10216" spans="1:14" x14ac:dyDescent="0.2">
      <c r="A10216">
        <v>313505</v>
      </c>
      <c r="B10216" t="s">
        <v>33</v>
      </c>
      <c r="C10216" t="s">
        <v>98</v>
      </c>
      <c r="D10216">
        <v>2010</v>
      </c>
      <c r="E10216" t="s">
        <v>361</v>
      </c>
      <c r="F10216" t="s">
        <v>99</v>
      </c>
      <c r="H10216">
        <v>33587</v>
      </c>
      <c r="I10216">
        <v>17635</v>
      </c>
      <c r="J10216">
        <v>17635</v>
      </c>
      <c r="K10216">
        <v>17635</v>
      </c>
      <c r="L10216">
        <v>100</v>
      </c>
      <c r="M10216">
        <v>52.51</v>
      </c>
      <c r="N10216">
        <f>COUNTIF(Cod_Mun_Norte!B:B,DADOS_SNIS_Minas!A10216)</f>
        <v>1</v>
      </c>
    </row>
    <row r="10217" spans="1:14" x14ac:dyDescent="0.2">
      <c r="A10217">
        <v>313505</v>
      </c>
      <c r="B10217" t="s">
        <v>33</v>
      </c>
      <c r="C10217" t="s">
        <v>98</v>
      </c>
      <c r="D10217">
        <v>2009</v>
      </c>
      <c r="E10217" t="s">
        <v>361</v>
      </c>
      <c r="F10217" t="s">
        <v>99</v>
      </c>
      <c r="H10217">
        <v>32190</v>
      </c>
      <c r="I10217">
        <v>16495</v>
      </c>
      <c r="J10217">
        <v>19258</v>
      </c>
      <c r="K10217">
        <v>19258</v>
      </c>
      <c r="L10217">
        <v>100</v>
      </c>
      <c r="M10217">
        <v>59.83</v>
      </c>
      <c r="N10217">
        <f>COUNTIF(Cod_Mun_Norte!B:B,DADOS_SNIS_Minas!A10217)</f>
        <v>1</v>
      </c>
    </row>
    <row r="10218" spans="1:14" x14ac:dyDescent="0.2">
      <c r="A10218">
        <v>313505</v>
      </c>
      <c r="B10218" t="s">
        <v>33</v>
      </c>
      <c r="C10218" t="s">
        <v>98</v>
      </c>
      <c r="D10218">
        <v>2008</v>
      </c>
      <c r="E10218" t="s">
        <v>361</v>
      </c>
      <c r="F10218" t="s">
        <v>99</v>
      </c>
      <c r="H10218">
        <v>31758</v>
      </c>
      <c r="I10218">
        <v>16274</v>
      </c>
      <c r="J10218">
        <v>18445</v>
      </c>
      <c r="K10218">
        <v>18445</v>
      </c>
      <c r="L10218">
        <v>100</v>
      </c>
      <c r="M10218">
        <v>58.08</v>
      </c>
      <c r="N10218">
        <f>COUNTIF(Cod_Mun_Norte!B:B,DADOS_SNIS_Minas!A10218)</f>
        <v>1</v>
      </c>
    </row>
    <row r="10219" spans="1:14" x14ac:dyDescent="0.2">
      <c r="A10219">
        <v>313505</v>
      </c>
      <c r="B10219" t="s">
        <v>33</v>
      </c>
      <c r="C10219" t="s">
        <v>98</v>
      </c>
      <c r="D10219">
        <v>2007</v>
      </c>
      <c r="E10219" t="s">
        <v>361</v>
      </c>
      <c r="F10219" t="s">
        <v>362</v>
      </c>
      <c r="H10219">
        <v>30386</v>
      </c>
      <c r="I10219">
        <v>15571</v>
      </c>
      <c r="J10219">
        <v>17656</v>
      </c>
      <c r="K10219">
        <v>17656</v>
      </c>
      <c r="L10219">
        <v>100</v>
      </c>
      <c r="M10219">
        <v>58.11</v>
      </c>
      <c r="N10219">
        <f>COUNTIF(Cod_Mun_Norte!B:B,DADOS_SNIS_Minas!A10219)</f>
        <v>1</v>
      </c>
    </row>
    <row r="10220" spans="1:14" x14ac:dyDescent="0.2">
      <c r="A10220">
        <v>313505</v>
      </c>
      <c r="B10220" t="s">
        <v>33</v>
      </c>
      <c r="C10220" t="s">
        <v>98</v>
      </c>
      <c r="D10220">
        <v>2006</v>
      </c>
      <c r="E10220" t="s">
        <v>361</v>
      </c>
      <c r="F10220" t="s">
        <v>362</v>
      </c>
      <c r="H10220">
        <v>34233</v>
      </c>
      <c r="I10220">
        <v>16495</v>
      </c>
      <c r="J10220">
        <v>16081</v>
      </c>
      <c r="K10220">
        <v>16081</v>
      </c>
      <c r="L10220">
        <v>97.5</v>
      </c>
      <c r="M10220">
        <v>46.98</v>
      </c>
      <c r="N10220">
        <f>COUNTIF(Cod_Mun_Norte!B:B,DADOS_SNIS_Minas!A10220)</f>
        <v>1</v>
      </c>
    </row>
    <row r="10221" spans="1:14" x14ac:dyDescent="0.2">
      <c r="A10221">
        <v>313505</v>
      </c>
      <c r="B10221" t="s">
        <v>33</v>
      </c>
      <c r="C10221" t="s">
        <v>98</v>
      </c>
      <c r="D10221">
        <v>2005</v>
      </c>
      <c r="E10221" t="s">
        <v>361</v>
      </c>
      <c r="F10221" t="s">
        <v>362</v>
      </c>
      <c r="H10221">
        <v>33175</v>
      </c>
      <c r="I10221">
        <v>15985</v>
      </c>
      <c r="J10221">
        <v>15415</v>
      </c>
      <c r="K10221">
        <v>15415</v>
      </c>
      <c r="L10221">
        <v>96.4</v>
      </c>
      <c r="M10221">
        <v>46.47</v>
      </c>
      <c r="N10221">
        <f>COUNTIF(Cod_Mun_Norte!B:B,DADOS_SNIS_Minas!A10221)</f>
        <v>1</v>
      </c>
    </row>
    <row r="10222" spans="1:14" x14ac:dyDescent="0.2">
      <c r="A10222">
        <v>313505</v>
      </c>
      <c r="B10222" t="s">
        <v>33</v>
      </c>
      <c r="C10222" t="s">
        <v>98</v>
      </c>
      <c r="D10222">
        <v>2004</v>
      </c>
      <c r="E10222" t="s">
        <v>361</v>
      </c>
      <c r="F10222" t="s">
        <v>362</v>
      </c>
      <c r="H10222">
        <v>32109</v>
      </c>
      <c r="I10222">
        <v>15471</v>
      </c>
      <c r="J10222">
        <v>14568</v>
      </c>
      <c r="K10222">
        <v>14568</v>
      </c>
      <c r="L10222">
        <v>94.2</v>
      </c>
      <c r="M10222">
        <v>45.37</v>
      </c>
      <c r="N10222">
        <f>COUNTIF(Cod_Mun_Norte!B:B,DADOS_SNIS_Minas!A10222)</f>
        <v>1</v>
      </c>
    </row>
    <row r="10223" spans="1:14" x14ac:dyDescent="0.2">
      <c r="A10223">
        <v>313505</v>
      </c>
      <c r="B10223" t="s">
        <v>33</v>
      </c>
      <c r="C10223" t="s">
        <v>98</v>
      </c>
      <c r="D10223">
        <v>2003</v>
      </c>
      <c r="E10223" t="s">
        <v>361</v>
      </c>
      <c r="F10223" t="s">
        <v>362</v>
      </c>
      <c r="H10223">
        <v>30182</v>
      </c>
      <c r="I10223">
        <v>14543</v>
      </c>
      <c r="N10223">
        <f>COUNTIF(Cod_Mun_Norte!B:B,DADOS_SNIS_Minas!A10223)</f>
        <v>1</v>
      </c>
    </row>
    <row r="10224" spans="1:14" x14ac:dyDescent="0.2">
      <c r="A10224">
        <v>313505</v>
      </c>
      <c r="B10224" t="s">
        <v>33</v>
      </c>
      <c r="C10224" t="s">
        <v>98</v>
      </c>
      <c r="D10224">
        <v>2002</v>
      </c>
      <c r="E10224" t="s">
        <v>361</v>
      </c>
      <c r="F10224" t="s">
        <v>362</v>
      </c>
      <c r="H10224">
        <v>29264</v>
      </c>
      <c r="I10224">
        <v>14101</v>
      </c>
      <c r="N10224">
        <f>COUNTIF(Cod_Mun_Norte!B:B,DADOS_SNIS_Minas!A10224)</f>
        <v>1</v>
      </c>
    </row>
    <row r="10225" spans="1:14" x14ac:dyDescent="0.2">
      <c r="A10225">
        <v>313505</v>
      </c>
      <c r="B10225" t="s">
        <v>33</v>
      </c>
      <c r="C10225" t="s">
        <v>98</v>
      </c>
      <c r="D10225">
        <v>2001</v>
      </c>
      <c r="E10225" t="s">
        <v>361</v>
      </c>
      <c r="F10225" t="s">
        <v>362</v>
      </c>
      <c r="H10225">
        <v>28450</v>
      </c>
      <c r="I10225">
        <v>13708</v>
      </c>
      <c r="N10225">
        <f>COUNTIF(Cod_Mun_Norte!B:B,DADOS_SNIS_Minas!A10225)</f>
        <v>1</v>
      </c>
    </row>
    <row r="10226" spans="1:14" x14ac:dyDescent="0.2">
      <c r="A10226">
        <v>313505</v>
      </c>
      <c r="B10226" t="s">
        <v>33</v>
      </c>
      <c r="C10226" t="s">
        <v>98</v>
      </c>
      <c r="D10226">
        <v>2000</v>
      </c>
      <c r="E10226" t="s">
        <v>361</v>
      </c>
      <c r="F10226" t="s">
        <v>362</v>
      </c>
      <c r="H10226">
        <v>27287</v>
      </c>
      <c r="I10226">
        <v>13148</v>
      </c>
      <c r="N10226">
        <f>COUNTIF(Cod_Mun_Norte!B:B,DADOS_SNIS_Minas!A10226)</f>
        <v>1</v>
      </c>
    </row>
    <row r="10227" spans="1:14" x14ac:dyDescent="0.2">
      <c r="A10227">
        <v>313505</v>
      </c>
      <c r="B10227" t="s">
        <v>33</v>
      </c>
      <c r="C10227" t="s">
        <v>98</v>
      </c>
      <c r="D10227">
        <v>1999</v>
      </c>
      <c r="E10227" t="s">
        <v>361</v>
      </c>
      <c r="F10227" t="s">
        <v>362</v>
      </c>
      <c r="H10227">
        <v>24985</v>
      </c>
      <c r="I10227">
        <v>10363</v>
      </c>
      <c r="N10227">
        <f>COUNTIF(Cod_Mun_Norte!B:B,DADOS_SNIS_Minas!A10227)</f>
        <v>1</v>
      </c>
    </row>
    <row r="10228" spans="1:14" x14ac:dyDescent="0.2">
      <c r="A10228">
        <v>313505</v>
      </c>
      <c r="B10228" t="s">
        <v>33</v>
      </c>
      <c r="C10228" t="s">
        <v>98</v>
      </c>
      <c r="D10228">
        <v>1998</v>
      </c>
      <c r="E10228" t="s">
        <v>361</v>
      </c>
      <c r="F10228" t="s">
        <v>362</v>
      </c>
      <c r="H10228">
        <v>24447</v>
      </c>
      <c r="I10228">
        <v>10140</v>
      </c>
      <c r="N10228">
        <f>COUNTIF(Cod_Mun_Norte!B:B,DADOS_SNIS_Minas!A10228)</f>
        <v>1</v>
      </c>
    </row>
    <row r="10229" spans="1:14" x14ac:dyDescent="0.2">
      <c r="A10229">
        <v>313505</v>
      </c>
      <c r="B10229" t="s">
        <v>33</v>
      </c>
      <c r="C10229" t="s">
        <v>98</v>
      </c>
      <c r="D10229">
        <v>1997</v>
      </c>
      <c r="H10229">
        <v>23908</v>
      </c>
      <c r="I10229">
        <v>9916</v>
      </c>
      <c r="N10229">
        <f>COUNTIF(Cod_Mun_Norte!B:B,DADOS_SNIS_Minas!A10229)</f>
        <v>1</v>
      </c>
    </row>
    <row r="10230" spans="1:14" x14ac:dyDescent="0.2">
      <c r="A10230">
        <v>313505</v>
      </c>
      <c r="B10230" t="s">
        <v>33</v>
      </c>
      <c r="C10230" t="s">
        <v>98</v>
      </c>
      <c r="D10230">
        <v>1996</v>
      </c>
      <c r="H10230">
        <v>23271</v>
      </c>
      <c r="I10230">
        <v>9652</v>
      </c>
      <c r="N10230">
        <f>COUNTIF(Cod_Mun_Norte!B:B,DADOS_SNIS_Minas!A10230)</f>
        <v>1</v>
      </c>
    </row>
    <row r="10231" spans="1:14" x14ac:dyDescent="0.2">
      <c r="A10231">
        <v>313505</v>
      </c>
      <c r="B10231" t="s">
        <v>33</v>
      </c>
      <c r="C10231" t="s">
        <v>98</v>
      </c>
      <c r="D10231">
        <v>1995</v>
      </c>
      <c r="H10231">
        <v>18949</v>
      </c>
      <c r="I10231">
        <v>7859</v>
      </c>
      <c r="N10231">
        <f>COUNTIF(Cod_Mun_Norte!B:B,DADOS_SNIS_Minas!A10231)</f>
        <v>1</v>
      </c>
    </row>
    <row r="10232" spans="1:14" x14ac:dyDescent="0.2">
      <c r="A10232">
        <v>313507</v>
      </c>
      <c r="B10232" t="s">
        <v>208</v>
      </c>
      <c r="C10232" t="s">
        <v>98</v>
      </c>
      <c r="D10232">
        <v>2020</v>
      </c>
      <c r="H10232">
        <v>5429</v>
      </c>
      <c r="I10232">
        <v>3523</v>
      </c>
      <c r="N10232">
        <f>COUNTIF(Cod_Mun_Norte!B:B,DADOS_SNIS_Minas!A10232)</f>
        <v>0</v>
      </c>
    </row>
    <row r="10233" spans="1:14" x14ac:dyDescent="0.2">
      <c r="A10233">
        <v>313507</v>
      </c>
      <c r="B10233" t="s">
        <v>208</v>
      </c>
      <c r="C10233" t="s">
        <v>98</v>
      </c>
      <c r="D10233">
        <v>2019</v>
      </c>
      <c r="H10233">
        <v>5404</v>
      </c>
      <c r="I10233">
        <v>3507</v>
      </c>
      <c r="N10233">
        <f>COUNTIF(Cod_Mun_Norte!B:B,DADOS_SNIS_Minas!A10233)</f>
        <v>0</v>
      </c>
    </row>
    <row r="10234" spans="1:14" x14ac:dyDescent="0.2">
      <c r="A10234">
        <v>313507</v>
      </c>
      <c r="B10234" t="s">
        <v>208</v>
      </c>
      <c r="C10234" t="s">
        <v>98</v>
      </c>
      <c r="D10234">
        <v>2018</v>
      </c>
      <c r="H10234">
        <v>5378</v>
      </c>
      <c r="I10234">
        <v>3490</v>
      </c>
      <c r="N10234">
        <f>COUNTIF(Cod_Mun_Norte!B:B,DADOS_SNIS_Minas!A10234)</f>
        <v>0</v>
      </c>
    </row>
    <row r="10235" spans="1:14" x14ac:dyDescent="0.2">
      <c r="A10235">
        <v>313507</v>
      </c>
      <c r="B10235" t="s">
        <v>208</v>
      </c>
      <c r="C10235" t="s">
        <v>98</v>
      </c>
      <c r="D10235">
        <v>2017</v>
      </c>
      <c r="H10235">
        <v>5414</v>
      </c>
      <c r="I10235">
        <v>3513</v>
      </c>
      <c r="N10235">
        <f>COUNTIF(Cod_Mun_Norte!B:B,DADOS_SNIS_Minas!A10235)</f>
        <v>0</v>
      </c>
    </row>
    <row r="10236" spans="1:14" x14ac:dyDescent="0.2">
      <c r="A10236">
        <v>313507</v>
      </c>
      <c r="B10236" t="s">
        <v>208</v>
      </c>
      <c r="C10236" t="s">
        <v>98</v>
      </c>
      <c r="D10236">
        <v>2016</v>
      </c>
      <c r="H10236">
        <v>5389</v>
      </c>
      <c r="I10236">
        <v>3497</v>
      </c>
      <c r="N10236">
        <f>COUNTIF(Cod_Mun_Norte!B:B,DADOS_SNIS_Minas!A10236)</f>
        <v>0</v>
      </c>
    </row>
    <row r="10237" spans="1:14" x14ac:dyDescent="0.2">
      <c r="A10237">
        <v>313507</v>
      </c>
      <c r="B10237" t="s">
        <v>208</v>
      </c>
      <c r="C10237" t="s">
        <v>98</v>
      </c>
      <c r="D10237">
        <v>2015</v>
      </c>
      <c r="H10237">
        <v>5361</v>
      </c>
      <c r="I10237">
        <v>3479</v>
      </c>
      <c r="N10237">
        <f>COUNTIF(Cod_Mun_Norte!B:B,DADOS_SNIS_Minas!A10237)</f>
        <v>0</v>
      </c>
    </row>
    <row r="10238" spans="1:14" x14ac:dyDescent="0.2">
      <c r="A10238">
        <v>313507</v>
      </c>
      <c r="B10238" t="s">
        <v>208</v>
      </c>
      <c r="C10238" t="s">
        <v>98</v>
      </c>
      <c r="D10238">
        <v>2014</v>
      </c>
      <c r="E10238" t="s">
        <v>1616</v>
      </c>
      <c r="F10238" t="s">
        <v>99</v>
      </c>
      <c r="H10238">
        <v>5333</v>
      </c>
      <c r="I10238">
        <v>3461</v>
      </c>
      <c r="J10238">
        <v>3461</v>
      </c>
      <c r="K10238">
        <v>3461</v>
      </c>
      <c r="L10238">
        <v>100</v>
      </c>
      <c r="M10238">
        <v>64.900000000000006</v>
      </c>
      <c r="N10238">
        <f>COUNTIF(Cod_Mun_Norte!B:B,DADOS_SNIS_Minas!A10238)</f>
        <v>0</v>
      </c>
    </row>
    <row r="10239" spans="1:14" x14ac:dyDescent="0.2">
      <c r="A10239">
        <v>313507</v>
      </c>
      <c r="B10239" t="s">
        <v>208</v>
      </c>
      <c r="C10239" t="s">
        <v>98</v>
      </c>
      <c r="D10239">
        <v>2013</v>
      </c>
      <c r="H10239">
        <v>5303</v>
      </c>
      <c r="I10239">
        <v>3441</v>
      </c>
      <c r="N10239">
        <f>COUNTIF(Cod_Mun_Norte!B:B,DADOS_SNIS_Minas!A10239)</f>
        <v>0</v>
      </c>
    </row>
    <row r="10240" spans="1:14" x14ac:dyDescent="0.2">
      <c r="A10240">
        <v>313507</v>
      </c>
      <c r="B10240" t="s">
        <v>208</v>
      </c>
      <c r="C10240" t="s">
        <v>98</v>
      </c>
      <c r="D10240">
        <v>2012</v>
      </c>
      <c r="H10240">
        <v>5121</v>
      </c>
      <c r="I10240">
        <v>3323</v>
      </c>
      <c r="N10240">
        <f>COUNTIF(Cod_Mun_Norte!B:B,DADOS_SNIS_Minas!A10240)</f>
        <v>0</v>
      </c>
    </row>
    <row r="10241" spans="1:14" x14ac:dyDescent="0.2">
      <c r="A10241">
        <v>313507</v>
      </c>
      <c r="B10241" t="s">
        <v>208</v>
      </c>
      <c r="C10241" t="s">
        <v>98</v>
      </c>
      <c r="D10241">
        <v>2011</v>
      </c>
      <c r="H10241">
        <v>5094</v>
      </c>
      <c r="I10241">
        <v>3306</v>
      </c>
      <c r="N10241">
        <f>COUNTIF(Cod_Mun_Norte!B:B,DADOS_SNIS_Minas!A10241)</f>
        <v>0</v>
      </c>
    </row>
    <row r="10242" spans="1:14" x14ac:dyDescent="0.2">
      <c r="A10242">
        <v>313507</v>
      </c>
      <c r="B10242" t="s">
        <v>208</v>
      </c>
      <c r="C10242" t="s">
        <v>98</v>
      </c>
      <c r="D10242">
        <v>2010</v>
      </c>
      <c r="H10242">
        <v>5067</v>
      </c>
      <c r="I10242">
        <v>3288</v>
      </c>
      <c r="N10242">
        <f>COUNTIF(Cod_Mun_Norte!B:B,DADOS_SNIS_Minas!A10242)</f>
        <v>0</v>
      </c>
    </row>
    <row r="10243" spans="1:14" x14ac:dyDescent="0.2">
      <c r="A10243">
        <v>313507</v>
      </c>
      <c r="B10243" t="s">
        <v>208</v>
      </c>
      <c r="C10243" t="s">
        <v>98</v>
      </c>
      <c r="D10243">
        <v>2009</v>
      </c>
      <c r="E10243" t="s">
        <v>1616</v>
      </c>
      <c r="F10243" t="s">
        <v>99</v>
      </c>
      <c r="H10243">
        <v>5145</v>
      </c>
      <c r="I10243">
        <v>3464</v>
      </c>
      <c r="J10243">
        <v>4934</v>
      </c>
      <c r="K10243">
        <v>4934</v>
      </c>
      <c r="L10243">
        <v>100</v>
      </c>
      <c r="M10243">
        <v>95.9</v>
      </c>
      <c r="N10243">
        <f>COUNTIF(Cod_Mun_Norte!B:B,DADOS_SNIS_Minas!A10243)</f>
        <v>0</v>
      </c>
    </row>
    <row r="10244" spans="1:14" x14ac:dyDescent="0.2">
      <c r="A10244">
        <v>313507</v>
      </c>
      <c r="B10244" t="s">
        <v>208</v>
      </c>
      <c r="C10244" t="s">
        <v>98</v>
      </c>
      <c r="D10244">
        <v>2008</v>
      </c>
      <c r="H10244">
        <v>5109</v>
      </c>
      <c r="I10244">
        <v>3440</v>
      </c>
      <c r="N10244">
        <f>COUNTIF(Cod_Mun_Norte!B:B,DADOS_SNIS_Minas!A10244)</f>
        <v>0</v>
      </c>
    </row>
    <row r="10245" spans="1:14" x14ac:dyDescent="0.2">
      <c r="A10245">
        <v>313507</v>
      </c>
      <c r="B10245" t="s">
        <v>208</v>
      </c>
      <c r="C10245" t="s">
        <v>98</v>
      </c>
      <c r="D10245">
        <v>2007</v>
      </c>
      <c r="H10245">
        <v>4926</v>
      </c>
      <c r="I10245">
        <v>3317</v>
      </c>
      <c r="N10245">
        <f>COUNTIF(Cod_Mun_Norte!B:B,DADOS_SNIS_Minas!A10245)</f>
        <v>0</v>
      </c>
    </row>
    <row r="10246" spans="1:14" x14ac:dyDescent="0.2">
      <c r="A10246">
        <v>313507</v>
      </c>
      <c r="B10246" t="s">
        <v>208</v>
      </c>
      <c r="C10246" t="s">
        <v>98</v>
      </c>
      <c r="D10246">
        <v>2006</v>
      </c>
      <c r="H10246">
        <v>4708</v>
      </c>
      <c r="I10246">
        <v>3149</v>
      </c>
      <c r="N10246">
        <f>COUNTIF(Cod_Mun_Norte!B:B,DADOS_SNIS_Minas!A10246)</f>
        <v>0</v>
      </c>
    </row>
    <row r="10247" spans="1:14" x14ac:dyDescent="0.2">
      <c r="A10247">
        <v>313507</v>
      </c>
      <c r="B10247" t="s">
        <v>208</v>
      </c>
      <c r="C10247" t="s">
        <v>98</v>
      </c>
      <c r="D10247">
        <v>2005</v>
      </c>
      <c r="H10247">
        <v>4709</v>
      </c>
      <c r="I10247">
        <v>3149</v>
      </c>
      <c r="N10247">
        <f>COUNTIF(Cod_Mun_Norte!B:B,DADOS_SNIS_Minas!A10247)</f>
        <v>0</v>
      </c>
    </row>
    <row r="10248" spans="1:14" x14ac:dyDescent="0.2">
      <c r="A10248">
        <v>313507</v>
      </c>
      <c r="B10248" t="s">
        <v>208</v>
      </c>
      <c r="C10248" t="s">
        <v>98</v>
      </c>
      <c r="D10248">
        <v>2004</v>
      </c>
      <c r="H10248">
        <v>4710</v>
      </c>
      <c r="I10248">
        <v>3150</v>
      </c>
      <c r="N10248">
        <f>COUNTIF(Cod_Mun_Norte!B:B,DADOS_SNIS_Minas!A10248)</f>
        <v>0</v>
      </c>
    </row>
    <row r="10249" spans="1:14" x14ac:dyDescent="0.2">
      <c r="A10249">
        <v>313507</v>
      </c>
      <c r="B10249" t="s">
        <v>208</v>
      </c>
      <c r="C10249" t="s">
        <v>98</v>
      </c>
      <c r="D10249">
        <v>2003</v>
      </c>
      <c r="H10249">
        <v>4713</v>
      </c>
      <c r="I10249">
        <v>3152</v>
      </c>
      <c r="N10249">
        <f>COUNTIF(Cod_Mun_Norte!B:B,DADOS_SNIS_Minas!A10249)</f>
        <v>0</v>
      </c>
    </row>
    <row r="10250" spans="1:14" x14ac:dyDescent="0.2">
      <c r="A10250">
        <v>313507</v>
      </c>
      <c r="B10250" t="s">
        <v>208</v>
      </c>
      <c r="C10250" t="s">
        <v>98</v>
      </c>
      <c r="D10250">
        <v>2002</v>
      </c>
      <c r="H10250">
        <v>4714</v>
      </c>
      <c r="I10250">
        <v>3153</v>
      </c>
      <c r="N10250">
        <f>COUNTIF(Cod_Mun_Norte!B:B,DADOS_SNIS_Minas!A10250)</f>
        <v>0</v>
      </c>
    </row>
    <row r="10251" spans="1:14" x14ac:dyDescent="0.2">
      <c r="A10251">
        <v>313507</v>
      </c>
      <c r="B10251" t="s">
        <v>208</v>
      </c>
      <c r="C10251" t="s">
        <v>98</v>
      </c>
      <c r="D10251">
        <v>2001</v>
      </c>
      <c r="H10251">
        <v>4724</v>
      </c>
      <c r="I10251">
        <v>3159</v>
      </c>
      <c r="N10251">
        <f>COUNTIF(Cod_Mun_Norte!B:B,DADOS_SNIS_Minas!A10251)</f>
        <v>0</v>
      </c>
    </row>
    <row r="10252" spans="1:14" x14ac:dyDescent="0.2">
      <c r="A10252">
        <v>313507</v>
      </c>
      <c r="B10252" t="s">
        <v>208</v>
      </c>
      <c r="C10252" t="s">
        <v>98</v>
      </c>
      <c r="D10252">
        <v>2000</v>
      </c>
      <c r="H10252">
        <v>4716</v>
      </c>
      <c r="I10252">
        <v>3154</v>
      </c>
      <c r="N10252">
        <f>COUNTIF(Cod_Mun_Norte!B:B,DADOS_SNIS_Minas!A10252)</f>
        <v>0</v>
      </c>
    </row>
    <row r="10253" spans="1:14" x14ac:dyDescent="0.2">
      <c r="A10253">
        <v>313507</v>
      </c>
      <c r="B10253" t="s">
        <v>208</v>
      </c>
      <c r="C10253" t="s">
        <v>98</v>
      </c>
      <c r="D10253">
        <v>1999</v>
      </c>
      <c r="H10253">
        <v>5030</v>
      </c>
      <c r="I10253">
        <v>3323</v>
      </c>
      <c r="N10253">
        <f>COUNTIF(Cod_Mun_Norte!B:B,DADOS_SNIS_Minas!A10253)</f>
        <v>0</v>
      </c>
    </row>
    <row r="10254" spans="1:14" x14ac:dyDescent="0.2">
      <c r="A10254">
        <v>313507</v>
      </c>
      <c r="B10254" t="s">
        <v>208</v>
      </c>
      <c r="C10254" t="s">
        <v>98</v>
      </c>
      <c r="D10254">
        <v>1998</v>
      </c>
      <c r="H10254">
        <v>4988</v>
      </c>
      <c r="I10254">
        <v>3295</v>
      </c>
      <c r="N10254">
        <f>COUNTIF(Cod_Mun_Norte!B:B,DADOS_SNIS_Minas!A10254)</f>
        <v>0</v>
      </c>
    </row>
    <row r="10255" spans="1:14" x14ac:dyDescent="0.2">
      <c r="A10255">
        <v>313507</v>
      </c>
      <c r="B10255" t="s">
        <v>208</v>
      </c>
      <c r="C10255" t="s">
        <v>98</v>
      </c>
      <c r="D10255">
        <v>1997</v>
      </c>
      <c r="H10255">
        <v>4945</v>
      </c>
      <c r="I10255">
        <v>3267</v>
      </c>
      <c r="N10255">
        <f>COUNTIF(Cod_Mun_Norte!B:B,DADOS_SNIS_Minas!A10255)</f>
        <v>0</v>
      </c>
    </row>
    <row r="10256" spans="1:14" x14ac:dyDescent="0.2">
      <c r="A10256">
        <v>313507</v>
      </c>
      <c r="B10256" t="s">
        <v>208</v>
      </c>
      <c r="C10256" t="s">
        <v>98</v>
      </c>
      <c r="D10256">
        <v>1996</v>
      </c>
      <c r="H10256">
        <v>4895</v>
      </c>
      <c r="I10256">
        <v>3234</v>
      </c>
      <c r="N10256">
        <f>COUNTIF(Cod_Mun_Norte!B:B,DADOS_SNIS_Minas!A10256)</f>
        <v>0</v>
      </c>
    </row>
    <row r="10257" spans="1:14" x14ac:dyDescent="0.2">
      <c r="A10257">
        <v>313507</v>
      </c>
      <c r="B10257" t="s">
        <v>208</v>
      </c>
      <c r="C10257" t="s">
        <v>98</v>
      </c>
      <c r="D10257">
        <v>1995</v>
      </c>
      <c r="H10257">
        <v>4536</v>
      </c>
      <c r="I10257">
        <v>2997</v>
      </c>
      <c r="N10257">
        <f>COUNTIF(Cod_Mun_Norte!B:B,DADOS_SNIS_Minas!A10257)</f>
        <v>0</v>
      </c>
    </row>
    <row r="10258" spans="1:14" x14ac:dyDescent="0.2">
      <c r="A10258">
        <v>313510</v>
      </c>
      <c r="B10258" t="s">
        <v>34</v>
      </c>
      <c r="C10258" t="s">
        <v>98</v>
      </c>
      <c r="D10258">
        <v>2020</v>
      </c>
      <c r="E10258" t="s">
        <v>1617</v>
      </c>
      <c r="F10258" t="s">
        <v>367</v>
      </c>
      <c r="G10258" t="s">
        <v>368</v>
      </c>
      <c r="H10258">
        <v>72018</v>
      </c>
      <c r="I10258">
        <v>65298</v>
      </c>
      <c r="J10258">
        <v>63715</v>
      </c>
      <c r="K10258">
        <v>63715</v>
      </c>
      <c r="L10258">
        <v>97.6</v>
      </c>
      <c r="M10258">
        <v>88.47</v>
      </c>
      <c r="N10258">
        <f>COUNTIF(Cod_Mun_Norte!B:B,DADOS_SNIS_Minas!A10258)</f>
        <v>1</v>
      </c>
    </row>
    <row r="10259" spans="1:14" x14ac:dyDescent="0.2">
      <c r="A10259">
        <v>313510</v>
      </c>
      <c r="B10259" t="s">
        <v>34</v>
      </c>
      <c r="C10259" t="s">
        <v>98</v>
      </c>
      <c r="D10259">
        <v>2019</v>
      </c>
      <c r="E10259" t="s">
        <v>1617</v>
      </c>
      <c r="F10259" t="s">
        <v>367</v>
      </c>
      <c r="G10259" t="s">
        <v>368</v>
      </c>
      <c r="H10259">
        <v>71648</v>
      </c>
      <c r="I10259">
        <v>64963</v>
      </c>
      <c r="J10259">
        <v>62407</v>
      </c>
      <c r="K10259">
        <v>62407</v>
      </c>
      <c r="L10259">
        <v>96.1</v>
      </c>
      <c r="M10259">
        <v>87.1</v>
      </c>
      <c r="N10259">
        <f>COUNTIF(Cod_Mun_Norte!B:B,DADOS_SNIS_Minas!A10259)</f>
        <v>1</v>
      </c>
    </row>
    <row r="10260" spans="1:14" x14ac:dyDescent="0.2">
      <c r="A10260">
        <v>313510</v>
      </c>
      <c r="B10260" t="s">
        <v>34</v>
      </c>
      <c r="C10260" t="s">
        <v>98</v>
      </c>
      <c r="D10260">
        <v>2018</v>
      </c>
      <c r="E10260" t="s">
        <v>1617</v>
      </c>
      <c r="F10260" t="s">
        <v>367</v>
      </c>
      <c r="H10260">
        <v>71265</v>
      </c>
      <c r="I10260">
        <v>64616</v>
      </c>
      <c r="J10260">
        <v>61471</v>
      </c>
      <c r="K10260">
        <v>61471</v>
      </c>
      <c r="L10260">
        <v>95.1</v>
      </c>
      <c r="M10260">
        <v>86.26</v>
      </c>
      <c r="N10260">
        <f>COUNTIF(Cod_Mun_Norte!B:B,DADOS_SNIS_Minas!A10260)</f>
        <v>1</v>
      </c>
    </row>
    <row r="10261" spans="1:14" x14ac:dyDescent="0.2">
      <c r="A10261">
        <v>313510</v>
      </c>
      <c r="B10261" t="s">
        <v>34</v>
      </c>
      <c r="C10261" t="s">
        <v>98</v>
      </c>
      <c r="D10261">
        <v>2017</v>
      </c>
      <c r="E10261" t="s">
        <v>1617</v>
      </c>
      <c r="F10261" t="s">
        <v>367</v>
      </c>
      <c r="H10261">
        <v>71653</v>
      </c>
      <c r="I10261">
        <v>64967</v>
      </c>
      <c r="J10261">
        <v>61562</v>
      </c>
      <c r="K10261">
        <v>61562</v>
      </c>
      <c r="L10261">
        <v>94.8</v>
      </c>
      <c r="M10261">
        <v>85.92</v>
      </c>
      <c r="N10261">
        <f>COUNTIF(Cod_Mun_Norte!B:B,DADOS_SNIS_Minas!A10261)</f>
        <v>1</v>
      </c>
    </row>
    <row r="10262" spans="1:14" x14ac:dyDescent="0.2">
      <c r="A10262">
        <v>313510</v>
      </c>
      <c r="B10262" t="s">
        <v>34</v>
      </c>
      <c r="C10262" t="s">
        <v>98</v>
      </c>
      <c r="D10262">
        <v>2016</v>
      </c>
      <c r="E10262" t="s">
        <v>1617</v>
      </c>
      <c r="F10262" t="s">
        <v>367</v>
      </c>
      <c r="H10262">
        <v>71279</v>
      </c>
      <c r="I10262">
        <v>64628</v>
      </c>
      <c r="J10262">
        <v>62172</v>
      </c>
      <c r="K10262">
        <v>62172</v>
      </c>
      <c r="L10262">
        <v>96.2</v>
      </c>
      <c r="M10262">
        <v>87.22</v>
      </c>
      <c r="N10262">
        <f>COUNTIF(Cod_Mun_Norte!B:B,DADOS_SNIS_Minas!A10262)</f>
        <v>1</v>
      </c>
    </row>
    <row r="10263" spans="1:14" x14ac:dyDescent="0.2">
      <c r="A10263">
        <v>313510</v>
      </c>
      <c r="B10263" t="s">
        <v>34</v>
      </c>
      <c r="C10263" t="s">
        <v>98</v>
      </c>
      <c r="D10263">
        <v>2015</v>
      </c>
      <c r="E10263" t="s">
        <v>1617</v>
      </c>
      <c r="F10263" t="s">
        <v>367</v>
      </c>
      <c r="H10263">
        <v>70886</v>
      </c>
      <c r="I10263">
        <v>64272</v>
      </c>
      <c r="J10263">
        <v>61985</v>
      </c>
      <c r="K10263">
        <v>61985</v>
      </c>
      <c r="L10263">
        <v>96.4</v>
      </c>
      <c r="M10263">
        <v>87.44</v>
      </c>
      <c r="N10263">
        <f>COUNTIF(Cod_Mun_Norte!B:B,DADOS_SNIS_Minas!A10263)</f>
        <v>1</v>
      </c>
    </row>
    <row r="10264" spans="1:14" x14ac:dyDescent="0.2">
      <c r="A10264">
        <v>313510</v>
      </c>
      <c r="B10264" t="s">
        <v>34</v>
      </c>
      <c r="C10264" t="s">
        <v>98</v>
      </c>
      <c r="D10264">
        <v>2014</v>
      </c>
      <c r="E10264" t="s">
        <v>1617</v>
      </c>
      <c r="F10264" t="s">
        <v>367</v>
      </c>
      <c r="H10264">
        <v>70472</v>
      </c>
      <c r="I10264">
        <v>63897</v>
      </c>
      <c r="J10264">
        <v>63897</v>
      </c>
      <c r="K10264">
        <v>63897</v>
      </c>
      <c r="L10264">
        <v>100</v>
      </c>
      <c r="M10264">
        <v>90.67</v>
      </c>
      <c r="N10264">
        <f>COUNTIF(Cod_Mun_Norte!B:B,DADOS_SNIS_Minas!A10264)</f>
        <v>1</v>
      </c>
    </row>
    <row r="10265" spans="1:14" x14ac:dyDescent="0.2">
      <c r="A10265">
        <v>313510</v>
      </c>
      <c r="B10265" t="s">
        <v>34</v>
      </c>
      <c r="C10265" t="s">
        <v>98</v>
      </c>
      <c r="D10265">
        <v>2013</v>
      </c>
      <c r="E10265" t="s">
        <v>1617</v>
      </c>
      <c r="F10265" t="s">
        <v>367</v>
      </c>
      <c r="H10265">
        <v>70041</v>
      </c>
      <c r="I10265">
        <v>63506</v>
      </c>
      <c r="J10265">
        <v>63506</v>
      </c>
      <c r="K10265">
        <v>63506</v>
      </c>
      <c r="L10265">
        <v>100</v>
      </c>
      <c r="M10265">
        <v>90.67</v>
      </c>
      <c r="N10265">
        <f>COUNTIF(Cod_Mun_Norte!B:B,DADOS_SNIS_Minas!A10265)</f>
        <v>1</v>
      </c>
    </row>
    <row r="10266" spans="1:14" x14ac:dyDescent="0.2">
      <c r="A10266">
        <v>313510</v>
      </c>
      <c r="B10266" t="s">
        <v>34</v>
      </c>
      <c r="C10266" t="s">
        <v>98</v>
      </c>
      <c r="D10266">
        <v>2012</v>
      </c>
      <c r="E10266" t="s">
        <v>1617</v>
      </c>
      <c r="F10266" t="s">
        <v>367</v>
      </c>
      <c r="H10266">
        <v>67581</v>
      </c>
      <c r="I10266">
        <v>61275</v>
      </c>
      <c r="J10266">
        <v>61275</v>
      </c>
      <c r="K10266">
        <v>61275</v>
      </c>
      <c r="L10266">
        <v>100</v>
      </c>
      <c r="M10266">
        <v>90.67</v>
      </c>
      <c r="N10266">
        <f>COUNTIF(Cod_Mun_Norte!B:B,DADOS_SNIS_Minas!A10266)</f>
        <v>1</v>
      </c>
    </row>
    <row r="10267" spans="1:14" x14ac:dyDescent="0.2">
      <c r="A10267">
        <v>313510</v>
      </c>
      <c r="B10267" t="s">
        <v>34</v>
      </c>
      <c r="C10267" t="s">
        <v>98</v>
      </c>
      <c r="D10267">
        <v>2011</v>
      </c>
      <c r="E10267" t="s">
        <v>361</v>
      </c>
      <c r="F10267" t="s">
        <v>99</v>
      </c>
      <c r="H10267">
        <v>67199</v>
      </c>
      <c r="I10267">
        <v>60929</v>
      </c>
      <c r="J10267">
        <v>60929</v>
      </c>
      <c r="K10267">
        <v>60929</v>
      </c>
      <c r="L10267">
        <v>100</v>
      </c>
      <c r="M10267">
        <v>90.67</v>
      </c>
      <c r="N10267">
        <f>COUNTIF(Cod_Mun_Norte!B:B,DADOS_SNIS_Minas!A10267)</f>
        <v>1</v>
      </c>
    </row>
    <row r="10268" spans="1:14" x14ac:dyDescent="0.2">
      <c r="A10268">
        <v>313510</v>
      </c>
      <c r="B10268" t="s">
        <v>34</v>
      </c>
      <c r="C10268" t="s">
        <v>98</v>
      </c>
      <c r="D10268">
        <v>2010</v>
      </c>
      <c r="E10268" t="s">
        <v>361</v>
      </c>
      <c r="F10268" t="s">
        <v>99</v>
      </c>
      <c r="H10268">
        <v>66803</v>
      </c>
      <c r="I10268">
        <v>60570</v>
      </c>
      <c r="J10268">
        <v>60570</v>
      </c>
      <c r="K10268">
        <v>60570</v>
      </c>
      <c r="L10268">
        <v>100</v>
      </c>
      <c r="M10268">
        <v>90.67</v>
      </c>
      <c r="N10268">
        <f>COUNTIF(Cod_Mun_Norte!B:B,DADOS_SNIS_Minas!A10268)</f>
        <v>1</v>
      </c>
    </row>
    <row r="10269" spans="1:14" x14ac:dyDescent="0.2">
      <c r="A10269">
        <v>313510</v>
      </c>
      <c r="B10269" t="s">
        <v>34</v>
      </c>
      <c r="C10269" t="s">
        <v>98</v>
      </c>
      <c r="D10269">
        <v>2009</v>
      </c>
      <c r="E10269" t="s">
        <v>361</v>
      </c>
      <c r="F10269" t="s">
        <v>99</v>
      </c>
      <c r="H10269">
        <v>68527</v>
      </c>
      <c r="I10269">
        <v>61559</v>
      </c>
      <c r="J10269">
        <v>67785</v>
      </c>
      <c r="K10269">
        <v>67785</v>
      </c>
      <c r="L10269">
        <v>100</v>
      </c>
      <c r="M10269">
        <v>98.92</v>
      </c>
      <c r="N10269">
        <f>COUNTIF(Cod_Mun_Norte!B:B,DADOS_SNIS_Minas!A10269)</f>
        <v>1</v>
      </c>
    </row>
    <row r="10270" spans="1:14" x14ac:dyDescent="0.2">
      <c r="A10270">
        <v>313510</v>
      </c>
      <c r="B10270" t="s">
        <v>34</v>
      </c>
      <c r="C10270" t="s">
        <v>98</v>
      </c>
      <c r="D10270">
        <v>2008</v>
      </c>
      <c r="E10270" t="s">
        <v>361</v>
      </c>
      <c r="F10270" t="s">
        <v>99</v>
      </c>
      <c r="H10270">
        <v>67941</v>
      </c>
      <c r="I10270">
        <v>61032</v>
      </c>
      <c r="J10270">
        <v>66191</v>
      </c>
      <c r="K10270">
        <v>66191</v>
      </c>
      <c r="L10270">
        <v>100</v>
      </c>
      <c r="M10270">
        <v>97.42</v>
      </c>
      <c r="N10270">
        <f>COUNTIF(Cod_Mun_Norte!B:B,DADOS_SNIS_Minas!A10270)</f>
        <v>1</v>
      </c>
    </row>
    <row r="10271" spans="1:14" x14ac:dyDescent="0.2">
      <c r="A10271">
        <v>313510</v>
      </c>
      <c r="B10271" t="s">
        <v>34</v>
      </c>
      <c r="C10271" t="s">
        <v>98</v>
      </c>
      <c r="D10271">
        <v>2007</v>
      </c>
      <c r="E10271" t="s">
        <v>361</v>
      </c>
      <c r="F10271" t="s">
        <v>99</v>
      </c>
      <c r="H10271">
        <v>65387</v>
      </c>
      <c r="I10271">
        <v>58738</v>
      </c>
      <c r="J10271">
        <v>64294</v>
      </c>
      <c r="K10271">
        <v>64294</v>
      </c>
      <c r="L10271">
        <v>100</v>
      </c>
      <c r="M10271">
        <v>98.33</v>
      </c>
      <c r="N10271">
        <f>COUNTIF(Cod_Mun_Norte!B:B,DADOS_SNIS_Minas!A10271)</f>
        <v>1</v>
      </c>
    </row>
    <row r="10272" spans="1:14" x14ac:dyDescent="0.2">
      <c r="A10272">
        <v>313510</v>
      </c>
      <c r="B10272" t="s">
        <v>34</v>
      </c>
      <c r="C10272" t="s">
        <v>98</v>
      </c>
      <c r="D10272">
        <v>2006</v>
      </c>
      <c r="E10272" t="s">
        <v>361</v>
      </c>
      <c r="F10272" t="s">
        <v>99</v>
      </c>
      <c r="H10272">
        <v>70093</v>
      </c>
      <c r="I10272">
        <v>61270</v>
      </c>
      <c r="J10272">
        <v>61278</v>
      </c>
      <c r="K10272">
        <v>61278</v>
      </c>
      <c r="L10272">
        <v>100</v>
      </c>
      <c r="M10272">
        <v>87.42</v>
      </c>
      <c r="N10272">
        <f>COUNTIF(Cod_Mun_Norte!B:B,DADOS_SNIS_Minas!A10272)</f>
        <v>1</v>
      </c>
    </row>
    <row r="10273" spans="1:14" x14ac:dyDescent="0.2">
      <c r="A10273">
        <v>313510</v>
      </c>
      <c r="B10273" t="s">
        <v>34</v>
      </c>
      <c r="C10273" t="s">
        <v>98</v>
      </c>
      <c r="D10273">
        <v>2005</v>
      </c>
      <c r="E10273" t="s">
        <v>361</v>
      </c>
      <c r="F10273" t="s">
        <v>362</v>
      </c>
      <c r="H10273">
        <v>68807</v>
      </c>
      <c r="I10273">
        <v>60146</v>
      </c>
      <c r="J10273">
        <v>54016</v>
      </c>
      <c r="K10273">
        <v>54016</v>
      </c>
      <c r="L10273">
        <v>89.8</v>
      </c>
      <c r="M10273">
        <v>78.5</v>
      </c>
      <c r="N10273">
        <f>COUNTIF(Cod_Mun_Norte!B:B,DADOS_SNIS_Minas!A10273)</f>
        <v>1</v>
      </c>
    </row>
    <row r="10274" spans="1:14" x14ac:dyDescent="0.2">
      <c r="A10274">
        <v>313510</v>
      </c>
      <c r="B10274" t="s">
        <v>34</v>
      </c>
      <c r="C10274" t="s">
        <v>98</v>
      </c>
      <c r="D10274">
        <v>2004</v>
      </c>
      <c r="E10274" t="s">
        <v>361</v>
      </c>
      <c r="F10274" t="s">
        <v>362</v>
      </c>
      <c r="H10274">
        <v>67511</v>
      </c>
      <c r="I10274">
        <v>59013</v>
      </c>
      <c r="J10274">
        <v>52499</v>
      </c>
      <c r="K10274">
        <v>52499</v>
      </c>
      <c r="L10274">
        <v>89</v>
      </c>
      <c r="M10274">
        <v>77.760000000000005</v>
      </c>
      <c r="N10274">
        <f>COUNTIF(Cod_Mun_Norte!B:B,DADOS_SNIS_Minas!A10274)</f>
        <v>1</v>
      </c>
    </row>
    <row r="10275" spans="1:14" x14ac:dyDescent="0.2">
      <c r="A10275">
        <v>313510</v>
      </c>
      <c r="B10275" t="s">
        <v>34</v>
      </c>
      <c r="C10275" t="s">
        <v>98</v>
      </c>
      <c r="D10275">
        <v>2003</v>
      </c>
      <c r="E10275" t="s">
        <v>361</v>
      </c>
      <c r="F10275" t="s">
        <v>362</v>
      </c>
      <c r="H10275">
        <v>65170</v>
      </c>
      <c r="I10275">
        <v>56967</v>
      </c>
      <c r="J10275">
        <v>51338</v>
      </c>
      <c r="K10275">
        <v>51338</v>
      </c>
      <c r="L10275">
        <v>90.1</v>
      </c>
      <c r="M10275">
        <v>78.78</v>
      </c>
      <c r="N10275">
        <f>COUNTIF(Cod_Mun_Norte!B:B,DADOS_SNIS_Minas!A10275)</f>
        <v>1</v>
      </c>
    </row>
    <row r="10276" spans="1:14" x14ac:dyDescent="0.2">
      <c r="A10276">
        <v>313510</v>
      </c>
      <c r="B10276" t="s">
        <v>34</v>
      </c>
      <c r="C10276" t="s">
        <v>98</v>
      </c>
      <c r="D10276">
        <v>2002</v>
      </c>
      <c r="E10276" t="s">
        <v>361</v>
      </c>
      <c r="F10276" t="s">
        <v>362</v>
      </c>
      <c r="H10276">
        <v>64054</v>
      </c>
      <c r="I10276">
        <v>55992</v>
      </c>
      <c r="J10276">
        <v>50609</v>
      </c>
      <c r="K10276">
        <v>50609</v>
      </c>
      <c r="L10276">
        <v>90.4</v>
      </c>
      <c r="M10276">
        <v>79.010000000000005</v>
      </c>
      <c r="N10276">
        <f>COUNTIF(Cod_Mun_Norte!B:B,DADOS_SNIS_Minas!A10276)</f>
        <v>1</v>
      </c>
    </row>
    <row r="10277" spans="1:14" x14ac:dyDescent="0.2">
      <c r="A10277">
        <v>313510</v>
      </c>
      <c r="B10277" t="s">
        <v>34</v>
      </c>
      <c r="C10277" t="s">
        <v>98</v>
      </c>
      <c r="D10277">
        <v>2001</v>
      </c>
      <c r="E10277" t="s">
        <v>361</v>
      </c>
      <c r="F10277" t="s">
        <v>362</v>
      </c>
      <c r="H10277">
        <v>62966</v>
      </c>
      <c r="I10277">
        <v>55040</v>
      </c>
      <c r="J10277">
        <v>50734</v>
      </c>
      <c r="K10277">
        <v>50734</v>
      </c>
      <c r="L10277">
        <v>92.2</v>
      </c>
      <c r="M10277">
        <v>80.569999999999993</v>
      </c>
      <c r="N10277">
        <f>COUNTIF(Cod_Mun_Norte!B:B,DADOS_SNIS_Minas!A10277)</f>
        <v>1</v>
      </c>
    </row>
    <row r="10278" spans="1:14" x14ac:dyDescent="0.2">
      <c r="A10278">
        <v>313510</v>
      </c>
      <c r="B10278" t="s">
        <v>34</v>
      </c>
      <c r="C10278" t="s">
        <v>98</v>
      </c>
      <c r="D10278">
        <v>2000</v>
      </c>
      <c r="E10278" t="s">
        <v>361</v>
      </c>
      <c r="F10278" t="s">
        <v>362</v>
      </c>
      <c r="H10278">
        <v>61651</v>
      </c>
      <c r="I10278">
        <v>53891</v>
      </c>
      <c r="J10278">
        <v>49479</v>
      </c>
      <c r="L10278">
        <v>91.8</v>
      </c>
      <c r="N10278">
        <f>COUNTIF(Cod_Mun_Norte!B:B,DADOS_SNIS_Minas!A10278)</f>
        <v>1</v>
      </c>
    </row>
    <row r="10279" spans="1:14" x14ac:dyDescent="0.2">
      <c r="A10279">
        <v>313510</v>
      </c>
      <c r="B10279" t="s">
        <v>34</v>
      </c>
      <c r="C10279" t="s">
        <v>98</v>
      </c>
      <c r="D10279">
        <v>1999</v>
      </c>
      <c r="E10279" t="s">
        <v>361</v>
      </c>
      <c r="F10279" t="s">
        <v>362</v>
      </c>
      <c r="H10279">
        <v>61674</v>
      </c>
      <c r="I10279">
        <v>51949</v>
      </c>
      <c r="N10279">
        <f>COUNTIF(Cod_Mun_Norte!B:B,DADOS_SNIS_Minas!A10279)</f>
        <v>1</v>
      </c>
    </row>
    <row r="10280" spans="1:14" x14ac:dyDescent="0.2">
      <c r="A10280">
        <v>313510</v>
      </c>
      <c r="B10280" t="s">
        <v>34</v>
      </c>
      <c r="C10280" t="s">
        <v>98</v>
      </c>
      <c r="D10280">
        <v>1998</v>
      </c>
      <c r="E10280" t="s">
        <v>361</v>
      </c>
      <c r="F10280" t="s">
        <v>362</v>
      </c>
      <c r="H10280">
        <v>60346</v>
      </c>
      <c r="I10280">
        <v>50831</v>
      </c>
      <c r="N10280">
        <f>COUNTIF(Cod_Mun_Norte!B:B,DADOS_SNIS_Minas!A10280)</f>
        <v>1</v>
      </c>
    </row>
    <row r="10281" spans="1:14" x14ac:dyDescent="0.2">
      <c r="A10281">
        <v>313510</v>
      </c>
      <c r="B10281" t="s">
        <v>34</v>
      </c>
      <c r="C10281" t="s">
        <v>98</v>
      </c>
      <c r="D10281">
        <v>1997</v>
      </c>
      <c r="H10281">
        <v>59016</v>
      </c>
      <c r="I10281">
        <v>49710</v>
      </c>
      <c r="N10281">
        <f>COUNTIF(Cod_Mun_Norte!B:B,DADOS_SNIS_Minas!A10281)</f>
        <v>1</v>
      </c>
    </row>
    <row r="10282" spans="1:14" x14ac:dyDescent="0.2">
      <c r="A10282">
        <v>313510</v>
      </c>
      <c r="B10282" t="s">
        <v>34</v>
      </c>
      <c r="C10282" t="s">
        <v>98</v>
      </c>
      <c r="D10282">
        <v>1996</v>
      </c>
      <c r="H10282">
        <v>60731</v>
      </c>
      <c r="I10282">
        <v>51155</v>
      </c>
      <c r="N10282">
        <f>COUNTIF(Cod_Mun_Norte!B:B,DADOS_SNIS_Minas!A10282)</f>
        <v>1</v>
      </c>
    </row>
    <row r="10283" spans="1:14" x14ac:dyDescent="0.2">
      <c r="A10283">
        <v>313510</v>
      </c>
      <c r="B10283" t="s">
        <v>34</v>
      </c>
      <c r="C10283" t="s">
        <v>98</v>
      </c>
      <c r="D10283">
        <v>1995</v>
      </c>
      <c r="H10283">
        <v>57116</v>
      </c>
      <c r="I10283">
        <v>48110</v>
      </c>
      <c r="N10283">
        <f>COUNTIF(Cod_Mun_Norte!B:B,DADOS_SNIS_Minas!A10283)</f>
        <v>1</v>
      </c>
    </row>
    <row r="10284" spans="1:14" x14ac:dyDescent="0.2">
      <c r="A10284">
        <v>313520</v>
      </c>
      <c r="B10284" t="s">
        <v>35</v>
      </c>
      <c r="C10284" t="s">
        <v>98</v>
      </c>
      <c r="D10284">
        <v>2020</v>
      </c>
      <c r="E10284" t="s">
        <v>1618</v>
      </c>
      <c r="F10284" t="s">
        <v>367</v>
      </c>
      <c r="G10284" t="s">
        <v>368</v>
      </c>
      <c r="H10284">
        <v>67852</v>
      </c>
      <c r="I10284">
        <v>42830</v>
      </c>
      <c r="J10284">
        <v>40234</v>
      </c>
      <c r="K10284">
        <v>40234</v>
      </c>
      <c r="L10284">
        <v>93.9</v>
      </c>
      <c r="M10284">
        <v>59.3</v>
      </c>
      <c r="N10284">
        <f>COUNTIF(Cod_Mun_Norte!B:B,DADOS_SNIS_Minas!A10284)</f>
        <v>1</v>
      </c>
    </row>
    <row r="10285" spans="1:14" x14ac:dyDescent="0.2">
      <c r="A10285">
        <v>313520</v>
      </c>
      <c r="B10285" t="s">
        <v>35</v>
      </c>
      <c r="C10285" t="s">
        <v>98</v>
      </c>
      <c r="D10285">
        <v>2019</v>
      </c>
      <c r="E10285" t="s">
        <v>1618</v>
      </c>
      <c r="F10285" t="s">
        <v>367</v>
      </c>
      <c r="G10285" t="s">
        <v>368</v>
      </c>
      <c r="H10285">
        <v>67742</v>
      </c>
      <c r="I10285">
        <v>42761</v>
      </c>
      <c r="J10285">
        <v>37599</v>
      </c>
      <c r="K10285">
        <v>37599</v>
      </c>
      <c r="L10285">
        <v>87.9</v>
      </c>
      <c r="M10285">
        <v>55.5</v>
      </c>
      <c r="N10285">
        <f>COUNTIF(Cod_Mun_Norte!B:B,DADOS_SNIS_Minas!A10285)</f>
        <v>1</v>
      </c>
    </row>
    <row r="10286" spans="1:14" x14ac:dyDescent="0.2">
      <c r="A10286">
        <v>313520</v>
      </c>
      <c r="B10286" t="s">
        <v>35</v>
      </c>
      <c r="C10286" t="s">
        <v>98</v>
      </c>
      <c r="D10286">
        <v>2018</v>
      </c>
      <c r="E10286" t="s">
        <v>1618</v>
      </c>
      <c r="F10286" t="s">
        <v>367</v>
      </c>
      <c r="H10286">
        <v>67628</v>
      </c>
      <c r="I10286">
        <v>42689</v>
      </c>
      <c r="J10286">
        <v>37192</v>
      </c>
      <c r="K10286">
        <v>37192</v>
      </c>
      <c r="L10286">
        <v>87.1</v>
      </c>
      <c r="M10286">
        <v>54.99</v>
      </c>
      <c r="N10286">
        <f>COUNTIF(Cod_Mun_Norte!B:B,DADOS_SNIS_Minas!A10286)</f>
        <v>1</v>
      </c>
    </row>
    <row r="10287" spans="1:14" x14ac:dyDescent="0.2">
      <c r="A10287">
        <v>313520</v>
      </c>
      <c r="B10287" t="s">
        <v>35</v>
      </c>
      <c r="C10287" t="s">
        <v>98</v>
      </c>
      <c r="D10287">
        <v>2017</v>
      </c>
      <c r="E10287" t="s">
        <v>1618</v>
      </c>
      <c r="F10287" t="s">
        <v>367</v>
      </c>
      <c r="H10287">
        <v>68584</v>
      </c>
      <c r="I10287">
        <v>43292</v>
      </c>
      <c r="J10287">
        <v>37397</v>
      </c>
      <c r="K10287">
        <v>37397</v>
      </c>
      <c r="L10287">
        <v>86.4</v>
      </c>
      <c r="M10287">
        <v>54.53</v>
      </c>
      <c r="N10287">
        <f>COUNTIF(Cod_Mun_Norte!B:B,DADOS_SNIS_Minas!A10287)</f>
        <v>1</v>
      </c>
    </row>
    <row r="10288" spans="1:14" x14ac:dyDescent="0.2">
      <c r="A10288">
        <v>313520</v>
      </c>
      <c r="B10288" t="s">
        <v>35</v>
      </c>
      <c r="C10288" t="s">
        <v>98</v>
      </c>
      <c r="D10288">
        <v>2016</v>
      </c>
      <c r="E10288" t="s">
        <v>1618</v>
      </c>
      <c r="F10288" t="s">
        <v>367</v>
      </c>
      <c r="H10288">
        <v>68420</v>
      </c>
      <c r="I10288">
        <v>43189</v>
      </c>
      <c r="J10288">
        <v>36327</v>
      </c>
      <c r="K10288">
        <v>36327</v>
      </c>
      <c r="L10288">
        <v>84.1</v>
      </c>
      <c r="M10288">
        <v>53.09</v>
      </c>
      <c r="N10288">
        <f>COUNTIF(Cod_Mun_Norte!B:B,DADOS_SNIS_Minas!A10288)</f>
        <v>1</v>
      </c>
    </row>
    <row r="10289" spans="1:14" x14ac:dyDescent="0.2">
      <c r="A10289">
        <v>313520</v>
      </c>
      <c r="B10289" t="s">
        <v>35</v>
      </c>
      <c r="C10289" t="s">
        <v>98</v>
      </c>
      <c r="D10289">
        <v>2015</v>
      </c>
      <c r="E10289" t="s">
        <v>1618</v>
      </c>
      <c r="F10289" t="s">
        <v>367</v>
      </c>
      <c r="H10289">
        <v>68247</v>
      </c>
      <c r="I10289">
        <v>43079</v>
      </c>
      <c r="J10289">
        <v>33868</v>
      </c>
      <c r="K10289">
        <v>33868</v>
      </c>
      <c r="L10289">
        <v>78.599999999999994</v>
      </c>
      <c r="M10289">
        <v>49.63</v>
      </c>
      <c r="N10289">
        <f>COUNTIF(Cod_Mun_Norte!B:B,DADOS_SNIS_Minas!A10289)</f>
        <v>1</v>
      </c>
    </row>
    <row r="10290" spans="1:14" x14ac:dyDescent="0.2">
      <c r="A10290">
        <v>313520</v>
      </c>
      <c r="B10290" t="s">
        <v>35</v>
      </c>
      <c r="C10290" t="s">
        <v>98</v>
      </c>
      <c r="D10290">
        <v>2014</v>
      </c>
      <c r="E10290" t="s">
        <v>1618</v>
      </c>
      <c r="F10290" t="s">
        <v>367</v>
      </c>
      <c r="H10290">
        <v>68065</v>
      </c>
      <c r="I10290">
        <v>42964</v>
      </c>
      <c r="J10290">
        <v>42964</v>
      </c>
      <c r="K10290">
        <v>42964</v>
      </c>
      <c r="L10290">
        <v>100</v>
      </c>
      <c r="M10290">
        <v>63.12</v>
      </c>
      <c r="N10290">
        <f>COUNTIF(Cod_Mun_Norte!B:B,DADOS_SNIS_Minas!A10290)</f>
        <v>1</v>
      </c>
    </row>
    <row r="10291" spans="1:14" x14ac:dyDescent="0.2">
      <c r="A10291">
        <v>313520</v>
      </c>
      <c r="B10291" t="s">
        <v>35</v>
      </c>
      <c r="C10291" t="s">
        <v>98</v>
      </c>
      <c r="D10291">
        <v>2013</v>
      </c>
      <c r="E10291" t="s">
        <v>361</v>
      </c>
      <c r="F10291" t="s">
        <v>99</v>
      </c>
      <c r="H10291">
        <v>67875</v>
      </c>
      <c r="I10291">
        <v>42845</v>
      </c>
      <c r="J10291">
        <v>42845</v>
      </c>
      <c r="K10291">
        <v>42845</v>
      </c>
      <c r="L10291">
        <v>100</v>
      </c>
      <c r="M10291">
        <v>63.12</v>
      </c>
      <c r="N10291">
        <f>COUNTIF(Cod_Mun_Norte!B:B,DADOS_SNIS_Minas!A10291)</f>
        <v>1</v>
      </c>
    </row>
    <row r="10292" spans="1:14" x14ac:dyDescent="0.2">
      <c r="A10292">
        <v>313520</v>
      </c>
      <c r="B10292" t="s">
        <v>35</v>
      </c>
      <c r="C10292" t="s">
        <v>98</v>
      </c>
      <c r="D10292">
        <v>2012</v>
      </c>
      <c r="E10292" t="s">
        <v>361</v>
      </c>
      <c r="F10292" t="s">
        <v>99</v>
      </c>
      <c r="H10292">
        <v>65744</v>
      </c>
      <c r="I10292">
        <v>41499</v>
      </c>
      <c r="J10292">
        <v>41499</v>
      </c>
      <c r="K10292">
        <v>41499</v>
      </c>
      <c r="L10292">
        <v>100</v>
      </c>
      <c r="M10292">
        <v>63.12</v>
      </c>
      <c r="N10292">
        <f>COUNTIF(Cod_Mun_Norte!B:B,DADOS_SNIS_Minas!A10292)</f>
        <v>1</v>
      </c>
    </row>
    <row r="10293" spans="1:14" x14ac:dyDescent="0.2">
      <c r="A10293">
        <v>313520</v>
      </c>
      <c r="B10293" t="s">
        <v>35</v>
      </c>
      <c r="C10293" t="s">
        <v>98</v>
      </c>
      <c r="D10293">
        <v>2011</v>
      </c>
      <c r="E10293" t="s">
        <v>361</v>
      </c>
      <c r="F10293" t="s">
        <v>99</v>
      </c>
      <c r="H10293">
        <v>65606</v>
      </c>
      <c r="I10293">
        <v>41412</v>
      </c>
      <c r="J10293">
        <v>41412</v>
      </c>
      <c r="K10293">
        <v>41412</v>
      </c>
      <c r="L10293">
        <v>100</v>
      </c>
      <c r="M10293">
        <v>63.12</v>
      </c>
      <c r="N10293">
        <f>COUNTIF(Cod_Mun_Norte!B:B,DADOS_SNIS_Minas!A10293)</f>
        <v>1</v>
      </c>
    </row>
    <row r="10294" spans="1:14" x14ac:dyDescent="0.2">
      <c r="A10294">
        <v>313520</v>
      </c>
      <c r="B10294" t="s">
        <v>35</v>
      </c>
      <c r="C10294" t="s">
        <v>98</v>
      </c>
      <c r="D10294">
        <v>2010</v>
      </c>
      <c r="E10294" t="s">
        <v>361</v>
      </c>
      <c r="F10294" t="s">
        <v>99</v>
      </c>
      <c r="H10294">
        <v>65463</v>
      </c>
      <c r="I10294">
        <v>41322</v>
      </c>
      <c r="J10294">
        <v>41114</v>
      </c>
      <c r="K10294">
        <v>41114</v>
      </c>
      <c r="L10294">
        <v>99.5</v>
      </c>
      <c r="M10294">
        <v>62.8</v>
      </c>
      <c r="N10294">
        <f>COUNTIF(Cod_Mun_Norte!B:B,DADOS_SNIS_Minas!A10294)</f>
        <v>1</v>
      </c>
    </row>
    <row r="10295" spans="1:14" x14ac:dyDescent="0.2">
      <c r="A10295">
        <v>313520</v>
      </c>
      <c r="B10295" t="s">
        <v>35</v>
      </c>
      <c r="C10295" t="s">
        <v>98</v>
      </c>
      <c r="D10295">
        <v>2009</v>
      </c>
      <c r="E10295" t="s">
        <v>361</v>
      </c>
      <c r="F10295" t="s">
        <v>99</v>
      </c>
      <c r="H10295">
        <v>67516</v>
      </c>
      <c r="I10295">
        <v>41218</v>
      </c>
      <c r="J10295">
        <v>39561</v>
      </c>
      <c r="K10295">
        <v>39561</v>
      </c>
      <c r="L10295">
        <v>96</v>
      </c>
      <c r="M10295">
        <v>58.59</v>
      </c>
      <c r="N10295">
        <f>COUNTIF(Cod_Mun_Norte!B:B,DADOS_SNIS_Minas!A10295)</f>
        <v>1</v>
      </c>
    </row>
    <row r="10296" spans="1:14" x14ac:dyDescent="0.2">
      <c r="A10296">
        <v>313520</v>
      </c>
      <c r="B10296" t="s">
        <v>35</v>
      </c>
      <c r="C10296" t="s">
        <v>98</v>
      </c>
      <c r="D10296">
        <v>2008</v>
      </c>
      <c r="E10296" t="s">
        <v>361</v>
      </c>
      <c r="F10296" t="s">
        <v>99</v>
      </c>
      <c r="H10296">
        <v>67206</v>
      </c>
      <c r="I10296">
        <v>41029</v>
      </c>
      <c r="J10296">
        <v>38769</v>
      </c>
      <c r="K10296">
        <v>38769</v>
      </c>
      <c r="L10296">
        <v>94.5</v>
      </c>
      <c r="M10296">
        <v>57.69</v>
      </c>
      <c r="N10296">
        <f>COUNTIF(Cod_Mun_Norte!B:B,DADOS_SNIS_Minas!A10296)</f>
        <v>1</v>
      </c>
    </row>
    <row r="10297" spans="1:14" x14ac:dyDescent="0.2">
      <c r="A10297">
        <v>313520</v>
      </c>
      <c r="B10297" t="s">
        <v>35</v>
      </c>
      <c r="C10297" t="s">
        <v>98</v>
      </c>
      <c r="D10297">
        <v>2007</v>
      </c>
      <c r="E10297" t="s">
        <v>361</v>
      </c>
      <c r="F10297" t="s">
        <v>99</v>
      </c>
      <c r="H10297">
        <v>64985</v>
      </c>
      <c r="I10297">
        <v>39673</v>
      </c>
      <c r="J10297">
        <v>37615</v>
      </c>
      <c r="K10297">
        <v>37615</v>
      </c>
      <c r="L10297">
        <v>94.8</v>
      </c>
      <c r="M10297">
        <v>57.88</v>
      </c>
      <c r="N10297">
        <f>COUNTIF(Cod_Mun_Norte!B:B,DADOS_SNIS_Minas!A10297)</f>
        <v>1</v>
      </c>
    </row>
    <row r="10298" spans="1:14" x14ac:dyDescent="0.2">
      <c r="A10298">
        <v>313520</v>
      </c>
      <c r="B10298" t="s">
        <v>35</v>
      </c>
      <c r="C10298" t="s">
        <v>98</v>
      </c>
      <c r="D10298">
        <v>2006</v>
      </c>
      <c r="E10298" t="s">
        <v>361</v>
      </c>
      <c r="F10298" t="s">
        <v>99</v>
      </c>
      <c r="H10298">
        <v>62516</v>
      </c>
      <c r="I10298">
        <v>35308</v>
      </c>
      <c r="J10298">
        <v>36281</v>
      </c>
      <c r="K10298">
        <v>36281</v>
      </c>
      <c r="L10298">
        <v>100</v>
      </c>
      <c r="M10298">
        <v>58.03</v>
      </c>
      <c r="N10298">
        <f>COUNTIF(Cod_Mun_Norte!B:B,DADOS_SNIS_Minas!A10298)</f>
        <v>1</v>
      </c>
    </row>
    <row r="10299" spans="1:14" x14ac:dyDescent="0.2">
      <c r="A10299">
        <v>313520</v>
      </c>
      <c r="B10299" t="s">
        <v>35</v>
      </c>
      <c r="C10299" t="s">
        <v>98</v>
      </c>
      <c r="D10299">
        <v>2005</v>
      </c>
      <c r="E10299" t="s">
        <v>361</v>
      </c>
      <c r="F10299" t="s">
        <v>99</v>
      </c>
      <c r="H10299">
        <v>62682</v>
      </c>
      <c r="I10299">
        <v>35402</v>
      </c>
      <c r="J10299">
        <v>35306</v>
      </c>
      <c r="K10299">
        <v>35306</v>
      </c>
      <c r="L10299">
        <v>99.7</v>
      </c>
      <c r="M10299">
        <v>56.33</v>
      </c>
      <c r="N10299">
        <f>COUNTIF(Cod_Mun_Norte!B:B,DADOS_SNIS_Minas!A10299)</f>
        <v>1</v>
      </c>
    </row>
    <row r="10300" spans="1:14" x14ac:dyDescent="0.2">
      <c r="A10300">
        <v>313520</v>
      </c>
      <c r="B10300" t="s">
        <v>35</v>
      </c>
      <c r="C10300" t="s">
        <v>98</v>
      </c>
      <c r="D10300">
        <v>2004</v>
      </c>
      <c r="E10300" t="s">
        <v>361</v>
      </c>
      <c r="F10300" t="s">
        <v>99</v>
      </c>
      <c r="H10300">
        <v>62849</v>
      </c>
      <c r="I10300">
        <v>35496</v>
      </c>
      <c r="J10300">
        <v>34732</v>
      </c>
      <c r="K10300">
        <v>34732</v>
      </c>
      <c r="L10300">
        <v>97.9</v>
      </c>
      <c r="M10300">
        <v>55.26</v>
      </c>
      <c r="N10300">
        <f>COUNTIF(Cod_Mun_Norte!B:B,DADOS_SNIS_Minas!A10300)</f>
        <v>1</v>
      </c>
    </row>
    <row r="10301" spans="1:14" x14ac:dyDescent="0.2">
      <c r="A10301">
        <v>313520</v>
      </c>
      <c r="B10301" t="s">
        <v>35</v>
      </c>
      <c r="C10301" t="s">
        <v>98</v>
      </c>
      <c r="D10301">
        <v>2003</v>
      </c>
      <c r="E10301" t="s">
        <v>361</v>
      </c>
      <c r="F10301" t="s">
        <v>99</v>
      </c>
      <c r="H10301">
        <v>63151</v>
      </c>
      <c r="I10301">
        <v>35667</v>
      </c>
      <c r="J10301">
        <v>33968</v>
      </c>
      <c r="K10301">
        <v>33968</v>
      </c>
      <c r="L10301">
        <v>95.2</v>
      </c>
      <c r="M10301">
        <v>53.79</v>
      </c>
      <c r="N10301">
        <f>COUNTIF(Cod_Mun_Norte!B:B,DADOS_SNIS_Minas!A10301)</f>
        <v>1</v>
      </c>
    </row>
    <row r="10302" spans="1:14" x14ac:dyDescent="0.2">
      <c r="A10302">
        <v>313520</v>
      </c>
      <c r="B10302" t="s">
        <v>35</v>
      </c>
      <c r="C10302" t="s">
        <v>98</v>
      </c>
      <c r="D10302">
        <v>2002</v>
      </c>
      <c r="E10302" t="s">
        <v>361</v>
      </c>
      <c r="F10302" t="s">
        <v>99</v>
      </c>
      <c r="H10302">
        <v>63295</v>
      </c>
      <c r="I10302">
        <v>35748</v>
      </c>
      <c r="J10302">
        <v>33535</v>
      </c>
      <c r="K10302">
        <v>33535</v>
      </c>
      <c r="L10302">
        <v>93.8</v>
      </c>
      <c r="M10302">
        <v>52.98</v>
      </c>
      <c r="N10302">
        <f>COUNTIF(Cod_Mun_Norte!B:B,DADOS_SNIS_Minas!A10302)</f>
        <v>1</v>
      </c>
    </row>
    <row r="10303" spans="1:14" x14ac:dyDescent="0.2">
      <c r="A10303">
        <v>313520</v>
      </c>
      <c r="B10303" t="s">
        <v>35</v>
      </c>
      <c r="C10303" t="s">
        <v>98</v>
      </c>
      <c r="D10303">
        <v>2001</v>
      </c>
      <c r="E10303" t="s">
        <v>361</v>
      </c>
      <c r="F10303" t="s">
        <v>99</v>
      </c>
      <c r="H10303">
        <v>63259</v>
      </c>
      <c r="I10303">
        <v>35728</v>
      </c>
      <c r="J10303">
        <v>32131</v>
      </c>
      <c r="K10303">
        <v>32131</v>
      </c>
      <c r="L10303">
        <v>89.9</v>
      </c>
      <c r="M10303">
        <v>50.79</v>
      </c>
      <c r="N10303">
        <f>COUNTIF(Cod_Mun_Norte!B:B,DADOS_SNIS_Minas!A10303)</f>
        <v>1</v>
      </c>
    </row>
    <row r="10304" spans="1:14" x14ac:dyDescent="0.2">
      <c r="A10304">
        <v>313520</v>
      </c>
      <c r="B10304" t="s">
        <v>35</v>
      </c>
      <c r="C10304" t="s">
        <v>98</v>
      </c>
      <c r="D10304">
        <v>2000</v>
      </c>
      <c r="E10304" t="s">
        <v>361</v>
      </c>
      <c r="F10304" t="s">
        <v>99</v>
      </c>
      <c r="H10304">
        <v>63605</v>
      </c>
      <c r="I10304">
        <v>35923</v>
      </c>
      <c r="J10304">
        <v>35432</v>
      </c>
      <c r="L10304">
        <v>98.6</v>
      </c>
      <c r="N10304">
        <f>COUNTIF(Cod_Mun_Norte!B:B,DADOS_SNIS_Minas!A10304)</f>
        <v>1</v>
      </c>
    </row>
    <row r="10305" spans="1:14" x14ac:dyDescent="0.2">
      <c r="A10305">
        <v>313520</v>
      </c>
      <c r="B10305" t="s">
        <v>35</v>
      </c>
      <c r="C10305" t="s">
        <v>98</v>
      </c>
      <c r="D10305">
        <v>1999</v>
      </c>
      <c r="E10305" t="s">
        <v>361</v>
      </c>
      <c r="F10305" t="s">
        <v>99</v>
      </c>
      <c r="H10305">
        <v>63333</v>
      </c>
      <c r="I10305">
        <v>30005</v>
      </c>
      <c r="N10305">
        <f>COUNTIF(Cod_Mun_Norte!B:B,DADOS_SNIS_Minas!A10305)</f>
        <v>1</v>
      </c>
    </row>
    <row r="10306" spans="1:14" x14ac:dyDescent="0.2">
      <c r="A10306">
        <v>313520</v>
      </c>
      <c r="B10306" t="s">
        <v>35</v>
      </c>
      <c r="C10306" t="s">
        <v>98</v>
      </c>
      <c r="D10306">
        <v>1998</v>
      </c>
      <c r="E10306" t="s">
        <v>361</v>
      </c>
      <c r="F10306" t="s">
        <v>99</v>
      </c>
      <c r="H10306">
        <v>63509</v>
      </c>
      <c r="I10306">
        <v>30088</v>
      </c>
      <c r="N10306">
        <f>COUNTIF(Cod_Mun_Norte!B:B,DADOS_SNIS_Minas!A10306)</f>
        <v>1</v>
      </c>
    </row>
    <row r="10307" spans="1:14" x14ac:dyDescent="0.2">
      <c r="A10307">
        <v>313520</v>
      </c>
      <c r="B10307" t="s">
        <v>35</v>
      </c>
      <c r="C10307" t="s">
        <v>98</v>
      </c>
      <c r="D10307">
        <v>1997</v>
      </c>
      <c r="H10307">
        <v>63686</v>
      </c>
      <c r="I10307">
        <v>30172</v>
      </c>
      <c r="N10307">
        <f>COUNTIF(Cod_Mun_Norte!B:B,DADOS_SNIS_Minas!A10307)</f>
        <v>1</v>
      </c>
    </row>
    <row r="10308" spans="1:14" x14ac:dyDescent="0.2">
      <c r="A10308">
        <v>313520</v>
      </c>
      <c r="B10308" t="s">
        <v>35</v>
      </c>
      <c r="C10308" t="s">
        <v>98</v>
      </c>
      <c r="D10308">
        <v>1996</v>
      </c>
      <c r="H10308">
        <v>77739</v>
      </c>
      <c r="I10308">
        <v>36830</v>
      </c>
      <c r="N10308">
        <f>COUNTIF(Cod_Mun_Norte!B:B,DADOS_SNIS_Minas!A10308)</f>
        <v>1</v>
      </c>
    </row>
    <row r="10309" spans="1:14" x14ac:dyDescent="0.2">
      <c r="A10309">
        <v>313520</v>
      </c>
      <c r="B10309" t="s">
        <v>35</v>
      </c>
      <c r="C10309" t="s">
        <v>98</v>
      </c>
      <c r="D10309">
        <v>1995</v>
      </c>
      <c r="H10309">
        <v>85160</v>
      </c>
      <c r="I10309">
        <v>40346</v>
      </c>
      <c r="N10309">
        <f>COUNTIF(Cod_Mun_Norte!B:B,DADOS_SNIS_Minas!A10309)</f>
        <v>1</v>
      </c>
    </row>
    <row r="10310" spans="1:14" x14ac:dyDescent="0.2">
      <c r="A10310">
        <v>313530</v>
      </c>
      <c r="B10310" t="s">
        <v>209</v>
      </c>
      <c r="C10310" t="s">
        <v>98</v>
      </c>
      <c r="D10310">
        <v>2020</v>
      </c>
      <c r="E10310" t="s">
        <v>1619</v>
      </c>
      <c r="F10310" t="s">
        <v>367</v>
      </c>
      <c r="G10310" t="s">
        <v>378</v>
      </c>
      <c r="H10310">
        <v>4384</v>
      </c>
      <c r="I10310">
        <v>2838</v>
      </c>
      <c r="J10310">
        <v>4384</v>
      </c>
      <c r="K10310">
        <v>2838</v>
      </c>
      <c r="L10310">
        <v>100</v>
      </c>
      <c r="M10310">
        <v>100</v>
      </c>
      <c r="N10310">
        <f>COUNTIF(Cod_Mun_Norte!B:B,DADOS_SNIS_Minas!A10310)</f>
        <v>0</v>
      </c>
    </row>
    <row r="10311" spans="1:14" x14ac:dyDescent="0.2">
      <c r="A10311">
        <v>313530</v>
      </c>
      <c r="B10311" t="s">
        <v>209</v>
      </c>
      <c r="C10311" t="s">
        <v>98</v>
      </c>
      <c r="D10311">
        <v>2019</v>
      </c>
      <c r="E10311" t="s">
        <v>1619</v>
      </c>
      <c r="F10311" t="s">
        <v>367</v>
      </c>
      <c r="G10311" t="s">
        <v>378</v>
      </c>
      <c r="H10311">
        <v>4350</v>
      </c>
      <c r="I10311">
        <v>2816</v>
      </c>
      <c r="J10311">
        <v>4314</v>
      </c>
      <c r="K10311">
        <v>2816</v>
      </c>
      <c r="L10311">
        <v>100</v>
      </c>
      <c r="M10311">
        <v>99.17</v>
      </c>
      <c r="N10311">
        <f>COUNTIF(Cod_Mun_Norte!B:B,DADOS_SNIS_Minas!A10311)</f>
        <v>0</v>
      </c>
    </row>
    <row r="10312" spans="1:14" x14ac:dyDescent="0.2">
      <c r="A10312">
        <v>313530</v>
      </c>
      <c r="B10312" t="s">
        <v>209</v>
      </c>
      <c r="C10312" t="s">
        <v>98</v>
      </c>
      <c r="D10312">
        <v>2018</v>
      </c>
      <c r="E10312" t="s">
        <v>1619</v>
      </c>
      <c r="F10312" t="s">
        <v>367</v>
      </c>
      <c r="H10312">
        <v>4314</v>
      </c>
      <c r="I10312">
        <v>2793</v>
      </c>
      <c r="J10312">
        <v>4314</v>
      </c>
      <c r="K10312">
        <v>2793</v>
      </c>
      <c r="L10312">
        <v>100</v>
      </c>
      <c r="M10312">
        <v>100</v>
      </c>
      <c r="N10312">
        <f>COUNTIF(Cod_Mun_Norte!B:B,DADOS_SNIS_Minas!A10312)</f>
        <v>0</v>
      </c>
    </row>
    <row r="10313" spans="1:14" x14ac:dyDescent="0.2">
      <c r="A10313">
        <v>313530</v>
      </c>
      <c r="B10313" t="s">
        <v>209</v>
      </c>
      <c r="C10313" t="s">
        <v>98</v>
      </c>
      <c r="D10313">
        <v>2017</v>
      </c>
      <c r="E10313" t="s">
        <v>1619</v>
      </c>
      <c r="F10313" t="s">
        <v>367</v>
      </c>
      <c r="H10313">
        <v>4308</v>
      </c>
      <c r="I10313">
        <v>2789</v>
      </c>
      <c r="J10313">
        <v>4275</v>
      </c>
      <c r="K10313">
        <v>2768</v>
      </c>
      <c r="L10313">
        <v>99.3</v>
      </c>
      <c r="M10313">
        <v>99.23</v>
      </c>
      <c r="N10313">
        <f>COUNTIF(Cod_Mun_Norte!B:B,DADOS_SNIS_Minas!A10313)</f>
        <v>0</v>
      </c>
    </row>
    <row r="10314" spans="1:14" x14ac:dyDescent="0.2">
      <c r="A10314">
        <v>313530</v>
      </c>
      <c r="B10314" t="s">
        <v>209</v>
      </c>
      <c r="C10314" t="s">
        <v>98</v>
      </c>
      <c r="D10314">
        <v>2016</v>
      </c>
      <c r="E10314" t="s">
        <v>1619</v>
      </c>
      <c r="F10314" t="s">
        <v>367</v>
      </c>
      <c r="H10314">
        <v>4275</v>
      </c>
      <c r="I10314">
        <v>2768</v>
      </c>
      <c r="J10314">
        <v>4275</v>
      </c>
      <c r="K10314">
        <v>2768</v>
      </c>
      <c r="L10314">
        <v>100</v>
      </c>
      <c r="M10314">
        <v>100</v>
      </c>
      <c r="N10314">
        <f>COUNTIF(Cod_Mun_Norte!B:B,DADOS_SNIS_Minas!A10314)</f>
        <v>0</v>
      </c>
    </row>
    <row r="10315" spans="1:14" x14ac:dyDescent="0.2">
      <c r="A10315">
        <v>313530</v>
      </c>
      <c r="B10315" t="s">
        <v>209</v>
      </c>
      <c r="C10315" t="s">
        <v>98</v>
      </c>
      <c r="D10315">
        <v>2015</v>
      </c>
      <c r="E10315" t="s">
        <v>1619</v>
      </c>
      <c r="F10315" t="s">
        <v>367</v>
      </c>
      <c r="H10315">
        <v>4241</v>
      </c>
      <c r="I10315">
        <v>2746</v>
      </c>
      <c r="J10315">
        <v>2723</v>
      </c>
      <c r="K10315">
        <v>2723</v>
      </c>
      <c r="L10315">
        <v>99.2</v>
      </c>
      <c r="M10315">
        <v>64.209999999999994</v>
      </c>
      <c r="N10315">
        <f>COUNTIF(Cod_Mun_Norte!B:B,DADOS_SNIS_Minas!A10315)</f>
        <v>0</v>
      </c>
    </row>
    <row r="10316" spans="1:14" x14ac:dyDescent="0.2">
      <c r="A10316">
        <v>313530</v>
      </c>
      <c r="B10316" t="s">
        <v>209</v>
      </c>
      <c r="C10316" t="s">
        <v>98</v>
      </c>
      <c r="D10316">
        <v>2014</v>
      </c>
      <c r="E10316" t="s">
        <v>1619</v>
      </c>
      <c r="F10316" t="s">
        <v>367</v>
      </c>
      <c r="H10316">
        <v>4206</v>
      </c>
      <c r="I10316">
        <v>2723</v>
      </c>
      <c r="J10316">
        <v>2723</v>
      </c>
      <c r="K10316">
        <v>2723</v>
      </c>
      <c r="L10316">
        <v>100</v>
      </c>
      <c r="M10316">
        <v>64.739999999999995</v>
      </c>
      <c r="N10316">
        <f>COUNTIF(Cod_Mun_Norte!B:B,DADOS_SNIS_Minas!A10316)</f>
        <v>0</v>
      </c>
    </row>
    <row r="10317" spans="1:14" x14ac:dyDescent="0.2">
      <c r="A10317">
        <v>313530</v>
      </c>
      <c r="B10317" t="s">
        <v>209</v>
      </c>
      <c r="C10317" t="s">
        <v>98</v>
      </c>
      <c r="D10317">
        <v>2013</v>
      </c>
      <c r="E10317" t="s">
        <v>1619</v>
      </c>
      <c r="F10317" t="s">
        <v>367</v>
      </c>
      <c r="H10317">
        <v>4168</v>
      </c>
      <c r="I10317">
        <v>2698</v>
      </c>
      <c r="J10317">
        <v>2698</v>
      </c>
      <c r="K10317">
        <v>2698</v>
      </c>
      <c r="L10317">
        <v>100</v>
      </c>
      <c r="M10317">
        <v>64.73</v>
      </c>
      <c r="N10317">
        <f>COUNTIF(Cod_Mun_Norte!B:B,DADOS_SNIS_Minas!A10317)</f>
        <v>0</v>
      </c>
    </row>
    <row r="10318" spans="1:14" x14ac:dyDescent="0.2">
      <c r="A10318">
        <v>313530</v>
      </c>
      <c r="B10318" t="s">
        <v>209</v>
      </c>
      <c r="C10318" t="s">
        <v>98</v>
      </c>
      <c r="D10318">
        <v>2012</v>
      </c>
      <c r="E10318" t="s">
        <v>1619</v>
      </c>
      <c r="F10318" t="s">
        <v>367</v>
      </c>
      <c r="H10318">
        <v>4010</v>
      </c>
      <c r="I10318">
        <v>2596</v>
      </c>
      <c r="J10318">
        <v>2596</v>
      </c>
      <c r="K10318">
        <v>2596</v>
      </c>
      <c r="L10318">
        <v>100</v>
      </c>
      <c r="M10318">
        <v>64.739999999999995</v>
      </c>
      <c r="N10318">
        <f>COUNTIF(Cod_Mun_Norte!B:B,DADOS_SNIS_Minas!A10318)</f>
        <v>0</v>
      </c>
    </row>
    <row r="10319" spans="1:14" x14ac:dyDescent="0.2">
      <c r="A10319">
        <v>313530</v>
      </c>
      <c r="B10319" t="s">
        <v>209</v>
      </c>
      <c r="C10319" t="s">
        <v>98</v>
      </c>
      <c r="D10319">
        <v>2011</v>
      </c>
      <c r="E10319" t="s">
        <v>1620</v>
      </c>
      <c r="F10319" t="s">
        <v>99</v>
      </c>
      <c r="H10319">
        <v>3975</v>
      </c>
      <c r="I10319">
        <v>2573</v>
      </c>
      <c r="J10319">
        <v>2550</v>
      </c>
      <c r="K10319">
        <v>2550</v>
      </c>
      <c r="L10319">
        <v>99.1</v>
      </c>
      <c r="M10319">
        <v>64.150000000000006</v>
      </c>
      <c r="N10319">
        <f>COUNTIF(Cod_Mun_Norte!B:B,DADOS_SNIS_Minas!A10319)</f>
        <v>0</v>
      </c>
    </row>
    <row r="10320" spans="1:14" x14ac:dyDescent="0.2">
      <c r="A10320">
        <v>313530</v>
      </c>
      <c r="B10320" t="s">
        <v>209</v>
      </c>
      <c r="C10320" t="s">
        <v>98</v>
      </c>
      <c r="D10320">
        <v>2010</v>
      </c>
      <c r="E10320" t="s">
        <v>1620</v>
      </c>
      <c r="F10320" t="s">
        <v>99</v>
      </c>
      <c r="H10320">
        <v>3939</v>
      </c>
      <c r="I10320">
        <v>2550</v>
      </c>
      <c r="J10320">
        <v>2550</v>
      </c>
      <c r="K10320">
        <v>2550</v>
      </c>
      <c r="L10320">
        <v>100</v>
      </c>
      <c r="M10320">
        <v>64.739999999999995</v>
      </c>
      <c r="N10320">
        <f>COUNTIF(Cod_Mun_Norte!B:B,DADOS_SNIS_Minas!A10320)</f>
        <v>0</v>
      </c>
    </row>
    <row r="10321" spans="1:14" x14ac:dyDescent="0.2">
      <c r="A10321">
        <v>313530</v>
      </c>
      <c r="B10321" t="s">
        <v>209</v>
      </c>
      <c r="C10321" t="s">
        <v>98</v>
      </c>
      <c r="D10321">
        <v>2009</v>
      </c>
      <c r="H10321">
        <v>3866</v>
      </c>
      <c r="I10321">
        <v>2364</v>
      </c>
      <c r="N10321">
        <f>COUNTIF(Cod_Mun_Norte!B:B,DADOS_SNIS_Minas!A10321)</f>
        <v>0</v>
      </c>
    </row>
    <row r="10322" spans="1:14" x14ac:dyDescent="0.2">
      <c r="A10322">
        <v>313530</v>
      </c>
      <c r="B10322" t="s">
        <v>209</v>
      </c>
      <c r="C10322" t="s">
        <v>98</v>
      </c>
      <c r="D10322">
        <v>2008</v>
      </c>
      <c r="H10322">
        <v>3832</v>
      </c>
      <c r="I10322">
        <v>2343</v>
      </c>
      <c r="N10322">
        <f>COUNTIF(Cod_Mun_Norte!B:B,DADOS_SNIS_Minas!A10322)</f>
        <v>0</v>
      </c>
    </row>
    <row r="10323" spans="1:14" x14ac:dyDescent="0.2">
      <c r="A10323">
        <v>313530</v>
      </c>
      <c r="B10323" t="s">
        <v>209</v>
      </c>
      <c r="C10323" t="s">
        <v>98</v>
      </c>
      <c r="D10323">
        <v>2007</v>
      </c>
      <c r="H10323">
        <v>3688</v>
      </c>
      <c r="I10323">
        <v>2255</v>
      </c>
      <c r="N10323">
        <f>COUNTIF(Cod_Mun_Norte!B:B,DADOS_SNIS_Minas!A10323)</f>
        <v>0</v>
      </c>
    </row>
    <row r="10324" spans="1:14" x14ac:dyDescent="0.2">
      <c r="A10324">
        <v>313530</v>
      </c>
      <c r="B10324" t="s">
        <v>209</v>
      </c>
      <c r="C10324" t="s">
        <v>98</v>
      </c>
      <c r="D10324">
        <v>2006</v>
      </c>
      <c r="H10324">
        <v>3590</v>
      </c>
      <c r="I10324">
        <v>1995</v>
      </c>
      <c r="N10324">
        <f>COUNTIF(Cod_Mun_Norte!B:B,DADOS_SNIS_Minas!A10324)</f>
        <v>0</v>
      </c>
    </row>
    <row r="10325" spans="1:14" x14ac:dyDescent="0.2">
      <c r="A10325">
        <v>313530</v>
      </c>
      <c r="B10325" t="s">
        <v>209</v>
      </c>
      <c r="C10325" t="s">
        <v>98</v>
      </c>
      <c r="D10325">
        <v>2005</v>
      </c>
      <c r="H10325">
        <v>3572</v>
      </c>
      <c r="I10325">
        <v>1985</v>
      </c>
      <c r="N10325">
        <f>COUNTIF(Cod_Mun_Norte!B:B,DADOS_SNIS_Minas!A10325)</f>
        <v>0</v>
      </c>
    </row>
    <row r="10326" spans="1:14" x14ac:dyDescent="0.2">
      <c r="A10326">
        <v>313530</v>
      </c>
      <c r="B10326" t="s">
        <v>209</v>
      </c>
      <c r="C10326" t="s">
        <v>98</v>
      </c>
      <c r="D10326">
        <v>2004</v>
      </c>
      <c r="H10326">
        <v>3554</v>
      </c>
      <c r="I10326">
        <v>1975</v>
      </c>
      <c r="N10326">
        <f>COUNTIF(Cod_Mun_Norte!B:B,DADOS_SNIS_Minas!A10326)</f>
        <v>0</v>
      </c>
    </row>
    <row r="10327" spans="1:14" x14ac:dyDescent="0.2">
      <c r="A10327">
        <v>313530</v>
      </c>
      <c r="B10327" t="s">
        <v>209</v>
      </c>
      <c r="C10327" t="s">
        <v>98</v>
      </c>
      <c r="D10327">
        <v>2003</v>
      </c>
      <c r="H10327">
        <v>3522</v>
      </c>
      <c r="I10327">
        <v>1957</v>
      </c>
      <c r="N10327">
        <f>COUNTIF(Cod_Mun_Norte!B:B,DADOS_SNIS_Minas!A10327)</f>
        <v>0</v>
      </c>
    </row>
    <row r="10328" spans="1:14" x14ac:dyDescent="0.2">
      <c r="A10328">
        <v>313530</v>
      </c>
      <c r="B10328" t="s">
        <v>209</v>
      </c>
      <c r="C10328" t="s">
        <v>98</v>
      </c>
      <c r="D10328">
        <v>2002</v>
      </c>
      <c r="H10328">
        <v>3506</v>
      </c>
      <c r="I10328">
        <v>1948</v>
      </c>
      <c r="N10328">
        <f>COUNTIF(Cod_Mun_Norte!B:B,DADOS_SNIS_Minas!A10328)</f>
        <v>0</v>
      </c>
    </row>
    <row r="10329" spans="1:14" x14ac:dyDescent="0.2">
      <c r="A10329">
        <v>313530</v>
      </c>
      <c r="B10329" t="s">
        <v>209</v>
      </c>
      <c r="C10329" t="s">
        <v>98</v>
      </c>
      <c r="D10329">
        <v>2001</v>
      </c>
      <c r="H10329">
        <v>3495</v>
      </c>
      <c r="I10329">
        <v>1942</v>
      </c>
      <c r="N10329">
        <f>COUNTIF(Cod_Mun_Norte!B:B,DADOS_SNIS_Minas!A10329)</f>
        <v>0</v>
      </c>
    </row>
    <row r="10330" spans="1:14" x14ac:dyDescent="0.2">
      <c r="A10330">
        <v>313530</v>
      </c>
      <c r="B10330" t="s">
        <v>209</v>
      </c>
      <c r="C10330" t="s">
        <v>98</v>
      </c>
      <c r="D10330">
        <v>2000</v>
      </c>
      <c r="H10330">
        <v>3473</v>
      </c>
      <c r="I10330">
        <v>1930</v>
      </c>
      <c r="N10330">
        <f>COUNTIF(Cod_Mun_Norte!B:B,DADOS_SNIS_Minas!A10330)</f>
        <v>0</v>
      </c>
    </row>
    <row r="10331" spans="1:14" x14ac:dyDescent="0.2">
      <c r="A10331">
        <v>313530</v>
      </c>
      <c r="B10331" t="s">
        <v>209</v>
      </c>
      <c r="C10331" t="s">
        <v>98</v>
      </c>
      <c r="D10331">
        <v>1999</v>
      </c>
      <c r="H10331">
        <v>3577</v>
      </c>
      <c r="I10331">
        <v>1817</v>
      </c>
      <c r="N10331">
        <f>COUNTIF(Cod_Mun_Norte!B:B,DADOS_SNIS_Minas!A10331)</f>
        <v>0</v>
      </c>
    </row>
    <row r="10332" spans="1:14" x14ac:dyDescent="0.2">
      <c r="A10332">
        <v>313530</v>
      </c>
      <c r="B10332" t="s">
        <v>209</v>
      </c>
      <c r="C10332" t="s">
        <v>98</v>
      </c>
      <c r="D10332">
        <v>1998</v>
      </c>
      <c r="H10332">
        <v>3545</v>
      </c>
      <c r="I10332">
        <v>1801</v>
      </c>
      <c r="N10332">
        <f>COUNTIF(Cod_Mun_Norte!B:B,DADOS_SNIS_Minas!A10332)</f>
        <v>0</v>
      </c>
    </row>
    <row r="10333" spans="1:14" x14ac:dyDescent="0.2">
      <c r="A10333">
        <v>313530</v>
      </c>
      <c r="B10333" t="s">
        <v>209</v>
      </c>
      <c r="C10333" t="s">
        <v>98</v>
      </c>
      <c r="D10333">
        <v>1997</v>
      </c>
      <c r="H10333">
        <v>3513</v>
      </c>
      <c r="I10333">
        <v>1784</v>
      </c>
      <c r="N10333">
        <f>COUNTIF(Cod_Mun_Norte!B:B,DADOS_SNIS_Minas!A10333)</f>
        <v>0</v>
      </c>
    </row>
    <row r="10334" spans="1:14" x14ac:dyDescent="0.2">
      <c r="A10334">
        <v>313530</v>
      </c>
      <c r="B10334" t="s">
        <v>209</v>
      </c>
      <c r="C10334" t="s">
        <v>98</v>
      </c>
      <c r="D10334">
        <v>1996</v>
      </c>
      <c r="H10334">
        <v>3475</v>
      </c>
      <c r="I10334">
        <v>1765</v>
      </c>
      <c r="N10334">
        <f>COUNTIF(Cod_Mun_Norte!B:B,DADOS_SNIS_Minas!A10334)</f>
        <v>0</v>
      </c>
    </row>
    <row r="10335" spans="1:14" x14ac:dyDescent="0.2">
      <c r="A10335">
        <v>313530</v>
      </c>
      <c r="B10335" t="s">
        <v>209</v>
      </c>
      <c r="C10335" t="s">
        <v>98</v>
      </c>
      <c r="D10335">
        <v>1995</v>
      </c>
      <c r="H10335">
        <v>3424</v>
      </c>
      <c r="I10335">
        <v>1739</v>
      </c>
      <c r="N10335">
        <f>COUNTIF(Cod_Mun_Norte!B:B,DADOS_SNIS_Minas!A10335)</f>
        <v>0</v>
      </c>
    </row>
    <row r="10336" spans="1:14" x14ac:dyDescent="0.2">
      <c r="A10336">
        <v>313535</v>
      </c>
      <c r="B10336" t="s">
        <v>36</v>
      </c>
      <c r="C10336" t="s">
        <v>98</v>
      </c>
      <c r="D10336">
        <v>2020</v>
      </c>
      <c r="E10336" t="s">
        <v>361</v>
      </c>
      <c r="F10336" t="s">
        <v>362</v>
      </c>
      <c r="G10336" t="s">
        <v>119</v>
      </c>
      <c r="H10336">
        <v>7982</v>
      </c>
      <c r="I10336">
        <v>2934</v>
      </c>
      <c r="J10336">
        <v>2585</v>
      </c>
      <c r="K10336">
        <v>2585</v>
      </c>
      <c r="L10336">
        <v>88.1</v>
      </c>
      <c r="M10336">
        <v>32.39</v>
      </c>
      <c r="N10336">
        <f>COUNTIF(Cod_Mun_Norte!B:B,DADOS_SNIS_Minas!A10336)</f>
        <v>1</v>
      </c>
    </row>
    <row r="10337" spans="1:14" x14ac:dyDescent="0.2">
      <c r="A10337">
        <v>313535</v>
      </c>
      <c r="B10337" t="s">
        <v>36</v>
      </c>
      <c r="C10337" t="s">
        <v>98</v>
      </c>
      <c r="D10337">
        <v>2019</v>
      </c>
      <c r="E10337" t="s">
        <v>1621</v>
      </c>
      <c r="F10337" t="s">
        <v>364</v>
      </c>
      <c r="G10337" t="s">
        <v>368</v>
      </c>
      <c r="H10337">
        <v>8134</v>
      </c>
      <c r="I10337">
        <v>2990</v>
      </c>
      <c r="J10337">
        <v>2505</v>
      </c>
      <c r="K10337">
        <v>2505</v>
      </c>
      <c r="L10337">
        <v>83.8</v>
      </c>
      <c r="M10337">
        <v>30.8</v>
      </c>
      <c r="N10337">
        <f>COUNTIF(Cod_Mun_Norte!B:B,DADOS_SNIS_Minas!A10337)</f>
        <v>1</v>
      </c>
    </row>
    <row r="10338" spans="1:14" x14ac:dyDescent="0.2">
      <c r="A10338">
        <v>313535</v>
      </c>
      <c r="B10338" t="s">
        <v>36</v>
      </c>
      <c r="C10338" t="s">
        <v>98</v>
      </c>
      <c r="D10338">
        <v>2018</v>
      </c>
      <c r="E10338" t="s">
        <v>1621</v>
      </c>
      <c r="F10338" t="s">
        <v>364</v>
      </c>
      <c r="H10338">
        <v>8556</v>
      </c>
      <c r="I10338">
        <v>3145</v>
      </c>
      <c r="J10338">
        <v>2357</v>
      </c>
      <c r="K10338">
        <v>2357</v>
      </c>
      <c r="L10338">
        <v>74.900000000000006</v>
      </c>
      <c r="M10338">
        <v>27.55</v>
      </c>
      <c r="N10338">
        <f>COUNTIF(Cod_Mun_Norte!B:B,DADOS_SNIS_Minas!A10338)</f>
        <v>1</v>
      </c>
    </row>
    <row r="10339" spans="1:14" x14ac:dyDescent="0.2">
      <c r="A10339">
        <v>313535</v>
      </c>
      <c r="B10339" t="s">
        <v>36</v>
      </c>
      <c r="C10339" t="s">
        <v>98</v>
      </c>
      <c r="D10339">
        <v>2017</v>
      </c>
      <c r="E10339" t="s">
        <v>1621</v>
      </c>
      <c r="F10339" t="s">
        <v>364</v>
      </c>
      <c r="H10339">
        <v>8683</v>
      </c>
      <c r="I10339">
        <v>3192</v>
      </c>
      <c r="J10339">
        <v>2500</v>
      </c>
      <c r="K10339">
        <v>2500</v>
      </c>
      <c r="L10339">
        <v>78.3</v>
      </c>
      <c r="M10339">
        <v>28.79</v>
      </c>
      <c r="N10339">
        <f>COUNTIF(Cod_Mun_Norte!B:B,DADOS_SNIS_Minas!A10339)</f>
        <v>1</v>
      </c>
    </row>
    <row r="10340" spans="1:14" x14ac:dyDescent="0.2">
      <c r="A10340">
        <v>313535</v>
      </c>
      <c r="B10340" t="s">
        <v>36</v>
      </c>
      <c r="C10340" t="s">
        <v>98</v>
      </c>
      <c r="D10340">
        <v>2016</v>
      </c>
      <c r="E10340" t="s">
        <v>1621</v>
      </c>
      <c r="F10340" t="s">
        <v>364</v>
      </c>
      <c r="H10340">
        <v>8664</v>
      </c>
      <c r="I10340">
        <v>3185</v>
      </c>
      <c r="J10340">
        <v>2432</v>
      </c>
      <c r="K10340">
        <v>2432</v>
      </c>
      <c r="L10340">
        <v>76.400000000000006</v>
      </c>
      <c r="M10340">
        <v>28.07</v>
      </c>
      <c r="N10340">
        <f>COUNTIF(Cod_Mun_Norte!B:B,DADOS_SNIS_Minas!A10340)</f>
        <v>1</v>
      </c>
    </row>
    <row r="10341" spans="1:14" x14ac:dyDescent="0.2">
      <c r="A10341">
        <v>313535</v>
      </c>
      <c r="B10341" t="s">
        <v>36</v>
      </c>
      <c r="C10341" t="s">
        <v>98</v>
      </c>
      <c r="D10341">
        <v>2015</v>
      </c>
      <c r="E10341" t="s">
        <v>1621</v>
      </c>
      <c r="F10341" t="s">
        <v>364</v>
      </c>
      <c r="H10341">
        <v>8643</v>
      </c>
      <c r="I10341">
        <v>3177</v>
      </c>
      <c r="J10341">
        <v>2430</v>
      </c>
      <c r="K10341">
        <v>2430</v>
      </c>
      <c r="L10341">
        <v>76.5</v>
      </c>
      <c r="M10341">
        <v>28.12</v>
      </c>
      <c r="N10341">
        <f>COUNTIF(Cod_Mun_Norte!B:B,DADOS_SNIS_Minas!A10341)</f>
        <v>1</v>
      </c>
    </row>
    <row r="10342" spans="1:14" x14ac:dyDescent="0.2">
      <c r="A10342">
        <v>313535</v>
      </c>
      <c r="B10342" t="s">
        <v>36</v>
      </c>
      <c r="C10342" t="s">
        <v>98</v>
      </c>
      <c r="D10342">
        <v>2014</v>
      </c>
      <c r="E10342" t="s">
        <v>1621</v>
      </c>
      <c r="F10342" t="s">
        <v>364</v>
      </c>
      <c r="H10342">
        <v>8622</v>
      </c>
      <c r="I10342">
        <v>3169</v>
      </c>
      <c r="J10342">
        <v>3169</v>
      </c>
      <c r="K10342">
        <v>3169</v>
      </c>
      <c r="L10342">
        <v>100</v>
      </c>
      <c r="M10342">
        <v>36.75</v>
      </c>
      <c r="N10342">
        <f>COUNTIF(Cod_Mun_Norte!B:B,DADOS_SNIS_Minas!A10342)</f>
        <v>1</v>
      </c>
    </row>
    <row r="10343" spans="1:14" x14ac:dyDescent="0.2">
      <c r="A10343">
        <v>313535</v>
      </c>
      <c r="B10343" t="s">
        <v>36</v>
      </c>
      <c r="C10343" t="s">
        <v>98</v>
      </c>
      <c r="D10343">
        <v>2013</v>
      </c>
      <c r="E10343" t="s">
        <v>361</v>
      </c>
      <c r="F10343" t="s">
        <v>362</v>
      </c>
      <c r="H10343">
        <v>8599</v>
      </c>
      <c r="I10343">
        <v>3161</v>
      </c>
      <c r="J10343">
        <v>3161</v>
      </c>
      <c r="K10343">
        <v>3161</v>
      </c>
      <c r="L10343">
        <v>100</v>
      </c>
      <c r="M10343">
        <v>36.76</v>
      </c>
      <c r="N10343">
        <f>COUNTIF(Cod_Mun_Norte!B:B,DADOS_SNIS_Minas!A10343)</f>
        <v>1</v>
      </c>
    </row>
    <row r="10344" spans="1:14" x14ac:dyDescent="0.2">
      <c r="A10344">
        <v>313535</v>
      </c>
      <c r="B10344" t="s">
        <v>36</v>
      </c>
      <c r="C10344" t="s">
        <v>98</v>
      </c>
      <c r="D10344">
        <v>2012</v>
      </c>
      <c r="E10344" t="s">
        <v>361</v>
      </c>
      <c r="F10344" t="s">
        <v>362</v>
      </c>
      <c r="H10344">
        <v>8331</v>
      </c>
      <c r="I10344">
        <v>3062</v>
      </c>
      <c r="J10344">
        <v>3062</v>
      </c>
      <c r="K10344">
        <v>3062</v>
      </c>
      <c r="L10344">
        <v>100</v>
      </c>
      <c r="M10344">
        <v>36.75</v>
      </c>
      <c r="N10344">
        <f>COUNTIF(Cod_Mun_Norte!B:B,DADOS_SNIS_Minas!A10344)</f>
        <v>1</v>
      </c>
    </row>
    <row r="10345" spans="1:14" x14ac:dyDescent="0.2">
      <c r="A10345">
        <v>313535</v>
      </c>
      <c r="B10345" t="s">
        <v>36</v>
      </c>
      <c r="C10345" t="s">
        <v>98</v>
      </c>
      <c r="D10345">
        <v>2011</v>
      </c>
      <c r="E10345" t="s">
        <v>361</v>
      </c>
      <c r="F10345" t="s">
        <v>362</v>
      </c>
      <c r="H10345">
        <v>8315</v>
      </c>
      <c r="I10345">
        <v>3056</v>
      </c>
      <c r="J10345">
        <v>3056</v>
      </c>
      <c r="K10345">
        <v>3056</v>
      </c>
      <c r="L10345">
        <v>100</v>
      </c>
      <c r="M10345">
        <v>36.75</v>
      </c>
      <c r="N10345">
        <f>COUNTIF(Cod_Mun_Norte!B:B,DADOS_SNIS_Minas!A10345)</f>
        <v>1</v>
      </c>
    </row>
    <row r="10346" spans="1:14" x14ac:dyDescent="0.2">
      <c r="A10346">
        <v>313535</v>
      </c>
      <c r="B10346" t="s">
        <v>36</v>
      </c>
      <c r="C10346" t="s">
        <v>98</v>
      </c>
      <c r="D10346">
        <v>2010</v>
      </c>
      <c r="E10346" t="s">
        <v>361</v>
      </c>
      <c r="F10346" t="s">
        <v>362</v>
      </c>
      <c r="H10346">
        <v>8298</v>
      </c>
      <c r="I10346">
        <v>3050</v>
      </c>
      <c r="J10346">
        <v>3050</v>
      </c>
      <c r="K10346">
        <v>3050</v>
      </c>
      <c r="L10346">
        <v>100</v>
      </c>
      <c r="M10346">
        <v>36.76</v>
      </c>
      <c r="N10346">
        <f>COUNTIF(Cod_Mun_Norte!B:B,DADOS_SNIS_Minas!A10346)</f>
        <v>1</v>
      </c>
    </row>
    <row r="10347" spans="1:14" x14ac:dyDescent="0.2">
      <c r="A10347">
        <v>313535</v>
      </c>
      <c r="B10347" t="s">
        <v>36</v>
      </c>
      <c r="C10347" t="s">
        <v>98</v>
      </c>
      <c r="D10347">
        <v>2009</v>
      </c>
      <c r="E10347" t="s">
        <v>361</v>
      </c>
      <c r="F10347" t="s">
        <v>362</v>
      </c>
      <c r="H10347">
        <v>8536</v>
      </c>
      <c r="I10347">
        <v>3037</v>
      </c>
      <c r="J10347">
        <v>3317</v>
      </c>
      <c r="K10347">
        <v>3317</v>
      </c>
      <c r="L10347">
        <v>100</v>
      </c>
      <c r="M10347">
        <v>38.86</v>
      </c>
      <c r="N10347">
        <f>COUNTIF(Cod_Mun_Norte!B:B,DADOS_SNIS_Minas!A10347)</f>
        <v>1</v>
      </c>
    </row>
    <row r="10348" spans="1:14" x14ac:dyDescent="0.2">
      <c r="A10348">
        <v>313535</v>
      </c>
      <c r="B10348" t="s">
        <v>36</v>
      </c>
      <c r="C10348" t="s">
        <v>98</v>
      </c>
      <c r="D10348">
        <v>2008</v>
      </c>
      <c r="E10348" t="s">
        <v>361</v>
      </c>
      <c r="F10348" t="s">
        <v>362</v>
      </c>
      <c r="H10348">
        <v>8504</v>
      </c>
      <c r="I10348">
        <v>3026</v>
      </c>
      <c r="J10348">
        <v>3076</v>
      </c>
      <c r="K10348">
        <v>3076</v>
      </c>
      <c r="L10348">
        <v>100</v>
      </c>
      <c r="M10348">
        <v>36.17</v>
      </c>
      <c r="N10348">
        <f>COUNTIF(Cod_Mun_Norte!B:B,DADOS_SNIS_Minas!A10348)</f>
        <v>1</v>
      </c>
    </row>
    <row r="10349" spans="1:14" x14ac:dyDescent="0.2">
      <c r="A10349">
        <v>313535</v>
      </c>
      <c r="B10349" t="s">
        <v>36</v>
      </c>
      <c r="C10349" t="s">
        <v>98</v>
      </c>
      <c r="D10349">
        <v>2007</v>
      </c>
      <c r="E10349" t="s">
        <v>361</v>
      </c>
      <c r="F10349" t="s">
        <v>362</v>
      </c>
      <c r="H10349">
        <v>8232</v>
      </c>
      <c r="I10349">
        <v>2929</v>
      </c>
      <c r="J10349">
        <v>2910</v>
      </c>
      <c r="K10349">
        <v>2910</v>
      </c>
      <c r="L10349">
        <v>99.4</v>
      </c>
      <c r="M10349">
        <v>35.35</v>
      </c>
      <c r="N10349">
        <f>COUNTIF(Cod_Mun_Norte!B:B,DADOS_SNIS_Minas!A10349)</f>
        <v>1</v>
      </c>
    </row>
    <row r="10350" spans="1:14" x14ac:dyDescent="0.2">
      <c r="A10350">
        <v>313535</v>
      </c>
      <c r="B10350" t="s">
        <v>36</v>
      </c>
      <c r="C10350" t="s">
        <v>98</v>
      </c>
      <c r="D10350">
        <v>2006</v>
      </c>
      <c r="E10350" t="s">
        <v>361</v>
      </c>
      <c r="F10350" t="s">
        <v>362</v>
      </c>
      <c r="H10350">
        <v>9131</v>
      </c>
      <c r="I10350">
        <v>2897</v>
      </c>
      <c r="J10350">
        <v>2768</v>
      </c>
      <c r="K10350">
        <v>2768</v>
      </c>
      <c r="L10350">
        <v>95.6</v>
      </c>
      <c r="M10350">
        <v>30.31</v>
      </c>
      <c r="N10350">
        <f>COUNTIF(Cod_Mun_Norte!B:B,DADOS_SNIS_Minas!A10350)</f>
        <v>1</v>
      </c>
    </row>
    <row r="10351" spans="1:14" x14ac:dyDescent="0.2">
      <c r="A10351">
        <v>313535</v>
      </c>
      <c r="B10351" t="s">
        <v>36</v>
      </c>
      <c r="C10351" t="s">
        <v>98</v>
      </c>
      <c r="D10351">
        <v>2005</v>
      </c>
      <c r="E10351" t="s">
        <v>361</v>
      </c>
      <c r="F10351" t="s">
        <v>362</v>
      </c>
      <c r="H10351">
        <v>8977</v>
      </c>
      <c r="I10351">
        <v>2849</v>
      </c>
      <c r="N10351">
        <f>COUNTIF(Cod_Mun_Norte!B:B,DADOS_SNIS_Minas!A10351)</f>
        <v>1</v>
      </c>
    </row>
    <row r="10352" spans="1:14" x14ac:dyDescent="0.2">
      <c r="A10352">
        <v>313535</v>
      </c>
      <c r="B10352" t="s">
        <v>36</v>
      </c>
      <c r="C10352" t="s">
        <v>98</v>
      </c>
      <c r="D10352">
        <v>2004</v>
      </c>
      <c r="E10352" t="s">
        <v>361</v>
      </c>
      <c r="F10352" t="s">
        <v>362</v>
      </c>
      <c r="H10352">
        <v>8822</v>
      </c>
      <c r="I10352">
        <v>2799</v>
      </c>
      <c r="N10352">
        <f>COUNTIF(Cod_Mun_Norte!B:B,DADOS_SNIS_Minas!A10352)</f>
        <v>1</v>
      </c>
    </row>
    <row r="10353" spans="1:14" x14ac:dyDescent="0.2">
      <c r="A10353">
        <v>313535</v>
      </c>
      <c r="B10353" t="s">
        <v>36</v>
      </c>
      <c r="C10353" t="s">
        <v>98</v>
      </c>
      <c r="D10353">
        <v>2003</v>
      </c>
      <c r="E10353" t="s">
        <v>361</v>
      </c>
      <c r="F10353" t="s">
        <v>362</v>
      </c>
      <c r="H10353">
        <v>8542</v>
      </c>
      <c r="I10353">
        <v>2711</v>
      </c>
      <c r="N10353">
        <f>COUNTIF(Cod_Mun_Norte!B:B,DADOS_SNIS_Minas!A10353)</f>
        <v>1</v>
      </c>
    </row>
    <row r="10354" spans="1:14" x14ac:dyDescent="0.2">
      <c r="A10354">
        <v>313535</v>
      </c>
      <c r="B10354" t="s">
        <v>36</v>
      </c>
      <c r="C10354" t="s">
        <v>98</v>
      </c>
      <c r="D10354">
        <v>2002</v>
      </c>
      <c r="E10354" t="s">
        <v>361</v>
      </c>
      <c r="F10354" t="s">
        <v>362</v>
      </c>
      <c r="H10354">
        <v>8409</v>
      </c>
      <c r="I10354">
        <v>2668</v>
      </c>
      <c r="N10354">
        <f>COUNTIF(Cod_Mun_Norte!B:B,DADOS_SNIS_Minas!A10354)</f>
        <v>1</v>
      </c>
    </row>
    <row r="10355" spans="1:14" x14ac:dyDescent="0.2">
      <c r="A10355">
        <v>313535</v>
      </c>
      <c r="B10355" t="s">
        <v>36</v>
      </c>
      <c r="C10355" t="s">
        <v>98</v>
      </c>
      <c r="D10355">
        <v>2001</v>
      </c>
      <c r="E10355" t="s">
        <v>361</v>
      </c>
      <c r="F10355" t="s">
        <v>362</v>
      </c>
      <c r="H10355">
        <v>8287</v>
      </c>
      <c r="I10355">
        <v>2630</v>
      </c>
      <c r="N10355">
        <f>COUNTIF(Cod_Mun_Norte!B:B,DADOS_SNIS_Minas!A10355)</f>
        <v>1</v>
      </c>
    </row>
    <row r="10356" spans="1:14" x14ac:dyDescent="0.2">
      <c r="A10356">
        <v>313535</v>
      </c>
      <c r="B10356" t="s">
        <v>36</v>
      </c>
      <c r="C10356" t="s">
        <v>98</v>
      </c>
      <c r="D10356">
        <v>2000</v>
      </c>
      <c r="E10356" t="s">
        <v>361</v>
      </c>
      <c r="F10356" t="s">
        <v>362</v>
      </c>
      <c r="H10356">
        <v>8121</v>
      </c>
      <c r="I10356">
        <v>2577</v>
      </c>
      <c r="N10356">
        <f>COUNTIF(Cod_Mun_Norte!B:B,DADOS_SNIS_Minas!A10356)</f>
        <v>1</v>
      </c>
    </row>
    <row r="10357" spans="1:14" x14ac:dyDescent="0.2">
      <c r="A10357">
        <v>313535</v>
      </c>
      <c r="B10357" t="s">
        <v>36</v>
      </c>
      <c r="C10357" t="s">
        <v>98</v>
      </c>
      <c r="D10357">
        <v>1999</v>
      </c>
      <c r="H10357">
        <v>6292</v>
      </c>
      <c r="I10357">
        <v>1997</v>
      </c>
      <c r="N10357">
        <f>COUNTIF(Cod_Mun_Norte!B:B,DADOS_SNIS_Minas!A10357)</f>
        <v>1</v>
      </c>
    </row>
    <row r="10358" spans="1:14" x14ac:dyDescent="0.2">
      <c r="A10358">
        <v>313535</v>
      </c>
      <c r="B10358" t="s">
        <v>36</v>
      </c>
      <c r="C10358" t="s">
        <v>98</v>
      </c>
      <c r="D10358">
        <v>1998</v>
      </c>
      <c r="H10358">
        <v>6373</v>
      </c>
      <c r="I10358">
        <v>2022</v>
      </c>
      <c r="N10358">
        <f>COUNTIF(Cod_Mun_Norte!B:B,DADOS_SNIS_Minas!A10358)</f>
        <v>1</v>
      </c>
    </row>
    <row r="10359" spans="1:14" x14ac:dyDescent="0.2">
      <c r="A10359">
        <v>313535</v>
      </c>
      <c r="B10359" t="s">
        <v>36</v>
      </c>
      <c r="C10359" t="s">
        <v>98</v>
      </c>
      <c r="D10359">
        <v>1997</v>
      </c>
      <c r="H10359">
        <v>6454</v>
      </c>
      <c r="I10359">
        <v>2048</v>
      </c>
      <c r="N10359">
        <f>COUNTIF(Cod_Mun_Norte!B:B,DADOS_SNIS_Minas!A10359)</f>
        <v>1</v>
      </c>
    </row>
    <row r="10360" spans="1:14" x14ac:dyDescent="0.2">
      <c r="A10360">
        <v>313540</v>
      </c>
      <c r="B10360" t="s">
        <v>210</v>
      </c>
      <c r="C10360" t="s">
        <v>98</v>
      </c>
      <c r="D10360">
        <v>2020</v>
      </c>
      <c r="E10360" t="s">
        <v>1622</v>
      </c>
      <c r="F10360" t="s">
        <v>367</v>
      </c>
      <c r="G10360" t="s">
        <v>378</v>
      </c>
      <c r="H10360">
        <v>4852</v>
      </c>
      <c r="I10360">
        <v>2687</v>
      </c>
      <c r="J10360">
        <v>4722</v>
      </c>
      <c r="K10360">
        <v>2648</v>
      </c>
      <c r="L10360">
        <v>98.6</v>
      </c>
      <c r="M10360">
        <v>97.32</v>
      </c>
      <c r="N10360">
        <f>COUNTIF(Cod_Mun_Norte!B:B,DADOS_SNIS_Minas!A10360)</f>
        <v>0</v>
      </c>
    </row>
    <row r="10361" spans="1:14" x14ac:dyDescent="0.2">
      <c r="A10361">
        <v>313540</v>
      </c>
      <c r="B10361" t="s">
        <v>210</v>
      </c>
      <c r="C10361" t="s">
        <v>98</v>
      </c>
      <c r="D10361">
        <v>2019</v>
      </c>
      <c r="E10361" t="s">
        <v>1622</v>
      </c>
      <c r="F10361" t="s">
        <v>367</v>
      </c>
      <c r="G10361" t="s">
        <v>378</v>
      </c>
      <c r="H10361">
        <v>4912</v>
      </c>
      <c r="I10361">
        <v>2720</v>
      </c>
      <c r="J10361">
        <v>4580</v>
      </c>
      <c r="K10361">
        <v>2720</v>
      </c>
      <c r="L10361">
        <v>100</v>
      </c>
      <c r="M10361">
        <v>93.24</v>
      </c>
      <c r="N10361">
        <f>COUNTIF(Cod_Mun_Norte!B:B,DADOS_SNIS_Minas!A10361)</f>
        <v>0</v>
      </c>
    </row>
    <row r="10362" spans="1:14" x14ac:dyDescent="0.2">
      <c r="A10362">
        <v>313540</v>
      </c>
      <c r="B10362" t="s">
        <v>210</v>
      </c>
      <c r="C10362" t="s">
        <v>98</v>
      </c>
      <c r="D10362">
        <v>2018</v>
      </c>
      <c r="E10362" t="s">
        <v>1622</v>
      </c>
      <c r="F10362" t="s">
        <v>367</v>
      </c>
      <c r="H10362">
        <v>4973</v>
      </c>
      <c r="I10362">
        <v>2754</v>
      </c>
      <c r="J10362">
        <v>4480</v>
      </c>
      <c r="K10362">
        <v>2754</v>
      </c>
      <c r="L10362">
        <v>100</v>
      </c>
      <c r="M10362">
        <v>90.09</v>
      </c>
      <c r="N10362">
        <f>COUNTIF(Cod_Mun_Norte!B:B,DADOS_SNIS_Minas!A10362)</f>
        <v>0</v>
      </c>
    </row>
    <row r="10363" spans="1:14" x14ac:dyDescent="0.2">
      <c r="A10363">
        <v>313540</v>
      </c>
      <c r="B10363" t="s">
        <v>210</v>
      </c>
      <c r="C10363" t="s">
        <v>98</v>
      </c>
      <c r="D10363">
        <v>2017</v>
      </c>
      <c r="E10363" t="s">
        <v>1622</v>
      </c>
      <c r="F10363" t="s">
        <v>367</v>
      </c>
      <c r="H10363">
        <v>5209</v>
      </c>
      <c r="I10363">
        <v>2885</v>
      </c>
      <c r="J10363">
        <v>4480</v>
      </c>
      <c r="K10363">
        <v>2885</v>
      </c>
      <c r="L10363">
        <v>100</v>
      </c>
      <c r="M10363">
        <v>86</v>
      </c>
      <c r="N10363">
        <f>COUNTIF(Cod_Mun_Norte!B:B,DADOS_SNIS_Minas!A10363)</f>
        <v>0</v>
      </c>
    </row>
    <row r="10364" spans="1:14" x14ac:dyDescent="0.2">
      <c r="A10364">
        <v>313540</v>
      </c>
      <c r="B10364" t="s">
        <v>210</v>
      </c>
      <c r="C10364" t="s">
        <v>98</v>
      </c>
      <c r="D10364">
        <v>2016</v>
      </c>
      <c r="E10364" t="s">
        <v>1622</v>
      </c>
      <c r="F10364" t="s">
        <v>367</v>
      </c>
      <c r="H10364">
        <v>5250</v>
      </c>
      <c r="I10364">
        <v>2908</v>
      </c>
      <c r="J10364">
        <v>4520</v>
      </c>
      <c r="K10364">
        <v>2908</v>
      </c>
      <c r="L10364">
        <v>100</v>
      </c>
      <c r="M10364">
        <v>86.1</v>
      </c>
      <c r="N10364">
        <f>COUNTIF(Cod_Mun_Norte!B:B,DADOS_SNIS_Minas!A10364)</f>
        <v>0</v>
      </c>
    </row>
    <row r="10365" spans="1:14" x14ac:dyDescent="0.2">
      <c r="A10365">
        <v>313540</v>
      </c>
      <c r="B10365" t="s">
        <v>210</v>
      </c>
      <c r="C10365" t="s">
        <v>98</v>
      </c>
      <c r="D10365">
        <v>2015</v>
      </c>
      <c r="E10365" t="s">
        <v>1622</v>
      </c>
      <c r="F10365" t="s">
        <v>367</v>
      </c>
      <c r="H10365">
        <v>5294</v>
      </c>
      <c r="I10365">
        <v>2932</v>
      </c>
      <c r="J10365">
        <v>4520</v>
      </c>
      <c r="K10365">
        <v>2932</v>
      </c>
      <c r="L10365">
        <v>100</v>
      </c>
      <c r="M10365">
        <v>85.38</v>
      </c>
      <c r="N10365">
        <f>COUNTIF(Cod_Mun_Norte!B:B,DADOS_SNIS_Minas!A10365)</f>
        <v>0</v>
      </c>
    </row>
    <row r="10366" spans="1:14" x14ac:dyDescent="0.2">
      <c r="A10366">
        <v>313540</v>
      </c>
      <c r="B10366" t="s">
        <v>210</v>
      </c>
      <c r="C10366" t="s">
        <v>98</v>
      </c>
      <c r="D10366">
        <v>2014</v>
      </c>
      <c r="E10366" t="s">
        <v>1622</v>
      </c>
      <c r="F10366" t="s">
        <v>367</v>
      </c>
      <c r="H10366">
        <v>5340</v>
      </c>
      <c r="I10366">
        <v>2958</v>
      </c>
      <c r="J10366">
        <v>4486</v>
      </c>
      <c r="K10366">
        <v>2957</v>
      </c>
      <c r="L10366">
        <v>100</v>
      </c>
      <c r="M10366">
        <v>84.01</v>
      </c>
      <c r="N10366">
        <f>COUNTIF(Cod_Mun_Norte!B:B,DADOS_SNIS_Minas!A10366)</f>
        <v>0</v>
      </c>
    </row>
    <row r="10367" spans="1:14" x14ac:dyDescent="0.2">
      <c r="A10367">
        <v>313540</v>
      </c>
      <c r="B10367" t="s">
        <v>210</v>
      </c>
      <c r="C10367" t="s">
        <v>98</v>
      </c>
      <c r="D10367">
        <v>2013</v>
      </c>
      <c r="E10367" t="s">
        <v>1622</v>
      </c>
      <c r="F10367" t="s">
        <v>367</v>
      </c>
      <c r="H10367">
        <v>5387</v>
      </c>
      <c r="I10367">
        <v>2984</v>
      </c>
      <c r="J10367">
        <v>5387</v>
      </c>
      <c r="K10367">
        <v>2984</v>
      </c>
      <c r="L10367">
        <v>100</v>
      </c>
      <c r="M10367">
        <v>100</v>
      </c>
      <c r="N10367">
        <f>COUNTIF(Cod_Mun_Norte!B:B,DADOS_SNIS_Minas!A10367)</f>
        <v>0</v>
      </c>
    </row>
    <row r="10368" spans="1:14" x14ac:dyDescent="0.2">
      <c r="A10368">
        <v>313540</v>
      </c>
      <c r="B10368" t="s">
        <v>210</v>
      </c>
      <c r="C10368" t="s">
        <v>98</v>
      </c>
      <c r="D10368">
        <v>2012</v>
      </c>
      <c r="E10368" t="s">
        <v>1622</v>
      </c>
      <c r="F10368" t="s">
        <v>367</v>
      </c>
      <c r="H10368">
        <v>5288</v>
      </c>
      <c r="I10368">
        <v>2929</v>
      </c>
      <c r="J10368">
        <v>5288</v>
      </c>
      <c r="K10368">
        <v>2594</v>
      </c>
      <c r="L10368">
        <v>88.6</v>
      </c>
      <c r="M10368">
        <v>100</v>
      </c>
      <c r="N10368">
        <f>COUNTIF(Cod_Mun_Norte!B:B,DADOS_SNIS_Minas!A10368)</f>
        <v>0</v>
      </c>
    </row>
    <row r="10369" spans="1:14" x14ac:dyDescent="0.2">
      <c r="A10369">
        <v>313540</v>
      </c>
      <c r="B10369" t="s">
        <v>210</v>
      </c>
      <c r="C10369" t="s">
        <v>98</v>
      </c>
      <c r="D10369">
        <v>2011</v>
      </c>
      <c r="E10369" t="s">
        <v>1622</v>
      </c>
      <c r="F10369" t="s">
        <v>367</v>
      </c>
      <c r="H10369">
        <v>5341</v>
      </c>
      <c r="I10369">
        <v>2958</v>
      </c>
      <c r="J10369">
        <v>5000</v>
      </c>
      <c r="K10369">
        <v>2500</v>
      </c>
      <c r="L10369">
        <v>84.5</v>
      </c>
      <c r="M10369">
        <v>93.62</v>
      </c>
      <c r="N10369">
        <f>COUNTIF(Cod_Mun_Norte!B:B,DADOS_SNIS_Minas!A10369)</f>
        <v>0</v>
      </c>
    </row>
    <row r="10370" spans="1:14" x14ac:dyDescent="0.2">
      <c r="A10370">
        <v>313540</v>
      </c>
      <c r="B10370" t="s">
        <v>210</v>
      </c>
      <c r="C10370" t="s">
        <v>98</v>
      </c>
      <c r="D10370">
        <v>2010</v>
      </c>
      <c r="E10370" t="s">
        <v>1622</v>
      </c>
      <c r="F10370" t="s">
        <v>367</v>
      </c>
      <c r="H10370">
        <v>5395</v>
      </c>
      <c r="I10370">
        <v>2988</v>
      </c>
      <c r="J10370">
        <v>5088</v>
      </c>
      <c r="K10370">
        <v>2988</v>
      </c>
      <c r="L10370">
        <v>100</v>
      </c>
      <c r="M10370">
        <v>94.31</v>
      </c>
      <c r="N10370">
        <f>COUNTIF(Cod_Mun_Norte!B:B,DADOS_SNIS_Minas!A10370)</f>
        <v>0</v>
      </c>
    </row>
    <row r="10371" spans="1:14" x14ac:dyDescent="0.2">
      <c r="A10371">
        <v>313540</v>
      </c>
      <c r="B10371" t="s">
        <v>210</v>
      </c>
      <c r="C10371" t="s">
        <v>98</v>
      </c>
      <c r="D10371">
        <v>2009</v>
      </c>
      <c r="H10371">
        <v>6036</v>
      </c>
      <c r="I10371">
        <v>3223</v>
      </c>
      <c r="N10371">
        <f>COUNTIF(Cod_Mun_Norte!B:B,DADOS_SNIS_Minas!A10371)</f>
        <v>0</v>
      </c>
    </row>
    <row r="10372" spans="1:14" x14ac:dyDescent="0.2">
      <c r="A10372">
        <v>313540</v>
      </c>
      <c r="B10372" t="s">
        <v>210</v>
      </c>
      <c r="C10372" t="s">
        <v>98</v>
      </c>
      <c r="D10372">
        <v>2008</v>
      </c>
      <c r="H10372">
        <v>6047</v>
      </c>
      <c r="I10372">
        <v>3229</v>
      </c>
      <c r="N10372">
        <f>COUNTIF(Cod_Mun_Norte!B:B,DADOS_SNIS_Minas!A10372)</f>
        <v>0</v>
      </c>
    </row>
    <row r="10373" spans="1:14" x14ac:dyDescent="0.2">
      <c r="A10373">
        <v>313540</v>
      </c>
      <c r="B10373" t="s">
        <v>210</v>
      </c>
      <c r="C10373" t="s">
        <v>98</v>
      </c>
      <c r="D10373">
        <v>2007</v>
      </c>
      <c r="H10373">
        <v>5892</v>
      </c>
      <c r="I10373">
        <v>3146</v>
      </c>
      <c r="N10373">
        <f>COUNTIF(Cod_Mun_Norte!B:B,DADOS_SNIS_Minas!A10373)</f>
        <v>0</v>
      </c>
    </row>
    <row r="10374" spans="1:14" x14ac:dyDescent="0.2">
      <c r="A10374">
        <v>313540</v>
      </c>
      <c r="B10374" t="s">
        <v>210</v>
      </c>
      <c r="C10374" t="s">
        <v>98</v>
      </c>
      <c r="D10374">
        <v>2006</v>
      </c>
      <c r="H10374">
        <v>5484</v>
      </c>
      <c r="I10374">
        <v>2541</v>
      </c>
      <c r="N10374">
        <f>COUNTIF(Cod_Mun_Norte!B:B,DADOS_SNIS_Minas!A10374)</f>
        <v>0</v>
      </c>
    </row>
    <row r="10375" spans="1:14" x14ac:dyDescent="0.2">
      <c r="A10375">
        <v>313540</v>
      </c>
      <c r="B10375" t="s">
        <v>210</v>
      </c>
      <c r="C10375" t="s">
        <v>98</v>
      </c>
      <c r="D10375">
        <v>2005</v>
      </c>
      <c r="H10375">
        <v>5579</v>
      </c>
      <c r="I10375">
        <v>2585</v>
      </c>
      <c r="N10375">
        <f>COUNTIF(Cod_Mun_Norte!B:B,DADOS_SNIS_Minas!A10375)</f>
        <v>0</v>
      </c>
    </row>
    <row r="10376" spans="1:14" x14ac:dyDescent="0.2">
      <c r="A10376">
        <v>313540</v>
      </c>
      <c r="B10376" t="s">
        <v>210</v>
      </c>
      <c r="C10376" t="s">
        <v>98</v>
      </c>
      <c r="D10376">
        <v>2004</v>
      </c>
      <c r="H10376">
        <v>5675</v>
      </c>
      <c r="I10376">
        <v>2630</v>
      </c>
      <c r="N10376">
        <f>COUNTIF(Cod_Mun_Norte!B:B,DADOS_SNIS_Minas!A10376)</f>
        <v>0</v>
      </c>
    </row>
    <row r="10377" spans="1:14" x14ac:dyDescent="0.2">
      <c r="A10377">
        <v>313540</v>
      </c>
      <c r="B10377" t="s">
        <v>210</v>
      </c>
      <c r="C10377" t="s">
        <v>98</v>
      </c>
      <c r="D10377">
        <v>2003</v>
      </c>
      <c r="H10377">
        <v>5848</v>
      </c>
      <c r="I10377">
        <v>2710</v>
      </c>
      <c r="N10377">
        <f>COUNTIF(Cod_Mun_Norte!B:B,DADOS_SNIS_Minas!A10377)</f>
        <v>0</v>
      </c>
    </row>
    <row r="10378" spans="1:14" x14ac:dyDescent="0.2">
      <c r="A10378">
        <v>313540</v>
      </c>
      <c r="B10378" t="s">
        <v>210</v>
      </c>
      <c r="C10378" t="s">
        <v>98</v>
      </c>
      <c r="D10378">
        <v>2002</v>
      </c>
      <c r="H10378">
        <v>5931</v>
      </c>
      <c r="I10378">
        <v>2749</v>
      </c>
      <c r="N10378">
        <f>COUNTIF(Cod_Mun_Norte!B:B,DADOS_SNIS_Minas!A10378)</f>
        <v>0</v>
      </c>
    </row>
    <row r="10379" spans="1:14" x14ac:dyDescent="0.2">
      <c r="A10379">
        <v>313540</v>
      </c>
      <c r="B10379" t="s">
        <v>210</v>
      </c>
      <c r="C10379" t="s">
        <v>98</v>
      </c>
      <c r="D10379">
        <v>2001</v>
      </c>
      <c r="H10379">
        <v>6011</v>
      </c>
      <c r="I10379">
        <v>2786</v>
      </c>
      <c r="N10379">
        <f>COUNTIF(Cod_Mun_Norte!B:B,DADOS_SNIS_Minas!A10379)</f>
        <v>0</v>
      </c>
    </row>
    <row r="10380" spans="1:14" x14ac:dyDescent="0.2">
      <c r="A10380">
        <v>313540</v>
      </c>
      <c r="B10380" t="s">
        <v>210</v>
      </c>
      <c r="C10380" t="s">
        <v>98</v>
      </c>
      <c r="D10380">
        <v>2000</v>
      </c>
      <c r="H10380">
        <v>6109</v>
      </c>
      <c r="I10380">
        <v>2831</v>
      </c>
      <c r="N10380">
        <f>COUNTIF(Cod_Mun_Norte!B:B,DADOS_SNIS_Minas!A10380)</f>
        <v>0</v>
      </c>
    </row>
    <row r="10381" spans="1:14" x14ac:dyDescent="0.2">
      <c r="A10381">
        <v>313540</v>
      </c>
      <c r="B10381" t="s">
        <v>210</v>
      </c>
      <c r="C10381" t="s">
        <v>98</v>
      </c>
      <c r="D10381">
        <v>1999</v>
      </c>
      <c r="H10381">
        <v>5689</v>
      </c>
      <c r="I10381">
        <v>2829</v>
      </c>
      <c r="N10381">
        <f>COUNTIF(Cod_Mun_Norte!B:B,DADOS_SNIS_Minas!A10381)</f>
        <v>0</v>
      </c>
    </row>
    <row r="10382" spans="1:14" x14ac:dyDescent="0.2">
      <c r="A10382">
        <v>313540</v>
      </c>
      <c r="B10382" t="s">
        <v>210</v>
      </c>
      <c r="C10382" t="s">
        <v>98</v>
      </c>
      <c r="D10382">
        <v>1998</v>
      </c>
      <c r="H10382">
        <v>5803</v>
      </c>
      <c r="I10382">
        <v>2885</v>
      </c>
      <c r="N10382">
        <f>COUNTIF(Cod_Mun_Norte!B:B,DADOS_SNIS_Minas!A10382)</f>
        <v>0</v>
      </c>
    </row>
    <row r="10383" spans="1:14" x14ac:dyDescent="0.2">
      <c r="A10383">
        <v>313540</v>
      </c>
      <c r="B10383" t="s">
        <v>210</v>
      </c>
      <c r="C10383" t="s">
        <v>98</v>
      </c>
      <c r="D10383">
        <v>1997</v>
      </c>
      <c r="H10383">
        <v>5918</v>
      </c>
      <c r="I10383">
        <v>2942</v>
      </c>
      <c r="N10383">
        <f>COUNTIF(Cod_Mun_Norte!B:B,DADOS_SNIS_Minas!A10383)</f>
        <v>0</v>
      </c>
    </row>
    <row r="10384" spans="1:14" x14ac:dyDescent="0.2">
      <c r="A10384">
        <v>313540</v>
      </c>
      <c r="B10384" t="s">
        <v>210</v>
      </c>
      <c r="C10384" t="s">
        <v>98</v>
      </c>
      <c r="D10384">
        <v>1996</v>
      </c>
      <c r="H10384">
        <v>6054</v>
      </c>
      <c r="I10384">
        <v>3010</v>
      </c>
      <c r="N10384">
        <f>COUNTIF(Cod_Mun_Norte!B:B,DADOS_SNIS_Minas!A10384)</f>
        <v>0</v>
      </c>
    </row>
    <row r="10385" spans="1:14" x14ac:dyDescent="0.2">
      <c r="A10385">
        <v>313540</v>
      </c>
      <c r="B10385" t="s">
        <v>210</v>
      </c>
      <c r="C10385" t="s">
        <v>98</v>
      </c>
      <c r="D10385">
        <v>1995</v>
      </c>
      <c r="H10385">
        <v>7201</v>
      </c>
      <c r="I10385">
        <v>3580</v>
      </c>
      <c r="N10385">
        <f>COUNTIF(Cod_Mun_Norte!B:B,DADOS_SNIS_Minas!A10385)</f>
        <v>0</v>
      </c>
    </row>
    <row r="10386" spans="1:14" x14ac:dyDescent="0.2">
      <c r="A10386">
        <v>313545</v>
      </c>
      <c r="B10386" t="s">
        <v>1623</v>
      </c>
      <c r="C10386" t="s">
        <v>98</v>
      </c>
      <c r="D10386">
        <v>2020</v>
      </c>
      <c r="E10386" t="s">
        <v>479</v>
      </c>
      <c r="F10386" t="s">
        <v>99</v>
      </c>
      <c r="G10386" t="s">
        <v>216</v>
      </c>
      <c r="H10386">
        <v>7738</v>
      </c>
      <c r="I10386">
        <v>3135</v>
      </c>
      <c r="J10386">
        <v>4305</v>
      </c>
      <c r="K10386">
        <v>3135</v>
      </c>
      <c r="L10386">
        <v>100</v>
      </c>
      <c r="M10386">
        <v>55.63</v>
      </c>
      <c r="N10386">
        <f>COUNTIF(Cod_Mun_Norte!B:B,DADOS_SNIS_Minas!A10386)</f>
        <v>0</v>
      </c>
    </row>
    <row r="10387" spans="1:14" x14ac:dyDescent="0.2">
      <c r="A10387">
        <v>313545</v>
      </c>
      <c r="B10387" t="s">
        <v>1623</v>
      </c>
      <c r="C10387" t="s">
        <v>98</v>
      </c>
      <c r="D10387">
        <v>2019</v>
      </c>
      <c r="E10387" t="s">
        <v>479</v>
      </c>
      <c r="F10387" t="s">
        <v>99</v>
      </c>
      <c r="G10387" t="s">
        <v>216</v>
      </c>
      <c r="H10387">
        <v>7692</v>
      </c>
      <c r="I10387">
        <v>3116</v>
      </c>
      <c r="J10387">
        <v>4176</v>
      </c>
      <c r="K10387">
        <v>3116</v>
      </c>
      <c r="L10387">
        <v>100</v>
      </c>
      <c r="M10387">
        <v>54.29</v>
      </c>
      <c r="N10387">
        <f>COUNTIF(Cod_Mun_Norte!B:B,DADOS_SNIS_Minas!A10387)</f>
        <v>0</v>
      </c>
    </row>
    <row r="10388" spans="1:14" x14ac:dyDescent="0.2">
      <c r="A10388">
        <v>313545</v>
      </c>
      <c r="B10388" t="s">
        <v>1623</v>
      </c>
      <c r="C10388" t="s">
        <v>98</v>
      </c>
      <c r="D10388">
        <v>2018</v>
      </c>
      <c r="E10388" t="s">
        <v>479</v>
      </c>
      <c r="F10388" t="s">
        <v>99</v>
      </c>
      <c r="H10388">
        <v>7645</v>
      </c>
      <c r="I10388">
        <v>3097</v>
      </c>
      <c r="J10388">
        <v>3656</v>
      </c>
      <c r="K10388">
        <v>3051</v>
      </c>
      <c r="L10388">
        <v>98.5</v>
      </c>
      <c r="M10388">
        <v>47.82</v>
      </c>
      <c r="N10388">
        <f>COUNTIF(Cod_Mun_Norte!B:B,DADOS_SNIS_Minas!A10388)</f>
        <v>0</v>
      </c>
    </row>
    <row r="10389" spans="1:14" x14ac:dyDescent="0.2">
      <c r="A10389">
        <v>313545</v>
      </c>
      <c r="B10389" t="s">
        <v>1623</v>
      </c>
      <c r="C10389" t="s">
        <v>98</v>
      </c>
      <c r="D10389">
        <v>2017</v>
      </c>
      <c r="E10389" t="s">
        <v>479</v>
      </c>
      <c r="F10389" t="s">
        <v>99</v>
      </c>
      <c r="H10389">
        <v>7672</v>
      </c>
      <c r="I10389">
        <v>3108</v>
      </c>
      <c r="J10389">
        <v>2156</v>
      </c>
      <c r="K10389">
        <v>2156</v>
      </c>
      <c r="L10389">
        <v>69.400000000000006</v>
      </c>
      <c r="M10389">
        <v>28.1</v>
      </c>
      <c r="N10389">
        <f>COUNTIF(Cod_Mun_Norte!B:B,DADOS_SNIS_Minas!A10389)</f>
        <v>0</v>
      </c>
    </row>
    <row r="10390" spans="1:14" x14ac:dyDescent="0.2">
      <c r="A10390">
        <v>313545</v>
      </c>
      <c r="B10390" t="s">
        <v>1623</v>
      </c>
      <c r="C10390" t="s">
        <v>98</v>
      </c>
      <c r="D10390">
        <v>2016</v>
      </c>
      <c r="E10390" t="s">
        <v>479</v>
      </c>
      <c r="F10390" t="s">
        <v>99</v>
      </c>
      <c r="H10390">
        <v>7627</v>
      </c>
      <c r="I10390">
        <v>3090</v>
      </c>
      <c r="J10390">
        <v>3959</v>
      </c>
      <c r="K10390">
        <v>3090</v>
      </c>
      <c r="L10390">
        <v>100</v>
      </c>
      <c r="M10390">
        <v>51.91</v>
      </c>
      <c r="N10390">
        <f>COUNTIF(Cod_Mun_Norte!B:B,DADOS_SNIS_Minas!A10390)</f>
        <v>0</v>
      </c>
    </row>
    <row r="10391" spans="1:14" x14ac:dyDescent="0.2">
      <c r="A10391">
        <v>313545</v>
      </c>
      <c r="B10391" t="s">
        <v>1623</v>
      </c>
      <c r="C10391" t="s">
        <v>98</v>
      </c>
      <c r="D10391">
        <v>2015</v>
      </c>
      <c r="E10391" t="s">
        <v>479</v>
      </c>
      <c r="F10391" t="s">
        <v>99</v>
      </c>
      <c r="H10391">
        <v>7580</v>
      </c>
      <c r="I10391">
        <v>3071</v>
      </c>
      <c r="J10391">
        <v>6132</v>
      </c>
      <c r="K10391">
        <v>3009</v>
      </c>
      <c r="L10391">
        <v>98</v>
      </c>
      <c r="M10391">
        <v>80.900000000000006</v>
      </c>
      <c r="N10391">
        <f>COUNTIF(Cod_Mun_Norte!B:B,DADOS_SNIS_Minas!A10391)</f>
        <v>0</v>
      </c>
    </row>
    <row r="10392" spans="1:14" x14ac:dyDescent="0.2">
      <c r="A10392">
        <v>313545</v>
      </c>
      <c r="B10392" t="s">
        <v>1623</v>
      </c>
      <c r="C10392" t="s">
        <v>98</v>
      </c>
      <c r="D10392">
        <v>2014</v>
      </c>
      <c r="E10392" t="s">
        <v>479</v>
      </c>
      <c r="F10392" t="s">
        <v>99</v>
      </c>
      <c r="H10392">
        <v>7531</v>
      </c>
      <c r="I10392">
        <v>3051</v>
      </c>
      <c r="J10392">
        <v>3268</v>
      </c>
      <c r="K10392">
        <v>3051</v>
      </c>
      <c r="L10392">
        <v>100</v>
      </c>
      <c r="M10392">
        <v>43.39</v>
      </c>
      <c r="N10392">
        <f>COUNTIF(Cod_Mun_Norte!B:B,DADOS_SNIS_Minas!A10392)</f>
        <v>0</v>
      </c>
    </row>
    <row r="10393" spans="1:14" x14ac:dyDescent="0.2">
      <c r="A10393">
        <v>313545</v>
      </c>
      <c r="B10393" t="s">
        <v>1623</v>
      </c>
      <c r="C10393" t="s">
        <v>98</v>
      </c>
      <c r="D10393">
        <v>2013</v>
      </c>
      <c r="E10393" t="s">
        <v>479</v>
      </c>
      <c r="F10393" t="s">
        <v>99</v>
      </c>
      <c r="H10393">
        <v>7479</v>
      </c>
      <c r="I10393">
        <v>3030</v>
      </c>
      <c r="J10393">
        <v>5435</v>
      </c>
      <c r="K10393">
        <v>3030</v>
      </c>
      <c r="L10393">
        <v>100</v>
      </c>
      <c r="M10393">
        <v>72.67</v>
      </c>
      <c r="N10393">
        <f>COUNTIF(Cod_Mun_Norte!B:B,DADOS_SNIS_Minas!A10393)</f>
        <v>0</v>
      </c>
    </row>
    <row r="10394" spans="1:14" x14ac:dyDescent="0.2">
      <c r="A10394">
        <v>313545</v>
      </c>
      <c r="B10394" t="s">
        <v>1623</v>
      </c>
      <c r="C10394" t="s">
        <v>98</v>
      </c>
      <c r="D10394">
        <v>2012</v>
      </c>
      <c r="E10394" t="s">
        <v>479</v>
      </c>
      <c r="F10394" t="s">
        <v>99</v>
      </c>
      <c r="H10394">
        <v>7211</v>
      </c>
      <c r="I10394">
        <v>2921</v>
      </c>
      <c r="J10394">
        <v>3176</v>
      </c>
      <c r="K10394">
        <v>2921</v>
      </c>
      <c r="L10394">
        <v>100</v>
      </c>
      <c r="M10394">
        <v>44.04</v>
      </c>
      <c r="N10394">
        <f>COUNTIF(Cod_Mun_Norte!B:B,DADOS_SNIS_Minas!A10394)</f>
        <v>0</v>
      </c>
    </row>
    <row r="10395" spans="1:14" x14ac:dyDescent="0.2">
      <c r="A10395">
        <v>313545</v>
      </c>
      <c r="B10395" t="s">
        <v>1623</v>
      </c>
      <c r="C10395" t="s">
        <v>98</v>
      </c>
      <c r="D10395">
        <v>2011</v>
      </c>
      <c r="E10395" t="s">
        <v>479</v>
      </c>
      <c r="F10395" t="s">
        <v>362</v>
      </c>
      <c r="H10395">
        <v>7165</v>
      </c>
      <c r="I10395">
        <v>2903</v>
      </c>
      <c r="J10395">
        <v>2900</v>
      </c>
      <c r="K10395">
        <v>2900</v>
      </c>
      <c r="L10395">
        <v>99.9</v>
      </c>
      <c r="M10395">
        <v>40.47</v>
      </c>
      <c r="N10395">
        <f>COUNTIF(Cod_Mun_Norte!B:B,DADOS_SNIS_Minas!A10395)</f>
        <v>0</v>
      </c>
    </row>
    <row r="10396" spans="1:14" x14ac:dyDescent="0.2">
      <c r="A10396">
        <v>313545</v>
      </c>
      <c r="B10396" t="s">
        <v>1623</v>
      </c>
      <c r="C10396" t="s">
        <v>98</v>
      </c>
      <c r="D10396">
        <v>2010</v>
      </c>
      <c r="E10396" t="s">
        <v>479</v>
      </c>
      <c r="F10396" t="s">
        <v>362</v>
      </c>
      <c r="H10396">
        <v>7116</v>
      </c>
      <c r="I10396">
        <v>2883</v>
      </c>
      <c r="J10396">
        <v>3900</v>
      </c>
      <c r="K10396">
        <v>3900</v>
      </c>
      <c r="L10396">
        <v>100</v>
      </c>
      <c r="M10396">
        <v>54.81</v>
      </c>
      <c r="N10396">
        <f>COUNTIF(Cod_Mun_Norte!B:B,DADOS_SNIS_Minas!A10396)</f>
        <v>0</v>
      </c>
    </row>
    <row r="10397" spans="1:14" x14ac:dyDescent="0.2">
      <c r="A10397">
        <v>313545</v>
      </c>
      <c r="B10397" t="s">
        <v>1623</v>
      </c>
      <c r="C10397" t="s">
        <v>98</v>
      </c>
      <c r="D10397">
        <v>2009</v>
      </c>
      <c r="E10397" t="s">
        <v>479</v>
      </c>
      <c r="F10397" t="s">
        <v>362</v>
      </c>
      <c r="H10397">
        <v>7242</v>
      </c>
      <c r="I10397">
        <v>2883</v>
      </c>
      <c r="J10397">
        <v>3390</v>
      </c>
      <c r="K10397">
        <v>3390</v>
      </c>
      <c r="L10397">
        <v>100</v>
      </c>
      <c r="M10397">
        <v>46.81</v>
      </c>
      <c r="N10397">
        <f>COUNTIF(Cod_Mun_Norte!B:B,DADOS_SNIS_Minas!A10397)</f>
        <v>0</v>
      </c>
    </row>
    <row r="10398" spans="1:14" x14ac:dyDescent="0.2">
      <c r="A10398">
        <v>313545</v>
      </c>
      <c r="B10398" t="s">
        <v>1623</v>
      </c>
      <c r="C10398" t="s">
        <v>98</v>
      </c>
      <c r="D10398">
        <v>2008</v>
      </c>
      <c r="E10398" t="s">
        <v>361</v>
      </c>
      <c r="F10398" t="s">
        <v>362</v>
      </c>
      <c r="H10398">
        <v>7178</v>
      </c>
      <c r="I10398">
        <v>2858</v>
      </c>
      <c r="J10398">
        <v>3404</v>
      </c>
      <c r="K10398">
        <v>3404</v>
      </c>
      <c r="L10398">
        <v>100</v>
      </c>
      <c r="M10398">
        <v>47.42</v>
      </c>
      <c r="N10398">
        <f>COUNTIF(Cod_Mun_Norte!B:B,DADOS_SNIS_Minas!A10398)</f>
        <v>0</v>
      </c>
    </row>
    <row r="10399" spans="1:14" x14ac:dyDescent="0.2">
      <c r="A10399">
        <v>313545</v>
      </c>
      <c r="B10399" t="s">
        <v>1623</v>
      </c>
      <c r="C10399" t="s">
        <v>98</v>
      </c>
      <c r="D10399">
        <v>2007</v>
      </c>
      <c r="E10399" t="s">
        <v>361</v>
      </c>
      <c r="F10399" t="s">
        <v>362</v>
      </c>
      <c r="H10399">
        <v>6905</v>
      </c>
      <c r="I10399">
        <v>2749</v>
      </c>
      <c r="J10399">
        <v>2995</v>
      </c>
      <c r="K10399">
        <v>2995</v>
      </c>
      <c r="L10399">
        <v>100</v>
      </c>
      <c r="M10399">
        <v>43.37</v>
      </c>
      <c r="N10399">
        <f>COUNTIF(Cod_Mun_Norte!B:B,DADOS_SNIS_Minas!A10399)</f>
        <v>0</v>
      </c>
    </row>
    <row r="10400" spans="1:14" x14ac:dyDescent="0.2">
      <c r="A10400">
        <v>313545</v>
      </c>
      <c r="B10400" t="s">
        <v>1623</v>
      </c>
      <c r="C10400" t="s">
        <v>98</v>
      </c>
      <c r="D10400">
        <v>2006</v>
      </c>
      <c r="E10400" t="s">
        <v>361</v>
      </c>
      <c r="F10400" t="s">
        <v>362</v>
      </c>
      <c r="H10400">
        <v>6154</v>
      </c>
      <c r="I10400">
        <v>1917</v>
      </c>
      <c r="J10400">
        <v>2765</v>
      </c>
      <c r="K10400">
        <v>2765</v>
      </c>
      <c r="L10400">
        <v>100</v>
      </c>
      <c r="M10400">
        <v>44.93</v>
      </c>
      <c r="N10400">
        <f>COUNTIF(Cod_Mun_Norte!B:B,DADOS_SNIS_Minas!A10400)</f>
        <v>0</v>
      </c>
    </row>
    <row r="10401" spans="1:14" x14ac:dyDescent="0.2">
      <c r="A10401">
        <v>313545</v>
      </c>
      <c r="B10401" t="s">
        <v>1623</v>
      </c>
      <c r="C10401" t="s">
        <v>98</v>
      </c>
      <c r="D10401">
        <v>2005</v>
      </c>
      <c r="E10401" t="s">
        <v>361</v>
      </c>
      <c r="F10401" t="s">
        <v>362</v>
      </c>
      <c r="H10401">
        <v>6205</v>
      </c>
      <c r="I10401">
        <v>1933</v>
      </c>
      <c r="N10401">
        <f>COUNTIF(Cod_Mun_Norte!B:B,DADOS_SNIS_Minas!A10401)</f>
        <v>0</v>
      </c>
    </row>
    <row r="10402" spans="1:14" x14ac:dyDescent="0.2">
      <c r="A10402">
        <v>313545</v>
      </c>
      <c r="B10402" t="s">
        <v>1623</v>
      </c>
      <c r="C10402" t="s">
        <v>98</v>
      </c>
      <c r="D10402">
        <v>2004</v>
      </c>
      <c r="E10402" t="s">
        <v>361</v>
      </c>
      <c r="F10402" t="s">
        <v>362</v>
      </c>
      <c r="H10402">
        <v>6257</v>
      </c>
      <c r="I10402">
        <v>1949</v>
      </c>
      <c r="N10402">
        <f>COUNTIF(Cod_Mun_Norte!B:B,DADOS_SNIS_Minas!A10402)</f>
        <v>0</v>
      </c>
    </row>
    <row r="10403" spans="1:14" x14ac:dyDescent="0.2">
      <c r="A10403">
        <v>313545</v>
      </c>
      <c r="B10403" t="s">
        <v>1623</v>
      </c>
      <c r="C10403" t="s">
        <v>98</v>
      </c>
      <c r="D10403">
        <v>2003</v>
      </c>
      <c r="E10403" t="s">
        <v>361</v>
      </c>
      <c r="F10403" t="s">
        <v>362</v>
      </c>
      <c r="H10403">
        <v>6350</v>
      </c>
      <c r="I10403">
        <v>1978</v>
      </c>
      <c r="N10403">
        <f>COUNTIF(Cod_Mun_Norte!B:B,DADOS_SNIS_Minas!A10403)</f>
        <v>0</v>
      </c>
    </row>
    <row r="10404" spans="1:14" x14ac:dyDescent="0.2">
      <c r="A10404">
        <v>313545</v>
      </c>
      <c r="B10404" t="s">
        <v>1623</v>
      </c>
      <c r="C10404" t="s">
        <v>98</v>
      </c>
      <c r="D10404">
        <v>2002</v>
      </c>
      <c r="E10404" t="s">
        <v>361</v>
      </c>
      <c r="F10404" t="s">
        <v>362</v>
      </c>
      <c r="H10404">
        <v>6394</v>
      </c>
      <c r="I10404">
        <v>1992</v>
      </c>
      <c r="N10404">
        <f>COUNTIF(Cod_Mun_Norte!B:B,DADOS_SNIS_Minas!A10404)</f>
        <v>0</v>
      </c>
    </row>
    <row r="10405" spans="1:14" x14ac:dyDescent="0.2">
      <c r="A10405">
        <v>313545</v>
      </c>
      <c r="B10405" t="s">
        <v>1623</v>
      </c>
      <c r="C10405" t="s">
        <v>98</v>
      </c>
      <c r="D10405">
        <v>2001</v>
      </c>
      <c r="H10405">
        <v>6402</v>
      </c>
      <c r="I10405">
        <v>1995</v>
      </c>
      <c r="N10405">
        <f>COUNTIF(Cod_Mun_Norte!B:B,DADOS_SNIS_Minas!A10405)</f>
        <v>0</v>
      </c>
    </row>
    <row r="10406" spans="1:14" x14ac:dyDescent="0.2">
      <c r="A10406">
        <v>313545</v>
      </c>
      <c r="B10406" t="s">
        <v>1623</v>
      </c>
      <c r="C10406" t="s">
        <v>98</v>
      </c>
      <c r="D10406">
        <v>2000</v>
      </c>
      <c r="H10406">
        <v>6490</v>
      </c>
      <c r="I10406">
        <v>2022</v>
      </c>
      <c r="N10406">
        <f>COUNTIF(Cod_Mun_Norte!B:B,DADOS_SNIS_Minas!A10406)</f>
        <v>0</v>
      </c>
    </row>
    <row r="10407" spans="1:14" x14ac:dyDescent="0.2">
      <c r="A10407">
        <v>313545</v>
      </c>
      <c r="B10407" t="s">
        <v>1623</v>
      </c>
      <c r="C10407" t="s">
        <v>98</v>
      </c>
      <c r="D10407">
        <v>1999</v>
      </c>
      <c r="H10407">
        <v>7080</v>
      </c>
      <c r="I10407">
        <v>2206</v>
      </c>
      <c r="N10407">
        <f>COUNTIF(Cod_Mun_Norte!B:B,DADOS_SNIS_Minas!A10407)</f>
        <v>0</v>
      </c>
    </row>
    <row r="10408" spans="1:14" x14ac:dyDescent="0.2">
      <c r="A10408">
        <v>313545</v>
      </c>
      <c r="B10408" t="s">
        <v>1623</v>
      </c>
      <c r="C10408" t="s">
        <v>98</v>
      </c>
      <c r="D10408">
        <v>1998</v>
      </c>
      <c r="H10408">
        <v>7063</v>
      </c>
      <c r="I10408">
        <v>2201</v>
      </c>
      <c r="N10408">
        <f>COUNTIF(Cod_Mun_Norte!B:B,DADOS_SNIS_Minas!A10408)</f>
        <v>0</v>
      </c>
    </row>
    <row r="10409" spans="1:14" x14ac:dyDescent="0.2">
      <c r="A10409">
        <v>313545</v>
      </c>
      <c r="B10409" t="s">
        <v>1623</v>
      </c>
      <c r="C10409" t="s">
        <v>98</v>
      </c>
      <c r="D10409">
        <v>1997</v>
      </c>
      <c r="H10409">
        <v>7046</v>
      </c>
      <c r="I10409">
        <v>2195</v>
      </c>
      <c r="N10409">
        <f>COUNTIF(Cod_Mun_Norte!B:B,DADOS_SNIS_Minas!A10409)</f>
        <v>0</v>
      </c>
    </row>
    <row r="10410" spans="1:14" x14ac:dyDescent="0.2">
      <c r="A10410">
        <v>313550</v>
      </c>
      <c r="B10410" t="s">
        <v>211</v>
      </c>
      <c r="C10410" t="s">
        <v>98</v>
      </c>
      <c r="D10410">
        <v>2020</v>
      </c>
      <c r="E10410" t="s">
        <v>1624</v>
      </c>
      <c r="F10410" t="s">
        <v>367</v>
      </c>
      <c r="G10410" t="s">
        <v>371</v>
      </c>
      <c r="H10410">
        <v>12315</v>
      </c>
      <c r="I10410">
        <v>6990</v>
      </c>
      <c r="J10410">
        <v>6950</v>
      </c>
      <c r="K10410">
        <v>6950</v>
      </c>
      <c r="L10410">
        <v>99.4</v>
      </c>
      <c r="M10410">
        <v>56.44</v>
      </c>
      <c r="N10410">
        <f>COUNTIF(Cod_Mun_Norte!B:B,DADOS_SNIS_Minas!A10410)</f>
        <v>0</v>
      </c>
    </row>
    <row r="10411" spans="1:14" x14ac:dyDescent="0.2">
      <c r="A10411">
        <v>313550</v>
      </c>
      <c r="B10411" t="s">
        <v>211</v>
      </c>
      <c r="C10411" t="s">
        <v>98</v>
      </c>
      <c r="D10411">
        <v>2019</v>
      </c>
      <c r="E10411" t="s">
        <v>1624</v>
      </c>
      <c r="F10411" t="s">
        <v>367</v>
      </c>
      <c r="G10411" t="s">
        <v>371</v>
      </c>
      <c r="H10411">
        <v>12386</v>
      </c>
      <c r="I10411">
        <v>7031</v>
      </c>
      <c r="J10411">
        <v>6900</v>
      </c>
      <c r="K10411">
        <v>6900</v>
      </c>
      <c r="L10411">
        <v>98.1</v>
      </c>
      <c r="M10411">
        <v>55.71</v>
      </c>
      <c r="N10411">
        <f>COUNTIF(Cod_Mun_Norte!B:B,DADOS_SNIS_Minas!A10411)</f>
        <v>0</v>
      </c>
    </row>
    <row r="10412" spans="1:14" x14ac:dyDescent="0.2">
      <c r="A10412">
        <v>313550</v>
      </c>
      <c r="B10412" t="s">
        <v>211</v>
      </c>
      <c r="C10412" t="s">
        <v>98</v>
      </c>
      <c r="D10412">
        <v>2018</v>
      </c>
      <c r="E10412" t="s">
        <v>1624</v>
      </c>
      <c r="F10412" t="s">
        <v>367</v>
      </c>
      <c r="H10412">
        <v>12460</v>
      </c>
      <c r="I10412">
        <v>7073</v>
      </c>
      <c r="J10412">
        <v>6800</v>
      </c>
      <c r="K10412">
        <v>6800</v>
      </c>
      <c r="L10412">
        <v>96.1</v>
      </c>
      <c r="M10412">
        <v>54.57</v>
      </c>
      <c r="N10412">
        <f>COUNTIF(Cod_Mun_Norte!B:B,DADOS_SNIS_Minas!A10412)</f>
        <v>0</v>
      </c>
    </row>
    <row r="10413" spans="1:14" x14ac:dyDescent="0.2">
      <c r="A10413">
        <v>313550</v>
      </c>
      <c r="B10413" t="s">
        <v>211</v>
      </c>
      <c r="C10413" t="s">
        <v>98</v>
      </c>
      <c r="D10413">
        <v>2017</v>
      </c>
      <c r="E10413" t="s">
        <v>1624</v>
      </c>
      <c r="F10413" t="s">
        <v>367</v>
      </c>
      <c r="H10413">
        <v>12859</v>
      </c>
      <c r="I10413">
        <v>7299</v>
      </c>
      <c r="J10413">
        <v>7210</v>
      </c>
      <c r="K10413">
        <v>7210</v>
      </c>
      <c r="L10413">
        <v>98.8</v>
      </c>
      <c r="M10413">
        <v>56.07</v>
      </c>
      <c r="N10413">
        <f>COUNTIF(Cod_Mun_Norte!B:B,DADOS_SNIS_Minas!A10413)</f>
        <v>0</v>
      </c>
    </row>
    <row r="10414" spans="1:14" x14ac:dyDescent="0.2">
      <c r="A10414">
        <v>313550</v>
      </c>
      <c r="B10414" t="s">
        <v>211</v>
      </c>
      <c r="C10414" t="s">
        <v>98</v>
      </c>
      <c r="D10414">
        <v>2016</v>
      </c>
      <c r="E10414" t="s">
        <v>1624</v>
      </c>
      <c r="F10414" t="s">
        <v>367</v>
      </c>
      <c r="H10414">
        <v>12901</v>
      </c>
      <c r="I10414">
        <v>7323</v>
      </c>
      <c r="J10414">
        <v>6930</v>
      </c>
      <c r="K10414">
        <v>6930</v>
      </c>
      <c r="L10414">
        <v>94.6</v>
      </c>
      <c r="M10414">
        <v>53.72</v>
      </c>
      <c r="N10414">
        <f>COUNTIF(Cod_Mun_Norte!B:B,DADOS_SNIS_Minas!A10414)</f>
        <v>0</v>
      </c>
    </row>
    <row r="10415" spans="1:14" x14ac:dyDescent="0.2">
      <c r="A10415">
        <v>313550</v>
      </c>
      <c r="B10415" t="s">
        <v>211</v>
      </c>
      <c r="C10415" t="s">
        <v>98</v>
      </c>
      <c r="D10415">
        <v>2015</v>
      </c>
      <c r="E10415" t="s">
        <v>1625</v>
      </c>
      <c r="F10415" t="s">
        <v>367</v>
      </c>
      <c r="H10415">
        <v>12946</v>
      </c>
      <c r="I10415">
        <v>7349</v>
      </c>
      <c r="J10415">
        <v>6500</v>
      </c>
      <c r="K10415">
        <v>6500</v>
      </c>
      <c r="L10415">
        <v>88.5</v>
      </c>
      <c r="M10415">
        <v>50.21</v>
      </c>
      <c r="N10415">
        <f>COUNTIF(Cod_Mun_Norte!B:B,DADOS_SNIS_Minas!A10415)</f>
        <v>0</v>
      </c>
    </row>
    <row r="10416" spans="1:14" x14ac:dyDescent="0.2">
      <c r="A10416">
        <v>313550</v>
      </c>
      <c r="B10416" t="s">
        <v>211</v>
      </c>
      <c r="C10416" t="s">
        <v>98</v>
      </c>
      <c r="D10416">
        <v>2014</v>
      </c>
      <c r="E10416" t="s">
        <v>1625</v>
      </c>
      <c r="F10416" t="s">
        <v>367</v>
      </c>
      <c r="H10416">
        <v>12993</v>
      </c>
      <c r="I10416">
        <v>7375</v>
      </c>
      <c r="J10416">
        <v>6500</v>
      </c>
      <c r="K10416">
        <v>6500</v>
      </c>
      <c r="L10416">
        <v>88.1</v>
      </c>
      <c r="M10416">
        <v>50.03</v>
      </c>
      <c r="N10416">
        <f>COUNTIF(Cod_Mun_Norte!B:B,DADOS_SNIS_Minas!A10416)</f>
        <v>0</v>
      </c>
    </row>
    <row r="10417" spans="1:14" x14ac:dyDescent="0.2">
      <c r="A10417">
        <v>313550</v>
      </c>
      <c r="B10417" t="s">
        <v>211</v>
      </c>
      <c r="C10417" t="s">
        <v>98</v>
      </c>
      <c r="D10417">
        <v>2013</v>
      </c>
      <c r="E10417" t="s">
        <v>1624</v>
      </c>
      <c r="F10417" t="s">
        <v>367</v>
      </c>
      <c r="H10417">
        <v>13041</v>
      </c>
      <c r="I10417">
        <v>7403</v>
      </c>
      <c r="J10417">
        <v>6500</v>
      </c>
      <c r="K10417">
        <v>6500</v>
      </c>
      <c r="L10417">
        <v>87.8</v>
      </c>
      <c r="M10417">
        <v>49.84</v>
      </c>
      <c r="N10417">
        <f>COUNTIF(Cod_Mun_Norte!B:B,DADOS_SNIS_Minas!A10417)</f>
        <v>0</v>
      </c>
    </row>
    <row r="10418" spans="1:14" x14ac:dyDescent="0.2">
      <c r="A10418">
        <v>313550</v>
      </c>
      <c r="B10418" t="s">
        <v>211</v>
      </c>
      <c r="C10418" t="s">
        <v>98</v>
      </c>
      <c r="D10418">
        <v>2012</v>
      </c>
      <c r="E10418" t="s">
        <v>1625</v>
      </c>
      <c r="F10418" t="s">
        <v>367</v>
      </c>
      <c r="H10418">
        <v>12726</v>
      </c>
      <c r="I10418">
        <v>7224</v>
      </c>
      <c r="J10418">
        <v>6000</v>
      </c>
      <c r="K10418">
        <v>6000</v>
      </c>
      <c r="L10418">
        <v>83.1</v>
      </c>
      <c r="M10418">
        <v>47.15</v>
      </c>
      <c r="N10418">
        <f>COUNTIF(Cod_Mun_Norte!B:B,DADOS_SNIS_Minas!A10418)</f>
        <v>0</v>
      </c>
    </row>
    <row r="10419" spans="1:14" x14ac:dyDescent="0.2">
      <c r="A10419">
        <v>313550</v>
      </c>
      <c r="B10419" t="s">
        <v>211</v>
      </c>
      <c r="C10419" t="s">
        <v>98</v>
      </c>
      <c r="D10419">
        <v>2011</v>
      </c>
      <c r="E10419" t="s">
        <v>1625</v>
      </c>
      <c r="F10419" t="s">
        <v>367</v>
      </c>
      <c r="H10419">
        <v>12786</v>
      </c>
      <c r="I10419">
        <v>7258</v>
      </c>
      <c r="J10419">
        <v>5202</v>
      </c>
      <c r="K10419">
        <v>5202</v>
      </c>
      <c r="L10419">
        <v>71.7</v>
      </c>
      <c r="M10419">
        <v>40.69</v>
      </c>
      <c r="N10419">
        <f>COUNTIF(Cod_Mun_Norte!B:B,DADOS_SNIS_Minas!A10419)</f>
        <v>0</v>
      </c>
    </row>
    <row r="10420" spans="1:14" x14ac:dyDescent="0.2">
      <c r="A10420">
        <v>313550</v>
      </c>
      <c r="B10420" t="s">
        <v>211</v>
      </c>
      <c r="C10420" t="s">
        <v>98</v>
      </c>
      <c r="D10420">
        <v>2010</v>
      </c>
      <c r="E10420" t="s">
        <v>1625</v>
      </c>
      <c r="F10420" t="s">
        <v>367</v>
      </c>
      <c r="H10420">
        <v>12848</v>
      </c>
      <c r="I10420">
        <v>7293</v>
      </c>
      <c r="J10420">
        <v>5163</v>
      </c>
      <c r="K10420">
        <v>5163</v>
      </c>
      <c r="L10420">
        <v>70.8</v>
      </c>
      <c r="M10420">
        <v>40.19</v>
      </c>
      <c r="N10420">
        <f>COUNTIF(Cod_Mun_Norte!B:B,DADOS_SNIS_Minas!A10420)</f>
        <v>0</v>
      </c>
    </row>
    <row r="10421" spans="1:14" x14ac:dyDescent="0.2">
      <c r="A10421">
        <v>313550</v>
      </c>
      <c r="B10421" t="s">
        <v>211</v>
      </c>
      <c r="C10421" t="s">
        <v>98</v>
      </c>
      <c r="D10421">
        <v>2009</v>
      </c>
      <c r="E10421" t="s">
        <v>1625</v>
      </c>
      <c r="F10421" t="s">
        <v>367</v>
      </c>
      <c r="H10421">
        <v>13225</v>
      </c>
      <c r="I10421">
        <v>7076</v>
      </c>
      <c r="J10421">
        <v>5001</v>
      </c>
      <c r="K10421">
        <v>5001</v>
      </c>
      <c r="L10421">
        <v>70.7</v>
      </c>
      <c r="M10421">
        <v>37.81</v>
      </c>
      <c r="N10421">
        <f>COUNTIF(Cod_Mun_Norte!B:B,DADOS_SNIS_Minas!A10421)</f>
        <v>0</v>
      </c>
    </row>
    <row r="10422" spans="1:14" x14ac:dyDescent="0.2">
      <c r="A10422">
        <v>313550</v>
      </c>
      <c r="B10422" t="s">
        <v>211</v>
      </c>
      <c r="C10422" t="s">
        <v>98</v>
      </c>
      <c r="D10422">
        <v>2008</v>
      </c>
      <c r="H10422">
        <v>13276</v>
      </c>
      <c r="I10422">
        <v>7103</v>
      </c>
      <c r="N10422">
        <f>COUNTIF(Cod_Mun_Norte!B:B,DADOS_SNIS_Minas!A10422)</f>
        <v>0</v>
      </c>
    </row>
    <row r="10423" spans="1:14" x14ac:dyDescent="0.2">
      <c r="A10423">
        <v>313550</v>
      </c>
      <c r="B10423" t="s">
        <v>211</v>
      </c>
      <c r="C10423" t="s">
        <v>98</v>
      </c>
      <c r="D10423">
        <v>2007</v>
      </c>
      <c r="H10423">
        <v>12965</v>
      </c>
      <c r="I10423">
        <v>6937</v>
      </c>
      <c r="N10423">
        <f>COUNTIF(Cod_Mun_Norte!B:B,DADOS_SNIS_Minas!A10423)</f>
        <v>0</v>
      </c>
    </row>
    <row r="10424" spans="1:14" x14ac:dyDescent="0.2">
      <c r="A10424">
        <v>313550</v>
      </c>
      <c r="B10424" t="s">
        <v>211</v>
      </c>
      <c r="C10424" t="s">
        <v>98</v>
      </c>
      <c r="D10424">
        <v>2006</v>
      </c>
      <c r="H10424">
        <v>12573</v>
      </c>
      <c r="I10424">
        <v>5938</v>
      </c>
      <c r="N10424">
        <f>COUNTIF(Cod_Mun_Norte!B:B,DADOS_SNIS_Minas!A10424)</f>
        <v>0</v>
      </c>
    </row>
    <row r="10425" spans="1:14" x14ac:dyDescent="0.2">
      <c r="A10425">
        <v>313550</v>
      </c>
      <c r="B10425" t="s">
        <v>211</v>
      </c>
      <c r="C10425" t="s">
        <v>98</v>
      </c>
      <c r="D10425">
        <v>2005</v>
      </c>
      <c r="H10425">
        <v>12738</v>
      </c>
      <c r="I10425">
        <v>6016</v>
      </c>
      <c r="N10425">
        <f>COUNTIF(Cod_Mun_Norte!B:B,DADOS_SNIS_Minas!A10425)</f>
        <v>0</v>
      </c>
    </row>
    <row r="10426" spans="1:14" x14ac:dyDescent="0.2">
      <c r="A10426">
        <v>313550</v>
      </c>
      <c r="B10426" t="s">
        <v>211</v>
      </c>
      <c r="C10426" t="s">
        <v>98</v>
      </c>
      <c r="D10426">
        <v>2004</v>
      </c>
      <c r="H10426">
        <v>12905</v>
      </c>
      <c r="I10426">
        <v>6094</v>
      </c>
      <c r="N10426">
        <f>COUNTIF(Cod_Mun_Norte!B:B,DADOS_SNIS_Minas!A10426)</f>
        <v>0</v>
      </c>
    </row>
    <row r="10427" spans="1:14" x14ac:dyDescent="0.2">
      <c r="A10427">
        <v>313550</v>
      </c>
      <c r="B10427" t="s">
        <v>211</v>
      </c>
      <c r="C10427" t="s">
        <v>98</v>
      </c>
      <c r="D10427">
        <v>2003</v>
      </c>
      <c r="H10427">
        <v>13206</v>
      </c>
      <c r="I10427">
        <v>6237</v>
      </c>
      <c r="N10427">
        <f>COUNTIF(Cod_Mun_Norte!B:B,DADOS_SNIS_Minas!A10427)</f>
        <v>0</v>
      </c>
    </row>
    <row r="10428" spans="1:14" x14ac:dyDescent="0.2">
      <c r="A10428">
        <v>313550</v>
      </c>
      <c r="B10428" t="s">
        <v>211</v>
      </c>
      <c r="C10428" t="s">
        <v>98</v>
      </c>
      <c r="D10428">
        <v>2002</v>
      </c>
      <c r="H10428">
        <v>13349</v>
      </c>
      <c r="I10428">
        <v>6304</v>
      </c>
      <c r="N10428">
        <f>COUNTIF(Cod_Mun_Norte!B:B,DADOS_SNIS_Minas!A10428)</f>
        <v>0</v>
      </c>
    </row>
    <row r="10429" spans="1:14" x14ac:dyDescent="0.2">
      <c r="A10429">
        <v>313550</v>
      </c>
      <c r="B10429" t="s">
        <v>211</v>
      </c>
      <c r="C10429" t="s">
        <v>98</v>
      </c>
      <c r="D10429">
        <v>2001</v>
      </c>
      <c r="H10429">
        <v>13469</v>
      </c>
      <c r="I10429">
        <v>6361</v>
      </c>
      <c r="N10429">
        <f>COUNTIF(Cod_Mun_Norte!B:B,DADOS_SNIS_Minas!A10429)</f>
        <v>0</v>
      </c>
    </row>
    <row r="10430" spans="1:14" x14ac:dyDescent="0.2">
      <c r="A10430">
        <v>313550</v>
      </c>
      <c r="B10430" t="s">
        <v>211</v>
      </c>
      <c r="C10430" t="s">
        <v>98</v>
      </c>
      <c r="D10430">
        <v>2000</v>
      </c>
      <c r="H10430">
        <v>13658</v>
      </c>
      <c r="I10430">
        <v>6450</v>
      </c>
      <c r="N10430">
        <f>COUNTIF(Cod_Mun_Norte!B:B,DADOS_SNIS_Minas!A10430)</f>
        <v>0</v>
      </c>
    </row>
    <row r="10431" spans="1:14" x14ac:dyDescent="0.2">
      <c r="A10431">
        <v>313550</v>
      </c>
      <c r="B10431" t="s">
        <v>211</v>
      </c>
      <c r="C10431" t="s">
        <v>98</v>
      </c>
      <c r="D10431">
        <v>1999</v>
      </c>
      <c r="H10431">
        <v>12861</v>
      </c>
      <c r="I10431">
        <v>5198</v>
      </c>
      <c r="N10431">
        <f>COUNTIF(Cod_Mun_Norte!B:B,DADOS_SNIS_Minas!A10431)</f>
        <v>0</v>
      </c>
    </row>
    <row r="10432" spans="1:14" x14ac:dyDescent="0.2">
      <c r="A10432">
        <v>313550</v>
      </c>
      <c r="B10432" t="s">
        <v>211</v>
      </c>
      <c r="C10432" t="s">
        <v>98</v>
      </c>
      <c r="D10432">
        <v>1998</v>
      </c>
      <c r="H10432">
        <v>13148</v>
      </c>
      <c r="I10432">
        <v>5314</v>
      </c>
      <c r="N10432">
        <f>COUNTIF(Cod_Mun_Norte!B:B,DADOS_SNIS_Minas!A10432)</f>
        <v>0</v>
      </c>
    </row>
    <row r="10433" spans="1:14" x14ac:dyDescent="0.2">
      <c r="A10433">
        <v>313550</v>
      </c>
      <c r="B10433" t="s">
        <v>211</v>
      </c>
      <c r="C10433" t="s">
        <v>98</v>
      </c>
      <c r="D10433">
        <v>1997</v>
      </c>
      <c r="H10433">
        <v>13435</v>
      </c>
      <c r="I10433">
        <v>5430</v>
      </c>
      <c r="N10433">
        <f>COUNTIF(Cod_Mun_Norte!B:B,DADOS_SNIS_Minas!A10433)</f>
        <v>0</v>
      </c>
    </row>
    <row r="10434" spans="1:14" x14ac:dyDescent="0.2">
      <c r="A10434">
        <v>313550</v>
      </c>
      <c r="B10434" t="s">
        <v>211</v>
      </c>
      <c r="C10434" t="s">
        <v>98</v>
      </c>
      <c r="D10434">
        <v>1996</v>
      </c>
      <c r="H10434">
        <v>13775</v>
      </c>
      <c r="I10434">
        <v>5567</v>
      </c>
      <c r="N10434">
        <f>COUNTIF(Cod_Mun_Norte!B:B,DADOS_SNIS_Minas!A10434)</f>
        <v>0</v>
      </c>
    </row>
    <row r="10435" spans="1:14" x14ac:dyDescent="0.2">
      <c r="A10435">
        <v>313550</v>
      </c>
      <c r="B10435" t="s">
        <v>211</v>
      </c>
      <c r="C10435" t="s">
        <v>98</v>
      </c>
      <c r="D10435">
        <v>1995</v>
      </c>
      <c r="H10435">
        <v>14589</v>
      </c>
      <c r="I10435">
        <v>5896</v>
      </c>
      <c r="N10435">
        <f>COUNTIF(Cod_Mun_Norte!B:B,DADOS_SNIS_Minas!A10435)</f>
        <v>0</v>
      </c>
    </row>
    <row r="10436" spans="1:14" x14ac:dyDescent="0.2">
      <c r="A10436">
        <v>313560</v>
      </c>
      <c r="B10436" t="s">
        <v>37</v>
      </c>
      <c r="C10436" t="s">
        <v>98</v>
      </c>
      <c r="D10436">
        <v>2020</v>
      </c>
      <c r="E10436" t="s">
        <v>1626</v>
      </c>
      <c r="F10436" t="s">
        <v>364</v>
      </c>
      <c r="G10436" t="s">
        <v>368</v>
      </c>
      <c r="H10436">
        <v>7468</v>
      </c>
      <c r="I10436">
        <v>5135</v>
      </c>
      <c r="J10436">
        <v>4531</v>
      </c>
      <c r="K10436">
        <v>4531</v>
      </c>
      <c r="L10436">
        <v>88.2</v>
      </c>
      <c r="M10436">
        <v>60.67</v>
      </c>
      <c r="N10436">
        <f>COUNTIF(Cod_Mun_Norte!B:B,DADOS_SNIS_Minas!A10436)</f>
        <v>1</v>
      </c>
    </row>
    <row r="10437" spans="1:14" x14ac:dyDescent="0.2">
      <c r="A10437">
        <v>313560</v>
      </c>
      <c r="B10437" t="s">
        <v>37</v>
      </c>
      <c r="C10437" t="s">
        <v>98</v>
      </c>
      <c r="D10437">
        <v>2019</v>
      </c>
      <c r="E10437" t="s">
        <v>1626</v>
      </c>
      <c r="F10437" t="s">
        <v>364</v>
      </c>
      <c r="G10437" t="s">
        <v>368</v>
      </c>
      <c r="H10437">
        <v>7531</v>
      </c>
      <c r="I10437">
        <v>5178</v>
      </c>
      <c r="J10437">
        <v>4467</v>
      </c>
      <c r="K10437">
        <v>4467</v>
      </c>
      <c r="L10437">
        <v>86.3</v>
      </c>
      <c r="M10437">
        <v>59.31</v>
      </c>
      <c r="N10437">
        <f>COUNTIF(Cod_Mun_Norte!B:B,DADOS_SNIS_Minas!A10437)</f>
        <v>1</v>
      </c>
    </row>
    <row r="10438" spans="1:14" x14ac:dyDescent="0.2">
      <c r="A10438">
        <v>313560</v>
      </c>
      <c r="B10438" t="s">
        <v>37</v>
      </c>
      <c r="C10438" t="s">
        <v>98</v>
      </c>
      <c r="D10438">
        <v>2018</v>
      </c>
      <c r="E10438" t="s">
        <v>361</v>
      </c>
      <c r="F10438" t="s">
        <v>362</v>
      </c>
      <c r="H10438">
        <v>7597</v>
      </c>
      <c r="I10438">
        <v>5223</v>
      </c>
      <c r="J10438">
        <v>4405</v>
      </c>
      <c r="K10438">
        <v>4405</v>
      </c>
      <c r="L10438">
        <v>84.3</v>
      </c>
      <c r="M10438">
        <v>57.98</v>
      </c>
      <c r="N10438">
        <f>COUNTIF(Cod_Mun_Norte!B:B,DADOS_SNIS_Minas!A10438)</f>
        <v>1</v>
      </c>
    </row>
    <row r="10439" spans="1:14" x14ac:dyDescent="0.2">
      <c r="A10439">
        <v>313560</v>
      </c>
      <c r="B10439" t="s">
        <v>37</v>
      </c>
      <c r="C10439" t="s">
        <v>98</v>
      </c>
      <c r="D10439">
        <v>2017</v>
      </c>
      <c r="E10439" t="s">
        <v>361</v>
      </c>
      <c r="F10439" t="s">
        <v>362</v>
      </c>
      <c r="H10439">
        <v>7890</v>
      </c>
      <c r="I10439">
        <v>5425</v>
      </c>
      <c r="J10439">
        <v>4439</v>
      </c>
      <c r="K10439">
        <v>4439</v>
      </c>
      <c r="L10439">
        <v>81.8</v>
      </c>
      <c r="M10439">
        <v>56.26</v>
      </c>
      <c r="N10439">
        <f>COUNTIF(Cod_Mun_Norte!B:B,DADOS_SNIS_Minas!A10439)</f>
        <v>1</v>
      </c>
    </row>
    <row r="10440" spans="1:14" x14ac:dyDescent="0.2">
      <c r="A10440">
        <v>313560</v>
      </c>
      <c r="B10440" t="s">
        <v>37</v>
      </c>
      <c r="C10440" t="s">
        <v>98</v>
      </c>
      <c r="D10440">
        <v>2016</v>
      </c>
      <c r="E10440" t="s">
        <v>361</v>
      </c>
      <c r="F10440" t="s">
        <v>362</v>
      </c>
      <c r="H10440">
        <v>7932</v>
      </c>
      <c r="I10440">
        <v>5454</v>
      </c>
      <c r="J10440">
        <v>4551</v>
      </c>
      <c r="K10440">
        <v>4551</v>
      </c>
      <c r="L10440">
        <v>83.4</v>
      </c>
      <c r="M10440">
        <v>57.38</v>
      </c>
      <c r="N10440">
        <f>COUNTIF(Cod_Mun_Norte!B:B,DADOS_SNIS_Minas!A10440)</f>
        <v>1</v>
      </c>
    </row>
    <row r="10441" spans="1:14" x14ac:dyDescent="0.2">
      <c r="A10441">
        <v>313560</v>
      </c>
      <c r="B10441" t="s">
        <v>37</v>
      </c>
      <c r="C10441" t="s">
        <v>98</v>
      </c>
      <c r="D10441">
        <v>2015</v>
      </c>
      <c r="E10441" t="s">
        <v>361</v>
      </c>
      <c r="F10441" t="s">
        <v>362</v>
      </c>
      <c r="H10441">
        <v>7975</v>
      </c>
      <c r="I10441">
        <v>5483</v>
      </c>
      <c r="J10441">
        <v>4613</v>
      </c>
      <c r="K10441">
        <v>4613</v>
      </c>
      <c r="L10441">
        <v>84.1</v>
      </c>
      <c r="M10441">
        <v>57.84</v>
      </c>
      <c r="N10441">
        <f>COUNTIF(Cod_Mun_Norte!B:B,DADOS_SNIS_Minas!A10441)</f>
        <v>1</v>
      </c>
    </row>
    <row r="10442" spans="1:14" x14ac:dyDescent="0.2">
      <c r="A10442">
        <v>313560</v>
      </c>
      <c r="B10442" t="s">
        <v>37</v>
      </c>
      <c r="C10442" t="s">
        <v>98</v>
      </c>
      <c r="D10442">
        <v>2014</v>
      </c>
      <c r="E10442" t="s">
        <v>361</v>
      </c>
      <c r="F10442" t="s">
        <v>362</v>
      </c>
      <c r="H10442">
        <v>8021</v>
      </c>
      <c r="I10442">
        <v>5515</v>
      </c>
      <c r="J10442">
        <v>5515</v>
      </c>
      <c r="K10442">
        <v>5515</v>
      </c>
      <c r="L10442">
        <v>100</v>
      </c>
      <c r="M10442">
        <v>68.760000000000005</v>
      </c>
      <c r="N10442">
        <f>COUNTIF(Cod_Mun_Norte!B:B,DADOS_SNIS_Minas!A10442)</f>
        <v>1</v>
      </c>
    </row>
    <row r="10443" spans="1:14" x14ac:dyDescent="0.2">
      <c r="A10443">
        <v>313560</v>
      </c>
      <c r="B10443" t="s">
        <v>37</v>
      </c>
      <c r="C10443" t="s">
        <v>98</v>
      </c>
      <c r="D10443">
        <v>2013</v>
      </c>
      <c r="E10443" t="s">
        <v>361</v>
      </c>
      <c r="F10443" t="s">
        <v>362</v>
      </c>
      <c r="H10443">
        <v>8069</v>
      </c>
      <c r="I10443">
        <v>5548</v>
      </c>
      <c r="J10443">
        <v>5548</v>
      </c>
      <c r="K10443">
        <v>5548</v>
      </c>
      <c r="L10443">
        <v>100</v>
      </c>
      <c r="M10443">
        <v>68.760000000000005</v>
      </c>
      <c r="N10443">
        <f>COUNTIF(Cod_Mun_Norte!B:B,DADOS_SNIS_Minas!A10443)</f>
        <v>1</v>
      </c>
    </row>
    <row r="10444" spans="1:14" x14ac:dyDescent="0.2">
      <c r="A10444">
        <v>313560</v>
      </c>
      <c r="B10444" t="s">
        <v>37</v>
      </c>
      <c r="C10444" t="s">
        <v>98</v>
      </c>
      <c r="D10444">
        <v>2012</v>
      </c>
      <c r="E10444" t="s">
        <v>361</v>
      </c>
      <c r="F10444" t="s">
        <v>362</v>
      </c>
      <c r="H10444">
        <v>7893</v>
      </c>
      <c r="I10444">
        <v>5427</v>
      </c>
      <c r="J10444">
        <v>5427</v>
      </c>
      <c r="K10444">
        <v>5427</v>
      </c>
      <c r="L10444">
        <v>100</v>
      </c>
      <c r="M10444">
        <v>68.760000000000005</v>
      </c>
      <c r="N10444">
        <f>COUNTIF(Cod_Mun_Norte!B:B,DADOS_SNIS_Minas!A10444)</f>
        <v>1</v>
      </c>
    </row>
    <row r="10445" spans="1:14" x14ac:dyDescent="0.2">
      <c r="A10445">
        <v>313560</v>
      </c>
      <c r="B10445" t="s">
        <v>37</v>
      </c>
      <c r="C10445" t="s">
        <v>98</v>
      </c>
      <c r="D10445">
        <v>2011</v>
      </c>
      <c r="E10445" t="s">
        <v>361</v>
      </c>
      <c r="F10445" t="s">
        <v>362</v>
      </c>
      <c r="H10445">
        <v>7948</v>
      </c>
      <c r="I10445">
        <v>5465</v>
      </c>
      <c r="J10445">
        <v>5465</v>
      </c>
      <c r="K10445">
        <v>5465</v>
      </c>
      <c r="L10445">
        <v>100</v>
      </c>
      <c r="M10445">
        <v>68.760000000000005</v>
      </c>
      <c r="N10445">
        <f>COUNTIF(Cod_Mun_Norte!B:B,DADOS_SNIS_Minas!A10445)</f>
        <v>1</v>
      </c>
    </row>
    <row r="10446" spans="1:14" x14ac:dyDescent="0.2">
      <c r="A10446">
        <v>313560</v>
      </c>
      <c r="B10446" t="s">
        <v>37</v>
      </c>
      <c r="C10446" t="s">
        <v>98</v>
      </c>
      <c r="D10446">
        <v>2010</v>
      </c>
      <c r="E10446" t="s">
        <v>361</v>
      </c>
      <c r="F10446" t="s">
        <v>362</v>
      </c>
      <c r="H10446">
        <v>8005</v>
      </c>
      <c r="I10446">
        <v>5504</v>
      </c>
      <c r="J10446">
        <v>5504</v>
      </c>
      <c r="K10446">
        <v>5504</v>
      </c>
      <c r="L10446">
        <v>100</v>
      </c>
      <c r="M10446">
        <v>68.760000000000005</v>
      </c>
      <c r="N10446">
        <f>COUNTIF(Cod_Mun_Norte!B:B,DADOS_SNIS_Minas!A10446)</f>
        <v>1</v>
      </c>
    </row>
    <row r="10447" spans="1:14" x14ac:dyDescent="0.2">
      <c r="A10447">
        <v>313560</v>
      </c>
      <c r="B10447" t="s">
        <v>37</v>
      </c>
      <c r="C10447" t="s">
        <v>98</v>
      </c>
      <c r="D10447">
        <v>2009</v>
      </c>
      <c r="E10447" t="s">
        <v>361</v>
      </c>
      <c r="F10447" t="s">
        <v>362</v>
      </c>
      <c r="H10447">
        <v>8117</v>
      </c>
      <c r="I10447">
        <v>5558</v>
      </c>
      <c r="J10447">
        <v>6897</v>
      </c>
      <c r="K10447">
        <v>6897</v>
      </c>
      <c r="L10447">
        <v>100</v>
      </c>
      <c r="M10447">
        <v>84.97</v>
      </c>
      <c r="N10447">
        <f>COUNTIF(Cod_Mun_Norte!B:B,DADOS_SNIS_Minas!A10447)</f>
        <v>1</v>
      </c>
    </row>
    <row r="10448" spans="1:14" x14ac:dyDescent="0.2">
      <c r="A10448">
        <v>313560</v>
      </c>
      <c r="B10448" t="s">
        <v>37</v>
      </c>
      <c r="C10448" t="s">
        <v>98</v>
      </c>
      <c r="D10448">
        <v>2008</v>
      </c>
      <c r="E10448" t="s">
        <v>361</v>
      </c>
      <c r="F10448" t="s">
        <v>362</v>
      </c>
      <c r="H10448">
        <v>8182</v>
      </c>
      <c r="I10448">
        <v>5603</v>
      </c>
      <c r="J10448">
        <v>6827</v>
      </c>
      <c r="K10448">
        <v>6827</v>
      </c>
      <c r="L10448">
        <v>100</v>
      </c>
      <c r="M10448">
        <v>83.44</v>
      </c>
      <c r="N10448">
        <f>COUNTIF(Cod_Mun_Norte!B:B,DADOS_SNIS_Minas!A10448)</f>
        <v>1</v>
      </c>
    </row>
    <row r="10449" spans="1:14" x14ac:dyDescent="0.2">
      <c r="A10449">
        <v>313560</v>
      </c>
      <c r="B10449" t="s">
        <v>37</v>
      </c>
      <c r="C10449" t="s">
        <v>98</v>
      </c>
      <c r="D10449">
        <v>2007</v>
      </c>
      <c r="E10449" t="s">
        <v>361</v>
      </c>
      <c r="F10449" t="s">
        <v>362</v>
      </c>
      <c r="H10449">
        <v>8029</v>
      </c>
      <c r="I10449">
        <v>5498</v>
      </c>
      <c r="J10449">
        <v>6727</v>
      </c>
      <c r="K10449">
        <v>6727</v>
      </c>
      <c r="L10449">
        <v>100</v>
      </c>
      <c r="M10449">
        <v>83.78</v>
      </c>
      <c r="N10449">
        <f>COUNTIF(Cod_Mun_Norte!B:B,DADOS_SNIS_Minas!A10449)</f>
        <v>1</v>
      </c>
    </row>
    <row r="10450" spans="1:14" x14ac:dyDescent="0.2">
      <c r="A10450">
        <v>313560</v>
      </c>
      <c r="B10450" t="s">
        <v>37</v>
      </c>
      <c r="C10450" t="s">
        <v>98</v>
      </c>
      <c r="D10450">
        <v>2006</v>
      </c>
      <c r="E10450" t="s">
        <v>361</v>
      </c>
      <c r="F10450" t="s">
        <v>362</v>
      </c>
      <c r="H10450">
        <v>8309</v>
      </c>
      <c r="I10450">
        <v>5680</v>
      </c>
      <c r="J10450">
        <v>6690</v>
      </c>
      <c r="K10450">
        <v>6690</v>
      </c>
      <c r="L10450">
        <v>100</v>
      </c>
      <c r="M10450">
        <v>80.52</v>
      </c>
      <c r="N10450">
        <f>COUNTIF(Cod_Mun_Norte!B:B,DADOS_SNIS_Minas!A10450)</f>
        <v>1</v>
      </c>
    </row>
    <row r="10451" spans="1:14" x14ac:dyDescent="0.2">
      <c r="A10451">
        <v>313560</v>
      </c>
      <c r="B10451" t="s">
        <v>37</v>
      </c>
      <c r="C10451" t="s">
        <v>98</v>
      </c>
      <c r="D10451">
        <v>2005</v>
      </c>
      <c r="E10451" t="s">
        <v>361</v>
      </c>
      <c r="F10451" t="s">
        <v>362</v>
      </c>
      <c r="H10451">
        <v>8377</v>
      </c>
      <c r="I10451">
        <v>5726</v>
      </c>
      <c r="N10451">
        <f>COUNTIF(Cod_Mun_Norte!B:B,DADOS_SNIS_Minas!A10451)</f>
        <v>1</v>
      </c>
    </row>
    <row r="10452" spans="1:14" x14ac:dyDescent="0.2">
      <c r="A10452">
        <v>313560</v>
      </c>
      <c r="B10452" t="s">
        <v>37</v>
      </c>
      <c r="C10452" t="s">
        <v>98</v>
      </c>
      <c r="D10452">
        <v>2004</v>
      </c>
      <c r="E10452" t="s">
        <v>361</v>
      </c>
      <c r="F10452" t="s">
        <v>362</v>
      </c>
      <c r="H10452">
        <v>8444</v>
      </c>
      <c r="I10452">
        <v>5772</v>
      </c>
      <c r="N10452">
        <f>COUNTIF(Cod_Mun_Norte!B:B,DADOS_SNIS_Minas!A10452)</f>
        <v>1</v>
      </c>
    </row>
    <row r="10453" spans="1:14" x14ac:dyDescent="0.2">
      <c r="A10453">
        <v>313560</v>
      </c>
      <c r="B10453" t="s">
        <v>37</v>
      </c>
      <c r="C10453" t="s">
        <v>98</v>
      </c>
      <c r="D10453">
        <v>2003</v>
      </c>
      <c r="E10453" t="s">
        <v>361</v>
      </c>
      <c r="F10453" t="s">
        <v>362</v>
      </c>
      <c r="H10453">
        <v>8566</v>
      </c>
      <c r="I10453">
        <v>5855</v>
      </c>
      <c r="N10453">
        <f>COUNTIF(Cod_Mun_Norte!B:B,DADOS_SNIS_Minas!A10453)</f>
        <v>1</v>
      </c>
    </row>
    <row r="10454" spans="1:14" x14ac:dyDescent="0.2">
      <c r="A10454">
        <v>313560</v>
      </c>
      <c r="B10454" t="s">
        <v>37</v>
      </c>
      <c r="C10454" t="s">
        <v>98</v>
      </c>
      <c r="D10454">
        <v>2002</v>
      </c>
      <c r="E10454" t="s">
        <v>361</v>
      </c>
      <c r="F10454" t="s">
        <v>362</v>
      </c>
      <c r="H10454">
        <v>8625</v>
      </c>
      <c r="I10454">
        <v>5896</v>
      </c>
      <c r="N10454">
        <f>COUNTIF(Cod_Mun_Norte!B:B,DADOS_SNIS_Minas!A10454)</f>
        <v>1</v>
      </c>
    </row>
    <row r="10455" spans="1:14" x14ac:dyDescent="0.2">
      <c r="A10455">
        <v>313560</v>
      </c>
      <c r="B10455" t="s">
        <v>37</v>
      </c>
      <c r="C10455" t="s">
        <v>98</v>
      </c>
      <c r="D10455">
        <v>2001</v>
      </c>
      <c r="E10455" t="s">
        <v>361</v>
      </c>
      <c r="F10455" t="s">
        <v>362</v>
      </c>
      <c r="H10455">
        <v>8672</v>
      </c>
      <c r="I10455">
        <v>5928</v>
      </c>
      <c r="N10455">
        <f>COUNTIF(Cod_Mun_Norte!B:B,DADOS_SNIS_Minas!A10455)</f>
        <v>1</v>
      </c>
    </row>
    <row r="10456" spans="1:14" x14ac:dyDescent="0.2">
      <c r="A10456">
        <v>313560</v>
      </c>
      <c r="B10456" t="s">
        <v>37</v>
      </c>
      <c r="C10456" t="s">
        <v>98</v>
      </c>
      <c r="D10456">
        <v>2000</v>
      </c>
      <c r="E10456" t="s">
        <v>361</v>
      </c>
      <c r="F10456" t="s">
        <v>362</v>
      </c>
      <c r="H10456">
        <v>8750</v>
      </c>
      <c r="I10456">
        <v>5981</v>
      </c>
      <c r="N10456">
        <f>COUNTIF(Cod_Mun_Norte!B:B,DADOS_SNIS_Minas!A10456)</f>
        <v>1</v>
      </c>
    </row>
    <row r="10457" spans="1:14" x14ac:dyDescent="0.2">
      <c r="A10457">
        <v>313560</v>
      </c>
      <c r="B10457" t="s">
        <v>37</v>
      </c>
      <c r="C10457" t="s">
        <v>98</v>
      </c>
      <c r="D10457">
        <v>1999</v>
      </c>
      <c r="E10457" t="s">
        <v>361</v>
      </c>
      <c r="F10457" t="s">
        <v>362</v>
      </c>
      <c r="H10457">
        <v>7691</v>
      </c>
      <c r="I10457">
        <v>5114</v>
      </c>
      <c r="N10457">
        <f>COUNTIF(Cod_Mun_Norte!B:B,DADOS_SNIS_Minas!A10457)</f>
        <v>1</v>
      </c>
    </row>
    <row r="10458" spans="1:14" x14ac:dyDescent="0.2">
      <c r="A10458">
        <v>313560</v>
      </c>
      <c r="B10458" t="s">
        <v>37</v>
      </c>
      <c r="C10458" t="s">
        <v>98</v>
      </c>
      <c r="D10458">
        <v>1998</v>
      </c>
      <c r="E10458" t="s">
        <v>361</v>
      </c>
      <c r="F10458" t="s">
        <v>362</v>
      </c>
      <c r="H10458">
        <v>7862</v>
      </c>
      <c r="I10458">
        <v>5228</v>
      </c>
      <c r="N10458">
        <f>COUNTIF(Cod_Mun_Norte!B:B,DADOS_SNIS_Minas!A10458)</f>
        <v>1</v>
      </c>
    </row>
    <row r="10459" spans="1:14" x14ac:dyDescent="0.2">
      <c r="A10459">
        <v>313560</v>
      </c>
      <c r="B10459" t="s">
        <v>37</v>
      </c>
      <c r="C10459" t="s">
        <v>98</v>
      </c>
      <c r="D10459">
        <v>1997</v>
      </c>
      <c r="H10459">
        <v>8034</v>
      </c>
      <c r="I10459">
        <v>5342</v>
      </c>
      <c r="N10459">
        <f>COUNTIF(Cod_Mun_Norte!B:B,DADOS_SNIS_Minas!A10459)</f>
        <v>1</v>
      </c>
    </row>
    <row r="10460" spans="1:14" x14ac:dyDescent="0.2">
      <c r="A10460">
        <v>313560</v>
      </c>
      <c r="B10460" t="s">
        <v>37</v>
      </c>
      <c r="C10460" t="s">
        <v>98</v>
      </c>
      <c r="D10460">
        <v>1996</v>
      </c>
      <c r="H10460">
        <v>8237</v>
      </c>
      <c r="I10460">
        <v>5477</v>
      </c>
      <c r="N10460">
        <f>COUNTIF(Cod_Mun_Norte!B:B,DADOS_SNIS_Minas!A10460)</f>
        <v>1</v>
      </c>
    </row>
    <row r="10461" spans="1:14" x14ac:dyDescent="0.2">
      <c r="A10461">
        <v>313560</v>
      </c>
      <c r="B10461" t="s">
        <v>37</v>
      </c>
      <c r="C10461" t="s">
        <v>98</v>
      </c>
      <c r="D10461">
        <v>1995</v>
      </c>
      <c r="H10461">
        <v>9682</v>
      </c>
      <c r="I10461">
        <v>6438</v>
      </c>
      <c r="N10461">
        <f>COUNTIF(Cod_Mun_Norte!B:B,DADOS_SNIS_Minas!A10461)</f>
        <v>1</v>
      </c>
    </row>
    <row r="10462" spans="1:14" x14ac:dyDescent="0.2">
      <c r="A10462">
        <v>313570</v>
      </c>
      <c r="B10462" t="s">
        <v>1627</v>
      </c>
      <c r="C10462" t="s">
        <v>98</v>
      </c>
      <c r="D10462">
        <v>2020</v>
      </c>
      <c r="E10462" t="s">
        <v>1628</v>
      </c>
      <c r="F10462" t="s">
        <v>364</v>
      </c>
      <c r="G10462" t="s">
        <v>368</v>
      </c>
      <c r="H10462">
        <v>5207</v>
      </c>
      <c r="I10462">
        <v>1982</v>
      </c>
      <c r="J10462">
        <v>1847</v>
      </c>
      <c r="K10462">
        <v>1847</v>
      </c>
      <c r="L10462">
        <v>93.2</v>
      </c>
      <c r="M10462">
        <v>35.47</v>
      </c>
      <c r="N10462">
        <f>COUNTIF(Cod_Mun_Norte!B:B,DADOS_SNIS_Minas!A10462)</f>
        <v>0</v>
      </c>
    </row>
    <row r="10463" spans="1:14" x14ac:dyDescent="0.2">
      <c r="A10463">
        <v>313570</v>
      </c>
      <c r="B10463" t="s">
        <v>1627</v>
      </c>
      <c r="C10463" t="s">
        <v>98</v>
      </c>
      <c r="D10463">
        <v>2019</v>
      </c>
      <c r="E10463" t="s">
        <v>1629</v>
      </c>
      <c r="F10463" t="s">
        <v>357</v>
      </c>
      <c r="G10463" t="s">
        <v>383</v>
      </c>
      <c r="H10463">
        <v>5211</v>
      </c>
      <c r="I10463">
        <v>1984</v>
      </c>
      <c r="J10463">
        <v>1813</v>
      </c>
      <c r="K10463">
        <v>1813</v>
      </c>
      <c r="L10463">
        <v>91.4</v>
      </c>
      <c r="M10463">
        <v>34.79</v>
      </c>
      <c r="N10463">
        <f>COUNTIF(Cod_Mun_Norte!B:B,DADOS_SNIS_Minas!A10463)</f>
        <v>0</v>
      </c>
    </row>
    <row r="10464" spans="1:14" x14ac:dyDescent="0.2">
      <c r="A10464">
        <v>313570</v>
      </c>
      <c r="B10464" t="s">
        <v>1627</v>
      </c>
      <c r="C10464" t="s">
        <v>98</v>
      </c>
      <c r="D10464">
        <v>2018</v>
      </c>
      <c r="E10464" t="s">
        <v>1628</v>
      </c>
      <c r="F10464" t="s">
        <v>364</v>
      </c>
      <c r="H10464">
        <v>5215</v>
      </c>
      <c r="I10464">
        <v>1985</v>
      </c>
      <c r="J10464">
        <v>1793</v>
      </c>
      <c r="K10464">
        <v>1793</v>
      </c>
      <c r="L10464">
        <v>90.3</v>
      </c>
      <c r="M10464">
        <v>34.380000000000003</v>
      </c>
      <c r="N10464">
        <f>COUNTIF(Cod_Mun_Norte!B:B,DADOS_SNIS_Minas!A10464)</f>
        <v>0</v>
      </c>
    </row>
    <row r="10465" spans="1:14" x14ac:dyDescent="0.2">
      <c r="A10465">
        <v>313570</v>
      </c>
      <c r="B10465" t="s">
        <v>1627</v>
      </c>
      <c r="C10465" t="s">
        <v>98</v>
      </c>
      <c r="D10465">
        <v>2017</v>
      </c>
      <c r="E10465" t="s">
        <v>361</v>
      </c>
      <c r="F10465" t="s">
        <v>362</v>
      </c>
      <c r="H10465">
        <v>5319</v>
      </c>
      <c r="I10465">
        <v>2025</v>
      </c>
      <c r="J10465">
        <v>1763</v>
      </c>
      <c r="K10465">
        <v>1763</v>
      </c>
      <c r="L10465">
        <v>87.1</v>
      </c>
      <c r="M10465">
        <v>33.15</v>
      </c>
      <c r="N10465">
        <f>COUNTIF(Cod_Mun_Norte!B:B,DADOS_SNIS_Minas!A10465)</f>
        <v>0</v>
      </c>
    </row>
    <row r="10466" spans="1:14" x14ac:dyDescent="0.2">
      <c r="A10466">
        <v>313570</v>
      </c>
      <c r="B10466" t="s">
        <v>1627</v>
      </c>
      <c r="C10466" t="s">
        <v>98</v>
      </c>
      <c r="D10466">
        <v>2016</v>
      </c>
      <c r="E10466" t="s">
        <v>1630</v>
      </c>
      <c r="F10466" t="s">
        <v>359</v>
      </c>
      <c r="H10466">
        <v>5316</v>
      </c>
      <c r="I10466">
        <v>2024</v>
      </c>
      <c r="J10466">
        <v>1739</v>
      </c>
      <c r="K10466">
        <v>1739</v>
      </c>
      <c r="L10466">
        <v>85.9</v>
      </c>
      <c r="M10466">
        <v>32.71</v>
      </c>
      <c r="N10466">
        <f>COUNTIF(Cod_Mun_Norte!B:B,DADOS_SNIS_Minas!A10466)</f>
        <v>0</v>
      </c>
    </row>
    <row r="10467" spans="1:14" x14ac:dyDescent="0.2">
      <c r="A10467">
        <v>313570</v>
      </c>
      <c r="B10467" t="s">
        <v>1627</v>
      </c>
      <c r="C10467" t="s">
        <v>98</v>
      </c>
      <c r="D10467">
        <v>2015</v>
      </c>
      <c r="E10467" t="s">
        <v>1630</v>
      </c>
      <c r="F10467" t="s">
        <v>359</v>
      </c>
      <c r="H10467">
        <v>5313</v>
      </c>
      <c r="I10467">
        <v>2023</v>
      </c>
      <c r="J10467">
        <v>1694</v>
      </c>
      <c r="K10467">
        <v>1694</v>
      </c>
      <c r="L10467">
        <v>83.7</v>
      </c>
      <c r="M10467">
        <v>31.88</v>
      </c>
      <c r="N10467">
        <f>COUNTIF(Cod_Mun_Norte!B:B,DADOS_SNIS_Minas!A10467)</f>
        <v>0</v>
      </c>
    </row>
    <row r="10468" spans="1:14" x14ac:dyDescent="0.2">
      <c r="A10468">
        <v>313570</v>
      </c>
      <c r="B10468" t="s">
        <v>1627</v>
      </c>
      <c r="C10468" t="s">
        <v>98</v>
      </c>
      <c r="D10468">
        <v>2014</v>
      </c>
      <c r="E10468" t="s">
        <v>1630</v>
      </c>
      <c r="F10468" t="s">
        <v>359</v>
      </c>
      <c r="H10468">
        <v>5310</v>
      </c>
      <c r="I10468">
        <v>2022</v>
      </c>
      <c r="J10468">
        <v>2022</v>
      </c>
      <c r="K10468">
        <v>2022</v>
      </c>
      <c r="L10468">
        <v>100</v>
      </c>
      <c r="M10468">
        <v>38.08</v>
      </c>
      <c r="N10468">
        <f>COUNTIF(Cod_Mun_Norte!B:B,DADOS_SNIS_Minas!A10468)</f>
        <v>0</v>
      </c>
    </row>
    <row r="10469" spans="1:14" x14ac:dyDescent="0.2">
      <c r="A10469">
        <v>313570</v>
      </c>
      <c r="B10469" t="s">
        <v>1627</v>
      </c>
      <c r="C10469" t="s">
        <v>98</v>
      </c>
      <c r="D10469">
        <v>2013</v>
      </c>
      <c r="E10469" t="s">
        <v>1630</v>
      </c>
      <c r="F10469" t="s">
        <v>359</v>
      </c>
      <c r="H10469">
        <v>5307</v>
      </c>
      <c r="I10469">
        <v>2020</v>
      </c>
      <c r="J10469">
        <v>2020</v>
      </c>
      <c r="K10469">
        <v>2020</v>
      </c>
      <c r="L10469">
        <v>100</v>
      </c>
      <c r="M10469">
        <v>38.06</v>
      </c>
      <c r="N10469">
        <f>COUNTIF(Cod_Mun_Norte!B:B,DADOS_SNIS_Minas!A10469)</f>
        <v>0</v>
      </c>
    </row>
    <row r="10470" spans="1:14" x14ac:dyDescent="0.2">
      <c r="A10470">
        <v>313570</v>
      </c>
      <c r="B10470" t="s">
        <v>1627</v>
      </c>
      <c r="C10470" t="s">
        <v>98</v>
      </c>
      <c r="D10470">
        <v>2012</v>
      </c>
      <c r="E10470" t="s">
        <v>1630</v>
      </c>
      <c r="F10470" t="s">
        <v>359</v>
      </c>
      <c r="H10470">
        <v>5154</v>
      </c>
      <c r="I10470">
        <v>1962</v>
      </c>
      <c r="J10470">
        <v>1962</v>
      </c>
      <c r="K10470">
        <v>1962</v>
      </c>
      <c r="L10470">
        <v>100</v>
      </c>
      <c r="M10470">
        <v>38.07</v>
      </c>
      <c r="N10470">
        <f>COUNTIF(Cod_Mun_Norte!B:B,DADOS_SNIS_Minas!A10470)</f>
        <v>0</v>
      </c>
    </row>
    <row r="10471" spans="1:14" x14ac:dyDescent="0.2">
      <c r="A10471">
        <v>313570</v>
      </c>
      <c r="B10471" t="s">
        <v>1627</v>
      </c>
      <c r="C10471" t="s">
        <v>98</v>
      </c>
      <c r="D10471">
        <v>2011</v>
      </c>
      <c r="E10471" t="s">
        <v>361</v>
      </c>
      <c r="F10471" t="s">
        <v>362</v>
      </c>
      <c r="H10471">
        <v>5155</v>
      </c>
      <c r="I10471">
        <v>1963</v>
      </c>
      <c r="J10471">
        <v>1963</v>
      </c>
      <c r="K10471">
        <v>1963</v>
      </c>
      <c r="L10471">
        <v>100</v>
      </c>
      <c r="M10471">
        <v>38.08</v>
      </c>
      <c r="N10471">
        <f>COUNTIF(Cod_Mun_Norte!B:B,DADOS_SNIS_Minas!A10471)</f>
        <v>0</v>
      </c>
    </row>
    <row r="10472" spans="1:14" x14ac:dyDescent="0.2">
      <c r="A10472">
        <v>313570</v>
      </c>
      <c r="B10472" t="s">
        <v>1627</v>
      </c>
      <c r="C10472" t="s">
        <v>98</v>
      </c>
      <c r="D10472">
        <v>2010</v>
      </c>
      <c r="E10472" t="s">
        <v>361</v>
      </c>
      <c r="F10472" t="s">
        <v>362</v>
      </c>
      <c r="H10472">
        <v>5156</v>
      </c>
      <c r="I10472">
        <v>1963</v>
      </c>
      <c r="J10472">
        <v>1963</v>
      </c>
      <c r="K10472">
        <v>1963</v>
      </c>
      <c r="L10472">
        <v>100</v>
      </c>
      <c r="M10472">
        <v>38.07</v>
      </c>
      <c r="N10472">
        <f>COUNTIF(Cod_Mun_Norte!B:B,DADOS_SNIS_Minas!A10472)</f>
        <v>0</v>
      </c>
    </row>
    <row r="10473" spans="1:14" x14ac:dyDescent="0.2">
      <c r="A10473">
        <v>313570</v>
      </c>
      <c r="B10473" t="s">
        <v>1627</v>
      </c>
      <c r="C10473" t="s">
        <v>98</v>
      </c>
      <c r="D10473">
        <v>2009</v>
      </c>
      <c r="E10473" t="s">
        <v>361</v>
      </c>
      <c r="F10473" t="s">
        <v>362</v>
      </c>
      <c r="H10473">
        <v>5756</v>
      </c>
      <c r="I10473">
        <v>1973</v>
      </c>
      <c r="J10473">
        <v>2477</v>
      </c>
      <c r="K10473">
        <v>2477</v>
      </c>
      <c r="L10473">
        <v>100</v>
      </c>
      <c r="M10473">
        <v>43.03</v>
      </c>
      <c r="N10473">
        <f>COUNTIF(Cod_Mun_Norte!B:B,DADOS_SNIS_Minas!A10473)</f>
        <v>0</v>
      </c>
    </row>
    <row r="10474" spans="1:14" x14ac:dyDescent="0.2">
      <c r="A10474">
        <v>313570</v>
      </c>
      <c r="B10474" t="s">
        <v>1627</v>
      </c>
      <c r="C10474" t="s">
        <v>98</v>
      </c>
      <c r="D10474">
        <v>2008</v>
      </c>
      <c r="E10474" t="s">
        <v>361</v>
      </c>
      <c r="F10474" t="s">
        <v>362</v>
      </c>
      <c r="H10474">
        <v>5706</v>
      </c>
      <c r="I10474">
        <v>1956</v>
      </c>
      <c r="J10474">
        <v>2242</v>
      </c>
      <c r="K10474">
        <v>2242</v>
      </c>
      <c r="L10474">
        <v>100</v>
      </c>
      <c r="M10474">
        <v>39.29</v>
      </c>
      <c r="N10474">
        <f>COUNTIF(Cod_Mun_Norte!B:B,DADOS_SNIS_Minas!A10474)</f>
        <v>0</v>
      </c>
    </row>
    <row r="10475" spans="1:14" x14ac:dyDescent="0.2">
      <c r="A10475">
        <v>313570</v>
      </c>
      <c r="B10475" t="s">
        <v>1627</v>
      </c>
      <c r="C10475" t="s">
        <v>98</v>
      </c>
      <c r="D10475">
        <v>2007</v>
      </c>
      <c r="E10475" t="s">
        <v>361</v>
      </c>
      <c r="F10475" t="s">
        <v>362</v>
      </c>
      <c r="H10475">
        <v>5491</v>
      </c>
      <c r="I10475">
        <v>1882</v>
      </c>
      <c r="J10475">
        <v>2225</v>
      </c>
      <c r="K10475">
        <v>2225</v>
      </c>
      <c r="L10475">
        <v>100</v>
      </c>
      <c r="M10475">
        <v>40.520000000000003</v>
      </c>
      <c r="N10475">
        <f>COUNTIF(Cod_Mun_Norte!B:B,DADOS_SNIS_Minas!A10475)</f>
        <v>0</v>
      </c>
    </row>
    <row r="10476" spans="1:14" x14ac:dyDescent="0.2">
      <c r="A10476">
        <v>313570</v>
      </c>
      <c r="B10476" t="s">
        <v>1627</v>
      </c>
      <c r="C10476" t="s">
        <v>98</v>
      </c>
      <c r="D10476">
        <v>2006</v>
      </c>
      <c r="E10476" t="s">
        <v>361</v>
      </c>
      <c r="F10476" t="s">
        <v>362</v>
      </c>
      <c r="H10476">
        <v>5262</v>
      </c>
      <c r="I10476">
        <v>1664</v>
      </c>
      <c r="J10476">
        <v>2201</v>
      </c>
      <c r="K10476">
        <v>2201</v>
      </c>
      <c r="L10476">
        <v>100</v>
      </c>
      <c r="M10476">
        <v>41.83</v>
      </c>
      <c r="N10476">
        <f>COUNTIF(Cod_Mun_Norte!B:B,DADOS_SNIS_Minas!A10476)</f>
        <v>0</v>
      </c>
    </row>
    <row r="10477" spans="1:14" x14ac:dyDescent="0.2">
      <c r="A10477">
        <v>313570</v>
      </c>
      <c r="B10477" t="s">
        <v>1627</v>
      </c>
      <c r="C10477" t="s">
        <v>98</v>
      </c>
      <c r="D10477">
        <v>2005</v>
      </c>
      <c r="H10477">
        <v>5248</v>
      </c>
      <c r="I10477">
        <v>1659</v>
      </c>
      <c r="N10477">
        <f>COUNTIF(Cod_Mun_Norte!B:B,DADOS_SNIS_Minas!A10477)</f>
        <v>0</v>
      </c>
    </row>
    <row r="10478" spans="1:14" x14ac:dyDescent="0.2">
      <c r="A10478">
        <v>313570</v>
      </c>
      <c r="B10478" t="s">
        <v>1627</v>
      </c>
      <c r="C10478" t="s">
        <v>98</v>
      </c>
      <c r="D10478">
        <v>2004</v>
      </c>
      <c r="H10478">
        <v>5234</v>
      </c>
      <c r="I10478">
        <v>1655</v>
      </c>
      <c r="N10478">
        <f>COUNTIF(Cod_Mun_Norte!B:B,DADOS_SNIS_Minas!A10478)</f>
        <v>0</v>
      </c>
    </row>
    <row r="10479" spans="1:14" x14ac:dyDescent="0.2">
      <c r="A10479">
        <v>313570</v>
      </c>
      <c r="B10479" t="s">
        <v>1627</v>
      </c>
      <c r="C10479" t="s">
        <v>98</v>
      </c>
      <c r="D10479">
        <v>2003</v>
      </c>
      <c r="H10479">
        <v>5209</v>
      </c>
      <c r="I10479">
        <v>1647</v>
      </c>
      <c r="N10479">
        <f>COUNTIF(Cod_Mun_Norte!B:B,DADOS_SNIS_Minas!A10479)</f>
        <v>0</v>
      </c>
    </row>
    <row r="10480" spans="1:14" x14ac:dyDescent="0.2">
      <c r="A10480">
        <v>313570</v>
      </c>
      <c r="B10480" t="s">
        <v>1627</v>
      </c>
      <c r="C10480" t="s">
        <v>98</v>
      </c>
      <c r="D10480">
        <v>2002</v>
      </c>
      <c r="H10480">
        <v>5197</v>
      </c>
      <c r="I10480">
        <v>1643</v>
      </c>
      <c r="N10480">
        <f>COUNTIF(Cod_Mun_Norte!B:B,DADOS_SNIS_Minas!A10480)</f>
        <v>0</v>
      </c>
    </row>
    <row r="10481" spans="1:14" x14ac:dyDescent="0.2">
      <c r="A10481">
        <v>313570</v>
      </c>
      <c r="B10481" t="s">
        <v>1627</v>
      </c>
      <c r="C10481" t="s">
        <v>98</v>
      </c>
      <c r="D10481">
        <v>2001</v>
      </c>
      <c r="H10481">
        <v>5180</v>
      </c>
      <c r="I10481">
        <v>1638</v>
      </c>
      <c r="N10481">
        <f>COUNTIF(Cod_Mun_Norte!B:B,DADOS_SNIS_Minas!A10481)</f>
        <v>0</v>
      </c>
    </row>
    <row r="10482" spans="1:14" x14ac:dyDescent="0.2">
      <c r="A10482">
        <v>313570</v>
      </c>
      <c r="B10482" t="s">
        <v>1627</v>
      </c>
      <c r="C10482" t="s">
        <v>98</v>
      </c>
      <c r="D10482">
        <v>2000</v>
      </c>
      <c r="H10482">
        <v>5171</v>
      </c>
      <c r="I10482">
        <v>1635</v>
      </c>
      <c r="N10482">
        <f>COUNTIF(Cod_Mun_Norte!B:B,DADOS_SNIS_Minas!A10482)</f>
        <v>0</v>
      </c>
    </row>
    <row r="10483" spans="1:14" x14ac:dyDescent="0.2">
      <c r="A10483">
        <v>313570</v>
      </c>
      <c r="B10483" t="s">
        <v>1627</v>
      </c>
      <c r="C10483" t="s">
        <v>98</v>
      </c>
      <c r="D10483">
        <v>1999</v>
      </c>
      <c r="H10483">
        <v>5328</v>
      </c>
      <c r="I10483">
        <v>1561</v>
      </c>
      <c r="N10483">
        <f>COUNTIF(Cod_Mun_Norte!B:B,DADOS_SNIS_Minas!A10483)</f>
        <v>0</v>
      </c>
    </row>
    <row r="10484" spans="1:14" x14ac:dyDescent="0.2">
      <c r="A10484">
        <v>313570</v>
      </c>
      <c r="B10484" t="s">
        <v>1627</v>
      </c>
      <c r="C10484" t="s">
        <v>98</v>
      </c>
      <c r="D10484">
        <v>1998</v>
      </c>
      <c r="H10484">
        <v>5283</v>
      </c>
      <c r="I10484">
        <v>1548</v>
      </c>
      <c r="N10484">
        <f>COUNTIF(Cod_Mun_Norte!B:B,DADOS_SNIS_Minas!A10484)</f>
        <v>0</v>
      </c>
    </row>
    <row r="10485" spans="1:14" x14ac:dyDescent="0.2">
      <c r="A10485">
        <v>313570</v>
      </c>
      <c r="B10485" t="s">
        <v>1627</v>
      </c>
      <c r="C10485" t="s">
        <v>98</v>
      </c>
      <c r="D10485">
        <v>1997</v>
      </c>
      <c r="H10485">
        <v>5238</v>
      </c>
      <c r="I10485">
        <v>1535</v>
      </c>
      <c r="N10485">
        <f>COUNTIF(Cod_Mun_Norte!B:B,DADOS_SNIS_Minas!A10485)</f>
        <v>0</v>
      </c>
    </row>
    <row r="10486" spans="1:14" x14ac:dyDescent="0.2">
      <c r="A10486">
        <v>313570</v>
      </c>
      <c r="B10486" t="s">
        <v>1627</v>
      </c>
      <c r="C10486" t="s">
        <v>98</v>
      </c>
      <c r="D10486">
        <v>1996</v>
      </c>
      <c r="H10486">
        <v>5185</v>
      </c>
      <c r="I10486">
        <v>1519</v>
      </c>
      <c r="N10486">
        <f>COUNTIF(Cod_Mun_Norte!B:B,DADOS_SNIS_Minas!A10486)</f>
        <v>0</v>
      </c>
    </row>
    <row r="10487" spans="1:14" x14ac:dyDescent="0.2">
      <c r="A10487">
        <v>313570</v>
      </c>
      <c r="B10487" t="s">
        <v>1627</v>
      </c>
      <c r="C10487" t="s">
        <v>98</v>
      </c>
      <c r="D10487">
        <v>1995</v>
      </c>
      <c r="H10487">
        <v>5104</v>
      </c>
      <c r="I10487">
        <v>1495</v>
      </c>
      <c r="N10487">
        <f>COUNTIF(Cod_Mun_Norte!B:B,DADOS_SNIS_Minas!A10487)</f>
        <v>0</v>
      </c>
    </row>
    <row r="10488" spans="1:14" x14ac:dyDescent="0.2">
      <c r="A10488">
        <v>313580</v>
      </c>
      <c r="B10488" t="s">
        <v>1631</v>
      </c>
      <c r="C10488" t="s">
        <v>98</v>
      </c>
      <c r="D10488">
        <v>2020</v>
      </c>
      <c r="E10488" t="s">
        <v>1632</v>
      </c>
      <c r="F10488" t="s">
        <v>429</v>
      </c>
      <c r="G10488" t="s">
        <v>406</v>
      </c>
      <c r="H10488">
        <v>25474</v>
      </c>
      <c r="I10488">
        <v>18011</v>
      </c>
      <c r="J10488">
        <v>16911</v>
      </c>
      <c r="K10488">
        <v>14843</v>
      </c>
      <c r="L10488">
        <v>82.4</v>
      </c>
      <c r="M10488">
        <v>66.39</v>
      </c>
      <c r="N10488">
        <f>COUNTIF(Cod_Mun_Norte!B:B,DADOS_SNIS_Minas!A10488)</f>
        <v>0</v>
      </c>
    </row>
    <row r="10489" spans="1:14" x14ac:dyDescent="0.2">
      <c r="A10489">
        <v>313580</v>
      </c>
      <c r="B10489" t="s">
        <v>1631</v>
      </c>
      <c r="C10489" t="s">
        <v>98</v>
      </c>
      <c r="D10489">
        <v>2019</v>
      </c>
      <c r="E10489" t="s">
        <v>1633</v>
      </c>
      <c r="F10489" t="s">
        <v>429</v>
      </c>
      <c r="G10489" t="s">
        <v>406</v>
      </c>
      <c r="H10489">
        <v>25391</v>
      </c>
      <c r="I10489">
        <v>17952</v>
      </c>
      <c r="J10489">
        <v>16540</v>
      </c>
      <c r="K10489">
        <v>16540</v>
      </c>
      <c r="L10489">
        <v>92.1</v>
      </c>
      <c r="M10489">
        <v>65.14</v>
      </c>
      <c r="N10489">
        <f>COUNTIF(Cod_Mun_Norte!B:B,DADOS_SNIS_Minas!A10489)</f>
        <v>0</v>
      </c>
    </row>
    <row r="10490" spans="1:14" x14ac:dyDescent="0.2">
      <c r="A10490">
        <v>313580</v>
      </c>
      <c r="B10490" t="s">
        <v>1631</v>
      </c>
      <c r="C10490" t="s">
        <v>98</v>
      </c>
      <c r="D10490">
        <v>2018</v>
      </c>
      <c r="E10490" t="s">
        <v>1633</v>
      </c>
      <c r="F10490" t="s">
        <v>429</v>
      </c>
      <c r="H10490">
        <v>25305</v>
      </c>
      <c r="I10490">
        <v>17891</v>
      </c>
      <c r="J10490">
        <v>16579</v>
      </c>
      <c r="K10490">
        <v>16579</v>
      </c>
      <c r="L10490">
        <v>92.7</v>
      </c>
      <c r="M10490">
        <v>65.52</v>
      </c>
      <c r="N10490">
        <f>COUNTIF(Cod_Mun_Norte!B:B,DADOS_SNIS_Minas!A10490)</f>
        <v>0</v>
      </c>
    </row>
    <row r="10491" spans="1:14" x14ac:dyDescent="0.2">
      <c r="A10491">
        <v>313580</v>
      </c>
      <c r="B10491" t="s">
        <v>1631</v>
      </c>
      <c r="C10491" t="s">
        <v>98</v>
      </c>
      <c r="D10491">
        <v>2017</v>
      </c>
      <c r="E10491" t="s">
        <v>1633</v>
      </c>
      <c r="F10491" t="s">
        <v>429</v>
      </c>
      <c r="H10491">
        <v>25560</v>
      </c>
      <c r="I10491">
        <v>18071</v>
      </c>
      <c r="J10491">
        <v>18329</v>
      </c>
      <c r="K10491">
        <v>16289</v>
      </c>
      <c r="L10491">
        <v>90.1</v>
      </c>
      <c r="M10491">
        <v>71.709999999999994</v>
      </c>
      <c r="N10491">
        <f>COUNTIF(Cod_Mun_Norte!B:B,DADOS_SNIS_Minas!A10491)</f>
        <v>0</v>
      </c>
    </row>
    <row r="10492" spans="1:14" x14ac:dyDescent="0.2">
      <c r="A10492">
        <v>313580</v>
      </c>
      <c r="B10492" t="s">
        <v>1631</v>
      </c>
      <c r="C10492" t="s">
        <v>98</v>
      </c>
      <c r="D10492">
        <v>2016</v>
      </c>
      <c r="E10492" t="s">
        <v>1633</v>
      </c>
      <c r="F10492" t="s">
        <v>429</v>
      </c>
      <c r="H10492">
        <v>25465</v>
      </c>
      <c r="I10492">
        <v>18004</v>
      </c>
      <c r="J10492">
        <v>17918</v>
      </c>
      <c r="K10492">
        <v>14879</v>
      </c>
      <c r="L10492">
        <v>82.6</v>
      </c>
      <c r="M10492">
        <v>70.36</v>
      </c>
      <c r="N10492">
        <f>COUNTIF(Cod_Mun_Norte!B:B,DADOS_SNIS_Minas!A10492)</f>
        <v>0</v>
      </c>
    </row>
    <row r="10493" spans="1:14" x14ac:dyDescent="0.2">
      <c r="A10493">
        <v>313580</v>
      </c>
      <c r="B10493" t="s">
        <v>1631</v>
      </c>
      <c r="C10493" t="s">
        <v>98</v>
      </c>
      <c r="D10493">
        <v>2015</v>
      </c>
      <c r="E10493" t="s">
        <v>1633</v>
      </c>
      <c r="F10493" t="s">
        <v>429</v>
      </c>
      <c r="H10493">
        <v>25365</v>
      </c>
      <c r="I10493">
        <v>17933</v>
      </c>
      <c r="J10493">
        <v>18745</v>
      </c>
      <c r="K10493">
        <v>15161</v>
      </c>
      <c r="L10493">
        <v>84.5</v>
      </c>
      <c r="M10493">
        <v>73.900000000000006</v>
      </c>
      <c r="N10493">
        <f>COUNTIF(Cod_Mun_Norte!B:B,DADOS_SNIS_Minas!A10493)</f>
        <v>0</v>
      </c>
    </row>
    <row r="10494" spans="1:14" x14ac:dyDescent="0.2">
      <c r="A10494">
        <v>313580</v>
      </c>
      <c r="B10494" t="s">
        <v>1631</v>
      </c>
      <c r="C10494" t="s">
        <v>98</v>
      </c>
      <c r="D10494">
        <v>2014</v>
      </c>
      <c r="E10494" t="s">
        <v>407</v>
      </c>
      <c r="F10494" t="s">
        <v>431</v>
      </c>
      <c r="H10494">
        <v>25260</v>
      </c>
      <c r="I10494">
        <v>17859</v>
      </c>
      <c r="J10494">
        <v>21138</v>
      </c>
      <c r="K10494">
        <v>17859</v>
      </c>
      <c r="L10494">
        <v>100</v>
      </c>
      <c r="M10494">
        <v>83.68</v>
      </c>
      <c r="N10494">
        <f>COUNTIF(Cod_Mun_Norte!B:B,DADOS_SNIS_Minas!A10494)</f>
        <v>0</v>
      </c>
    </row>
    <row r="10495" spans="1:14" x14ac:dyDescent="0.2">
      <c r="A10495">
        <v>313580</v>
      </c>
      <c r="B10495" t="s">
        <v>1631</v>
      </c>
      <c r="C10495" t="s">
        <v>98</v>
      </c>
      <c r="D10495">
        <v>2013</v>
      </c>
      <c r="E10495" t="s">
        <v>1633</v>
      </c>
      <c r="F10495" t="s">
        <v>429</v>
      </c>
      <c r="H10495">
        <v>25150</v>
      </c>
      <c r="I10495">
        <v>17781</v>
      </c>
      <c r="J10495">
        <v>21136</v>
      </c>
      <c r="K10495">
        <v>17781</v>
      </c>
      <c r="L10495">
        <v>100</v>
      </c>
      <c r="M10495">
        <v>84.04</v>
      </c>
      <c r="N10495">
        <f>COUNTIF(Cod_Mun_Norte!B:B,DADOS_SNIS_Minas!A10495)</f>
        <v>0</v>
      </c>
    </row>
    <row r="10496" spans="1:14" x14ac:dyDescent="0.2">
      <c r="A10496">
        <v>313580</v>
      </c>
      <c r="B10496" t="s">
        <v>1631</v>
      </c>
      <c r="C10496" t="s">
        <v>98</v>
      </c>
      <c r="D10496">
        <v>2012</v>
      </c>
      <c r="E10496" t="s">
        <v>1633</v>
      </c>
      <c r="F10496" t="s">
        <v>429</v>
      </c>
      <c r="H10496">
        <v>24317</v>
      </c>
      <c r="I10496">
        <v>17193</v>
      </c>
      <c r="J10496">
        <v>18997</v>
      </c>
      <c r="K10496">
        <v>17193</v>
      </c>
      <c r="L10496">
        <v>100</v>
      </c>
      <c r="M10496">
        <v>78.12</v>
      </c>
      <c r="N10496">
        <f>COUNTIF(Cod_Mun_Norte!B:B,DADOS_SNIS_Minas!A10496)</f>
        <v>0</v>
      </c>
    </row>
    <row r="10497" spans="1:14" x14ac:dyDescent="0.2">
      <c r="A10497">
        <v>313580</v>
      </c>
      <c r="B10497" t="s">
        <v>1631</v>
      </c>
      <c r="C10497" t="s">
        <v>98</v>
      </c>
      <c r="D10497">
        <v>2011</v>
      </c>
      <c r="E10497" t="s">
        <v>407</v>
      </c>
      <c r="F10497" t="s">
        <v>431</v>
      </c>
      <c r="H10497">
        <v>24226</v>
      </c>
      <c r="I10497">
        <v>17128</v>
      </c>
      <c r="J10497">
        <v>18343</v>
      </c>
      <c r="K10497">
        <v>18343</v>
      </c>
      <c r="L10497">
        <v>100</v>
      </c>
      <c r="M10497">
        <v>75.72</v>
      </c>
      <c r="N10497">
        <f>COUNTIF(Cod_Mun_Norte!B:B,DADOS_SNIS_Minas!A10497)</f>
        <v>0</v>
      </c>
    </row>
    <row r="10498" spans="1:14" x14ac:dyDescent="0.2">
      <c r="A10498">
        <v>313580</v>
      </c>
      <c r="B10498" t="s">
        <v>1631</v>
      </c>
      <c r="C10498" t="s">
        <v>98</v>
      </c>
      <c r="D10498">
        <v>2010</v>
      </c>
      <c r="E10498" t="s">
        <v>361</v>
      </c>
      <c r="F10498" t="s">
        <v>99</v>
      </c>
      <c r="H10498">
        <v>24131</v>
      </c>
      <c r="I10498">
        <v>17061</v>
      </c>
      <c r="J10498">
        <v>17061</v>
      </c>
      <c r="K10498">
        <v>17061</v>
      </c>
      <c r="L10498">
        <v>100</v>
      </c>
      <c r="M10498">
        <v>70.7</v>
      </c>
      <c r="N10498">
        <f>COUNTIF(Cod_Mun_Norte!B:B,DADOS_SNIS_Minas!A10498)</f>
        <v>0</v>
      </c>
    </row>
    <row r="10499" spans="1:14" x14ac:dyDescent="0.2">
      <c r="A10499">
        <v>313580</v>
      </c>
      <c r="B10499" t="s">
        <v>1631</v>
      </c>
      <c r="C10499" t="s">
        <v>98</v>
      </c>
      <c r="D10499">
        <v>2009</v>
      </c>
      <c r="E10499" t="s">
        <v>361</v>
      </c>
      <c r="F10499" t="s">
        <v>99</v>
      </c>
      <c r="H10499">
        <v>25060</v>
      </c>
      <c r="I10499">
        <v>17652</v>
      </c>
      <c r="J10499">
        <v>17602</v>
      </c>
      <c r="K10499">
        <v>17602</v>
      </c>
      <c r="L10499">
        <v>99.7</v>
      </c>
      <c r="M10499">
        <v>70.239999999999995</v>
      </c>
      <c r="N10499">
        <f>COUNTIF(Cod_Mun_Norte!B:B,DADOS_SNIS_Minas!A10499)</f>
        <v>0</v>
      </c>
    </row>
    <row r="10500" spans="1:14" x14ac:dyDescent="0.2">
      <c r="A10500">
        <v>313580</v>
      </c>
      <c r="B10500" t="s">
        <v>1631</v>
      </c>
      <c r="C10500" t="s">
        <v>98</v>
      </c>
      <c r="D10500">
        <v>2008</v>
      </c>
      <c r="E10500" t="s">
        <v>361</v>
      </c>
      <c r="F10500" t="s">
        <v>99</v>
      </c>
      <c r="H10500">
        <v>24879</v>
      </c>
      <c r="I10500">
        <v>17525</v>
      </c>
      <c r="J10500">
        <v>17257</v>
      </c>
      <c r="K10500">
        <v>17257</v>
      </c>
      <c r="L10500">
        <v>98.5</v>
      </c>
      <c r="M10500">
        <v>69.36</v>
      </c>
      <c r="N10500">
        <f>COUNTIF(Cod_Mun_Norte!B:B,DADOS_SNIS_Minas!A10500)</f>
        <v>0</v>
      </c>
    </row>
    <row r="10501" spans="1:14" x14ac:dyDescent="0.2">
      <c r="A10501">
        <v>313580</v>
      </c>
      <c r="B10501" t="s">
        <v>1631</v>
      </c>
      <c r="C10501" t="s">
        <v>98</v>
      </c>
      <c r="D10501">
        <v>2007</v>
      </c>
      <c r="E10501" t="s">
        <v>361</v>
      </c>
      <c r="F10501" t="s">
        <v>362</v>
      </c>
      <c r="H10501">
        <v>23982</v>
      </c>
      <c r="I10501">
        <v>16893</v>
      </c>
      <c r="J10501">
        <v>16936</v>
      </c>
      <c r="K10501">
        <v>16936</v>
      </c>
      <c r="L10501">
        <v>100</v>
      </c>
      <c r="M10501">
        <v>70.62</v>
      </c>
      <c r="N10501">
        <f>COUNTIF(Cod_Mun_Norte!B:B,DADOS_SNIS_Minas!A10501)</f>
        <v>0</v>
      </c>
    </row>
    <row r="10502" spans="1:14" x14ac:dyDescent="0.2">
      <c r="A10502">
        <v>313580</v>
      </c>
      <c r="B10502" t="s">
        <v>1631</v>
      </c>
      <c r="C10502" t="s">
        <v>98</v>
      </c>
      <c r="D10502">
        <v>2006</v>
      </c>
      <c r="E10502" t="s">
        <v>361</v>
      </c>
      <c r="F10502" t="s">
        <v>362</v>
      </c>
      <c r="H10502">
        <v>23023</v>
      </c>
      <c r="I10502">
        <v>16164</v>
      </c>
      <c r="J10502">
        <v>16484</v>
      </c>
      <c r="K10502">
        <v>16484</v>
      </c>
      <c r="L10502">
        <v>100</v>
      </c>
      <c r="M10502">
        <v>71.599999999999994</v>
      </c>
      <c r="N10502">
        <f>COUNTIF(Cod_Mun_Norte!B:B,DADOS_SNIS_Minas!A10502)</f>
        <v>0</v>
      </c>
    </row>
    <row r="10503" spans="1:14" x14ac:dyDescent="0.2">
      <c r="A10503">
        <v>313580</v>
      </c>
      <c r="B10503" t="s">
        <v>1631</v>
      </c>
      <c r="C10503" t="s">
        <v>98</v>
      </c>
      <c r="D10503">
        <v>2005</v>
      </c>
      <c r="E10503" t="s">
        <v>361</v>
      </c>
      <c r="F10503" t="s">
        <v>362</v>
      </c>
      <c r="H10503">
        <v>23005</v>
      </c>
      <c r="I10503">
        <v>16151</v>
      </c>
      <c r="J10503">
        <v>16118</v>
      </c>
      <c r="K10503">
        <v>16118</v>
      </c>
      <c r="L10503">
        <v>99.8</v>
      </c>
      <c r="M10503">
        <v>70.06</v>
      </c>
      <c r="N10503">
        <f>COUNTIF(Cod_Mun_Norte!B:B,DADOS_SNIS_Minas!A10503)</f>
        <v>0</v>
      </c>
    </row>
    <row r="10504" spans="1:14" x14ac:dyDescent="0.2">
      <c r="A10504">
        <v>313580</v>
      </c>
      <c r="B10504" t="s">
        <v>1631</v>
      </c>
      <c r="C10504" t="s">
        <v>98</v>
      </c>
      <c r="D10504">
        <v>2004</v>
      </c>
      <c r="E10504" t="s">
        <v>361</v>
      </c>
      <c r="F10504" t="s">
        <v>362</v>
      </c>
      <c r="H10504">
        <v>22986</v>
      </c>
      <c r="I10504">
        <v>16138</v>
      </c>
      <c r="J10504">
        <v>15832</v>
      </c>
      <c r="K10504">
        <v>15832</v>
      </c>
      <c r="L10504">
        <v>98.1</v>
      </c>
      <c r="M10504">
        <v>68.88</v>
      </c>
      <c r="N10504">
        <f>COUNTIF(Cod_Mun_Norte!B:B,DADOS_SNIS_Minas!A10504)</f>
        <v>0</v>
      </c>
    </row>
    <row r="10505" spans="1:14" x14ac:dyDescent="0.2">
      <c r="A10505">
        <v>313580</v>
      </c>
      <c r="B10505" t="s">
        <v>1631</v>
      </c>
      <c r="C10505" t="s">
        <v>98</v>
      </c>
      <c r="D10505">
        <v>2003</v>
      </c>
      <c r="E10505" t="s">
        <v>361</v>
      </c>
      <c r="F10505" t="s">
        <v>362</v>
      </c>
      <c r="H10505">
        <v>22953</v>
      </c>
      <c r="I10505">
        <v>16115</v>
      </c>
      <c r="N10505">
        <f>COUNTIF(Cod_Mun_Norte!B:B,DADOS_SNIS_Minas!A10505)</f>
        <v>0</v>
      </c>
    </row>
    <row r="10506" spans="1:14" x14ac:dyDescent="0.2">
      <c r="A10506">
        <v>313580</v>
      </c>
      <c r="B10506" t="s">
        <v>1631</v>
      </c>
      <c r="C10506" t="s">
        <v>98</v>
      </c>
      <c r="D10506">
        <v>2002</v>
      </c>
      <c r="E10506" t="s">
        <v>361</v>
      </c>
      <c r="F10506" t="s">
        <v>362</v>
      </c>
      <c r="H10506">
        <v>22937</v>
      </c>
      <c r="I10506">
        <v>16104</v>
      </c>
      <c r="N10506">
        <f>COUNTIF(Cod_Mun_Norte!B:B,DADOS_SNIS_Minas!A10506)</f>
        <v>0</v>
      </c>
    </row>
    <row r="10507" spans="1:14" x14ac:dyDescent="0.2">
      <c r="A10507">
        <v>313580</v>
      </c>
      <c r="B10507" t="s">
        <v>1631</v>
      </c>
      <c r="C10507" t="s">
        <v>98</v>
      </c>
      <c r="D10507">
        <v>2001</v>
      </c>
      <c r="E10507" t="s">
        <v>361</v>
      </c>
      <c r="F10507" t="s">
        <v>362</v>
      </c>
      <c r="H10507">
        <v>22869</v>
      </c>
      <c r="I10507">
        <v>16056</v>
      </c>
      <c r="N10507">
        <f>COUNTIF(Cod_Mun_Norte!B:B,DADOS_SNIS_Minas!A10507)</f>
        <v>0</v>
      </c>
    </row>
    <row r="10508" spans="1:14" x14ac:dyDescent="0.2">
      <c r="A10508">
        <v>313580</v>
      </c>
      <c r="B10508" t="s">
        <v>1631</v>
      </c>
      <c r="C10508" t="s">
        <v>98</v>
      </c>
      <c r="D10508">
        <v>2000</v>
      </c>
      <c r="E10508" t="s">
        <v>361</v>
      </c>
      <c r="F10508" t="s">
        <v>362</v>
      </c>
      <c r="H10508">
        <v>22902</v>
      </c>
      <c r="I10508">
        <v>16079</v>
      </c>
      <c r="N10508">
        <f>COUNTIF(Cod_Mun_Norte!B:B,DADOS_SNIS_Minas!A10508)</f>
        <v>0</v>
      </c>
    </row>
    <row r="10509" spans="1:14" x14ac:dyDescent="0.2">
      <c r="A10509">
        <v>313580</v>
      </c>
      <c r="B10509" t="s">
        <v>1631</v>
      </c>
      <c r="C10509" t="s">
        <v>98</v>
      </c>
      <c r="D10509">
        <v>1999</v>
      </c>
      <c r="E10509" t="s">
        <v>361</v>
      </c>
      <c r="F10509" t="s">
        <v>362</v>
      </c>
      <c r="H10509">
        <v>24194</v>
      </c>
      <c r="I10509">
        <v>16944</v>
      </c>
      <c r="N10509">
        <f>COUNTIF(Cod_Mun_Norte!B:B,DADOS_SNIS_Minas!A10509)</f>
        <v>0</v>
      </c>
    </row>
    <row r="10510" spans="1:14" x14ac:dyDescent="0.2">
      <c r="A10510">
        <v>313580</v>
      </c>
      <c r="B10510" t="s">
        <v>1631</v>
      </c>
      <c r="C10510" t="s">
        <v>98</v>
      </c>
      <c r="D10510">
        <v>1998</v>
      </c>
      <c r="E10510" t="s">
        <v>361</v>
      </c>
      <c r="F10510" t="s">
        <v>362</v>
      </c>
      <c r="H10510">
        <v>23962</v>
      </c>
      <c r="I10510">
        <v>16782</v>
      </c>
      <c r="N10510">
        <f>COUNTIF(Cod_Mun_Norte!B:B,DADOS_SNIS_Minas!A10510)</f>
        <v>0</v>
      </c>
    </row>
    <row r="10511" spans="1:14" x14ac:dyDescent="0.2">
      <c r="A10511">
        <v>313580</v>
      </c>
      <c r="B10511" t="s">
        <v>1631</v>
      </c>
      <c r="C10511" t="s">
        <v>98</v>
      </c>
      <c r="D10511">
        <v>1997</v>
      </c>
      <c r="H10511">
        <v>23731</v>
      </c>
      <c r="I10511">
        <v>16620</v>
      </c>
      <c r="N10511">
        <f>COUNTIF(Cod_Mun_Norte!B:B,DADOS_SNIS_Minas!A10511)</f>
        <v>0</v>
      </c>
    </row>
    <row r="10512" spans="1:14" x14ac:dyDescent="0.2">
      <c r="A10512">
        <v>313580</v>
      </c>
      <c r="B10512" t="s">
        <v>1631</v>
      </c>
      <c r="C10512" t="s">
        <v>98</v>
      </c>
      <c r="D10512">
        <v>1996</v>
      </c>
      <c r="H10512">
        <v>23457</v>
      </c>
      <c r="I10512">
        <v>16428</v>
      </c>
      <c r="N10512">
        <f>COUNTIF(Cod_Mun_Norte!B:B,DADOS_SNIS_Minas!A10512)</f>
        <v>0</v>
      </c>
    </row>
    <row r="10513" spans="1:14" x14ac:dyDescent="0.2">
      <c r="A10513">
        <v>313580</v>
      </c>
      <c r="B10513" t="s">
        <v>1631</v>
      </c>
      <c r="C10513" t="s">
        <v>98</v>
      </c>
      <c r="D10513">
        <v>1995</v>
      </c>
      <c r="H10513">
        <v>22612</v>
      </c>
      <c r="I10513">
        <v>15836</v>
      </c>
      <c r="N10513">
        <f>COUNTIF(Cod_Mun_Norte!B:B,DADOS_SNIS_Minas!A10513)</f>
        <v>0</v>
      </c>
    </row>
    <row r="10514" spans="1:14" x14ac:dyDescent="0.2">
      <c r="A10514">
        <v>313590</v>
      </c>
      <c r="B10514" t="s">
        <v>212</v>
      </c>
      <c r="C10514" t="s">
        <v>98</v>
      </c>
      <c r="D10514">
        <v>2020</v>
      </c>
      <c r="E10514" t="s">
        <v>1634</v>
      </c>
      <c r="F10514" t="s">
        <v>367</v>
      </c>
      <c r="G10514" t="s">
        <v>378</v>
      </c>
      <c r="H10514">
        <v>4780</v>
      </c>
      <c r="I10514">
        <v>3102</v>
      </c>
      <c r="J10514">
        <v>3102</v>
      </c>
      <c r="K10514">
        <v>3102</v>
      </c>
      <c r="L10514">
        <v>100</v>
      </c>
      <c r="M10514">
        <v>64.900000000000006</v>
      </c>
      <c r="N10514">
        <f>COUNTIF(Cod_Mun_Norte!B:B,DADOS_SNIS_Minas!A10514)</f>
        <v>0</v>
      </c>
    </row>
    <row r="10515" spans="1:14" x14ac:dyDescent="0.2">
      <c r="A10515">
        <v>313590</v>
      </c>
      <c r="B10515" t="s">
        <v>212</v>
      </c>
      <c r="C10515" t="s">
        <v>98</v>
      </c>
      <c r="D10515">
        <v>2019</v>
      </c>
      <c r="H10515">
        <v>4787</v>
      </c>
      <c r="I10515">
        <v>3106</v>
      </c>
      <c r="N10515">
        <f>COUNTIF(Cod_Mun_Norte!B:B,DADOS_SNIS_Minas!A10515)</f>
        <v>0</v>
      </c>
    </row>
    <row r="10516" spans="1:14" x14ac:dyDescent="0.2">
      <c r="A10516">
        <v>313590</v>
      </c>
      <c r="B10516" t="s">
        <v>212</v>
      </c>
      <c r="C10516" t="s">
        <v>98</v>
      </c>
      <c r="D10516">
        <v>2018</v>
      </c>
      <c r="E10516" t="s">
        <v>1634</v>
      </c>
      <c r="F10516" t="s">
        <v>367</v>
      </c>
      <c r="H10516">
        <v>4795</v>
      </c>
      <c r="I10516">
        <v>3112</v>
      </c>
      <c r="J10516">
        <v>4112</v>
      </c>
      <c r="K10516">
        <v>3112</v>
      </c>
      <c r="L10516">
        <v>100</v>
      </c>
      <c r="M10516">
        <v>85.76</v>
      </c>
      <c r="N10516">
        <f>COUNTIF(Cod_Mun_Norte!B:B,DADOS_SNIS_Minas!A10516)</f>
        <v>0</v>
      </c>
    </row>
    <row r="10517" spans="1:14" x14ac:dyDescent="0.2">
      <c r="A10517">
        <v>313590</v>
      </c>
      <c r="B10517" t="s">
        <v>212</v>
      </c>
      <c r="C10517" t="s">
        <v>98</v>
      </c>
      <c r="D10517">
        <v>2017</v>
      </c>
      <c r="E10517" t="s">
        <v>1635</v>
      </c>
      <c r="F10517" t="s">
        <v>374</v>
      </c>
      <c r="H10517">
        <v>4898</v>
      </c>
      <c r="I10517">
        <v>3178</v>
      </c>
      <c r="N10517">
        <f>COUNTIF(Cod_Mun_Norte!B:B,DADOS_SNIS_Minas!A10517)</f>
        <v>0</v>
      </c>
    </row>
    <row r="10518" spans="1:14" x14ac:dyDescent="0.2">
      <c r="A10518">
        <v>313590</v>
      </c>
      <c r="B10518" t="s">
        <v>212</v>
      </c>
      <c r="C10518" t="s">
        <v>98</v>
      </c>
      <c r="D10518">
        <v>2016</v>
      </c>
      <c r="E10518" t="s">
        <v>1634</v>
      </c>
      <c r="F10518" t="s">
        <v>367</v>
      </c>
      <c r="H10518">
        <v>4899</v>
      </c>
      <c r="I10518">
        <v>3179</v>
      </c>
      <c r="J10518">
        <v>4899</v>
      </c>
      <c r="K10518">
        <v>3179</v>
      </c>
      <c r="L10518">
        <v>100</v>
      </c>
      <c r="M10518">
        <v>100</v>
      </c>
      <c r="N10518">
        <f>COUNTIF(Cod_Mun_Norte!B:B,DADOS_SNIS_Minas!A10518)</f>
        <v>0</v>
      </c>
    </row>
    <row r="10519" spans="1:14" x14ac:dyDescent="0.2">
      <c r="A10519">
        <v>313590</v>
      </c>
      <c r="B10519" t="s">
        <v>212</v>
      </c>
      <c r="C10519" t="s">
        <v>98</v>
      </c>
      <c r="D10519">
        <v>2015</v>
      </c>
      <c r="E10519" t="s">
        <v>1634</v>
      </c>
      <c r="F10519" t="s">
        <v>367</v>
      </c>
      <c r="H10519">
        <v>4899</v>
      </c>
      <c r="I10519">
        <v>3179</v>
      </c>
      <c r="J10519">
        <v>3179</v>
      </c>
      <c r="K10519">
        <v>3179</v>
      </c>
      <c r="L10519">
        <v>100</v>
      </c>
      <c r="M10519">
        <v>64.89</v>
      </c>
      <c r="N10519">
        <f>COUNTIF(Cod_Mun_Norte!B:B,DADOS_SNIS_Minas!A10519)</f>
        <v>0</v>
      </c>
    </row>
    <row r="10520" spans="1:14" x14ac:dyDescent="0.2">
      <c r="A10520">
        <v>313590</v>
      </c>
      <c r="B10520" t="s">
        <v>212</v>
      </c>
      <c r="C10520" t="s">
        <v>98</v>
      </c>
      <c r="D10520">
        <v>2014</v>
      </c>
      <c r="E10520" t="s">
        <v>1635</v>
      </c>
      <c r="F10520" t="s">
        <v>374</v>
      </c>
      <c r="H10520">
        <v>4899</v>
      </c>
      <c r="I10520">
        <v>3179</v>
      </c>
      <c r="N10520">
        <f>COUNTIF(Cod_Mun_Norte!B:B,DADOS_SNIS_Minas!A10520)</f>
        <v>0</v>
      </c>
    </row>
    <row r="10521" spans="1:14" x14ac:dyDescent="0.2">
      <c r="A10521">
        <v>313590</v>
      </c>
      <c r="B10521" t="s">
        <v>212</v>
      </c>
      <c r="C10521" t="s">
        <v>98</v>
      </c>
      <c r="D10521">
        <v>2013</v>
      </c>
      <c r="E10521" t="s">
        <v>1635</v>
      </c>
      <c r="F10521" t="s">
        <v>374</v>
      </c>
      <c r="H10521">
        <v>4899</v>
      </c>
      <c r="I10521">
        <v>3179</v>
      </c>
      <c r="N10521">
        <f>COUNTIF(Cod_Mun_Norte!B:B,DADOS_SNIS_Minas!A10521)</f>
        <v>0</v>
      </c>
    </row>
    <row r="10522" spans="1:14" x14ac:dyDescent="0.2">
      <c r="A10522">
        <v>313590</v>
      </c>
      <c r="B10522" t="s">
        <v>212</v>
      </c>
      <c r="C10522" t="s">
        <v>98</v>
      </c>
      <c r="D10522">
        <v>2012</v>
      </c>
      <c r="E10522" t="s">
        <v>1635</v>
      </c>
      <c r="F10522" t="s">
        <v>374</v>
      </c>
      <c r="H10522">
        <v>4760</v>
      </c>
      <c r="I10522">
        <v>3089</v>
      </c>
      <c r="N10522">
        <f>COUNTIF(Cod_Mun_Norte!B:B,DADOS_SNIS_Minas!A10522)</f>
        <v>0</v>
      </c>
    </row>
    <row r="10523" spans="1:14" x14ac:dyDescent="0.2">
      <c r="A10523">
        <v>313590</v>
      </c>
      <c r="B10523" t="s">
        <v>212</v>
      </c>
      <c r="C10523" t="s">
        <v>98</v>
      </c>
      <c r="D10523">
        <v>2011</v>
      </c>
      <c r="H10523">
        <v>4764</v>
      </c>
      <c r="I10523">
        <v>3091</v>
      </c>
      <c r="N10523">
        <f>COUNTIF(Cod_Mun_Norte!B:B,DADOS_SNIS_Minas!A10523)</f>
        <v>0</v>
      </c>
    </row>
    <row r="10524" spans="1:14" x14ac:dyDescent="0.2">
      <c r="A10524">
        <v>313590</v>
      </c>
      <c r="B10524" t="s">
        <v>212</v>
      </c>
      <c r="C10524" t="s">
        <v>98</v>
      </c>
      <c r="D10524">
        <v>2010</v>
      </c>
      <c r="H10524">
        <v>4768</v>
      </c>
      <c r="I10524">
        <v>3094</v>
      </c>
      <c r="N10524">
        <f>COUNTIF(Cod_Mun_Norte!B:B,DADOS_SNIS_Minas!A10524)</f>
        <v>0</v>
      </c>
    </row>
    <row r="10525" spans="1:14" x14ac:dyDescent="0.2">
      <c r="A10525">
        <v>313590</v>
      </c>
      <c r="B10525" t="s">
        <v>212</v>
      </c>
      <c r="C10525" t="s">
        <v>98</v>
      </c>
      <c r="D10525">
        <v>2009</v>
      </c>
      <c r="H10525">
        <v>4983</v>
      </c>
      <c r="I10525">
        <v>3203</v>
      </c>
      <c r="N10525">
        <f>COUNTIF(Cod_Mun_Norte!B:B,DADOS_SNIS_Minas!A10525)</f>
        <v>0</v>
      </c>
    </row>
    <row r="10526" spans="1:14" x14ac:dyDescent="0.2">
      <c r="A10526">
        <v>313590</v>
      </c>
      <c r="B10526" t="s">
        <v>212</v>
      </c>
      <c r="C10526" t="s">
        <v>98</v>
      </c>
      <c r="D10526">
        <v>2008</v>
      </c>
      <c r="H10526">
        <v>4972</v>
      </c>
      <c r="I10526">
        <v>3196</v>
      </c>
      <c r="N10526">
        <f>COUNTIF(Cod_Mun_Norte!B:B,DADOS_SNIS_Minas!A10526)</f>
        <v>0</v>
      </c>
    </row>
    <row r="10527" spans="1:14" x14ac:dyDescent="0.2">
      <c r="A10527">
        <v>313590</v>
      </c>
      <c r="B10527" t="s">
        <v>212</v>
      </c>
      <c r="C10527" t="s">
        <v>98</v>
      </c>
      <c r="D10527">
        <v>2007</v>
      </c>
      <c r="H10527">
        <v>4821</v>
      </c>
      <c r="I10527">
        <v>3099</v>
      </c>
      <c r="N10527">
        <f>COUNTIF(Cod_Mun_Norte!B:B,DADOS_SNIS_Minas!A10527)</f>
        <v>0</v>
      </c>
    </row>
    <row r="10528" spans="1:14" x14ac:dyDescent="0.2">
      <c r="A10528">
        <v>313590</v>
      </c>
      <c r="B10528" t="s">
        <v>212</v>
      </c>
      <c r="C10528" t="s">
        <v>98</v>
      </c>
      <c r="D10528">
        <v>2006</v>
      </c>
      <c r="H10528">
        <v>5176</v>
      </c>
      <c r="I10528">
        <v>3056</v>
      </c>
      <c r="N10528">
        <f>COUNTIF(Cod_Mun_Norte!B:B,DADOS_SNIS_Minas!A10528)</f>
        <v>0</v>
      </c>
    </row>
    <row r="10529" spans="1:14" x14ac:dyDescent="0.2">
      <c r="A10529">
        <v>313590</v>
      </c>
      <c r="B10529" t="s">
        <v>212</v>
      </c>
      <c r="C10529" t="s">
        <v>98</v>
      </c>
      <c r="D10529">
        <v>2005</v>
      </c>
      <c r="H10529">
        <v>5122</v>
      </c>
      <c r="I10529">
        <v>3025</v>
      </c>
      <c r="N10529">
        <f>COUNTIF(Cod_Mun_Norte!B:B,DADOS_SNIS_Minas!A10529)</f>
        <v>0</v>
      </c>
    </row>
    <row r="10530" spans="1:14" x14ac:dyDescent="0.2">
      <c r="A10530">
        <v>313590</v>
      </c>
      <c r="B10530" t="s">
        <v>212</v>
      </c>
      <c r="C10530" t="s">
        <v>98</v>
      </c>
      <c r="D10530">
        <v>2004</v>
      </c>
      <c r="H10530">
        <v>5068</v>
      </c>
      <c r="I10530">
        <v>2993</v>
      </c>
      <c r="N10530">
        <f>COUNTIF(Cod_Mun_Norte!B:B,DADOS_SNIS_Minas!A10530)</f>
        <v>0</v>
      </c>
    </row>
    <row r="10531" spans="1:14" x14ac:dyDescent="0.2">
      <c r="A10531">
        <v>313590</v>
      </c>
      <c r="B10531" t="s">
        <v>212</v>
      </c>
      <c r="C10531" t="s">
        <v>98</v>
      </c>
      <c r="D10531">
        <v>2003</v>
      </c>
      <c r="H10531">
        <v>4970</v>
      </c>
      <c r="I10531">
        <v>2935</v>
      </c>
      <c r="N10531">
        <f>COUNTIF(Cod_Mun_Norte!B:B,DADOS_SNIS_Minas!A10531)</f>
        <v>0</v>
      </c>
    </row>
    <row r="10532" spans="1:14" x14ac:dyDescent="0.2">
      <c r="A10532">
        <v>313590</v>
      </c>
      <c r="B10532" t="s">
        <v>212</v>
      </c>
      <c r="C10532" t="s">
        <v>98</v>
      </c>
      <c r="D10532">
        <v>2002</v>
      </c>
      <c r="H10532">
        <v>4924</v>
      </c>
      <c r="I10532">
        <v>2908</v>
      </c>
      <c r="N10532">
        <f>COUNTIF(Cod_Mun_Norte!B:B,DADOS_SNIS_Minas!A10532)</f>
        <v>0</v>
      </c>
    </row>
    <row r="10533" spans="1:14" x14ac:dyDescent="0.2">
      <c r="A10533">
        <v>313590</v>
      </c>
      <c r="B10533" t="s">
        <v>212</v>
      </c>
      <c r="C10533" t="s">
        <v>98</v>
      </c>
      <c r="D10533">
        <v>2001</v>
      </c>
      <c r="H10533">
        <v>4877</v>
      </c>
      <c r="I10533">
        <v>2880</v>
      </c>
      <c r="N10533">
        <f>COUNTIF(Cod_Mun_Norte!B:B,DADOS_SNIS_Minas!A10533)</f>
        <v>0</v>
      </c>
    </row>
    <row r="10534" spans="1:14" x14ac:dyDescent="0.2">
      <c r="A10534">
        <v>313590</v>
      </c>
      <c r="B10534" t="s">
        <v>212</v>
      </c>
      <c r="C10534" t="s">
        <v>98</v>
      </c>
      <c r="D10534">
        <v>2000</v>
      </c>
      <c r="H10534">
        <v>4823</v>
      </c>
      <c r="I10534">
        <v>2848</v>
      </c>
      <c r="N10534">
        <f>COUNTIF(Cod_Mun_Norte!B:B,DADOS_SNIS_Minas!A10534)</f>
        <v>0</v>
      </c>
    </row>
    <row r="10535" spans="1:14" x14ac:dyDescent="0.2">
      <c r="A10535">
        <v>313590</v>
      </c>
      <c r="B10535" t="s">
        <v>212</v>
      </c>
      <c r="C10535" t="s">
        <v>98</v>
      </c>
      <c r="D10535">
        <v>1999</v>
      </c>
      <c r="H10535">
        <v>4742</v>
      </c>
      <c r="I10535">
        <v>2768</v>
      </c>
      <c r="N10535">
        <f>COUNTIF(Cod_Mun_Norte!B:B,DADOS_SNIS_Minas!A10535)</f>
        <v>0</v>
      </c>
    </row>
    <row r="10536" spans="1:14" x14ac:dyDescent="0.2">
      <c r="A10536">
        <v>313590</v>
      </c>
      <c r="B10536" t="s">
        <v>212</v>
      </c>
      <c r="C10536" t="s">
        <v>98</v>
      </c>
      <c r="D10536">
        <v>1998</v>
      </c>
      <c r="H10536">
        <v>4699</v>
      </c>
      <c r="I10536">
        <v>2743</v>
      </c>
      <c r="N10536">
        <f>COUNTIF(Cod_Mun_Norte!B:B,DADOS_SNIS_Minas!A10536)</f>
        <v>0</v>
      </c>
    </row>
    <row r="10537" spans="1:14" x14ac:dyDescent="0.2">
      <c r="A10537">
        <v>313590</v>
      </c>
      <c r="B10537" t="s">
        <v>212</v>
      </c>
      <c r="C10537" t="s">
        <v>98</v>
      </c>
      <c r="D10537">
        <v>1997</v>
      </c>
      <c r="H10537">
        <v>4657</v>
      </c>
      <c r="I10537">
        <v>2718</v>
      </c>
      <c r="N10537">
        <f>COUNTIF(Cod_Mun_Norte!B:B,DADOS_SNIS_Minas!A10537)</f>
        <v>0</v>
      </c>
    </row>
    <row r="10538" spans="1:14" x14ac:dyDescent="0.2">
      <c r="A10538">
        <v>313590</v>
      </c>
      <c r="B10538" t="s">
        <v>212</v>
      </c>
      <c r="C10538" t="s">
        <v>98</v>
      </c>
      <c r="D10538">
        <v>1996</v>
      </c>
      <c r="H10538">
        <v>4607</v>
      </c>
      <c r="I10538">
        <v>2689</v>
      </c>
      <c r="N10538">
        <f>COUNTIF(Cod_Mun_Norte!B:B,DADOS_SNIS_Minas!A10538)</f>
        <v>0</v>
      </c>
    </row>
    <row r="10539" spans="1:14" x14ac:dyDescent="0.2">
      <c r="A10539">
        <v>313590</v>
      </c>
      <c r="B10539" t="s">
        <v>212</v>
      </c>
      <c r="C10539" t="s">
        <v>98</v>
      </c>
      <c r="D10539">
        <v>1995</v>
      </c>
      <c r="H10539">
        <v>4391</v>
      </c>
      <c r="I10539">
        <v>2563</v>
      </c>
      <c r="N10539">
        <f>COUNTIF(Cod_Mun_Norte!B:B,DADOS_SNIS_Minas!A10539)</f>
        <v>0</v>
      </c>
    </row>
    <row r="10540" spans="1:14" x14ac:dyDescent="0.2">
      <c r="A10540">
        <v>313600</v>
      </c>
      <c r="B10540" t="s">
        <v>1636</v>
      </c>
      <c r="C10540" t="s">
        <v>98</v>
      </c>
      <c r="D10540">
        <v>2020</v>
      </c>
      <c r="E10540" t="s">
        <v>1637</v>
      </c>
      <c r="F10540" t="s">
        <v>429</v>
      </c>
      <c r="G10540" t="s">
        <v>406</v>
      </c>
      <c r="H10540">
        <v>15455</v>
      </c>
      <c r="I10540">
        <v>10626</v>
      </c>
      <c r="J10540">
        <v>9443</v>
      </c>
      <c r="K10540">
        <v>8626</v>
      </c>
      <c r="L10540">
        <v>81.2</v>
      </c>
      <c r="M10540">
        <v>61.1</v>
      </c>
      <c r="N10540">
        <f>COUNTIF(Cod_Mun_Norte!B:B,DADOS_SNIS_Minas!A10540)</f>
        <v>0</v>
      </c>
    </row>
    <row r="10541" spans="1:14" x14ac:dyDescent="0.2">
      <c r="A10541">
        <v>313600</v>
      </c>
      <c r="B10541" t="s">
        <v>1636</v>
      </c>
      <c r="C10541" t="s">
        <v>98</v>
      </c>
      <c r="D10541">
        <v>2019</v>
      </c>
      <c r="E10541" t="s">
        <v>1637</v>
      </c>
      <c r="F10541" t="s">
        <v>429</v>
      </c>
      <c r="G10541" t="s">
        <v>406</v>
      </c>
      <c r="H10541">
        <v>15432</v>
      </c>
      <c r="I10541">
        <v>10611</v>
      </c>
      <c r="J10541">
        <v>8800</v>
      </c>
      <c r="K10541">
        <v>8725</v>
      </c>
      <c r="L10541">
        <v>82.2</v>
      </c>
      <c r="M10541">
        <v>57.02</v>
      </c>
      <c r="N10541">
        <f>COUNTIF(Cod_Mun_Norte!B:B,DADOS_SNIS_Minas!A10541)</f>
        <v>0</v>
      </c>
    </row>
    <row r="10542" spans="1:14" x14ac:dyDescent="0.2">
      <c r="A10542">
        <v>313600</v>
      </c>
      <c r="B10542" t="s">
        <v>1636</v>
      </c>
      <c r="C10542" t="s">
        <v>98</v>
      </c>
      <c r="D10542">
        <v>2018</v>
      </c>
      <c r="E10542" t="s">
        <v>1637</v>
      </c>
      <c r="F10542" t="s">
        <v>429</v>
      </c>
      <c r="H10542">
        <v>15410</v>
      </c>
      <c r="I10542">
        <v>10595</v>
      </c>
      <c r="J10542">
        <v>9312</v>
      </c>
      <c r="K10542">
        <v>9312</v>
      </c>
      <c r="L10542">
        <v>87.9</v>
      </c>
      <c r="M10542">
        <v>60.43</v>
      </c>
      <c r="N10542">
        <f>COUNTIF(Cod_Mun_Norte!B:B,DADOS_SNIS_Minas!A10542)</f>
        <v>0</v>
      </c>
    </row>
    <row r="10543" spans="1:14" x14ac:dyDescent="0.2">
      <c r="A10543">
        <v>313600</v>
      </c>
      <c r="B10543" t="s">
        <v>1636</v>
      </c>
      <c r="C10543" t="s">
        <v>98</v>
      </c>
      <c r="D10543">
        <v>2017</v>
      </c>
      <c r="E10543" t="s">
        <v>1638</v>
      </c>
      <c r="F10543" t="s">
        <v>429</v>
      </c>
      <c r="H10543">
        <v>15634</v>
      </c>
      <c r="I10543">
        <v>10749</v>
      </c>
      <c r="J10543">
        <v>10344</v>
      </c>
      <c r="K10543">
        <v>10084</v>
      </c>
      <c r="L10543">
        <v>93.8</v>
      </c>
      <c r="M10543">
        <v>66.16</v>
      </c>
      <c r="N10543">
        <f>COUNTIF(Cod_Mun_Norte!B:B,DADOS_SNIS_Minas!A10543)</f>
        <v>0</v>
      </c>
    </row>
    <row r="10544" spans="1:14" x14ac:dyDescent="0.2">
      <c r="A10544">
        <v>313600</v>
      </c>
      <c r="B10544" t="s">
        <v>1636</v>
      </c>
      <c r="C10544" t="s">
        <v>98</v>
      </c>
      <c r="D10544">
        <v>2016</v>
      </c>
      <c r="E10544" t="s">
        <v>1638</v>
      </c>
      <c r="F10544" t="s">
        <v>429</v>
      </c>
      <c r="H10544">
        <v>15599</v>
      </c>
      <c r="I10544">
        <v>10725</v>
      </c>
      <c r="J10544">
        <v>10229</v>
      </c>
      <c r="K10544">
        <v>8832</v>
      </c>
      <c r="L10544">
        <v>82.4</v>
      </c>
      <c r="M10544">
        <v>65.569999999999993</v>
      </c>
      <c r="N10544">
        <f>COUNTIF(Cod_Mun_Norte!B:B,DADOS_SNIS_Minas!A10544)</f>
        <v>0</v>
      </c>
    </row>
    <row r="10545" spans="1:14" x14ac:dyDescent="0.2">
      <c r="A10545">
        <v>313600</v>
      </c>
      <c r="B10545" t="s">
        <v>1636</v>
      </c>
      <c r="C10545" t="s">
        <v>98</v>
      </c>
      <c r="D10545">
        <v>2015</v>
      </c>
      <c r="E10545" t="s">
        <v>407</v>
      </c>
      <c r="F10545" t="s">
        <v>431</v>
      </c>
      <c r="H10545">
        <v>15562</v>
      </c>
      <c r="I10545">
        <v>10700</v>
      </c>
      <c r="J10545">
        <v>10646</v>
      </c>
      <c r="K10545">
        <v>8924</v>
      </c>
      <c r="L10545">
        <v>83.4</v>
      </c>
      <c r="M10545">
        <v>68.41</v>
      </c>
      <c r="N10545">
        <f>COUNTIF(Cod_Mun_Norte!B:B,DADOS_SNIS_Minas!A10545)</f>
        <v>0</v>
      </c>
    </row>
    <row r="10546" spans="1:14" x14ac:dyDescent="0.2">
      <c r="A10546">
        <v>313600</v>
      </c>
      <c r="B10546" t="s">
        <v>1636</v>
      </c>
      <c r="C10546" t="s">
        <v>98</v>
      </c>
      <c r="D10546">
        <v>2014</v>
      </c>
      <c r="E10546" t="s">
        <v>407</v>
      </c>
      <c r="F10546" t="s">
        <v>431</v>
      </c>
      <c r="H10546">
        <v>15523</v>
      </c>
      <c r="I10546">
        <v>10673</v>
      </c>
      <c r="J10546">
        <v>12118</v>
      </c>
      <c r="K10546">
        <v>10673</v>
      </c>
      <c r="L10546">
        <v>100</v>
      </c>
      <c r="M10546">
        <v>78.06</v>
      </c>
      <c r="N10546">
        <f>COUNTIF(Cod_Mun_Norte!B:B,DADOS_SNIS_Minas!A10546)</f>
        <v>0</v>
      </c>
    </row>
    <row r="10547" spans="1:14" x14ac:dyDescent="0.2">
      <c r="A10547">
        <v>313600</v>
      </c>
      <c r="B10547" t="s">
        <v>1636</v>
      </c>
      <c r="C10547" t="s">
        <v>98</v>
      </c>
      <c r="D10547">
        <v>2013</v>
      </c>
      <c r="E10547" t="s">
        <v>407</v>
      </c>
      <c r="F10547" t="s">
        <v>431</v>
      </c>
      <c r="H10547">
        <v>15483</v>
      </c>
      <c r="I10547">
        <v>10646</v>
      </c>
      <c r="J10547">
        <v>12086</v>
      </c>
      <c r="K10547">
        <v>10646</v>
      </c>
      <c r="L10547">
        <v>100</v>
      </c>
      <c r="M10547">
        <v>78.06</v>
      </c>
      <c r="N10547">
        <f>COUNTIF(Cod_Mun_Norte!B:B,DADOS_SNIS_Minas!A10547)</f>
        <v>0</v>
      </c>
    </row>
    <row r="10548" spans="1:14" x14ac:dyDescent="0.2">
      <c r="A10548">
        <v>313600</v>
      </c>
      <c r="B10548" t="s">
        <v>1636</v>
      </c>
      <c r="C10548" t="s">
        <v>98</v>
      </c>
      <c r="D10548">
        <v>2012</v>
      </c>
      <c r="E10548" t="s">
        <v>407</v>
      </c>
      <c r="F10548" t="s">
        <v>431</v>
      </c>
      <c r="H10548">
        <v>15000</v>
      </c>
      <c r="I10548">
        <v>10314</v>
      </c>
      <c r="J10548">
        <v>11715</v>
      </c>
      <c r="K10548">
        <v>10314</v>
      </c>
      <c r="L10548">
        <v>100</v>
      </c>
      <c r="M10548">
        <v>78.099999999999994</v>
      </c>
      <c r="N10548">
        <f>COUNTIF(Cod_Mun_Norte!B:B,DADOS_SNIS_Minas!A10548)</f>
        <v>0</v>
      </c>
    </row>
    <row r="10549" spans="1:14" x14ac:dyDescent="0.2">
      <c r="A10549">
        <v>313600</v>
      </c>
      <c r="B10549" t="s">
        <v>1636</v>
      </c>
      <c r="C10549" t="s">
        <v>98</v>
      </c>
      <c r="D10549">
        <v>2011</v>
      </c>
      <c r="E10549" t="s">
        <v>407</v>
      </c>
      <c r="F10549" t="s">
        <v>431</v>
      </c>
      <c r="H10549">
        <v>14971</v>
      </c>
      <c r="I10549">
        <v>10294</v>
      </c>
      <c r="J10549">
        <v>11494</v>
      </c>
      <c r="K10549">
        <v>11494</v>
      </c>
      <c r="L10549">
        <v>100</v>
      </c>
      <c r="M10549">
        <v>76.78</v>
      </c>
      <c r="N10549">
        <f>COUNTIF(Cod_Mun_Norte!B:B,DADOS_SNIS_Minas!A10549)</f>
        <v>0</v>
      </c>
    </row>
    <row r="10550" spans="1:14" x14ac:dyDescent="0.2">
      <c r="A10550">
        <v>313600</v>
      </c>
      <c r="B10550" t="s">
        <v>1636</v>
      </c>
      <c r="C10550" t="s">
        <v>98</v>
      </c>
      <c r="D10550">
        <v>2010</v>
      </c>
      <c r="E10550" t="s">
        <v>361</v>
      </c>
      <c r="F10550" t="s">
        <v>99</v>
      </c>
      <c r="H10550">
        <v>14941</v>
      </c>
      <c r="I10550">
        <v>10273</v>
      </c>
      <c r="J10550">
        <v>10273</v>
      </c>
      <c r="K10550">
        <v>10273</v>
      </c>
      <c r="L10550">
        <v>100</v>
      </c>
      <c r="M10550">
        <v>68.760000000000005</v>
      </c>
      <c r="N10550">
        <f>COUNTIF(Cod_Mun_Norte!B:B,DADOS_SNIS_Minas!A10550)</f>
        <v>0</v>
      </c>
    </row>
    <row r="10551" spans="1:14" x14ac:dyDescent="0.2">
      <c r="A10551">
        <v>313600</v>
      </c>
      <c r="B10551" t="s">
        <v>1636</v>
      </c>
      <c r="C10551" t="s">
        <v>98</v>
      </c>
      <c r="D10551">
        <v>2009</v>
      </c>
      <c r="E10551" t="s">
        <v>361</v>
      </c>
      <c r="F10551" t="s">
        <v>99</v>
      </c>
      <c r="H10551">
        <v>15464</v>
      </c>
      <c r="I10551">
        <v>10764</v>
      </c>
      <c r="J10551">
        <v>11310</v>
      </c>
      <c r="K10551">
        <v>11310</v>
      </c>
      <c r="L10551">
        <v>100</v>
      </c>
      <c r="M10551">
        <v>73.14</v>
      </c>
      <c r="N10551">
        <f>COUNTIF(Cod_Mun_Norte!B:B,DADOS_SNIS_Minas!A10551)</f>
        <v>0</v>
      </c>
    </row>
    <row r="10552" spans="1:14" x14ac:dyDescent="0.2">
      <c r="A10552">
        <v>313600</v>
      </c>
      <c r="B10552" t="s">
        <v>1636</v>
      </c>
      <c r="C10552" t="s">
        <v>98</v>
      </c>
      <c r="D10552">
        <v>2008</v>
      </c>
      <c r="E10552" t="s">
        <v>361</v>
      </c>
      <c r="F10552" t="s">
        <v>99</v>
      </c>
      <c r="H10552">
        <v>15391</v>
      </c>
      <c r="I10552">
        <v>10713</v>
      </c>
      <c r="J10552">
        <v>11168</v>
      </c>
      <c r="K10552">
        <v>11168</v>
      </c>
      <c r="L10552">
        <v>100</v>
      </c>
      <c r="M10552">
        <v>72.56</v>
      </c>
      <c r="N10552">
        <f>COUNTIF(Cod_Mun_Norte!B:B,DADOS_SNIS_Minas!A10552)</f>
        <v>0</v>
      </c>
    </row>
    <row r="10553" spans="1:14" x14ac:dyDescent="0.2">
      <c r="A10553">
        <v>313600</v>
      </c>
      <c r="B10553" t="s">
        <v>1636</v>
      </c>
      <c r="C10553" t="s">
        <v>98</v>
      </c>
      <c r="D10553">
        <v>2007</v>
      </c>
      <c r="E10553" t="s">
        <v>361</v>
      </c>
      <c r="F10553" t="s">
        <v>362</v>
      </c>
      <c r="H10553">
        <v>14881</v>
      </c>
      <c r="I10553">
        <v>10358</v>
      </c>
      <c r="J10553">
        <v>11100</v>
      </c>
      <c r="K10553">
        <v>11100</v>
      </c>
      <c r="L10553">
        <v>100</v>
      </c>
      <c r="M10553">
        <v>74.59</v>
      </c>
      <c r="N10553">
        <f>COUNTIF(Cod_Mun_Norte!B:B,DADOS_SNIS_Minas!A10553)</f>
        <v>0</v>
      </c>
    </row>
    <row r="10554" spans="1:14" x14ac:dyDescent="0.2">
      <c r="A10554">
        <v>313600</v>
      </c>
      <c r="B10554" t="s">
        <v>1636</v>
      </c>
      <c r="C10554" t="s">
        <v>98</v>
      </c>
      <c r="D10554">
        <v>2006</v>
      </c>
      <c r="E10554" t="s">
        <v>361</v>
      </c>
      <c r="F10554" t="s">
        <v>362</v>
      </c>
      <c r="H10554">
        <v>14686</v>
      </c>
      <c r="I10554">
        <v>10351</v>
      </c>
      <c r="J10554">
        <v>10819</v>
      </c>
      <c r="K10554">
        <v>10819</v>
      </c>
      <c r="L10554">
        <v>100</v>
      </c>
      <c r="M10554">
        <v>73.67</v>
      </c>
      <c r="N10554">
        <f>COUNTIF(Cod_Mun_Norte!B:B,DADOS_SNIS_Minas!A10554)</f>
        <v>0</v>
      </c>
    </row>
    <row r="10555" spans="1:14" x14ac:dyDescent="0.2">
      <c r="A10555">
        <v>313600</v>
      </c>
      <c r="B10555" t="s">
        <v>1636</v>
      </c>
      <c r="C10555" t="s">
        <v>98</v>
      </c>
      <c r="D10555">
        <v>2005</v>
      </c>
      <c r="E10555" t="s">
        <v>361</v>
      </c>
      <c r="F10555" t="s">
        <v>362</v>
      </c>
      <c r="H10555">
        <v>14666</v>
      </c>
      <c r="I10555">
        <v>10337</v>
      </c>
      <c r="N10555">
        <f>COUNTIF(Cod_Mun_Norte!B:B,DADOS_SNIS_Minas!A10555)</f>
        <v>0</v>
      </c>
    </row>
    <row r="10556" spans="1:14" x14ac:dyDescent="0.2">
      <c r="A10556">
        <v>313600</v>
      </c>
      <c r="B10556" t="s">
        <v>1636</v>
      </c>
      <c r="C10556" t="s">
        <v>98</v>
      </c>
      <c r="D10556">
        <v>2004</v>
      </c>
      <c r="E10556" t="s">
        <v>361</v>
      </c>
      <c r="F10556" t="s">
        <v>362</v>
      </c>
      <c r="H10556">
        <v>14646</v>
      </c>
      <c r="I10556">
        <v>10323</v>
      </c>
      <c r="N10556">
        <f>COUNTIF(Cod_Mun_Norte!B:B,DADOS_SNIS_Minas!A10556)</f>
        <v>0</v>
      </c>
    </row>
    <row r="10557" spans="1:14" x14ac:dyDescent="0.2">
      <c r="A10557">
        <v>313600</v>
      </c>
      <c r="B10557" t="s">
        <v>1636</v>
      </c>
      <c r="C10557" t="s">
        <v>98</v>
      </c>
      <c r="D10557">
        <v>2003</v>
      </c>
      <c r="E10557" t="s">
        <v>361</v>
      </c>
      <c r="F10557" t="s">
        <v>362</v>
      </c>
      <c r="H10557">
        <v>14610</v>
      </c>
      <c r="I10557">
        <v>10298</v>
      </c>
      <c r="N10557">
        <f>COUNTIF(Cod_Mun_Norte!B:B,DADOS_SNIS_Minas!A10557)</f>
        <v>0</v>
      </c>
    </row>
    <row r="10558" spans="1:14" x14ac:dyDescent="0.2">
      <c r="A10558">
        <v>313600</v>
      </c>
      <c r="B10558" t="s">
        <v>1636</v>
      </c>
      <c r="C10558" t="s">
        <v>98</v>
      </c>
      <c r="D10558">
        <v>2002</v>
      </c>
      <c r="E10558" t="s">
        <v>361</v>
      </c>
      <c r="F10558" t="s">
        <v>362</v>
      </c>
      <c r="H10558">
        <v>14592</v>
      </c>
      <c r="I10558">
        <v>10285</v>
      </c>
      <c r="N10558">
        <f>COUNTIF(Cod_Mun_Norte!B:B,DADOS_SNIS_Minas!A10558)</f>
        <v>0</v>
      </c>
    </row>
    <row r="10559" spans="1:14" x14ac:dyDescent="0.2">
      <c r="A10559">
        <v>313600</v>
      </c>
      <c r="B10559" t="s">
        <v>1636</v>
      </c>
      <c r="C10559" t="s">
        <v>98</v>
      </c>
      <c r="D10559">
        <v>2001</v>
      </c>
      <c r="E10559" t="s">
        <v>361</v>
      </c>
      <c r="F10559" t="s">
        <v>362</v>
      </c>
      <c r="H10559">
        <v>14581</v>
      </c>
      <c r="I10559">
        <v>10277</v>
      </c>
      <c r="N10559">
        <f>COUNTIF(Cod_Mun_Norte!B:B,DADOS_SNIS_Minas!A10559)</f>
        <v>0</v>
      </c>
    </row>
    <row r="10560" spans="1:14" x14ac:dyDescent="0.2">
      <c r="A10560">
        <v>313600</v>
      </c>
      <c r="B10560" t="s">
        <v>1636</v>
      </c>
      <c r="C10560" t="s">
        <v>98</v>
      </c>
      <c r="D10560">
        <v>2000</v>
      </c>
      <c r="E10560" t="s">
        <v>361</v>
      </c>
      <c r="F10560" t="s">
        <v>362</v>
      </c>
      <c r="H10560">
        <v>14555</v>
      </c>
      <c r="I10560">
        <v>10259</v>
      </c>
      <c r="N10560">
        <f>COUNTIF(Cod_Mun_Norte!B:B,DADOS_SNIS_Minas!A10560)</f>
        <v>0</v>
      </c>
    </row>
    <row r="10561" spans="1:14" x14ac:dyDescent="0.2">
      <c r="A10561">
        <v>313600</v>
      </c>
      <c r="B10561" t="s">
        <v>1636</v>
      </c>
      <c r="C10561" t="s">
        <v>98</v>
      </c>
      <c r="D10561">
        <v>1999</v>
      </c>
      <c r="E10561" t="s">
        <v>361</v>
      </c>
      <c r="F10561" t="s">
        <v>362</v>
      </c>
      <c r="H10561">
        <v>15359</v>
      </c>
      <c r="I10561">
        <v>9316</v>
      </c>
      <c r="N10561">
        <f>COUNTIF(Cod_Mun_Norte!B:B,DADOS_SNIS_Minas!A10561)</f>
        <v>0</v>
      </c>
    </row>
    <row r="10562" spans="1:14" x14ac:dyDescent="0.2">
      <c r="A10562">
        <v>313600</v>
      </c>
      <c r="B10562" t="s">
        <v>1636</v>
      </c>
      <c r="C10562" t="s">
        <v>98</v>
      </c>
      <c r="D10562">
        <v>1998</v>
      </c>
      <c r="E10562" t="s">
        <v>361</v>
      </c>
      <c r="F10562" t="s">
        <v>362</v>
      </c>
      <c r="H10562">
        <v>15213</v>
      </c>
      <c r="I10562">
        <v>9228</v>
      </c>
      <c r="N10562">
        <f>COUNTIF(Cod_Mun_Norte!B:B,DADOS_SNIS_Minas!A10562)</f>
        <v>0</v>
      </c>
    </row>
    <row r="10563" spans="1:14" x14ac:dyDescent="0.2">
      <c r="A10563">
        <v>313600</v>
      </c>
      <c r="B10563" t="s">
        <v>1636</v>
      </c>
      <c r="C10563" t="s">
        <v>98</v>
      </c>
      <c r="D10563">
        <v>1997</v>
      </c>
      <c r="H10563">
        <v>15066</v>
      </c>
      <c r="I10563">
        <v>9139</v>
      </c>
      <c r="N10563">
        <f>COUNTIF(Cod_Mun_Norte!B:B,DADOS_SNIS_Minas!A10563)</f>
        <v>0</v>
      </c>
    </row>
    <row r="10564" spans="1:14" x14ac:dyDescent="0.2">
      <c r="A10564">
        <v>313600</v>
      </c>
      <c r="B10564" t="s">
        <v>1636</v>
      </c>
      <c r="C10564" t="s">
        <v>98</v>
      </c>
      <c r="D10564">
        <v>1996</v>
      </c>
      <c r="H10564">
        <v>18959</v>
      </c>
      <c r="I10564">
        <v>11500</v>
      </c>
      <c r="N10564">
        <f>COUNTIF(Cod_Mun_Norte!B:B,DADOS_SNIS_Minas!A10564)</f>
        <v>0</v>
      </c>
    </row>
    <row r="10565" spans="1:14" x14ac:dyDescent="0.2">
      <c r="A10565">
        <v>313600</v>
      </c>
      <c r="B10565" t="s">
        <v>1636</v>
      </c>
      <c r="C10565" t="s">
        <v>98</v>
      </c>
      <c r="D10565">
        <v>1995</v>
      </c>
      <c r="H10565">
        <v>18202</v>
      </c>
      <c r="I10565">
        <v>11041</v>
      </c>
      <c r="N10565">
        <f>COUNTIF(Cod_Mun_Norte!B:B,DADOS_SNIS_Minas!A10565)</f>
        <v>0</v>
      </c>
    </row>
    <row r="10566" spans="1:14" x14ac:dyDescent="0.2">
      <c r="A10566">
        <v>313610</v>
      </c>
      <c r="B10566" t="s">
        <v>213</v>
      </c>
      <c r="C10566" t="s">
        <v>98</v>
      </c>
      <c r="D10566">
        <v>2020</v>
      </c>
      <c r="E10566" t="s">
        <v>1639</v>
      </c>
      <c r="F10566" t="s">
        <v>367</v>
      </c>
      <c r="G10566" t="s">
        <v>378</v>
      </c>
      <c r="H10566">
        <v>4476</v>
      </c>
      <c r="I10566">
        <v>1701</v>
      </c>
      <c r="J10566">
        <v>2400</v>
      </c>
      <c r="K10566">
        <v>1701</v>
      </c>
      <c r="L10566">
        <v>100</v>
      </c>
      <c r="M10566">
        <v>53.62</v>
      </c>
      <c r="N10566">
        <f>COUNTIF(Cod_Mun_Norte!B:B,DADOS_SNIS_Minas!A10566)</f>
        <v>0</v>
      </c>
    </row>
    <row r="10567" spans="1:14" x14ac:dyDescent="0.2">
      <c r="A10567">
        <v>313610</v>
      </c>
      <c r="B10567" t="s">
        <v>213</v>
      </c>
      <c r="C10567" t="s">
        <v>98</v>
      </c>
      <c r="D10567">
        <v>2019</v>
      </c>
      <c r="H10567">
        <v>4573</v>
      </c>
      <c r="I10567">
        <v>1738</v>
      </c>
      <c r="N10567">
        <f>COUNTIF(Cod_Mun_Norte!B:B,DADOS_SNIS_Minas!A10567)</f>
        <v>0</v>
      </c>
    </row>
    <row r="10568" spans="1:14" x14ac:dyDescent="0.2">
      <c r="A10568">
        <v>313610</v>
      </c>
      <c r="B10568" t="s">
        <v>213</v>
      </c>
      <c r="C10568" t="s">
        <v>98</v>
      </c>
      <c r="D10568">
        <v>2018</v>
      </c>
      <c r="H10568">
        <v>4674</v>
      </c>
      <c r="I10568">
        <v>1777</v>
      </c>
      <c r="N10568">
        <f>COUNTIF(Cod_Mun_Norte!B:B,DADOS_SNIS_Minas!A10568)</f>
        <v>0</v>
      </c>
    </row>
    <row r="10569" spans="1:14" x14ac:dyDescent="0.2">
      <c r="A10569">
        <v>313610</v>
      </c>
      <c r="B10569" t="s">
        <v>213</v>
      </c>
      <c r="C10569" t="s">
        <v>98</v>
      </c>
      <c r="D10569">
        <v>2017</v>
      </c>
      <c r="H10569">
        <v>4996</v>
      </c>
      <c r="I10569">
        <v>1899</v>
      </c>
      <c r="N10569">
        <f>COUNTIF(Cod_Mun_Norte!B:B,DADOS_SNIS_Minas!A10569)</f>
        <v>0</v>
      </c>
    </row>
    <row r="10570" spans="1:14" x14ac:dyDescent="0.2">
      <c r="A10570">
        <v>313610</v>
      </c>
      <c r="B10570" t="s">
        <v>213</v>
      </c>
      <c r="C10570" t="s">
        <v>98</v>
      </c>
      <c r="D10570">
        <v>2016</v>
      </c>
      <c r="H10570">
        <v>5067</v>
      </c>
      <c r="I10570">
        <v>1926</v>
      </c>
      <c r="N10570">
        <f>COUNTIF(Cod_Mun_Norte!B:B,DADOS_SNIS_Minas!A10570)</f>
        <v>0</v>
      </c>
    </row>
    <row r="10571" spans="1:14" x14ac:dyDescent="0.2">
      <c r="A10571">
        <v>313610</v>
      </c>
      <c r="B10571" t="s">
        <v>213</v>
      </c>
      <c r="C10571" t="s">
        <v>98</v>
      </c>
      <c r="D10571">
        <v>2015</v>
      </c>
      <c r="E10571" t="s">
        <v>1640</v>
      </c>
      <c r="F10571" t="s">
        <v>367</v>
      </c>
      <c r="H10571">
        <v>5143</v>
      </c>
      <c r="I10571">
        <v>1955</v>
      </c>
      <c r="J10571">
        <v>2700</v>
      </c>
      <c r="K10571">
        <v>1950</v>
      </c>
      <c r="L10571">
        <v>99.7</v>
      </c>
      <c r="M10571">
        <v>52.5</v>
      </c>
      <c r="N10571">
        <f>COUNTIF(Cod_Mun_Norte!B:B,DADOS_SNIS_Minas!A10571)</f>
        <v>0</v>
      </c>
    </row>
    <row r="10572" spans="1:14" x14ac:dyDescent="0.2">
      <c r="A10572">
        <v>313610</v>
      </c>
      <c r="B10572" t="s">
        <v>213</v>
      </c>
      <c r="C10572" t="s">
        <v>98</v>
      </c>
      <c r="D10572">
        <v>2014</v>
      </c>
      <c r="E10572" t="s">
        <v>1640</v>
      </c>
      <c r="F10572" t="s">
        <v>367</v>
      </c>
      <c r="H10572">
        <v>5222</v>
      </c>
      <c r="I10572">
        <v>1985</v>
      </c>
      <c r="J10572">
        <v>2600</v>
      </c>
      <c r="K10572">
        <v>1950</v>
      </c>
      <c r="L10572">
        <v>98.2</v>
      </c>
      <c r="M10572">
        <v>49.79</v>
      </c>
      <c r="N10572">
        <f>COUNTIF(Cod_Mun_Norte!B:B,DADOS_SNIS_Minas!A10572)</f>
        <v>0</v>
      </c>
    </row>
    <row r="10573" spans="1:14" x14ac:dyDescent="0.2">
      <c r="A10573">
        <v>313610</v>
      </c>
      <c r="B10573" t="s">
        <v>213</v>
      </c>
      <c r="C10573" t="s">
        <v>98</v>
      </c>
      <c r="D10573">
        <v>2013</v>
      </c>
      <c r="E10573" t="s">
        <v>1640</v>
      </c>
      <c r="F10573" t="s">
        <v>367</v>
      </c>
      <c r="H10573">
        <v>5305</v>
      </c>
      <c r="I10573">
        <v>2016</v>
      </c>
      <c r="J10573">
        <v>2600</v>
      </c>
      <c r="K10573">
        <v>2000</v>
      </c>
      <c r="L10573">
        <v>99.2</v>
      </c>
      <c r="M10573">
        <v>49.01</v>
      </c>
      <c r="N10573">
        <f>COUNTIF(Cod_Mun_Norte!B:B,DADOS_SNIS_Minas!A10573)</f>
        <v>0</v>
      </c>
    </row>
    <row r="10574" spans="1:14" x14ac:dyDescent="0.2">
      <c r="A10574">
        <v>313610</v>
      </c>
      <c r="B10574" t="s">
        <v>213</v>
      </c>
      <c r="C10574" t="s">
        <v>98</v>
      </c>
      <c r="D10574">
        <v>2012</v>
      </c>
      <c r="E10574" t="s">
        <v>1640</v>
      </c>
      <c r="F10574" t="s">
        <v>367</v>
      </c>
      <c r="H10574">
        <v>5246</v>
      </c>
      <c r="I10574">
        <v>1994</v>
      </c>
      <c r="J10574">
        <v>2591</v>
      </c>
      <c r="K10574">
        <v>1994</v>
      </c>
      <c r="L10574">
        <v>100</v>
      </c>
      <c r="M10574">
        <v>49.39</v>
      </c>
      <c r="N10574">
        <f>COUNTIF(Cod_Mun_Norte!B:B,DADOS_SNIS_Minas!A10574)</f>
        <v>0</v>
      </c>
    </row>
    <row r="10575" spans="1:14" x14ac:dyDescent="0.2">
      <c r="A10575">
        <v>313610</v>
      </c>
      <c r="B10575" t="s">
        <v>213</v>
      </c>
      <c r="C10575" t="s">
        <v>98</v>
      </c>
      <c r="D10575">
        <v>2011</v>
      </c>
      <c r="E10575" t="s">
        <v>1640</v>
      </c>
      <c r="F10575" t="s">
        <v>367</v>
      </c>
      <c r="H10575">
        <v>5334</v>
      </c>
      <c r="I10575">
        <v>2027</v>
      </c>
      <c r="J10575">
        <v>2591</v>
      </c>
      <c r="K10575">
        <v>2015</v>
      </c>
      <c r="L10575">
        <v>99.4</v>
      </c>
      <c r="M10575">
        <v>48.58</v>
      </c>
      <c r="N10575">
        <f>COUNTIF(Cod_Mun_Norte!B:B,DADOS_SNIS_Minas!A10575)</f>
        <v>0</v>
      </c>
    </row>
    <row r="10576" spans="1:14" x14ac:dyDescent="0.2">
      <c r="A10576">
        <v>313610</v>
      </c>
      <c r="B10576" t="s">
        <v>213</v>
      </c>
      <c r="C10576" t="s">
        <v>98</v>
      </c>
      <c r="D10576">
        <v>2010</v>
      </c>
      <c r="E10576" t="s">
        <v>1640</v>
      </c>
      <c r="F10576" t="s">
        <v>367</v>
      </c>
      <c r="H10576">
        <v>5425</v>
      </c>
      <c r="I10576">
        <v>2062</v>
      </c>
      <c r="J10576">
        <v>2487</v>
      </c>
      <c r="K10576">
        <v>1969</v>
      </c>
      <c r="L10576">
        <v>95.5</v>
      </c>
      <c r="M10576">
        <v>45.84</v>
      </c>
      <c r="N10576">
        <f>COUNTIF(Cod_Mun_Norte!B:B,DADOS_SNIS_Minas!A10576)</f>
        <v>0</v>
      </c>
    </row>
    <row r="10577" spans="1:14" x14ac:dyDescent="0.2">
      <c r="A10577">
        <v>313610</v>
      </c>
      <c r="B10577" t="s">
        <v>213</v>
      </c>
      <c r="C10577" t="s">
        <v>98</v>
      </c>
      <c r="D10577">
        <v>2009</v>
      </c>
      <c r="E10577" t="s">
        <v>1640</v>
      </c>
      <c r="F10577" t="s">
        <v>367</v>
      </c>
      <c r="H10577">
        <v>5567</v>
      </c>
      <c r="I10577">
        <v>1962</v>
      </c>
      <c r="J10577">
        <v>2474</v>
      </c>
      <c r="K10577">
        <v>1956</v>
      </c>
      <c r="L10577">
        <v>99.7</v>
      </c>
      <c r="M10577">
        <v>44.44</v>
      </c>
      <c r="N10577">
        <f>COUNTIF(Cod_Mun_Norte!B:B,DADOS_SNIS_Minas!A10577)</f>
        <v>0</v>
      </c>
    </row>
    <row r="10578" spans="1:14" x14ac:dyDescent="0.2">
      <c r="A10578">
        <v>313610</v>
      </c>
      <c r="B10578" t="s">
        <v>213</v>
      </c>
      <c r="C10578" t="s">
        <v>98</v>
      </c>
      <c r="D10578">
        <v>2008</v>
      </c>
      <c r="E10578" t="s">
        <v>1641</v>
      </c>
      <c r="F10578" t="s">
        <v>99</v>
      </c>
      <c r="H10578">
        <v>5669</v>
      </c>
      <c r="I10578">
        <v>1997</v>
      </c>
      <c r="J10578">
        <v>2394</v>
      </c>
      <c r="K10578">
        <v>1945</v>
      </c>
      <c r="L10578">
        <v>97.4</v>
      </c>
      <c r="M10578">
        <v>42.23</v>
      </c>
      <c r="N10578">
        <f>COUNTIF(Cod_Mun_Norte!B:B,DADOS_SNIS_Minas!A10578)</f>
        <v>0</v>
      </c>
    </row>
    <row r="10579" spans="1:14" x14ac:dyDescent="0.2">
      <c r="A10579">
        <v>313610</v>
      </c>
      <c r="B10579" t="s">
        <v>213</v>
      </c>
      <c r="C10579" t="s">
        <v>98</v>
      </c>
      <c r="D10579">
        <v>2007</v>
      </c>
      <c r="E10579" t="s">
        <v>1641</v>
      </c>
      <c r="F10579" t="s">
        <v>99</v>
      </c>
      <c r="H10579">
        <v>5628</v>
      </c>
      <c r="I10579">
        <v>1983</v>
      </c>
      <c r="J10579">
        <v>2373</v>
      </c>
      <c r="K10579">
        <v>1932</v>
      </c>
      <c r="L10579">
        <v>97.4</v>
      </c>
      <c r="M10579">
        <v>42.16</v>
      </c>
      <c r="N10579">
        <f>COUNTIF(Cod_Mun_Norte!B:B,DADOS_SNIS_Minas!A10579)</f>
        <v>0</v>
      </c>
    </row>
    <row r="10580" spans="1:14" x14ac:dyDescent="0.2">
      <c r="A10580">
        <v>313610</v>
      </c>
      <c r="B10580" t="s">
        <v>213</v>
      </c>
      <c r="C10580" t="s">
        <v>98</v>
      </c>
      <c r="D10580">
        <v>2006</v>
      </c>
      <c r="H10580">
        <v>6378</v>
      </c>
      <c r="I10580">
        <v>1990</v>
      </c>
      <c r="N10580">
        <f>COUNTIF(Cod_Mun_Norte!B:B,DADOS_SNIS_Minas!A10580)</f>
        <v>0</v>
      </c>
    </row>
    <row r="10581" spans="1:14" x14ac:dyDescent="0.2">
      <c r="A10581">
        <v>313610</v>
      </c>
      <c r="B10581" t="s">
        <v>213</v>
      </c>
      <c r="C10581" t="s">
        <v>98</v>
      </c>
      <c r="D10581">
        <v>2005</v>
      </c>
      <c r="H10581">
        <v>6414</v>
      </c>
      <c r="I10581">
        <v>2002</v>
      </c>
      <c r="N10581">
        <f>COUNTIF(Cod_Mun_Norte!B:B,DADOS_SNIS_Minas!A10581)</f>
        <v>0</v>
      </c>
    </row>
    <row r="10582" spans="1:14" x14ac:dyDescent="0.2">
      <c r="A10582">
        <v>313610</v>
      </c>
      <c r="B10582" t="s">
        <v>213</v>
      </c>
      <c r="C10582" t="s">
        <v>98</v>
      </c>
      <c r="D10582">
        <v>2004</v>
      </c>
      <c r="H10582">
        <v>6451</v>
      </c>
      <c r="I10582">
        <v>2013</v>
      </c>
      <c r="N10582">
        <f>COUNTIF(Cod_Mun_Norte!B:B,DADOS_SNIS_Minas!A10582)</f>
        <v>0</v>
      </c>
    </row>
    <row r="10583" spans="1:14" x14ac:dyDescent="0.2">
      <c r="A10583">
        <v>313610</v>
      </c>
      <c r="B10583" t="s">
        <v>213</v>
      </c>
      <c r="C10583" t="s">
        <v>98</v>
      </c>
      <c r="D10583">
        <v>2003</v>
      </c>
      <c r="H10583">
        <v>6517</v>
      </c>
      <c r="I10583">
        <v>2034</v>
      </c>
      <c r="N10583">
        <f>COUNTIF(Cod_Mun_Norte!B:B,DADOS_SNIS_Minas!A10583)</f>
        <v>0</v>
      </c>
    </row>
    <row r="10584" spans="1:14" x14ac:dyDescent="0.2">
      <c r="A10584">
        <v>313610</v>
      </c>
      <c r="B10584" t="s">
        <v>213</v>
      </c>
      <c r="C10584" t="s">
        <v>98</v>
      </c>
      <c r="D10584">
        <v>2002</v>
      </c>
      <c r="H10584">
        <v>6549</v>
      </c>
      <c r="I10584">
        <v>2044</v>
      </c>
      <c r="N10584">
        <f>COUNTIF(Cod_Mun_Norte!B:B,DADOS_SNIS_Minas!A10584)</f>
        <v>0</v>
      </c>
    </row>
    <row r="10585" spans="1:14" x14ac:dyDescent="0.2">
      <c r="A10585">
        <v>313610</v>
      </c>
      <c r="B10585" t="s">
        <v>213</v>
      </c>
      <c r="C10585" t="s">
        <v>98</v>
      </c>
      <c r="D10585">
        <v>2001</v>
      </c>
      <c r="H10585">
        <v>6575</v>
      </c>
      <c r="I10585">
        <v>2052</v>
      </c>
      <c r="N10585">
        <f>COUNTIF(Cod_Mun_Norte!B:B,DADOS_SNIS_Minas!A10585)</f>
        <v>0</v>
      </c>
    </row>
    <row r="10586" spans="1:14" x14ac:dyDescent="0.2">
      <c r="A10586">
        <v>313610</v>
      </c>
      <c r="B10586" t="s">
        <v>213</v>
      </c>
      <c r="C10586" t="s">
        <v>98</v>
      </c>
      <c r="D10586">
        <v>2000</v>
      </c>
      <c r="H10586">
        <v>6617</v>
      </c>
      <c r="I10586">
        <v>2065</v>
      </c>
      <c r="N10586">
        <f>COUNTIF(Cod_Mun_Norte!B:B,DADOS_SNIS_Minas!A10586)</f>
        <v>0</v>
      </c>
    </row>
    <row r="10587" spans="1:14" x14ac:dyDescent="0.2">
      <c r="A10587">
        <v>313610</v>
      </c>
      <c r="B10587" t="s">
        <v>213</v>
      </c>
      <c r="C10587" t="s">
        <v>98</v>
      </c>
      <c r="D10587">
        <v>1999</v>
      </c>
      <c r="H10587">
        <v>6284</v>
      </c>
      <c r="I10587">
        <v>1228</v>
      </c>
      <c r="N10587">
        <f>COUNTIF(Cod_Mun_Norte!B:B,DADOS_SNIS_Minas!A10587)</f>
        <v>0</v>
      </c>
    </row>
    <row r="10588" spans="1:14" x14ac:dyDescent="0.2">
      <c r="A10588">
        <v>313610</v>
      </c>
      <c r="B10588" t="s">
        <v>213</v>
      </c>
      <c r="C10588" t="s">
        <v>98</v>
      </c>
      <c r="D10588">
        <v>1998</v>
      </c>
      <c r="H10588">
        <v>6410</v>
      </c>
      <c r="I10588">
        <v>1253</v>
      </c>
      <c r="N10588">
        <f>COUNTIF(Cod_Mun_Norte!B:B,DADOS_SNIS_Minas!A10588)</f>
        <v>0</v>
      </c>
    </row>
    <row r="10589" spans="1:14" x14ac:dyDescent="0.2">
      <c r="A10589">
        <v>313610</v>
      </c>
      <c r="B10589" t="s">
        <v>213</v>
      </c>
      <c r="C10589" t="s">
        <v>98</v>
      </c>
      <c r="D10589">
        <v>1997</v>
      </c>
      <c r="H10589">
        <v>6537</v>
      </c>
      <c r="I10589">
        <v>1278</v>
      </c>
      <c r="N10589">
        <f>COUNTIF(Cod_Mun_Norte!B:B,DADOS_SNIS_Minas!A10589)</f>
        <v>0</v>
      </c>
    </row>
    <row r="10590" spans="1:14" x14ac:dyDescent="0.2">
      <c r="A10590">
        <v>313610</v>
      </c>
      <c r="B10590" t="s">
        <v>213</v>
      </c>
      <c r="C10590" t="s">
        <v>98</v>
      </c>
      <c r="D10590">
        <v>1996</v>
      </c>
      <c r="H10590">
        <v>6687</v>
      </c>
      <c r="I10590">
        <v>1307</v>
      </c>
      <c r="N10590">
        <f>COUNTIF(Cod_Mun_Norte!B:B,DADOS_SNIS_Minas!A10590)</f>
        <v>0</v>
      </c>
    </row>
    <row r="10591" spans="1:14" x14ac:dyDescent="0.2">
      <c r="A10591">
        <v>313610</v>
      </c>
      <c r="B10591" t="s">
        <v>213</v>
      </c>
      <c r="C10591" t="s">
        <v>98</v>
      </c>
      <c r="D10591">
        <v>1995</v>
      </c>
      <c r="H10591">
        <v>6661</v>
      </c>
      <c r="I10591">
        <v>1302</v>
      </c>
      <c r="N10591">
        <f>COUNTIF(Cod_Mun_Norte!B:B,DADOS_SNIS_Minas!A10591)</f>
        <v>0</v>
      </c>
    </row>
    <row r="10592" spans="1:14" x14ac:dyDescent="0.2">
      <c r="A10592">
        <v>313620</v>
      </c>
      <c r="B10592" t="s">
        <v>214</v>
      </c>
      <c r="C10592" t="s">
        <v>98</v>
      </c>
      <c r="D10592">
        <v>2020</v>
      </c>
      <c r="E10592" t="s">
        <v>1642</v>
      </c>
      <c r="F10592" t="s">
        <v>367</v>
      </c>
      <c r="G10592" t="s">
        <v>371</v>
      </c>
      <c r="H10592">
        <v>80416</v>
      </c>
      <c r="I10592">
        <v>80052</v>
      </c>
      <c r="J10592">
        <v>80416</v>
      </c>
      <c r="K10592">
        <v>80052</v>
      </c>
      <c r="L10592">
        <v>100</v>
      </c>
      <c r="M10592">
        <v>100</v>
      </c>
      <c r="N10592">
        <f>COUNTIF(Cod_Mun_Norte!B:B,DADOS_SNIS_Minas!A10592)</f>
        <v>0</v>
      </c>
    </row>
    <row r="10593" spans="1:14" x14ac:dyDescent="0.2">
      <c r="A10593">
        <v>313620</v>
      </c>
      <c r="B10593" t="s">
        <v>214</v>
      </c>
      <c r="C10593" t="s">
        <v>98</v>
      </c>
      <c r="D10593">
        <v>2019</v>
      </c>
      <c r="E10593" t="s">
        <v>1642</v>
      </c>
      <c r="F10593" t="s">
        <v>367</v>
      </c>
      <c r="G10593" t="s">
        <v>371</v>
      </c>
      <c r="H10593">
        <v>79910</v>
      </c>
      <c r="I10593">
        <v>79548</v>
      </c>
      <c r="J10593">
        <v>79910</v>
      </c>
      <c r="K10593">
        <v>79548</v>
      </c>
      <c r="L10593">
        <v>100</v>
      </c>
      <c r="M10593">
        <v>100</v>
      </c>
      <c r="N10593">
        <f>COUNTIF(Cod_Mun_Norte!B:B,DADOS_SNIS_Minas!A10593)</f>
        <v>0</v>
      </c>
    </row>
    <row r="10594" spans="1:14" x14ac:dyDescent="0.2">
      <c r="A10594">
        <v>313620</v>
      </c>
      <c r="B10594" t="s">
        <v>214</v>
      </c>
      <c r="C10594" t="s">
        <v>98</v>
      </c>
      <c r="D10594">
        <v>2018</v>
      </c>
      <c r="E10594" t="s">
        <v>1643</v>
      </c>
      <c r="F10594" t="s">
        <v>99</v>
      </c>
      <c r="H10594">
        <v>79387</v>
      </c>
      <c r="I10594">
        <v>79028</v>
      </c>
      <c r="J10594">
        <v>79387</v>
      </c>
      <c r="K10594">
        <v>78593</v>
      </c>
      <c r="L10594">
        <v>99.5</v>
      </c>
      <c r="M10594">
        <v>100</v>
      </c>
      <c r="N10594">
        <f>COUNTIF(Cod_Mun_Norte!B:B,DADOS_SNIS_Minas!A10594)</f>
        <v>0</v>
      </c>
    </row>
    <row r="10595" spans="1:14" x14ac:dyDescent="0.2">
      <c r="A10595">
        <v>313620</v>
      </c>
      <c r="B10595" t="s">
        <v>214</v>
      </c>
      <c r="C10595" t="s">
        <v>98</v>
      </c>
      <c r="D10595">
        <v>2017</v>
      </c>
      <c r="E10595" t="s">
        <v>1642</v>
      </c>
      <c r="F10595" t="s">
        <v>367</v>
      </c>
      <c r="H10595">
        <v>79590</v>
      </c>
      <c r="I10595">
        <v>79230</v>
      </c>
      <c r="J10595">
        <v>79590</v>
      </c>
      <c r="K10595">
        <v>79230</v>
      </c>
      <c r="L10595">
        <v>100</v>
      </c>
      <c r="M10595">
        <v>100</v>
      </c>
      <c r="N10595">
        <f>COUNTIF(Cod_Mun_Norte!B:B,DADOS_SNIS_Minas!A10595)</f>
        <v>0</v>
      </c>
    </row>
    <row r="10596" spans="1:14" x14ac:dyDescent="0.2">
      <c r="A10596">
        <v>313620</v>
      </c>
      <c r="B10596" t="s">
        <v>214</v>
      </c>
      <c r="C10596" t="s">
        <v>98</v>
      </c>
      <c r="D10596">
        <v>2016</v>
      </c>
      <c r="E10596" t="s">
        <v>1642</v>
      </c>
      <c r="F10596" t="s">
        <v>367</v>
      </c>
      <c r="H10596">
        <v>79100</v>
      </c>
      <c r="I10596">
        <v>78742</v>
      </c>
      <c r="J10596">
        <v>78613</v>
      </c>
      <c r="K10596">
        <v>77836</v>
      </c>
      <c r="L10596">
        <v>98.9</v>
      </c>
      <c r="M10596">
        <v>99.38</v>
      </c>
      <c r="N10596">
        <f>COUNTIF(Cod_Mun_Norte!B:B,DADOS_SNIS_Minas!A10596)</f>
        <v>0</v>
      </c>
    </row>
    <row r="10597" spans="1:14" x14ac:dyDescent="0.2">
      <c r="A10597">
        <v>313620</v>
      </c>
      <c r="B10597" t="s">
        <v>214</v>
      </c>
      <c r="C10597" t="s">
        <v>98</v>
      </c>
      <c r="D10597">
        <v>2015</v>
      </c>
      <c r="E10597" t="s">
        <v>1642</v>
      </c>
      <c r="F10597" t="s">
        <v>367</v>
      </c>
      <c r="H10597">
        <v>78583</v>
      </c>
      <c r="I10597">
        <v>78228</v>
      </c>
      <c r="J10597">
        <v>78583</v>
      </c>
      <c r="K10597">
        <v>77798</v>
      </c>
      <c r="L10597">
        <v>99.5</v>
      </c>
      <c r="M10597">
        <v>100</v>
      </c>
      <c r="N10597">
        <f>COUNTIF(Cod_Mun_Norte!B:B,DADOS_SNIS_Minas!A10597)</f>
        <v>0</v>
      </c>
    </row>
    <row r="10598" spans="1:14" x14ac:dyDescent="0.2">
      <c r="A10598">
        <v>313620</v>
      </c>
      <c r="B10598" t="s">
        <v>214</v>
      </c>
      <c r="C10598" t="s">
        <v>98</v>
      </c>
      <c r="D10598">
        <v>2014</v>
      </c>
      <c r="E10598" t="s">
        <v>1642</v>
      </c>
      <c r="F10598" t="s">
        <v>367</v>
      </c>
      <c r="H10598">
        <v>78040</v>
      </c>
      <c r="I10598">
        <v>77687</v>
      </c>
      <c r="J10598">
        <v>78040</v>
      </c>
      <c r="K10598">
        <v>77260</v>
      </c>
      <c r="L10598">
        <v>99.5</v>
      </c>
      <c r="M10598">
        <v>100</v>
      </c>
      <c r="N10598">
        <f>COUNTIF(Cod_Mun_Norte!B:B,DADOS_SNIS_Minas!A10598)</f>
        <v>0</v>
      </c>
    </row>
    <row r="10599" spans="1:14" x14ac:dyDescent="0.2">
      <c r="A10599">
        <v>313620</v>
      </c>
      <c r="B10599" t="s">
        <v>214</v>
      </c>
      <c r="C10599" t="s">
        <v>98</v>
      </c>
      <c r="D10599">
        <v>2013</v>
      </c>
      <c r="E10599" t="s">
        <v>1642</v>
      </c>
      <c r="F10599" t="s">
        <v>367</v>
      </c>
      <c r="H10599">
        <v>77474</v>
      </c>
      <c r="I10599">
        <v>77124</v>
      </c>
      <c r="J10599">
        <v>77474</v>
      </c>
      <c r="K10599">
        <v>77124</v>
      </c>
      <c r="L10599">
        <v>100</v>
      </c>
      <c r="M10599">
        <v>100</v>
      </c>
      <c r="N10599">
        <f>COUNTIF(Cod_Mun_Norte!B:B,DADOS_SNIS_Minas!A10599)</f>
        <v>0</v>
      </c>
    </row>
    <row r="10600" spans="1:14" x14ac:dyDescent="0.2">
      <c r="A10600">
        <v>313620</v>
      </c>
      <c r="B10600" t="s">
        <v>214</v>
      </c>
      <c r="C10600" t="s">
        <v>98</v>
      </c>
      <c r="D10600">
        <v>2012</v>
      </c>
      <c r="E10600" t="s">
        <v>1642</v>
      </c>
      <c r="F10600" t="s">
        <v>367</v>
      </c>
      <c r="H10600">
        <v>74655</v>
      </c>
      <c r="I10600">
        <v>74317</v>
      </c>
      <c r="J10600">
        <v>74655</v>
      </c>
      <c r="K10600">
        <v>74317</v>
      </c>
      <c r="L10600">
        <v>100</v>
      </c>
      <c r="M10600">
        <v>100</v>
      </c>
      <c r="N10600">
        <f>COUNTIF(Cod_Mun_Norte!B:B,DADOS_SNIS_Minas!A10600)</f>
        <v>0</v>
      </c>
    </row>
    <row r="10601" spans="1:14" x14ac:dyDescent="0.2">
      <c r="A10601">
        <v>313620</v>
      </c>
      <c r="B10601" t="s">
        <v>214</v>
      </c>
      <c r="C10601" t="s">
        <v>98</v>
      </c>
      <c r="D10601">
        <v>2011</v>
      </c>
      <c r="E10601" t="s">
        <v>1642</v>
      </c>
      <c r="F10601" t="s">
        <v>367</v>
      </c>
      <c r="H10601">
        <v>74142</v>
      </c>
      <c r="I10601">
        <v>73807</v>
      </c>
      <c r="J10601">
        <v>74000</v>
      </c>
      <c r="K10601">
        <v>73000</v>
      </c>
      <c r="L10601">
        <v>98.9</v>
      </c>
      <c r="M10601">
        <v>99.81</v>
      </c>
      <c r="N10601">
        <f>COUNTIF(Cod_Mun_Norte!B:B,DADOS_SNIS_Minas!A10601)</f>
        <v>0</v>
      </c>
    </row>
    <row r="10602" spans="1:14" x14ac:dyDescent="0.2">
      <c r="A10602">
        <v>313620</v>
      </c>
      <c r="B10602" t="s">
        <v>214</v>
      </c>
      <c r="C10602" t="s">
        <v>98</v>
      </c>
      <c r="D10602">
        <v>2010</v>
      </c>
      <c r="E10602" t="s">
        <v>1642</v>
      </c>
      <c r="F10602" t="s">
        <v>367</v>
      </c>
      <c r="H10602">
        <v>73610</v>
      </c>
      <c r="I10602">
        <v>73277</v>
      </c>
      <c r="J10602">
        <v>73277</v>
      </c>
      <c r="K10602">
        <v>73277</v>
      </c>
      <c r="L10602">
        <v>100</v>
      </c>
      <c r="M10602">
        <v>99.55</v>
      </c>
      <c r="N10602">
        <f>COUNTIF(Cod_Mun_Norte!B:B,DADOS_SNIS_Minas!A10602)</f>
        <v>0</v>
      </c>
    </row>
    <row r="10603" spans="1:14" x14ac:dyDescent="0.2">
      <c r="A10603">
        <v>313620</v>
      </c>
      <c r="B10603" t="s">
        <v>214</v>
      </c>
      <c r="C10603" t="s">
        <v>98</v>
      </c>
      <c r="D10603">
        <v>2009</v>
      </c>
      <c r="E10603" t="s">
        <v>1642</v>
      </c>
      <c r="F10603" t="s">
        <v>367</v>
      </c>
      <c r="H10603">
        <v>75320</v>
      </c>
      <c r="I10603">
        <v>74938</v>
      </c>
      <c r="J10603">
        <v>72051</v>
      </c>
      <c r="K10603">
        <v>71658</v>
      </c>
      <c r="L10603">
        <v>95.6</v>
      </c>
      <c r="M10603">
        <v>95.66</v>
      </c>
      <c r="N10603">
        <f>COUNTIF(Cod_Mun_Norte!B:B,DADOS_SNIS_Minas!A10603)</f>
        <v>0</v>
      </c>
    </row>
    <row r="10604" spans="1:14" x14ac:dyDescent="0.2">
      <c r="A10604">
        <v>313620</v>
      </c>
      <c r="B10604" t="s">
        <v>214</v>
      </c>
      <c r="C10604" t="s">
        <v>98</v>
      </c>
      <c r="D10604">
        <v>2008</v>
      </c>
      <c r="E10604" t="s">
        <v>1642</v>
      </c>
      <c r="F10604" t="s">
        <v>367</v>
      </c>
      <c r="H10604">
        <v>74576</v>
      </c>
      <c r="I10604">
        <v>74198</v>
      </c>
      <c r="J10604">
        <v>72051</v>
      </c>
      <c r="K10604">
        <v>71658</v>
      </c>
      <c r="L10604">
        <v>96.6</v>
      </c>
      <c r="M10604">
        <v>96.61</v>
      </c>
      <c r="N10604">
        <f>COUNTIF(Cod_Mun_Norte!B:B,DADOS_SNIS_Minas!A10604)</f>
        <v>0</v>
      </c>
    </row>
    <row r="10605" spans="1:14" x14ac:dyDescent="0.2">
      <c r="A10605">
        <v>313620</v>
      </c>
      <c r="B10605" t="s">
        <v>214</v>
      </c>
      <c r="C10605" t="s">
        <v>98</v>
      </c>
      <c r="D10605">
        <v>2007</v>
      </c>
      <c r="E10605" t="s">
        <v>1642</v>
      </c>
      <c r="F10605" t="s">
        <v>367</v>
      </c>
      <c r="H10605">
        <v>71658</v>
      </c>
      <c r="I10605">
        <v>71295</v>
      </c>
      <c r="J10605">
        <v>71658</v>
      </c>
      <c r="K10605">
        <v>71295</v>
      </c>
      <c r="L10605">
        <v>100</v>
      </c>
      <c r="M10605">
        <v>100</v>
      </c>
      <c r="N10605">
        <f>COUNTIF(Cod_Mun_Norte!B:B,DADOS_SNIS_Minas!A10605)</f>
        <v>0</v>
      </c>
    </row>
    <row r="10606" spans="1:14" x14ac:dyDescent="0.2">
      <c r="A10606">
        <v>313620</v>
      </c>
      <c r="B10606" t="s">
        <v>214</v>
      </c>
      <c r="C10606" t="s">
        <v>98</v>
      </c>
      <c r="D10606">
        <v>2006</v>
      </c>
      <c r="E10606" t="s">
        <v>1642</v>
      </c>
      <c r="F10606" t="s">
        <v>367</v>
      </c>
      <c r="H10606">
        <v>72122</v>
      </c>
      <c r="I10606">
        <v>71778</v>
      </c>
      <c r="J10606">
        <v>72122</v>
      </c>
      <c r="K10606">
        <v>72122</v>
      </c>
      <c r="L10606">
        <v>100</v>
      </c>
      <c r="M10606">
        <v>100</v>
      </c>
      <c r="N10606">
        <f>COUNTIF(Cod_Mun_Norte!B:B,DADOS_SNIS_Minas!A10606)</f>
        <v>0</v>
      </c>
    </row>
    <row r="10607" spans="1:14" x14ac:dyDescent="0.2">
      <c r="A10607">
        <v>313620</v>
      </c>
      <c r="B10607" t="s">
        <v>214</v>
      </c>
      <c r="C10607" t="s">
        <v>98</v>
      </c>
      <c r="D10607">
        <v>2005</v>
      </c>
      <c r="E10607" t="s">
        <v>1642</v>
      </c>
      <c r="F10607" t="s">
        <v>367</v>
      </c>
      <c r="H10607">
        <v>71295</v>
      </c>
      <c r="I10607">
        <v>70955</v>
      </c>
      <c r="J10607">
        <v>66690</v>
      </c>
      <c r="K10607">
        <v>66690</v>
      </c>
      <c r="L10607">
        <v>94</v>
      </c>
      <c r="M10607">
        <v>93.54</v>
      </c>
      <c r="N10607">
        <f>COUNTIF(Cod_Mun_Norte!B:B,DADOS_SNIS_Minas!A10607)</f>
        <v>0</v>
      </c>
    </row>
    <row r="10608" spans="1:14" x14ac:dyDescent="0.2">
      <c r="A10608">
        <v>313620</v>
      </c>
      <c r="B10608" t="s">
        <v>214</v>
      </c>
      <c r="C10608" t="s">
        <v>98</v>
      </c>
      <c r="D10608">
        <v>2004</v>
      </c>
      <c r="E10608" t="s">
        <v>1642</v>
      </c>
      <c r="F10608" t="s">
        <v>367</v>
      </c>
      <c r="H10608">
        <v>70461</v>
      </c>
      <c r="I10608">
        <v>70125</v>
      </c>
      <c r="J10608">
        <v>66690</v>
      </c>
      <c r="K10608">
        <v>66690</v>
      </c>
      <c r="L10608">
        <v>95.1</v>
      </c>
      <c r="M10608">
        <v>94.65</v>
      </c>
      <c r="N10608">
        <f>COUNTIF(Cod_Mun_Norte!B:B,DADOS_SNIS_Minas!A10608)</f>
        <v>0</v>
      </c>
    </row>
    <row r="10609" spans="1:14" x14ac:dyDescent="0.2">
      <c r="A10609">
        <v>313620</v>
      </c>
      <c r="B10609" t="s">
        <v>214</v>
      </c>
      <c r="C10609" t="s">
        <v>98</v>
      </c>
      <c r="D10609">
        <v>2003</v>
      </c>
      <c r="E10609" t="s">
        <v>1643</v>
      </c>
      <c r="F10609" t="s">
        <v>99</v>
      </c>
      <c r="H10609">
        <v>68954</v>
      </c>
      <c r="I10609">
        <v>68625</v>
      </c>
      <c r="J10609">
        <v>66690</v>
      </c>
      <c r="K10609">
        <v>66690</v>
      </c>
      <c r="L10609">
        <v>97.2</v>
      </c>
      <c r="M10609">
        <v>96.72</v>
      </c>
      <c r="N10609">
        <f>COUNTIF(Cod_Mun_Norte!B:B,DADOS_SNIS_Minas!A10609)</f>
        <v>0</v>
      </c>
    </row>
    <row r="10610" spans="1:14" x14ac:dyDescent="0.2">
      <c r="A10610">
        <v>313620</v>
      </c>
      <c r="B10610" t="s">
        <v>214</v>
      </c>
      <c r="C10610" t="s">
        <v>98</v>
      </c>
      <c r="D10610">
        <v>2002</v>
      </c>
      <c r="H10610">
        <v>68236</v>
      </c>
      <c r="I10610">
        <v>67911</v>
      </c>
      <c r="N10610">
        <f>COUNTIF(Cod_Mun_Norte!B:B,DADOS_SNIS_Minas!A10610)</f>
        <v>0</v>
      </c>
    </row>
    <row r="10611" spans="1:14" x14ac:dyDescent="0.2">
      <c r="A10611">
        <v>313620</v>
      </c>
      <c r="B10611" t="s">
        <v>214</v>
      </c>
      <c r="C10611" t="s">
        <v>98</v>
      </c>
      <c r="D10611">
        <v>2001</v>
      </c>
      <c r="H10611">
        <v>67482</v>
      </c>
      <c r="I10611">
        <v>67160</v>
      </c>
      <c r="N10611">
        <f>COUNTIF(Cod_Mun_Norte!B:B,DADOS_SNIS_Minas!A10611)</f>
        <v>0</v>
      </c>
    </row>
    <row r="10612" spans="1:14" x14ac:dyDescent="0.2">
      <c r="A10612">
        <v>313620</v>
      </c>
      <c r="B10612" t="s">
        <v>214</v>
      </c>
      <c r="C10612" t="s">
        <v>98</v>
      </c>
      <c r="D10612">
        <v>2000</v>
      </c>
      <c r="H10612">
        <v>66690</v>
      </c>
      <c r="I10612">
        <v>66372</v>
      </c>
      <c r="N10612">
        <f>COUNTIF(Cod_Mun_Norte!B:B,DADOS_SNIS_Minas!A10612)</f>
        <v>0</v>
      </c>
    </row>
    <row r="10613" spans="1:14" x14ac:dyDescent="0.2">
      <c r="A10613">
        <v>313620</v>
      </c>
      <c r="B10613" t="s">
        <v>214</v>
      </c>
      <c r="C10613" t="s">
        <v>98</v>
      </c>
      <c r="D10613">
        <v>1999</v>
      </c>
      <c r="H10613">
        <v>63638</v>
      </c>
      <c r="I10613">
        <v>61806</v>
      </c>
      <c r="N10613">
        <f>COUNTIF(Cod_Mun_Norte!B:B,DADOS_SNIS_Minas!A10613)</f>
        <v>0</v>
      </c>
    </row>
    <row r="10614" spans="1:14" x14ac:dyDescent="0.2">
      <c r="A10614">
        <v>313620</v>
      </c>
      <c r="B10614" t="s">
        <v>214</v>
      </c>
      <c r="C10614" t="s">
        <v>98</v>
      </c>
      <c r="D10614">
        <v>1998</v>
      </c>
      <c r="H10614">
        <v>63030</v>
      </c>
      <c r="I10614">
        <v>61216</v>
      </c>
      <c r="N10614">
        <f>COUNTIF(Cod_Mun_Norte!B:B,DADOS_SNIS_Minas!A10614)</f>
        <v>0</v>
      </c>
    </row>
    <row r="10615" spans="1:14" x14ac:dyDescent="0.2">
      <c r="A10615">
        <v>313620</v>
      </c>
      <c r="B10615" t="s">
        <v>214</v>
      </c>
      <c r="C10615" t="s">
        <v>98</v>
      </c>
      <c r="D10615">
        <v>1997</v>
      </c>
      <c r="H10615">
        <v>62420</v>
      </c>
      <c r="I10615">
        <v>60623</v>
      </c>
      <c r="N10615">
        <f>COUNTIF(Cod_Mun_Norte!B:B,DADOS_SNIS_Minas!A10615)</f>
        <v>0</v>
      </c>
    </row>
    <row r="10616" spans="1:14" x14ac:dyDescent="0.2">
      <c r="A10616">
        <v>313620</v>
      </c>
      <c r="B10616" t="s">
        <v>214</v>
      </c>
      <c r="C10616" t="s">
        <v>98</v>
      </c>
      <c r="D10616">
        <v>1996</v>
      </c>
      <c r="H10616">
        <v>61700</v>
      </c>
      <c r="I10616">
        <v>59924</v>
      </c>
      <c r="N10616">
        <f>COUNTIF(Cod_Mun_Norte!B:B,DADOS_SNIS_Minas!A10616)</f>
        <v>0</v>
      </c>
    </row>
    <row r="10617" spans="1:14" x14ac:dyDescent="0.2">
      <c r="A10617">
        <v>313620</v>
      </c>
      <c r="B10617" t="s">
        <v>214</v>
      </c>
      <c r="C10617" t="s">
        <v>98</v>
      </c>
      <c r="D10617">
        <v>1995</v>
      </c>
      <c r="H10617">
        <v>63823</v>
      </c>
      <c r="I10617">
        <v>61986</v>
      </c>
      <c r="N10617">
        <f>COUNTIF(Cod_Mun_Norte!B:B,DADOS_SNIS_Minas!A10617)</f>
        <v>0</v>
      </c>
    </row>
    <row r="10618" spans="1:14" x14ac:dyDescent="0.2">
      <c r="A10618">
        <v>313630</v>
      </c>
      <c r="B10618" t="s">
        <v>1644</v>
      </c>
      <c r="C10618" t="s">
        <v>98</v>
      </c>
      <c r="D10618">
        <v>2020</v>
      </c>
      <c r="E10618" t="s">
        <v>1645</v>
      </c>
      <c r="F10618" t="s">
        <v>367</v>
      </c>
      <c r="G10618" t="s">
        <v>368</v>
      </c>
      <c r="H10618">
        <v>47726</v>
      </c>
      <c r="I10618">
        <v>38764</v>
      </c>
      <c r="J10618">
        <v>34702</v>
      </c>
      <c r="K10618">
        <v>34702</v>
      </c>
      <c r="L10618">
        <v>89.5</v>
      </c>
      <c r="M10618">
        <v>72.709999999999994</v>
      </c>
      <c r="N10618">
        <f>COUNTIF(Cod_Mun_Norte!B:B,DADOS_SNIS_Minas!A10618)</f>
        <v>0</v>
      </c>
    </row>
    <row r="10619" spans="1:14" x14ac:dyDescent="0.2">
      <c r="A10619">
        <v>313630</v>
      </c>
      <c r="B10619" t="s">
        <v>1644</v>
      </c>
      <c r="C10619" t="s">
        <v>98</v>
      </c>
      <c r="D10619">
        <v>2019</v>
      </c>
      <c r="E10619" t="s">
        <v>1645</v>
      </c>
      <c r="F10619" t="s">
        <v>367</v>
      </c>
      <c r="G10619" t="s">
        <v>368</v>
      </c>
      <c r="H10619">
        <v>47452</v>
      </c>
      <c r="I10619">
        <v>38541</v>
      </c>
      <c r="J10619">
        <v>33822</v>
      </c>
      <c r="K10619">
        <v>33822</v>
      </c>
      <c r="L10619">
        <v>87.8</v>
      </c>
      <c r="M10619">
        <v>71.28</v>
      </c>
      <c r="N10619">
        <f>COUNTIF(Cod_Mun_Norte!B:B,DADOS_SNIS_Minas!A10619)</f>
        <v>0</v>
      </c>
    </row>
    <row r="10620" spans="1:14" x14ac:dyDescent="0.2">
      <c r="A10620">
        <v>313630</v>
      </c>
      <c r="B10620" t="s">
        <v>1644</v>
      </c>
      <c r="C10620" t="s">
        <v>98</v>
      </c>
      <c r="D10620">
        <v>2018</v>
      </c>
      <c r="E10620" t="s">
        <v>1645</v>
      </c>
      <c r="F10620" t="s">
        <v>367</v>
      </c>
      <c r="H10620">
        <v>48561</v>
      </c>
      <c r="I10620">
        <v>39442</v>
      </c>
      <c r="J10620">
        <v>33401</v>
      </c>
      <c r="K10620">
        <v>33401</v>
      </c>
      <c r="L10620">
        <v>84.7</v>
      </c>
      <c r="M10620">
        <v>68.78</v>
      </c>
      <c r="N10620">
        <f>COUNTIF(Cod_Mun_Norte!B:B,DADOS_SNIS_Minas!A10620)</f>
        <v>0</v>
      </c>
    </row>
    <row r="10621" spans="1:14" x14ac:dyDescent="0.2">
      <c r="A10621">
        <v>313630</v>
      </c>
      <c r="B10621" t="s">
        <v>1644</v>
      </c>
      <c r="C10621" t="s">
        <v>98</v>
      </c>
      <c r="D10621">
        <v>2017</v>
      </c>
      <c r="E10621" t="s">
        <v>1645</v>
      </c>
      <c r="F10621" t="s">
        <v>367</v>
      </c>
      <c r="H10621">
        <v>48751</v>
      </c>
      <c r="I10621">
        <v>39596</v>
      </c>
      <c r="J10621">
        <v>33158</v>
      </c>
      <c r="K10621">
        <v>33158</v>
      </c>
      <c r="L10621">
        <v>83.7</v>
      </c>
      <c r="M10621">
        <v>68.02</v>
      </c>
      <c r="N10621">
        <f>COUNTIF(Cod_Mun_Norte!B:B,DADOS_SNIS_Minas!A10621)</f>
        <v>0</v>
      </c>
    </row>
    <row r="10622" spans="1:14" x14ac:dyDescent="0.2">
      <c r="A10622">
        <v>313630</v>
      </c>
      <c r="B10622" t="s">
        <v>1644</v>
      </c>
      <c r="C10622" t="s">
        <v>98</v>
      </c>
      <c r="D10622">
        <v>2016</v>
      </c>
      <c r="E10622" t="s">
        <v>1645</v>
      </c>
      <c r="F10622" t="s">
        <v>367</v>
      </c>
      <c r="H10622">
        <v>48472</v>
      </c>
      <c r="I10622">
        <v>39370</v>
      </c>
      <c r="J10622">
        <v>33291</v>
      </c>
      <c r="K10622">
        <v>33291</v>
      </c>
      <c r="L10622">
        <v>84.6</v>
      </c>
      <c r="M10622">
        <v>68.680000000000007</v>
      </c>
      <c r="N10622">
        <f>COUNTIF(Cod_Mun_Norte!B:B,DADOS_SNIS_Minas!A10622)</f>
        <v>0</v>
      </c>
    </row>
    <row r="10623" spans="1:14" x14ac:dyDescent="0.2">
      <c r="A10623">
        <v>313630</v>
      </c>
      <c r="B10623" t="s">
        <v>1644</v>
      </c>
      <c r="C10623" t="s">
        <v>98</v>
      </c>
      <c r="D10623">
        <v>2015</v>
      </c>
      <c r="E10623" t="s">
        <v>1645</v>
      </c>
      <c r="F10623" t="s">
        <v>367</v>
      </c>
      <c r="H10623">
        <v>48179</v>
      </c>
      <c r="I10623">
        <v>39132</v>
      </c>
      <c r="J10623">
        <v>33020</v>
      </c>
      <c r="K10623">
        <v>33020</v>
      </c>
      <c r="L10623">
        <v>84.4</v>
      </c>
      <c r="M10623">
        <v>68.540000000000006</v>
      </c>
      <c r="N10623">
        <f>COUNTIF(Cod_Mun_Norte!B:B,DADOS_SNIS_Minas!A10623)</f>
        <v>0</v>
      </c>
    </row>
    <row r="10624" spans="1:14" x14ac:dyDescent="0.2">
      <c r="A10624">
        <v>313630</v>
      </c>
      <c r="B10624" t="s">
        <v>1644</v>
      </c>
      <c r="C10624" t="s">
        <v>98</v>
      </c>
      <c r="D10624">
        <v>2014</v>
      </c>
      <c r="E10624" t="s">
        <v>1645</v>
      </c>
      <c r="F10624" t="s">
        <v>367</v>
      </c>
      <c r="H10624">
        <v>47870</v>
      </c>
      <c r="I10624">
        <v>38881</v>
      </c>
      <c r="J10624">
        <v>38881</v>
      </c>
      <c r="K10624">
        <v>38881</v>
      </c>
      <c r="L10624">
        <v>100</v>
      </c>
      <c r="M10624">
        <v>81.22</v>
      </c>
      <c r="N10624">
        <f>COUNTIF(Cod_Mun_Norte!B:B,DADOS_SNIS_Minas!A10624)</f>
        <v>0</v>
      </c>
    </row>
    <row r="10625" spans="1:14" x14ac:dyDescent="0.2">
      <c r="A10625">
        <v>313630</v>
      </c>
      <c r="B10625" t="s">
        <v>1644</v>
      </c>
      <c r="C10625" t="s">
        <v>98</v>
      </c>
      <c r="D10625">
        <v>2013</v>
      </c>
      <c r="E10625" t="s">
        <v>1645</v>
      </c>
      <c r="F10625" t="s">
        <v>367</v>
      </c>
      <c r="H10625">
        <v>47549</v>
      </c>
      <c r="I10625">
        <v>38620</v>
      </c>
      <c r="J10625">
        <v>38620</v>
      </c>
      <c r="K10625">
        <v>38620</v>
      </c>
      <c r="L10625">
        <v>100</v>
      </c>
      <c r="M10625">
        <v>81.22</v>
      </c>
      <c r="N10625">
        <f>COUNTIF(Cod_Mun_Norte!B:B,DADOS_SNIS_Minas!A10625)</f>
        <v>0</v>
      </c>
    </row>
    <row r="10626" spans="1:14" x14ac:dyDescent="0.2">
      <c r="A10626">
        <v>313630</v>
      </c>
      <c r="B10626" t="s">
        <v>1644</v>
      </c>
      <c r="C10626" t="s">
        <v>98</v>
      </c>
      <c r="D10626">
        <v>2012</v>
      </c>
      <c r="E10626" t="s">
        <v>1645</v>
      </c>
      <c r="F10626" t="s">
        <v>367</v>
      </c>
      <c r="H10626">
        <v>45848</v>
      </c>
      <c r="I10626">
        <v>37239</v>
      </c>
      <c r="J10626">
        <v>37239</v>
      </c>
      <c r="K10626">
        <v>37239</v>
      </c>
      <c r="L10626">
        <v>100</v>
      </c>
      <c r="M10626">
        <v>81.22</v>
      </c>
      <c r="N10626">
        <f>COUNTIF(Cod_Mun_Norte!B:B,DADOS_SNIS_Minas!A10626)</f>
        <v>0</v>
      </c>
    </row>
    <row r="10627" spans="1:14" x14ac:dyDescent="0.2">
      <c r="A10627">
        <v>313630</v>
      </c>
      <c r="B10627" t="s">
        <v>1644</v>
      </c>
      <c r="C10627" t="s">
        <v>98</v>
      </c>
      <c r="D10627">
        <v>2011</v>
      </c>
      <c r="E10627" t="s">
        <v>361</v>
      </c>
      <c r="F10627" t="s">
        <v>99</v>
      </c>
      <c r="H10627">
        <v>45559</v>
      </c>
      <c r="I10627">
        <v>37004</v>
      </c>
      <c r="J10627">
        <v>37004</v>
      </c>
      <c r="K10627">
        <v>37004</v>
      </c>
      <c r="L10627">
        <v>100</v>
      </c>
      <c r="M10627">
        <v>81.22</v>
      </c>
      <c r="N10627">
        <f>COUNTIF(Cod_Mun_Norte!B:B,DADOS_SNIS_Minas!A10627)</f>
        <v>0</v>
      </c>
    </row>
    <row r="10628" spans="1:14" x14ac:dyDescent="0.2">
      <c r="A10628">
        <v>313630</v>
      </c>
      <c r="B10628" t="s">
        <v>1644</v>
      </c>
      <c r="C10628" t="s">
        <v>98</v>
      </c>
      <c r="D10628">
        <v>2010</v>
      </c>
      <c r="E10628" t="s">
        <v>361</v>
      </c>
      <c r="F10628" t="s">
        <v>99</v>
      </c>
      <c r="H10628">
        <v>45260</v>
      </c>
      <c r="I10628">
        <v>36761</v>
      </c>
      <c r="J10628">
        <v>36761</v>
      </c>
      <c r="K10628">
        <v>36761</v>
      </c>
      <c r="L10628">
        <v>100</v>
      </c>
      <c r="M10628">
        <v>81.22</v>
      </c>
      <c r="N10628">
        <f>COUNTIF(Cod_Mun_Norte!B:B,DADOS_SNIS_Minas!A10628)</f>
        <v>0</v>
      </c>
    </row>
    <row r="10629" spans="1:14" x14ac:dyDescent="0.2">
      <c r="A10629">
        <v>313630</v>
      </c>
      <c r="B10629" t="s">
        <v>1644</v>
      </c>
      <c r="C10629" t="s">
        <v>98</v>
      </c>
      <c r="D10629">
        <v>2009</v>
      </c>
      <c r="E10629" t="s">
        <v>1645</v>
      </c>
      <c r="F10629" t="s">
        <v>367</v>
      </c>
      <c r="H10629">
        <v>45150</v>
      </c>
      <c r="I10629">
        <v>35729</v>
      </c>
      <c r="J10629">
        <v>36530</v>
      </c>
      <c r="K10629">
        <v>36530</v>
      </c>
      <c r="L10629">
        <v>100</v>
      </c>
      <c r="M10629">
        <v>80.91</v>
      </c>
      <c r="N10629">
        <f>COUNTIF(Cod_Mun_Norte!B:B,DADOS_SNIS_Minas!A10629)</f>
        <v>0</v>
      </c>
    </row>
    <row r="10630" spans="1:14" x14ac:dyDescent="0.2">
      <c r="A10630">
        <v>313630</v>
      </c>
      <c r="B10630" t="s">
        <v>1644</v>
      </c>
      <c r="C10630" t="s">
        <v>98</v>
      </c>
      <c r="D10630">
        <v>2008</v>
      </c>
      <c r="E10630" t="s">
        <v>361</v>
      </c>
      <c r="F10630" t="s">
        <v>99</v>
      </c>
      <c r="H10630">
        <v>44834</v>
      </c>
      <c r="I10630">
        <v>35479</v>
      </c>
      <c r="J10630">
        <v>35342</v>
      </c>
      <c r="K10630">
        <v>35342</v>
      </c>
      <c r="L10630">
        <v>99.6</v>
      </c>
      <c r="M10630">
        <v>78.83</v>
      </c>
      <c r="N10630">
        <f>COUNTIF(Cod_Mun_Norte!B:B,DADOS_SNIS_Minas!A10630)</f>
        <v>0</v>
      </c>
    </row>
    <row r="10631" spans="1:14" x14ac:dyDescent="0.2">
      <c r="A10631">
        <v>313630</v>
      </c>
      <c r="B10631" t="s">
        <v>1644</v>
      </c>
      <c r="C10631" t="s">
        <v>98</v>
      </c>
      <c r="D10631">
        <v>2007</v>
      </c>
      <c r="E10631" t="s">
        <v>361</v>
      </c>
      <c r="F10631" t="s">
        <v>99</v>
      </c>
      <c r="H10631">
        <v>43229</v>
      </c>
      <c r="I10631">
        <v>34209</v>
      </c>
      <c r="J10631">
        <v>34268</v>
      </c>
      <c r="K10631">
        <v>34268</v>
      </c>
      <c r="L10631">
        <v>100</v>
      </c>
      <c r="M10631">
        <v>79.27</v>
      </c>
      <c r="N10631">
        <f>COUNTIF(Cod_Mun_Norte!B:B,DADOS_SNIS_Minas!A10631)</f>
        <v>0</v>
      </c>
    </row>
    <row r="10632" spans="1:14" x14ac:dyDescent="0.2">
      <c r="A10632">
        <v>313630</v>
      </c>
      <c r="B10632" t="s">
        <v>1644</v>
      </c>
      <c r="C10632" t="s">
        <v>98</v>
      </c>
      <c r="D10632">
        <v>2006</v>
      </c>
      <c r="E10632" t="s">
        <v>361</v>
      </c>
      <c r="F10632" t="s">
        <v>99</v>
      </c>
      <c r="H10632">
        <v>42810</v>
      </c>
      <c r="I10632">
        <v>33554</v>
      </c>
      <c r="J10632">
        <v>32970</v>
      </c>
      <c r="K10632">
        <v>32970</v>
      </c>
      <c r="L10632">
        <v>98.3</v>
      </c>
      <c r="M10632">
        <v>77.010000000000005</v>
      </c>
      <c r="N10632">
        <f>COUNTIF(Cod_Mun_Norte!B:B,DADOS_SNIS_Minas!A10632)</f>
        <v>0</v>
      </c>
    </row>
    <row r="10633" spans="1:14" x14ac:dyDescent="0.2">
      <c r="A10633">
        <v>313630</v>
      </c>
      <c r="B10633" t="s">
        <v>1644</v>
      </c>
      <c r="C10633" t="s">
        <v>98</v>
      </c>
      <c r="D10633">
        <v>2005</v>
      </c>
      <c r="E10633" t="s">
        <v>361</v>
      </c>
      <c r="F10633" t="s">
        <v>99</v>
      </c>
      <c r="H10633">
        <v>42590</v>
      </c>
      <c r="I10633">
        <v>33382</v>
      </c>
      <c r="J10633">
        <v>29101</v>
      </c>
      <c r="K10633">
        <v>29101</v>
      </c>
      <c r="L10633">
        <v>87.2</v>
      </c>
      <c r="M10633">
        <v>68.33</v>
      </c>
      <c r="N10633">
        <f>COUNTIF(Cod_Mun_Norte!B:B,DADOS_SNIS_Minas!A10633)</f>
        <v>0</v>
      </c>
    </row>
    <row r="10634" spans="1:14" x14ac:dyDescent="0.2">
      <c r="A10634">
        <v>313630</v>
      </c>
      <c r="B10634" t="s">
        <v>1644</v>
      </c>
      <c r="C10634" t="s">
        <v>98</v>
      </c>
      <c r="D10634">
        <v>2004</v>
      </c>
      <c r="E10634" t="s">
        <v>361</v>
      </c>
      <c r="F10634" t="s">
        <v>99</v>
      </c>
      <c r="H10634">
        <v>42369</v>
      </c>
      <c r="I10634">
        <v>33209</v>
      </c>
      <c r="J10634">
        <v>28512</v>
      </c>
      <c r="K10634">
        <v>28512</v>
      </c>
      <c r="L10634">
        <v>85.9</v>
      </c>
      <c r="M10634">
        <v>67.290000000000006</v>
      </c>
      <c r="N10634">
        <f>COUNTIF(Cod_Mun_Norte!B:B,DADOS_SNIS_Minas!A10634)</f>
        <v>0</v>
      </c>
    </row>
    <row r="10635" spans="1:14" x14ac:dyDescent="0.2">
      <c r="A10635">
        <v>313630</v>
      </c>
      <c r="B10635" t="s">
        <v>1644</v>
      </c>
      <c r="C10635" t="s">
        <v>98</v>
      </c>
      <c r="D10635">
        <v>2003</v>
      </c>
      <c r="E10635" t="s">
        <v>361</v>
      </c>
      <c r="F10635" t="s">
        <v>99</v>
      </c>
      <c r="H10635">
        <v>41969</v>
      </c>
      <c r="I10635">
        <v>32895</v>
      </c>
      <c r="J10635">
        <v>27829</v>
      </c>
      <c r="K10635">
        <v>27829</v>
      </c>
      <c r="L10635">
        <v>84.6</v>
      </c>
      <c r="M10635">
        <v>66.31</v>
      </c>
      <c r="N10635">
        <f>COUNTIF(Cod_Mun_Norte!B:B,DADOS_SNIS_Minas!A10635)</f>
        <v>0</v>
      </c>
    </row>
    <row r="10636" spans="1:14" x14ac:dyDescent="0.2">
      <c r="A10636">
        <v>313630</v>
      </c>
      <c r="B10636" t="s">
        <v>1644</v>
      </c>
      <c r="C10636" t="s">
        <v>98</v>
      </c>
      <c r="D10636">
        <v>2002</v>
      </c>
      <c r="E10636" t="s">
        <v>361</v>
      </c>
      <c r="F10636" t="s">
        <v>362</v>
      </c>
      <c r="H10636">
        <v>41779</v>
      </c>
      <c r="I10636">
        <v>32746</v>
      </c>
      <c r="J10636">
        <v>27312</v>
      </c>
      <c r="K10636">
        <v>27312</v>
      </c>
      <c r="L10636">
        <v>83.4</v>
      </c>
      <c r="M10636">
        <v>65.37</v>
      </c>
      <c r="N10636">
        <f>COUNTIF(Cod_Mun_Norte!B:B,DADOS_SNIS_Minas!A10636)</f>
        <v>0</v>
      </c>
    </row>
    <row r="10637" spans="1:14" x14ac:dyDescent="0.2">
      <c r="A10637">
        <v>313630</v>
      </c>
      <c r="B10637" t="s">
        <v>1644</v>
      </c>
      <c r="C10637" t="s">
        <v>98</v>
      </c>
      <c r="D10637">
        <v>2001</v>
      </c>
      <c r="E10637" t="s">
        <v>361</v>
      </c>
      <c r="F10637" t="s">
        <v>362</v>
      </c>
      <c r="H10637">
        <v>41588</v>
      </c>
      <c r="I10637">
        <v>32596</v>
      </c>
      <c r="N10637">
        <f>COUNTIF(Cod_Mun_Norte!B:B,DADOS_SNIS_Minas!A10637)</f>
        <v>0</v>
      </c>
    </row>
    <row r="10638" spans="1:14" x14ac:dyDescent="0.2">
      <c r="A10638">
        <v>313630</v>
      </c>
      <c r="B10638" t="s">
        <v>1644</v>
      </c>
      <c r="C10638" t="s">
        <v>98</v>
      </c>
      <c r="D10638">
        <v>2000</v>
      </c>
      <c r="E10638" t="s">
        <v>361</v>
      </c>
      <c r="F10638" t="s">
        <v>362</v>
      </c>
      <c r="H10638">
        <v>41368</v>
      </c>
      <c r="I10638">
        <v>32424</v>
      </c>
      <c r="N10638">
        <f>COUNTIF(Cod_Mun_Norte!B:B,DADOS_SNIS_Minas!A10638)</f>
        <v>0</v>
      </c>
    </row>
    <row r="10639" spans="1:14" x14ac:dyDescent="0.2">
      <c r="A10639">
        <v>313630</v>
      </c>
      <c r="B10639" t="s">
        <v>1644</v>
      </c>
      <c r="C10639" t="s">
        <v>98</v>
      </c>
      <c r="D10639">
        <v>1999</v>
      </c>
      <c r="E10639" t="s">
        <v>361</v>
      </c>
      <c r="F10639" t="s">
        <v>362</v>
      </c>
      <c r="H10639">
        <v>38688</v>
      </c>
      <c r="I10639">
        <v>29180</v>
      </c>
      <c r="N10639">
        <f>COUNTIF(Cod_Mun_Norte!B:B,DADOS_SNIS_Minas!A10639)</f>
        <v>0</v>
      </c>
    </row>
    <row r="10640" spans="1:14" x14ac:dyDescent="0.2">
      <c r="A10640">
        <v>313630</v>
      </c>
      <c r="B10640" t="s">
        <v>1644</v>
      </c>
      <c r="C10640" t="s">
        <v>98</v>
      </c>
      <c r="D10640">
        <v>1998</v>
      </c>
      <c r="E10640" t="s">
        <v>361</v>
      </c>
      <c r="F10640" t="s">
        <v>362</v>
      </c>
      <c r="H10640">
        <v>38796</v>
      </c>
      <c r="I10640">
        <v>29262</v>
      </c>
      <c r="N10640">
        <f>COUNTIF(Cod_Mun_Norte!B:B,DADOS_SNIS_Minas!A10640)</f>
        <v>0</v>
      </c>
    </row>
    <row r="10641" spans="1:14" x14ac:dyDescent="0.2">
      <c r="A10641">
        <v>313630</v>
      </c>
      <c r="B10641" t="s">
        <v>1644</v>
      </c>
      <c r="C10641" t="s">
        <v>98</v>
      </c>
      <c r="D10641">
        <v>1997</v>
      </c>
      <c r="H10641">
        <v>38904</v>
      </c>
      <c r="I10641">
        <v>29343</v>
      </c>
      <c r="N10641">
        <f>COUNTIF(Cod_Mun_Norte!B:B,DADOS_SNIS_Minas!A10641)</f>
        <v>0</v>
      </c>
    </row>
    <row r="10642" spans="1:14" x14ac:dyDescent="0.2">
      <c r="A10642">
        <v>313630</v>
      </c>
      <c r="B10642" t="s">
        <v>1644</v>
      </c>
      <c r="C10642" t="s">
        <v>98</v>
      </c>
      <c r="D10642">
        <v>1996</v>
      </c>
      <c r="H10642">
        <v>49468</v>
      </c>
      <c r="I10642">
        <v>37311</v>
      </c>
      <c r="N10642">
        <f>COUNTIF(Cod_Mun_Norte!B:B,DADOS_SNIS_Minas!A10642)</f>
        <v>0</v>
      </c>
    </row>
    <row r="10643" spans="1:14" x14ac:dyDescent="0.2">
      <c r="A10643">
        <v>313630</v>
      </c>
      <c r="B10643" t="s">
        <v>1644</v>
      </c>
      <c r="C10643" t="s">
        <v>98</v>
      </c>
      <c r="D10643">
        <v>1995</v>
      </c>
      <c r="H10643">
        <v>51746</v>
      </c>
      <c r="I10643">
        <v>39029</v>
      </c>
      <c r="N10643">
        <f>COUNTIF(Cod_Mun_Norte!B:B,DADOS_SNIS_Minas!A10643)</f>
        <v>0</v>
      </c>
    </row>
    <row r="10644" spans="1:14" x14ac:dyDescent="0.2">
      <c r="A10644">
        <v>313640</v>
      </c>
      <c r="B10644" t="s">
        <v>1646</v>
      </c>
      <c r="C10644" t="s">
        <v>98</v>
      </c>
      <c r="D10644">
        <v>2020</v>
      </c>
      <c r="E10644" t="s">
        <v>1647</v>
      </c>
      <c r="F10644" t="s">
        <v>357</v>
      </c>
      <c r="G10644" t="s">
        <v>383</v>
      </c>
      <c r="H10644">
        <v>4727</v>
      </c>
      <c r="I10644">
        <v>2774</v>
      </c>
      <c r="J10644">
        <v>2317</v>
      </c>
      <c r="K10644">
        <v>2317</v>
      </c>
      <c r="L10644">
        <v>83.5</v>
      </c>
      <c r="M10644">
        <v>49.02</v>
      </c>
      <c r="N10644">
        <f>COUNTIF(Cod_Mun_Norte!B:B,DADOS_SNIS_Minas!A10644)</f>
        <v>0</v>
      </c>
    </row>
    <row r="10645" spans="1:14" x14ac:dyDescent="0.2">
      <c r="A10645">
        <v>313640</v>
      </c>
      <c r="B10645" t="s">
        <v>1646</v>
      </c>
      <c r="C10645" t="s">
        <v>98</v>
      </c>
      <c r="D10645">
        <v>2019</v>
      </c>
      <c r="E10645" t="s">
        <v>1648</v>
      </c>
      <c r="F10645" t="s">
        <v>354</v>
      </c>
      <c r="G10645" t="s">
        <v>355</v>
      </c>
      <c r="H10645">
        <v>4695</v>
      </c>
      <c r="I10645">
        <v>2755</v>
      </c>
      <c r="J10645">
        <v>2271</v>
      </c>
      <c r="K10645">
        <v>2271</v>
      </c>
      <c r="L10645">
        <v>82.4</v>
      </c>
      <c r="M10645">
        <v>48.37</v>
      </c>
      <c r="N10645">
        <f>COUNTIF(Cod_Mun_Norte!B:B,DADOS_SNIS_Minas!A10645)</f>
        <v>0</v>
      </c>
    </row>
    <row r="10646" spans="1:14" x14ac:dyDescent="0.2">
      <c r="A10646">
        <v>313640</v>
      </c>
      <c r="B10646" t="s">
        <v>1646</v>
      </c>
      <c r="C10646" t="s">
        <v>98</v>
      </c>
      <c r="D10646">
        <v>2018</v>
      </c>
      <c r="E10646" t="s">
        <v>1649</v>
      </c>
      <c r="F10646" t="s">
        <v>354</v>
      </c>
      <c r="H10646">
        <v>4662</v>
      </c>
      <c r="I10646">
        <v>2735</v>
      </c>
      <c r="J10646">
        <v>2293</v>
      </c>
      <c r="K10646">
        <v>2293</v>
      </c>
      <c r="L10646">
        <v>83.8</v>
      </c>
      <c r="M10646">
        <v>49.18</v>
      </c>
      <c r="N10646">
        <f>COUNTIF(Cod_Mun_Norte!B:B,DADOS_SNIS_Minas!A10646)</f>
        <v>0</v>
      </c>
    </row>
    <row r="10647" spans="1:14" x14ac:dyDescent="0.2">
      <c r="A10647">
        <v>313640</v>
      </c>
      <c r="B10647" t="s">
        <v>1646</v>
      </c>
      <c r="C10647" t="s">
        <v>98</v>
      </c>
      <c r="D10647">
        <v>2017</v>
      </c>
      <c r="E10647" t="s">
        <v>361</v>
      </c>
      <c r="F10647" t="s">
        <v>362</v>
      </c>
      <c r="H10647">
        <v>4669</v>
      </c>
      <c r="I10647">
        <v>2740</v>
      </c>
      <c r="J10647">
        <v>2315</v>
      </c>
      <c r="K10647">
        <v>2315</v>
      </c>
      <c r="L10647">
        <v>84.5</v>
      </c>
      <c r="M10647">
        <v>49.58</v>
      </c>
      <c r="N10647">
        <f>COUNTIF(Cod_Mun_Norte!B:B,DADOS_SNIS_Minas!A10647)</f>
        <v>0</v>
      </c>
    </row>
    <row r="10648" spans="1:14" x14ac:dyDescent="0.2">
      <c r="A10648">
        <v>313640</v>
      </c>
      <c r="B10648" t="s">
        <v>1646</v>
      </c>
      <c r="C10648" t="s">
        <v>98</v>
      </c>
      <c r="D10648">
        <v>2016</v>
      </c>
      <c r="E10648" t="s">
        <v>361</v>
      </c>
      <c r="F10648" t="s">
        <v>362</v>
      </c>
      <c r="H10648">
        <v>4639</v>
      </c>
      <c r="I10648">
        <v>2722</v>
      </c>
      <c r="J10648">
        <v>2342</v>
      </c>
      <c r="K10648">
        <v>2342</v>
      </c>
      <c r="L10648">
        <v>86</v>
      </c>
      <c r="M10648">
        <v>50.49</v>
      </c>
      <c r="N10648">
        <f>COUNTIF(Cod_Mun_Norte!B:B,DADOS_SNIS_Minas!A10648)</f>
        <v>0</v>
      </c>
    </row>
    <row r="10649" spans="1:14" x14ac:dyDescent="0.2">
      <c r="A10649">
        <v>313640</v>
      </c>
      <c r="B10649" t="s">
        <v>1646</v>
      </c>
      <c r="C10649" t="s">
        <v>98</v>
      </c>
      <c r="D10649">
        <v>2015</v>
      </c>
      <c r="E10649" t="s">
        <v>361</v>
      </c>
      <c r="F10649" t="s">
        <v>362</v>
      </c>
      <c r="H10649">
        <v>4607</v>
      </c>
      <c r="I10649">
        <v>2703</v>
      </c>
      <c r="J10649">
        <v>2316</v>
      </c>
      <c r="K10649">
        <v>2316</v>
      </c>
      <c r="L10649">
        <v>85.7</v>
      </c>
      <c r="M10649">
        <v>50.27</v>
      </c>
      <c r="N10649">
        <f>COUNTIF(Cod_Mun_Norte!B:B,DADOS_SNIS_Minas!A10649)</f>
        <v>0</v>
      </c>
    </row>
    <row r="10650" spans="1:14" x14ac:dyDescent="0.2">
      <c r="A10650">
        <v>313640</v>
      </c>
      <c r="B10650" t="s">
        <v>1646</v>
      </c>
      <c r="C10650" t="s">
        <v>98</v>
      </c>
      <c r="D10650">
        <v>2014</v>
      </c>
      <c r="E10650" t="s">
        <v>1650</v>
      </c>
      <c r="F10650" t="s">
        <v>359</v>
      </c>
      <c r="H10650">
        <v>4573</v>
      </c>
      <c r="I10650">
        <v>2683</v>
      </c>
      <c r="J10650">
        <v>2683</v>
      </c>
      <c r="K10650">
        <v>2683</v>
      </c>
      <c r="L10650">
        <v>100</v>
      </c>
      <c r="M10650">
        <v>58.67</v>
      </c>
      <c r="N10650">
        <f>COUNTIF(Cod_Mun_Norte!B:B,DADOS_SNIS_Minas!A10650)</f>
        <v>0</v>
      </c>
    </row>
    <row r="10651" spans="1:14" x14ac:dyDescent="0.2">
      <c r="A10651">
        <v>313640</v>
      </c>
      <c r="B10651" t="s">
        <v>1646</v>
      </c>
      <c r="C10651" t="s">
        <v>98</v>
      </c>
      <c r="D10651">
        <v>2013</v>
      </c>
      <c r="E10651" t="s">
        <v>1650</v>
      </c>
      <c r="F10651" t="s">
        <v>359</v>
      </c>
      <c r="H10651">
        <v>4538</v>
      </c>
      <c r="I10651">
        <v>2663</v>
      </c>
      <c r="J10651">
        <v>2663</v>
      </c>
      <c r="K10651">
        <v>2663</v>
      </c>
      <c r="L10651">
        <v>100</v>
      </c>
      <c r="M10651">
        <v>58.68</v>
      </c>
      <c r="N10651">
        <f>COUNTIF(Cod_Mun_Norte!B:B,DADOS_SNIS_Minas!A10651)</f>
        <v>0</v>
      </c>
    </row>
    <row r="10652" spans="1:14" x14ac:dyDescent="0.2">
      <c r="A10652">
        <v>313640</v>
      </c>
      <c r="B10652" t="s">
        <v>1646</v>
      </c>
      <c r="C10652" t="s">
        <v>98</v>
      </c>
      <c r="D10652">
        <v>2012</v>
      </c>
      <c r="E10652" t="s">
        <v>1650</v>
      </c>
      <c r="F10652" t="s">
        <v>359</v>
      </c>
      <c r="H10652">
        <v>4371</v>
      </c>
      <c r="I10652">
        <v>2565</v>
      </c>
      <c r="J10652">
        <v>2565</v>
      </c>
      <c r="K10652">
        <v>2565</v>
      </c>
      <c r="L10652">
        <v>100</v>
      </c>
      <c r="M10652">
        <v>58.68</v>
      </c>
      <c r="N10652">
        <f>COUNTIF(Cod_Mun_Norte!B:B,DADOS_SNIS_Minas!A10652)</f>
        <v>0</v>
      </c>
    </row>
    <row r="10653" spans="1:14" x14ac:dyDescent="0.2">
      <c r="A10653">
        <v>313640</v>
      </c>
      <c r="B10653" t="s">
        <v>1646</v>
      </c>
      <c r="C10653" t="s">
        <v>98</v>
      </c>
      <c r="D10653">
        <v>2011</v>
      </c>
      <c r="E10653" t="s">
        <v>361</v>
      </c>
      <c r="F10653" t="s">
        <v>362</v>
      </c>
      <c r="H10653">
        <v>4339</v>
      </c>
      <c r="I10653">
        <v>2546</v>
      </c>
      <c r="J10653">
        <v>2546</v>
      </c>
      <c r="K10653">
        <v>2546</v>
      </c>
      <c r="L10653">
        <v>100</v>
      </c>
      <c r="M10653">
        <v>58.68</v>
      </c>
      <c r="N10653">
        <f>COUNTIF(Cod_Mun_Norte!B:B,DADOS_SNIS_Minas!A10653)</f>
        <v>0</v>
      </c>
    </row>
    <row r="10654" spans="1:14" x14ac:dyDescent="0.2">
      <c r="A10654">
        <v>313640</v>
      </c>
      <c r="B10654" t="s">
        <v>1646</v>
      </c>
      <c r="C10654" t="s">
        <v>98</v>
      </c>
      <c r="D10654">
        <v>2010</v>
      </c>
      <c r="E10654" t="s">
        <v>361</v>
      </c>
      <c r="F10654" t="s">
        <v>362</v>
      </c>
      <c r="H10654">
        <v>4305</v>
      </c>
      <c r="I10654">
        <v>2526</v>
      </c>
      <c r="J10654">
        <v>2526</v>
      </c>
      <c r="K10654">
        <v>2526</v>
      </c>
      <c r="L10654">
        <v>100</v>
      </c>
      <c r="M10654">
        <v>58.68</v>
      </c>
      <c r="N10654">
        <f>COUNTIF(Cod_Mun_Norte!B:B,DADOS_SNIS_Minas!A10654)</f>
        <v>0</v>
      </c>
    </row>
    <row r="10655" spans="1:14" x14ac:dyDescent="0.2">
      <c r="A10655">
        <v>313640</v>
      </c>
      <c r="B10655" t="s">
        <v>1646</v>
      </c>
      <c r="C10655" t="s">
        <v>98</v>
      </c>
      <c r="D10655">
        <v>2009</v>
      </c>
      <c r="E10655" t="s">
        <v>1651</v>
      </c>
      <c r="F10655" t="s">
        <v>364</v>
      </c>
      <c r="H10655">
        <v>4086</v>
      </c>
      <c r="I10655">
        <v>2504</v>
      </c>
      <c r="J10655">
        <v>2765</v>
      </c>
      <c r="K10655">
        <v>2765</v>
      </c>
      <c r="L10655">
        <v>100</v>
      </c>
      <c r="M10655">
        <v>67.67</v>
      </c>
      <c r="N10655">
        <f>COUNTIF(Cod_Mun_Norte!B:B,DADOS_SNIS_Minas!A10655)</f>
        <v>0</v>
      </c>
    </row>
    <row r="10656" spans="1:14" x14ac:dyDescent="0.2">
      <c r="A10656">
        <v>313640</v>
      </c>
      <c r="B10656" t="s">
        <v>1646</v>
      </c>
      <c r="C10656" t="s">
        <v>98</v>
      </c>
      <c r="D10656">
        <v>2008</v>
      </c>
      <c r="E10656" t="s">
        <v>361</v>
      </c>
      <c r="F10656" t="s">
        <v>362</v>
      </c>
      <c r="H10656">
        <v>4069</v>
      </c>
      <c r="I10656">
        <v>2494</v>
      </c>
      <c r="J10656">
        <v>2741</v>
      </c>
      <c r="K10656">
        <v>2741</v>
      </c>
      <c r="L10656">
        <v>100</v>
      </c>
      <c r="M10656">
        <v>67.36</v>
      </c>
      <c r="N10656">
        <f>COUNTIF(Cod_Mun_Norte!B:B,DADOS_SNIS_Minas!A10656)</f>
        <v>0</v>
      </c>
    </row>
    <row r="10657" spans="1:14" x14ac:dyDescent="0.2">
      <c r="A10657">
        <v>313640</v>
      </c>
      <c r="B10657" t="s">
        <v>1646</v>
      </c>
      <c r="C10657" t="s">
        <v>98</v>
      </c>
      <c r="D10657">
        <v>2007</v>
      </c>
      <c r="E10657" t="s">
        <v>361</v>
      </c>
      <c r="F10657" t="s">
        <v>362</v>
      </c>
      <c r="H10657">
        <v>3937</v>
      </c>
      <c r="I10657">
        <v>2413</v>
      </c>
      <c r="J10657">
        <v>2731</v>
      </c>
      <c r="K10657">
        <v>2731</v>
      </c>
      <c r="L10657">
        <v>100</v>
      </c>
      <c r="M10657">
        <v>69.37</v>
      </c>
      <c r="N10657">
        <f>COUNTIF(Cod_Mun_Norte!B:B,DADOS_SNIS_Minas!A10657)</f>
        <v>0</v>
      </c>
    </row>
    <row r="10658" spans="1:14" x14ac:dyDescent="0.2">
      <c r="A10658">
        <v>313640</v>
      </c>
      <c r="B10658" t="s">
        <v>1646</v>
      </c>
      <c r="C10658" t="s">
        <v>98</v>
      </c>
      <c r="D10658">
        <v>2006</v>
      </c>
      <c r="E10658" t="s">
        <v>361</v>
      </c>
      <c r="F10658" t="s">
        <v>362</v>
      </c>
      <c r="H10658">
        <v>3451</v>
      </c>
      <c r="I10658">
        <v>2071</v>
      </c>
      <c r="J10658">
        <v>2660</v>
      </c>
      <c r="K10658">
        <v>2660</v>
      </c>
      <c r="L10658">
        <v>100</v>
      </c>
      <c r="M10658">
        <v>77.08</v>
      </c>
      <c r="N10658">
        <f>COUNTIF(Cod_Mun_Norte!B:B,DADOS_SNIS_Minas!A10658)</f>
        <v>0</v>
      </c>
    </row>
    <row r="10659" spans="1:14" x14ac:dyDescent="0.2">
      <c r="A10659">
        <v>313640</v>
      </c>
      <c r="B10659" t="s">
        <v>1646</v>
      </c>
      <c r="C10659" t="s">
        <v>98</v>
      </c>
      <c r="D10659">
        <v>2005</v>
      </c>
      <c r="E10659" t="s">
        <v>361</v>
      </c>
      <c r="F10659" t="s">
        <v>362</v>
      </c>
      <c r="H10659">
        <v>3516</v>
      </c>
      <c r="I10659">
        <v>2110</v>
      </c>
      <c r="N10659">
        <f>COUNTIF(Cod_Mun_Norte!B:B,DADOS_SNIS_Minas!A10659)</f>
        <v>0</v>
      </c>
    </row>
    <row r="10660" spans="1:14" x14ac:dyDescent="0.2">
      <c r="A10660">
        <v>313640</v>
      </c>
      <c r="B10660" t="s">
        <v>1646</v>
      </c>
      <c r="C10660" t="s">
        <v>98</v>
      </c>
      <c r="D10660">
        <v>2004</v>
      </c>
      <c r="E10660" t="s">
        <v>361</v>
      </c>
      <c r="F10660" t="s">
        <v>362</v>
      </c>
      <c r="H10660">
        <v>3580</v>
      </c>
      <c r="I10660">
        <v>2149</v>
      </c>
      <c r="N10660">
        <f>COUNTIF(Cod_Mun_Norte!B:B,DADOS_SNIS_Minas!A10660)</f>
        <v>0</v>
      </c>
    </row>
    <row r="10661" spans="1:14" x14ac:dyDescent="0.2">
      <c r="A10661">
        <v>313640</v>
      </c>
      <c r="B10661" t="s">
        <v>1646</v>
      </c>
      <c r="C10661" t="s">
        <v>98</v>
      </c>
      <c r="D10661">
        <v>2003</v>
      </c>
      <c r="E10661" t="s">
        <v>361</v>
      </c>
      <c r="F10661" t="s">
        <v>362</v>
      </c>
      <c r="H10661">
        <v>3697</v>
      </c>
      <c r="I10661">
        <v>2219</v>
      </c>
      <c r="N10661">
        <f>COUNTIF(Cod_Mun_Norte!B:B,DADOS_SNIS_Minas!A10661)</f>
        <v>0</v>
      </c>
    </row>
    <row r="10662" spans="1:14" x14ac:dyDescent="0.2">
      <c r="A10662">
        <v>313640</v>
      </c>
      <c r="B10662" t="s">
        <v>1646</v>
      </c>
      <c r="C10662" t="s">
        <v>98</v>
      </c>
      <c r="D10662">
        <v>2002</v>
      </c>
      <c r="E10662" t="s">
        <v>361</v>
      </c>
      <c r="F10662" t="s">
        <v>362</v>
      </c>
      <c r="H10662">
        <v>3752</v>
      </c>
      <c r="I10662">
        <v>2252</v>
      </c>
      <c r="N10662">
        <f>COUNTIF(Cod_Mun_Norte!B:B,DADOS_SNIS_Minas!A10662)</f>
        <v>0</v>
      </c>
    </row>
    <row r="10663" spans="1:14" x14ac:dyDescent="0.2">
      <c r="A10663">
        <v>313640</v>
      </c>
      <c r="B10663" t="s">
        <v>1646</v>
      </c>
      <c r="C10663" t="s">
        <v>98</v>
      </c>
      <c r="D10663">
        <v>2001</v>
      </c>
      <c r="E10663" t="s">
        <v>361</v>
      </c>
      <c r="F10663" t="s">
        <v>362</v>
      </c>
      <c r="H10663">
        <v>3782</v>
      </c>
      <c r="I10663">
        <v>2270</v>
      </c>
      <c r="N10663">
        <f>COUNTIF(Cod_Mun_Norte!B:B,DADOS_SNIS_Minas!A10663)</f>
        <v>0</v>
      </c>
    </row>
    <row r="10664" spans="1:14" x14ac:dyDescent="0.2">
      <c r="A10664">
        <v>313640</v>
      </c>
      <c r="B10664" t="s">
        <v>1646</v>
      </c>
      <c r="C10664" t="s">
        <v>98</v>
      </c>
      <c r="D10664">
        <v>2000</v>
      </c>
      <c r="E10664" t="s">
        <v>361</v>
      </c>
      <c r="F10664" t="s">
        <v>362</v>
      </c>
      <c r="H10664">
        <v>3872</v>
      </c>
      <c r="I10664">
        <v>2324</v>
      </c>
      <c r="N10664">
        <f>COUNTIF(Cod_Mun_Norte!B:B,DADOS_SNIS_Minas!A10664)</f>
        <v>0</v>
      </c>
    </row>
    <row r="10665" spans="1:14" x14ac:dyDescent="0.2">
      <c r="A10665">
        <v>313640</v>
      </c>
      <c r="B10665" t="s">
        <v>1646</v>
      </c>
      <c r="C10665" t="s">
        <v>98</v>
      </c>
      <c r="D10665">
        <v>1999</v>
      </c>
      <c r="E10665" t="s">
        <v>361</v>
      </c>
      <c r="F10665" t="s">
        <v>362</v>
      </c>
      <c r="H10665">
        <v>3803</v>
      </c>
      <c r="I10665">
        <v>2335</v>
      </c>
      <c r="N10665">
        <f>COUNTIF(Cod_Mun_Norte!B:B,DADOS_SNIS_Minas!A10665)</f>
        <v>0</v>
      </c>
    </row>
    <row r="10666" spans="1:14" x14ac:dyDescent="0.2">
      <c r="A10666">
        <v>313640</v>
      </c>
      <c r="B10666" t="s">
        <v>1646</v>
      </c>
      <c r="C10666" t="s">
        <v>98</v>
      </c>
      <c r="D10666">
        <v>1998</v>
      </c>
      <c r="E10666" t="s">
        <v>361</v>
      </c>
      <c r="F10666" t="s">
        <v>362</v>
      </c>
      <c r="H10666">
        <v>3885</v>
      </c>
      <c r="I10666">
        <v>2386</v>
      </c>
      <c r="N10666">
        <f>COUNTIF(Cod_Mun_Norte!B:B,DADOS_SNIS_Minas!A10666)</f>
        <v>0</v>
      </c>
    </row>
    <row r="10667" spans="1:14" x14ac:dyDescent="0.2">
      <c r="A10667">
        <v>313640</v>
      </c>
      <c r="B10667" t="s">
        <v>1646</v>
      </c>
      <c r="C10667" t="s">
        <v>98</v>
      </c>
      <c r="D10667">
        <v>1997</v>
      </c>
      <c r="H10667">
        <v>3966</v>
      </c>
      <c r="I10667">
        <v>2435</v>
      </c>
      <c r="N10667">
        <f>COUNTIF(Cod_Mun_Norte!B:B,DADOS_SNIS_Minas!A10667)</f>
        <v>0</v>
      </c>
    </row>
    <row r="10668" spans="1:14" x14ac:dyDescent="0.2">
      <c r="A10668">
        <v>313640</v>
      </c>
      <c r="B10668" t="s">
        <v>1646</v>
      </c>
      <c r="C10668" t="s">
        <v>98</v>
      </c>
      <c r="D10668">
        <v>1996</v>
      </c>
      <c r="H10668">
        <v>4063</v>
      </c>
      <c r="I10668">
        <v>2495</v>
      </c>
      <c r="N10668">
        <f>COUNTIF(Cod_Mun_Norte!B:B,DADOS_SNIS_Minas!A10668)</f>
        <v>0</v>
      </c>
    </row>
    <row r="10669" spans="1:14" x14ac:dyDescent="0.2">
      <c r="A10669">
        <v>313640</v>
      </c>
      <c r="B10669" t="s">
        <v>1646</v>
      </c>
      <c r="C10669" t="s">
        <v>98</v>
      </c>
      <c r="D10669">
        <v>1995</v>
      </c>
      <c r="H10669">
        <v>4223</v>
      </c>
      <c r="I10669">
        <v>2593</v>
      </c>
      <c r="N10669">
        <f>COUNTIF(Cod_Mun_Norte!B:B,DADOS_SNIS_Minas!A10669)</f>
        <v>0</v>
      </c>
    </row>
    <row r="10670" spans="1:14" x14ac:dyDescent="0.2">
      <c r="A10670">
        <v>313650</v>
      </c>
      <c r="B10670" t="s">
        <v>1652</v>
      </c>
      <c r="C10670" t="s">
        <v>98</v>
      </c>
      <c r="D10670">
        <v>2020</v>
      </c>
      <c r="E10670" t="s">
        <v>361</v>
      </c>
      <c r="F10670" t="s">
        <v>362</v>
      </c>
      <c r="G10670" t="s">
        <v>119</v>
      </c>
      <c r="H10670">
        <v>10842</v>
      </c>
      <c r="I10670">
        <v>7583</v>
      </c>
      <c r="J10670">
        <v>6772</v>
      </c>
      <c r="K10670">
        <v>6772</v>
      </c>
      <c r="L10670">
        <v>89.3</v>
      </c>
      <c r="M10670">
        <v>62.46</v>
      </c>
      <c r="N10670">
        <f>COUNTIF(Cod_Mun_Norte!B:B,DADOS_SNIS_Minas!A10670)</f>
        <v>0</v>
      </c>
    </row>
    <row r="10671" spans="1:14" x14ac:dyDescent="0.2">
      <c r="A10671">
        <v>313650</v>
      </c>
      <c r="B10671" t="s">
        <v>1652</v>
      </c>
      <c r="C10671" t="s">
        <v>98</v>
      </c>
      <c r="D10671">
        <v>2019</v>
      </c>
      <c r="E10671" t="s">
        <v>361</v>
      </c>
      <c r="F10671" t="s">
        <v>362</v>
      </c>
      <c r="G10671" t="s">
        <v>119</v>
      </c>
      <c r="H10671">
        <v>10812</v>
      </c>
      <c r="I10671">
        <v>7562</v>
      </c>
      <c r="J10671">
        <v>6596</v>
      </c>
      <c r="K10671">
        <v>6596</v>
      </c>
      <c r="L10671">
        <v>87.2</v>
      </c>
      <c r="M10671">
        <v>61.01</v>
      </c>
      <c r="N10671">
        <f>COUNTIF(Cod_Mun_Norte!B:B,DADOS_SNIS_Minas!A10671)</f>
        <v>0</v>
      </c>
    </row>
    <row r="10672" spans="1:14" x14ac:dyDescent="0.2">
      <c r="A10672">
        <v>313650</v>
      </c>
      <c r="B10672" t="s">
        <v>1652</v>
      </c>
      <c r="C10672" t="s">
        <v>98</v>
      </c>
      <c r="D10672">
        <v>2018</v>
      </c>
      <c r="E10672" t="s">
        <v>361</v>
      </c>
      <c r="F10672" t="s">
        <v>362</v>
      </c>
      <c r="H10672">
        <v>10780</v>
      </c>
      <c r="I10672">
        <v>7540</v>
      </c>
      <c r="J10672">
        <v>6636</v>
      </c>
      <c r="K10672">
        <v>6636</v>
      </c>
      <c r="L10672">
        <v>88</v>
      </c>
      <c r="M10672">
        <v>61.56</v>
      </c>
      <c r="N10672">
        <f>COUNTIF(Cod_Mun_Norte!B:B,DADOS_SNIS_Minas!A10672)</f>
        <v>0</v>
      </c>
    </row>
    <row r="10673" spans="1:14" x14ac:dyDescent="0.2">
      <c r="A10673">
        <v>313650</v>
      </c>
      <c r="B10673" t="s">
        <v>1652</v>
      </c>
      <c r="C10673" t="s">
        <v>98</v>
      </c>
      <c r="D10673">
        <v>2017</v>
      </c>
      <c r="E10673" t="s">
        <v>1653</v>
      </c>
      <c r="F10673" t="s">
        <v>357</v>
      </c>
      <c r="H10673">
        <v>10901</v>
      </c>
      <c r="I10673">
        <v>7625</v>
      </c>
      <c r="J10673">
        <v>6643</v>
      </c>
      <c r="K10673">
        <v>6643</v>
      </c>
      <c r="L10673">
        <v>87.1</v>
      </c>
      <c r="M10673">
        <v>60.94</v>
      </c>
      <c r="N10673">
        <f>COUNTIF(Cod_Mun_Norte!B:B,DADOS_SNIS_Minas!A10673)</f>
        <v>0</v>
      </c>
    </row>
    <row r="10674" spans="1:14" x14ac:dyDescent="0.2">
      <c r="A10674">
        <v>313650</v>
      </c>
      <c r="B10674" t="s">
        <v>1652</v>
      </c>
      <c r="C10674" t="s">
        <v>98</v>
      </c>
      <c r="D10674">
        <v>2016</v>
      </c>
      <c r="E10674" t="s">
        <v>1653</v>
      </c>
      <c r="F10674" t="s">
        <v>359</v>
      </c>
      <c r="H10674">
        <v>10865</v>
      </c>
      <c r="I10674">
        <v>7599</v>
      </c>
      <c r="J10674">
        <v>6652</v>
      </c>
      <c r="K10674">
        <v>6652</v>
      </c>
      <c r="L10674">
        <v>87.5</v>
      </c>
      <c r="M10674">
        <v>61.22</v>
      </c>
      <c r="N10674">
        <f>COUNTIF(Cod_Mun_Norte!B:B,DADOS_SNIS_Minas!A10674)</f>
        <v>0</v>
      </c>
    </row>
    <row r="10675" spans="1:14" x14ac:dyDescent="0.2">
      <c r="A10675">
        <v>313650</v>
      </c>
      <c r="B10675" t="s">
        <v>1652</v>
      </c>
      <c r="C10675" t="s">
        <v>98</v>
      </c>
      <c r="D10675">
        <v>2015</v>
      </c>
      <c r="E10675" t="s">
        <v>1653</v>
      </c>
      <c r="F10675" t="s">
        <v>359</v>
      </c>
      <c r="H10675">
        <v>10826</v>
      </c>
      <c r="I10675">
        <v>7572</v>
      </c>
      <c r="J10675">
        <v>6705</v>
      </c>
      <c r="K10675">
        <v>6705</v>
      </c>
      <c r="L10675">
        <v>88.6</v>
      </c>
      <c r="M10675">
        <v>61.93</v>
      </c>
      <c r="N10675">
        <f>COUNTIF(Cod_Mun_Norte!B:B,DADOS_SNIS_Minas!A10675)</f>
        <v>0</v>
      </c>
    </row>
    <row r="10676" spans="1:14" x14ac:dyDescent="0.2">
      <c r="A10676">
        <v>313650</v>
      </c>
      <c r="B10676" t="s">
        <v>1652</v>
      </c>
      <c r="C10676" t="s">
        <v>98</v>
      </c>
      <c r="D10676">
        <v>2014</v>
      </c>
      <c r="E10676" t="s">
        <v>1654</v>
      </c>
      <c r="F10676" t="s">
        <v>359</v>
      </c>
      <c r="H10676">
        <v>10786</v>
      </c>
      <c r="I10676">
        <v>7544</v>
      </c>
      <c r="J10676">
        <v>7544</v>
      </c>
      <c r="K10676">
        <v>7544</v>
      </c>
      <c r="L10676">
        <v>100</v>
      </c>
      <c r="M10676">
        <v>69.94</v>
      </c>
      <c r="N10676">
        <f>COUNTIF(Cod_Mun_Norte!B:B,DADOS_SNIS_Minas!A10676)</f>
        <v>0</v>
      </c>
    </row>
    <row r="10677" spans="1:14" x14ac:dyDescent="0.2">
      <c r="A10677">
        <v>313650</v>
      </c>
      <c r="B10677" t="s">
        <v>1652</v>
      </c>
      <c r="C10677" t="s">
        <v>98</v>
      </c>
      <c r="D10677">
        <v>2013</v>
      </c>
      <c r="E10677" t="s">
        <v>1653</v>
      </c>
      <c r="F10677" t="s">
        <v>359</v>
      </c>
      <c r="H10677">
        <v>10744</v>
      </c>
      <c r="I10677">
        <v>7515</v>
      </c>
      <c r="J10677">
        <v>7515</v>
      </c>
      <c r="K10677">
        <v>7515</v>
      </c>
      <c r="L10677">
        <v>100</v>
      </c>
      <c r="M10677">
        <v>69.95</v>
      </c>
      <c r="N10677">
        <f>COUNTIF(Cod_Mun_Norte!B:B,DADOS_SNIS_Minas!A10677)</f>
        <v>0</v>
      </c>
    </row>
    <row r="10678" spans="1:14" x14ac:dyDescent="0.2">
      <c r="A10678">
        <v>313650</v>
      </c>
      <c r="B10678" t="s">
        <v>1652</v>
      </c>
      <c r="C10678" t="s">
        <v>98</v>
      </c>
      <c r="D10678">
        <v>2012</v>
      </c>
      <c r="E10678" t="s">
        <v>1654</v>
      </c>
      <c r="F10678" t="s">
        <v>359</v>
      </c>
      <c r="H10678">
        <v>10394</v>
      </c>
      <c r="I10678">
        <v>7270</v>
      </c>
      <c r="J10678">
        <v>7270</v>
      </c>
      <c r="K10678">
        <v>7270</v>
      </c>
      <c r="L10678">
        <v>100</v>
      </c>
      <c r="M10678">
        <v>69.94</v>
      </c>
      <c r="N10678">
        <f>COUNTIF(Cod_Mun_Norte!B:B,DADOS_SNIS_Minas!A10678)</f>
        <v>0</v>
      </c>
    </row>
    <row r="10679" spans="1:14" x14ac:dyDescent="0.2">
      <c r="A10679">
        <v>313650</v>
      </c>
      <c r="B10679" t="s">
        <v>1652</v>
      </c>
      <c r="C10679" t="s">
        <v>98</v>
      </c>
      <c r="D10679">
        <v>2011</v>
      </c>
      <c r="E10679" t="s">
        <v>361</v>
      </c>
      <c r="F10679" t="s">
        <v>362</v>
      </c>
      <c r="H10679">
        <v>10360</v>
      </c>
      <c r="I10679">
        <v>7246</v>
      </c>
      <c r="J10679">
        <v>7246</v>
      </c>
      <c r="K10679">
        <v>7246</v>
      </c>
      <c r="L10679">
        <v>100</v>
      </c>
      <c r="M10679">
        <v>69.94</v>
      </c>
      <c r="N10679">
        <f>COUNTIF(Cod_Mun_Norte!B:B,DADOS_SNIS_Minas!A10679)</f>
        <v>0</v>
      </c>
    </row>
    <row r="10680" spans="1:14" x14ac:dyDescent="0.2">
      <c r="A10680">
        <v>313650</v>
      </c>
      <c r="B10680" t="s">
        <v>1652</v>
      </c>
      <c r="C10680" t="s">
        <v>98</v>
      </c>
      <c r="D10680">
        <v>2010</v>
      </c>
      <c r="E10680" t="s">
        <v>361</v>
      </c>
      <c r="F10680" t="s">
        <v>362</v>
      </c>
      <c r="H10680">
        <v>10324</v>
      </c>
      <c r="I10680">
        <v>7221</v>
      </c>
      <c r="J10680">
        <v>7221</v>
      </c>
      <c r="K10680">
        <v>7221</v>
      </c>
      <c r="L10680">
        <v>100</v>
      </c>
      <c r="M10680">
        <v>69.94</v>
      </c>
      <c r="N10680">
        <f>COUNTIF(Cod_Mun_Norte!B:B,DADOS_SNIS_Minas!A10680)</f>
        <v>0</v>
      </c>
    </row>
    <row r="10681" spans="1:14" x14ac:dyDescent="0.2">
      <c r="A10681">
        <v>313650</v>
      </c>
      <c r="B10681" t="s">
        <v>1652</v>
      </c>
      <c r="C10681" t="s">
        <v>98</v>
      </c>
      <c r="D10681">
        <v>2009</v>
      </c>
      <c r="E10681" t="s">
        <v>361</v>
      </c>
      <c r="F10681" t="s">
        <v>362</v>
      </c>
      <c r="H10681">
        <v>11337</v>
      </c>
      <c r="I10681">
        <v>8274</v>
      </c>
      <c r="J10681">
        <v>8029</v>
      </c>
      <c r="K10681">
        <v>8029</v>
      </c>
      <c r="L10681">
        <v>97</v>
      </c>
      <c r="M10681">
        <v>70.819999999999993</v>
      </c>
      <c r="N10681">
        <f>COUNTIF(Cod_Mun_Norte!B:B,DADOS_SNIS_Minas!A10681)</f>
        <v>0</v>
      </c>
    </row>
    <row r="10682" spans="1:14" x14ac:dyDescent="0.2">
      <c r="A10682">
        <v>313650</v>
      </c>
      <c r="B10682" t="s">
        <v>1652</v>
      </c>
      <c r="C10682" t="s">
        <v>98</v>
      </c>
      <c r="D10682">
        <v>2008</v>
      </c>
      <c r="E10682" t="s">
        <v>361</v>
      </c>
      <c r="F10682" t="s">
        <v>362</v>
      </c>
      <c r="H10682">
        <v>11209</v>
      </c>
      <c r="I10682">
        <v>8180</v>
      </c>
      <c r="J10682">
        <v>7866</v>
      </c>
      <c r="K10682">
        <v>7866</v>
      </c>
      <c r="L10682">
        <v>96.2</v>
      </c>
      <c r="M10682">
        <v>70.180000000000007</v>
      </c>
      <c r="N10682">
        <f>COUNTIF(Cod_Mun_Norte!B:B,DADOS_SNIS_Minas!A10682)</f>
        <v>0</v>
      </c>
    </row>
    <row r="10683" spans="1:14" x14ac:dyDescent="0.2">
      <c r="A10683">
        <v>313650</v>
      </c>
      <c r="B10683" t="s">
        <v>1652</v>
      </c>
      <c r="C10683" t="s">
        <v>98</v>
      </c>
      <c r="D10683">
        <v>2007</v>
      </c>
      <c r="E10683" t="s">
        <v>361</v>
      </c>
      <c r="F10683" t="s">
        <v>362</v>
      </c>
      <c r="H10683">
        <v>10751</v>
      </c>
      <c r="I10683">
        <v>7846</v>
      </c>
      <c r="J10683">
        <v>7641</v>
      </c>
      <c r="K10683">
        <v>7641</v>
      </c>
      <c r="L10683">
        <v>97.4</v>
      </c>
      <c r="M10683">
        <v>71.069999999999993</v>
      </c>
      <c r="N10683">
        <f>COUNTIF(Cod_Mun_Norte!B:B,DADOS_SNIS_Minas!A10683)</f>
        <v>0</v>
      </c>
    </row>
    <row r="10684" spans="1:14" x14ac:dyDescent="0.2">
      <c r="A10684">
        <v>313650</v>
      </c>
      <c r="B10684" t="s">
        <v>1652</v>
      </c>
      <c r="C10684" t="s">
        <v>98</v>
      </c>
      <c r="D10684">
        <v>2006</v>
      </c>
      <c r="E10684" t="s">
        <v>361</v>
      </c>
      <c r="F10684" t="s">
        <v>362</v>
      </c>
      <c r="H10684">
        <v>10117</v>
      </c>
      <c r="I10684">
        <v>7238</v>
      </c>
      <c r="J10684">
        <v>7241</v>
      </c>
      <c r="K10684">
        <v>7241</v>
      </c>
      <c r="L10684">
        <v>100</v>
      </c>
      <c r="M10684">
        <v>71.569999999999993</v>
      </c>
      <c r="N10684">
        <f>COUNTIF(Cod_Mun_Norte!B:B,DADOS_SNIS_Minas!A10684)</f>
        <v>0</v>
      </c>
    </row>
    <row r="10685" spans="1:14" x14ac:dyDescent="0.2">
      <c r="A10685">
        <v>313650</v>
      </c>
      <c r="B10685" t="s">
        <v>1652</v>
      </c>
      <c r="C10685" t="s">
        <v>98</v>
      </c>
      <c r="D10685">
        <v>2005</v>
      </c>
      <c r="E10685" t="s">
        <v>361</v>
      </c>
      <c r="F10685" t="s">
        <v>362</v>
      </c>
      <c r="H10685">
        <v>10079</v>
      </c>
      <c r="I10685">
        <v>7211</v>
      </c>
      <c r="N10685">
        <f>COUNTIF(Cod_Mun_Norte!B:B,DADOS_SNIS_Minas!A10685)</f>
        <v>0</v>
      </c>
    </row>
    <row r="10686" spans="1:14" x14ac:dyDescent="0.2">
      <c r="A10686">
        <v>313650</v>
      </c>
      <c r="B10686" t="s">
        <v>1652</v>
      </c>
      <c r="C10686" t="s">
        <v>98</v>
      </c>
      <c r="D10686">
        <v>2004</v>
      </c>
      <c r="E10686" t="s">
        <v>361</v>
      </c>
      <c r="F10686" t="s">
        <v>362</v>
      </c>
      <c r="H10686">
        <v>10040</v>
      </c>
      <c r="I10686">
        <v>7183</v>
      </c>
      <c r="N10686">
        <f>COUNTIF(Cod_Mun_Norte!B:B,DADOS_SNIS_Minas!A10686)</f>
        <v>0</v>
      </c>
    </row>
    <row r="10687" spans="1:14" x14ac:dyDescent="0.2">
      <c r="A10687">
        <v>313650</v>
      </c>
      <c r="B10687" t="s">
        <v>1652</v>
      </c>
      <c r="C10687" t="s">
        <v>98</v>
      </c>
      <c r="D10687">
        <v>2003</v>
      </c>
      <c r="E10687" t="s">
        <v>361</v>
      </c>
      <c r="F10687" t="s">
        <v>362</v>
      </c>
      <c r="H10687">
        <v>9970</v>
      </c>
      <c r="I10687">
        <v>7133</v>
      </c>
      <c r="N10687">
        <f>COUNTIF(Cod_Mun_Norte!B:B,DADOS_SNIS_Minas!A10687)</f>
        <v>0</v>
      </c>
    </row>
    <row r="10688" spans="1:14" x14ac:dyDescent="0.2">
      <c r="A10688">
        <v>313650</v>
      </c>
      <c r="B10688" t="s">
        <v>1652</v>
      </c>
      <c r="C10688" t="s">
        <v>98</v>
      </c>
      <c r="D10688">
        <v>2002</v>
      </c>
      <c r="E10688" t="s">
        <v>361</v>
      </c>
      <c r="F10688" t="s">
        <v>362</v>
      </c>
      <c r="H10688">
        <v>9937</v>
      </c>
      <c r="I10688">
        <v>7110</v>
      </c>
      <c r="N10688">
        <f>COUNTIF(Cod_Mun_Norte!B:B,DADOS_SNIS_Minas!A10688)</f>
        <v>0</v>
      </c>
    </row>
    <row r="10689" spans="1:14" x14ac:dyDescent="0.2">
      <c r="A10689">
        <v>313650</v>
      </c>
      <c r="B10689" t="s">
        <v>1652</v>
      </c>
      <c r="C10689" t="s">
        <v>98</v>
      </c>
      <c r="D10689">
        <v>2001</v>
      </c>
      <c r="E10689" t="s">
        <v>361</v>
      </c>
      <c r="F10689" t="s">
        <v>362</v>
      </c>
      <c r="H10689">
        <v>9911</v>
      </c>
      <c r="I10689">
        <v>7091</v>
      </c>
      <c r="N10689">
        <f>COUNTIF(Cod_Mun_Norte!B:B,DADOS_SNIS_Minas!A10689)</f>
        <v>0</v>
      </c>
    </row>
    <row r="10690" spans="1:14" x14ac:dyDescent="0.2">
      <c r="A10690">
        <v>313650</v>
      </c>
      <c r="B10690" t="s">
        <v>1652</v>
      </c>
      <c r="C10690" t="s">
        <v>98</v>
      </c>
      <c r="D10690">
        <v>2000</v>
      </c>
      <c r="E10690" t="s">
        <v>361</v>
      </c>
      <c r="F10690" t="s">
        <v>362</v>
      </c>
      <c r="H10690">
        <v>9865</v>
      </c>
      <c r="I10690">
        <v>7058</v>
      </c>
      <c r="N10690">
        <f>COUNTIF(Cod_Mun_Norte!B:B,DADOS_SNIS_Minas!A10690)</f>
        <v>0</v>
      </c>
    </row>
    <row r="10691" spans="1:14" x14ac:dyDescent="0.2">
      <c r="A10691">
        <v>313650</v>
      </c>
      <c r="B10691" t="s">
        <v>1652</v>
      </c>
      <c r="C10691" t="s">
        <v>98</v>
      </c>
      <c r="D10691">
        <v>1999</v>
      </c>
      <c r="E10691" t="s">
        <v>361</v>
      </c>
      <c r="F10691" t="s">
        <v>362</v>
      </c>
      <c r="H10691">
        <v>10413</v>
      </c>
      <c r="I10691">
        <v>6608</v>
      </c>
      <c r="N10691">
        <f>COUNTIF(Cod_Mun_Norte!B:B,DADOS_SNIS_Minas!A10691)</f>
        <v>0</v>
      </c>
    </row>
    <row r="10692" spans="1:14" x14ac:dyDescent="0.2">
      <c r="A10692">
        <v>313650</v>
      </c>
      <c r="B10692" t="s">
        <v>1652</v>
      </c>
      <c r="C10692" t="s">
        <v>98</v>
      </c>
      <c r="D10692">
        <v>1998</v>
      </c>
      <c r="E10692" t="s">
        <v>361</v>
      </c>
      <c r="F10692" t="s">
        <v>362</v>
      </c>
      <c r="H10692">
        <v>10319</v>
      </c>
      <c r="I10692">
        <v>6548</v>
      </c>
      <c r="N10692">
        <f>COUNTIF(Cod_Mun_Norte!B:B,DADOS_SNIS_Minas!A10692)</f>
        <v>0</v>
      </c>
    </row>
    <row r="10693" spans="1:14" x14ac:dyDescent="0.2">
      <c r="A10693">
        <v>313650</v>
      </c>
      <c r="B10693" t="s">
        <v>1652</v>
      </c>
      <c r="C10693" t="s">
        <v>98</v>
      </c>
      <c r="D10693">
        <v>1997</v>
      </c>
      <c r="H10693">
        <v>10224</v>
      </c>
      <c r="I10693">
        <v>6488</v>
      </c>
      <c r="N10693">
        <f>COUNTIF(Cod_Mun_Norte!B:B,DADOS_SNIS_Minas!A10693)</f>
        <v>0</v>
      </c>
    </row>
    <row r="10694" spans="1:14" x14ac:dyDescent="0.2">
      <c r="A10694">
        <v>313650</v>
      </c>
      <c r="B10694" t="s">
        <v>1652</v>
      </c>
      <c r="C10694" t="s">
        <v>98</v>
      </c>
      <c r="D10694">
        <v>1996</v>
      </c>
      <c r="H10694">
        <v>10112</v>
      </c>
      <c r="I10694">
        <v>6417</v>
      </c>
      <c r="N10694">
        <f>COUNTIF(Cod_Mun_Norte!B:B,DADOS_SNIS_Minas!A10694)</f>
        <v>0</v>
      </c>
    </row>
    <row r="10695" spans="1:14" x14ac:dyDescent="0.2">
      <c r="A10695">
        <v>313650</v>
      </c>
      <c r="B10695" t="s">
        <v>1652</v>
      </c>
      <c r="C10695" t="s">
        <v>98</v>
      </c>
      <c r="D10695">
        <v>1995</v>
      </c>
      <c r="H10695">
        <v>9866</v>
      </c>
      <c r="I10695">
        <v>6261</v>
      </c>
      <c r="N10695">
        <f>COUNTIF(Cod_Mun_Norte!B:B,DADOS_SNIS_Minas!A10695)</f>
        <v>0</v>
      </c>
    </row>
    <row r="10696" spans="1:14" x14ac:dyDescent="0.2">
      <c r="A10696">
        <v>313652</v>
      </c>
      <c r="B10696" t="s">
        <v>1655</v>
      </c>
      <c r="C10696" t="s">
        <v>98</v>
      </c>
      <c r="D10696">
        <v>2020</v>
      </c>
      <c r="E10696" t="s">
        <v>1656</v>
      </c>
      <c r="F10696" t="s">
        <v>367</v>
      </c>
      <c r="G10696" t="s">
        <v>547</v>
      </c>
      <c r="H10696">
        <v>4487</v>
      </c>
      <c r="I10696">
        <v>1122</v>
      </c>
      <c r="J10696">
        <v>1654</v>
      </c>
      <c r="K10696">
        <v>1122</v>
      </c>
      <c r="L10696">
        <v>100</v>
      </c>
      <c r="M10696">
        <v>36.86</v>
      </c>
      <c r="N10696">
        <f>COUNTIF(Cod_Mun_Norte!B:B,DADOS_SNIS_Minas!A10696)</f>
        <v>0</v>
      </c>
    </row>
    <row r="10697" spans="1:14" x14ac:dyDescent="0.2">
      <c r="A10697">
        <v>313652</v>
      </c>
      <c r="B10697" t="s">
        <v>1655</v>
      </c>
      <c r="C10697" t="s">
        <v>98</v>
      </c>
      <c r="D10697">
        <v>2019</v>
      </c>
      <c r="E10697" t="s">
        <v>1656</v>
      </c>
      <c r="F10697" t="s">
        <v>367</v>
      </c>
      <c r="G10697" t="s">
        <v>547</v>
      </c>
      <c r="H10697">
        <v>4501</v>
      </c>
      <c r="I10697">
        <v>1125</v>
      </c>
      <c r="J10697">
        <v>1600</v>
      </c>
      <c r="K10697">
        <v>1125</v>
      </c>
      <c r="L10697">
        <v>100</v>
      </c>
      <c r="M10697">
        <v>35.549999999999997</v>
      </c>
      <c r="N10697">
        <f>COUNTIF(Cod_Mun_Norte!B:B,DADOS_SNIS_Minas!A10697)</f>
        <v>0</v>
      </c>
    </row>
    <row r="10698" spans="1:14" x14ac:dyDescent="0.2">
      <c r="A10698">
        <v>313652</v>
      </c>
      <c r="B10698" t="s">
        <v>1655</v>
      </c>
      <c r="C10698" t="s">
        <v>98</v>
      </c>
      <c r="D10698">
        <v>2018</v>
      </c>
      <c r="E10698" t="s">
        <v>1656</v>
      </c>
      <c r="F10698" t="s">
        <v>367</v>
      </c>
      <c r="H10698">
        <v>4516</v>
      </c>
      <c r="I10698">
        <v>1129</v>
      </c>
      <c r="J10698">
        <v>1129</v>
      </c>
      <c r="K10698">
        <v>1129</v>
      </c>
      <c r="L10698">
        <v>100</v>
      </c>
      <c r="M10698">
        <v>25</v>
      </c>
      <c r="N10698">
        <f>COUNTIF(Cod_Mun_Norte!B:B,DADOS_SNIS_Minas!A10698)</f>
        <v>0</v>
      </c>
    </row>
    <row r="10699" spans="1:14" x14ac:dyDescent="0.2">
      <c r="A10699">
        <v>313652</v>
      </c>
      <c r="B10699" t="s">
        <v>1655</v>
      </c>
      <c r="C10699" t="s">
        <v>98</v>
      </c>
      <c r="D10699">
        <v>2017</v>
      </c>
      <c r="E10699" t="s">
        <v>1657</v>
      </c>
      <c r="F10699" t="s">
        <v>367</v>
      </c>
      <c r="H10699">
        <v>4631</v>
      </c>
      <c r="I10699">
        <v>1157</v>
      </c>
      <c r="J10699">
        <v>1120</v>
      </c>
      <c r="K10699">
        <v>1120</v>
      </c>
      <c r="L10699">
        <v>96.8</v>
      </c>
      <c r="M10699">
        <v>24.18</v>
      </c>
      <c r="N10699">
        <f>COUNTIF(Cod_Mun_Norte!B:B,DADOS_SNIS_Minas!A10699)</f>
        <v>0</v>
      </c>
    </row>
    <row r="10700" spans="1:14" x14ac:dyDescent="0.2">
      <c r="A10700">
        <v>313652</v>
      </c>
      <c r="B10700" t="s">
        <v>1655</v>
      </c>
      <c r="C10700" t="s">
        <v>98</v>
      </c>
      <c r="D10700">
        <v>2016</v>
      </c>
      <c r="E10700" t="s">
        <v>1658</v>
      </c>
      <c r="F10700" t="s">
        <v>577</v>
      </c>
      <c r="H10700">
        <v>4637</v>
      </c>
      <c r="I10700">
        <v>1159</v>
      </c>
      <c r="J10700">
        <v>1248</v>
      </c>
      <c r="K10700">
        <v>1159</v>
      </c>
      <c r="L10700">
        <v>100</v>
      </c>
      <c r="M10700">
        <v>26.91</v>
      </c>
      <c r="N10700">
        <f>COUNTIF(Cod_Mun_Norte!B:B,DADOS_SNIS_Minas!A10700)</f>
        <v>0</v>
      </c>
    </row>
    <row r="10701" spans="1:14" x14ac:dyDescent="0.2">
      <c r="A10701">
        <v>313652</v>
      </c>
      <c r="B10701" t="s">
        <v>1655</v>
      </c>
      <c r="C10701" t="s">
        <v>98</v>
      </c>
      <c r="D10701">
        <v>2015</v>
      </c>
      <c r="E10701" t="s">
        <v>1658</v>
      </c>
      <c r="F10701" t="s">
        <v>577</v>
      </c>
      <c r="H10701">
        <v>4643</v>
      </c>
      <c r="I10701">
        <v>1160</v>
      </c>
      <c r="J10701">
        <v>2040</v>
      </c>
      <c r="K10701">
        <v>1150</v>
      </c>
      <c r="L10701">
        <v>99.1</v>
      </c>
      <c r="M10701">
        <v>43.94</v>
      </c>
      <c r="N10701">
        <f>COUNTIF(Cod_Mun_Norte!B:B,DADOS_SNIS_Minas!A10701)</f>
        <v>0</v>
      </c>
    </row>
    <row r="10702" spans="1:14" x14ac:dyDescent="0.2">
      <c r="A10702">
        <v>313652</v>
      </c>
      <c r="B10702" t="s">
        <v>1655</v>
      </c>
      <c r="C10702" t="s">
        <v>98</v>
      </c>
      <c r="D10702">
        <v>2014</v>
      </c>
      <c r="E10702" t="s">
        <v>1659</v>
      </c>
      <c r="F10702" t="s">
        <v>367</v>
      </c>
      <c r="H10702">
        <v>4650</v>
      </c>
      <c r="I10702">
        <v>1162</v>
      </c>
      <c r="J10702">
        <v>1162</v>
      </c>
      <c r="K10702">
        <v>1162</v>
      </c>
      <c r="L10702">
        <v>100</v>
      </c>
      <c r="M10702">
        <v>24.99</v>
      </c>
      <c r="N10702">
        <f>COUNTIF(Cod_Mun_Norte!B:B,DADOS_SNIS_Minas!A10702)</f>
        <v>0</v>
      </c>
    </row>
    <row r="10703" spans="1:14" x14ac:dyDescent="0.2">
      <c r="A10703">
        <v>313652</v>
      </c>
      <c r="B10703" t="s">
        <v>1655</v>
      </c>
      <c r="C10703" t="s">
        <v>98</v>
      </c>
      <c r="D10703">
        <v>2013</v>
      </c>
      <c r="E10703" t="s">
        <v>1657</v>
      </c>
      <c r="F10703" t="s">
        <v>367</v>
      </c>
      <c r="H10703">
        <v>4656</v>
      </c>
      <c r="I10703">
        <v>1164</v>
      </c>
      <c r="J10703">
        <v>1164</v>
      </c>
      <c r="K10703">
        <v>1164</v>
      </c>
      <c r="L10703">
        <v>100</v>
      </c>
      <c r="M10703">
        <v>25</v>
      </c>
      <c r="N10703">
        <f>COUNTIF(Cod_Mun_Norte!B:B,DADOS_SNIS_Minas!A10703)</f>
        <v>0</v>
      </c>
    </row>
    <row r="10704" spans="1:14" x14ac:dyDescent="0.2">
      <c r="A10704">
        <v>313652</v>
      </c>
      <c r="B10704" t="s">
        <v>1655</v>
      </c>
      <c r="C10704" t="s">
        <v>98</v>
      </c>
      <c r="D10704">
        <v>2012</v>
      </c>
      <c r="E10704" t="s">
        <v>1660</v>
      </c>
      <c r="F10704" t="s">
        <v>359</v>
      </c>
      <c r="H10704">
        <v>4532</v>
      </c>
      <c r="I10704">
        <v>1133</v>
      </c>
      <c r="J10704">
        <v>1133</v>
      </c>
      <c r="K10704">
        <v>1133</v>
      </c>
      <c r="L10704">
        <v>100</v>
      </c>
      <c r="M10704">
        <v>25</v>
      </c>
      <c r="N10704">
        <f>COUNTIF(Cod_Mun_Norte!B:B,DADOS_SNIS_Minas!A10704)</f>
        <v>0</v>
      </c>
    </row>
    <row r="10705" spans="1:14" x14ac:dyDescent="0.2">
      <c r="A10705">
        <v>313652</v>
      </c>
      <c r="B10705" t="s">
        <v>1655</v>
      </c>
      <c r="C10705" t="s">
        <v>98</v>
      </c>
      <c r="D10705">
        <v>2011</v>
      </c>
      <c r="E10705" t="s">
        <v>361</v>
      </c>
      <c r="F10705" t="s">
        <v>362</v>
      </c>
      <c r="H10705">
        <v>4543</v>
      </c>
      <c r="I10705">
        <v>1136</v>
      </c>
      <c r="J10705">
        <v>1136</v>
      </c>
      <c r="K10705">
        <v>1136</v>
      </c>
      <c r="L10705">
        <v>100</v>
      </c>
      <c r="M10705">
        <v>25.01</v>
      </c>
      <c r="N10705">
        <f>COUNTIF(Cod_Mun_Norte!B:B,DADOS_SNIS_Minas!A10705)</f>
        <v>0</v>
      </c>
    </row>
    <row r="10706" spans="1:14" x14ac:dyDescent="0.2">
      <c r="A10706">
        <v>313652</v>
      </c>
      <c r="B10706" t="s">
        <v>1655</v>
      </c>
      <c r="C10706" t="s">
        <v>98</v>
      </c>
      <c r="D10706">
        <v>2010</v>
      </c>
      <c r="E10706" t="s">
        <v>361</v>
      </c>
      <c r="F10706" t="s">
        <v>362</v>
      </c>
      <c r="H10706">
        <v>4553</v>
      </c>
      <c r="I10706">
        <v>1138</v>
      </c>
      <c r="J10706">
        <v>1119</v>
      </c>
      <c r="K10706">
        <v>1119</v>
      </c>
      <c r="L10706">
        <v>98.3</v>
      </c>
      <c r="M10706">
        <v>24.58</v>
      </c>
      <c r="N10706">
        <f>COUNTIF(Cod_Mun_Norte!B:B,DADOS_SNIS_Minas!A10706)</f>
        <v>0</v>
      </c>
    </row>
    <row r="10707" spans="1:14" x14ac:dyDescent="0.2">
      <c r="A10707">
        <v>313652</v>
      </c>
      <c r="B10707" t="s">
        <v>1655</v>
      </c>
      <c r="C10707" t="s">
        <v>98</v>
      </c>
      <c r="D10707">
        <v>2009</v>
      </c>
      <c r="E10707" t="s">
        <v>361</v>
      </c>
      <c r="F10707" t="s">
        <v>362</v>
      </c>
      <c r="H10707">
        <v>4662</v>
      </c>
      <c r="I10707">
        <v>1056</v>
      </c>
      <c r="J10707">
        <v>1089</v>
      </c>
      <c r="K10707">
        <v>1089</v>
      </c>
      <c r="L10707">
        <v>100</v>
      </c>
      <c r="M10707">
        <v>23.36</v>
      </c>
      <c r="N10707">
        <f>COUNTIF(Cod_Mun_Norte!B:B,DADOS_SNIS_Minas!A10707)</f>
        <v>0</v>
      </c>
    </row>
    <row r="10708" spans="1:14" x14ac:dyDescent="0.2">
      <c r="A10708">
        <v>313652</v>
      </c>
      <c r="B10708" t="s">
        <v>1655</v>
      </c>
      <c r="C10708" t="s">
        <v>98</v>
      </c>
      <c r="D10708">
        <v>2008</v>
      </c>
      <c r="E10708" t="s">
        <v>361</v>
      </c>
      <c r="F10708" t="s">
        <v>362</v>
      </c>
      <c r="H10708">
        <v>4669</v>
      </c>
      <c r="I10708">
        <v>1058</v>
      </c>
      <c r="J10708">
        <v>994</v>
      </c>
      <c r="K10708">
        <v>994</v>
      </c>
      <c r="L10708">
        <v>94</v>
      </c>
      <c r="M10708">
        <v>21.29</v>
      </c>
      <c r="N10708">
        <f>COUNTIF(Cod_Mun_Norte!B:B,DADOS_SNIS_Minas!A10708)</f>
        <v>0</v>
      </c>
    </row>
    <row r="10709" spans="1:14" x14ac:dyDescent="0.2">
      <c r="A10709">
        <v>313652</v>
      </c>
      <c r="B10709" t="s">
        <v>1655</v>
      </c>
      <c r="C10709" t="s">
        <v>98</v>
      </c>
      <c r="D10709">
        <v>2007</v>
      </c>
      <c r="E10709" t="s">
        <v>361</v>
      </c>
      <c r="F10709" t="s">
        <v>362</v>
      </c>
      <c r="H10709">
        <v>4547</v>
      </c>
      <c r="I10709">
        <v>1030</v>
      </c>
      <c r="J10709">
        <v>1073</v>
      </c>
      <c r="K10709">
        <v>1073</v>
      </c>
      <c r="L10709">
        <v>100</v>
      </c>
      <c r="M10709">
        <v>23.6</v>
      </c>
      <c r="N10709">
        <f>COUNTIF(Cod_Mun_Norte!B:B,DADOS_SNIS_Minas!A10709)</f>
        <v>0</v>
      </c>
    </row>
    <row r="10710" spans="1:14" x14ac:dyDescent="0.2">
      <c r="A10710">
        <v>313652</v>
      </c>
      <c r="B10710" t="s">
        <v>1655</v>
      </c>
      <c r="C10710" t="s">
        <v>98</v>
      </c>
      <c r="D10710">
        <v>2006</v>
      </c>
      <c r="E10710" t="s">
        <v>361</v>
      </c>
      <c r="F10710" t="s">
        <v>362</v>
      </c>
      <c r="H10710">
        <v>4833</v>
      </c>
      <c r="I10710">
        <v>806</v>
      </c>
      <c r="J10710">
        <v>1109</v>
      </c>
      <c r="K10710">
        <v>1109</v>
      </c>
      <c r="L10710">
        <v>100</v>
      </c>
      <c r="M10710">
        <v>22.95</v>
      </c>
      <c r="N10710">
        <f>COUNTIF(Cod_Mun_Norte!B:B,DADOS_SNIS_Minas!A10710)</f>
        <v>0</v>
      </c>
    </row>
    <row r="10711" spans="1:14" x14ac:dyDescent="0.2">
      <c r="A10711">
        <v>313652</v>
      </c>
      <c r="B10711" t="s">
        <v>1655</v>
      </c>
      <c r="C10711" t="s">
        <v>98</v>
      </c>
      <c r="D10711">
        <v>2005</v>
      </c>
      <c r="H10711">
        <v>4813</v>
      </c>
      <c r="I10711">
        <v>803</v>
      </c>
      <c r="N10711">
        <f>COUNTIF(Cod_Mun_Norte!B:B,DADOS_SNIS_Minas!A10711)</f>
        <v>0</v>
      </c>
    </row>
    <row r="10712" spans="1:14" x14ac:dyDescent="0.2">
      <c r="A10712">
        <v>313652</v>
      </c>
      <c r="B10712" t="s">
        <v>1655</v>
      </c>
      <c r="C10712" t="s">
        <v>98</v>
      </c>
      <c r="D10712">
        <v>2004</v>
      </c>
      <c r="H10712">
        <v>4791</v>
      </c>
      <c r="I10712">
        <v>799</v>
      </c>
      <c r="N10712">
        <f>COUNTIF(Cod_Mun_Norte!B:B,DADOS_SNIS_Minas!A10712)</f>
        <v>0</v>
      </c>
    </row>
    <row r="10713" spans="1:14" x14ac:dyDescent="0.2">
      <c r="A10713">
        <v>313652</v>
      </c>
      <c r="B10713" t="s">
        <v>1655</v>
      </c>
      <c r="C10713" t="s">
        <v>98</v>
      </c>
      <c r="D10713">
        <v>2003</v>
      </c>
      <c r="H10713">
        <v>4753</v>
      </c>
      <c r="I10713">
        <v>793</v>
      </c>
      <c r="N10713">
        <f>COUNTIF(Cod_Mun_Norte!B:B,DADOS_SNIS_Minas!A10713)</f>
        <v>0</v>
      </c>
    </row>
    <row r="10714" spans="1:14" x14ac:dyDescent="0.2">
      <c r="A10714">
        <v>313652</v>
      </c>
      <c r="B10714" t="s">
        <v>1655</v>
      </c>
      <c r="C10714" t="s">
        <v>98</v>
      </c>
      <c r="D10714">
        <v>2002</v>
      </c>
      <c r="H10714">
        <v>4735</v>
      </c>
      <c r="I10714">
        <v>790</v>
      </c>
      <c r="N10714">
        <f>COUNTIF(Cod_Mun_Norte!B:B,DADOS_SNIS_Minas!A10714)</f>
        <v>0</v>
      </c>
    </row>
    <row r="10715" spans="1:14" x14ac:dyDescent="0.2">
      <c r="A10715">
        <v>313652</v>
      </c>
      <c r="B10715" t="s">
        <v>1655</v>
      </c>
      <c r="C10715" t="s">
        <v>98</v>
      </c>
      <c r="D10715">
        <v>2001</v>
      </c>
      <c r="H10715">
        <v>4730</v>
      </c>
      <c r="I10715">
        <v>789</v>
      </c>
      <c r="N10715">
        <f>COUNTIF(Cod_Mun_Norte!B:B,DADOS_SNIS_Minas!A10715)</f>
        <v>0</v>
      </c>
    </row>
    <row r="10716" spans="1:14" x14ac:dyDescent="0.2">
      <c r="A10716">
        <v>313652</v>
      </c>
      <c r="B10716" t="s">
        <v>1655</v>
      </c>
      <c r="C10716" t="s">
        <v>98</v>
      </c>
      <c r="D10716">
        <v>2000</v>
      </c>
      <c r="H10716">
        <v>4696</v>
      </c>
      <c r="I10716">
        <v>783</v>
      </c>
      <c r="N10716">
        <f>COUNTIF(Cod_Mun_Norte!B:B,DADOS_SNIS_Minas!A10716)</f>
        <v>0</v>
      </c>
    </row>
    <row r="10717" spans="1:14" x14ac:dyDescent="0.2">
      <c r="A10717">
        <v>313652</v>
      </c>
      <c r="B10717" t="s">
        <v>1655</v>
      </c>
      <c r="C10717" t="s">
        <v>98</v>
      </c>
      <c r="D10717">
        <v>1999</v>
      </c>
      <c r="H10717">
        <v>4421</v>
      </c>
      <c r="I10717">
        <v>737</v>
      </c>
      <c r="N10717">
        <f>COUNTIF(Cod_Mun_Norte!B:B,DADOS_SNIS_Minas!A10717)</f>
        <v>0</v>
      </c>
    </row>
    <row r="10718" spans="1:14" x14ac:dyDescent="0.2">
      <c r="A10718">
        <v>313652</v>
      </c>
      <c r="B10718" t="s">
        <v>1655</v>
      </c>
      <c r="C10718" t="s">
        <v>98</v>
      </c>
      <c r="D10718">
        <v>1998</v>
      </c>
      <c r="H10718">
        <v>4433</v>
      </c>
      <c r="I10718">
        <v>739</v>
      </c>
      <c r="N10718">
        <f>COUNTIF(Cod_Mun_Norte!B:B,DADOS_SNIS_Minas!A10718)</f>
        <v>0</v>
      </c>
    </row>
    <row r="10719" spans="1:14" x14ac:dyDescent="0.2">
      <c r="A10719">
        <v>313652</v>
      </c>
      <c r="B10719" t="s">
        <v>1655</v>
      </c>
      <c r="C10719" t="s">
        <v>98</v>
      </c>
      <c r="D10719">
        <v>1997</v>
      </c>
      <c r="H10719">
        <v>4445</v>
      </c>
      <c r="I10719">
        <v>741</v>
      </c>
      <c r="N10719">
        <f>COUNTIF(Cod_Mun_Norte!B:B,DADOS_SNIS_Minas!A10719)</f>
        <v>0</v>
      </c>
    </row>
    <row r="10720" spans="1:14" x14ac:dyDescent="0.2">
      <c r="A10720">
        <v>313657</v>
      </c>
      <c r="B10720" t="s">
        <v>38</v>
      </c>
      <c r="C10720" t="s">
        <v>98</v>
      </c>
      <c r="D10720">
        <v>2020</v>
      </c>
      <c r="E10720" t="s">
        <v>479</v>
      </c>
      <c r="F10720" t="s">
        <v>99</v>
      </c>
      <c r="G10720" t="s">
        <v>216</v>
      </c>
      <c r="H10720">
        <v>4889</v>
      </c>
      <c r="I10720">
        <v>2617</v>
      </c>
      <c r="J10720">
        <v>2841</v>
      </c>
      <c r="K10720">
        <v>2617</v>
      </c>
      <c r="L10720">
        <v>100</v>
      </c>
      <c r="M10720">
        <v>58.11</v>
      </c>
      <c r="N10720">
        <f>COUNTIF(Cod_Mun_Norte!B:B,DADOS_SNIS_Minas!A10720)</f>
        <v>1</v>
      </c>
    </row>
    <row r="10721" spans="1:14" x14ac:dyDescent="0.2">
      <c r="A10721">
        <v>313657</v>
      </c>
      <c r="B10721" t="s">
        <v>38</v>
      </c>
      <c r="C10721" t="s">
        <v>98</v>
      </c>
      <c r="D10721">
        <v>2019</v>
      </c>
      <c r="E10721" t="s">
        <v>479</v>
      </c>
      <c r="F10721" t="s">
        <v>99</v>
      </c>
      <c r="G10721" t="s">
        <v>216</v>
      </c>
      <c r="H10721">
        <v>4867</v>
      </c>
      <c r="I10721">
        <v>2605</v>
      </c>
      <c r="J10721">
        <v>2800</v>
      </c>
      <c r="K10721">
        <v>2605</v>
      </c>
      <c r="L10721">
        <v>100</v>
      </c>
      <c r="M10721">
        <v>57.53</v>
      </c>
      <c r="N10721">
        <f>COUNTIF(Cod_Mun_Norte!B:B,DADOS_SNIS_Minas!A10721)</f>
        <v>1</v>
      </c>
    </row>
    <row r="10722" spans="1:14" x14ac:dyDescent="0.2">
      <c r="A10722">
        <v>313657</v>
      </c>
      <c r="B10722" t="s">
        <v>38</v>
      </c>
      <c r="C10722" t="s">
        <v>98</v>
      </c>
      <c r="D10722">
        <v>2018</v>
      </c>
      <c r="E10722" t="s">
        <v>479</v>
      </c>
      <c r="F10722" t="s">
        <v>99</v>
      </c>
      <c r="H10722">
        <v>4844</v>
      </c>
      <c r="I10722">
        <v>2593</v>
      </c>
      <c r="J10722">
        <v>2360</v>
      </c>
      <c r="K10722">
        <v>2360</v>
      </c>
      <c r="L10722">
        <v>91</v>
      </c>
      <c r="M10722">
        <v>48.72</v>
      </c>
      <c r="N10722">
        <f>COUNTIF(Cod_Mun_Norte!B:B,DADOS_SNIS_Minas!A10722)</f>
        <v>1</v>
      </c>
    </row>
    <row r="10723" spans="1:14" x14ac:dyDescent="0.2">
      <c r="A10723">
        <v>313657</v>
      </c>
      <c r="B10723" t="s">
        <v>38</v>
      </c>
      <c r="C10723" t="s">
        <v>98</v>
      </c>
      <c r="D10723">
        <v>2017</v>
      </c>
      <c r="E10723" t="s">
        <v>479</v>
      </c>
      <c r="F10723" t="s">
        <v>99</v>
      </c>
      <c r="H10723">
        <v>4877</v>
      </c>
      <c r="I10723">
        <v>2610</v>
      </c>
      <c r="J10723">
        <v>2075</v>
      </c>
      <c r="K10723">
        <v>2075</v>
      </c>
      <c r="L10723">
        <v>79.5</v>
      </c>
      <c r="M10723">
        <v>42.55</v>
      </c>
      <c r="N10723">
        <f>COUNTIF(Cod_Mun_Norte!B:B,DADOS_SNIS_Minas!A10723)</f>
        <v>1</v>
      </c>
    </row>
    <row r="10724" spans="1:14" x14ac:dyDescent="0.2">
      <c r="A10724">
        <v>313657</v>
      </c>
      <c r="B10724" t="s">
        <v>38</v>
      </c>
      <c r="C10724" t="s">
        <v>98</v>
      </c>
      <c r="D10724">
        <v>2016</v>
      </c>
      <c r="E10724" t="s">
        <v>479</v>
      </c>
      <c r="F10724" t="s">
        <v>99</v>
      </c>
      <c r="H10724">
        <v>4854</v>
      </c>
      <c r="I10724">
        <v>2598</v>
      </c>
      <c r="J10724">
        <v>2566</v>
      </c>
      <c r="K10724">
        <v>2566</v>
      </c>
      <c r="L10724">
        <v>98.8</v>
      </c>
      <c r="M10724">
        <v>52.86</v>
      </c>
      <c r="N10724">
        <f>COUNTIF(Cod_Mun_Norte!B:B,DADOS_SNIS_Minas!A10724)</f>
        <v>1</v>
      </c>
    </row>
    <row r="10725" spans="1:14" x14ac:dyDescent="0.2">
      <c r="A10725">
        <v>313657</v>
      </c>
      <c r="B10725" t="s">
        <v>38</v>
      </c>
      <c r="C10725" t="s">
        <v>98</v>
      </c>
      <c r="D10725">
        <v>2015</v>
      </c>
      <c r="E10725" t="s">
        <v>1661</v>
      </c>
      <c r="F10725" t="s">
        <v>367</v>
      </c>
      <c r="H10725">
        <v>4830</v>
      </c>
      <c r="I10725">
        <v>2585</v>
      </c>
      <c r="J10725">
        <v>3661</v>
      </c>
      <c r="K10725">
        <v>2512</v>
      </c>
      <c r="L10725">
        <v>97.2</v>
      </c>
      <c r="M10725">
        <v>75.8</v>
      </c>
      <c r="N10725">
        <f>COUNTIF(Cod_Mun_Norte!B:B,DADOS_SNIS_Minas!A10725)</f>
        <v>1</v>
      </c>
    </row>
    <row r="10726" spans="1:14" x14ac:dyDescent="0.2">
      <c r="A10726">
        <v>313657</v>
      </c>
      <c r="B10726" t="s">
        <v>38</v>
      </c>
      <c r="C10726" t="s">
        <v>98</v>
      </c>
      <c r="D10726">
        <v>2014</v>
      </c>
      <c r="E10726" t="s">
        <v>1661</v>
      </c>
      <c r="F10726" t="s">
        <v>367</v>
      </c>
      <c r="H10726">
        <v>4804</v>
      </c>
      <c r="I10726">
        <v>2571</v>
      </c>
      <c r="J10726">
        <v>2571</v>
      </c>
      <c r="K10726">
        <v>2571</v>
      </c>
      <c r="L10726">
        <v>100</v>
      </c>
      <c r="M10726">
        <v>53.52</v>
      </c>
      <c r="N10726">
        <f>COUNTIF(Cod_Mun_Norte!B:B,DADOS_SNIS_Minas!A10726)</f>
        <v>1</v>
      </c>
    </row>
    <row r="10727" spans="1:14" x14ac:dyDescent="0.2">
      <c r="A10727">
        <v>313657</v>
      </c>
      <c r="B10727" t="s">
        <v>38</v>
      </c>
      <c r="C10727" t="s">
        <v>98</v>
      </c>
      <c r="D10727">
        <v>2013</v>
      </c>
      <c r="E10727" t="s">
        <v>1661</v>
      </c>
      <c r="F10727" t="s">
        <v>367</v>
      </c>
      <c r="H10727">
        <v>4778</v>
      </c>
      <c r="I10727">
        <v>2557</v>
      </c>
      <c r="J10727">
        <v>2557</v>
      </c>
      <c r="K10727">
        <v>2557</v>
      </c>
      <c r="L10727">
        <v>100</v>
      </c>
      <c r="M10727">
        <v>53.52</v>
      </c>
      <c r="N10727">
        <f>COUNTIF(Cod_Mun_Norte!B:B,DADOS_SNIS_Minas!A10727)</f>
        <v>1</v>
      </c>
    </row>
    <row r="10728" spans="1:14" x14ac:dyDescent="0.2">
      <c r="A10728">
        <v>313657</v>
      </c>
      <c r="B10728" t="s">
        <v>38</v>
      </c>
      <c r="C10728" t="s">
        <v>98</v>
      </c>
      <c r="D10728">
        <v>2012</v>
      </c>
      <c r="E10728" t="s">
        <v>1661</v>
      </c>
      <c r="F10728" t="s">
        <v>367</v>
      </c>
      <c r="H10728">
        <v>4614</v>
      </c>
      <c r="I10728">
        <v>2470</v>
      </c>
      <c r="J10728">
        <v>2469</v>
      </c>
      <c r="K10728">
        <v>2469</v>
      </c>
      <c r="L10728">
        <v>100</v>
      </c>
      <c r="M10728">
        <v>53.51</v>
      </c>
      <c r="N10728">
        <f>COUNTIF(Cod_Mun_Norte!B:B,DADOS_SNIS_Minas!A10728)</f>
        <v>1</v>
      </c>
    </row>
    <row r="10729" spans="1:14" x14ac:dyDescent="0.2">
      <c r="A10729">
        <v>313657</v>
      </c>
      <c r="B10729" t="s">
        <v>38</v>
      </c>
      <c r="C10729" t="s">
        <v>98</v>
      </c>
      <c r="D10729">
        <v>2011</v>
      </c>
      <c r="E10729" t="s">
        <v>479</v>
      </c>
      <c r="F10729" t="s">
        <v>99</v>
      </c>
      <c r="H10729">
        <v>4591</v>
      </c>
      <c r="I10729">
        <v>2457</v>
      </c>
      <c r="J10729">
        <v>2450</v>
      </c>
      <c r="K10729">
        <v>2450</v>
      </c>
      <c r="L10729">
        <v>99.7</v>
      </c>
      <c r="M10729">
        <v>53.37</v>
      </c>
      <c r="N10729">
        <f>COUNTIF(Cod_Mun_Norte!B:B,DADOS_SNIS_Minas!A10729)</f>
        <v>1</v>
      </c>
    </row>
    <row r="10730" spans="1:14" x14ac:dyDescent="0.2">
      <c r="A10730">
        <v>313657</v>
      </c>
      <c r="B10730" t="s">
        <v>38</v>
      </c>
      <c r="C10730" t="s">
        <v>98</v>
      </c>
      <c r="D10730">
        <v>2010</v>
      </c>
      <c r="E10730" t="s">
        <v>361</v>
      </c>
      <c r="F10730" t="s">
        <v>99</v>
      </c>
      <c r="H10730">
        <v>4566</v>
      </c>
      <c r="I10730">
        <v>2444</v>
      </c>
      <c r="J10730">
        <v>2444</v>
      </c>
      <c r="K10730">
        <v>2444</v>
      </c>
      <c r="L10730">
        <v>100</v>
      </c>
      <c r="M10730">
        <v>53.53</v>
      </c>
      <c r="N10730">
        <f>COUNTIF(Cod_Mun_Norte!B:B,DADOS_SNIS_Minas!A10730)</f>
        <v>1</v>
      </c>
    </row>
    <row r="10731" spans="1:14" x14ac:dyDescent="0.2">
      <c r="A10731">
        <v>313657</v>
      </c>
      <c r="B10731" t="s">
        <v>38</v>
      </c>
      <c r="C10731" t="s">
        <v>98</v>
      </c>
      <c r="D10731">
        <v>2009</v>
      </c>
      <c r="E10731" t="s">
        <v>361</v>
      </c>
      <c r="F10731" t="s">
        <v>99</v>
      </c>
      <c r="H10731">
        <v>4636</v>
      </c>
      <c r="I10731">
        <v>2379</v>
      </c>
      <c r="J10731">
        <v>3189</v>
      </c>
      <c r="K10731">
        <v>3189</v>
      </c>
      <c r="L10731">
        <v>100</v>
      </c>
      <c r="M10731">
        <v>68.790000000000006</v>
      </c>
      <c r="N10731">
        <f>COUNTIF(Cod_Mun_Norte!B:B,DADOS_SNIS_Minas!A10731)</f>
        <v>1</v>
      </c>
    </row>
    <row r="10732" spans="1:14" x14ac:dyDescent="0.2">
      <c r="A10732">
        <v>313657</v>
      </c>
      <c r="B10732" t="s">
        <v>38</v>
      </c>
      <c r="C10732" t="s">
        <v>98</v>
      </c>
      <c r="D10732">
        <v>2008</v>
      </c>
      <c r="E10732" t="s">
        <v>361</v>
      </c>
      <c r="F10732" t="s">
        <v>99</v>
      </c>
      <c r="H10732">
        <v>4604</v>
      </c>
      <c r="I10732">
        <v>2362</v>
      </c>
      <c r="J10732">
        <v>3170</v>
      </c>
      <c r="K10732">
        <v>3170</v>
      </c>
      <c r="L10732">
        <v>100</v>
      </c>
      <c r="M10732">
        <v>68.849999999999994</v>
      </c>
      <c r="N10732">
        <f>COUNTIF(Cod_Mun_Norte!B:B,DADOS_SNIS_Minas!A10732)</f>
        <v>1</v>
      </c>
    </row>
    <row r="10733" spans="1:14" x14ac:dyDescent="0.2">
      <c r="A10733">
        <v>313657</v>
      </c>
      <c r="B10733" t="s">
        <v>38</v>
      </c>
      <c r="C10733" t="s">
        <v>98</v>
      </c>
      <c r="D10733">
        <v>2007</v>
      </c>
      <c r="E10733" t="s">
        <v>361</v>
      </c>
      <c r="F10733" t="s">
        <v>99</v>
      </c>
      <c r="H10733">
        <v>4440</v>
      </c>
      <c r="I10733">
        <v>2278</v>
      </c>
      <c r="J10733">
        <v>3082</v>
      </c>
      <c r="K10733">
        <v>3082</v>
      </c>
      <c r="L10733">
        <v>100</v>
      </c>
      <c r="M10733">
        <v>69.41</v>
      </c>
      <c r="N10733">
        <f>COUNTIF(Cod_Mun_Norte!B:B,DADOS_SNIS_Minas!A10733)</f>
        <v>1</v>
      </c>
    </row>
    <row r="10734" spans="1:14" x14ac:dyDescent="0.2">
      <c r="A10734">
        <v>313657</v>
      </c>
      <c r="B10734" t="s">
        <v>38</v>
      </c>
      <c r="C10734" t="s">
        <v>98</v>
      </c>
      <c r="D10734">
        <v>2006</v>
      </c>
      <c r="E10734" t="s">
        <v>361</v>
      </c>
      <c r="F10734" t="s">
        <v>362</v>
      </c>
      <c r="H10734">
        <v>4739</v>
      </c>
      <c r="I10734">
        <v>2251</v>
      </c>
      <c r="J10734">
        <v>2976</v>
      </c>
      <c r="K10734">
        <v>2976</v>
      </c>
      <c r="L10734">
        <v>100</v>
      </c>
      <c r="M10734">
        <v>62.8</v>
      </c>
      <c r="N10734">
        <f>COUNTIF(Cod_Mun_Norte!B:B,DADOS_SNIS_Minas!A10734)</f>
        <v>1</v>
      </c>
    </row>
    <row r="10735" spans="1:14" x14ac:dyDescent="0.2">
      <c r="A10735">
        <v>313657</v>
      </c>
      <c r="B10735" t="s">
        <v>38</v>
      </c>
      <c r="C10735" t="s">
        <v>98</v>
      </c>
      <c r="D10735">
        <v>2005</v>
      </c>
      <c r="E10735" t="s">
        <v>361</v>
      </c>
      <c r="F10735" t="s">
        <v>362</v>
      </c>
      <c r="H10735">
        <v>4665</v>
      </c>
      <c r="I10735">
        <v>2216</v>
      </c>
      <c r="J10735">
        <v>2930</v>
      </c>
      <c r="K10735">
        <v>2930</v>
      </c>
      <c r="L10735">
        <v>100</v>
      </c>
      <c r="M10735">
        <v>62.81</v>
      </c>
      <c r="N10735">
        <f>COUNTIF(Cod_Mun_Norte!B:B,DADOS_SNIS_Minas!A10735)</f>
        <v>1</v>
      </c>
    </row>
    <row r="10736" spans="1:14" x14ac:dyDescent="0.2">
      <c r="A10736">
        <v>313657</v>
      </c>
      <c r="B10736" t="s">
        <v>38</v>
      </c>
      <c r="C10736" t="s">
        <v>98</v>
      </c>
      <c r="D10736">
        <v>2004</v>
      </c>
      <c r="E10736" t="s">
        <v>361</v>
      </c>
      <c r="F10736" t="s">
        <v>362</v>
      </c>
      <c r="H10736">
        <v>4590</v>
      </c>
      <c r="I10736">
        <v>2180</v>
      </c>
      <c r="N10736">
        <f>COUNTIF(Cod_Mun_Norte!B:B,DADOS_SNIS_Minas!A10736)</f>
        <v>1</v>
      </c>
    </row>
    <row r="10737" spans="1:14" x14ac:dyDescent="0.2">
      <c r="A10737">
        <v>313657</v>
      </c>
      <c r="B10737" t="s">
        <v>38</v>
      </c>
      <c r="C10737" t="s">
        <v>98</v>
      </c>
      <c r="D10737">
        <v>2003</v>
      </c>
      <c r="E10737" t="s">
        <v>361</v>
      </c>
      <c r="F10737" t="s">
        <v>362</v>
      </c>
      <c r="H10737">
        <v>4455</v>
      </c>
      <c r="I10737">
        <v>2116</v>
      </c>
      <c r="N10737">
        <f>COUNTIF(Cod_Mun_Norte!B:B,DADOS_SNIS_Minas!A10737)</f>
        <v>1</v>
      </c>
    </row>
    <row r="10738" spans="1:14" x14ac:dyDescent="0.2">
      <c r="A10738">
        <v>313657</v>
      </c>
      <c r="B10738" t="s">
        <v>38</v>
      </c>
      <c r="C10738" t="s">
        <v>98</v>
      </c>
      <c r="D10738">
        <v>2002</v>
      </c>
      <c r="H10738">
        <v>4391</v>
      </c>
      <c r="I10738">
        <v>2086</v>
      </c>
      <c r="N10738">
        <f>COUNTIF(Cod_Mun_Norte!B:B,DADOS_SNIS_Minas!A10738)</f>
        <v>1</v>
      </c>
    </row>
    <row r="10739" spans="1:14" x14ac:dyDescent="0.2">
      <c r="A10739">
        <v>313657</v>
      </c>
      <c r="B10739" t="s">
        <v>38</v>
      </c>
      <c r="C10739" t="s">
        <v>98</v>
      </c>
      <c r="D10739">
        <v>2001</v>
      </c>
      <c r="H10739">
        <v>4330</v>
      </c>
      <c r="I10739">
        <v>2057</v>
      </c>
      <c r="N10739">
        <f>COUNTIF(Cod_Mun_Norte!B:B,DADOS_SNIS_Minas!A10739)</f>
        <v>1</v>
      </c>
    </row>
    <row r="10740" spans="1:14" x14ac:dyDescent="0.2">
      <c r="A10740">
        <v>313657</v>
      </c>
      <c r="B10740" t="s">
        <v>38</v>
      </c>
      <c r="C10740" t="s">
        <v>98</v>
      </c>
      <c r="D10740">
        <v>2000</v>
      </c>
      <c r="H10740">
        <v>4253</v>
      </c>
      <c r="I10740">
        <v>2020</v>
      </c>
      <c r="N10740">
        <f>COUNTIF(Cod_Mun_Norte!B:B,DADOS_SNIS_Minas!A10740)</f>
        <v>1</v>
      </c>
    </row>
    <row r="10741" spans="1:14" x14ac:dyDescent="0.2">
      <c r="A10741">
        <v>313657</v>
      </c>
      <c r="B10741" t="s">
        <v>38</v>
      </c>
      <c r="C10741" t="s">
        <v>98</v>
      </c>
      <c r="D10741">
        <v>1999</v>
      </c>
      <c r="H10741">
        <v>4156</v>
      </c>
      <c r="I10741">
        <v>1974</v>
      </c>
      <c r="N10741">
        <f>COUNTIF(Cod_Mun_Norte!B:B,DADOS_SNIS_Minas!A10741)</f>
        <v>1</v>
      </c>
    </row>
    <row r="10742" spans="1:14" x14ac:dyDescent="0.2">
      <c r="A10742">
        <v>313657</v>
      </c>
      <c r="B10742" t="s">
        <v>38</v>
      </c>
      <c r="C10742" t="s">
        <v>98</v>
      </c>
      <c r="D10742">
        <v>1998</v>
      </c>
      <c r="H10742">
        <v>4067</v>
      </c>
      <c r="I10742">
        <v>1932</v>
      </c>
      <c r="N10742">
        <f>COUNTIF(Cod_Mun_Norte!B:B,DADOS_SNIS_Minas!A10742)</f>
        <v>1</v>
      </c>
    </row>
    <row r="10743" spans="1:14" x14ac:dyDescent="0.2">
      <c r="A10743">
        <v>313657</v>
      </c>
      <c r="B10743" t="s">
        <v>38</v>
      </c>
      <c r="C10743" t="s">
        <v>98</v>
      </c>
      <c r="D10743">
        <v>1997</v>
      </c>
      <c r="H10743">
        <v>3977</v>
      </c>
      <c r="I10743">
        <v>1889</v>
      </c>
      <c r="N10743">
        <f>COUNTIF(Cod_Mun_Norte!B:B,DADOS_SNIS_Minas!A10743)</f>
        <v>1</v>
      </c>
    </row>
    <row r="10744" spans="1:14" x14ac:dyDescent="0.2">
      <c r="A10744">
        <v>313655</v>
      </c>
      <c r="B10744" t="s">
        <v>1662</v>
      </c>
      <c r="C10744" t="s">
        <v>98</v>
      </c>
      <c r="D10744">
        <v>2020</v>
      </c>
      <c r="E10744" t="s">
        <v>1663</v>
      </c>
      <c r="F10744" t="s">
        <v>357</v>
      </c>
      <c r="G10744" t="s">
        <v>383</v>
      </c>
      <c r="H10744">
        <v>5050</v>
      </c>
      <c r="I10744">
        <v>1810</v>
      </c>
      <c r="J10744">
        <v>1754</v>
      </c>
      <c r="K10744">
        <v>1754</v>
      </c>
      <c r="L10744">
        <v>96.9</v>
      </c>
      <c r="M10744">
        <v>34.729999999999997</v>
      </c>
      <c r="N10744">
        <f>COUNTIF(Cod_Mun_Norte!B:B,DADOS_SNIS_Minas!A10744)</f>
        <v>0</v>
      </c>
    </row>
    <row r="10745" spans="1:14" x14ac:dyDescent="0.2">
      <c r="A10745">
        <v>313655</v>
      </c>
      <c r="B10745" t="s">
        <v>1662</v>
      </c>
      <c r="C10745" t="s">
        <v>98</v>
      </c>
      <c r="D10745">
        <v>2019</v>
      </c>
      <c r="E10745" t="s">
        <v>1663</v>
      </c>
      <c r="F10745" t="s">
        <v>357</v>
      </c>
      <c r="G10745" t="s">
        <v>383</v>
      </c>
      <c r="H10745">
        <v>4995</v>
      </c>
      <c r="I10745">
        <v>1790</v>
      </c>
      <c r="J10745">
        <v>1754</v>
      </c>
      <c r="K10745">
        <v>1754</v>
      </c>
      <c r="L10745">
        <v>98</v>
      </c>
      <c r="M10745">
        <v>35.119999999999997</v>
      </c>
      <c r="N10745">
        <f>COUNTIF(Cod_Mun_Norte!B:B,DADOS_SNIS_Minas!A10745)</f>
        <v>0</v>
      </c>
    </row>
    <row r="10746" spans="1:14" x14ac:dyDescent="0.2">
      <c r="A10746">
        <v>313655</v>
      </c>
      <c r="B10746" t="s">
        <v>1662</v>
      </c>
      <c r="C10746" t="s">
        <v>98</v>
      </c>
      <c r="D10746">
        <v>2018</v>
      </c>
      <c r="E10746" t="s">
        <v>1664</v>
      </c>
      <c r="F10746" t="s">
        <v>357</v>
      </c>
      <c r="H10746">
        <v>4938</v>
      </c>
      <c r="I10746">
        <v>1769</v>
      </c>
      <c r="J10746">
        <v>1754</v>
      </c>
      <c r="K10746">
        <v>1754</v>
      </c>
      <c r="L10746">
        <v>99.2</v>
      </c>
      <c r="M10746">
        <v>35.520000000000003</v>
      </c>
      <c r="N10746">
        <f>COUNTIF(Cod_Mun_Norte!B:B,DADOS_SNIS_Minas!A10746)</f>
        <v>0</v>
      </c>
    </row>
    <row r="10747" spans="1:14" x14ac:dyDescent="0.2">
      <c r="A10747">
        <v>313655</v>
      </c>
      <c r="B10747" t="s">
        <v>1662</v>
      </c>
      <c r="C10747" t="s">
        <v>98</v>
      </c>
      <c r="D10747">
        <v>2017</v>
      </c>
      <c r="E10747" t="s">
        <v>1665</v>
      </c>
      <c r="F10747" t="s">
        <v>364</v>
      </c>
      <c r="H10747">
        <v>4894</v>
      </c>
      <c r="I10747">
        <v>1754</v>
      </c>
      <c r="J10747">
        <v>1754</v>
      </c>
      <c r="K10747">
        <v>1754</v>
      </c>
      <c r="L10747">
        <v>100</v>
      </c>
      <c r="M10747">
        <v>35.840000000000003</v>
      </c>
      <c r="N10747">
        <f>COUNTIF(Cod_Mun_Norte!B:B,DADOS_SNIS_Minas!A10747)</f>
        <v>0</v>
      </c>
    </row>
    <row r="10748" spans="1:14" x14ac:dyDescent="0.2">
      <c r="A10748">
        <v>313655</v>
      </c>
      <c r="B10748" t="s">
        <v>1662</v>
      </c>
      <c r="C10748" t="s">
        <v>98</v>
      </c>
      <c r="D10748">
        <v>2016</v>
      </c>
      <c r="E10748" t="s">
        <v>1665</v>
      </c>
      <c r="F10748" t="s">
        <v>364</v>
      </c>
      <c r="H10748">
        <v>4845</v>
      </c>
      <c r="I10748">
        <v>1736</v>
      </c>
      <c r="J10748">
        <v>1736</v>
      </c>
      <c r="K10748">
        <v>1736</v>
      </c>
      <c r="L10748">
        <v>100</v>
      </c>
      <c r="M10748">
        <v>35.83</v>
      </c>
      <c r="N10748">
        <f>COUNTIF(Cod_Mun_Norte!B:B,DADOS_SNIS_Minas!A10748)</f>
        <v>0</v>
      </c>
    </row>
    <row r="10749" spans="1:14" x14ac:dyDescent="0.2">
      <c r="A10749">
        <v>313655</v>
      </c>
      <c r="B10749" t="s">
        <v>1662</v>
      </c>
      <c r="C10749" t="s">
        <v>98</v>
      </c>
      <c r="D10749">
        <v>2015</v>
      </c>
      <c r="E10749" t="s">
        <v>1665</v>
      </c>
      <c r="F10749" t="s">
        <v>364</v>
      </c>
      <c r="H10749">
        <v>4793</v>
      </c>
      <c r="I10749">
        <v>1717</v>
      </c>
      <c r="J10749">
        <v>1717</v>
      </c>
      <c r="K10749">
        <v>1717</v>
      </c>
      <c r="L10749">
        <v>100</v>
      </c>
      <c r="M10749">
        <v>35.82</v>
      </c>
      <c r="N10749">
        <f>COUNTIF(Cod_Mun_Norte!B:B,DADOS_SNIS_Minas!A10749)</f>
        <v>0</v>
      </c>
    </row>
    <row r="10750" spans="1:14" x14ac:dyDescent="0.2">
      <c r="A10750">
        <v>313655</v>
      </c>
      <c r="B10750" t="s">
        <v>1662</v>
      </c>
      <c r="C10750" t="s">
        <v>98</v>
      </c>
      <c r="D10750">
        <v>2014</v>
      </c>
      <c r="E10750" t="s">
        <v>1666</v>
      </c>
      <c r="F10750" t="s">
        <v>360</v>
      </c>
      <c r="H10750">
        <v>4738</v>
      </c>
      <c r="I10750">
        <v>1698</v>
      </c>
      <c r="J10750">
        <v>1698</v>
      </c>
      <c r="K10750">
        <v>1698</v>
      </c>
      <c r="L10750">
        <v>100</v>
      </c>
      <c r="M10750">
        <v>35.840000000000003</v>
      </c>
      <c r="N10750">
        <f>COUNTIF(Cod_Mun_Norte!B:B,DADOS_SNIS_Minas!A10750)</f>
        <v>0</v>
      </c>
    </row>
    <row r="10751" spans="1:14" x14ac:dyDescent="0.2">
      <c r="A10751">
        <v>313655</v>
      </c>
      <c r="B10751" t="s">
        <v>1662</v>
      </c>
      <c r="C10751" t="s">
        <v>98</v>
      </c>
      <c r="D10751">
        <v>2013</v>
      </c>
      <c r="E10751" t="s">
        <v>1665</v>
      </c>
      <c r="F10751" t="s">
        <v>364</v>
      </c>
      <c r="H10751">
        <v>4681</v>
      </c>
      <c r="I10751">
        <v>1677</v>
      </c>
      <c r="J10751">
        <v>1677</v>
      </c>
      <c r="K10751">
        <v>1677</v>
      </c>
      <c r="L10751">
        <v>100</v>
      </c>
      <c r="M10751">
        <v>35.83</v>
      </c>
      <c r="N10751">
        <f>COUNTIF(Cod_Mun_Norte!B:B,DADOS_SNIS_Minas!A10751)</f>
        <v>0</v>
      </c>
    </row>
    <row r="10752" spans="1:14" x14ac:dyDescent="0.2">
      <c r="A10752">
        <v>313655</v>
      </c>
      <c r="B10752" t="s">
        <v>1662</v>
      </c>
      <c r="C10752" t="s">
        <v>98</v>
      </c>
      <c r="D10752">
        <v>2012</v>
      </c>
      <c r="E10752" t="s">
        <v>1665</v>
      </c>
      <c r="F10752" t="s">
        <v>364</v>
      </c>
      <c r="H10752">
        <v>4487</v>
      </c>
      <c r="I10752">
        <v>1608</v>
      </c>
      <c r="J10752">
        <v>1608</v>
      </c>
      <c r="K10752">
        <v>1608</v>
      </c>
      <c r="L10752">
        <v>100</v>
      </c>
      <c r="M10752">
        <v>35.840000000000003</v>
      </c>
      <c r="N10752">
        <f>COUNTIF(Cod_Mun_Norte!B:B,DADOS_SNIS_Minas!A10752)</f>
        <v>0</v>
      </c>
    </row>
    <row r="10753" spans="1:14" x14ac:dyDescent="0.2">
      <c r="A10753">
        <v>313655</v>
      </c>
      <c r="B10753" t="s">
        <v>1662</v>
      </c>
      <c r="C10753" t="s">
        <v>98</v>
      </c>
      <c r="D10753">
        <v>2011</v>
      </c>
      <c r="E10753" t="s">
        <v>1665</v>
      </c>
      <c r="F10753" t="s">
        <v>364</v>
      </c>
      <c r="H10753">
        <v>4432</v>
      </c>
      <c r="I10753">
        <v>1588</v>
      </c>
      <c r="J10753">
        <v>1588</v>
      </c>
      <c r="K10753">
        <v>1588</v>
      </c>
      <c r="L10753">
        <v>100</v>
      </c>
      <c r="M10753">
        <v>35.83</v>
      </c>
      <c r="N10753">
        <f>COUNTIF(Cod_Mun_Norte!B:B,DADOS_SNIS_Minas!A10753)</f>
        <v>0</v>
      </c>
    </row>
    <row r="10754" spans="1:14" x14ac:dyDescent="0.2">
      <c r="A10754">
        <v>313655</v>
      </c>
      <c r="B10754" t="s">
        <v>1662</v>
      </c>
      <c r="C10754" t="s">
        <v>98</v>
      </c>
      <c r="D10754">
        <v>2010</v>
      </c>
      <c r="E10754" t="s">
        <v>1667</v>
      </c>
      <c r="F10754" t="s">
        <v>359</v>
      </c>
      <c r="H10754">
        <v>4376</v>
      </c>
      <c r="I10754">
        <v>1568</v>
      </c>
      <c r="J10754">
        <v>1568</v>
      </c>
      <c r="K10754">
        <v>1568</v>
      </c>
      <c r="L10754">
        <v>100</v>
      </c>
      <c r="M10754">
        <v>35.83</v>
      </c>
      <c r="N10754">
        <f>COUNTIF(Cod_Mun_Norte!B:B,DADOS_SNIS_Minas!A10754)</f>
        <v>0</v>
      </c>
    </row>
    <row r="10755" spans="1:14" x14ac:dyDescent="0.2">
      <c r="A10755">
        <v>313655</v>
      </c>
      <c r="B10755" t="s">
        <v>1662</v>
      </c>
      <c r="C10755" t="s">
        <v>98</v>
      </c>
      <c r="D10755">
        <v>2009</v>
      </c>
      <c r="E10755" t="s">
        <v>1665</v>
      </c>
      <c r="F10755" t="s">
        <v>364</v>
      </c>
      <c r="H10755">
        <v>4412</v>
      </c>
      <c r="I10755">
        <v>1199</v>
      </c>
      <c r="J10755">
        <v>2023</v>
      </c>
      <c r="K10755">
        <v>2023</v>
      </c>
      <c r="L10755">
        <v>100</v>
      </c>
      <c r="M10755">
        <v>45.85</v>
      </c>
      <c r="N10755">
        <f>COUNTIF(Cod_Mun_Norte!B:B,DADOS_SNIS_Minas!A10755)</f>
        <v>0</v>
      </c>
    </row>
    <row r="10756" spans="1:14" x14ac:dyDescent="0.2">
      <c r="A10756">
        <v>313655</v>
      </c>
      <c r="B10756" t="s">
        <v>1662</v>
      </c>
      <c r="C10756" t="s">
        <v>98</v>
      </c>
      <c r="D10756">
        <v>2008</v>
      </c>
      <c r="E10756" t="s">
        <v>361</v>
      </c>
      <c r="F10756" t="s">
        <v>362</v>
      </c>
      <c r="H10756">
        <v>4344</v>
      </c>
      <c r="I10756">
        <v>1181</v>
      </c>
      <c r="J10756">
        <v>1856</v>
      </c>
      <c r="K10756">
        <v>1856</v>
      </c>
      <c r="L10756">
        <v>100</v>
      </c>
      <c r="M10756">
        <v>42.73</v>
      </c>
      <c r="N10756">
        <f>COUNTIF(Cod_Mun_Norte!B:B,DADOS_SNIS_Minas!A10756)</f>
        <v>0</v>
      </c>
    </row>
    <row r="10757" spans="1:14" x14ac:dyDescent="0.2">
      <c r="A10757">
        <v>313655</v>
      </c>
      <c r="B10757" t="s">
        <v>1662</v>
      </c>
      <c r="C10757" t="s">
        <v>98</v>
      </c>
      <c r="D10757">
        <v>2007</v>
      </c>
      <c r="E10757" t="s">
        <v>361</v>
      </c>
      <c r="F10757" t="s">
        <v>362</v>
      </c>
      <c r="H10757">
        <v>4146</v>
      </c>
      <c r="I10757">
        <v>1127</v>
      </c>
      <c r="J10757">
        <v>1717</v>
      </c>
      <c r="K10757">
        <v>1717</v>
      </c>
      <c r="L10757">
        <v>100</v>
      </c>
      <c r="M10757">
        <v>41.41</v>
      </c>
      <c r="N10757">
        <f>COUNTIF(Cod_Mun_Norte!B:B,DADOS_SNIS_Minas!A10757)</f>
        <v>0</v>
      </c>
    </row>
    <row r="10758" spans="1:14" x14ac:dyDescent="0.2">
      <c r="A10758">
        <v>313655</v>
      </c>
      <c r="B10758" t="s">
        <v>1662</v>
      </c>
      <c r="C10758" t="s">
        <v>98</v>
      </c>
      <c r="D10758">
        <v>2006</v>
      </c>
      <c r="E10758" t="s">
        <v>361</v>
      </c>
      <c r="F10758" t="s">
        <v>362</v>
      </c>
      <c r="H10758">
        <v>3564</v>
      </c>
      <c r="I10758">
        <v>829</v>
      </c>
      <c r="J10758">
        <v>1574</v>
      </c>
      <c r="K10758">
        <v>1574</v>
      </c>
      <c r="L10758">
        <v>100</v>
      </c>
      <c r="M10758">
        <v>44.16</v>
      </c>
      <c r="N10758">
        <f>COUNTIF(Cod_Mun_Norte!B:B,DADOS_SNIS_Minas!A10758)</f>
        <v>0</v>
      </c>
    </row>
    <row r="10759" spans="1:14" x14ac:dyDescent="0.2">
      <c r="A10759">
        <v>313655</v>
      </c>
      <c r="B10759" t="s">
        <v>1662</v>
      </c>
      <c r="C10759" t="s">
        <v>98</v>
      </c>
      <c r="D10759">
        <v>2005</v>
      </c>
      <c r="E10759" t="s">
        <v>361</v>
      </c>
      <c r="F10759" t="s">
        <v>362</v>
      </c>
      <c r="H10759">
        <v>3577</v>
      </c>
      <c r="I10759">
        <v>832</v>
      </c>
      <c r="J10759">
        <v>1448</v>
      </c>
      <c r="K10759">
        <v>1448</v>
      </c>
      <c r="L10759">
        <v>100</v>
      </c>
      <c r="M10759">
        <v>40.479999999999997</v>
      </c>
      <c r="N10759">
        <f>COUNTIF(Cod_Mun_Norte!B:B,DADOS_SNIS_Minas!A10759)</f>
        <v>0</v>
      </c>
    </row>
    <row r="10760" spans="1:14" x14ac:dyDescent="0.2">
      <c r="A10760">
        <v>313655</v>
      </c>
      <c r="B10760" t="s">
        <v>1662</v>
      </c>
      <c r="C10760" t="s">
        <v>98</v>
      </c>
      <c r="D10760">
        <v>2004</v>
      </c>
      <c r="E10760" t="s">
        <v>361</v>
      </c>
      <c r="F10760" t="s">
        <v>362</v>
      </c>
      <c r="H10760">
        <v>3590</v>
      </c>
      <c r="I10760">
        <v>835</v>
      </c>
      <c r="N10760">
        <f>COUNTIF(Cod_Mun_Norte!B:B,DADOS_SNIS_Minas!A10760)</f>
        <v>0</v>
      </c>
    </row>
    <row r="10761" spans="1:14" x14ac:dyDescent="0.2">
      <c r="A10761">
        <v>313655</v>
      </c>
      <c r="B10761" t="s">
        <v>1662</v>
      </c>
      <c r="C10761" t="s">
        <v>98</v>
      </c>
      <c r="D10761">
        <v>2003</v>
      </c>
      <c r="E10761" t="s">
        <v>361</v>
      </c>
      <c r="F10761" t="s">
        <v>362</v>
      </c>
      <c r="H10761">
        <v>3612</v>
      </c>
      <c r="I10761">
        <v>840</v>
      </c>
      <c r="N10761">
        <f>COUNTIF(Cod_Mun_Norte!B:B,DADOS_SNIS_Minas!A10761)</f>
        <v>0</v>
      </c>
    </row>
    <row r="10762" spans="1:14" x14ac:dyDescent="0.2">
      <c r="A10762">
        <v>313655</v>
      </c>
      <c r="B10762" t="s">
        <v>1662</v>
      </c>
      <c r="C10762" t="s">
        <v>98</v>
      </c>
      <c r="D10762">
        <v>2002</v>
      </c>
      <c r="E10762" t="s">
        <v>361</v>
      </c>
      <c r="F10762" t="s">
        <v>362</v>
      </c>
      <c r="H10762">
        <v>3623</v>
      </c>
      <c r="I10762">
        <v>842</v>
      </c>
      <c r="N10762">
        <f>COUNTIF(Cod_Mun_Norte!B:B,DADOS_SNIS_Minas!A10762)</f>
        <v>0</v>
      </c>
    </row>
    <row r="10763" spans="1:14" x14ac:dyDescent="0.2">
      <c r="A10763">
        <v>313655</v>
      </c>
      <c r="B10763" t="s">
        <v>1662</v>
      </c>
      <c r="C10763" t="s">
        <v>98</v>
      </c>
      <c r="D10763">
        <v>2001</v>
      </c>
      <c r="E10763" t="s">
        <v>361</v>
      </c>
      <c r="F10763" t="s">
        <v>362</v>
      </c>
      <c r="H10763">
        <v>3632</v>
      </c>
      <c r="I10763">
        <v>845</v>
      </c>
      <c r="N10763">
        <f>COUNTIF(Cod_Mun_Norte!B:B,DADOS_SNIS_Minas!A10763)</f>
        <v>0</v>
      </c>
    </row>
    <row r="10764" spans="1:14" x14ac:dyDescent="0.2">
      <c r="A10764">
        <v>313655</v>
      </c>
      <c r="B10764" t="s">
        <v>1662</v>
      </c>
      <c r="C10764" t="s">
        <v>98</v>
      </c>
      <c r="D10764">
        <v>2000</v>
      </c>
      <c r="E10764" t="s">
        <v>361</v>
      </c>
      <c r="F10764" t="s">
        <v>362</v>
      </c>
      <c r="H10764">
        <v>3647</v>
      </c>
      <c r="I10764">
        <v>848</v>
      </c>
      <c r="N10764">
        <f>COUNTIF(Cod_Mun_Norte!B:B,DADOS_SNIS_Minas!A10764)</f>
        <v>0</v>
      </c>
    </row>
    <row r="10765" spans="1:14" x14ac:dyDescent="0.2">
      <c r="A10765">
        <v>313655</v>
      </c>
      <c r="B10765" t="s">
        <v>1662</v>
      </c>
      <c r="C10765" t="s">
        <v>98</v>
      </c>
      <c r="D10765">
        <v>1999</v>
      </c>
      <c r="E10765" t="s">
        <v>361</v>
      </c>
      <c r="F10765" t="s">
        <v>362</v>
      </c>
      <c r="H10765">
        <v>3819</v>
      </c>
      <c r="I10765">
        <v>888</v>
      </c>
      <c r="N10765">
        <f>COUNTIF(Cod_Mun_Norte!B:B,DADOS_SNIS_Minas!A10765)</f>
        <v>0</v>
      </c>
    </row>
    <row r="10766" spans="1:14" x14ac:dyDescent="0.2">
      <c r="A10766">
        <v>313655</v>
      </c>
      <c r="B10766" t="s">
        <v>1662</v>
      </c>
      <c r="C10766" t="s">
        <v>98</v>
      </c>
      <c r="D10766">
        <v>1998</v>
      </c>
      <c r="E10766" t="s">
        <v>361</v>
      </c>
      <c r="F10766" t="s">
        <v>362</v>
      </c>
      <c r="H10766">
        <v>3810</v>
      </c>
      <c r="I10766">
        <v>886</v>
      </c>
      <c r="N10766">
        <f>COUNTIF(Cod_Mun_Norte!B:B,DADOS_SNIS_Minas!A10766)</f>
        <v>0</v>
      </c>
    </row>
    <row r="10767" spans="1:14" x14ac:dyDescent="0.2">
      <c r="A10767">
        <v>313655</v>
      </c>
      <c r="B10767" t="s">
        <v>1662</v>
      </c>
      <c r="C10767" t="s">
        <v>98</v>
      </c>
      <c r="D10767">
        <v>1997</v>
      </c>
      <c r="H10767">
        <v>3800</v>
      </c>
      <c r="I10767">
        <v>884</v>
      </c>
      <c r="N10767">
        <f>COUNTIF(Cod_Mun_Norte!B:B,DADOS_SNIS_Minas!A10767)</f>
        <v>0</v>
      </c>
    </row>
    <row r="10768" spans="1:14" x14ac:dyDescent="0.2">
      <c r="A10768">
        <v>313665</v>
      </c>
      <c r="B10768" t="s">
        <v>1668</v>
      </c>
      <c r="C10768" t="s">
        <v>98</v>
      </c>
      <c r="D10768">
        <v>2020</v>
      </c>
      <c r="E10768" t="s">
        <v>1669</v>
      </c>
      <c r="F10768" t="s">
        <v>367</v>
      </c>
      <c r="G10768" t="s">
        <v>368</v>
      </c>
      <c r="H10768">
        <v>27392</v>
      </c>
      <c r="I10768">
        <v>26929</v>
      </c>
      <c r="J10768">
        <v>24603</v>
      </c>
      <c r="K10768">
        <v>24603</v>
      </c>
      <c r="L10768">
        <v>91.4</v>
      </c>
      <c r="M10768">
        <v>89.82</v>
      </c>
      <c r="N10768">
        <f>COUNTIF(Cod_Mun_Norte!B:B,DADOS_SNIS_Minas!A10768)</f>
        <v>0</v>
      </c>
    </row>
    <row r="10769" spans="1:14" x14ac:dyDescent="0.2">
      <c r="A10769">
        <v>313665</v>
      </c>
      <c r="B10769" t="s">
        <v>1668</v>
      </c>
      <c r="C10769" t="s">
        <v>98</v>
      </c>
      <c r="D10769">
        <v>2019</v>
      </c>
      <c r="E10769" t="s">
        <v>1669</v>
      </c>
      <c r="F10769" t="s">
        <v>367</v>
      </c>
      <c r="G10769" t="s">
        <v>368</v>
      </c>
      <c r="H10769">
        <v>26946</v>
      </c>
      <c r="I10769">
        <v>26491</v>
      </c>
      <c r="J10769">
        <v>23738</v>
      </c>
      <c r="K10769">
        <v>23738</v>
      </c>
      <c r="L10769">
        <v>89.6</v>
      </c>
      <c r="M10769">
        <v>88.09</v>
      </c>
      <c r="N10769">
        <f>COUNTIF(Cod_Mun_Norte!B:B,DADOS_SNIS_Minas!A10769)</f>
        <v>0</v>
      </c>
    </row>
    <row r="10770" spans="1:14" x14ac:dyDescent="0.2">
      <c r="A10770">
        <v>313665</v>
      </c>
      <c r="B10770" t="s">
        <v>1668</v>
      </c>
      <c r="C10770" t="s">
        <v>98</v>
      </c>
      <c r="D10770">
        <v>2018</v>
      </c>
      <c r="E10770" t="s">
        <v>1669</v>
      </c>
      <c r="F10770" t="s">
        <v>367</v>
      </c>
      <c r="H10770">
        <v>26484</v>
      </c>
      <c r="I10770">
        <v>26037</v>
      </c>
      <c r="J10770">
        <v>23069</v>
      </c>
      <c r="K10770">
        <v>23069</v>
      </c>
      <c r="L10770">
        <v>88.6</v>
      </c>
      <c r="M10770">
        <v>87.11</v>
      </c>
      <c r="N10770">
        <f>COUNTIF(Cod_Mun_Norte!B:B,DADOS_SNIS_Minas!A10770)</f>
        <v>0</v>
      </c>
    </row>
    <row r="10771" spans="1:14" x14ac:dyDescent="0.2">
      <c r="A10771">
        <v>313665</v>
      </c>
      <c r="B10771" t="s">
        <v>1668</v>
      </c>
      <c r="C10771" t="s">
        <v>98</v>
      </c>
      <c r="D10771">
        <v>2017</v>
      </c>
      <c r="E10771" t="s">
        <v>1669</v>
      </c>
      <c r="F10771" t="s">
        <v>367</v>
      </c>
      <c r="H10771">
        <v>25874</v>
      </c>
      <c r="I10771">
        <v>25437</v>
      </c>
      <c r="J10771">
        <v>23127</v>
      </c>
      <c r="K10771">
        <v>23127</v>
      </c>
      <c r="L10771">
        <v>90.9</v>
      </c>
      <c r="M10771">
        <v>89.38</v>
      </c>
      <c r="N10771">
        <f>COUNTIF(Cod_Mun_Norte!B:B,DADOS_SNIS_Minas!A10771)</f>
        <v>0</v>
      </c>
    </row>
    <row r="10772" spans="1:14" x14ac:dyDescent="0.2">
      <c r="A10772">
        <v>313665</v>
      </c>
      <c r="B10772" t="s">
        <v>1668</v>
      </c>
      <c r="C10772" t="s">
        <v>98</v>
      </c>
      <c r="D10772">
        <v>2016</v>
      </c>
      <c r="E10772" t="s">
        <v>1669</v>
      </c>
      <c r="F10772" t="s">
        <v>367</v>
      </c>
      <c r="H10772">
        <v>25490</v>
      </c>
      <c r="I10772">
        <v>25059</v>
      </c>
      <c r="J10772">
        <v>23344</v>
      </c>
      <c r="K10772">
        <v>23344</v>
      </c>
      <c r="L10772">
        <v>93.2</v>
      </c>
      <c r="M10772">
        <v>91.58</v>
      </c>
      <c r="N10772">
        <f>COUNTIF(Cod_Mun_Norte!B:B,DADOS_SNIS_Minas!A10772)</f>
        <v>0</v>
      </c>
    </row>
    <row r="10773" spans="1:14" x14ac:dyDescent="0.2">
      <c r="A10773">
        <v>313665</v>
      </c>
      <c r="B10773" t="s">
        <v>1668</v>
      </c>
      <c r="C10773" t="s">
        <v>98</v>
      </c>
      <c r="D10773">
        <v>2015</v>
      </c>
      <c r="E10773" t="s">
        <v>361</v>
      </c>
      <c r="F10773" t="s">
        <v>99</v>
      </c>
      <c r="H10773">
        <v>25087</v>
      </c>
      <c r="I10773">
        <v>24663</v>
      </c>
      <c r="J10773">
        <v>23726</v>
      </c>
      <c r="K10773">
        <v>23726</v>
      </c>
      <c r="L10773">
        <v>96.2</v>
      </c>
      <c r="M10773">
        <v>94.57</v>
      </c>
      <c r="N10773">
        <f>COUNTIF(Cod_Mun_Norte!B:B,DADOS_SNIS_Minas!A10773)</f>
        <v>0</v>
      </c>
    </row>
    <row r="10774" spans="1:14" x14ac:dyDescent="0.2">
      <c r="A10774">
        <v>313665</v>
      </c>
      <c r="B10774" t="s">
        <v>1668</v>
      </c>
      <c r="C10774" t="s">
        <v>98</v>
      </c>
      <c r="D10774">
        <v>2014</v>
      </c>
      <c r="E10774" t="s">
        <v>361</v>
      </c>
      <c r="F10774" t="s">
        <v>99</v>
      </c>
      <c r="H10774">
        <v>24662</v>
      </c>
      <c r="I10774">
        <v>24245</v>
      </c>
      <c r="J10774">
        <v>24245</v>
      </c>
      <c r="K10774">
        <v>24245</v>
      </c>
      <c r="L10774">
        <v>100</v>
      </c>
      <c r="M10774">
        <v>98.31</v>
      </c>
      <c r="N10774">
        <f>COUNTIF(Cod_Mun_Norte!B:B,DADOS_SNIS_Minas!A10774)</f>
        <v>0</v>
      </c>
    </row>
    <row r="10775" spans="1:14" x14ac:dyDescent="0.2">
      <c r="A10775">
        <v>313665</v>
      </c>
      <c r="B10775" t="s">
        <v>1668</v>
      </c>
      <c r="C10775" t="s">
        <v>98</v>
      </c>
      <c r="D10775">
        <v>2013</v>
      </c>
      <c r="E10775" t="s">
        <v>361</v>
      </c>
      <c r="F10775" t="s">
        <v>99</v>
      </c>
      <c r="H10775">
        <v>24255</v>
      </c>
      <c r="I10775">
        <v>23845</v>
      </c>
      <c r="J10775">
        <v>23845</v>
      </c>
      <c r="K10775">
        <v>23845</v>
      </c>
      <c r="L10775">
        <v>100</v>
      </c>
      <c r="M10775">
        <v>98.31</v>
      </c>
      <c r="N10775">
        <f>COUNTIF(Cod_Mun_Norte!B:B,DADOS_SNIS_Minas!A10775)</f>
        <v>0</v>
      </c>
    </row>
    <row r="10776" spans="1:14" x14ac:dyDescent="0.2">
      <c r="A10776">
        <v>313665</v>
      </c>
      <c r="B10776" t="s">
        <v>1668</v>
      </c>
      <c r="C10776" t="s">
        <v>98</v>
      </c>
      <c r="D10776">
        <v>2012</v>
      </c>
      <c r="E10776" t="s">
        <v>361</v>
      </c>
      <c r="F10776" t="s">
        <v>99</v>
      </c>
      <c r="H10776">
        <v>23080</v>
      </c>
      <c r="I10776">
        <v>22690</v>
      </c>
      <c r="J10776">
        <v>22690</v>
      </c>
      <c r="K10776">
        <v>22690</v>
      </c>
      <c r="L10776">
        <v>100</v>
      </c>
      <c r="M10776">
        <v>98.31</v>
      </c>
      <c r="N10776">
        <f>COUNTIF(Cod_Mun_Norte!B:B,DADOS_SNIS_Minas!A10776)</f>
        <v>0</v>
      </c>
    </row>
    <row r="10777" spans="1:14" x14ac:dyDescent="0.2">
      <c r="A10777">
        <v>313665</v>
      </c>
      <c r="B10777" t="s">
        <v>1668</v>
      </c>
      <c r="C10777" t="s">
        <v>98</v>
      </c>
      <c r="D10777">
        <v>2011</v>
      </c>
      <c r="E10777" t="s">
        <v>361</v>
      </c>
      <c r="F10777" t="s">
        <v>99</v>
      </c>
      <c r="H10777">
        <v>22649</v>
      </c>
      <c r="I10777">
        <v>22266</v>
      </c>
      <c r="J10777">
        <v>22266</v>
      </c>
      <c r="K10777">
        <v>22266</v>
      </c>
      <c r="L10777">
        <v>100</v>
      </c>
      <c r="M10777">
        <v>98.31</v>
      </c>
      <c r="N10777">
        <f>COUNTIF(Cod_Mun_Norte!B:B,DADOS_SNIS_Minas!A10777)</f>
        <v>0</v>
      </c>
    </row>
    <row r="10778" spans="1:14" x14ac:dyDescent="0.2">
      <c r="A10778">
        <v>313665</v>
      </c>
      <c r="B10778" t="s">
        <v>1668</v>
      </c>
      <c r="C10778" t="s">
        <v>98</v>
      </c>
      <c r="D10778">
        <v>2010</v>
      </c>
      <c r="E10778" t="s">
        <v>361</v>
      </c>
      <c r="F10778" t="s">
        <v>99</v>
      </c>
      <c r="H10778">
        <v>22202</v>
      </c>
      <c r="I10778">
        <v>21827</v>
      </c>
      <c r="J10778">
        <v>21827</v>
      </c>
      <c r="K10778">
        <v>21827</v>
      </c>
      <c r="L10778">
        <v>100</v>
      </c>
      <c r="M10778">
        <v>98.31</v>
      </c>
      <c r="N10778">
        <f>COUNTIF(Cod_Mun_Norte!B:B,DADOS_SNIS_Minas!A10778)</f>
        <v>0</v>
      </c>
    </row>
    <row r="10779" spans="1:14" x14ac:dyDescent="0.2">
      <c r="A10779">
        <v>313665</v>
      </c>
      <c r="B10779" t="s">
        <v>1668</v>
      </c>
      <c r="C10779" t="s">
        <v>98</v>
      </c>
      <c r="D10779">
        <v>2009</v>
      </c>
      <c r="E10779" t="s">
        <v>361</v>
      </c>
      <c r="F10779" t="s">
        <v>99</v>
      </c>
      <c r="H10779">
        <v>20978</v>
      </c>
      <c r="I10779">
        <v>20321</v>
      </c>
      <c r="J10779">
        <v>26436</v>
      </c>
      <c r="K10779">
        <v>26436</v>
      </c>
      <c r="L10779">
        <v>100</v>
      </c>
      <c r="M10779">
        <v>100</v>
      </c>
      <c r="N10779">
        <f>COUNTIF(Cod_Mun_Norte!B:B,DADOS_SNIS_Minas!A10779)</f>
        <v>0</v>
      </c>
    </row>
    <row r="10780" spans="1:14" x14ac:dyDescent="0.2">
      <c r="A10780">
        <v>313665</v>
      </c>
      <c r="B10780" t="s">
        <v>1668</v>
      </c>
      <c r="C10780" t="s">
        <v>98</v>
      </c>
      <c r="D10780">
        <v>2008</v>
      </c>
      <c r="E10780" t="s">
        <v>361</v>
      </c>
      <c r="F10780" t="s">
        <v>99</v>
      </c>
      <c r="H10780">
        <v>20567</v>
      </c>
      <c r="I10780">
        <v>19922</v>
      </c>
      <c r="J10780">
        <v>25262</v>
      </c>
      <c r="K10780">
        <v>25262</v>
      </c>
      <c r="L10780">
        <v>100</v>
      </c>
      <c r="M10780">
        <v>100</v>
      </c>
      <c r="N10780">
        <f>COUNTIF(Cod_Mun_Norte!B:B,DADOS_SNIS_Minas!A10780)</f>
        <v>0</v>
      </c>
    </row>
    <row r="10781" spans="1:14" x14ac:dyDescent="0.2">
      <c r="A10781">
        <v>313665</v>
      </c>
      <c r="B10781" t="s">
        <v>1668</v>
      </c>
      <c r="C10781" t="s">
        <v>98</v>
      </c>
      <c r="D10781">
        <v>2007</v>
      </c>
      <c r="E10781" t="s">
        <v>361</v>
      </c>
      <c r="F10781" t="s">
        <v>99</v>
      </c>
      <c r="H10781">
        <v>19528</v>
      </c>
      <c r="I10781">
        <v>18916</v>
      </c>
      <c r="J10781">
        <v>21945</v>
      </c>
      <c r="K10781">
        <v>21945</v>
      </c>
      <c r="L10781">
        <v>100</v>
      </c>
      <c r="M10781">
        <v>100</v>
      </c>
      <c r="N10781">
        <f>COUNTIF(Cod_Mun_Norte!B:B,DADOS_SNIS_Minas!A10781)</f>
        <v>0</v>
      </c>
    </row>
    <row r="10782" spans="1:14" x14ac:dyDescent="0.2">
      <c r="A10782">
        <v>313665</v>
      </c>
      <c r="B10782" t="s">
        <v>1668</v>
      </c>
      <c r="C10782" t="s">
        <v>98</v>
      </c>
      <c r="D10782">
        <v>2006</v>
      </c>
      <c r="E10782" t="s">
        <v>361</v>
      </c>
      <c r="F10782" t="s">
        <v>99</v>
      </c>
      <c r="H10782">
        <v>21513</v>
      </c>
      <c r="I10782">
        <v>20909</v>
      </c>
      <c r="J10782">
        <v>20889</v>
      </c>
      <c r="K10782">
        <v>20889</v>
      </c>
      <c r="L10782">
        <v>99.9</v>
      </c>
      <c r="M10782">
        <v>97.1</v>
      </c>
      <c r="N10782">
        <f>COUNTIF(Cod_Mun_Norte!B:B,DADOS_SNIS_Minas!A10782)</f>
        <v>0</v>
      </c>
    </row>
    <row r="10783" spans="1:14" x14ac:dyDescent="0.2">
      <c r="A10783">
        <v>313665</v>
      </c>
      <c r="B10783" t="s">
        <v>1668</v>
      </c>
      <c r="C10783" t="s">
        <v>98</v>
      </c>
      <c r="D10783">
        <v>2005</v>
      </c>
      <c r="E10783" t="s">
        <v>361</v>
      </c>
      <c r="F10783" t="s">
        <v>362</v>
      </c>
      <c r="H10783">
        <v>20732</v>
      </c>
      <c r="I10783">
        <v>20150</v>
      </c>
      <c r="J10783">
        <v>16975</v>
      </c>
      <c r="K10783">
        <v>16975</v>
      </c>
      <c r="L10783">
        <v>84.2</v>
      </c>
      <c r="M10783">
        <v>81.88</v>
      </c>
      <c r="N10783">
        <f>COUNTIF(Cod_Mun_Norte!B:B,DADOS_SNIS_Minas!A10783)</f>
        <v>0</v>
      </c>
    </row>
    <row r="10784" spans="1:14" x14ac:dyDescent="0.2">
      <c r="A10784">
        <v>313665</v>
      </c>
      <c r="B10784" t="s">
        <v>1668</v>
      </c>
      <c r="C10784" t="s">
        <v>98</v>
      </c>
      <c r="D10784">
        <v>2004</v>
      </c>
      <c r="E10784" t="s">
        <v>361</v>
      </c>
      <c r="F10784" t="s">
        <v>362</v>
      </c>
      <c r="H10784">
        <v>19946</v>
      </c>
      <c r="I10784">
        <v>19386</v>
      </c>
      <c r="J10784">
        <v>15800</v>
      </c>
      <c r="K10784">
        <v>15800</v>
      </c>
      <c r="L10784">
        <v>81.5</v>
      </c>
      <c r="M10784">
        <v>79.209999999999994</v>
      </c>
      <c r="N10784">
        <f>COUNTIF(Cod_Mun_Norte!B:B,DADOS_SNIS_Minas!A10784)</f>
        <v>0</v>
      </c>
    </row>
    <row r="10785" spans="1:14" x14ac:dyDescent="0.2">
      <c r="A10785">
        <v>313665</v>
      </c>
      <c r="B10785" t="s">
        <v>1668</v>
      </c>
      <c r="C10785" t="s">
        <v>98</v>
      </c>
      <c r="D10785">
        <v>2003</v>
      </c>
      <c r="E10785" t="s">
        <v>361</v>
      </c>
      <c r="F10785" t="s">
        <v>362</v>
      </c>
      <c r="H10785">
        <v>18524</v>
      </c>
      <c r="I10785">
        <v>18004</v>
      </c>
      <c r="J10785">
        <v>15303</v>
      </c>
      <c r="K10785">
        <v>15303</v>
      </c>
      <c r="L10785">
        <v>85</v>
      </c>
      <c r="M10785">
        <v>82.61</v>
      </c>
      <c r="N10785">
        <f>COUNTIF(Cod_Mun_Norte!B:B,DADOS_SNIS_Minas!A10785)</f>
        <v>0</v>
      </c>
    </row>
    <row r="10786" spans="1:14" x14ac:dyDescent="0.2">
      <c r="A10786">
        <v>313665</v>
      </c>
      <c r="B10786" t="s">
        <v>1668</v>
      </c>
      <c r="C10786" t="s">
        <v>98</v>
      </c>
      <c r="D10786">
        <v>2002</v>
      </c>
      <c r="E10786" t="s">
        <v>361</v>
      </c>
      <c r="F10786" t="s">
        <v>362</v>
      </c>
      <c r="H10786">
        <v>17848</v>
      </c>
      <c r="I10786">
        <v>17347</v>
      </c>
      <c r="J10786">
        <v>14740</v>
      </c>
      <c r="K10786">
        <v>14740</v>
      </c>
      <c r="L10786">
        <v>85</v>
      </c>
      <c r="M10786">
        <v>82.59</v>
      </c>
      <c r="N10786">
        <f>COUNTIF(Cod_Mun_Norte!B:B,DADOS_SNIS_Minas!A10786)</f>
        <v>0</v>
      </c>
    </row>
    <row r="10787" spans="1:14" x14ac:dyDescent="0.2">
      <c r="A10787">
        <v>313665</v>
      </c>
      <c r="B10787" t="s">
        <v>1668</v>
      </c>
      <c r="C10787" t="s">
        <v>98</v>
      </c>
      <c r="D10787">
        <v>2001</v>
      </c>
      <c r="E10787" t="s">
        <v>361</v>
      </c>
      <c r="F10787" t="s">
        <v>362</v>
      </c>
      <c r="H10787">
        <v>17255</v>
      </c>
      <c r="I10787">
        <v>16771</v>
      </c>
      <c r="J10787">
        <v>13923</v>
      </c>
      <c r="K10787">
        <v>13923</v>
      </c>
      <c r="L10787">
        <v>83</v>
      </c>
      <c r="M10787">
        <v>80.69</v>
      </c>
      <c r="N10787">
        <f>COUNTIF(Cod_Mun_Norte!B:B,DADOS_SNIS_Minas!A10787)</f>
        <v>0</v>
      </c>
    </row>
    <row r="10788" spans="1:14" x14ac:dyDescent="0.2">
      <c r="A10788">
        <v>313665</v>
      </c>
      <c r="B10788" t="s">
        <v>1668</v>
      </c>
      <c r="C10788" t="s">
        <v>98</v>
      </c>
      <c r="D10788">
        <v>2000</v>
      </c>
      <c r="E10788" t="s">
        <v>361</v>
      </c>
      <c r="F10788" t="s">
        <v>362</v>
      </c>
      <c r="H10788">
        <v>16389</v>
      </c>
      <c r="I10788">
        <v>15929</v>
      </c>
      <c r="J10788">
        <v>12506</v>
      </c>
      <c r="L10788">
        <v>78.5</v>
      </c>
      <c r="N10788">
        <f>COUNTIF(Cod_Mun_Norte!B:B,DADOS_SNIS_Minas!A10788)</f>
        <v>0</v>
      </c>
    </row>
    <row r="10789" spans="1:14" x14ac:dyDescent="0.2">
      <c r="A10789">
        <v>313665</v>
      </c>
      <c r="B10789" t="s">
        <v>1668</v>
      </c>
      <c r="C10789" t="s">
        <v>98</v>
      </c>
      <c r="D10789">
        <v>1999</v>
      </c>
      <c r="E10789" t="s">
        <v>361</v>
      </c>
      <c r="F10789" t="s">
        <v>362</v>
      </c>
      <c r="H10789">
        <v>13306</v>
      </c>
      <c r="I10789">
        <v>8489</v>
      </c>
      <c r="J10789">
        <v>11545</v>
      </c>
      <c r="L10789">
        <v>100</v>
      </c>
      <c r="N10789">
        <f>COUNTIF(Cod_Mun_Norte!B:B,DADOS_SNIS_Minas!A10789)</f>
        <v>0</v>
      </c>
    </row>
    <row r="10790" spans="1:14" x14ac:dyDescent="0.2">
      <c r="A10790">
        <v>313665</v>
      </c>
      <c r="B10790" t="s">
        <v>1668</v>
      </c>
      <c r="C10790" t="s">
        <v>98</v>
      </c>
      <c r="D10790">
        <v>1998</v>
      </c>
      <c r="E10790" t="s">
        <v>361</v>
      </c>
      <c r="F10790" t="s">
        <v>99</v>
      </c>
      <c r="H10790">
        <v>12992</v>
      </c>
      <c r="I10790">
        <v>8289</v>
      </c>
      <c r="J10790">
        <v>10465</v>
      </c>
      <c r="L10790">
        <v>126.3</v>
      </c>
      <c r="N10790">
        <f>COUNTIF(Cod_Mun_Norte!B:B,DADOS_SNIS_Minas!A10790)</f>
        <v>0</v>
      </c>
    </row>
    <row r="10791" spans="1:14" x14ac:dyDescent="0.2">
      <c r="A10791">
        <v>313665</v>
      </c>
      <c r="B10791" t="s">
        <v>1668</v>
      </c>
      <c r="C10791" t="s">
        <v>98</v>
      </c>
      <c r="D10791">
        <v>1997</v>
      </c>
      <c r="H10791">
        <v>12678</v>
      </c>
      <c r="I10791">
        <v>8088</v>
      </c>
      <c r="N10791">
        <f>COUNTIF(Cod_Mun_Norte!B:B,DADOS_SNIS_Minas!A10791)</f>
        <v>0</v>
      </c>
    </row>
    <row r="10792" spans="1:14" x14ac:dyDescent="0.2">
      <c r="A10792">
        <v>313665</v>
      </c>
      <c r="B10792" t="s">
        <v>1668</v>
      </c>
      <c r="C10792" t="s">
        <v>98</v>
      </c>
      <c r="D10792">
        <v>1996</v>
      </c>
      <c r="H10792">
        <v>12306</v>
      </c>
      <c r="I10792">
        <v>7851</v>
      </c>
      <c r="N10792">
        <f>COUNTIF(Cod_Mun_Norte!B:B,DADOS_SNIS_Minas!A10792)</f>
        <v>0</v>
      </c>
    </row>
    <row r="10793" spans="1:14" x14ac:dyDescent="0.2">
      <c r="A10793">
        <v>313665</v>
      </c>
      <c r="B10793" t="s">
        <v>1668</v>
      </c>
      <c r="C10793" t="s">
        <v>98</v>
      </c>
      <c r="D10793">
        <v>1995</v>
      </c>
      <c r="H10793">
        <v>10171</v>
      </c>
      <c r="I10793">
        <v>6489</v>
      </c>
      <c r="N10793">
        <f>COUNTIF(Cod_Mun_Norte!B:B,DADOS_SNIS_Minas!A10793)</f>
        <v>0</v>
      </c>
    </row>
    <row r="10794" spans="1:14" x14ac:dyDescent="0.2">
      <c r="A10794">
        <v>313670</v>
      </c>
      <c r="B10794" t="s">
        <v>215</v>
      </c>
      <c r="C10794" t="s">
        <v>98</v>
      </c>
      <c r="D10794">
        <v>2020</v>
      </c>
      <c r="E10794" t="s">
        <v>1670</v>
      </c>
      <c r="F10794" t="s">
        <v>367</v>
      </c>
      <c r="G10794" t="s">
        <v>1671</v>
      </c>
      <c r="H10794">
        <v>573285</v>
      </c>
      <c r="I10794">
        <v>566768</v>
      </c>
      <c r="J10794">
        <v>543756</v>
      </c>
      <c r="K10794">
        <v>543756</v>
      </c>
      <c r="L10794">
        <v>95.9</v>
      </c>
      <c r="M10794">
        <v>94.85</v>
      </c>
      <c r="N10794">
        <f>COUNTIF(Cod_Mun_Norte!B:B,DADOS_SNIS_Minas!A10794)</f>
        <v>0</v>
      </c>
    </row>
    <row r="10795" spans="1:14" x14ac:dyDescent="0.2">
      <c r="A10795">
        <v>313670</v>
      </c>
      <c r="B10795" t="s">
        <v>215</v>
      </c>
      <c r="C10795" t="s">
        <v>98</v>
      </c>
      <c r="D10795">
        <v>2019</v>
      </c>
      <c r="E10795" t="s">
        <v>1670</v>
      </c>
      <c r="F10795" t="s">
        <v>367</v>
      </c>
      <c r="G10795" t="s">
        <v>1671</v>
      </c>
      <c r="H10795">
        <v>568873</v>
      </c>
      <c r="I10795">
        <v>562406</v>
      </c>
      <c r="J10795">
        <v>539216</v>
      </c>
      <c r="K10795">
        <v>539216</v>
      </c>
      <c r="L10795">
        <v>95.9</v>
      </c>
      <c r="M10795">
        <v>94.79</v>
      </c>
      <c r="N10795">
        <f>COUNTIF(Cod_Mun_Norte!B:B,DADOS_SNIS_Minas!A10795)</f>
        <v>0</v>
      </c>
    </row>
    <row r="10796" spans="1:14" x14ac:dyDescent="0.2">
      <c r="A10796">
        <v>313670</v>
      </c>
      <c r="B10796" t="s">
        <v>215</v>
      </c>
      <c r="C10796" t="s">
        <v>98</v>
      </c>
      <c r="D10796">
        <v>2018</v>
      </c>
      <c r="E10796" t="s">
        <v>1670</v>
      </c>
      <c r="F10796" t="s">
        <v>367</v>
      </c>
      <c r="H10796">
        <v>564310</v>
      </c>
      <c r="I10796">
        <v>557895</v>
      </c>
      <c r="J10796">
        <v>535517</v>
      </c>
      <c r="K10796">
        <v>535517</v>
      </c>
      <c r="L10796">
        <v>96</v>
      </c>
      <c r="M10796">
        <v>94.9</v>
      </c>
      <c r="N10796">
        <f>COUNTIF(Cod_Mun_Norte!B:B,DADOS_SNIS_Minas!A10796)</f>
        <v>0</v>
      </c>
    </row>
    <row r="10797" spans="1:14" x14ac:dyDescent="0.2">
      <c r="A10797">
        <v>313670</v>
      </c>
      <c r="B10797" t="s">
        <v>215</v>
      </c>
      <c r="C10797" t="s">
        <v>98</v>
      </c>
      <c r="D10797">
        <v>2017</v>
      </c>
      <c r="E10797" t="s">
        <v>1670</v>
      </c>
      <c r="F10797" t="s">
        <v>367</v>
      </c>
      <c r="H10797">
        <v>563769</v>
      </c>
      <c r="I10797">
        <v>557360</v>
      </c>
      <c r="J10797">
        <v>537161</v>
      </c>
      <c r="K10797">
        <v>537161</v>
      </c>
      <c r="L10797">
        <v>96.4</v>
      </c>
      <c r="M10797">
        <v>95.28</v>
      </c>
      <c r="N10797">
        <f>COUNTIF(Cod_Mun_Norte!B:B,DADOS_SNIS_Minas!A10797)</f>
        <v>0</v>
      </c>
    </row>
    <row r="10798" spans="1:14" x14ac:dyDescent="0.2">
      <c r="A10798">
        <v>313670</v>
      </c>
      <c r="B10798" t="s">
        <v>215</v>
      </c>
      <c r="C10798" t="s">
        <v>98</v>
      </c>
      <c r="D10798">
        <v>2016</v>
      </c>
      <c r="E10798" t="s">
        <v>1670</v>
      </c>
      <c r="F10798" t="s">
        <v>367</v>
      </c>
      <c r="H10798">
        <v>559636</v>
      </c>
      <c r="I10798">
        <v>553274</v>
      </c>
      <c r="J10798">
        <v>531830</v>
      </c>
      <c r="K10798">
        <v>531830</v>
      </c>
      <c r="L10798">
        <v>96.1</v>
      </c>
      <c r="M10798">
        <v>95.03</v>
      </c>
      <c r="N10798">
        <f>COUNTIF(Cod_Mun_Norte!B:B,DADOS_SNIS_Minas!A10798)</f>
        <v>0</v>
      </c>
    </row>
    <row r="10799" spans="1:14" x14ac:dyDescent="0.2">
      <c r="A10799">
        <v>313670</v>
      </c>
      <c r="B10799" t="s">
        <v>215</v>
      </c>
      <c r="C10799" t="s">
        <v>98</v>
      </c>
      <c r="D10799">
        <v>2015</v>
      </c>
      <c r="E10799" t="s">
        <v>1670</v>
      </c>
      <c r="F10799" t="s">
        <v>367</v>
      </c>
      <c r="H10799">
        <v>555284</v>
      </c>
      <c r="I10799">
        <v>548971</v>
      </c>
      <c r="J10799">
        <v>532176</v>
      </c>
      <c r="K10799">
        <v>532176</v>
      </c>
      <c r="L10799">
        <v>96.9</v>
      </c>
      <c r="M10799">
        <v>95.84</v>
      </c>
      <c r="N10799">
        <f>COUNTIF(Cod_Mun_Norte!B:B,DADOS_SNIS_Minas!A10799)</f>
        <v>0</v>
      </c>
    </row>
    <row r="10800" spans="1:14" x14ac:dyDescent="0.2">
      <c r="A10800">
        <v>313670</v>
      </c>
      <c r="B10800" t="s">
        <v>215</v>
      </c>
      <c r="C10800" t="s">
        <v>98</v>
      </c>
      <c r="D10800">
        <v>2014</v>
      </c>
      <c r="E10800" t="s">
        <v>1670</v>
      </c>
      <c r="F10800" t="s">
        <v>367</v>
      </c>
      <c r="H10800">
        <v>550710</v>
      </c>
      <c r="I10800">
        <v>544449</v>
      </c>
      <c r="J10800">
        <v>526640</v>
      </c>
      <c r="K10800">
        <v>526640</v>
      </c>
      <c r="L10800">
        <v>96.7</v>
      </c>
      <c r="M10800">
        <v>95.63</v>
      </c>
      <c r="N10800">
        <f>COUNTIF(Cod_Mun_Norte!B:B,DADOS_SNIS_Minas!A10800)</f>
        <v>0</v>
      </c>
    </row>
    <row r="10801" spans="1:14" x14ac:dyDescent="0.2">
      <c r="A10801">
        <v>313670</v>
      </c>
      <c r="B10801" t="s">
        <v>215</v>
      </c>
      <c r="C10801" t="s">
        <v>98</v>
      </c>
      <c r="D10801">
        <v>2013</v>
      </c>
      <c r="E10801" t="s">
        <v>1670</v>
      </c>
      <c r="F10801" t="s">
        <v>367</v>
      </c>
      <c r="H10801">
        <v>545942</v>
      </c>
      <c r="I10801">
        <v>539735</v>
      </c>
      <c r="J10801">
        <v>534714</v>
      </c>
      <c r="K10801">
        <v>534714</v>
      </c>
      <c r="L10801">
        <v>99.1</v>
      </c>
      <c r="M10801">
        <v>97.94</v>
      </c>
      <c r="N10801">
        <f>COUNTIF(Cod_Mun_Norte!B:B,DADOS_SNIS_Minas!A10801)</f>
        <v>0</v>
      </c>
    </row>
    <row r="10802" spans="1:14" x14ac:dyDescent="0.2">
      <c r="A10802">
        <v>313670</v>
      </c>
      <c r="B10802" t="s">
        <v>215</v>
      </c>
      <c r="C10802" t="s">
        <v>98</v>
      </c>
      <c r="D10802">
        <v>2012</v>
      </c>
      <c r="E10802" t="s">
        <v>1670</v>
      </c>
      <c r="F10802" t="s">
        <v>367</v>
      </c>
      <c r="H10802">
        <v>525225</v>
      </c>
      <c r="I10802">
        <v>519254</v>
      </c>
      <c r="J10802">
        <v>514096</v>
      </c>
      <c r="K10802">
        <v>514096</v>
      </c>
      <c r="L10802">
        <v>99</v>
      </c>
      <c r="M10802">
        <v>97.88</v>
      </c>
      <c r="N10802">
        <f>COUNTIF(Cod_Mun_Norte!B:B,DADOS_SNIS_Minas!A10802)</f>
        <v>0</v>
      </c>
    </row>
    <row r="10803" spans="1:14" x14ac:dyDescent="0.2">
      <c r="A10803">
        <v>313670</v>
      </c>
      <c r="B10803" t="s">
        <v>215</v>
      </c>
      <c r="C10803" t="s">
        <v>98</v>
      </c>
      <c r="D10803">
        <v>2011</v>
      </c>
      <c r="E10803" t="s">
        <v>1670</v>
      </c>
      <c r="F10803" t="s">
        <v>367</v>
      </c>
      <c r="H10803">
        <v>520811</v>
      </c>
      <c r="I10803">
        <v>514890</v>
      </c>
      <c r="J10803">
        <v>509479</v>
      </c>
      <c r="K10803">
        <v>509479</v>
      </c>
      <c r="L10803">
        <v>99</v>
      </c>
      <c r="M10803">
        <v>97.82</v>
      </c>
      <c r="N10803">
        <f>COUNTIF(Cod_Mun_Norte!B:B,DADOS_SNIS_Minas!A10803)</f>
        <v>0</v>
      </c>
    </row>
    <row r="10804" spans="1:14" x14ac:dyDescent="0.2">
      <c r="A10804">
        <v>313670</v>
      </c>
      <c r="B10804" t="s">
        <v>215</v>
      </c>
      <c r="C10804" t="s">
        <v>98</v>
      </c>
      <c r="D10804">
        <v>2010</v>
      </c>
      <c r="E10804" t="s">
        <v>1670</v>
      </c>
      <c r="F10804" t="s">
        <v>367</v>
      </c>
      <c r="H10804">
        <v>516247</v>
      </c>
      <c r="I10804">
        <v>510378</v>
      </c>
      <c r="J10804">
        <v>504711</v>
      </c>
      <c r="K10804">
        <v>504711</v>
      </c>
      <c r="L10804">
        <v>98.9</v>
      </c>
      <c r="M10804">
        <v>97.77</v>
      </c>
      <c r="N10804">
        <f>COUNTIF(Cod_Mun_Norte!B:B,DADOS_SNIS_Minas!A10804)</f>
        <v>0</v>
      </c>
    </row>
    <row r="10805" spans="1:14" x14ac:dyDescent="0.2">
      <c r="A10805">
        <v>313670</v>
      </c>
      <c r="B10805" t="s">
        <v>215</v>
      </c>
      <c r="C10805" t="s">
        <v>98</v>
      </c>
      <c r="D10805">
        <v>2009</v>
      </c>
      <c r="E10805" t="s">
        <v>1670</v>
      </c>
      <c r="F10805" t="s">
        <v>367</v>
      </c>
      <c r="H10805">
        <v>526706</v>
      </c>
      <c r="I10805">
        <v>522331</v>
      </c>
      <c r="J10805">
        <v>516235</v>
      </c>
      <c r="K10805">
        <v>516235</v>
      </c>
      <c r="L10805">
        <v>98.8</v>
      </c>
      <c r="M10805">
        <v>98.01</v>
      </c>
      <c r="N10805">
        <f>COUNTIF(Cod_Mun_Norte!B:B,DADOS_SNIS_Minas!A10805)</f>
        <v>0</v>
      </c>
    </row>
    <row r="10806" spans="1:14" x14ac:dyDescent="0.2">
      <c r="A10806">
        <v>313670</v>
      </c>
      <c r="B10806" t="s">
        <v>215</v>
      </c>
      <c r="C10806" t="s">
        <v>98</v>
      </c>
      <c r="D10806">
        <v>2008</v>
      </c>
      <c r="E10806" t="s">
        <v>1670</v>
      </c>
      <c r="F10806" t="s">
        <v>367</v>
      </c>
      <c r="H10806">
        <v>520612</v>
      </c>
      <c r="I10806">
        <v>516288</v>
      </c>
      <c r="J10806">
        <v>509936</v>
      </c>
      <c r="K10806">
        <v>509936</v>
      </c>
      <c r="L10806">
        <v>98.8</v>
      </c>
      <c r="M10806">
        <v>97.95</v>
      </c>
      <c r="N10806">
        <f>COUNTIF(Cod_Mun_Norte!B:B,DADOS_SNIS_Minas!A10806)</f>
        <v>0</v>
      </c>
    </row>
    <row r="10807" spans="1:14" x14ac:dyDescent="0.2">
      <c r="A10807">
        <v>313670</v>
      </c>
      <c r="B10807" t="s">
        <v>215</v>
      </c>
      <c r="C10807" t="s">
        <v>98</v>
      </c>
      <c r="D10807">
        <v>2007</v>
      </c>
      <c r="E10807" t="s">
        <v>1670</v>
      </c>
      <c r="F10807" t="s">
        <v>367</v>
      </c>
      <c r="H10807">
        <v>513348</v>
      </c>
      <c r="I10807">
        <v>509084</v>
      </c>
      <c r="J10807">
        <v>502269</v>
      </c>
      <c r="K10807">
        <v>502269</v>
      </c>
      <c r="L10807">
        <v>98.7</v>
      </c>
      <c r="M10807">
        <v>97.84</v>
      </c>
      <c r="N10807">
        <f>COUNTIF(Cod_Mun_Norte!B:B,DADOS_SNIS_Minas!A10807)</f>
        <v>0</v>
      </c>
    </row>
    <row r="10808" spans="1:14" x14ac:dyDescent="0.2">
      <c r="A10808">
        <v>313670</v>
      </c>
      <c r="B10808" t="s">
        <v>215</v>
      </c>
      <c r="C10808" t="s">
        <v>98</v>
      </c>
      <c r="D10808">
        <v>2006</v>
      </c>
      <c r="E10808" t="s">
        <v>1670</v>
      </c>
      <c r="F10808" t="s">
        <v>367</v>
      </c>
      <c r="H10808">
        <v>509125</v>
      </c>
      <c r="I10808">
        <v>504896</v>
      </c>
      <c r="J10808">
        <v>498044</v>
      </c>
      <c r="K10808">
        <v>498044</v>
      </c>
      <c r="L10808">
        <v>98.6</v>
      </c>
      <c r="M10808">
        <v>97.82</v>
      </c>
      <c r="N10808">
        <f>COUNTIF(Cod_Mun_Norte!B:B,DADOS_SNIS_Minas!A10808)</f>
        <v>0</v>
      </c>
    </row>
    <row r="10809" spans="1:14" x14ac:dyDescent="0.2">
      <c r="A10809">
        <v>313670</v>
      </c>
      <c r="B10809" t="s">
        <v>215</v>
      </c>
      <c r="C10809" t="s">
        <v>98</v>
      </c>
      <c r="D10809">
        <v>2005</v>
      </c>
      <c r="E10809" t="s">
        <v>1670</v>
      </c>
      <c r="F10809" t="s">
        <v>367</v>
      </c>
      <c r="H10809">
        <v>501153</v>
      </c>
      <c r="I10809">
        <v>496991</v>
      </c>
      <c r="J10809">
        <v>491469</v>
      </c>
      <c r="K10809">
        <v>491469</v>
      </c>
      <c r="L10809">
        <v>98.9</v>
      </c>
      <c r="M10809">
        <v>98.07</v>
      </c>
      <c r="N10809">
        <f>COUNTIF(Cod_Mun_Norte!B:B,DADOS_SNIS_Minas!A10809)</f>
        <v>0</v>
      </c>
    </row>
    <row r="10810" spans="1:14" x14ac:dyDescent="0.2">
      <c r="A10810">
        <v>313670</v>
      </c>
      <c r="B10810" t="s">
        <v>215</v>
      </c>
      <c r="C10810" t="s">
        <v>98</v>
      </c>
      <c r="D10810">
        <v>2004</v>
      </c>
      <c r="E10810" t="s">
        <v>1670</v>
      </c>
      <c r="F10810" t="s">
        <v>367</v>
      </c>
      <c r="H10810">
        <v>493121</v>
      </c>
      <c r="I10810">
        <v>489025</v>
      </c>
      <c r="J10810">
        <v>483854</v>
      </c>
      <c r="K10810">
        <v>483854</v>
      </c>
      <c r="L10810">
        <v>98.9</v>
      </c>
      <c r="M10810">
        <v>98.12</v>
      </c>
      <c r="N10810">
        <f>COUNTIF(Cod_Mun_Norte!B:B,DADOS_SNIS_Minas!A10810)</f>
        <v>0</v>
      </c>
    </row>
    <row r="10811" spans="1:14" x14ac:dyDescent="0.2">
      <c r="A10811">
        <v>313670</v>
      </c>
      <c r="B10811" t="s">
        <v>215</v>
      </c>
      <c r="C10811" t="s">
        <v>98</v>
      </c>
      <c r="D10811">
        <v>2003</v>
      </c>
      <c r="E10811" t="s">
        <v>1670</v>
      </c>
      <c r="F10811" t="s">
        <v>367</v>
      </c>
      <c r="H10811">
        <v>478607</v>
      </c>
      <c r="I10811">
        <v>474632</v>
      </c>
      <c r="J10811">
        <v>475400</v>
      </c>
      <c r="K10811">
        <v>475400</v>
      </c>
      <c r="L10811">
        <v>100</v>
      </c>
      <c r="M10811">
        <v>99.33</v>
      </c>
      <c r="N10811">
        <f>COUNTIF(Cod_Mun_Norte!B:B,DADOS_SNIS_Minas!A10811)</f>
        <v>0</v>
      </c>
    </row>
    <row r="10812" spans="1:14" x14ac:dyDescent="0.2">
      <c r="A10812">
        <v>313670</v>
      </c>
      <c r="B10812" t="s">
        <v>215</v>
      </c>
      <c r="C10812" t="s">
        <v>98</v>
      </c>
      <c r="D10812">
        <v>2002</v>
      </c>
      <c r="E10812" t="s">
        <v>1670</v>
      </c>
      <c r="F10812" t="s">
        <v>367</v>
      </c>
      <c r="H10812">
        <v>471693</v>
      </c>
      <c r="I10812">
        <v>467775</v>
      </c>
      <c r="J10812">
        <v>466839</v>
      </c>
      <c r="K10812">
        <v>466839</v>
      </c>
      <c r="L10812">
        <v>99.8</v>
      </c>
      <c r="M10812">
        <v>98.97</v>
      </c>
      <c r="N10812">
        <f>COUNTIF(Cod_Mun_Norte!B:B,DADOS_SNIS_Minas!A10812)</f>
        <v>0</v>
      </c>
    </row>
    <row r="10813" spans="1:14" x14ac:dyDescent="0.2">
      <c r="A10813">
        <v>313670</v>
      </c>
      <c r="B10813" t="s">
        <v>215</v>
      </c>
      <c r="C10813" t="s">
        <v>98</v>
      </c>
      <c r="D10813">
        <v>2001</v>
      </c>
      <c r="E10813" t="s">
        <v>1672</v>
      </c>
      <c r="F10813" t="s">
        <v>99</v>
      </c>
      <c r="H10813">
        <v>465080</v>
      </c>
      <c r="I10813">
        <v>461217</v>
      </c>
      <c r="J10813">
        <v>452096</v>
      </c>
      <c r="K10813">
        <v>452096</v>
      </c>
      <c r="L10813">
        <v>98</v>
      </c>
      <c r="M10813">
        <v>97.21</v>
      </c>
      <c r="N10813">
        <f>COUNTIF(Cod_Mun_Norte!B:B,DADOS_SNIS_Minas!A10813)</f>
        <v>0</v>
      </c>
    </row>
    <row r="10814" spans="1:14" x14ac:dyDescent="0.2">
      <c r="A10814">
        <v>313670</v>
      </c>
      <c r="B10814" t="s">
        <v>215</v>
      </c>
      <c r="C10814" t="s">
        <v>98</v>
      </c>
      <c r="D10814">
        <v>2000</v>
      </c>
      <c r="E10814" t="s">
        <v>1672</v>
      </c>
      <c r="F10814" t="s">
        <v>99</v>
      </c>
      <c r="H10814">
        <v>456796</v>
      </c>
      <c r="I10814">
        <v>453002</v>
      </c>
      <c r="J10814">
        <v>442670</v>
      </c>
      <c r="L10814">
        <v>97.7</v>
      </c>
      <c r="N10814">
        <f>COUNTIF(Cod_Mun_Norte!B:B,DADOS_SNIS_Minas!A10814)</f>
        <v>0</v>
      </c>
    </row>
    <row r="10815" spans="1:14" x14ac:dyDescent="0.2">
      <c r="A10815">
        <v>313670</v>
      </c>
      <c r="B10815" t="s">
        <v>215</v>
      </c>
      <c r="C10815" t="s">
        <v>98</v>
      </c>
      <c r="D10815">
        <v>1999</v>
      </c>
      <c r="E10815" t="s">
        <v>1672</v>
      </c>
      <c r="F10815" t="s">
        <v>99</v>
      </c>
      <c r="H10815">
        <v>450288</v>
      </c>
      <c r="I10815">
        <v>444716</v>
      </c>
      <c r="J10815">
        <v>435172</v>
      </c>
      <c r="L10815">
        <v>97.9</v>
      </c>
      <c r="N10815">
        <f>COUNTIF(Cod_Mun_Norte!B:B,DADOS_SNIS_Minas!A10815)</f>
        <v>0</v>
      </c>
    </row>
    <row r="10816" spans="1:14" x14ac:dyDescent="0.2">
      <c r="A10816">
        <v>313670</v>
      </c>
      <c r="B10816" t="s">
        <v>215</v>
      </c>
      <c r="C10816" t="s">
        <v>98</v>
      </c>
      <c r="D10816">
        <v>1998</v>
      </c>
      <c r="E10816" t="s">
        <v>1672</v>
      </c>
      <c r="F10816" t="s">
        <v>99</v>
      </c>
      <c r="H10816">
        <v>442187</v>
      </c>
      <c r="I10816">
        <v>436715</v>
      </c>
      <c r="J10816">
        <v>416838</v>
      </c>
      <c r="L10816">
        <v>95.5</v>
      </c>
      <c r="N10816">
        <f>COUNTIF(Cod_Mun_Norte!B:B,DADOS_SNIS_Minas!A10816)</f>
        <v>0</v>
      </c>
    </row>
    <row r="10817" spans="1:14" x14ac:dyDescent="0.2">
      <c r="A10817">
        <v>313670</v>
      </c>
      <c r="B10817" t="s">
        <v>215</v>
      </c>
      <c r="C10817" t="s">
        <v>98</v>
      </c>
      <c r="D10817">
        <v>1997</v>
      </c>
      <c r="E10817" t="s">
        <v>1672</v>
      </c>
      <c r="F10817" t="s">
        <v>99</v>
      </c>
      <c r="H10817">
        <v>434075</v>
      </c>
      <c r="I10817">
        <v>428703</v>
      </c>
      <c r="J10817">
        <v>444852</v>
      </c>
      <c r="L10817">
        <v>103.8</v>
      </c>
      <c r="N10817">
        <f>COUNTIF(Cod_Mun_Norte!B:B,DADOS_SNIS_Minas!A10817)</f>
        <v>0</v>
      </c>
    </row>
    <row r="10818" spans="1:14" x14ac:dyDescent="0.2">
      <c r="A10818">
        <v>313670</v>
      </c>
      <c r="B10818" t="s">
        <v>215</v>
      </c>
      <c r="C10818" t="s">
        <v>98</v>
      </c>
      <c r="D10818">
        <v>1996</v>
      </c>
      <c r="E10818" t="s">
        <v>1672</v>
      </c>
      <c r="F10818" t="s">
        <v>99</v>
      </c>
      <c r="H10818">
        <v>424479</v>
      </c>
      <c r="I10818">
        <v>419226</v>
      </c>
      <c r="J10818">
        <v>424900</v>
      </c>
      <c r="L10818">
        <v>101.4</v>
      </c>
      <c r="N10818">
        <f>COUNTIF(Cod_Mun_Norte!B:B,DADOS_SNIS_Minas!A10818)</f>
        <v>0</v>
      </c>
    </row>
    <row r="10819" spans="1:14" x14ac:dyDescent="0.2">
      <c r="A10819">
        <v>313670</v>
      </c>
      <c r="B10819" t="s">
        <v>215</v>
      </c>
      <c r="C10819" t="s">
        <v>98</v>
      </c>
      <c r="D10819">
        <v>1995</v>
      </c>
      <c r="E10819" t="s">
        <v>1672</v>
      </c>
      <c r="F10819" t="s">
        <v>99</v>
      </c>
      <c r="H10819">
        <v>411290</v>
      </c>
      <c r="I10819">
        <v>406200</v>
      </c>
      <c r="J10819">
        <v>416000</v>
      </c>
      <c r="L10819">
        <v>102.4</v>
      </c>
      <c r="N10819">
        <f>COUNTIF(Cod_Mun_Norte!B:B,DADOS_SNIS_Minas!A10819)</f>
        <v>0</v>
      </c>
    </row>
    <row r="10820" spans="1:14" x14ac:dyDescent="0.2">
      <c r="A10820">
        <v>313680</v>
      </c>
      <c r="B10820" t="s">
        <v>39</v>
      </c>
      <c r="C10820" t="s">
        <v>98</v>
      </c>
      <c r="D10820">
        <v>2020</v>
      </c>
      <c r="E10820" t="s">
        <v>1673</v>
      </c>
      <c r="F10820" t="s">
        <v>367</v>
      </c>
      <c r="G10820" t="s">
        <v>368</v>
      </c>
      <c r="H10820">
        <v>4345</v>
      </c>
      <c r="I10820">
        <v>2400</v>
      </c>
      <c r="J10820">
        <v>2407</v>
      </c>
      <c r="K10820">
        <v>2400</v>
      </c>
      <c r="L10820">
        <v>100</v>
      </c>
      <c r="M10820">
        <v>55.4</v>
      </c>
      <c r="N10820">
        <f>COUNTIF(Cod_Mun_Norte!B:B,DADOS_SNIS_Minas!A10820)</f>
        <v>1</v>
      </c>
    </row>
    <row r="10821" spans="1:14" x14ac:dyDescent="0.2">
      <c r="A10821">
        <v>313680</v>
      </c>
      <c r="B10821" t="s">
        <v>39</v>
      </c>
      <c r="C10821" t="s">
        <v>98</v>
      </c>
      <c r="D10821">
        <v>2019</v>
      </c>
      <c r="E10821" t="s">
        <v>1673</v>
      </c>
      <c r="F10821" t="s">
        <v>367</v>
      </c>
      <c r="G10821" t="s">
        <v>368</v>
      </c>
      <c r="H10821">
        <v>4331</v>
      </c>
      <c r="I10821">
        <v>2392</v>
      </c>
      <c r="J10821">
        <v>2364</v>
      </c>
      <c r="K10821">
        <v>2364</v>
      </c>
      <c r="L10821">
        <v>98.8</v>
      </c>
      <c r="M10821">
        <v>54.58</v>
      </c>
      <c r="N10821">
        <f>COUNTIF(Cod_Mun_Norte!B:B,DADOS_SNIS_Minas!A10821)</f>
        <v>1</v>
      </c>
    </row>
    <row r="10822" spans="1:14" x14ac:dyDescent="0.2">
      <c r="A10822">
        <v>313680</v>
      </c>
      <c r="B10822" t="s">
        <v>39</v>
      </c>
      <c r="C10822" t="s">
        <v>98</v>
      </c>
      <c r="D10822">
        <v>2018</v>
      </c>
      <c r="E10822" t="s">
        <v>1673</v>
      </c>
      <c r="F10822" t="s">
        <v>367</v>
      </c>
      <c r="H10822">
        <v>4316</v>
      </c>
      <c r="I10822">
        <v>2384</v>
      </c>
      <c r="J10822">
        <v>2333</v>
      </c>
      <c r="K10822">
        <v>2333</v>
      </c>
      <c r="L10822">
        <v>97.9</v>
      </c>
      <c r="M10822">
        <v>54.05</v>
      </c>
      <c r="N10822">
        <f>COUNTIF(Cod_Mun_Norte!B:B,DADOS_SNIS_Minas!A10822)</f>
        <v>1</v>
      </c>
    </row>
    <row r="10823" spans="1:14" x14ac:dyDescent="0.2">
      <c r="A10823">
        <v>313680</v>
      </c>
      <c r="B10823" t="s">
        <v>39</v>
      </c>
      <c r="C10823" t="s">
        <v>98</v>
      </c>
      <c r="D10823">
        <v>2017</v>
      </c>
      <c r="E10823" t="s">
        <v>1673</v>
      </c>
      <c r="F10823" t="s">
        <v>367</v>
      </c>
      <c r="H10823">
        <v>4358</v>
      </c>
      <c r="I10823">
        <v>2407</v>
      </c>
      <c r="J10823">
        <v>2309</v>
      </c>
      <c r="K10823">
        <v>2309</v>
      </c>
      <c r="L10823">
        <v>95.9</v>
      </c>
      <c r="M10823">
        <v>52.98</v>
      </c>
      <c r="N10823">
        <f>COUNTIF(Cod_Mun_Norte!B:B,DADOS_SNIS_Minas!A10823)</f>
        <v>1</v>
      </c>
    </row>
    <row r="10824" spans="1:14" x14ac:dyDescent="0.2">
      <c r="A10824">
        <v>313680</v>
      </c>
      <c r="B10824" t="s">
        <v>39</v>
      </c>
      <c r="C10824" t="s">
        <v>98</v>
      </c>
      <c r="D10824">
        <v>2016</v>
      </c>
      <c r="E10824" t="s">
        <v>1673</v>
      </c>
      <c r="F10824" t="s">
        <v>367</v>
      </c>
      <c r="H10824">
        <v>4342</v>
      </c>
      <c r="I10824">
        <v>2398</v>
      </c>
      <c r="J10824">
        <v>2323</v>
      </c>
      <c r="K10824">
        <v>2323</v>
      </c>
      <c r="L10824">
        <v>96.9</v>
      </c>
      <c r="M10824">
        <v>53.5</v>
      </c>
      <c r="N10824">
        <f>COUNTIF(Cod_Mun_Norte!B:B,DADOS_SNIS_Minas!A10824)</f>
        <v>1</v>
      </c>
    </row>
    <row r="10825" spans="1:14" x14ac:dyDescent="0.2">
      <c r="A10825">
        <v>313680</v>
      </c>
      <c r="B10825" t="s">
        <v>39</v>
      </c>
      <c r="C10825" t="s">
        <v>98</v>
      </c>
      <c r="D10825">
        <v>2015</v>
      </c>
      <c r="E10825" t="s">
        <v>1673</v>
      </c>
      <c r="F10825" t="s">
        <v>367</v>
      </c>
      <c r="H10825">
        <v>4325</v>
      </c>
      <c r="I10825">
        <v>2389</v>
      </c>
      <c r="J10825">
        <v>2289</v>
      </c>
      <c r="K10825">
        <v>2289</v>
      </c>
      <c r="L10825">
        <v>95.8</v>
      </c>
      <c r="M10825">
        <v>52.92</v>
      </c>
      <c r="N10825">
        <f>COUNTIF(Cod_Mun_Norte!B:B,DADOS_SNIS_Minas!A10825)</f>
        <v>1</v>
      </c>
    </row>
    <row r="10826" spans="1:14" x14ac:dyDescent="0.2">
      <c r="A10826">
        <v>313680</v>
      </c>
      <c r="B10826" t="s">
        <v>39</v>
      </c>
      <c r="C10826" t="s">
        <v>98</v>
      </c>
      <c r="D10826">
        <v>2014</v>
      </c>
      <c r="E10826" t="s">
        <v>361</v>
      </c>
      <c r="F10826" t="s">
        <v>99</v>
      </c>
      <c r="H10826">
        <v>4307</v>
      </c>
      <c r="I10826">
        <v>2379</v>
      </c>
      <c r="J10826">
        <v>2379</v>
      </c>
      <c r="K10826">
        <v>2379</v>
      </c>
      <c r="L10826">
        <v>100</v>
      </c>
      <c r="M10826">
        <v>55.24</v>
      </c>
      <c r="N10826">
        <f>COUNTIF(Cod_Mun_Norte!B:B,DADOS_SNIS_Minas!A10826)</f>
        <v>1</v>
      </c>
    </row>
    <row r="10827" spans="1:14" x14ac:dyDescent="0.2">
      <c r="A10827">
        <v>313680</v>
      </c>
      <c r="B10827" t="s">
        <v>39</v>
      </c>
      <c r="C10827" t="s">
        <v>98</v>
      </c>
      <c r="D10827">
        <v>2013</v>
      </c>
      <c r="E10827" t="s">
        <v>1673</v>
      </c>
      <c r="F10827" t="s">
        <v>367</v>
      </c>
      <c r="H10827">
        <v>4288</v>
      </c>
      <c r="I10827">
        <v>2369</v>
      </c>
      <c r="J10827">
        <v>2369</v>
      </c>
      <c r="K10827">
        <v>2369</v>
      </c>
      <c r="L10827">
        <v>100</v>
      </c>
      <c r="M10827">
        <v>55.25</v>
      </c>
      <c r="N10827">
        <f>COUNTIF(Cod_Mun_Norte!B:B,DADOS_SNIS_Minas!A10827)</f>
        <v>1</v>
      </c>
    </row>
    <row r="10828" spans="1:14" x14ac:dyDescent="0.2">
      <c r="A10828">
        <v>313680</v>
      </c>
      <c r="B10828" t="s">
        <v>39</v>
      </c>
      <c r="C10828" t="s">
        <v>98</v>
      </c>
      <c r="D10828">
        <v>2012</v>
      </c>
      <c r="E10828" t="s">
        <v>1673</v>
      </c>
      <c r="F10828" t="s">
        <v>367</v>
      </c>
      <c r="H10828">
        <v>4146</v>
      </c>
      <c r="I10828">
        <v>2290</v>
      </c>
      <c r="J10828">
        <v>2290</v>
      </c>
      <c r="K10828">
        <v>2290</v>
      </c>
      <c r="L10828">
        <v>100</v>
      </c>
      <c r="M10828">
        <v>55.23</v>
      </c>
      <c r="N10828">
        <f>COUNTIF(Cod_Mun_Norte!B:B,DADOS_SNIS_Minas!A10828)</f>
        <v>1</v>
      </c>
    </row>
    <row r="10829" spans="1:14" x14ac:dyDescent="0.2">
      <c r="A10829">
        <v>313680</v>
      </c>
      <c r="B10829" t="s">
        <v>39</v>
      </c>
      <c r="C10829" t="s">
        <v>98</v>
      </c>
      <c r="D10829">
        <v>2011</v>
      </c>
      <c r="E10829" t="s">
        <v>361</v>
      </c>
      <c r="F10829" t="s">
        <v>99</v>
      </c>
      <c r="H10829">
        <v>4130</v>
      </c>
      <c r="I10829">
        <v>2281</v>
      </c>
      <c r="J10829">
        <v>2281</v>
      </c>
      <c r="K10829">
        <v>2281</v>
      </c>
      <c r="L10829">
        <v>100</v>
      </c>
      <c r="M10829">
        <v>55.23</v>
      </c>
      <c r="N10829">
        <f>COUNTIF(Cod_Mun_Norte!B:B,DADOS_SNIS_Minas!A10829)</f>
        <v>1</v>
      </c>
    </row>
    <row r="10830" spans="1:14" x14ac:dyDescent="0.2">
      <c r="A10830">
        <v>313680</v>
      </c>
      <c r="B10830" t="s">
        <v>39</v>
      </c>
      <c r="C10830" t="s">
        <v>98</v>
      </c>
      <c r="D10830">
        <v>2010</v>
      </c>
      <c r="E10830" t="s">
        <v>361</v>
      </c>
      <c r="F10830" t="s">
        <v>99</v>
      </c>
      <c r="H10830">
        <v>4113</v>
      </c>
      <c r="I10830">
        <v>2272</v>
      </c>
      <c r="J10830">
        <v>2272</v>
      </c>
      <c r="K10830">
        <v>2272</v>
      </c>
      <c r="L10830">
        <v>100</v>
      </c>
      <c r="M10830">
        <v>55.24</v>
      </c>
      <c r="N10830">
        <f>COUNTIF(Cod_Mun_Norte!B:B,DADOS_SNIS_Minas!A10830)</f>
        <v>1</v>
      </c>
    </row>
    <row r="10831" spans="1:14" x14ac:dyDescent="0.2">
      <c r="A10831">
        <v>313680</v>
      </c>
      <c r="B10831" t="s">
        <v>39</v>
      </c>
      <c r="C10831" t="s">
        <v>98</v>
      </c>
      <c r="D10831">
        <v>2009</v>
      </c>
      <c r="E10831" t="s">
        <v>361</v>
      </c>
      <c r="F10831" t="s">
        <v>99</v>
      </c>
      <c r="H10831">
        <v>4108</v>
      </c>
      <c r="I10831">
        <v>2157</v>
      </c>
      <c r="J10831">
        <v>2960</v>
      </c>
      <c r="K10831">
        <v>2960</v>
      </c>
      <c r="L10831">
        <v>100</v>
      </c>
      <c r="M10831">
        <v>72.05</v>
      </c>
      <c r="N10831">
        <f>COUNTIF(Cod_Mun_Norte!B:B,DADOS_SNIS_Minas!A10831)</f>
        <v>1</v>
      </c>
    </row>
    <row r="10832" spans="1:14" x14ac:dyDescent="0.2">
      <c r="A10832">
        <v>313680</v>
      </c>
      <c r="B10832" t="s">
        <v>39</v>
      </c>
      <c r="C10832" t="s">
        <v>98</v>
      </c>
      <c r="D10832">
        <v>2008</v>
      </c>
      <c r="E10832" t="s">
        <v>361</v>
      </c>
      <c r="F10832" t="s">
        <v>99</v>
      </c>
      <c r="H10832">
        <v>4092</v>
      </c>
      <c r="I10832">
        <v>2148</v>
      </c>
      <c r="J10832">
        <v>2835</v>
      </c>
      <c r="K10832">
        <v>2835</v>
      </c>
      <c r="L10832">
        <v>100</v>
      </c>
      <c r="M10832">
        <v>69.28</v>
      </c>
      <c r="N10832">
        <f>COUNTIF(Cod_Mun_Norte!B:B,DADOS_SNIS_Minas!A10832)</f>
        <v>1</v>
      </c>
    </row>
    <row r="10833" spans="1:14" x14ac:dyDescent="0.2">
      <c r="A10833">
        <v>313680</v>
      </c>
      <c r="B10833" t="s">
        <v>39</v>
      </c>
      <c r="C10833" t="s">
        <v>98</v>
      </c>
      <c r="D10833">
        <v>2007</v>
      </c>
      <c r="E10833" t="s">
        <v>361</v>
      </c>
      <c r="F10833" t="s">
        <v>99</v>
      </c>
      <c r="H10833">
        <v>3960</v>
      </c>
      <c r="I10833">
        <v>2079</v>
      </c>
      <c r="J10833">
        <v>2691</v>
      </c>
      <c r="K10833">
        <v>2691</v>
      </c>
      <c r="L10833">
        <v>100</v>
      </c>
      <c r="M10833">
        <v>67.95</v>
      </c>
      <c r="N10833">
        <f>COUNTIF(Cod_Mun_Norte!B:B,DADOS_SNIS_Minas!A10833)</f>
        <v>1</v>
      </c>
    </row>
    <row r="10834" spans="1:14" x14ac:dyDescent="0.2">
      <c r="A10834">
        <v>313680</v>
      </c>
      <c r="B10834" t="s">
        <v>39</v>
      </c>
      <c r="C10834" t="s">
        <v>98</v>
      </c>
      <c r="D10834">
        <v>2006</v>
      </c>
      <c r="E10834" t="s">
        <v>361</v>
      </c>
      <c r="F10834" t="s">
        <v>99</v>
      </c>
      <c r="H10834">
        <v>3968</v>
      </c>
      <c r="I10834">
        <v>1905</v>
      </c>
      <c r="J10834">
        <v>2527</v>
      </c>
      <c r="K10834">
        <v>2527</v>
      </c>
      <c r="L10834">
        <v>100</v>
      </c>
      <c r="M10834">
        <v>63.68</v>
      </c>
      <c r="N10834">
        <f>COUNTIF(Cod_Mun_Norte!B:B,DADOS_SNIS_Minas!A10834)</f>
        <v>1</v>
      </c>
    </row>
    <row r="10835" spans="1:14" x14ac:dyDescent="0.2">
      <c r="A10835">
        <v>313680</v>
      </c>
      <c r="B10835" t="s">
        <v>39</v>
      </c>
      <c r="C10835" t="s">
        <v>98</v>
      </c>
      <c r="D10835">
        <v>2005</v>
      </c>
      <c r="E10835" t="s">
        <v>361</v>
      </c>
      <c r="F10835" t="s">
        <v>99</v>
      </c>
      <c r="H10835">
        <v>3957</v>
      </c>
      <c r="I10835">
        <v>1900</v>
      </c>
      <c r="N10835">
        <f>COUNTIF(Cod_Mun_Norte!B:B,DADOS_SNIS_Minas!A10835)</f>
        <v>1</v>
      </c>
    </row>
    <row r="10836" spans="1:14" x14ac:dyDescent="0.2">
      <c r="A10836">
        <v>313680</v>
      </c>
      <c r="B10836" t="s">
        <v>39</v>
      </c>
      <c r="C10836" t="s">
        <v>98</v>
      </c>
      <c r="D10836">
        <v>2004</v>
      </c>
      <c r="E10836" t="s">
        <v>361</v>
      </c>
      <c r="F10836" t="s">
        <v>99</v>
      </c>
      <c r="H10836">
        <v>3947</v>
      </c>
      <c r="I10836">
        <v>1895</v>
      </c>
      <c r="N10836">
        <f>COUNTIF(Cod_Mun_Norte!B:B,DADOS_SNIS_Minas!A10836)</f>
        <v>1</v>
      </c>
    </row>
    <row r="10837" spans="1:14" x14ac:dyDescent="0.2">
      <c r="A10837">
        <v>313680</v>
      </c>
      <c r="B10837" t="s">
        <v>39</v>
      </c>
      <c r="C10837" t="s">
        <v>98</v>
      </c>
      <c r="D10837">
        <v>2003</v>
      </c>
      <c r="E10837" t="s">
        <v>361</v>
      </c>
      <c r="F10837" t="s">
        <v>99</v>
      </c>
      <c r="H10837">
        <v>3929</v>
      </c>
      <c r="I10837">
        <v>1886</v>
      </c>
      <c r="N10837">
        <f>COUNTIF(Cod_Mun_Norte!B:B,DADOS_SNIS_Minas!A10837)</f>
        <v>1</v>
      </c>
    </row>
    <row r="10838" spans="1:14" x14ac:dyDescent="0.2">
      <c r="A10838">
        <v>313680</v>
      </c>
      <c r="B10838" t="s">
        <v>39</v>
      </c>
      <c r="C10838" t="s">
        <v>98</v>
      </c>
      <c r="D10838">
        <v>2002</v>
      </c>
      <c r="E10838" t="s">
        <v>361</v>
      </c>
      <c r="F10838" t="s">
        <v>99</v>
      </c>
      <c r="H10838">
        <v>3920</v>
      </c>
      <c r="I10838">
        <v>1882</v>
      </c>
      <c r="N10838">
        <f>COUNTIF(Cod_Mun_Norte!B:B,DADOS_SNIS_Minas!A10838)</f>
        <v>1</v>
      </c>
    </row>
    <row r="10839" spans="1:14" x14ac:dyDescent="0.2">
      <c r="A10839">
        <v>313680</v>
      </c>
      <c r="B10839" t="s">
        <v>39</v>
      </c>
      <c r="C10839" t="s">
        <v>98</v>
      </c>
      <c r="D10839">
        <v>2001</v>
      </c>
      <c r="E10839" t="s">
        <v>361</v>
      </c>
      <c r="F10839" t="s">
        <v>99</v>
      </c>
      <c r="H10839">
        <v>3911</v>
      </c>
      <c r="I10839">
        <v>1878</v>
      </c>
      <c r="N10839">
        <f>COUNTIF(Cod_Mun_Norte!B:B,DADOS_SNIS_Minas!A10839)</f>
        <v>1</v>
      </c>
    </row>
    <row r="10840" spans="1:14" x14ac:dyDescent="0.2">
      <c r="A10840">
        <v>313680</v>
      </c>
      <c r="B10840" t="s">
        <v>39</v>
      </c>
      <c r="C10840" t="s">
        <v>98</v>
      </c>
      <c r="D10840">
        <v>2000</v>
      </c>
      <c r="E10840" t="s">
        <v>361</v>
      </c>
      <c r="F10840" t="s">
        <v>362</v>
      </c>
      <c r="H10840">
        <v>3901</v>
      </c>
      <c r="I10840">
        <v>1873</v>
      </c>
      <c r="N10840">
        <f>COUNTIF(Cod_Mun_Norte!B:B,DADOS_SNIS_Minas!A10840)</f>
        <v>1</v>
      </c>
    </row>
    <row r="10841" spans="1:14" x14ac:dyDescent="0.2">
      <c r="A10841">
        <v>313680</v>
      </c>
      <c r="B10841" t="s">
        <v>39</v>
      </c>
      <c r="C10841" t="s">
        <v>98</v>
      </c>
      <c r="D10841">
        <v>1999</v>
      </c>
      <c r="E10841" t="s">
        <v>361</v>
      </c>
      <c r="F10841" t="s">
        <v>362</v>
      </c>
      <c r="H10841">
        <v>3750</v>
      </c>
      <c r="I10841">
        <v>1366</v>
      </c>
      <c r="N10841">
        <f>COUNTIF(Cod_Mun_Norte!B:B,DADOS_SNIS_Minas!A10841)</f>
        <v>1</v>
      </c>
    </row>
    <row r="10842" spans="1:14" x14ac:dyDescent="0.2">
      <c r="A10842">
        <v>313680</v>
      </c>
      <c r="B10842" t="s">
        <v>39</v>
      </c>
      <c r="C10842" t="s">
        <v>98</v>
      </c>
      <c r="D10842">
        <v>1998</v>
      </c>
      <c r="E10842" t="s">
        <v>361</v>
      </c>
      <c r="F10842" t="s">
        <v>362</v>
      </c>
      <c r="H10842">
        <v>3761</v>
      </c>
      <c r="I10842">
        <v>1370</v>
      </c>
      <c r="N10842">
        <f>COUNTIF(Cod_Mun_Norte!B:B,DADOS_SNIS_Minas!A10842)</f>
        <v>1</v>
      </c>
    </row>
    <row r="10843" spans="1:14" x14ac:dyDescent="0.2">
      <c r="A10843">
        <v>313680</v>
      </c>
      <c r="B10843" t="s">
        <v>39</v>
      </c>
      <c r="C10843" t="s">
        <v>98</v>
      </c>
      <c r="D10843">
        <v>1997</v>
      </c>
      <c r="H10843">
        <v>3771</v>
      </c>
      <c r="I10843">
        <v>1374</v>
      </c>
      <c r="N10843">
        <f>COUNTIF(Cod_Mun_Norte!B:B,DADOS_SNIS_Minas!A10843)</f>
        <v>1</v>
      </c>
    </row>
    <row r="10844" spans="1:14" x14ac:dyDescent="0.2">
      <c r="A10844">
        <v>313680</v>
      </c>
      <c r="B10844" t="s">
        <v>39</v>
      </c>
      <c r="C10844" t="s">
        <v>98</v>
      </c>
      <c r="D10844">
        <v>1996</v>
      </c>
      <c r="H10844">
        <v>6344</v>
      </c>
      <c r="I10844">
        <v>2311</v>
      </c>
      <c r="N10844">
        <f>COUNTIF(Cod_Mun_Norte!B:B,DADOS_SNIS_Minas!A10844)</f>
        <v>1</v>
      </c>
    </row>
    <row r="10845" spans="1:14" x14ac:dyDescent="0.2">
      <c r="A10845">
        <v>313680</v>
      </c>
      <c r="B10845" t="s">
        <v>39</v>
      </c>
      <c r="C10845" t="s">
        <v>98</v>
      </c>
      <c r="D10845">
        <v>1995</v>
      </c>
      <c r="H10845">
        <v>6131</v>
      </c>
      <c r="I10845">
        <v>2233</v>
      </c>
      <c r="N10845">
        <f>COUNTIF(Cod_Mun_Norte!B:B,DADOS_SNIS_Minas!A10845)</f>
        <v>1</v>
      </c>
    </row>
    <row r="10846" spans="1:14" x14ac:dyDescent="0.2">
      <c r="A10846">
        <v>313690</v>
      </c>
      <c r="B10846" t="s">
        <v>217</v>
      </c>
      <c r="C10846" t="s">
        <v>98</v>
      </c>
      <c r="D10846">
        <v>2020</v>
      </c>
      <c r="E10846" t="s">
        <v>1674</v>
      </c>
      <c r="F10846" t="s">
        <v>354</v>
      </c>
      <c r="G10846" t="s">
        <v>355</v>
      </c>
      <c r="H10846">
        <v>10681</v>
      </c>
      <c r="I10846">
        <v>5219</v>
      </c>
      <c r="J10846">
        <v>5053</v>
      </c>
      <c r="K10846">
        <v>5053</v>
      </c>
      <c r="L10846">
        <v>96.8</v>
      </c>
      <c r="M10846">
        <v>47.31</v>
      </c>
      <c r="N10846">
        <f>COUNTIF(Cod_Mun_Norte!B:B,DADOS_SNIS_Minas!A10846)</f>
        <v>0</v>
      </c>
    </row>
    <row r="10847" spans="1:14" x14ac:dyDescent="0.2">
      <c r="A10847">
        <v>313690</v>
      </c>
      <c r="B10847" t="s">
        <v>217</v>
      </c>
      <c r="C10847" t="s">
        <v>98</v>
      </c>
      <c r="D10847">
        <v>2019</v>
      </c>
      <c r="E10847" t="s">
        <v>361</v>
      </c>
      <c r="F10847" t="s">
        <v>362</v>
      </c>
      <c r="G10847" t="s">
        <v>119</v>
      </c>
      <c r="H10847">
        <v>10563</v>
      </c>
      <c r="I10847">
        <v>5161</v>
      </c>
      <c r="J10847">
        <v>5053</v>
      </c>
      <c r="K10847">
        <v>5053</v>
      </c>
      <c r="L10847">
        <v>97.9</v>
      </c>
      <c r="M10847">
        <v>47.84</v>
      </c>
      <c r="N10847">
        <f>COUNTIF(Cod_Mun_Norte!B:B,DADOS_SNIS_Minas!A10847)</f>
        <v>0</v>
      </c>
    </row>
    <row r="10848" spans="1:14" x14ac:dyDescent="0.2">
      <c r="A10848">
        <v>313690</v>
      </c>
      <c r="B10848" t="s">
        <v>217</v>
      </c>
      <c r="C10848" t="s">
        <v>98</v>
      </c>
      <c r="D10848">
        <v>2018</v>
      </c>
      <c r="E10848" t="s">
        <v>361</v>
      </c>
      <c r="F10848" t="s">
        <v>362</v>
      </c>
      <c r="H10848">
        <v>10441</v>
      </c>
      <c r="I10848">
        <v>5102</v>
      </c>
      <c r="J10848">
        <v>5053</v>
      </c>
      <c r="K10848">
        <v>5053</v>
      </c>
      <c r="L10848">
        <v>99</v>
      </c>
      <c r="M10848">
        <v>48.4</v>
      </c>
      <c r="N10848">
        <f>COUNTIF(Cod_Mun_Norte!B:B,DADOS_SNIS_Minas!A10848)</f>
        <v>0</v>
      </c>
    </row>
    <row r="10849" spans="1:14" x14ac:dyDescent="0.2">
      <c r="A10849">
        <v>313690</v>
      </c>
      <c r="B10849" t="s">
        <v>217</v>
      </c>
      <c r="C10849" t="s">
        <v>98</v>
      </c>
      <c r="D10849">
        <v>2017</v>
      </c>
      <c r="E10849" t="s">
        <v>361</v>
      </c>
      <c r="F10849" t="s">
        <v>362</v>
      </c>
      <c r="H10849">
        <v>10341</v>
      </c>
      <c r="I10849">
        <v>5053</v>
      </c>
      <c r="J10849">
        <v>5053</v>
      </c>
      <c r="K10849">
        <v>5053</v>
      </c>
      <c r="L10849">
        <v>100</v>
      </c>
      <c r="M10849">
        <v>48.86</v>
      </c>
      <c r="N10849">
        <f>COUNTIF(Cod_Mun_Norte!B:B,DADOS_SNIS_Minas!A10849)</f>
        <v>0</v>
      </c>
    </row>
    <row r="10850" spans="1:14" x14ac:dyDescent="0.2">
      <c r="A10850">
        <v>313690</v>
      </c>
      <c r="B10850" t="s">
        <v>217</v>
      </c>
      <c r="C10850" t="s">
        <v>98</v>
      </c>
      <c r="D10850">
        <v>2016</v>
      </c>
      <c r="E10850" t="s">
        <v>361</v>
      </c>
      <c r="F10850" t="s">
        <v>362</v>
      </c>
      <c r="H10850">
        <v>10235</v>
      </c>
      <c r="I10850">
        <v>5001</v>
      </c>
      <c r="J10850">
        <v>5001</v>
      </c>
      <c r="K10850">
        <v>5001</v>
      </c>
      <c r="L10850">
        <v>100</v>
      </c>
      <c r="M10850">
        <v>48.86</v>
      </c>
      <c r="N10850">
        <f>COUNTIF(Cod_Mun_Norte!B:B,DADOS_SNIS_Minas!A10850)</f>
        <v>0</v>
      </c>
    </row>
    <row r="10851" spans="1:14" x14ac:dyDescent="0.2">
      <c r="A10851">
        <v>313690</v>
      </c>
      <c r="B10851" t="s">
        <v>217</v>
      </c>
      <c r="C10851" t="s">
        <v>98</v>
      </c>
      <c r="D10851">
        <v>2015</v>
      </c>
      <c r="E10851" t="s">
        <v>1675</v>
      </c>
      <c r="F10851" t="s">
        <v>364</v>
      </c>
      <c r="H10851">
        <v>10125</v>
      </c>
      <c r="I10851">
        <v>4947</v>
      </c>
      <c r="J10851">
        <v>4947</v>
      </c>
      <c r="K10851">
        <v>4947</v>
      </c>
      <c r="L10851">
        <v>100</v>
      </c>
      <c r="M10851">
        <v>48.86</v>
      </c>
      <c r="N10851">
        <f>COUNTIF(Cod_Mun_Norte!B:B,DADOS_SNIS_Minas!A10851)</f>
        <v>0</v>
      </c>
    </row>
    <row r="10852" spans="1:14" x14ac:dyDescent="0.2">
      <c r="A10852">
        <v>313690</v>
      </c>
      <c r="B10852" t="s">
        <v>217</v>
      </c>
      <c r="C10852" t="s">
        <v>98</v>
      </c>
      <c r="D10852">
        <v>2014</v>
      </c>
      <c r="E10852" t="s">
        <v>1676</v>
      </c>
      <c r="F10852" t="s">
        <v>359</v>
      </c>
      <c r="H10852">
        <v>10008</v>
      </c>
      <c r="I10852">
        <v>4890</v>
      </c>
      <c r="J10852">
        <v>4890</v>
      </c>
      <c r="K10852">
        <v>4890</v>
      </c>
      <c r="L10852">
        <v>100</v>
      </c>
      <c r="M10852">
        <v>48.86</v>
      </c>
      <c r="N10852">
        <f>COUNTIF(Cod_Mun_Norte!B:B,DADOS_SNIS_Minas!A10852)</f>
        <v>0</v>
      </c>
    </row>
    <row r="10853" spans="1:14" x14ac:dyDescent="0.2">
      <c r="A10853">
        <v>313690</v>
      </c>
      <c r="B10853" t="s">
        <v>217</v>
      </c>
      <c r="C10853" t="s">
        <v>98</v>
      </c>
      <c r="D10853">
        <v>2013</v>
      </c>
      <c r="E10853" t="s">
        <v>1675</v>
      </c>
      <c r="F10853" t="s">
        <v>364</v>
      </c>
      <c r="H10853">
        <v>9887</v>
      </c>
      <c r="I10853">
        <v>4831</v>
      </c>
      <c r="J10853">
        <v>4831</v>
      </c>
      <c r="K10853">
        <v>4831</v>
      </c>
      <c r="L10853">
        <v>100</v>
      </c>
      <c r="M10853">
        <v>48.86</v>
      </c>
      <c r="N10853">
        <f>COUNTIF(Cod_Mun_Norte!B:B,DADOS_SNIS_Minas!A10853)</f>
        <v>0</v>
      </c>
    </row>
    <row r="10854" spans="1:14" x14ac:dyDescent="0.2">
      <c r="A10854">
        <v>313690</v>
      </c>
      <c r="B10854" t="s">
        <v>217</v>
      </c>
      <c r="C10854" t="s">
        <v>98</v>
      </c>
      <c r="D10854">
        <v>2012</v>
      </c>
      <c r="E10854" t="s">
        <v>1676</v>
      </c>
      <c r="F10854" t="s">
        <v>359</v>
      </c>
      <c r="H10854">
        <v>9474</v>
      </c>
      <c r="I10854">
        <v>4629</v>
      </c>
      <c r="J10854">
        <v>4629</v>
      </c>
      <c r="K10854">
        <v>4629</v>
      </c>
      <c r="L10854">
        <v>100</v>
      </c>
      <c r="M10854">
        <v>48.86</v>
      </c>
      <c r="N10854">
        <f>COUNTIF(Cod_Mun_Norte!B:B,DADOS_SNIS_Minas!A10854)</f>
        <v>0</v>
      </c>
    </row>
    <row r="10855" spans="1:14" x14ac:dyDescent="0.2">
      <c r="A10855">
        <v>313690</v>
      </c>
      <c r="B10855" t="s">
        <v>217</v>
      </c>
      <c r="C10855" t="s">
        <v>98</v>
      </c>
      <c r="D10855">
        <v>2011</v>
      </c>
      <c r="E10855" t="s">
        <v>1677</v>
      </c>
      <c r="F10855" t="s">
        <v>360</v>
      </c>
      <c r="H10855">
        <v>9358</v>
      </c>
      <c r="I10855">
        <v>4573</v>
      </c>
      <c r="J10855">
        <v>4573</v>
      </c>
      <c r="K10855">
        <v>4573</v>
      </c>
      <c r="L10855">
        <v>100</v>
      </c>
      <c r="M10855">
        <v>48.87</v>
      </c>
      <c r="N10855">
        <f>COUNTIF(Cod_Mun_Norte!B:B,DADOS_SNIS_Minas!A10855)</f>
        <v>0</v>
      </c>
    </row>
    <row r="10856" spans="1:14" x14ac:dyDescent="0.2">
      <c r="A10856">
        <v>313690</v>
      </c>
      <c r="B10856" t="s">
        <v>217</v>
      </c>
      <c r="C10856" t="s">
        <v>98</v>
      </c>
      <c r="D10856">
        <v>2010</v>
      </c>
      <c r="E10856" t="s">
        <v>1676</v>
      </c>
      <c r="F10856" t="s">
        <v>359</v>
      </c>
      <c r="H10856">
        <v>9238</v>
      </c>
      <c r="I10856">
        <v>4514</v>
      </c>
      <c r="J10856">
        <v>4514</v>
      </c>
      <c r="K10856">
        <v>4514</v>
      </c>
      <c r="L10856">
        <v>100</v>
      </c>
      <c r="M10856">
        <v>48.86</v>
      </c>
      <c r="N10856">
        <f>COUNTIF(Cod_Mun_Norte!B:B,DADOS_SNIS_Minas!A10856)</f>
        <v>0</v>
      </c>
    </row>
    <row r="10857" spans="1:14" x14ac:dyDescent="0.2">
      <c r="A10857">
        <v>313690</v>
      </c>
      <c r="B10857" t="s">
        <v>217</v>
      </c>
      <c r="C10857" t="s">
        <v>98</v>
      </c>
      <c r="D10857">
        <v>2009</v>
      </c>
      <c r="E10857" t="s">
        <v>361</v>
      </c>
      <c r="F10857" t="s">
        <v>362</v>
      </c>
      <c r="H10857">
        <v>8684</v>
      </c>
      <c r="I10857">
        <v>4040</v>
      </c>
      <c r="J10857">
        <v>5541</v>
      </c>
      <c r="K10857">
        <v>5541</v>
      </c>
      <c r="L10857">
        <v>100</v>
      </c>
      <c r="M10857">
        <v>63.81</v>
      </c>
      <c r="N10857">
        <f>COUNTIF(Cod_Mun_Norte!B:B,DADOS_SNIS_Minas!A10857)</f>
        <v>0</v>
      </c>
    </row>
    <row r="10858" spans="1:14" x14ac:dyDescent="0.2">
      <c r="A10858">
        <v>313690</v>
      </c>
      <c r="B10858" t="s">
        <v>217</v>
      </c>
      <c r="C10858" t="s">
        <v>98</v>
      </c>
      <c r="D10858">
        <v>2008</v>
      </c>
      <c r="E10858" t="s">
        <v>361</v>
      </c>
      <c r="F10858" t="s">
        <v>362</v>
      </c>
      <c r="H10858">
        <v>8597</v>
      </c>
      <c r="I10858">
        <v>4000</v>
      </c>
      <c r="J10858">
        <v>5179</v>
      </c>
      <c r="K10858">
        <v>5179</v>
      </c>
      <c r="L10858">
        <v>100</v>
      </c>
      <c r="M10858">
        <v>60.24</v>
      </c>
      <c r="N10858">
        <f>COUNTIF(Cod_Mun_Norte!B:B,DADOS_SNIS_Minas!A10858)</f>
        <v>0</v>
      </c>
    </row>
    <row r="10859" spans="1:14" x14ac:dyDescent="0.2">
      <c r="A10859">
        <v>313690</v>
      </c>
      <c r="B10859" t="s">
        <v>217</v>
      </c>
      <c r="C10859" t="s">
        <v>98</v>
      </c>
      <c r="D10859">
        <v>2007</v>
      </c>
      <c r="E10859" t="s">
        <v>361</v>
      </c>
      <c r="F10859" t="s">
        <v>362</v>
      </c>
      <c r="H10859">
        <v>8260</v>
      </c>
      <c r="I10859">
        <v>3843</v>
      </c>
      <c r="J10859">
        <v>4981</v>
      </c>
      <c r="K10859">
        <v>4981</v>
      </c>
      <c r="L10859">
        <v>100</v>
      </c>
      <c r="M10859">
        <v>60.3</v>
      </c>
      <c r="N10859">
        <f>COUNTIF(Cod_Mun_Norte!B:B,DADOS_SNIS_Minas!A10859)</f>
        <v>0</v>
      </c>
    </row>
    <row r="10860" spans="1:14" x14ac:dyDescent="0.2">
      <c r="A10860">
        <v>313690</v>
      </c>
      <c r="B10860" t="s">
        <v>217</v>
      </c>
      <c r="C10860" t="s">
        <v>98</v>
      </c>
      <c r="D10860">
        <v>2006</v>
      </c>
      <c r="E10860" t="s">
        <v>361</v>
      </c>
      <c r="F10860" t="s">
        <v>362</v>
      </c>
      <c r="H10860">
        <v>8494</v>
      </c>
      <c r="I10860">
        <v>3579</v>
      </c>
      <c r="J10860">
        <v>4743</v>
      </c>
      <c r="K10860">
        <v>4743</v>
      </c>
      <c r="L10860">
        <v>100</v>
      </c>
      <c r="M10860">
        <v>55.84</v>
      </c>
      <c r="N10860">
        <f>COUNTIF(Cod_Mun_Norte!B:B,DADOS_SNIS_Minas!A10860)</f>
        <v>0</v>
      </c>
    </row>
    <row r="10861" spans="1:14" x14ac:dyDescent="0.2">
      <c r="A10861">
        <v>313690</v>
      </c>
      <c r="B10861" t="s">
        <v>217</v>
      </c>
      <c r="C10861" t="s">
        <v>98</v>
      </c>
      <c r="D10861">
        <v>2005</v>
      </c>
      <c r="E10861" t="s">
        <v>361</v>
      </c>
      <c r="F10861" t="s">
        <v>362</v>
      </c>
      <c r="H10861">
        <v>8370</v>
      </c>
      <c r="I10861">
        <v>3527</v>
      </c>
      <c r="N10861">
        <f>COUNTIF(Cod_Mun_Norte!B:B,DADOS_SNIS_Minas!A10861)</f>
        <v>0</v>
      </c>
    </row>
    <row r="10862" spans="1:14" x14ac:dyDescent="0.2">
      <c r="A10862">
        <v>313690</v>
      </c>
      <c r="B10862" t="s">
        <v>217</v>
      </c>
      <c r="C10862" t="s">
        <v>98</v>
      </c>
      <c r="D10862">
        <v>2004</v>
      </c>
      <c r="E10862" t="s">
        <v>1678</v>
      </c>
      <c r="F10862" t="s">
        <v>99</v>
      </c>
      <c r="H10862">
        <v>8245</v>
      </c>
      <c r="I10862">
        <v>3474</v>
      </c>
      <c r="J10862">
        <v>4000</v>
      </c>
      <c r="K10862">
        <v>4000</v>
      </c>
      <c r="L10862">
        <v>100</v>
      </c>
      <c r="M10862">
        <v>48.51</v>
      </c>
      <c r="N10862">
        <f>COUNTIF(Cod_Mun_Norte!B:B,DADOS_SNIS_Minas!A10862)</f>
        <v>0</v>
      </c>
    </row>
    <row r="10863" spans="1:14" x14ac:dyDescent="0.2">
      <c r="A10863">
        <v>313690</v>
      </c>
      <c r="B10863" t="s">
        <v>217</v>
      </c>
      <c r="C10863" t="s">
        <v>98</v>
      </c>
      <c r="D10863">
        <v>2003</v>
      </c>
      <c r="H10863">
        <v>8019</v>
      </c>
      <c r="I10863">
        <v>3379</v>
      </c>
      <c r="N10863">
        <f>COUNTIF(Cod_Mun_Norte!B:B,DADOS_SNIS_Minas!A10863)</f>
        <v>0</v>
      </c>
    </row>
    <row r="10864" spans="1:14" x14ac:dyDescent="0.2">
      <c r="A10864">
        <v>313690</v>
      </c>
      <c r="B10864" t="s">
        <v>217</v>
      </c>
      <c r="C10864" t="s">
        <v>98</v>
      </c>
      <c r="D10864">
        <v>2002</v>
      </c>
      <c r="H10864">
        <v>7912</v>
      </c>
      <c r="I10864">
        <v>3334</v>
      </c>
      <c r="N10864">
        <f>COUNTIF(Cod_Mun_Norte!B:B,DADOS_SNIS_Minas!A10864)</f>
        <v>0</v>
      </c>
    </row>
    <row r="10865" spans="1:14" x14ac:dyDescent="0.2">
      <c r="A10865">
        <v>313690</v>
      </c>
      <c r="B10865" t="s">
        <v>217</v>
      </c>
      <c r="C10865" t="s">
        <v>98</v>
      </c>
      <c r="D10865">
        <v>2001</v>
      </c>
      <c r="H10865">
        <v>7813</v>
      </c>
      <c r="I10865">
        <v>3292</v>
      </c>
      <c r="N10865">
        <f>COUNTIF(Cod_Mun_Norte!B:B,DADOS_SNIS_Minas!A10865)</f>
        <v>0</v>
      </c>
    </row>
    <row r="10866" spans="1:14" x14ac:dyDescent="0.2">
      <c r="A10866">
        <v>313690</v>
      </c>
      <c r="B10866" t="s">
        <v>217</v>
      </c>
      <c r="C10866" t="s">
        <v>98</v>
      </c>
      <c r="D10866">
        <v>2000</v>
      </c>
      <c r="H10866">
        <v>7680</v>
      </c>
      <c r="I10866">
        <v>3236</v>
      </c>
      <c r="N10866">
        <f>COUNTIF(Cod_Mun_Norte!B:B,DADOS_SNIS_Minas!A10866)</f>
        <v>0</v>
      </c>
    </row>
    <row r="10867" spans="1:14" x14ac:dyDescent="0.2">
      <c r="A10867">
        <v>313690</v>
      </c>
      <c r="B10867" t="s">
        <v>217</v>
      </c>
      <c r="C10867" t="s">
        <v>98</v>
      </c>
      <c r="D10867">
        <v>1999</v>
      </c>
      <c r="H10867">
        <v>7151</v>
      </c>
      <c r="I10867">
        <v>2819</v>
      </c>
      <c r="N10867">
        <f>COUNTIF(Cod_Mun_Norte!B:B,DADOS_SNIS_Minas!A10867)</f>
        <v>0</v>
      </c>
    </row>
    <row r="10868" spans="1:14" x14ac:dyDescent="0.2">
      <c r="A10868">
        <v>313690</v>
      </c>
      <c r="B10868" t="s">
        <v>217</v>
      </c>
      <c r="C10868" t="s">
        <v>98</v>
      </c>
      <c r="D10868">
        <v>1998</v>
      </c>
      <c r="H10868">
        <v>7091</v>
      </c>
      <c r="I10868">
        <v>2795</v>
      </c>
      <c r="N10868">
        <f>COUNTIF(Cod_Mun_Norte!B:B,DADOS_SNIS_Minas!A10868)</f>
        <v>0</v>
      </c>
    </row>
    <row r="10869" spans="1:14" x14ac:dyDescent="0.2">
      <c r="A10869">
        <v>313690</v>
      </c>
      <c r="B10869" t="s">
        <v>217</v>
      </c>
      <c r="C10869" t="s">
        <v>98</v>
      </c>
      <c r="D10869">
        <v>1997</v>
      </c>
      <c r="H10869">
        <v>7030</v>
      </c>
      <c r="I10869">
        <v>2771</v>
      </c>
      <c r="N10869">
        <f>COUNTIF(Cod_Mun_Norte!B:B,DADOS_SNIS_Minas!A10869)</f>
        <v>0</v>
      </c>
    </row>
    <row r="10870" spans="1:14" x14ac:dyDescent="0.2">
      <c r="A10870">
        <v>313690</v>
      </c>
      <c r="B10870" t="s">
        <v>217</v>
      </c>
      <c r="C10870" t="s">
        <v>98</v>
      </c>
      <c r="D10870">
        <v>1996</v>
      </c>
      <c r="H10870">
        <v>6959</v>
      </c>
      <c r="I10870">
        <v>2743</v>
      </c>
      <c r="N10870">
        <f>COUNTIF(Cod_Mun_Norte!B:B,DADOS_SNIS_Minas!A10870)</f>
        <v>0</v>
      </c>
    </row>
    <row r="10871" spans="1:14" x14ac:dyDescent="0.2">
      <c r="A10871">
        <v>313690</v>
      </c>
      <c r="B10871" t="s">
        <v>217</v>
      </c>
      <c r="C10871" t="s">
        <v>98</v>
      </c>
      <c r="D10871">
        <v>1995</v>
      </c>
      <c r="H10871">
        <v>7034</v>
      </c>
      <c r="I10871">
        <v>2773</v>
      </c>
      <c r="N10871">
        <f>COUNTIF(Cod_Mun_Norte!B:B,DADOS_SNIS_Minas!A10871)</f>
        <v>0</v>
      </c>
    </row>
    <row r="10872" spans="1:14" x14ac:dyDescent="0.2">
      <c r="A10872">
        <v>313695</v>
      </c>
      <c r="B10872" t="s">
        <v>40</v>
      </c>
      <c r="C10872" t="s">
        <v>98</v>
      </c>
      <c r="D10872">
        <v>2020</v>
      </c>
      <c r="E10872" t="s">
        <v>1679</v>
      </c>
      <c r="F10872" t="s">
        <v>367</v>
      </c>
      <c r="G10872" t="s">
        <v>368</v>
      </c>
      <c r="H10872">
        <v>5715</v>
      </c>
      <c r="I10872">
        <v>4397</v>
      </c>
      <c r="J10872">
        <v>3712</v>
      </c>
      <c r="K10872">
        <v>3712</v>
      </c>
      <c r="L10872">
        <v>84.4</v>
      </c>
      <c r="M10872">
        <v>64.95</v>
      </c>
      <c r="N10872">
        <f>COUNTIF(Cod_Mun_Norte!B:B,DADOS_SNIS_Minas!A10872)</f>
        <v>1</v>
      </c>
    </row>
    <row r="10873" spans="1:14" x14ac:dyDescent="0.2">
      <c r="A10873">
        <v>313695</v>
      </c>
      <c r="B10873" t="s">
        <v>40</v>
      </c>
      <c r="C10873" t="s">
        <v>98</v>
      </c>
      <c r="D10873">
        <v>2019</v>
      </c>
      <c r="E10873" t="s">
        <v>361</v>
      </c>
      <c r="F10873" t="s">
        <v>99</v>
      </c>
      <c r="G10873" t="s">
        <v>119</v>
      </c>
      <c r="H10873">
        <v>5724</v>
      </c>
      <c r="I10873">
        <v>4404</v>
      </c>
      <c r="J10873">
        <v>3680</v>
      </c>
      <c r="K10873">
        <v>3680</v>
      </c>
      <c r="L10873">
        <v>83.6</v>
      </c>
      <c r="M10873">
        <v>64.290000000000006</v>
      </c>
      <c r="N10873">
        <f>COUNTIF(Cod_Mun_Norte!B:B,DADOS_SNIS_Minas!A10873)</f>
        <v>1</v>
      </c>
    </row>
    <row r="10874" spans="1:14" x14ac:dyDescent="0.2">
      <c r="A10874">
        <v>313695</v>
      </c>
      <c r="B10874" t="s">
        <v>40</v>
      </c>
      <c r="C10874" t="s">
        <v>98</v>
      </c>
      <c r="D10874">
        <v>2018</v>
      </c>
      <c r="E10874" t="s">
        <v>361</v>
      </c>
      <c r="F10874" t="s">
        <v>99</v>
      </c>
      <c r="H10874">
        <v>5733</v>
      </c>
      <c r="I10874">
        <v>4411</v>
      </c>
      <c r="J10874">
        <v>3032</v>
      </c>
      <c r="K10874">
        <v>3032</v>
      </c>
      <c r="L10874">
        <v>68.7</v>
      </c>
      <c r="M10874">
        <v>52.89</v>
      </c>
      <c r="N10874">
        <f>COUNTIF(Cod_Mun_Norte!B:B,DADOS_SNIS_Minas!A10874)</f>
        <v>1</v>
      </c>
    </row>
    <row r="10875" spans="1:14" x14ac:dyDescent="0.2">
      <c r="A10875">
        <v>313695</v>
      </c>
      <c r="B10875" t="s">
        <v>40</v>
      </c>
      <c r="C10875" t="s">
        <v>98</v>
      </c>
      <c r="D10875">
        <v>2017</v>
      </c>
      <c r="E10875" t="s">
        <v>361</v>
      </c>
      <c r="F10875" t="s">
        <v>99</v>
      </c>
      <c r="H10875">
        <v>5860</v>
      </c>
      <c r="I10875">
        <v>4509</v>
      </c>
      <c r="J10875">
        <v>3073</v>
      </c>
      <c r="K10875">
        <v>3073</v>
      </c>
      <c r="L10875">
        <v>68.2</v>
      </c>
      <c r="M10875">
        <v>52.44</v>
      </c>
      <c r="N10875">
        <f>COUNTIF(Cod_Mun_Norte!B:B,DADOS_SNIS_Minas!A10875)</f>
        <v>1</v>
      </c>
    </row>
    <row r="10876" spans="1:14" x14ac:dyDescent="0.2">
      <c r="A10876">
        <v>313695</v>
      </c>
      <c r="B10876" t="s">
        <v>40</v>
      </c>
      <c r="C10876" t="s">
        <v>98</v>
      </c>
      <c r="D10876">
        <v>2016</v>
      </c>
      <c r="E10876" t="s">
        <v>361</v>
      </c>
      <c r="F10876" t="s">
        <v>99</v>
      </c>
      <c r="H10876">
        <v>5861</v>
      </c>
      <c r="I10876">
        <v>4510</v>
      </c>
      <c r="J10876">
        <v>3093</v>
      </c>
      <c r="K10876">
        <v>3093</v>
      </c>
      <c r="L10876">
        <v>68.599999999999994</v>
      </c>
      <c r="M10876">
        <v>52.77</v>
      </c>
      <c r="N10876">
        <f>COUNTIF(Cod_Mun_Norte!B:B,DADOS_SNIS_Minas!A10876)</f>
        <v>1</v>
      </c>
    </row>
    <row r="10877" spans="1:14" x14ac:dyDescent="0.2">
      <c r="A10877">
        <v>313695</v>
      </c>
      <c r="B10877" t="s">
        <v>40</v>
      </c>
      <c r="C10877" t="s">
        <v>98</v>
      </c>
      <c r="D10877">
        <v>2015</v>
      </c>
      <c r="E10877" t="s">
        <v>361</v>
      </c>
      <c r="F10877" t="s">
        <v>99</v>
      </c>
      <c r="H10877">
        <v>5861</v>
      </c>
      <c r="I10877">
        <v>4510</v>
      </c>
      <c r="J10877">
        <v>3141</v>
      </c>
      <c r="K10877">
        <v>3141</v>
      </c>
      <c r="L10877">
        <v>69.7</v>
      </c>
      <c r="M10877">
        <v>53.59</v>
      </c>
      <c r="N10877">
        <f>COUNTIF(Cod_Mun_Norte!B:B,DADOS_SNIS_Minas!A10877)</f>
        <v>1</v>
      </c>
    </row>
    <row r="10878" spans="1:14" x14ac:dyDescent="0.2">
      <c r="A10878">
        <v>313695</v>
      </c>
      <c r="B10878" t="s">
        <v>40</v>
      </c>
      <c r="C10878" t="s">
        <v>98</v>
      </c>
      <c r="D10878">
        <v>2014</v>
      </c>
      <c r="E10878" t="s">
        <v>361</v>
      </c>
      <c r="F10878" t="s">
        <v>362</v>
      </c>
      <c r="H10878">
        <v>5862</v>
      </c>
      <c r="I10878">
        <v>4510</v>
      </c>
      <c r="J10878">
        <v>4510</v>
      </c>
      <c r="K10878">
        <v>4510</v>
      </c>
      <c r="L10878">
        <v>100</v>
      </c>
      <c r="M10878">
        <v>76.94</v>
      </c>
      <c r="N10878">
        <f>COUNTIF(Cod_Mun_Norte!B:B,DADOS_SNIS_Minas!A10878)</f>
        <v>1</v>
      </c>
    </row>
    <row r="10879" spans="1:14" x14ac:dyDescent="0.2">
      <c r="A10879">
        <v>313695</v>
      </c>
      <c r="B10879" t="s">
        <v>40</v>
      </c>
      <c r="C10879" t="s">
        <v>98</v>
      </c>
      <c r="D10879">
        <v>2013</v>
      </c>
      <c r="E10879" t="s">
        <v>361</v>
      </c>
      <c r="F10879" t="s">
        <v>362</v>
      </c>
      <c r="H10879">
        <v>5863</v>
      </c>
      <c r="I10879">
        <v>4511</v>
      </c>
      <c r="J10879">
        <v>4511</v>
      </c>
      <c r="K10879">
        <v>4511</v>
      </c>
      <c r="L10879">
        <v>100</v>
      </c>
      <c r="M10879">
        <v>76.94</v>
      </c>
      <c r="N10879">
        <f>COUNTIF(Cod_Mun_Norte!B:B,DADOS_SNIS_Minas!A10879)</f>
        <v>1</v>
      </c>
    </row>
    <row r="10880" spans="1:14" x14ac:dyDescent="0.2">
      <c r="A10880">
        <v>313695</v>
      </c>
      <c r="B10880" t="s">
        <v>40</v>
      </c>
      <c r="C10880" t="s">
        <v>98</v>
      </c>
      <c r="D10880">
        <v>2012</v>
      </c>
      <c r="E10880" t="s">
        <v>361</v>
      </c>
      <c r="F10880" t="s">
        <v>362</v>
      </c>
      <c r="H10880">
        <v>5697</v>
      </c>
      <c r="I10880">
        <v>4384</v>
      </c>
      <c r="J10880">
        <v>4384</v>
      </c>
      <c r="K10880">
        <v>4384</v>
      </c>
      <c r="L10880">
        <v>100</v>
      </c>
      <c r="M10880">
        <v>76.95</v>
      </c>
      <c r="N10880">
        <f>COUNTIF(Cod_Mun_Norte!B:B,DADOS_SNIS_Minas!A10880)</f>
        <v>1</v>
      </c>
    </row>
    <row r="10881" spans="1:14" x14ac:dyDescent="0.2">
      <c r="A10881">
        <v>313695</v>
      </c>
      <c r="B10881" t="s">
        <v>40</v>
      </c>
      <c r="C10881" t="s">
        <v>98</v>
      </c>
      <c r="D10881">
        <v>2011</v>
      </c>
      <c r="E10881" t="s">
        <v>361</v>
      </c>
      <c r="F10881" t="s">
        <v>362</v>
      </c>
      <c r="H10881">
        <v>5703</v>
      </c>
      <c r="I10881">
        <v>4388</v>
      </c>
      <c r="J10881">
        <v>4214</v>
      </c>
      <c r="K10881">
        <v>4214</v>
      </c>
      <c r="L10881">
        <v>96</v>
      </c>
      <c r="M10881">
        <v>73.89</v>
      </c>
      <c r="N10881">
        <f>COUNTIF(Cod_Mun_Norte!B:B,DADOS_SNIS_Minas!A10881)</f>
        <v>1</v>
      </c>
    </row>
    <row r="10882" spans="1:14" x14ac:dyDescent="0.2">
      <c r="A10882">
        <v>313695</v>
      </c>
      <c r="B10882" t="s">
        <v>40</v>
      </c>
      <c r="C10882" t="s">
        <v>98</v>
      </c>
      <c r="D10882">
        <v>2010</v>
      </c>
      <c r="E10882" t="s">
        <v>361</v>
      </c>
      <c r="F10882" t="s">
        <v>362</v>
      </c>
      <c r="H10882">
        <v>5708</v>
      </c>
      <c r="I10882">
        <v>4392</v>
      </c>
      <c r="J10882">
        <v>4022</v>
      </c>
      <c r="K10882">
        <v>4022</v>
      </c>
      <c r="L10882">
        <v>91.6</v>
      </c>
      <c r="M10882">
        <v>70.459999999999994</v>
      </c>
      <c r="N10882">
        <f>COUNTIF(Cod_Mun_Norte!B:B,DADOS_SNIS_Minas!A10882)</f>
        <v>1</v>
      </c>
    </row>
    <row r="10883" spans="1:14" x14ac:dyDescent="0.2">
      <c r="A10883">
        <v>313695</v>
      </c>
      <c r="B10883" t="s">
        <v>40</v>
      </c>
      <c r="C10883" t="s">
        <v>98</v>
      </c>
      <c r="D10883">
        <v>2009</v>
      </c>
      <c r="E10883" t="s">
        <v>361</v>
      </c>
      <c r="F10883" t="s">
        <v>362</v>
      </c>
      <c r="H10883">
        <v>6321</v>
      </c>
      <c r="I10883">
        <v>4481</v>
      </c>
      <c r="J10883">
        <v>3964</v>
      </c>
      <c r="K10883">
        <v>3964</v>
      </c>
      <c r="L10883">
        <v>88.5</v>
      </c>
      <c r="M10883">
        <v>62.71</v>
      </c>
      <c r="N10883">
        <f>COUNTIF(Cod_Mun_Norte!B:B,DADOS_SNIS_Minas!A10883)</f>
        <v>1</v>
      </c>
    </row>
    <row r="10884" spans="1:14" x14ac:dyDescent="0.2">
      <c r="A10884">
        <v>313695</v>
      </c>
      <c r="B10884" t="s">
        <v>40</v>
      </c>
      <c r="C10884" t="s">
        <v>98</v>
      </c>
      <c r="D10884">
        <v>2008</v>
      </c>
      <c r="E10884" t="s">
        <v>361</v>
      </c>
      <c r="F10884" t="s">
        <v>362</v>
      </c>
      <c r="H10884">
        <v>6276</v>
      </c>
      <c r="I10884">
        <v>4449</v>
      </c>
      <c r="J10884">
        <v>3913</v>
      </c>
      <c r="K10884">
        <v>3913</v>
      </c>
      <c r="L10884">
        <v>88</v>
      </c>
      <c r="M10884">
        <v>62.35</v>
      </c>
      <c r="N10884">
        <f>COUNTIF(Cod_Mun_Norte!B:B,DADOS_SNIS_Minas!A10884)</f>
        <v>1</v>
      </c>
    </row>
    <row r="10885" spans="1:14" x14ac:dyDescent="0.2">
      <c r="A10885">
        <v>313695</v>
      </c>
      <c r="B10885" t="s">
        <v>40</v>
      </c>
      <c r="C10885" t="s">
        <v>98</v>
      </c>
      <c r="D10885">
        <v>2007</v>
      </c>
      <c r="E10885" t="s">
        <v>361</v>
      </c>
      <c r="F10885" t="s">
        <v>362</v>
      </c>
      <c r="H10885">
        <v>6050</v>
      </c>
      <c r="I10885">
        <v>4289</v>
      </c>
      <c r="J10885">
        <v>3824</v>
      </c>
      <c r="K10885">
        <v>3824</v>
      </c>
      <c r="L10885">
        <v>89.2</v>
      </c>
      <c r="M10885">
        <v>63.21</v>
      </c>
      <c r="N10885">
        <f>COUNTIF(Cod_Mun_Norte!B:B,DADOS_SNIS_Minas!A10885)</f>
        <v>1</v>
      </c>
    </row>
    <row r="10886" spans="1:14" x14ac:dyDescent="0.2">
      <c r="A10886">
        <v>313695</v>
      </c>
      <c r="B10886" t="s">
        <v>40</v>
      </c>
      <c r="C10886" t="s">
        <v>98</v>
      </c>
      <c r="D10886">
        <v>2006</v>
      </c>
      <c r="E10886" t="s">
        <v>361</v>
      </c>
      <c r="F10886" t="s">
        <v>362</v>
      </c>
      <c r="H10886">
        <v>6332</v>
      </c>
      <c r="I10886">
        <v>3732</v>
      </c>
      <c r="J10886">
        <v>2816</v>
      </c>
      <c r="K10886">
        <v>2816</v>
      </c>
      <c r="L10886">
        <v>75.5</v>
      </c>
      <c r="M10886">
        <v>44.47</v>
      </c>
      <c r="N10886">
        <f>COUNTIF(Cod_Mun_Norte!B:B,DADOS_SNIS_Minas!A10886)</f>
        <v>1</v>
      </c>
    </row>
    <row r="10887" spans="1:14" x14ac:dyDescent="0.2">
      <c r="A10887">
        <v>313695</v>
      </c>
      <c r="B10887" t="s">
        <v>40</v>
      </c>
      <c r="C10887" t="s">
        <v>98</v>
      </c>
      <c r="D10887">
        <v>2005</v>
      </c>
      <c r="E10887" t="s">
        <v>361</v>
      </c>
      <c r="F10887" t="s">
        <v>362</v>
      </c>
      <c r="H10887">
        <v>6248</v>
      </c>
      <c r="I10887">
        <v>3683</v>
      </c>
      <c r="N10887">
        <f>COUNTIF(Cod_Mun_Norte!B:B,DADOS_SNIS_Minas!A10887)</f>
        <v>1</v>
      </c>
    </row>
    <row r="10888" spans="1:14" x14ac:dyDescent="0.2">
      <c r="A10888">
        <v>313695</v>
      </c>
      <c r="B10888" t="s">
        <v>40</v>
      </c>
      <c r="C10888" t="s">
        <v>98</v>
      </c>
      <c r="D10888">
        <v>2004</v>
      </c>
      <c r="E10888" t="s">
        <v>361</v>
      </c>
      <c r="F10888" t="s">
        <v>362</v>
      </c>
      <c r="H10888">
        <v>6164</v>
      </c>
      <c r="I10888">
        <v>3633</v>
      </c>
      <c r="N10888">
        <f>COUNTIF(Cod_Mun_Norte!B:B,DADOS_SNIS_Minas!A10888)</f>
        <v>1</v>
      </c>
    </row>
    <row r="10889" spans="1:14" x14ac:dyDescent="0.2">
      <c r="A10889">
        <v>313695</v>
      </c>
      <c r="B10889" t="s">
        <v>40</v>
      </c>
      <c r="C10889" t="s">
        <v>98</v>
      </c>
      <c r="D10889">
        <v>2003</v>
      </c>
      <c r="E10889" t="s">
        <v>361</v>
      </c>
      <c r="F10889" t="s">
        <v>362</v>
      </c>
      <c r="H10889">
        <v>6011</v>
      </c>
      <c r="I10889">
        <v>3543</v>
      </c>
      <c r="N10889">
        <f>COUNTIF(Cod_Mun_Norte!B:B,DADOS_SNIS_Minas!A10889)</f>
        <v>1</v>
      </c>
    </row>
    <row r="10890" spans="1:14" x14ac:dyDescent="0.2">
      <c r="A10890">
        <v>313695</v>
      </c>
      <c r="B10890" t="s">
        <v>40</v>
      </c>
      <c r="C10890" t="s">
        <v>98</v>
      </c>
      <c r="D10890">
        <v>2002</v>
      </c>
      <c r="E10890" t="s">
        <v>361</v>
      </c>
      <c r="F10890" t="s">
        <v>362</v>
      </c>
      <c r="H10890">
        <v>5939</v>
      </c>
      <c r="I10890">
        <v>3500</v>
      </c>
      <c r="N10890">
        <f>COUNTIF(Cod_Mun_Norte!B:B,DADOS_SNIS_Minas!A10890)</f>
        <v>1</v>
      </c>
    </row>
    <row r="10891" spans="1:14" x14ac:dyDescent="0.2">
      <c r="A10891">
        <v>313695</v>
      </c>
      <c r="B10891" t="s">
        <v>40</v>
      </c>
      <c r="C10891" t="s">
        <v>98</v>
      </c>
      <c r="D10891">
        <v>2001</v>
      </c>
      <c r="E10891" t="s">
        <v>361</v>
      </c>
      <c r="F10891" t="s">
        <v>362</v>
      </c>
      <c r="H10891">
        <v>7254</v>
      </c>
      <c r="I10891">
        <v>4275</v>
      </c>
      <c r="N10891">
        <f>COUNTIF(Cod_Mun_Norte!B:B,DADOS_SNIS_Minas!A10891)</f>
        <v>1</v>
      </c>
    </row>
    <row r="10892" spans="1:14" x14ac:dyDescent="0.2">
      <c r="A10892">
        <v>313695</v>
      </c>
      <c r="B10892" t="s">
        <v>40</v>
      </c>
      <c r="C10892" t="s">
        <v>98</v>
      </c>
      <c r="D10892">
        <v>2000</v>
      </c>
      <c r="H10892">
        <v>7148</v>
      </c>
      <c r="I10892">
        <v>4213</v>
      </c>
      <c r="N10892">
        <f>COUNTIF(Cod_Mun_Norte!B:B,DADOS_SNIS_Minas!A10892)</f>
        <v>1</v>
      </c>
    </row>
    <row r="10893" spans="1:14" x14ac:dyDescent="0.2">
      <c r="A10893">
        <v>313695</v>
      </c>
      <c r="B10893" t="s">
        <v>40</v>
      </c>
      <c r="C10893" t="s">
        <v>98</v>
      </c>
      <c r="D10893">
        <v>1999</v>
      </c>
      <c r="H10893">
        <v>7198</v>
      </c>
      <c r="I10893">
        <v>4242</v>
      </c>
      <c r="N10893">
        <f>COUNTIF(Cod_Mun_Norte!B:B,DADOS_SNIS_Minas!A10893)</f>
        <v>1</v>
      </c>
    </row>
    <row r="10894" spans="1:14" x14ac:dyDescent="0.2">
      <c r="A10894">
        <v>313695</v>
      </c>
      <c r="B10894" t="s">
        <v>40</v>
      </c>
      <c r="C10894" t="s">
        <v>98</v>
      </c>
      <c r="D10894">
        <v>1998</v>
      </c>
      <c r="H10894">
        <v>7043</v>
      </c>
      <c r="I10894">
        <v>4151</v>
      </c>
      <c r="N10894">
        <f>COUNTIF(Cod_Mun_Norte!B:B,DADOS_SNIS_Minas!A10894)</f>
        <v>1</v>
      </c>
    </row>
    <row r="10895" spans="1:14" x14ac:dyDescent="0.2">
      <c r="A10895">
        <v>313695</v>
      </c>
      <c r="B10895" t="s">
        <v>40</v>
      </c>
      <c r="C10895" t="s">
        <v>98</v>
      </c>
      <c r="D10895">
        <v>1997</v>
      </c>
      <c r="H10895">
        <v>6888</v>
      </c>
      <c r="I10895">
        <v>4060</v>
      </c>
      <c r="N10895">
        <f>COUNTIF(Cod_Mun_Norte!B:B,DADOS_SNIS_Minas!A10895)</f>
        <v>1</v>
      </c>
    </row>
    <row r="10896" spans="1:14" x14ac:dyDescent="0.2">
      <c r="A10896">
        <v>313700</v>
      </c>
      <c r="B10896" t="s">
        <v>1680</v>
      </c>
      <c r="C10896" t="s">
        <v>98</v>
      </c>
      <c r="D10896">
        <v>2020</v>
      </c>
      <c r="E10896" t="s">
        <v>479</v>
      </c>
      <c r="F10896" t="s">
        <v>99</v>
      </c>
      <c r="G10896" t="s">
        <v>216</v>
      </c>
      <c r="H10896">
        <v>18193</v>
      </c>
      <c r="I10896">
        <v>4614</v>
      </c>
      <c r="J10896">
        <v>5013</v>
      </c>
      <c r="K10896">
        <v>3807</v>
      </c>
      <c r="L10896">
        <v>82.5</v>
      </c>
      <c r="M10896">
        <v>27.55</v>
      </c>
      <c r="N10896">
        <f>COUNTIF(Cod_Mun_Norte!B:B,DADOS_SNIS_Minas!A10896)</f>
        <v>0</v>
      </c>
    </row>
    <row r="10897" spans="1:14" x14ac:dyDescent="0.2">
      <c r="A10897">
        <v>313700</v>
      </c>
      <c r="B10897" t="s">
        <v>1680</v>
      </c>
      <c r="C10897" t="s">
        <v>98</v>
      </c>
      <c r="D10897">
        <v>2019</v>
      </c>
      <c r="E10897" t="s">
        <v>1681</v>
      </c>
      <c r="F10897" t="s">
        <v>367</v>
      </c>
      <c r="G10897" t="s">
        <v>547</v>
      </c>
      <c r="H10897">
        <v>18111</v>
      </c>
      <c r="I10897">
        <v>4593</v>
      </c>
      <c r="J10897">
        <v>4956</v>
      </c>
      <c r="K10897">
        <v>3620</v>
      </c>
      <c r="L10897">
        <v>78.8</v>
      </c>
      <c r="M10897">
        <v>27.36</v>
      </c>
      <c r="N10897">
        <f>COUNTIF(Cod_Mun_Norte!B:B,DADOS_SNIS_Minas!A10897)</f>
        <v>0</v>
      </c>
    </row>
    <row r="10898" spans="1:14" x14ac:dyDescent="0.2">
      <c r="A10898">
        <v>313700</v>
      </c>
      <c r="B10898" t="s">
        <v>1680</v>
      </c>
      <c r="C10898" t="s">
        <v>98</v>
      </c>
      <c r="D10898">
        <v>2018</v>
      </c>
      <c r="E10898" t="s">
        <v>479</v>
      </c>
      <c r="F10898" t="s">
        <v>99</v>
      </c>
      <c r="H10898">
        <v>18026</v>
      </c>
      <c r="I10898">
        <v>4572</v>
      </c>
      <c r="J10898">
        <v>4851</v>
      </c>
      <c r="K10898">
        <v>4572</v>
      </c>
      <c r="L10898">
        <v>100</v>
      </c>
      <c r="M10898">
        <v>26.91</v>
      </c>
      <c r="N10898">
        <f>COUNTIF(Cod_Mun_Norte!B:B,DADOS_SNIS_Minas!A10898)</f>
        <v>0</v>
      </c>
    </row>
    <row r="10899" spans="1:14" x14ac:dyDescent="0.2">
      <c r="A10899">
        <v>313700</v>
      </c>
      <c r="B10899" t="s">
        <v>1680</v>
      </c>
      <c r="C10899" t="s">
        <v>98</v>
      </c>
      <c r="D10899">
        <v>2017</v>
      </c>
      <c r="E10899" t="s">
        <v>1681</v>
      </c>
      <c r="F10899" t="s">
        <v>367</v>
      </c>
      <c r="H10899">
        <v>18152</v>
      </c>
      <c r="I10899">
        <v>4604</v>
      </c>
      <c r="J10899">
        <v>7224</v>
      </c>
      <c r="K10899">
        <v>4603</v>
      </c>
      <c r="L10899">
        <v>100</v>
      </c>
      <c r="M10899">
        <v>39.799999999999997</v>
      </c>
      <c r="N10899">
        <f>COUNTIF(Cod_Mun_Norte!B:B,DADOS_SNIS_Minas!A10899)</f>
        <v>0</v>
      </c>
    </row>
    <row r="10900" spans="1:14" x14ac:dyDescent="0.2">
      <c r="A10900">
        <v>313700</v>
      </c>
      <c r="B10900" t="s">
        <v>1680</v>
      </c>
      <c r="C10900" t="s">
        <v>98</v>
      </c>
      <c r="D10900">
        <v>2016</v>
      </c>
      <c r="E10900" t="s">
        <v>479</v>
      </c>
      <c r="F10900" t="s">
        <v>99</v>
      </c>
      <c r="H10900">
        <v>18066</v>
      </c>
      <c r="I10900">
        <v>4582</v>
      </c>
      <c r="J10900">
        <v>6843</v>
      </c>
      <c r="K10900">
        <v>4493</v>
      </c>
      <c r="L10900">
        <v>98.1</v>
      </c>
      <c r="M10900">
        <v>37.880000000000003</v>
      </c>
      <c r="N10900">
        <f>COUNTIF(Cod_Mun_Norte!B:B,DADOS_SNIS_Minas!A10900)</f>
        <v>0</v>
      </c>
    </row>
    <row r="10901" spans="1:14" x14ac:dyDescent="0.2">
      <c r="A10901">
        <v>313700</v>
      </c>
      <c r="B10901" t="s">
        <v>1680</v>
      </c>
      <c r="C10901" t="s">
        <v>98</v>
      </c>
      <c r="D10901">
        <v>2015</v>
      </c>
      <c r="E10901" t="s">
        <v>479</v>
      </c>
      <c r="F10901" t="s">
        <v>99</v>
      </c>
      <c r="H10901">
        <v>17976</v>
      </c>
      <c r="I10901">
        <v>4559</v>
      </c>
      <c r="J10901">
        <v>8288</v>
      </c>
      <c r="K10901">
        <v>4491</v>
      </c>
      <c r="L10901">
        <v>98.5</v>
      </c>
      <c r="M10901">
        <v>46.11</v>
      </c>
      <c r="N10901">
        <f>COUNTIF(Cod_Mun_Norte!B:B,DADOS_SNIS_Minas!A10901)</f>
        <v>0</v>
      </c>
    </row>
    <row r="10902" spans="1:14" x14ac:dyDescent="0.2">
      <c r="A10902">
        <v>313700</v>
      </c>
      <c r="B10902" t="s">
        <v>1680</v>
      </c>
      <c r="C10902" t="s">
        <v>98</v>
      </c>
      <c r="D10902">
        <v>2014</v>
      </c>
      <c r="E10902" t="s">
        <v>1681</v>
      </c>
      <c r="F10902" t="s">
        <v>367</v>
      </c>
      <c r="H10902">
        <v>17881</v>
      </c>
      <c r="I10902">
        <v>4535</v>
      </c>
      <c r="J10902">
        <v>8629</v>
      </c>
      <c r="K10902">
        <v>4535</v>
      </c>
      <c r="L10902">
        <v>100</v>
      </c>
      <c r="M10902">
        <v>48.26</v>
      </c>
      <c r="N10902">
        <f>COUNTIF(Cod_Mun_Norte!B:B,DADOS_SNIS_Minas!A10902)</f>
        <v>0</v>
      </c>
    </row>
    <row r="10903" spans="1:14" x14ac:dyDescent="0.2">
      <c r="A10903">
        <v>313700</v>
      </c>
      <c r="B10903" t="s">
        <v>1680</v>
      </c>
      <c r="C10903" t="s">
        <v>98</v>
      </c>
      <c r="D10903">
        <v>2013</v>
      </c>
      <c r="E10903" t="s">
        <v>1681</v>
      </c>
      <c r="F10903" t="s">
        <v>367</v>
      </c>
      <c r="H10903">
        <v>17782</v>
      </c>
      <c r="I10903">
        <v>4510</v>
      </c>
      <c r="J10903">
        <v>7454</v>
      </c>
      <c r="K10903">
        <v>4510</v>
      </c>
      <c r="L10903">
        <v>100</v>
      </c>
      <c r="M10903">
        <v>41.92</v>
      </c>
      <c r="N10903">
        <f>COUNTIF(Cod_Mun_Norte!B:B,DADOS_SNIS_Minas!A10903)</f>
        <v>0</v>
      </c>
    </row>
    <row r="10904" spans="1:14" x14ac:dyDescent="0.2">
      <c r="A10904">
        <v>313700</v>
      </c>
      <c r="B10904" t="s">
        <v>1680</v>
      </c>
      <c r="C10904" t="s">
        <v>98</v>
      </c>
      <c r="D10904">
        <v>2012</v>
      </c>
      <c r="E10904" t="s">
        <v>1681</v>
      </c>
      <c r="F10904" t="s">
        <v>367</v>
      </c>
      <c r="H10904">
        <v>17170</v>
      </c>
      <c r="I10904">
        <v>4355</v>
      </c>
      <c r="J10904">
        <v>6106</v>
      </c>
      <c r="K10904">
        <v>4355</v>
      </c>
      <c r="L10904">
        <v>100</v>
      </c>
      <c r="M10904">
        <v>35.56</v>
      </c>
      <c r="N10904">
        <f>COUNTIF(Cod_Mun_Norte!B:B,DADOS_SNIS_Minas!A10904)</f>
        <v>0</v>
      </c>
    </row>
    <row r="10905" spans="1:14" x14ac:dyDescent="0.2">
      <c r="A10905">
        <v>313700</v>
      </c>
      <c r="B10905" t="s">
        <v>1680</v>
      </c>
      <c r="C10905" t="s">
        <v>98</v>
      </c>
      <c r="D10905">
        <v>2011</v>
      </c>
      <c r="E10905" t="s">
        <v>479</v>
      </c>
      <c r="F10905" t="s">
        <v>362</v>
      </c>
      <c r="H10905">
        <v>17084</v>
      </c>
      <c r="I10905">
        <v>4333</v>
      </c>
      <c r="J10905">
        <v>5979</v>
      </c>
      <c r="K10905">
        <v>4333</v>
      </c>
      <c r="L10905">
        <v>100</v>
      </c>
      <c r="M10905">
        <v>35</v>
      </c>
      <c r="N10905">
        <f>COUNTIF(Cod_Mun_Norte!B:B,DADOS_SNIS_Minas!A10905)</f>
        <v>0</v>
      </c>
    </row>
    <row r="10906" spans="1:14" x14ac:dyDescent="0.2">
      <c r="A10906">
        <v>313700</v>
      </c>
      <c r="B10906" t="s">
        <v>1680</v>
      </c>
      <c r="C10906" t="s">
        <v>98</v>
      </c>
      <c r="D10906">
        <v>2010</v>
      </c>
      <c r="E10906" t="s">
        <v>479</v>
      </c>
      <c r="F10906" t="s">
        <v>362</v>
      </c>
      <c r="H10906">
        <v>16994</v>
      </c>
      <c r="I10906">
        <v>4310</v>
      </c>
      <c r="J10906">
        <v>4596</v>
      </c>
      <c r="K10906">
        <v>3798</v>
      </c>
      <c r="L10906">
        <v>88.1</v>
      </c>
      <c r="M10906">
        <v>27.04</v>
      </c>
      <c r="N10906">
        <f>COUNTIF(Cod_Mun_Norte!B:B,DADOS_SNIS_Minas!A10906)</f>
        <v>0</v>
      </c>
    </row>
    <row r="10907" spans="1:14" x14ac:dyDescent="0.2">
      <c r="A10907">
        <v>313700</v>
      </c>
      <c r="B10907" t="s">
        <v>1680</v>
      </c>
      <c r="C10907" t="s">
        <v>98</v>
      </c>
      <c r="D10907">
        <v>2009</v>
      </c>
      <c r="E10907" t="s">
        <v>479</v>
      </c>
      <c r="F10907" t="s">
        <v>362</v>
      </c>
      <c r="H10907">
        <v>17195</v>
      </c>
      <c r="I10907">
        <v>4389</v>
      </c>
      <c r="J10907">
        <v>4061</v>
      </c>
      <c r="K10907">
        <v>4061</v>
      </c>
      <c r="L10907">
        <v>92.5</v>
      </c>
      <c r="M10907">
        <v>23.62</v>
      </c>
      <c r="N10907">
        <f>COUNTIF(Cod_Mun_Norte!B:B,DADOS_SNIS_Minas!A10907)</f>
        <v>0</v>
      </c>
    </row>
    <row r="10908" spans="1:14" x14ac:dyDescent="0.2">
      <c r="A10908">
        <v>313700</v>
      </c>
      <c r="B10908" t="s">
        <v>1680</v>
      </c>
      <c r="C10908" t="s">
        <v>98</v>
      </c>
      <c r="D10908">
        <v>2008</v>
      </c>
      <c r="E10908" t="s">
        <v>361</v>
      </c>
      <c r="F10908" t="s">
        <v>362</v>
      </c>
      <c r="H10908">
        <v>17082</v>
      </c>
      <c r="I10908">
        <v>4360</v>
      </c>
      <c r="J10908">
        <v>4058</v>
      </c>
      <c r="K10908">
        <v>4058</v>
      </c>
      <c r="L10908">
        <v>93.1</v>
      </c>
      <c r="M10908">
        <v>23.76</v>
      </c>
      <c r="N10908">
        <f>COUNTIF(Cod_Mun_Norte!B:B,DADOS_SNIS_Minas!A10908)</f>
        <v>0</v>
      </c>
    </row>
    <row r="10909" spans="1:14" x14ac:dyDescent="0.2">
      <c r="A10909">
        <v>313700</v>
      </c>
      <c r="B10909" t="s">
        <v>1680</v>
      </c>
      <c r="C10909" t="s">
        <v>98</v>
      </c>
      <c r="D10909">
        <v>2007</v>
      </c>
      <c r="E10909" t="s">
        <v>361</v>
      </c>
      <c r="F10909" t="s">
        <v>362</v>
      </c>
      <c r="H10909">
        <v>16479</v>
      </c>
      <c r="I10909">
        <v>4206</v>
      </c>
      <c r="J10909">
        <v>4840</v>
      </c>
      <c r="K10909">
        <v>4840</v>
      </c>
      <c r="L10909">
        <v>100</v>
      </c>
      <c r="M10909">
        <v>29.37</v>
      </c>
      <c r="N10909">
        <f>COUNTIF(Cod_Mun_Norte!B:B,DADOS_SNIS_Minas!A10909)</f>
        <v>0</v>
      </c>
    </row>
    <row r="10910" spans="1:14" x14ac:dyDescent="0.2">
      <c r="A10910">
        <v>313700</v>
      </c>
      <c r="B10910" t="s">
        <v>1680</v>
      </c>
      <c r="C10910" t="s">
        <v>98</v>
      </c>
      <c r="D10910">
        <v>2006</v>
      </c>
      <c r="E10910" t="s">
        <v>361</v>
      </c>
      <c r="F10910" t="s">
        <v>362</v>
      </c>
      <c r="H10910">
        <v>15264</v>
      </c>
      <c r="I10910">
        <v>3840</v>
      </c>
      <c r="J10910">
        <v>4640</v>
      </c>
      <c r="K10910">
        <v>4640</v>
      </c>
      <c r="L10910">
        <v>100</v>
      </c>
      <c r="M10910">
        <v>30.4</v>
      </c>
      <c r="N10910">
        <f>COUNTIF(Cod_Mun_Norte!B:B,DADOS_SNIS_Minas!A10910)</f>
        <v>0</v>
      </c>
    </row>
    <row r="10911" spans="1:14" x14ac:dyDescent="0.2">
      <c r="A10911">
        <v>313700</v>
      </c>
      <c r="B10911" t="s">
        <v>1680</v>
      </c>
      <c r="C10911" t="s">
        <v>98</v>
      </c>
      <c r="D10911">
        <v>2005</v>
      </c>
      <c r="E10911" t="s">
        <v>361</v>
      </c>
      <c r="F10911" t="s">
        <v>362</v>
      </c>
      <c r="H10911">
        <v>15350</v>
      </c>
      <c r="I10911">
        <v>3862</v>
      </c>
      <c r="J10911">
        <v>3790</v>
      </c>
      <c r="K10911">
        <v>3790</v>
      </c>
      <c r="L10911">
        <v>98.1</v>
      </c>
      <c r="M10911">
        <v>24.69</v>
      </c>
      <c r="N10911">
        <f>COUNTIF(Cod_Mun_Norte!B:B,DADOS_SNIS_Minas!A10911)</f>
        <v>0</v>
      </c>
    </row>
    <row r="10912" spans="1:14" x14ac:dyDescent="0.2">
      <c r="A10912">
        <v>313700</v>
      </c>
      <c r="B10912" t="s">
        <v>1680</v>
      </c>
      <c r="C10912" t="s">
        <v>98</v>
      </c>
      <c r="D10912">
        <v>2004</v>
      </c>
      <c r="E10912" t="s">
        <v>361</v>
      </c>
      <c r="F10912" t="s">
        <v>362</v>
      </c>
      <c r="H10912">
        <v>15437</v>
      </c>
      <c r="I10912">
        <v>3884</v>
      </c>
      <c r="N10912">
        <f>COUNTIF(Cod_Mun_Norte!B:B,DADOS_SNIS_Minas!A10912)</f>
        <v>0</v>
      </c>
    </row>
    <row r="10913" spans="1:14" x14ac:dyDescent="0.2">
      <c r="A10913">
        <v>313700</v>
      </c>
      <c r="B10913" t="s">
        <v>1680</v>
      </c>
      <c r="C10913" t="s">
        <v>98</v>
      </c>
      <c r="D10913">
        <v>2003</v>
      </c>
      <c r="E10913" t="s">
        <v>361</v>
      </c>
      <c r="F10913" t="s">
        <v>362</v>
      </c>
      <c r="H10913">
        <v>15595</v>
      </c>
      <c r="I10913">
        <v>3923</v>
      </c>
      <c r="N10913">
        <f>COUNTIF(Cod_Mun_Norte!B:B,DADOS_SNIS_Minas!A10913)</f>
        <v>0</v>
      </c>
    </row>
    <row r="10914" spans="1:14" x14ac:dyDescent="0.2">
      <c r="A10914">
        <v>313700</v>
      </c>
      <c r="B10914" t="s">
        <v>1680</v>
      </c>
      <c r="C10914" t="s">
        <v>98</v>
      </c>
      <c r="D10914">
        <v>2002</v>
      </c>
      <c r="E10914" t="s">
        <v>361</v>
      </c>
      <c r="F10914" t="s">
        <v>362</v>
      </c>
      <c r="H10914">
        <v>15670</v>
      </c>
      <c r="I10914">
        <v>3942</v>
      </c>
      <c r="N10914">
        <f>COUNTIF(Cod_Mun_Norte!B:B,DADOS_SNIS_Minas!A10914)</f>
        <v>0</v>
      </c>
    </row>
    <row r="10915" spans="1:14" x14ac:dyDescent="0.2">
      <c r="A10915">
        <v>313700</v>
      </c>
      <c r="B10915" t="s">
        <v>1680</v>
      </c>
      <c r="C10915" t="s">
        <v>98</v>
      </c>
      <c r="D10915">
        <v>2001</v>
      </c>
      <c r="E10915" t="s">
        <v>361</v>
      </c>
      <c r="F10915" t="s">
        <v>362</v>
      </c>
      <c r="H10915">
        <v>15708</v>
      </c>
      <c r="I10915">
        <v>3952</v>
      </c>
      <c r="N10915">
        <f>COUNTIF(Cod_Mun_Norte!B:B,DADOS_SNIS_Minas!A10915)</f>
        <v>0</v>
      </c>
    </row>
    <row r="10916" spans="1:14" x14ac:dyDescent="0.2">
      <c r="A10916">
        <v>313700</v>
      </c>
      <c r="B10916" t="s">
        <v>1680</v>
      </c>
      <c r="C10916" t="s">
        <v>98</v>
      </c>
      <c r="D10916">
        <v>2000</v>
      </c>
      <c r="E10916" t="s">
        <v>361</v>
      </c>
      <c r="F10916" t="s">
        <v>362</v>
      </c>
      <c r="H10916">
        <v>15832</v>
      </c>
      <c r="I10916">
        <v>3983</v>
      </c>
      <c r="N10916">
        <f>COUNTIF(Cod_Mun_Norte!B:B,DADOS_SNIS_Minas!A10916)</f>
        <v>0</v>
      </c>
    </row>
    <row r="10917" spans="1:14" x14ac:dyDescent="0.2">
      <c r="A10917">
        <v>313700</v>
      </c>
      <c r="B10917" t="s">
        <v>1680</v>
      </c>
      <c r="C10917" t="s">
        <v>98</v>
      </c>
      <c r="D10917">
        <v>1999</v>
      </c>
      <c r="E10917" t="s">
        <v>361</v>
      </c>
      <c r="F10917" t="s">
        <v>362</v>
      </c>
      <c r="H10917">
        <v>14526</v>
      </c>
      <c r="I10917">
        <v>3543</v>
      </c>
      <c r="N10917">
        <f>COUNTIF(Cod_Mun_Norte!B:B,DADOS_SNIS_Minas!A10917)</f>
        <v>0</v>
      </c>
    </row>
    <row r="10918" spans="1:14" x14ac:dyDescent="0.2">
      <c r="A10918">
        <v>313700</v>
      </c>
      <c r="B10918" t="s">
        <v>1680</v>
      </c>
      <c r="C10918" t="s">
        <v>98</v>
      </c>
      <c r="D10918">
        <v>1998</v>
      </c>
      <c r="E10918" t="s">
        <v>361</v>
      </c>
      <c r="F10918" t="s">
        <v>362</v>
      </c>
      <c r="H10918">
        <v>14850</v>
      </c>
      <c r="I10918">
        <v>3622</v>
      </c>
      <c r="N10918">
        <f>COUNTIF(Cod_Mun_Norte!B:B,DADOS_SNIS_Minas!A10918)</f>
        <v>0</v>
      </c>
    </row>
    <row r="10919" spans="1:14" x14ac:dyDescent="0.2">
      <c r="A10919">
        <v>313700</v>
      </c>
      <c r="B10919" t="s">
        <v>1680</v>
      </c>
      <c r="C10919" t="s">
        <v>98</v>
      </c>
      <c r="D10919">
        <v>1997</v>
      </c>
      <c r="H10919">
        <v>15174</v>
      </c>
      <c r="I10919">
        <v>3701</v>
      </c>
      <c r="N10919">
        <f>COUNTIF(Cod_Mun_Norte!B:B,DADOS_SNIS_Minas!A10919)</f>
        <v>0</v>
      </c>
    </row>
    <row r="10920" spans="1:14" x14ac:dyDescent="0.2">
      <c r="A10920">
        <v>313700</v>
      </c>
      <c r="B10920" t="s">
        <v>1680</v>
      </c>
      <c r="C10920" t="s">
        <v>98</v>
      </c>
      <c r="D10920">
        <v>1996</v>
      </c>
      <c r="H10920">
        <v>15558</v>
      </c>
      <c r="I10920">
        <v>3795</v>
      </c>
      <c r="N10920">
        <f>COUNTIF(Cod_Mun_Norte!B:B,DADOS_SNIS_Minas!A10920)</f>
        <v>0</v>
      </c>
    </row>
    <row r="10921" spans="1:14" x14ac:dyDescent="0.2">
      <c r="A10921">
        <v>313700</v>
      </c>
      <c r="B10921" t="s">
        <v>1680</v>
      </c>
      <c r="C10921" t="s">
        <v>98</v>
      </c>
      <c r="D10921">
        <v>1995</v>
      </c>
      <c r="H10921">
        <v>16784</v>
      </c>
      <c r="I10921">
        <v>4094</v>
      </c>
      <c r="N10921">
        <f>COUNTIF(Cod_Mun_Norte!B:B,DADOS_SNIS_Minas!A10921)</f>
        <v>0</v>
      </c>
    </row>
    <row r="10922" spans="1:14" x14ac:dyDescent="0.2">
      <c r="A10922">
        <v>313710</v>
      </c>
      <c r="B10922" t="s">
        <v>1682</v>
      </c>
      <c r="C10922" t="s">
        <v>98</v>
      </c>
      <c r="D10922">
        <v>2020</v>
      </c>
      <c r="E10922" t="s">
        <v>1683</v>
      </c>
      <c r="F10922" t="s">
        <v>357</v>
      </c>
      <c r="G10922" t="s">
        <v>383</v>
      </c>
      <c r="H10922">
        <v>7600</v>
      </c>
      <c r="I10922">
        <v>5128</v>
      </c>
      <c r="J10922">
        <v>4487</v>
      </c>
      <c r="K10922">
        <v>4487</v>
      </c>
      <c r="L10922">
        <v>87.5</v>
      </c>
      <c r="M10922">
        <v>59.04</v>
      </c>
      <c r="N10922">
        <f>COUNTIF(Cod_Mun_Norte!B:B,DADOS_SNIS_Minas!A10922)</f>
        <v>0</v>
      </c>
    </row>
    <row r="10923" spans="1:14" x14ac:dyDescent="0.2">
      <c r="A10923">
        <v>313710</v>
      </c>
      <c r="B10923" t="s">
        <v>1682</v>
      </c>
      <c r="C10923" t="s">
        <v>98</v>
      </c>
      <c r="D10923">
        <v>2019</v>
      </c>
      <c r="E10923" t="s">
        <v>1683</v>
      </c>
      <c r="F10923" t="s">
        <v>357</v>
      </c>
      <c r="G10923" t="s">
        <v>383</v>
      </c>
      <c r="H10923">
        <v>7613</v>
      </c>
      <c r="I10923">
        <v>5137</v>
      </c>
      <c r="J10923">
        <v>4425</v>
      </c>
      <c r="K10923">
        <v>4425</v>
      </c>
      <c r="L10923">
        <v>86.1</v>
      </c>
      <c r="M10923">
        <v>58.12</v>
      </c>
      <c r="N10923">
        <f>COUNTIF(Cod_Mun_Norte!B:B,DADOS_SNIS_Minas!A10923)</f>
        <v>0</v>
      </c>
    </row>
    <row r="10924" spans="1:14" x14ac:dyDescent="0.2">
      <c r="A10924">
        <v>313710</v>
      </c>
      <c r="B10924" t="s">
        <v>1682</v>
      </c>
      <c r="C10924" t="s">
        <v>98</v>
      </c>
      <c r="D10924">
        <v>2018</v>
      </c>
      <c r="E10924" t="s">
        <v>1684</v>
      </c>
      <c r="F10924" t="s">
        <v>357</v>
      </c>
      <c r="H10924">
        <v>7627</v>
      </c>
      <c r="I10924">
        <v>5146</v>
      </c>
      <c r="J10924">
        <v>4456</v>
      </c>
      <c r="K10924">
        <v>4456</v>
      </c>
      <c r="L10924">
        <v>86.6</v>
      </c>
      <c r="M10924">
        <v>58.42</v>
      </c>
      <c r="N10924">
        <f>COUNTIF(Cod_Mun_Norte!B:B,DADOS_SNIS_Minas!A10924)</f>
        <v>0</v>
      </c>
    </row>
    <row r="10925" spans="1:14" x14ac:dyDescent="0.2">
      <c r="A10925">
        <v>313710</v>
      </c>
      <c r="B10925" t="s">
        <v>1682</v>
      </c>
      <c r="C10925" t="s">
        <v>98</v>
      </c>
      <c r="D10925">
        <v>2017</v>
      </c>
      <c r="E10925" t="s">
        <v>1684</v>
      </c>
      <c r="F10925" t="s">
        <v>357</v>
      </c>
      <c r="H10925">
        <v>7795</v>
      </c>
      <c r="I10925">
        <v>5260</v>
      </c>
      <c r="J10925">
        <v>4511</v>
      </c>
      <c r="K10925">
        <v>4511</v>
      </c>
      <c r="L10925">
        <v>85.8</v>
      </c>
      <c r="M10925">
        <v>57.87</v>
      </c>
      <c r="N10925">
        <f>COUNTIF(Cod_Mun_Norte!B:B,DADOS_SNIS_Minas!A10925)</f>
        <v>0</v>
      </c>
    </row>
    <row r="10926" spans="1:14" x14ac:dyDescent="0.2">
      <c r="A10926">
        <v>313710</v>
      </c>
      <c r="B10926" t="s">
        <v>1682</v>
      </c>
      <c r="C10926" t="s">
        <v>98</v>
      </c>
      <c r="D10926">
        <v>2016</v>
      </c>
      <c r="E10926" t="s">
        <v>1684</v>
      </c>
      <c r="F10926" t="s">
        <v>359</v>
      </c>
      <c r="H10926">
        <v>7797</v>
      </c>
      <c r="I10926">
        <v>5261</v>
      </c>
      <c r="J10926">
        <v>4500</v>
      </c>
      <c r="K10926">
        <v>4500</v>
      </c>
      <c r="L10926">
        <v>85.5</v>
      </c>
      <c r="M10926">
        <v>57.71</v>
      </c>
      <c r="N10926">
        <f>COUNTIF(Cod_Mun_Norte!B:B,DADOS_SNIS_Minas!A10926)</f>
        <v>0</v>
      </c>
    </row>
    <row r="10927" spans="1:14" x14ac:dyDescent="0.2">
      <c r="A10927">
        <v>313710</v>
      </c>
      <c r="B10927" t="s">
        <v>1682</v>
      </c>
      <c r="C10927" t="s">
        <v>98</v>
      </c>
      <c r="D10927">
        <v>2015</v>
      </c>
      <c r="E10927" t="s">
        <v>1684</v>
      </c>
      <c r="F10927" t="s">
        <v>359</v>
      </c>
      <c r="H10927">
        <v>7799</v>
      </c>
      <c r="I10927">
        <v>5262</v>
      </c>
      <c r="J10927">
        <v>4471</v>
      </c>
      <c r="K10927">
        <v>4471</v>
      </c>
      <c r="L10927">
        <v>85</v>
      </c>
      <c r="M10927">
        <v>57.33</v>
      </c>
      <c r="N10927">
        <f>COUNTIF(Cod_Mun_Norte!B:B,DADOS_SNIS_Minas!A10927)</f>
        <v>0</v>
      </c>
    </row>
    <row r="10928" spans="1:14" x14ac:dyDescent="0.2">
      <c r="A10928">
        <v>313710</v>
      </c>
      <c r="B10928" t="s">
        <v>1682</v>
      </c>
      <c r="C10928" t="s">
        <v>98</v>
      </c>
      <c r="D10928">
        <v>2014</v>
      </c>
      <c r="E10928" t="s">
        <v>1684</v>
      </c>
      <c r="F10928" t="s">
        <v>359</v>
      </c>
      <c r="H10928">
        <v>7800</v>
      </c>
      <c r="I10928">
        <v>5263</v>
      </c>
      <c r="J10928">
        <v>5263</v>
      </c>
      <c r="K10928">
        <v>5263</v>
      </c>
      <c r="L10928">
        <v>100</v>
      </c>
      <c r="M10928">
        <v>67.47</v>
      </c>
      <c r="N10928">
        <f>COUNTIF(Cod_Mun_Norte!B:B,DADOS_SNIS_Minas!A10928)</f>
        <v>0</v>
      </c>
    </row>
    <row r="10929" spans="1:14" x14ac:dyDescent="0.2">
      <c r="A10929">
        <v>313710</v>
      </c>
      <c r="B10929" t="s">
        <v>1682</v>
      </c>
      <c r="C10929" t="s">
        <v>98</v>
      </c>
      <c r="D10929">
        <v>2013</v>
      </c>
      <c r="E10929" t="s">
        <v>1685</v>
      </c>
      <c r="F10929" t="s">
        <v>360</v>
      </c>
      <c r="H10929">
        <v>7802</v>
      </c>
      <c r="I10929">
        <v>5264</v>
      </c>
      <c r="J10929">
        <v>5264</v>
      </c>
      <c r="K10929">
        <v>5264</v>
      </c>
      <c r="L10929">
        <v>100</v>
      </c>
      <c r="M10929">
        <v>67.47</v>
      </c>
      <c r="N10929">
        <f>COUNTIF(Cod_Mun_Norte!B:B,DADOS_SNIS_Minas!A10929)</f>
        <v>0</v>
      </c>
    </row>
    <row r="10930" spans="1:14" x14ac:dyDescent="0.2">
      <c r="A10930">
        <v>313710</v>
      </c>
      <c r="B10930" t="s">
        <v>1682</v>
      </c>
      <c r="C10930" t="s">
        <v>98</v>
      </c>
      <c r="D10930">
        <v>2012</v>
      </c>
      <c r="E10930" t="s">
        <v>361</v>
      </c>
      <c r="F10930" t="s">
        <v>362</v>
      </c>
      <c r="H10930">
        <v>7584</v>
      </c>
      <c r="I10930">
        <v>5117</v>
      </c>
      <c r="J10930">
        <v>5117</v>
      </c>
      <c r="K10930">
        <v>5117</v>
      </c>
      <c r="L10930">
        <v>100</v>
      </c>
      <c r="M10930">
        <v>67.47</v>
      </c>
      <c r="N10930">
        <f>COUNTIF(Cod_Mun_Norte!B:B,DADOS_SNIS_Minas!A10930)</f>
        <v>0</v>
      </c>
    </row>
    <row r="10931" spans="1:14" x14ac:dyDescent="0.2">
      <c r="A10931">
        <v>313710</v>
      </c>
      <c r="B10931" t="s">
        <v>1682</v>
      </c>
      <c r="C10931" t="s">
        <v>98</v>
      </c>
      <c r="D10931">
        <v>2011</v>
      </c>
      <c r="E10931" t="s">
        <v>1685</v>
      </c>
      <c r="F10931" t="s">
        <v>360</v>
      </c>
      <c r="H10931">
        <v>7592</v>
      </c>
      <c r="I10931">
        <v>5123</v>
      </c>
      <c r="J10931">
        <v>5123</v>
      </c>
      <c r="K10931">
        <v>5123</v>
      </c>
      <c r="L10931">
        <v>100</v>
      </c>
      <c r="M10931">
        <v>67.48</v>
      </c>
      <c r="N10931">
        <f>COUNTIF(Cod_Mun_Norte!B:B,DADOS_SNIS_Minas!A10931)</f>
        <v>0</v>
      </c>
    </row>
    <row r="10932" spans="1:14" x14ac:dyDescent="0.2">
      <c r="A10932">
        <v>313710</v>
      </c>
      <c r="B10932" t="s">
        <v>1682</v>
      </c>
      <c r="C10932" t="s">
        <v>98</v>
      </c>
      <c r="D10932">
        <v>2010</v>
      </c>
      <c r="E10932" t="s">
        <v>1684</v>
      </c>
      <c r="F10932" t="s">
        <v>359</v>
      </c>
      <c r="H10932">
        <v>7600</v>
      </c>
      <c r="I10932">
        <v>5128</v>
      </c>
      <c r="J10932">
        <v>5128</v>
      </c>
      <c r="K10932">
        <v>5128</v>
      </c>
      <c r="L10932">
        <v>100</v>
      </c>
      <c r="M10932">
        <v>67.47</v>
      </c>
      <c r="N10932">
        <f>COUNTIF(Cod_Mun_Norte!B:B,DADOS_SNIS_Minas!A10932)</f>
        <v>0</v>
      </c>
    </row>
    <row r="10933" spans="1:14" x14ac:dyDescent="0.2">
      <c r="A10933">
        <v>313710</v>
      </c>
      <c r="B10933" t="s">
        <v>1682</v>
      </c>
      <c r="C10933" t="s">
        <v>98</v>
      </c>
      <c r="D10933">
        <v>2009</v>
      </c>
      <c r="E10933" t="s">
        <v>1684</v>
      </c>
      <c r="F10933" t="s">
        <v>359</v>
      </c>
      <c r="H10933">
        <v>7873</v>
      </c>
      <c r="I10933">
        <v>5161</v>
      </c>
      <c r="J10933">
        <v>5788</v>
      </c>
      <c r="K10933">
        <v>5788</v>
      </c>
      <c r="L10933">
        <v>100</v>
      </c>
      <c r="M10933">
        <v>73.52</v>
      </c>
      <c r="N10933">
        <f>COUNTIF(Cod_Mun_Norte!B:B,DADOS_SNIS_Minas!A10933)</f>
        <v>0</v>
      </c>
    </row>
    <row r="10934" spans="1:14" x14ac:dyDescent="0.2">
      <c r="A10934">
        <v>313710</v>
      </c>
      <c r="B10934" t="s">
        <v>1682</v>
      </c>
      <c r="C10934" t="s">
        <v>98</v>
      </c>
      <c r="D10934">
        <v>2008</v>
      </c>
      <c r="E10934" t="s">
        <v>361</v>
      </c>
      <c r="F10934" t="s">
        <v>362</v>
      </c>
      <c r="H10934">
        <v>7864</v>
      </c>
      <c r="I10934">
        <v>5155</v>
      </c>
      <c r="J10934">
        <v>5706</v>
      </c>
      <c r="K10934">
        <v>5706</v>
      </c>
      <c r="L10934">
        <v>100</v>
      </c>
      <c r="M10934">
        <v>72.56</v>
      </c>
      <c r="N10934">
        <f>COUNTIF(Cod_Mun_Norte!B:B,DADOS_SNIS_Minas!A10934)</f>
        <v>0</v>
      </c>
    </row>
    <row r="10935" spans="1:14" x14ac:dyDescent="0.2">
      <c r="A10935">
        <v>313710</v>
      </c>
      <c r="B10935" t="s">
        <v>1682</v>
      </c>
      <c r="C10935" t="s">
        <v>98</v>
      </c>
      <c r="D10935">
        <v>2007</v>
      </c>
      <c r="E10935" t="s">
        <v>361</v>
      </c>
      <c r="F10935" t="s">
        <v>362</v>
      </c>
      <c r="H10935">
        <v>7636</v>
      </c>
      <c r="I10935">
        <v>5006</v>
      </c>
      <c r="J10935">
        <v>5510</v>
      </c>
      <c r="K10935">
        <v>5510</v>
      </c>
      <c r="L10935">
        <v>100</v>
      </c>
      <c r="M10935">
        <v>72.16</v>
      </c>
      <c r="N10935">
        <f>COUNTIF(Cod_Mun_Norte!B:B,DADOS_SNIS_Minas!A10935)</f>
        <v>0</v>
      </c>
    </row>
    <row r="10936" spans="1:14" x14ac:dyDescent="0.2">
      <c r="A10936">
        <v>313710</v>
      </c>
      <c r="B10936" t="s">
        <v>1682</v>
      </c>
      <c r="C10936" t="s">
        <v>98</v>
      </c>
      <c r="D10936">
        <v>2006</v>
      </c>
      <c r="E10936" t="s">
        <v>361</v>
      </c>
      <c r="F10936" t="s">
        <v>362</v>
      </c>
      <c r="H10936">
        <v>7400</v>
      </c>
      <c r="I10936">
        <v>4618</v>
      </c>
      <c r="J10936">
        <v>5425</v>
      </c>
      <c r="K10936">
        <v>5425</v>
      </c>
      <c r="L10936">
        <v>100</v>
      </c>
      <c r="M10936">
        <v>73.31</v>
      </c>
      <c r="N10936">
        <f>COUNTIF(Cod_Mun_Norte!B:B,DADOS_SNIS_Minas!A10936)</f>
        <v>0</v>
      </c>
    </row>
    <row r="10937" spans="1:14" x14ac:dyDescent="0.2">
      <c r="A10937">
        <v>313710</v>
      </c>
      <c r="B10937" t="s">
        <v>1682</v>
      </c>
      <c r="C10937" t="s">
        <v>98</v>
      </c>
      <c r="D10937">
        <v>2005</v>
      </c>
      <c r="E10937" t="s">
        <v>361</v>
      </c>
      <c r="F10937" t="s">
        <v>362</v>
      </c>
      <c r="H10937">
        <v>7447</v>
      </c>
      <c r="I10937">
        <v>4647</v>
      </c>
      <c r="N10937">
        <f>COUNTIF(Cod_Mun_Norte!B:B,DADOS_SNIS_Minas!A10937)</f>
        <v>0</v>
      </c>
    </row>
    <row r="10938" spans="1:14" x14ac:dyDescent="0.2">
      <c r="A10938">
        <v>313710</v>
      </c>
      <c r="B10938" t="s">
        <v>1682</v>
      </c>
      <c r="C10938" t="s">
        <v>98</v>
      </c>
      <c r="D10938">
        <v>2004</v>
      </c>
      <c r="E10938" t="s">
        <v>361</v>
      </c>
      <c r="F10938" t="s">
        <v>362</v>
      </c>
      <c r="H10938">
        <v>7495</v>
      </c>
      <c r="I10938">
        <v>4677</v>
      </c>
      <c r="N10938">
        <f>COUNTIF(Cod_Mun_Norte!B:B,DADOS_SNIS_Minas!A10938)</f>
        <v>0</v>
      </c>
    </row>
    <row r="10939" spans="1:14" x14ac:dyDescent="0.2">
      <c r="A10939">
        <v>313710</v>
      </c>
      <c r="B10939" t="s">
        <v>1682</v>
      </c>
      <c r="C10939" t="s">
        <v>98</v>
      </c>
      <c r="D10939">
        <v>2003</v>
      </c>
      <c r="E10939" t="s">
        <v>361</v>
      </c>
      <c r="F10939" t="s">
        <v>362</v>
      </c>
      <c r="H10939">
        <v>7581</v>
      </c>
      <c r="I10939">
        <v>4731</v>
      </c>
      <c r="N10939">
        <f>COUNTIF(Cod_Mun_Norte!B:B,DADOS_SNIS_Minas!A10939)</f>
        <v>0</v>
      </c>
    </row>
    <row r="10940" spans="1:14" x14ac:dyDescent="0.2">
      <c r="A10940">
        <v>313710</v>
      </c>
      <c r="B10940" t="s">
        <v>1682</v>
      </c>
      <c r="C10940" t="s">
        <v>98</v>
      </c>
      <c r="D10940">
        <v>2002</v>
      </c>
      <c r="E10940" t="s">
        <v>361</v>
      </c>
      <c r="F10940" t="s">
        <v>362</v>
      </c>
      <c r="H10940">
        <v>7622</v>
      </c>
      <c r="I10940">
        <v>4756</v>
      </c>
      <c r="N10940">
        <f>COUNTIF(Cod_Mun_Norte!B:B,DADOS_SNIS_Minas!A10940)</f>
        <v>0</v>
      </c>
    </row>
    <row r="10941" spans="1:14" x14ac:dyDescent="0.2">
      <c r="A10941">
        <v>313710</v>
      </c>
      <c r="B10941" t="s">
        <v>1682</v>
      </c>
      <c r="C10941" t="s">
        <v>98</v>
      </c>
      <c r="D10941">
        <v>2001</v>
      </c>
      <c r="E10941" t="s">
        <v>361</v>
      </c>
      <c r="F10941" t="s">
        <v>362</v>
      </c>
      <c r="H10941">
        <v>7634</v>
      </c>
      <c r="I10941">
        <v>4764</v>
      </c>
      <c r="N10941">
        <f>COUNTIF(Cod_Mun_Norte!B:B,DADOS_SNIS_Minas!A10941)</f>
        <v>0</v>
      </c>
    </row>
    <row r="10942" spans="1:14" x14ac:dyDescent="0.2">
      <c r="A10942">
        <v>313710</v>
      </c>
      <c r="B10942" t="s">
        <v>1682</v>
      </c>
      <c r="C10942" t="s">
        <v>98</v>
      </c>
      <c r="D10942">
        <v>2000</v>
      </c>
      <c r="E10942" t="s">
        <v>361</v>
      </c>
      <c r="F10942" t="s">
        <v>362</v>
      </c>
      <c r="H10942">
        <v>7710</v>
      </c>
      <c r="I10942">
        <v>4811</v>
      </c>
      <c r="N10942">
        <f>COUNTIF(Cod_Mun_Norte!B:B,DADOS_SNIS_Minas!A10942)</f>
        <v>0</v>
      </c>
    </row>
    <row r="10943" spans="1:14" x14ac:dyDescent="0.2">
      <c r="A10943">
        <v>313710</v>
      </c>
      <c r="B10943" t="s">
        <v>1682</v>
      </c>
      <c r="C10943" t="s">
        <v>98</v>
      </c>
      <c r="D10943">
        <v>1999</v>
      </c>
      <c r="E10943" t="s">
        <v>361</v>
      </c>
      <c r="F10943" t="s">
        <v>362</v>
      </c>
      <c r="H10943">
        <v>7895</v>
      </c>
      <c r="I10943">
        <v>4523</v>
      </c>
      <c r="N10943">
        <f>COUNTIF(Cod_Mun_Norte!B:B,DADOS_SNIS_Minas!A10943)</f>
        <v>0</v>
      </c>
    </row>
    <row r="10944" spans="1:14" x14ac:dyDescent="0.2">
      <c r="A10944">
        <v>313710</v>
      </c>
      <c r="B10944" t="s">
        <v>1682</v>
      </c>
      <c r="C10944" t="s">
        <v>98</v>
      </c>
      <c r="D10944">
        <v>1998</v>
      </c>
      <c r="E10944" t="s">
        <v>361</v>
      </c>
      <c r="F10944" t="s">
        <v>362</v>
      </c>
      <c r="H10944">
        <v>7917</v>
      </c>
      <c r="I10944">
        <v>4536</v>
      </c>
      <c r="N10944">
        <f>COUNTIF(Cod_Mun_Norte!B:B,DADOS_SNIS_Minas!A10944)</f>
        <v>0</v>
      </c>
    </row>
    <row r="10945" spans="1:14" x14ac:dyDescent="0.2">
      <c r="A10945">
        <v>313710</v>
      </c>
      <c r="B10945" t="s">
        <v>1682</v>
      </c>
      <c r="C10945" t="s">
        <v>98</v>
      </c>
      <c r="D10945">
        <v>1997</v>
      </c>
      <c r="H10945">
        <v>7940</v>
      </c>
      <c r="I10945">
        <v>4549</v>
      </c>
      <c r="N10945">
        <f>COUNTIF(Cod_Mun_Norte!B:B,DADOS_SNIS_Minas!A10945)</f>
        <v>0</v>
      </c>
    </row>
    <row r="10946" spans="1:14" x14ac:dyDescent="0.2">
      <c r="A10946">
        <v>313710</v>
      </c>
      <c r="B10946" t="s">
        <v>1682</v>
      </c>
      <c r="C10946" t="s">
        <v>98</v>
      </c>
      <c r="D10946">
        <v>1996</v>
      </c>
      <c r="H10946">
        <v>7966</v>
      </c>
      <c r="I10946">
        <v>4564</v>
      </c>
      <c r="N10946">
        <f>COUNTIF(Cod_Mun_Norte!B:B,DADOS_SNIS_Minas!A10946)</f>
        <v>0</v>
      </c>
    </row>
    <row r="10947" spans="1:14" x14ac:dyDescent="0.2">
      <c r="A10947">
        <v>313710</v>
      </c>
      <c r="B10947" t="s">
        <v>1682</v>
      </c>
      <c r="C10947" t="s">
        <v>98</v>
      </c>
      <c r="D10947">
        <v>1995</v>
      </c>
      <c r="H10947">
        <v>7801</v>
      </c>
      <c r="I10947">
        <v>4469</v>
      </c>
      <c r="N10947">
        <f>COUNTIF(Cod_Mun_Norte!B:B,DADOS_SNIS_Minas!A10947)</f>
        <v>0</v>
      </c>
    </row>
    <row r="10948" spans="1:14" x14ac:dyDescent="0.2">
      <c r="A10948">
        <v>313720</v>
      </c>
      <c r="B10948" t="s">
        <v>218</v>
      </c>
      <c r="C10948" t="s">
        <v>98</v>
      </c>
      <c r="D10948">
        <v>2020</v>
      </c>
      <c r="E10948" t="s">
        <v>1686</v>
      </c>
      <c r="F10948" t="s">
        <v>367</v>
      </c>
      <c r="G10948" t="s">
        <v>371</v>
      </c>
      <c r="H10948">
        <v>52711</v>
      </c>
      <c r="I10948">
        <v>51512</v>
      </c>
      <c r="J10948">
        <v>51512</v>
      </c>
      <c r="K10948">
        <v>51512</v>
      </c>
      <c r="L10948">
        <v>100</v>
      </c>
      <c r="M10948">
        <v>97.73</v>
      </c>
      <c r="N10948">
        <f>COUNTIF(Cod_Mun_Norte!B:B,DADOS_SNIS_Minas!A10948)</f>
        <v>0</v>
      </c>
    </row>
    <row r="10949" spans="1:14" x14ac:dyDescent="0.2">
      <c r="A10949">
        <v>313720</v>
      </c>
      <c r="B10949" t="s">
        <v>218</v>
      </c>
      <c r="C10949" t="s">
        <v>98</v>
      </c>
      <c r="D10949">
        <v>2019</v>
      </c>
      <c r="E10949" t="s">
        <v>1686</v>
      </c>
      <c r="F10949" t="s">
        <v>367</v>
      </c>
      <c r="G10949" t="s">
        <v>371</v>
      </c>
      <c r="H10949">
        <v>52165</v>
      </c>
      <c r="I10949">
        <v>50978</v>
      </c>
      <c r="J10949">
        <v>52165</v>
      </c>
      <c r="K10949">
        <v>50978</v>
      </c>
      <c r="L10949">
        <v>100</v>
      </c>
      <c r="M10949">
        <v>100</v>
      </c>
      <c r="N10949">
        <f>COUNTIF(Cod_Mun_Norte!B:B,DADOS_SNIS_Minas!A10949)</f>
        <v>0</v>
      </c>
    </row>
    <row r="10950" spans="1:14" x14ac:dyDescent="0.2">
      <c r="A10950">
        <v>313720</v>
      </c>
      <c r="B10950" t="s">
        <v>218</v>
      </c>
      <c r="C10950" t="s">
        <v>98</v>
      </c>
      <c r="D10950">
        <v>2018</v>
      </c>
      <c r="E10950" t="s">
        <v>1686</v>
      </c>
      <c r="F10950" t="s">
        <v>367</v>
      </c>
      <c r="H10950">
        <v>51601</v>
      </c>
      <c r="I10950">
        <v>50427</v>
      </c>
      <c r="J10950">
        <v>51601</v>
      </c>
      <c r="K10950">
        <v>50427</v>
      </c>
      <c r="L10950">
        <v>100</v>
      </c>
      <c r="M10950">
        <v>100</v>
      </c>
      <c r="N10950">
        <f>COUNTIF(Cod_Mun_Norte!B:B,DADOS_SNIS_Minas!A10950)</f>
        <v>0</v>
      </c>
    </row>
    <row r="10951" spans="1:14" x14ac:dyDescent="0.2">
      <c r="A10951">
        <v>313720</v>
      </c>
      <c r="B10951" t="s">
        <v>218</v>
      </c>
      <c r="C10951" t="s">
        <v>98</v>
      </c>
      <c r="D10951">
        <v>2017</v>
      </c>
      <c r="E10951" t="s">
        <v>1686</v>
      </c>
      <c r="F10951" t="s">
        <v>367</v>
      </c>
      <c r="H10951">
        <v>51204</v>
      </c>
      <c r="I10951">
        <v>50039</v>
      </c>
      <c r="J10951">
        <v>51087</v>
      </c>
      <c r="K10951">
        <v>50039</v>
      </c>
      <c r="L10951">
        <v>100</v>
      </c>
      <c r="M10951">
        <v>99.77</v>
      </c>
      <c r="N10951">
        <f>COUNTIF(Cod_Mun_Norte!B:B,DADOS_SNIS_Minas!A10951)</f>
        <v>0</v>
      </c>
    </row>
    <row r="10952" spans="1:14" x14ac:dyDescent="0.2">
      <c r="A10952">
        <v>313720</v>
      </c>
      <c r="B10952" t="s">
        <v>218</v>
      </c>
      <c r="C10952" t="s">
        <v>98</v>
      </c>
      <c r="D10952">
        <v>2016</v>
      </c>
      <c r="E10952" t="s">
        <v>1686</v>
      </c>
      <c r="F10952" t="s">
        <v>367</v>
      </c>
      <c r="H10952">
        <v>50714</v>
      </c>
      <c r="I10952">
        <v>49560</v>
      </c>
      <c r="J10952">
        <v>50133</v>
      </c>
      <c r="K10952">
        <v>49560</v>
      </c>
      <c r="L10952">
        <v>100</v>
      </c>
      <c r="M10952">
        <v>98.85</v>
      </c>
      <c r="N10952">
        <f>COUNTIF(Cod_Mun_Norte!B:B,DADOS_SNIS_Minas!A10952)</f>
        <v>0</v>
      </c>
    </row>
    <row r="10953" spans="1:14" x14ac:dyDescent="0.2">
      <c r="A10953">
        <v>313720</v>
      </c>
      <c r="B10953" t="s">
        <v>218</v>
      </c>
      <c r="C10953" t="s">
        <v>98</v>
      </c>
      <c r="D10953">
        <v>2015</v>
      </c>
      <c r="E10953" t="s">
        <v>1686</v>
      </c>
      <c r="F10953" t="s">
        <v>367</v>
      </c>
      <c r="H10953">
        <v>50197</v>
      </c>
      <c r="I10953">
        <v>49055</v>
      </c>
      <c r="J10953">
        <v>49628</v>
      </c>
      <c r="K10953">
        <v>49055</v>
      </c>
      <c r="L10953">
        <v>100</v>
      </c>
      <c r="M10953">
        <v>98.87</v>
      </c>
      <c r="N10953">
        <f>COUNTIF(Cod_Mun_Norte!B:B,DADOS_SNIS_Minas!A10953)</f>
        <v>0</v>
      </c>
    </row>
    <row r="10954" spans="1:14" x14ac:dyDescent="0.2">
      <c r="A10954">
        <v>313720</v>
      </c>
      <c r="B10954" t="s">
        <v>218</v>
      </c>
      <c r="C10954" t="s">
        <v>98</v>
      </c>
      <c r="D10954">
        <v>2014</v>
      </c>
      <c r="E10954" t="s">
        <v>1686</v>
      </c>
      <c r="F10954" t="s">
        <v>367</v>
      </c>
      <c r="H10954">
        <v>49654</v>
      </c>
      <c r="I10954">
        <v>48525</v>
      </c>
      <c r="J10954">
        <v>49016</v>
      </c>
      <c r="K10954">
        <v>48525</v>
      </c>
      <c r="L10954">
        <v>100</v>
      </c>
      <c r="M10954">
        <v>98.72</v>
      </c>
      <c r="N10954">
        <f>COUNTIF(Cod_Mun_Norte!B:B,DADOS_SNIS_Minas!A10954)</f>
        <v>0</v>
      </c>
    </row>
    <row r="10955" spans="1:14" x14ac:dyDescent="0.2">
      <c r="A10955">
        <v>313720</v>
      </c>
      <c r="B10955" t="s">
        <v>218</v>
      </c>
      <c r="C10955" t="s">
        <v>98</v>
      </c>
      <c r="D10955">
        <v>2013</v>
      </c>
      <c r="E10955" t="s">
        <v>1686</v>
      </c>
      <c r="F10955" t="s">
        <v>367</v>
      </c>
      <c r="H10955">
        <v>49089</v>
      </c>
      <c r="I10955">
        <v>47972</v>
      </c>
      <c r="J10955">
        <v>48598</v>
      </c>
      <c r="K10955">
        <v>47972</v>
      </c>
      <c r="L10955">
        <v>100</v>
      </c>
      <c r="M10955">
        <v>99</v>
      </c>
      <c r="N10955">
        <f>COUNTIF(Cod_Mun_Norte!B:B,DADOS_SNIS_Minas!A10955)</f>
        <v>0</v>
      </c>
    </row>
    <row r="10956" spans="1:14" x14ac:dyDescent="0.2">
      <c r="A10956">
        <v>313720</v>
      </c>
      <c r="B10956" t="s">
        <v>218</v>
      </c>
      <c r="C10956" t="s">
        <v>98</v>
      </c>
      <c r="D10956">
        <v>2012</v>
      </c>
      <c r="E10956" t="s">
        <v>1687</v>
      </c>
      <c r="F10956" t="s">
        <v>99</v>
      </c>
      <c r="H10956">
        <v>47076</v>
      </c>
      <c r="I10956">
        <v>46005</v>
      </c>
      <c r="J10956">
        <v>46005</v>
      </c>
      <c r="K10956">
        <v>46005</v>
      </c>
      <c r="L10956">
        <v>100</v>
      </c>
      <c r="M10956">
        <v>97.72</v>
      </c>
      <c r="N10956">
        <f>COUNTIF(Cod_Mun_Norte!B:B,DADOS_SNIS_Minas!A10956)</f>
        <v>0</v>
      </c>
    </row>
    <row r="10957" spans="1:14" x14ac:dyDescent="0.2">
      <c r="A10957">
        <v>313720</v>
      </c>
      <c r="B10957" t="s">
        <v>218</v>
      </c>
      <c r="C10957" t="s">
        <v>98</v>
      </c>
      <c r="D10957">
        <v>2011</v>
      </c>
      <c r="E10957" t="s">
        <v>1687</v>
      </c>
      <c r="F10957" t="s">
        <v>99</v>
      </c>
      <c r="H10957">
        <v>46539</v>
      </c>
      <c r="I10957">
        <v>45480</v>
      </c>
      <c r="J10957">
        <v>45480</v>
      </c>
      <c r="K10957">
        <v>45480</v>
      </c>
      <c r="L10957">
        <v>100</v>
      </c>
      <c r="M10957">
        <v>97.72</v>
      </c>
      <c r="N10957">
        <f>COUNTIF(Cod_Mun_Norte!B:B,DADOS_SNIS_Minas!A10957)</f>
        <v>0</v>
      </c>
    </row>
    <row r="10958" spans="1:14" x14ac:dyDescent="0.2">
      <c r="A10958">
        <v>313720</v>
      </c>
      <c r="B10958" t="s">
        <v>218</v>
      </c>
      <c r="C10958" t="s">
        <v>98</v>
      </c>
      <c r="D10958">
        <v>2010</v>
      </c>
      <c r="E10958" t="s">
        <v>1687</v>
      </c>
      <c r="F10958" t="s">
        <v>99</v>
      </c>
      <c r="H10958">
        <v>45984</v>
      </c>
      <c r="I10958">
        <v>44938</v>
      </c>
      <c r="J10958">
        <v>44938</v>
      </c>
      <c r="K10958">
        <v>44938</v>
      </c>
      <c r="L10958">
        <v>100</v>
      </c>
      <c r="M10958">
        <v>97.73</v>
      </c>
      <c r="N10958">
        <f>COUNTIF(Cod_Mun_Norte!B:B,DADOS_SNIS_Minas!A10958)</f>
        <v>0</v>
      </c>
    </row>
    <row r="10959" spans="1:14" x14ac:dyDescent="0.2">
      <c r="A10959">
        <v>313720</v>
      </c>
      <c r="B10959" t="s">
        <v>218</v>
      </c>
      <c r="C10959" t="s">
        <v>98</v>
      </c>
      <c r="D10959">
        <v>2009</v>
      </c>
      <c r="E10959" t="s">
        <v>1686</v>
      </c>
      <c r="F10959" t="s">
        <v>367</v>
      </c>
      <c r="H10959">
        <v>47007</v>
      </c>
      <c r="I10959">
        <v>45962</v>
      </c>
      <c r="J10959">
        <v>45975</v>
      </c>
      <c r="K10959">
        <v>45502</v>
      </c>
      <c r="L10959">
        <v>99</v>
      </c>
      <c r="M10959">
        <v>97.8</v>
      </c>
      <c r="N10959">
        <f>COUNTIF(Cod_Mun_Norte!B:B,DADOS_SNIS_Minas!A10959)</f>
        <v>0</v>
      </c>
    </row>
    <row r="10960" spans="1:14" x14ac:dyDescent="0.2">
      <c r="A10960">
        <v>313720</v>
      </c>
      <c r="B10960" t="s">
        <v>218</v>
      </c>
      <c r="C10960" t="s">
        <v>98</v>
      </c>
      <c r="D10960">
        <v>2008</v>
      </c>
      <c r="E10960" t="s">
        <v>1687</v>
      </c>
      <c r="F10960" t="s">
        <v>99</v>
      </c>
      <c r="H10960">
        <v>46276</v>
      </c>
      <c r="I10960">
        <v>45247</v>
      </c>
      <c r="J10960">
        <v>45817</v>
      </c>
      <c r="K10960">
        <v>45387</v>
      </c>
      <c r="L10960">
        <v>100</v>
      </c>
      <c r="M10960">
        <v>99.01</v>
      </c>
      <c r="N10960">
        <f>COUNTIF(Cod_Mun_Norte!B:B,DADOS_SNIS_Minas!A10960)</f>
        <v>0</v>
      </c>
    </row>
    <row r="10961" spans="1:14" x14ac:dyDescent="0.2">
      <c r="A10961">
        <v>313720</v>
      </c>
      <c r="B10961" t="s">
        <v>218</v>
      </c>
      <c r="C10961" t="s">
        <v>98</v>
      </c>
      <c r="D10961">
        <v>2007</v>
      </c>
      <c r="E10961" t="s">
        <v>1687</v>
      </c>
      <c r="F10961" t="s">
        <v>99</v>
      </c>
      <c r="H10961">
        <v>44159</v>
      </c>
      <c r="I10961">
        <v>43177</v>
      </c>
      <c r="J10961">
        <v>44159</v>
      </c>
      <c r="K10961">
        <v>43177</v>
      </c>
      <c r="L10961">
        <v>100</v>
      </c>
      <c r="M10961">
        <v>100</v>
      </c>
      <c r="N10961">
        <f>COUNTIF(Cod_Mun_Norte!B:B,DADOS_SNIS_Minas!A10961)</f>
        <v>0</v>
      </c>
    </row>
    <row r="10962" spans="1:14" x14ac:dyDescent="0.2">
      <c r="A10962">
        <v>313720</v>
      </c>
      <c r="B10962" t="s">
        <v>218</v>
      </c>
      <c r="C10962" t="s">
        <v>98</v>
      </c>
      <c r="D10962">
        <v>2006</v>
      </c>
      <c r="E10962" t="s">
        <v>1687</v>
      </c>
      <c r="F10962" t="s">
        <v>99</v>
      </c>
      <c r="H10962">
        <v>44628</v>
      </c>
      <c r="I10962">
        <v>43653</v>
      </c>
      <c r="J10962">
        <v>43735</v>
      </c>
      <c r="K10962">
        <v>43735</v>
      </c>
      <c r="L10962">
        <v>100</v>
      </c>
      <c r="M10962">
        <v>98</v>
      </c>
      <c r="N10962">
        <f>COUNTIF(Cod_Mun_Norte!B:B,DADOS_SNIS_Minas!A10962)</f>
        <v>0</v>
      </c>
    </row>
    <row r="10963" spans="1:14" x14ac:dyDescent="0.2">
      <c r="A10963">
        <v>313720</v>
      </c>
      <c r="B10963" t="s">
        <v>218</v>
      </c>
      <c r="C10963" t="s">
        <v>98</v>
      </c>
      <c r="D10963">
        <v>2005</v>
      </c>
      <c r="H10963">
        <v>43734</v>
      </c>
      <c r="I10963">
        <v>42778</v>
      </c>
      <c r="N10963">
        <f>COUNTIF(Cod_Mun_Norte!B:B,DADOS_SNIS_Minas!A10963)</f>
        <v>0</v>
      </c>
    </row>
    <row r="10964" spans="1:14" x14ac:dyDescent="0.2">
      <c r="A10964">
        <v>313720</v>
      </c>
      <c r="B10964" t="s">
        <v>218</v>
      </c>
      <c r="C10964" t="s">
        <v>98</v>
      </c>
      <c r="D10964">
        <v>2004</v>
      </c>
      <c r="H10964">
        <v>42833</v>
      </c>
      <c r="I10964">
        <v>41897</v>
      </c>
      <c r="N10964">
        <f>COUNTIF(Cod_Mun_Norte!B:B,DADOS_SNIS_Minas!A10964)</f>
        <v>0</v>
      </c>
    </row>
    <row r="10965" spans="1:14" x14ac:dyDescent="0.2">
      <c r="A10965">
        <v>313720</v>
      </c>
      <c r="B10965" t="s">
        <v>218</v>
      </c>
      <c r="C10965" t="s">
        <v>98</v>
      </c>
      <c r="D10965">
        <v>2003</v>
      </c>
      <c r="H10965">
        <v>41205</v>
      </c>
      <c r="I10965">
        <v>40305</v>
      </c>
      <c r="N10965">
        <f>COUNTIF(Cod_Mun_Norte!B:B,DADOS_SNIS_Minas!A10965)</f>
        <v>0</v>
      </c>
    </row>
    <row r="10966" spans="1:14" x14ac:dyDescent="0.2">
      <c r="A10966">
        <v>313720</v>
      </c>
      <c r="B10966" t="s">
        <v>218</v>
      </c>
      <c r="C10966" t="s">
        <v>98</v>
      </c>
      <c r="D10966">
        <v>2002</v>
      </c>
      <c r="H10966">
        <v>40429</v>
      </c>
      <c r="I10966">
        <v>39545</v>
      </c>
      <c r="N10966">
        <f>COUNTIF(Cod_Mun_Norte!B:B,DADOS_SNIS_Minas!A10966)</f>
        <v>0</v>
      </c>
    </row>
    <row r="10967" spans="1:14" x14ac:dyDescent="0.2">
      <c r="A10967">
        <v>313720</v>
      </c>
      <c r="B10967" t="s">
        <v>218</v>
      </c>
      <c r="C10967" t="s">
        <v>98</v>
      </c>
      <c r="D10967">
        <v>2001</v>
      </c>
      <c r="H10967">
        <v>39710</v>
      </c>
      <c r="I10967">
        <v>38842</v>
      </c>
      <c r="N10967">
        <f>COUNTIF(Cod_Mun_Norte!B:B,DADOS_SNIS_Minas!A10967)</f>
        <v>0</v>
      </c>
    </row>
    <row r="10968" spans="1:14" x14ac:dyDescent="0.2">
      <c r="A10968">
        <v>313720</v>
      </c>
      <c r="B10968" t="s">
        <v>218</v>
      </c>
      <c r="C10968" t="s">
        <v>98</v>
      </c>
      <c r="D10968">
        <v>2000</v>
      </c>
      <c r="H10968">
        <v>38758</v>
      </c>
      <c r="I10968">
        <v>37911</v>
      </c>
      <c r="N10968">
        <f>COUNTIF(Cod_Mun_Norte!B:B,DADOS_SNIS_Minas!A10968)</f>
        <v>0</v>
      </c>
    </row>
    <row r="10969" spans="1:14" x14ac:dyDescent="0.2">
      <c r="A10969">
        <v>313720</v>
      </c>
      <c r="B10969" t="s">
        <v>218</v>
      </c>
      <c r="C10969" t="s">
        <v>98</v>
      </c>
      <c r="D10969">
        <v>1999</v>
      </c>
      <c r="H10969">
        <v>36967</v>
      </c>
      <c r="I10969">
        <v>35970</v>
      </c>
      <c r="N10969">
        <f>COUNTIF(Cod_Mun_Norte!B:B,DADOS_SNIS_Minas!A10969)</f>
        <v>0</v>
      </c>
    </row>
    <row r="10970" spans="1:14" x14ac:dyDescent="0.2">
      <c r="A10970">
        <v>313720</v>
      </c>
      <c r="B10970" t="s">
        <v>218</v>
      </c>
      <c r="C10970" t="s">
        <v>98</v>
      </c>
      <c r="D10970">
        <v>1998</v>
      </c>
      <c r="H10970">
        <v>36171</v>
      </c>
      <c r="I10970">
        <v>35195</v>
      </c>
      <c r="N10970">
        <f>COUNTIF(Cod_Mun_Norte!B:B,DADOS_SNIS_Minas!A10970)</f>
        <v>0</v>
      </c>
    </row>
    <row r="10971" spans="1:14" x14ac:dyDescent="0.2">
      <c r="A10971">
        <v>313720</v>
      </c>
      <c r="B10971" t="s">
        <v>218</v>
      </c>
      <c r="C10971" t="s">
        <v>98</v>
      </c>
      <c r="D10971">
        <v>1997</v>
      </c>
      <c r="H10971">
        <v>35374</v>
      </c>
      <c r="I10971">
        <v>34420</v>
      </c>
      <c r="N10971">
        <f>COUNTIF(Cod_Mun_Norte!B:B,DADOS_SNIS_Minas!A10971)</f>
        <v>0</v>
      </c>
    </row>
    <row r="10972" spans="1:14" x14ac:dyDescent="0.2">
      <c r="A10972">
        <v>313720</v>
      </c>
      <c r="B10972" t="s">
        <v>218</v>
      </c>
      <c r="C10972" t="s">
        <v>98</v>
      </c>
      <c r="D10972">
        <v>1996</v>
      </c>
      <c r="H10972">
        <v>34431</v>
      </c>
      <c r="I10972">
        <v>33502</v>
      </c>
      <c r="N10972">
        <f>COUNTIF(Cod_Mun_Norte!B:B,DADOS_SNIS_Minas!A10972)</f>
        <v>0</v>
      </c>
    </row>
    <row r="10973" spans="1:14" x14ac:dyDescent="0.2">
      <c r="A10973">
        <v>313720</v>
      </c>
      <c r="B10973" t="s">
        <v>218</v>
      </c>
      <c r="C10973" t="s">
        <v>98</v>
      </c>
      <c r="D10973">
        <v>1995</v>
      </c>
      <c r="H10973">
        <v>33144</v>
      </c>
      <c r="I10973">
        <v>32250</v>
      </c>
      <c r="N10973">
        <f>COUNTIF(Cod_Mun_Norte!B:B,DADOS_SNIS_Minas!A10973)</f>
        <v>0</v>
      </c>
    </row>
    <row r="10974" spans="1:14" x14ac:dyDescent="0.2">
      <c r="A10974">
        <v>313730</v>
      </c>
      <c r="B10974" t="s">
        <v>41</v>
      </c>
      <c r="C10974" t="s">
        <v>98</v>
      </c>
      <c r="D10974">
        <v>2020</v>
      </c>
      <c r="E10974" t="s">
        <v>1688</v>
      </c>
      <c r="F10974" t="s">
        <v>367</v>
      </c>
      <c r="G10974" t="s">
        <v>368</v>
      </c>
      <c r="H10974">
        <v>4082</v>
      </c>
      <c r="I10974">
        <v>2975</v>
      </c>
      <c r="J10974">
        <v>2673</v>
      </c>
      <c r="K10974">
        <v>2673</v>
      </c>
      <c r="L10974">
        <v>89.9</v>
      </c>
      <c r="M10974">
        <v>65.48</v>
      </c>
      <c r="N10974">
        <f>COUNTIF(Cod_Mun_Norte!B:B,DADOS_SNIS_Minas!A10974)</f>
        <v>1</v>
      </c>
    </row>
    <row r="10975" spans="1:14" x14ac:dyDescent="0.2">
      <c r="A10975">
        <v>313730</v>
      </c>
      <c r="B10975" t="s">
        <v>41</v>
      </c>
      <c r="C10975" t="s">
        <v>98</v>
      </c>
      <c r="D10975">
        <v>2019</v>
      </c>
      <c r="E10975" t="s">
        <v>1688</v>
      </c>
      <c r="F10975" t="s">
        <v>367</v>
      </c>
      <c r="G10975" t="s">
        <v>368</v>
      </c>
      <c r="H10975">
        <v>4102</v>
      </c>
      <c r="I10975">
        <v>2989</v>
      </c>
      <c r="J10975">
        <v>2620</v>
      </c>
      <c r="K10975">
        <v>2620</v>
      </c>
      <c r="L10975">
        <v>87.7</v>
      </c>
      <c r="M10975">
        <v>63.87</v>
      </c>
      <c r="N10975">
        <f>COUNTIF(Cod_Mun_Norte!B:B,DADOS_SNIS_Minas!A10975)</f>
        <v>1</v>
      </c>
    </row>
    <row r="10976" spans="1:14" x14ac:dyDescent="0.2">
      <c r="A10976">
        <v>313730</v>
      </c>
      <c r="B10976" t="s">
        <v>41</v>
      </c>
      <c r="C10976" t="s">
        <v>98</v>
      </c>
      <c r="D10976">
        <v>2018</v>
      </c>
      <c r="E10976" t="s">
        <v>361</v>
      </c>
      <c r="F10976" t="s">
        <v>99</v>
      </c>
      <c r="H10976">
        <v>4124</v>
      </c>
      <c r="I10976">
        <v>3005</v>
      </c>
      <c r="J10976">
        <v>2663</v>
      </c>
      <c r="K10976">
        <v>2663</v>
      </c>
      <c r="L10976">
        <v>88.6</v>
      </c>
      <c r="M10976">
        <v>64.569999999999993</v>
      </c>
      <c r="N10976">
        <f>COUNTIF(Cod_Mun_Norte!B:B,DADOS_SNIS_Minas!A10976)</f>
        <v>1</v>
      </c>
    </row>
    <row r="10977" spans="1:14" x14ac:dyDescent="0.2">
      <c r="A10977">
        <v>313730</v>
      </c>
      <c r="B10977" t="s">
        <v>41</v>
      </c>
      <c r="C10977" t="s">
        <v>98</v>
      </c>
      <c r="D10977">
        <v>2017</v>
      </c>
      <c r="E10977" t="s">
        <v>361</v>
      </c>
      <c r="F10977" t="s">
        <v>99</v>
      </c>
      <c r="H10977">
        <v>4248</v>
      </c>
      <c r="I10977">
        <v>3096</v>
      </c>
      <c r="J10977">
        <v>2663</v>
      </c>
      <c r="K10977">
        <v>2663</v>
      </c>
      <c r="L10977">
        <v>86</v>
      </c>
      <c r="M10977">
        <v>62.69</v>
      </c>
      <c r="N10977">
        <f>COUNTIF(Cod_Mun_Norte!B:B,DADOS_SNIS_Minas!A10977)</f>
        <v>1</v>
      </c>
    </row>
    <row r="10978" spans="1:14" x14ac:dyDescent="0.2">
      <c r="A10978">
        <v>313730</v>
      </c>
      <c r="B10978" t="s">
        <v>41</v>
      </c>
      <c r="C10978" t="s">
        <v>98</v>
      </c>
      <c r="D10978">
        <v>2016</v>
      </c>
      <c r="E10978" t="s">
        <v>361</v>
      </c>
      <c r="F10978" t="s">
        <v>99</v>
      </c>
      <c r="H10978">
        <v>4260</v>
      </c>
      <c r="I10978">
        <v>3105</v>
      </c>
      <c r="J10978">
        <v>2761</v>
      </c>
      <c r="K10978">
        <v>2761</v>
      </c>
      <c r="L10978">
        <v>88.9</v>
      </c>
      <c r="M10978">
        <v>64.81</v>
      </c>
      <c r="N10978">
        <f>COUNTIF(Cod_Mun_Norte!B:B,DADOS_SNIS_Minas!A10978)</f>
        <v>1</v>
      </c>
    </row>
    <row r="10979" spans="1:14" x14ac:dyDescent="0.2">
      <c r="A10979">
        <v>313730</v>
      </c>
      <c r="B10979" t="s">
        <v>41</v>
      </c>
      <c r="C10979" t="s">
        <v>98</v>
      </c>
      <c r="D10979">
        <v>2015</v>
      </c>
      <c r="E10979" t="s">
        <v>1688</v>
      </c>
      <c r="F10979" t="s">
        <v>367</v>
      </c>
      <c r="H10979">
        <v>4272</v>
      </c>
      <c r="I10979">
        <v>3113</v>
      </c>
      <c r="J10979">
        <v>2661</v>
      </c>
      <c r="K10979">
        <v>2661</v>
      </c>
      <c r="L10979">
        <v>85.5</v>
      </c>
      <c r="M10979">
        <v>62.29</v>
      </c>
      <c r="N10979">
        <f>COUNTIF(Cod_Mun_Norte!B:B,DADOS_SNIS_Minas!A10979)</f>
        <v>1</v>
      </c>
    </row>
    <row r="10980" spans="1:14" x14ac:dyDescent="0.2">
      <c r="A10980">
        <v>313730</v>
      </c>
      <c r="B10980" t="s">
        <v>41</v>
      </c>
      <c r="C10980" t="s">
        <v>98</v>
      </c>
      <c r="D10980">
        <v>2014</v>
      </c>
      <c r="E10980" t="s">
        <v>1688</v>
      </c>
      <c r="F10980" t="s">
        <v>367</v>
      </c>
      <c r="H10980">
        <v>4285</v>
      </c>
      <c r="I10980">
        <v>3123</v>
      </c>
      <c r="J10980">
        <v>3123</v>
      </c>
      <c r="K10980">
        <v>3123</v>
      </c>
      <c r="L10980">
        <v>100</v>
      </c>
      <c r="M10980">
        <v>72.88</v>
      </c>
      <c r="N10980">
        <f>COUNTIF(Cod_Mun_Norte!B:B,DADOS_SNIS_Minas!A10980)</f>
        <v>1</v>
      </c>
    </row>
    <row r="10981" spans="1:14" x14ac:dyDescent="0.2">
      <c r="A10981">
        <v>313730</v>
      </c>
      <c r="B10981" t="s">
        <v>41</v>
      </c>
      <c r="C10981" t="s">
        <v>98</v>
      </c>
      <c r="D10981">
        <v>2013</v>
      </c>
      <c r="E10981" t="s">
        <v>1688</v>
      </c>
      <c r="F10981" t="s">
        <v>367</v>
      </c>
      <c r="H10981">
        <v>4298</v>
      </c>
      <c r="I10981">
        <v>3132</v>
      </c>
      <c r="J10981">
        <v>3132</v>
      </c>
      <c r="K10981">
        <v>3132</v>
      </c>
      <c r="L10981">
        <v>100</v>
      </c>
      <c r="M10981">
        <v>72.87</v>
      </c>
      <c r="N10981">
        <f>COUNTIF(Cod_Mun_Norte!B:B,DADOS_SNIS_Minas!A10981)</f>
        <v>1</v>
      </c>
    </row>
    <row r="10982" spans="1:14" x14ac:dyDescent="0.2">
      <c r="A10982">
        <v>313730</v>
      </c>
      <c r="B10982" t="s">
        <v>41</v>
      </c>
      <c r="C10982" t="s">
        <v>98</v>
      </c>
      <c r="D10982">
        <v>2012</v>
      </c>
      <c r="E10982" t="s">
        <v>1689</v>
      </c>
      <c r="F10982" t="s">
        <v>359</v>
      </c>
      <c r="H10982">
        <v>4191</v>
      </c>
      <c r="I10982">
        <v>3054</v>
      </c>
      <c r="J10982">
        <v>3054</v>
      </c>
      <c r="K10982">
        <v>3054</v>
      </c>
      <c r="L10982">
        <v>100</v>
      </c>
      <c r="M10982">
        <v>72.87</v>
      </c>
      <c r="N10982">
        <f>COUNTIF(Cod_Mun_Norte!B:B,DADOS_SNIS_Minas!A10982)</f>
        <v>1</v>
      </c>
    </row>
    <row r="10983" spans="1:14" x14ac:dyDescent="0.2">
      <c r="A10983">
        <v>313730</v>
      </c>
      <c r="B10983" t="s">
        <v>41</v>
      </c>
      <c r="C10983" t="s">
        <v>98</v>
      </c>
      <c r="D10983">
        <v>2011</v>
      </c>
      <c r="E10983" t="s">
        <v>361</v>
      </c>
      <c r="F10983" t="s">
        <v>362</v>
      </c>
      <c r="H10983">
        <v>4208</v>
      </c>
      <c r="I10983">
        <v>3067</v>
      </c>
      <c r="J10983">
        <v>3067</v>
      </c>
      <c r="K10983">
        <v>3067</v>
      </c>
      <c r="L10983">
        <v>100</v>
      </c>
      <c r="M10983">
        <v>72.88</v>
      </c>
      <c r="N10983">
        <f>COUNTIF(Cod_Mun_Norte!B:B,DADOS_SNIS_Minas!A10983)</f>
        <v>1</v>
      </c>
    </row>
    <row r="10984" spans="1:14" x14ac:dyDescent="0.2">
      <c r="A10984">
        <v>313730</v>
      </c>
      <c r="B10984" t="s">
        <v>41</v>
      </c>
      <c r="C10984" t="s">
        <v>98</v>
      </c>
      <c r="D10984">
        <v>2010</v>
      </c>
      <c r="E10984" t="s">
        <v>361</v>
      </c>
      <c r="F10984" t="s">
        <v>362</v>
      </c>
      <c r="H10984">
        <v>4225</v>
      </c>
      <c r="I10984">
        <v>3079</v>
      </c>
      <c r="J10984">
        <v>3079</v>
      </c>
      <c r="K10984">
        <v>3079</v>
      </c>
      <c r="L10984">
        <v>100</v>
      </c>
      <c r="M10984">
        <v>72.88</v>
      </c>
      <c r="N10984">
        <f>COUNTIF(Cod_Mun_Norte!B:B,DADOS_SNIS_Minas!A10984)</f>
        <v>1</v>
      </c>
    </row>
    <row r="10985" spans="1:14" x14ac:dyDescent="0.2">
      <c r="A10985">
        <v>313730</v>
      </c>
      <c r="B10985" t="s">
        <v>41</v>
      </c>
      <c r="C10985" t="s">
        <v>98</v>
      </c>
      <c r="D10985">
        <v>2009</v>
      </c>
      <c r="E10985" t="s">
        <v>361</v>
      </c>
      <c r="F10985" t="s">
        <v>362</v>
      </c>
      <c r="H10985">
        <v>4596</v>
      </c>
      <c r="I10985">
        <v>3271</v>
      </c>
      <c r="J10985">
        <v>3714</v>
      </c>
      <c r="K10985">
        <v>3714</v>
      </c>
      <c r="L10985">
        <v>100</v>
      </c>
      <c r="M10985">
        <v>80.81</v>
      </c>
      <c r="N10985">
        <f>COUNTIF(Cod_Mun_Norte!B:B,DADOS_SNIS_Minas!A10985)</f>
        <v>1</v>
      </c>
    </row>
    <row r="10986" spans="1:14" x14ac:dyDescent="0.2">
      <c r="A10986">
        <v>313730</v>
      </c>
      <c r="B10986" t="s">
        <v>41</v>
      </c>
      <c r="C10986" t="s">
        <v>98</v>
      </c>
      <c r="D10986">
        <v>2008</v>
      </c>
      <c r="E10986" t="s">
        <v>361</v>
      </c>
      <c r="F10986" t="s">
        <v>362</v>
      </c>
      <c r="H10986">
        <v>4586</v>
      </c>
      <c r="I10986">
        <v>3264</v>
      </c>
      <c r="J10986">
        <v>3718</v>
      </c>
      <c r="K10986">
        <v>3718</v>
      </c>
      <c r="L10986">
        <v>100</v>
      </c>
      <c r="M10986">
        <v>81.069999999999993</v>
      </c>
      <c r="N10986">
        <f>COUNTIF(Cod_Mun_Norte!B:B,DADOS_SNIS_Minas!A10986)</f>
        <v>1</v>
      </c>
    </row>
    <row r="10987" spans="1:14" x14ac:dyDescent="0.2">
      <c r="A10987">
        <v>313730</v>
      </c>
      <c r="B10987" t="s">
        <v>41</v>
      </c>
      <c r="C10987" t="s">
        <v>98</v>
      </c>
      <c r="D10987">
        <v>2007</v>
      </c>
      <c r="E10987" t="s">
        <v>361</v>
      </c>
      <c r="F10987" t="s">
        <v>362</v>
      </c>
      <c r="H10987">
        <v>4448</v>
      </c>
      <c r="I10987">
        <v>3166</v>
      </c>
      <c r="J10987">
        <v>3613</v>
      </c>
      <c r="K10987">
        <v>3613</v>
      </c>
      <c r="L10987">
        <v>100</v>
      </c>
      <c r="M10987">
        <v>81.23</v>
      </c>
      <c r="N10987">
        <f>COUNTIF(Cod_Mun_Norte!B:B,DADOS_SNIS_Minas!A10987)</f>
        <v>1</v>
      </c>
    </row>
    <row r="10988" spans="1:14" x14ac:dyDescent="0.2">
      <c r="A10988">
        <v>313730</v>
      </c>
      <c r="B10988" t="s">
        <v>41</v>
      </c>
      <c r="C10988" t="s">
        <v>98</v>
      </c>
      <c r="D10988">
        <v>2006</v>
      </c>
      <c r="E10988" t="s">
        <v>361</v>
      </c>
      <c r="F10988" t="s">
        <v>362</v>
      </c>
      <c r="H10988">
        <v>4701</v>
      </c>
      <c r="I10988">
        <v>3063</v>
      </c>
      <c r="J10988">
        <v>3471</v>
      </c>
      <c r="K10988">
        <v>3471</v>
      </c>
      <c r="L10988">
        <v>100</v>
      </c>
      <c r="M10988">
        <v>73.84</v>
      </c>
      <c r="N10988">
        <f>COUNTIF(Cod_Mun_Norte!B:B,DADOS_SNIS_Minas!A10988)</f>
        <v>1</v>
      </c>
    </row>
    <row r="10989" spans="1:14" x14ac:dyDescent="0.2">
      <c r="A10989">
        <v>313730</v>
      </c>
      <c r="B10989" t="s">
        <v>41</v>
      </c>
      <c r="C10989" t="s">
        <v>98</v>
      </c>
      <c r="D10989">
        <v>2005</v>
      </c>
      <c r="E10989" t="s">
        <v>361</v>
      </c>
      <c r="F10989" t="s">
        <v>362</v>
      </c>
      <c r="H10989">
        <v>4663</v>
      </c>
      <c r="I10989">
        <v>3038</v>
      </c>
      <c r="N10989">
        <f>COUNTIF(Cod_Mun_Norte!B:B,DADOS_SNIS_Minas!A10989)</f>
        <v>1</v>
      </c>
    </row>
    <row r="10990" spans="1:14" x14ac:dyDescent="0.2">
      <c r="A10990">
        <v>313730</v>
      </c>
      <c r="B10990" t="s">
        <v>41</v>
      </c>
      <c r="C10990" t="s">
        <v>98</v>
      </c>
      <c r="D10990">
        <v>2004</v>
      </c>
      <c r="E10990" t="s">
        <v>361</v>
      </c>
      <c r="F10990" t="s">
        <v>362</v>
      </c>
      <c r="H10990">
        <v>4625</v>
      </c>
      <c r="I10990">
        <v>3013</v>
      </c>
      <c r="N10990">
        <f>COUNTIF(Cod_Mun_Norte!B:B,DADOS_SNIS_Minas!A10990)</f>
        <v>1</v>
      </c>
    </row>
    <row r="10991" spans="1:14" x14ac:dyDescent="0.2">
      <c r="A10991">
        <v>313730</v>
      </c>
      <c r="B10991" t="s">
        <v>41</v>
      </c>
      <c r="C10991" t="s">
        <v>98</v>
      </c>
      <c r="D10991">
        <v>2003</v>
      </c>
      <c r="E10991" t="s">
        <v>361</v>
      </c>
      <c r="F10991" t="s">
        <v>362</v>
      </c>
      <c r="H10991">
        <v>4557</v>
      </c>
      <c r="I10991">
        <v>2969</v>
      </c>
      <c r="N10991">
        <f>COUNTIF(Cod_Mun_Norte!B:B,DADOS_SNIS_Minas!A10991)</f>
        <v>1</v>
      </c>
    </row>
    <row r="10992" spans="1:14" x14ac:dyDescent="0.2">
      <c r="A10992">
        <v>313730</v>
      </c>
      <c r="B10992" t="s">
        <v>41</v>
      </c>
      <c r="C10992" t="s">
        <v>98</v>
      </c>
      <c r="D10992">
        <v>2002</v>
      </c>
      <c r="E10992" t="s">
        <v>361</v>
      </c>
      <c r="F10992" t="s">
        <v>362</v>
      </c>
      <c r="H10992">
        <v>4524</v>
      </c>
      <c r="I10992">
        <v>2948</v>
      </c>
      <c r="N10992">
        <f>COUNTIF(Cod_Mun_Norte!B:B,DADOS_SNIS_Minas!A10992)</f>
        <v>1</v>
      </c>
    </row>
    <row r="10993" spans="1:14" x14ac:dyDescent="0.2">
      <c r="A10993">
        <v>313730</v>
      </c>
      <c r="B10993" t="s">
        <v>41</v>
      </c>
      <c r="C10993" t="s">
        <v>98</v>
      </c>
      <c r="D10993">
        <v>2001</v>
      </c>
      <c r="E10993" t="s">
        <v>361</v>
      </c>
      <c r="F10993" t="s">
        <v>362</v>
      </c>
      <c r="H10993">
        <v>4496</v>
      </c>
      <c r="I10993">
        <v>2929</v>
      </c>
      <c r="N10993">
        <f>COUNTIF(Cod_Mun_Norte!B:B,DADOS_SNIS_Minas!A10993)</f>
        <v>1</v>
      </c>
    </row>
    <row r="10994" spans="1:14" x14ac:dyDescent="0.2">
      <c r="A10994">
        <v>313730</v>
      </c>
      <c r="B10994" t="s">
        <v>41</v>
      </c>
      <c r="C10994" t="s">
        <v>98</v>
      </c>
      <c r="D10994">
        <v>2000</v>
      </c>
      <c r="E10994" t="s">
        <v>361</v>
      </c>
      <c r="F10994" t="s">
        <v>362</v>
      </c>
      <c r="H10994">
        <v>4454</v>
      </c>
      <c r="I10994">
        <v>2902</v>
      </c>
      <c r="N10994">
        <f>COUNTIF(Cod_Mun_Norte!B:B,DADOS_SNIS_Minas!A10994)</f>
        <v>1</v>
      </c>
    </row>
    <row r="10995" spans="1:14" x14ac:dyDescent="0.2">
      <c r="A10995">
        <v>313730</v>
      </c>
      <c r="B10995" t="s">
        <v>41</v>
      </c>
      <c r="C10995" t="s">
        <v>98</v>
      </c>
      <c r="D10995">
        <v>1999</v>
      </c>
      <c r="E10995" t="s">
        <v>361</v>
      </c>
      <c r="F10995" t="s">
        <v>362</v>
      </c>
      <c r="H10995">
        <v>4823</v>
      </c>
      <c r="I10995">
        <v>2871</v>
      </c>
      <c r="N10995">
        <f>COUNTIF(Cod_Mun_Norte!B:B,DADOS_SNIS_Minas!A10995)</f>
        <v>1</v>
      </c>
    </row>
    <row r="10996" spans="1:14" x14ac:dyDescent="0.2">
      <c r="A10996">
        <v>313730</v>
      </c>
      <c r="B10996" t="s">
        <v>41</v>
      </c>
      <c r="C10996" t="s">
        <v>98</v>
      </c>
      <c r="D10996">
        <v>1998</v>
      </c>
      <c r="E10996" t="s">
        <v>361</v>
      </c>
      <c r="F10996" t="s">
        <v>362</v>
      </c>
      <c r="H10996">
        <v>4727</v>
      </c>
      <c r="I10996">
        <v>2814</v>
      </c>
      <c r="N10996">
        <f>COUNTIF(Cod_Mun_Norte!B:B,DADOS_SNIS_Minas!A10996)</f>
        <v>1</v>
      </c>
    </row>
    <row r="10997" spans="1:14" x14ac:dyDescent="0.2">
      <c r="A10997">
        <v>313730</v>
      </c>
      <c r="B10997" t="s">
        <v>41</v>
      </c>
      <c r="C10997" t="s">
        <v>98</v>
      </c>
      <c r="D10997">
        <v>1997</v>
      </c>
      <c r="H10997">
        <v>4631</v>
      </c>
      <c r="I10997">
        <v>2757</v>
      </c>
      <c r="N10997">
        <f>COUNTIF(Cod_Mun_Norte!B:B,DADOS_SNIS_Minas!A10997)</f>
        <v>1</v>
      </c>
    </row>
    <row r="10998" spans="1:14" x14ac:dyDescent="0.2">
      <c r="A10998">
        <v>313730</v>
      </c>
      <c r="B10998" t="s">
        <v>41</v>
      </c>
      <c r="C10998" t="s">
        <v>98</v>
      </c>
      <c r="D10998">
        <v>1996</v>
      </c>
      <c r="H10998">
        <v>4517</v>
      </c>
      <c r="I10998">
        <v>2689</v>
      </c>
      <c r="N10998">
        <f>COUNTIF(Cod_Mun_Norte!B:B,DADOS_SNIS_Minas!A10998)</f>
        <v>1</v>
      </c>
    </row>
    <row r="10999" spans="1:14" x14ac:dyDescent="0.2">
      <c r="A10999">
        <v>313730</v>
      </c>
      <c r="B10999" t="s">
        <v>41</v>
      </c>
      <c r="C10999" t="s">
        <v>98</v>
      </c>
      <c r="D10999">
        <v>1995</v>
      </c>
      <c r="H10999">
        <v>4164</v>
      </c>
      <c r="I10999">
        <v>2479</v>
      </c>
      <c r="N10999">
        <f>COUNTIF(Cod_Mun_Norte!B:B,DADOS_SNIS_Minas!A10999)</f>
        <v>1</v>
      </c>
    </row>
    <row r="11000" spans="1:14" x14ac:dyDescent="0.2">
      <c r="A11000">
        <v>313740</v>
      </c>
      <c r="B11000" t="s">
        <v>1690</v>
      </c>
      <c r="C11000" t="s">
        <v>98</v>
      </c>
      <c r="D11000">
        <v>2020</v>
      </c>
      <c r="E11000" t="s">
        <v>1691</v>
      </c>
      <c r="F11000" t="s">
        <v>691</v>
      </c>
      <c r="G11000" t="s">
        <v>383</v>
      </c>
      <c r="H11000">
        <v>13063</v>
      </c>
      <c r="I11000">
        <v>7343</v>
      </c>
      <c r="J11000">
        <v>7339</v>
      </c>
      <c r="K11000">
        <v>7339</v>
      </c>
      <c r="L11000">
        <v>100</v>
      </c>
      <c r="M11000">
        <v>56.18</v>
      </c>
      <c r="N11000">
        <f>COUNTIF(Cod_Mun_Norte!B:B,DADOS_SNIS_Minas!A11000)</f>
        <v>0</v>
      </c>
    </row>
    <row r="11001" spans="1:14" x14ac:dyDescent="0.2">
      <c r="A11001">
        <v>313740</v>
      </c>
      <c r="B11001" t="s">
        <v>1690</v>
      </c>
      <c r="C11001" t="s">
        <v>98</v>
      </c>
      <c r="D11001">
        <v>2019</v>
      </c>
      <c r="E11001" t="s">
        <v>1691</v>
      </c>
      <c r="F11001" t="s">
        <v>691</v>
      </c>
      <c r="G11001" t="s">
        <v>383</v>
      </c>
      <c r="H11001">
        <v>13009</v>
      </c>
      <c r="I11001">
        <v>7312</v>
      </c>
      <c r="J11001">
        <v>7312</v>
      </c>
      <c r="K11001">
        <v>7312</v>
      </c>
      <c r="L11001">
        <v>100</v>
      </c>
      <c r="M11001">
        <v>56.21</v>
      </c>
      <c r="N11001">
        <f>COUNTIF(Cod_Mun_Norte!B:B,DADOS_SNIS_Minas!A11001)</f>
        <v>0</v>
      </c>
    </row>
    <row r="11002" spans="1:14" x14ac:dyDescent="0.2">
      <c r="A11002">
        <v>313740</v>
      </c>
      <c r="B11002" t="s">
        <v>1690</v>
      </c>
      <c r="C11002" t="s">
        <v>98</v>
      </c>
      <c r="D11002">
        <v>2018</v>
      </c>
      <c r="E11002" t="s">
        <v>1692</v>
      </c>
      <c r="F11002" t="s">
        <v>691</v>
      </c>
      <c r="H11002">
        <v>12953</v>
      </c>
      <c r="I11002">
        <v>7281</v>
      </c>
      <c r="J11002">
        <v>7281</v>
      </c>
      <c r="K11002">
        <v>7281</v>
      </c>
      <c r="L11002">
        <v>100</v>
      </c>
      <c r="M11002">
        <v>56.21</v>
      </c>
      <c r="N11002">
        <f>COUNTIF(Cod_Mun_Norte!B:B,DADOS_SNIS_Minas!A11002)</f>
        <v>0</v>
      </c>
    </row>
    <row r="11003" spans="1:14" x14ac:dyDescent="0.2">
      <c r="A11003">
        <v>313740</v>
      </c>
      <c r="B11003" t="s">
        <v>1690</v>
      </c>
      <c r="C11003" t="s">
        <v>98</v>
      </c>
      <c r="D11003">
        <v>2017</v>
      </c>
      <c r="E11003" t="s">
        <v>1692</v>
      </c>
      <c r="F11003" t="s">
        <v>357</v>
      </c>
      <c r="H11003">
        <v>13056</v>
      </c>
      <c r="I11003">
        <v>7339</v>
      </c>
      <c r="J11003">
        <v>7339</v>
      </c>
      <c r="K11003">
        <v>7339</v>
      </c>
      <c r="L11003">
        <v>100</v>
      </c>
      <c r="M11003">
        <v>56.21</v>
      </c>
      <c r="N11003">
        <f>COUNTIF(Cod_Mun_Norte!B:B,DADOS_SNIS_Minas!A11003)</f>
        <v>0</v>
      </c>
    </row>
    <row r="11004" spans="1:14" x14ac:dyDescent="0.2">
      <c r="A11004">
        <v>313740</v>
      </c>
      <c r="B11004" t="s">
        <v>1690</v>
      </c>
      <c r="C11004" t="s">
        <v>98</v>
      </c>
      <c r="D11004">
        <v>2016</v>
      </c>
      <c r="E11004" t="s">
        <v>1692</v>
      </c>
      <c r="F11004" t="s">
        <v>359</v>
      </c>
      <c r="H11004">
        <v>12999</v>
      </c>
      <c r="I11004">
        <v>7307</v>
      </c>
      <c r="J11004">
        <v>7307</v>
      </c>
      <c r="K11004">
        <v>7307</v>
      </c>
      <c r="L11004">
        <v>100</v>
      </c>
      <c r="M11004">
        <v>56.21</v>
      </c>
      <c r="N11004">
        <f>COUNTIF(Cod_Mun_Norte!B:B,DADOS_SNIS_Minas!A11004)</f>
        <v>0</v>
      </c>
    </row>
    <row r="11005" spans="1:14" x14ac:dyDescent="0.2">
      <c r="A11005">
        <v>313740</v>
      </c>
      <c r="B11005" t="s">
        <v>1690</v>
      </c>
      <c r="C11005" t="s">
        <v>98</v>
      </c>
      <c r="D11005">
        <v>2015</v>
      </c>
      <c r="E11005" t="s">
        <v>1692</v>
      </c>
      <c r="F11005" t="s">
        <v>359</v>
      </c>
      <c r="H11005">
        <v>12938</v>
      </c>
      <c r="I11005">
        <v>7272</v>
      </c>
      <c r="J11005">
        <v>7272</v>
      </c>
      <c r="K11005">
        <v>7272</v>
      </c>
      <c r="L11005">
        <v>100</v>
      </c>
      <c r="M11005">
        <v>56.21</v>
      </c>
      <c r="N11005">
        <f>COUNTIF(Cod_Mun_Norte!B:B,DADOS_SNIS_Minas!A11005)</f>
        <v>0</v>
      </c>
    </row>
    <row r="11006" spans="1:14" x14ac:dyDescent="0.2">
      <c r="A11006">
        <v>313740</v>
      </c>
      <c r="B11006" t="s">
        <v>1690</v>
      </c>
      <c r="C11006" t="s">
        <v>98</v>
      </c>
      <c r="D11006">
        <v>2014</v>
      </c>
      <c r="E11006" t="s">
        <v>1692</v>
      </c>
      <c r="F11006" t="s">
        <v>359</v>
      </c>
      <c r="H11006">
        <v>12874</v>
      </c>
      <c r="I11006">
        <v>7236</v>
      </c>
      <c r="J11006">
        <v>7236</v>
      </c>
      <c r="K11006">
        <v>7236</v>
      </c>
      <c r="L11006">
        <v>100</v>
      </c>
      <c r="M11006">
        <v>56.21</v>
      </c>
      <c r="N11006">
        <f>COUNTIF(Cod_Mun_Norte!B:B,DADOS_SNIS_Minas!A11006)</f>
        <v>0</v>
      </c>
    </row>
    <row r="11007" spans="1:14" x14ac:dyDescent="0.2">
      <c r="A11007">
        <v>313740</v>
      </c>
      <c r="B11007" t="s">
        <v>1690</v>
      </c>
      <c r="C11007" t="s">
        <v>98</v>
      </c>
      <c r="D11007">
        <v>2013</v>
      </c>
      <c r="E11007" t="s">
        <v>1692</v>
      </c>
      <c r="F11007" t="s">
        <v>359</v>
      </c>
      <c r="H11007">
        <v>12808</v>
      </c>
      <c r="I11007">
        <v>7199</v>
      </c>
      <c r="J11007">
        <v>7199</v>
      </c>
      <c r="K11007">
        <v>7199</v>
      </c>
      <c r="L11007">
        <v>100</v>
      </c>
      <c r="M11007">
        <v>56.21</v>
      </c>
      <c r="N11007">
        <f>COUNTIF(Cod_Mun_Norte!B:B,DADOS_SNIS_Minas!A11007)</f>
        <v>0</v>
      </c>
    </row>
    <row r="11008" spans="1:14" x14ac:dyDescent="0.2">
      <c r="A11008">
        <v>313740</v>
      </c>
      <c r="B11008" t="s">
        <v>1690</v>
      </c>
      <c r="C11008" t="s">
        <v>98</v>
      </c>
      <c r="D11008">
        <v>2012</v>
      </c>
      <c r="E11008" t="s">
        <v>1692</v>
      </c>
      <c r="F11008" t="s">
        <v>359</v>
      </c>
      <c r="H11008">
        <v>12373</v>
      </c>
      <c r="I11008">
        <v>6955</v>
      </c>
      <c r="J11008">
        <v>6955</v>
      </c>
      <c r="K11008">
        <v>6955</v>
      </c>
      <c r="L11008">
        <v>100</v>
      </c>
      <c r="M11008">
        <v>56.21</v>
      </c>
      <c r="N11008">
        <f>COUNTIF(Cod_Mun_Norte!B:B,DADOS_SNIS_Minas!A11008)</f>
        <v>0</v>
      </c>
    </row>
    <row r="11009" spans="1:14" x14ac:dyDescent="0.2">
      <c r="A11009">
        <v>313740</v>
      </c>
      <c r="B11009" t="s">
        <v>1690</v>
      </c>
      <c r="C11009" t="s">
        <v>98</v>
      </c>
      <c r="D11009">
        <v>2011</v>
      </c>
      <c r="E11009" t="s">
        <v>1693</v>
      </c>
      <c r="F11009" t="s">
        <v>360</v>
      </c>
      <c r="H11009">
        <v>12316</v>
      </c>
      <c r="I11009">
        <v>6923</v>
      </c>
      <c r="J11009">
        <v>6923</v>
      </c>
      <c r="K11009">
        <v>6923</v>
      </c>
      <c r="L11009">
        <v>100</v>
      </c>
      <c r="M11009">
        <v>56.21</v>
      </c>
      <c r="N11009">
        <f>COUNTIF(Cod_Mun_Norte!B:B,DADOS_SNIS_Minas!A11009)</f>
        <v>0</v>
      </c>
    </row>
    <row r="11010" spans="1:14" x14ac:dyDescent="0.2">
      <c r="A11010">
        <v>313740</v>
      </c>
      <c r="B11010" t="s">
        <v>1690</v>
      </c>
      <c r="C11010" t="s">
        <v>98</v>
      </c>
      <c r="D11010">
        <v>2010</v>
      </c>
      <c r="E11010" t="s">
        <v>1693</v>
      </c>
      <c r="F11010" t="s">
        <v>360</v>
      </c>
      <c r="H11010">
        <v>12256</v>
      </c>
      <c r="I11010">
        <v>6889</v>
      </c>
      <c r="J11010">
        <v>6889</v>
      </c>
      <c r="K11010">
        <v>6889</v>
      </c>
      <c r="L11010">
        <v>100</v>
      </c>
      <c r="M11010">
        <v>56.21</v>
      </c>
      <c r="N11010">
        <f>COUNTIF(Cod_Mun_Norte!B:B,DADOS_SNIS_Minas!A11010)</f>
        <v>0</v>
      </c>
    </row>
    <row r="11011" spans="1:14" x14ac:dyDescent="0.2">
      <c r="A11011">
        <v>313740</v>
      </c>
      <c r="B11011" t="s">
        <v>1690</v>
      </c>
      <c r="C11011" t="s">
        <v>98</v>
      </c>
      <c r="D11011">
        <v>2009</v>
      </c>
      <c r="E11011" t="s">
        <v>361</v>
      </c>
      <c r="F11011" t="s">
        <v>362</v>
      </c>
      <c r="H11011">
        <v>12265</v>
      </c>
      <c r="I11011">
        <v>6707</v>
      </c>
      <c r="J11011">
        <v>7704</v>
      </c>
      <c r="K11011">
        <v>7704</v>
      </c>
      <c r="L11011">
        <v>100</v>
      </c>
      <c r="M11011">
        <v>62.81</v>
      </c>
      <c r="N11011">
        <f>COUNTIF(Cod_Mun_Norte!B:B,DADOS_SNIS_Minas!A11011)</f>
        <v>0</v>
      </c>
    </row>
    <row r="11012" spans="1:14" x14ac:dyDescent="0.2">
      <c r="A11012">
        <v>313740</v>
      </c>
      <c r="B11012" t="s">
        <v>1690</v>
      </c>
      <c r="C11012" t="s">
        <v>98</v>
      </c>
      <c r="D11012">
        <v>2008</v>
      </c>
      <c r="E11012" t="s">
        <v>361</v>
      </c>
      <c r="F11012" t="s">
        <v>362</v>
      </c>
      <c r="H11012">
        <v>12202</v>
      </c>
      <c r="I11012">
        <v>6672</v>
      </c>
      <c r="J11012">
        <v>7536</v>
      </c>
      <c r="K11012">
        <v>7536</v>
      </c>
      <c r="L11012">
        <v>100</v>
      </c>
      <c r="M11012">
        <v>61.76</v>
      </c>
      <c r="N11012">
        <f>COUNTIF(Cod_Mun_Norte!B:B,DADOS_SNIS_Minas!A11012)</f>
        <v>0</v>
      </c>
    </row>
    <row r="11013" spans="1:14" x14ac:dyDescent="0.2">
      <c r="A11013">
        <v>313740</v>
      </c>
      <c r="B11013" t="s">
        <v>1690</v>
      </c>
      <c r="C11013" t="s">
        <v>98</v>
      </c>
      <c r="D11013">
        <v>2007</v>
      </c>
      <c r="E11013" t="s">
        <v>361</v>
      </c>
      <c r="F11013" t="s">
        <v>362</v>
      </c>
      <c r="H11013">
        <v>11792</v>
      </c>
      <c r="I11013">
        <v>6448</v>
      </c>
      <c r="J11013">
        <v>7360</v>
      </c>
      <c r="K11013">
        <v>7360</v>
      </c>
      <c r="L11013">
        <v>100</v>
      </c>
      <c r="M11013">
        <v>62.42</v>
      </c>
      <c r="N11013">
        <f>COUNTIF(Cod_Mun_Norte!B:B,DADOS_SNIS_Minas!A11013)</f>
        <v>0</v>
      </c>
    </row>
    <row r="11014" spans="1:14" x14ac:dyDescent="0.2">
      <c r="A11014">
        <v>313740</v>
      </c>
      <c r="B11014" t="s">
        <v>1690</v>
      </c>
      <c r="C11014" t="s">
        <v>98</v>
      </c>
      <c r="D11014">
        <v>2006</v>
      </c>
      <c r="E11014" t="s">
        <v>361</v>
      </c>
      <c r="F11014" t="s">
        <v>362</v>
      </c>
      <c r="H11014">
        <v>12497</v>
      </c>
      <c r="I11014">
        <v>6587</v>
      </c>
      <c r="J11014">
        <v>7360</v>
      </c>
      <c r="K11014">
        <v>7360</v>
      </c>
      <c r="L11014">
        <v>100</v>
      </c>
      <c r="M11014">
        <v>58.89</v>
      </c>
      <c r="N11014">
        <f>COUNTIF(Cod_Mun_Norte!B:B,DADOS_SNIS_Minas!A11014)</f>
        <v>0</v>
      </c>
    </row>
    <row r="11015" spans="1:14" x14ac:dyDescent="0.2">
      <c r="A11015">
        <v>313740</v>
      </c>
      <c r="B11015" t="s">
        <v>1690</v>
      </c>
      <c r="C11015" t="s">
        <v>98</v>
      </c>
      <c r="D11015">
        <v>2005</v>
      </c>
      <c r="H11015">
        <v>12343</v>
      </c>
      <c r="I11015">
        <v>6506</v>
      </c>
      <c r="N11015">
        <f>COUNTIF(Cod_Mun_Norte!B:B,DADOS_SNIS_Minas!A11015)</f>
        <v>0</v>
      </c>
    </row>
    <row r="11016" spans="1:14" x14ac:dyDescent="0.2">
      <c r="A11016">
        <v>313740</v>
      </c>
      <c r="B11016" t="s">
        <v>1690</v>
      </c>
      <c r="C11016" t="s">
        <v>98</v>
      </c>
      <c r="D11016">
        <v>2004</v>
      </c>
      <c r="H11016">
        <v>12188</v>
      </c>
      <c r="I11016">
        <v>6424</v>
      </c>
      <c r="N11016">
        <f>COUNTIF(Cod_Mun_Norte!B:B,DADOS_SNIS_Minas!A11016)</f>
        <v>0</v>
      </c>
    </row>
    <row r="11017" spans="1:14" x14ac:dyDescent="0.2">
      <c r="A11017">
        <v>313740</v>
      </c>
      <c r="B11017" t="s">
        <v>1690</v>
      </c>
      <c r="C11017" t="s">
        <v>98</v>
      </c>
      <c r="D11017">
        <v>2003</v>
      </c>
      <c r="H11017">
        <v>11907</v>
      </c>
      <c r="I11017">
        <v>6276</v>
      </c>
      <c r="N11017">
        <f>COUNTIF(Cod_Mun_Norte!B:B,DADOS_SNIS_Minas!A11017)</f>
        <v>0</v>
      </c>
    </row>
    <row r="11018" spans="1:14" x14ac:dyDescent="0.2">
      <c r="A11018">
        <v>313740</v>
      </c>
      <c r="B11018" t="s">
        <v>1690</v>
      </c>
      <c r="C11018" t="s">
        <v>98</v>
      </c>
      <c r="D11018">
        <v>2002</v>
      </c>
      <c r="H11018">
        <v>11774</v>
      </c>
      <c r="I11018">
        <v>6206</v>
      </c>
      <c r="N11018">
        <f>COUNTIF(Cod_Mun_Norte!B:B,DADOS_SNIS_Minas!A11018)</f>
        <v>0</v>
      </c>
    </row>
    <row r="11019" spans="1:14" x14ac:dyDescent="0.2">
      <c r="A11019">
        <v>313740</v>
      </c>
      <c r="B11019" t="s">
        <v>1690</v>
      </c>
      <c r="C11019" t="s">
        <v>98</v>
      </c>
      <c r="D11019">
        <v>2001</v>
      </c>
      <c r="H11019">
        <v>11654</v>
      </c>
      <c r="I11019">
        <v>6143</v>
      </c>
      <c r="N11019">
        <f>COUNTIF(Cod_Mun_Norte!B:B,DADOS_SNIS_Minas!A11019)</f>
        <v>0</v>
      </c>
    </row>
    <row r="11020" spans="1:14" x14ac:dyDescent="0.2">
      <c r="A11020">
        <v>313740</v>
      </c>
      <c r="B11020" t="s">
        <v>1690</v>
      </c>
      <c r="C11020" t="s">
        <v>98</v>
      </c>
      <c r="D11020">
        <v>2000</v>
      </c>
      <c r="H11020">
        <v>11486</v>
      </c>
      <c r="I11020">
        <v>6054</v>
      </c>
      <c r="N11020">
        <f>COUNTIF(Cod_Mun_Norte!B:B,DADOS_SNIS_Minas!A11020)</f>
        <v>0</v>
      </c>
    </row>
    <row r="11021" spans="1:14" x14ac:dyDescent="0.2">
      <c r="A11021">
        <v>313740</v>
      </c>
      <c r="B11021" t="s">
        <v>1690</v>
      </c>
      <c r="C11021" t="s">
        <v>98</v>
      </c>
      <c r="D11021">
        <v>1999</v>
      </c>
      <c r="H11021">
        <v>11744</v>
      </c>
      <c r="I11021">
        <v>5953</v>
      </c>
      <c r="N11021">
        <f>COUNTIF(Cod_Mun_Norte!B:B,DADOS_SNIS_Minas!A11021)</f>
        <v>0</v>
      </c>
    </row>
    <row r="11022" spans="1:14" x14ac:dyDescent="0.2">
      <c r="A11022">
        <v>313740</v>
      </c>
      <c r="B11022" t="s">
        <v>1690</v>
      </c>
      <c r="C11022" t="s">
        <v>98</v>
      </c>
      <c r="D11022">
        <v>1998</v>
      </c>
      <c r="H11022">
        <v>11467</v>
      </c>
      <c r="I11022">
        <v>5813</v>
      </c>
      <c r="N11022">
        <f>COUNTIF(Cod_Mun_Norte!B:B,DADOS_SNIS_Minas!A11022)</f>
        <v>0</v>
      </c>
    </row>
    <row r="11023" spans="1:14" x14ac:dyDescent="0.2">
      <c r="A11023">
        <v>313740</v>
      </c>
      <c r="B11023" t="s">
        <v>1690</v>
      </c>
      <c r="C11023" t="s">
        <v>98</v>
      </c>
      <c r="D11023">
        <v>1997</v>
      </c>
      <c r="H11023">
        <v>11190</v>
      </c>
      <c r="I11023">
        <v>5672</v>
      </c>
      <c r="N11023">
        <f>COUNTIF(Cod_Mun_Norte!B:B,DADOS_SNIS_Minas!A11023)</f>
        <v>0</v>
      </c>
    </row>
    <row r="11024" spans="1:14" x14ac:dyDescent="0.2">
      <c r="A11024">
        <v>313740</v>
      </c>
      <c r="B11024" t="s">
        <v>1690</v>
      </c>
      <c r="C11024" t="s">
        <v>98</v>
      </c>
      <c r="D11024">
        <v>1996</v>
      </c>
      <c r="H11024">
        <v>10862</v>
      </c>
      <c r="I11024">
        <v>5506</v>
      </c>
      <c r="N11024">
        <f>COUNTIF(Cod_Mun_Norte!B:B,DADOS_SNIS_Minas!A11024)</f>
        <v>0</v>
      </c>
    </row>
    <row r="11025" spans="1:14" x14ac:dyDescent="0.2">
      <c r="A11025">
        <v>313740</v>
      </c>
      <c r="B11025" t="s">
        <v>1690</v>
      </c>
      <c r="C11025" t="s">
        <v>98</v>
      </c>
      <c r="D11025">
        <v>1995</v>
      </c>
      <c r="H11025">
        <v>10481</v>
      </c>
      <c r="I11025">
        <v>5313</v>
      </c>
      <c r="N11025">
        <f>COUNTIF(Cod_Mun_Norte!B:B,DADOS_SNIS_Minas!A11025)</f>
        <v>0</v>
      </c>
    </row>
    <row r="11026" spans="1:14" x14ac:dyDescent="0.2">
      <c r="A11026">
        <v>313750</v>
      </c>
      <c r="B11026" t="s">
        <v>219</v>
      </c>
      <c r="C11026" t="s">
        <v>98</v>
      </c>
      <c r="D11026">
        <v>2020</v>
      </c>
      <c r="E11026" t="s">
        <v>1694</v>
      </c>
      <c r="F11026" t="s">
        <v>367</v>
      </c>
      <c r="G11026" t="s">
        <v>371</v>
      </c>
      <c r="H11026">
        <v>18111</v>
      </c>
      <c r="I11026">
        <v>13685</v>
      </c>
      <c r="J11026">
        <v>17635</v>
      </c>
      <c r="K11026">
        <v>13685</v>
      </c>
      <c r="L11026">
        <v>100</v>
      </c>
      <c r="M11026">
        <v>97.37</v>
      </c>
      <c r="N11026">
        <f>COUNTIF(Cod_Mun_Norte!B:B,DADOS_SNIS_Minas!A11026)</f>
        <v>0</v>
      </c>
    </row>
    <row r="11027" spans="1:14" x14ac:dyDescent="0.2">
      <c r="A11027">
        <v>313750</v>
      </c>
      <c r="B11027" t="s">
        <v>219</v>
      </c>
      <c r="C11027" t="s">
        <v>98</v>
      </c>
      <c r="D11027">
        <v>2019</v>
      </c>
      <c r="E11027" t="s">
        <v>1694</v>
      </c>
      <c r="F11027" t="s">
        <v>367</v>
      </c>
      <c r="G11027" t="s">
        <v>371</v>
      </c>
      <c r="H11027">
        <v>18052</v>
      </c>
      <c r="I11027">
        <v>13640</v>
      </c>
      <c r="J11027">
        <v>17200</v>
      </c>
      <c r="K11027">
        <v>13640</v>
      </c>
      <c r="L11027">
        <v>100</v>
      </c>
      <c r="M11027">
        <v>95.28</v>
      </c>
      <c r="N11027">
        <f>COUNTIF(Cod_Mun_Norte!B:B,DADOS_SNIS_Minas!A11027)</f>
        <v>0</v>
      </c>
    </row>
    <row r="11028" spans="1:14" x14ac:dyDescent="0.2">
      <c r="A11028">
        <v>313750</v>
      </c>
      <c r="B11028" t="s">
        <v>219</v>
      </c>
      <c r="C11028" t="s">
        <v>98</v>
      </c>
      <c r="D11028">
        <v>2018</v>
      </c>
      <c r="E11028" t="s">
        <v>1694</v>
      </c>
      <c r="F11028" t="s">
        <v>367</v>
      </c>
      <c r="H11028">
        <v>17991</v>
      </c>
      <c r="I11028">
        <v>13594</v>
      </c>
      <c r="J11028">
        <v>16823</v>
      </c>
      <c r="K11028">
        <v>13594</v>
      </c>
      <c r="L11028">
        <v>100</v>
      </c>
      <c r="M11028">
        <v>93.51</v>
      </c>
      <c r="N11028">
        <f>COUNTIF(Cod_Mun_Norte!B:B,DADOS_SNIS_Minas!A11028)</f>
        <v>0</v>
      </c>
    </row>
    <row r="11029" spans="1:14" x14ac:dyDescent="0.2">
      <c r="A11029">
        <v>313750</v>
      </c>
      <c r="B11029" t="s">
        <v>219</v>
      </c>
      <c r="C11029" t="s">
        <v>98</v>
      </c>
      <c r="D11029">
        <v>2017</v>
      </c>
      <c r="E11029" t="s">
        <v>1694</v>
      </c>
      <c r="F11029" t="s">
        <v>367</v>
      </c>
      <c r="H11029">
        <v>18175</v>
      </c>
      <c r="I11029">
        <v>13733</v>
      </c>
      <c r="J11029">
        <v>13733</v>
      </c>
      <c r="K11029">
        <v>13733</v>
      </c>
      <c r="L11029">
        <v>100</v>
      </c>
      <c r="M11029">
        <v>75.56</v>
      </c>
      <c r="N11029">
        <f>COUNTIF(Cod_Mun_Norte!B:B,DADOS_SNIS_Minas!A11029)</f>
        <v>0</v>
      </c>
    </row>
    <row r="11030" spans="1:14" x14ac:dyDescent="0.2">
      <c r="A11030">
        <v>313750</v>
      </c>
      <c r="B11030" t="s">
        <v>219</v>
      </c>
      <c r="C11030" t="s">
        <v>98</v>
      </c>
      <c r="D11030">
        <v>2016</v>
      </c>
      <c r="E11030" t="s">
        <v>1694</v>
      </c>
      <c r="F11030" t="s">
        <v>367</v>
      </c>
      <c r="H11030">
        <v>18107</v>
      </c>
      <c r="I11030">
        <v>13682</v>
      </c>
      <c r="J11030">
        <v>15908</v>
      </c>
      <c r="K11030">
        <v>13682</v>
      </c>
      <c r="L11030">
        <v>100</v>
      </c>
      <c r="M11030">
        <v>87.86</v>
      </c>
      <c r="N11030">
        <f>COUNTIF(Cod_Mun_Norte!B:B,DADOS_SNIS_Minas!A11030)</f>
        <v>0</v>
      </c>
    </row>
    <row r="11031" spans="1:14" x14ac:dyDescent="0.2">
      <c r="A11031">
        <v>313750</v>
      </c>
      <c r="B11031" t="s">
        <v>219</v>
      </c>
      <c r="C11031" t="s">
        <v>98</v>
      </c>
      <c r="D11031">
        <v>2015</v>
      </c>
      <c r="E11031" t="s">
        <v>1694</v>
      </c>
      <c r="F11031" t="s">
        <v>367</v>
      </c>
      <c r="H11031">
        <v>18037</v>
      </c>
      <c r="I11031">
        <v>13629</v>
      </c>
      <c r="J11031">
        <v>15716</v>
      </c>
      <c r="K11031">
        <v>13629</v>
      </c>
      <c r="L11031">
        <v>100</v>
      </c>
      <c r="M11031">
        <v>87.13</v>
      </c>
      <c r="N11031">
        <f>COUNTIF(Cod_Mun_Norte!B:B,DADOS_SNIS_Minas!A11031)</f>
        <v>0</v>
      </c>
    </row>
    <row r="11032" spans="1:14" x14ac:dyDescent="0.2">
      <c r="A11032">
        <v>313750</v>
      </c>
      <c r="B11032" t="s">
        <v>219</v>
      </c>
      <c r="C11032" t="s">
        <v>98</v>
      </c>
      <c r="D11032">
        <v>2014</v>
      </c>
      <c r="E11032" t="s">
        <v>1694</v>
      </c>
      <c r="F11032" t="s">
        <v>367</v>
      </c>
      <c r="H11032">
        <v>17962</v>
      </c>
      <c r="I11032">
        <v>13572</v>
      </c>
      <c r="J11032">
        <v>15264</v>
      </c>
      <c r="K11032">
        <v>13572</v>
      </c>
      <c r="L11032">
        <v>100</v>
      </c>
      <c r="M11032">
        <v>84.98</v>
      </c>
      <c r="N11032">
        <f>COUNTIF(Cod_Mun_Norte!B:B,DADOS_SNIS_Minas!A11032)</f>
        <v>0</v>
      </c>
    </row>
    <row r="11033" spans="1:14" x14ac:dyDescent="0.2">
      <c r="A11033">
        <v>313750</v>
      </c>
      <c r="B11033" t="s">
        <v>219</v>
      </c>
      <c r="C11033" t="s">
        <v>98</v>
      </c>
      <c r="D11033">
        <v>2013</v>
      </c>
      <c r="E11033" t="s">
        <v>1694</v>
      </c>
      <c r="F11033" t="s">
        <v>367</v>
      </c>
      <c r="H11033">
        <v>17885</v>
      </c>
      <c r="I11033">
        <v>13514</v>
      </c>
      <c r="J11033">
        <v>14656</v>
      </c>
      <c r="K11033">
        <v>13514</v>
      </c>
      <c r="L11033">
        <v>100</v>
      </c>
      <c r="M11033">
        <v>81.95</v>
      </c>
      <c r="N11033">
        <f>COUNTIF(Cod_Mun_Norte!B:B,DADOS_SNIS_Minas!A11033)</f>
        <v>0</v>
      </c>
    </row>
    <row r="11034" spans="1:14" x14ac:dyDescent="0.2">
      <c r="A11034">
        <v>313750</v>
      </c>
      <c r="B11034" t="s">
        <v>219</v>
      </c>
      <c r="C11034" t="s">
        <v>98</v>
      </c>
      <c r="D11034">
        <v>2012</v>
      </c>
      <c r="E11034" t="s">
        <v>1694</v>
      </c>
      <c r="F11034" t="s">
        <v>367</v>
      </c>
      <c r="H11034">
        <v>17293</v>
      </c>
      <c r="I11034">
        <v>13067</v>
      </c>
      <c r="J11034">
        <v>14237</v>
      </c>
      <c r="K11034">
        <v>12967</v>
      </c>
      <c r="L11034">
        <v>99.2</v>
      </c>
      <c r="M11034">
        <v>82.33</v>
      </c>
      <c r="N11034">
        <f>COUNTIF(Cod_Mun_Norte!B:B,DADOS_SNIS_Minas!A11034)</f>
        <v>0</v>
      </c>
    </row>
    <row r="11035" spans="1:14" x14ac:dyDescent="0.2">
      <c r="A11035">
        <v>313750</v>
      </c>
      <c r="B11035" t="s">
        <v>219</v>
      </c>
      <c r="C11035" t="s">
        <v>98</v>
      </c>
      <c r="D11035">
        <v>2011</v>
      </c>
      <c r="E11035" t="s">
        <v>1695</v>
      </c>
      <c r="F11035" t="s">
        <v>99</v>
      </c>
      <c r="H11035">
        <v>17228</v>
      </c>
      <c r="I11035">
        <v>13018</v>
      </c>
      <c r="J11035">
        <v>14237</v>
      </c>
      <c r="K11035">
        <v>12941</v>
      </c>
      <c r="L11035">
        <v>99.4</v>
      </c>
      <c r="M11035">
        <v>82.64</v>
      </c>
      <c r="N11035">
        <f>COUNTIF(Cod_Mun_Norte!B:B,DADOS_SNIS_Minas!A11035)</f>
        <v>0</v>
      </c>
    </row>
    <row r="11036" spans="1:14" x14ac:dyDescent="0.2">
      <c r="A11036">
        <v>313750</v>
      </c>
      <c r="B11036" t="s">
        <v>219</v>
      </c>
      <c r="C11036" t="s">
        <v>98</v>
      </c>
      <c r="D11036">
        <v>2010</v>
      </c>
      <c r="E11036" t="s">
        <v>1694</v>
      </c>
      <c r="F11036" t="s">
        <v>367</v>
      </c>
      <c r="H11036">
        <v>17161</v>
      </c>
      <c r="I11036">
        <v>12967</v>
      </c>
      <c r="J11036">
        <v>13386</v>
      </c>
      <c r="K11036">
        <v>12967</v>
      </c>
      <c r="L11036">
        <v>100</v>
      </c>
      <c r="M11036">
        <v>78</v>
      </c>
      <c r="N11036">
        <f>COUNTIF(Cod_Mun_Norte!B:B,DADOS_SNIS_Minas!A11036)</f>
        <v>0</v>
      </c>
    </row>
    <row r="11037" spans="1:14" x14ac:dyDescent="0.2">
      <c r="A11037">
        <v>313750</v>
      </c>
      <c r="B11037" t="s">
        <v>219</v>
      </c>
      <c r="C11037" t="s">
        <v>98</v>
      </c>
      <c r="D11037">
        <v>2009</v>
      </c>
      <c r="H11037">
        <v>17134</v>
      </c>
      <c r="I11037">
        <v>12416</v>
      </c>
      <c r="N11037">
        <f>COUNTIF(Cod_Mun_Norte!B:B,DADOS_SNIS_Minas!A11037)</f>
        <v>0</v>
      </c>
    </row>
    <row r="11038" spans="1:14" x14ac:dyDescent="0.2">
      <c r="A11038">
        <v>313750</v>
      </c>
      <c r="B11038" t="s">
        <v>219</v>
      </c>
      <c r="C11038" t="s">
        <v>98</v>
      </c>
      <c r="D11038">
        <v>2008</v>
      </c>
      <c r="H11038">
        <v>17069</v>
      </c>
      <c r="I11038">
        <v>12369</v>
      </c>
      <c r="N11038">
        <f>COUNTIF(Cod_Mun_Norte!B:B,DADOS_SNIS_Minas!A11038)</f>
        <v>0</v>
      </c>
    </row>
    <row r="11039" spans="1:14" x14ac:dyDescent="0.2">
      <c r="A11039">
        <v>313750</v>
      </c>
      <c r="B11039" t="s">
        <v>219</v>
      </c>
      <c r="C11039" t="s">
        <v>98</v>
      </c>
      <c r="D11039">
        <v>2007</v>
      </c>
      <c r="H11039">
        <v>16521</v>
      </c>
      <c r="I11039">
        <v>11972</v>
      </c>
      <c r="N11039">
        <f>COUNTIF(Cod_Mun_Norte!B:B,DADOS_SNIS_Minas!A11039)</f>
        <v>0</v>
      </c>
    </row>
    <row r="11040" spans="1:14" x14ac:dyDescent="0.2">
      <c r="A11040">
        <v>313750</v>
      </c>
      <c r="B11040" t="s">
        <v>219</v>
      </c>
      <c r="C11040" t="s">
        <v>98</v>
      </c>
      <c r="D11040">
        <v>2006</v>
      </c>
      <c r="H11040">
        <v>16547</v>
      </c>
      <c r="I11040">
        <v>11017</v>
      </c>
      <c r="N11040">
        <f>COUNTIF(Cod_Mun_Norte!B:B,DADOS_SNIS_Minas!A11040)</f>
        <v>0</v>
      </c>
    </row>
    <row r="11041" spans="1:14" x14ac:dyDescent="0.2">
      <c r="A11041">
        <v>313750</v>
      </c>
      <c r="B11041" t="s">
        <v>219</v>
      </c>
      <c r="C11041" t="s">
        <v>98</v>
      </c>
      <c r="D11041">
        <v>2005</v>
      </c>
      <c r="H11041">
        <v>16509</v>
      </c>
      <c r="I11041">
        <v>10992</v>
      </c>
      <c r="N11041">
        <f>COUNTIF(Cod_Mun_Norte!B:B,DADOS_SNIS_Minas!A11041)</f>
        <v>0</v>
      </c>
    </row>
    <row r="11042" spans="1:14" x14ac:dyDescent="0.2">
      <c r="A11042">
        <v>313750</v>
      </c>
      <c r="B11042" t="s">
        <v>219</v>
      </c>
      <c r="C11042" t="s">
        <v>98</v>
      </c>
      <c r="D11042">
        <v>2004</v>
      </c>
      <c r="H11042">
        <v>16469</v>
      </c>
      <c r="I11042">
        <v>10965</v>
      </c>
      <c r="N11042">
        <f>COUNTIF(Cod_Mun_Norte!B:B,DADOS_SNIS_Minas!A11042)</f>
        <v>0</v>
      </c>
    </row>
    <row r="11043" spans="1:14" x14ac:dyDescent="0.2">
      <c r="A11043">
        <v>313750</v>
      </c>
      <c r="B11043" t="s">
        <v>219</v>
      </c>
      <c r="C11043" t="s">
        <v>98</v>
      </c>
      <c r="D11043">
        <v>2003</v>
      </c>
      <c r="H11043">
        <v>16399</v>
      </c>
      <c r="I11043">
        <v>10919</v>
      </c>
      <c r="N11043">
        <f>COUNTIF(Cod_Mun_Norte!B:B,DADOS_SNIS_Minas!A11043)</f>
        <v>0</v>
      </c>
    </row>
    <row r="11044" spans="1:14" x14ac:dyDescent="0.2">
      <c r="A11044">
        <v>313750</v>
      </c>
      <c r="B11044" t="s">
        <v>219</v>
      </c>
      <c r="C11044" t="s">
        <v>98</v>
      </c>
      <c r="D11044">
        <v>2002</v>
      </c>
      <c r="H11044">
        <v>16365</v>
      </c>
      <c r="I11044">
        <v>10896</v>
      </c>
      <c r="N11044">
        <f>COUNTIF(Cod_Mun_Norte!B:B,DADOS_SNIS_Minas!A11044)</f>
        <v>0</v>
      </c>
    </row>
    <row r="11045" spans="1:14" x14ac:dyDescent="0.2">
      <c r="A11045">
        <v>313750</v>
      </c>
      <c r="B11045" t="s">
        <v>219</v>
      </c>
      <c r="C11045" t="s">
        <v>98</v>
      </c>
      <c r="D11045">
        <v>2001</v>
      </c>
      <c r="H11045">
        <v>16343</v>
      </c>
      <c r="I11045">
        <v>10881</v>
      </c>
      <c r="N11045">
        <f>COUNTIF(Cod_Mun_Norte!B:B,DADOS_SNIS_Minas!A11045)</f>
        <v>0</v>
      </c>
    </row>
    <row r="11046" spans="1:14" x14ac:dyDescent="0.2">
      <c r="A11046">
        <v>313750</v>
      </c>
      <c r="B11046" t="s">
        <v>219</v>
      </c>
      <c r="C11046" t="s">
        <v>98</v>
      </c>
      <c r="D11046">
        <v>2000</v>
      </c>
      <c r="H11046">
        <v>16293</v>
      </c>
      <c r="I11046">
        <v>10848</v>
      </c>
      <c r="N11046">
        <f>COUNTIF(Cod_Mun_Norte!B:B,DADOS_SNIS_Minas!A11046)</f>
        <v>0</v>
      </c>
    </row>
    <row r="11047" spans="1:14" x14ac:dyDescent="0.2">
      <c r="A11047">
        <v>313750</v>
      </c>
      <c r="B11047" t="s">
        <v>219</v>
      </c>
      <c r="C11047" t="s">
        <v>98</v>
      </c>
      <c r="D11047">
        <v>1999</v>
      </c>
      <c r="H11047">
        <v>15756</v>
      </c>
      <c r="I11047">
        <v>9878</v>
      </c>
      <c r="N11047">
        <f>COUNTIF(Cod_Mun_Norte!B:B,DADOS_SNIS_Minas!A11047)</f>
        <v>0</v>
      </c>
    </row>
    <row r="11048" spans="1:14" x14ac:dyDescent="0.2">
      <c r="A11048">
        <v>313750</v>
      </c>
      <c r="B11048" t="s">
        <v>219</v>
      </c>
      <c r="C11048" t="s">
        <v>98</v>
      </c>
      <c r="D11048">
        <v>1998</v>
      </c>
      <c r="H11048">
        <v>15801</v>
      </c>
      <c r="I11048">
        <v>9906</v>
      </c>
      <c r="N11048">
        <f>COUNTIF(Cod_Mun_Norte!B:B,DADOS_SNIS_Minas!A11048)</f>
        <v>0</v>
      </c>
    </row>
    <row r="11049" spans="1:14" x14ac:dyDescent="0.2">
      <c r="A11049">
        <v>313750</v>
      </c>
      <c r="B11049" t="s">
        <v>219</v>
      </c>
      <c r="C11049" t="s">
        <v>98</v>
      </c>
      <c r="D11049">
        <v>1997</v>
      </c>
      <c r="H11049">
        <v>15847</v>
      </c>
      <c r="I11049">
        <v>9935</v>
      </c>
      <c r="N11049">
        <f>COUNTIF(Cod_Mun_Norte!B:B,DADOS_SNIS_Minas!A11049)</f>
        <v>0</v>
      </c>
    </row>
    <row r="11050" spans="1:14" x14ac:dyDescent="0.2">
      <c r="A11050">
        <v>313750</v>
      </c>
      <c r="B11050" t="s">
        <v>219</v>
      </c>
      <c r="C11050" t="s">
        <v>98</v>
      </c>
      <c r="D11050">
        <v>1996</v>
      </c>
      <c r="H11050">
        <v>15901</v>
      </c>
      <c r="I11050">
        <v>9969</v>
      </c>
      <c r="N11050">
        <f>COUNTIF(Cod_Mun_Norte!B:B,DADOS_SNIS_Minas!A11050)</f>
        <v>0</v>
      </c>
    </row>
    <row r="11051" spans="1:14" x14ac:dyDescent="0.2">
      <c r="A11051">
        <v>313750</v>
      </c>
      <c r="B11051" t="s">
        <v>219</v>
      </c>
      <c r="C11051" t="s">
        <v>98</v>
      </c>
      <c r="D11051">
        <v>1995</v>
      </c>
      <c r="H11051">
        <v>15383</v>
      </c>
      <c r="I11051">
        <v>9644</v>
      </c>
      <c r="N11051">
        <f>COUNTIF(Cod_Mun_Norte!B:B,DADOS_SNIS_Minas!A11051)</f>
        <v>0</v>
      </c>
    </row>
    <row r="11052" spans="1:14" x14ac:dyDescent="0.2">
      <c r="A11052">
        <v>313753</v>
      </c>
      <c r="B11052" t="s">
        <v>1696</v>
      </c>
      <c r="C11052" t="s">
        <v>98</v>
      </c>
      <c r="D11052">
        <v>2020</v>
      </c>
      <c r="E11052" t="s">
        <v>1697</v>
      </c>
      <c r="F11052" t="s">
        <v>364</v>
      </c>
      <c r="G11052" t="s">
        <v>368</v>
      </c>
      <c r="H11052">
        <v>9608</v>
      </c>
      <c r="I11052">
        <v>7133</v>
      </c>
      <c r="J11052">
        <v>6696</v>
      </c>
      <c r="K11052">
        <v>6696</v>
      </c>
      <c r="L11052">
        <v>93.9</v>
      </c>
      <c r="M11052">
        <v>69.69</v>
      </c>
      <c r="N11052">
        <f>COUNTIF(Cod_Mun_Norte!B:B,DADOS_SNIS_Minas!A11052)</f>
        <v>0</v>
      </c>
    </row>
    <row r="11053" spans="1:14" x14ac:dyDescent="0.2">
      <c r="A11053">
        <v>313753</v>
      </c>
      <c r="B11053" t="s">
        <v>1696</v>
      </c>
      <c r="C11053" t="s">
        <v>98</v>
      </c>
      <c r="D11053">
        <v>2019</v>
      </c>
      <c r="E11053" t="s">
        <v>1698</v>
      </c>
      <c r="F11053" t="s">
        <v>357</v>
      </c>
      <c r="G11053" t="s">
        <v>383</v>
      </c>
      <c r="H11053">
        <v>9532</v>
      </c>
      <c r="I11053">
        <v>7077</v>
      </c>
      <c r="J11053">
        <v>6514</v>
      </c>
      <c r="K11053">
        <v>6514</v>
      </c>
      <c r="L11053">
        <v>92</v>
      </c>
      <c r="M11053">
        <v>68.34</v>
      </c>
      <c r="N11053">
        <f>COUNTIF(Cod_Mun_Norte!B:B,DADOS_SNIS_Minas!A11053)</f>
        <v>0</v>
      </c>
    </row>
    <row r="11054" spans="1:14" x14ac:dyDescent="0.2">
      <c r="A11054">
        <v>313753</v>
      </c>
      <c r="B11054" t="s">
        <v>1696</v>
      </c>
      <c r="C11054" t="s">
        <v>98</v>
      </c>
      <c r="D11054">
        <v>2018</v>
      </c>
      <c r="E11054" t="s">
        <v>1699</v>
      </c>
      <c r="F11054" t="s">
        <v>357</v>
      </c>
      <c r="H11054">
        <v>9454</v>
      </c>
      <c r="I11054">
        <v>7019</v>
      </c>
      <c r="J11054">
        <v>6449</v>
      </c>
      <c r="K11054">
        <v>6449</v>
      </c>
      <c r="L11054">
        <v>91.9</v>
      </c>
      <c r="M11054">
        <v>68.209999999999994</v>
      </c>
      <c r="N11054">
        <f>COUNTIF(Cod_Mun_Norte!B:B,DADOS_SNIS_Minas!A11054)</f>
        <v>0</v>
      </c>
    </row>
    <row r="11055" spans="1:14" x14ac:dyDescent="0.2">
      <c r="A11055">
        <v>313753</v>
      </c>
      <c r="B11055" t="s">
        <v>1696</v>
      </c>
      <c r="C11055" t="s">
        <v>98</v>
      </c>
      <c r="D11055">
        <v>2017</v>
      </c>
      <c r="E11055" t="s">
        <v>1700</v>
      </c>
      <c r="F11055" t="s">
        <v>364</v>
      </c>
      <c r="H11055">
        <v>9440</v>
      </c>
      <c r="I11055">
        <v>7009</v>
      </c>
      <c r="J11055">
        <v>6353</v>
      </c>
      <c r="K11055">
        <v>6353</v>
      </c>
      <c r="L11055">
        <v>90.6</v>
      </c>
      <c r="M11055">
        <v>67.3</v>
      </c>
      <c r="N11055">
        <f>COUNTIF(Cod_Mun_Norte!B:B,DADOS_SNIS_Minas!A11055)</f>
        <v>0</v>
      </c>
    </row>
    <row r="11056" spans="1:14" x14ac:dyDescent="0.2">
      <c r="A11056">
        <v>313753</v>
      </c>
      <c r="B11056" t="s">
        <v>1696</v>
      </c>
      <c r="C11056" t="s">
        <v>98</v>
      </c>
      <c r="D11056">
        <v>2016</v>
      </c>
      <c r="E11056" t="s">
        <v>1699</v>
      </c>
      <c r="F11056" t="s">
        <v>359</v>
      </c>
      <c r="H11056">
        <v>9369</v>
      </c>
      <c r="I11056">
        <v>6956</v>
      </c>
      <c r="J11056">
        <v>6278</v>
      </c>
      <c r="K11056">
        <v>6278</v>
      </c>
      <c r="L11056">
        <v>90.3</v>
      </c>
      <c r="M11056">
        <v>67.010000000000005</v>
      </c>
      <c r="N11056">
        <f>COUNTIF(Cod_Mun_Norte!B:B,DADOS_SNIS_Minas!A11056)</f>
        <v>0</v>
      </c>
    </row>
    <row r="11057" spans="1:14" x14ac:dyDescent="0.2">
      <c r="A11057">
        <v>313753</v>
      </c>
      <c r="B11057" t="s">
        <v>1696</v>
      </c>
      <c r="C11057" t="s">
        <v>98</v>
      </c>
      <c r="D11057">
        <v>2015</v>
      </c>
      <c r="E11057" t="s">
        <v>1699</v>
      </c>
      <c r="F11057" t="s">
        <v>359</v>
      </c>
      <c r="H11057">
        <v>9294</v>
      </c>
      <c r="I11057">
        <v>6900</v>
      </c>
      <c r="J11057">
        <v>6288</v>
      </c>
      <c r="K11057">
        <v>6288</v>
      </c>
      <c r="L11057">
        <v>91.1</v>
      </c>
      <c r="M11057">
        <v>67.66</v>
      </c>
      <c r="N11057">
        <f>COUNTIF(Cod_Mun_Norte!B:B,DADOS_SNIS_Minas!A11057)</f>
        <v>0</v>
      </c>
    </row>
    <row r="11058" spans="1:14" x14ac:dyDescent="0.2">
      <c r="A11058">
        <v>313753</v>
      </c>
      <c r="B11058" t="s">
        <v>1696</v>
      </c>
      <c r="C11058" t="s">
        <v>98</v>
      </c>
      <c r="D11058">
        <v>2014</v>
      </c>
      <c r="E11058" t="s">
        <v>1699</v>
      </c>
      <c r="F11058" t="s">
        <v>359</v>
      </c>
      <c r="H11058">
        <v>9216</v>
      </c>
      <c r="I11058">
        <v>6842</v>
      </c>
      <c r="J11058">
        <v>6842</v>
      </c>
      <c r="K11058">
        <v>6842</v>
      </c>
      <c r="L11058">
        <v>100</v>
      </c>
      <c r="M11058">
        <v>74.239999999999995</v>
      </c>
      <c r="N11058">
        <f>COUNTIF(Cod_Mun_Norte!B:B,DADOS_SNIS_Minas!A11058)</f>
        <v>0</v>
      </c>
    </row>
    <row r="11059" spans="1:14" x14ac:dyDescent="0.2">
      <c r="A11059">
        <v>313753</v>
      </c>
      <c r="B11059" t="s">
        <v>1696</v>
      </c>
      <c r="C11059" t="s">
        <v>98</v>
      </c>
      <c r="D11059">
        <v>2013</v>
      </c>
      <c r="E11059" t="s">
        <v>1699</v>
      </c>
      <c r="F11059" t="s">
        <v>359</v>
      </c>
      <c r="H11059">
        <v>9134</v>
      </c>
      <c r="I11059">
        <v>6781</v>
      </c>
      <c r="J11059">
        <v>6781</v>
      </c>
      <c r="K11059">
        <v>6781</v>
      </c>
      <c r="L11059">
        <v>100</v>
      </c>
      <c r="M11059">
        <v>74.239999999999995</v>
      </c>
      <c r="N11059">
        <f>COUNTIF(Cod_Mun_Norte!B:B,DADOS_SNIS_Minas!A11059)</f>
        <v>0</v>
      </c>
    </row>
    <row r="11060" spans="1:14" x14ac:dyDescent="0.2">
      <c r="A11060">
        <v>313753</v>
      </c>
      <c r="B11060" t="s">
        <v>1696</v>
      </c>
      <c r="C11060" t="s">
        <v>98</v>
      </c>
      <c r="D11060">
        <v>2012</v>
      </c>
      <c r="E11060" t="s">
        <v>1699</v>
      </c>
      <c r="F11060" t="s">
        <v>359</v>
      </c>
      <c r="H11060">
        <v>8786</v>
      </c>
      <c r="I11060">
        <v>6523</v>
      </c>
      <c r="J11060">
        <v>6523</v>
      </c>
      <c r="K11060">
        <v>6523</v>
      </c>
      <c r="L11060">
        <v>100</v>
      </c>
      <c r="M11060">
        <v>74.239999999999995</v>
      </c>
      <c r="N11060">
        <f>COUNTIF(Cod_Mun_Norte!B:B,DADOS_SNIS_Minas!A11060)</f>
        <v>0</v>
      </c>
    </row>
    <row r="11061" spans="1:14" x14ac:dyDescent="0.2">
      <c r="A11061">
        <v>313753</v>
      </c>
      <c r="B11061" t="s">
        <v>1696</v>
      </c>
      <c r="C11061" t="s">
        <v>98</v>
      </c>
      <c r="D11061">
        <v>2011</v>
      </c>
      <c r="E11061" t="s">
        <v>1699</v>
      </c>
      <c r="F11061" t="s">
        <v>359</v>
      </c>
      <c r="H11061">
        <v>8710</v>
      </c>
      <c r="I11061">
        <v>6467</v>
      </c>
      <c r="J11061">
        <v>6467</v>
      </c>
      <c r="K11061">
        <v>6467</v>
      </c>
      <c r="L11061">
        <v>100</v>
      </c>
      <c r="M11061">
        <v>74.25</v>
      </c>
      <c r="N11061">
        <f>COUNTIF(Cod_Mun_Norte!B:B,DADOS_SNIS_Minas!A11061)</f>
        <v>0</v>
      </c>
    </row>
    <row r="11062" spans="1:14" x14ac:dyDescent="0.2">
      <c r="A11062">
        <v>313753</v>
      </c>
      <c r="B11062" t="s">
        <v>1696</v>
      </c>
      <c r="C11062" t="s">
        <v>98</v>
      </c>
      <c r="D11062">
        <v>2010</v>
      </c>
      <c r="E11062" t="s">
        <v>361</v>
      </c>
      <c r="F11062" t="s">
        <v>362</v>
      </c>
      <c r="H11062">
        <v>8631</v>
      </c>
      <c r="I11062">
        <v>6408</v>
      </c>
      <c r="J11062">
        <v>6408</v>
      </c>
      <c r="K11062">
        <v>6408</v>
      </c>
      <c r="L11062">
        <v>100</v>
      </c>
      <c r="M11062">
        <v>74.239999999999995</v>
      </c>
      <c r="N11062">
        <f>COUNTIF(Cod_Mun_Norte!B:B,DADOS_SNIS_Minas!A11062)</f>
        <v>0</v>
      </c>
    </row>
    <row r="11063" spans="1:14" x14ac:dyDescent="0.2">
      <c r="A11063">
        <v>313753</v>
      </c>
      <c r="B11063" t="s">
        <v>1696</v>
      </c>
      <c r="C11063" t="s">
        <v>98</v>
      </c>
      <c r="D11063">
        <v>2009</v>
      </c>
      <c r="E11063" t="s">
        <v>1701</v>
      </c>
      <c r="F11063" t="s">
        <v>360</v>
      </c>
      <c r="H11063">
        <v>9216</v>
      </c>
      <c r="I11063">
        <v>6832</v>
      </c>
      <c r="J11063">
        <v>6996</v>
      </c>
      <c r="K11063">
        <v>6996</v>
      </c>
      <c r="L11063">
        <v>100</v>
      </c>
      <c r="M11063">
        <v>75.91</v>
      </c>
      <c r="N11063">
        <f>COUNTIF(Cod_Mun_Norte!B:B,DADOS_SNIS_Minas!A11063)</f>
        <v>0</v>
      </c>
    </row>
    <row r="11064" spans="1:14" x14ac:dyDescent="0.2">
      <c r="A11064">
        <v>313753</v>
      </c>
      <c r="B11064" t="s">
        <v>1696</v>
      </c>
      <c r="C11064" t="s">
        <v>98</v>
      </c>
      <c r="D11064">
        <v>2008</v>
      </c>
      <c r="E11064" t="s">
        <v>361</v>
      </c>
      <c r="F11064" t="s">
        <v>362</v>
      </c>
      <c r="H11064">
        <v>9074</v>
      </c>
      <c r="I11064">
        <v>6727</v>
      </c>
      <c r="J11064">
        <v>6886</v>
      </c>
      <c r="K11064">
        <v>6886</v>
      </c>
      <c r="L11064">
        <v>100</v>
      </c>
      <c r="M11064">
        <v>75.89</v>
      </c>
      <c r="N11064">
        <f>COUNTIF(Cod_Mun_Norte!B:B,DADOS_SNIS_Minas!A11064)</f>
        <v>0</v>
      </c>
    </row>
    <row r="11065" spans="1:14" x14ac:dyDescent="0.2">
      <c r="A11065">
        <v>313753</v>
      </c>
      <c r="B11065" t="s">
        <v>1696</v>
      </c>
      <c r="C11065" t="s">
        <v>98</v>
      </c>
      <c r="D11065">
        <v>2007</v>
      </c>
      <c r="E11065" t="s">
        <v>361</v>
      </c>
      <c r="F11065" t="s">
        <v>362</v>
      </c>
      <c r="H11065">
        <v>8660</v>
      </c>
      <c r="I11065">
        <v>6420</v>
      </c>
      <c r="J11065">
        <v>6502</v>
      </c>
      <c r="K11065">
        <v>6502</v>
      </c>
      <c r="L11065">
        <v>100</v>
      </c>
      <c r="M11065">
        <v>75.08</v>
      </c>
      <c r="N11065">
        <f>COUNTIF(Cod_Mun_Norte!B:B,DADOS_SNIS_Minas!A11065)</f>
        <v>0</v>
      </c>
    </row>
    <row r="11066" spans="1:14" x14ac:dyDescent="0.2">
      <c r="A11066">
        <v>313753</v>
      </c>
      <c r="B11066" t="s">
        <v>1696</v>
      </c>
      <c r="C11066" t="s">
        <v>98</v>
      </c>
      <c r="D11066">
        <v>2006</v>
      </c>
      <c r="E11066" t="s">
        <v>361</v>
      </c>
      <c r="F11066" t="s">
        <v>362</v>
      </c>
      <c r="H11066">
        <v>8764</v>
      </c>
      <c r="I11066">
        <v>6311</v>
      </c>
      <c r="J11066">
        <v>6269</v>
      </c>
      <c r="K11066">
        <v>6269</v>
      </c>
      <c r="L11066">
        <v>99.3</v>
      </c>
      <c r="M11066">
        <v>71.53</v>
      </c>
      <c r="N11066">
        <f>COUNTIF(Cod_Mun_Norte!B:B,DADOS_SNIS_Minas!A11066)</f>
        <v>0</v>
      </c>
    </row>
    <row r="11067" spans="1:14" x14ac:dyDescent="0.2">
      <c r="A11067">
        <v>313753</v>
      </c>
      <c r="B11067" t="s">
        <v>1696</v>
      </c>
      <c r="C11067" t="s">
        <v>98</v>
      </c>
      <c r="D11067">
        <v>2005</v>
      </c>
      <c r="E11067" t="s">
        <v>361</v>
      </c>
      <c r="F11067" t="s">
        <v>362</v>
      </c>
      <c r="H11067">
        <v>8589</v>
      </c>
      <c r="I11067">
        <v>6185</v>
      </c>
      <c r="J11067">
        <v>6124</v>
      </c>
      <c r="K11067">
        <v>6124</v>
      </c>
      <c r="L11067">
        <v>99</v>
      </c>
      <c r="M11067">
        <v>71.3</v>
      </c>
      <c r="N11067">
        <f>COUNTIF(Cod_Mun_Norte!B:B,DADOS_SNIS_Minas!A11067)</f>
        <v>0</v>
      </c>
    </row>
    <row r="11068" spans="1:14" x14ac:dyDescent="0.2">
      <c r="A11068">
        <v>313753</v>
      </c>
      <c r="B11068" t="s">
        <v>1696</v>
      </c>
      <c r="C11068" t="s">
        <v>98</v>
      </c>
      <c r="D11068">
        <v>2004</v>
      </c>
      <c r="E11068" t="s">
        <v>361</v>
      </c>
      <c r="F11068" t="s">
        <v>362</v>
      </c>
      <c r="H11068">
        <v>8411</v>
      </c>
      <c r="I11068">
        <v>6057</v>
      </c>
      <c r="J11068">
        <v>5963</v>
      </c>
      <c r="K11068">
        <v>5963</v>
      </c>
      <c r="L11068">
        <v>98.5</v>
      </c>
      <c r="M11068">
        <v>70.900000000000006</v>
      </c>
      <c r="N11068">
        <f>COUNTIF(Cod_Mun_Norte!B:B,DADOS_SNIS_Minas!A11068)</f>
        <v>0</v>
      </c>
    </row>
    <row r="11069" spans="1:14" x14ac:dyDescent="0.2">
      <c r="A11069">
        <v>313753</v>
      </c>
      <c r="B11069" t="s">
        <v>1696</v>
      </c>
      <c r="C11069" t="s">
        <v>98</v>
      </c>
      <c r="D11069">
        <v>2003</v>
      </c>
      <c r="E11069" t="s">
        <v>361</v>
      </c>
      <c r="F11069" t="s">
        <v>362</v>
      </c>
      <c r="H11069">
        <v>8091</v>
      </c>
      <c r="I11069">
        <v>5826</v>
      </c>
      <c r="N11069">
        <f>COUNTIF(Cod_Mun_Norte!B:B,DADOS_SNIS_Minas!A11069)</f>
        <v>0</v>
      </c>
    </row>
    <row r="11070" spans="1:14" x14ac:dyDescent="0.2">
      <c r="A11070">
        <v>313753</v>
      </c>
      <c r="B11070" t="s">
        <v>1696</v>
      </c>
      <c r="C11070" t="s">
        <v>98</v>
      </c>
      <c r="D11070">
        <v>2002</v>
      </c>
      <c r="E11070" t="s">
        <v>361</v>
      </c>
      <c r="F11070" t="s">
        <v>362</v>
      </c>
      <c r="H11070">
        <v>7939</v>
      </c>
      <c r="I11070">
        <v>5717</v>
      </c>
      <c r="N11070">
        <f>COUNTIF(Cod_Mun_Norte!B:B,DADOS_SNIS_Minas!A11070)</f>
        <v>0</v>
      </c>
    </row>
    <row r="11071" spans="1:14" x14ac:dyDescent="0.2">
      <c r="A11071">
        <v>313753</v>
      </c>
      <c r="B11071" t="s">
        <v>1696</v>
      </c>
      <c r="C11071" t="s">
        <v>98</v>
      </c>
      <c r="D11071">
        <v>2001</v>
      </c>
      <c r="E11071" t="s">
        <v>361</v>
      </c>
      <c r="F11071" t="s">
        <v>362</v>
      </c>
      <c r="H11071">
        <v>7773</v>
      </c>
      <c r="I11071">
        <v>5597</v>
      </c>
      <c r="N11071">
        <f>COUNTIF(Cod_Mun_Norte!B:B,DADOS_SNIS_Minas!A11071)</f>
        <v>0</v>
      </c>
    </row>
    <row r="11072" spans="1:14" x14ac:dyDescent="0.2">
      <c r="A11072">
        <v>313753</v>
      </c>
      <c r="B11072" t="s">
        <v>1696</v>
      </c>
      <c r="C11072" t="s">
        <v>98</v>
      </c>
      <c r="D11072">
        <v>2000</v>
      </c>
      <c r="E11072" t="s">
        <v>361</v>
      </c>
      <c r="F11072" t="s">
        <v>362</v>
      </c>
      <c r="H11072">
        <v>7610</v>
      </c>
      <c r="I11072">
        <v>5480</v>
      </c>
      <c r="N11072">
        <f>COUNTIF(Cod_Mun_Norte!B:B,DADOS_SNIS_Minas!A11072)</f>
        <v>0</v>
      </c>
    </row>
    <row r="11073" spans="1:14" x14ac:dyDescent="0.2">
      <c r="A11073">
        <v>313753</v>
      </c>
      <c r="B11073" t="s">
        <v>1696</v>
      </c>
      <c r="C11073" t="s">
        <v>98</v>
      </c>
      <c r="D11073">
        <v>1999</v>
      </c>
      <c r="E11073" t="s">
        <v>361</v>
      </c>
      <c r="F11073" t="s">
        <v>362</v>
      </c>
      <c r="H11073">
        <v>7416</v>
      </c>
      <c r="I11073">
        <v>4920</v>
      </c>
      <c r="N11073">
        <f>COUNTIF(Cod_Mun_Norte!B:B,DADOS_SNIS_Minas!A11073)</f>
        <v>0</v>
      </c>
    </row>
    <row r="11074" spans="1:14" x14ac:dyDescent="0.2">
      <c r="A11074">
        <v>313753</v>
      </c>
      <c r="B11074" t="s">
        <v>1696</v>
      </c>
      <c r="C11074" t="s">
        <v>98</v>
      </c>
      <c r="D11074">
        <v>1998</v>
      </c>
      <c r="E11074" t="s">
        <v>361</v>
      </c>
      <c r="F11074" t="s">
        <v>362</v>
      </c>
      <c r="H11074">
        <v>7267</v>
      </c>
      <c r="I11074">
        <v>4821</v>
      </c>
      <c r="N11074">
        <f>COUNTIF(Cod_Mun_Norte!B:B,DADOS_SNIS_Minas!A11074)</f>
        <v>0</v>
      </c>
    </row>
    <row r="11075" spans="1:14" x14ac:dyDescent="0.2">
      <c r="A11075">
        <v>313753</v>
      </c>
      <c r="B11075" t="s">
        <v>1696</v>
      </c>
      <c r="C11075" t="s">
        <v>98</v>
      </c>
      <c r="D11075">
        <v>1997</v>
      </c>
      <c r="H11075">
        <v>7117</v>
      </c>
      <c r="I11075">
        <v>4721</v>
      </c>
      <c r="N11075">
        <f>COUNTIF(Cod_Mun_Norte!B:B,DADOS_SNIS_Minas!A11075)</f>
        <v>0</v>
      </c>
    </row>
    <row r="11076" spans="1:14" x14ac:dyDescent="0.2">
      <c r="A11076">
        <v>313753</v>
      </c>
      <c r="B11076" t="s">
        <v>1696</v>
      </c>
      <c r="C11076" t="s">
        <v>98</v>
      </c>
      <c r="D11076">
        <v>1996</v>
      </c>
      <c r="H11076">
        <v>6940</v>
      </c>
      <c r="I11076">
        <v>4604</v>
      </c>
      <c r="N11076">
        <f>COUNTIF(Cod_Mun_Norte!B:B,DADOS_SNIS_Minas!A11076)</f>
        <v>0</v>
      </c>
    </row>
    <row r="11077" spans="1:14" x14ac:dyDescent="0.2">
      <c r="A11077">
        <v>313753</v>
      </c>
      <c r="B11077" t="s">
        <v>1696</v>
      </c>
      <c r="C11077" t="s">
        <v>98</v>
      </c>
      <c r="D11077">
        <v>1995</v>
      </c>
      <c r="H11077">
        <v>5880</v>
      </c>
      <c r="I11077">
        <v>3901</v>
      </c>
      <c r="N11077">
        <f>COUNTIF(Cod_Mun_Norte!B:B,DADOS_SNIS_Minas!A11077)</f>
        <v>0</v>
      </c>
    </row>
    <row r="11078" spans="1:14" x14ac:dyDescent="0.2">
      <c r="A11078">
        <v>313760</v>
      </c>
      <c r="B11078" t="s">
        <v>1702</v>
      </c>
      <c r="C11078" t="s">
        <v>98</v>
      </c>
      <c r="D11078">
        <v>2020</v>
      </c>
      <c r="E11078" t="s">
        <v>1703</v>
      </c>
      <c r="F11078" t="s">
        <v>367</v>
      </c>
      <c r="G11078" t="s">
        <v>368</v>
      </c>
      <c r="H11078">
        <v>65657</v>
      </c>
      <c r="I11078">
        <v>61193</v>
      </c>
      <c r="J11078">
        <v>57553</v>
      </c>
      <c r="K11078">
        <v>57553</v>
      </c>
      <c r="L11078">
        <v>94.1</v>
      </c>
      <c r="M11078">
        <v>87.66</v>
      </c>
      <c r="N11078">
        <f>COUNTIF(Cod_Mun_Norte!B:B,DADOS_SNIS_Minas!A11078)</f>
        <v>0</v>
      </c>
    </row>
    <row r="11079" spans="1:14" x14ac:dyDescent="0.2">
      <c r="A11079">
        <v>313760</v>
      </c>
      <c r="B11079" t="s">
        <v>1702</v>
      </c>
      <c r="C11079" t="s">
        <v>98</v>
      </c>
      <c r="D11079">
        <v>2019</v>
      </c>
      <c r="E11079" t="s">
        <v>1703</v>
      </c>
      <c r="F11079" t="s">
        <v>367</v>
      </c>
      <c r="G11079" t="s">
        <v>368</v>
      </c>
      <c r="H11079">
        <v>64527</v>
      </c>
      <c r="I11079">
        <v>60140</v>
      </c>
      <c r="J11079">
        <v>56997</v>
      </c>
      <c r="K11079">
        <v>56997</v>
      </c>
      <c r="L11079">
        <v>94.8</v>
      </c>
      <c r="M11079">
        <v>88.33</v>
      </c>
      <c r="N11079">
        <f>COUNTIF(Cod_Mun_Norte!B:B,DADOS_SNIS_Minas!A11079)</f>
        <v>0</v>
      </c>
    </row>
    <row r="11080" spans="1:14" x14ac:dyDescent="0.2">
      <c r="A11080">
        <v>313760</v>
      </c>
      <c r="B11080" t="s">
        <v>1702</v>
      </c>
      <c r="C11080" t="s">
        <v>98</v>
      </c>
      <c r="D11080">
        <v>2018</v>
      </c>
      <c r="E11080" t="s">
        <v>1703</v>
      </c>
      <c r="F11080" t="s">
        <v>367</v>
      </c>
      <c r="H11080">
        <v>63359</v>
      </c>
      <c r="I11080">
        <v>59051</v>
      </c>
      <c r="J11080">
        <v>55459</v>
      </c>
      <c r="K11080">
        <v>55459</v>
      </c>
      <c r="L11080">
        <v>93.9</v>
      </c>
      <c r="M11080">
        <v>87.53</v>
      </c>
      <c r="N11080">
        <f>COUNTIF(Cod_Mun_Norte!B:B,DADOS_SNIS_Minas!A11080)</f>
        <v>0</v>
      </c>
    </row>
    <row r="11081" spans="1:14" x14ac:dyDescent="0.2">
      <c r="A11081">
        <v>313760</v>
      </c>
      <c r="B11081" t="s">
        <v>1702</v>
      </c>
      <c r="C11081" t="s">
        <v>98</v>
      </c>
      <c r="D11081">
        <v>2017</v>
      </c>
      <c r="E11081" t="s">
        <v>1703</v>
      </c>
      <c r="F11081" t="s">
        <v>367</v>
      </c>
      <c r="H11081">
        <v>61752</v>
      </c>
      <c r="I11081">
        <v>57553</v>
      </c>
      <c r="J11081">
        <v>53887</v>
      </c>
      <c r="K11081">
        <v>53887</v>
      </c>
      <c r="L11081">
        <v>93.6</v>
      </c>
      <c r="M11081">
        <v>87.26</v>
      </c>
      <c r="N11081">
        <f>COUNTIF(Cod_Mun_Norte!B:B,DADOS_SNIS_Minas!A11081)</f>
        <v>0</v>
      </c>
    </row>
    <row r="11082" spans="1:14" x14ac:dyDescent="0.2">
      <c r="A11082">
        <v>313760</v>
      </c>
      <c r="B11082" t="s">
        <v>1702</v>
      </c>
      <c r="C11082" t="s">
        <v>98</v>
      </c>
      <c r="D11082">
        <v>2016</v>
      </c>
      <c r="E11082" t="s">
        <v>1703</v>
      </c>
      <c r="F11082" t="s">
        <v>367</v>
      </c>
      <c r="H11082">
        <v>60787</v>
      </c>
      <c r="I11082">
        <v>56654</v>
      </c>
      <c r="J11082">
        <v>53498</v>
      </c>
      <c r="K11082">
        <v>53498</v>
      </c>
      <c r="L11082">
        <v>94.4</v>
      </c>
      <c r="M11082">
        <v>88.01</v>
      </c>
      <c r="N11082">
        <f>COUNTIF(Cod_Mun_Norte!B:B,DADOS_SNIS_Minas!A11082)</f>
        <v>0</v>
      </c>
    </row>
    <row r="11083" spans="1:14" x14ac:dyDescent="0.2">
      <c r="A11083">
        <v>313760</v>
      </c>
      <c r="B11083" t="s">
        <v>1702</v>
      </c>
      <c r="C11083" t="s">
        <v>98</v>
      </c>
      <c r="D11083">
        <v>2015</v>
      </c>
      <c r="E11083" t="s">
        <v>1703</v>
      </c>
      <c r="F11083" t="s">
        <v>367</v>
      </c>
      <c r="H11083">
        <v>59770</v>
      </c>
      <c r="I11083">
        <v>55706</v>
      </c>
      <c r="J11083">
        <v>52209</v>
      </c>
      <c r="K11083">
        <v>52209</v>
      </c>
      <c r="L11083">
        <v>93.7</v>
      </c>
      <c r="M11083">
        <v>87.35</v>
      </c>
      <c r="N11083">
        <f>COUNTIF(Cod_Mun_Norte!B:B,DADOS_SNIS_Minas!A11083)</f>
        <v>0</v>
      </c>
    </row>
    <row r="11084" spans="1:14" x14ac:dyDescent="0.2">
      <c r="A11084">
        <v>313760</v>
      </c>
      <c r="B11084" t="s">
        <v>1702</v>
      </c>
      <c r="C11084" t="s">
        <v>98</v>
      </c>
      <c r="D11084">
        <v>2014</v>
      </c>
      <c r="E11084" t="s">
        <v>1703</v>
      </c>
      <c r="F11084" t="s">
        <v>367</v>
      </c>
      <c r="H11084">
        <v>58702</v>
      </c>
      <c r="I11084">
        <v>54711</v>
      </c>
      <c r="J11084">
        <v>54711</v>
      </c>
      <c r="K11084">
        <v>54711</v>
      </c>
      <c r="L11084">
        <v>100</v>
      </c>
      <c r="M11084">
        <v>93.2</v>
      </c>
      <c r="N11084">
        <f>COUNTIF(Cod_Mun_Norte!B:B,DADOS_SNIS_Minas!A11084)</f>
        <v>0</v>
      </c>
    </row>
    <row r="11085" spans="1:14" x14ac:dyDescent="0.2">
      <c r="A11085">
        <v>313760</v>
      </c>
      <c r="B11085" t="s">
        <v>1702</v>
      </c>
      <c r="C11085" t="s">
        <v>98</v>
      </c>
      <c r="D11085">
        <v>2013</v>
      </c>
      <c r="E11085" t="s">
        <v>1703</v>
      </c>
      <c r="F11085" t="s">
        <v>367</v>
      </c>
      <c r="H11085">
        <v>57589</v>
      </c>
      <c r="I11085">
        <v>53673</v>
      </c>
      <c r="J11085">
        <v>53673</v>
      </c>
      <c r="K11085">
        <v>53673</v>
      </c>
      <c r="L11085">
        <v>100</v>
      </c>
      <c r="M11085">
        <v>93.2</v>
      </c>
      <c r="N11085">
        <f>COUNTIF(Cod_Mun_Norte!B:B,DADOS_SNIS_Minas!A11085)</f>
        <v>0</v>
      </c>
    </row>
    <row r="11086" spans="1:14" x14ac:dyDescent="0.2">
      <c r="A11086">
        <v>313760</v>
      </c>
      <c r="B11086" t="s">
        <v>1702</v>
      </c>
      <c r="C11086" t="s">
        <v>98</v>
      </c>
      <c r="D11086">
        <v>2012</v>
      </c>
      <c r="E11086" t="s">
        <v>1703</v>
      </c>
      <c r="F11086" t="s">
        <v>367</v>
      </c>
      <c r="H11086">
        <v>54732</v>
      </c>
      <c r="I11086">
        <v>51011</v>
      </c>
      <c r="J11086">
        <v>51011</v>
      </c>
      <c r="K11086">
        <v>51011</v>
      </c>
      <c r="L11086">
        <v>100</v>
      </c>
      <c r="M11086">
        <v>93.2</v>
      </c>
      <c r="N11086">
        <f>COUNTIF(Cod_Mun_Norte!B:B,DADOS_SNIS_Minas!A11086)</f>
        <v>0</v>
      </c>
    </row>
    <row r="11087" spans="1:14" x14ac:dyDescent="0.2">
      <c r="A11087">
        <v>313760</v>
      </c>
      <c r="B11087" t="s">
        <v>1702</v>
      </c>
      <c r="C11087" t="s">
        <v>98</v>
      </c>
      <c r="D11087">
        <v>2011</v>
      </c>
      <c r="E11087" t="s">
        <v>361</v>
      </c>
      <c r="F11087" t="s">
        <v>99</v>
      </c>
      <c r="H11087">
        <v>53645</v>
      </c>
      <c r="I11087">
        <v>49998</v>
      </c>
      <c r="J11087">
        <v>49998</v>
      </c>
      <c r="K11087">
        <v>49998</v>
      </c>
      <c r="L11087">
        <v>100</v>
      </c>
      <c r="M11087">
        <v>93.2</v>
      </c>
      <c r="N11087">
        <f>COUNTIF(Cod_Mun_Norte!B:B,DADOS_SNIS_Minas!A11087)</f>
        <v>0</v>
      </c>
    </row>
    <row r="11088" spans="1:14" x14ac:dyDescent="0.2">
      <c r="A11088">
        <v>313760</v>
      </c>
      <c r="B11088" t="s">
        <v>1702</v>
      </c>
      <c r="C11088" t="s">
        <v>98</v>
      </c>
      <c r="D11088">
        <v>2010</v>
      </c>
      <c r="E11088" t="s">
        <v>1703</v>
      </c>
      <c r="F11088" t="s">
        <v>367</v>
      </c>
      <c r="H11088">
        <v>52520</v>
      </c>
      <c r="I11088">
        <v>48949</v>
      </c>
      <c r="J11088">
        <v>48949</v>
      </c>
      <c r="K11088">
        <v>48949</v>
      </c>
      <c r="L11088">
        <v>100</v>
      </c>
      <c r="M11088">
        <v>93.2</v>
      </c>
      <c r="N11088">
        <f>COUNTIF(Cod_Mun_Norte!B:B,DADOS_SNIS_Minas!A11088)</f>
        <v>0</v>
      </c>
    </row>
    <row r="11089" spans="1:14" x14ac:dyDescent="0.2">
      <c r="A11089">
        <v>313760</v>
      </c>
      <c r="B11089" t="s">
        <v>1702</v>
      </c>
      <c r="C11089" t="s">
        <v>98</v>
      </c>
      <c r="D11089">
        <v>2009</v>
      </c>
      <c r="E11089" t="s">
        <v>1703</v>
      </c>
      <c r="F11089" t="s">
        <v>367</v>
      </c>
      <c r="H11089">
        <v>48213</v>
      </c>
      <c r="I11089">
        <v>45491</v>
      </c>
      <c r="J11089">
        <v>57654</v>
      </c>
      <c r="K11089">
        <v>57654</v>
      </c>
      <c r="L11089">
        <v>100</v>
      </c>
      <c r="M11089">
        <v>100</v>
      </c>
      <c r="N11089">
        <f>COUNTIF(Cod_Mun_Norte!B:B,DADOS_SNIS_Minas!A11089)</f>
        <v>0</v>
      </c>
    </row>
    <row r="11090" spans="1:14" x14ac:dyDescent="0.2">
      <c r="A11090">
        <v>313760</v>
      </c>
      <c r="B11090" t="s">
        <v>1702</v>
      </c>
      <c r="C11090" t="s">
        <v>98</v>
      </c>
      <c r="D11090">
        <v>2008</v>
      </c>
      <c r="E11090" t="s">
        <v>361</v>
      </c>
      <c r="F11090" t="s">
        <v>99</v>
      </c>
      <c r="H11090">
        <v>47287</v>
      </c>
      <c r="I11090">
        <v>44617</v>
      </c>
      <c r="J11090">
        <v>55074</v>
      </c>
      <c r="K11090">
        <v>55074</v>
      </c>
      <c r="L11090">
        <v>100</v>
      </c>
      <c r="M11090">
        <v>100</v>
      </c>
      <c r="N11090">
        <f>COUNTIF(Cod_Mun_Norte!B:B,DADOS_SNIS_Minas!A11090)</f>
        <v>0</v>
      </c>
    </row>
    <row r="11091" spans="1:14" x14ac:dyDescent="0.2">
      <c r="A11091">
        <v>313760</v>
      </c>
      <c r="B11091" t="s">
        <v>1702</v>
      </c>
      <c r="C11091" t="s">
        <v>98</v>
      </c>
      <c r="D11091">
        <v>2007</v>
      </c>
      <c r="E11091" t="s">
        <v>361</v>
      </c>
      <c r="F11091" t="s">
        <v>99</v>
      </c>
      <c r="H11091">
        <v>44922</v>
      </c>
      <c r="I11091">
        <v>42386</v>
      </c>
      <c r="J11091">
        <v>52796</v>
      </c>
      <c r="K11091">
        <v>52796</v>
      </c>
      <c r="L11091">
        <v>100</v>
      </c>
      <c r="M11091">
        <v>100</v>
      </c>
      <c r="N11091">
        <f>COUNTIF(Cod_Mun_Norte!B:B,DADOS_SNIS_Minas!A11091)</f>
        <v>0</v>
      </c>
    </row>
    <row r="11092" spans="1:14" x14ac:dyDescent="0.2">
      <c r="A11092">
        <v>313760</v>
      </c>
      <c r="B11092" t="s">
        <v>1702</v>
      </c>
      <c r="C11092" t="s">
        <v>98</v>
      </c>
      <c r="D11092">
        <v>2006</v>
      </c>
      <c r="E11092" t="s">
        <v>361</v>
      </c>
      <c r="F11092" t="s">
        <v>99</v>
      </c>
      <c r="H11092">
        <v>46506</v>
      </c>
      <c r="I11092">
        <v>43466</v>
      </c>
      <c r="J11092">
        <v>49567</v>
      </c>
      <c r="K11092">
        <v>49567</v>
      </c>
      <c r="L11092">
        <v>100</v>
      </c>
      <c r="M11092">
        <v>100</v>
      </c>
      <c r="N11092">
        <f>COUNTIF(Cod_Mun_Norte!B:B,DADOS_SNIS_Minas!A11092)</f>
        <v>0</v>
      </c>
    </row>
    <row r="11093" spans="1:14" x14ac:dyDescent="0.2">
      <c r="A11093">
        <v>313760</v>
      </c>
      <c r="B11093" t="s">
        <v>1702</v>
      </c>
      <c r="C11093" t="s">
        <v>98</v>
      </c>
      <c r="D11093">
        <v>2005</v>
      </c>
      <c r="E11093" t="s">
        <v>361</v>
      </c>
      <c r="F11093" t="s">
        <v>99</v>
      </c>
      <c r="H11093">
        <v>45190</v>
      </c>
      <c r="I11093">
        <v>42236</v>
      </c>
      <c r="J11093">
        <v>47466</v>
      </c>
      <c r="K11093">
        <v>47466</v>
      </c>
      <c r="L11093">
        <v>100</v>
      </c>
      <c r="M11093">
        <v>100</v>
      </c>
      <c r="N11093">
        <f>COUNTIF(Cod_Mun_Norte!B:B,DADOS_SNIS_Minas!A11093)</f>
        <v>0</v>
      </c>
    </row>
    <row r="11094" spans="1:14" x14ac:dyDescent="0.2">
      <c r="A11094">
        <v>313760</v>
      </c>
      <c r="B11094" t="s">
        <v>1702</v>
      </c>
      <c r="C11094" t="s">
        <v>98</v>
      </c>
      <c r="D11094">
        <v>2004</v>
      </c>
      <c r="E11094" t="s">
        <v>361</v>
      </c>
      <c r="F11094" t="s">
        <v>99</v>
      </c>
      <c r="H11094">
        <v>43865</v>
      </c>
      <c r="I11094">
        <v>40997</v>
      </c>
      <c r="J11094">
        <v>45644</v>
      </c>
      <c r="K11094">
        <v>45644</v>
      </c>
      <c r="L11094">
        <v>100</v>
      </c>
      <c r="M11094">
        <v>100</v>
      </c>
      <c r="N11094">
        <f>COUNTIF(Cod_Mun_Norte!B:B,DADOS_SNIS_Minas!A11094)</f>
        <v>0</v>
      </c>
    </row>
    <row r="11095" spans="1:14" x14ac:dyDescent="0.2">
      <c r="A11095">
        <v>313760</v>
      </c>
      <c r="B11095" t="s">
        <v>1702</v>
      </c>
      <c r="C11095" t="s">
        <v>98</v>
      </c>
      <c r="D11095">
        <v>2003</v>
      </c>
      <c r="E11095" t="s">
        <v>361</v>
      </c>
      <c r="F11095" t="s">
        <v>99</v>
      </c>
      <c r="H11095">
        <v>41470</v>
      </c>
      <c r="I11095">
        <v>38759</v>
      </c>
      <c r="J11095">
        <v>43969</v>
      </c>
      <c r="K11095">
        <v>43969</v>
      </c>
      <c r="L11095">
        <v>100</v>
      </c>
      <c r="M11095">
        <v>100</v>
      </c>
      <c r="N11095">
        <f>COUNTIF(Cod_Mun_Norte!B:B,DADOS_SNIS_Minas!A11095)</f>
        <v>0</v>
      </c>
    </row>
    <row r="11096" spans="1:14" x14ac:dyDescent="0.2">
      <c r="A11096">
        <v>313760</v>
      </c>
      <c r="B11096" t="s">
        <v>1702</v>
      </c>
      <c r="C11096" t="s">
        <v>98</v>
      </c>
      <c r="D11096">
        <v>2002</v>
      </c>
      <c r="E11096" t="s">
        <v>361</v>
      </c>
      <c r="F11096" t="s">
        <v>99</v>
      </c>
      <c r="H11096">
        <v>40330</v>
      </c>
      <c r="I11096">
        <v>37693</v>
      </c>
      <c r="J11096">
        <v>42404</v>
      </c>
      <c r="K11096">
        <v>42404</v>
      </c>
      <c r="L11096">
        <v>100</v>
      </c>
      <c r="M11096">
        <v>100</v>
      </c>
      <c r="N11096">
        <f>COUNTIF(Cod_Mun_Norte!B:B,DADOS_SNIS_Minas!A11096)</f>
        <v>0</v>
      </c>
    </row>
    <row r="11097" spans="1:14" x14ac:dyDescent="0.2">
      <c r="A11097">
        <v>313760</v>
      </c>
      <c r="B11097" t="s">
        <v>1702</v>
      </c>
      <c r="C11097" t="s">
        <v>98</v>
      </c>
      <c r="D11097">
        <v>2001</v>
      </c>
      <c r="E11097" t="s">
        <v>361</v>
      </c>
      <c r="F11097" t="s">
        <v>99</v>
      </c>
      <c r="H11097">
        <v>39286</v>
      </c>
      <c r="I11097">
        <v>36718</v>
      </c>
      <c r="J11097">
        <v>39888</v>
      </c>
      <c r="K11097">
        <v>39888</v>
      </c>
      <c r="L11097">
        <v>100</v>
      </c>
      <c r="M11097">
        <v>100</v>
      </c>
      <c r="N11097">
        <f>COUNTIF(Cod_Mun_Norte!B:B,DADOS_SNIS_Minas!A11097)</f>
        <v>0</v>
      </c>
    </row>
    <row r="11098" spans="1:14" x14ac:dyDescent="0.2">
      <c r="A11098">
        <v>313760</v>
      </c>
      <c r="B11098" t="s">
        <v>1702</v>
      </c>
      <c r="C11098" t="s">
        <v>98</v>
      </c>
      <c r="D11098">
        <v>2000</v>
      </c>
      <c r="E11098" t="s">
        <v>361</v>
      </c>
      <c r="F11098" t="s">
        <v>99</v>
      </c>
      <c r="H11098">
        <v>37872</v>
      </c>
      <c r="I11098">
        <v>35396</v>
      </c>
      <c r="J11098">
        <v>35629</v>
      </c>
      <c r="L11098">
        <v>100</v>
      </c>
      <c r="N11098">
        <f>COUNTIF(Cod_Mun_Norte!B:B,DADOS_SNIS_Minas!A11098)</f>
        <v>0</v>
      </c>
    </row>
    <row r="11099" spans="1:14" x14ac:dyDescent="0.2">
      <c r="A11099">
        <v>313760</v>
      </c>
      <c r="B11099" t="s">
        <v>1702</v>
      </c>
      <c r="C11099" t="s">
        <v>98</v>
      </c>
      <c r="D11099">
        <v>1999</v>
      </c>
      <c r="E11099" t="s">
        <v>361</v>
      </c>
      <c r="F11099" t="s">
        <v>99</v>
      </c>
      <c r="H11099">
        <v>33025</v>
      </c>
      <c r="I11099">
        <v>30697</v>
      </c>
      <c r="J11099">
        <v>32899</v>
      </c>
      <c r="L11099">
        <v>100</v>
      </c>
      <c r="N11099">
        <f>COUNTIF(Cod_Mun_Norte!B:B,DADOS_SNIS_Minas!A11099)</f>
        <v>0</v>
      </c>
    </row>
    <row r="11100" spans="1:14" x14ac:dyDescent="0.2">
      <c r="A11100">
        <v>313760</v>
      </c>
      <c r="B11100" t="s">
        <v>1702</v>
      </c>
      <c r="C11100" t="s">
        <v>98</v>
      </c>
      <c r="D11100">
        <v>1998</v>
      </c>
      <c r="E11100" t="s">
        <v>361</v>
      </c>
      <c r="F11100" t="s">
        <v>99</v>
      </c>
      <c r="H11100">
        <v>32313</v>
      </c>
      <c r="I11100">
        <v>30035</v>
      </c>
      <c r="J11100">
        <v>34348</v>
      </c>
      <c r="L11100">
        <v>114.4</v>
      </c>
      <c r="N11100">
        <f>COUNTIF(Cod_Mun_Norte!B:B,DADOS_SNIS_Minas!A11100)</f>
        <v>0</v>
      </c>
    </row>
    <row r="11101" spans="1:14" x14ac:dyDescent="0.2">
      <c r="A11101">
        <v>313760</v>
      </c>
      <c r="B11101" t="s">
        <v>1702</v>
      </c>
      <c r="C11101" t="s">
        <v>98</v>
      </c>
      <c r="D11101">
        <v>1997</v>
      </c>
      <c r="H11101">
        <v>31601</v>
      </c>
      <c r="I11101">
        <v>29373</v>
      </c>
      <c r="N11101">
        <f>COUNTIF(Cod_Mun_Norte!B:B,DADOS_SNIS_Minas!A11101)</f>
        <v>0</v>
      </c>
    </row>
    <row r="11102" spans="1:14" x14ac:dyDescent="0.2">
      <c r="A11102">
        <v>313760</v>
      </c>
      <c r="B11102" t="s">
        <v>1702</v>
      </c>
      <c r="C11102" t="s">
        <v>98</v>
      </c>
      <c r="D11102">
        <v>1996</v>
      </c>
      <c r="H11102">
        <v>35026</v>
      </c>
      <c r="I11102">
        <v>32557</v>
      </c>
      <c r="N11102">
        <f>COUNTIF(Cod_Mun_Norte!B:B,DADOS_SNIS_Minas!A11102)</f>
        <v>0</v>
      </c>
    </row>
    <row r="11103" spans="1:14" x14ac:dyDescent="0.2">
      <c r="A11103">
        <v>313760</v>
      </c>
      <c r="B11103" t="s">
        <v>1702</v>
      </c>
      <c r="C11103" t="s">
        <v>98</v>
      </c>
      <c r="D11103">
        <v>1995</v>
      </c>
      <c r="H11103">
        <v>32077</v>
      </c>
      <c r="I11103">
        <v>29816</v>
      </c>
      <c r="N11103">
        <f>COUNTIF(Cod_Mun_Norte!B:B,DADOS_SNIS_Minas!A11103)</f>
        <v>0</v>
      </c>
    </row>
    <row r="11104" spans="1:14" x14ac:dyDescent="0.2">
      <c r="A11104">
        <v>313770</v>
      </c>
      <c r="B11104" t="s">
        <v>220</v>
      </c>
      <c r="C11104" t="s">
        <v>98</v>
      </c>
      <c r="D11104">
        <v>2020</v>
      </c>
      <c r="E11104" t="s">
        <v>1704</v>
      </c>
      <c r="F11104" t="s">
        <v>367</v>
      </c>
      <c r="G11104" t="s">
        <v>371</v>
      </c>
      <c r="H11104">
        <v>19918</v>
      </c>
      <c r="I11104">
        <v>12443</v>
      </c>
      <c r="J11104">
        <v>12443</v>
      </c>
      <c r="K11104">
        <v>12443</v>
      </c>
      <c r="L11104">
        <v>100</v>
      </c>
      <c r="M11104">
        <v>62.47</v>
      </c>
      <c r="N11104">
        <f>COUNTIF(Cod_Mun_Norte!B:B,DADOS_SNIS_Minas!A11104)</f>
        <v>0</v>
      </c>
    </row>
    <row r="11105" spans="1:14" x14ac:dyDescent="0.2">
      <c r="A11105">
        <v>313770</v>
      </c>
      <c r="B11105" t="s">
        <v>220</v>
      </c>
      <c r="C11105" t="s">
        <v>98</v>
      </c>
      <c r="D11105">
        <v>2019</v>
      </c>
      <c r="E11105" t="s">
        <v>1704</v>
      </c>
      <c r="F11105" t="s">
        <v>367</v>
      </c>
      <c r="G11105" t="s">
        <v>371</v>
      </c>
      <c r="H11105">
        <v>19923</v>
      </c>
      <c r="I11105">
        <v>12446</v>
      </c>
      <c r="J11105">
        <v>12446</v>
      </c>
      <c r="K11105">
        <v>12446</v>
      </c>
      <c r="L11105">
        <v>100</v>
      </c>
      <c r="M11105">
        <v>62.47</v>
      </c>
      <c r="N11105">
        <f>COUNTIF(Cod_Mun_Norte!B:B,DADOS_SNIS_Minas!A11105)</f>
        <v>0</v>
      </c>
    </row>
    <row r="11106" spans="1:14" x14ac:dyDescent="0.2">
      <c r="A11106">
        <v>313770</v>
      </c>
      <c r="B11106" t="s">
        <v>220</v>
      </c>
      <c r="C11106" t="s">
        <v>98</v>
      </c>
      <c r="D11106">
        <v>2018</v>
      </c>
      <c r="E11106" t="s">
        <v>1704</v>
      </c>
      <c r="F11106" t="s">
        <v>367</v>
      </c>
      <c r="H11106">
        <v>19928</v>
      </c>
      <c r="I11106">
        <v>12449</v>
      </c>
      <c r="J11106">
        <v>12449</v>
      </c>
      <c r="K11106">
        <v>12449</v>
      </c>
      <c r="L11106">
        <v>100</v>
      </c>
      <c r="M11106">
        <v>62.47</v>
      </c>
      <c r="N11106">
        <f>COUNTIF(Cod_Mun_Norte!B:B,DADOS_SNIS_Minas!A11106)</f>
        <v>0</v>
      </c>
    </row>
    <row r="11107" spans="1:14" x14ac:dyDescent="0.2">
      <c r="A11107">
        <v>313770</v>
      </c>
      <c r="B11107" t="s">
        <v>220</v>
      </c>
      <c r="C11107" t="s">
        <v>98</v>
      </c>
      <c r="D11107">
        <v>2017</v>
      </c>
      <c r="E11107" t="s">
        <v>1705</v>
      </c>
      <c r="F11107" t="s">
        <v>374</v>
      </c>
      <c r="H11107">
        <v>20301</v>
      </c>
      <c r="I11107">
        <v>12682</v>
      </c>
      <c r="N11107">
        <f>COUNTIF(Cod_Mun_Norte!B:B,DADOS_SNIS_Minas!A11107)</f>
        <v>0</v>
      </c>
    </row>
    <row r="11108" spans="1:14" x14ac:dyDescent="0.2">
      <c r="A11108">
        <v>313770</v>
      </c>
      <c r="B11108" t="s">
        <v>220</v>
      </c>
      <c r="C11108" t="s">
        <v>98</v>
      </c>
      <c r="D11108">
        <v>2016</v>
      </c>
      <c r="E11108" t="s">
        <v>1704</v>
      </c>
      <c r="F11108" t="s">
        <v>367</v>
      </c>
      <c r="H11108">
        <v>20282</v>
      </c>
      <c r="I11108">
        <v>12670</v>
      </c>
      <c r="J11108">
        <v>12670</v>
      </c>
      <c r="K11108">
        <v>12670</v>
      </c>
      <c r="L11108">
        <v>100</v>
      </c>
      <c r="M11108">
        <v>62.47</v>
      </c>
      <c r="N11108">
        <f>COUNTIF(Cod_Mun_Norte!B:B,DADOS_SNIS_Minas!A11108)</f>
        <v>0</v>
      </c>
    </row>
    <row r="11109" spans="1:14" x14ac:dyDescent="0.2">
      <c r="A11109">
        <v>313770</v>
      </c>
      <c r="B11109" t="s">
        <v>220</v>
      </c>
      <c r="C11109" t="s">
        <v>98</v>
      </c>
      <c r="D11109">
        <v>2015</v>
      </c>
      <c r="E11109" t="s">
        <v>1704</v>
      </c>
      <c r="F11109" t="s">
        <v>367</v>
      </c>
      <c r="H11109">
        <v>20262</v>
      </c>
      <c r="I11109">
        <v>12658</v>
      </c>
      <c r="J11109">
        <v>12658</v>
      </c>
      <c r="K11109">
        <v>12658</v>
      </c>
      <c r="L11109">
        <v>100</v>
      </c>
      <c r="M11109">
        <v>62.47</v>
      </c>
      <c r="N11109">
        <f>COUNTIF(Cod_Mun_Norte!B:B,DADOS_SNIS_Minas!A11109)</f>
        <v>0</v>
      </c>
    </row>
    <row r="11110" spans="1:14" x14ac:dyDescent="0.2">
      <c r="A11110">
        <v>313770</v>
      </c>
      <c r="B11110" t="s">
        <v>220</v>
      </c>
      <c r="C11110" t="s">
        <v>98</v>
      </c>
      <c r="D11110">
        <v>2014</v>
      </c>
      <c r="E11110" t="s">
        <v>1704</v>
      </c>
      <c r="F11110" t="s">
        <v>367</v>
      </c>
      <c r="H11110">
        <v>20241</v>
      </c>
      <c r="I11110">
        <v>12645</v>
      </c>
      <c r="J11110">
        <v>12645</v>
      </c>
      <c r="K11110">
        <v>12645</v>
      </c>
      <c r="L11110">
        <v>100</v>
      </c>
      <c r="M11110">
        <v>62.47</v>
      </c>
      <c r="N11110">
        <f>COUNTIF(Cod_Mun_Norte!B:B,DADOS_SNIS_Minas!A11110)</f>
        <v>0</v>
      </c>
    </row>
    <row r="11111" spans="1:14" x14ac:dyDescent="0.2">
      <c r="A11111">
        <v>313770</v>
      </c>
      <c r="B11111" t="s">
        <v>220</v>
      </c>
      <c r="C11111" t="s">
        <v>98</v>
      </c>
      <c r="D11111">
        <v>2013</v>
      </c>
      <c r="E11111" t="s">
        <v>1704</v>
      </c>
      <c r="F11111" t="s">
        <v>367</v>
      </c>
      <c r="H11111">
        <v>20219</v>
      </c>
      <c r="I11111">
        <v>12631</v>
      </c>
      <c r="J11111">
        <v>12631</v>
      </c>
      <c r="K11111">
        <v>12631</v>
      </c>
      <c r="L11111">
        <v>100</v>
      </c>
      <c r="M11111">
        <v>62.47</v>
      </c>
      <c r="N11111">
        <f>COUNTIF(Cod_Mun_Norte!B:B,DADOS_SNIS_Minas!A11111)</f>
        <v>0</v>
      </c>
    </row>
    <row r="11112" spans="1:14" x14ac:dyDescent="0.2">
      <c r="A11112">
        <v>313770</v>
      </c>
      <c r="B11112" t="s">
        <v>220</v>
      </c>
      <c r="C11112" t="s">
        <v>98</v>
      </c>
      <c r="D11112">
        <v>2012</v>
      </c>
      <c r="E11112" t="s">
        <v>1704</v>
      </c>
      <c r="F11112" t="s">
        <v>367</v>
      </c>
      <c r="H11112">
        <v>19622</v>
      </c>
      <c r="I11112">
        <v>12258</v>
      </c>
      <c r="J11112">
        <v>12258</v>
      </c>
      <c r="K11112">
        <v>12258</v>
      </c>
      <c r="L11112">
        <v>100</v>
      </c>
      <c r="M11112">
        <v>62.47</v>
      </c>
      <c r="N11112">
        <f>COUNTIF(Cod_Mun_Norte!B:B,DADOS_SNIS_Minas!A11112)</f>
        <v>0</v>
      </c>
    </row>
    <row r="11113" spans="1:14" x14ac:dyDescent="0.2">
      <c r="A11113">
        <v>313770</v>
      </c>
      <c r="B11113" t="s">
        <v>220</v>
      </c>
      <c r="C11113" t="s">
        <v>98</v>
      </c>
      <c r="D11113">
        <v>2011</v>
      </c>
      <c r="E11113" t="s">
        <v>1706</v>
      </c>
      <c r="F11113" t="s">
        <v>99</v>
      </c>
      <c r="H11113">
        <v>19616</v>
      </c>
      <c r="I11113">
        <v>12254</v>
      </c>
      <c r="J11113">
        <v>12254</v>
      </c>
      <c r="K11113">
        <v>12254</v>
      </c>
      <c r="L11113">
        <v>100</v>
      </c>
      <c r="M11113">
        <v>62.47</v>
      </c>
      <c r="N11113">
        <f>COUNTIF(Cod_Mun_Norte!B:B,DADOS_SNIS_Minas!A11113)</f>
        <v>0</v>
      </c>
    </row>
    <row r="11114" spans="1:14" x14ac:dyDescent="0.2">
      <c r="A11114">
        <v>313770</v>
      </c>
      <c r="B11114" t="s">
        <v>220</v>
      </c>
      <c r="C11114" t="s">
        <v>98</v>
      </c>
      <c r="D11114">
        <v>2010</v>
      </c>
      <c r="E11114" t="s">
        <v>1706</v>
      </c>
      <c r="F11114" t="s">
        <v>99</v>
      </c>
      <c r="H11114">
        <v>19609</v>
      </c>
      <c r="I11114">
        <v>12250</v>
      </c>
      <c r="J11114">
        <v>12250</v>
      </c>
      <c r="K11114">
        <v>12250</v>
      </c>
      <c r="L11114">
        <v>100</v>
      </c>
      <c r="M11114">
        <v>62.47</v>
      </c>
      <c r="N11114">
        <f>COUNTIF(Cod_Mun_Norte!B:B,DADOS_SNIS_Minas!A11114)</f>
        <v>0</v>
      </c>
    </row>
    <row r="11115" spans="1:14" x14ac:dyDescent="0.2">
      <c r="A11115">
        <v>313770</v>
      </c>
      <c r="B11115" t="s">
        <v>220</v>
      </c>
      <c r="C11115" t="s">
        <v>98</v>
      </c>
      <c r="D11115">
        <v>2009</v>
      </c>
      <c r="E11115" t="s">
        <v>1706</v>
      </c>
      <c r="F11115" t="s">
        <v>99</v>
      </c>
      <c r="H11115">
        <v>17678</v>
      </c>
      <c r="I11115">
        <v>10781</v>
      </c>
      <c r="J11115">
        <v>10781</v>
      </c>
      <c r="K11115">
        <v>10781</v>
      </c>
      <c r="L11115">
        <v>100</v>
      </c>
      <c r="M11115">
        <v>60.99</v>
      </c>
      <c r="N11115">
        <f>COUNTIF(Cod_Mun_Norte!B:B,DADOS_SNIS_Minas!A11115)</f>
        <v>0</v>
      </c>
    </row>
    <row r="11116" spans="1:14" x14ac:dyDescent="0.2">
      <c r="A11116">
        <v>313770</v>
      </c>
      <c r="B11116" t="s">
        <v>220</v>
      </c>
      <c r="C11116" t="s">
        <v>98</v>
      </c>
      <c r="D11116">
        <v>2008</v>
      </c>
      <c r="E11116" t="s">
        <v>1706</v>
      </c>
      <c r="F11116" t="s">
        <v>99</v>
      </c>
      <c r="H11116">
        <v>17865</v>
      </c>
      <c r="I11116">
        <v>10895</v>
      </c>
      <c r="J11116">
        <v>10746</v>
      </c>
      <c r="K11116">
        <v>10746</v>
      </c>
      <c r="L11116">
        <v>98.6</v>
      </c>
      <c r="M11116">
        <v>60.15</v>
      </c>
      <c r="N11116">
        <f>COUNTIF(Cod_Mun_Norte!B:B,DADOS_SNIS_Minas!A11116)</f>
        <v>0</v>
      </c>
    </row>
    <row r="11117" spans="1:14" x14ac:dyDescent="0.2">
      <c r="A11117">
        <v>313770</v>
      </c>
      <c r="B11117" t="s">
        <v>220</v>
      </c>
      <c r="C11117" t="s">
        <v>98</v>
      </c>
      <c r="D11117">
        <v>2007</v>
      </c>
      <c r="E11117" t="s">
        <v>1706</v>
      </c>
      <c r="F11117" t="s">
        <v>99</v>
      </c>
      <c r="H11117">
        <v>17580</v>
      </c>
      <c r="I11117">
        <v>10721</v>
      </c>
      <c r="J11117">
        <v>10721</v>
      </c>
      <c r="K11117">
        <v>10721</v>
      </c>
      <c r="L11117">
        <v>100</v>
      </c>
      <c r="M11117">
        <v>60.98</v>
      </c>
      <c r="N11117">
        <f>COUNTIF(Cod_Mun_Norte!B:B,DADOS_SNIS_Minas!A11117)</f>
        <v>0</v>
      </c>
    </row>
    <row r="11118" spans="1:14" x14ac:dyDescent="0.2">
      <c r="A11118">
        <v>313770</v>
      </c>
      <c r="B11118" t="s">
        <v>220</v>
      </c>
      <c r="C11118" t="s">
        <v>98</v>
      </c>
      <c r="D11118">
        <v>2006</v>
      </c>
      <c r="H11118">
        <v>21226</v>
      </c>
      <c r="I11118">
        <v>12193</v>
      </c>
      <c r="N11118">
        <f>COUNTIF(Cod_Mun_Norte!B:B,DADOS_SNIS_Minas!A11118)</f>
        <v>0</v>
      </c>
    </row>
    <row r="11119" spans="1:14" x14ac:dyDescent="0.2">
      <c r="A11119">
        <v>313770</v>
      </c>
      <c r="B11119" t="s">
        <v>220</v>
      </c>
      <c r="C11119" t="s">
        <v>98</v>
      </c>
      <c r="D11119">
        <v>2005</v>
      </c>
      <c r="H11119">
        <v>20967</v>
      </c>
      <c r="I11119">
        <v>12045</v>
      </c>
      <c r="N11119">
        <f>COUNTIF(Cod_Mun_Norte!B:B,DADOS_SNIS_Minas!A11119)</f>
        <v>0</v>
      </c>
    </row>
    <row r="11120" spans="1:14" x14ac:dyDescent="0.2">
      <c r="A11120">
        <v>313770</v>
      </c>
      <c r="B11120" t="s">
        <v>220</v>
      </c>
      <c r="C11120" t="s">
        <v>98</v>
      </c>
      <c r="D11120">
        <v>2004</v>
      </c>
      <c r="H11120">
        <v>20706</v>
      </c>
      <c r="I11120">
        <v>11895</v>
      </c>
      <c r="N11120">
        <f>COUNTIF(Cod_Mun_Norte!B:B,DADOS_SNIS_Minas!A11120)</f>
        <v>0</v>
      </c>
    </row>
    <row r="11121" spans="1:14" x14ac:dyDescent="0.2">
      <c r="A11121">
        <v>313770</v>
      </c>
      <c r="B11121" t="s">
        <v>220</v>
      </c>
      <c r="C11121" t="s">
        <v>98</v>
      </c>
      <c r="D11121">
        <v>2003</v>
      </c>
      <c r="H11121">
        <v>20236</v>
      </c>
      <c r="I11121">
        <v>11625</v>
      </c>
      <c r="N11121">
        <f>COUNTIF(Cod_Mun_Norte!B:B,DADOS_SNIS_Minas!A11121)</f>
        <v>0</v>
      </c>
    </row>
    <row r="11122" spans="1:14" x14ac:dyDescent="0.2">
      <c r="A11122">
        <v>313770</v>
      </c>
      <c r="B11122" t="s">
        <v>220</v>
      </c>
      <c r="C11122" t="s">
        <v>98</v>
      </c>
      <c r="D11122">
        <v>2002</v>
      </c>
      <c r="H11122">
        <v>20011</v>
      </c>
      <c r="I11122">
        <v>11495</v>
      </c>
      <c r="N11122">
        <f>COUNTIF(Cod_Mun_Norte!B:B,DADOS_SNIS_Minas!A11122)</f>
        <v>0</v>
      </c>
    </row>
    <row r="11123" spans="1:14" x14ac:dyDescent="0.2">
      <c r="A11123">
        <v>313770</v>
      </c>
      <c r="B11123" t="s">
        <v>220</v>
      </c>
      <c r="C11123" t="s">
        <v>98</v>
      </c>
      <c r="D11123">
        <v>2001</v>
      </c>
      <c r="H11123">
        <v>19794</v>
      </c>
      <c r="I11123">
        <v>11371</v>
      </c>
      <c r="N11123">
        <f>COUNTIF(Cod_Mun_Norte!B:B,DADOS_SNIS_Minas!A11123)</f>
        <v>0</v>
      </c>
    </row>
    <row r="11124" spans="1:14" x14ac:dyDescent="0.2">
      <c r="A11124">
        <v>313770</v>
      </c>
      <c r="B11124" t="s">
        <v>220</v>
      </c>
      <c r="C11124" t="s">
        <v>98</v>
      </c>
      <c r="D11124">
        <v>2000</v>
      </c>
      <c r="H11124">
        <v>19528</v>
      </c>
      <c r="I11124">
        <v>11218</v>
      </c>
      <c r="N11124">
        <f>COUNTIF(Cod_Mun_Norte!B:B,DADOS_SNIS_Minas!A11124)</f>
        <v>0</v>
      </c>
    </row>
    <row r="11125" spans="1:14" x14ac:dyDescent="0.2">
      <c r="A11125">
        <v>313770</v>
      </c>
      <c r="B11125" t="s">
        <v>220</v>
      </c>
      <c r="C11125" t="s">
        <v>98</v>
      </c>
      <c r="D11125">
        <v>1999</v>
      </c>
      <c r="H11125">
        <v>15337</v>
      </c>
      <c r="I11125">
        <v>7669</v>
      </c>
      <c r="N11125">
        <f>COUNTIF(Cod_Mun_Norte!B:B,DADOS_SNIS_Minas!A11125)</f>
        <v>0</v>
      </c>
    </row>
    <row r="11126" spans="1:14" x14ac:dyDescent="0.2">
      <c r="A11126">
        <v>313770</v>
      </c>
      <c r="B11126" t="s">
        <v>220</v>
      </c>
      <c r="C11126" t="s">
        <v>98</v>
      </c>
      <c r="D11126">
        <v>1998</v>
      </c>
      <c r="H11126">
        <v>15679</v>
      </c>
      <c r="I11126">
        <v>7840</v>
      </c>
      <c r="N11126">
        <f>COUNTIF(Cod_Mun_Norte!B:B,DADOS_SNIS_Minas!A11126)</f>
        <v>0</v>
      </c>
    </row>
    <row r="11127" spans="1:14" x14ac:dyDescent="0.2">
      <c r="A11127">
        <v>313770</v>
      </c>
      <c r="B11127" t="s">
        <v>220</v>
      </c>
      <c r="C11127" t="s">
        <v>98</v>
      </c>
      <c r="D11127">
        <v>1997</v>
      </c>
      <c r="H11127">
        <v>16021</v>
      </c>
      <c r="I11127">
        <v>8011</v>
      </c>
      <c r="N11127">
        <f>COUNTIF(Cod_Mun_Norte!B:B,DADOS_SNIS_Minas!A11127)</f>
        <v>0</v>
      </c>
    </row>
    <row r="11128" spans="1:14" x14ac:dyDescent="0.2">
      <c r="A11128">
        <v>313770</v>
      </c>
      <c r="B11128" t="s">
        <v>220</v>
      </c>
      <c r="C11128" t="s">
        <v>98</v>
      </c>
      <c r="D11128">
        <v>1996</v>
      </c>
      <c r="H11128">
        <v>16426</v>
      </c>
      <c r="I11128">
        <v>8214</v>
      </c>
      <c r="N11128">
        <f>COUNTIF(Cod_Mun_Norte!B:B,DADOS_SNIS_Minas!A11128)</f>
        <v>0</v>
      </c>
    </row>
    <row r="11129" spans="1:14" x14ac:dyDescent="0.2">
      <c r="A11129">
        <v>313770</v>
      </c>
      <c r="B11129" t="s">
        <v>220</v>
      </c>
      <c r="C11129" t="s">
        <v>98</v>
      </c>
      <c r="D11129">
        <v>1995</v>
      </c>
      <c r="H11129">
        <v>17850</v>
      </c>
      <c r="I11129">
        <v>8926</v>
      </c>
      <c r="N11129">
        <f>COUNTIF(Cod_Mun_Norte!B:B,DADOS_SNIS_Minas!A11129)</f>
        <v>0</v>
      </c>
    </row>
    <row r="11130" spans="1:14" x14ac:dyDescent="0.2">
      <c r="A11130">
        <v>313780</v>
      </c>
      <c r="B11130" t="s">
        <v>221</v>
      </c>
      <c r="C11130" t="s">
        <v>98</v>
      </c>
      <c r="D11130">
        <v>2020</v>
      </c>
      <c r="E11130" t="s">
        <v>1707</v>
      </c>
      <c r="F11130" t="s">
        <v>367</v>
      </c>
      <c r="G11130" t="s">
        <v>371</v>
      </c>
      <c r="H11130">
        <v>20907</v>
      </c>
      <c r="I11130">
        <v>15007</v>
      </c>
      <c r="J11130">
        <v>16392</v>
      </c>
      <c r="K11130">
        <v>15007</v>
      </c>
      <c r="L11130">
        <v>100</v>
      </c>
      <c r="M11130">
        <v>78.400000000000006</v>
      </c>
      <c r="N11130">
        <f>COUNTIF(Cod_Mun_Norte!B:B,DADOS_SNIS_Minas!A11130)</f>
        <v>0</v>
      </c>
    </row>
    <row r="11131" spans="1:14" x14ac:dyDescent="0.2">
      <c r="A11131">
        <v>313780</v>
      </c>
      <c r="B11131" t="s">
        <v>221</v>
      </c>
      <c r="C11131" t="s">
        <v>98</v>
      </c>
      <c r="D11131">
        <v>2019</v>
      </c>
      <c r="E11131" t="s">
        <v>1708</v>
      </c>
      <c r="F11131" t="s">
        <v>367</v>
      </c>
      <c r="G11131" t="s">
        <v>371</v>
      </c>
      <c r="H11131">
        <v>20814</v>
      </c>
      <c r="I11131">
        <v>14940</v>
      </c>
      <c r="J11131">
        <v>16184</v>
      </c>
      <c r="K11131">
        <v>14940</v>
      </c>
      <c r="L11131">
        <v>100</v>
      </c>
      <c r="M11131">
        <v>77.760000000000005</v>
      </c>
      <c r="N11131">
        <f>COUNTIF(Cod_Mun_Norte!B:B,DADOS_SNIS_Minas!A11131)</f>
        <v>0</v>
      </c>
    </row>
    <row r="11132" spans="1:14" x14ac:dyDescent="0.2">
      <c r="A11132">
        <v>313780</v>
      </c>
      <c r="B11132" t="s">
        <v>221</v>
      </c>
      <c r="C11132" t="s">
        <v>98</v>
      </c>
      <c r="D11132">
        <v>2018</v>
      </c>
      <c r="E11132" t="s">
        <v>1708</v>
      </c>
      <c r="F11132" t="s">
        <v>367</v>
      </c>
      <c r="H11132">
        <v>20719</v>
      </c>
      <c r="I11132">
        <v>14872</v>
      </c>
      <c r="J11132">
        <v>16110</v>
      </c>
      <c r="K11132">
        <v>14872</v>
      </c>
      <c r="L11132">
        <v>100</v>
      </c>
      <c r="M11132">
        <v>77.75</v>
      </c>
      <c r="N11132">
        <f>COUNTIF(Cod_Mun_Norte!B:B,DADOS_SNIS_Minas!A11132)</f>
        <v>0</v>
      </c>
    </row>
    <row r="11133" spans="1:14" x14ac:dyDescent="0.2">
      <c r="A11133">
        <v>313780</v>
      </c>
      <c r="B11133" t="s">
        <v>221</v>
      </c>
      <c r="C11133" t="s">
        <v>98</v>
      </c>
      <c r="D11133">
        <v>2017</v>
      </c>
      <c r="E11133" t="s">
        <v>1708</v>
      </c>
      <c r="F11133" t="s">
        <v>367</v>
      </c>
      <c r="H11133">
        <v>20870</v>
      </c>
      <c r="I11133">
        <v>14981</v>
      </c>
      <c r="J11133">
        <v>15921</v>
      </c>
      <c r="K11133">
        <v>14981</v>
      </c>
      <c r="L11133">
        <v>100</v>
      </c>
      <c r="M11133">
        <v>76.290000000000006</v>
      </c>
      <c r="N11133">
        <f>COUNTIF(Cod_Mun_Norte!B:B,DADOS_SNIS_Minas!A11133)</f>
        <v>0</v>
      </c>
    </row>
    <row r="11134" spans="1:14" x14ac:dyDescent="0.2">
      <c r="A11134">
        <v>313780</v>
      </c>
      <c r="B11134" t="s">
        <v>221</v>
      </c>
      <c r="C11134" t="s">
        <v>98</v>
      </c>
      <c r="D11134">
        <v>2016</v>
      </c>
      <c r="E11134" t="s">
        <v>1708</v>
      </c>
      <c r="F11134" t="s">
        <v>367</v>
      </c>
      <c r="H11134">
        <v>20773</v>
      </c>
      <c r="I11134">
        <v>14911</v>
      </c>
      <c r="J11134">
        <v>15826</v>
      </c>
      <c r="K11134">
        <v>14911</v>
      </c>
      <c r="L11134">
        <v>100</v>
      </c>
      <c r="M11134">
        <v>76.19</v>
      </c>
      <c r="N11134">
        <f>COUNTIF(Cod_Mun_Norte!B:B,DADOS_SNIS_Minas!A11134)</f>
        <v>0</v>
      </c>
    </row>
    <row r="11135" spans="1:14" x14ac:dyDescent="0.2">
      <c r="A11135">
        <v>313780</v>
      </c>
      <c r="B11135" t="s">
        <v>221</v>
      </c>
      <c r="C11135" t="s">
        <v>98</v>
      </c>
      <c r="D11135">
        <v>2015</v>
      </c>
      <c r="E11135" t="s">
        <v>1708</v>
      </c>
      <c r="F11135" t="s">
        <v>367</v>
      </c>
      <c r="H11135">
        <v>20671</v>
      </c>
      <c r="I11135">
        <v>14838</v>
      </c>
      <c r="J11135">
        <v>15740</v>
      </c>
      <c r="K11135">
        <v>14838</v>
      </c>
      <c r="L11135">
        <v>100</v>
      </c>
      <c r="M11135">
        <v>76.150000000000006</v>
      </c>
      <c r="N11135">
        <f>COUNTIF(Cod_Mun_Norte!B:B,DADOS_SNIS_Minas!A11135)</f>
        <v>0</v>
      </c>
    </row>
    <row r="11136" spans="1:14" x14ac:dyDescent="0.2">
      <c r="A11136">
        <v>313780</v>
      </c>
      <c r="B11136" t="s">
        <v>221</v>
      </c>
      <c r="C11136" t="s">
        <v>98</v>
      </c>
      <c r="D11136">
        <v>2014</v>
      </c>
      <c r="E11136" t="s">
        <v>1708</v>
      </c>
      <c r="F11136" t="s">
        <v>367</v>
      </c>
      <c r="H11136">
        <v>20564</v>
      </c>
      <c r="I11136">
        <v>14761</v>
      </c>
      <c r="J11136">
        <v>15659</v>
      </c>
      <c r="K11136">
        <v>14761</v>
      </c>
      <c r="L11136">
        <v>100</v>
      </c>
      <c r="M11136">
        <v>76.150000000000006</v>
      </c>
      <c r="N11136">
        <f>COUNTIF(Cod_Mun_Norte!B:B,DADOS_SNIS_Minas!A11136)</f>
        <v>0</v>
      </c>
    </row>
    <row r="11137" spans="1:14" x14ac:dyDescent="0.2">
      <c r="A11137">
        <v>313780</v>
      </c>
      <c r="B11137" t="s">
        <v>221</v>
      </c>
      <c r="C11137" t="s">
        <v>98</v>
      </c>
      <c r="D11137">
        <v>2013</v>
      </c>
      <c r="E11137" t="s">
        <v>1708</v>
      </c>
      <c r="F11137" t="s">
        <v>367</v>
      </c>
      <c r="H11137">
        <v>20453</v>
      </c>
      <c r="I11137">
        <v>14681</v>
      </c>
      <c r="J11137">
        <v>15203</v>
      </c>
      <c r="K11137">
        <v>14681</v>
      </c>
      <c r="L11137">
        <v>100</v>
      </c>
      <c r="M11137">
        <v>74.33</v>
      </c>
      <c r="N11137">
        <f>COUNTIF(Cod_Mun_Norte!B:B,DADOS_SNIS_Minas!A11137)</f>
        <v>0</v>
      </c>
    </row>
    <row r="11138" spans="1:14" x14ac:dyDescent="0.2">
      <c r="A11138">
        <v>313780</v>
      </c>
      <c r="B11138" t="s">
        <v>221</v>
      </c>
      <c r="C11138" t="s">
        <v>98</v>
      </c>
      <c r="D11138">
        <v>2012</v>
      </c>
      <c r="E11138" t="s">
        <v>1708</v>
      </c>
      <c r="F11138" t="s">
        <v>367</v>
      </c>
      <c r="H11138">
        <v>19752</v>
      </c>
      <c r="I11138">
        <v>14178</v>
      </c>
      <c r="J11138">
        <v>14970</v>
      </c>
      <c r="K11138">
        <v>14176</v>
      </c>
      <c r="L11138">
        <v>100</v>
      </c>
      <c r="M11138">
        <v>75.790000000000006</v>
      </c>
      <c r="N11138">
        <f>COUNTIF(Cod_Mun_Norte!B:B,DADOS_SNIS_Minas!A11138)</f>
        <v>0</v>
      </c>
    </row>
    <row r="11139" spans="1:14" x14ac:dyDescent="0.2">
      <c r="A11139">
        <v>313780</v>
      </c>
      <c r="B11139" t="s">
        <v>221</v>
      </c>
      <c r="C11139" t="s">
        <v>98</v>
      </c>
      <c r="D11139">
        <v>2011</v>
      </c>
      <c r="E11139" t="s">
        <v>1708</v>
      </c>
      <c r="F11139" t="s">
        <v>367</v>
      </c>
      <c r="H11139">
        <v>19655</v>
      </c>
      <c r="I11139">
        <v>14108</v>
      </c>
      <c r="J11139">
        <v>14672</v>
      </c>
      <c r="K11139">
        <v>14036</v>
      </c>
      <c r="L11139">
        <v>99.5</v>
      </c>
      <c r="M11139">
        <v>74.650000000000006</v>
      </c>
      <c r="N11139">
        <f>COUNTIF(Cod_Mun_Norte!B:B,DADOS_SNIS_Minas!A11139)</f>
        <v>0</v>
      </c>
    </row>
    <row r="11140" spans="1:14" x14ac:dyDescent="0.2">
      <c r="A11140">
        <v>313780</v>
      </c>
      <c r="B11140" t="s">
        <v>221</v>
      </c>
      <c r="C11140" t="s">
        <v>98</v>
      </c>
      <c r="D11140">
        <v>2010</v>
      </c>
      <c r="E11140" t="s">
        <v>1708</v>
      </c>
      <c r="F11140" t="s">
        <v>367</v>
      </c>
      <c r="H11140">
        <v>19554</v>
      </c>
      <c r="I11140">
        <v>14036</v>
      </c>
      <c r="J11140">
        <v>14672</v>
      </c>
      <c r="K11140">
        <v>14036</v>
      </c>
      <c r="L11140">
        <v>100</v>
      </c>
      <c r="M11140">
        <v>75.03</v>
      </c>
      <c r="N11140">
        <f>COUNTIF(Cod_Mun_Norte!B:B,DADOS_SNIS_Minas!A11140)</f>
        <v>0</v>
      </c>
    </row>
    <row r="11141" spans="1:14" x14ac:dyDescent="0.2">
      <c r="A11141">
        <v>313780</v>
      </c>
      <c r="B11141" t="s">
        <v>221</v>
      </c>
      <c r="C11141" t="s">
        <v>98</v>
      </c>
      <c r="D11141">
        <v>2009</v>
      </c>
      <c r="E11141" t="s">
        <v>1709</v>
      </c>
      <c r="F11141" t="s">
        <v>99</v>
      </c>
      <c r="H11141">
        <v>19244</v>
      </c>
      <c r="I11141">
        <v>14106</v>
      </c>
      <c r="J11141">
        <v>14049</v>
      </c>
      <c r="K11141">
        <v>14049</v>
      </c>
      <c r="L11141">
        <v>99.6</v>
      </c>
      <c r="M11141">
        <v>73</v>
      </c>
      <c r="N11141">
        <f>COUNTIF(Cod_Mun_Norte!B:B,DADOS_SNIS_Minas!A11141)</f>
        <v>0</v>
      </c>
    </row>
    <row r="11142" spans="1:14" x14ac:dyDescent="0.2">
      <c r="A11142">
        <v>313780</v>
      </c>
      <c r="B11142" t="s">
        <v>221</v>
      </c>
      <c r="C11142" t="s">
        <v>98</v>
      </c>
      <c r="D11142">
        <v>2008</v>
      </c>
      <c r="E11142" t="s">
        <v>1709</v>
      </c>
      <c r="F11142" t="s">
        <v>99</v>
      </c>
      <c r="H11142">
        <v>19167</v>
      </c>
      <c r="I11142">
        <v>14049</v>
      </c>
      <c r="J11142">
        <v>14049</v>
      </c>
      <c r="K11142">
        <v>14049</v>
      </c>
      <c r="L11142">
        <v>100</v>
      </c>
      <c r="M11142">
        <v>73.3</v>
      </c>
      <c r="N11142">
        <f>COUNTIF(Cod_Mun_Norte!B:B,DADOS_SNIS_Minas!A11142)</f>
        <v>0</v>
      </c>
    </row>
    <row r="11143" spans="1:14" x14ac:dyDescent="0.2">
      <c r="A11143">
        <v>313780</v>
      </c>
      <c r="B11143" t="s">
        <v>221</v>
      </c>
      <c r="C11143" t="s">
        <v>98</v>
      </c>
      <c r="D11143">
        <v>2007</v>
      </c>
      <c r="E11143" t="s">
        <v>1709</v>
      </c>
      <c r="F11143" t="s">
        <v>99</v>
      </c>
      <c r="H11143">
        <v>18547</v>
      </c>
      <c r="I11143">
        <v>13595</v>
      </c>
      <c r="J11143">
        <v>21012</v>
      </c>
      <c r="K11143">
        <v>21012</v>
      </c>
      <c r="L11143">
        <v>100</v>
      </c>
      <c r="M11143">
        <v>100</v>
      </c>
      <c r="N11143">
        <f>COUNTIF(Cod_Mun_Norte!B:B,DADOS_SNIS_Minas!A11143)</f>
        <v>0</v>
      </c>
    </row>
    <row r="11144" spans="1:14" x14ac:dyDescent="0.2">
      <c r="A11144">
        <v>313780</v>
      </c>
      <c r="B11144" t="s">
        <v>221</v>
      </c>
      <c r="C11144" t="s">
        <v>98</v>
      </c>
      <c r="D11144">
        <v>2006</v>
      </c>
      <c r="E11144" t="s">
        <v>1709</v>
      </c>
      <c r="F11144" t="s">
        <v>99</v>
      </c>
      <c r="H11144">
        <v>19859</v>
      </c>
      <c r="I11144">
        <v>14910</v>
      </c>
      <c r="J11144">
        <v>20649</v>
      </c>
      <c r="K11144">
        <v>20649</v>
      </c>
      <c r="L11144">
        <v>100</v>
      </c>
      <c r="M11144">
        <v>100</v>
      </c>
      <c r="N11144">
        <f>COUNTIF(Cod_Mun_Norte!B:B,DADOS_SNIS_Minas!A11144)</f>
        <v>0</v>
      </c>
    </row>
    <row r="11145" spans="1:14" x14ac:dyDescent="0.2">
      <c r="A11145">
        <v>313780</v>
      </c>
      <c r="B11145" t="s">
        <v>221</v>
      </c>
      <c r="C11145" t="s">
        <v>98</v>
      </c>
      <c r="D11145">
        <v>2005</v>
      </c>
      <c r="E11145" t="s">
        <v>1709</v>
      </c>
      <c r="F11145" t="s">
        <v>99</v>
      </c>
      <c r="H11145">
        <v>19614</v>
      </c>
      <c r="I11145">
        <v>14726</v>
      </c>
      <c r="J11145">
        <v>20185</v>
      </c>
      <c r="K11145">
        <v>20185</v>
      </c>
      <c r="L11145">
        <v>100</v>
      </c>
      <c r="M11145">
        <v>100</v>
      </c>
      <c r="N11145">
        <f>COUNTIF(Cod_Mun_Norte!B:B,DADOS_SNIS_Minas!A11145)</f>
        <v>0</v>
      </c>
    </row>
    <row r="11146" spans="1:14" x14ac:dyDescent="0.2">
      <c r="A11146">
        <v>313780</v>
      </c>
      <c r="B11146" t="s">
        <v>221</v>
      </c>
      <c r="C11146" t="s">
        <v>98</v>
      </c>
      <c r="D11146">
        <v>2004</v>
      </c>
      <c r="H11146">
        <v>19366</v>
      </c>
      <c r="I11146">
        <v>14540</v>
      </c>
      <c r="N11146">
        <f>COUNTIF(Cod_Mun_Norte!B:B,DADOS_SNIS_Minas!A11146)</f>
        <v>0</v>
      </c>
    </row>
    <row r="11147" spans="1:14" x14ac:dyDescent="0.2">
      <c r="A11147">
        <v>313780</v>
      </c>
      <c r="B11147" t="s">
        <v>221</v>
      </c>
      <c r="C11147" t="s">
        <v>98</v>
      </c>
      <c r="D11147">
        <v>2003</v>
      </c>
      <c r="H11147">
        <v>18920</v>
      </c>
      <c r="I11147">
        <v>14205</v>
      </c>
      <c r="N11147">
        <f>COUNTIF(Cod_Mun_Norte!B:B,DADOS_SNIS_Minas!A11147)</f>
        <v>0</v>
      </c>
    </row>
    <row r="11148" spans="1:14" x14ac:dyDescent="0.2">
      <c r="A11148">
        <v>313780</v>
      </c>
      <c r="B11148" t="s">
        <v>221</v>
      </c>
      <c r="C11148" t="s">
        <v>98</v>
      </c>
      <c r="D11148">
        <v>2002</v>
      </c>
      <c r="H11148">
        <v>18707</v>
      </c>
      <c r="I11148">
        <v>14045</v>
      </c>
      <c r="N11148">
        <f>COUNTIF(Cod_Mun_Norte!B:B,DADOS_SNIS_Minas!A11148)</f>
        <v>0</v>
      </c>
    </row>
    <row r="11149" spans="1:14" x14ac:dyDescent="0.2">
      <c r="A11149">
        <v>313780</v>
      </c>
      <c r="B11149" t="s">
        <v>221</v>
      </c>
      <c r="C11149" t="s">
        <v>98</v>
      </c>
      <c r="D11149">
        <v>2001</v>
      </c>
      <c r="H11149">
        <v>18510</v>
      </c>
      <c r="I11149">
        <v>13897</v>
      </c>
      <c r="N11149">
        <f>COUNTIF(Cod_Mun_Norte!B:B,DADOS_SNIS_Minas!A11149)</f>
        <v>0</v>
      </c>
    </row>
    <row r="11150" spans="1:14" x14ac:dyDescent="0.2">
      <c r="A11150">
        <v>313780</v>
      </c>
      <c r="B11150" t="s">
        <v>221</v>
      </c>
      <c r="C11150" t="s">
        <v>98</v>
      </c>
      <c r="D11150">
        <v>2000</v>
      </c>
      <c r="H11150">
        <v>18249</v>
      </c>
      <c r="I11150">
        <v>13701</v>
      </c>
      <c r="N11150">
        <f>COUNTIF(Cod_Mun_Norte!B:B,DADOS_SNIS_Minas!A11150)</f>
        <v>0</v>
      </c>
    </row>
    <row r="11151" spans="1:14" x14ac:dyDescent="0.2">
      <c r="A11151">
        <v>313780</v>
      </c>
      <c r="B11151" t="s">
        <v>221</v>
      </c>
      <c r="C11151" t="s">
        <v>98</v>
      </c>
      <c r="D11151">
        <v>1999</v>
      </c>
      <c r="H11151">
        <v>18526</v>
      </c>
      <c r="I11151">
        <v>13786</v>
      </c>
      <c r="N11151">
        <f>COUNTIF(Cod_Mun_Norte!B:B,DADOS_SNIS_Minas!A11151)</f>
        <v>0</v>
      </c>
    </row>
    <row r="11152" spans="1:14" x14ac:dyDescent="0.2">
      <c r="A11152">
        <v>313780</v>
      </c>
      <c r="B11152" t="s">
        <v>221</v>
      </c>
      <c r="C11152" t="s">
        <v>98</v>
      </c>
      <c r="D11152">
        <v>1998</v>
      </c>
      <c r="H11152">
        <v>18127</v>
      </c>
      <c r="I11152">
        <v>13489</v>
      </c>
      <c r="N11152">
        <f>COUNTIF(Cod_Mun_Norte!B:B,DADOS_SNIS_Minas!A11152)</f>
        <v>0</v>
      </c>
    </row>
    <row r="11153" spans="1:14" x14ac:dyDescent="0.2">
      <c r="A11153">
        <v>313780</v>
      </c>
      <c r="B11153" t="s">
        <v>221</v>
      </c>
      <c r="C11153" t="s">
        <v>98</v>
      </c>
      <c r="D11153">
        <v>1997</v>
      </c>
      <c r="H11153">
        <v>17728</v>
      </c>
      <c r="I11153">
        <v>13192</v>
      </c>
      <c r="N11153">
        <f>COUNTIF(Cod_Mun_Norte!B:B,DADOS_SNIS_Minas!A11153)</f>
        <v>0</v>
      </c>
    </row>
    <row r="11154" spans="1:14" x14ac:dyDescent="0.2">
      <c r="A11154">
        <v>313780</v>
      </c>
      <c r="B11154" t="s">
        <v>221</v>
      </c>
      <c r="C11154" t="s">
        <v>98</v>
      </c>
      <c r="D11154">
        <v>1996</v>
      </c>
      <c r="H11154">
        <v>17255</v>
      </c>
      <c r="I11154">
        <v>12840</v>
      </c>
      <c r="N11154">
        <f>COUNTIF(Cod_Mun_Norte!B:B,DADOS_SNIS_Minas!A11154)</f>
        <v>0</v>
      </c>
    </row>
    <row r="11155" spans="1:14" x14ac:dyDescent="0.2">
      <c r="A11155">
        <v>313780</v>
      </c>
      <c r="B11155" t="s">
        <v>221</v>
      </c>
      <c r="C11155" t="s">
        <v>98</v>
      </c>
      <c r="D11155">
        <v>1995</v>
      </c>
      <c r="H11155">
        <v>16648</v>
      </c>
      <c r="I11155">
        <v>12388</v>
      </c>
      <c r="N11155">
        <f>COUNTIF(Cod_Mun_Norte!B:B,DADOS_SNIS_Minas!A11155)</f>
        <v>0</v>
      </c>
    </row>
    <row r="11156" spans="1:14" x14ac:dyDescent="0.2">
      <c r="A11156">
        <v>313790</v>
      </c>
      <c r="B11156" t="s">
        <v>222</v>
      </c>
      <c r="C11156" t="s">
        <v>98</v>
      </c>
      <c r="D11156">
        <v>2020</v>
      </c>
      <c r="E11156" t="s">
        <v>1710</v>
      </c>
      <c r="F11156" t="s">
        <v>364</v>
      </c>
      <c r="G11156" t="s">
        <v>378</v>
      </c>
      <c r="H11156">
        <v>3379</v>
      </c>
      <c r="I11156">
        <v>1479</v>
      </c>
      <c r="J11156">
        <v>3379</v>
      </c>
      <c r="K11156">
        <v>1479</v>
      </c>
      <c r="L11156">
        <v>100</v>
      </c>
      <c r="M11156">
        <v>100</v>
      </c>
      <c r="N11156">
        <f>COUNTIF(Cod_Mun_Norte!B:B,DADOS_SNIS_Minas!A11156)</f>
        <v>0</v>
      </c>
    </row>
    <row r="11157" spans="1:14" x14ac:dyDescent="0.2">
      <c r="A11157">
        <v>313790</v>
      </c>
      <c r="B11157" t="s">
        <v>222</v>
      </c>
      <c r="C11157" t="s">
        <v>98</v>
      </c>
      <c r="D11157">
        <v>2019</v>
      </c>
      <c r="E11157" t="s">
        <v>1710</v>
      </c>
      <c r="F11157" t="s">
        <v>364</v>
      </c>
      <c r="G11157" t="s">
        <v>378</v>
      </c>
      <c r="H11157">
        <v>3391</v>
      </c>
      <c r="I11157">
        <v>1484</v>
      </c>
      <c r="J11157">
        <v>2070</v>
      </c>
      <c r="K11157">
        <v>1480</v>
      </c>
      <c r="L11157">
        <v>99.7</v>
      </c>
      <c r="M11157">
        <v>61.04</v>
      </c>
      <c r="N11157">
        <f>COUNTIF(Cod_Mun_Norte!B:B,DADOS_SNIS_Minas!A11157)</f>
        <v>0</v>
      </c>
    </row>
    <row r="11158" spans="1:14" x14ac:dyDescent="0.2">
      <c r="A11158">
        <v>313790</v>
      </c>
      <c r="B11158" t="s">
        <v>222</v>
      </c>
      <c r="C11158" t="s">
        <v>98</v>
      </c>
      <c r="D11158">
        <v>2018</v>
      </c>
      <c r="E11158" t="s">
        <v>1710</v>
      </c>
      <c r="F11158" t="s">
        <v>364</v>
      </c>
      <c r="H11158">
        <v>3404</v>
      </c>
      <c r="I11158">
        <v>1490</v>
      </c>
      <c r="J11158">
        <v>2070</v>
      </c>
      <c r="K11158">
        <v>1490</v>
      </c>
      <c r="L11158">
        <v>100</v>
      </c>
      <c r="M11158">
        <v>60.81</v>
      </c>
      <c r="N11158">
        <f>COUNTIF(Cod_Mun_Norte!B:B,DADOS_SNIS_Minas!A11158)</f>
        <v>0</v>
      </c>
    </row>
    <row r="11159" spans="1:14" x14ac:dyDescent="0.2">
      <c r="A11159">
        <v>313790</v>
      </c>
      <c r="B11159" t="s">
        <v>222</v>
      </c>
      <c r="C11159" t="s">
        <v>98</v>
      </c>
      <c r="D11159">
        <v>2017</v>
      </c>
      <c r="E11159" t="s">
        <v>1710</v>
      </c>
      <c r="F11159" t="s">
        <v>364</v>
      </c>
      <c r="H11159">
        <v>3498</v>
      </c>
      <c r="I11159">
        <v>1531</v>
      </c>
      <c r="J11159">
        <v>2050</v>
      </c>
      <c r="K11159">
        <v>1531</v>
      </c>
      <c r="L11159">
        <v>100</v>
      </c>
      <c r="M11159">
        <v>58.6</v>
      </c>
      <c r="N11159">
        <f>COUNTIF(Cod_Mun_Norte!B:B,DADOS_SNIS_Minas!A11159)</f>
        <v>0</v>
      </c>
    </row>
    <row r="11160" spans="1:14" x14ac:dyDescent="0.2">
      <c r="A11160">
        <v>313790</v>
      </c>
      <c r="B11160" t="s">
        <v>222</v>
      </c>
      <c r="C11160" t="s">
        <v>98</v>
      </c>
      <c r="D11160">
        <v>2016</v>
      </c>
      <c r="E11160" t="s">
        <v>1710</v>
      </c>
      <c r="F11160" t="s">
        <v>364</v>
      </c>
      <c r="H11160">
        <v>3504</v>
      </c>
      <c r="I11160">
        <v>1534</v>
      </c>
      <c r="J11160">
        <v>2050</v>
      </c>
      <c r="K11160">
        <v>1534</v>
      </c>
      <c r="L11160">
        <v>100</v>
      </c>
      <c r="M11160">
        <v>58.5</v>
      </c>
      <c r="N11160">
        <f>COUNTIF(Cod_Mun_Norte!B:B,DADOS_SNIS_Minas!A11160)</f>
        <v>0</v>
      </c>
    </row>
    <row r="11161" spans="1:14" x14ac:dyDescent="0.2">
      <c r="A11161">
        <v>313790</v>
      </c>
      <c r="B11161" t="s">
        <v>222</v>
      </c>
      <c r="C11161" t="s">
        <v>98</v>
      </c>
      <c r="D11161">
        <v>2015</v>
      </c>
      <c r="E11161" t="s">
        <v>1711</v>
      </c>
      <c r="F11161" t="s">
        <v>374</v>
      </c>
      <c r="H11161">
        <v>3511</v>
      </c>
      <c r="I11161">
        <v>1537</v>
      </c>
      <c r="N11161">
        <f>COUNTIF(Cod_Mun_Norte!B:B,DADOS_SNIS_Minas!A11161)</f>
        <v>0</v>
      </c>
    </row>
    <row r="11162" spans="1:14" x14ac:dyDescent="0.2">
      <c r="A11162">
        <v>313790</v>
      </c>
      <c r="B11162" t="s">
        <v>222</v>
      </c>
      <c r="C11162" t="s">
        <v>98</v>
      </c>
      <c r="D11162">
        <v>2014</v>
      </c>
      <c r="E11162" t="s">
        <v>1710</v>
      </c>
      <c r="F11162" t="s">
        <v>367</v>
      </c>
      <c r="H11162">
        <v>3517</v>
      </c>
      <c r="I11162">
        <v>1539</v>
      </c>
      <c r="J11162">
        <v>2030</v>
      </c>
      <c r="K11162">
        <v>1502</v>
      </c>
      <c r="L11162">
        <v>97.6</v>
      </c>
      <c r="M11162">
        <v>57.72</v>
      </c>
      <c r="N11162">
        <f>COUNTIF(Cod_Mun_Norte!B:B,DADOS_SNIS_Minas!A11162)</f>
        <v>0</v>
      </c>
    </row>
    <row r="11163" spans="1:14" x14ac:dyDescent="0.2">
      <c r="A11163">
        <v>313790</v>
      </c>
      <c r="B11163" t="s">
        <v>222</v>
      </c>
      <c r="C11163" t="s">
        <v>98</v>
      </c>
      <c r="D11163">
        <v>2013</v>
      </c>
      <c r="H11163">
        <v>3524</v>
      </c>
      <c r="I11163">
        <v>1543</v>
      </c>
      <c r="N11163">
        <f>COUNTIF(Cod_Mun_Norte!B:B,DADOS_SNIS_Minas!A11163)</f>
        <v>0</v>
      </c>
    </row>
    <row r="11164" spans="1:14" x14ac:dyDescent="0.2">
      <c r="A11164">
        <v>313790</v>
      </c>
      <c r="B11164" t="s">
        <v>222</v>
      </c>
      <c r="C11164" t="s">
        <v>98</v>
      </c>
      <c r="D11164">
        <v>2012</v>
      </c>
      <c r="E11164" t="s">
        <v>1712</v>
      </c>
      <c r="F11164" t="s">
        <v>99</v>
      </c>
      <c r="H11164">
        <v>3432</v>
      </c>
      <c r="I11164">
        <v>1502</v>
      </c>
      <c r="J11164">
        <v>2030</v>
      </c>
      <c r="K11164">
        <v>1502</v>
      </c>
      <c r="L11164">
        <v>100</v>
      </c>
      <c r="M11164">
        <v>59.15</v>
      </c>
      <c r="N11164">
        <f>COUNTIF(Cod_Mun_Norte!B:B,DADOS_SNIS_Minas!A11164)</f>
        <v>0</v>
      </c>
    </row>
    <row r="11165" spans="1:14" x14ac:dyDescent="0.2">
      <c r="A11165">
        <v>313790</v>
      </c>
      <c r="B11165" t="s">
        <v>222</v>
      </c>
      <c r="C11165" t="s">
        <v>98</v>
      </c>
      <c r="D11165">
        <v>2011</v>
      </c>
      <c r="H11165">
        <v>3442</v>
      </c>
      <c r="I11165">
        <v>1507</v>
      </c>
      <c r="N11165">
        <f>COUNTIF(Cod_Mun_Norte!B:B,DADOS_SNIS_Minas!A11165)</f>
        <v>0</v>
      </c>
    </row>
    <row r="11166" spans="1:14" x14ac:dyDescent="0.2">
      <c r="A11166">
        <v>313790</v>
      </c>
      <c r="B11166" t="s">
        <v>222</v>
      </c>
      <c r="C11166" t="s">
        <v>98</v>
      </c>
      <c r="D11166">
        <v>2010</v>
      </c>
      <c r="E11166" t="s">
        <v>1712</v>
      </c>
      <c r="F11166" t="s">
        <v>99</v>
      </c>
      <c r="H11166">
        <v>3452</v>
      </c>
      <c r="I11166">
        <v>1511</v>
      </c>
      <c r="J11166">
        <v>1511</v>
      </c>
      <c r="K11166">
        <v>1511</v>
      </c>
      <c r="L11166">
        <v>100</v>
      </c>
      <c r="M11166">
        <v>43.77</v>
      </c>
      <c r="N11166">
        <f>COUNTIF(Cod_Mun_Norte!B:B,DADOS_SNIS_Minas!A11166)</f>
        <v>0</v>
      </c>
    </row>
    <row r="11167" spans="1:14" x14ac:dyDescent="0.2">
      <c r="A11167">
        <v>313790</v>
      </c>
      <c r="B11167" t="s">
        <v>222</v>
      </c>
      <c r="C11167" t="s">
        <v>98</v>
      </c>
      <c r="D11167">
        <v>2009</v>
      </c>
      <c r="H11167">
        <v>3654</v>
      </c>
      <c r="I11167">
        <v>1519</v>
      </c>
      <c r="N11167">
        <f>COUNTIF(Cod_Mun_Norte!B:B,DADOS_SNIS_Minas!A11167)</f>
        <v>0</v>
      </c>
    </row>
    <row r="11168" spans="1:14" x14ac:dyDescent="0.2">
      <c r="A11168">
        <v>313790</v>
      </c>
      <c r="B11168" t="s">
        <v>222</v>
      </c>
      <c r="C11168" t="s">
        <v>98</v>
      </c>
      <c r="D11168">
        <v>2008</v>
      </c>
      <c r="H11168">
        <v>3651</v>
      </c>
      <c r="I11168">
        <v>1518</v>
      </c>
      <c r="N11168">
        <f>COUNTIF(Cod_Mun_Norte!B:B,DADOS_SNIS_Minas!A11168)</f>
        <v>0</v>
      </c>
    </row>
    <row r="11169" spans="1:14" x14ac:dyDescent="0.2">
      <c r="A11169">
        <v>313790</v>
      </c>
      <c r="B11169" t="s">
        <v>222</v>
      </c>
      <c r="C11169" t="s">
        <v>98</v>
      </c>
      <c r="D11169">
        <v>2007</v>
      </c>
      <c r="H11169">
        <v>3546</v>
      </c>
      <c r="I11169">
        <v>1474</v>
      </c>
      <c r="N11169">
        <f>COUNTIF(Cod_Mun_Norte!B:B,DADOS_SNIS_Minas!A11169)</f>
        <v>0</v>
      </c>
    </row>
    <row r="11170" spans="1:14" x14ac:dyDescent="0.2">
      <c r="A11170">
        <v>313790</v>
      </c>
      <c r="B11170" t="s">
        <v>222</v>
      </c>
      <c r="C11170" t="s">
        <v>98</v>
      </c>
      <c r="D11170">
        <v>2006</v>
      </c>
      <c r="H11170">
        <v>3598</v>
      </c>
      <c r="I11170">
        <v>1366</v>
      </c>
      <c r="N11170">
        <f>COUNTIF(Cod_Mun_Norte!B:B,DADOS_SNIS_Minas!A11170)</f>
        <v>0</v>
      </c>
    </row>
    <row r="11171" spans="1:14" x14ac:dyDescent="0.2">
      <c r="A11171">
        <v>313790</v>
      </c>
      <c r="B11171" t="s">
        <v>222</v>
      </c>
      <c r="C11171" t="s">
        <v>98</v>
      </c>
      <c r="D11171">
        <v>2005</v>
      </c>
      <c r="H11171">
        <v>3596</v>
      </c>
      <c r="I11171">
        <v>1365</v>
      </c>
      <c r="N11171">
        <f>COUNTIF(Cod_Mun_Norte!B:B,DADOS_SNIS_Minas!A11171)</f>
        <v>0</v>
      </c>
    </row>
    <row r="11172" spans="1:14" x14ac:dyDescent="0.2">
      <c r="A11172">
        <v>313790</v>
      </c>
      <c r="B11172" t="s">
        <v>222</v>
      </c>
      <c r="C11172" t="s">
        <v>98</v>
      </c>
      <c r="D11172">
        <v>2004</v>
      </c>
      <c r="H11172">
        <v>3595</v>
      </c>
      <c r="I11172">
        <v>1365</v>
      </c>
      <c r="N11172">
        <f>COUNTIF(Cod_Mun_Norte!B:B,DADOS_SNIS_Minas!A11172)</f>
        <v>0</v>
      </c>
    </row>
    <row r="11173" spans="1:14" x14ac:dyDescent="0.2">
      <c r="A11173">
        <v>313790</v>
      </c>
      <c r="B11173" t="s">
        <v>222</v>
      </c>
      <c r="C11173" t="s">
        <v>98</v>
      </c>
      <c r="D11173">
        <v>2003</v>
      </c>
      <c r="H11173">
        <v>3592</v>
      </c>
      <c r="I11173">
        <v>1364</v>
      </c>
      <c r="N11173">
        <f>COUNTIF(Cod_Mun_Norte!B:B,DADOS_SNIS_Minas!A11173)</f>
        <v>0</v>
      </c>
    </row>
    <row r="11174" spans="1:14" x14ac:dyDescent="0.2">
      <c r="A11174">
        <v>313790</v>
      </c>
      <c r="B11174" t="s">
        <v>222</v>
      </c>
      <c r="C11174" t="s">
        <v>98</v>
      </c>
      <c r="D11174">
        <v>2002</v>
      </c>
      <c r="H11174">
        <v>3590</v>
      </c>
      <c r="I11174">
        <v>1363</v>
      </c>
      <c r="N11174">
        <f>COUNTIF(Cod_Mun_Norte!B:B,DADOS_SNIS_Minas!A11174)</f>
        <v>0</v>
      </c>
    </row>
    <row r="11175" spans="1:14" x14ac:dyDescent="0.2">
      <c r="A11175">
        <v>313790</v>
      </c>
      <c r="B11175" t="s">
        <v>222</v>
      </c>
      <c r="C11175" t="s">
        <v>98</v>
      </c>
      <c r="D11175">
        <v>2001</v>
      </c>
      <c r="H11175">
        <v>3580</v>
      </c>
      <c r="I11175">
        <v>1359</v>
      </c>
      <c r="N11175">
        <f>COUNTIF(Cod_Mun_Norte!B:B,DADOS_SNIS_Minas!A11175)</f>
        <v>0</v>
      </c>
    </row>
    <row r="11176" spans="1:14" x14ac:dyDescent="0.2">
      <c r="A11176">
        <v>313790</v>
      </c>
      <c r="B11176" t="s">
        <v>222</v>
      </c>
      <c r="C11176" t="s">
        <v>98</v>
      </c>
      <c r="D11176">
        <v>2000</v>
      </c>
      <c r="H11176">
        <v>3587</v>
      </c>
      <c r="I11176">
        <v>1362</v>
      </c>
      <c r="N11176">
        <f>COUNTIF(Cod_Mun_Norte!B:B,DADOS_SNIS_Minas!A11176)</f>
        <v>0</v>
      </c>
    </row>
    <row r="11177" spans="1:14" x14ac:dyDescent="0.2">
      <c r="A11177">
        <v>313790</v>
      </c>
      <c r="B11177" t="s">
        <v>222</v>
      </c>
      <c r="C11177" t="s">
        <v>98</v>
      </c>
      <c r="D11177">
        <v>1999</v>
      </c>
      <c r="H11177">
        <v>3450</v>
      </c>
      <c r="I11177">
        <v>1136</v>
      </c>
      <c r="N11177">
        <f>COUNTIF(Cod_Mun_Norte!B:B,DADOS_SNIS_Minas!A11177)</f>
        <v>0</v>
      </c>
    </row>
    <row r="11178" spans="1:14" x14ac:dyDescent="0.2">
      <c r="A11178">
        <v>313790</v>
      </c>
      <c r="B11178" t="s">
        <v>222</v>
      </c>
      <c r="C11178" t="s">
        <v>98</v>
      </c>
      <c r="D11178">
        <v>1998</v>
      </c>
      <c r="H11178">
        <v>3459</v>
      </c>
      <c r="I11178">
        <v>1139</v>
      </c>
      <c r="N11178">
        <f>COUNTIF(Cod_Mun_Norte!B:B,DADOS_SNIS_Minas!A11178)</f>
        <v>0</v>
      </c>
    </row>
    <row r="11179" spans="1:14" x14ac:dyDescent="0.2">
      <c r="A11179">
        <v>313790</v>
      </c>
      <c r="B11179" t="s">
        <v>222</v>
      </c>
      <c r="C11179" t="s">
        <v>98</v>
      </c>
      <c r="D11179">
        <v>1997</v>
      </c>
      <c r="H11179">
        <v>3468</v>
      </c>
      <c r="I11179">
        <v>1142</v>
      </c>
      <c r="N11179">
        <f>COUNTIF(Cod_Mun_Norte!B:B,DADOS_SNIS_Minas!A11179)</f>
        <v>0</v>
      </c>
    </row>
    <row r="11180" spans="1:14" x14ac:dyDescent="0.2">
      <c r="A11180">
        <v>313790</v>
      </c>
      <c r="B11180" t="s">
        <v>222</v>
      </c>
      <c r="C11180" t="s">
        <v>98</v>
      </c>
      <c r="D11180">
        <v>1996</v>
      </c>
      <c r="H11180">
        <v>3479</v>
      </c>
      <c r="I11180">
        <v>1146</v>
      </c>
      <c r="N11180">
        <f>COUNTIF(Cod_Mun_Norte!B:B,DADOS_SNIS_Minas!A11180)</f>
        <v>0</v>
      </c>
    </row>
    <row r="11181" spans="1:14" x14ac:dyDescent="0.2">
      <c r="A11181">
        <v>313790</v>
      </c>
      <c r="B11181" t="s">
        <v>222</v>
      </c>
      <c r="C11181" t="s">
        <v>98</v>
      </c>
      <c r="D11181">
        <v>1995</v>
      </c>
      <c r="H11181">
        <v>3610</v>
      </c>
      <c r="I11181">
        <v>1189</v>
      </c>
      <c r="N11181">
        <f>COUNTIF(Cod_Mun_Norte!B:B,DADOS_SNIS_Minas!A11181)</f>
        <v>0</v>
      </c>
    </row>
    <row r="11182" spans="1:14" x14ac:dyDescent="0.2">
      <c r="A11182">
        <v>313800</v>
      </c>
      <c r="B11182" t="s">
        <v>1713</v>
      </c>
      <c r="C11182" t="s">
        <v>98</v>
      </c>
      <c r="D11182">
        <v>2020</v>
      </c>
      <c r="E11182" t="s">
        <v>1714</v>
      </c>
      <c r="F11182" t="s">
        <v>357</v>
      </c>
      <c r="G11182" t="s">
        <v>383</v>
      </c>
      <c r="H11182">
        <v>6833</v>
      </c>
      <c r="I11182">
        <v>5008</v>
      </c>
      <c r="J11182">
        <v>4577</v>
      </c>
      <c r="K11182">
        <v>4577</v>
      </c>
      <c r="L11182">
        <v>91.4</v>
      </c>
      <c r="M11182">
        <v>66.98</v>
      </c>
      <c r="N11182">
        <f>COUNTIF(Cod_Mun_Norte!B:B,DADOS_SNIS_Minas!A11182)</f>
        <v>0</v>
      </c>
    </row>
    <row r="11183" spans="1:14" x14ac:dyDescent="0.2">
      <c r="A11183">
        <v>313800</v>
      </c>
      <c r="B11183" t="s">
        <v>1713</v>
      </c>
      <c r="C11183" t="s">
        <v>98</v>
      </c>
      <c r="D11183">
        <v>2019</v>
      </c>
      <c r="E11183" t="s">
        <v>1715</v>
      </c>
      <c r="F11183" t="s">
        <v>354</v>
      </c>
      <c r="G11183" t="s">
        <v>355</v>
      </c>
      <c r="H11183">
        <v>6810</v>
      </c>
      <c r="I11183">
        <v>4991</v>
      </c>
      <c r="J11183">
        <v>4514</v>
      </c>
      <c r="K11183">
        <v>4514</v>
      </c>
      <c r="L11183">
        <v>90.4</v>
      </c>
      <c r="M11183">
        <v>66.28</v>
      </c>
      <c r="N11183">
        <f>COUNTIF(Cod_Mun_Norte!B:B,DADOS_SNIS_Minas!A11183)</f>
        <v>0</v>
      </c>
    </row>
    <row r="11184" spans="1:14" x14ac:dyDescent="0.2">
      <c r="A11184">
        <v>313800</v>
      </c>
      <c r="B11184" t="s">
        <v>1713</v>
      </c>
      <c r="C11184" t="s">
        <v>98</v>
      </c>
      <c r="D11184">
        <v>2018</v>
      </c>
      <c r="E11184" t="s">
        <v>1716</v>
      </c>
      <c r="F11184" t="s">
        <v>354</v>
      </c>
      <c r="H11184">
        <v>6786</v>
      </c>
      <c r="I11184">
        <v>4973</v>
      </c>
      <c r="J11184">
        <v>4514</v>
      </c>
      <c r="K11184">
        <v>4514</v>
      </c>
      <c r="L11184">
        <v>90.8</v>
      </c>
      <c r="M11184">
        <v>66.52</v>
      </c>
      <c r="N11184">
        <f>COUNTIF(Cod_Mun_Norte!B:B,DADOS_SNIS_Minas!A11184)</f>
        <v>0</v>
      </c>
    </row>
    <row r="11185" spans="1:14" x14ac:dyDescent="0.2">
      <c r="A11185">
        <v>313800</v>
      </c>
      <c r="B11185" t="s">
        <v>1713</v>
      </c>
      <c r="C11185" t="s">
        <v>98</v>
      </c>
      <c r="D11185">
        <v>2017</v>
      </c>
      <c r="E11185" t="s">
        <v>361</v>
      </c>
      <c r="F11185" t="s">
        <v>362</v>
      </c>
      <c r="H11185">
        <v>6852</v>
      </c>
      <c r="I11185">
        <v>5022</v>
      </c>
      <c r="J11185">
        <v>4464</v>
      </c>
      <c r="K11185">
        <v>4464</v>
      </c>
      <c r="L11185">
        <v>88.9</v>
      </c>
      <c r="M11185">
        <v>65.150000000000006</v>
      </c>
      <c r="N11185">
        <f>COUNTIF(Cod_Mun_Norte!B:B,DADOS_SNIS_Minas!A11185)</f>
        <v>0</v>
      </c>
    </row>
    <row r="11186" spans="1:14" x14ac:dyDescent="0.2">
      <c r="A11186">
        <v>313800</v>
      </c>
      <c r="B11186" t="s">
        <v>1713</v>
      </c>
      <c r="C11186" t="s">
        <v>98</v>
      </c>
      <c r="D11186">
        <v>2016</v>
      </c>
      <c r="E11186" t="s">
        <v>1716</v>
      </c>
      <c r="F11186" t="s">
        <v>360</v>
      </c>
      <c r="H11186">
        <v>6826</v>
      </c>
      <c r="I11186">
        <v>5003</v>
      </c>
      <c r="J11186">
        <v>4423</v>
      </c>
      <c r="K11186">
        <v>4423</v>
      </c>
      <c r="L11186">
        <v>88.4</v>
      </c>
      <c r="M11186">
        <v>64.8</v>
      </c>
      <c r="N11186">
        <f>COUNTIF(Cod_Mun_Norte!B:B,DADOS_SNIS_Minas!A11186)</f>
        <v>0</v>
      </c>
    </row>
    <row r="11187" spans="1:14" x14ac:dyDescent="0.2">
      <c r="A11187">
        <v>313800</v>
      </c>
      <c r="B11187" t="s">
        <v>1713</v>
      </c>
      <c r="C11187" t="s">
        <v>98</v>
      </c>
      <c r="D11187">
        <v>2015</v>
      </c>
      <c r="E11187" t="s">
        <v>1717</v>
      </c>
      <c r="F11187" t="s">
        <v>359</v>
      </c>
      <c r="H11187">
        <v>6799</v>
      </c>
      <c r="I11187">
        <v>4983</v>
      </c>
      <c r="J11187">
        <v>4371</v>
      </c>
      <c r="K11187">
        <v>4371</v>
      </c>
      <c r="L11187">
        <v>87.7</v>
      </c>
      <c r="M11187">
        <v>64.290000000000006</v>
      </c>
      <c r="N11187">
        <f>COUNTIF(Cod_Mun_Norte!B:B,DADOS_SNIS_Minas!A11187)</f>
        <v>0</v>
      </c>
    </row>
    <row r="11188" spans="1:14" x14ac:dyDescent="0.2">
      <c r="A11188">
        <v>313800</v>
      </c>
      <c r="B11188" t="s">
        <v>1713</v>
      </c>
      <c r="C11188" t="s">
        <v>98</v>
      </c>
      <c r="D11188">
        <v>2014</v>
      </c>
      <c r="E11188" t="s">
        <v>1717</v>
      </c>
      <c r="F11188" t="s">
        <v>359</v>
      </c>
      <c r="H11188">
        <v>6770</v>
      </c>
      <c r="I11188">
        <v>4962</v>
      </c>
      <c r="J11188">
        <v>4962</v>
      </c>
      <c r="K11188">
        <v>4962</v>
      </c>
      <c r="L11188">
        <v>100</v>
      </c>
      <c r="M11188">
        <v>73.290000000000006</v>
      </c>
      <c r="N11188">
        <f>COUNTIF(Cod_Mun_Norte!B:B,DADOS_SNIS_Minas!A11188)</f>
        <v>0</v>
      </c>
    </row>
    <row r="11189" spans="1:14" x14ac:dyDescent="0.2">
      <c r="A11189">
        <v>313800</v>
      </c>
      <c r="B11189" t="s">
        <v>1713</v>
      </c>
      <c r="C11189" t="s">
        <v>98</v>
      </c>
      <c r="D11189">
        <v>2013</v>
      </c>
      <c r="E11189" t="s">
        <v>1717</v>
      </c>
      <c r="F11189" t="s">
        <v>359</v>
      </c>
      <c r="H11189">
        <v>6740</v>
      </c>
      <c r="I11189">
        <v>4940</v>
      </c>
      <c r="J11189">
        <v>4940</v>
      </c>
      <c r="K11189">
        <v>4940</v>
      </c>
      <c r="L11189">
        <v>100</v>
      </c>
      <c r="M11189">
        <v>73.290000000000006</v>
      </c>
      <c r="N11189">
        <f>COUNTIF(Cod_Mun_Norte!B:B,DADOS_SNIS_Minas!A11189)</f>
        <v>0</v>
      </c>
    </row>
    <row r="11190" spans="1:14" x14ac:dyDescent="0.2">
      <c r="A11190">
        <v>313800</v>
      </c>
      <c r="B11190" t="s">
        <v>1713</v>
      </c>
      <c r="C11190" t="s">
        <v>98</v>
      </c>
      <c r="D11190">
        <v>2012</v>
      </c>
      <c r="E11190" t="s">
        <v>1718</v>
      </c>
      <c r="F11190" t="s">
        <v>364</v>
      </c>
      <c r="H11190">
        <v>6517</v>
      </c>
      <c r="I11190">
        <v>4776</v>
      </c>
      <c r="J11190">
        <v>4776</v>
      </c>
      <c r="K11190">
        <v>4776</v>
      </c>
      <c r="L11190">
        <v>100</v>
      </c>
      <c r="M11190">
        <v>73.290000000000006</v>
      </c>
      <c r="N11190">
        <f>COUNTIF(Cod_Mun_Norte!B:B,DADOS_SNIS_Minas!A11190)</f>
        <v>0</v>
      </c>
    </row>
    <row r="11191" spans="1:14" x14ac:dyDescent="0.2">
      <c r="A11191">
        <v>313800</v>
      </c>
      <c r="B11191" t="s">
        <v>1713</v>
      </c>
      <c r="C11191" t="s">
        <v>98</v>
      </c>
      <c r="D11191">
        <v>2011</v>
      </c>
      <c r="E11191" t="s">
        <v>361</v>
      </c>
      <c r="F11191" t="s">
        <v>362</v>
      </c>
      <c r="H11191">
        <v>6492</v>
      </c>
      <c r="I11191">
        <v>4758</v>
      </c>
      <c r="J11191">
        <v>4758</v>
      </c>
      <c r="K11191">
        <v>4758</v>
      </c>
      <c r="L11191">
        <v>100</v>
      </c>
      <c r="M11191">
        <v>73.290000000000006</v>
      </c>
      <c r="N11191">
        <f>COUNTIF(Cod_Mun_Norte!B:B,DADOS_SNIS_Minas!A11191)</f>
        <v>0</v>
      </c>
    </row>
    <row r="11192" spans="1:14" x14ac:dyDescent="0.2">
      <c r="A11192">
        <v>313800</v>
      </c>
      <c r="B11192" t="s">
        <v>1713</v>
      </c>
      <c r="C11192" t="s">
        <v>98</v>
      </c>
      <c r="D11192">
        <v>2010</v>
      </c>
      <c r="E11192" t="s">
        <v>361</v>
      </c>
      <c r="F11192" t="s">
        <v>362</v>
      </c>
      <c r="H11192">
        <v>6465</v>
      </c>
      <c r="I11192">
        <v>4738</v>
      </c>
      <c r="J11192">
        <v>4738</v>
      </c>
      <c r="K11192">
        <v>4738</v>
      </c>
      <c r="L11192">
        <v>100</v>
      </c>
      <c r="M11192">
        <v>73.290000000000006</v>
      </c>
      <c r="N11192">
        <f>COUNTIF(Cod_Mun_Norte!B:B,DADOS_SNIS_Minas!A11192)</f>
        <v>0</v>
      </c>
    </row>
    <row r="11193" spans="1:14" x14ac:dyDescent="0.2">
      <c r="A11193">
        <v>313800</v>
      </c>
      <c r="B11193" t="s">
        <v>1713</v>
      </c>
      <c r="C11193" t="s">
        <v>98</v>
      </c>
      <c r="D11193">
        <v>2009</v>
      </c>
      <c r="E11193" t="s">
        <v>361</v>
      </c>
      <c r="F11193" t="s">
        <v>362</v>
      </c>
      <c r="H11193">
        <v>6568</v>
      </c>
      <c r="I11193">
        <v>4616</v>
      </c>
      <c r="J11193">
        <v>5112</v>
      </c>
      <c r="K11193">
        <v>5112</v>
      </c>
      <c r="L11193">
        <v>100</v>
      </c>
      <c r="M11193">
        <v>77.83</v>
      </c>
      <c r="N11193">
        <f>COUNTIF(Cod_Mun_Norte!B:B,DADOS_SNIS_Minas!A11193)</f>
        <v>0</v>
      </c>
    </row>
    <row r="11194" spans="1:14" x14ac:dyDescent="0.2">
      <c r="A11194">
        <v>313800</v>
      </c>
      <c r="B11194" t="s">
        <v>1713</v>
      </c>
      <c r="C11194" t="s">
        <v>98</v>
      </c>
      <c r="D11194">
        <v>2008</v>
      </c>
      <c r="E11194" t="s">
        <v>361</v>
      </c>
      <c r="F11194" t="s">
        <v>362</v>
      </c>
      <c r="H11194">
        <v>6532</v>
      </c>
      <c r="I11194">
        <v>4591</v>
      </c>
      <c r="J11194">
        <v>5016</v>
      </c>
      <c r="K11194">
        <v>5016</v>
      </c>
      <c r="L11194">
        <v>100</v>
      </c>
      <c r="M11194">
        <v>76.790000000000006</v>
      </c>
      <c r="N11194">
        <f>COUNTIF(Cod_Mun_Norte!B:B,DADOS_SNIS_Minas!A11194)</f>
        <v>0</v>
      </c>
    </row>
    <row r="11195" spans="1:14" x14ac:dyDescent="0.2">
      <c r="A11195">
        <v>313800</v>
      </c>
      <c r="B11195" t="s">
        <v>1713</v>
      </c>
      <c r="C11195" t="s">
        <v>98</v>
      </c>
      <c r="D11195">
        <v>2007</v>
      </c>
      <c r="E11195" t="s">
        <v>361</v>
      </c>
      <c r="F11195" t="s">
        <v>362</v>
      </c>
      <c r="H11195">
        <v>6310</v>
      </c>
      <c r="I11195">
        <v>4435</v>
      </c>
      <c r="J11195">
        <v>4875</v>
      </c>
      <c r="K11195">
        <v>4875</v>
      </c>
      <c r="L11195">
        <v>100</v>
      </c>
      <c r="M11195">
        <v>77.260000000000005</v>
      </c>
      <c r="N11195">
        <f>COUNTIF(Cod_Mun_Norte!B:B,DADOS_SNIS_Minas!A11195)</f>
        <v>0</v>
      </c>
    </row>
    <row r="11196" spans="1:14" x14ac:dyDescent="0.2">
      <c r="A11196">
        <v>313800</v>
      </c>
      <c r="B11196" t="s">
        <v>1713</v>
      </c>
      <c r="C11196" t="s">
        <v>98</v>
      </c>
      <c r="D11196">
        <v>2006</v>
      </c>
      <c r="E11196" t="s">
        <v>361</v>
      </c>
      <c r="F11196" t="s">
        <v>362</v>
      </c>
      <c r="H11196">
        <v>6258</v>
      </c>
      <c r="I11196">
        <v>4303</v>
      </c>
      <c r="J11196">
        <v>4821</v>
      </c>
      <c r="K11196">
        <v>4821</v>
      </c>
      <c r="L11196">
        <v>100</v>
      </c>
      <c r="M11196">
        <v>77.040000000000006</v>
      </c>
      <c r="N11196">
        <f>COUNTIF(Cod_Mun_Norte!B:B,DADOS_SNIS_Minas!A11196)</f>
        <v>0</v>
      </c>
    </row>
    <row r="11197" spans="1:14" x14ac:dyDescent="0.2">
      <c r="A11197">
        <v>313800</v>
      </c>
      <c r="B11197" t="s">
        <v>1713</v>
      </c>
      <c r="C11197" t="s">
        <v>98</v>
      </c>
      <c r="D11197">
        <v>2005</v>
      </c>
      <c r="E11197" t="s">
        <v>361</v>
      </c>
      <c r="F11197" t="s">
        <v>362</v>
      </c>
      <c r="H11197">
        <v>6238</v>
      </c>
      <c r="I11197">
        <v>4289</v>
      </c>
      <c r="N11197">
        <f>COUNTIF(Cod_Mun_Norte!B:B,DADOS_SNIS_Minas!A11197)</f>
        <v>0</v>
      </c>
    </row>
    <row r="11198" spans="1:14" x14ac:dyDescent="0.2">
      <c r="A11198">
        <v>313800</v>
      </c>
      <c r="B11198" t="s">
        <v>1713</v>
      </c>
      <c r="C11198" t="s">
        <v>98</v>
      </c>
      <c r="D11198">
        <v>2004</v>
      </c>
      <c r="E11198" t="s">
        <v>361</v>
      </c>
      <c r="F11198" t="s">
        <v>362</v>
      </c>
      <c r="H11198">
        <v>6217</v>
      </c>
      <c r="I11198">
        <v>4275</v>
      </c>
      <c r="N11198">
        <f>COUNTIF(Cod_Mun_Norte!B:B,DADOS_SNIS_Minas!A11198)</f>
        <v>0</v>
      </c>
    </row>
    <row r="11199" spans="1:14" x14ac:dyDescent="0.2">
      <c r="A11199">
        <v>313800</v>
      </c>
      <c r="B11199" t="s">
        <v>1713</v>
      </c>
      <c r="C11199" t="s">
        <v>98</v>
      </c>
      <c r="D11199">
        <v>2003</v>
      </c>
      <c r="E11199" t="s">
        <v>361</v>
      </c>
      <c r="F11199" t="s">
        <v>362</v>
      </c>
      <c r="H11199">
        <v>6181</v>
      </c>
      <c r="I11199">
        <v>4250</v>
      </c>
      <c r="N11199">
        <f>COUNTIF(Cod_Mun_Norte!B:B,DADOS_SNIS_Minas!A11199)</f>
        <v>0</v>
      </c>
    </row>
    <row r="11200" spans="1:14" x14ac:dyDescent="0.2">
      <c r="A11200">
        <v>313800</v>
      </c>
      <c r="B11200" t="s">
        <v>1713</v>
      </c>
      <c r="C11200" t="s">
        <v>98</v>
      </c>
      <c r="D11200">
        <v>2002</v>
      </c>
      <c r="E11200" t="s">
        <v>361</v>
      </c>
      <c r="F11200" t="s">
        <v>362</v>
      </c>
      <c r="H11200">
        <v>6163</v>
      </c>
      <c r="I11200">
        <v>4237</v>
      </c>
      <c r="N11200">
        <f>COUNTIF(Cod_Mun_Norte!B:B,DADOS_SNIS_Minas!A11200)</f>
        <v>0</v>
      </c>
    </row>
    <row r="11201" spans="1:14" x14ac:dyDescent="0.2">
      <c r="A11201">
        <v>313800</v>
      </c>
      <c r="B11201" t="s">
        <v>1713</v>
      </c>
      <c r="C11201" t="s">
        <v>98</v>
      </c>
      <c r="D11201">
        <v>2001</v>
      </c>
      <c r="E11201" t="s">
        <v>361</v>
      </c>
      <c r="F11201" t="s">
        <v>362</v>
      </c>
      <c r="H11201">
        <v>6148</v>
      </c>
      <c r="I11201">
        <v>4227</v>
      </c>
      <c r="N11201">
        <f>COUNTIF(Cod_Mun_Norte!B:B,DADOS_SNIS_Minas!A11201)</f>
        <v>0</v>
      </c>
    </row>
    <row r="11202" spans="1:14" x14ac:dyDescent="0.2">
      <c r="A11202">
        <v>313800</v>
      </c>
      <c r="B11202" t="s">
        <v>1713</v>
      </c>
      <c r="C11202" t="s">
        <v>98</v>
      </c>
      <c r="D11202">
        <v>2000</v>
      </c>
      <c r="E11202" t="s">
        <v>361</v>
      </c>
      <c r="F11202" t="s">
        <v>362</v>
      </c>
      <c r="H11202">
        <v>6126</v>
      </c>
      <c r="I11202">
        <v>4212</v>
      </c>
      <c r="N11202">
        <f>COUNTIF(Cod_Mun_Norte!B:B,DADOS_SNIS_Minas!A11202)</f>
        <v>0</v>
      </c>
    </row>
    <row r="11203" spans="1:14" x14ac:dyDescent="0.2">
      <c r="A11203">
        <v>313800</v>
      </c>
      <c r="B11203" t="s">
        <v>1713</v>
      </c>
      <c r="C11203" t="s">
        <v>98</v>
      </c>
      <c r="D11203">
        <v>1999</v>
      </c>
      <c r="E11203" t="s">
        <v>361</v>
      </c>
      <c r="F11203" t="s">
        <v>362</v>
      </c>
      <c r="H11203">
        <v>5820</v>
      </c>
      <c r="I11203">
        <v>3910</v>
      </c>
      <c r="N11203">
        <f>COUNTIF(Cod_Mun_Norte!B:B,DADOS_SNIS_Minas!A11203)</f>
        <v>0</v>
      </c>
    </row>
    <row r="11204" spans="1:14" x14ac:dyDescent="0.2">
      <c r="A11204">
        <v>313800</v>
      </c>
      <c r="B11204" t="s">
        <v>1713</v>
      </c>
      <c r="C11204" t="s">
        <v>98</v>
      </c>
      <c r="D11204">
        <v>1998</v>
      </c>
      <c r="E11204" t="s">
        <v>361</v>
      </c>
      <c r="F11204" t="s">
        <v>362</v>
      </c>
      <c r="H11204">
        <v>5836</v>
      </c>
      <c r="I11204">
        <v>3921</v>
      </c>
      <c r="N11204">
        <f>COUNTIF(Cod_Mun_Norte!B:B,DADOS_SNIS_Minas!A11204)</f>
        <v>0</v>
      </c>
    </row>
    <row r="11205" spans="1:14" x14ac:dyDescent="0.2">
      <c r="A11205">
        <v>313800</v>
      </c>
      <c r="B11205" t="s">
        <v>1713</v>
      </c>
      <c r="C11205" t="s">
        <v>98</v>
      </c>
      <c r="D11205">
        <v>1997</v>
      </c>
      <c r="H11205">
        <v>5852</v>
      </c>
      <c r="I11205">
        <v>3932</v>
      </c>
      <c r="N11205">
        <f>COUNTIF(Cod_Mun_Norte!B:B,DADOS_SNIS_Minas!A11205)</f>
        <v>0</v>
      </c>
    </row>
    <row r="11206" spans="1:14" x14ac:dyDescent="0.2">
      <c r="A11206">
        <v>313800</v>
      </c>
      <c r="B11206" t="s">
        <v>1713</v>
      </c>
      <c r="C11206" t="s">
        <v>98</v>
      </c>
      <c r="D11206">
        <v>1996</v>
      </c>
      <c r="H11206">
        <v>5872</v>
      </c>
      <c r="I11206">
        <v>3945</v>
      </c>
      <c r="N11206">
        <f>COUNTIF(Cod_Mun_Norte!B:B,DADOS_SNIS_Minas!A11206)</f>
        <v>0</v>
      </c>
    </row>
    <row r="11207" spans="1:14" x14ac:dyDescent="0.2">
      <c r="A11207">
        <v>313800</v>
      </c>
      <c r="B11207" t="s">
        <v>1713</v>
      </c>
      <c r="C11207" t="s">
        <v>98</v>
      </c>
      <c r="D11207">
        <v>1995</v>
      </c>
      <c r="H11207">
        <v>5708</v>
      </c>
      <c r="I11207">
        <v>3835</v>
      </c>
      <c r="N11207">
        <f>COUNTIF(Cod_Mun_Norte!B:B,DADOS_SNIS_Minas!A11207)</f>
        <v>0</v>
      </c>
    </row>
    <row r="11208" spans="1:14" x14ac:dyDescent="0.2">
      <c r="A11208">
        <v>313810</v>
      </c>
      <c r="B11208" t="s">
        <v>42</v>
      </c>
      <c r="C11208" t="s">
        <v>98</v>
      </c>
      <c r="D11208">
        <v>2020</v>
      </c>
      <c r="E11208" t="s">
        <v>1719</v>
      </c>
      <c r="F11208" t="s">
        <v>364</v>
      </c>
      <c r="G11208" t="s">
        <v>371</v>
      </c>
      <c r="H11208">
        <v>6503</v>
      </c>
      <c r="I11208">
        <v>3893</v>
      </c>
      <c r="J11208">
        <v>6490</v>
      </c>
      <c r="K11208">
        <v>3893</v>
      </c>
      <c r="L11208">
        <v>100</v>
      </c>
      <c r="M11208">
        <v>99.8</v>
      </c>
      <c r="N11208">
        <f>COUNTIF(Cod_Mun_Norte!B:B,DADOS_SNIS_Minas!A11208)</f>
        <v>1</v>
      </c>
    </row>
    <row r="11209" spans="1:14" x14ac:dyDescent="0.2">
      <c r="A11209">
        <v>313810</v>
      </c>
      <c r="B11209" t="s">
        <v>42</v>
      </c>
      <c r="C11209" t="s">
        <v>98</v>
      </c>
      <c r="D11209">
        <v>2019</v>
      </c>
      <c r="H11209">
        <v>6512</v>
      </c>
      <c r="I11209">
        <v>3899</v>
      </c>
      <c r="N11209">
        <f>COUNTIF(Cod_Mun_Norte!B:B,DADOS_SNIS_Minas!A11209)</f>
        <v>1</v>
      </c>
    </row>
    <row r="11210" spans="1:14" x14ac:dyDescent="0.2">
      <c r="A11210">
        <v>313810</v>
      </c>
      <c r="B11210" t="s">
        <v>42</v>
      </c>
      <c r="C11210" t="s">
        <v>98</v>
      </c>
      <c r="D11210">
        <v>2018</v>
      </c>
      <c r="H11210">
        <v>6522</v>
      </c>
      <c r="I11210">
        <v>3905</v>
      </c>
      <c r="N11210">
        <f>COUNTIF(Cod_Mun_Norte!B:B,DADOS_SNIS_Minas!A11210)</f>
        <v>1</v>
      </c>
    </row>
    <row r="11211" spans="1:14" x14ac:dyDescent="0.2">
      <c r="A11211">
        <v>313810</v>
      </c>
      <c r="B11211" t="s">
        <v>42</v>
      </c>
      <c r="C11211" t="s">
        <v>98</v>
      </c>
      <c r="D11211">
        <v>2017</v>
      </c>
      <c r="E11211" t="s">
        <v>1720</v>
      </c>
      <c r="F11211" t="s">
        <v>362</v>
      </c>
      <c r="H11211">
        <v>6664</v>
      </c>
      <c r="I11211">
        <v>3990</v>
      </c>
      <c r="J11211">
        <v>6664</v>
      </c>
      <c r="K11211">
        <v>3990</v>
      </c>
      <c r="L11211">
        <v>100</v>
      </c>
      <c r="M11211">
        <v>100</v>
      </c>
      <c r="N11211">
        <f>COUNTIF(Cod_Mun_Norte!B:B,DADOS_SNIS_Minas!A11211)</f>
        <v>1</v>
      </c>
    </row>
    <row r="11212" spans="1:14" x14ac:dyDescent="0.2">
      <c r="A11212">
        <v>313810</v>
      </c>
      <c r="B11212" t="s">
        <v>42</v>
      </c>
      <c r="C11212" t="s">
        <v>98</v>
      </c>
      <c r="D11212">
        <v>2016</v>
      </c>
      <c r="E11212" t="s">
        <v>1720</v>
      </c>
      <c r="F11212" t="s">
        <v>362</v>
      </c>
      <c r="H11212">
        <v>6663</v>
      </c>
      <c r="I11212">
        <v>3989</v>
      </c>
      <c r="J11212">
        <v>6663</v>
      </c>
      <c r="K11212">
        <v>3989</v>
      </c>
      <c r="L11212">
        <v>100</v>
      </c>
      <c r="M11212">
        <v>100</v>
      </c>
      <c r="N11212">
        <f>COUNTIF(Cod_Mun_Norte!B:B,DADOS_SNIS_Minas!A11212)</f>
        <v>1</v>
      </c>
    </row>
    <row r="11213" spans="1:14" x14ac:dyDescent="0.2">
      <c r="A11213">
        <v>313810</v>
      </c>
      <c r="B11213" t="s">
        <v>42</v>
      </c>
      <c r="C11213" t="s">
        <v>98</v>
      </c>
      <c r="D11213">
        <v>2015</v>
      </c>
      <c r="E11213" t="s">
        <v>1720</v>
      </c>
      <c r="F11213" t="s">
        <v>362</v>
      </c>
      <c r="H11213">
        <v>6663</v>
      </c>
      <c r="I11213">
        <v>3989</v>
      </c>
      <c r="J11213">
        <v>6663</v>
      </c>
      <c r="K11213">
        <v>3989</v>
      </c>
      <c r="L11213">
        <v>100</v>
      </c>
      <c r="M11213">
        <v>100</v>
      </c>
      <c r="N11213">
        <f>COUNTIF(Cod_Mun_Norte!B:B,DADOS_SNIS_Minas!A11213)</f>
        <v>1</v>
      </c>
    </row>
    <row r="11214" spans="1:14" x14ac:dyDescent="0.2">
      <c r="A11214">
        <v>313810</v>
      </c>
      <c r="B11214" t="s">
        <v>42</v>
      </c>
      <c r="C11214" t="s">
        <v>98</v>
      </c>
      <c r="D11214">
        <v>2014</v>
      </c>
      <c r="E11214" t="s">
        <v>1721</v>
      </c>
      <c r="F11214" t="s">
        <v>364</v>
      </c>
      <c r="H11214">
        <v>6663</v>
      </c>
      <c r="I11214">
        <v>3989</v>
      </c>
      <c r="J11214">
        <v>6663</v>
      </c>
      <c r="K11214">
        <v>3989</v>
      </c>
      <c r="L11214">
        <v>100</v>
      </c>
      <c r="M11214">
        <v>100</v>
      </c>
      <c r="N11214">
        <f>COUNTIF(Cod_Mun_Norte!B:B,DADOS_SNIS_Minas!A11214)</f>
        <v>1</v>
      </c>
    </row>
    <row r="11215" spans="1:14" x14ac:dyDescent="0.2">
      <c r="A11215">
        <v>313810</v>
      </c>
      <c r="B11215" t="s">
        <v>42</v>
      </c>
      <c r="C11215" t="s">
        <v>98</v>
      </c>
      <c r="D11215">
        <v>2013</v>
      </c>
      <c r="E11215" t="s">
        <v>1721</v>
      </c>
      <c r="F11215" t="s">
        <v>364</v>
      </c>
      <c r="H11215">
        <v>6663</v>
      </c>
      <c r="I11215">
        <v>3989</v>
      </c>
      <c r="J11215">
        <v>6663</v>
      </c>
      <c r="K11215">
        <v>3989</v>
      </c>
      <c r="L11215">
        <v>100</v>
      </c>
      <c r="M11215">
        <v>100</v>
      </c>
      <c r="N11215">
        <f>COUNTIF(Cod_Mun_Norte!B:B,DADOS_SNIS_Minas!A11215)</f>
        <v>1</v>
      </c>
    </row>
    <row r="11216" spans="1:14" x14ac:dyDescent="0.2">
      <c r="A11216">
        <v>313810</v>
      </c>
      <c r="B11216" t="s">
        <v>42</v>
      </c>
      <c r="C11216" t="s">
        <v>98</v>
      </c>
      <c r="D11216">
        <v>2012</v>
      </c>
      <c r="E11216" t="s">
        <v>1720</v>
      </c>
      <c r="F11216" t="s">
        <v>362</v>
      </c>
      <c r="H11216">
        <v>6474</v>
      </c>
      <c r="I11216">
        <v>3876</v>
      </c>
      <c r="J11216">
        <v>3876</v>
      </c>
      <c r="K11216">
        <v>3876</v>
      </c>
      <c r="L11216">
        <v>100</v>
      </c>
      <c r="M11216">
        <v>59.87</v>
      </c>
      <c r="N11216">
        <f>COUNTIF(Cod_Mun_Norte!B:B,DADOS_SNIS_Minas!A11216)</f>
        <v>1</v>
      </c>
    </row>
    <row r="11217" spans="1:14" x14ac:dyDescent="0.2">
      <c r="A11217">
        <v>313810</v>
      </c>
      <c r="B11217" t="s">
        <v>42</v>
      </c>
      <c r="C11217" t="s">
        <v>98</v>
      </c>
      <c r="D11217">
        <v>2011</v>
      </c>
      <c r="E11217" t="s">
        <v>1720</v>
      </c>
      <c r="F11217" t="s">
        <v>362</v>
      </c>
      <c r="H11217">
        <v>6479</v>
      </c>
      <c r="I11217">
        <v>3879</v>
      </c>
      <c r="J11217">
        <v>6000</v>
      </c>
      <c r="K11217">
        <v>3879</v>
      </c>
      <c r="L11217">
        <v>100</v>
      </c>
      <c r="M11217">
        <v>92.61</v>
      </c>
      <c r="N11217">
        <f>COUNTIF(Cod_Mun_Norte!B:B,DADOS_SNIS_Minas!A11217)</f>
        <v>1</v>
      </c>
    </row>
    <row r="11218" spans="1:14" x14ac:dyDescent="0.2">
      <c r="A11218">
        <v>313810</v>
      </c>
      <c r="B11218" t="s">
        <v>42</v>
      </c>
      <c r="C11218" t="s">
        <v>98</v>
      </c>
      <c r="D11218">
        <v>2010</v>
      </c>
      <c r="H11218">
        <v>6484</v>
      </c>
      <c r="I11218">
        <v>3882</v>
      </c>
      <c r="N11218">
        <f>COUNTIF(Cod_Mun_Norte!B:B,DADOS_SNIS_Minas!A11218)</f>
        <v>1</v>
      </c>
    </row>
    <row r="11219" spans="1:14" x14ac:dyDescent="0.2">
      <c r="A11219">
        <v>313810</v>
      </c>
      <c r="B11219" t="s">
        <v>42</v>
      </c>
      <c r="C11219" t="s">
        <v>98</v>
      </c>
      <c r="D11219">
        <v>2009</v>
      </c>
      <c r="E11219" t="s">
        <v>1722</v>
      </c>
      <c r="F11219" t="s">
        <v>374</v>
      </c>
      <c r="H11219">
        <v>6651</v>
      </c>
      <c r="I11219">
        <v>3851</v>
      </c>
      <c r="N11219">
        <f>COUNTIF(Cod_Mun_Norte!B:B,DADOS_SNIS_Minas!A11219)</f>
        <v>1</v>
      </c>
    </row>
    <row r="11220" spans="1:14" x14ac:dyDescent="0.2">
      <c r="A11220">
        <v>313810</v>
      </c>
      <c r="B11220" t="s">
        <v>42</v>
      </c>
      <c r="C11220" t="s">
        <v>98</v>
      </c>
      <c r="D11220">
        <v>2008</v>
      </c>
      <c r="H11220">
        <v>6647</v>
      </c>
      <c r="I11220">
        <v>3848</v>
      </c>
      <c r="N11220">
        <f>COUNTIF(Cod_Mun_Norte!B:B,DADOS_SNIS_Minas!A11220)</f>
        <v>1</v>
      </c>
    </row>
    <row r="11221" spans="1:14" x14ac:dyDescent="0.2">
      <c r="A11221">
        <v>313810</v>
      </c>
      <c r="B11221" t="s">
        <v>42</v>
      </c>
      <c r="C11221" t="s">
        <v>98</v>
      </c>
      <c r="D11221">
        <v>2007</v>
      </c>
      <c r="H11221">
        <v>6458</v>
      </c>
      <c r="I11221">
        <v>3739</v>
      </c>
      <c r="N11221">
        <f>COUNTIF(Cod_Mun_Norte!B:B,DADOS_SNIS_Minas!A11221)</f>
        <v>1</v>
      </c>
    </row>
    <row r="11222" spans="1:14" x14ac:dyDescent="0.2">
      <c r="A11222">
        <v>313810</v>
      </c>
      <c r="B11222" t="s">
        <v>42</v>
      </c>
      <c r="C11222" t="s">
        <v>98</v>
      </c>
      <c r="D11222">
        <v>2006</v>
      </c>
      <c r="H11222">
        <v>6491</v>
      </c>
      <c r="I11222">
        <v>3244</v>
      </c>
      <c r="N11222">
        <f>COUNTIF(Cod_Mun_Norte!B:B,DADOS_SNIS_Minas!A11222)</f>
        <v>1</v>
      </c>
    </row>
    <row r="11223" spans="1:14" x14ac:dyDescent="0.2">
      <c r="A11223">
        <v>313810</v>
      </c>
      <c r="B11223" t="s">
        <v>42</v>
      </c>
      <c r="C11223" t="s">
        <v>98</v>
      </c>
      <c r="D11223">
        <v>2005</v>
      </c>
      <c r="H11223">
        <v>6501</v>
      </c>
      <c r="I11223">
        <v>3249</v>
      </c>
      <c r="N11223">
        <f>COUNTIF(Cod_Mun_Norte!B:B,DADOS_SNIS_Minas!A11223)</f>
        <v>1</v>
      </c>
    </row>
    <row r="11224" spans="1:14" x14ac:dyDescent="0.2">
      <c r="A11224">
        <v>313810</v>
      </c>
      <c r="B11224" t="s">
        <v>42</v>
      </c>
      <c r="C11224" t="s">
        <v>98</v>
      </c>
      <c r="D11224">
        <v>2004</v>
      </c>
      <c r="H11224">
        <v>6510</v>
      </c>
      <c r="I11224">
        <v>3253</v>
      </c>
      <c r="N11224">
        <f>COUNTIF(Cod_Mun_Norte!B:B,DADOS_SNIS_Minas!A11224)</f>
        <v>1</v>
      </c>
    </row>
    <row r="11225" spans="1:14" x14ac:dyDescent="0.2">
      <c r="A11225">
        <v>313810</v>
      </c>
      <c r="B11225" t="s">
        <v>42</v>
      </c>
      <c r="C11225" t="s">
        <v>98</v>
      </c>
      <c r="D11225">
        <v>2003</v>
      </c>
      <c r="H11225">
        <v>6528</v>
      </c>
      <c r="I11225">
        <v>3262</v>
      </c>
      <c r="N11225">
        <f>COUNTIF(Cod_Mun_Norte!B:B,DADOS_SNIS_Minas!A11225)</f>
        <v>1</v>
      </c>
    </row>
    <row r="11226" spans="1:14" x14ac:dyDescent="0.2">
      <c r="A11226">
        <v>313810</v>
      </c>
      <c r="B11226" t="s">
        <v>42</v>
      </c>
      <c r="C11226" t="s">
        <v>98</v>
      </c>
      <c r="D11226">
        <v>2002</v>
      </c>
      <c r="H11226">
        <v>6536</v>
      </c>
      <c r="I11226">
        <v>3266</v>
      </c>
      <c r="N11226">
        <f>COUNTIF(Cod_Mun_Norte!B:B,DADOS_SNIS_Minas!A11226)</f>
        <v>1</v>
      </c>
    </row>
    <row r="11227" spans="1:14" x14ac:dyDescent="0.2">
      <c r="A11227">
        <v>313810</v>
      </c>
      <c r="B11227" t="s">
        <v>42</v>
      </c>
      <c r="C11227" t="s">
        <v>98</v>
      </c>
      <c r="D11227">
        <v>2001</v>
      </c>
      <c r="H11227">
        <v>6529</v>
      </c>
      <c r="I11227">
        <v>3263</v>
      </c>
      <c r="N11227">
        <f>COUNTIF(Cod_Mun_Norte!B:B,DADOS_SNIS_Minas!A11227)</f>
        <v>1</v>
      </c>
    </row>
    <row r="11228" spans="1:14" x14ac:dyDescent="0.2">
      <c r="A11228">
        <v>313810</v>
      </c>
      <c r="B11228" t="s">
        <v>42</v>
      </c>
      <c r="C11228" t="s">
        <v>98</v>
      </c>
      <c r="D11228">
        <v>2000</v>
      </c>
      <c r="H11228">
        <v>6554</v>
      </c>
      <c r="I11228">
        <v>3275</v>
      </c>
      <c r="N11228">
        <f>COUNTIF(Cod_Mun_Norte!B:B,DADOS_SNIS_Minas!A11228)</f>
        <v>1</v>
      </c>
    </row>
    <row r="11229" spans="1:14" x14ac:dyDescent="0.2">
      <c r="A11229">
        <v>313810</v>
      </c>
      <c r="B11229" t="s">
        <v>42</v>
      </c>
      <c r="C11229" t="s">
        <v>98</v>
      </c>
      <c r="D11229">
        <v>1999</v>
      </c>
      <c r="H11229">
        <v>5921</v>
      </c>
      <c r="I11229">
        <v>2749</v>
      </c>
      <c r="N11229">
        <f>COUNTIF(Cod_Mun_Norte!B:B,DADOS_SNIS_Minas!A11229)</f>
        <v>1</v>
      </c>
    </row>
    <row r="11230" spans="1:14" x14ac:dyDescent="0.2">
      <c r="A11230">
        <v>313810</v>
      </c>
      <c r="B11230" t="s">
        <v>42</v>
      </c>
      <c r="C11230" t="s">
        <v>98</v>
      </c>
      <c r="D11230">
        <v>1998</v>
      </c>
      <c r="H11230">
        <v>6040</v>
      </c>
      <c r="I11230">
        <v>2804</v>
      </c>
      <c r="N11230">
        <f>COUNTIF(Cod_Mun_Norte!B:B,DADOS_SNIS_Minas!A11230)</f>
        <v>1</v>
      </c>
    </row>
    <row r="11231" spans="1:14" x14ac:dyDescent="0.2">
      <c r="A11231">
        <v>313810</v>
      </c>
      <c r="B11231" t="s">
        <v>42</v>
      </c>
      <c r="C11231" t="s">
        <v>98</v>
      </c>
      <c r="D11231">
        <v>1997</v>
      </c>
      <c r="H11231">
        <v>6160</v>
      </c>
      <c r="I11231">
        <v>2860</v>
      </c>
      <c r="N11231">
        <f>COUNTIF(Cod_Mun_Norte!B:B,DADOS_SNIS_Minas!A11231)</f>
        <v>1</v>
      </c>
    </row>
    <row r="11232" spans="1:14" x14ac:dyDescent="0.2">
      <c r="A11232">
        <v>313810</v>
      </c>
      <c r="B11232" t="s">
        <v>42</v>
      </c>
      <c r="C11232" t="s">
        <v>98</v>
      </c>
      <c r="D11232">
        <v>1996</v>
      </c>
      <c r="H11232">
        <v>6301</v>
      </c>
      <c r="I11232">
        <v>2925</v>
      </c>
      <c r="N11232">
        <f>COUNTIF(Cod_Mun_Norte!B:B,DADOS_SNIS_Minas!A11232)</f>
        <v>1</v>
      </c>
    </row>
    <row r="11233" spans="1:14" x14ac:dyDescent="0.2">
      <c r="A11233">
        <v>313810</v>
      </c>
      <c r="B11233" t="s">
        <v>42</v>
      </c>
      <c r="C11233" t="s">
        <v>98</v>
      </c>
      <c r="D11233">
        <v>1995</v>
      </c>
      <c r="H11233">
        <v>6713</v>
      </c>
      <c r="I11233">
        <v>3116</v>
      </c>
      <c r="N11233">
        <f>COUNTIF(Cod_Mun_Norte!B:B,DADOS_SNIS_Minas!A11233)</f>
        <v>1</v>
      </c>
    </row>
    <row r="11234" spans="1:14" x14ac:dyDescent="0.2">
      <c r="A11234">
        <v>313820</v>
      </c>
      <c r="B11234" t="s">
        <v>1723</v>
      </c>
      <c r="C11234" t="s">
        <v>98</v>
      </c>
      <c r="D11234">
        <v>2020</v>
      </c>
      <c r="E11234" t="s">
        <v>1724</v>
      </c>
      <c r="F11234" t="s">
        <v>367</v>
      </c>
      <c r="G11234" t="s">
        <v>368</v>
      </c>
      <c r="H11234">
        <v>104783</v>
      </c>
      <c r="I11234">
        <v>99846</v>
      </c>
      <c r="J11234">
        <v>94334</v>
      </c>
      <c r="K11234">
        <v>94334</v>
      </c>
      <c r="L11234">
        <v>94.5</v>
      </c>
      <c r="M11234">
        <v>90.03</v>
      </c>
      <c r="N11234">
        <f>COUNTIF(Cod_Mun_Norte!B:B,DADOS_SNIS_Minas!A11234)</f>
        <v>0</v>
      </c>
    </row>
    <row r="11235" spans="1:14" x14ac:dyDescent="0.2">
      <c r="A11235">
        <v>313820</v>
      </c>
      <c r="B11235" t="s">
        <v>1723</v>
      </c>
      <c r="C11235" t="s">
        <v>98</v>
      </c>
      <c r="D11235">
        <v>2019</v>
      </c>
      <c r="E11235" t="s">
        <v>1725</v>
      </c>
      <c r="F11235" t="s">
        <v>367</v>
      </c>
      <c r="G11235" t="s">
        <v>533</v>
      </c>
      <c r="H11235">
        <v>103773</v>
      </c>
      <c r="I11235">
        <v>98884</v>
      </c>
      <c r="J11235">
        <v>92666</v>
      </c>
      <c r="K11235">
        <v>92666</v>
      </c>
      <c r="L11235">
        <v>93.7</v>
      </c>
      <c r="M11235">
        <v>89.3</v>
      </c>
      <c r="N11235">
        <f>COUNTIF(Cod_Mun_Norte!B:B,DADOS_SNIS_Minas!A11235)</f>
        <v>0</v>
      </c>
    </row>
    <row r="11236" spans="1:14" x14ac:dyDescent="0.2">
      <c r="A11236">
        <v>313820</v>
      </c>
      <c r="B11236" t="s">
        <v>1723</v>
      </c>
      <c r="C11236" t="s">
        <v>98</v>
      </c>
      <c r="D11236">
        <v>2018</v>
      </c>
      <c r="E11236" t="s">
        <v>1726</v>
      </c>
      <c r="F11236" t="s">
        <v>367</v>
      </c>
      <c r="H11236">
        <v>102728</v>
      </c>
      <c r="I11236">
        <v>97888</v>
      </c>
      <c r="J11236">
        <v>91573</v>
      </c>
      <c r="K11236">
        <v>91573</v>
      </c>
      <c r="L11236">
        <v>93.6</v>
      </c>
      <c r="M11236">
        <v>89.14</v>
      </c>
      <c r="N11236">
        <f>COUNTIF(Cod_Mun_Norte!B:B,DADOS_SNIS_Minas!A11236)</f>
        <v>0</v>
      </c>
    </row>
    <row r="11237" spans="1:14" x14ac:dyDescent="0.2">
      <c r="A11237">
        <v>313820</v>
      </c>
      <c r="B11237" t="s">
        <v>1723</v>
      </c>
      <c r="C11237" t="s">
        <v>98</v>
      </c>
      <c r="D11237">
        <v>2017</v>
      </c>
      <c r="E11237" t="s">
        <v>1726</v>
      </c>
      <c r="F11237" t="s">
        <v>367</v>
      </c>
      <c r="H11237">
        <v>102124</v>
      </c>
      <c r="I11237">
        <v>97312</v>
      </c>
      <c r="J11237">
        <v>90435</v>
      </c>
      <c r="K11237">
        <v>90435</v>
      </c>
      <c r="L11237">
        <v>92.9</v>
      </c>
      <c r="M11237">
        <v>88.55</v>
      </c>
      <c r="N11237">
        <f>COUNTIF(Cod_Mun_Norte!B:B,DADOS_SNIS_Minas!A11237)</f>
        <v>0</v>
      </c>
    </row>
    <row r="11238" spans="1:14" x14ac:dyDescent="0.2">
      <c r="A11238">
        <v>313820</v>
      </c>
      <c r="B11238" t="s">
        <v>1723</v>
      </c>
      <c r="C11238" t="s">
        <v>98</v>
      </c>
      <c r="D11238">
        <v>2016</v>
      </c>
      <c r="E11238" t="s">
        <v>1727</v>
      </c>
      <c r="F11238" t="s">
        <v>367</v>
      </c>
      <c r="H11238">
        <v>101208</v>
      </c>
      <c r="I11238">
        <v>96440</v>
      </c>
      <c r="J11238">
        <v>90018</v>
      </c>
      <c r="K11238">
        <v>90018</v>
      </c>
      <c r="L11238">
        <v>93.3</v>
      </c>
      <c r="M11238">
        <v>88.94</v>
      </c>
      <c r="N11238">
        <f>COUNTIF(Cod_Mun_Norte!B:B,DADOS_SNIS_Minas!A11238)</f>
        <v>0</v>
      </c>
    </row>
    <row r="11239" spans="1:14" x14ac:dyDescent="0.2">
      <c r="A11239">
        <v>313820</v>
      </c>
      <c r="B11239" t="s">
        <v>1723</v>
      </c>
      <c r="C11239" t="s">
        <v>98</v>
      </c>
      <c r="D11239">
        <v>2015</v>
      </c>
      <c r="E11239" t="s">
        <v>1727</v>
      </c>
      <c r="F11239" t="s">
        <v>367</v>
      </c>
      <c r="H11239">
        <v>100243</v>
      </c>
      <c r="I11239">
        <v>95520</v>
      </c>
      <c r="J11239">
        <v>89107</v>
      </c>
      <c r="K11239">
        <v>89107</v>
      </c>
      <c r="L11239">
        <v>93.3</v>
      </c>
      <c r="M11239">
        <v>88.89</v>
      </c>
      <c r="N11239">
        <f>COUNTIF(Cod_Mun_Norte!B:B,DADOS_SNIS_Minas!A11239)</f>
        <v>0</v>
      </c>
    </row>
    <row r="11240" spans="1:14" x14ac:dyDescent="0.2">
      <c r="A11240">
        <v>313820</v>
      </c>
      <c r="B11240" t="s">
        <v>1723</v>
      </c>
      <c r="C11240" t="s">
        <v>98</v>
      </c>
      <c r="D11240">
        <v>2014</v>
      </c>
      <c r="E11240" t="s">
        <v>1727</v>
      </c>
      <c r="F11240" t="s">
        <v>367</v>
      </c>
      <c r="H11240">
        <v>99229</v>
      </c>
      <c r="I11240">
        <v>94554</v>
      </c>
      <c r="J11240">
        <v>94554</v>
      </c>
      <c r="K11240">
        <v>94554</v>
      </c>
      <c r="L11240">
        <v>100</v>
      </c>
      <c r="M11240">
        <v>95.29</v>
      </c>
      <c r="N11240">
        <f>COUNTIF(Cod_Mun_Norte!B:B,DADOS_SNIS_Minas!A11240)</f>
        <v>0</v>
      </c>
    </row>
    <row r="11241" spans="1:14" x14ac:dyDescent="0.2">
      <c r="A11241">
        <v>313820</v>
      </c>
      <c r="B11241" t="s">
        <v>1723</v>
      </c>
      <c r="C11241" t="s">
        <v>98</v>
      </c>
      <c r="D11241">
        <v>2013</v>
      </c>
      <c r="E11241" t="s">
        <v>1727</v>
      </c>
      <c r="F11241" t="s">
        <v>367</v>
      </c>
      <c r="H11241">
        <v>98172</v>
      </c>
      <c r="I11241">
        <v>93547</v>
      </c>
      <c r="J11241">
        <v>93547</v>
      </c>
      <c r="K11241">
        <v>93547</v>
      </c>
      <c r="L11241">
        <v>100</v>
      </c>
      <c r="M11241">
        <v>95.29</v>
      </c>
      <c r="N11241">
        <f>COUNTIF(Cod_Mun_Norte!B:B,DADOS_SNIS_Minas!A11241)</f>
        <v>0</v>
      </c>
    </row>
    <row r="11242" spans="1:14" x14ac:dyDescent="0.2">
      <c r="A11242">
        <v>313820</v>
      </c>
      <c r="B11242" t="s">
        <v>1723</v>
      </c>
      <c r="C11242" t="s">
        <v>98</v>
      </c>
      <c r="D11242">
        <v>2012</v>
      </c>
      <c r="E11242" t="s">
        <v>1727</v>
      </c>
      <c r="F11242" t="s">
        <v>367</v>
      </c>
      <c r="H11242">
        <v>94228</v>
      </c>
      <c r="I11242">
        <v>89788</v>
      </c>
      <c r="J11242">
        <v>89788</v>
      </c>
      <c r="K11242">
        <v>89788</v>
      </c>
      <c r="L11242">
        <v>100</v>
      </c>
      <c r="M11242">
        <v>95.29</v>
      </c>
      <c r="N11242">
        <f>COUNTIF(Cod_Mun_Norte!B:B,DADOS_SNIS_Minas!A11242)</f>
        <v>0</v>
      </c>
    </row>
    <row r="11243" spans="1:14" x14ac:dyDescent="0.2">
      <c r="A11243">
        <v>313820</v>
      </c>
      <c r="B11243" t="s">
        <v>1723</v>
      </c>
      <c r="C11243" t="s">
        <v>98</v>
      </c>
      <c r="D11243">
        <v>2011</v>
      </c>
      <c r="E11243" t="s">
        <v>361</v>
      </c>
      <c r="F11243" t="s">
        <v>99</v>
      </c>
      <c r="H11243">
        <v>93231</v>
      </c>
      <c r="I11243">
        <v>88838</v>
      </c>
      <c r="J11243">
        <v>88838</v>
      </c>
      <c r="K11243">
        <v>88838</v>
      </c>
      <c r="L11243">
        <v>100</v>
      </c>
      <c r="M11243">
        <v>95.29</v>
      </c>
      <c r="N11243">
        <f>COUNTIF(Cod_Mun_Norte!B:B,DADOS_SNIS_Minas!A11243)</f>
        <v>0</v>
      </c>
    </row>
    <row r="11244" spans="1:14" x14ac:dyDescent="0.2">
      <c r="A11244">
        <v>313820</v>
      </c>
      <c r="B11244" t="s">
        <v>1723</v>
      </c>
      <c r="C11244" t="s">
        <v>98</v>
      </c>
      <c r="D11244">
        <v>2010</v>
      </c>
      <c r="E11244" t="s">
        <v>361</v>
      </c>
      <c r="F11244" t="s">
        <v>99</v>
      </c>
      <c r="H11244">
        <v>92200</v>
      </c>
      <c r="I11244">
        <v>87856</v>
      </c>
      <c r="J11244">
        <v>87856</v>
      </c>
      <c r="K11244">
        <v>87856</v>
      </c>
      <c r="L11244">
        <v>100</v>
      </c>
      <c r="M11244">
        <v>95.29</v>
      </c>
      <c r="N11244">
        <f>COUNTIF(Cod_Mun_Norte!B:B,DADOS_SNIS_Minas!A11244)</f>
        <v>0</v>
      </c>
    </row>
    <row r="11245" spans="1:14" x14ac:dyDescent="0.2">
      <c r="A11245">
        <v>313820</v>
      </c>
      <c r="B11245" t="s">
        <v>1723</v>
      </c>
      <c r="C11245" t="s">
        <v>98</v>
      </c>
      <c r="D11245">
        <v>2009</v>
      </c>
      <c r="E11245" t="s">
        <v>361</v>
      </c>
      <c r="F11245" t="s">
        <v>99</v>
      </c>
      <c r="H11245">
        <v>92542</v>
      </c>
      <c r="I11245">
        <v>86944</v>
      </c>
      <c r="J11245">
        <v>99366</v>
      </c>
      <c r="K11245">
        <v>99366</v>
      </c>
      <c r="L11245">
        <v>100</v>
      </c>
      <c r="M11245">
        <v>100</v>
      </c>
      <c r="N11245">
        <f>COUNTIF(Cod_Mun_Norte!B:B,DADOS_SNIS_Minas!A11245)</f>
        <v>0</v>
      </c>
    </row>
    <row r="11246" spans="1:14" x14ac:dyDescent="0.2">
      <c r="A11246">
        <v>313820</v>
      </c>
      <c r="B11246" t="s">
        <v>1723</v>
      </c>
      <c r="C11246" t="s">
        <v>98</v>
      </c>
      <c r="D11246">
        <v>2008</v>
      </c>
      <c r="E11246" t="s">
        <v>361</v>
      </c>
      <c r="F11246" t="s">
        <v>99</v>
      </c>
      <c r="H11246">
        <v>91333</v>
      </c>
      <c r="I11246">
        <v>85808</v>
      </c>
      <c r="J11246">
        <v>95926</v>
      </c>
      <c r="K11246">
        <v>95926</v>
      </c>
      <c r="L11246">
        <v>100</v>
      </c>
      <c r="M11246">
        <v>100</v>
      </c>
      <c r="N11246">
        <f>COUNTIF(Cod_Mun_Norte!B:B,DADOS_SNIS_Minas!A11246)</f>
        <v>0</v>
      </c>
    </row>
    <row r="11247" spans="1:14" x14ac:dyDescent="0.2">
      <c r="A11247">
        <v>313820</v>
      </c>
      <c r="B11247" t="s">
        <v>1723</v>
      </c>
      <c r="C11247" t="s">
        <v>98</v>
      </c>
      <c r="D11247">
        <v>2007</v>
      </c>
      <c r="E11247" t="s">
        <v>361</v>
      </c>
      <c r="F11247" t="s">
        <v>99</v>
      </c>
      <c r="H11247">
        <v>87421</v>
      </c>
      <c r="I11247">
        <v>82133</v>
      </c>
      <c r="J11247">
        <v>94173</v>
      </c>
      <c r="K11247">
        <v>94173</v>
      </c>
      <c r="L11247">
        <v>100</v>
      </c>
      <c r="M11247">
        <v>100</v>
      </c>
      <c r="N11247">
        <f>COUNTIF(Cod_Mun_Norte!B:B,DADOS_SNIS_Minas!A11247)</f>
        <v>0</v>
      </c>
    </row>
    <row r="11248" spans="1:14" x14ac:dyDescent="0.2">
      <c r="A11248">
        <v>313820</v>
      </c>
      <c r="B11248" t="s">
        <v>1723</v>
      </c>
      <c r="C11248" t="s">
        <v>98</v>
      </c>
      <c r="D11248">
        <v>2006</v>
      </c>
      <c r="E11248" t="s">
        <v>361</v>
      </c>
      <c r="F11248" t="s">
        <v>99</v>
      </c>
      <c r="H11248">
        <v>88291</v>
      </c>
      <c r="I11248">
        <v>83274</v>
      </c>
      <c r="J11248">
        <v>91120</v>
      </c>
      <c r="K11248">
        <v>91120</v>
      </c>
      <c r="L11248">
        <v>100</v>
      </c>
      <c r="M11248">
        <v>100</v>
      </c>
      <c r="N11248">
        <f>COUNTIF(Cod_Mun_Norte!B:B,DADOS_SNIS_Minas!A11248)</f>
        <v>0</v>
      </c>
    </row>
    <row r="11249" spans="1:14" x14ac:dyDescent="0.2">
      <c r="A11249">
        <v>313820</v>
      </c>
      <c r="B11249" t="s">
        <v>1723</v>
      </c>
      <c r="C11249" t="s">
        <v>98</v>
      </c>
      <c r="D11249">
        <v>2005</v>
      </c>
      <c r="E11249" t="s">
        <v>361</v>
      </c>
      <c r="F11249" t="s">
        <v>99</v>
      </c>
      <c r="H11249">
        <v>86841</v>
      </c>
      <c r="I11249">
        <v>81907</v>
      </c>
      <c r="J11249">
        <v>88614</v>
      </c>
      <c r="K11249">
        <v>88614</v>
      </c>
      <c r="L11249">
        <v>100</v>
      </c>
      <c r="M11249">
        <v>100</v>
      </c>
      <c r="N11249">
        <f>COUNTIF(Cod_Mun_Norte!B:B,DADOS_SNIS_Minas!A11249)</f>
        <v>0</v>
      </c>
    </row>
    <row r="11250" spans="1:14" x14ac:dyDescent="0.2">
      <c r="A11250">
        <v>313820</v>
      </c>
      <c r="B11250" t="s">
        <v>1723</v>
      </c>
      <c r="C11250" t="s">
        <v>98</v>
      </c>
      <c r="D11250">
        <v>2004</v>
      </c>
      <c r="E11250" t="s">
        <v>361</v>
      </c>
      <c r="F11250" t="s">
        <v>99</v>
      </c>
      <c r="H11250">
        <v>85380</v>
      </c>
      <c r="I11250">
        <v>80529</v>
      </c>
      <c r="J11250">
        <v>86733</v>
      </c>
      <c r="K11250">
        <v>86733</v>
      </c>
      <c r="L11250">
        <v>100</v>
      </c>
      <c r="M11250">
        <v>100</v>
      </c>
      <c r="N11250">
        <f>COUNTIF(Cod_Mun_Norte!B:B,DADOS_SNIS_Minas!A11250)</f>
        <v>0</v>
      </c>
    </row>
    <row r="11251" spans="1:14" x14ac:dyDescent="0.2">
      <c r="A11251">
        <v>313820</v>
      </c>
      <c r="B11251" t="s">
        <v>1723</v>
      </c>
      <c r="C11251" t="s">
        <v>98</v>
      </c>
      <c r="D11251">
        <v>2003</v>
      </c>
      <c r="E11251" t="s">
        <v>361</v>
      </c>
      <c r="F11251" t="s">
        <v>362</v>
      </c>
      <c r="H11251">
        <v>82740</v>
      </c>
      <c r="I11251">
        <v>78039</v>
      </c>
      <c r="J11251">
        <v>84922</v>
      </c>
      <c r="K11251">
        <v>84922</v>
      </c>
      <c r="L11251">
        <v>100</v>
      </c>
      <c r="M11251">
        <v>100</v>
      </c>
      <c r="N11251">
        <f>COUNTIF(Cod_Mun_Norte!B:B,DADOS_SNIS_Minas!A11251)</f>
        <v>0</v>
      </c>
    </row>
    <row r="11252" spans="1:14" x14ac:dyDescent="0.2">
      <c r="A11252">
        <v>313820</v>
      </c>
      <c r="B11252" t="s">
        <v>1723</v>
      </c>
      <c r="C11252" t="s">
        <v>98</v>
      </c>
      <c r="D11252">
        <v>2002</v>
      </c>
      <c r="E11252" t="s">
        <v>361</v>
      </c>
      <c r="F11252" t="s">
        <v>362</v>
      </c>
      <c r="H11252">
        <v>81482</v>
      </c>
      <c r="I11252">
        <v>76852</v>
      </c>
      <c r="J11252">
        <v>82998</v>
      </c>
      <c r="K11252">
        <v>82998</v>
      </c>
      <c r="L11252">
        <v>100</v>
      </c>
      <c r="M11252">
        <v>100</v>
      </c>
      <c r="N11252">
        <f>COUNTIF(Cod_Mun_Norte!B:B,DADOS_SNIS_Minas!A11252)</f>
        <v>0</v>
      </c>
    </row>
    <row r="11253" spans="1:14" x14ac:dyDescent="0.2">
      <c r="A11253">
        <v>313820</v>
      </c>
      <c r="B11253" t="s">
        <v>1723</v>
      </c>
      <c r="C11253" t="s">
        <v>98</v>
      </c>
      <c r="D11253">
        <v>2001</v>
      </c>
      <c r="E11253" t="s">
        <v>361</v>
      </c>
      <c r="F11253" t="s">
        <v>362</v>
      </c>
      <c r="H11253">
        <v>80338</v>
      </c>
      <c r="I11253">
        <v>75773</v>
      </c>
      <c r="J11253">
        <v>85218</v>
      </c>
      <c r="K11253">
        <v>85218</v>
      </c>
      <c r="L11253">
        <v>100</v>
      </c>
      <c r="M11253">
        <v>100</v>
      </c>
      <c r="N11253">
        <f>COUNTIF(Cod_Mun_Norte!B:B,DADOS_SNIS_Minas!A11253)</f>
        <v>0</v>
      </c>
    </row>
    <row r="11254" spans="1:14" x14ac:dyDescent="0.2">
      <c r="A11254">
        <v>313820</v>
      </c>
      <c r="B11254" t="s">
        <v>1723</v>
      </c>
      <c r="C11254" t="s">
        <v>98</v>
      </c>
      <c r="D11254">
        <v>2000</v>
      </c>
      <c r="E11254" t="s">
        <v>361</v>
      </c>
      <c r="F11254" t="s">
        <v>362</v>
      </c>
      <c r="H11254">
        <v>78772</v>
      </c>
      <c r="I11254">
        <v>74296</v>
      </c>
      <c r="J11254">
        <v>81899</v>
      </c>
      <c r="L11254">
        <v>100</v>
      </c>
      <c r="N11254">
        <f>COUNTIF(Cod_Mun_Norte!B:B,DADOS_SNIS_Minas!A11254)</f>
        <v>0</v>
      </c>
    </row>
    <row r="11255" spans="1:14" x14ac:dyDescent="0.2">
      <c r="A11255">
        <v>313820</v>
      </c>
      <c r="B11255" t="s">
        <v>1723</v>
      </c>
      <c r="C11255" t="s">
        <v>98</v>
      </c>
      <c r="D11255">
        <v>1999</v>
      </c>
      <c r="E11255" t="s">
        <v>361</v>
      </c>
      <c r="F11255" t="s">
        <v>362</v>
      </c>
      <c r="H11255">
        <v>78320</v>
      </c>
      <c r="I11255">
        <v>73175</v>
      </c>
      <c r="N11255">
        <f>COUNTIF(Cod_Mun_Norte!B:B,DADOS_SNIS_Minas!A11255)</f>
        <v>0</v>
      </c>
    </row>
    <row r="11256" spans="1:14" x14ac:dyDescent="0.2">
      <c r="A11256">
        <v>313820</v>
      </c>
      <c r="B11256" t="s">
        <v>1723</v>
      </c>
      <c r="C11256" t="s">
        <v>98</v>
      </c>
      <c r="D11256">
        <v>1998</v>
      </c>
      <c r="E11256" t="s">
        <v>361</v>
      </c>
      <c r="F11256" t="s">
        <v>362</v>
      </c>
      <c r="H11256">
        <v>76633</v>
      </c>
      <c r="I11256">
        <v>71599</v>
      </c>
      <c r="N11256">
        <f>COUNTIF(Cod_Mun_Norte!B:B,DADOS_SNIS_Minas!A11256)</f>
        <v>0</v>
      </c>
    </row>
    <row r="11257" spans="1:14" x14ac:dyDescent="0.2">
      <c r="A11257">
        <v>313820</v>
      </c>
      <c r="B11257" t="s">
        <v>1723</v>
      </c>
      <c r="C11257" t="s">
        <v>98</v>
      </c>
      <c r="D11257">
        <v>1997</v>
      </c>
      <c r="H11257">
        <v>74945</v>
      </c>
      <c r="I11257">
        <v>70022</v>
      </c>
      <c r="N11257">
        <f>COUNTIF(Cod_Mun_Norte!B:B,DADOS_SNIS_Minas!A11257)</f>
        <v>0</v>
      </c>
    </row>
    <row r="11258" spans="1:14" x14ac:dyDescent="0.2">
      <c r="A11258">
        <v>313820</v>
      </c>
      <c r="B11258" t="s">
        <v>1723</v>
      </c>
      <c r="C11258" t="s">
        <v>98</v>
      </c>
      <c r="D11258">
        <v>1996</v>
      </c>
      <c r="H11258">
        <v>72947</v>
      </c>
      <c r="I11258">
        <v>68155</v>
      </c>
      <c r="N11258">
        <f>COUNTIF(Cod_Mun_Norte!B:B,DADOS_SNIS_Minas!A11258)</f>
        <v>0</v>
      </c>
    </row>
    <row r="11259" spans="1:14" x14ac:dyDescent="0.2">
      <c r="A11259">
        <v>313820</v>
      </c>
      <c r="B11259" t="s">
        <v>1723</v>
      </c>
      <c r="C11259" t="s">
        <v>98</v>
      </c>
      <c r="D11259">
        <v>1995</v>
      </c>
      <c r="H11259">
        <v>70871</v>
      </c>
      <c r="I11259">
        <v>66215</v>
      </c>
      <c r="N11259">
        <f>COUNTIF(Cod_Mun_Norte!B:B,DADOS_SNIS_Minas!A11259)</f>
        <v>0</v>
      </c>
    </row>
    <row r="11260" spans="1:14" x14ac:dyDescent="0.2">
      <c r="A11260">
        <v>313830</v>
      </c>
      <c r="B11260" t="s">
        <v>1728</v>
      </c>
      <c r="C11260" t="s">
        <v>98</v>
      </c>
      <c r="D11260">
        <v>2020</v>
      </c>
      <c r="E11260" t="s">
        <v>1729</v>
      </c>
      <c r="F11260" t="s">
        <v>367</v>
      </c>
      <c r="G11260" t="s">
        <v>368</v>
      </c>
      <c r="H11260">
        <v>3226</v>
      </c>
      <c r="I11260">
        <v>2166</v>
      </c>
      <c r="J11260">
        <v>2056</v>
      </c>
      <c r="K11260">
        <v>2056</v>
      </c>
      <c r="L11260">
        <v>94.9</v>
      </c>
      <c r="M11260">
        <v>63.73</v>
      </c>
      <c r="N11260">
        <f>COUNTIF(Cod_Mun_Norte!B:B,DADOS_SNIS_Minas!A11260)</f>
        <v>0</v>
      </c>
    </row>
    <row r="11261" spans="1:14" x14ac:dyDescent="0.2">
      <c r="A11261">
        <v>313830</v>
      </c>
      <c r="B11261" t="s">
        <v>1728</v>
      </c>
      <c r="C11261" t="s">
        <v>98</v>
      </c>
      <c r="D11261">
        <v>2019</v>
      </c>
      <c r="E11261" t="s">
        <v>1729</v>
      </c>
      <c r="F11261" t="s">
        <v>367</v>
      </c>
      <c r="G11261" t="s">
        <v>368</v>
      </c>
      <c r="H11261">
        <v>3229</v>
      </c>
      <c r="I11261">
        <v>2168</v>
      </c>
      <c r="J11261">
        <v>2006</v>
      </c>
      <c r="K11261">
        <v>2006</v>
      </c>
      <c r="L11261">
        <v>92.5</v>
      </c>
      <c r="M11261">
        <v>62.12</v>
      </c>
      <c r="N11261">
        <f>COUNTIF(Cod_Mun_Norte!B:B,DADOS_SNIS_Minas!A11261)</f>
        <v>0</v>
      </c>
    </row>
    <row r="11262" spans="1:14" x14ac:dyDescent="0.2">
      <c r="A11262">
        <v>313830</v>
      </c>
      <c r="B11262" t="s">
        <v>1728</v>
      </c>
      <c r="C11262" t="s">
        <v>98</v>
      </c>
      <c r="D11262">
        <v>2018</v>
      </c>
      <c r="E11262" t="s">
        <v>1729</v>
      </c>
      <c r="F11262" t="s">
        <v>367</v>
      </c>
      <c r="H11262">
        <v>3233</v>
      </c>
      <c r="I11262">
        <v>2171</v>
      </c>
      <c r="J11262">
        <v>2031</v>
      </c>
      <c r="K11262">
        <v>2031</v>
      </c>
      <c r="L11262">
        <v>93.6</v>
      </c>
      <c r="M11262">
        <v>62.82</v>
      </c>
      <c r="N11262">
        <f>COUNTIF(Cod_Mun_Norte!B:B,DADOS_SNIS_Minas!A11262)</f>
        <v>0</v>
      </c>
    </row>
    <row r="11263" spans="1:14" x14ac:dyDescent="0.2">
      <c r="A11263">
        <v>313830</v>
      </c>
      <c r="B11263" t="s">
        <v>1728</v>
      </c>
      <c r="C11263" t="s">
        <v>98</v>
      </c>
      <c r="D11263">
        <v>2017</v>
      </c>
      <c r="E11263" t="s">
        <v>1729</v>
      </c>
      <c r="F11263" t="s">
        <v>367</v>
      </c>
      <c r="H11263">
        <v>3300</v>
      </c>
      <c r="I11263">
        <v>2216</v>
      </c>
      <c r="J11263">
        <v>2080</v>
      </c>
      <c r="K11263">
        <v>2080</v>
      </c>
      <c r="L11263">
        <v>93.9</v>
      </c>
      <c r="M11263">
        <v>63.03</v>
      </c>
      <c r="N11263">
        <f>COUNTIF(Cod_Mun_Norte!B:B,DADOS_SNIS_Minas!A11263)</f>
        <v>0</v>
      </c>
    </row>
    <row r="11264" spans="1:14" x14ac:dyDescent="0.2">
      <c r="A11264">
        <v>313830</v>
      </c>
      <c r="B11264" t="s">
        <v>1728</v>
      </c>
      <c r="C11264" t="s">
        <v>98</v>
      </c>
      <c r="D11264">
        <v>2016</v>
      </c>
      <c r="E11264" t="s">
        <v>1729</v>
      </c>
      <c r="F11264" t="s">
        <v>367</v>
      </c>
      <c r="H11264">
        <v>3299</v>
      </c>
      <c r="I11264">
        <v>2215</v>
      </c>
      <c r="J11264">
        <v>2069</v>
      </c>
      <c r="K11264">
        <v>2069</v>
      </c>
      <c r="L11264">
        <v>93.4</v>
      </c>
      <c r="M11264">
        <v>62.72</v>
      </c>
      <c r="N11264">
        <f>COUNTIF(Cod_Mun_Norte!B:B,DADOS_SNIS_Minas!A11264)</f>
        <v>0</v>
      </c>
    </row>
    <row r="11265" spans="1:14" x14ac:dyDescent="0.2">
      <c r="A11265">
        <v>313830</v>
      </c>
      <c r="B11265" t="s">
        <v>1728</v>
      </c>
      <c r="C11265" t="s">
        <v>98</v>
      </c>
      <c r="D11265">
        <v>2015</v>
      </c>
      <c r="E11265" t="s">
        <v>361</v>
      </c>
      <c r="F11265" t="s">
        <v>99</v>
      </c>
      <c r="H11265">
        <v>3298</v>
      </c>
      <c r="I11265">
        <v>2214</v>
      </c>
      <c r="J11265">
        <v>2057</v>
      </c>
      <c r="K11265">
        <v>2057</v>
      </c>
      <c r="L11265">
        <v>92.9</v>
      </c>
      <c r="M11265">
        <v>62.37</v>
      </c>
      <c r="N11265">
        <f>COUNTIF(Cod_Mun_Norte!B:B,DADOS_SNIS_Minas!A11265)</f>
        <v>0</v>
      </c>
    </row>
    <row r="11266" spans="1:14" x14ac:dyDescent="0.2">
      <c r="A11266">
        <v>313830</v>
      </c>
      <c r="B11266" t="s">
        <v>1728</v>
      </c>
      <c r="C11266" t="s">
        <v>98</v>
      </c>
      <c r="D11266">
        <v>2014</v>
      </c>
      <c r="E11266" t="s">
        <v>361</v>
      </c>
      <c r="F11266" t="s">
        <v>99</v>
      </c>
      <c r="H11266">
        <v>3297</v>
      </c>
      <c r="I11266">
        <v>2214</v>
      </c>
      <c r="J11266">
        <v>2214</v>
      </c>
      <c r="K11266">
        <v>2214</v>
      </c>
      <c r="L11266">
        <v>100</v>
      </c>
      <c r="M11266">
        <v>67.150000000000006</v>
      </c>
      <c r="N11266">
        <f>COUNTIF(Cod_Mun_Norte!B:B,DADOS_SNIS_Minas!A11266)</f>
        <v>0</v>
      </c>
    </row>
    <row r="11267" spans="1:14" x14ac:dyDescent="0.2">
      <c r="A11267">
        <v>313830</v>
      </c>
      <c r="B11267" t="s">
        <v>1728</v>
      </c>
      <c r="C11267" t="s">
        <v>98</v>
      </c>
      <c r="D11267">
        <v>2013</v>
      </c>
      <c r="E11267" t="s">
        <v>361</v>
      </c>
      <c r="F11267" t="s">
        <v>99</v>
      </c>
      <c r="H11267">
        <v>3296</v>
      </c>
      <c r="I11267">
        <v>2213</v>
      </c>
      <c r="J11267">
        <v>2213</v>
      </c>
      <c r="K11267">
        <v>2213</v>
      </c>
      <c r="L11267">
        <v>100</v>
      </c>
      <c r="M11267">
        <v>67.14</v>
      </c>
      <c r="N11267">
        <f>COUNTIF(Cod_Mun_Norte!B:B,DADOS_SNIS_Minas!A11267)</f>
        <v>0</v>
      </c>
    </row>
    <row r="11268" spans="1:14" x14ac:dyDescent="0.2">
      <c r="A11268">
        <v>313830</v>
      </c>
      <c r="B11268" t="s">
        <v>1728</v>
      </c>
      <c r="C11268" t="s">
        <v>98</v>
      </c>
      <c r="D11268">
        <v>2012</v>
      </c>
      <c r="E11268" t="s">
        <v>361</v>
      </c>
      <c r="F11268" t="s">
        <v>99</v>
      </c>
      <c r="H11268">
        <v>3202</v>
      </c>
      <c r="I11268">
        <v>2150</v>
      </c>
      <c r="J11268">
        <v>2150</v>
      </c>
      <c r="K11268">
        <v>2150</v>
      </c>
      <c r="L11268">
        <v>100</v>
      </c>
      <c r="M11268">
        <v>67.150000000000006</v>
      </c>
      <c r="N11268">
        <f>COUNTIF(Cod_Mun_Norte!B:B,DADOS_SNIS_Minas!A11268)</f>
        <v>0</v>
      </c>
    </row>
    <row r="11269" spans="1:14" x14ac:dyDescent="0.2">
      <c r="A11269">
        <v>313830</v>
      </c>
      <c r="B11269" t="s">
        <v>1728</v>
      </c>
      <c r="C11269" t="s">
        <v>98</v>
      </c>
      <c r="D11269">
        <v>2011</v>
      </c>
      <c r="E11269" t="s">
        <v>361</v>
      </c>
      <c r="F11269" t="s">
        <v>99</v>
      </c>
      <c r="H11269">
        <v>3204</v>
      </c>
      <c r="I11269">
        <v>2151</v>
      </c>
      <c r="J11269">
        <v>2151</v>
      </c>
      <c r="K11269">
        <v>2151</v>
      </c>
      <c r="L11269">
        <v>100</v>
      </c>
      <c r="M11269">
        <v>67.13</v>
      </c>
      <c r="N11269">
        <f>COUNTIF(Cod_Mun_Norte!B:B,DADOS_SNIS_Minas!A11269)</f>
        <v>0</v>
      </c>
    </row>
    <row r="11270" spans="1:14" x14ac:dyDescent="0.2">
      <c r="A11270">
        <v>313830</v>
      </c>
      <c r="B11270" t="s">
        <v>1728</v>
      </c>
      <c r="C11270" t="s">
        <v>98</v>
      </c>
      <c r="D11270">
        <v>2010</v>
      </c>
      <c r="E11270" t="s">
        <v>1730</v>
      </c>
      <c r="F11270" t="s">
        <v>360</v>
      </c>
      <c r="H11270">
        <v>3205</v>
      </c>
      <c r="I11270">
        <v>2152</v>
      </c>
      <c r="J11270">
        <v>2152</v>
      </c>
      <c r="K11270">
        <v>2152</v>
      </c>
      <c r="L11270">
        <v>100</v>
      </c>
      <c r="M11270">
        <v>67.150000000000006</v>
      </c>
      <c r="N11270">
        <f>COUNTIF(Cod_Mun_Norte!B:B,DADOS_SNIS_Minas!A11270)</f>
        <v>0</v>
      </c>
    </row>
    <row r="11271" spans="1:14" x14ac:dyDescent="0.2">
      <c r="A11271">
        <v>313830</v>
      </c>
      <c r="B11271" t="s">
        <v>1728</v>
      </c>
      <c r="C11271" t="s">
        <v>98</v>
      </c>
      <c r="D11271">
        <v>2009</v>
      </c>
      <c r="E11271" t="s">
        <v>1731</v>
      </c>
      <c r="F11271" t="s">
        <v>359</v>
      </c>
      <c r="H11271">
        <v>2986</v>
      </c>
      <c r="I11271">
        <v>2040</v>
      </c>
      <c r="J11271">
        <v>2354</v>
      </c>
      <c r="K11271">
        <v>2354</v>
      </c>
      <c r="L11271">
        <v>100</v>
      </c>
      <c r="M11271">
        <v>78.83</v>
      </c>
      <c r="N11271">
        <f>COUNTIF(Cod_Mun_Norte!B:B,DADOS_SNIS_Minas!A11271)</f>
        <v>0</v>
      </c>
    </row>
    <row r="11272" spans="1:14" x14ac:dyDescent="0.2">
      <c r="A11272">
        <v>313830</v>
      </c>
      <c r="B11272" t="s">
        <v>1728</v>
      </c>
      <c r="C11272" t="s">
        <v>98</v>
      </c>
      <c r="D11272">
        <v>2008</v>
      </c>
      <c r="E11272" t="s">
        <v>361</v>
      </c>
      <c r="F11272" t="s">
        <v>362</v>
      </c>
      <c r="H11272">
        <v>3011</v>
      </c>
      <c r="I11272">
        <v>2057</v>
      </c>
      <c r="J11272">
        <v>2318</v>
      </c>
      <c r="K11272">
        <v>2318</v>
      </c>
      <c r="L11272">
        <v>100</v>
      </c>
      <c r="M11272">
        <v>76.98</v>
      </c>
      <c r="N11272">
        <f>COUNTIF(Cod_Mun_Norte!B:B,DADOS_SNIS_Minas!A11272)</f>
        <v>0</v>
      </c>
    </row>
    <row r="11273" spans="1:14" x14ac:dyDescent="0.2">
      <c r="A11273">
        <v>313830</v>
      </c>
      <c r="B11273" t="s">
        <v>1728</v>
      </c>
      <c r="C11273" t="s">
        <v>98</v>
      </c>
      <c r="D11273">
        <v>2007</v>
      </c>
      <c r="E11273" t="s">
        <v>361</v>
      </c>
      <c r="F11273" t="s">
        <v>362</v>
      </c>
      <c r="H11273">
        <v>2955</v>
      </c>
      <c r="I11273">
        <v>2019</v>
      </c>
      <c r="J11273">
        <v>2220</v>
      </c>
      <c r="K11273">
        <v>2220</v>
      </c>
      <c r="L11273">
        <v>100</v>
      </c>
      <c r="M11273">
        <v>75.13</v>
      </c>
      <c r="N11273">
        <f>COUNTIF(Cod_Mun_Norte!B:B,DADOS_SNIS_Minas!A11273)</f>
        <v>0</v>
      </c>
    </row>
    <row r="11274" spans="1:14" x14ac:dyDescent="0.2">
      <c r="A11274">
        <v>313830</v>
      </c>
      <c r="B11274" t="s">
        <v>1728</v>
      </c>
      <c r="C11274" t="s">
        <v>98</v>
      </c>
      <c r="D11274">
        <v>2006</v>
      </c>
      <c r="E11274" t="s">
        <v>361</v>
      </c>
      <c r="F11274" t="s">
        <v>362</v>
      </c>
      <c r="H11274">
        <v>3448</v>
      </c>
      <c r="I11274">
        <v>2071</v>
      </c>
      <c r="J11274">
        <v>2178</v>
      </c>
      <c r="K11274">
        <v>2178</v>
      </c>
      <c r="L11274">
        <v>100</v>
      </c>
      <c r="M11274">
        <v>63.17</v>
      </c>
      <c r="N11274">
        <f>COUNTIF(Cod_Mun_Norte!B:B,DADOS_SNIS_Minas!A11274)</f>
        <v>0</v>
      </c>
    </row>
    <row r="11275" spans="1:14" x14ac:dyDescent="0.2">
      <c r="A11275">
        <v>313830</v>
      </c>
      <c r="B11275" t="s">
        <v>1728</v>
      </c>
      <c r="C11275" t="s">
        <v>98</v>
      </c>
      <c r="D11275">
        <v>2005</v>
      </c>
      <c r="E11275" t="s">
        <v>361</v>
      </c>
      <c r="F11275" t="s">
        <v>362</v>
      </c>
      <c r="H11275">
        <v>3414</v>
      </c>
      <c r="I11275">
        <v>2050</v>
      </c>
      <c r="N11275">
        <f>COUNTIF(Cod_Mun_Norte!B:B,DADOS_SNIS_Minas!A11275)</f>
        <v>0</v>
      </c>
    </row>
    <row r="11276" spans="1:14" x14ac:dyDescent="0.2">
      <c r="A11276">
        <v>313830</v>
      </c>
      <c r="B11276" t="s">
        <v>1728</v>
      </c>
      <c r="C11276" t="s">
        <v>98</v>
      </c>
      <c r="D11276">
        <v>2004</v>
      </c>
      <c r="E11276" t="s">
        <v>361</v>
      </c>
      <c r="F11276" t="s">
        <v>362</v>
      </c>
      <c r="H11276">
        <v>3380</v>
      </c>
      <c r="I11276">
        <v>2030</v>
      </c>
      <c r="N11276">
        <f>COUNTIF(Cod_Mun_Norte!B:B,DADOS_SNIS_Minas!A11276)</f>
        <v>0</v>
      </c>
    </row>
    <row r="11277" spans="1:14" x14ac:dyDescent="0.2">
      <c r="A11277">
        <v>313830</v>
      </c>
      <c r="B11277" t="s">
        <v>1728</v>
      </c>
      <c r="C11277" t="s">
        <v>98</v>
      </c>
      <c r="D11277">
        <v>2003</v>
      </c>
      <c r="E11277" t="s">
        <v>361</v>
      </c>
      <c r="F11277" t="s">
        <v>362</v>
      </c>
      <c r="H11277">
        <v>3319</v>
      </c>
      <c r="I11277">
        <v>1993</v>
      </c>
      <c r="N11277">
        <f>COUNTIF(Cod_Mun_Norte!B:B,DADOS_SNIS_Minas!A11277)</f>
        <v>0</v>
      </c>
    </row>
    <row r="11278" spans="1:14" x14ac:dyDescent="0.2">
      <c r="A11278">
        <v>313830</v>
      </c>
      <c r="B11278" t="s">
        <v>1728</v>
      </c>
      <c r="C11278" t="s">
        <v>98</v>
      </c>
      <c r="D11278">
        <v>2002</v>
      </c>
      <c r="E11278" t="s">
        <v>361</v>
      </c>
      <c r="F11278" t="s">
        <v>362</v>
      </c>
      <c r="H11278">
        <v>3290</v>
      </c>
      <c r="I11278">
        <v>1976</v>
      </c>
      <c r="N11278">
        <f>COUNTIF(Cod_Mun_Norte!B:B,DADOS_SNIS_Minas!A11278)</f>
        <v>0</v>
      </c>
    </row>
    <row r="11279" spans="1:14" x14ac:dyDescent="0.2">
      <c r="A11279">
        <v>313830</v>
      </c>
      <c r="B11279" t="s">
        <v>1728</v>
      </c>
      <c r="C11279" t="s">
        <v>98</v>
      </c>
      <c r="D11279">
        <v>2001</v>
      </c>
      <c r="E11279" t="s">
        <v>361</v>
      </c>
      <c r="F11279" t="s">
        <v>362</v>
      </c>
      <c r="H11279">
        <v>3258</v>
      </c>
      <c r="I11279">
        <v>1957</v>
      </c>
      <c r="N11279">
        <f>COUNTIF(Cod_Mun_Norte!B:B,DADOS_SNIS_Minas!A11279)</f>
        <v>0</v>
      </c>
    </row>
    <row r="11280" spans="1:14" x14ac:dyDescent="0.2">
      <c r="A11280">
        <v>313830</v>
      </c>
      <c r="B11280" t="s">
        <v>1728</v>
      </c>
      <c r="C11280" t="s">
        <v>98</v>
      </c>
      <c r="D11280">
        <v>2000</v>
      </c>
      <c r="E11280" t="s">
        <v>361</v>
      </c>
      <c r="F11280" t="s">
        <v>362</v>
      </c>
      <c r="H11280">
        <v>3227</v>
      </c>
      <c r="I11280">
        <v>1938</v>
      </c>
      <c r="N11280">
        <f>COUNTIF(Cod_Mun_Norte!B:B,DADOS_SNIS_Minas!A11280)</f>
        <v>0</v>
      </c>
    </row>
    <row r="11281" spans="1:14" x14ac:dyDescent="0.2">
      <c r="A11281">
        <v>313830</v>
      </c>
      <c r="B11281" t="s">
        <v>1728</v>
      </c>
      <c r="C11281" t="s">
        <v>98</v>
      </c>
      <c r="D11281">
        <v>1999</v>
      </c>
      <c r="E11281" t="s">
        <v>361</v>
      </c>
      <c r="F11281" t="s">
        <v>362</v>
      </c>
      <c r="H11281">
        <v>3159</v>
      </c>
      <c r="I11281">
        <v>1848</v>
      </c>
      <c r="N11281">
        <f>COUNTIF(Cod_Mun_Norte!B:B,DADOS_SNIS_Minas!A11281)</f>
        <v>0</v>
      </c>
    </row>
    <row r="11282" spans="1:14" x14ac:dyDescent="0.2">
      <c r="A11282">
        <v>313830</v>
      </c>
      <c r="B11282" t="s">
        <v>1728</v>
      </c>
      <c r="C11282" t="s">
        <v>98</v>
      </c>
      <c r="D11282">
        <v>1998</v>
      </c>
      <c r="E11282" t="s">
        <v>361</v>
      </c>
      <c r="F11282" t="s">
        <v>362</v>
      </c>
      <c r="H11282">
        <v>3131</v>
      </c>
      <c r="I11282">
        <v>1831</v>
      </c>
      <c r="N11282">
        <f>COUNTIF(Cod_Mun_Norte!B:B,DADOS_SNIS_Minas!A11282)</f>
        <v>0</v>
      </c>
    </row>
    <row r="11283" spans="1:14" x14ac:dyDescent="0.2">
      <c r="A11283">
        <v>313830</v>
      </c>
      <c r="B11283" t="s">
        <v>1728</v>
      </c>
      <c r="C11283" t="s">
        <v>98</v>
      </c>
      <c r="D11283">
        <v>1997</v>
      </c>
      <c r="H11283">
        <v>3102</v>
      </c>
      <c r="I11283">
        <v>1814</v>
      </c>
      <c r="N11283">
        <f>COUNTIF(Cod_Mun_Norte!B:B,DADOS_SNIS_Minas!A11283)</f>
        <v>0</v>
      </c>
    </row>
    <row r="11284" spans="1:14" x14ac:dyDescent="0.2">
      <c r="A11284">
        <v>313830</v>
      </c>
      <c r="B11284" t="s">
        <v>1728</v>
      </c>
      <c r="C11284" t="s">
        <v>98</v>
      </c>
      <c r="D11284">
        <v>1996</v>
      </c>
      <c r="H11284">
        <v>3069</v>
      </c>
      <c r="I11284">
        <v>1795</v>
      </c>
      <c r="N11284">
        <f>COUNTIF(Cod_Mun_Norte!B:B,DADOS_SNIS_Minas!A11284)</f>
        <v>0</v>
      </c>
    </row>
    <row r="11285" spans="1:14" x14ac:dyDescent="0.2">
      <c r="A11285">
        <v>313830</v>
      </c>
      <c r="B11285" t="s">
        <v>1728</v>
      </c>
      <c r="C11285" t="s">
        <v>98</v>
      </c>
      <c r="D11285">
        <v>1995</v>
      </c>
      <c r="H11285">
        <v>2959</v>
      </c>
      <c r="I11285">
        <v>1731</v>
      </c>
      <c r="N11285">
        <f>COUNTIF(Cod_Mun_Norte!B:B,DADOS_SNIS_Minas!A11285)</f>
        <v>0</v>
      </c>
    </row>
    <row r="11286" spans="1:14" x14ac:dyDescent="0.2">
      <c r="A11286">
        <v>313835</v>
      </c>
      <c r="B11286" t="s">
        <v>223</v>
      </c>
      <c r="C11286" t="s">
        <v>98</v>
      </c>
      <c r="D11286">
        <v>2020</v>
      </c>
      <c r="E11286" t="s">
        <v>1732</v>
      </c>
      <c r="F11286" t="s">
        <v>367</v>
      </c>
      <c r="G11286" t="s">
        <v>547</v>
      </c>
      <c r="H11286">
        <v>4920</v>
      </c>
      <c r="I11286">
        <v>1804</v>
      </c>
      <c r="J11286">
        <v>1731</v>
      </c>
      <c r="K11286">
        <v>1027</v>
      </c>
      <c r="L11286">
        <v>56.9</v>
      </c>
      <c r="M11286">
        <v>35.18</v>
      </c>
      <c r="N11286">
        <f>COUNTIF(Cod_Mun_Norte!B:B,DADOS_SNIS_Minas!A11286)</f>
        <v>0</v>
      </c>
    </row>
    <row r="11287" spans="1:14" x14ac:dyDescent="0.2">
      <c r="A11287">
        <v>313835</v>
      </c>
      <c r="B11287" t="s">
        <v>223</v>
      </c>
      <c r="C11287" t="s">
        <v>98</v>
      </c>
      <c r="D11287">
        <v>2019</v>
      </c>
      <c r="E11287" t="s">
        <v>1732</v>
      </c>
      <c r="F11287" t="s">
        <v>367</v>
      </c>
      <c r="G11287" t="s">
        <v>547</v>
      </c>
      <c r="H11287">
        <v>4918</v>
      </c>
      <c r="I11287">
        <v>1803</v>
      </c>
      <c r="J11287">
        <v>1936</v>
      </c>
      <c r="K11287">
        <v>1803</v>
      </c>
      <c r="L11287">
        <v>100</v>
      </c>
      <c r="M11287">
        <v>39.369999999999997</v>
      </c>
      <c r="N11287">
        <f>COUNTIF(Cod_Mun_Norte!B:B,DADOS_SNIS_Minas!A11287)</f>
        <v>0</v>
      </c>
    </row>
    <row r="11288" spans="1:14" x14ac:dyDescent="0.2">
      <c r="A11288">
        <v>313835</v>
      </c>
      <c r="B11288" t="s">
        <v>223</v>
      </c>
      <c r="C11288" t="s">
        <v>98</v>
      </c>
      <c r="D11288">
        <v>2018</v>
      </c>
      <c r="E11288" t="s">
        <v>1732</v>
      </c>
      <c r="F11288" t="s">
        <v>367</v>
      </c>
      <c r="H11288">
        <v>4915</v>
      </c>
      <c r="I11288">
        <v>1802</v>
      </c>
      <c r="J11288">
        <v>1590</v>
      </c>
      <c r="K11288">
        <v>1590</v>
      </c>
      <c r="L11288">
        <v>88.2</v>
      </c>
      <c r="M11288">
        <v>32.35</v>
      </c>
      <c r="N11288">
        <f>COUNTIF(Cod_Mun_Norte!B:B,DADOS_SNIS_Minas!A11288)</f>
        <v>0</v>
      </c>
    </row>
    <row r="11289" spans="1:14" x14ac:dyDescent="0.2">
      <c r="A11289">
        <v>313835</v>
      </c>
      <c r="B11289" t="s">
        <v>223</v>
      </c>
      <c r="C11289" t="s">
        <v>98</v>
      </c>
      <c r="D11289">
        <v>2017</v>
      </c>
      <c r="E11289" t="s">
        <v>1733</v>
      </c>
      <c r="F11289" t="s">
        <v>504</v>
      </c>
      <c r="H11289">
        <v>4998</v>
      </c>
      <c r="I11289">
        <v>1832</v>
      </c>
      <c r="J11289">
        <v>4998</v>
      </c>
      <c r="K11289">
        <v>1832</v>
      </c>
      <c r="L11289">
        <v>100</v>
      </c>
      <c r="M11289">
        <v>100</v>
      </c>
      <c r="N11289">
        <f>COUNTIF(Cod_Mun_Norte!B:B,DADOS_SNIS_Minas!A11289)</f>
        <v>0</v>
      </c>
    </row>
    <row r="11290" spans="1:14" x14ac:dyDescent="0.2">
      <c r="A11290">
        <v>313835</v>
      </c>
      <c r="B11290" t="s">
        <v>223</v>
      </c>
      <c r="C11290" t="s">
        <v>98</v>
      </c>
      <c r="D11290">
        <v>2016</v>
      </c>
      <c r="E11290" t="s">
        <v>1733</v>
      </c>
      <c r="F11290" t="s">
        <v>504</v>
      </c>
      <c r="H11290">
        <v>4991</v>
      </c>
      <c r="I11290">
        <v>1830</v>
      </c>
      <c r="J11290">
        <v>5850</v>
      </c>
      <c r="K11290">
        <v>3655</v>
      </c>
      <c r="L11290">
        <v>100</v>
      </c>
      <c r="M11290">
        <v>100</v>
      </c>
      <c r="N11290">
        <f>COUNTIF(Cod_Mun_Norte!B:B,DADOS_SNIS_Minas!A11290)</f>
        <v>0</v>
      </c>
    </row>
    <row r="11291" spans="1:14" x14ac:dyDescent="0.2">
      <c r="A11291">
        <v>313835</v>
      </c>
      <c r="B11291" t="s">
        <v>223</v>
      </c>
      <c r="C11291" t="s">
        <v>98</v>
      </c>
      <c r="D11291">
        <v>2015</v>
      </c>
      <c r="E11291" t="s">
        <v>1734</v>
      </c>
      <c r="F11291" t="s">
        <v>367</v>
      </c>
      <c r="H11291">
        <v>4983</v>
      </c>
      <c r="I11291">
        <v>1827</v>
      </c>
      <c r="J11291">
        <v>2802</v>
      </c>
      <c r="K11291">
        <v>1817</v>
      </c>
      <c r="L11291">
        <v>99.5</v>
      </c>
      <c r="M11291">
        <v>56.23</v>
      </c>
      <c r="N11291">
        <f>COUNTIF(Cod_Mun_Norte!B:B,DADOS_SNIS_Minas!A11291)</f>
        <v>0</v>
      </c>
    </row>
    <row r="11292" spans="1:14" x14ac:dyDescent="0.2">
      <c r="A11292">
        <v>313835</v>
      </c>
      <c r="B11292" t="s">
        <v>223</v>
      </c>
      <c r="C11292" t="s">
        <v>98</v>
      </c>
      <c r="D11292">
        <v>2014</v>
      </c>
      <c r="E11292" t="s">
        <v>479</v>
      </c>
      <c r="F11292" t="s">
        <v>99</v>
      </c>
      <c r="H11292">
        <v>4974</v>
      </c>
      <c r="I11292">
        <v>1823</v>
      </c>
      <c r="J11292">
        <v>3517</v>
      </c>
      <c r="K11292">
        <v>1823</v>
      </c>
      <c r="L11292">
        <v>100</v>
      </c>
      <c r="M11292">
        <v>70.709999999999994</v>
      </c>
      <c r="N11292">
        <f>COUNTIF(Cod_Mun_Norte!B:B,DADOS_SNIS_Minas!A11292)</f>
        <v>0</v>
      </c>
    </row>
    <row r="11293" spans="1:14" x14ac:dyDescent="0.2">
      <c r="A11293">
        <v>313835</v>
      </c>
      <c r="B11293" t="s">
        <v>223</v>
      </c>
      <c r="C11293" t="s">
        <v>98</v>
      </c>
      <c r="D11293">
        <v>2013</v>
      </c>
      <c r="E11293" t="s">
        <v>479</v>
      </c>
      <c r="F11293" t="s">
        <v>99</v>
      </c>
      <c r="H11293">
        <v>4965</v>
      </c>
      <c r="I11293">
        <v>1820</v>
      </c>
      <c r="J11293">
        <v>2637</v>
      </c>
      <c r="K11293">
        <v>1768</v>
      </c>
      <c r="L11293">
        <v>97.1</v>
      </c>
      <c r="M11293">
        <v>53.11</v>
      </c>
      <c r="N11293">
        <f>COUNTIF(Cod_Mun_Norte!B:B,DADOS_SNIS_Minas!A11293)</f>
        <v>0</v>
      </c>
    </row>
    <row r="11294" spans="1:14" x14ac:dyDescent="0.2">
      <c r="A11294">
        <v>313835</v>
      </c>
      <c r="B11294" t="s">
        <v>223</v>
      </c>
      <c r="C11294" t="s">
        <v>98</v>
      </c>
      <c r="D11294">
        <v>2012</v>
      </c>
      <c r="E11294" t="s">
        <v>479</v>
      </c>
      <c r="F11294" t="s">
        <v>99</v>
      </c>
      <c r="H11294">
        <v>4815</v>
      </c>
      <c r="I11294">
        <v>1765</v>
      </c>
      <c r="J11294">
        <v>2635</v>
      </c>
      <c r="K11294">
        <v>1763</v>
      </c>
      <c r="L11294">
        <v>99.9</v>
      </c>
      <c r="M11294">
        <v>54.72</v>
      </c>
      <c r="N11294">
        <f>COUNTIF(Cod_Mun_Norte!B:B,DADOS_SNIS_Minas!A11294)</f>
        <v>0</v>
      </c>
    </row>
    <row r="11295" spans="1:14" x14ac:dyDescent="0.2">
      <c r="A11295">
        <v>313835</v>
      </c>
      <c r="B11295" t="s">
        <v>223</v>
      </c>
      <c r="C11295" t="s">
        <v>98</v>
      </c>
      <c r="D11295">
        <v>2011</v>
      </c>
      <c r="E11295" t="s">
        <v>479</v>
      </c>
      <c r="F11295" t="s">
        <v>362</v>
      </c>
      <c r="H11295">
        <v>4810</v>
      </c>
      <c r="I11295">
        <v>1763</v>
      </c>
      <c r="J11295">
        <v>2630</v>
      </c>
      <c r="K11295">
        <v>1760</v>
      </c>
      <c r="L11295">
        <v>99.8</v>
      </c>
      <c r="M11295">
        <v>54.68</v>
      </c>
      <c r="N11295">
        <f>COUNTIF(Cod_Mun_Norte!B:B,DADOS_SNIS_Minas!A11295)</f>
        <v>0</v>
      </c>
    </row>
    <row r="11296" spans="1:14" x14ac:dyDescent="0.2">
      <c r="A11296">
        <v>313835</v>
      </c>
      <c r="B11296" t="s">
        <v>223</v>
      </c>
      <c r="C11296" t="s">
        <v>98</v>
      </c>
      <c r="D11296">
        <v>2010</v>
      </c>
      <c r="E11296" t="s">
        <v>1735</v>
      </c>
      <c r="F11296" t="s">
        <v>374</v>
      </c>
      <c r="H11296">
        <v>4804</v>
      </c>
      <c r="I11296">
        <v>1761</v>
      </c>
      <c r="N11296">
        <f>COUNTIF(Cod_Mun_Norte!B:B,DADOS_SNIS_Minas!A11296)</f>
        <v>0</v>
      </c>
    </row>
    <row r="11297" spans="1:14" x14ac:dyDescent="0.2">
      <c r="A11297">
        <v>313835</v>
      </c>
      <c r="B11297" t="s">
        <v>223</v>
      </c>
      <c r="C11297" t="s">
        <v>98</v>
      </c>
      <c r="D11297">
        <v>2009</v>
      </c>
      <c r="H11297">
        <v>5145</v>
      </c>
      <c r="I11297">
        <v>1755</v>
      </c>
      <c r="N11297">
        <f>COUNTIF(Cod_Mun_Norte!B:B,DADOS_SNIS_Minas!A11297)</f>
        <v>0</v>
      </c>
    </row>
    <row r="11298" spans="1:14" x14ac:dyDescent="0.2">
      <c r="A11298">
        <v>313835</v>
      </c>
      <c r="B11298" t="s">
        <v>223</v>
      </c>
      <c r="C11298" t="s">
        <v>98</v>
      </c>
      <c r="D11298">
        <v>2008</v>
      </c>
      <c r="H11298">
        <v>5111</v>
      </c>
      <c r="I11298">
        <v>1744</v>
      </c>
      <c r="N11298">
        <f>COUNTIF(Cod_Mun_Norte!B:B,DADOS_SNIS_Minas!A11298)</f>
        <v>0</v>
      </c>
    </row>
    <row r="11299" spans="1:14" x14ac:dyDescent="0.2">
      <c r="A11299">
        <v>313835</v>
      </c>
      <c r="B11299" t="s">
        <v>223</v>
      </c>
      <c r="C11299" t="s">
        <v>98</v>
      </c>
      <c r="D11299">
        <v>2007</v>
      </c>
      <c r="H11299">
        <v>4930</v>
      </c>
      <c r="I11299">
        <v>1682</v>
      </c>
      <c r="N11299">
        <f>COUNTIF(Cod_Mun_Norte!B:B,DADOS_SNIS_Minas!A11299)</f>
        <v>0</v>
      </c>
    </row>
    <row r="11300" spans="1:14" x14ac:dyDescent="0.2">
      <c r="A11300">
        <v>313835</v>
      </c>
      <c r="B11300" t="s">
        <v>223</v>
      </c>
      <c r="C11300" t="s">
        <v>98</v>
      </c>
      <c r="D11300">
        <v>2006</v>
      </c>
      <c r="H11300">
        <v>4883</v>
      </c>
      <c r="I11300">
        <v>1589</v>
      </c>
      <c r="N11300">
        <f>COUNTIF(Cod_Mun_Norte!B:B,DADOS_SNIS_Minas!A11300)</f>
        <v>0</v>
      </c>
    </row>
    <row r="11301" spans="1:14" x14ac:dyDescent="0.2">
      <c r="A11301">
        <v>313835</v>
      </c>
      <c r="B11301" t="s">
        <v>223</v>
      </c>
      <c r="C11301" t="s">
        <v>98</v>
      </c>
      <c r="D11301">
        <v>2005</v>
      </c>
      <c r="H11301">
        <v>4861</v>
      </c>
      <c r="I11301">
        <v>1582</v>
      </c>
      <c r="N11301">
        <f>COUNTIF(Cod_Mun_Norte!B:B,DADOS_SNIS_Minas!A11301)</f>
        <v>0</v>
      </c>
    </row>
    <row r="11302" spans="1:14" x14ac:dyDescent="0.2">
      <c r="A11302">
        <v>313835</v>
      </c>
      <c r="B11302" t="s">
        <v>223</v>
      </c>
      <c r="C11302" t="s">
        <v>98</v>
      </c>
      <c r="D11302">
        <v>2004</v>
      </c>
      <c r="H11302">
        <v>4838</v>
      </c>
      <c r="I11302">
        <v>1574</v>
      </c>
      <c r="N11302">
        <f>COUNTIF(Cod_Mun_Norte!B:B,DADOS_SNIS_Minas!A11302)</f>
        <v>0</v>
      </c>
    </row>
    <row r="11303" spans="1:14" x14ac:dyDescent="0.2">
      <c r="A11303">
        <v>313835</v>
      </c>
      <c r="B11303" t="s">
        <v>223</v>
      </c>
      <c r="C11303" t="s">
        <v>98</v>
      </c>
      <c r="D11303">
        <v>2003</v>
      </c>
      <c r="H11303">
        <v>4797</v>
      </c>
      <c r="I11303">
        <v>1561</v>
      </c>
      <c r="N11303">
        <f>COUNTIF(Cod_Mun_Norte!B:B,DADOS_SNIS_Minas!A11303)</f>
        <v>0</v>
      </c>
    </row>
    <row r="11304" spans="1:14" x14ac:dyDescent="0.2">
      <c r="A11304">
        <v>313835</v>
      </c>
      <c r="B11304" t="s">
        <v>223</v>
      </c>
      <c r="C11304" t="s">
        <v>98</v>
      </c>
      <c r="D11304">
        <v>2002</v>
      </c>
      <c r="H11304">
        <v>4778</v>
      </c>
      <c r="I11304">
        <v>1555</v>
      </c>
      <c r="N11304">
        <f>COUNTIF(Cod_Mun_Norte!B:B,DADOS_SNIS_Minas!A11304)</f>
        <v>0</v>
      </c>
    </row>
    <row r="11305" spans="1:14" x14ac:dyDescent="0.2">
      <c r="A11305">
        <v>313835</v>
      </c>
      <c r="B11305" t="s">
        <v>223</v>
      </c>
      <c r="C11305" t="s">
        <v>98</v>
      </c>
      <c r="D11305">
        <v>2001</v>
      </c>
      <c r="H11305">
        <v>4733</v>
      </c>
      <c r="I11305">
        <v>1540</v>
      </c>
      <c r="N11305">
        <f>COUNTIF(Cod_Mun_Norte!B:B,DADOS_SNIS_Minas!A11305)</f>
        <v>0</v>
      </c>
    </row>
    <row r="11306" spans="1:14" x14ac:dyDescent="0.2">
      <c r="A11306">
        <v>313835</v>
      </c>
      <c r="B11306" t="s">
        <v>223</v>
      </c>
      <c r="C11306" t="s">
        <v>98</v>
      </c>
      <c r="D11306">
        <v>2000</v>
      </c>
      <c r="H11306">
        <v>4736</v>
      </c>
      <c r="I11306">
        <v>1541</v>
      </c>
      <c r="N11306">
        <f>COUNTIF(Cod_Mun_Norte!B:B,DADOS_SNIS_Minas!A11306)</f>
        <v>0</v>
      </c>
    </row>
    <row r="11307" spans="1:14" x14ac:dyDescent="0.2">
      <c r="A11307">
        <v>313835</v>
      </c>
      <c r="B11307" t="s">
        <v>223</v>
      </c>
      <c r="C11307" t="s">
        <v>98</v>
      </c>
      <c r="D11307">
        <v>1999</v>
      </c>
      <c r="H11307">
        <v>4472</v>
      </c>
      <c r="I11307">
        <v>1455</v>
      </c>
      <c r="N11307">
        <f>COUNTIF(Cod_Mun_Norte!B:B,DADOS_SNIS_Minas!A11307)</f>
        <v>0</v>
      </c>
    </row>
    <row r="11308" spans="1:14" x14ac:dyDescent="0.2">
      <c r="A11308">
        <v>313835</v>
      </c>
      <c r="B11308" t="s">
        <v>223</v>
      </c>
      <c r="C11308" t="s">
        <v>98</v>
      </c>
      <c r="D11308">
        <v>1998</v>
      </c>
      <c r="H11308">
        <v>4485</v>
      </c>
      <c r="I11308">
        <v>1459</v>
      </c>
      <c r="N11308">
        <f>COUNTIF(Cod_Mun_Norte!B:B,DADOS_SNIS_Minas!A11308)</f>
        <v>0</v>
      </c>
    </row>
    <row r="11309" spans="1:14" x14ac:dyDescent="0.2">
      <c r="A11309">
        <v>313835</v>
      </c>
      <c r="B11309" t="s">
        <v>223</v>
      </c>
      <c r="C11309" t="s">
        <v>98</v>
      </c>
      <c r="D11309">
        <v>1997</v>
      </c>
      <c r="H11309">
        <v>4497</v>
      </c>
      <c r="I11309">
        <v>1463</v>
      </c>
      <c r="N11309">
        <f>COUNTIF(Cod_Mun_Norte!B:B,DADOS_SNIS_Minas!A11309)</f>
        <v>0</v>
      </c>
    </row>
    <row r="11310" spans="1:14" x14ac:dyDescent="0.2">
      <c r="A11310">
        <v>313840</v>
      </c>
      <c r="B11310" t="s">
        <v>1736</v>
      </c>
      <c r="C11310" t="s">
        <v>98</v>
      </c>
      <c r="D11310">
        <v>2020</v>
      </c>
      <c r="E11310" t="s">
        <v>1737</v>
      </c>
      <c r="F11310" t="s">
        <v>357</v>
      </c>
      <c r="G11310" t="s">
        <v>383</v>
      </c>
      <c r="H11310">
        <v>52640</v>
      </c>
      <c r="I11310">
        <v>47054</v>
      </c>
      <c r="J11310">
        <v>39429</v>
      </c>
      <c r="K11310">
        <v>39429</v>
      </c>
      <c r="L11310">
        <v>83.8</v>
      </c>
      <c r="M11310">
        <v>74.900000000000006</v>
      </c>
      <c r="N11310">
        <f>COUNTIF(Cod_Mun_Norte!B:B,DADOS_SNIS_Minas!A11310)</f>
        <v>0</v>
      </c>
    </row>
    <row r="11311" spans="1:14" x14ac:dyDescent="0.2">
      <c r="A11311">
        <v>313840</v>
      </c>
      <c r="B11311" t="s">
        <v>1736</v>
      </c>
      <c r="C11311" t="s">
        <v>98</v>
      </c>
      <c r="D11311">
        <v>2019</v>
      </c>
      <c r="E11311" t="s">
        <v>1737</v>
      </c>
      <c r="F11311" t="s">
        <v>357</v>
      </c>
      <c r="G11311" t="s">
        <v>383</v>
      </c>
      <c r="H11311">
        <v>52587</v>
      </c>
      <c r="I11311">
        <v>47006</v>
      </c>
      <c r="J11311">
        <v>39071</v>
      </c>
      <c r="K11311">
        <v>39071</v>
      </c>
      <c r="L11311">
        <v>83.1</v>
      </c>
      <c r="M11311">
        <v>74.3</v>
      </c>
      <c r="N11311">
        <f>COUNTIF(Cod_Mun_Norte!B:B,DADOS_SNIS_Minas!A11311)</f>
        <v>0</v>
      </c>
    </row>
    <row r="11312" spans="1:14" x14ac:dyDescent="0.2">
      <c r="A11312">
        <v>313840</v>
      </c>
      <c r="B11312" t="s">
        <v>1736</v>
      </c>
      <c r="C11312" t="s">
        <v>98</v>
      </c>
      <c r="D11312">
        <v>2018</v>
      </c>
      <c r="E11312" t="s">
        <v>1738</v>
      </c>
      <c r="F11312" t="s">
        <v>357</v>
      </c>
      <c r="H11312">
        <v>52532</v>
      </c>
      <c r="I11312">
        <v>46957</v>
      </c>
      <c r="J11312">
        <v>39305</v>
      </c>
      <c r="K11312">
        <v>39305</v>
      </c>
      <c r="L11312">
        <v>83.7</v>
      </c>
      <c r="M11312">
        <v>74.819999999999993</v>
      </c>
      <c r="N11312">
        <f>COUNTIF(Cod_Mun_Norte!B:B,DADOS_SNIS_Minas!A11312)</f>
        <v>0</v>
      </c>
    </row>
    <row r="11313" spans="1:14" x14ac:dyDescent="0.2">
      <c r="A11313">
        <v>313840</v>
      </c>
      <c r="B11313" t="s">
        <v>1736</v>
      </c>
      <c r="C11313" t="s">
        <v>98</v>
      </c>
      <c r="D11313">
        <v>2017</v>
      </c>
      <c r="E11313" t="s">
        <v>1738</v>
      </c>
      <c r="F11313" t="s">
        <v>357</v>
      </c>
      <c r="H11313">
        <v>53354</v>
      </c>
      <c r="I11313">
        <v>47692</v>
      </c>
      <c r="J11313">
        <v>39703</v>
      </c>
      <c r="K11313">
        <v>39703</v>
      </c>
      <c r="L11313">
        <v>83.3</v>
      </c>
      <c r="M11313">
        <v>74.41</v>
      </c>
      <c r="N11313">
        <f>COUNTIF(Cod_Mun_Norte!B:B,DADOS_SNIS_Minas!A11313)</f>
        <v>0</v>
      </c>
    </row>
    <row r="11314" spans="1:14" x14ac:dyDescent="0.2">
      <c r="A11314">
        <v>313840</v>
      </c>
      <c r="B11314" t="s">
        <v>1736</v>
      </c>
      <c r="C11314" t="s">
        <v>98</v>
      </c>
      <c r="D11314">
        <v>2016</v>
      </c>
      <c r="E11314" t="s">
        <v>1738</v>
      </c>
      <c r="F11314" t="s">
        <v>359</v>
      </c>
      <c r="H11314">
        <v>53252</v>
      </c>
      <c r="I11314">
        <v>47601</v>
      </c>
      <c r="J11314">
        <v>39722</v>
      </c>
      <c r="K11314">
        <v>39722</v>
      </c>
      <c r="L11314">
        <v>83.5</v>
      </c>
      <c r="M11314">
        <v>74.59</v>
      </c>
      <c r="N11314">
        <f>COUNTIF(Cod_Mun_Norte!B:B,DADOS_SNIS_Minas!A11314)</f>
        <v>0</v>
      </c>
    </row>
    <row r="11315" spans="1:14" x14ac:dyDescent="0.2">
      <c r="A11315">
        <v>313840</v>
      </c>
      <c r="B11315" t="s">
        <v>1736</v>
      </c>
      <c r="C11315" t="s">
        <v>98</v>
      </c>
      <c r="D11315">
        <v>2015</v>
      </c>
      <c r="E11315" t="s">
        <v>1739</v>
      </c>
      <c r="F11315" t="s">
        <v>364</v>
      </c>
      <c r="H11315">
        <v>53145</v>
      </c>
      <c r="I11315">
        <v>47505</v>
      </c>
      <c r="J11315">
        <v>39988</v>
      </c>
      <c r="K11315">
        <v>39988</v>
      </c>
      <c r="L11315">
        <v>84.2</v>
      </c>
      <c r="M11315">
        <v>75.239999999999995</v>
      </c>
      <c r="N11315">
        <f>COUNTIF(Cod_Mun_Norte!B:B,DADOS_SNIS_Minas!A11315)</f>
        <v>0</v>
      </c>
    </row>
    <row r="11316" spans="1:14" x14ac:dyDescent="0.2">
      <c r="A11316">
        <v>313840</v>
      </c>
      <c r="B11316" t="s">
        <v>1736</v>
      </c>
      <c r="C11316" t="s">
        <v>98</v>
      </c>
      <c r="D11316">
        <v>2014</v>
      </c>
      <c r="E11316" t="s">
        <v>1739</v>
      </c>
      <c r="F11316" t="s">
        <v>364</v>
      </c>
      <c r="H11316">
        <v>53032</v>
      </c>
      <c r="I11316">
        <v>47404</v>
      </c>
      <c r="J11316">
        <v>47404</v>
      </c>
      <c r="K11316">
        <v>47404</v>
      </c>
      <c r="L11316">
        <v>100</v>
      </c>
      <c r="M11316">
        <v>89.39</v>
      </c>
      <c r="N11316">
        <f>COUNTIF(Cod_Mun_Norte!B:B,DADOS_SNIS_Minas!A11316)</f>
        <v>0</v>
      </c>
    </row>
    <row r="11317" spans="1:14" x14ac:dyDescent="0.2">
      <c r="A11317">
        <v>313840</v>
      </c>
      <c r="B11317" t="s">
        <v>1736</v>
      </c>
      <c r="C11317" t="s">
        <v>98</v>
      </c>
      <c r="D11317">
        <v>2013</v>
      </c>
      <c r="E11317" t="s">
        <v>1739</v>
      </c>
      <c r="F11317" t="s">
        <v>364</v>
      </c>
      <c r="H11317">
        <v>52915</v>
      </c>
      <c r="I11317">
        <v>47300</v>
      </c>
      <c r="J11317">
        <v>47300</v>
      </c>
      <c r="K11317">
        <v>47300</v>
      </c>
      <c r="L11317">
        <v>100</v>
      </c>
      <c r="M11317">
        <v>89.39</v>
      </c>
      <c r="N11317">
        <f>COUNTIF(Cod_Mun_Norte!B:B,DADOS_SNIS_Minas!A11317)</f>
        <v>0</v>
      </c>
    </row>
    <row r="11318" spans="1:14" x14ac:dyDescent="0.2">
      <c r="A11318">
        <v>313840</v>
      </c>
      <c r="B11318" t="s">
        <v>1736</v>
      </c>
      <c r="C11318" t="s">
        <v>98</v>
      </c>
      <c r="D11318">
        <v>2012</v>
      </c>
      <c r="E11318" t="s">
        <v>1739</v>
      </c>
      <c r="F11318" t="s">
        <v>364</v>
      </c>
      <c r="H11318">
        <v>51286</v>
      </c>
      <c r="I11318">
        <v>45843</v>
      </c>
      <c r="J11318">
        <v>45843</v>
      </c>
      <c r="K11318">
        <v>45843</v>
      </c>
      <c r="L11318">
        <v>100</v>
      </c>
      <c r="M11318">
        <v>89.39</v>
      </c>
      <c r="N11318">
        <f>COUNTIF(Cod_Mun_Norte!B:B,DADOS_SNIS_Minas!A11318)</f>
        <v>0</v>
      </c>
    </row>
    <row r="11319" spans="1:14" x14ac:dyDescent="0.2">
      <c r="A11319">
        <v>313840</v>
      </c>
      <c r="B11319" t="s">
        <v>1736</v>
      </c>
      <c r="C11319" t="s">
        <v>98</v>
      </c>
      <c r="D11319">
        <v>2011</v>
      </c>
      <c r="E11319" t="s">
        <v>1740</v>
      </c>
      <c r="F11319" t="s">
        <v>360</v>
      </c>
      <c r="H11319">
        <v>51210</v>
      </c>
      <c r="I11319">
        <v>45776</v>
      </c>
      <c r="J11319">
        <v>45776</v>
      </c>
      <c r="K11319">
        <v>45776</v>
      </c>
      <c r="L11319">
        <v>100</v>
      </c>
      <c r="M11319">
        <v>89.39</v>
      </c>
      <c r="N11319">
        <f>COUNTIF(Cod_Mun_Norte!B:B,DADOS_SNIS_Minas!A11319)</f>
        <v>0</v>
      </c>
    </row>
    <row r="11320" spans="1:14" x14ac:dyDescent="0.2">
      <c r="A11320">
        <v>313840</v>
      </c>
      <c r="B11320" t="s">
        <v>1736</v>
      </c>
      <c r="C11320" t="s">
        <v>98</v>
      </c>
      <c r="D11320">
        <v>2010</v>
      </c>
      <c r="E11320" t="s">
        <v>361</v>
      </c>
      <c r="F11320" t="s">
        <v>362</v>
      </c>
      <c r="H11320">
        <v>51130</v>
      </c>
      <c r="I11320">
        <v>45704</v>
      </c>
      <c r="J11320">
        <v>45704</v>
      </c>
      <c r="K11320">
        <v>45704</v>
      </c>
      <c r="L11320">
        <v>100</v>
      </c>
      <c r="M11320">
        <v>89.39</v>
      </c>
      <c r="N11320">
        <f>COUNTIF(Cod_Mun_Norte!B:B,DADOS_SNIS_Minas!A11320)</f>
        <v>0</v>
      </c>
    </row>
    <row r="11321" spans="1:14" x14ac:dyDescent="0.2">
      <c r="A11321">
        <v>313840</v>
      </c>
      <c r="B11321" t="s">
        <v>1736</v>
      </c>
      <c r="C11321" t="s">
        <v>98</v>
      </c>
      <c r="D11321">
        <v>2009</v>
      </c>
      <c r="E11321" t="s">
        <v>361</v>
      </c>
      <c r="F11321" t="s">
        <v>362</v>
      </c>
      <c r="H11321">
        <v>51545</v>
      </c>
      <c r="I11321">
        <v>45781</v>
      </c>
      <c r="J11321">
        <v>52961</v>
      </c>
      <c r="K11321">
        <v>52961</v>
      </c>
      <c r="L11321">
        <v>100</v>
      </c>
      <c r="M11321">
        <v>100</v>
      </c>
      <c r="N11321">
        <f>COUNTIF(Cod_Mun_Norte!B:B,DADOS_SNIS_Minas!A11321)</f>
        <v>0</v>
      </c>
    </row>
    <row r="11322" spans="1:14" x14ac:dyDescent="0.2">
      <c r="A11322">
        <v>313840</v>
      </c>
      <c r="B11322" t="s">
        <v>1736</v>
      </c>
      <c r="C11322" t="s">
        <v>98</v>
      </c>
      <c r="D11322">
        <v>2008</v>
      </c>
      <c r="E11322" t="s">
        <v>361</v>
      </c>
      <c r="F11322" t="s">
        <v>362</v>
      </c>
      <c r="H11322">
        <v>51452</v>
      </c>
      <c r="I11322">
        <v>45698</v>
      </c>
      <c r="J11322">
        <v>51554</v>
      </c>
      <c r="K11322">
        <v>51554</v>
      </c>
      <c r="L11322">
        <v>100</v>
      </c>
      <c r="M11322">
        <v>100</v>
      </c>
      <c r="N11322">
        <f>COUNTIF(Cod_Mun_Norte!B:B,DADOS_SNIS_Minas!A11322)</f>
        <v>0</v>
      </c>
    </row>
    <row r="11323" spans="1:14" x14ac:dyDescent="0.2">
      <c r="A11323">
        <v>313840</v>
      </c>
      <c r="B11323" t="s">
        <v>1736</v>
      </c>
      <c r="C11323" t="s">
        <v>98</v>
      </c>
      <c r="D11323">
        <v>2007</v>
      </c>
      <c r="E11323" t="s">
        <v>361</v>
      </c>
      <c r="F11323" t="s">
        <v>362</v>
      </c>
      <c r="H11323">
        <v>49915</v>
      </c>
      <c r="I11323">
        <v>44333</v>
      </c>
      <c r="J11323">
        <v>51140</v>
      </c>
      <c r="K11323">
        <v>51140</v>
      </c>
      <c r="L11323">
        <v>100</v>
      </c>
      <c r="M11323">
        <v>100</v>
      </c>
      <c r="N11323">
        <f>COUNTIF(Cod_Mun_Norte!B:B,DADOS_SNIS_Minas!A11323)</f>
        <v>0</v>
      </c>
    </row>
    <row r="11324" spans="1:14" x14ac:dyDescent="0.2">
      <c r="A11324">
        <v>313840</v>
      </c>
      <c r="B11324" t="s">
        <v>1736</v>
      </c>
      <c r="C11324" t="s">
        <v>98</v>
      </c>
      <c r="D11324">
        <v>2006</v>
      </c>
      <c r="E11324" t="s">
        <v>361</v>
      </c>
      <c r="F11324" t="s">
        <v>362</v>
      </c>
      <c r="H11324">
        <v>52798</v>
      </c>
      <c r="I11324">
        <v>45838</v>
      </c>
      <c r="J11324">
        <v>49798</v>
      </c>
      <c r="K11324">
        <v>49798</v>
      </c>
      <c r="L11324">
        <v>100</v>
      </c>
      <c r="M11324">
        <v>94.32</v>
      </c>
      <c r="N11324">
        <f>COUNTIF(Cod_Mun_Norte!B:B,DADOS_SNIS_Minas!A11324)</f>
        <v>0</v>
      </c>
    </row>
    <row r="11325" spans="1:14" x14ac:dyDescent="0.2">
      <c r="A11325">
        <v>313840</v>
      </c>
      <c r="B11325" t="s">
        <v>1736</v>
      </c>
      <c r="C11325" t="s">
        <v>98</v>
      </c>
      <c r="D11325">
        <v>2005</v>
      </c>
      <c r="E11325" t="s">
        <v>361</v>
      </c>
      <c r="F11325" t="s">
        <v>362</v>
      </c>
      <c r="H11325">
        <v>52387</v>
      </c>
      <c r="I11325">
        <v>45481</v>
      </c>
      <c r="J11325">
        <v>49041</v>
      </c>
      <c r="K11325">
        <v>49041</v>
      </c>
      <c r="L11325">
        <v>100</v>
      </c>
      <c r="M11325">
        <v>93.61</v>
      </c>
      <c r="N11325">
        <f>COUNTIF(Cod_Mun_Norte!B:B,DADOS_SNIS_Minas!A11325)</f>
        <v>0</v>
      </c>
    </row>
    <row r="11326" spans="1:14" x14ac:dyDescent="0.2">
      <c r="A11326">
        <v>313840</v>
      </c>
      <c r="B11326" t="s">
        <v>1736</v>
      </c>
      <c r="C11326" t="s">
        <v>98</v>
      </c>
      <c r="D11326">
        <v>2004</v>
      </c>
      <c r="E11326" t="s">
        <v>361</v>
      </c>
      <c r="F11326" t="s">
        <v>362</v>
      </c>
      <c r="H11326">
        <v>51972</v>
      </c>
      <c r="I11326">
        <v>45121</v>
      </c>
      <c r="N11326">
        <f>COUNTIF(Cod_Mun_Norte!B:B,DADOS_SNIS_Minas!A11326)</f>
        <v>0</v>
      </c>
    </row>
    <row r="11327" spans="1:14" x14ac:dyDescent="0.2">
      <c r="A11327">
        <v>313840</v>
      </c>
      <c r="B11327" t="s">
        <v>1736</v>
      </c>
      <c r="C11327" t="s">
        <v>98</v>
      </c>
      <c r="D11327">
        <v>2003</v>
      </c>
      <c r="E11327" t="s">
        <v>361</v>
      </c>
      <c r="F11327" t="s">
        <v>362</v>
      </c>
      <c r="H11327">
        <v>51223</v>
      </c>
      <c r="I11327">
        <v>44471</v>
      </c>
      <c r="N11327">
        <f>COUNTIF(Cod_Mun_Norte!B:B,DADOS_SNIS_Minas!A11327)</f>
        <v>0</v>
      </c>
    </row>
    <row r="11328" spans="1:14" x14ac:dyDescent="0.2">
      <c r="A11328">
        <v>313840</v>
      </c>
      <c r="B11328" t="s">
        <v>1736</v>
      </c>
      <c r="C11328" t="s">
        <v>98</v>
      </c>
      <c r="D11328">
        <v>2002</v>
      </c>
      <c r="E11328" t="s">
        <v>361</v>
      </c>
      <c r="F11328" t="s">
        <v>362</v>
      </c>
      <c r="H11328">
        <v>50866</v>
      </c>
      <c r="I11328">
        <v>44161</v>
      </c>
      <c r="N11328">
        <f>COUNTIF(Cod_Mun_Norte!B:B,DADOS_SNIS_Minas!A11328)</f>
        <v>0</v>
      </c>
    </row>
    <row r="11329" spans="1:14" x14ac:dyDescent="0.2">
      <c r="A11329">
        <v>313840</v>
      </c>
      <c r="B11329" t="s">
        <v>1736</v>
      </c>
      <c r="C11329" t="s">
        <v>98</v>
      </c>
      <c r="D11329">
        <v>2001</v>
      </c>
      <c r="E11329" t="s">
        <v>361</v>
      </c>
      <c r="F11329" t="s">
        <v>362</v>
      </c>
      <c r="H11329">
        <v>50484</v>
      </c>
      <c r="I11329">
        <v>43829</v>
      </c>
      <c r="N11329">
        <f>COUNTIF(Cod_Mun_Norte!B:B,DADOS_SNIS_Minas!A11329)</f>
        <v>0</v>
      </c>
    </row>
    <row r="11330" spans="1:14" x14ac:dyDescent="0.2">
      <c r="A11330">
        <v>313840</v>
      </c>
      <c r="B11330" t="s">
        <v>1736</v>
      </c>
      <c r="C11330" t="s">
        <v>98</v>
      </c>
      <c r="D11330">
        <v>2000</v>
      </c>
      <c r="E11330" t="s">
        <v>361</v>
      </c>
      <c r="F11330" t="s">
        <v>362</v>
      </c>
      <c r="H11330">
        <v>50097</v>
      </c>
      <c r="I11330">
        <v>43493</v>
      </c>
      <c r="N11330">
        <f>COUNTIF(Cod_Mun_Norte!B:B,DADOS_SNIS_Minas!A11330)</f>
        <v>0</v>
      </c>
    </row>
    <row r="11331" spans="1:14" x14ac:dyDescent="0.2">
      <c r="A11331">
        <v>313840</v>
      </c>
      <c r="B11331" t="s">
        <v>1736</v>
      </c>
      <c r="C11331" t="s">
        <v>98</v>
      </c>
      <c r="D11331">
        <v>1999</v>
      </c>
      <c r="E11331" t="s">
        <v>361</v>
      </c>
      <c r="F11331" t="s">
        <v>362</v>
      </c>
      <c r="H11331">
        <v>47340</v>
      </c>
      <c r="I11331">
        <v>40358</v>
      </c>
      <c r="N11331">
        <f>COUNTIF(Cod_Mun_Norte!B:B,DADOS_SNIS_Minas!A11331)</f>
        <v>0</v>
      </c>
    </row>
    <row r="11332" spans="1:14" x14ac:dyDescent="0.2">
      <c r="A11332">
        <v>313840</v>
      </c>
      <c r="B11332" t="s">
        <v>1736</v>
      </c>
      <c r="C11332" t="s">
        <v>98</v>
      </c>
      <c r="D11332">
        <v>1998</v>
      </c>
      <c r="E11332" t="s">
        <v>361</v>
      </c>
      <c r="F11332" t="s">
        <v>362</v>
      </c>
      <c r="H11332">
        <v>47223</v>
      </c>
      <c r="I11332">
        <v>40259</v>
      </c>
      <c r="N11332">
        <f>COUNTIF(Cod_Mun_Norte!B:B,DADOS_SNIS_Minas!A11332)</f>
        <v>0</v>
      </c>
    </row>
    <row r="11333" spans="1:14" x14ac:dyDescent="0.2">
      <c r="A11333">
        <v>313840</v>
      </c>
      <c r="B11333" t="s">
        <v>1736</v>
      </c>
      <c r="C11333" t="s">
        <v>98</v>
      </c>
      <c r="D11333">
        <v>1997</v>
      </c>
      <c r="H11333">
        <v>47111</v>
      </c>
      <c r="I11333">
        <v>40163</v>
      </c>
      <c r="N11333">
        <f>COUNTIF(Cod_Mun_Norte!B:B,DADOS_SNIS_Minas!A11333)</f>
        <v>0</v>
      </c>
    </row>
    <row r="11334" spans="1:14" x14ac:dyDescent="0.2">
      <c r="A11334">
        <v>313840</v>
      </c>
      <c r="B11334" t="s">
        <v>1736</v>
      </c>
      <c r="C11334" t="s">
        <v>98</v>
      </c>
      <c r="D11334">
        <v>1996</v>
      </c>
      <c r="H11334">
        <v>46969</v>
      </c>
      <c r="I11334">
        <v>40042</v>
      </c>
      <c r="N11334">
        <f>COUNTIF(Cod_Mun_Norte!B:B,DADOS_SNIS_Minas!A11334)</f>
        <v>0</v>
      </c>
    </row>
    <row r="11335" spans="1:14" x14ac:dyDescent="0.2">
      <c r="A11335">
        <v>313840</v>
      </c>
      <c r="B11335" t="s">
        <v>1736</v>
      </c>
      <c r="C11335" t="s">
        <v>98</v>
      </c>
      <c r="D11335">
        <v>1995</v>
      </c>
      <c r="H11335">
        <v>48106</v>
      </c>
      <c r="I11335">
        <v>41011</v>
      </c>
      <c r="N11335">
        <f>COUNTIF(Cod_Mun_Norte!B:B,DADOS_SNIS_Minas!A11335)</f>
        <v>0</v>
      </c>
    </row>
    <row r="11336" spans="1:14" x14ac:dyDescent="0.2">
      <c r="A11336">
        <v>313850</v>
      </c>
      <c r="B11336" t="s">
        <v>1741</v>
      </c>
      <c r="C11336" t="s">
        <v>98</v>
      </c>
      <c r="D11336">
        <v>2020</v>
      </c>
      <c r="E11336" t="s">
        <v>1742</v>
      </c>
      <c r="F11336" t="s">
        <v>364</v>
      </c>
      <c r="G11336" t="s">
        <v>368</v>
      </c>
      <c r="H11336">
        <v>5031</v>
      </c>
      <c r="I11336">
        <v>3641</v>
      </c>
      <c r="J11336">
        <v>3769</v>
      </c>
      <c r="K11336">
        <v>3641</v>
      </c>
      <c r="L11336">
        <v>100</v>
      </c>
      <c r="M11336">
        <v>74.92</v>
      </c>
      <c r="N11336">
        <f>COUNTIF(Cod_Mun_Norte!B:B,DADOS_SNIS_Minas!A11336)</f>
        <v>0</v>
      </c>
    </row>
    <row r="11337" spans="1:14" x14ac:dyDescent="0.2">
      <c r="A11337">
        <v>313850</v>
      </c>
      <c r="B11337" t="s">
        <v>1741</v>
      </c>
      <c r="C11337" t="s">
        <v>98</v>
      </c>
      <c r="D11337">
        <v>2019</v>
      </c>
      <c r="E11337" t="s">
        <v>1742</v>
      </c>
      <c r="F11337" t="s">
        <v>364</v>
      </c>
      <c r="G11337" t="s">
        <v>368</v>
      </c>
      <c r="H11337">
        <v>5069</v>
      </c>
      <c r="I11337">
        <v>3669</v>
      </c>
      <c r="J11337">
        <v>3669</v>
      </c>
      <c r="K11337">
        <v>3669</v>
      </c>
      <c r="L11337">
        <v>100</v>
      </c>
      <c r="M11337">
        <v>72.38</v>
      </c>
      <c r="N11337">
        <f>COUNTIF(Cod_Mun_Norte!B:B,DADOS_SNIS_Minas!A11337)</f>
        <v>0</v>
      </c>
    </row>
    <row r="11338" spans="1:14" x14ac:dyDescent="0.2">
      <c r="A11338">
        <v>313850</v>
      </c>
      <c r="B11338" t="s">
        <v>1741</v>
      </c>
      <c r="C11338" t="s">
        <v>98</v>
      </c>
      <c r="D11338">
        <v>2018</v>
      </c>
      <c r="E11338" t="s">
        <v>1742</v>
      </c>
      <c r="F11338" t="s">
        <v>364</v>
      </c>
      <c r="H11338">
        <v>5109</v>
      </c>
      <c r="I11338">
        <v>3697</v>
      </c>
      <c r="J11338">
        <v>3697</v>
      </c>
      <c r="K11338">
        <v>3697</v>
      </c>
      <c r="L11338">
        <v>100</v>
      </c>
      <c r="M11338">
        <v>72.36</v>
      </c>
      <c r="N11338">
        <f>COUNTIF(Cod_Mun_Norte!B:B,DADOS_SNIS_Minas!A11338)</f>
        <v>0</v>
      </c>
    </row>
    <row r="11339" spans="1:14" x14ac:dyDescent="0.2">
      <c r="A11339">
        <v>313850</v>
      </c>
      <c r="B11339" t="s">
        <v>1741</v>
      </c>
      <c r="C11339" t="s">
        <v>98</v>
      </c>
      <c r="D11339">
        <v>2017</v>
      </c>
      <c r="E11339" t="s">
        <v>1742</v>
      </c>
      <c r="F11339" t="s">
        <v>364</v>
      </c>
      <c r="H11339">
        <v>5296</v>
      </c>
      <c r="I11339">
        <v>3833</v>
      </c>
      <c r="J11339">
        <v>3833</v>
      </c>
      <c r="K11339">
        <v>3833</v>
      </c>
      <c r="L11339">
        <v>100</v>
      </c>
      <c r="M11339">
        <v>72.38</v>
      </c>
      <c r="N11339">
        <f>COUNTIF(Cod_Mun_Norte!B:B,DADOS_SNIS_Minas!A11339)</f>
        <v>0</v>
      </c>
    </row>
    <row r="11340" spans="1:14" x14ac:dyDescent="0.2">
      <c r="A11340">
        <v>313850</v>
      </c>
      <c r="B11340" t="s">
        <v>1741</v>
      </c>
      <c r="C11340" t="s">
        <v>98</v>
      </c>
      <c r="D11340">
        <v>2016</v>
      </c>
      <c r="E11340" t="s">
        <v>1743</v>
      </c>
      <c r="F11340" t="s">
        <v>359</v>
      </c>
      <c r="H11340">
        <v>5320</v>
      </c>
      <c r="I11340">
        <v>3850</v>
      </c>
      <c r="J11340">
        <v>3850</v>
      </c>
      <c r="K11340">
        <v>3850</v>
      </c>
      <c r="L11340">
        <v>100</v>
      </c>
      <c r="M11340">
        <v>72.37</v>
      </c>
      <c r="N11340">
        <f>COUNTIF(Cod_Mun_Norte!B:B,DADOS_SNIS_Minas!A11340)</f>
        <v>0</v>
      </c>
    </row>
    <row r="11341" spans="1:14" x14ac:dyDescent="0.2">
      <c r="A11341">
        <v>313850</v>
      </c>
      <c r="B11341" t="s">
        <v>1741</v>
      </c>
      <c r="C11341" t="s">
        <v>98</v>
      </c>
      <c r="D11341">
        <v>2015</v>
      </c>
      <c r="E11341" t="s">
        <v>1744</v>
      </c>
      <c r="F11341" t="s">
        <v>364</v>
      </c>
      <c r="H11341">
        <v>5346</v>
      </c>
      <c r="I11341">
        <v>3869</v>
      </c>
      <c r="J11341">
        <v>3869</v>
      </c>
      <c r="K11341">
        <v>3869</v>
      </c>
      <c r="L11341">
        <v>100</v>
      </c>
      <c r="M11341">
        <v>72.37</v>
      </c>
      <c r="N11341">
        <f>COUNTIF(Cod_Mun_Norte!B:B,DADOS_SNIS_Minas!A11341)</f>
        <v>0</v>
      </c>
    </row>
    <row r="11342" spans="1:14" x14ac:dyDescent="0.2">
      <c r="A11342">
        <v>313850</v>
      </c>
      <c r="B11342" t="s">
        <v>1741</v>
      </c>
      <c r="C11342" t="s">
        <v>98</v>
      </c>
      <c r="D11342">
        <v>2014</v>
      </c>
      <c r="E11342" t="s">
        <v>1744</v>
      </c>
      <c r="F11342" t="s">
        <v>364</v>
      </c>
      <c r="H11342">
        <v>5373</v>
      </c>
      <c r="I11342">
        <v>3889</v>
      </c>
      <c r="J11342">
        <v>3889</v>
      </c>
      <c r="K11342">
        <v>3889</v>
      </c>
      <c r="L11342">
        <v>100</v>
      </c>
      <c r="M11342">
        <v>72.38</v>
      </c>
      <c r="N11342">
        <f>COUNTIF(Cod_Mun_Norte!B:B,DADOS_SNIS_Minas!A11342)</f>
        <v>0</v>
      </c>
    </row>
    <row r="11343" spans="1:14" x14ac:dyDescent="0.2">
      <c r="A11343">
        <v>313850</v>
      </c>
      <c r="B11343" t="s">
        <v>1741</v>
      </c>
      <c r="C11343" t="s">
        <v>98</v>
      </c>
      <c r="D11343">
        <v>2013</v>
      </c>
      <c r="E11343" t="s">
        <v>1742</v>
      </c>
      <c r="F11343" t="s">
        <v>364</v>
      </c>
      <c r="H11343">
        <v>5401</v>
      </c>
      <c r="I11343">
        <v>3909</v>
      </c>
      <c r="J11343">
        <v>3909</v>
      </c>
      <c r="K11343">
        <v>3909</v>
      </c>
      <c r="L11343">
        <v>100</v>
      </c>
      <c r="M11343">
        <v>72.38</v>
      </c>
      <c r="N11343">
        <f>COUNTIF(Cod_Mun_Norte!B:B,DADOS_SNIS_Minas!A11343)</f>
        <v>0</v>
      </c>
    </row>
    <row r="11344" spans="1:14" x14ac:dyDescent="0.2">
      <c r="A11344">
        <v>313850</v>
      </c>
      <c r="B11344" t="s">
        <v>1741</v>
      </c>
      <c r="C11344" t="s">
        <v>98</v>
      </c>
      <c r="D11344">
        <v>2012</v>
      </c>
      <c r="E11344" t="s">
        <v>361</v>
      </c>
      <c r="F11344" t="s">
        <v>362</v>
      </c>
      <c r="H11344">
        <v>5279</v>
      </c>
      <c r="I11344">
        <v>3821</v>
      </c>
      <c r="J11344">
        <v>3821</v>
      </c>
      <c r="K11344">
        <v>3821</v>
      </c>
      <c r="L11344">
        <v>100</v>
      </c>
      <c r="M11344">
        <v>72.38</v>
      </c>
      <c r="N11344">
        <f>COUNTIF(Cod_Mun_Norte!B:B,DADOS_SNIS_Minas!A11344)</f>
        <v>0</v>
      </c>
    </row>
    <row r="11345" spans="1:14" x14ac:dyDescent="0.2">
      <c r="A11345">
        <v>313850</v>
      </c>
      <c r="B11345" t="s">
        <v>1741</v>
      </c>
      <c r="C11345" t="s">
        <v>98</v>
      </c>
      <c r="D11345">
        <v>2011</v>
      </c>
      <c r="E11345" t="s">
        <v>361</v>
      </c>
      <c r="F11345" t="s">
        <v>362</v>
      </c>
      <c r="H11345">
        <v>5312</v>
      </c>
      <c r="I11345">
        <v>3844</v>
      </c>
      <c r="J11345">
        <v>3844</v>
      </c>
      <c r="K11345">
        <v>3844</v>
      </c>
      <c r="L11345">
        <v>100</v>
      </c>
      <c r="M11345">
        <v>72.36</v>
      </c>
      <c r="N11345">
        <f>COUNTIF(Cod_Mun_Norte!B:B,DADOS_SNIS_Minas!A11345)</f>
        <v>0</v>
      </c>
    </row>
    <row r="11346" spans="1:14" x14ac:dyDescent="0.2">
      <c r="A11346">
        <v>313850</v>
      </c>
      <c r="B11346" t="s">
        <v>1741</v>
      </c>
      <c r="C11346" t="s">
        <v>98</v>
      </c>
      <c r="D11346">
        <v>2010</v>
      </c>
      <c r="E11346" t="s">
        <v>361</v>
      </c>
      <c r="F11346" t="s">
        <v>362</v>
      </c>
      <c r="H11346">
        <v>5346</v>
      </c>
      <c r="I11346">
        <v>3869</v>
      </c>
      <c r="J11346">
        <v>3869</v>
      </c>
      <c r="K11346">
        <v>3869</v>
      </c>
      <c r="L11346">
        <v>100</v>
      </c>
      <c r="M11346">
        <v>72.37</v>
      </c>
      <c r="N11346">
        <f>COUNTIF(Cod_Mun_Norte!B:B,DADOS_SNIS_Minas!A11346)</f>
        <v>0</v>
      </c>
    </row>
    <row r="11347" spans="1:14" x14ac:dyDescent="0.2">
      <c r="A11347">
        <v>313850</v>
      </c>
      <c r="B11347" t="s">
        <v>1741</v>
      </c>
      <c r="C11347" t="s">
        <v>98</v>
      </c>
      <c r="D11347">
        <v>2009</v>
      </c>
      <c r="E11347" t="s">
        <v>361</v>
      </c>
      <c r="F11347" t="s">
        <v>362</v>
      </c>
      <c r="H11347">
        <v>5397</v>
      </c>
      <c r="I11347">
        <v>3746</v>
      </c>
      <c r="J11347">
        <v>5370</v>
      </c>
      <c r="K11347">
        <v>5370</v>
      </c>
      <c r="L11347">
        <v>100</v>
      </c>
      <c r="M11347">
        <v>99.5</v>
      </c>
      <c r="N11347">
        <f>COUNTIF(Cod_Mun_Norte!B:B,DADOS_SNIS_Minas!A11347)</f>
        <v>0</v>
      </c>
    </row>
    <row r="11348" spans="1:14" x14ac:dyDescent="0.2">
      <c r="A11348">
        <v>313850</v>
      </c>
      <c r="B11348" t="s">
        <v>1741</v>
      </c>
      <c r="C11348" t="s">
        <v>98</v>
      </c>
      <c r="D11348">
        <v>2008</v>
      </c>
      <c r="E11348" t="s">
        <v>361</v>
      </c>
      <c r="F11348" t="s">
        <v>362</v>
      </c>
      <c r="H11348">
        <v>5438</v>
      </c>
      <c r="I11348">
        <v>3775</v>
      </c>
      <c r="J11348">
        <v>5264</v>
      </c>
      <c r="K11348">
        <v>5264</v>
      </c>
      <c r="L11348">
        <v>100</v>
      </c>
      <c r="M11348">
        <v>96.8</v>
      </c>
      <c r="N11348">
        <f>COUNTIF(Cod_Mun_Norte!B:B,DADOS_SNIS_Minas!A11348)</f>
        <v>0</v>
      </c>
    </row>
    <row r="11349" spans="1:14" x14ac:dyDescent="0.2">
      <c r="A11349">
        <v>313850</v>
      </c>
      <c r="B11349" t="s">
        <v>1741</v>
      </c>
      <c r="C11349" t="s">
        <v>98</v>
      </c>
      <c r="D11349">
        <v>2007</v>
      </c>
      <c r="E11349" t="s">
        <v>361</v>
      </c>
      <c r="F11349" t="s">
        <v>362</v>
      </c>
      <c r="H11349">
        <v>5333</v>
      </c>
      <c r="I11349">
        <v>3702</v>
      </c>
      <c r="J11349">
        <v>5200</v>
      </c>
      <c r="K11349">
        <v>5200</v>
      </c>
      <c r="L11349">
        <v>100</v>
      </c>
      <c r="M11349">
        <v>97.51</v>
      </c>
      <c r="N11349">
        <f>COUNTIF(Cod_Mun_Norte!B:B,DADOS_SNIS_Minas!A11349)</f>
        <v>0</v>
      </c>
    </row>
    <row r="11350" spans="1:14" x14ac:dyDescent="0.2">
      <c r="A11350">
        <v>313850</v>
      </c>
      <c r="B11350" t="s">
        <v>1741</v>
      </c>
      <c r="C11350" t="s">
        <v>98</v>
      </c>
      <c r="D11350">
        <v>2006</v>
      </c>
      <c r="E11350" t="s">
        <v>361</v>
      </c>
      <c r="F11350" t="s">
        <v>362</v>
      </c>
      <c r="H11350">
        <v>5605</v>
      </c>
      <c r="I11350">
        <v>3768</v>
      </c>
      <c r="J11350">
        <v>5043</v>
      </c>
      <c r="K11350">
        <v>5043</v>
      </c>
      <c r="L11350">
        <v>100</v>
      </c>
      <c r="M11350">
        <v>89.97</v>
      </c>
      <c r="N11350">
        <f>COUNTIF(Cod_Mun_Norte!B:B,DADOS_SNIS_Minas!A11350)</f>
        <v>0</v>
      </c>
    </row>
    <row r="11351" spans="1:14" x14ac:dyDescent="0.2">
      <c r="A11351">
        <v>313850</v>
      </c>
      <c r="B11351" t="s">
        <v>1741</v>
      </c>
      <c r="C11351" t="s">
        <v>98</v>
      </c>
      <c r="D11351">
        <v>2005</v>
      </c>
      <c r="E11351" t="s">
        <v>361</v>
      </c>
      <c r="F11351" t="s">
        <v>362</v>
      </c>
      <c r="H11351">
        <v>5633</v>
      </c>
      <c r="I11351">
        <v>3787</v>
      </c>
      <c r="J11351">
        <v>4960</v>
      </c>
      <c r="K11351">
        <v>4960</v>
      </c>
      <c r="L11351">
        <v>100</v>
      </c>
      <c r="M11351">
        <v>88.05</v>
      </c>
      <c r="N11351">
        <f>COUNTIF(Cod_Mun_Norte!B:B,DADOS_SNIS_Minas!A11351)</f>
        <v>0</v>
      </c>
    </row>
    <row r="11352" spans="1:14" x14ac:dyDescent="0.2">
      <c r="A11352">
        <v>313850</v>
      </c>
      <c r="B11352" t="s">
        <v>1741</v>
      </c>
      <c r="C11352" t="s">
        <v>98</v>
      </c>
      <c r="D11352">
        <v>2004</v>
      </c>
      <c r="E11352" t="s">
        <v>361</v>
      </c>
      <c r="F11352" t="s">
        <v>362</v>
      </c>
      <c r="H11352">
        <v>5662</v>
      </c>
      <c r="I11352">
        <v>3807</v>
      </c>
      <c r="N11352">
        <f>COUNTIF(Cod_Mun_Norte!B:B,DADOS_SNIS_Minas!A11352)</f>
        <v>0</v>
      </c>
    </row>
    <row r="11353" spans="1:14" x14ac:dyDescent="0.2">
      <c r="A11353">
        <v>313850</v>
      </c>
      <c r="B11353" t="s">
        <v>1741</v>
      </c>
      <c r="C11353" t="s">
        <v>98</v>
      </c>
      <c r="D11353">
        <v>2003</v>
      </c>
      <c r="E11353" t="s">
        <v>361</v>
      </c>
      <c r="F11353" t="s">
        <v>362</v>
      </c>
      <c r="H11353">
        <v>5714</v>
      </c>
      <c r="I11353">
        <v>3842</v>
      </c>
      <c r="N11353">
        <f>COUNTIF(Cod_Mun_Norte!B:B,DADOS_SNIS_Minas!A11353)</f>
        <v>0</v>
      </c>
    </row>
    <row r="11354" spans="1:14" x14ac:dyDescent="0.2">
      <c r="A11354">
        <v>313850</v>
      </c>
      <c r="B11354" t="s">
        <v>1741</v>
      </c>
      <c r="C11354" t="s">
        <v>98</v>
      </c>
      <c r="D11354">
        <v>2002</v>
      </c>
      <c r="E11354" t="s">
        <v>361</v>
      </c>
      <c r="F11354" t="s">
        <v>362</v>
      </c>
      <c r="H11354">
        <v>5739</v>
      </c>
      <c r="I11354">
        <v>3858</v>
      </c>
      <c r="N11354">
        <f>COUNTIF(Cod_Mun_Norte!B:B,DADOS_SNIS_Minas!A11354)</f>
        <v>0</v>
      </c>
    </row>
    <row r="11355" spans="1:14" x14ac:dyDescent="0.2">
      <c r="A11355">
        <v>313850</v>
      </c>
      <c r="B11355" t="s">
        <v>1741</v>
      </c>
      <c r="C11355" t="s">
        <v>98</v>
      </c>
      <c r="D11355">
        <v>2001</v>
      </c>
      <c r="E11355" t="s">
        <v>361</v>
      </c>
      <c r="F11355" t="s">
        <v>362</v>
      </c>
      <c r="H11355">
        <v>5762</v>
      </c>
      <c r="I11355">
        <v>3874</v>
      </c>
      <c r="N11355">
        <f>COUNTIF(Cod_Mun_Norte!B:B,DADOS_SNIS_Minas!A11355)</f>
        <v>0</v>
      </c>
    </row>
    <row r="11356" spans="1:14" x14ac:dyDescent="0.2">
      <c r="A11356">
        <v>313850</v>
      </c>
      <c r="B11356" t="s">
        <v>1741</v>
      </c>
      <c r="C11356" t="s">
        <v>98</v>
      </c>
      <c r="D11356">
        <v>2000</v>
      </c>
      <c r="E11356" t="s">
        <v>361</v>
      </c>
      <c r="F11356" t="s">
        <v>362</v>
      </c>
      <c r="H11356">
        <v>5792</v>
      </c>
      <c r="I11356">
        <v>3894</v>
      </c>
      <c r="N11356">
        <f>COUNTIF(Cod_Mun_Norte!B:B,DADOS_SNIS_Minas!A11356)</f>
        <v>0</v>
      </c>
    </row>
    <row r="11357" spans="1:14" x14ac:dyDescent="0.2">
      <c r="A11357">
        <v>313850</v>
      </c>
      <c r="B11357" t="s">
        <v>1741</v>
      </c>
      <c r="C11357" t="s">
        <v>98</v>
      </c>
      <c r="D11357">
        <v>1999</v>
      </c>
      <c r="E11357" t="s">
        <v>361</v>
      </c>
      <c r="F11357" t="s">
        <v>362</v>
      </c>
      <c r="H11357">
        <v>5937</v>
      </c>
      <c r="I11357">
        <v>3776</v>
      </c>
      <c r="N11357">
        <f>COUNTIF(Cod_Mun_Norte!B:B,DADOS_SNIS_Minas!A11357)</f>
        <v>0</v>
      </c>
    </row>
    <row r="11358" spans="1:14" x14ac:dyDescent="0.2">
      <c r="A11358">
        <v>313850</v>
      </c>
      <c r="B11358" t="s">
        <v>1741</v>
      </c>
      <c r="C11358" t="s">
        <v>98</v>
      </c>
      <c r="D11358">
        <v>1998</v>
      </c>
      <c r="E11358" t="s">
        <v>361</v>
      </c>
      <c r="F11358" t="s">
        <v>362</v>
      </c>
      <c r="H11358">
        <v>5954</v>
      </c>
      <c r="I11358">
        <v>3786</v>
      </c>
      <c r="N11358">
        <f>COUNTIF(Cod_Mun_Norte!B:B,DADOS_SNIS_Minas!A11358)</f>
        <v>0</v>
      </c>
    </row>
    <row r="11359" spans="1:14" x14ac:dyDescent="0.2">
      <c r="A11359">
        <v>313850</v>
      </c>
      <c r="B11359" t="s">
        <v>1741</v>
      </c>
      <c r="C11359" t="s">
        <v>98</v>
      </c>
      <c r="D11359">
        <v>1997</v>
      </c>
      <c r="H11359">
        <v>5971</v>
      </c>
      <c r="I11359">
        <v>3797</v>
      </c>
      <c r="N11359">
        <f>COUNTIF(Cod_Mun_Norte!B:B,DADOS_SNIS_Minas!A11359)</f>
        <v>0</v>
      </c>
    </row>
    <row r="11360" spans="1:14" x14ac:dyDescent="0.2">
      <c r="A11360">
        <v>313850</v>
      </c>
      <c r="B11360" t="s">
        <v>1741</v>
      </c>
      <c r="C11360" t="s">
        <v>98</v>
      </c>
      <c r="D11360">
        <v>1996</v>
      </c>
      <c r="H11360">
        <v>5991</v>
      </c>
      <c r="I11360">
        <v>3810</v>
      </c>
      <c r="N11360">
        <f>COUNTIF(Cod_Mun_Norte!B:B,DADOS_SNIS_Minas!A11360)</f>
        <v>0</v>
      </c>
    </row>
    <row r="11361" spans="1:14" x14ac:dyDescent="0.2">
      <c r="A11361">
        <v>313850</v>
      </c>
      <c r="B11361" t="s">
        <v>1741</v>
      </c>
      <c r="C11361" t="s">
        <v>98</v>
      </c>
      <c r="D11361">
        <v>1995</v>
      </c>
      <c r="H11361">
        <v>5801</v>
      </c>
      <c r="I11361">
        <v>3689</v>
      </c>
      <c r="N11361">
        <f>COUNTIF(Cod_Mun_Norte!B:B,DADOS_SNIS_Minas!A11361)</f>
        <v>0</v>
      </c>
    </row>
    <row r="11362" spans="1:14" x14ac:dyDescent="0.2">
      <c r="A11362">
        <v>313860</v>
      </c>
      <c r="B11362" t="s">
        <v>224</v>
      </c>
      <c r="C11362" t="s">
        <v>98</v>
      </c>
      <c r="D11362">
        <v>2020</v>
      </c>
      <c r="E11362" t="s">
        <v>1745</v>
      </c>
      <c r="F11362" t="s">
        <v>367</v>
      </c>
      <c r="G11362" t="s">
        <v>371</v>
      </c>
      <c r="H11362">
        <v>16724</v>
      </c>
      <c r="I11362">
        <v>12803</v>
      </c>
      <c r="J11362">
        <v>15663</v>
      </c>
      <c r="K11362">
        <v>12803</v>
      </c>
      <c r="L11362">
        <v>100</v>
      </c>
      <c r="M11362">
        <v>93.66</v>
      </c>
      <c r="N11362">
        <f>COUNTIF(Cod_Mun_Norte!B:B,DADOS_SNIS_Minas!A11362)</f>
        <v>0</v>
      </c>
    </row>
    <row r="11363" spans="1:14" x14ac:dyDescent="0.2">
      <c r="A11363">
        <v>313860</v>
      </c>
      <c r="B11363" t="s">
        <v>224</v>
      </c>
      <c r="C11363" t="s">
        <v>98</v>
      </c>
      <c r="D11363">
        <v>2019</v>
      </c>
      <c r="E11363" t="s">
        <v>1745</v>
      </c>
      <c r="F11363" t="s">
        <v>367</v>
      </c>
      <c r="G11363" t="s">
        <v>371</v>
      </c>
      <c r="H11363">
        <v>16698</v>
      </c>
      <c r="I11363">
        <v>12783</v>
      </c>
      <c r="J11363">
        <v>16698</v>
      </c>
      <c r="K11363">
        <v>12783</v>
      </c>
      <c r="L11363">
        <v>100</v>
      </c>
      <c r="M11363">
        <v>100</v>
      </c>
      <c r="N11363">
        <f>COUNTIF(Cod_Mun_Norte!B:B,DADOS_SNIS_Minas!A11363)</f>
        <v>0</v>
      </c>
    </row>
    <row r="11364" spans="1:14" x14ac:dyDescent="0.2">
      <c r="A11364">
        <v>313860</v>
      </c>
      <c r="B11364" t="s">
        <v>224</v>
      </c>
      <c r="C11364" t="s">
        <v>98</v>
      </c>
      <c r="D11364">
        <v>2018</v>
      </c>
      <c r="E11364" t="s">
        <v>1745</v>
      </c>
      <c r="F11364" t="s">
        <v>367</v>
      </c>
      <c r="H11364">
        <v>16671</v>
      </c>
      <c r="I11364">
        <v>12763</v>
      </c>
      <c r="J11364">
        <v>16671</v>
      </c>
      <c r="K11364">
        <v>12363</v>
      </c>
      <c r="L11364">
        <v>96.9</v>
      </c>
      <c r="M11364">
        <v>100</v>
      </c>
      <c r="N11364">
        <f>COUNTIF(Cod_Mun_Norte!B:B,DADOS_SNIS_Minas!A11364)</f>
        <v>0</v>
      </c>
    </row>
    <row r="11365" spans="1:14" x14ac:dyDescent="0.2">
      <c r="A11365">
        <v>313860</v>
      </c>
      <c r="B11365" t="s">
        <v>224</v>
      </c>
      <c r="C11365" t="s">
        <v>98</v>
      </c>
      <c r="D11365">
        <v>2017</v>
      </c>
      <c r="E11365" t="s">
        <v>1745</v>
      </c>
      <c r="F11365" t="s">
        <v>367</v>
      </c>
      <c r="H11365">
        <v>16910</v>
      </c>
      <c r="I11365">
        <v>12946</v>
      </c>
      <c r="J11365">
        <v>16910</v>
      </c>
      <c r="K11365">
        <v>12946</v>
      </c>
      <c r="L11365">
        <v>100</v>
      </c>
      <c r="M11365">
        <v>100</v>
      </c>
      <c r="N11365">
        <f>COUNTIF(Cod_Mun_Norte!B:B,DADOS_SNIS_Minas!A11365)</f>
        <v>0</v>
      </c>
    </row>
    <row r="11366" spans="1:14" x14ac:dyDescent="0.2">
      <c r="A11366">
        <v>313860</v>
      </c>
      <c r="B11366" t="s">
        <v>224</v>
      </c>
      <c r="C11366" t="s">
        <v>98</v>
      </c>
      <c r="D11366">
        <v>2016</v>
      </c>
      <c r="E11366" t="s">
        <v>1745</v>
      </c>
      <c r="F11366" t="s">
        <v>367</v>
      </c>
      <c r="H11366">
        <v>16871</v>
      </c>
      <c r="I11366">
        <v>12916</v>
      </c>
      <c r="J11366">
        <v>16786</v>
      </c>
      <c r="K11366">
        <v>12851</v>
      </c>
      <c r="L11366">
        <v>99.5</v>
      </c>
      <c r="M11366">
        <v>99.5</v>
      </c>
      <c r="N11366">
        <f>COUNTIF(Cod_Mun_Norte!B:B,DADOS_SNIS_Minas!A11366)</f>
        <v>0</v>
      </c>
    </row>
    <row r="11367" spans="1:14" x14ac:dyDescent="0.2">
      <c r="A11367">
        <v>313860</v>
      </c>
      <c r="B11367" t="s">
        <v>224</v>
      </c>
      <c r="C11367" t="s">
        <v>98</v>
      </c>
      <c r="D11367">
        <v>2015</v>
      </c>
      <c r="E11367" t="s">
        <v>1746</v>
      </c>
      <c r="F11367" t="s">
        <v>99</v>
      </c>
      <c r="H11367">
        <v>16829</v>
      </c>
      <c r="I11367">
        <v>12884</v>
      </c>
      <c r="J11367">
        <v>16786</v>
      </c>
      <c r="K11367">
        <v>12851</v>
      </c>
      <c r="L11367">
        <v>99.7</v>
      </c>
      <c r="M11367">
        <v>99.74</v>
      </c>
      <c r="N11367">
        <f>COUNTIF(Cod_Mun_Norte!B:B,DADOS_SNIS_Minas!A11367)</f>
        <v>0</v>
      </c>
    </row>
    <row r="11368" spans="1:14" x14ac:dyDescent="0.2">
      <c r="A11368">
        <v>313860</v>
      </c>
      <c r="B11368" t="s">
        <v>224</v>
      </c>
      <c r="C11368" t="s">
        <v>98</v>
      </c>
      <c r="D11368">
        <v>2014</v>
      </c>
      <c r="E11368" t="s">
        <v>1745</v>
      </c>
      <c r="F11368" t="s">
        <v>367</v>
      </c>
      <c r="H11368">
        <v>16786</v>
      </c>
      <c r="I11368">
        <v>12851</v>
      </c>
      <c r="J11368">
        <v>16786</v>
      </c>
      <c r="K11368">
        <v>12851</v>
      </c>
      <c r="L11368">
        <v>100</v>
      </c>
      <c r="M11368">
        <v>100</v>
      </c>
      <c r="N11368">
        <f>COUNTIF(Cod_Mun_Norte!B:B,DADOS_SNIS_Minas!A11368)</f>
        <v>0</v>
      </c>
    </row>
    <row r="11369" spans="1:14" x14ac:dyDescent="0.2">
      <c r="A11369">
        <v>313860</v>
      </c>
      <c r="B11369" t="s">
        <v>224</v>
      </c>
      <c r="C11369" t="s">
        <v>98</v>
      </c>
      <c r="D11369">
        <v>2013</v>
      </c>
      <c r="E11369" t="s">
        <v>1745</v>
      </c>
      <c r="F11369" t="s">
        <v>367</v>
      </c>
      <c r="H11369">
        <v>16740</v>
      </c>
      <c r="I11369">
        <v>12815</v>
      </c>
      <c r="J11369">
        <v>16740</v>
      </c>
      <c r="K11369">
        <v>12363</v>
      </c>
      <c r="L11369">
        <v>96.5</v>
      </c>
      <c r="M11369">
        <v>100</v>
      </c>
      <c r="N11369">
        <f>COUNTIF(Cod_Mun_Norte!B:B,DADOS_SNIS_Minas!A11369)</f>
        <v>0</v>
      </c>
    </row>
    <row r="11370" spans="1:14" x14ac:dyDescent="0.2">
      <c r="A11370">
        <v>313860</v>
      </c>
      <c r="B11370" t="s">
        <v>224</v>
      </c>
      <c r="C11370" t="s">
        <v>98</v>
      </c>
      <c r="D11370">
        <v>2012</v>
      </c>
      <c r="E11370" t="s">
        <v>1746</v>
      </c>
      <c r="F11370" t="s">
        <v>99</v>
      </c>
      <c r="H11370">
        <v>16216</v>
      </c>
      <c r="I11370">
        <v>12414</v>
      </c>
      <c r="J11370">
        <v>16183</v>
      </c>
      <c r="K11370">
        <v>12389</v>
      </c>
      <c r="L11370">
        <v>99.8</v>
      </c>
      <c r="M11370">
        <v>99.8</v>
      </c>
      <c r="N11370">
        <f>COUNTIF(Cod_Mun_Norte!B:B,DADOS_SNIS_Minas!A11370)</f>
        <v>0</v>
      </c>
    </row>
    <row r="11371" spans="1:14" x14ac:dyDescent="0.2">
      <c r="A11371">
        <v>313860</v>
      </c>
      <c r="B11371" t="s">
        <v>224</v>
      </c>
      <c r="C11371" t="s">
        <v>98</v>
      </c>
      <c r="D11371">
        <v>2011</v>
      </c>
      <c r="E11371" t="s">
        <v>1746</v>
      </c>
      <c r="F11371" t="s">
        <v>99</v>
      </c>
      <c r="H11371">
        <v>16183</v>
      </c>
      <c r="I11371">
        <v>12389</v>
      </c>
      <c r="J11371">
        <v>15370</v>
      </c>
      <c r="K11371">
        <v>12389</v>
      </c>
      <c r="L11371">
        <v>100</v>
      </c>
      <c r="M11371">
        <v>94.98</v>
      </c>
      <c r="N11371">
        <f>COUNTIF(Cod_Mun_Norte!B:B,DADOS_SNIS_Minas!A11371)</f>
        <v>0</v>
      </c>
    </row>
    <row r="11372" spans="1:14" x14ac:dyDescent="0.2">
      <c r="A11372">
        <v>313860</v>
      </c>
      <c r="B11372" t="s">
        <v>224</v>
      </c>
      <c r="C11372" t="s">
        <v>98</v>
      </c>
      <c r="D11372">
        <v>2010</v>
      </c>
      <c r="E11372" t="s">
        <v>1745</v>
      </c>
      <c r="F11372" t="s">
        <v>367</v>
      </c>
      <c r="H11372">
        <v>16149</v>
      </c>
      <c r="I11372">
        <v>12363</v>
      </c>
      <c r="J11372">
        <v>15013</v>
      </c>
      <c r="K11372">
        <v>12363</v>
      </c>
      <c r="L11372">
        <v>100</v>
      </c>
      <c r="M11372">
        <v>92.97</v>
      </c>
      <c r="N11372">
        <f>COUNTIF(Cod_Mun_Norte!B:B,DADOS_SNIS_Minas!A11372)</f>
        <v>0</v>
      </c>
    </row>
    <row r="11373" spans="1:14" x14ac:dyDescent="0.2">
      <c r="A11373">
        <v>313860</v>
      </c>
      <c r="B11373" t="s">
        <v>224</v>
      </c>
      <c r="C11373" t="s">
        <v>98</v>
      </c>
      <c r="D11373">
        <v>2009</v>
      </c>
      <c r="E11373" t="s">
        <v>1746</v>
      </c>
      <c r="F11373" t="s">
        <v>99</v>
      </c>
      <c r="H11373">
        <v>16494</v>
      </c>
      <c r="I11373">
        <v>12028</v>
      </c>
      <c r="J11373">
        <v>12372</v>
      </c>
      <c r="K11373">
        <v>12372</v>
      </c>
      <c r="L11373">
        <v>100</v>
      </c>
      <c r="M11373">
        <v>75.010000000000005</v>
      </c>
      <c r="N11373">
        <f>COUNTIF(Cod_Mun_Norte!B:B,DADOS_SNIS_Minas!A11373)</f>
        <v>0</v>
      </c>
    </row>
    <row r="11374" spans="1:14" x14ac:dyDescent="0.2">
      <c r="A11374">
        <v>313860</v>
      </c>
      <c r="B11374" t="s">
        <v>224</v>
      </c>
      <c r="C11374" t="s">
        <v>98</v>
      </c>
      <c r="D11374">
        <v>2008</v>
      </c>
      <c r="E11374" t="s">
        <v>1746</v>
      </c>
      <c r="F11374" t="s">
        <v>99</v>
      </c>
      <c r="H11374">
        <v>16434</v>
      </c>
      <c r="I11374">
        <v>11984</v>
      </c>
      <c r="J11374">
        <v>11478</v>
      </c>
      <c r="K11374">
        <v>11478</v>
      </c>
      <c r="L11374">
        <v>95.8</v>
      </c>
      <c r="M11374">
        <v>69.84</v>
      </c>
      <c r="N11374">
        <f>COUNTIF(Cod_Mun_Norte!B:B,DADOS_SNIS_Minas!A11374)</f>
        <v>0</v>
      </c>
    </row>
    <row r="11375" spans="1:14" x14ac:dyDescent="0.2">
      <c r="A11375">
        <v>313860</v>
      </c>
      <c r="B11375" t="s">
        <v>224</v>
      </c>
      <c r="C11375" t="s">
        <v>98</v>
      </c>
      <c r="D11375">
        <v>2007</v>
      </c>
      <c r="H11375">
        <v>15909</v>
      </c>
      <c r="I11375">
        <v>11601</v>
      </c>
      <c r="N11375">
        <f>COUNTIF(Cod_Mun_Norte!B:B,DADOS_SNIS_Minas!A11375)</f>
        <v>0</v>
      </c>
    </row>
    <row r="11376" spans="1:14" x14ac:dyDescent="0.2">
      <c r="A11376">
        <v>313860</v>
      </c>
      <c r="B11376" t="s">
        <v>224</v>
      </c>
      <c r="C11376" t="s">
        <v>98</v>
      </c>
      <c r="D11376">
        <v>2006</v>
      </c>
      <c r="H11376">
        <v>16497</v>
      </c>
      <c r="I11376">
        <v>11877</v>
      </c>
      <c r="N11376">
        <f>COUNTIF(Cod_Mun_Norte!B:B,DADOS_SNIS_Minas!A11376)</f>
        <v>0</v>
      </c>
    </row>
    <row r="11377" spans="1:14" x14ac:dyDescent="0.2">
      <c r="A11377">
        <v>313860</v>
      </c>
      <c r="B11377" t="s">
        <v>224</v>
      </c>
      <c r="C11377" t="s">
        <v>98</v>
      </c>
      <c r="D11377">
        <v>2005</v>
      </c>
      <c r="H11377">
        <v>16376</v>
      </c>
      <c r="I11377">
        <v>11790</v>
      </c>
      <c r="N11377">
        <f>COUNTIF(Cod_Mun_Norte!B:B,DADOS_SNIS_Minas!A11377)</f>
        <v>0</v>
      </c>
    </row>
    <row r="11378" spans="1:14" x14ac:dyDescent="0.2">
      <c r="A11378">
        <v>313860</v>
      </c>
      <c r="B11378" t="s">
        <v>224</v>
      </c>
      <c r="C11378" t="s">
        <v>98</v>
      </c>
      <c r="D11378">
        <v>2004</v>
      </c>
      <c r="H11378">
        <v>16255</v>
      </c>
      <c r="I11378">
        <v>11703</v>
      </c>
      <c r="N11378">
        <f>COUNTIF(Cod_Mun_Norte!B:B,DADOS_SNIS_Minas!A11378)</f>
        <v>0</v>
      </c>
    </row>
    <row r="11379" spans="1:14" x14ac:dyDescent="0.2">
      <c r="A11379">
        <v>313860</v>
      </c>
      <c r="B11379" t="s">
        <v>224</v>
      </c>
      <c r="C11379" t="s">
        <v>98</v>
      </c>
      <c r="D11379">
        <v>2003</v>
      </c>
      <c r="H11379">
        <v>16037</v>
      </c>
      <c r="I11379">
        <v>11546</v>
      </c>
      <c r="N11379">
        <f>COUNTIF(Cod_Mun_Norte!B:B,DADOS_SNIS_Minas!A11379)</f>
        <v>0</v>
      </c>
    </row>
    <row r="11380" spans="1:14" x14ac:dyDescent="0.2">
      <c r="A11380">
        <v>313860</v>
      </c>
      <c r="B11380" t="s">
        <v>224</v>
      </c>
      <c r="C11380" t="s">
        <v>98</v>
      </c>
      <c r="D11380">
        <v>2002</v>
      </c>
      <c r="H11380">
        <v>15933</v>
      </c>
      <c r="I11380">
        <v>11471</v>
      </c>
      <c r="N11380">
        <f>COUNTIF(Cod_Mun_Norte!B:B,DADOS_SNIS_Minas!A11380)</f>
        <v>0</v>
      </c>
    </row>
    <row r="11381" spans="1:14" x14ac:dyDescent="0.2">
      <c r="A11381">
        <v>313860</v>
      </c>
      <c r="B11381" t="s">
        <v>224</v>
      </c>
      <c r="C11381" t="s">
        <v>98</v>
      </c>
      <c r="D11381">
        <v>2001</v>
      </c>
      <c r="H11381">
        <v>15835</v>
      </c>
      <c r="I11381">
        <v>11400</v>
      </c>
      <c r="N11381">
        <f>COUNTIF(Cod_Mun_Norte!B:B,DADOS_SNIS_Minas!A11381)</f>
        <v>0</v>
      </c>
    </row>
    <row r="11382" spans="1:14" x14ac:dyDescent="0.2">
      <c r="A11382">
        <v>313860</v>
      </c>
      <c r="B11382" t="s">
        <v>224</v>
      </c>
      <c r="C11382" t="s">
        <v>98</v>
      </c>
      <c r="D11382">
        <v>2000</v>
      </c>
      <c r="H11382">
        <v>15708</v>
      </c>
      <c r="I11382">
        <v>11309</v>
      </c>
      <c r="N11382">
        <f>COUNTIF(Cod_Mun_Norte!B:B,DADOS_SNIS_Minas!A11382)</f>
        <v>0</v>
      </c>
    </row>
    <row r="11383" spans="1:14" x14ac:dyDescent="0.2">
      <c r="A11383">
        <v>313860</v>
      </c>
      <c r="B11383" t="s">
        <v>224</v>
      </c>
      <c r="C11383" t="s">
        <v>98</v>
      </c>
      <c r="D11383">
        <v>1999</v>
      </c>
      <c r="H11383">
        <v>15043</v>
      </c>
      <c r="I11383">
        <v>9729</v>
      </c>
      <c r="N11383">
        <f>COUNTIF(Cod_Mun_Norte!B:B,DADOS_SNIS_Minas!A11383)</f>
        <v>0</v>
      </c>
    </row>
    <row r="11384" spans="1:14" x14ac:dyDescent="0.2">
      <c r="A11384">
        <v>313860</v>
      </c>
      <c r="B11384" t="s">
        <v>224</v>
      </c>
      <c r="C11384" t="s">
        <v>98</v>
      </c>
      <c r="D11384">
        <v>1998</v>
      </c>
      <c r="H11384">
        <v>15006</v>
      </c>
      <c r="I11384">
        <v>9705</v>
      </c>
      <c r="N11384">
        <f>COUNTIF(Cod_Mun_Norte!B:B,DADOS_SNIS_Minas!A11384)</f>
        <v>0</v>
      </c>
    </row>
    <row r="11385" spans="1:14" x14ac:dyDescent="0.2">
      <c r="A11385">
        <v>313860</v>
      </c>
      <c r="B11385" t="s">
        <v>224</v>
      </c>
      <c r="C11385" t="s">
        <v>98</v>
      </c>
      <c r="D11385">
        <v>1997</v>
      </c>
      <c r="H11385">
        <v>14969</v>
      </c>
      <c r="I11385">
        <v>9681</v>
      </c>
      <c r="N11385">
        <f>COUNTIF(Cod_Mun_Norte!B:B,DADOS_SNIS_Minas!A11385)</f>
        <v>0</v>
      </c>
    </row>
    <row r="11386" spans="1:14" x14ac:dyDescent="0.2">
      <c r="A11386">
        <v>313860</v>
      </c>
      <c r="B11386" t="s">
        <v>224</v>
      </c>
      <c r="C11386" t="s">
        <v>98</v>
      </c>
      <c r="D11386">
        <v>1996</v>
      </c>
      <c r="H11386">
        <v>14925</v>
      </c>
      <c r="I11386">
        <v>9653</v>
      </c>
      <c r="N11386">
        <f>COUNTIF(Cod_Mun_Norte!B:B,DADOS_SNIS_Minas!A11386)</f>
        <v>0</v>
      </c>
    </row>
    <row r="11387" spans="1:14" x14ac:dyDescent="0.2">
      <c r="A11387">
        <v>313860</v>
      </c>
      <c r="B11387" t="s">
        <v>224</v>
      </c>
      <c r="C11387" t="s">
        <v>98</v>
      </c>
      <c r="D11387">
        <v>1995</v>
      </c>
      <c r="H11387">
        <v>14803</v>
      </c>
      <c r="I11387">
        <v>9574</v>
      </c>
      <c r="N11387">
        <f>COUNTIF(Cod_Mun_Norte!B:B,DADOS_SNIS_Minas!A11387)</f>
        <v>0</v>
      </c>
    </row>
    <row r="11388" spans="1:14" x14ac:dyDescent="0.2">
      <c r="A11388">
        <v>313862</v>
      </c>
      <c r="B11388" t="s">
        <v>1747</v>
      </c>
      <c r="C11388" t="s">
        <v>98</v>
      </c>
      <c r="D11388">
        <v>2020</v>
      </c>
      <c r="E11388" t="s">
        <v>1748</v>
      </c>
      <c r="F11388" t="s">
        <v>367</v>
      </c>
      <c r="G11388" t="s">
        <v>368</v>
      </c>
      <c r="H11388">
        <v>7589</v>
      </c>
      <c r="I11388">
        <v>5526</v>
      </c>
      <c r="J11388">
        <v>5452</v>
      </c>
      <c r="K11388">
        <v>5452</v>
      </c>
      <c r="L11388">
        <v>98.7</v>
      </c>
      <c r="M11388">
        <v>71.84</v>
      </c>
      <c r="N11388">
        <f>COUNTIF(Cod_Mun_Norte!B:B,DADOS_SNIS_Minas!A11388)</f>
        <v>0</v>
      </c>
    </row>
    <row r="11389" spans="1:14" x14ac:dyDescent="0.2">
      <c r="A11389">
        <v>313862</v>
      </c>
      <c r="B11389" t="s">
        <v>1747</v>
      </c>
      <c r="C11389" t="s">
        <v>98</v>
      </c>
      <c r="D11389">
        <v>2019</v>
      </c>
      <c r="E11389" t="s">
        <v>1748</v>
      </c>
      <c r="F11389" t="s">
        <v>367</v>
      </c>
      <c r="G11389" t="s">
        <v>368</v>
      </c>
      <c r="H11389">
        <v>7536</v>
      </c>
      <c r="I11389">
        <v>5487</v>
      </c>
      <c r="J11389">
        <v>5345</v>
      </c>
      <c r="K11389">
        <v>5345</v>
      </c>
      <c r="L11389">
        <v>97.4</v>
      </c>
      <c r="M11389">
        <v>70.930000000000007</v>
      </c>
      <c r="N11389">
        <f>COUNTIF(Cod_Mun_Norte!B:B,DADOS_SNIS_Minas!A11389)</f>
        <v>0</v>
      </c>
    </row>
    <row r="11390" spans="1:14" x14ac:dyDescent="0.2">
      <c r="A11390">
        <v>313862</v>
      </c>
      <c r="B11390" t="s">
        <v>1747</v>
      </c>
      <c r="C11390" t="s">
        <v>98</v>
      </c>
      <c r="D11390">
        <v>2018</v>
      </c>
      <c r="E11390" t="s">
        <v>1748</v>
      </c>
      <c r="F11390" t="s">
        <v>367</v>
      </c>
      <c r="H11390">
        <v>7481</v>
      </c>
      <c r="I11390">
        <v>5447</v>
      </c>
      <c r="J11390">
        <v>5250</v>
      </c>
      <c r="K11390">
        <v>5250</v>
      </c>
      <c r="L11390">
        <v>96.4</v>
      </c>
      <c r="M11390">
        <v>70.180000000000007</v>
      </c>
      <c r="N11390">
        <f>COUNTIF(Cod_Mun_Norte!B:B,DADOS_SNIS_Minas!A11390)</f>
        <v>0</v>
      </c>
    </row>
    <row r="11391" spans="1:14" x14ac:dyDescent="0.2">
      <c r="A11391">
        <v>313862</v>
      </c>
      <c r="B11391" t="s">
        <v>1747</v>
      </c>
      <c r="C11391" t="s">
        <v>98</v>
      </c>
      <c r="D11391">
        <v>2017</v>
      </c>
      <c r="E11391" t="s">
        <v>1748</v>
      </c>
      <c r="F11391" t="s">
        <v>367</v>
      </c>
      <c r="H11391">
        <v>7487</v>
      </c>
      <c r="I11391">
        <v>5452</v>
      </c>
      <c r="J11391">
        <v>5351</v>
      </c>
      <c r="K11391">
        <v>5351</v>
      </c>
      <c r="L11391">
        <v>98.2</v>
      </c>
      <c r="M11391">
        <v>71.47</v>
      </c>
      <c r="N11391">
        <f>COUNTIF(Cod_Mun_Norte!B:B,DADOS_SNIS_Minas!A11391)</f>
        <v>0</v>
      </c>
    </row>
    <row r="11392" spans="1:14" x14ac:dyDescent="0.2">
      <c r="A11392">
        <v>313862</v>
      </c>
      <c r="B11392" t="s">
        <v>1747</v>
      </c>
      <c r="C11392" t="s">
        <v>98</v>
      </c>
      <c r="D11392">
        <v>2016</v>
      </c>
      <c r="E11392" t="s">
        <v>1748</v>
      </c>
      <c r="F11392" t="s">
        <v>367</v>
      </c>
      <c r="H11392">
        <v>7436</v>
      </c>
      <c r="I11392">
        <v>5415</v>
      </c>
      <c r="J11392">
        <v>5279</v>
      </c>
      <c r="K11392">
        <v>5279</v>
      </c>
      <c r="L11392">
        <v>97.5</v>
      </c>
      <c r="M11392">
        <v>70.989999999999995</v>
      </c>
      <c r="N11392">
        <f>COUNTIF(Cod_Mun_Norte!B:B,DADOS_SNIS_Minas!A11392)</f>
        <v>0</v>
      </c>
    </row>
    <row r="11393" spans="1:14" x14ac:dyDescent="0.2">
      <c r="A11393">
        <v>313862</v>
      </c>
      <c r="B11393" t="s">
        <v>1747</v>
      </c>
      <c r="C11393" t="s">
        <v>98</v>
      </c>
      <c r="D11393">
        <v>2015</v>
      </c>
      <c r="E11393" t="s">
        <v>1748</v>
      </c>
      <c r="F11393" t="s">
        <v>367</v>
      </c>
      <c r="H11393">
        <v>7383</v>
      </c>
      <c r="I11393">
        <v>5376</v>
      </c>
      <c r="J11393">
        <v>5258</v>
      </c>
      <c r="K11393">
        <v>5258</v>
      </c>
      <c r="L11393">
        <v>97.8</v>
      </c>
      <c r="M11393">
        <v>71.22</v>
      </c>
      <c r="N11393">
        <f>COUNTIF(Cod_Mun_Norte!B:B,DADOS_SNIS_Minas!A11393)</f>
        <v>0</v>
      </c>
    </row>
    <row r="11394" spans="1:14" x14ac:dyDescent="0.2">
      <c r="A11394">
        <v>313862</v>
      </c>
      <c r="B11394" t="s">
        <v>1747</v>
      </c>
      <c r="C11394" t="s">
        <v>98</v>
      </c>
      <c r="D11394">
        <v>2014</v>
      </c>
      <c r="E11394" t="s">
        <v>1748</v>
      </c>
      <c r="F11394" t="s">
        <v>367</v>
      </c>
      <c r="H11394">
        <v>7327</v>
      </c>
      <c r="I11394">
        <v>5335</v>
      </c>
      <c r="J11394">
        <v>5335</v>
      </c>
      <c r="K11394">
        <v>5335</v>
      </c>
      <c r="L11394">
        <v>100</v>
      </c>
      <c r="M11394">
        <v>72.81</v>
      </c>
      <c r="N11394">
        <f>COUNTIF(Cod_Mun_Norte!B:B,DADOS_SNIS_Minas!A11394)</f>
        <v>0</v>
      </c>
    </row>
    <row r="11395" spans="1:14" x14ac:dyDescent="0.2">
      <c r="A11395">
        <v>313862</v>
      </c>
      <c r="B11395" t="s">
        <v>1747</v>
      </c>
      <c r="C11395" t="s">
        <v>98</v>
      </c>
      <c r="D11395">
        <v>2013</v>
      </c>
      <c r="E11395" t="s">
        <v>1748</v>
      </c>
      <c r="F11395" t="s">
        <v>367</v>
      </c>
      <c r="H11395">
        <v>7269</v>
      </c>
      <c r="I11395">
        <v>5293</v>
      </c>
      <c r="J11395">
        <v>5293</v>
      </c>
      <c r="K11395">
        <v>5293</v>
      </c>
      <c r="L11395">
        <v>100</v>
      </c>
      <c r="M11395">
        <v>72.819999999999993</v>
      </c>
      <c r="N11395">
        <f>COUNTIF(Cod_Mun_Norte!B:B,DADOS_SNIS_Minas!A11395)</f>
        <v>0</v>
      </c>
    </row>
    <row r="11396" spans="1:14" x14ac:dyDescent="0.2">
      <c r="A11396">
        <v>313862</v>
      </c>
      <c r="B11396" t="s">
        <v>1747</v>
      </c>
      <c r="C11396" t="s">
        <v>98</v>
      </c>
      <c r="D11396">
        <v>2012</v>
      </c>
      <c r="E11396" t="s">
        <v>1748</v>
      </c>
      <c r="F11396" t="s">
        <v>367</v>
      </c>
      <c r="H11396">
        <v>6999</v>
      </c>
      <c r="I11396">
        <v>5096</v>
      </c>
      <c r="J11396">
        <v>5096</v>
      </c>
      <c r="K11396">
        <v>5096</v>
      </c>
      <c r="L11396">
        <v>100</v>
      </c>
      <c r="M11396">
        <v>72.81</v>
      </c>
      <c r="N11396">
        <f>COUNTIF(Cod_Mun_Norte!B:B,DADOS_SNIS_Minas!A11396)</f>
        <v>0</v>
      </c>
    </row>
    <row r="11397" spans="1:14" x14ac:dyDescent="0.2">
      <c r="A11397">
        <v>313862</v>
      </c>
      <c r="B11397" t="s">
        <v>1747</v>
      </c>
      <c r="C11397" t="s">
        <v>98</v>
      </c>
      <c r="D11397">
        <v>2011</v>
      </c>
      <c r="E11397" t="s">
        <v>1748</v>
      </c>
      <c r="F11397" t="s">
        <v>367</v>
      </c>
      <c r="H11397">
        <v>6946</v>
      </c>
      <c r="I11397">
        <v>5058</v>
      </c>
      <c r="J11397">
        <v>5058</v>
      </c>
      <c r="K11397">
        <v>5058</v>
      </c>
      <c r="L11397">
        <v>100</v>
      </c>
      <c r="M11397">
        <v>72.819999999999993</v>
      </c>
      <c r="N11397">
        <f>COUNTIF(Cod_Mun_Norte!B:B,DADOS_SNIS_Minas!A11397)</f>
        <v>0</v>
      </c>
    </row>
    <row r="11398" spans="1:14" x14ac:dyDescent="0.2">
      <c r="A11398">
        <v>313862</v>
      </c>
      <c r="B11398" t="s">
        <v>1747</v>
      </c>
      <c r="C11398" t="s">
        <v>98</v>
      </c>
      <c r="D11398">
        <v>2010</v>
      </c>
      <c r="E11398" t="s">
        <v>1748</v>
      </c>
      <c r="F11398" t="s">
        <v>367</v>
      </c>
      <c r="H11398">
        <v>6890</v>
      </c>
      <c r="I11398">
        <v>5017</v>
      </c>
      <c r="J11398">
        <v>5017</v>
      </c>
      <c r="K11398">
        <v>5017</v>
      </c>
      <c r="L11398">
        <v>100</v>
      </c>
      <c r="M11398">
        <v>72.819999999999993</v>
      </c>
      <c r="N11398">
        <f>COUNTIF(Cod_Mun_Norte!B:B,DADOS_SNIS_Minas!A11398)</f>
        <v>0</v>
      </c>
    </row>
    <row r="11399" spans="1:14" x14ac:dyDescent="0.2">
      <c r="A11399">
        <v>313862</v>
      </c>
      <c r="B11399" t="s">
        <v>1747</v>
      </c>
      <c r="C11399" t="s">
        <v>98</v>
      </c>
      <c r="D11399">
        <v>2009</v>
      </c>
      <c r="E11399" t="s">
        <v>1748</v>
      </c>
      <c r="F11399" t="s">
        <v>367</v>
      </c>
      <c r="H11399">
        <v>6792</v>
      </c>
      <c r="I11399">
        <v>4046</v>
      </c>
      <c r="J11399">
        <v>5868</v>
      </c>
      <c r="K11399">
        <v>5868</v>
      </c>
      <c r="L11399">
        <v>100</v>
      </c>
      <c r="M11399">
        <v>86.4</v>
      </c>
      <c r="N11399">
        <f>COUNTIF(Cod_Mun_Norte!B:B,DADOS_SNIS_Minas!A11399)</f>
        <v>0</v>
      </c>
    </row>
    <row r="11400" spans="1:14" x14ac:dyDescent="0.2">
      <c r="A11400">
        <v>313862</v>
      </c>
      <c r="B11400" t="s">
        <v>1747</v>
      </c>
      <c r="C11400" t="s">
        <v>98</v>
      </c>
      <c r="D11400">
        <v>2008</v>
      </c>
      <c r="E11400" t="s">
        <v>361</v>
      </c>
      <c r="F11400" t="s">
        <v>99</v>
      </c>
      <c r="H11400">
        <v>6739</v>
      </c>
      <c r="I11400">
        <v>4014</v>
      </c>
      <c r="J11400">
        <v>5401</v>
      </c>
      <c r="K11400">
        <v>5401</v>
      </c>
      <c r="L11400">
        <v>100</v>
      </c>
      <c r="M11400">
        <v>80.150000000000006</v>
      </c>
      <c r="N11400">
        <f>COUNTIF(Cod_Mun_Norte!B:B,DADOS_SNIS_Minas!A11400)</f>
        <v>0</v>
      </c>
    </row>
    <row r="11401" spans="1:14" x14ac:dyDescent="0.2">
      <c r="A11401">
        <v>313862</v>
      </c>
      <c r="B11401" t="s">
        <v>1747</v>
      </c>
      <c r="C11401" t="s">
        <v>98</v>
      </c>
      <c r="D11401">
        <v>2007</v>
      </c>
      <c r="E11401" t="s">
        <v>361</v>
      </c>
      <c r="F11401" t="s">
        <v>99</v>
      </c>
      <c r="H11401">
        <v>6492</v>
      </c>
      <c r="I11401">
        <v>3867</v>
      </c>
      <c r="J11401">
        <v>5212</v>
      </c>
      <c r="K11401">
        <v>5212</v>
      </c>
      <c r="L11401">
        <v>100</v>
      </c>
      <c r="M11401">
        <v>80.28</v>
      </c>
      <c r="N11401">
        <f>COUNTIF(Cod_Mun_Norte!B:B,DADOS_SNIS_Minas!A11401)</f>
        <v>0</v>
      </c>
    </row>
    <row r="11402" spans="1:14" x14ac:dyDescent="0.2">
      <c r="A11402">
        <v>313862</v>
      </c>
      <c r="B11402" t="s">
        <v>1747</v>
      </c>
      <c r="C11402" t="s">
        <v>98</v>
      </c>
      <c r="D11402">
        <v>2006</v>
      </c>
      <c r="E11402" t="s">
        <v>361</v>
      </c>
      <c r="F11402" t="s">
        <v>99</v>
      </c>
      <c r="H11402">
        <v>5491</v>
      </c>
      <c r="I11402">
        <v>3276</v>
      </c>
      <c r="J11402">
        <v>5056</v>
      </c>
      <c r="K11402">
        <v>5056</v>
      </c>
      <c r="L11402">
        <v>100</v>
      </c>
      <c r="M11402">
        <v>92.08</v>
      </c>
      <c r="N11402">
        <f>COUNTIF(Cod_Mun_Norte!B:B,DADOS_SNIS_Minas!A11402)</f>
        <v>0</v>
      </c>
    </row>
    <row r="11403" spans="1:14" x14ac:dyDescent="0.2">
      <c r="A11403">
        <v>313862</v>
      </c>
      <c r="B11403" t="s">
        <v>1747</v>
      </c>
      <c r="C11403" t="s">
        <v>98</v>
      </c>
      <c r="D11403">
        <v>2005</v>
      </c>
      <c r="E11403" t="s">
        <v>361</v>
      </c>
      <c r="F11403" t="s">
        <v>99</v>
      </c>
      <c r="H11403">
        <v>5594</v>
      </c>
      <c r="I11403">
        <v>3337</v>
      </c>
      <c r="N11403">
        <f>COUNTIF(Cod_Mun_Norte!B:B,DADOS_SNIS_Minas!A11403)</f>
        <v>0</v>
      </c>
    </row>
    <row r="11404" spans="1:14" x14ac:dyDescent="0.2">
      <c r="A11404">
        <v>313862</v>
      </c>
      <c r="B11404" t="s">
        <v>1747</v>
      </c>
      <c r="C11404" t="s">
        <v>98</v>
      </c>
      <c r="D11404">
        <v>2004</v>
      </c>
      <c r="E11404" t="s">
        <v>361</v>
      </c>
      <c r="F11404" t="s">
        <v>362</v>
      </c>
      <c r="H11404">
        <v>5698</v>
      </c>
      <c r="I11404">
        <v>3399</v>
      </c>
      <c r="N11404">
        <f>COUNTIF(Cod_Mun_Norte!B:B,DADOS_SNIS_Minas!A11404)</f>
        <v>0</v>
      </c>
    </row>
    <row r="11405" spans="1:14" x14ac:dyDescent="0.2">
      <c r="A11405">
        <v>313862</v>
      </c>
      <c r="B11405" t="s">
        <v>1747</v>
      </c>
      <c r="C11405" t="s">
        <v>98</v>
      </c>
      <c r="D11405">
        <v>2003</v>
      </c>
      <c r="E11405" t="s">
        <v>361</v>
      </c>
      <c r="F11405" t="s">
        <v>362</v>
      </c>
      <c r="H11405">
        <v>5887</v>
      </c>
      <c r="I11405">
        <v>3512</v>
      </c>
      <c r="N11405">
        <f>COUNTIF(Cod_Mun_Norte!B:B,DADOS_SNIS_Minas!A11405)</f>
        <v>0</v>
      </c>
    </row>
    <row r="11406" spans="1:14" x14ac:dyDescent="0.2">
      <c r="A11406">
        <v>313862</v>
      </c>
      <c r="B11406" t="s">
        <v>1747</v>
      </c>
      <c r="C11406" t="s">
        <v>98</v>
      </c>
      <c r="D11406">
        <v>2002</v>
      </c>
      <c r="E11406" t="s">
        <v>361</v>
      </c>
      <c r="F11406" t="s">
        <v>362</v>
      </c>
      <c r="H11406">
        <v>5977</v>
      </c>
      <c r="I11406">
        <v>3566</v>
      </c>
      <c r="N11406">
        <f>COUNTIF(Cod_Mun_Norte!B:B,DADOS_SNIS_Minas!A11406)</f>
        <v>0</v>
      </c>
    </row>
    <row r="11407" spans="1:14" x14ac:dyDescent="0.2">
      <c r="A11407">
        <v>313862</v>
      </c>
      <c r="B11407" t="s">
        <v>1747</v>
      </c>
      <c r="C11407" t="s">
        <v>98</v>
      </c>
      <c r="D11407">
        <v>2001</v>
      </c>
      <c r="E11407" t="s">
        <v>361</v>
      </c>
      <c r="F11407" t="s">
        <v>362</v>
      </c>
      <c r="H11407">
        <v>6061</v>
      </c>
      <c r="I11407">
        <v>3616</v>
      </c>
      <c r="N11407">
        <f>COUNTIF(Cod_Mun_Norte!B:B,DADOS_SNIS_Minas!A11407)</f>
        <v>0</v>
      </c>
    </row>
    <row r="11408" spans="1:14" x14ac:dyDescent="0.2">
      <c r="A11408">
        <v>313862</v>
      </c>
      <c r="B11408" t="s">
        <v>1747</v>
      </c>
      <c r="C11408" t="s">
        <v>98</v>
      </c>
      <c r="D11408">
        <v>2000</v>
      </c>
      <c r="E11408" t="s">
        <v>361</v>
      </c>
      <c r="F11408" t="s">
        <v>362</v>
      </c>
      <c r="H11408">
        <v>6170</v>
      </c>
      <c r="I11408">
        <v>3681</v>
      </c>
      <c r="N11408">
        <f>COUNTIF(Cod_Mun_Norte!B:B,DADOS_SNIS_Minas!A11408)</f>
        <v>0</v>
      </c>
    </row>
    <row r="11409" spans="1:14" x14ac:dyDescent="0.2">
      <c r="A11409">
        <v>313862</v>
      </c>
      <c r="B11409" t="s">
        <v>1747</v>
      </c>
      <c r="C11409" t="s">
        <v>98</v>
      </c>
      <c r="D11409">
        <v>1999</v>
      </c>
      <c r="E11409" t="s">
        <v>361</v>
      </c>
      <c r="F11409" t="s">
        <v>362</v>
      </c>
      <c r="H11409">
        <v>6122</v>
      </c>
      <c r="I11409">
        <v>3599</v>
      </c>
      <c r="N11409">
        <f>COUNTIF(Cod_Mun_Norte!B:B,DADOS_SNIS_Minas!A11409)</f>
        <v>0</v>
      </c>
    </row>
    <row r="11410" spans="1:14" x14ac:dyDescent="0.2">
      <c r="A11410">
        <v>313862</v>
      </c>
      <c r="B11410" t="s">
        <v>1747</v>
      </c>
      <c r="C11410" t="s">
        <v>98</v>
      </c>
      <c r="D11410">
        <v>1998</v>
      </c>
      <c r="E11410" t="s">
        <v>361</v>
      </c>
      <c r="F11410" t="s">
        <v>362</v>
      </c>
      <c r="H11410">
        <v>6245</v>
      </c>
      <c r="I11410">
        <v>3671</v>
      </c>
      <c r="N11410">
        <f>COUNTIF(Cod_Mun_Norte!B:B,DADOS_SNIS_Minas!A11410)</f>
        <v>0</v>
      </c>
    </row>
    <row r="11411" spans="1:14" x14ac:dyDescent="0.2">
      <c r="A11411">
        <v>313862</v>
      </c>
      <c r="B11411" t="s">
        <v>1747</v>
      </c>
      <c r="C11411" t="s">
        <v>98</v>
      </c>
      <c r="D11411">
        <v>1997</v>
      </c>
      <c r="H11411">
        <v>6369</v>
      </c>
      <c r="I11411">
        <v>3744</v>
      </c>
      <c r="N11411">
        <f>COUNTIF(Cod_Mun_Norte!B:B,DADOS_SNIS_Minas!A11411)</f>
        <v>0</v>
      </c>
    </row>
    <row r="11412" spans="1:14" x14ac:dyDescent="0.2">
      <c r="A11412">
        <v>313862</v>
      </c>
      <c r="B11412" t="s">
        <v>1747</v>
      </c>
      <c r="C11412" t="s">
        <v>98</v>
      </c>
      <c r="D11412">
        <v>1996</v>
      </c>
      <c r="H11412">
        <v>6515</v>
      </c>
      <c r="I11412">
        <v>3830</v>
      </c>
      <c r="N11412">
        <f>COUNTIF(Cod_Mun_Norte!B:B,DADOS_SNIS_Minas!A11412)</f>
        <v>0</v>
      </c>
    </row>
    <row r="11413" spans="1:14" x14ac:dyDescent="0.2">
      <c r="A11413">
        <v>313862</v>
      </c>
      <c r="B11413" t="s">
        <v>1747</v>
      </c>
      <c r="C11413" t="s">
        <v>98</v>
      </c>
      <c r="D11413">
        <v>1995</v>
      </c>
      <c r="H11413">
        <v>6891</v>
      </c>
      <c r="I11413">
        <v>4051</v>
      </c>
      <c r="N11413">
        <f>COUNTIF(Cod_Mun_Norte!B:B,DADOS_SNIS_Minas!A11413)</f>
        <v>0</v>
      </c>
    </row>
    <row r="11414" spans="1:14" x14ac:dyDescent="0.2">
      <c r="A11414">
        <v>313865</v>
      </c>
      <c r="B11414" t="s">
        <v>43</v>
      </c>
      <c r="C11414" t="s">
        <v>98</v>
      </c>
      <c r="D11414">
        <v>2020</v>
      </c>
      <c r="E11414" t="s">
        <v>1749</v>
      </c>
      <c r="F11414" t="s">
        <v>367</v>
      </c>
      <c r="G11414" t="s">
        <v>368</v>
      </c>
      <c r="H11414">
        <v>9714</v>
      </c>
      <c r="I11414">
        <v>6513</v>
      </c>
      <c r="J11414">
        <v>4783</v>
      </c>
      <c r="K11414">
        <v>4783</v>
      </c>
      <c r="L11414">
        <v>73.400000000000006</v>
      </c>
      <c r="M11414">
        <v>49.24</v>
      </c>
      <c r="N11414">
        <f>COUNTIF(Cod_Mun_Norte!B:B,DADOS_SNIS_Minas!A11414)</f>
        <v>1</v>
      </c>
    </row>
    <row r="11415" spans="1:14" x14ac:dyDescent="0.2">
      <c r="A11415">
        <v>313865</v>
      </c>
      <c r="B11415" t="s">
        <v>43</v>
      </c>
      <c r="C11415" t="s">
        <v>98</v>
      </c>
      <c r="D11415">
        <v>2019</v>
      </c>
      <c r="E11415" t="s">
        <v>1749</v>
      </c>
      <c r="F11415" t="s">
        <v>367</v>
      </c>
      <c r="G11415" t="s">
        <v>368</v>
      </c>
      <c r="H11415">
        <v>9496</v>
      </c>
      <c r="I11415">
        <v>6367</v>
      </c>
      <c r="J11415">
        <v>4658</v>
      </c>
      <c r="K11415">
        <v>4658</v>
      </c>
      <c r="L11415">
        <v>73.2</v>
      </c>
      <c r="M11415">
        <v>49.05</v>
      </c>
      <c r="N11415">
        <f>COUNTIF(Cod_Mun_Norte!B:B,DADOS_SNIS_Minas!A11415)</f>
        <v>1</v>
      </c>
    </row>
    <row r="11416" spans="1:14" x14ac:dyDescent="0.2">
      <c r="A11416">
        <v>313865</v>
      </c>
      <c r="B11416" t="s">
        <v>43</v>
      </c>
      <c r="C11416" t="s">
        <v>98</v>
      </c>
      <c r="D11416">
        <v>2018</v>
      </c>
      <c r="E11416" t="s">
        <v>1749</v>
      </c>
      <c r="F11416" t="s">
        <v>367</v>
      </c>
      <c r="H11416">
        <v>9008</v>
      </c>
      <c r="I11416">
        <v>6040</v>
      </c>
      <c r="J11416">
        <v>4609</v>
      </c>
      <c r="K11416">
        <v>4609</v>
      </c>
      <c r="L11416">
        <v>76.3</v>
      </c>
      <c r="M11416">
        <v>51.17</v>
      </c>
      <c r="N11416">
        <f>COUNTIF(Cod_Mun_Norte!B:B,DADOS_SNIS_Minas!A11416)</f>
        <v>1</v>
      </c>
    </row>
    <row r="11417" spans="1:14" x14ac:dyDescent="0.2">
      <c r="A11417">
        <v>313865</v>
      </c>
      <c r="B11417" t="s">
        <v>43</v>
      </c>
      <c r="C11417" t="s">
        <v>98</v>
      </c>
      <c r="D11417">
        <v>2017</v>
      </c>
      <c r="E11417" t="s">
        <v>1749</v>
      </c>
      <c r="F11417" t="s">
        <v>367</v>
      </c>
      <c r="H11417">
        <v>9044</v>
      </c>
      <c r="I11417">
        <v>6064</v>
      </c>
      <c r="J11417">
        <v>4612</v>
      </c>
      <c r="K11417">
        <v>4612</v>
      </c>
      <c r="L11417">
        <v>76.099999999999994</v>
      </c>
      <c r="M11417">
        <v>51</v>
      </c>
      <c r="N11417">
        <f>COUNTIF(Cod_Mun_Norte!B:B,DADOS_SNIS_Minas!A11417)</f>
        <v>1</v>
      </c>
    </row>
    <row r="11418" spans="1:14" x14ac:dyDescent="0.2">
      <c r="A11418">
        <v>313865</v>
      </c>
      <c r="B11418" t="s">
        <v>43</v>
      </c>
      <c r="C11418" t="s">
        <v>98</v>
      </c>
      <c r="D11418">
        <v>2016</v>
      </c>
      <c r="E11418" t="s">
        <v>1749</v>
      </c>
      <c r="F11418" t="s">
        <v>367</v>
      </c>
      <c r="H11418">
        <v>8992</v>
      </c>
      <c r="I11418">
        <v>6029</v>
      </c>
      <c r="J11418">
        <v>4637</v>
      </c>
      <c r="K11418">
        <v>4637</v>
      </c>
      <c r="L11418">
        <v>76.900000000000006</v>
      </c>
      <c r="M11418">
        <v>51.57</v>
      </c>
      <c r="N11418">
        <f>COUNTIF(Cod_Mun_Norte!B:B,DADOS_SNIS_Minas!A11418)</f>
        <v>1</v>
      </c>
    </row>
    <row r="11419" spans="1:14" x14ac:dyDescent="0.2">
      <c r="A11419">
        <v>313865</v>
      </c>
      <c r="B11419" t="s">
        <v>43</v>
      </c>
      <c r="C11419" t="s">
        <v>98</v>
      </c>
      <c r="D11419">
        <v>2015</v>
      </c>
      <c r="E11419" t="s">
        <v>361</v>
      </c>
      <c r="F11419" t="s">
        <v>99</v>
      </c>
      <c r="H11419">
        <v>8938</v>
      </c>
      <c r="I11419">
        <v>5993</v>
      </c>
      <c r="J11419">
        <v>4622</v>
      </c>
      <c r="K11419">
        <v>4622</v>
      </c>
      <c r="L11419">
        <v>77.099999999999994</v>
      </c>
      <c r="M11419">
        <v>51.71</v>
      </c>
      <c r="N11419">
        <f>COUNTIF(Cod_Mun_Norte!B:B,DADOS_SNIS_Minas!A11419)</f>
        <v>1</v>
      </c>
    </row>
    <row r="11420" spans="1:14" x14ac:dyDescent="0.2">
      <c r="A11420">
        <v>313865</v>
      </c>
      <c r="B11420" t="s">
        <v>43</v>
      </c>
      <c r="C11420" t="s">
        <v>98</v>
      </c>
      <c r="D11420">
        <v>2014</v>
      </c>
      <c r="E11420" t="s">
        <v>1749</v>
      </c>
      <c r="F11420" t="s">
        <v>364</v>
      </c>
      <c r="H11420">
        <v>8881</v>
      </c>
      <c r="I11420">
        <v>5955</v>
      </c>
      <c r="J11420">
        <v>5955</v>
      </c>
      <c r="K11420">
        <v>5955</v>
      </c>
      <c r="L11420">
        <v>100</v>
      </c>
      <c r="M11420">
        <v>67.05</v>
      </c>
      <c r="N11420">
        <f>COUNTIF(Cod_Mun_Norte!B:B,DADOS_SNIS_Minas!A11420)</f>
        <v>1</v>
      </c>
    </row>
    <row r="11421" spans="1:14" x14ac:dyDescent="0.2">
      <c r="A11421">
        <v>313865</v>
      </c>
      <c r="B11421" t="s">
        <v>43</v>
      </c>
      <c r="C11421" t="s">
        <v>98</v>
      </c>
      <c r="D11421">
        <v>2013</v>
      </c>
      <c r="E11421" t="s">
        <v>1749</v>
      </c>
      <c r="F11421" t="s">
        <v>364</v>
      </c>
      <c r="H11421">
        <v>8821</v>
      </c>
      <c r="I11421">
        <v>5914</v>
      </c>
      <c r="J11421">
        <v>5914</v>
      </c>
      <c r="K11421">
        <v>5914</v>
      </c>
      <c r="L11421">
        <v>100</v>
      </c>
      <c r="M11421">
        <v>67.040000000000006</v>
      </c>
      <c r="N11421">
        <f>COUNTIF(Cod_Mun_Norte!B:B,DADOS_SNIS_Minas!A11421)</f>
        <v>1</v>
      </c>
    </row>
    <row r="11422" spans="1:14" x14ac:dyDescent="0.2">
      <c r="A11422">
        <v>313865</v>
      </c>
      <c r="B11422" t="s">
        <v>43</v>
      </c>
      <c r="C11422" t="s">
        <v>98</v>
      </c>
      <c r="D11422">
        <v>2012</v>
      </c>
      <c r="E11422" t="s">
        <v>1749</v>
      </c>
      <c r="F11422" t="s">
        <v>364</v>
      </c>
      <c r="H11422">
        <v>8506</v>
      </c>
      <c r="I11422">
        <v>5703</v>
      </c>
      <c r="J11422">
        <v>5703</v>
      </c>
      <c r="K11422">
        <v>5703</v>
      </c>
      <c r="L11422">
        <v>100</v>
      </c>
      <c r="M11422">
        <v>67.05</v>
      </c>
      <c r="N11422">
        <f>COUNTIF(Cod_Mun_Norte!B:B,DADOS_SNIS_Minas!A11422)</f>
        <v>1</v>
      </c>
    </row>
    <row r="11423" spans="1:14" x14ac:dyDescent="0.2">
      <c r="A11423">
        <v>313865</v>
      </c>
      <c r="B11423" t="s">
        <v>43</v>
      </c>
      <c r="C11423" t="s">
        <v>98</v>
      </c>
      <c r="D11423">
        <v>2011</v>
      </c>
      <c r="E11423" t="s">
        <v>1749</v>
      </c>
      <c r="F11423" t="s">
        <v>364</v>
      </c>
      <c r="H11423">
        <v>8453</v>
      </c>
      <c r="I11423">
        <v>5668</v>
      </c>
      <c r="J11423">
        <v>5515</v>
      </c>
      <c r="K11423">
        <v>5515</v>
      </c>
      <c r="L11423">
        <v>97.3</v>
      </c>
      <c r="M11423">
        <v>65.239999999999995</v>
      </c>
      <c r="N11423">
        <f>COUNTIF(Cod_Mun_Norte!B:B,DADOS_SNIS_Minas!A11423)</f>
        <v>1</v>
      </c>
    </row>
    <row r="11424" spans="1:14" x14ac:dyDescent="0.2">
      <c r="A11424">
        <v>313865</v>
      </c>
      <c r="B11424" t="s">
        <v>43</v>
      </c>
      <c r="C11424" t="s">
        <v>98</v>
      </c>
      <c r="D11424">
        <v>2010</v>
      </c>
      <c r="E11424" t="s">
        <v>1749</v>
      </c>
      <c r="F11424" t="s">
        <v>364</v>
      </c>
      <c r="H11424">
        <v>8397</v>
      </c>
      <c r="I11424">
        <v>5630</v>
      </c>
      <c r="J11424">
        <v>5294</v>
      </c>
      <c r="K11424">
        <v>5294</v>
      </c>
      <c r="L11424">
        <v>94</v>
      </c>
      <c r="M11424">
        <v>63.05</v>
      </c>
      <c r="N11424">
        <f>COUNTIF(Cod_Mun_Norte!B:B,DADOS_SNIS_Minas!A11424)</f>
        <v>1</v>
      </c>
    </row>
    <row r="11425" spans="1:14" x14ac:dyDescent="0.2">
      <c r="A11425">
        <v>313865</v>
      </c>
      <c r="B11425" t="s">
        <v>43</v>
      </c>
      <c r="C11425" t="s">
        <v>98</v>
      </c>
      <c r="D11425">
        <v>2009</v>
      </c>
      <c r="E11425" t="s">
        <v>361</v>
      </c>
      <c r="F11425" t="s">
        <v>362</v>
      </c>
      <c r="H11425">
        <v>8332</v>
      </c>
      <c r="I11425">
        <v>5248</v>
      </c>
      <c r="J11425">
        <v>5125</v>
      </c>
      <c r="K11425">
        <v>5125</v>
      </c>
      <c r="L11425">
        <v>97.7</v>
      </c>
      <c r="M11425">
        <v>61.51</v>
      </c>
      <c r="N11425">
        <f>COUNTIF(Cod_Mun_Norte!B:B,DADOS_SNIS_Minas!A11425)</f>
        <v>1</v>
      </c>
    </row>
    <row r="11426" spans="1:14" x14ac:dyDescent="0.2">
      <c r="A11426">
        <v>313865</v>
      </c>
      <c r="B11426" t="s">
        <v>43</v>
      </c>
      <c r="C11426" t="s">
        <v>98</v>
      </c>
      <c r="D11426">
        <v>2008</v>
      </c>
      <c r="E11426" t="s">
        <v>361</v>
      </c>
      <c r="F11426" t="s">
        <v>362</v>
      </c>
      <c r="H11426">
        <v>8274</v>
      </c>
      <c r="I11426">
        <v>5212</v>
      </c>
      <c r="J11426">
        <v>4934</v>
      </c>
      <c r="K11426">
        <v>4934</v>
      </c>
      <c r="L11426">
        <v>94.7</v>
      </c>
      <c r="M11426">
        <v>59.63</v>
      </c>
      <c r="N11426">
        <f>COUNTIF(Cod_Mun_Norte!B:B,DADOS_SNIS_Minas!A11426)</f>
        <v>1</v>
      </c>
    </row>
    <row r="11427" spans="1:14" x14ac:dyDescent="0.2">
      <c r="A11427">
        <v>313865</v>
      </c>
      <c r="B11427" t="s">
        <v>43</v>
      </c>
      <c r="C11427" t="s">
        <v>98</v>
      </c>
      <c r="D11427">
        <v>2007</v>
      </c>
      <c r="E11427" t="s">
        <v>361</v>
      </c>
      <c r="F11427" t="s">
        <v>362</v>
      </c>
      <c r="H11427">
        <v>7979</v>
      </c>
      <c r="I11427">
        <v>5026</v>
      </c>
      <c r="J11427">
        <v>4745</v>
      </c>
      <c r="K11427">
        <v>4745</v>
      </c>
      <c r="L11427">
        <v>94.4</v>
      </c>
      <c r="M11427">
        <v>59.47</v>
      </c>
      <c r="N11427">
        <f>COUNTIF(Cod_Mun_Norte!B:B,DADOS_SNIS_Minas!A11427)</f>
        <v>1</v>
      </c>
    </row>
    <row r="11428" spans="1:14" x14ac:dyDescent="0.2">
      <c r="A11428">
        <v>313865</v>
      </c>
      <c r="B11428" t="s">
        <v>43</v>
      </c>
      <c r="C11428" t="s">
        <v>98</v>
      </c>
      <c r="D11428">
        <v>2006</v>
      </c>
      <c r="E11428" t="s">
        <v>361</v>
      </c>
      <c r="F11428" t="s">
        <v>362</v>
      </c>
      <c r="H11428">
        <v>8663</v>
      </c>
      <c r="I11428">
        <v>5617</v>
      </c>
      <c r="J11428">
        <v>4534</v>
      </c>
      <c r="K11428">
        <v>4534</v>
      </c>
      <c r="L11428">
        <v>80.7</v>
      </c>
      <c r="M11428">
        <v>52.34</v>
      </c>
      <c r="N11428">
        <f>COUNTIF(Cod_Mun_Norte!B:B,DADOS_SNIS_Minas!A11428)</f>
        <v>1</v>
      </c>
    </row>
    <row r="11429" spans="1:14" x14ac:dyDescent="0.2">
      <c r="A11429">
        <v>313865</v>
      </c>
      <c r="B11429" t="s">
        <v>43</v>
      </c>
      <c r="C11429" t="s">
        <v>98</v>
      </c>
      <c r="D11429">
        <v>2005</v>
      </c>
      <c r="E11429" t="s">
        <v>361</v>
      </c>
      <c r="F11429" t="s">
        <v>362</v>
      </c>
      <c r="H11429">
        <v>8507</v>
      </c>
      <c r="I11429">
        <v>5516</v>
      </c>
      <c r="N11429">
        <f>COUNTIF(Cod_Mun_Norte!B:B,DADOS_SNIS_Minas!A11429)</f>
        <v>1</v>
      </c>
    </row>
    <row r="11430" spans="1:14" x14ac:dyDescent="0.2">
      <c r="A11430">
        <v>313865</v>
      </c>
      <c r="B11430" t="s">
        <v>43</v>
      </c>
      <c r="C11430" t="s">
        <v>98</v>
      </c>
      <c r="D11430">
        <v>2004</v>
      </c>
      <c r="E11430" t="s">
        <v>361</v>
      </c>
      <c r="F11430" t="s">
        <v>362</v>
      </c>
      <c r="H11430">
        <v>8350</v>
      </c>
      <c r="I11430">
        <v>5414</v>
      </c>
      <c r="N11430">
        <f>COUNTIF(Cod_Mun_Norte!B:B,DADOS_SNIS_Minas!A11430)</f>
        <v>1</v>
      </c>
    </row>
    <row r="11431" spans="1:14" x14ac:dyDescent="0.2">
      <c r="A11431">
        <v>313865</v>
      </c>
      <c r="B11431" t="s">
        <v>43</v>
      </c>
      <c r="C11431" t="s">
        <v>98</v>
      </c>
      <c r="D11431">
        <v>2003</v>
      </c>
      <c r="E11431" t="s">
        <v>361</v>
      </c>
      <c r="F11431" t="s">
        <v>362</v>
      </c>
      <c r="H11431">
        <v>8066</v>
      </c>
      <c r="I11431">
        <v>5230</v>
      </c>
      <c r="N11431">
        <f>COUNTIF(Cod_Mun_Norte!B:B,DADOS_SNIS_Minas!A11431)</f>
        <v>1</v>
      </c>
    </row>
    <row r="11432" spans="1:14" x14ac:dyDescent="0.2">
      <c r="A11432">
        <v>313865</v>
      </c>
      <c r="B11432" t="s">
        <v>43</v>
      </c>
      <c r="C11432" t="s">
        <v>98</v>
      </c>
      <c r="D11432">
        <v>2002</v>
      </c>
      <c r="E11432" t="s">
        <v>361</v>
      </c>
      <c r="F11432" t="s">
        <v>362</v>
      </c>
      <c r="H11432">
        <v>7931</v>
      </c>
      <c r="I11432">
        <v>5143</v>
      </c>
      <c r="N11432">
        <f>COUNTIF(Cod_Mun_Norte!B:B,DADOS_SNIS_Minas!A11432)</f>
        <v>1</v>
      </c>
    </row>
    <row r="11433" spans="1:14" x14ac:dyDescent="0.2">
      <c r="A11433">
        <v>313865</v>
      </c>
      <c r="B11433" t="s">
        <v>43</v>
      </c>
      <c r="C11433" t="s">
        <v>98</v>
      </c>
      <c r="D11433">
        <v>2001</v>
      </c>
      <c r="H11433">
        <v>6831</v>
      </c>
      <c r="I11433">
        <v>4429</v>
      </c>
      <c r="N11433">
        <f>COUNTIF(Cod_Mun_Norte!B:B,DADOS_SNIS_Minas!A11433)</f>
        <v>1</v>
      </c>
    </row>
    <row r="11434" spans="1:14" x14ac:dyDescent="0.2">
      <c r="A11434">
        <v>313865</v>
      </c>
      <c r="B11434" t="s">
        <v>43</v>
      </c>
      <c r="C11434" t="s">
        <v>98</v>
      </c>
      <c r="D11434">
        <v>2000</v>
      </c>
      <c r="H11434">
        <v>7640</v>
      </c>
      <c r="I11434">
        <v>4954</v>
      </c>
      <c r="N11434">
        <f>COUNTIF(Cod_Mun_Norte!B:B,DADOS_SNIS_Minas!A11434)</f>
        <v>1</v>
      </c>
    </row>
    <row r="11435" spans="1:14" x14ac:dyDescent="0.2">
      <c r="A11435">
        <v>313865</v>
      </c>
      <c r="B11435" t="s">
        <v>43</v>
      </c>
      <c r="C11435" t="s">
        <v>98</v>
      </c>
      <c r="D11435">
        <v>1999</v>
      </c>
      <c r="H11435">
        <v>7493</v>
      </c>
      <c r="I11435">
        <v>4511</v>
      </c>
      <c r="N11435">
        <f>COUNTIF(Cod_Mun_Norte!B:B,DADOS_SNIS_Minas!A11435)</f>
        <v>1</v>
      </c>
    </row>
    <row r="11436" spans="1:14" x14ac:dyDescent="0.2">
      <c r="A11436">
        <v>313865</v>
      </c>
      <c r="B11436" t="s">
        <v>43</v>
      </c>
      <c r="C11436" t="s">
        <v>98</v>
      </c>
      <c r="D11436">
        <v>1998</v>
      </c>
      <c r="H11436">
        <v>7342</v>
      </c>
      <c r="I11436">
        <v>4420</v>
      </c>
      <c r="N11436">
        <f>COUNTIF(Cod_Mun_Norte!B:B,DADOS_SNIS_Minas!A11436)</f>
        <v>1</v>
      </c>
    </row>
    <row r="11437" spans="1:14" x14ac:dyDescent="0.2">
      <c r="A11437">
        <v>313865</v>
      </c>
      <c r="B11437" t="s">
        <v>43</v>
      </c>
      <c r="C11437" t="s">
        <v>98</v>
      </c>
      <c r="D11437">
        <v>1997</v>
      </c>
      <c r="H11437">
        <v>7191</v>
      </c>
      <c r="I11437">
        <v>4329</v>
      </c>
      <c r="N11437">
        <f>COUNTIF(Cod_Mun_Norte!B:B,DADOS_SNIS_Minas!A11437)</f>
        <v>1</v>
      </c>
    </row>
    <row r="11438" spans="1:14" x14ac:dyDescent="0.2">
      <c r="A11438">
        <v>313865</v>
      </c>
      <c r="B11438" t="s">
        <v>43</v>
      </c>
      <c r="C11438" t="s">
        <v>98</v>
      </c>
      <c r="D11438">
        <v>1996</v>
      </c>
      <c r="H11438">
        <v>7012</v>
      </c>
      <c r="I11438">
        <v>4221</v>
      </c>
      <c r="N11438">
        <f>COUNTIF(Cod_Mun_Norte!B:B,DADOS_SNIS_Minas!A11438)</f>
        <v>1</v>
      </c>
    </row>
    <row r="11439" spans="1:14" x14ac:dyDescent="0.2">
      <c r="A11439">
        <v>313865</v>
      </c>
      <c r="B11439" t="s">
        <v>43</v>
      </c>
      <c r="C11439" t="s">
        <v>98</v>
      </c>
      <c r="D11439">
        <v>1995</v>
      </c>
      <c r="H11439">
        <v>6221</v>
      </c>
      <c r="I11439">
        <v>3745</v>
      </c>
      <c r="N11439">
        <f>COUNTIF(Cod_Mun_Norte!B:B,DADOS_SNIS_Minas!A11439)</f>
        <v>1</v>
      </c>
    </row>
    <row r="11440" spans="1:14" x14ac:dyDescent="0.2">
      <c r="A11440">
        <v>313867</v>
      </c>
      <c r="B11440" t="s">
        <v>225</v>
      </c>
      <c r="C11440" t="s">
        <v>98</v>
      </c>
      <c r="D11440">
        <v>2020</v>
      </c>
      <c r="E11440" t="s">
        <v>1750</v>
      </c>
      <c r="F11440" t="s">
        <v>367</v>
      </c>
      <c r="G11440" t="s">
        <v>378</v>
      </c>
      <c r="H11440">
        <v>6258</v>
      </c>
      <c r="I11440">
        <v>1843</v>
      </c>
      <c r="J11440">
        <v>1843</v>
      </c>
      <c r="K11440">
        <v>1843</v>
      </c>
      <c r="L11440">
        <v>100</v>
      </c>
      <c r="M11440">
        <v>29.45</v>
      </c>
      <c r="N11440">
        <f>COUNTIF(Cod_Mun_Norte!B:B,DADOS_SNIS_Minas!A11440)</f>
        <v>0</v>
      </c>
    </row>
    <row r="11441" spans="1:14" x14ac:dyDescent="0.2">
      <c r="A11441">
        <v>313867</v>
      </c>
      <c r="B11441" t="s">
        <v>225</v>
      </c>
      <c r="C11441" t="s">
        <v>98</v>
      </c>
      <c r="D11441">
        <v>2019</v>
      </c>
      <c r="E11441" t="s">
        <v>1750</v>
      </c>
      <c r="F11441" t="s">
        <v>367</v>
      </c>
      <c r="G11441" t="s">
        <v>378</v>
      </c>
      <c r="H11441">
        <v>6266</v>
      </c>
      <c r="I11441">
        <v>1845</v>
      </c>
      <c r="J11441">
        <v>1845</v>
      </c>
      <c r="K11441">
        <v>1845</v>
      </c>
      <c r="L11441">
        <v>100</v>
      </c>
      <c r="M11441">
        <v>29.44</v>
      </c>
      <c r="N11441">
        <f>COUNTIF(Cod_Mun_Norte!B:B,DADOS_SNIS_Minas!A11441)</f>
        <v>0</v>
      </c>
    </row>
    <row r="11442" spans="1:14" x14ac:dyDescent="0.2">
      <c r="A11442">
        <v>313867</v>
      </c>
      <c r="B11442" t="s">
        <v>225</v>
      </c>
      <c r="C11442" t="s">
        <v>98</v>
      </c>
      <c r="D11442">
        <v>2018</v>
      </c>
      <c r="E11442" t="s">
        <v>1750</v>
      </c>
      <c r="F11442" t="s">
        <v>367</v>
      </c>
      <c r="H11442">
        <v>6275</v>
      </c>
      <c r="I11442">
        <v>1848</v>
      </c>
      <c r="J11442">
        <v>1848</v>
      </c>
      <c r="K11442">
        <v>1848</v>
      </c>
      <c r="L11442">
        <v>100</v>
      </c>
      <c r="M11442">
        <v>29.45</v>
      </c>
      <c r="N11442">
        <f>COUNTIF(Cod_Mun_Norte!B:B,DADOS_SNIS_Minas!A11442)</f>
        <v>0</v>
      </c>
    </row>
    <row r="11443" spans="1:14" x14ac:dyDescent="0.2">
      <c r="A11443">
        <v>313867</v>
      </c>
      <c r="B11443" t="s">
        <v>225</v>
      </c>
      <c r="C11443" t="s">
        <v>98</v>
      </c>
      <c r="D11443">
        <v>2017</v>
      </c>
      <c r="E11443" t="s">
        <v>1750</v>
      </c>
      <c r="F11443" t="s">
        <v>367</v>
      </c>
      <c r="H11443">
        <v>6409</v>
      </c>
      <c r="I11443">
        <v>1888</v>
      </c>
      <c r="J11443">
        <v>1888</v>
      </c>
      <c r="K11443">
        <v>1888</v>
      </c>
      <c r="L11443">
        <v>100</v>
      </c>
      <c r="M11443">
        <v>29.46</v>
      </c>
      <c r="N11443">
        <f>COUNTIF(Cod_Mun_Norte!B:B,DADOS_SNIS_Minas!A11443)</f>
        <v>0</v>
      </c>
    </row>
    <row r="11444" spans="1:14" x14ac:dyDescent="0.2">
      <c r="A11444">
        <v>313867</v>
      </c>
      <c r="B11444" t="s">
        <v>225</v>
      </c>
      <c r="C11444" t="s">
        <v>98</v>
      </c>
      <c r="D11444">
        <v>2016</v>
      </c>
      <c r="E11444" t="s">
        <v>1750</v>
      </c>
      <c r="F11444" t="s">
        <v>367</v>
      </c>
      <c r="H11444">
        <v>6408</v>
      </c>
      <c r="I11444">
        <v>1887</v>
      </c>
      <c r="J11444">
        <v>1887</v>
      </c>
      <c r="K11444">
        <v>1887</v>
      </c>
      <c r="L11444">
        <v>100</v>
      </c>
      <c r="M11444">
        <v>29.45</v>
      </c>
      <c r="N11444">
        <f>COUNTIF(Cod_Mun_Norte!B:B,DADOS_SNIS_Minas!A11444)</f>
        <v>0</v>
      </c>
    </row>
    <row r="11445" spans="1:14" x14ac:dyDescent="0.2">
      <c r="A11445">
        <v>313867</v>
      </c>
      <c r="B11445" t="s">
        <v>225</v>
      </c>
      <c r="C11445" t="s">
        <v>98</v>
      </c>
      <c r="D11445">
        <v>2015</v>
      </c>
      <c r="E11445" t="s">
        <v>1750</v>
      </c>
      <c r="F11445" t="s">
        <v>367</v>
      </c>
      <c r="H11445">
        <v>6408</v>
      </c>
      <c r="I11445">
        <v>1887</v>
      </c>
      <c r="J11445">
        <v>1887</v>
      </c>
      <c r="K11445">
        <v>1887</v>
      </c>
      <c r="L11445">
        <v>100</v>
      </c>
      <c r="M11445">
        <v>29.45</v>
      </c>
      <c r="N11445">
        <f>COUNTIF(Cod_Mun_Norte!B:B,DADOS_SNIS_Minas!A11445)</f>
        <v>0</v>
      </c>
    </row>
    <row r="11446" spans="1:14" x14ac:dyDescent="0.2">
      <c r="A11446">
        <v>313867</v>
      </c>
      <c r="B11446" t="s">
        <v>225</v>
      </c>
      <c r="C11446" t="s">
        <v>98</v>
      </c>
      <c r="D11446">
        <v>2014</v>
      </c>
      <c r="E11446" t="s">
        <v>1750</v>
      </c>
      <c r="F11446" t="s">
        <v>367</v>
      </c>
      <c r="H11446">
        <v>6407</v>
      </c>
      <c r="I11446">
        <v>1887</v>
      </c>
      <c r="J11446">
        <v>1887</v>
      </c>
      <c r="K11446">
        <v>1887</v>
      </c>
      <c r="L11446">
        <v>100</v>
      </c>
      <c r="M11446">
        <v>29.45</v>
      </c>
      <c r="N11446">
        <f>COUNTIF(Cod_Mun_Norte!B:B,DADOS_SNIS_Minas!A11446)</f>
        <v>0</v>
      </c>
    </row>
    <row r="11447" spans="1:14" x14ac:dyDescent="0.2">
      <c r="A11447">
        <v>313867</v>
      </c>
      <c r="B11447" t="s">
        <v>225</v>
      </c>
      <c r="C11447" t="s">
        <v>98</v>
      </c>
      <c r="D11447">
        <v>2013</v>
      </c>
      <c r="E11447" t="s">
        <v>1750</v>
      </c>
      <c r="F11447" t="s">
        <v>367</v>
      </c>
      <c r="H11447">
        <v>6407</v>
      </c>
      <c r="I11447">
        <v>1887</v>
      </c>
      <c r="J11447">
        <v>1887</v>
      </c>
      <c r="K11447">
        <v>1887</v>
      </c>
      <c r="L11447">
        <v>100</v>
      </c>
      <c r="M11447">
        <v>29.45</v>
      </c>
      <c r="N11447">
        <f>COUNTIF(Cod_Mun_Norte!B:B,DADOS_SNIS_Minas!A11447)</f>
        <v>0</v>
      </c>
    </row>
    <row r="11448" spans="1:14" x14ac:dyDescent="0.2">
      <c r="A11448">
        <v>313867</v>
      </c>
      <c r="B11448" t="s">
        <v>225</v>
      </c>
      <c r="C11448" t="s">
        <v>98</v>
      </c>
      <c r="D11448">
        <v>2012</v>
      </c>
      <c r="E11448" t="s">
        <v>1750</v>
      </c>
      <c r="F11448" t="s">
        <v>367</v>
      </c>
      <c r="H11448">
        <v>6225</v>
      </c>
      <c r="I11448">
        <v>1833</v>
      </c>
      <c r="J11448">
        <v>1833</v>
      </c>
      <c r="K11448">
        <v>1833</v>
      </c>
      <c r="L11448">
        <v>100</v>
      </c>
      <c r="M11448">
        <v>29.45</v>
      </c>
      <c r="N11448">
        <f>COUNTIF(Cod_Mun_Norte!B:B,DADOS_SNIS_Minas!A11448)</f>
        <v>0</v>
      </c>
    </row>
    <row r="11449" spans="1:14" x14ac:dyDescent="0.2">
      <c r="A11449">
        <v>313867</v>
      </c>
      <c r="B11449" t="s">
        <v>225</v>
      </c>
      <c r="C11449" t="s">
        <v>98</v>
      </c>
      <c r="D11449">
        <v>2011</v>
      </c>
      <c r="H11449">
        <v>6230</v>
      </c>
      <c r="I11449">
        <v>1835</v>
      </c>
      <c r="N11449">
        <f>COUNTIF(Cod_Mun_Norte!B:B,DADOS_SNIS_Minas!A11449)</f>
        <v>0</v>
      </c>
    </row>
    <row r="11450" spans="1:14" x14ac:dyDescent="0.2">
      <c r="A11450">
        <v>313867</v>
      </c>
      <c r="B11450" t="s">
        <v>225</v>
      </c>
      <c r="C11450" t="s">
        <v>98</v>
      </c>
      <c r="D11450">
        <v>2010</v>
      </c>
      <c r="H11450">
        <v>6234</v>
      </c>
      <c r="I11450">
        <v>1836</v>
      </c>
      <c r="N11450">
        <f>COUNTIF(Cod_Mun_Norte!B:B,DADOS_SNIS_Minas!A11450)</f>
        <v>0</v>
      </c>
    </row>
    <row r="11451" spans="1:14" x14ac:dyDescent="0.2">
      <c r="A11451">
        <v>313867</v>
      </c>
      <c r="B11451" t="s">
        <v>225</v>
      </c>
      <c r="C11451" t="s">
        <v>98</v>
      </c>
      <c r="D11451">
        <v>2009</v>
      </c>
      <c r="H11451">
        <v>6482</v>
      </c>
      <c r="I11451">
        <v>1699</v>
      </c>
      <c r="N11451">
        <f>COUNTIF(Cod_Mun_Norte!B:B,DADOS_SNIS_Minas!A11451)</f>
        <v>0</v>
      </c>
    </row>
    <row r="11452" spans="1:14" x14ac:dyDescent="0.2">
      <c r="A11452">
        <v>313867</v>
      </c>
      <c r="B11452" t="s">
        <v>225</v>
      </c>
      <c r="C11452" t="s">
        <v>98</v>
      </c>
      <c r="D11452">
        <v>2008</v>
      </c>
      <c r="H11452">
        <v>6470</v>
      </c>
      <c r="I11452">
        <v>1696</v>
      </c>
      <c r="N11452">
        <f>COUNTIF(Cod_Mun_Norte!B:B,DADOS_SNIS_Minas!A11452)</f>
        <v>0</v>
      </c>
    </row>
    <row r="11453" spans="1:14" x14ac:dyDescent="0.2">
      <c r="A11453">
        <v>313867</v>
      </c>
      <c r="B11453" t="s">
        <v>225</v>
      </c>
      <c r="C11453" t="s">
        <v>98</v>
      </c>
      <c r="D11453">
        <v>2007</v>
      </c>
      <c r="H11453">
        <v>6276</v>
      </c>
      <c r="I11453">
        <v>1645</v>
      </c>
      <c r="N11453">
        <f>COUNTIF(Cod_Mun_Norte!B:B,DADOS_SNIS_Minas!A11453)</f>
        <v>0</v>
      </c>
    </row>
    <row r="11454" spans="1:14" x14ac:dyDescent="0.2">
      <c r="A11454">
        <v>313867</v>
      </c>
      <c r="B11454" t="s">
        <v>225</v>
      </c>
      <c r="C11454" t="s">
        <v>98</v>
      </c>
      <c r="D11454">
        <v>2006</v>
      </c>
      <c r="H11454">
        <v>7108</v>
      </c>
      <c r="I11454">
        <v>1511</v>
      </c>
      <c r="N11454">
        <f>COUNTIF(Cod_Mun_Norte!B:B,DADOS_SNIS_Minas!A11454)</f>
        <v>0</v>
      </c>
    </row>
    <row r="11455" spans="1:14" x14ac:dyDescent="0.2">
      <c r="A11455">
        <v>313867</v>
      </c>
      <c r="B11455" t="s">
        <v>225</v>
      </c>
      <c r="C11455" t="s">
        <v>98</v>
      </c>
      <c r="D11455">
        <v>2005</v>
      </c>
      <c r="H11455">
        <v>6984</v>
      </c>
      <c r="I11455">
        <v>1485</v>
      </c>
      <c r="N11455">
        <f>COUNTIF(Cod_Mun_Norte!B:B,DADOS_SNIS_Minas!A11455)</f>
        <v>0</v>
      </c>
    </row>
    <row r="11456" spans="1:14" x14ac:dyDescent="0.2">
      <c r="A11456">
        <v>313867</v>
      </c>
      <c r="B11456" t="s">
        <v>225</v>
      </c>
      <c r="C11456" t="s">
        <v>98</v>
      </c>
      <c r="D11456">
        <v>2004</v>
      </c>
      <c r="H11456">
        <v>6860</v>
      </c>
      <c r="I11456">
        <v>1459</v>
      </c>
      <c r="N11456">
        <f>COUNTIF(Cod_Mun_Norte!B:B,DADOS_SNIS_Minas!A11456)</f>
        <v>0</v>
      </c>
    </row>
    <row r="11457" spans="1:14" x14ac:dyDescent="0.2">
      <c r="A11457">
        <v>313867</v>
      </c>
      <c r="B11457" t="s">
        <v>225</v>
      </c>
      <c r="C11457" t="s">
        <v>98</v>
      </c>
      <c r="D11457">
        <v>2003</v>
      </c>
      <c r="H11457">
        <v>6635</v>
      </c>
      <c r="I11457">
        <v>1411</v>
      </c>
      <c r="N11457">
        <f>COUNTIF(Cod_Mun_Norte!B:B,DADOS_SNIS_Minas!A11457)</f>
        <v>0</v>
      </c>
    </row>
    <row r="11458" spans="1:14" x14ac:dyDescent="0.2">
      <c r="A11458">
        <v>313867</v>
      </c>
      <c r="B11458" t="s">
        <v>225</v>
      </c>
      <c r="C11458" t="s">
        <v>98</v>
      </c>
      <c r="D11458">
        <v>2002</v>
      </c>
      <c r="H11458">
        <v>6528</v>
      </c>
      <c r="I11458">
        <v>1388</v>
      </c>
      <c r="N11458">
        <f>COUNTIF(Cod_Mun_Norte!B:B,DADOS_SNIS_Minas!A11458)</f>
        <v>0</v>
      </c>
    </row>
    <row r="11459" spans="1:14" x14ac:dyDescent="0.2">
      <c r="A11459">
        <v>313867</v>
      </c>
      <c r="B11459" t="s">
        <v>225</v>
      </c>
      <c r="C11459" t="s">
        <v>98</v>
      </c>
      <c r="D11459">
        <v>2001</v>
      </c>
      <c r="H11459">
        <v>6420</v>
      </c>
      <c r="I11459">
        <v>1365</v>
      </c>
      <c r="N11459">
        <f>COUNTIF(Cod_Mun_Norte!B:B,DADOS_SNIS_Minas!A11459)</f>
        <v>0</v>
      </c>
    </row>
    <row r="11460" spans="1:14" x14ac:dyDescent="0.2">
      <c r="A11460">
        <v>313867</v>
      </c>
      <c r="B11460" t="s">
        <v>225</v>
      </c>
      <c r="C11460" t="s">
        <v>98</v>
      </c>
      <c r="D11460">
        <v>2000</v>
      </c>
      <c r="H11460">
        <v>6297</v>
      </c>
      <c r="I11460">
        <v>1339</v>
      </c>
      <c r="N11460">
        <f>COUNTIF(Cod_Mun_Norte!B:B,DADOS_SNIS_Minas!A11460)</f>
        <v>0</v>
      </c>
    </row>
    <row r="11461" spans="1:14" x14ac:dyDescent="0.2">
      <c r="A11461">
        <v>313867</v>
      </c>
      <c r="B11461" t="s">
        <v>225</v>
      </c>
      <c r="C11461" t="s">
        <v>98</v>
      </c>
      <c r="D11461">
        <v>1999</v>
      </c>
      <c r="H11461">
        <v>5309</v>
      </c>
      <c r="I11461">
        <v>1129</v>
      </c>
      <c r="N11461">
        <f>COUNTIF(Cod_Mun_Norte!B:B,DADOS_SNIS_Minas!A11461)</f>
        <v>0</v>
      </c>
    </row>
    <row r="11462" spans="1:14" x14ac:dyDescent="0.2">
      <c r="A11462">
        <v>313867</v>
      </c>
      <c r="B11462" t="s">
        <v>225</v>
      </c>
      <c r="C11462" t="s">
        <v>98</v>
      </c>
      <c r="D11462">
        <v>1998</v>
      </c>
      <c r="H11462">
        <v>5296</v>
      </c>
      <c r="I11462">
        <v>1126</v>
      </c>
      <c r="N11462">
        <f>COUNTIF(Cod_Mun_Norte!B:B,DADOS_SNIS_Minas!A11462)</f>
        <v>0</v>
      </c>
    </row>
    <row r="11463" spans="1:14" x14ac:dyDescent="0.2">
      <c r="A11463">
        <v>313867</v>
      </c>
      <c r="B11463" t="s">
        <v>225</v>
      </c>
      <c r="C11463" t="s">
        <v>98</v>
      </c>
      <c r="D11463">
        <v>1997</v>
      </c>
      <c r="H11463">
        <v>5283</v>
      </c>
      <c r="I11463">
        <v>1123</v>
      </c>
      <c r="N11463">
        <f>COUNTIF(Cod_Mun_Norte!B:B,DADOS_SNIS_Minas!A11463)</f>
        <v>0</v>
      </c>
    </row>
    <row r="11464" spans="1:14" x14ac:dyDescent="0.2">
      <c r="A11464">
        <v>313868</v>
      </c>
      <c r="B11464" t="s">
        <v>44</v>
      </c>
      <c r="C11464" t="s">
        <v>98</v>
      </c>
      <c r="D11464">
        <v>2020</v>
      </c>
      <c r="E11464" t="s">
        <v>1751</v>
      </c>
      <c r="F11464" t="s">
        <v>364</v>
      </c>
      <c r="G11464" t="s">
        <v>368</v>
      </c>
      <c r="H11464">
        <v>6718</v>
      </c>
      <c r="I11464">
        <v>3138</v>
      </c>
      <c r="J11464">
        <v>3155</v>
      </c>
      <c r="K11464">
        <v>3138</v>
      </c>
      <c r="L11464">
        <v>100</v>
      </c>
      <c r="M11464">
        <v>46.96</v>
      </c>
      <c r="N11464">
        <f>COUNTIF(Cod_Mun_Norte!B:B,DADOS_SNIS_Minas!A11464)</f>
        <v>1</v>
      </c>
    </row>
    <row r="11465" spans="1:14" x14ac:dyDescent="0.2">
      <c r="A11465">
        <v>313868</v>
      </c>
      <c r="B11465" t="s">
        <v>44</v>
      </c>
      <c r="C11465" t="s">
        <v>98</v>
      </c>
      <c r="D11465">
        <v>2019</v>
      </c>
      <c r="E11465" t="s">
        <v>361</v>
      </c>
      <c r="F11465" t="s">
        <v>362</v>
      </c>
      <c r="G11465" t="s">
        <v>119</v>
      </c>
      <c r="H11465">
        <v>6699</v>
      </c>
      <c r="I11465">
        <v>3129</v>
      </c>
      <c r="J11465">
        <v>3129</v>
      </c>
      <c r="K11465">
        <v>3129</v>
      </c>
      <c r="L11465">
        <v>100</v>
      </c>
      <c r="M11465">
        <v>46.71</v>
      </c>
      <c r="N11465">
        <f>COUNTIF(Cod_Mun_Norte!B:B,DADOS_SNIS_Minas!A11465)</f>
        <v>1</v>
      </c>
    </row>
    <row r="11466" spans="1:14" x14ac:dyDescent="0.2">
      <c r="A11466">
        <v>313868</v>
      </c>
      <c r="B11466" t="s">
        <v>44</v>
      </c>
      <c r="C11466" t="s">
        <v>98</v>
      </c>
      <c r="D11466">
        <v>2018</v>
      </c>
      <c r="E11466" t="s">
        <v>361</v>
      </c>
      <c r="F11466" t="s">
        <v>362</v>
      </c>
      <c r="H11466">
        <v>6680</v>
      </c>
      <c r="I11466">
        <v>3120</v>
      </c>
      <c r="J11466">
        <v>3120</v>
      </c>
      <c r="K11466">
        <v>3120</v>
      </c>
      <c r="L11466">
        <v>100</v>
      </c>
      <c r="M11466">
        <v>46.71</v>
      </c>
      <c r="N11466">
        <f>COUNTIF(Cod_Mun_Norte!B:B,DADOS_SNIS_Minas!A11466)</f>
        <v>1</v>
      </c>
    </row>
    <row r="11467" spans="1:14" x14ac:dyDescent="0.2">
      <c r="A11467">
        <v>313868</v>
      </c>
      <c r="B11467" t="s">
        <v>44</v>
      </c>
      <c r="C11467" t="s">
        <v>98</v>
      </c>
      <c r="D11467">
        <v>2017</v>
      </c>
      <c r="E11467" t="s">
        <v>361</v>
      </c>
      <c r="F11467" t="s">
        <v>362</v>
      </c>
      <c r="H11467">
        <v>6756</v>
      </c>
      <c r="I11467">
        <v>3155</v>
      </c>
      <c r="J11467">
        <v>3153</v>
      </c>
      <c r="K11467">
        <v>3153</v>
      </c>
      <c r="L11467">
        <v>99.9</v>
      </c>
      <c r="M11467">
        <v>46.67</v>
      </c>
      <c r="N11467">
        <f>COUNTIF(Cod_Mun_Norte!B:B,DADOS_SNIS_Minas!A11467)</f>
        <v>1</v>
      </c>
    </row>
    <row r="11468" spans="1:14" x14ac:dyDescent="0.2">
      <c r="A11468">
        <v>313868</v>
      </c>
      <c r="B11468" t="s">
        <v>44</v>
      </c>
      <c r="C11468" t="s">
        <v>98</v>
      </c>
      <c r="D11468">
        <v>2016</v>
      </c>
      <c r="E11468" t="s">
        <v>361</v>
      </c>
      <c r="F11468" t="s">
        <v>362</v>
      </c>
      <c r="H11468">
        <v>6733</v>
      </c>
      <c r="I11468">
        <v>3145</v>
      </c>
      <c r="J11468">
        <v>3145</v>
      </c>
      <c r="K11468">
        <v>3145</v>
      </c>
      <c r="L11468">
        <v>100</v>
      </c>
      <c r="M11468">
        <v>46.71</v>
      </c>
      <c r="N11468">
        <f>COUNTIF(Cod_Mun_Norte!B:B,DADOS_SNIS_Minas!A11468)</f>
        <v>1</v>
      </c>
    </row>
    <row r="11469" spans="1:14" x14ac:dyDescent="0.2">
      <c r="A11469">
        <v>313868</v>
      </c>
      <c r="B11469" t="s">
        <v>44</v>
      </c>
      <c r="C11469" t="s">
        <v>98</v>
      </c>
      <c r="D11469">
        <v>2015</v>
      </c>
      <c r="E11469" t="s">
        <v>361</v>
      </c>
      <c r="F11469" t="s">
        <v>362</v>
      </c>
      <c r="H11469">
        <v>6710</v>
      </c>
      <c r="I11469">
        <v>3134</v>
      </c>
      <c r="J11469">
        <v>3055</v>
      </c>
      <c r="K11469">
        <v>3055</v>
      </c>
      <c r="L11469">
        <v>97.5</v>
      </c>
      <c r="M11469">
        <v>45.53</v>
      </c>
      <c r="N11469">
        <f>COUNTIF(Cod_Mun_Norte!B:B,DADOS_SNIS_Minas!A11469)</f>
        <v>1</v>
      </c>
    </row>
    <row r="11470" spans="1:14" x14ac:dyDescent="0.2">
      <c r="A11470">
        <v>313868</v>
      </c>
      <c r="B11470" t="s">
        <v>44</v>
      </c>
      <c r="C11470" t="s">
        <v>98</v>
      </c>
      <c r="D11470">
        <v>2014</v>
      </c>
      <c r="E11470" t="s">
        <v>361</v>
      </c>
      <c r="F11470" t="s">
        <v>362</v>
      </c>
      <c r="H11470">
        <v>6685</v>
      </c>
      <c r="I11470">
        <v>3122</v>
      </c>
      <c r="J11470">
        <v>3122</v>
      </c>
      <c r="K11470">
        <v>3122</v>
      </c>
      <c r="L11470">
        <v>100</v>
      </c>
      <c r="M11470">
        <v>46.7</v>
      </c>
      <c r="N11470">
        <f>COUNTIF(Cod_Mun_Norte!B:B,DADOS_SNIS_Minas!A11470)</f>
        <v>1</v>
      </c>
    </row>
    <row r="11471" spans="1:14" x14ac:dyDescent="0.2">
      <c r="A11471">
        <v>313868</v>
      </c>
      <c r="B11471" t="s">
        <v>44</v>
      </c>
      <c r="C11471" t="s">
        <v>98</v>
      </c>
      <c r="D11471">
        <v>2013</v>
      </c>
      <c r="E11471" t="s">
        <v>361</v>
      </c>
      <c r="F11471" t="s">
        <v>362</v>
      </c>
      <c r="H11471">
        <v>6660</v>
      </c>
      <c r="I11471">
        <v>3110</v>
      </c>
      <c r="J11471">
        <v>3110</v>
      </c>
      <c r="K11471">
        <v>3110</v>
      </c>
      <c r="L11471">
        <v>100</v>
      </c>
      <c r="M11471">
        <v>46.7</v>
      </c>
      <c r="N11471">
        <f>COUNTIF(Cod_Mun_Norte!B:B,DADOS_SNIS_Minas!A11471)</f>
        <v>1</v>
      </c>
    </row>
    <row r="11472" spans="1:14" x14ac:dyDescent="0.2">
      <c r="A11472">
        <v>313868</v>
      </c>
      <c r="B11472" t="s">
        <v>44</v>
      </c>
      <c r="C11472" t="s">
        <v>98</v>
      </c>
      <c r="D11472">
        <v>2012</v>
      </c>
      <c r="E11472" t="s">
        <v>361</v>
      </c>
      <c r="F11472" t="s">
        <v>362</v>
      </c>
      <c r="H11472">
        <v>6443</v>
      </c>
      <c r="I11472">
        <v>3009</v>
      </c>
      <c r="J11472">
        <v>3009</v>
      </c>
      <c r="K11472">
        <v>3009</v>
      </c>
      <c r="L11472">
        <v>100</v>
      </c>
      <c r="M11472">
        <v>46.7</v>
      </c>
      <c r="N11472">
        <f>COUNTIF(Cod_Mun_Norte!B:B,DADOS_SNIS_Minas!A11472)</f>
        <v>1</v>
      </c>
    </row>
    <row r="11473" spans="1:14" x14ac:dyDescent="0.2">
      <c r="A11473">
        <v>313868</v>
      </c>
      <c r="B11473" t="s">
        <v>44</v>
      </c>
      <c r="C11473" t="s">
        <v>98</v>
      </c>
      <c r="D11473">
        <v>2011</v>
      </c>
      <c r="E11473" t="s">
        <v>1751</v>
      </c>
      <c r="F11473" t="s">
        <v>364</v>
      </c>
      <c r="H11473">
        <v>6422</v>
      </c>
      <c r="I11473">
        <v>2999</v>
      </c>
      <c r="J11473">
        <v>2999</v>
      </c>
      <c r="K11473">
        <v>2999</v>
      </c>
      <c r="L11473">
        <v>100</v>
      </c>
      <c r="M11473">
        <v>46.7</v>
      </c>
      <c r="N11473">
        <f>COUNTIF(Cod_Mun_Norte!B:B,DADOS_SNIS_Minas!A11473)</f>
        <v>1</v>
      </c>
    </row>
    <row r="11474" spans="1:14" x14ac:dyDescent="0.2">
      <c r="A11474">
        <v>313868</v>
      </c>
      <c r="B11474" t="s">
        <v>44</v>
      </c>
      <c r="C11474" t="s">
        <v>98</v>
      </c>
      <c r="D11474">
        <v>2010</v>
      </c>
      <c r="E11474" t="s">
        <v>1751</v>
      </c>
      <c r="F11474" t="s">
        <v>364</v>
      </c>
      <c r="H11474">
        <v>6400</v>
      </c>
      <c r="I11474">
        <v>2989</v>
      </c>
      <c r="J11474">
        <v>2989</v>
      </c>
      <c r="K11474">
        <v>2989</v>
      </c>
      <c r="L11474">
        <v>100</v>
      </c>
      <c r="M11474">
        <v>46.7</v>
      </c>
      <c r="N11474">
        <f>COUNTIF(Cod_Mun_Norte!B:B,DADOS_SNIS_Minas!A11474)</f>
        <v>1</v>
      </c>
    </row>
    <row r="11475" spans="1:14" x14ac:dyDescent="0.2">
      <c r="A11475">
        <v>313868</v>
      </c>
      <c r="B11475" t="s">
        <v>44</v>
      </c>
      <c r="C11475" t="s">
        <v>98</v>
      </c>
      <c r="D11475">
        <v>2009</v>
      </c>
      <c r="E11475" t="s">
        <v>1751</v>
      </c>
      <c r="F11475" t="s">
        <v>364</v>
      </c>
      <c r="H11475">
        <v>6727</v>
      </c>
      <c r="I11475">
        <v>2540</v>
      </c>
      <c r="J11475">
        <v>2916</v>
      </c>
      <c r="K11475">
        <v>2916</v>
      </c>
      <c r="L11475">
        <v>100</v>
      </c>
      <c r="M11475">
        <v>43.35</v>
      </c>
      <c r="N11475">
        <f>COUNTIF(Cod_Mun_Norte!B:B,DADOS_SNIS_Minas!A11475)</f>
        <v>1</v>
      </c>
    </row>
    <row r="11476" spans="1:14" x14ac:dyDescent="0.2">
      <c r="A11476">
        <v>313868</v>
      </c>
      <c r="B11476" t="s">
        <v>44</v>
      </c>
      <c r="C11476" t="s">
        <v>98</v>
      </c>
      <c r="D11476">
        <v>2008</v>
      </c>
      <c r="E11476" t="s">
        <v>361</v>
      </c>
      <c r="F11476" t="s">
        <v>362</v>
      </c>
      <c r="H11476">
        <v>6676</v>
      </c>
      <c r="I11476">
        <v>2521</v>
      </c>
      <c r="J11476">
        <v>2869</v>
      </c>
      <c r="K11476">
        <v>2869</v>
      </c>
      <c r="L11476">
        <v>100</v>
      </c>
      <c r="M11476">
        <v>42.97</v>
      </c>
      <c r="N11476">
        <f>COUNTIF(Cod_Mun_Norte!B:B,DADOS_SNIS_Minas!A11476)</f>
        <v>1</v>
      </c>
    </row>
    <row r="11477" spans="1:14" x14ac:dyDescent="0.2">
      <c r="A11477">
        <v>313868</v>
      </c>
      <c r="B11477" t="s">
        <v>44</v>
      </c>
      <c r="C11477" t="s">
        <v>98</v>
      </c>
      <c r="D11477">
        <v>2007</v>
      </c>
      <c r="E11477" t="s">
        <v>361</v>
      </c>
      <c r="F11477" t="s">
        <v>362</v>
      </c>
      <c r="H11477">
        <v>6432</v>
      </c>
      <c r="I11477">
        <v>2429</v>
      </c>
      <c r="J11477">
        <v>2588</v>
      </c>
      <c r="K11477">
        <v>2588</v>
      </c>
      <c r="L11477">
        <v>100</v>
      </c>
      <c r="M11477">
        <v>40.24</v>
      </c>
      <c r="N11477">
        <f>COUNTIF(Cod_Mun_Norte!B:B,DADOS_SNIS_Minas!A11477)</f>
        <v>1</v>
      </c>
    </row>
    <row r="11478" spans="1:14" x14ac:dyDescent="0.2">
      <c r="A11478">
        <v>313868</v>
      </c>
      <c r="B11478" t="s">
        <v>44</v>
      </c>
      <c r="C11478" t="s">
        <v>98</v>
      </c>
      <c r="D11478">
        <v>2006</v>
      </c>
      <c r="E11478" t="s">
        <v>361</v>
      </c>
      <c r="F11478" t="s">
        <v>362</v>
      </c>
      <c r="H11478">
        <v>6775</v>
      </c>
      <c r="I11478">
        <v>2444</v>
      </c>
      <c r="J11478">
        <v>2460</v>
      </c>
      <c r="K11478">
        <v>2460</v>
      </c>
      <c r="L11478">
        <v>100</v>
      </c>
      <c r="M11478">
        <v>36.31</v>
      </c>
      <c r="N11478">
        <f>COUNTIF(Cod_Mun_Norte!B:B,DADOS_SNIS_Minas!A11478)</f>
        <v>1</v>
      </c>
    </row>
    <row r="11479" spans="1:14" x14ac:dyDescent="0.2">
      <c r="A11479">
        <v>313868</v>
      </c>
      <c r="B11479" t="s">
        <v>44</v>
      </c>
      <c r="C11479" t="s">
        <v>98</v>
      </c>
      <c r="D11479">
        <v>2005</v>
      </c>
      <c r="E11479" t="s">
        <v>361</v>
      </c>
      <c r="F11479" t="s">
        <v>362</v>
      </c>
      <c r="H11479">
        <v>6675</v>
      </c>
      <c r="I11479">
        <v>2408</v>
      </c>
      <c r="N11479">
        <f>COUNTIF(Cod_Mun_Norte!B:B,DADOS_SNIS_Minas!A11479)</f>
        <v>1</v>
      </c>
    </row>
    <row r="11480" spans="1:14" x14ac:dyDescent="0.2">
      <c r="A11480">
        <v>313868</v>
      </c>
      <c r="B11480" t="s">
        <v>44</v>
      </c>
      <c r="C11480" t="s">
        <v>98</v>
      </c>
      <c r="D11480">
        <v>2004</v>
      </c>
      <c r="E11480" t="s">
        <v>361</v>
      </c>
      <c r="F11480" t="s">
        <v>362</v>
      </c>
      <c r="H11480">
        <v>6575</v>
      </c>
      <c r="I11480">
        <v>2372</v>
      </c>
      <c r="N11480">
        <f>COUNTIF(Cod_Mun_Norte!B:B,DADOS_SNIS_Minas!A11480)</f>
        <v>1</v>
      </c>
    </row>
    <row r="11481" spans="1:14" x14ac:dyDescent="0.2">
      <c r="A11481">
        <v>313868</v>
      </c>
      <c r="B11481" t="s">
        <v>44</v>
      </c>
      <c r="C11481" t="s">
        <v>98</v>
      </c>
      <c r="D11481">
        <v>2003</v>
      </c>
      <c r="E11481" t="s">
        <v>361</v>
      </c>
      <c r="F11481" t="s">
        <v>362</v>
      </c>
      <c r="H11481">
        <v>6394</v>
      </c>
      <c r="I11481">
        <v>2306</v>
      </c>
      <c r="N11481">
        <f>COUNTIF(Cod_Mun_Norte!B:B,DADOS_SNIS_Minas!A11481)</f>
        <v>1</v>
      </c>
    </row>
    <row r="11482" spans="1:14" x14ac:dyDescent="0.2">
      <c r="A11482">
        <v>313868</v>
      </c>
      <c r="B11482" t="s">
        <v>44</v>
      </c>
      <c r="C11482" t="s">
        <v>98</v>
      </c>
      <c r="D11482">
        <v>2002</v>
      </c>
      <c r="E11482" t="s">
        <v>361</v>
      </c>
      <c r="F11482" t="s">
        <v>362</v>
      </c>
      <c r="H11482">
        <v>6307</v>
      </c>
      <c r="I11482">
        <v>2275</v>
      </c>
      <c r="N11482">
        <f>COUNTIF(Cod_Mun_Norte!B:B,DADOS_SNIS_Minas!A11482)</f>
        <v>1</v>
      </c>
    </row>
    <row r="11483" spans="1:14" x14ac:dyDescent="0.2">
      <c r="A11483">
        <v>313868</v>
      </c>
      <c r="B11483" t="s">
        <v>44</v>
      </c>
      <c r="C11483" t="s">
        <v>98</v>
      </c>
      <c r="D11483">
        <v>2001</v>
      </c>
      <c r="E11483" t="s">
        <v>361</v>
      </c>
      <c r="F11483" t="s">
        <v>362</v>
      </c>
      <c r="H11483">
        <v>6204</v>
      </c>
      <c r="I11483">
        <v>2238</v>
      </c>
      <c r="N11483">
        <f>COUNTIF(Cod_Mun_Norte!B:B,DADOS_SNIS_Minas!A11483)</f>
        <v>1</v>
      </c>
    </row>
    <row r="11484" spans="1:14" x14ac:dyDescent="0.2">
      <c r="A11484">
        <v>313868</v>
      </c>
      <c r="B11484" t="s">
        <v>44</v>
      </c>
      <c r="C11484" t="s">
        <v>98</v>
      </c>
      <c r="D11484">
        <v>2000</v>
      </c>
      <c r="E11484" t="s">
        <v>361</v>
      </c>
      <c r="F11484" t="s">
        <v>362</v>
      </c>
      <c r="H11484">
        <v>6121</v>
      </c>
      <c r="I11484">
        <v>2208</v>
      </c>
      <c r="N11484">
        <f>COUNTIF(Cod_Mun_Norte!B:B,DADOS_SNIS_Minas!A11484)</f>
        <v>1</v>
      </c>
    </row>
    <row r="11485" spans="1:14" x14ac:dyDescent="0.2">
      <c r="A11485">
        <v>313868</v>
      </c>
      <c r="B11485" t="s">
        <v>44</v>
      </c>
      <c r="C11485" t="s">
        <v>98</v>
      </c>
      <c r="D11485">
        <v>1999</v>
      </c>
      <c r="E11485" t="s">
        <v>361</v>
      </c>
      <c r="F11485" t="s">
        <v>362</v>
      </c>
      <c r="H11485">
        <v>4878</v>
      </c>
      <c r="I11485">
        <v>1760</v>
      </c>
      <c r="N11485">
        <f>COUNTIF(Cod_Mun_Norte!B:B,DADOS_SNIS_Minas!A11485)</f>
        <v>1</v>
      </c>
    </row>
    <row r="11486" spans="1:14" x14ac:dyDescent="0.2">
      <c r="A11486">
        <v>313868</v>
      </c>
      <c r="B11486" t="s">
        <v>44</v>
      </c>
      <c r="C11486" t="s">
        <v>98</v>
      </c>
      <c r="D11486">
        <v>1998</v>
      </c>
      <c r="E11486" t="s">
        <v>361</v>
      </c>
      <c r="F11486" t="s">
        <v>362</v>
      </c>
      <c r="H11486">
        <v>4940</v>
      </c>
      <c r="I11486">
        <v>1782</v>
      </c>
      <c r="N11486">
        <f>COUNTIF(Cod_Mun_Norte!B:B,DADOS_SNIS_Minas!A11486)</f>
        <v>1</v>
      </c>
    </row>
    <row r="11487" spans="1:14" x14ac:dyDescent="0.2">
      <c r="A11487">
        <v>313868</v>
      </c>
      <c r="B11487" t="s">
        <v>44</v>
      </c>
      <c r="C11487" t="s">
        <v>98</v>
      </c>
      <c r="D11487">
        <v>1997</v>
      </c>
      <c r="H11487">
        <v>5003</v>
      </c>
      <c r="I11487">
        <v>1805</v>
      </c>
      <c r="N11487">
        <f>COUNTIF(Cod_Mun_Norte!B:B,DADOS_SNIS_Minas!A11487)</f>
        <v>1</v>
      </c>
    </row>
    <row r="11488" spans="1:14" x14ac:dyDescent="0.2">
      <c r="A11488">
        <v>313870</v>
      </c>
      <c r="B11488" t="s">
        <v>226</v>
      </c>
      <c r="C11488" t="s">
        <v>98</v>
      </c>
      <c r="D11488">
        <v>2020</v>
      </c>
      <c r="E11488" t="s">
        <v>1752</v>
      </c>
      <c r="F11488" t="s">
        <v>367</v>
      </c>
      <c r="G11488" t="s">
        <v>378</v>
      </c>
      <c r="H11488">
        <v>5438</v>
      </c>
      <c r="I11488">
        <v>4178</v>
      </c>
      <c r="J11488">
        <v>4178</v>
      </c>
      <c r="K11488">
        <v>4178</v>
      </c>
      <c r="L11488">
        <v>100</v>
      </c>
      <c r="M11488">
        <v>76.83</v>
      </c>
      <c r="N11488">
        <f>COUNTIF(Cod_Mun_Norte!B:B,DADOS_SNIS_Minas!A11488)</f>
        <v>0</v>
      </c>
    </row>
    <row r="11489" spans="1:14" x14ac:dyDescent="0.2">
      <c r="A11489">
        <v>313870</v>
      </c>
      <c r="B11489" t="s">
        <v>226</v>
      </c>
      <c r="C11489" t="s">
        <v>98</v>
      </c>
      <c r="D11489">
        <v>2019</v>
      </c>
      <c r="H11489">
        <v>5446</v>
      </c>
      <c r="I11489">
        <v>4184</v>
      </c>
      <c r="N11489">
        <f>COUNTIF(Cod_Mun_Norte!B:B,DADOS_SNIS_Minas!A11489)</f>
        <v>0</v>
      </c>
    </row>
    <row r="11490" spans="1:14" x14ac:dyDescent="0.2">
      <c r="A11490">
        <v>313870</v>
      </c>
      <c r="B11490" t="s">
        <v>226</v>
      </c>
      <c r="C11490" t="s">
        <v>98</v>
      </c>
      <c r="D11490">
        <v>2018</v>
      </c>
      <c r="E11490" t="s">
        <v>1753</v>
      </c>
      <c r="F11490" t="s">
        <v>374</v>
      </c>
      <c r="H11490">
        <v>5454</v>
      </c>
      <c r="I11490">
        <v>4191</v>
      </c>
      <c r="N11490">
        <f>COUNTIF(Cod_Mun_Norte!B:B,DADOS_SNIS_Minas!A11490)</f>
        <v>0</v>
      </c>
    </row>
    <row r="11491" spans="1:14" x14ac:dyDescent="0.2">
      <c r="A11491">
        <v>313870</v>
      </c>
      <c r="B11491" t="s">
        <v>226</v>
      </c>
      <c r="C11491" t="s">
        <v>98</v>
      </c>
      <c r="D11491">
        <v>2017</v>
      </c>
      <c r="E11491" t="s">
        <v>1752</v>
      </c>
      <c r="F11491" t="s">
        <v>367</v>
      </c>
      <c r="H11491">
        <v>5572</v>
      </c>
      <c r="I11491">
        <v>4281</v>
      </c>
      <c r="J11491">
        <v>3700</v>
      </c>
      <c r="K11491">
        <v>3600</v>
      </c>
      <c r="L11491">
        <v>84.1</v>
      </c>
      <c r="M11491">
        <v>66.400000000000006</v>
      </c>
      <c r="N11491">
        <f>COUNTIF(Cod_Mun_Norte!B:B,DADOS_SNIS_Minas!A11491)</f>
        <v>0</v>
      </c>
    </row>
    <row r="11492" spans="1:14" x14ac:dyDescent="0.2">
      <c r="A11492">
        <v>313870</v>
      </c>
      <c r="B11492" t="s">
        <v>226</v>
      </c>
      <c r="C11492" t="s">
        <v>98</v>
      </c>
      <c r="D11492">
        <v>2016</v>
      </c>
      <c r="E11492" t="s">
        <v>1752</v>
      </c>
      <c r="F11492" t="s">
        <v>367</v>
      </c>
      <c r="H11492">
        <v>5571</v>
      </c>
      <c r="I11492">
        <v>4280</v>
      </c>
      <c r="J11492">
        <v>3600</v>
      </c>
      <c r="K11492">
        <v>3500</v>
      </c>
      <c r="L11492">
        <v>81.8</v>
      </c>
      <c r="M11492">
        <v>64.62</v>
      </c>
      <c r="N11492">
        <f>COUNTIF(Cod_Mun_Norte!B:B,DADOS_SNIS_Minas!A11492)</f>
        <v>0</v>
      </c>
    </row>
    <row r="11493" spans="1:14" x14ac:dyDescent="0.2">
      <c r="A11493">
        <v>313870</v>
      </c>
      <c r="B11493" t="s">
        <v>226</v>
      </c>
      <c r="C11493" t="s">
        <v>98</v>
      </c>
      <c r="D11493">
        <v>2015</v>
      </c>
      <c r="E11493" t="s">
        <v>1753</v>
      </c>
      <c r="F11493" t="s">
        <v>374</v>
      </c>
      <c r="H11493">
        <v>5571</v>
      </c>
      <c r="I11493">
        <v>4280</v>
      </c>
      <c r="N11493">
        <f>COUNTIF(Cod_Mun_Norte!B:B,DADOS_SNIS_Minas!A11493)</f>
        <v>0</v>
      </c>
    </row>
    <row r="11494" spans="1:14" x14ac:dyDescent="0.2">
      <c r="A11494">
        <v>313870</v>
      </c>
      <c r="B11494" t="s">
        <v>226</v>
      </c>
      <c r="C11494" t="s">
        <v>98</v>
      </c>
      <c r="D11494">
        <v>2014</v>
      </c>
      <c r="E11494" t="s">
        <v>1752</v>
      </c>
      <c r="F11494" t="s">
        <v>367</v>
      </c>
      <c r="H11494">
        <v>5571</v>
      </c>
      <c r="I11494">
        <v>4280</v>
      </c>
      <c r="J11494">
        <v>4166</v>
      </c>
      <c r="K11494">
        <v>4166</v>
      </c>
      <c r="L11494">
        <v>97.3</v>
      </c>
      <c r="M11494">
        <v>74.78</v>
      </c>
      <c r="N11494">
        <f>COUNTIF(Cod_Mun_Norte!B:B,DADOS_SNIS_Minas!A11494)</f>
        <v>0</v>
      </c>
    </row>
    <row r="11495" spans="1:14" x14ac:dyDescent="0.2">
      <c r="A11495">
        <v>313870</v>
      </c>
      <c r="B11495" t="s">
        <v>226</v>
      </c>
      <c r="C11495" t="s">
        <v>98</v>
      </c>
      <c r="D11495">
        <v>2013</v>
      </c>
      <c r="H11495">
        <v>5571</v>
      </c>
      <c r="I11495">
        <v>4280</v>
      </c>
      <c r="N11495">
        <f>COUNTIF(Cod_Mun_Norte!B:B,DADOS_SNIS_Minas!A11495)</f>
        <v>0</v>
      </c>
    </row>
    <row r="11496" spans="1:14" x14ac:dyDescent="0.2">
      <c r="A11496">
        <v>313870</v>
      </c>
      <c r="B11496" t="s">
        <v>226</v>
      </c>
      <c r="C11496" t="s">
        <v>98</v>
      </c>
      <c r="D11496">
        <v>2012</v>
      </c>
      <c r="E11496" t="s">
        <v>1752</v>
      </c>
      <c r="F11496" t="s">
        <v>367</v>
      </c>
      <c r="H11496">
        <v>5413</v>
      </c>
      <c r="I11496">
        <v>4159</v>
      </c>
      <c r="J11496">
        <v>4159</v>
      </c>
      <c r="K11496">
        <v>4159</v>
      </c>
      <c r="L11496">
        <v>100</v>
      </c>
      <c r="M11496">
        <v>76.83</v>
      </c>
      <c r="N11496">
        <f>COUNTIF(Cod_Mun_Norte!B:B,DADOS_SNIS_Minas!A11496)</f>
        <v>0</v>
      </c>
    </row>
    <row r="11497" spans="1:14" x14ac:dyDescent="0.2">
      <c r="A11497">
        <v>313870</v>
      </c>
      <c r="B11497" t="s">
        <v>226</v>
      </c>
      <c r="C11497" t="s">
        <v>98</v>
      </c>
      <c r="D11497">
        <v>2011</v>
      </c>
      <c r="E11497" t="s">
        <v>1754</v>
      </c>
      <c r="F11497" t="s">
        <v>99</v>
      </c>
      <c r="H11497">
        <v>5418</v>
      </c>
      <c r="I11497">
        <v>4163</v>
      </c>
      <c r="J11497">
        <v>4163</v>
      </c>
      <c r="K11497">
        <v>4163</v>
      </c>
      <c r="L11497">
        <v>100</v>
      </c>
      <c r="M11497">
        <v>76.84</v>
      </c>
      <c r="N11497">
        <f>COUNTIF(Cod_Mun_Norte!B:B,DADOS_SNIS_Minas!A11497)</f>
        <v>0</v>
      </c>
    </row>
    <row r="11498" spans="1:14" x14ac:dyDescent="0.2">
      <c r="A11498">
        <v>313870</v>
      </c>
      <c r="B11498" t="s">
        <v>226</v>
      </c>
      <c r="C11498" t="s">
        <v>98</v>
      </c>
      <c r="D11498">
        <v>2010</v>
      </c>
      <c r="H11498">
        <v>5422</v>
      </c>
      <c r="I11498">
        <v>4166</v>
      </c>
      <c r="N11498">
        <f>COUNTIF(Cod_Mun_Norte!B:B,DADOS_SNIS_Minas!A11498)</f>
        <v>0</v>
      </c>
    </row>
    <row r="11499" spans="1:14" x14ac:dyDescent="0.2">
      <c r="A11499">
        <v>313870</v>
      </c>
      <c r="B11499" t="s">
        <v>226</v>
      </c>
      <c r="C11499" t="s">
        <v>98</v>
      </c>
      <c r="D11499">
        <v>2009</v>
      </c>
      <c r="E11499" t="s">
        <v>1752</v>
      </c>
      <c r="F11499" t="s">
        <v>367</v>
      </c>
      <c r="H11499">
        <v>5527</v>
      </c>
      <c r="I11499">
        <v>4273</v>
      </c>
      <c r="J11499">
        <v>4300</v>
      </c>
      <c r="K11499">
        <v>4300</v>
      </c>
      <c r="L11499">
        <v>100</v>
      </c>
      <c r="M11499">
        <v>77.8</v>
      </c>
      <c r="N11499">
        <f>COUNTIF(Cod_Mun_Norte!B:B,DADOS_SNIS_Minas!A11499)</f>
        <v>0</v>
      </c>
    </row>
    <row r="11500" spans="1:14" x14ac:dyDescent="0.2">
      <c r="A11500">
        <v>313870</v>
      </c>
      <c r="B11500" t="s">
        <v>226</v>
      </c>
      <c r="C11500" t="s">
        <v>98</v>
      </c>
      <c r="D11500">
        <v>2008</v>
      </c>
      <c r="H11500">
        <v>5528</v>
      </c>
      <c r="I11500">
        <v>4274</v>
      </c>
      <c r="N11500">
        <f>COUNTIF(Cod_Mun_Norte!B:B,DADOS_SNIS_Minas!A11500)</f>
        <v>0</v>
      </c>
    </row>
    <row r="11501" spans="1:14" x14ac:dyDescent="0.2">
      <c r="A11501">
        <v>313870</v>
      </c>
      <c r="B11501" t="s">
        <v>226</v>
      </c>
      <c r="C11501" t="s">
        <v>98</v>
      </c>
      <c r="D11501">
        <v>2007</v>
      </c>
      <c r="H11501">
        <v>5374</v>
      </c>
      <c r="I11501">
        <v>4155</v>
      </c>
      <c r="N11501">
        <f>COUNTIF(Cod_Mun_Norte!B:B,DADOS_SNIS_Minas!A11501)</f>
        <v>0</v>
      </c>
    </row>
    <row r="11502" spans="1:14" x14ac:dyDescent="0.2">
      <c r="A11502">
        <v>313870</v>
      </c>
      <c r="B11502" t="s">
        <v>226</v>
      </c>
      <c r="C11502" t="s">
        <v>98</v>
      </c>
      <c r="D11502">
        <v>2006</v>
      </c>
      <c r="H11502">
        <v>5696</v>
      </c>
      <c r="I11502">
        <v>3880</v>
      </c>
      <c r="N11502">
        <f>COUNTIF(Cod_Mun_Norte!B:B,DADOS_SNIS_Minas!A11502)</f>
        <v>0</v>
      </c>
    </row>
    <row r="11503" spans="1:14" x14ac:dyDescent="0.2">
      <c r="A11503">
        <v>313870</v>
      </c>
      <c r="B11503" t="s">
        <v>226</v>
      </c>
      <c r="C11503" t="s">
        <v>98</v>
      </c>
      <c r="D11503">
        <v>2005</v>
      </c>
      <c r="H11503">
        <v>5663</v>
      </c>
      <c r="I11503">
        <v>3857</v>
      </c>
      <c r="N11503">
        <f>COUNTIF(Cod_Mun_Norte!B:B,DADOS_SNIS_Minas!A11503)</f>
        <v>0</v>
      </c>
    </row>
    <row r="11504" spans="1:14" x14ac:dyDescent="0.2">
      <c r="A11504">
        <v>313870</v>
      </c>
      <c r="B11504" t="s">
        <v>226</v>
      </c>
      <c r="C11504" t="s">
        <v>98</v>
      </c>
      <c r="D11504">
        <v>2004</v>
      </c>
      <c r="H11504">
        <v>5630</v>
      </c>
      <c r="I11504">
        <v>3835</v>
      </c>
      <c r="N11504">
        <f>COUNTIF(Cod_Mun_Norte!B:B,DADOS_SNIS_Minas!A11504)</f>
        <v>0</v>
      </c>
    </row>
    <row r="11505" spans="1:14" x14ac:dyDescent="0.2">
      <c r="A11505">
        <v>313870</v>
      </c>
      <c r="B11505" t="s">
        <v>226</v>
      </c>
      <c r="C11505" t="s">
        <v>98</v>
      </c>
      <c r="D11505">
        <v>2003</v>
      </c>
      <c r="H11505">
        <v>5571</v>
      </c>
      <c r="I11505">
        <v>3795</v>
      </c>
      <c r="N11505">
        <f>COUNTIF(Cod_Mun_Norte!B:B,DADOS_SNIS_Minas!A11505)</f>
        <v>0</v>
      </c>
    </row>
    <row r="11506" spans="1:14" x14ac:dyDescent="0.2">
      <c r="A11506">
        <v>313870</v>
      </c>
      <c r="B11506" t="s">
        <v>226</v>
      </c>
      <c r="C11506" t="s">
        <v>98</v>
      </c>
      <c r="D11506">
        <v>2002</v>
      </c>
      <c r="H11506">
        <v>5543</v>
      </c>
      <c r="I11506">
        <v>3776</v>
      </c>
      <c r="N11506">
        <f>COUNTIF(Cod_Mun_Norte!B:B,DADOS_SNIS_Minas!A11506)</f>
        <v>0</v>
      </c>
    </row>
    <row r="11507" spans="1:14" x14ac:dyDescent="0.2">
      <c r="A11507">
        <v>313870</v>
      </c>
      <c r="B11507" t="s">
        <v>226</v>
      </c>
      <c r="C11507" t="s">
        <v>98</v>
      </c>
      <c r="D11507">
        <v>2001</v>
      </c>
      <c r="H11507">
        <v>5517</v>
      </c>
      <c r="I11507">
        <v>3758</v>
      </c>
      <c r="N11507">
        <f>COUNTIF(Cod_Mun_Norte!B:B,DADOS_SNIS_Minas!A11507)</f>
        <v>0</v>
      </c>
    </row>
    <row r="11508" spans="1:14" x14ac:dyDescent="0.2">
      <c r="A11508">
        <v>313870</v>
      </c>
      <c r="B11508" t="s">
        <v>226</v>
      </c>
      <c r="C11508" t="s">
        <v>98</v>
      </c>
      <c r="D11508">
        <v>2000</v>
      </c>
      <c r="H11508">
        <v>5482</v>
      </c>
      <c r="I11508">
        <v>3734</v>
      </c>
      <c r="N11508">
        <f>COUNTIF(Cod_Mun_Norte!B:B,DADOS_SNIS_Minas!A11508)</f>
        <v>0</v>
      </c>
    </row>
    <row r="11509" spans="1:14" x14ac:dyDescent="0.2">
      <c r="A11509">
        <v>313870</v>
      </c>
      <c r="B11509" t="s">
        <v>226</v>
      </c>
      <c r="C11509" t="s">
        <v>98</v>
      </c>
      <c r="D11509">
        <v>1999</v>
      </c>
      <c r="H11509">
        <v>5598</v>
      </c>
      <c r="I11509">
        <v>3442</v>
      </c>
      <c r="N11509">
        <f>COUNTIF(Cod_Mun_Norte!B:B,DADOS_SNIS_Minas!A11509)</f>
        <v>0</v>
      </c>
    </row>
    <row r="11510" spans="1:14" x14ac:dyDescent="0.2">
      <c r="A11510">
        <v>313870</v>
      </c>
      <c r="B11510" t="s">
        <v>226</v>
      </c>
      <c r="C11510" t="s">
        <v>98</v>
      </c>
      <c r="D11510">
        <v>1998</v>
      </c>
      <c r="H11510">
        <v>5551</v>
      </c>
      <c r="I11510">
        <v>3413</v>
      </c>
      <c r="N11510">
        <f>COUNTIF(Cod_Mun_Norte!B:B,DADOS_SNIS_Minas!A11510)</f>
        <v>0</v>
      </c>
    </row>
    <row r="11511" spans="1:14" x14ac:dyDescent="0.2">
      <c r="A11511">
        <v>313870</v>
      </c>
      <c r="B11511" t="s">
        <v>226</v>
      </c>
      <c r="C11511" t="s">
        <v>98</v>
      </c>
      <c r="D11511">
        <v>1997</v>
      </c>
      <c r="H11511">
        <v>5504</v>
      </c>
      <c r="I11511">
        <v>3384</v>
      </c>
      <c r="N11511">
        <f>COUNTIF(Cod_Mun_Norte!B:B,DADOS_SNIS_Minas!A11511)</f>
        <v>0</v>
      </c>
    </row>
    <row r="11512" spans="1:14" x14ac:dyDescent="0.2">
      <c r="A11512">
        <v>313870</v>
      </c>
      <c r="B11512" t="s">
        <v>226</v>
      </c>
      <c r="C11512" t="s">
        <v>98</v>
      </c>
      <c r="D11512">
        <v>1996</v>
      </c>
      <c r="H11512">
        <v>5448</v>
      </c>
      <c r="I11512">
        <v>3350</v>
      </c>
      <c r="N11512">
        <f>COUNTIF(Cod_Mun_Norte!B:B,DADOS_SNIS_Minas!A11512)</f>
        <v>0</v>
      </c>
    </row>
    <row r="11513" spans="1:14" x14ac:dyDescent="0.2">
      <c r="A11513">
        <v>313870</v>
      </c>
      <c r="B11513" t="s">
        <v>226</v>
      </c>
      <c r="C11513" t="s">
        <v>98</v>
      </c>
      <c r="D11513">
        <v>1995</v>
      </c>
      <c r="H11513">
        <v>4983</v>
      </c>
      <c r="I11513">
        <v>3064</v>
      </c>
      <c r="N11513">
        <f>COUNTIF(Cod_Mun_Norte!B:B,DADOS_SNIS_Minas!A11513)</f>
        <v>0</v>
      </c>
    </row>
    <row r="11514" spans="1:14" x14ac:dyDescent="0.2">
      <c r="A11514">
        <v>313880</v>
      </c>
      <c r="B11514" t="s">
        <v>1755</v>
      </c>
      <c r="C11514" t="s">
        <v>98</v>
      </c>
      <c r="D11514">
        <v>2020</v>
      </c>
      <c r="E11514" t="s">
        <v>1756</v>
      </c>
      <c r="F11514" t="s">
        <v>357</v>
      </c>
      <c r="G11514" t="s">
        <v>589</v>
      </c>
      <c r="H11514">
        <v>18257</v>
      </c>
      <c r="I11514">
        <v>16402</v>
      </c>
      <c r="J11514">
        <v>15623</v>
      </c>
      <c r="K11514">
        <v>15623</v>
      </c>
      <c r="L11514">
        <v>95.3</v>
      </c>
      <c r="M11514">
        <v>85.57</v>
      </c>
      <c r="N11514">
        <f>COUNTIF(Cod_Mun_Norte!B:B,DADOS_SNIS_Minas!A11514)</f>
        <v>0</v>
      </c>
    </row>
    <row r="11515" spans="1:14" x14ac:dyDescent="0.2">
      <c r="A11515">
        <v>313880</v>
      </c>
      <c r="B11515" t="s">
        <v>1755</v>
      </c>
      <c r="C11515" t="s">
        <v>98</v>
      </c>
      <c r="D11515">
        <v>2019</v>
      </c>
      <c r="E11515" t="s">
        <v>1756</v>
      </c>
      <c r="F11515" t="s">
        <v>357</v>
      </c>
      <c r="G11515" t="s">
        <v>589</v>
      </c>
      <c r="H11515">
        <v>18215</v>
      </c>
      <c r="I11515">
        <v>16364</v>
      </c>
      <c r="J11515">
        <v>15498</v>
      </c>
      <c r="K11515">
        <v>15498</v>
      </c>
      <c r="L11515">
        <v>94.7</v>
      </c>
      <c r="M11515">
        <v>85.08</v>
      </c>
      <c r="N11515">
        <f>COUNTIF(Cod_Mun_Norte!B:B,DADOS_SNIS_Minas!A11515)</f>
        <v>0</v>
      </c>
    </row>
    <row r="11516" spans="1:14" x14ac:dyDescent="0.2">
      <c r="A11516">
        <v>313880</v>
      </c>
      <c r="B11516" t="s">
        <v>1755</v>
      </c>
      <c r="C11516" t="s">
        <v>98</v>
      </c>
      <c r="D11516">
        <v>2018</v>
      </c>
      <c r="E11516" t="s">
        <v>1757</v>
      </c>
      <c r="F11516" t="s">
        <v>357</v>
      </c>
      <c r="H11516">
        <v>18172</v>
      </c>
      <c r="I11516">
        <v>16325</v>
      </c>
      <c r="J11516">
        <v>15484</v>
      </c>
      <c r="K11516">
        <v>15484</v>
      </c>
      <c r="L11516">
        <v>94.9</v>
      </c>
      <c r="M11516">
        <v>85.21</v>
      </c>
      <c r="N11516">
        <f>COUNTIF(Cod_Mun_Norte!B:B,DADOS_SNIS_Minas!A11516)</f>
        <v>0</v>
      </c>
    </row>
    <row r="11517" spans="1:14" x14ac:dyDescent="0.2">
      <c r="A11517">
        <v>313880</v>
      </c>
      <c r="B11517" t="s">
        <v>1755</v>
      </c>
      <c r="C11517" t="s">
        <v>98</v>
      </c>
      <c r="D11517">
        <v>2017</v>
      </c>
      <c r="E11517" t="s">
        <v>1757</v>
      </c>
      <c r="F11517" t="s">
        <v>357</v>
      </c>
      <c r="H11517">
        <v>18400</v>
      </c>
      <c r="I11517">
        <v>16530</v>
      </c>
      <c r="J11517">
        <v>15518</v>
      </c>
      <c r="K11517">
        <v>15518</v>
      </c>
      <c r="L11517">
        <v>93.9</v>
      </c>
      <c r="M11517">
        <v>84.34</v>
      </c>
      <c r="N11517">
        <f>COUNTIF(Cod_Mun_Norte!B:B,DADOS_SNIS_Minas!A11517)</f>
        <v>0</v>
      </c>
    </row>
    <row r="11518" spans="1:14" x14ac:dyDescent="0.2">
      <c r="A11518">
        <v>313880</v>
      </c>
      <c r="B11518" t="s">
        <v>1755</v>
      </c>
      <c r="C11518" t="s">
        <v>98</v>
      </c>
      <c r="D11518">
        <v>2016</v>
      </c>
      <c r="E11518" t="s">
        <v>1757</v>
      </c>
      <c r="F11518" t="s">
        <v>359</v>
      </c>
      <c r="H11518">
        <v>18347</v>
      </c>
      <c r="I11518">
        <v>16483</v>
      </c>
      <c r="J11518">
        <v>15546</v>
      </c>
      <c r="K11518">
        <v>15546</v>
      </c>
      <c r="L11518">
        <v>94.3</v>
      </c>
      <c r="M11518">
        <v>84.73</v>
      </c>
      <c r="N11518">
        <f>COUNTIF(Cod_Mun_Norte!B:B,DADOS_SNIS_Minas!A11518)</f>
        <v>0</v>
      </c>
    </row>
    <row r="11519" spans="1:14" x14ac:dyDescent="0.2">
      <c r="A11519">
        <v>313880</v>
      </c>
      <c r="B11519" t="s">
        <v>1755</v>
      </c>
      <c r="C11519" t="s">
        <v>98</v>
      </c>
      <c r="D11519">
        <v>2015</v>
      </c>
      <c r="E11519" t="s">
        <v>1757</v>
      </c>
      <c r="F11519" t="s">
        <v>359</v>
      </c>
      <c r="H11519">
        <v>18290</v>
      </c>
      <c r="I11519">
        <v>16431</v>
      </c>
      <c r="J11519">
        <v>15538</v>
      </c>
      <c r="K11519">
        <v>15538</v>
      </c>
      <c r="L11519">
        <v>94.6</v>
      </c>
      <c r="M11519">
        <v>84.95</v>
      </c>
      <c r="N11519">
        <f>COUNTIF(Cod_Mun_Norte!B:B,DADOS_SNIS_Minas!A11519)</f>
        <v>0</v>
      </c>
    </row>
    <row r="11520" spans="1:14" x14ac:dyDescent="0.2">
      <c r="A11520">
        <v>313880</v>
      </c>
      <c r="B11520" t="s">
        <v>1755</v>
      </c>
      <c r="C11520" t="s">
        <v>98</v>
      </c>
      <c r="D11520">
        <v>2014</v>
      </c>
      <c r="E11520" t="s">
        <v>1757</v>
      </c>
      <c r="F11520" t="s">
        <v>359</v>
      </c>
      <c r="H11520">
        <v>18230</v>
      </c>
      <c r="I11520">
        <v>16377</v>
      </c>
      <c r="J11520">
        <v>16377</v>
      </c>
      <c r="K11520">
        <v>16377</v>
      </c>
      <c r="L11520">
        <v>100</v>
      </c>
      <c r="M11520">
        <v>89.84</v>
      </c>
      <c r="N11520">
        <f>COUNTIF(Cod_Mun_Norte!B:B,DADOS_SNIS_Minas!A11520)</f>
        <v>0</v>
      </c>
    </row>
    <row r="11521" spans="1:14" x14ac:dyDescent="0.2">
      <c r="A11521">
        <v>313880</v>
      </c>
      <c r="B11521" t="s">
        <v>1755</v>
      </c>
      <c r="C11521" t="s">
        <v>98</v>
      </c>
      <c r="D11521">
        <v>2013</v>
      </c>
      <c r="E11521" t="s">
        <v>1757</v>
      </c>
      <c r="F11521" t="s">
        <v>359</v>
      </c>
      <c r="H11521">
        <v>18168</v>
      </c>
      <c r="I11521">
        <v>16322</v>
      </c>
      <c r="J11521">
        <v>16322</v>
      </c>
      <c r="K11521">
        <v>16322</v>
      </c>
      <c r="L11521">
        <v>100</v>
      </c>
      <c r="M11521">
        <v>89.84</v>
      </c>
      <c r="N11521">
        <f>COUNTIF(Cod_Mun_Norte!B:B,DADOS_SNIS_Minas!A11521)</f>
        <v>0</v>
      </c>
    </row>
    <row r="11522" spans="1:14" x14ac:dyDescent="0.2">
      <c r="A11522">
        <v>313880</v>
      </c>
      <c r="B11522" t="s">
        <v>1755</v>
      </c>
      <c r="C11522" t="s">
        <v>98</v>
      </c>
      <c r="D11522">
        <v>2012</v>
      </c>
      <c r="E11522" t="s">
        <v>1757</v>
      </c>
      <c r="F11522" t="s">
        <v>359</v>
      </c>
      <c r="H11522">
        <v>17585</v>
      </c>
      <c r="I11522">
        <v>15798</v>
      </c>
      <c r="J11522">
        <v>15798</v>
      </c>
      <c r="K11522">
        <v>15798</v>
      </c>
      <c r="L11522">
        <v>100</v>
      </c>
      <c r="M11522">
        <v>89.84</v>
      </c>
      <c r="N11522">
        <f>COUNTIF(Cod_Mun_Norte!B:B,DADOS_SNIS_Minas!A11522)</f>
        <v>0</v>
      </c>
    </row>
    <row r="11523" spans="1:14" x14ac:dyDescent="0.2">
      <c r="A11523">
        <v>313880</v>
      </c>
      <c r="B11523" t="s">
        <v>1755</v>
      </c>
      <c r="C11523" t="s">
        <v>98</v>
      </c>
      <c r="D11523">
        <v>2011</v>
      </c>
      <c r="E11523" t="s">
        <v>1758</v>
      </c>
      <c r="F11523" t="s">
        <v>360</v>
      </c>
      <c r="H11523">
        <v>17537</v>
      </c>
      <c r="I11523">
        <v>15755</v>
      </c>
      <c r="J11523">
        <v>15755</v>
      </c>
      <c r="K11523">
        <v>15755</v>
      </c>
      <c r="L11523">
        <v>100</v>
      </c>
      <c r="M11523">
        <v>89.84</v>
      </c>
      <c r="N11523">
        <f>COUNTIF(Cod_Mun_Norte!B:B,DADOS_SNIS_Minas!A11523)</f>
        <v>0</v>
      </c>
    </row>
    <row r="11524" spans="1:14" x14ac:dyDescent="0.2">
      <c r="A11524">
        <v>313880</v>
      </c>
      <c r="B11524" t="s">
        <v>1755</v>
      </c>
      <c r="C11524" t="s">
        <v>98</v>
      </c>
      <c r="D11524">
        <v>2010</v>
      </c>
      <c r="E11524" t="s">
        <v>1757</v>
      </c>
      <c r="F11524" t="s">
        <v>359</v>
      </c>
      <c r="H11524">
        <v>17486</v>
      </c>
      <c r="I11524">
        <v>15709</v>
      </c>
      <c r="J11524">
        <v>15709</v>
      </c>
      <c r="K11524">
        <v>15709</v>
      </c>
      <c r="L11524">
        <v>100</v>
      </c>
      <c r="M11524">
        <v>89.84</v>
      </c>
      <c r="N11524">
        <f>COUNTIF(Cod_Mun_Norte!B:B,DADOS_SNIS_Minas!A11524)</f>
        <v>0</v>
      </c>
    </row>
    <row r="11525" spans="1:14" x14ac:dyDescent="0.2">
      <c r="A11525">
        <v>313880</v>
      </c>
      <c r="B11525" t="s">
        <v>1755</v>
      </c>
      <c r="C11525" t="s">
        <v>98</v>
      </c>
      <c r="D11525">
        <v>2009</v>
      </c>
      <c r="E11525" t="s">
        <v>361</v>
      </c>
      <c r="F11525" t="s">
        <v>362</v>
      </c>
      <c r="H11525">
        <v>17835</v>
      </c>
      <c r="I11525">
        <v>15743</v>
      </c>
      <c r="J11525">
        <v>16990</v>
      </c>
      <c r="K11525">
        <v>16990</v>
      </c>
      <c r="L11525">
        <v>100</v>
      </c>
      <c r="M11525">
        <v>95.26</v>
      </c>
      <c r="N11525">
        <f>COUNTIF(Cod_Mun_Norte!B:B,DADOS_SNIS_Minas!A11525)</f>
        <v>0</v>
      </c>
    </row>
    <row r="11526" spans="1:14" x14ac:dyDescent="0.2">
      <c r="A11526">
        <v>313880</v>
      </c>
      <c r="B11526" t="s">
        <v>1755</v>
      </c>
      <c r="C11526" t="s">
        <v>98</v>
      </c>
      <c r="D11526">
        <v>2008</v>
      </c>
      <c r="E11526" t="s">
        <v>361</v>
      </c>
      <c r="F11526" t="s">
        <v>362</v>
      </c>
      <c r="H11526">
        <v>17756</v>
      </c>
      <c r="I11526">
        <v>15674</v>
      </c>
      <c r="J11526">
        <v>16505</v>
      </c>
      <c r="K11526">
        <v>16505</v>
      </c>
      <c r="L11526">
        <v>100</v>
      </c>
      <c r="M11526">
        <v>92.95</v>
      </c>
      <c r="N11526">
        <f>COUNTIF(Cod_Mun_Norte!B:B,DADOS_SNIS_Minas!A11526)</f>
        <v>0</v>
      </c>
    </row>
    <row r="11527" spans="1:14" x14ac:dyDescent="0.2">
      <c r="A11527">
        <v>313880</v>
      </c>
      <c r="B11527" t="s">
        <v>1755</v>
      </c>
      <c r="C11527" t="s">
        <v>98</v>
      </c>
      <c r="D11527">
        <v>2007</v>
      </c>
      <c r="E11527" t="s">
        <v>361</v>
      </c>
      <c r="F11527" t="s">
        <v>362</v>
      </c>
      <c r="H11527">
        <v>17173</v>
      </c>
      <c r="I11527">
        <v>15159</v>
      </c>
      <c r="J11527">
        <v>15833</v>
      </c>
      <c r="K11527">
        <v>15833</v>
      </c>
      <c r="L11527">
        <v>100</v>
      </c>
      <c r="M11527">
        <v>92.2</v>
      </c>
      <c r="N11527">
        <f>COUNTIF(Cod_Mun_Norte!B:B,DADOS_SNIS_Minas!A11527)</f>
        <v>0</v>
      </c>
    </row>
    <row r="11528" spans="1:14" x14ac:dyDescent="0.2">
      <c r="A11528">
        <v>313880</v>
      </c>
      <c r="B11528" t="s">
        <v>1755</v>
      </c>
      <c r="C11528" t="s">
        <v>98</v>
      </c>
      <c r="D11528">
        <v>2006</v>
      </c>
      <c r="E11528" t="s">
        <v>361</v>
      </c>
      <c r="F11528" t="s">
        <v>362</v>
      </c>
      <c r="H11528">
        <v>17129</v>
      </c>
      <c r="I11528">
        <v>14806</v>
      </c>
      <c r="J11528">
        <v>15304</v>
      </c>
      <c r="K11528">
        <v>15304</v>
      </c>
      <c r="L11528">
        <v>100</v>
      </c>
      <c r="M11528">
        <v>89.35</v>
      </c>
      <c r="N11528">
        <f>COUNTIF(Cod_Mun_Norte!B:B,DADOS_SNIS_Minas!A11528)</f>
        <v>0</v>
      </c>
    </row>
    <row r="11529" spans="1:14" x14ac:dyDescent="0.2">
      <c r="A11529">
        <v>313880</v>
      </c>
      <c r="B11529" t="s">
        <v>1755</v>
      </c>
      <c r="C11529" t="s">
        <v>98</v>
      </c>
      <c r="D11529">
        <v>2005</v>
      </c>
      <c r="E11529" t="s">
        <v>361</v>
      </c>
      <c r="F11529" t="s">
        <v>362</v>
      </c>
      <c r="H11529">
        <v>17084</v>
      </c>
      <c r="I11529">
        <v>14767</v>
      </c>
      <c r="J11529">
        <v>14968</v>
      </c>
      <c r="K11529">
        <v>14968</v>
      </c>
      <c r="L11529">
        <v>100</v>
      </c>
      <c r="M11529">
        <v>87.61</v>
      </c>
      <c r="N11529">
        <f>COUNTIF(Cod_Mun_Norte!B:B,DADOS_SNIS_Minas!A11529)</f>
        <v>0</v>
      </c>
    </row>
    <row r="11530" spans="1:14" x14ac:dyDescent="0.2">
      <c r="A11530">
        <v>313880</v>
      </c>
      <c r="B11530" t="s">
        <v>1755</v>
      </c>
      <c r="C11530" t="s">
        <v>98</v>
      </c>
      <c r="D11530">
        <v>2004</v>
      </c>
      <c r="E11530" t="s">
        <v>361</v>
      </c>
      <c r="F11530" t="s">
        <v>362</v>
      </c>
      <c r="H11530">
        <v>17039</v>
      </c>
      <c r="I11530">
        <v>14728</v>
      </c>
      <c r="J11530">
        <v>14657</v>
      </c>
      <c r="K11530">
        <v>14657</v>
      </c>
      <c r="L11530">
        <v>99.5</v>
      </c>
      <c r="M11530">
        <v>86.02</v>
      </c>
      <c r="N11530">
        <f>COUNTIF(Cod_Mun_Norte!B:B,DADOS_SNIS_Minas!A11530)</f>
        <v>0</v>
      </c>
    </row>
    <row r="11531" spans="1:14" x14ac:dyDescent="0.2">
      <c r="A11531">
        <v>313880</v>
      </c>
      <c r="B11531" t="s">
        <v>1755</v>
      </c>
      <c r="C11531" t="s">
        <v>98</v>
      </c>
      <c r="D11531">
        <v>2003</v>
      </c>
      <c r="E11531" t="s">
        <v>361</v>
      </c>
      <c r="F11531" t="s">
        <v>362</v>
      </c>
      <c r="H11531">
        <v>16957</v>
      </c>
      <c r="I11531">
        <v>14657</v>
      </c>
      <c r="J11531">
        <v>14424</v>
      </c>
      <c r="K11531">
        <v>14424</v>
      </c>
      <c r="L11531">
        <v>98.4</v>
      </c>
      <c r="M11531">
        <v>85.06</v>
      </c>
      <c r="N11531">
        <f>COUNTIF(Cod_Mun_Norte!B:B,DADOS_SNIS_Minas!A11531)</f>
        <v>0</v>
      </c>
    </row>
    <row r="11532" spans="1:14" x14ac:dyDescent="0.2">
      <c r="A11532">
        <v>313880</v>
      </c>
      <c r="B11532" t="s">
        <v>1755</v>
      </c>
      <c r="C11532" t="s">
        <v>98</v>
      </c>
      <c r="D11532">
        <v>2002</v>
      </c>
      <c r="E11532" t="s">
        <v>361</v>
      </c>
      <c r="F11532" t="s">
        <v>362</v>
      </c>
      <c r="H11532">
        <v>16917</v>
      </c>
      <c r="I11532">
        <v>14623</v>
      </c>
      <c r="N11532">
        <f>COUNTIF(Cod_Mun_Norte!B:B,DADOS_SNIS_Minas!A11532)</f>
        <v>0</v>
      </c>
    </row>
    <row r="11533" spans="1:14" x14ac:dyDescent="0.2">
      <c r="A11533">
        <v>313880</v>
      </c>
      <c r="B11533" t="s">
        <v>1755</v>
      </c>
      <c r="C11533" t="s">
        <v>98</v>
      </c>
      <c r="D11533">
        <v>2001</v>
      </c>
      <c r="E11533" t="s">
        <v>361</v>
      </c>
      <c r="F11533" t="s">
        <v>362</v>
      </c>
      <c r="H11533">
        <v>16863</v>
      </c>
      <c r="I11533">
        <v>14576</v>
      </c>
      <c r="N11533">
        <f>COUNTIF(Cod_Mun_Norte!B:B,DADOS_SNIS_Minas!A11533)</f>
        <v>0</v>
      </c>
    </row>
    <row r="11534" spans="1:14" x14ac:dyDescent="0.2">
      <c r="A11534">
        <v>313880</v>
      </c>
      <c r="B11534" t="s">
        <v>1755</v>
      </c>
      <c r="C11534" t="s">
        <v>98</v>
      </c>
      <c r="D11534">
        <v>2000</v>
      </c>
      <c r="E11534" t="s">
        <v>361</v>
      </c>
      <c r="F11534" t="s">
        <v>362</v>
      </c>
      <c r="H11534">
        <v>16833</v>
      </c>
      <c r="I11534">
        <v>14550</v>
      </c>
      <c r="N11534">
        <f>COUNTIF(Cod_Mun_Norte!B:B,DADOS_SNIS_Minas!A11534)</f>
        <v>0</v>
      </c>
    </row>
    <row r="11535" spans="1:14" x14ac:dyDescent="0.2">
      <c r="A11535">
        <v>313880</v>
      </c>
      <c r="B11535" t="s">
        <v>1755</v>
      </c>
      <c r="C11535" t="s">
        <v>98</v>
      </c>
      <c r="D11535">
        <v>1999</v>
      </c>
      <c r="E11535" t="s">
        <v>361</v>
      </c>
      <c r="F11535" t="s">
        <v>362</v>
      </c>
      <c r="H11535">
        <v>17479</v>
      </c>
      <c r="I11535">
        <v>14855</v>
      </c>
      <c r="N11535">
        <f>COUNTIF(Cod_Mun_Norte!B:B,DADOS_SNIS_Minas!A11535)</f>
        <v>0</v>
      </c>
    </row>
    <row r="11536" spans="1:14" x14ac:dyDescent="0.2">
      <c r="A11536">
        <v>313880</v>
      </c>
      <c r="B11536" t="s">
        <v>1755</v>
      </c>
      <c r="C11536" t="s">
        <v>98</v>
      </c>
      <c r="D11536">
        <v>1998</v>
      </c>
      <c r="E11536" t="s">
        <v>361</v>
      </c>
      <c r="F11536" t="s">
        <v>362</v>
      </c>
      <c r="H11536">
        <v>17320</v>
      </c>
      <c r="I11536">
        <v>14720</v>
      </c>
      <c r="N11536">
        <f>COUNTIF(Cod_Mun_Norte!B:B,DADOS_SNIS_Minas!A11536)</f>
        <v>0</v>
      </c>
    </row>
    <row r="11537" spans="1:14" x14ac:dyDescent="0.2">
      <c r="A11537">
        <v>313880</v>
      </c>
      <c r="B11537" t="s">
        <v>1755</v>
      </c>
      <c r="C11537" t="s">
        <v>98</v>
      </c>
      <c r="D11537">
        <v>1997</v>
      </c>
      <c r="H11537">
        <v>17161</v>
      </c>
      <c r="I11537">
        <v>14585</v>
      </c>
      <c r="N11537">
        <f>COUNTIF(Cod_Mun_Norte!B:B,DADOS_SNIS_Minas!A11537)</f>
        <v>0</v>
      </c>
    </row>
    <row r="11538" spans="1:14" x14ac:dyDescent="0.2">
      <c r="A11538">
        <v>313880</v>
      </c>
      <c r="B11538" t="s">
        <v>1755</v>
      </c>
      <c r="C11538" t="s">
        <v>98</v>
      </c>
      <c r="D11538">
        <v>1996</v>
      </c>
      <c r="H11538">
        <v>16973</v>
      </c>
      <c r="I11538">
        <v>14425</v>
      </c>
      <c r="N11538">
        <f>COUNTIF(Cod_Mun_Norte!B:B,DADOS_SNIS_Minas!A11538)</f>
        <v>0</v>
      </c>
    </row>
    <row r="11539" spans="1:14" x14ac:dyDescent="0.2">
      <c r="A11539">
        <v>313880</v>
      </c>
      <c r="B11539" t="s">
        <v>1755</v>
      </c>
      <c r="C11539" t="s">
        <v>98</v>
      </c>
      <c r="D11539">
        <v>1995</v>
      </c>
      <c r="H11539">
        <v>17022</v>
      </c>
      <c r="I11539">
        <v>14467</v>
      </c>
      <c r="N11539">
        <f>COUNTIF(Cod_Mun_Norte!B:B,DADOS_SNIS_Minas!A11539)</f>
        <v>0</v>
      </c>
    </row>
    <row r="11540" spans="1:14" x14ac:dyDescent="0.2">
      <c r="A11540">
        <v>313890</v>
      </c>
      <c r="B11540" t="s">
        <v>1759</v>
      </c>
      <c r="C11540" t="s">
        <v>98</v>
      </c>
      <c r="D11540">
        <v>2020</v>
      </c>
      <c r="E11540" t="s">
        <v>1760</v>
      </c>
      <c r="F11540" t="s">
        <v>357</v>
      </c>
      <c r="G11540" t="s">
        <v>383</v>
      </c>
      <c r="H11540">
        <v>7111</v>
      </c>
      <c r="I11540">
        <v>5860</v>
      </c>
      <c r="J11540">
        <v>5518</v>
      </c>
      <c r="K11540">
        <v>5518</v>
      </c>
      <c r="L11540">
        <v>94.2</v>
      </c>
      <c r="M11540">
        <v>77.599999999999994</v>
      </c>
      <c r="N11540">
        <f>COUNTIF(Cod_Mun_Norte!B:B,DADOS_SNIS_Minas!A11540)</f>
        <v>0</v>
      </c>
    </row>
    <row r="11541" spans="1:14" x14ac:dyDescent="0.2">
      <c r="A11541">
        <v>313890</v>
      </c>
      <c r="B11541" t="s">
        <v>1759</v>
      </c>
      <c r="C11541" t="s">
        <v>98</v>
      </c>
      <c r="D11541">
        <v>2019</v>
      </c>
      <c r="E11541" t="s">
        <v>1760</v>
      </c>
      <c r="F11541" t="s">
        <v>357</v>
      </c>
      <c r="G11541" t="s">
        <v>383</v>
      </c>
      <c r="H11541">
        <v>7111</v>
      </c>
      <c r="I11541">
        <v>5860</v>
      </c>
      <c r="J11541">
        <v>5442</v>
      </c>
      <c r="K11541">
        <v>5442</v>
      </c>
      <c r="L11541">
        <v>92.9</v>
      </c>
      <c r="M11541">
        <v>76.53</v>
      </c>
      <c r="N11541">
        <f>COUNTIF(Cod_Mun_Norte!B:B,DADOS_SNIS_Minas!A11541)</f>
        <v>0</v>
      </c>
    </row>
    <row r="11542" spans="1:14" x14ac:dyDescent="0.2">
      <c r="A11542">
        <v>313890</v>
      </c>
      <c r="B11542" t="s">
        <v>1759</v>
      </c>
      <c r="C11542" t="s">
        <v>98</v>
      </c>
      <c r="D11542">
        <v>2018</v>
      </c>
      <c r="E11542" t="s">
        <v>1761</v>
      </c>
      <c r="F11542" t="s">
        <v>357</v>
      </c>
      <c r="H11542">
        <v>7110</v>
      </c>
      <c r="I11542">
        <v>5859</v>
      </c>
      <c r="J11542">
        <v>5492</v>
      </c>
      <c r="K11542">
        <v>5492</v>
      </c>
      <c r="L11542">
        <v>93.7</v>
      </c>
      <c r="M11542">
        <v>77.239999999999995</v>
      </c>
      <c r="N11542">
        <f>COUNTIF(Cod_Mun_Norte!B:B,DADOS_SNIS_Minas!A11542)</f>
        <v>0</v>
      </c>
    </row>
    <row r="11543" spans="1:14" x14ac:dyDescent="0.2">
      <c r="A11543">
        <v>313890</v>
      </c>
      <c r="B11543" t="s">
        <v>1759</v>
      </c>
      <c r="C11543" t="s">
        <v>98</v>
      </c>
      <c r="D11543">
        <v>2017</v>
      </c>
      <c r="E11543" t="s">
        <v>1761</v>
      </c>
      <c r="F11543" t="s">
        <v>357</v>
      </c>
      <c r="H11543">
        <v>7237</v>
      </c>
      <c r="I11543">
        <v>5964</v>
      </c>
      <c r="J11543">
        <v>5486</v>
      </c>
      <c r="K11543">
        <v>5486</v>
      </c>
      <c r="L11543">
        <v>92</v>
      </c>
      <c r="M11543">
        <v>75.8</v>
      </c>
      <c r="N11543">
        <f>COUNTIF(Cod_Mun_Norte!B:B,DADOS_SNIS_Minas!A11543)</f>
        <v>0</v>
      </c>
    </row>
    <row r="11544" spans="1:14" x14ac:dyDescent="0.2">
      <c r="A11544">
        <v>313890</v>
      </c>
      <c r="B11544" t="s">
        <v>1759</v>
      </c>
      <c r="C11544" t="s">
        <v>98</v>
      </c>
      <c r="D11544">
        <v>2016</v>
      </c>
      <c r="E11544" t="s">
        <v>1761</v>
      </c>
      <c r="F11544" t="s">
        <v>359</v>
      </c>
      <c r="H11544">
        <v>7228</v>
      </c>
      <c r="I11544">
        <v>5957</v>
      </c>
      <c r="J11544">
        <v>5504</v>
      </c>
      <c r="K11544">
        <v>5504</v>
      </c>
      <c r="L11544">
        <v>92.4</v>
      </c>
      <c r="M11544">
        <v>76.150000000000006</v>
      </c>
      <c r="N11544">
        <f>COUNTIF(Cod_Mun_Norte!B:B,DADOS_SNIS_Minas!A11544)</f>
        <v>0</v>
      </c>
    </row>
    <row r="11545" spans="1:14" x14ac:dyDescent="0.2">
      <c r="A11545">
        <v>313890</v>
      </c>
      <c r="B11545" t="s">
        <v>1759</v>
      </c>
      <c r="C11545" t="s">
        <v>98</v>
      </c>
      <c r="D11545">
        <v>2015</v>
      </c>
      <c r="E11545" t="s">
        <v>1761</v>
      </c>
      <c r="F11545" t="s">
        <v>359</v>
      </c>
      <c r="H11545">
        <v>7219</v>
      </c>
      <c r="I11545">
        <v>5949</v>
      </c>
      <c r="J11545">
        <v>5542</v>
      </c>
      <c r="K11545">
        <v>5542</v>
      </c>
      <c r="L11545">
        <v>93.2</v>
      </c>
      <c r="M11545">
        <v>76.77</v>
      </c>
      <c r="N11545">
        <f>COUNTIF(Cod_Mun_Norte!B:B,DADOS_SNIS_Minas!A11545)</f>
        <v>0</v>
      </c>
    </row>
    <row r="11546" spans="1:14" x14ac:dyDescent="0.2">
      <c r="A11546">
        <v>313890</v>
      </c>
      <c r="B11546" t="s">
        <v>1759</v>
      </c>
      <c r="C11546" t="s">
        <v>98</v>
      </c>
      <c r="D11546">
        <v>2014</v>
      </c>
      <c r="E11546" t="s">
        <v>1761</v>
      </c>
      <c r="F11546" t="s">
        <v>359</v>
      </c>
      <c r="H11546">
        <v>7210</v>
      </c>
      <c r="I11546">
        <v>5942</v>
      </c>
      <c r="J11546">
        <v>5942</v>
      </c>
      <c r="K11546">
        <v>5942</v>
      </c>
      <c r="L11546">
        <v>100</v>
      </c>
      <c r="M11546">
        <v>82.41</v>
      </c>
      <c r="N11546">
        <f>COUNTIF(Cod_Mun_Norte!B:B,DADOS_SNIS_Minas!A11546)</f>
        <v>0</v>
      </c>
    </row>
    <row r="11547" spans="1:14" x14ac:dyDescent="0.2">
      <c r="A11547">
        <v>313890</v>
      </c>
      <c r="B11547" t="s">
        <v>1759</v>
      </c>
      <c r="C11547" t="s">
        <v>98</v>
      </c>
      <c r="D11547">
        <v>2013</v>
      </c>
      <c r="E11547" t="s">
        <v>1762</v>
      </c>
      <c r="F11547" t="s">
        <v>364</v>
      </c>
      <c r="H11547">
        <v>7200</v>
      </c>
      <c r="I11547">
        <v>5934</v>
      </c>
      <c r="J11547">
        <v>5934</v>
      </c>
      <c r="K11547">
        <v>5934</v>
      </c>
      <c r="L11547">
        <v>100</v>
      </c>
      <c r="M11547">
        <v>82.42</v>
      </c>
      <c r="N11547">
        <f>COUNTIF(Cod_Mun_Norte!B:B,DADOS_SNIS_Minas!A11547)</f>
        <v>0</v>
      </c>
    </row>
    <row r="11548" spans="1:14" x14ac:dyDescent="0.2">
      <c r="A11548">
        <v>313890</v>
      </c>
      <c r="B11548" t="s">
        <v>1759</v>
      </c>
      <c r="C11548" t="s">
        <v>98</v>
      </c>
      <c r="D11548">
        <v>2012</v>
      </c>
      <c r="E11548" t="s">
        <v>1761</v>
      </c>
      <c r="F11548" t="s">
        <v>359</v>
      </c>
      <c r="H11548">
        <v>6985</v>
      </c>
      <c r="I11548">
        <v>5756</v>
      </c>
      <c r="J11548">
        <v>5756</v>
      </c>
      <c r="K11548">
        <v>5756</v>
      </c>
      <c r="L11548">
        <v>100</v>
      </c>
      <c r="M11548">
        <v>82.41</v>
      </c>
      <c r="N11548">
        <f>COUNTIF(Cod_Mun_Norte!B:B,DADOS_SNIS_Minas!A11548)</f>
        <v>0</v>
      </c>
    </row>
    <row r="11549" spans="1:14" x14ac:dyDescent="0.2">
      <c r="A11549">
        <v>313890</v>
      </c>
      <c r="B11549" t="s">
        <v>1759</v>
      </c>
      <c r="C11549" t="s">
        <v>98</v>
      </c>
      <c r="D11549">
        <v>2011</v>
      </c>
      <c r="E11549" t="s">
        <v>361</v>
      </c>
      <c r="F11549" t="s">
        <v>362</v>
      </c>
      <c r="H11549">
        <v>6981</v>
      </c>
      <c r="I11549">
        <v>5753</v>
      </c>
      <c r="J11549">
        <v>5753</v>
      </c>
      <c r="K11549">
        <v>5753</v>
      </c>
      <c r="L11549">
        <v>100</v>
      </c>
      <c r="M11549">
        <v>82.41</v>
      </c>
      <c r="N11549">
        <f>COUNTIF(Cod_Mun_Norte!B:B,DADOS_SNIS_Minas!A11549)</f>
        <v>0</v>
      </c>
    </row>
    <row r="11550" spans="1:14" x14ac:dyDescent="0.2">
      <c r="A11550">
        <v>313890</v>
      </c>
      <c r="B11550" t="s">
        <v>1759</v>
      </c>
      <c r="C11550" t="s">
        <v>98</v>
      </c>
      <c r="D11550">
        <v>2010</v>
      </c>
      <c r="E11550" t="s">
        <v>361</v>
      </c>
      <c r="F11550" t="s">
        <v>362</v>
      </c>
      <c r="H11550">
        <v>6976</v>
      </c>
      <c r="I11550">
        <v>5749</v>
      </c>
      <c r="J11550">
        <v>5749</v>
      </c>
      <c r="K11550">
        <v>5749</v>
      </c>
      <c r="L11550">
        <v>100</v>
      </c>
      <c r="M11550">
        <v>82.41</v>
      </c>
      <c r="N11550">
        <f>COUNTIF(Cod_Mun_Norte!B:B,DADOS_SNIS_Minas!A11550)</f>
        <v>0</v>
      </c>
    </row>
    <row r="11551" spans="1:14" x14ac:dyDescent="0.2">
      <c r="A11551">
        <v>313890</v>
      </c>
      <c r="B11551" t="s">
        <v>1759</v>
      </c>
      <c r="C11551" t="s">
        <v>98</v>
      </c>
      <c r="D11551">
        <v>2009</v>
      </c>
      <c r="E11551" t="s">
        <v>361</v>
      </c>
      <c r="F11551" t="s">
        <v>362</v>
      </c>
      <c r="H11551">
        <v>7069</v>
      </c>
      <c r="I11551">
        <v>5892</v>
      </c>
      <c r="J11551">
        <v>6766</v>
      </c>
      <c r="K11551">
        <v>6766</v>
      </c>
      <c r="L11551">
        <v>100</v>
      </c>
      <c r="M11551">
        <v>95.71</v>
      </c>
      <c r="N11551">
        <f>COUNTIF(Cod_Mun_Norte!B:B,DADOS_SNIS_Minas!A11551)</f>
        <v>0</v>
      </c>
    </row>
    <row r="11552" spans="1:14" x14ac:dyDescent="0.2">
      <c r="A11552">
        <v>313890</v>
      </c>
      <c r="B11552" t="s">
        <v>1759</v>
      </c>
      <c r="C11552" t="s">
        <v>98</v>
      </c>
      <c r="D11552">
        <v>2008</v>
      </c>
      <c r="E11552" t="s">
        <v>361</v>
      </c>
      <c r="F11552" t="s">
        <v>362</v>
      </c>
      <c r="H11552">
        <v>7061</v>
      </c>
      <c r="I11552">
        <v>5886</v>
      </c>
      <c r="J11552">
        <v>6531</v>
      </c>
      <c r="K11552">
        <v>6531</v>
      </c>
      <c r="L11552">
        <v>100</v>
      </c>
      <c r="M11552">
        <v>92.49</v>
      </c>
      <c r="N11552">
        <f>COUNTIF(Cod_Mun_Norte!B:B,DADOS_SNIS_Minas!A11552)</f>
        <v>0</v>
      </c>
    </row>
    <row r="11553" spans="1:14" x14ac:dyDescent="0.2">
      <c r="A11553">
        <v>313890</v>
      </c>
      <c r="B11553" t="s">
        <v>1759</v>
      </c>
      <c r="C11553" t="s">
        <v>98</v>
      </c>
      <c r="D11553">
        <v>2007</v>
      </c>
      <c r="E11553" t="s">
        <v>361</v>
      </c>
      <c r="F11553" t="s">
        <v>362</v>
      </c>
      <c r="H11553">
        <v>6855</v>
      </c>
      <c r="I11553">
        <v>5714</v>
      </c>
      <c r="J11553">
        <v>6475</v>
      </c>
      <c r="K11553">
        <v>6475</v>
      </c>
      <c r="L11553">
        <v>100</v>
      </c>
      <c r="M11553">
        <v>94.46</v>
      </c>
      <c r="N11553">
        <f>COUNTIF(Cod_Mun_Norte!B:B,DADOS_SNIS_Minas!A11553)</f>
        <v>0</v>
      </c>
    </row>
    <row r="11554" spans="1:14" x14ac:dyDescent="0.2">
      <c r="A11554">
        <v>313890</v>
      </c>
      <c r="B11554" t="s">
        <v>1759</v>
      </c>
      <c r="C11554" t="s">
        <v>98</v>
      </c>
      <c r="D11554">
        <v>2006</v>
      </c>
      <c r="E11554" t="s">
        <v>361</v>
      </c>
      <c r="F11554" t="s">
        <v>362</v>
      </c>
      <c r="H11554">
        <v>6952</v>
      </c>
      <c r="I11554">
        <v>5921</v>
      </c>
      <c r="J11554">
        <v>6314</v>
      </c>
      <c r="K11554">
        <v>6314</v>
      </c>
      <c r="L11554">
        <v>100</v>
      </c>
      <c r="M11554">
        <v>90.82</v>
      </c>
      <c r="N11554">
        <f>COUNTIF(Cod_Mun_Norte!B:B,DADOS_SNIS_Minas!A11554)</f>
        <v>0</v>
      </c>
    </row>
    <row r="11555" spans="1:14" x14ac:dyDescent="0.2">
      <c r="A11555">
        <v>313890</v>
      </c>
      <c r="B11555" t="s">
        <v>1759</v>
      </c>
      <c r="C11555" t="s">
        <v>98</v>
      </c>
      <c r="D11555">
        <v>2005</v>
      </c>
      <c r="E11555" t="s">
        <v>361</v>
      </c>
      <c r="F11555" t="s">
        <v>362</v>
      </c>
      <c r="H11555">
        <v>6946</v>
      </c>
      <c r="I11555">
        <v>5916</v>
      </c>
      <c r="N11555">
        <f>COUNTIF(Cod_Mun_Norte!B:B,DADOS_SNIS_Minas!A11555)</f>
        <v>0</v>
      </c>
    </row>
    <row r="11556" spans="1:14" x14ac:dyDescent="0.2">
      <c r="A11556">
        <v>313890</v>
      </c>
      <c r="B11556" t="s">
        <v>1759</v>
      </c>
      <c r="C11556" t="s">
        <v>98</v>
      </c>
      <c r="D11556">
        <v>2004</v>
      </c>
      <c r="E11556" t="s">
        <v>361</v>
      </c>
      <c r="F11556" t="s">
        <v>362</v>
      </c>
      <c r="H11556">
        <v>6941</v>
      </c>
      <c r="I11556">
        <v>5911</v>
      </c>
      <c r="N11556">
        <f>COUNTIF(Cod_Mun_Norte!B:B,DADOS_SNIS_Minas!A11556)</f>
        <v>0</v>
      </c>
    </row>
    <row r="11557" spans="1:14" x14ac:dyDescent="0.2">
      <c r="A11557">
        <v>313890</v>
      </c>
      <c r="B11557" t="s">
        <v>1759</v>
      </c>
      <c r="C11557" t="s">
        <v>98</v>
      </c>
      <c r="D11557">
        <v>2003</v>
      </c>
      <c r="E11557" t="s">
        <v>361</v>
      </c>
      <c r="F11557" t="s">
        <v>362</v>
      </c>
      <c r="H11557">
        <v>6931</v>
      </c>
      <c r="I11557">
        <v>5903</v>
      </c>
      <c r="N11557">
        <f>COUNTIF(Cod_Mun_Norte!B:B,DADOS_SNIS_Minas!A11557)</f>
        <v>0</v>
      </c>
    </row>
    <row r="11558" spans="1:14" x14ac:dyDescent="0.2">
      <c r="A11558">
        <v>313890</v>
      </c>
      <c r="B11558" t="s">
        <v>1759</v>
      </c>
      <c r="C11558" t="s">
        <v>98</v>
      </c>
      <c r="D11558">
        <v>2002</v>
      </c>
      <c r="E11558" t="s">
        <v>361</v>
      </c>
      <c r="F11558" t="s">
        <v>362</v>
      </c>
      <c r="H11558">
        <v>6927</v>
      </c>
      <c r="I11558">
        <v>5900</v>
      </c>
      <c r="N11558">
        <f>COUNTIF(Cod_Mun_Norte!B:B,DADOS_SNIS_Minas!A11558)</f>
        <v>0</v>
      </c>
    </row>
    <row r="11559" spans="1:14" x14ac:dyDescent="0.2">
      <c r="A11559">
        <v>313890</v>
      </c>
      <c r="B11559" t="s">
        <v>1759</v>
      </c>
      <c r="C11559" t="s">
        <v>98</v>
      </c>
      <c r="D11559">
        <v>2001</v>
      </c>
      <c r="E11559" t="s">
        <v>361</v>
      </c>
      <c r="F11559" t="s">
        <v>362</v>
      </c>
      <c r="H11559">
        <v>6924</v>
      </c>
      <c r="I11559">
        <v>5897</v>
      </c>
      <c r="N11559">
        <f>COUNTIF(Cod_Mun_Norte!B:B,DADOS_SNIS_Minas!A11559)</f>
        <v>0</v>
      </c>
    </row>
    <row r="11560" spans="1:14" x14ac:dyDescent="0.2">
      <c r="A11560">
        <v>313890</v>
      </c>
      <c r="B11560" t="s">
        <v>1759</v>
      </c>
      <c r="C11560" t="s">
        <v>98</v>
      </c>
      <c r="D11560">
        <v>2000</v>
      </c>
      <c r="H11560">
        <v>6917</v>
      </c>
      <c r="I11560">
        <v>5891</v>
      </c>
      <c r="N11560">
        <f>COUNTIF(Cod_Mun_Norte!B:B,DADOS_SNIS_Minas!A11560)</f>
        <v>0</v>
      </c>
    </row>
    <row r="11561" spans="1:14" x14ac:dyDescent="0.2">
      <c r="A11561">
        <v>313890</v>
      </c>
      <c r="B11561" t="s">
        <v>1759</v>
      </c>
      <c r="C11561" t="s">
        <v>98</v>
      </c>
      <c r="D11561">
        <v>1999</v>
      </c>
      <c r="E11561" t="s">
        <v>361</v>
      </c>
      <c r="F11561" t="s">
        <v>362</v>
      </c>
      <c r="H11561">
        <v>6677</v>
      </c>
      <c r="I11561">
        <v>5514</v>
      </c>
      <c r="N11561">
        <f>COUNTIF(Cod_Mun_Norte!B:B,DADOS_SNIS_Minas!A11561)</f>
        <v>0</v>
      </c>
    </row>
    <row r="11562" spans="1:14" x14ac:dyDescent="0.2">
      <c r="A11562">
        <v>313890</v>
      </c>
      <c r="B11562" t="s">
        <v>1759</v>
      </c>
      <c r="C11562" t="s">
        <v>98</v>
      </c>
      <c r="D11562">
        <v>1998</v>
      </c>
      <c r="E11562" t="s">
        <v>361</v>
      </c>
      <c r="F11562" t="s">
        <v>362</v>
      </c>
      <c r="H11562">
        <v>6696</v>
      </c>
      <c r="I11562">
        <v>5530</v>
      </c>
      <c r="N11562">
        <f>COUNTIF(Cod_Mun_Norte!B:B,DADOS_SNIS_Minas!A11562)</f>
        <v>0</v>
      </c>
    </row>
    <row r="11563" spans="1:14" x14ac:dyDescent="0.2">
      <c r="A11563">
        <v>313890</v>
      </c>
      <c r="B11563" t="s">
        <v>1759</v>
      </c>
      <c r="C11563" t="s">
        <v>98</v>
      </c>
      <c r="D11563">
        <v>1997</v>
      </c>
      <c r="H11563">
        <v>6715</v>
      </c>
      <c r="I11563">
        <v>5546</v>
      </c>
      <c r="N11563">
        <f>COUNTIF(Cod_Mun_Norte!B:B,DADOS_SNIS_Minas!A11563)</f>
        <v>0</v>
      </c>
    </row>
    <row r="11564" spans="1:14" x14ac:dyDescent="0.2">
      <c r="A11564">
        <v>313890</v>
      </c>
      <c r="B11564" t="s">
        <v>1759</v>
      </c>
      <c r="C11564" t="s">
        <v>98</v>
      </c>
      <c r="D11564">
        <v>1996</v>
      </c>
      <c r="H11564">
        <v>6737</v>
      </c>
      <c r="I11564">
        <v>5564</v>
      </c>
      <c r="N11564">
        <f>COUNTIF(Cod_Mun_Norte!B:B,DADOS_SNIS_Minas!A11564)</f>
        <v>0</v>
      </c>
    </row>
    <row r="11565" spans="1:14" x14ac:dyDescent="0.2">
      <c r="A11565">
        <v>313890</v>
      </c>
      <c r="B11565" t="s">
        <v>1759</v>
      </c>
      <c r="C11565" t="s">
        <v>98</v>
      </c>
      <c r="D11565">
        <v>1995</v>
      </c>
      <c r="H11565">
        <v>7113</v>
      </c>
      <c r="I11565">
        <v>5875</v>
      </c>
      <c r="N11565">
        <f>COUNTIF(Cod_Mun_Norte!B:B,DADOS_SNIS_Minas!A11565)</f>
        <v>0</v>
      </c>
    </row>
    <row r="11566" spans="1:14" x14ac:dyDescent="0.2">
      <c r="A11566">
        <v>313900</v>
      </c>
      <c r="B11566" t="s">
        <v>227</v>
      </c>
      <c r="C11566" t="s">
        <v>98</v>
      </c>
      <c r="D11566">
        <v>2020</v>
      </c>
      <c r="E11566" t="s">
        <v>1763</v>
      </c>
      <c r="F11566" t="s">
        <v>367</v>
      </c>
      <c r="G11566" t="s">
        <v>371</v>
      </c>
      <c r="H11566">
        <v>42413</v>
      </c>
      <c r="I11566">
        <v>35156</v>
      </c>
      <c r="J11566">
        <v>42413</v>
      </c>
      <c r="K11566">
        <v>35156</v>
      </c>
      <c r="L11566">
        <v>100</v>
      </c>
      <c r="M11566">
        <v>100</v>
      </c>
      <c r="N11566">
        <f>COUNTIF(Cod_Mun_Norte!B:B,DADOS_SNIS_Minas!A11566)</f>
        <v>0</v>
      </c>
    </row>
    <row r="11567" spans="1:14" x14ac:dyDescent="0.2">
      <c r="A11567">
        <v>313900</v>
      </c>
      <c r="B11567" t="s">
        <v>227</v>
      </c>
      <c r="C11567" t="s">
        <v>98</v>
      </c>
      <c r="D11567">
        <v>2019</v>
      </c>
      <c r="E11567" t="s">
        <v>1763</v>
      </c>
      <c r="F11567" t="s">
        <v>367</v>
      </c>
      <c r="G11567" t="s">
        <v>371</v>
      </c>
      <c r="H11567">
        <v>42133</v>
      </c>
      <c r="I11567">
        <v>34924</v>
      </c>
      <c r="J11567">
        <v>42133</v>
      </c>
      <c r="K11567">
        <v>34924</v>
      </c>
      <c r="L11567">
        <v>100</v>
      </c>
      <c r="M11567">
        <v>100</v>
      </c>
      <c r="N11567">
        <f>COUNTIF(Cod_Mun_Norte!B:B,DADOS_SNIS_Minas!A11567)</f>
        <v>0</v>
      </c>
    </row>
    <row r="11568" spans="1:14" x14ac:dyDescent="0.2">
      <c r="A11568">
        <v>313900</v>
      </c>
      <c r="B11568" t="s">
        <v>227</v>
      </c>
      <c r="C11568" t="s">
        <v>98</v>
      </c>
      <c r="D11568">
        <v>2018</v>
      </c>
      <c r="E11568" t="s">
        <v>1763</v>
      </c>
      <c r="F11568" t="s">
        <v>367</v>
      </c>
      <c r="H11568">
        <v>41844</v>
      </c>
      <c r="I11568">
        <v>34684</v>
      </c>
      <c r="J11568">
        <v>41844</v>
      </c>
      <c r="K11568">
        <v>34684</v>
      </c>
      <c r="L11568">
        <v>100</v>
      </c>
      <c r="M11568">
        <v>100</v>
      </c>
      <c r="N11568">
        <f>COUNTIF(Cod_Mun_Norte!B:B,DADOS_SNIS_Minas!A11568)</f>
        <v>0</v>
      </c>
    </row>
    <row r="11569" spans="1:14" x14ac:dyDescent="0.2">
      <c r="A11569">
        <v>313900</v>
      </c>
      <c r="B11569" t="s">
        <v>227</v>
      </c>
      <c r="C11569" t="s">
        <v>98</v>
      </c>
      <c r="D11569">
        <v>2017</v>
      </c>
      <c r="E11569" t="s">
        <v>1763</v>
      </c>
      <c r="F11569" t="s">
        <v>367</v>
      </c>
      <c r="H11569">
        <v>41920</v>
      </c>
      <c r="I11569">
        <v>34747</v>
      </c>
      <c r="J11569">
        <v>34747</v>
      </c>
      <c r="K11569">
        <v>34747</v>
      </c>
      <c r="L11569">
        <v>100</v>
      </c>
      <c r="M11569">
        <v>82.89</v>
      </c>
      <c r="N11569">
        <f>COUNTIF(Cod_Mun_Norte!B:B,DADOS_SNIS_Minas!A11569)</f>
        <v>0</v>
      </c>
    </row>
    <row r="11570" spans="1:14" x14ac:dyDescent="0.2">
      <c r="A11570">
        <v>313900</v>
      </c>
      <c r="B11570" t="s">
        <v>227</v>
      </c>
      <c r="C11570" t="s">
        <v>98</v>
      </c>
      <c r="D11570">
        <v>2016</v>
      </c>
      <c r="E11570" t="s">
        <v>1763</v>
      </c>
      <c r="F11570" t="s">
        <v>367</v>
      </c>
      <c r="H11570">
        <v>41651</v>
      </c>
      <c r="I11570">
        <v>34524</v>
      </c>
      <c r="J11570">
        <v>34524</v>
      </c>
      <c r="K11570">
        <v>34524</v>
      </c>
      <c r="L11570">
        <v>100</v>
      </c>
      <c r="M11570">
        <v>82.89</v>
      </c>
      <c r="N11570">
        <f>COUNTIF(Cod_Mun_Norte!B:B,DADOS_SNIS_Minas!A11570)</f>
        <v>0</v>
      </c>
    </row>
    <row r="11571" spans="1:14" x14ac:dyDescent="0.2">
      <c r="A11571">
        <v>313900</v>
      </c>
      <c r="B11571" t="s">
        <v>227</v>
      </c>
      <c r="C11571" t="s">
        <v>98</v>
      </c>
      <c r="D11571">
        <v>2015</v>
      </c>
      <c r="E11571" t="s">
        <v>1763</v>
      </c>
      <c r="F11571" t="s">
        <v>367</v>
      </c>
      <c r="H11571">
        <v>41368</v>
      </c>
      <c r="I11571">
        <v>34289</v>
      </c>
      <c r="J11571">
        <v>41368</v>
      </c>
      <c r="K11571">
        <v>34289</v>
      </c>
      <c r="L11571">
        <v>100</v>
      </c>
      <c r="M11571">
        <v>100</v>
      </c>
      <c r="N11571">
        <f>COUNTIF(Cod_Mun_Norte!B:B,DADOS_SNIS_Minas!A11571)</f>
        <v>0</v>
      </c>
    </row>
    <row r="11572" spans="1:14" x14ac:dyDescent="0.2">
      <c r="A11572">
        <v>313900</v>
      </c>
      <c r="B11572" t="s">
        <v>227</v>
      </c>
      <c r="C11572" t="s">
        <v>98</v>
      </c>
      <c r="D11572">
        <v>2014</v>
      </c>
      <c r="E11572" t="s">
        <v>1764</v>
      </c>
      <c r="F11572" t="s">
        <v>367</v>
      </c>
      <c r="H11572">
        <v>41070</v>
      </c>
      <c r="I11572">
        <v>34042</v>
      </c>
      <c r="J11572">
        <v>41070</v>
      </c>
      <c r="K11572">
        <v>34042</v>
      </c>
      <c r="L11572">
        <v>100</v>
      </c>
      <c r="M11572">
        <v>100</v>
      </c>
      <c r="N11572">
        <f>COUNTIF(Cod_Mun_Norte!B:B,DADOS_SNIS_Minas!A11572)</f>
        <v>0</v>
      </c>
    </row>
    <row r="11573" spans="1:14" x14ac:dyDescent="0.2">
      <c r="A11573">
        <v>313900</v>
      </c>
      <c r="B11573" t="s">
        <v>227</v>
      </c>
      <c r="C11573" t="s">
        <v>98</v>
      </c>
      <c r="D11573">
        <v>2013</v>
      </c>
      <c r="E11573" t="s">
        <v>1765</v>
      </c>
      <c r="F11573" t="s">
        <v>99</v>
      </c>
      <c r="H11573">
        <v>40760</v>
      </c>
      <c r="I11573">
        <v>33785</v>
      </c>
      <c r="J11573">
        <v>40760</v>
      </c>
      <c r="K11573">
        <v>33785</v>
      </c>
      <c r="L11573">
        <v>100</v>
      </c>
      <c r="M11573">
        <v>100</v>
      </c>
      <c r="N11573">
        <f>COUNTIF(Cod_Mun_Norte!B:B,DADOS_SNIS_Minas!A11573)</f>
        <v>0</v>
      </c>
    </row>
    <row r="11574" spans="1:14" x14ac:dyDescent="0.2">
      <c r="A11574">
        <v>313900</v>
      </c>
      <c r="B11574" t="s">
        <v>227</v>
      </c>
      <c r="C11574" t="s">
        <v>98</v>
      </c>
      <c r="D11574">
        <v>2012</v>
      </c>
      <c r="E11574" t="s">
        <v>1764</v>
      </c>
      <c r="F11574" t="s">
        <v>367</v>
      </c>
      <c r="H11574">
        <v>39264</v>
      </c>
      <c r="I11574">
        <v>32545</v>
      </c>
      <c r="J11574">
        <v>39264</v>
      </c>
      <c r="K11574">
        <v>32545</v>
      </c>
      <c r="L11574">
        <v>100</v>
      </c>
      <c r="M11574">
        <v>100</v>
      </c>
      <c r="N11574">
        <f>COUNTIF(Cod_Mun_Norte!B:B,DADOS_SNIS_Minas!A11574)</f>
        <v>0</v>
      </c>
    </row>
    <row r="11575" spans="1:14" x14ac:dyDescent="0.2">
      <c r="A11575">
        <v>313900</v>
      </c>
      <c r="B11575" t="s">
        <v>227</v>
      </c>
      <c r="C11575" t="s">
        <v>98</v>
      </c>
      <c r="D11575">
        <v>2011</v>
      </c>
      <c r="E11575" t="s">
        <v>1765</v>
      </c>
      <c r="F11575" t="s">
        <v>99</v>
      </c>
      <c r="H11575">
        <v>38981</v>
      </c>
      <c r="I11575">
        <v>32311</v>
      </c>
      <c r="J11575">
        <v>38981</v>
      </c>
      <c r="K11575">
        <v>32311</v>
      </c>
      <c r="L11575">
        <v>100</v>
      </c>
      <c r="M11575">
        <v>100</v>
      </c>
      <c r="N11575">
        <f>COUNTIF(Cod_Mun_Norte!B:B,DADOS_SNIS_Minas!A11575)</f>
        <v>0</v>
      </c>
    </row>
    <row r="11576" spans="1:14" x14ac:dyDescent="0.2">
      <c r="A11576">
        <v>313900</v>
      </c>
      <c r="B11576" t="s">
        <v>227</v>
      </c>
      <c r="C11576" t="s">
        <v>98</v>
      </c>
      <c r="D11576">
        <v>2010</v>
      </c>
      <c r="E11576" t="s">
        <v>1765</v>
      </c>
      <c r="F11576" t="s">
        <v>99</v>
      </c>
      <c r="H11576">
        <v>38688</v>
      </c>
      <c r="I11576">
        <v>32068</v>
      </c>
      <c r="J11576">
        <v>38688</v>
      </c>
      <c r="K11576">
        <v>32068</v>
      </c>
      <c r="L11576">
        <v>100</v>
      </c>
      <c r="M11576">
        <v>100</v>
      </c>
      <c r="N11576">
        <f>COUNTIF(Cod_Mun_Norte!B:B,DADOS_SNIS_Minas!A11576)</f>
        <v>0</v>
      </c>
    </row>
    <row r="11577" spans="1:14" x14ac:dyDescent="0.2">
      <c r="A11577">
        <v>313900</v>
      </c>
      <c r="B11577" t="s">
        <v>227</v>
      </c>
      <c r="C11577" t="s">
        <v>98</v>
      </c>
      <c r="D11577">
        <v>2009</v>
      </c>
      <c r="E11577" t="s">
        <v>1765</v>
      </c>
      <c r="F11577" t="s">
        <v>99</v>
      </c>
      <c r="H11577">
        <v>39509</v>
      </c>
      <c r="I11577">
        <v>32002</v>
      </c>
      <c r="J11577">
        <v>39509</v>
      </c>
      <c r="K11577">
        <v>32002</v>
      </c>
      <c r="L11577">
        <v>100</v>
      </c>
      <c r="M11577">
        <v>100</v>
      </c>
      <c r="N11577">
        <f>COUNTIF(Cod_Mun_Norte!B:B,DADOS_SNIS_Minas!A11577)</f>
        <v>0</v>
      </c>
    </row>
    <row r="11578" spans="1:14" x14ac:dyDescent="0.2">
      <c r="A11578">
        <v>313900</v>
      </c>
      <c r="B11578" t="s">
        <v>227</v>
      </c>
      <c r="C11578" t="s">
        <v>98</v>
      </c>
      <c r="D11578">
        <v>2008</v>
      </c>
      <c r="E11578" t="s">
        <v>1765</v>
      </c>
      <c r="F11578" t="s">
        <v>99</v>
      </c>
      <c r="H11578">
        <v>39109</v>
      </c>
      <c r="I11578">
        <v>31678</v>
      </c>
      <c r="J11578">
        <v>39109</v>
      </c>
      <c r="K11578">
        <v>31678</v>
      </c>
      <c r="L11578">
        <v>100</v>
      </c>
      <c r="M11578">
        <v>100</v>
      </c>
      <c r="N11578">
        <f>COUNTIF(Cod_Mun_Norte!B:B,DADOS_SNIS_Minas!A11578)</f>
        <v>0</v>
      </c>
    </row>
    <row r="11579" spans="1:14" x14ac:dyDescent="0.2">
      <c r="A11579">
        <v>313900</v>
      </c>
      <c r="B11579" t="s">
        <v>227</v>
      </c>
      <c r="C11579" t="s">
        <v>98</v>
      </c>
      <c r="D11579">
        <v>2007</v>
      </c>
      <c r="E11579" t="s">
        <v>1765</v>
      </c>
      <c r="F11579" t="s">
        <v>99</v>
      </c>
      <c r="H11579">
        <v>37567</v>
      </c>
      <c r="I11579">
        <v>30429</v>
      </c>
      <c r="J11579">
        <v>37567</v>
      </c>
      <c r="K11579">
        <v>30429</v>
      </c>
      <c r="L11579">
        <v>100</v>
      </c>
      <c r="M11579">
        <v>100</v>
      </c>
      <c r="N11579">
        <f>COUNTIF(Cod_Mun_Norte!B:B,DADOS_SNIS_Minas!A11579)</f>
        <v>0</v>
      </c>
    </row>
    <row r="11580" spans="1:14" x14ac:dyDescent="0.2">
      <c r="A11580">
        <v>313900</v>
      </c>
      <c r="B11580" t="s">
        <v>227</v>
      </c>
      <c r="C11580" t="s">
        <v>98</v>
      </c>
      <c r="D11580">
        <v>2006</v>
      </c>
      <c r="E11580" t="s">
        <v>1765</v>
      </c>
      <c r="F11580" t="s">
        <v>99</v>
      </c>
      <c r="H11580">
        <v>37958</v>
      </c>
      <c r="I11580">
        <v>29321</v>
      </c>
      <c r="J11580">
        <v>37958</v>
      </c>
      <c r="K11580">
        <v>30023</v>
      </c>
      <c r="L11580">
        <v>100</v>
      </c>
      <c r="M11580">
        <v>100</v>
      </c>
      <c r="N11580">
        <f>COUNTIF(Cod_Mun_Norte!B:B,DADOS_SNIS_Minas!A11580)</f>
        <v>0</v>
      </c>
    </row>
    <row r="11581" spans="1:14" x14ac:dyDescent="0.2">
      <c r="A11581">
        <v>313900</v>
      </c>
      <c r="B11581" t="s">
        <v>227</v>
      </c>
      <c r="C11581" t="s">
        <v>98</v>
      </c>
      <c r="D11581">
        <v>2005</v>
      </c>
      <c r="E11581" t="s">
        <v>1765</v>
      </c>
      <c r="F11581" t="s">
        <v>99</v>
      </c>
      <c r="H11581">
        <v>37488</v>
      </c>
      <c r="I11581">
        <v>28958</v>
      </c>
      <c r="J11581">
        <v>37488</v>
      </c>
      <c r="K11581">
        <v>29553</v>
      </c>
      <c r="L11581">
        <v>100</v>
      </c>
      <c r="M11581">
        <v>100</v>
      </c>
      <c r="N11581">
        <f>COUNTIF(Cod_Mun_Norte!B:B,DADOS_SNIS_Minas!A11581)</f>
        <v>0</v>
      </c>
    </row>
    <row r="11582" spans="1:14" x14ac:dyDescent="0.2">
      <c r="A11582">
        <v>313900</v>
      </c>
      <c r="B11582" t="s">
        <v>227</v>
      </c>
      <c r="C11582" t="s">
        <v>98</v>
      </c>
      <c r="D11582">
        <v>2004</v>
      </c>
      <c r="E11582" t="s">
        <v>1765</v>
      </c>
      <c r="F11582" t="s">
        <v>99</v>
      </c>
      <c r="H11582">
        <v>37015</v>
      </c>
      <c r="I11582">
        <v>28593</v>
      </c>
      <c r="J11582">
        <v>38566</v>
      </c>
      <c r="K11582">
        <v>37015</v>
      </c>
      <c r="L11582">
        <v>100</v>
      </c>
      <c r="M11582">
        <v>100</v>
      </c>
      <c r="N11582">
        <f>COUNTIF(Cod_Mun_Norte!B:B,DADOS_SNIS_Minas!A11582)</f>
        <v>0</v>
      </c>
    </row>
    <row r="11583" spans="1:14" x14ac:dyDescent="0.2">
      <c r="A11583">
        <v>313900</v>
      </c>
      <c r="B11583" t="s">
        <v>227</v>
      </c>
      <c r="C11583" t="s">
        <v>98</v>
      </c>
      <c r="D11583">
        <v>2003</v>
      </c>
      <c r="H11583">
        <v>36161</v>
      </c>
      <c r="I11583">
        <v>27933</v>
      </c>
      <c r="N11583">
        <f>COUNTIF(Cod_Mun_Norte!B:B,DADOS_SNIS_Minas!A11583)</f>
        <v>0</v>
      </c>
    </row>
    <row r="11584" spans="1:14" x14ac:dyDescent="0.2">
      <c r="A11584">
        <v>313900</v>
      </c>
      <c r="B11584" t="s">
        <v>227</v>
      </c>
      <c r="C11584" t="s">
        <v>98</v>
      </c>
      <c r="D11584">
        <v>2002</v>
      </c>
      <c r="H11584">
        <v>35754</v>
      </c>
      <c r="I11584">
        <v>27618</v>
      </c>
      <c r="N11584">
        <f>COUNTIF(Cod_Mun_Norte!B:B,DADOS_SNIS_Minas!A11584)</f>
        <v>0</v>
      </c>
    </row>
    <row r="11585" spans="1:14" x14ac:dyDescent="0.2">
      <c r="A11585">
        <v>313900</v>
      </c>
      <c r="B11585" t="s">
        <v>227</v>
      </c>
      <c r="C11585" t="s">
        <v>98</v>
      </c>
      <c r="D11585">
        <v>2001</v>
      </c>
      <c r="H11585">
        <v>35376</v>
      </c>
      <c r="I11585">
        <v>27326</v>
      </c>
      <c r="N11585">
        <f>COUNTIF(Cod_Mun_Norte!B:B,DADOS_SNIS_Minas!A11585)</f>
        <v>0</v>
      </c>
    </row>
    <row r="11586" spans="1:14" x14ac:dyDescent="0.2">
      <c r="A11586">
        <v>313900</v>
      </c>
      <c r="B11586" t="s">
        <v>227</v>
      </c>
      <c r="C11586" t="s">
        <v>98</v>
      </c>
      <c r="D11586">
        <v>2000</v>
      </c>
      <c r="H11586">
        <v>34877</v>
      </c>
      <c r="I11586">
        <v>26941</v>
      </c>
      <c r="N11586">
        <f>COUNTIF(Cod_Mun_Norte!B:B,DADOS_SNIS_Minas!A11586)</f>
        <v>0</v>
      </c>
    </row>
    <row r="11587" spans="1:14" x14ac:dyDescent="0.2">
      <c r="A11587">
        <v>313900</v>
      </c>
      <c r="B11587" t="s">
        <v>227</v>
      </c>
      <c r="C11587" t="s">
        <v>98</v>
      </c>
      <c r="D11587">
        <v>1999</v>
      </c>
      <c r="H11587">
        <v>33132</v>
      </c>
      <c r="I11587">
        <v>22755</v>
      </c>
      <c r="N11587">
        <f>COUNTIF(Cod_Mun_Norte!B:B,DADOS_SNIS_Minas!A11587)</f>
        <v>0</v>
      </c>
    </row>
    <row r="11588" spans="1:14" x14ac:dyDescent="0.2">
      <c r="A11588">
        <v>313900</v>
      </c>
      <c r="B11588" t="s">
        <v>227</v>
      </c>
      <c r="C11588" t="s">
        <v>98</v>
      </c>
      <c r="D11588">
        <v>1998</v>
      </c>
      <c r="H11588">
        <v>32815</v>
      </c>
      <c r="I11588">
        <v>22537</v>
      </c>
      <c r="N11588">
        <f>COUNTIF(Cod_Mun_Norte!B:B,DADOS_SNIS_Minas!A11588)</f>
        <v>0</v>
      </c>
    </row>
    <row r="11589" spans="1:14" x14ac:dyDescent="0.2">
      <c r="A11589">
        <v>313900</v>
      </c>
      <c r="B11589" t="s">
        <v>227</v>
      </c>
      <c r="C11589" t="s">
        <v>98</v>
      </c>
      <c r="D11589">
        <v>1997</v>
      </c>
      <c r="H11589">
        <v>32498</v>
      </c>
      <c r="I11589">
        <v>22320</v>
      </c>
      <c r="N11589">
        <f>COUNTIF(Cod_Mun_Norte!B:B,DADOS_SNIS_Minas!A11589)</f>
        <v>0</v>
      </c>
    </row>
    <row r="11590" spans="1:14" x14ac:dyDescent="0.2">
      <c r="A11590">
        <v>313900</v>
      </c>
      <c r="B11590" t="s">
        <v>227</v>
      </c>
      <c r="C11590" t="s">
        <v>98</v>
      </c>
      <c r="D11590">
        <v>1996</v>
      </c>
      <c r="H11590">
        <v>32123</v>
      </c>
      <c r="I11590">
        <v>22062</v>
      </c>
      <c r="N11590">
        <f>COUNTIF(Cod_Mun_Norte!B:B,DADOS_SNIS_Minas!A11590)</f>
        <v>0</v>
      </c>
    </row>
    <row r="11591" spans="1:14" x14ac:dyDescent="0.2">
      <c r="A11591">
        <v>313900</v>
      </c>
      <c r="B11591" t="s">
        <v>227</v>
      </c>
      <c r="C11591" t="s">
        <v>98</v>
      </c>
      <c r="D11591">
        <v>1995</v>
      </c>
      <c r="H11591">
        <v>31810</v>
      </c>
      <c r="I11591">
        <v>21847</v>
      </c>
      <c r="N11591">
        <f>COUNTIF(Cod_Mun_Norte!B:B,DADOS_SNIS_Minas!A11591)</f>
        <v>0</v>
      </c>
    </row>
    <row r="11592" spans="1:14" x14ac:dyDescent="0.2">
      <c r="A11592">
        <v>313910</v>
      </c>
      <c r="B11592" t="s">
        <v>1766</v>
      </c>
      <c r="C11592" t="s">
        <v>98</v>
      </c>
      <c r="D11592">
        <v>2020</v>
      </c>
      <c r="E11592" t="s">
        <v>1767</v>
      </c>
      <c r="F11592" t="s">
        <v>357</v>
      </c>
      <c r="G11592" t="s">
        <v>383</v>
      </c>
      <c r="H11592">
        <v>5109</v>
      </c>
      <c r="I11592">
        <v>3888</v>
      </c>
      <c r="J11592">
        <v>3676</v>
      </c>
      <c r="K11592">
        <v>3676</v>
      </c>
      <c r="L11592">
        <v>94.6</v>
      </c>
      <c r="M11592">
        <v>71.95</v>
      </c>
      <c r="N11592">
        <f>COUNTIF(Cod_Mun_Norte!B:B,DADOS_SNIS_Minas!A11592)</f>
        <v>0</v>
      </c>
    </row>
    <row r="11593" spans="1:14" x14ac:dyDescent="0.2">
      <c r="A11593">
        <v>313910</v>
      </c>
      <c r="B11593" t="s">
        <v>1766</v>
      </c>
      <c r="C11593" t="s">
        <v>98</v>
      </c>
      <c r="D11593">
        <v>2019</v>
      </c>
      <c r="E11593" t="s">
        <v>1767</v>
      </c>
      <c r="F11593" t="s">
        <v>357</v>
      </c>
      <c r="G11593" t="s">
        <v>383</v>
      </c>
      <c r="H11593">
        <v>5098</v>
      </c>
      <c r="I11593">
        <v>3880</v>
      </c>
      <c r="J11593">
        <v>3632</v>
      </c>
      <c r="K11593">
        <v>3632</v>
      </c>
      <c r="L11593">
        <v>93.6</v>
      </c>
      <c r="M11593">
        <v>71.239999999999995</v>
      </c>
      <c r="N11593">
        <f>COUNTIF(Cod_Mun_Norte!B:B,DADOS_SNIS_Minas!A11593)</f>
        <v>0</v>
      </c>
    </row>
    <row r="11594" spans="1:14" x14ac:dyDescent="0.2">
      <c r="A11594">
        <v>313910</v>
      </c>
      <c r="B11594" t="s">
        <v>1766</v>
      </c>
      <c r="C11594" t="s">
        <v>98</v>
      </c>
      <c r="D11594">
        <v>2018</v>
      </c>
      <c r="E11594" t="s">
        <v>1768</v>
      </c>
      <c r="F11594" t="s">
        <v>357</v>
      </c>
      <c r="H11594">
        <v>5087</v>
      </c>
      <c r="I11594">
        <v>3871</v>
      </c>
      <c r="J11594">
        <v>3638</v>
      </c>
      <c r="K11594">
        <v>3638</v>
      </c>
      <c r="L11594">
        <v>94</v>
      </c>
      <c r="M11594">
        <v>71.52</v>
      </c>
      <c r="N11594">
        <f>COUNTIF(Cod_Mun_Norte!B:B,DADOS_SNIS_Minas!A11594)</f>
        <v>0</v>
      </c>
    </row>
    <row r="11595" spans="1:14" x14ac:dyDescent="0.2">
      <c r="A11595">
        <v>313910</v>
      </c>
      <c r="B11595" t="s">
        <v>1766</v>
      </c>
      <c r="C11595" t="s">
        <v>98</v>
      </c>
      <c r="D11595">
        <v>2017</v>
      </c>
      <c r="E11595" t="s">
        <v>1768</v>
      </c>
      <c r="F11595" t="s">
        <v>357</v>
      </c>
      <c r="H11595">
        <v>5153</v>
      </c>
      <c r="I11595">
        <v>3921</v>
      </c>
      <c r="J11595">
        <v>3645</v>
      </c>
      <c r="K11595">
        <v>3645</v>
      </c>
      <c r="L11595">
        <v>93</v>
      </c>
      <c r="M11595">
        <v>70.739999999999995</v>
      </c>
      <c r="N11595">
        <f>COUNTIF(Cod_Mun_Norte!B:B,DADOS_SNIS_Minas!A11595)</f>
        <v>0</v>
      </c>
    </row>
    <row r="11596" spans="1:14" x14ac:dyDescent="0.2">
      <c r="A11596">
        <v>313910</v>
      </c>
      <c r="B11596" t="s">
        <v>1766</v>
      </c>
      <c r="C11596" t="s">
        <v>98</v>
      </c>
      <c r="D11596">
        <v>2016</v>
      </c>
      <c r="E11596" t="s">
        <v>1768</v>
      </c>
      <c r="F11596" t="s">
        <v>359</v>
      </c>
      <c r="H11596">
        <v>5139</v>
      </c>
      <c r="I11596">
        <v>3911</v>
      </c>
      <c r="J11596">
        <v>3629</v>
      </c>
      <c r="K11596">
        <v>3629</v>
      </c>
      <c r="L11596">
        <v>92.8</v>
      </c>
      <c r="M11596">
        <v>70.62</v>
      </c>
      <c r="N11596">
        <f>COUNTIF(Cod_Mun_Norte!B:B,DADOS_SNIS_Minas!A11596)</f>
        <v>0</v>
      </c>
    </row>
    <row r="11597" spans="1:14" x14ac:dyDescent="0.2">
      <c r="A11597">
        <v>313910</v>
      </c>
      <c r="B11597" t="s">
        <v>1766</v>
      </c>
      <c r="C11597" t="s">
        <v>98</v>
      </c>
      <c r="D11597">
        <v>2015</v>
      </c>
      <c r="E11597" t="s">
        <v>1768</v>
      </c>
      <c r="F11597" t="s">
        <v>359</v>
      </c>
      <c r="H11597">
        <v>5124</v>
      </c>
      <c r="I11597">
        <v>3899</v>
      </c>
      <c r="J11597">
        <v>3616</v>
      </c>
      <c r="K11597">
        <v>3616</v>
      </c>
      <c r="L11597">
        <v>92.7</v>
      </c>
      <c r="M11597">
        <v>70.569999999999993</v>
      </c>
      <c r="N11597">
        <f>COUNTIF(Cod_Mun_Norte!B:B,DADOS_SNIS_Minas!A11597)</f>
        <v>0</v>
      </c>
    </row>
    <row r="11598" spans="1:14" x14ac:dyDescent="0.2">
      <c r="A11598">
        <v>313910</v>
      </c>
      <c r="B11598" t="s">
        <v>1766</v>
      </c>
      <c r="C11598" t="s">
        <v>98</v>
      </c>
      <c r="D11598">
        <v>2014</v>
      </c>
      <c r="E11598" t="s">
        <v>1768</v>
      </c>
      <c r="F11598" t="s">
        <v>359</v>
      </c>
      <c r="H11598">
        <v>5108</v>
      </c>
      <c r="I11598">
        <v>3887</v>
      </c>
      <c r="J11598">
        <v>3887</v>
      </c>
      <c r="K11598">
        <v>3887</v>
      </c>
      <c r="L11598">
        <v>100</v>
      </c>
      <c r="M11598">
        <v>76.099999999999994</v>
      </c>
      <c r="N11598">
        <f>COUNTIF(Cod_Mun_Norte!B:B,DADOS_SNIS_Minas!A11598)</f>
        <v>0</v>
      </c>
    </row>
    <row r="11599" spans="1:14" x14ac:dyDescent="0.2">
      <c r="A11599">
        <v>313910</v>
      </c>
      <c r="B11599" t="s">
        <v>1766</v>
      </c>
      <c r="C11599" t="s">
        <v>98</v>
      </c>
      <c r="D11599">
        <v>2013</v>
      </c>
      <c r="E11599" t="s">
        <v>1769</v>
      </c>
      <c r="F11599" t="s">
        <v>364</v>
      </c>
      <c r="H11599">
        <v>5091</v>
      </c>
      <c r="I11599">
        <v>3874</v>
      </c>
      <c r="J11599">
        <v>3874</v>
      </c>
      <c r="K11599">
        <v>3874</v>
      </c>
      <c r="L11599">
        <v>100</v>
      </c>
      <c r="M11599">
        <v>76.099999999999994</v>
      </c>
      <c r="N11599">
        <f>COUNTIF(Cod_Mun_Norte!B:B,DADOS_SNIS_Minas!A11599)</f>
        <v>0</v>
      </c>
    </row>
    <row r="11600" spans="1:14" x14ac:dyDescent="0.2">
      <c r="A11600">
        <v>313910</v>
      </c>
      <c r="B11600" t="s">
        <v>1766</v>
      </c>
      <c r="C11600" t="s">
        <v>98</v>
      </c>
      <c r="D11600">
        <v>2012</v>
      </c>
      <c r="E11600" t="s">
        <v>361</v>
      </c>
      <c r="F11600" t="s">
        <v>362</v>
      </c>
      <c r="H11600">
        <v>4930</v>
      </c>
      <c r="I11600">
        <v>3752</v>
      </c>
      <c r="J11600">
        <v>3752</v>
      </c>
      <c r="K11600">
        <v>3752</v>
      </c>
      <c r="L11600">
        <v>100</v>
      </c>
      <c r="M11600">
        <v>76.11</v>
      </c>
      <c r="N11600">
        <f>COUNTIF(Cod_Mun_Norte!B:B,DADOS_SNIS_Minas!A11600)</f>
        <v>0</v>
      </c>
    </row>
    <row r="11601" spans="1:14" x14ac:dyDescent="0.2">
      <c r="A11601">
        <v>313910</v>
      </c>
      <c r="B11601" t="s">
        <v>1766</v>
      </c>
      <c r="C11601" t="s">
        <v>98</v>
      </c>
      <c r="D11601">
        <v>2011</v>
      </c>
      <c r="E11601" t="s">
        <v>361</v>
      </c>
      <c r="F11601" t="s">
        <v>362</v>
      </c>
      <c r="H11601">
        <v>4918</v>
      </c>
      <c r="I11601">
        <v>3743</v>
      </c>
      <c r="J11601">
        <v>3743</v>
      </c>
      <c r="K11601">
        <v>3743</v>
      </c>
      <c r="L11601">
        <v>100</v>
      </c>
      <c r="M11601">
        <v>76.11</v>
      </c>
      <c r="N11601">
        <f>COUNTIF(Cod_Mun_Norte!B:B,DADOS_SNIS_Minas!A11601)</f>
        <v>0</v>
      </c>
    </row>
    <row r="11602" spans="1:14" x14ac:dyDescent="0.2">
      <c r="A11602">
        <v>313910</v>
      </c>
      <c r="B11602" t="s">
        <v>1766</v>
      </c>
      <c r="C11602" t="s">
        <v>98</v>
      </c>
      <c r="D11602">
        <v>2010</v>
      </c>
      <c r="E11602" t="s">
        <v>361</v>
      </c>
      <c r="F11602" t="s">
        <v>362</v>
      </c>
      <c r="H11602">
        <v>4904</v>
      </c>
      <c r="I11602">
        <v>3732</v>
      </c>
      <c r="J11602">
        <v>3732</v>
      </c>
      <c r="K11602">
        <v>3732</v>
      </c>
      <c r="L11602">
        <v>100</v>
      </c>
      <c r="M11602">
        <v>76.099999999999994</v>
      </c>
      <c r="N11602">
        <f>COUNTIF(Cod_Mun_Norte!B:B,DADOS_SNIS_Minas!A11602)</f>
        <v>0</v>
      </c>
    </row>
    <row r="11603" spans="1:14" x14ac:dyDescent="0.2">
      <c r="A11603">
        <v>313910</v>
      </c>
      <c r="B11603" t="s">
        <v>1766</v>
      </c>
      <c r="C11603" t="s">
        <v>98</v>
      </c>
      <c r="D11603">
        <v>2009</v>
      </c>
      <c r="E11603" t="s">
        <v>361</v>
      </c>
      <c r="F11603" t="s">
        <v>362</v>
      </c>
      <c r="H11603">
        <v>5173</v>
      </c>
      <c r="I11603">
        <v>3875</v>
      </c>
      <c r="J11603">
        <v>4436</v>
      </c>
      <c r="K11603">
        <v>4436</v>
      </c>
      <c r="L11603">
        <v>100</v>
      </c>
      <c r="M11603">
        <v>85.75</v>
      </c>
      <c r="N11603">
        <f>COUNTIF(Cod_Mun_Norte!B:B,DADOS_SNIS_Minas!A11603)</f>
        <v>0</v>
      </c>
    </row>
    <row r="11604" spans="1:14" x14ac:dyDescent="0.2">
      <c r="A11604">
        <v>313910</v>
      </c>
      <c r="B11604" t="s">
        <v>1766</v>
      </c>
      <c r="C11604" t="s">
        <v>98</v>
      </c>
      <c r="D11604">
        <v>2008</v>
      </c>
      <c r="E11604" t="s">
        <v>361</v>
      </c>
      <c r="F11604" t="s">
        <v>362</v>
      </c>
      <c r="H11604">
        <v>5136</v>
      </c>
      <c r="I11604">
        <v>3848</v>
      </c>
      <c r="J11604">
        <v>4255</v>
      </c>
      <c r="K11604">
        <v>4255</v>
      </c>
      <c r="L11604">
        <v>100</v>
      </c>
      <c r="M11604">
        <v>82.85</v>
      </c>
      <c r="N11604">
        <f>COUNTIF(Cod_Mun_Norte!B:B,DADOS_SNIS_Minas!A11604)</f>
        <v>0</v>
      </c>
    </row>
    <row r="11605" spans="1:14" x14ac:dyDescent="0.2">
      <c r="A11605">
        <v>313910</v>
      </c>
      <c r="B11605" t="s">
        <v>1766</v>
      </c>
      <c r="C11605" t="s">
        <v>98</v>
      </c>
      <c r="D11605">
        <v>2007</v>
      </c>
      <c r="E11605" t="s">
        <v>361</v>
      </c>
      <c r="F11605" t="s">
        <v>362</v>
      </c>
      <c r="H11605">
        <v>4951</v>
      </c>
      <c r="I11605">
        <v>3709</v>
      </c>
      <c r="J11605">
        <v>4135</v>
      </c>
      <c r="K11605">
        <v>4135</v>
      </c>
      <c r="L11605">
        <v>100</v>
      </c>
      <c r="M11605">
        <v>83.52</v>
      </c>
      <c r="N11605">
        <f>COUNTIF(Cod_Mun_Norte!B:B,DADOS_SNIS_Minas!A11605)</f>
        <v>0</v>
      </c>
    </row>
    <row r="11606" spans="1:14" x14ac:dyDescent="0.2">
      <c r="A11606">
        <v>313910</v>
      </c>
      <c r="B11606" t="s">
        <v>1766</v>
      </c>
      <c r="C11606" t="s">
        <v>98</v>
      </c>
      <c r="D11606">
        <v>2006</v>
      </c>
      <c r="E11606" t="s">
        <v>361</v>
      </c>
      <c r="F11606" t="s">
        <v>362</v>
      </c>
      <c r="H11606">
        <v>5298</v>
      </c>
      <c r="I11606">
        <v>3848</v>
      </c>
      <c r="J11606">
        <v>3951</v>
      </c>
      <c r="K11606">
        <v>3951</v>
      </c>
      <c r="L11606">
        <v>100</v>
      </c>
      <c r="M11606">
        <v>74.58</v>
      </c>
      <c r="N11606">
        <f>COUNTIF(Cod_Mun_Norte!B:B,DADOS_SNIS_Minas!A11606)</f>
        <v>0</v>
      </c>
    </row>
    <row r="11607" spans="1:14" x14ac:dyDescent="0.2">
      <c r="A11607">
        <v>313910</v>
      </c>
      <c r="B11607" t="s">
        <v>1766</v>
      </c>
      <c r="C11607" t="s">
        <v>98</v>
      </c>
      <c r="D11607">
        <v>2005</v>
      </c>
      <c r="E11607" t="s">
        <v>361</v>
      </c>
      <c r="F11607" t="s">
        <v>362</v>
      </c>
      <c r="H11607">
        <v>5212</v>
      </c>
      <c r="I11607">
        <v>3785</v>
      </c>
      <c r="J11607">
        <v>3828</v>
      </c>
      <c r="K11607">
        <v>3828</v>
      </c>
      <c r="L11607">
        <v>100</v>
      </c>
      <c r="M11607">
        <v>73.45</v>
      </c>
      <c r="N11607">
        <f>COUNTIF(Cod_Mun_Norte!B:B,DADOS_SNIS_Minas!A11607)</f>
        <v>0</v>
      </c>
    </row>
    <row r="11608" spans="1:14" x14ac:dyDescent="0.2">
      <c r="A11608">
        <v>313910</v>
      </c>
      <c r="B11608" t="s">
        <v>1766</v>
      </c>
      <c r="C11608" t="s">
        <v>98</v>
      </c>
      <c r="D11608">
        <v>2004</v>
      </c>
      <c r="E11608" t="s">
        <v>361</v>
      </c>
      <c r="F11608" t="s">
        <v>362</v>
      </c>
      <c r="H11608">
        <v>5125</v>
      </c>
      <c r="I11608">
        <v>3722</v>
      </c>
      <c r="N11608">
        <f>COUNTIF(Cod_Mun_Norte!B:B,DADOS_SNIS_Minas!A11608)</f>
        <v>0</v>
      </c>
    </row>
    <row r="11609" spans="1:14" x14ac:dyDescent="0.2">
      <c r="A11609">
        <v>313910</v>
      </c>
      <c r="B11609" t="s">
        <v>1766</v>
      </c>
      <c r="C11609" t="s">
        <v>98</v>
      </c>
      <c r="D11609">
        <v>2003</v>
      </c>
      <c r="E11609" t="s">
        <v>361</v>
      </c>
      <c r="F11609" t="s">
        <v>362</v>
      </c>
      <c r="H11609">
        <v>4969</v>
      </c>
      <c r="I11609">
        <v>3609</v>
      </c>
      <c r="N11609">
        <f>COUNTIF(Cod_Mun_Norte!B:B,DADOS_SNIS_Minas!A11609)</f>
        <v>0</v>
      </c>
    </row>
    <row r="11610" spans="1:14" x14ac:dyDescent="0.2">
      <c r="A11610">
        <v>313910</v>
      </c>
      <c r="B11610" t="s">
        <v>1766</v>
      </c>
      <c r="C11610" t="s">
        <v>98</v>
      </c>
      <c r="D11610">
        <v>2002</v>
      </c>
      <c r="E11610" t="s">
        <v>361</v>
      </c>
      <c r="F11610" t="s">
        <v>362</v>
      </c>
      <c r="H11610">
        <v>4895</v>
      </c>
      <c r="I11610">
        <v>3555</v>
      </c>
      <c r="N11610">
        <f>COUNTIF(Cod_Mun_Norte!B:B,DADOS_SNIS_Minas!A11610)</f>
        <v>0</v>
      </c>
    </row>
    <row r="11611" spans="1:14" x14ac:dyDescent="0.2">
      <c r="A11611">
        <v>313910</v>
      </c>
      <c r="B11611" t="s">
        <v>1766</v>
      </c>
      <c r="C11611" t="s">
        <v>98</v>
      </c>
      <c r="D11611">
        <v>2001</v>
      </c>
      <c r="E11611" t="s">
        <v>361</v>
      </c>
      <c r="F11611" t="s">
        <v>362</v>
      </c>
      <c r="H11611">
        <v>4824</v>
      </c>
      <c r="I11611">
        <v>3503</v>
      </c>
      <c r="N11611">
        <f>COUNTIF(Cod_Mun_Norte!B:B,DADOS_SNIS_Minas!A11611)</f>
        <v>0</v>
      </c>
    </row>
    <row r="11612" spans="1:14" x14ac:dyDescent="0.2">
      <c r="A11612">
        <v>313910</v>
      </c>
      <c r="B11612" t="s">
        <v>1766</v>
      </c>
      <c r="C11612" t="s">
        <v>98</v>
      </c>
      <c r="D11612">
        <v>2000</v>
      </c>
      <c r="E11612" t="s">
        <v>361</v>
      </c>
      <c r="F11612" t="s">
        <v>362</v>
      </c>
      <c r="H11612">
        <v>4734</v>
      </c>
      <c r="I11612">
        <v>3438</v>
      </c>
      <c r="N11612">
        <f>COUNTIF(Cod_Mun_Norte!B:B,DADOS_SNIS_Minas!A11612)</f>
        <v>0</v>
      </c>
    </row>
    <row r="11613" spans="1:14" x14ac:dyDescent="0.2">
      <c r="A11613">
        <v>313910</v>
      </c>
      <c r="B11613" t="s">
        <v>1766</v>
      </c>
      <c r="C11613" t="s">
        <v>98</v>
      </c>
      <c r="D11613">
        <v>1999</v>
      </c>
      <c r="E11613" t="s">
        <v>361</v>
      </c>
      <c r="F11613" t="s">
        <v>362</v>
      </c>
      <c r="H11613">
        <v>4608</v>
      </c>
      <c r="I11613">
        <v>3155</v>
      </c>
      <c r="N11613">
        <f>COUNTIF(Cod_Mun_Norte!B:B,DADOS_SNIS_Minas!A11613)</f>
        <v>0</v>
      </c>
    </row>
    <row r="11614" spans="1:14" x14ac:dyDescent="0.2">
      <c r="A11614">
        <v>313910</v>
      </c>
      <c r="B11614" t="s">
        <v>1766</v>
      </c>
      <c r="C11614" t="s">
        <v>98</v>
      </c>
      <c r="D11614">
        <v>1998</v>
      </c>
      <c r="E11614" t="s">
        <v>361</v>
      </c>
      <c r="F11614" t="s">
        <v>362</v>
      </c>
      <c r="H11614">
        <v>4516</v>
      </c>
      <c r="I11614">
        <v>3092</v>
      </c>
      <c r="N11614">
        <f>COUNTIF(Cod_Mun_Norte!B:B,DADOS_SNIS_Minas!A11614)</f>
        <v>0</v>
      </c>
    </row>
    <row r="11615" spans="1:14" x14ac:dyDescent="0.2">
      <c r="A11615">
        <v>313910</v>
      </c>
      <c r="B11615" t="s">
        <v>1766</v>
      </c>
      <c r="C11615" t="s">
        <v>98</v>
      </c>
      <c r="D11615">
        <v>1997</v>
      </c>
      <c r="H11615">
        <v>4425</v>
      </c>
      <c r="I11615">
        <v>3030</v>
      </c>
      <c r="N11615">
        <f>COUNTIF(Cod_Mun_Norte!B:B,DADOS_SNIS_Minas!A11615)</f>
        <v>0</v>
      </c>
    </row>
    <row r="11616" spans="1:14" x14ac:dyDescent="0.2">
      <c r="A11616">
        <v>313910</v>
      </c>
      <c r="B11616" t="s">
        <v>1766</v>
      </c>
      <c r="C11616" t="s">
        <v>98</v>
      </c>
      <c r="D11616">
        <v>1996</v>
      </c>
      <c r="H11616">
        <v>4316</v>
      </c>
      <c r="I11616">
        <v>2955</v>
      </c>
      <c r="N11616">
        <f>COUNTIF(Cod_Mun_Norte!B:B,DADOS_SNIS_Minas!A11616)</f>
        <v>0</v>
      </c>
    </row>
    <row r="11617" spans="1:14" x14ac:dyDescent="0.2">
      <c r="A11617">
        <v>313910</v>
      </c>
      <c r="B11617" t="s">
        <v>1766</v>
      </c>
      <c r="C11617" t="s">
        <v>98</v>
      </c>
      <c r="D11617">
        <v>1995</v>
      </c>
      <c r="H11617">
        <v>3776</v>
      </c>
      <c r="I11617">
        <v>2585</v>
      </c>
      <c r="N11617">
        <f>COUNTIF(Cod_Mun_Norte!B:B,DADOS_SNIS_Minas!A11617)</f>
        <v>0</v>
      </c>
    </row>
    <row r="11618" spans="1:14" x14ac:dyDescent="0.2">
      <c r="A11618">
        <v>313920</v>
      </c>
      <c r="B11618" t="s">
        <v>1770</v>
      </c>
      <c r="C11618" t="s">
        <v>98</v>
      </c>
      <c r="D11618">
        <v>2020</v>
      </c>
      <c r="E11618" t="s">
        <v>407</v>
      </c>
      <c r="F11618" t="s">
        <v>506</v>
      </c>
      <c r="G11618" t="s">
        <v>533</v>
      </c>
      <c r="H11618">
        <v>18602</v>
      </c>
      <c r="I11618">
        <v>11708</v>
      </c>
      <c r="J11618">
        <v>11689</v>
      </c>
      <c r="K11618">
        <v>11689</v>
      </c>
      <c r="L11618">
        <v>99.8</v>
      </c>
      <c r="M11618">
        <v>62.84</v>
      </c>
      <c r="N11618">
        <f>COUNTIF(Cod_Mun_Norte!B:B,DADOS_SNIS_Minas!A11618)</f>
        <v>0</v>
      </c>
    </row>
    <row r="11619" spans="1:14" x14ac:dyDescent="0.2">
      <c r="A11619">
        <v>313920</v>
      </c>
      <c r="B11619" t="s">
        <v>1770</v>
      </c>
      <c r="C11619" t="s">
        <v>98</v>
      </c>
      <c r="D11619">
        <v>2019</v>
      </c>
      <c r="E11619" t="s">
        <v>407</v>
      </c>
      <c r="F11619" t="s">
        <v>431</v>
      </c>
      <c r="G11619" t="s">
        <v>533</v>
      </c>
      <c r="H11619">
        <v>18650</v>
      </c>
      <c r="I11619">
        <v>11739</v>
      </c>
      <c r="J11619">
        <v>11478</v>
      </c>
      <c r="K11619">
        <v>10120</v>
      </c>
      <c r="L11619">
        <v>86.2</v>
      </c>
      <c r="M11619">
        <v>61.54</v>
      </c>
      <c r="N11619">
        <f>COUNTIF(Cod_Mun_Norte!B:B,DADOS_SNIS_Minas!A11619)</f>
        <v>0</v>
      </c>
    </row>
    <row r="11620" spans="1:14" x14ac:dyDescent="0.2">
      <c r="A11620">
        <v>313920</v>
      </c>
      <c r="B11620" t="s">
        <v>1770</v>
      </c>
      <c r="C11620" t="s">
        <v>98</v>
      </c>
      <c r="D11620">
        <v>2018</v>
      </c>
      <c r="E11620" t="s">
        <v>407</v>
      </c>
      <c r="F11620" t="s">
        <v>431</v>
      </c>
      <c r="H11620">
        <v>18700</v>
      </c>
      <c r="I11620">
        <v>11770</v>
      </c>
      <c r="J11620">
        <v>11521</v>
      </c>
      <c r="K11620">
        <v>11521</v>
      </c>
      <c r="L11620">
        <v>97.9</v>
      </c>
      <c r="M11620">
        <v>61.61</v>
      </c>
      <c r="N11620">
        <f>COUNTIF(Cod_Mun_Norte!B:B,DADOS_SNIS_Minas!A11620)</f>
        <v>0</v>
      </c>
    </row>
    <row r="11621" spans="1:14" x14ac:dyDescent="0.2">
      <c r="A11621">
        <v>313920</v>
      </c>
      <c r="B11621" t="s">
        <v>1770</v>
      </c>
      <c r="C11621" t="s">
        <v>98</v>
      </c>
      <c r="D11621">
        <v>2017</v>
      </c>
      <c r="E11621" t="s">
        <v>407</v>
      </c>
      <c r="F11621" t="s">
        <v>431</v>
      </c>
      <c r="H11621">
        <v>19157</v>
      </c>
      <c r="I11621">
        <v>12058</v>
      </c>
      <c r="J11621">
        <v>11640</v>
      </c>
      <c r="K11621">
        <v>9992</v>
      </c>
      <c r="L11621">
        <v>82.9</v>
      </c>
      <c r="M11621">
        <v>60.76</v>
      </c>
      <c r="N11621">
        <f>COUNTIF(Cod_Mun_Norte!B:B,DADOS_SNIS_Minas!A11621)</f>
        <v>0</v>
      </c>
    </row>
    <row r="11622" spans="1:14" x14ac:dyDescent="0.2">
      <c r="A11622">
        <v>313920</v>
      </c>
      <c r="B11622" t="s">
        <v>1770</v>
      </c>
      <c r="C11622" t="s">
        <v>98</v>
      </c>
      <c r="D11622">
        <v>2016</v>
      </c>
      <c r="E11622" t="s">
        <v>407</v>
      </c>
      <c r="F11622" t="s">
        <v>431</v>
      </c>
      <c r="H11622">
        <v>19173</v>
      </c>
      <c r="I11622">
        <v>12068</v>
      </c>
      <c r="J11622">
        <v>11532</v>
      </c>
      <c r="K11622">
        <v>9904</v>
      </c>
      <c r="L11622">
        <v>82.1</v>
      </c>
      <c r="M11622">
        <v>60.15</v>
      </c>
      <c r="N11622">
        <f>COUNTIF(Cod_Mun_Norte!B:B,DADOS_SNIS_Minas!A11622)</f>
        <v>0</v>
      </c>
    </row>
    <row r="11623" spans="1:14" x14ac:dyDescent="0.2">
      <c r="A11623">
        <v>313920</v>
      </c>
      <c r="B11623" t="s">
        <v>1770</v>
      </c>
      <c r="C11623" t="s">
        <v>98</v>
      </c>
      <c r="D11623">
        <v>2015</v>
      </c>
      <c r="E11623" t="s">
        <v>1771</v>
      </c>
      <c r="F11623" t="s">
        <v>429</v>
      </c>
      <c r="H11623">
        <v>19191</v>
      </c>
      <c r="I11623">
        <v>12079</v>
      </c>
      <c r="J11623">
        <v>11863</v>
      </c>
      <c r="K11623">
        <v>9853</v>
      </c>
      <c r="L11623">
        <v>81.599999999999994</v>
      </c>
      <c r="M11623">
        <v>61.82</v>
      </c>
      <c r="N11623">
        <f>COUNTIF(Cod_Mun_Norte!B:B,DADOS_SNIS_Minas!A11623)</f>
        <v>0</v>
      </c>
    </row>
    <row r="11624" spans="1:14" x14ac:dyDescent="0.2">
      <c r="A11624">
        <v>313920</v>
      </c>
      <c r="B11624" t="s">
        <v>1770</v>
      </c>
      <c r="C11624" t="s">
        <v>98</v>
      </c>
      <c r="D11624">
        <v>2014</v>
      </c>
      <c r="E11624" t="s">
        <v>1771</v>
      </c>
      <c r="F11624" t="s">
        <v>429</v>
      </c>
      <c r="H11624">
        <v>19209</v>
      </c>
      <c r="I11624">
        <v>12091</v>
      </c>
      <c r="J11624">
        <v>14323</v>
      </c>
      <c r="K11624">
        <v>12091</v>
      </c>
      <c r="L11624">
        <v>100</v>
      </c>
      <c r="M11624">
        <v>74.56</v>
      </c>
      <c r="N11624">
        <f>COUNTIF(Cod_Mun_Norte!B:B,DADOS_SNIS_Minas!A11624)</f>
        <v>0</v>
      </c>
    </row>
    <row r="11625" spans="1:14" x14ac:dyDescent="0.2">
      <c r="A11625">
        <v>313920</v>
      </c>
      <c r="B11625" t="s">
        <v>1770</v>
      </c>
      <c r="C11625" t="s">
        <v>98</v>
      </c>
      <c r="D11625">
        <v>2013</v>
      </c>
      <c r="E11625" t="s">
        <v>407</v>
      </c>
      <c r="F11625" t="s">
        <v>431</v>
      </c>
      <c r="H11625">
        <v>19228</v>
      </c>
      <c r="I11625">
        <v>12102</v>
      </c>
      <c r="J11625">
        <v>14293</v>
      </c>
      <c r="K11625">
        <v>12102</v>
      </c>
      <c r="L11625">
        <v>100</v>
      </c>
      <c r="M11625">
        <v>74.33</v>
      </c>
      <c r="N11625">
        <f>COUNTIF(Cod_Mun_Norte!B:B,DADOS_SNIS_Minas!A11625)</f>
        <v>0</v>
      </c>
    </row>
    <row r="11626" spans="1:14" x14ac:dyDescent="0.2">
      <c r="A11626">
        <v>313920</v>
      </c>
      <c r="B11626" t="s">
        <v>1770</v>
      </c>
      <c r="C11626" t="s">
        <v>98</v>
      </c>
      <c r="D11626">
        <v>2012</v>
      </c>
      <c r="E11626" t="s">
        <v>407</v>
      </c>
      <c r="F11626" t="s">
        <v>431</v>
      </c>
      <c r="H11626">
        <v>18705</v>
      </c>
      <c r="I11626">
        <v>11773</v>
      </c>
      <c r="J11626">
        <v>13775</v>
      </c>
      <c r="K11626">
        <v>11773</v>
      </c>
      <c r="L11626">
        <v>100</v>
      </c>
      <c r="M11626">
        <v>73.64</v>
      </c>
      <c r="N11626">
        <f>COUNTIF(Cod_Mun_Norte!B:B,DADOS_SNIS_Minas!A11626)</f>
        <v>0</v>
      </c>
    </row>
    <row r="11627" spans="1:14" x14ac:dyDescent="0.2">
      <c r="A11627">
        <v>313920</v>
      </c>
      <c r="B11627" t="s">
        <v>1770</v>
      </c>
      <c r="C11627" t="s">
        <v>98</v>
      </c>
      <c r="D11627">
        <v>2011</v>
      </c>
      <c r="E11627" t="s">
        <v>361</v>
      </c>
      <c r="F11627" t="s">
        <v>99</v>
      </c>
      <c r="H11627">
        <v>18740</v>
      </c>
      <c r="I11627">
        <v>11795</v>
      </c>
      <c r="J11627">
        <v>11795</v>
      </c>
      <c r="K11627">
        <v>11795</v>
      </c>
      <c r="L11627">
        <v>100</v>
      </c>
      <c r="M11627">
        <v>62.94</v>
      </c>
      <c r="N11627">
        <f>COUNTIF(Cod_Mun_Norte!B:B,DADOS_SNIS_Minas!A11627)</f>
        <v>0</v>
      </c>
    </row>
    <row r="11628" spans="1:14" x14ac:dyDescent="0.2">
      <c r="A11628">
        <v>313920</v>
      </c>
      <c r="B11628" t="s">
        <v>1770</v>
      </c>
      <c r="C11628" t="s">
        <v>98</v>
      </c>
      <c r="D11628">
        <v>2010</v>
      </c>
      <c r="E11628" t="s">
        <v>361</v>
      </c>
      <c r="F11628" t="s">
        <v>99</v>
      </c>
      <c r="H11628">
        <v>18776</v>
      </c>
      <c r="I11628">
        <v>11818</v>
      </c>
      <c r="J11628">
        <v>11818</v>
      </c>
      <c r="K11628">
        <v>11818</v>
      </c>
      <c r="L11628">
        <v>100</v>
      </c>
      <c r="M11628">
        <v>62.94</v>
      </c>
      <c r="N11628">
        <f>COUNTIF(Cod_Mun_Norte!B:B,DADOS_SNIS_Minas!A11628)</f>
        <v>0</v>
      </c>
    </row>
    <row r="11629" spans="1:14" x14ac:dyDescent="0.2">
      <c r="A11629">
        <v>313920</v>
      </c>
      <c r="B11629" t="s">
        <v>1770</v>
      </c>
      <c r="C11629" t="s">
        <v>98</v>
      </c>
      <c r="D11629">
        <v>2009</v>
      </c>
      <c r="E11629" t="s">
        <v>361</v>
      </c>
      <c r="F11629" t="s">
        <v>99</v>
      </c>
      <c r="H11629">
        <v>18181</v>
      </c>
      <c r="I11629">
        <v>11073</v>
      </c>
      <c r="J11629">
        <v>11620</v>
      </c>
      <c r="K11629">
        <v>11620</v>
      </c>
      <c r="L11629">
        <v>100</v>
      </c>
      <c r="M11629">
        <v>63.91</v>
      </c>
      <c r="N11629">
        <f>COUNTIF(Cod_Mun_Norte!B:B,DADOS_SNIS_Minas!A11629)</f>
        <v>0</v>
      </c>
    </row>
    <row r="11630" spans="1:14" x14ac:dyDescent="0.2">
      <c r="A11630">
        <v>313920</v>
      </c>
      <c r="B11630" t="s">
        <v>1770</v>
      </c>
      <c r="C11630" t="s">
        <v>98</v>
      </c>
      <c r="D11630">
        <v>2008</v>
      </c>
      <c r="E11630" t="s">
        <v>361</v>
      </c>
      <c r="F11630" t="s">
        <v>99</v>
      </c>
      <c r="H11630">
        <v>18296</v>
      </c>
      <c r="I11630">
        <v>11143</v>
      </c>
      <c r="J11630">
        <v>11307</v>
      </c>
      <c r="K11630">
        <v>11307</v>
      </c>
      <c r="L11630">
        <v>100</v>
      </c>
      <c r="M11630">
        <v>61.8</v>
      </c>
      <c r="N11630">
        <f>COUNTIF(Cod_Mun_Norte!B:B,DADOS_SNIS_Minas!A11630)</f>
        <v>0</v>
      </c>
    </row>
    <row r="11631" spans="1:14" x14ac:dyDescent="0.2">
      <c r="A11631">
        <v>313920</v>
      </c>
      <c r="B11631" t="s">
        <v>1770</v>
      </c>
      <c r="C11631" t="s">
        <v>98</v>
      </c>
      <c r="D11631">
        <v>2007</v>
      </c>
      <c r="E11631" t="s">
        <v>361</v>
      </c>
      <c r="F11631" t="s">
        <v>99</v>
      </c>
      <c r="H11631">
        <v>17917</v>
      </c>
      <c r="I11631">
        <v>10912</v>
      </c>
      <c r="J11631">
        <v>11086</v>
      </c>
      <c r="K11631">
        <v>11086</v>
      </c>
      <c r="L11631">
        <v>100</v>
      </c>
      <c r="M11631">
        <v>61.87</v>
      </c>
      <c r="N11631">
        <f>COUNTIF(Cod_Mun_Norte!B:B,DADOS_SNIS_Minas!A11631)</f>
        <v>0</v>
      </c>
    </row>
    <row r="11632" spans="1:14" x14ac:dyDescent="0.2">
      <c r="A11632">
        <v>313920</v>
      </c>
      <c r="B11632" t="s">
        <v>1770</v>
      </c>
      <c r="C11632" t="s">
        <v>98</v>
      </c>
      <c r="D11632">
        <v>2006</v>
      </c>
      <c r="E11632" t="s">
        <v>361</v>
      </c>
      <c r="F11632" t="s">
        <v>362</v>
      </c>
      <c r="H11632">
        <v>19282</v>
      </c>
      <c r="I11632">
        <v>10944</v>
      </c>
      <c r="J11632">
        <v>10780</v>
      </c>
      <c r="K11632">
        <v>10780</v>
      </c>
      <c r="L11632">
        <v>98.5</v>
      </c>
      <c r="M11632">
        <v>55.91</v>
      </c>
      <c r="N11632">
        <f>COUNTIF(Cod_Mun_Norte!B:B,DADOS_SNIS_Minas!A11632)</f>
        <v>0</v>
      </c>
    </row>
    <row r="11633" spans="1:14" x14ac:dyDescent="0.2">
      <c r="A11633">
        <v>313920</v>
      </c>
      <c r="B11633" t="s">
        <v>1770</v>
      </c>
      <c r="C11633" t="s">
        <v>98</v>
      </c>
      <c r="D11633">
        <v>2005</v>
      </c>
      <c r="E11633" t="s">
        <v>361</v>
      </c>
      <c r="F11633" t="s">
        <v>362</v>
      </c>
      <c r="H11633">
        <v>19277</v>
      </c>
      <c r="I11633">
        <v>10941</v>
      </c>
      <c r="J11633">
        <v>10545</v>
      </c>
      <c r="K11633">
        <v>10545</v>
      </c>
      <c r="L11633">
        <v>96.4</v>
      </c>
      <c r="M11633">
        <v>54.7</v>
      </c>
      <c r="N11633">
        <f>COUNTIF(Cod_Mun_Norte!B:B,DADOS_SNIS_Minas!A11633)</f>
        <v>0</v>
      </c>
    </row>
    <row r="11634" spans="1:14" x14ac:dyDescent="0.2">
      <c r="A11634">
        <v>313920</v>
      </c>
      <c r="B11634" t="s">
        <v>1770</v>
      </c>
      <c r="C11634" t="s">
        <v>98</v>
      </c>
      <c r="D11634">
        <v>2004</v>
      </c>
      <c r="E11634" t="s">
        <v>361</v>
      </c>
      <c r="F11634" t="s">
        <v>362</v>
      </c>
      <c r="H11634">
        <v>19272</v>
      </c>
      <c r="I11634">
        <v>10938</v>
      </c>
      <c r="J11634">
        <v>10125</v>
      </c>
      <c r="K11634">
        <v>10125</v>
      </c>
      <c r="L11634">
        <v>92.6</v>
      </c>
      <c r="M11634">
        <v>52.54</v>
      </c>
      <c r="N11634">
        <f>COUNTIF(Cod_Mun_Norte!B:B,DADOS_SNIS_Minas!A11634)</f>
        <v>0</v>
      </c>
    </row>
    <row r="11635" spans="1:14" x14ac:dyDescent="0.2">
      <c r="A11635">
        <v>313920</v>
      </c>
      <c r="B11635" t="s">
        <v>1770</v>
      </c>
      <c r="C11635" t="s">
        <v>98</v>
      </c>
      <c r="D11635">
        <v>2003</v>
      </c>
      <c r="E11635" t="s">
        <v>361</v>
      </c>
      <c r="F11635" t="s">
        <v>362</v>
      </c>
      <c r="H11635">
        <v>19263</v>
      </c>
      <c r="I11635">
        <v>10933</v>
      </c>
      <c r="N11635">
        <f>COUNTIF(Cod_Mun_Norte!B:B,DADOS_SNIS_Minas!A11635)</f>
        <v>0</v>
      </c>
    </row>
    <row r="11636" spans="1:14" x14ac:dyDescent="0.2">
      <c r="A11636">
        <v>313920</v>
      </c>
      <c r="B11636" t="s">
        <v>1770</v>
      </c>
      <c r="C11636" t="s">
        <v>98</v>
      </c>
      <c r="D11636">
        <v>2002</v>
      </c>
      <c r="E11636" t="s">
        <v>361</v>
      </c>
      <c r="F11636" t="s">
        <v>362</v>
      </c>
      <c r="H11636">
        <v>19259</v>
      </c>
      <c r="I11636">
        <v>10931</v>
      </c>
      <c r="N11636">
        <f>COUNTIF(Cod_Mun_Norte!B:B,DADOS_SNIS_Minas!A11636)</f>
        <v>0</v>
      </c>
    </row>
    <row r="11637" spans="1:14" x14ac:dyDescent="0.2">
      <c r="A11637">
        <v>313920</v>
      </c>
      <c r="B11637" t="s">
        <v>1770</v>
      </c>
      <c r="C11637" t="s">
        <v>98</v>
      </c>
      <c r="D11637">
        <v>2001</v>
      </c>
      <c r="E11637" t="s">
        <v>361</v>
      </c>
      <c r="F11637" t="s">
        <v>362</v>
      </c>
      <c r="H11637">
        <v>19247</v>
      </c>
      <c r="I11637">
        <v>10924</v>
      </c>
      <c r="N11637">
        <f>COUNTIF(Cod_Mun_Norte!B:B,DADOS_SNIS_Minas!A11637)</f>
        <v>0</v>
      </c>
    </row>
    <row r="11638" spans="1:14" x14ac:dyDescent="0.2">
      <c r="A11638">
        <v>313920</v>
      </c>
      <c r="B11638" t="s">
        <v>1770</v>
      </c>
      <c r="C11638" t="s">
        <v>98</v>
      </c>
      <c r="D11638">
        <v>2000</v>
      </c>
      <c r="E11638" t="s">
        <v>361</v>
      </c>
      <c r="F11638" t="s">
        <v>362</v>
      </c>
      <c r="H11638">
        <v>19250</v>
      </c>
      <c r="I11638">
        <v>10926</v>
      </c>
      <c r="N11638">
        <f>COUNTIF(Cod_Mun_Norte!B:B,DADOS_SNIS_Minas!A11638)</f>
        <v>0</v>
      </c>
    </row>
    <row r="11639" spans="1:14" x14ac:dyDescent="0.2">
      <c r="A11639">
        <v>313920</v>
      </c>
      <c r="B11639" t="s">
        <v>1770</v>
      </c>
      <c r="C11639" t="s">
        <v>98</v>
      </c>
      <c r="D11639">
        <v>1999</v>
      </c>
      <c r="E11639" t="s">
        <v>361</v>
      </c>
      <c r="F11639" t="s">
        <v>362</v>
      </c>
      <c r="H11639">
        <v>17445</v>
      </c>
      <c r="I11639">
        <v>6968</v>
      </c>
      <c r="N11639">
        <f>COUNTIF(Cod_Mun_Norte!B:B,DADOS_SNIS_Minas!A11639)</f>
        <v>0</v>
      </c>
    </row>
    <row r="11640" spans="1:14" x14ac:dyDescent="0.2">
      <c r="A11640">
        <v>313920</v>
      </c>
      <c r="B11640" t="s">
        <v>1770</v>
      </c>
      <c r="C11640" t="s">
        <v>98</v>
      </c>
      <c r="D11640">
        <v>1998</v>
      </c>
      <c r="E11640" t="s">
        <v>361</v>
      </c>
      <c r="F11640" t="s">
        <v>362</v>
      </c>
      <c r="H11640">
        <v>17669</v>
      </c>
      <c r="I11640">
        <v>7058</v>
      </c>
      <c r="N11640">
        <f>COUNTIF(Cod_Mun_Norte!B:B,DADOS_SNIS_Minas!A11640)</f>
        <v>0</v>
      </c>
    </row>
    <row r="11641" spans="1:14" x14ac:dyDescent="0.2">
      <c r="A11641">
        <v>313920</v>
      </c>
      <c r="B11641" t="s">
        <v>1770</v>
      </c>
      <c r="C11641" t="s">
        <v>98</v>
      </c>
      <c r="D11641">
        <v>1997</v>
      </c>
      <c r="H11641">
        <v>17893</v>
      </c>
      <c r="I11641">
        <v>7147</v>
      </c>
      <c r="N11641">
        <f>COUNTIF(Cod_Mun_Norte!B:B,DADOS_SNIS_Minas!A11641)</f>
        <v>0</v>
      </c>
    </row>
    <row r="11642" spans="1:14" x14ac:dyDescent="0.2">
      <c r="A11642">
        <v>313920</v>
      </c>
      <c r="B11642" t="s">
        <v>1770</v>
      </c>
      <c r="C11642" t="s">
        <v>98</v>
      </c>
      <c r="D11642">
        <v>1996</v>
      </c>
      <c r="H11642">
        <v>33233</v>
      </c>
      <c r="I11642">
        <v>13275</v>
      </c>
      <c r="N11642">
        <f>COUNTIF(Cod_Mun_Norte!B:B,DADOS_SNIS_Minas!A11642)</f>
        <v>0</v>
      </c>
    </row>
    <row r="11643" spans="1:14" x14ac:dyDescent="0.2">
      <c r="A11643">
        <v>313920</v>
      </c>
      <c r="B11643" t="s">
        <v>1770</v>
      </c>
      <c r="C11643" t="s">
        <v>98</v>
      </c>
      <c r="D11643">
        <v>1995</v>
      </c>
      <c r="H11643">
        <v>34173</v>
      </c>
      <c r="I11643">
        <v>13650</v>
      </c>
      <c r="N11643">
        <f>COUNTIF(Cod_Mun_Norte!B:B,DADOS_SNIS_Minas!A11643)</f>
        <v>0</v>
      </c>
    </row>
    <row r="11644" spans="1:14" x14ac:dyDescent="0.2">
      <c r="A11644">
        <v>313925</v>
      </c>
      <c r="B11644" t="s">
        <v>45</v>
      </c>
      <c r="C11644" t="s">
        <v>98</v>
      </c>
      <c r="D11644">
        <v>2020</v>
      </c>
      <c r="E11644" t="s">
        <v>1772</v>
      </c>
      <c r="F11644" t="s">
        <v>367</v>
      </c>
      <c r="G11644" t="s">
        <v>867</v>
      </c>
      <c r="H11644">
        <v>6554</v>
      </c>
      <c r="I11644">
        <v>2916</v>
      </c>
      <c r="J11644">
        <v>3627</v>
      </c>
      <c r="K11644">
        <v>2916</v>
      </c>
      <c r="L11644">
        <v>100</v>
      </c>
      <c r="M11644">
        <v>55.34</v>
      </c>
      <c r="N11644">
        <f>COUNTIF(Cod_Mun_Norte!B:B,DADOS_SNIS_Minas!A11644)</f>
        <v>1</v>
      </c>
    </row>
    <row r="11645" spans="1:14" x14ac:dyDescent="0.2">
      <c r="A11645">
        <v>313925</v>
      </c>
      <c r="B11645" t="s">
        <v>45</v>
      </c>
      <c r="C11645" t="s">
        <v>98</v>
      </c>
      <c r="D11645">
        <v>2019</v>
      </c>
      <c r="H11645">
        <v>6543</v>
      </c>
      <c r="I11645">
        <v>2911</v>
      </c>
      <c r="N11645">
        <f>COUNTIF(Cod_Mun_Norte!B:B,DADOS_SNIS_Minas!A11645)</f>
        <v>1</v>
      </c>
    </row>
    <row r="11646" spans="1:14" x14ac:dyDescent="0.2">
      <c r="A11646">
        <v>313925</v>
      </c>
      <c r="B11646" t="s">
        <v>45</v>
      </c>
      <c r="C11646" t="s">
        <v>98</v>
      </c>
      <c r="D11646">
        <v>2018</v>
      </c>
      <c r="H11646">
        <v>6532</v>
      </c>
      <c r="I11646">
        <v>2906</v>
      </c>
      <c r="N11646">
        <f>COUNTIF(Cod_Mun_Norte!B:B,DADOS_SNIS_Minas!A11646)</f>
        <v>1</v>
      </c>
    </row>
    <row r="11647" spans="1:14" x14ac:dyDescent="0.2">
      <c r="A11647">
        <v>313925</v>
      </c>
      <c r="B11647" t="s">
        <v>45</v>
      </c>
      <c r="C11647" t="s">
        <v>98</v>
      </c>
      <c r="D11647">
        <v>2017</v>
      </c>
      <c r="H11647">
        <v>6624</v>
      </c>
      <c r="I11647">
        <v>2947</v>
      </c>
      <c r="N11647">
        <f>COUNTIF(Cod_Mun_Norte!B:B,DADOS_SNIS_Minas!A11647)</f>
        <v>1</v>
      </c>
    </row>
    <row r="11648" spans="1:14" x14ac:dyDescent="0.2">
      <c r="A11648">
        <v>313925</v>
      </c>
      <c r="B11648" t="s">
        <v>45</v>
      </c>
      <c r="C11648" t="s">
        <v>98</v>
      </c>
      <c r="D11648">
        <v>2016</v>
      </c>
      <c r="H11648">
        <v>6608</v>
      </c>
      <c r="I11648">
        <v>2940</v>
      </c>
      <c r="N11648">
        <f>COUNTIF(Cod_Mun_Norte!B:B,DADOS_SNIS_Minas!A11648)</f>
        <v>1</v>
      </c>
    </row>
    <row r="11649" spans="1:14" x14ac:dyDescent="0.2">
      <c r="A11649">
        <v>313925</v>
      </c>
      <c r="B11649" t="s">
        <v>45</v>
      </c>
      <c r="C11649" t="s">
        <v>98</v>
      </c>
      <c r="D11649">
        <v>2015</v>
      </c>
      <c r="E11649" t="s">
        <v>1773</v>
      </c>
      <c r="F11649" t="s">
        <v>374</v>
      </c>
      <c r="H11649">
        <v>6591</v>
      </c>
      <c r="I11649">
        <v>2932</v>
      </c>
      <c r="N11649">
        <f>COUNTIF(Cod_Mun_Norte!B:B,DADOS_SNIS_Minas!A11649)</f>
        <v>1</v>
      </c>
    </row>
    <row r="11650" spans="1:14" x14ac:dyDescent="0.2">
      <c r="A11650">
        <v>313925</v>
      </c>
      <c r="B11650" t="s">
        <v>45</v>
      </c>
      <c r="C11650" t="s">
        <v>98</v>
      </c>
      <c r="D11650">
        <v>2014</v>
      </c>
      <c r="E11650" t="s">
        <v>1772</v>
      </c>
      <c r="F11650" t="s">
        <v>367</v>
      </c>
      <c r="H11650">
        <v>6573</v>
      </c>
      <c r="I11650">
        <v>2924</v>
      </c>
      <c r="J11650">
        <v>2850</v>
      </c>
      <c r="K11650">
        <v>2850</v>
      </c>
      <c r="L11650">
        <v>97.5</v>
      </c>
      <c r="M11650">
        <v>43.36</v>
      </c>
      <c r="N11650">
        <f>COUNTIF(Cod_Mun_Norte!B:B,DADOS_SNIS_Minas!A11650)</f>
        <v>1</v>
      </c>
    </row>
    <row r="11651" spans="1:14" x14ac:dyDescent="0.2">
      <c r="A11651">
        <v>313925</v>
      </c>
      <c r="B11651" t="s">
        <v>45</v>
      </c>
      <c r="C11651" t="s">
        <v>98</v>
      </c>
      <c r="D11651">
        <v>2013</v>
      </c>
      <c r="E11651" t="s">
        <v>1772</v>
      </c>
      <c r="F11651" t="s">
        <v>367</v>
      </c>
      <c r="H11651">
        <v>6554</v>
      </c>
      <c r="I11651">
        <v>2916</v>
      </c>
      <c r="J11651">
        <v>2800</v>
      </c>
      <c r="K11651">
        <v>2800</v>
      </c>
      <c r="L11651">
        <v>96</v>
      </c>
      <c r="M11651">
        <v>42.72</v>
      </c>
      <c r="N11651">
        <f>COUNTIF(Cod_Mun_Norte!B:B,DADOS_SNIS_Minas!A11651)</f>
        <v>1</v>
      </c>
    </row>
    <row r="11652" spans="1:14" x14ac:dyDescent="0.2">
      <c r="A11652">
        <v>313925</v>
      </c>
      <c r="B11652" t="s">
        <v>45</v>
      </c>
      <c r="C11652" t="s">
        <v>98</v>
      </c>
      <c r="D11652">
        <v>2012</v>
      </c>
      <c r="E11652" t="s">
        <v>1772</v>
      </c>
      <c r="F11652" t="s">
        <v>367</v>
      </c>
      <c r="H11652">
        <v>6349</v>
      </c>
      <c r="I11652">
        <v>2824</v>
      </c>
      <c r="J11652">
        <v>2400</v>
      </c>
      <c r="K11652">
        <v>2400</v>
      </c>
      <c r="L11652">
        <v>85</v>
      </c>
      <c r="M11652">
        <v>37.799999999999997</v>
      </c>
      <c r="N11652">
        <f>COUNTIF(Cod_Mun_Norte!B:B,DADOS_SNIS_Minas!A11652)</f>
        <v>1</v>
      </c>
    </row>
    <row r="11653" spans="1:14" x14ac:dyDescent="0.2">
      <c r="A11653">
        <v>313925</v>
      </c>
      <c r="B11653" t="s">
        <v>45</v>
      </c>
      <c r="C11653" t="s">
        <v>98</v>
      </c>
      <c r="D11653">
        <v>2011</v>
      </c>
      <c r="H11653">
        <v>6336</v>
      </c>
      <c r="I11653">
        <v>2819</v>
      </c>
      <c r="N11653">
        <f>COUNTIF(Cod_Mun_Norte!B:B,DADOS_SNIS_Minas!A11653)</f>
        <v>1</v>
      </c>
    </row>
    <row r="11654" spans="1:14" x14ac:dyDescent="0.2">
      <c r="A11654">
        <v>313925</v>
      </c>
      <c r="B11654" t="s">
        <v>45</v>
      </c>
      <c r="C11654" t="s">
        <v>98</v>
      </c>
      <c r="D11654">
        <v>2010</v>
      </c>
      <c r="H11654">
        <v>6321</v>
      </c>
      <c r="I11654">
        <v>2812</v>
      </c>
      <c r="N11654">
        <f>COUNTIF(Cod_Mun_Norte!B:B,DADOS_SNIS_Minas!A11654)</f>
        <v>1</v>
      </c>
    </row>
    <row r="11655" spans="1:14" x14ac:dyDescent="0.2">
      <c r="A11655">
        <v>313925</v>
      </c>
      <c r="B11655" t="s">
        <v>45</v>
      </c>
      <c r="C11655" t="s">
        <v>98</v>
      </c>
      <c r="D11655">
        <v>2009</v>
      </c>
      <c r="H11655">
        <v>6485</v>
      </c>
      <c r="I11655">
        <v>2469</v>
      </c>
      <c r="N11655">
        <f>COUNTIF(Cod_Mun_Norte!B:B,DADOS_SNIS_Minas!A11655)</f>
        <v>1</v>
      </c>
    </row>
    <row r="11656" spans="1:14" x14ac:dyDescent="0.2">
      <c r="A11656">
        <v>313925</v>
      </c>
      <c r="B11656" t="s">
        <v>45</v>
      </c>
      <c r="C11656" t="s">
        <v>98</v>
      </c>
      <c r="D11656">
        <v>2008</v>
      </c>
      <c r="H11656">
        <v>6458</v>
      </c>
      <c r="I11656">
        <v>2458</v>
      </c>
      <c r="N11656">
        <f>COUNTIF(Cod_Mun_Norte!B:B,DADOS_SNIS_Minas!A11656)</f>
        <v>1</v>
      </c>
    </row>
    <row r="11657" spans="1:14" x14ac:dyDescent="0.2">
      <c r="A11657">
        <v>313925</v>
      </c>
      <c r="B11657" t="s">
        <v>45</v>
      </c>
      <c r="C11657" t="s">
        <v>98</v>
      </c>
      <c r="D11657">
        <v>2007</v>
      </c>
      <c r="H11657">
        <v>6247</v>
      </c>
      <c r="I11657">
        <v>2378</v>
      </c>
      <c r="N11657">
        <f>COUNTIF(Cod_Mun_Norte!B:B,DADOS_SNIS_Minas!A11657)</f>
        <v>1</v>
      </c>
    </row>
    <row r="11658" spans="1:14" x14ac:dyDescent="0.2">
      <c r="A11658">
        <v>313925</v>
      </c>
      <c r="B11658" t="s">
        <v>45</v>
      </c>
      <c r="C11658" t="s">
        <v>98</v>
      </c>
      <c r="D11658">
        <v>2006</v>
      </c>
      <c r="H11658">
        <v>5510</v>
      </c>
      <c r="I11658">
        <v>1602</v>
      </c>
      <c r="N11658">
        <f>COUNTIF(Cod_Mun_Norte!B:B,DADOS_SNIS_Minas!A11658)</f>
        <v>1</v>
      </c>
    </row>
    <row r="11659" spans="1:14" x14ac:dyDescent="0.2">
      <c r="A11659">
        <v>313925</v>
      </c>
      <c r="B11659" t="s">
        <v>45</v>
      </c>
      <c r="C11659" t="s">
        <v>98</v>
      </c>
      <c r="D11659">
        <v>2005</v>
      </c>
      <c r="H11659">
        <v>5605</v>
      </c>
      <c r="I11659">
        <v>1630</v>
      </c>
      <c r="N11659">
        <f>COUNTIF(Cod_Mun_Norte!B:B,DADOS_SNIS_Minas!A11659)</f>
        <v>1</v>
      </c>
    </row>
    <row r="11660" spans="1:14" x14ac:dyDescent="0.2">
      <c r="A11660">
        <v>313925</v>
      </c>
      <c r="B11660" t="s">
        <v>45</v>
      </c>
      <c r="C11660" t="s">
        <v>98</v>
      </c>
      <c r="D11660">
        <v>2004</v>
      </c>
      <c r="H11660">
        <v>5702</v>
      </c>
      <c r="I11660">
        <v>1658</v>
      </c>
      <c r="N11660">
        <f>COUNTIF(Cod_Mun_Norte!B:B,DADOS_SNIS_Minas!A11660)</f>
        <v>1</v>
      </c>
    </row>
    <row r="11661" spans="1:14" x14ac:dyDescent="0.2">
      <c r="A11661">
        <v>313925</v>
      </c>
      <c r="B11661" t="s">
        <v>45</v>
      </c>
      <c r="C11661" t="s">
        <v>98</v>
      </c>
      <c r="D11661">
        <v>2003</v>
      </c>
      <c r="H11661">
        <v>5876</v>
      </c>
      <c r="I11661">
        <v>1709</v>
      </c>
      <c r="N11661">
        <f>COUNTIF(Cod_Mun_Norte!B:B,DADOS_SNIS_Minas!A11661)</f>
        <v>1</v>
      </c>
    </row>
    <row r="11662" spans="1:14" x14ac:dyDescent="0.2">
      <c r="A11662">
        <v>313925</v>
      </c>
      <c r="B11662" t="s">
        <v>45</v>
      </c>
      <c r="C11662" t="s">
        <v>98</v>
      </c>
      <c r="D11662">
        <v>2002</v>
      </c>
      <c r="H11662">
        <v>5959</v>
      </c>
      <c r="I11662">
        <v>1733</v>
      </c>
      <c r="N11662">
        <f>COUNTIF(Cod_Mun_Norte!B:B,DADOS_SNIS_Minas!A11662)</f>
        <v>1</v>
      </c>
    </row>
    <row r="11663" spans="1:14" x14ac:dyDescent="0.2">
      <c r="A11663">
        <v>313925</v>
      </c>
      <c r="B11663" t="s">
        <v>45</v>
      </c>
      <c r="C11663" t="s">
        <v>98</v>
      </c>
      <c r="D11663">
        <v>2001</v>
      </c>
      <c r="H11663">
        <v>6025</v>
      </c>
      <c r="I11663">
        <v>1752</v>
      </c>
      <c r="N11663">
        <f>COUNTIF(Cod_Mun_Norte!B:B,DADOS_SNIS_Minas!A11663)</f>
        <v>1</v>
      </c>
    </row>
    <row r="11664" spans="1:14" x14ac:dyDescent="0.2">
      <c r="A11664">
        <v>313925</v>
      </c>
      <c r="B11664" t="s">
        <v>45</v>
      </c>
      <c r="C11664" t="s">
        <v>98</v>
      </c>
      <c r="D11664">
        <v>2000</v>
      </c>
      <c r="H11664">
        <v>6138</v>
      </c>
      <c r="I11664">
        <v>1785</v>
      </c>
      <c r="N11664">
        <f>COUNTIF(Cod_Mun_Norte!B:B,DADOS_SNIS_Minas!A11664)</f>
        <v>1</v>
      </c>
    </row>
    <row r="11665" spans="1:14" x14ac:dyDescent="0.2">
      <c r="A11665">
        <v>313925</v>
      </c>
      <c r="B11665" t="s">
        <v>45</v>
      </c>
      <c r="C11665" t="s">
        <v>98</v>
      </c>
      <c r="D11665">
        <v>1999</v>
      </c>
      <c r="H11665">
        <v>6113</v>
      </c>
      <c r="I11665">
        <v>1549</v>
      </c>
      <c r="N11665">
        <f>COUNTIF(Cod_Mun_Norte!B:B,DADOS_SNIS_Minas!A11665)</f>
        <v>1</v>
      </c>
    </row>
    <row r="11666" spans="1:14" x14ac:dyDescent="0.2">
      <c r="A11666">
        <v>313925</v>
      </c>
      <c r="B11666" t="s">
        <v>45</v>
      </c>
      <c r="C11666" t="s">
        <v>98</v>
      </c>
      <c r="D11666">
        <v>1998</v>
      </c>
      <c r="H11666">
        <v>6236</v>
      </c>
      <c r="I11666">
        <v>1580</v>
      </c>
      <c r="N11666">
        <f>COUNTIF(Cod_Mun_Norte!B:B,DADOS_SNIS_Minas!A11666)</f>
        <v>1</v>
      </c>
    </row>
    <row r="11667" spans="1:14" x14ac:dyDescent="0.2">
      <c r="A11667">
        <v>313925</v>
      </c>
      <c r="B11667" t="s">
        <v>45</v>
      </c>
      <c r="C11667" t="s">
        <v>98</v>
      </c>
      <c r="D11667">
        <v>1997</v>
      </c>
      <c r="H11667">
        <v>6359</v>
      </c>
      <c r="I11667">
        <v>1611</v>
      </c>
      <c r="N11667">
        <f>COUNTIF(Cod_Mun_Norte!B:B,DADOS_SNIS_Minas!A11667)</f>
        <v>1</v>
      </c>
    </row>
    <row r="11668" spans="1:14" x14ac:dyDescent="0.2">
      <c r="A11668">
        <v>313925</v>
      </c>
      <c r="B11668" t="s">
        <v>45</v>
      </c>
      <c r="C11668" t="s">
        <v>98</v>
      </c>
      <c r="D11668">
        <v>1996</v>
      </c>
      <c r="H11668">
        <v>6505</v>
      </c>
      <c r="I11668">
        <v>1648</v>
      </c>
      <c r="N11668">
        <f>COUNTIF(Cod_Mun_Norte!B:B,DADOS_SNIS_Minas!A11668)</f>
        <v>1</v>
      </c>
    </row>
    <row r="11669" spans="1:14" x14ac:dyDescent="0.2">
      <c r="A11669">
        <v>313925</v>
      </c>
      <c r="B11669" t="s">
        <v>45</v>
      </c>
      <c r="C11669" t="s">
        <v>98</v>
      </c>
      <c r="D11669">
        <v>1995</v>
      </c>
      <c r="H11669">
        <v>7238</v>
      </c>
      <c r="I11669">
        <v>1834</v>
      </c>
      <c r="N11669">
        <f>COUNTIF(Cod_Mun_Norte!B:B,DADOS_SNIS_Minas!A11669)</f>
        <v>1</v>
      </c>
    </row>
    <row r="11670" spans="1:14" x14ac:dyDescent="0.2">
      <c r="A11670">
        <v>313930</v>
      </c>
      <c r="B11670" t="s">
        <v>46</v>
      </c>
      <c r="C11670" t="s">
        <v>98</v>
      </c>
      <c r="D11670">
        <v>2020</v>
      </c>
      <c r="E11670" t="s">
        <v>1774</v>
      </c>
      <c r="F11670" t="s">
        <v>367</v>
      </c>
      <c r="G11670" t="s">
        <v>368</v>
      </c>
      <c r="H11670">
        <v>18226</v>
      </c>
      <c r="I11670">
        <v>12739</v>
      </c>
      <c r="J11670">
        <v>11761</v>
      </c>
      <c r="K11670">
        <v>11761</v>
      </c>
      <c r="L11670">
        <v>92.3</v>
      </c>
      <c r="M11670">
        <v>64.53</v>
      </c>
      <c r="N11670">
        <f>COUNTIF(Cod_Mun_Norte!B:B,DADOS_SNIS_Minas!A11670)</f>
        <v>1</v>
      </c>
    </row>
    <row r="11671" spans="1:14" x14ac:dyDescent="0.2">
      <c r="A11671">
        <v>313930</v>
      </c>
      <c r="B11671" t="s">
        <v>46</v>
      </c>
      <c r="C11671" t="s">
        <v>98</v>
      </c>
      <c r="D11671">
        <v>2019</v>
      </c>
      <c r="E11671" t="s">
        <v>1774</v>
      </c>
      <c r="F11671" t="s">
        <v>367</v>
      </c>
      <c r="G11671" t="s">
        <v>368</v>
      </c>
      <c r="H11671">
        <v>18407</v>
      </c>
      <c r="I11671">
        <v>12865</v>
      </c>
      <c r="J11671">
        <v>11444</v>
      </c>
      <c r="K11671">
        <v>11444</v>
      </c>
      <c r="L11671">
        <v>89</v>
      </c>
      <c r="M11671">
        <v>62.17</v>
      </c>
      <c r="N11671">
        <f>COUNTIF(Cod_Mun_Norte!B:B,DADOS_SNIS_Minas!A11671)</f>
        <v>1</v>
      </c>
    </row>
    <row r="11672" spans="1:14" x14ac:dyDescent="0.2">
      <c r="A11672">
        <v>313930</v>
      </c>
      <c r="B11672" t="s">
        <v>46</v>
      </c>
      <c r="C11672" t="s">
        <v>98</v>
      </c>
      <c r="D11672">
        <v>2018</v>
      </c>
      <c r="E11672" t="s">
        <v>1775</v>
      </c>
      <c r="F11672" t="s">
        <v>367</v>
      </c>
      <c r="H11672">
        <v>18594</v>
      </c>
      <c r="I11672">
        <v>12996</v>
      </c>
      <c r="J11672">
        <v>11517</v>
      </c>
      <c r="K11672">
        <v>11517</v>
      </c>
      <c r="L11672">
        <v>88.6</v>
      </c>
      <c r="M11672">
        <v>61.94</v>
      </c>
      <c r="N11672">
        <f>COUNTIF(Cod_Mun_Norte!B:B,DADOS_SNIS_Minas!A11672)</f>
        <v>1</v>
      </c>
    </row>
    <row r="11673" spans="1:14" x14ac:dyDescent="0.2">
      <c r="A11673">
        <v>313930</v>
      </c>
      <c r="B11673" t="s">
        <v>46</v>
      </c>
      <c r="C11673" t="s">
        <v>98</v>
      </c>
      <c r="D11673">
        <v>2017</v>
      </c>
      <c r="E11673" t="s">
        <v>1776</v>
      </c>
      <c r="F11673" t="s">
        <v>367</v>
      </c>
      <c r="H11673">
        <v>19372</v>
      </c>
      <c r="I11673">
        <v>13540</v>
      </c>
      <c r="J11673">
        <v>11744</v>
      </c>
      <c r="K11673">
        <v>11744</v>
      </c>
      <c r="L11673">
        <v>86.7</v>
      </c>
      <c r="M11673">
        <v>60.62</v>
      </c>
      <c r="N11673">
        <f>COUNTIF(Cod_Mun_Norte!B:B,DADOS_SNIS_Minas!A11673)</f>
        <v>1</v>
      </c>
    </row>
    <row r="11674" spans="1:14" x14ac:dyDescent="0.2">
      <c r="A11674">
        <v>313930</v>
      </c>
      <c r="B11674" t="s">
        <v>46</v>
      </c>
      <c r="C11674" t="s">
        <v>98</v>
      </c>
      <c r="D11674">
        <v>2016</v>
      </c>
      <c r="E11674" t="s">
        <v>1776</v>
      </c>
      <c r="F11674" t="s">
        <v>367</v>
      </c>
      <c r="H11674">
        <v>19494</v>
      </c>
      <c r="I11674">
        <v>13625</v>
      </c>
      <c r="J11674">
        <v>11956</v>
      </c>
      <c r="K11674">
        <v>11956</v>
      </c>
      <c r="L11674">
        <v>87.8</v>
      </c>
      <c r="M11674">
        <v>61.33</v>
      </c>
      <c r="N11674">
        <f>COUNTIF(Cod_Mun_Norte!B:B,DADOS_SNIS_Minas!A11674)</f>
        <v>1</v>
      </c>
    </row>
    <row r="11675" spans="1:14" x14ac:dyDescent="0.2">
      <c r="A11675">
        <v>313930</v>
      </c>
      <c r="B11675" t="s">
        <v>46</v>
      </c>
      <c r="C11675" t="s">
        <v>98</v>
      </c>
      <c r="D11675">
        <v>2015</v>
      </c>
      <c r="E11675" t="s">
        <v>1777</v>
      </c>
      <c r="F11675" t="s">
        <v>367</v>
      </c>
      <c r="H11675">
        <v>19622</v>
      </c>
      <c r="I11675">
        <v>13715</v>
      </c>
      <c r="J11675">
        <v>12034</v>
      </c>
      <c r="K11675">
        <v>12034</v>
      </c>
      <c r="L11675">
        <v>87.7</v>
      </c>
      <c r="M11675">
        <v>61.33</v>
      </c>
      <c r="N11675">
        <f>COUNTIF(Cod_Mun_Norte!B:B,DADOS_SNIS_Minas!A11675)</f>
        <v>1</v>
      </c>
    </row>
    <row r="11676" spans="1:14" x14ac:dyDescent="0.2">
      <c r="A11676">
        <v>313930</v>
      </c>
      <c r="B11676" t="s">
        <v>46</v>
      </c>
      <c r="C11676" t="s">
        <v>98</v>
      </c>
      <c r="D11676">
        <v>2014</v>
      </c>
      <c r="E11676" t="s">
        <v>1777</v>
      </c>
      <c r="F11676" t="s">
        <v>364</v>
      </c>
      <c r="H11676">
        <v>19757</v>
      </c>
      <c r="I11676">
        <v>13809</v>
      </c>
      <c r="J11676">
        <v>13809</v>
      </c>
      <c r="K11676">
        <v>13809</v>
      </c>
      <c r="L11676">
        <v>100</v>
      </c>
      <c r="M11676">
        <v>69.89</v>
      </c>
      <c r="N11676">
        <f>COUNTIF(Cod_Mun_Norte!B:B,DADOS_SNIS_Minas!A11676)</f>
        <v>1</v>
      </c>
    </row>
    <row r="11677" spans="1:14" x14ac:dyDescent="0.2">
      <c r="A11677">
        <v>313930</v>
      </c>
      <c r="B11677" t="s">
        <v>46</v>
      </c>
      <c r="C11677" t="s">
        <v>98</v>
      </c>
      <c r="D11677">
        <v>2013</v>
      </c>
      <c r="E11677" t="s">
        <v>1776</v>
      </c>
      <c r="F11677" t="s">
        <v>364</v>
      </c>
      <c r="H11677">
        <v>19898</v>
      </c>
      <c r="I11677">
        <v>13907</v>
      </c>
      <c r="J11677">
        <v>13907</v>
      </c>
      <c r="K11677">
        <v>13907</v>
      </c>
      <c r="L11677">
        <v>100</v>
      </c>
      <c r="M11677">
        <v>69.89</v>
      </c>
      <c r="N11677">
        <f>COUNTIF(Cod_Mun_Norte!B:B,DADOS_SNIS_Minas!A11677)</f>
        <v>1</v>
      </c>
    </row>
    <row r="11678" spans="1:14" x14ac:dyDescent="0.2">
      <c r="A11678">
        <v>313930</v>
      </c>
      <c r="B11678" t="s">
        <v>46</v>
      </c>
      <c r="C11678" t="s">
        <v>98</v>
      </c>
      <c r="D11678">
        <v>2012</v>
      </c>
      <c r="E11678" t="s">
        <v>1777</v>
      </c>
      <c r="F11678" t="s">
        <v>364</v>
      </c>
      <c r="H11678">
        <v>19489</v>
      </c>
      <c r="I11678">
        <v>13622</v>
      </c>
      <c r="J11678">
        <v>13622</v>
      </c>
      <c r="K11678">
        <v>13622</v>
      </c>
      <c r="L11678">
        <v>100</v>
      </c>
      <c r="M11678">
        <v>69.900000000000006</v>
      </c>
      <c r="N11678">
        <f>COUNTIF(Cod_Mun_Norte!B:B,DADOS_SNIS_Minas!A11678)</f>
        <v>1</v>
      </c>
    </row>
    <row r="11679" spans="1:14" x14ac:dyDescent="0.2">
      <c r="A11679">
        <v>313930</v>
      </c>
      <c r="B11679" t="s">
        <v>46</v>
      </c>
      <c r="C11679" t="s">
        <v>98</v>
      </c>
      <c r="D11679">
        <v>2011</v>
      </c>
      <c r="E11679" t="s">
        <v>1777</v>
      </c>
      <c r="F11679" t="s">
        <v>364</v>
      </c>
      <c r="H11679">
        <v>19649</v>
      </c>
      <c r="I11679">
        <v>13733</v>
      </c>
      <c r="J11679">
        <v>13733</v>
      </c>
      <c r="K11679">
        <v>13733</v>
      </c>
      <c r="L11679">
        <v>100</v>
      </c>
      <c r="M11679">
        <v>69.89</v>
      </c>
      <c r="N11679">
        <f>COUNTIF(Cod_Mun_Norte!B:B,DADOS_SNIS_Minas!A11679)</f>
        <v>1</v>
      </c>
    </row>
    <row r="11680" spans="1:14" x14ac:dyDescent="0.2">
      <c r="A11680">
        <v>313930</v>
      </c>
      <c r="B11680" t="s">
        <v>46</v>
      </c>
      <c r="C11680" t="s">
        <v>98</v>
      </c>
      <c r="D11680">
        <v>2010</v>
      </c>
      <c r="E11680" t="s">
        <v>1777</v>
      </c>
      <c r="F11680" t="s">
        <v>364</v>
      </c>
      <c r="H11680">
        <v>19813</v>
      </c>
      <c r="I11680">
        <v>13848</v>
      </c>
      <c r="J11680">
        <v>13848</v>
      </c>
      <c r="K11680">
        <v>13848</v>
      </c>
      <c r="L11680">
        <v>100</v>
      </c>
      <c r="M11680">
        <v>69.89</v>
      </c>
      <c r="N11680">
        <f>COUNTIF(Cod_Mun_Norte!B:B,DADOS_SNIS_Minas!A11680)</f>
        <v>1</v>
      </c>
    </row>
    <row r="11681" spans="1:14" x14ac:dyDescent="0.2">
      <c r="A11681">
        <v>313930</v>
      </c>
      <c r="B11681" t="s">
        <v>46</v>
      </c>
      <c r="C11681" t="s">
        <v>98</v>
      </c>
      <c r="D11681">
        <v>2009</v>
      </c>
      <c r="E11681" t="s">
        <v>361</v>
      </c>
      <c r="F11681" t="s">
        <v>362</v>
      </c>
      <c r="H11681">
        <v>21338</v>
      </c>
      <c r="I11681">
        <v>14674</v>
      </c>
      <c r="J11681">
        <v>16057</v>
      </c>
      <c r="K11681">
        <v>16057</v>
      </c>
      <c r="L11681">
        <v>100</v>
      </c>
      <c r="M11681">
        <v>75.25</v>
      </c>
      <c r="N11681">
        <f>COUNTIF(Cod_Mun_Norte!B:B,DADOS_SNIS_Minas!A11681)</f>
        <v>1</v>
      </c>
    </row>
    <row r="11682" spans="1:14" x14ac:dyDescent="0.2">
      <c r="A11682">
        <v>313930</v>
      </c>
      <c r="B11682" t="s">
        <v>46</v>
      </c>
      <c r="C11682" t="s">
        <v>98</v>
      </c>
      <c r="D11682">
        <v>2008</v>
      </c>
      <c r="E11682" t="s">
        <v>1777</v>
      </c>
      <c r="F11682" t="s">
        <v>364</v>
      </c>
      <c r="H11682">
        <v>21413</v>
      </c>
      <c r="I11682">
        <v>14726</v>
      </c>
      <c r="J11682">
        <v>15802</v>
      </c>
      <c r="K11682">
        <v>15802</v>
      </c>
      <c r="L11682">
        <v>100</v>
      </c>
      <c r="M11682">
        <v>73.8</v>
      </c>
      <c r="N11682">
        <f>COUNTIF(Cod_Mun_Norte!B:B,DADOS_SNIS_Minas!A11682)</f>
        <v>1</v>
      </c>
    </row>
    <row r="11683" spans="1:14" x14ac:dyDescent="0.2">
      <c r="A11683">
        <v>313930</v>
      </c>
      <c r="B11683" t="s">
        <v>46</v>
      </c>
      <c r="C11683" t="s">
        <v>98</v>
      </c>
      <c r="D11683">
        <v>2007</v>
      </c>
      <c r="E11683" t="s">
        <v>361</v>
      </c>
      <c r="F11683" t="s">
        <v>362</v>
      </c>
      <c r="H11683">
        <v>20903</v>
      </c>
      <c r="I11683">
        <v>14375</v>
      </c>
      <c r="J11683">
        <v>15657</v>
      </c>
      <c r="K11683">
        <v>15657</v>
      </c>
      <c r="L11683">
        <v>100</v>
      </c>
      <c r="M11683">
        <v>74.900000000000006</v>
      </c>
      <c r="N11683">
        <f>COUNTIF(Cod_Mun_Norte!B:B,DADOS_SNIS_Minas!A11683)</f>
        <v>1</v>
      </c>
    </row>
    <row r="11684" spans="1:14" x14ac:dyDescent="0.2">
      <c r="A11684">
        <v>313930</v>
      </c>
      <c r="B11684" t="s">
        <v>46</v>
      </c>
      <c r="C11684" t="s">
        <v>98</v>
      </c>
      <c r="D11684">
        <v>2006</v>
      </c>
      <c r="E11684" t="s">
        <v>361</v>
      </c>
      <c r="F11684" t="s">
        <v>362</v>
      </c>
      <c r="H11684">
        <v>23999</v>
      </c>
      <c r="I11684">
        <v>15270</v>
      </c>
      <c r="J11684">
        <v>14888</v>
      </c>
      <c r="K11684">
        <v>14888</v>
      </c>
      <c r="L11684">
        <v>97.5</v>
      </c>
      <c r="M11684">
        <v>62.04</v>
      </c>
      <c r="N11684">
        <f>COUNTIF(Cod_Mun_Norte!B:B,DADOS_SNIS_Minas!A11684)</f>
        <v>1</v>
      </c>
    </row>
    <row r="11685" spans="1:14" x14ac:dyDescent="0.2">
      <c r="A11685">
        <v>313930</v>
      </c>
      <c r="B11685" t="s">
        <v>46</v>
      </c>
      <c r="C11685" t="s">
        <v>98</v>
      </c>
      <c r="D11685">
        <v>2005</v>
      </c>
      <c r="E11685" t="s">
        <v>361</v>
      </c>
      <c r="F11685" t="s">
        <v>362</v>
      </c>
      <c r="H11685">
        <v>23688</v>
      </c>
      <c r="I11685">
        <v>15072</v>
      </c>
      <c r="N11685">
        <f>COUNTIF(Cod_Mun_Norte!B:B,DADOS_SNIS_Minas!A11685)</f>
        <v>1</v>
      </c>
    </row>
    <row r="11686" spans="1:14" x14ac:dyDescent="0.2">
      <c r="A11686">
        <v>313930</v>
      </c>
      <c r="B11686" t="s">
        <v>46</v>
      </c>
      <c r="C11686" t="s">
        <v>98</v>
      </c>
      <c r="D11686">
        <v>2004</v>
      </c>
      <c r="E11686" t="s">
        <v>361</v>
      </c>
      <c r="F11686" t="s">
        <v>362</v>
      </c>
      <c r="H11686">
        <v>23375</v>
      </c>
      <c r="I11686">
        <v>14873</v>
      </c>
      <c r="N11686">
        <f>COUNTIF(Cod_Mun_Norte!B:B,DADOS_SNIS_Minas!A11686)</f>
        <v>1</v>
      </c>
    </row>
    <row r="11687" spans="1:14" x14ac:dyDescent="0.2">
      <c r="A11687">
        <v>313930</v>
      </c>
      <c r="B11687" t="s">
        <v>46</v>
      </c>
      <c r="C11687" t="s">
        <v>98</v>
      </c>
      <c r="D11687">
        <v>2003</v>
      </c>
      <c r="E11687" t="s">
        <v>361</v>
      </c>
      <c r="F11687" t="s">
        <v>362</v>
      </c>
      <c r="H11687">
        <v>22809</v>
      </c>
      <c r="I11687">
        <v>14513</v>
      </c>
      <c r="N11687">
        <f>COUNTIF(Cod_Mun_Norte!B:B,DADOS_SNIS_Minas!A11687)</f>
        <v>1</v>
      </c>
    </row>
    <row r="11688" spans="1:14" x14ac:dyDescent="0.2">
      <c r="A11688">
        <v>313930</v>
      </c>
      <c r="B11688" t="s">
        <v>46</v>
      </c>
      <c r="C11688" t="s">
        <v>98</v>
      </c>
      <c r="D11688">
        <v>2002</v>
      </c>
      <c r="E11688" t="s">
        <v>361</v>
      </c>
      <c r="F11688" t="s">
        <v>362</v>
      </c>
      <c r="H11688">
        <v>22540</v>
      </c>
      <c r="I11688">
        <v>14342</v>
      </c>
      <c r="N11688">
        <f>COUNTIF(Cod_Mun_Norte!B:B,DADOS_SNIS_Minas!A11688)</f>
        <v>1</v>
      </c>
    </row>
    <row r="11689" spans="1:14" x14ac:dyDescent="0.2">
      <c r="A11689">
        <v>313930</v>
      </c>
      <c r="B11689" t="s">
        <v>46</v>
      </c>
      <c r="C11689" t="s">
        <v>98</v>
      </c>
      <c r="D11689">
        <v>2001</v>
      </c>
      <c r="E11689" t="s">
        <v>361</v>
      </c>
      <c r="F11689" t="s">
        <v>362</v>
      </c>
      <c r="H11689">
        <v>22261</v>
      </c>
      <c r="I11689">
        <v>14164</v>
      </c>
      <c r="N11689">
        <f>COUNTIF(Cod_Mun_Norte!B:B,DADOS_SNIS_Minas!A11689)</f>
        <v>1</v>
      </c>
    </row>
    <row r="11690" spans="1:14" x14ac:dyDescent="0.2">
      <c r="A11690">
        <v>313930</v>
      </c>
      <c r="B11690" t="s">
        <v>46</v>
      </c>
      <c r="C11690" t="s">
        <v>98</v>
      </c>
      <c r="D11690">
        <v>2000</v>
      </c>
      <c r="E11690" t="s">
        <v>361</v>
      </c>
      <c r="F11690" t="s">
        <v>362</v>
      </c>
      <c r="H11690">
        <v>21959</v>
      </c>
      <c r="I11690">
        <v>13972</v>
      </c>
      <c r="N11690">
        <f>COUNTIF(Cod_Mun_Norte!B:B,DADOS_SNIS_Minas!A11690)</f>
        <v>1</v>
      </c>
    </row>
    <row r="11691" spans="1:14" x14ac:dyDescent="0.2">
      <c r="A11691">
        <v>313930</v>
      </c>
      <c r="B11691" t="s">
        <v>46</v>
      </c>
      <c r="C11691" t="s">
        <v>98</v>
      </c>
      <c r="D11691">
        <v>1999</v>
      </c>
      <c r="E11691" t="s">
        <v>361</v>
      </c>
      <c r="F11691" t="s">
        <v>362</v>
      </c>
      <c r="H11691">
        <v>22210</v>
      </c>
      <c r="I11691">
        <v>11757</v>
      </c>
      <c r="N11691">
        <f>COUNTIF(Cod_Mun_Norte!B:B,DADOS_SNIS_Minas!A11691)</f>
        <v>1</v>
      </c>
    </row>
    <row r="11692" spans="1:14" x14ac:dyDescent="0.2">
      <c r="A11692">
        <v>313930</v>
      </c>
      <c r="B11692" t="s">
        <v>46</v>
      </c>
      <c r="C11692" t="s">
        <v>98</v>
      </c>
      <c r="D11692">
        <v>1998</v>
      </c>
      <c r="E11692" t="s">
        <v>361</v>
      </c>
      <c r="F11692" t="s">
        <v>362</v>
      </c>
      <c r="H11692">
        <v>21732</v>
      </c>
      <c r="I11692">
        <v>11503</v>
      </c>
      <c r="N11692">
        <f>COUNTIF(Cod_Mun_Norte!B:B,DADOS_SNIS_Minas!A11692)</f>
        <v>1</v>
      </c>
    </row>
    <row r="11693" spans="1:14" x14ac:dyDescent="0.2">
      <c r="A11693">
        <v>313930</v>
      </c>
      <c r="B11693" t="s">
        <v>46</v>
      </c>
      <c r="C11693" t="s">
        <v>98</v>
      </c>
      <c r="D11693">
        <v>1997</v>
      </c>
      <c r="H11693">
        <v>21253</v>
      </c>
      <c r="I11693">
        <v>11250</v>
      </c>
      <c r="N11693">
        <f>COUNTIF(Cod_Mun_Norte!B:B,DADOS_SNIS_Minas!A11693)</f>
        <v>1</v>
      </c>
    </row>
    <row r="11694" spans="1:14" x14ac:dyDescent="0.2">
      <c r="A11694">
        <v>313930</v>
      </c>
      <c r="B11694" t="s">
        <v>46</v>
      </c>
      <c r="C11694" t="s">
        <v>98</v>
      </c>
      <c r="D11694">
        <v>1996</v>
      </c>
      <c r="H11694">
        <v>30988</v>
      </c>
      <c r="I11694">
        <v>16403</v>
      </c>
      <c r="N11694">
        <f>COUNTIF(Cod_Mun_Norte!B:B,DADOS_SNIS_Minas!A11694)</f>
        <v>1</v>
      </c>
    </row>
    <row r="11695" spans="1:14" x14ac:dyDescent="0.2">
      <c r="A11695">
        <v>313930</v>
      </c>
      <c r="B11695" t="s">
        <v>46</v>
      </c>
      <c r="C11695" t="s">
        <v>98</v>
      </c>
      <c r="D11695">
        <v>1995</v>
      </c>
      <c r="H11695">
        <v>30931</v>
      </c>
      <c r="I11695">
        <v>16373</v>
      </c>
      <c r="N11695">
        <f>COUNTIF(Cod_Mun_Norte!B:B,DADOS_SNIS_Minas!A11695)</f>
        <v>1</v>
      </c>
    </row>
    <row r="11696" spans="1:14" x14ac:dyDescent="0.2">
      <c r="A11696">
        <v>313940</v>
      </c>
      <c r="B11696" t="s">
        <v>228</v>
      </c>
      <c r="C11696" t="s">
        <v>98</v>
      </c>
      <c r="D11696">
        <v>2020</v>
      </c>
      <c r="E11696" t="s">
        <v>1778</v>
      </c>
      <c r="F11696" t="s">
        <v>367</v>
      </c>
      <c r="G11696" t="s">
        <v>912</v>
      </c>
      <c r="H11696">
        <v>91169</v>
      </c>
      <c r="I11696">
        <v>74287</v>
      </c>
      <c r="J11696">
        <v>91169</v>
      </c>
      <c r="K11696">
        <v>74287</v>
      </c>
      <c r="L11696">
        <v>100</v>
      </c>
      <c r="M11696">
        <v>100</v>
      </c>
      <c r="N11696">
        <f>COUNTIF(Cod_Mun_Norte!B:B,DADOS_SNIS_Minas!A11696)</f>
        <v>0</v>
      </c>
    </row>
    <row r="11697" spans="1:14" x14ac:dyDescent="0.2">
      <c r="A11697">
        <v>313940</v>
      </c>
      <c r="B11697" t="s">
        <v>228</v>
      </c>
      <c r="C11697" t="s">
        <v>98</v>
      </c>
      <c r="D11697">
        <v>2019</v>
      </c>
      <c r="E11697" t="s">
        <v>1779</v>
      </c>
      <c r="F11697" t="s">
        <v>99</v>
      </c>
      <c r="G11697" t="s">
        <v>100</v>
      </c>
      <c r="H11697">
        <v>90229</v>
      </c>
      <c r="I11697">
        <v>73521</v>
      </c>
      <c r="J11697">
        <v>90229</v>
      </c>
      <c r="K11697">
        <v>73521</v>
      </c>
      <c r="L11697">
        <v>100</v>
      </c>
      <c r="M11697">
        <v>100</v>
      </c>
      <c r="N11697">
        <f>COUNTIF(Cod_Mun_Norte!B:B,DADOS_SNIS_Minas!A11697)</f>
        <v>0</v>
      </c>
    </row>
    <row r="11698" spans="1:14" x14ac:dyDescent="0.2">
      <c r="A11698">
        <v>313940</v>
      </c>
      <c r="B11698" t="s">
        <v>228</v>
      </c>
      <c r="C11698" t="s">
        <v>98</v>
      </c>
      <c r="D11698">
        <v>2018</v>
      </c>
      <c r="E11698" t="s">
        <v>1779</v>
      </c>
      <c r="F11698" t="s">
        <v>99</v>
      </c>
      <c r="H11698">
        <v>89256</v>
      </c>
      <c r="I11698">
        <v>72728</v>
      </c>
      <c r="J11698">
        <v>89256</v>
      </c>
      <c r="K11698">
        <v>72728</v>
      </c>
      <c r="L11698">
        <v>100</v>
      </c>
      <c r="M11698">
        <v>100</v>
      </c>
      <c r="N11698">
        <f>COUNTIF(Cod_Mun_Norte!B:B,DADOS_SNIS_Minas!A11698)</f>
        <v>0</v>
      </c>
    </row>
    <row r="11699" spans="1:14" x14ac:dyDescent="0.2">
      <c r="A11699">
        <v>313940</v>
      </c>
      <c r="B11699" t="s">
        <v>228</v>
      </c>
      <c r="C11699" t="s">
        <v>98</v>
      </c>
      <c r="D11699">
        <v>2017</v>
      </c>
      <c r="E11699" t="s">
        <v>1778</v>
      </c>
      <c r="F11699" t="s">
        <v>367</v>
      </c>
      <c r="H11699">
        <v>88580</v>
      </c>
      <c r="I11699">
        <v>72177</v>
      </c>
      <c r="J11699">
        <v>88580</v>
      </c>
      <c r="K11699">
        <v>72177</v>
      </c>
      <c r="L11699">
        <v>100</v>
      </c>
      <c r="M11699">
        <v>100</v>
      </c>
      <c r="N11699">
        <f>COUNTIF(Cod_Mun_Norte!B:B,DADOS_SNIS_Minas!A11699)</f>
        <v>0</v>
      </c>
    </row>
    <row r="11700" spans="1:14" x14ac:dyDescent="0.2">
      <c r="A11700">
        <v>313940</v>
      </c>
      <c r="B11700" t="s">
        <v>228</v>
      </c>
      <c r="C11700" t="s">
        <v>98</v>
      </c>
      <c r="D11700">
        <v>2016</v>
      </c>
      <c r="E11700" t="s">
        <v>1778</v>
      </c>
      <c r="F11700" t="s">
        <v>367</v>
      </c>
      <c r="H11700">
        <v>87735</v>
      </c>
      <c r="I11700">
        <v>71489</v>
      </c>
      <c r="J11700">
        <v>87735</v>
      </c>
      <c r="K11700">
        <v>71489</v>
      </c>
      <c r="L11700">
        <v>100</v>
      </c>
      <c r="M11700">
        <v>100</v>
      </c>
      <c r="N11700">
        <f>COUNTIF(Cod_Mun_Norte!B:B,DADOS_SNIS_Minas!A11700)</f>
        <v>0</v>
      </c>
    </row>
    <row r="11701" spans="1:14" x14ac:dyDescent="0.2">
      <c r="A11701">
        <v>313940</v>
      </c>
      <c r="B11701" t="s">
        <v>228</v>
      </c>
      <c r="C11701" t="s">
        <v>98</v>
      </c>
      <c r="D11701">
        <v>2015</v>
      </c>
      <c r="E11701" t="s">
        <v>1778</v>
      </c>
      <c r="F11701" t="s">
        <v>367</v>
      </c>
      <c r="H11701">
        <v>86844</v>
      </c>
      <c r="I11701">
        <v>70763</v>
      </c>
      <c r="J11701">
        <v>85909</v>
      </c>
      <c r="K11701">
        <v>70763</v>
      </c>
      <c r="L11701">
        <v>100</v>
      </c>
      <c r="M11701">
        <v>98.92</v>
      </c>
      <c r="N11701">
        <f>COUNTIF(Cod_Mun_Norte!B:B,DADOS_SNIS_Minas!A11701)</f>
        <v>0</v>
      </c>
    </row>
    <row r="11702" spans="1:14" x14ac:dyDescent="0.2">
      <c r="A11702">
        <v>313940</v>
      </c>
      <c r="B11702" t="s">
        <v>228</v>
      </c>
      <c r="C11702" t="s">
        <v>98</v>
      </c>
      <c r="D11702">
        <v>2014</v>
      </c>
      <c r="E11702" t="s">
        <v>1778</v>
      </c>
      <c r="F11702" t="s">
        <v>367</v>
      </c>
      <c r="H11702">
        <v>85909</v>
      </c>
      <c r="I11702">
        <v>70001</v>
      </c>
      <c r="J11702">
        <v>85909</v>
      </c>
      <c r="K11702">
        <v>70001</v>
      </c>
      <c r="L11702">
        <v>100</v>
      </c>
      <c r="M11702">
        <v>100</v>
      </c>
      <c r="N11702">
        <f>COUNTIF(Cod_Mun_Norte!B:B,DADOS_SNIS_Minas!A11702)</f>
        <v>0</v>
      </c>
    </row>
    <row r="11703" spans="1:14" x14ac:dyDescent="0.2">
      <c r="A11703">
        <v>313940</v>
      </c>
      <c r="B11703" t="s">
        <v>228</v>
      </c>
      <c r="C11703" t="s">
        <v>98</v>
      </c>
      <c r="D11703">
        <v>2013</v>
      </c>
      <c r="E11703" t="s">
        <v>1778</v>
      </c>
      <c r="F11703" t="s">
        <v>367</v>
      </c>
      <c r="H11703">
        <v>84934</v>
      </c>
      <c r="I11703">
        <v>69206</v>
      </c>
      <c r="J11703">
        <v>76800</v>
      </c>
      <c r="K11703">
        <v>65618</v>
      </c>
      <c r="L11703">
        <v>94.8</v>
      </c>
      <c r="M11703">
        <v>90.42</v>
      </c>
      <c r="N11703">
        <f>COUNTIF(Cod_Mun_Norte!B:B,DADOS_SNIS_Minas!A11703)</f>
        <v>0</v>
      </c>
    </row>
    <row r="11704" spans="1:14" x14ac:dyDescent="0.2">
      <c r="A11704">
        <v>313940</v>
      </c>
      <c r="B11704" t="s">
        <v>228</v>
      </c>
      <c r="C11704" t="s">
        <v>98</v>
      </c>
      <c r="D11704">
        <v>2012</v>
      </c>
      <c r="E11704" t="s">
        <v>1778</v>
      </c>
      <c r="F11704" t="s">
        <v>367</v>
      </c>
      <c r="H11704">
        <v>81455</v>
      </c>
      <c r="I11704">
        <v>66372</v>
      </c>
      <c r="J11704">
        <v>76800</v>
      </c>
      <c r="K11704">
        <v>65618</v>
      </c>
      <c r="L11704">
        <v>98.9</v>
      </c>
      <c r="M11704">
        <v>94.29</v>
      </c>
      <c r="N11704">
        <f>COUNTIF(Cod_Mun_Norte!B:B,DADOS_SNIS_Minas!A11704)</f>
        <v>0</v>
      </c>
    </row>
    <row r="11705" spans="1:14" x14ac:dyDescent="0.2">
      <c r="A11705">
        <v>313940</v>
      </c>
      <c r="B11705" t="s">
        <v>228</v>
      </c>
      <c r="C11705" t="s">
        <v>98</v>
      </c>
      <c r="D11705">
        <v>2011</v>
      </c>
      <c r="E11705" t="s">
        <v>1778</v>
      </c>
      <c r="F11705" t="s">
        <v>367</v>
      </c>
      <c r="H11705">
        <v>80530</v>
      </c>
      <c r="I11705">
        <v>65618</v>
      </c>
      <c r="J11705">
        <v>76800</v>
      </c>
      <c r="K11705">
        <v>65618</v>
      </c>
      <c r="L11705">
        <v>100</v>
      </c>
      <c r="M11705">
        <v>95.37</v>
      </c>
      <c r="N11705">
        <f>COUNTIF(Cod_Mun_Norte!B:B,DADOS_SNIS_Minas!A11705)</f>
        <v>0</v>
      </c>
    </row>
    <row r="11706" spans="1:14" x14ac:dyDescent="0.2">
      <c r="A11706">
        <v>313940</v>
      </c>
      <c r="B11706" t="s">
        <v>228</v>
      </c>
      <c r="C11706" t="s">
        <v>98</v>
      </c>
      <c r="D11706">
        <v>2010</v>
      </c>
      <c r="E11706" t="s">
        <v>1778</v>
      </c>
      <c r="F11706" t="s">
        <v>367</v>
      </c>
      <c r="H11706">
        <v>79574</v>
      </c>
      <c r="I11706">
        <v>64839</v>
      </c>
      <c r="J11706">
        <v>64839</v>
      </c>
      <c r="K11706">
        <v>64839</v>
      </c>
      <c r="L11706">
        <v>100</v>
      </c>
      <c r="M11706">
        <v>81.48</v>
      </c>
      <c r="N11706">
        <f>COUNTIF(Cod_Mun_Norte!B:B,DADOS_SNIS_Minas!A11706)</f>
        <v>0</v>
      </c>
    </row>
    <row r="11707" spans="1:14" x14ac:dyDescent="0.2">
      <c r="A11707">
        <v>313940</v>
      </c>
      <c r="B11707" t="s">
        <v>228</v>
      </c>
      <c r="C11707" t="s">
        <v>98</v>
      </c>
      <c r="D11707">
        <v>2009</v>
      </c>
      <c r="E11707" t="s">
        <v>1778</v>
      </c>
      <c r="F11707" t="s">
        <v>367</v>
      </c>
      <c r="H11707">
        <v>78605</v>
      </c>
      <c r="I11707">
        <v>63382</v>
      </c>
      <c r="J11707">
        <v>68366</v>
      </c>
      <c r="K11707">
        <v>68366</v>
      </c>
      <c r="L11707">
        <v>100</v>
      </c>
      <c r="M11707">
        <v>86.97</v>
      </c>
      <c r="N11707">
        <f>COUNTIF(Cod_Mun_Norte!B:B,DADOS_SNIS_Minas!A11707)</f>
        <v>0</v>
      </c>
    </row>
    <row r="11708" spans="1:14" x14ac:dyDescent="0.2">
      <c r="A11708">
        <v>313940</v>
      </c>
      <c r="B11708" t="s">
        <v>228</v>
      </c>
      <c r="C11708" t="s">
        <v>98</v>
      </c>
      <c r="D11708">
        <v>2008</v>
      </c>
      <c r="E11708" t="s">
        <v>1779</v>
      </c>
      <c r="F11708" t="s">
        <v>99</v>
      </c>
      <c r="H11708">
        <v>77598</v>
      </c>
      <c r="I11708">
        <v>62570</v>
      </c>
      <c r="J11708">
        <v>65899</v>
      </c>
      <c r="K11708">
        <v>65899</v>
      </c>
      <c r="L11708">
        <v>100</v>
      </c>
      <c r="M11708">
        <v>84.92</v>
      </c>
      <c r="N11708">
        <f>COUNTIF(Cod_Mun_Norte!B:B,DADOS_SNIS_Minas!A11708)</f>
        <v>0</v>
      </c>
    </row>
    <row r="11709" spans="1:14" x14ac:dyDescent="0.2">
      <c r="A11709">
        <v>313940</v>
      </c>
      <c r="B11709" t="s">
        <v>228</v>
      </c>
      <c r="C11709" t="s">
        <v>98</v>
      </c>
      <c r="D11709">
        <v>2007</v>
      </c>
      <c r="E11709" t="s">
        <v>1779</v>
      </c>
      <c r="F11709" t="s">
        <v>99</v>
      </c>
      <c r="H11709">
        <v>74297</v>
      </c>
      <c r="I11709">
        <v>59908</v>
      </c>
      <c r="J11709">
        <v>59908</v>
      </c>
      <c r="K11709">
        <v>59908</v>
      </c>
      <c r="L11709">
        <v>100</v>
      </c>
      <c r="M11709">
        <v>80.63</v>
      </c>
      <c r="N11709">
        <f>COUNTIF(Cod_Mun_Norte!B:B,DADOS_SNIS_Minas!A11709)</f>
        <v>0</v>
      </c>
    </row>
    <row r="11710" spans="1:14" x14ac:dyDescent="0.2">
      <c r="A11710">
        <v>313940</v>
      </c>
      <c r="B11710" t="s">
        <v>228</v>
      </c>
      <c r="C11710" t="s">
        <v>98</v>
      </c>
      <c r="D11710">
        <v>2006</v>
      </c>
      <c r="E11710" t="s">
        <v>1779</v>
      </c>
      <c r="F11710" t="s">
        <v>99</v>
      </c>
      <c r="H11710">
        <v>73516</v>
      </c>
      <c r="I11710">
        <v>57069</v>
      </c>
      <c r="J11710">
        <v>53498</v>
      </c>
      <c r="K11710">
        <v>53498</v>
      </c>
      <c r="L11710">
        <v>93.7</v>
      </c>
      <c r="M11710">
        <v>72.77</v>
      </c>
      <c r="N11710">
        <f>COUNTIF(Cod_Mun_Norte!B:B,DADOS_SNIS_Minas!A11710)</f>
        <v>0</v>
      </c>
    </row>
    <row r="11711" spans="1:14" x14ac:dyDescent="0.2">
      <c r="A11711">
        <v>313940</v>
      </c>
      <c r="B11711" t="s">
        <v>228</v>
      </c>
      <c r="C11711" t="s">
        <v>98</v>
      </c>
      <c r="D11711">
        <v>2005</v>
      </c>
      <c r="H11711">
        <v>72542</v>
      </c>
      <c r="I11711">
        <v>56313</v>
      </c>
      <c r="N11711">
        <f>COUNTIF(Cod_Mun_Norte!B:B,DADOS_SNIS_Minas!A11711)</f>
        <v>0</v>
      </c>
    </row>
    <row r="11712" spans="1:14" x14ac:dyDescent="0.2">
      <c r="A11712">
        <v>313940</v>
      </c>
      <c r="B11712" t="s">
        <v>228</v>
      </c>
      <c r="C11712" t="s">
        <v>98</v>
      </c>
      <c r="D11712">
        <v>2004</v>
      </c>
      <c r="H11712">
        <v>71561</v>
      </c>
      <c r="I11712">
        <v>55551</v>
      </c>
      <c r="N11712">
        <f>COUNTIF(Cod_Mun_Norte!B:B,DADOS_SNIS_Minas!A11712)</f>
        <v>0</v>
      </c>
    </row>
    <row r="11713" spans="1:14" x14ac:dyDescent="0.2">
      <c r="A11713">
        <v>313940</v>
      </c>
      <c r="B11713" t="s">
        <v>228</v>
      </c>
      <c r="C11713" t="s">
        <v>98</v>
      </c>
      <c r="D11713">
        <v>2003</v>
      </c>
      <c r="H11713">
        <v>69788</v>
      </c>
      <c r="I11713">
        <v>54175</v>
      </c>
      <c r="N11713">
        <f>COUNTIF(Cod_Mun_Norte!B:B,DADOS_SNIS_Minas!A11713)</f>
        <v>0</v>
      </c>
    </row>
    <row r="11714" spans="1:14" x14ac:dyDescent="0.2">
      <c r="A11714">
        <v>313940</v>
      </c>
      <c r="B11714" t="s">
        <v>228</v>
      </c>
      <c r="C11714" t="s">
        <v>98</v>
      </c>
      <c r="D11714">
        <v>2002</v>
      </c>
      <c r="H11714">
        <v>68943</v>
      </c>
      <c r="I11714">
        <v>53519</v>
      </c>
      <c r="N11714">
        <f>COUNTIF(Cod_Mun_Norte!B:B,DADOS_SNIS_Minas!A11714)</f>
        <v>0</v>
      </c>
    </row>
    <row r="11715" spans="1:14" x14ac:dyDescent="0.2">
      <c r="A11715">
        <v>313940</v>
      </c>
      <c r="B11715" t="s">
        <v>228</v>
      </c>
      <c r="C11715" t="s">
        <v>98</v>
      </c>
      <c r="D11715">
        <v>2001</v>
      </c>
      <c r="H11715">
        <v>68113</v>
      </c>
      <c r="I11715">
        <v>52875</v>
      </c>
      <c r="N11715">
        <f>COUNTIF(Cod_Mun_Norte!B:B,DADOS_SNIS_Minas!A11715)</f>
        <v>0</v>
      </c>
    </row>
    <row r="11716" spans="1:14" x14ac:dyDescent="0.2">
      <c r="A11716">
        <v>313940</v>
      </c>
      <c r="B11716" t="s">
        <v>228</v>
      </c>
      <c r="C11716" t="s">
        <v>98</v>
      </c>
      <c r="D11716">
        <v>2000</v>
      </c>
      <c r="H11716">
        <v>67123</v>
      </c>
      <c r="I11716">
        <v>52106</v>
      </c>
      <c r="N11716">
        <f>COUNTIF(Cod_Mun_Norte!B:B,DADOS_SNIS_Minas!A11716)</f>
        <v>0</v>
      </c>
    </row>
    <row r="11717" spans="1:14" x14ac:dyDescent="0.2">
      <c r="A11717">
        <v>313940</v>
      </c>
      <c r="B11717" t="s">
        <v>228</v>
      </c>
      <c r="C11717" t="s">
        <v>98</v>
      </c>
      <c r="D11717">
        <v>1999</v>
      </c>
      <c r="H11717">
        <v>59695</v>
      </c>
      <c r="I11717">
        <v>41817</v>
      </c>
      <c r="N11717">
        <f>COUNTIF(Cod_Mun_Norte!B:B,DADOS_SNIS_Minas!A11717)</f>
        <v>0</v>
      </c>
    </row>
    <row r="11718" spans="1:14" x14ac:dyDescent="0.2">
      <c r="A11718">
        <v>313940</v>
      </c>
      <c r="B11718" t="s">
        <v>228</v>
      </c>
      <c r="C11718" t="s">
        <v>98</v>
      </c>
      <c r="D11718">
        <v>1998</v>
      </c>
      <c r="H11718">
        <v>59548</v>
      </c>
      <c r="I11718">
        <v>41714</v>
      </c>
      <c r="N11718">
        <f>COUNTIF(Cod_Mun_Norte!B:B,DADOS_SNIS_Minas!A11718)</f>
        <v>0</v>
      </c>
    </row>
    <row r="11719" spans="1:14" x14ac:dyDescent="0.2">
      <c r="A11719">
        <v>313940</v>
      </c>
      <c r="B11719" t="s">
        <v>228</v>
      </c>
      <c r="C11719" t="s">
        <v>98</v>
      </c>
      <c r="D11719">
        <v>1997</v>
      </c>
      <c r="H11719">
        <v>59507</v>
      </c>
      <c r="I11719">
        <v>41685</v>
      </c>
      <c r="N11719">
        <f>COUNTIF(Cod_Mun_Norte!B:B,DADOS_SNIS_Minas!A11719)</f>
        <v>0</v>
      </c>
    </row>
    <row r="11720" spans="1:14" x14ac:dyDescent="0.2">
      <c r="A11720">
        <v>313940</v>
      </c>
      <c r="B11720" t="s">
        <v>228</v>
      </c>
      <c r="C11720" t="s">
        <v>98</v>
      </c>
      <c r="D11720">
        <v>1996</v>
      </c>
      <c r="H11720">
        <v>69244</v>
      </c>
      <c r="I11720">
        <v>48506</v>
      </c>
      <c r="N11720">
        <f>COUNTIF(Cod_Mun_Norte!B:B,DADOS_SNIS_Minas!A11720)</f>
        <v>0</v>
      </c>
    </row>
    <row r="11721" spans="1:14" x14ac:dyDescent="0.2">
      <c r="A11721">
        <v>313940</v>
      </c>
      <c r="B11721" t="s">
        <v>228</v>
      </c>
      <c r="C11721" t="s">
        <v>98</v>
      </c>
      <c r="D11721">
        <v>1995</v>
      </c>
      <c r="H11721">
        <v>73527</v>
      </c>
      <c r="I11721">
        <v>51506</v>
      </c>
      <c r="N11721">
        <f>COUNTIF(Cod_Mun_Norte!B:B,DADOS_SNIS_Minas!A11721)</f>
        <v>0</v>
      </c>
    </row>
    <row r="11722" spans="1:14" x14ac:dyDescent="0.2">
      <c r="A11722">
        <v>313950</v>
      </c>
      <c r="B11722" t="s">
        <v>229</v>
      </c>
      <c r="C11722" t="s">
        <v>98</v>
      </c>
      <c r="D11722">
        <v>2020</v>
      </c>
      <c r="E11722" t="s">
        <v>1780</v>
      </c>
      <c r="F11722" t="s">
        <v>99</v>
      </c>
      <c r="G11722" t="s">
        <v>100</v>
      </c>
      <c r="H11722">
        <v>22802</v>
      </c>
      <c r="I11722">
        <v>18175</v>
      </c>
      <c r="J11722">
        <v>17500</v>
      </c>
      <c r="K11722">
        <v>17500</v>
      </c>
      <c r="L11722">
        <v>96.3</v>
      </c>
      <c r="M11722">
        <v>76.75</v>
      </c>
      <c r="N11722">
        <f>COUNTIF(Cod_Mun_Norte!B:B,DADOS_SNIS_Minas!A11722)</f>
        <v>0</v>
      </c>
    </row>
    <row r="11723" spans="1:14" x14ac:dyDescent="0.2">
      <c r="A11723">
        <v>313950</v>
      </c>
      <c r="B11723" t="s">
        <v>229</v>
      </c>
      <c r="C11723" t="s">
        <v>98</v>
      </c>
      <c r="D11723">
        <v>2019</v>
      </c>
      <c r="E11723" t="s">
        <v>1780</v>
      </c>
      <c r="F11723" t="s">
        <v>99</v>
      </c>
      <c r="G11723" t="s">
        <v>100</v>
      </c>
      <c r="H11723">
        <v>22707</v>
      </c>
      <c r="I11723">
        <v>18099</v>
      </c>
      <c r="J11723">
        <v>17480</v>
      </c>
      <c r="K11723">
        <v>17480</v>
      </c>
      <c r="L11723">
        <v>96.6</v>
      </c>
      <c r="M11723">
        <v>76.98</v>
      </c>
      <c r="N11723">
        <f>COUNTIF(Cod_Mun_Norte!B:B,DADOS_SNIS_Minas!A11723)</f>
        <v>0</v>
      </c>
    </row>
    <row r="11724" spans="1:14" x14ac:dyDescent="0.2">
      <c r="A11724">
        <v>313950</v>
      </c>
      <c r="B11724" t="s">
        <v>229</v>
      </c>
      <c r="C11724" t="s">
        <v>98</v>
      </c>
      <c r="D11724">
        <v>2018</v>
      </c>
      <c r="E11724" t="s">
        <v>1781</v>
      </c>
      <c r="F11724" t="s">
        <v>367</v>
      </c>
      <c r="H11724">
        <v>22608</v>
      </c>
      <c r="I11724">
        <v>18020</v>
      </c>
      <c r="J11724">
        <v>17447</v>
      </c>
      <c r="K11724">
        <v>17447</v>
      </c>
      <c r="L11724">
        <v>96.8</v>
      </c>
      <c r="M11724">
        <v>77.17</v>
      </c>
      <c r="N11724">
        <f>COUNTIF(Cod_Mun_Norte!B:B,DADOS_SNIS_Minas!A11724)</f>
        <v>0</v>
      </c>
    </row>
    <row r="11725" spans="1:14" x14ac:dyDescent="0.2">
      <c r="A11725">
        <v>313950</v>
      </c>
      <c r="B11725" t="s">
        <v>229</v>
      </c>
      <c r="C11725" t="s">
        <v>98</v>
      </c>
      <c r="D11725">
        <v>2017</v>
      </c>
      <c r="E11725" t="s">
        <v>1780</v>
      </c>
      <c r="F11725" t="s">
        <v>99</v>
      </c>
      <c r="H11725">
        <v>22784</v>
      </c>
      <c r="I11725">
        <v>18160</v>
      </c>
      <c r="J11725">
        <v>17587</v>
      </c>
      <c r="K11725">
        <v>17587</v>
      </c>
      <c r="L11725">
        <v>96.8</v>
      </c>
      <c r="M11725">
        <v>77.19</v>
      </c>
      <c r="N11725">
        <f>COUNTIF(Cod_Mun_Norte!B:B,DADOS_SNIS_Minas!A11725)</f>
        <v>0</v>
      </c>
    </row>
    <row r="11726" spans="1:14" x14ac:dyDescent="0.2">
      <c r="A11726">
        <v>313950</v>
      </c>
      <c r="B11726" t="s">
        <v>229</v>
      </c>
      <c r="C11726" t="s">
        <v>98</v>
      </c>
      <c r="D11726">
        <v>2016</v>
      </c>
      <c r="E11726" t="s">
        <v>1780</v>
      </c>
      <c r="F11726" t="s">
        <v>99</v>
      </c>
      <c r="H11726">
        <v>22683</v>
      </c>
      <c r="I11726">
        <v>18080</v>
      </c>
      <c r="J11726">
        <v>17507</v>
      </c>
      <c r="K11726">
        <v>17507</v>
      </c>
      <c r="L11726">
        <v>96.8</v>
      </c>
      <c r="M11726">
        <v>77.180000000000007</v>
      </c>
      <c r="N11726">
        <f>COUNTIF(Cod_Mun_Norte!B:B,DADOS_SNIS_Minas!A11726)</f>
        <v>0</v>
      </c>
    </row>
    <row r="11727" spans="1:14" x14ac:dyDescent="0.2">
      <c r="A11727">
        <v>313950</v>
      </c>
      <c r="B11727" t="s">
        <v>229</v>
      </c>
      <c r="C11727" t="s">
        <v>98</v>
      </c>
      <c r="D11727">
        <v>2015</v>
      </c>
      <c r="E11727" t="s">
        <v>1780</v>
      </c>
      <c r="F11727" t="s">
        <v>99</v>
      </c>
      <c r="H11727">
        <v>22577</v>
      </c>
      <c r="I11727">
        <v>17996</v>
      </c>
      <c r="J11727">
        <v>17277</v>
      </c>
      <c r="K11727">
        <v>17277</v>
      </c>
      <c r="L11727">
        <v>96</v>
      </c>
      <c r="M11727">
        <v>76.52</v>
      </c>
      <c r="N11727">
        <f>COUNTIF(Cod_Mun_Norte!B:B,DADOS_SNIS_Minas!A11727)</f>
        <v>0</v>
      </c>
    </row>
    <row r="11728" spans="1:14" x14ac:dyDescent="0.2">
      <c r="A11728">
        <v>313950</v>
      </c>
      <c r="B11728" t="s">
        <v>229</v>
      </c>
      <c r="C11728" t="s">
        <v>98</v>
      </c>
      <c r="D11728">
        <v>2014</v>
      </c>
      <c r="E11728" t="s">
        <v>1780</v>
      </c>
      <c r="F11728" t="s">
        <v>99</v>
      </c>
      <c r="H11728">
        <v>22465</v>
      </c>
      <c r="I11728">
        <v>17906</v>
      </c>
      <c r="J11728">
        <v>17180</v>
      </c>
      <c r="K11728">
        <v>17180</v>
      </c>
      <c r="L11728">
        <v>96</v>
      </c>
      <c r="M11728">
        <v>76.47</v>
      </c>
      <c r="N11728">
        <f>COUNTIF(Cod_Mun_Norte!B:B,DADOS_SNIS_Minas!A11728)</f>
        <v>0</v>
      </c>
    </row>
    <row r="11729" spans="1:14" x14ac:dyDescent="0.2">
      <c r="A11729">
        <v>313950</v>
      </c>
      <c r="B11729" t="s">
        <v>229</v>
      </c>
      <c r="C11729" t="s">
        <v>98</v>
      </c>
      <c r="D11729">
        <v>2013</v>
      </c>
      <c r="E11729" t="s">
        <v>1780</v>
      </c>
      <c r="F11729" t="s">
        <v>99</v>
      </c>
      <c r="H11729">
        <v>22348</v>
      </c>
      <c r="I11729">
        <v>17813</v>
      </c>
      <c r="J11729">
        <v>17180</v>
      </c>
      <c r="K11729">
        <v>17180</v>
      </c>
      <c r="L11729">
        <v>96.5</v>
      </c>
      <c r="M11729">
        <v>76.87</v>
      </c>
      <c r="N11729">
        <f>COUNTIF(Cod_Mun_Norte!B:B,DADOS_SNIS_Minas!A11729)</f>
        <v>0</v>
      </c>
    </row>
    <row r="11730" spans="1:14" x14ac:dyDescent="0.2">
      <c r="A11730">
        <v>313950</v>
      </c>
      <c r="B11730" t="s">
        <v>229</v>
      </c>
      <c r="C11730" t="s">
        <v>98</v>
      </c>
      <c r="D11730">
        <v>2012</v>
      </c>
      <c r="E11730" t="s">
        <v>1780</v>
      </c>
      <c r="F11730" t="s">
        <v>99</v>
      </c>
      <c r="H11730">
        <v>21587</v>
      </c>
      <c r="I11730">
        <v>17206</v>
      </c>
      <c r="J11730">
        <v>17180</v>
      </c>
      <c r="K11730">
        <v>17180</v>
      </c>
      <c r="L11730">
        <v>99.9</v>
      </c>
      <c r="M11730">
        <v>79.58</v>
      </c>
      <c r="N11730">
        <f>COUNTIF(Cod_Mun_Norte!B:B,DADOS_SNIS_Minas!A11730)</f>
        <v>0</v>
      </c>
    </row>
    <row r="11731" spans="1:14" x14ac:dyDescent="0.2">
      <c r="A11731">
        <v>313950</v>
      </c>
      <c r="B11731" t="s">
        <v>229</v>
      </c>
      <c r="C11731" t="s">
        <v>98</v>
      </c>
      <c r="D11731">
        <v>2011</v>
      </c>
      <c r="E11731" t="s">
        <v>1780</v>
      </c>
      <c r="F11731" t="s">
        <v>99</v>
      </c>
      <c r="H11731">
        <v>21487</v>
      </c>
      <c r="I11731">
        <v>17127</v>
      </c>
      <c r="J11731">
        <v>17127</v>
      </c>
      <c r="K11731">
        <v>17127</v>
      </c>
      <c r="L11731">
        <v>100</v>
      </c>
      <c r="M11731">
        <v>79.709999999999994</v>
      </c>
      <c r="N11731">
        <f>COUNTIF(Cod_Mun_Norte!B:B,DADOS_SNIS_Minas!A11731)</f>
        <v>0</v>
      </c>
    </row>
    <row r="11732" spans="1:14" x14ac:dyDescent="0.2">
      <c r="A11732">
        <v>313950</v>
      </c>
      <c r="B11732" t="s">
        <v>229</v>
      </c>
      <c r="C11732" t="s">
        <v>98</v>
      </c>
      <c r="D11732">
        <v>2010</v>
      </c>
      <c r="E11732" t="s">
        <v>1780</v>
      </c>
      <c r="F11732" t="s">
        <v>99</v>
      </c>
      <c r="H11732">
        <v>21382</v>
      </c>
      <c r="I11732">
        <v>17043</v>
      </c>
      <c r="J11732">
        <v>17043</v>
      </c>
      <c r="K11732">
        <v>17043</v>
      </c>
      <c r="L11732">
        <v>100</v>
      </c>
      <c r="M11732">
        <v>79.709999999999994</v>
      </c>
      <c r="N11732">
        <f>COUNTIF(Cod_Mun_Norte!B:B,DADOS_SNIS_Minas!A11732)</f>
        <v>0</v>
      </c>
    </row>
    <row r="11733" spans="1:14" x14ac:dyDescent="0.2">
      <c r="A11733">
        <v>313950</v>
      </c>
      <c r="B11733" t="s">
        <v>229</v>
      </c>
      <c r="C11733" t="s">
        <v>98</v>
      </c>
      <c r="D11733">
        <v>2009</v>
      </c>
      <c r="E11733" t="s">
        <v>1780</v>
      </c>
      <c r="F11733" t="s">
        <v>99</v>
      </c>
      <c r="H11733">
        <v>20934</v>
      </c>
      <c r="I11733">
        <v>17273</v>
      </c>
      <c r="J11733">
        <v>17250</v>
      </c>
      <c r="K11733">
        <v>17250</v>
      </c>
      <c r="L11733">
        <v>99.9</v>
      </c>
      <c r="M11733">
        <v>82.4</v>
      </c>
      <c r="N11733">
        <f>COUNTIF(Cod_Mun_Norte!B:B,DADOS_SNIS_Minas!A11733)</f>
        <v>0</v>
      </c>
    </row>
    <row r="11734" spans="1:14" x14ac:dyDescent="0.2">
      <c r="A11734">
        <v>313950</v>
      </c>
      <c r="B11734" t="s">
        <v>229</v>
      </c>
      <c r="C11734" t="s">
        <v>98</v>
      </c>
      <c r="D11734">
        <v>2008</v>
      </c>
      <c r="E11734" t="s">
        <v>1780</v>
      </c>
      <c r="F11734" t="s">
        <v>99</v>
      </c>
      <c r="H11734">
        <v>20866</v>
      </c>
      <c r="I11734">
        <v>17217</v>
      </c>
      <c r="J11734">
        <v>17172</v>
      </c>
      <c r="K11734">
        <v>17172</v>
      </c>
      <c r="L11734">
        <v>99.7</v>
      </c>
      <c r="M11734">
        <v>82.3</v>
      </c>
      <c r="N11734">
        <f>COUNTIF(Cod_Mun_Norte!B:B,DADOS_SNIS_Minas!A11734)</f>
        <v>0</v>
      </c>
    </row>
    <row r="11735" spans="1:14" x14ac:dyDescent="0.2">
      <c r="A11735">
        <v>313950</v>
      </c>
      <c r="B11735" t="s">
        <v>229</v>
      </c>
      <c r="C11735" t="s">
        <v>98</v>
      </c>
      <c r="D11735">
        <v>2007</v>
      </c>
      <c r="E11735" t="s">
        <v>1780</v>
      </c>
      <c r="F11735" t="s">
        <v>99</v>
      </c>
      <c r="H11735">
        <v>20209</v>
      </c>
      <c r="I11735">
        <v>16675</v>
      </c>
      <c r="J11735">
        <v>16542</v>
      </c>
      <c r="K11735">
        <v>16542</v>
      </c>
      <c r="L11735">
        <v>99.2</v>
      </c>
      <c r="M11735">
        <v>81.849999999999994</v>
      </c>
      <c r="N11735">
        <f>COUNTIF(Cod_Mun_Norte!B:B,DADOS_SNIS_Minas!A11735)</f>
        <v>0</v>
      </c>
    </row>
    <row r="11736" spans="1:14" x14ac:dyDescent="0.2">
      <c r="A11736">
        <v>313950</v>
      </c>
      <c r="B11736" t="s">
        <v>229</v>
      </c>
      <c r="C11736" t="s">
        <v>98</v>
      </c>
      <c r="D11736">
        <v>2006</v>
      </c>
      <c r="H11736">
        <v>22047</v>
      </c>
      <c r="I11736">
        <v>17311</v>
      </c>
      <c r="N11736">
        <f>COUNTIF(Cod_Mun_Norte!B:B,DADOS_SNIS_Minas!A11736)</f>
        <v>0</v>
      </c>
    </row>
    <row r="11737" spans="1:14" x14ac:dyDescent="0.2">
      <c r="A11737">
        <v>313950</v>
      </c>
      <c r="B11737" t="s">
        <v>229</v>
      </c>
      <c r="C11737" t="s">
        <v>98</v>
      </c>
      <c r="D11737">
        <v>2005</v>
      </c>
      <c r="H11737">
        <v>21739</v>
      </c>
      <c r="I11737">
        <v>17069</v>
      </c>
      <c r="N11737">
        <f>COUNTIF(Cod_Mun_Norte!B:B,DADOS_SNIS_Minas!A11737)</f>
        <v>0</v>
      </c>
    </row>
    <row r="11738" spans="1:14" x14ac:dyDescent="0.2">
      <c r="A11738">
        <v>313950</v>
      </c>
      <c r="B11738" t="s">
        <v>229</v>
      </c>
      <c r="C11738" t="s">
        <v>98</v>
      </c>
      <c r="D11738">
        <v>2004</v>
      </c>
      <c r="H11738">
        <v>21429</v>
      </c>
      <c r="I11738">
        <v>16825</v>
      </c>
      <c r="N11738">
        <f>COUNTIF(Cod_Mun_Norte!B:B,DADOS_SNIS_Minas!A11738)</f>
        <v>0</v>
      </c>
    </row>
    <row r="11739" spans="1:14" x14ac:dyDescent="0.2">
      <c r="A11739">
        <v>313950</v>
      </c>
      <c r="B11739" t="s">
        <v>229</v>
      </c>
      <c r="C11739" t="s">
        <v>98</v>
      </c>
      <c r="D11739">
        <v>2003</v>
      </c>
      <c r="H11739">
        <v>20868</v>
      </c>
      <c r="I11739">
        <v>16385</v>
      </c>
      <c r="N11739">
        <f>COUNTIF(Cod_Mun_Norte!B:B,DADOS_SNIS_Minas!A11739)</f>
        <v>0</v>
      </c>
    </row>
    <row r="11740" spans="1:14" x14ac:dyDescent="0.2">
      <c r="A11740">
        <v>313950</v>
      </c>
      <c r="B11740" t="s">
        <v>229</v>
      </c>
      <c r="C11740" t="s">
        <v>98</v>
      </c>
      <c r="D11740">
        <v>2002</v>
      </c>
      <c r="H11740">
        <v>20601</v>
      </c>
      <c r="I11740">
        <v>16175</v>
      </c>
      <c r="N11740">
        <f>COUNTIF(Cod_Mun_Norte!B:B,DADOS_SNIS_Minas!A11740)</f>
        <v>0</v>
      </c>
    </row>
    <row r="11741" spans="1:14" x14ac:dyDescent="0.2">
      <c r="A11741">
        <v>313950</v>
      </c>
      <c r="B11741" t="s">
        <v>229</v>
      </c>
      <c r="C11741" t="s">
        <v>98</v>
      </c>
      <c r="D11741">
        <v>2001</v>
      </c>
      <c r="H11741">
        <v>20325</v>
      </c>
      <c r="I11741">
        <v>15959</v>
      </c>
      <c r="N11741">
        <f>COUNTIF(Cod_Mun_Norte!B:B,DADOS_SNIS_Minas!A11741)</f>
        <v>0</v>
      </c>
    </row>
    <row r="11742" spans="1:14" x14ac:dyDescent="0.2">
      <c r="A11742">
        <v>313950</v>
      </c>
      <c r="B11742" t="s">
        <v>229</v>
      </c>
      <c r="C11742" t="s">
        <v>98</v>
      </c>
      <c r="D11742">
        <v>2000</v>
      </c>
      <c r="H11742">
        <v>20025</v>
      </c>
      <c r="I11742">
        <v>15723</v>
      </c>
      <c r="N11742">
        <f>COUNTIF(Cod_Mun_Norte!B:B,DADOS_SNIS_Minas!A11742)</f>
        <v>0</v>
      </c>
    </row>
    <row r="11743" spans="1:14" x14ac:dyDescent="0.2">
      <c r="A11743">
        <v>313950</v>
      </c>
      <c r="B11743" t="s">
        <v>229</v>
      </c>
      <c r="C11743" t="s">
        <v>98</v>
      </c>
      <c r="D11743">
        <v>1999</v>
      </c>
      <c r="H11743">
        <v>17452</v>
      </c>
      <c r="I11743">
        <v>12734</v>
      </c>
      <c r="N11743">
        <f>COUNTIF(Cod_Mun_Norte!B:B,DADOS_SNIS_Minas!A11743)</f>
        <v>0</v>
      </c>
    </row>
    <row r="11744" spans="1:14" x14ac:dyDescent="0.2">
      <c r="A11744">
        <v>313950</v>
      </c>
      <c r="B11744" t="s">
        <v>229</v>
      </c>
      <c r="C11744" t="s">
        <v>98</v>
      </c>
      <c r="D11744">
        <v>1998</v>
      </c>
      <c r="H11744">
        <v>17410</v>
      </c>
      <c r="I11744">
        <v>12704</v>
      </c>
      <c r="N11744">
        <f>COUNTIF(Cod_Mun_Norte!B:B,DADOS_SNIS_Minas!A11744)</f>
        <v>0</v>
      </c>
    </row>
    <row r="11745" spans="1:14" x14ac:dyDescent="0.2">
      <c r="A11745">
        <v>313950</v>
      </c>
      <c r="B11745" t="s">
        <v>229</v>
      </c>
      <c r="C11745" t="s">
        <v>98</v>
      </c>
      <c r="D11745">
        <v>1997</v>
      </c>
      <c r="H11745">
        <v>17368</v>
      </c>
      <c r="I11745">
        <v>12673</v>
      </c>
      <c r="N11745">
        <f>COUNTIF(Cod_Mun_Norte!B:B,DADOS_SNIS_Minas!A11745)</f>
        <v>0</v>
      </c>
    </row>
    <row r="11746" spans="1:14" x14ac:dyDescent="0.2">
      <c r="A11746">
        <v>313950</v>
      </c>
      <c r="B11746" t="s">
        <v>229</v>
      </c>
      <c r="C11746" t="s">
        <v>98</v>
      </c>
      <c r="D11746">
        <v>1996</v>
      </c>
      <c r="H11746">
        <v>21467</v>
      </c>
      <c r="I11746">
        <v>15664</v>
      </c>
      <c r="N11746">
        <f>COUNTIF(Cod_Mun_Norte!B:B,DADOS_SNIS_Minas!A11746)</f>
        <v>0</v>
      </c>
    </row>
    <row r="11747" spans="1:14" x14ac:dyDescent="0.2">
      <c r="A11747">
        <v>313950</v>
      </c>
      <c r="B11747" t="s">
        <v>229</v>
      </c>
      <c r="C11747" t="s">
        <v>98</v>
      </c>
      <c r="D11747">
        <v>1995</v>
      </c>
      <c r="H11747">
        <v>21647</v>
      </c>
      <c r="I11747">
        <v>15795</v>
      </c>
      <c r="N11747">
        <f>COUNTIF(Cod_Mun_Norte!B:B,DADOS_SNIS_Minas!A11747)</f>
        <v>0</v>
      </c>
    </row>
    <row r="11748" spans="1:14" x14ac:dyDescent="0.2">
      <c r="A11748">
        <v>313960</v>
      </c>
      <c r="B11748" t="s">
        <v>230</v>
      </c>
      <c r="C11748" t="s">
        <v>98</v>
      </c>
      <c r="D11748">
        <v>2020</v>
      </c>
      <c r="E11748" t="s">
        <v>1782</v>
      </c>
      <c r="F11748" t="s">
        <v>367</v>
      </c>
      <c r="G11748" t="s">
        <v>371</v>
      </c>
      <c r="H11748">
        <v>27647</v>
      </c>
      <c r="I11748">
        <v>21678</v>
      </c>
      <c r="J11748">
        <v>27111</v>
      </c>
      <c r="K11748">
        <v>21258</v>
      </c>
      <c r="L11748">
        <v>98.1</v>
      </c>
      <c r="M11748">
        <v>98.06</v>
      </c>
      <c r="N11748">
        <f>COUNTIF(Cod_Mun_Norte!B:B,DADOS_SNIS_Minas!A11748)</f>
        <v>0</v>
      </c>
    </row>
    <row r="11749" spans="1:14" x14ac:dyDescent="0.2">
      <c r="A11749">
        <v>313960</v>
      </c>
      <c r="B11749" t="s">
        <v>230</v>
      </c>
      <c r="C11749" t="s">
        <v>98</v>
      </c>
      <c r="D11749">
        <v>2019</v>
      </c>
      <c r="E11749" t="s">
        <v>1782</v>
      </c>
      <c r="F11749" t="s">
        <v>367</v>
      </c>
      <c r="G11749" t="s">
        <v>371</v>
      </c>
      <c r="H11749">
        <v>27644</v>
      </c>
      <c r="I11749">
        <v>21676</v>
      </c>
      <c r="J11749">
        <v>27111</v>
      </c>
      <c r="K11749">
        <v>21258</v>
      </c>
      <c r="L11749">
        <v>98.1</v>
      </c>
      <c r="M11749">
        <v>98.07</v>
      </c>
      <c r="N11749">
        <f>COUNTIF(Cod_Mun_Norte!B:B,DADOS_SNIS_Minas!A11749)</f>
        <v>0</v>
      </c>
    </row>
    <row r="11750" spans="1:14" x14ac:dyDescent="0.2">
      <c r="A11750">
        <v>313960</v>
      </c>
      <c r="B11750" t="s">
        <v>230</v>
      </c>
      <c r="C11750" t="s">
        <v>98</v>
      </c>
      <c r="D11750">
        <v>2018</v>
      </c>
      <c r="E11750" t="s">
        <v>1782</v>
      </c>
      <c r="F11750" t="s">
        <v>367</v>
      </c>
      <c r="H11750">
        <v>27640</v>
      </c>
      <c r="I11750">
        <v>21673</v>
      </c>
      <c r="J11750">
        <v>27111</v>
      </c>
      <c r="K11750">
        <v>21258</v>
      </c>
      <c r="L11750">
        <v>98.1</v>
      </c>
      <c r="M11750">
        <v>98.09</v>
      </c>
      <c r="N11750">
        <f>COUNTIF(Cod_Mun_Norte!B:B,DADOS_SNIS_Minas!A11750)</f>
        <v>0</v>
      </c>
    </row>
    <row r="11751" spans="1:14" x14ac:dyDescent="0.2">
      <c r="A11751">
        <v>313960</v>
      </c>
      <c r="B11751" t="s">
        <v>230</v>
      </c>
      <c r="C11751" t="s">
        <v>98</v>
      </c>
      <c r="D11751">
        <v>2017</v>
      </c>
      <c r="E11751" t="s">
        <v>1782</v>
      </c>
      <c r="F11751" t="s">
        <v>367</v>
      </c>
      <c r="H11751">
        <v>28132</v>
      </c>
      <c r="I11751">
        <v>22059</v>
      </c>
      <c r="J11751">
        <v>28100</v>
      </c>
      <c r="K11751">
        <v>22010</v>
      </c>
      <c r="L11751">
        <v>99.8</v>
      </c>
      <c r="M11751">
        <v>99.89</v>
      </c>
      <c r="N11751">
        <f>COUNTIF(Cod_Mun_Norte!B:B,DADOS_SNIS_Minas!A11751)</f>
        <v>0</v>
      </c>
    </row>
    <row r="11752" spans="1:14" x14ac:dyDescent="0.2">
      <c r="A11752">
        <v>313960</v>
      </c>
      <c r="B11752" t="s">
        <v>230</v>
      </c>
      <c r="C11752" t="s">
        <v>98</v>
      </c>
      <c r="D11752">
        <v>2016</v>
      </c>
      <c r="E11752" t="s">
        <v>1782</v>
      </c>
      <c r="F11752" t="s">
        <v>367</v>
      </c>
      <c r="H11752">
        <v>28097</v>
      </c>
      <c r="I11752">
        <v>22031</v>
      </c>
      <c r="J11752">
        <v>27138</v>
      </c>
      <c r="K11752">
        <v>22010</v>
      </c>
      <c r="L11752">
        <v>99.9</v>
      </c>
      <c r="M11752">
        <v>96.59</v>
      </c>
      <c r="N11752">
        <f>COUNTIF(Cod_Mun_Norte!B:B,DADOS_SNIS_Minas!A11752)</f>
        <v>0</v>
      </c>
    </row>
    <row r="11753" spans="1:14" x14ac:dyDescent="0.2">
      <c r="A11753">
        <v>313960</v>
      </c>
      <c r="B11753" t="s">
        <v>230</v>
      </c>
      <c r="C11753" t="s">
        <v>98</v>
      </c>
      <c r="D11753">
        <v>2015</v>
      </c>
      <c r="E11753" t="s">
        <v>1783</v>
      </c>
      <c r="F11753" t="s">
        <v>99</v>
      </c>
      <c r="H11753">
        <v>28061</v>
      </c>
      <c r="I11753">
        <v>22003</v>
      </c>
      <c r="J11753">
        <v>27112</v>
      </c>
      <c r="K11753">
        <v>21984</v>
      </c>
      <c r="L11753">
        <v>99.9</v>
      </c>
      <c r="M11753">
        <v>96.62</v>
      </c>
      <c r="N11753">
        <f>COUNTIF(Cod_Mun_Norte!B:B,DADOS_SNIS_Minas!A11753)</f>
        <v>0</v>
      </c>
    </row>
    <row r="11754" spans="1:14" x14ac:dyDescent="0.2">
      <c r="A11754">
        <v>313960</v>
      </c>
      <c r="B11754" t="s">
        <v>230</v>
      </c>
      <c r="C11754" t="s">
        <v>98</v>
      </c>
      <c r="D11754">
        <v>2014</v>
      </c>
      <c r="E11754" t="s">
        <v>1783</v>
      </c>
      <c r="F11754" t="s">
        <v>99</v>
      </c>
      <c r="H11754">
        <v>28023</v>
      </c>
      <c r="I11754">
        <v>21973</v>
      </c>
      <c r="J11754">
        <v>27085</v>
      </c>
      <c r="K11754">
        <v>21955</v>
      </c>
      <c r="L11754">
        <v>99.9</v>
      </c>
      <c r="M11754">
        <v>96.65</v>
      </c>
      <c r="N11754">
        <f>COUNTIF(Cod_Mun_Norte!B:B,DADOS_SNIS_Minas!A11754)</f>
        <v>0</v>
      </c>
    </row>
    <row r="11755" spans="1:14" x14ac:dyDescent="0.2">
      <c r="A11755">
        <v>313960</v>
      </c>
      <c r="B11755" t="s">
        <v>230</v>
      </c>
      <c r="C11755" t="s">
        <v>98</v>
      </c>
      <c r="D11755">
        <v>2013</v>
      </c>
      <c r="E11755" t="s">
        <v>1783</v>
      </c>
      <c r="F11755" t="s">
        <v>99</v>
      </c>
      <c r="H11755">
        <v>27983</v>
      </c>
      <c r="I11755">
        <v>21942</v>
      </c>
      <c r="J11755">
        <v>26980</v>
      </c>
      <c r="K11755">
        <v>21852</v>
      </c>
      <c r="L11755">
        <v>99.6</v>
      </c>
      <c r="M11755">
        <v>96.42</v>
      </c>
      <c r="N11755">
        <f>COUNTIF(Cod_Mun_Norte!B:B,DADOS_SNIS_Minas!A11755)</f>
        <v>0</v>
      </c>
    </row>
    <row r="11756" spans="1:14" x14ac:dyDescent="0.2">
      <c r="A11756">
        <v>313960</v>
      </c>
      <c r="B11756" t="s">
        <v>230</v>
      </c>
      <c r="C11756" t="s">
        <v>98</v>
      </c>
      <c r="D11756">
        <v>2012</v>
      </c>
      <c r="E11756" t="s">
        <v>1783</v>
      </c>
      <c r="F11756" t="s">
        <v>99</v>
      </c>
      <c r="H11756">
        <v>27148</v>
      </c>
      <c r="I11756">
        <v>21287</v>
      </c>
      <c r="J11756">
        <v>21275</v>
      </c>
      <c r="K11756">
        <v>21275</v>
      </c>
      <c r="L11756">
        <v>99.9</v>
      </c>
      <c r="M11756">
        <v>78.37</v>
      </c>
      <c r="N11756">
        <f>COUNTIF(Cod_Mun_Norte!B:B,DADOS_SNIS_Minas!A11756)</f>
        <v>0</v>
      </c>
    </row>
    <row r="11757" spans="1:14" x14ac:dyDescent="0.2">
      <c r="A11757">
        <v>313960</v>
      </c>
      <c r="B11757" t="s">
        <v>230</v>
      </c>
      <c r="C11757" t="s">
        <v>98</v>
      </c>
      <c r="D11757">
        <v>2011</v>
      </c>
      <c r="E11757" t="s">
        <v>1782</v>
      </c>
      <c r="F11757" t="s">
        <v>367</v>
      </c>
      <c r="H11757">
        <v>27130</v>
      </c>
      <c r="I11757">
        <v>21273</v>
      </c>
      <c r="J11757">
        <v>21262</v>
      </c>
      <c r="K11757">
        <v>21262</v>
      </c>
      <c r="L11757">
        <v>100</v>
      </c>
      <c r="M11757">
        <v>78.37</v>
      </c>
      <c r="N11757">
        <f>COUNTIF(Cod_Mun_Norte!B:B,DADOS_SNIS_Minas!A11757)</f>
        <v>0</v>
      </c>
    </row>
    <row r="11758" spans="1:14" x14ac:dyDescent="0.2">
      <c r="A11758">
        <v>313960</v>
      </c>
      <c r="B11758" t="s">
        <v>230</v>
      </c>
      <c r="C11758" t="s">
        <v>98</v>
      </c>
      <c r="D11758">
        <v>2010</v>
      </c>
      <c r="E11758" t="s">
        <v>1782</v>
      </c>
      <c r="F11758" t="s">
        <v>367</v>
      </c>
      <c r="H11758">
        <v>27111</v>
      </c>
      <c r="I11758">
        <v>21258</v>
      </c>
      <c r="J11758">
        <v>21258</v>
      </c>
      <c r="K11758">
        <v>21258</v>
      </c>
      <c r="L11758">
        <v>100</v>
      </c>
      <c r="M11758">
        <v>78.41</v>
      </c>
      <c r="N11758">
        <f>COUNTIF(Cod_Mun_Norte!B:B,DADOS_SNIS_Minas!A11758)</f>
        <v>0</v>
      </c>
    </row>
    <row r="11759" spans="1:14" x14ac:dyDescent="0.2">
      <c r="A11759">
        <v>313960</v>
      </c>
      <c r="B11759" t="s">
        <v>230</v>
      </c>
      <c r="C11759" t="s">
        <v>98</v>
      </c>
      <c r="D11759">
        <v>2009</v>
      </c>
      <c r="H11759">
        <v>27580</v>
      </c>
      <c r="I11759">
        <v>21283</v>
      </c>
      <c r="N11759">
        <f>COUNTIF(Cod_Mun_Norte!B:B,DADOS_SNIS_Minas!A11759)</f>
        <v>0</v>
      </c>
    </row>
    <row r="11760" spans="1:14" x14ac:dyDescent="0.2">
      <c r="A11760">
        <v>313960</v>
      </c>
      <c r="B11760" t="s">
        <v>230</v>
      </c>
      <c r="C11760" t="s">
        <v>98</v>
      </c>
      <c r="D11760">
        <v>2008</v>
      </c>
      <c r="E11760" t="s">
        <v>1783</v>
      </c>
      <c r="F11760" t="s">
        <v>99</v>
      </c>
      <c r="H11760">
        <v>27536</v>
      </c>
      <c r="I11760">
        <v>21249</v>
      </c>
      <c r="J11760">
        <v>21249</v>
      </c>
      <c r="K11760">
        <v>21249</v>
      </c>
      <c r="L11760">
        <v>100</v>
      </c>
      <c r="M11760">
        <v>77.17</v>
      </c>
      <c r="N11760">
        <f>COUNTIF(Cod_Mun_Norte!B:B,DADOS_SNIS_Minas!A11760)</f>
        <v>0</v>
      </c>
    </row>
    <row r="11761" spans="1:14" x14ac:dyDescent="0.2">
      <c r="A11761">
        <v>313960</v>
      </c>
      <c r="B11761" t="s">
        <v>230</v>
      </c>
      <c r="C11761" t="s">
        <v>98</v>
      </c>
      <c r="D11761">
        <v>2007</v>
      </c>
      <c r="E11761" t="s">
        <v>1783</v>
      </c>
      <c r="F11761" t="s">
        <v>99</v>
      </c>
      <c r="H11761">
        <v>26721</v>
      </c>
      <c r="I11761">
        <v>20620</v>
      </c>
      <c r="J11761">
        <v>22218</v>
      </c>
      <c r="K11761">
        <v>22218</v>
      </c>
      <c r="L11761">
        <v>100</v>
      </c>
      <c r="M11761">
        <v>83.15</v>
      </c>
      <c r="N11761">
        <f>COUNTIF(Cod_Mun_Norte!B:B,DADOS_SNIS_Minas!A11761)</f>
        <v>0</v>
      </c>
    </row>
    <row r="11762" spans="1:14" x14ac:dyDescent="0.2">
      <c r="A11762">
        <v>313960</v>
      </c>
      <c r="B11762" t="s">
        <v>230</v>
      </c>
      <c r="C11762" t="s">
        <v>98</v>
      </c>
      <c r="D11762">
        <v>2006</v>
      </c>
      <c r="E11762" t="s">
        <v>1783</v>
      </c>
      <c r="F11762" t="s">
        <v>99</v>
      </c>
      <c r="H11762">
        <v>25105</v>
      </c>
      <c r="I11762">
        <v>18041</v>
      </c>
      <c r="J11762">
        <v>21496</v>
      </c>
      <c r="K11762">
        <v>21496</v>
      </c>
      <c r="L11762">
        <v>100</v>
      </c>
      <c r="M11762">
        <v>85.62</v>
      </c>
      <c r="N11762">
        <f>COUNTIF(Cod_Mun_Norte!B:B,DADOS_SNIS_Minas!A11762)</f>
        <v>0</v>
      </c>
    </row>
    <row r="11763" spans="1:14" x14ac:dyDescent="0.2">
      <c r="A11763">
        <v>313960</v>
      </c>
      <c r="B11763" t="s">
        <v>230</v>
      </c>
      <c r="C11763" t="s">
        <v>98</v>
      </c>
      <c r="D11763">
        <v>2005</v>
      </c>
      <c r="H11763">
        <v>25374</v>
      </c>
      <c r="I11763">
        <v>18234</v>
      </c>
      <c r="N11763">
        <f>COUNTIF(Cod_Mun_Norte!B:B,DADOS_SNIS_Minas!A11763)</f>
        <v>0</v>
      </c>
    </row>
    <row r="11764" spans="1:14" x14ac:dyDescent="0.2">
      <c r="A11764">
        <v>313960</v>
      </c>
      <c r="B11764" t="s">
        <v>230</v>
      </c>
      <c r="C11764" t="s">
        <v>98</v>
      </c>
      <c r="D11764">
        <v>2004</v>
      </c>
      <c r="H11764">
        <v>25645</v>
      </c>
      <c r="I11764">
        <v>18429</v>
      </c>
      <c r="N11764">
        <f>COUNTIF(Cod_Mun_Norte!B:B,DADOS_SNIS_Minas!A11764)</f>
        <v>0</v>
      </c>
    </row>
    <row r="11765" spans="1:14" x14ac:dyDescent="0.2">
      <c r="A11765">
        <v>313960</v>
      </c>
      <c r="B11765" t="s">
        <v>230</v>
      </c>
      <c r="C11765" t="s">
        <v>98</v>
      </c>
      <c r="D11765">
        <v>2003</v>
      </c>
      <c r="H11765">
        <v>26135</v>
      </c>
      <c r="I11765">
        <v>18781</v>
      </c>
      <c r="N11765">
        <f>COUNTIF(Cod_Mun_Norte!B:B,DADOS_SNIS_Minas!A11765)</f>
        <v>0</v>
      </c>
    </row>
    <row r="11766" spans="1:14" x14ac:dyDescent="0.2">
      <c r="A11766">
        <v>313960</v>
      </c>
      <c r="B11766" t="s">
        <v>230</v>
      </c>
      <c r="C11766" t="s">
        <v>98</v>
      </c>
      <c r="D11766">
        <v>2002</v>
      </c>
      <c r="H11766">
        <v>26369</v>
      </c>
      <c r="I11766">
        <v>18950</v>
      </c>
      <c r="N11766">
        <f>COUNTIF(Cod_Mun_Norte!B:B,DADOS_SNIS_Minas!A11766)</f>
        <v>0</v>
      </c>
    </row>
    <row r="11767" spans="1:14" x14ac:dyDescent="0.2">
      <c r="A11767">
        <v>313960</v>
      </c>
      <c r="B11767" t="s">
        <v>230</v>
      </c>
      <c r="C11767" t="s">
        <v>98</v>
      </c>
      <c r="D11767">
        <v>2001</v>
      </c>
      <c r="H11767">
        <v>26547</v>
      </c>
      <c r="I11767">
        <v>19077</v>
      </c>
      <c r="N11767">
        <f>COUNTIF(Cod_Mun_Norte!B:B,DADOS_SNIS_Minas!A11767)</f>
        <v>0</v>
      </c>
    </row>
    <row r="11768" spans="1:14" x14ac:dyDescent="0.2">
      <c r="A11768">
        <v>313960</v>
      </c>
      <c r="B11768" t="s">
        <v>230</v>
      </c>
      <c r="C11768" t="s">
        <v>98</v>
      </c>
      <c r="D11768">
        <v>2000</v>
      </c>
      <c r="H11768">
        <v>26872</v>
      </c>
      <c r="I11768">
        <v>19311</v>
      </c>
      <c r="N11768">
        <f>COUNTIF(Cod_Mun_Norte!B:B,DADOS_SNIS_Minas!A11768)</f>
        <v>0</v>
      </c>
    </row>
    <row r="11769" spans="1:14" x14ac:dyDescent="0.2">
      <c r="A11769">
        <v>313960</v>
      </c>
      <c r="B11769" t="s">
        <v>230</v>
      </c>
      <c r="C11769" t="s">
        <v>98</v>
      </c>
      <c r="D11769">
        <v>1999</v>
      </c>
      <c r="H11769">
        <v>26672</v>
      </c>
      <c r="I11769">
        <v>16080</v>
      </c>
      <c r="N11769">
        <f>COUNTIF(Cod_Mun_Norte!B:B,DADOS_SNIS_Minas!A11769)</f>
        <v>0</v>
      </c>
    </row>
    <row r="11770" spans="1:14" x14ac:dyDescent="0.2">
      <c r="A11770">
        <v>313960</v>
      </c>
      <c r="B11770" t="s">
        <v>230</v>
      </c>
      <c r="C11770" t="s">
        <v>98</v>
      </c>
      <c r="D11770">
        <v>1998</v>
      </c>
      <c r="H11770">
        <v>27014</v>
      </c>
      <c r="I11770">
        <v>16286</v>
      </c>
      <c r="N11770">
        <f>COUNTIF(Cod_Mun_Norte!B:B,DADOS_SNIS_Minas!A11770)</f>
        <v>0</v>
      </c>
    </row>
    <row r="11771" spans="1:14" x14ac:dyDescent="0.2">
      <c r="A11771">
        <v>313960</v>
      </c>
      <c r="B11771" t="s">
        <v>230</v>
      </c>
      <c r="C11771" t="s">
        <v>98</v>
      </c>
      <c r="D11771">
        <v>1997</v>
      </c>
      <c r="H11771">
        <v>27356</v>
      </c>
      <c r="I11771">
        <v>16493</v>
      </c>
      <c r="N11771">
        <f>COUNTIF(Cod_Mun_Norte!B:B,DADOS_SNIS_Minas!A11771)</f>
        <v>0</v>
      </c>
    </row>
    <row r="11772" spans="1:14" x14ac:dyDescent="0.2">
      <c r="A11772">
        <v>313960</v>
      </c>
      <c r="B11772" t="s">
        <v>230</v>
      </c>
      <c r="C11772" t="s">
        <v>98</v>
      </c>
      <c r="D11772">
        <v>1996</v>
      </c>
      <c r="H11772">
        <v>32316</v>
      </c>
      <c r="I11772">
        <v>19483</v>
      </c>
      <c r="N11772">
        <f>COUNTIF(Cod_Mun_Norte!B:B,DADOS_SNIS_Minas!A11772)</f>
        <v>0</v>
      </c>
    </row>
    <row r="11773" spans="1:14" x14ac:dyDescent="0.2">
      <c r="A11773">
        <v>313960</v>
      </c>
      <c r="B11773" t="s">
        <v>230</v>
      </c>
      <c r="C11773" t="s">
        <v>98</v>
      </c>
      <c r="D11773">
        <v>1995</v>
      </c>
      <c r="H11773">
        <v>33116</v>
      </c>
      <c r="I11773">
        <v>19965</v>
      </c>
      <c r="N11773">
        <f>COUNTIF(Cod_Mun_Norte!B:B,DADOS_SNIS_Minas!A11773)</f>
        <v>0</v>
      </c>
    </row>
    <row r="11774" spans="1:14" x14ac:dyDescent="0.2">
      <c r="A11774">
        <v>313970</v>
      </c>
      <c r="B11774" t="s">
        <v>1784</v>
      </c>
      <c r="C11774" t="s">
        <v>98</v>
      </c>
      <c r="D11774">
        <v>2020</v>
      </c>
      <c r="E11774" t="s">
        <v>1785</v>
      </c>
      <c r="F11774" t="s">
        <v>357</v>
      </c>
      <c r="G11774" t="s">
        <v>383</v>
      </c>
      <c r="H11774">
        <v>8046</v>
      </c>
      <c r="I11774">
        <v>5500</v>
      </c>
      <c r="J11774">
        <v>5383</v>
      </c>
      <c r="K11774">
        <v>5383</v>
      </c>
      <c r="L11774">
        <v>97.9</v>
      </c>
      <c r="M11774">
        <v>66.900000000000006</v>
      </c>
      <c r="N11774">
        <f>COUNTIF(Cod_Mun_Norte!B:B,DADOS_SNIS_Minas!A11774)</f>
        <v>0</v>
      </c>
    </row>
    <row r="11775" spans="1:14" x14ac:dyDescent="0.2">
      <c r="A11775">
        <v>313970</v>
      </c>
      <c r="B11775" t="s">
        <v>1784</v>
      </c>
      <c r="C11775" t="s">
        <v>98</v>
      </c>
      <c r="D11775">
        <v>2019</v>
      </c>
      <c r="E11775" t="s">
        <v>1785</v>
      </c>
      <c r="F11775" t="s">
        <v>357</v>
      </c>
      <c r="G11775" t="s">
        <v>383</v>
      </c>
      <c r="H11775">
        <v>7976</v>
      </c>
      <c r="I11775">
        <v>5452</v>
      </c>
      <c r="J11775">
        <v>5383</v>
      </c>
      <c r="K11775">
        <v>5383</v>
      </c>
      <c r="L11775">
        <v>98.7</v>
      </c>
      <c r="M11775">
        <v>67.489999999999995</v>
      </c>
      <c r="N11775">
        <f>COUNTIF(Cod_Mun_Norte!B:B,DADOS_SNIS_Minas!A11775)</f>
        <v>0</v>
      </c>
    </row>
    <row r="11776" spans="1:14" x14ac:dyDescent="0.2">
      <c r="A11776">
        <v>313970</v>
      </c>
      <c r="B11776" t="s">
        <v>1784</v>
      </c>
      <c r="C11776" t="s">
        <v>98</v>
      </c>
      <c r="D11776">
        <v>2018</v>
      </c>
      <c r="E11776" t="s">
        <v>1786</v>
      </c>
      <c r="F11776" t="s">
        <v>357</v>
      </c>
      <c r="H11776">
        <v>7904</v>
      </c>
      <c r="I11776">
        <v>5402</v>
      </c>
      <c r="J11776">
        <v>5383</v>
      </c>
      <c r="K11776">
        <v>5383</v>
      </c>
      <c r="L11776">
        <v>99.7</v>
      </c>
      <c r="M11776">
        <v>68.099999999999994</v>
      </c>
      <c r="N11776">
        <f>COUNTIF(Cod_Mun_Norte!B:B,DADOS_SNIS_Minas!A11776)</f>
        <v>0</v>
      </c>
    </row>
    <row r="11777" spans="1:14" x14ac:dyDescent="0.2">
      <c r="A11777">
        <v>313970</v>
      </c>
      <c r="B11777" t="s">
        <v>1784</v>
      </c>
      <c r="C11777" t="s">
        <v>98</v>
      </c>
      <c r="D11777">
        <v>2017</v>
      </c>
      <c r="E11777" t="s">
        <v>1786</v>
      </c>
      <c r="F11777" t="s">
        <v>357</v>
      </c>
      <c r="H11777">
        <v>7876</v>
      </c>
      <c r="I11777">
        <v>5383</v>
      </c>
      <c r="J11777">
        <v>5292</v>
      </c>
      <c r="K11777">
        <v>5292</v>
      </c>
      <c r="L11777">
        <v>98.3</v>
      </c>
      <c r="M11777">
        <v>67.19</v>
      </c>
      <c r="N11777">
        <f>COUNTIF(Cod_Mun_Norte!B:B,DADOS_SNIS_Minas!A11777)</f>
        <v>0</v>
      </c>
    </row>
    <row r="11778" spans="1:14" x14ac:dyDescent="0.2">
      <c r="A11778">
        <v>313970</v>
      </c>
      <c r="B11778" t="s">
        <v>1784</v>
      </c>
      <c r="C11778" t="s">
        <v>98</v>
      </c>
      <c r="D11778">
        <v>2016</v>
      </c>
      <c r="E11778" t="s">
        <v>1786</v>
      </c>
      <c r="F11778" t="s">
        <v>359</v>
      </c>
      <c r="H11778">
        <v>7812</v>
      </c>
      <c r="I11778">
        <v>5340</v>
      </c>
      <c r="J11778">
        <v>5322</v>
      </c>
      <c r="K11778">
        <v>5322</v>
      </c>
      <c r="L11778">
        <v>99.7</v>
      </c>
      <c r="M11778">
        <v>68.13</v>
      </c>
      <c r="N11778">
        <f>COUNTIF(Cod_Mun_Norte!B:B,DADOS_SNIS_Minas!A11778)</f>
        <v>0</v>
      </c>
    </row>
    <row r="11779" spans="1:14" x14ac:dyDescent="0.2">
      <c r="A11779">
        <v>313970</v>
      </c>
      <c r="B11779" t="s">
        <v>1784</v>
      </c>
      <c r="C11779" t="s">
        <v>98</v>
      </c>
      <c r="D11779">
        <v>2015</v>
      </c>
      <c r="E11779" t="s">
        <v>1786</v>
      </c>
      <c r="F11779" t="s">
        <v>359</v>
      </c>
      <c r="H11779">
        <v>7744</v>
      </c>
      <c r="I11779">
        <v>5293</v>
      </c>
      <c r="J11779">
        <v>5144</v>
      </c>
      <c r="K11779">
        <v>5144</v>
      </c>
      <c r="L11779">
        <v>97.2</v>
      </c>
      <c r="M11779">
        <v>66.430000000000007</v>
      </c>
      <c r="N11779">
        <f>COUNTIF(Cod_Mun_Norte!B:B,DADOS_SNIS_Minas!A11779)</f>
        <v>0</v>
      </c>
    </row>
    <row r="11780" spans="1:14" x14ac:dyDescent="0.2">
      <c r="A11780">
        <v>313970</v>
      </c>
      <c r="B11780" t="s">
        <v>1784</v>
      </c>
      <c r="C11780" t="s">
        <v>98</v>
      </c>
      <c r="D11780">
        <v>2014</v>
      </c>
      <c r="E11780" t="s">
        <v>1787</v>
      </c>
      <c r="F11780" t="s">
        <v>364</v>
      </c>
      <c r="H11780">
        <v>7674</v>
      </c>
      <c r="I11780">
        <v>5245</v>
      </c>
      <c r="J11780">
        <v>5245</v>
      </c>
      <c r="K11780">
        <v>5245</v>
      </c>
      <c r="L11780">
        <v>100</v>
      </c>
      <c r="M11780">
        <v>68.349999999999994</v>
      </c>
      <c r="N11780">
        <f>COUNTIF(Cod_Mun_Norte!B:B,DADOS_SNIS_Minas!A11780)</f>
        <v>0</v>
      </c>
    </row>
    <row r="11781" spans="1:14" x14ac:dyDescent="0.2">
      <c r="A11781">
        <v>313970</v>
      </c>
      <c r="B11781" t="s">
        <v>1784</v>
      </c>
      <c r="C11781" t="s">
        <v>98</v>
      </c>
      <c r="D11781">
        <v>2013</v>
      </c>
      <c r="E11781" t="s">
        <v>1787</v>
      </c>
      <c r="F11781" t="s">
        <v>364</v>
      </c>
      <c r="H11781">
        <v>7600</v>
      </c>
      <c r="I11781">
        <v>5195</v>
      </c>
      <c r="J11781">
        <v>5195</v>
      </c>
      <c r="K11781">
        <v>5195</v>
      </c>
      <c r="L11781">
        <v>100</v>
      </c>
      <c r="M11781">
        <v>68.36</v>
      </c>
      <c r="N11781">
        <f>COUNTIF(Cod_Mun_Norte!B:B,DADOS_SNIS_Minas!A11781)</f>
        <v>0</v>
      </c>
    </row>
    <row r="11782" spans="1:14" x14ac:dyDescent="0.2">
      <c r="A11782">
        <v>313970</v>
      </c>
      <c r="B11782" t="s">
        <v>1784</v>
      </c>
      <c r="C11782" t="s">
        <v>98</v>
      </c>
      <c r="D11782">
        <v>2012</v>
      </c>
      <c r="E11782" t="s">
        <v>1788</v>
      </c>
      <c r="F11782" t="s">
        <v>360</v>
      </c>
      <c r="H11782">
        <v>7304</v>
      </c>
      <c r="I11782">
        <v>4992</v>
      </c>
      <c r="J11782">
        <v>4992</v>
      </c>
      <c r="K11782">
        <v>4992</v>
      </c>
      <c r="L11782">
        <v>100</v>
      </c>
      <c r="M11782">
        <v>68.349999999999994</v>
      </c>
      <c r="N11782">
        <f>COUNTIF(Cod_Mun_Norte!B:B,DADOS_SNIS_Minas!A11782)</f>
        <v>0</v>
      </c>
    </row>
    <row r="11783" spans="1:14" x14ac:dyDescent="0.2">
      <c r="A11783">
        <v>313970</v>
      </c>
      <c r="B11783" t="s">
        <v>1784</v>
      </c>
      <c r="C11783" t="s">
        <v>98</v>
      </c>
      <c r="D11783">
        <v>2011</v>
      </c>
      <c r="E11783" t="s">
        <v>361</v>
      </c>
      <c r="F11783" t="s">
        <v>362</v>
      </c>
      <c r="H11783">
        <v>7235</v>
      </c>
      <c r="I11783">
        <v>4945</v>
      </c>
      <c r="J11783">
        <v>4945</v>
      </c>
      <c r="K11783">
        <v>4945</v>
      </c>
      <c r="L11783">
        <v>100</v>
      </c>
      <c r="M11783">
        <v>68.349999999999994</v>
      </c>
      <c r="N11783">
        <f>COUNTIF(Cod_Mun_Norte!B:B,DADOS_SNIS_Minas!A11783)</f>
        <v>0</v>
      </c>
    </row>
    <row r="11784" spans="1:14" x14ac:dyDescent="0.2">
      <c r="A11784">
        <v>313970</v>
      </c>
      <c r="B11784" t="s">
        <v>1784</v>
      </c>
      <c r="C11784" t="s">
        <v>98</v>
      </c>
      <c r="D11784">
        <v>2010</v>
      </c>
      <c r="E11784" t="s">
        <v>361</v>
      </c>
      <c r="F11784" t="s">
        <v>362</v>
      </c>
      <c r="H11784">
        <v>7163</v>
      </c>
      <c r="I11784">
        <v>4896</v>
      </c>
      <c r="J11784">
        <v>4896</v>
      </c>
      <c r="K11784">
        <v>4896</v>
      </c>
      <c r="L11784">
        <v>100</v>
      </c>
      <c r="M11784">
        <v>68.349999999999994</v>
      </c>
      <c r="N11784">
        <f>COUNTIF(Cod_Mun_Norte!B:B,DADOS_SNIS_Minas!A11784)</f>
        <v>0</v>
      </c>
    </row>
    <row r="11785" spans="1:14" x14ac:dyDescent="0.2">
      <c r="A11785">
        <v>313970</v>
      </c>
      <c r="B11785" t="s">
        <v>1784</v>
      </c>
      <c r="C11785" t="s">
        <v>98</v>
      </c>
      <c r="D11785">
        <v>2009</v>
      </c>
      <c r="E11785" t="s">
        <v>1788</v>
      </c>
      <c r="F11785" t="s">
        <v>360</v>
      </c>
      <c r="H11785">
        <v>7224</v>
      </c>
      <c r="I11785">
        <v>4948</v>
      </c>
      <c r="J11785">
        <v>5353</v>
      </c>
      <c r="K11785">
        <v>5353</v>
      </c>
      <c r="L11785">
        <v>100</v>
      </c>
      <c r="M11785">
        <v>74.099999999999994</v>
      </c>
      <c r="N11785">
        <f>COUNTIF(Cod_Mun_Norte!B:B,DADOS_SNIS_Minas!A11785)</f>
        <v>0</v>
      </c>
    </row>
    <row r="11786" spans="1:14" x14ac:dyDescent="0.2">
      <c r="A11786">
        <v>313970</v>
      </c>
      <c r="B11786" t="s">
        <v>1784</v>
      </c>
      <c r="C11786" t="s">
        <v>98</v>
      </c>
      <c r="D11786">
        <v>2008</v>
      </c>
      <c r="E11786" t="s">
        <v>361</v>
      </c>
      <c r="F11786" t="s">
        <v>362</v>
      </c>
      <c r="H11786">
        <v>7137</v>
      </c>
      <c r="I11786">
        <v>4888</v>
      </c>
      <c r="J11786">
        <v>4960</v>
      </c>
      <c r="K11786">
        <v>4960</v>
      </c>
      <c r="L11786">
        <v>100</v>
      </c>
      <c r="M11786">
        <v>69.5</v>
      </c>
      <c r="N11786">
        <f>COUNTIF(Cod_Mun_Norte!B:B,DADOS_SNIS_Minas!A11786)</f>
        <v>0</v>
      </c>
    </row>
    <row r="11787" spans="1:14" x14ac:dyDescent="0.2">
      <c r="A11787">
        <v>313970</v>
      </c>
      <c r="B11787" t="s">
        <v>1784</v>
      </c>
      <c r="C11787" t="s">
        <v>98</v>
      </c>
      <c r="D11787">
        <v>2007</v>
      </c>
      <c r="E11787" t="s">
        <v>361</v>
      </c>
      <c r="F11787" t="s">
        <v>362</v>
      </c>
      <c r="H11787">
        <v>6840</v>
      </c>
      <c r="I11787">
        <v>4685</v>
      </c>
      <c r="J11787">
        <v>4766</v>
      </c>
      <c r="K11787">
        <v>4766</v>
      </c>
      <c r="L11787">
        <v>100</v>
      </c>
      <c r="M11787">
        <v>69.680000000000007</v>
      </c>
      <c r="N11787">
        <f>COUNTIF(Cod_Mun_Norte!B:B,DADOS_SNIS_Minas!A11787)</f>
        <v>0</v>
      </c>
    </row>
    <row r="11788" spans="1:14" x14ac:dyDescent="0.2">
      <c r="A11788">
        <v>313970</v>
      </c>
      <c r="B11788" t="s">
        <v>1784</v>
      </c>
      <c r="C11788" t="s">
        <v>98</v>
      </c>
      <c r="D11788">
        <v>2006</v>
      </c>
      <c r="E11788" t="s">
        <v>361</v>
      </c>
      <c r="F11788" t="s">
        <v>362</v>
      </c>
      <c r="H11788">
        <v>6843</v>
      </c>
      <c r="I11788">
        <v>4504</v>
      </c>
      <c r="J11788">
        <v>4668</v>
      </c>
      <c r="K11788">
        <v>4668</v>
      </c>
      <c r="L11788">
        <v>100</v>
      </c>
      <c r="M11788">
        <v>68.22</v>
      </c>
      <c r="N11788">
        <f>COUNTIF(Cod_Mun_Norte!B:B,DADOS_SNIS_Minas!A11788)</f>
        <v>0</v>
      </c>
    </row>
    <row r="11789" spans="1:14" x14ac:dyDescent="0.2">
      <c r="A11789">
        <v>313970</v>
      </c>
      <c r="B11789" t="s">
        <v>1784</v>
      </c>
      <c r="C11789" t="s">
        <v>98</v>
      </c>
      <c r="D11789">
        <v>2005</v>
      </c>
      <c r="E11789" t="s">
        <v>361</v>
      </c>
      <c r="F11789" t="s">
        <v>362</v>
      </c>
      <c r="H11789">
        <v>6749</v>
      </c>
      <c r="I11789">
        <v>4442</v>
      </c>
      <c r="J11789">
        <v>4587</v>
      </c>
      <c r="K11789">
        <v>4587</v>
      </c>
      <c r="L11789">
        <v>100</v>
      </c>
      <c r="M11789">
        <v>67.97</v>
      </c>
      <c r="N11789">
        <f>COUNTIF(Cod_Mun_Norte!B:B,DADOS_SNIS_Minas!A11789)</f>
        <v>0</v>
      </c>
    </row>
    <row r="11790" spans="1:14" x14ac:dyDescent="0.2">
      <c r="A11790">
        <v>313970</v>
      </c>
      <c r="B11790" t="s">
        <v>1784</v>
      </c>
      <c r="C11790" t="s">
        <v>98</v>
      </c>
      <c r="D11790">
        <v>2004</v>
      </c>
      <c r="E11790" t="s">
        <v>361</v>
      </c>
      <c r="F11790" t="s">
        <v>362</v>
      </c>
      <c r="H11790">
        <v>6656</v>
      </c>
      <c r="I11790">
        <v>4381</v>
      </c>
      <c r="N11790">
        <f>COUNTIF(Cod_Mun_Norte!B:B,DADOS_SNIS_Minas!A11790)</f>
        <v>0</v>
      </c>
    </row>
    <row r="11791" spans="1:14" x14ac:dyDescent="0.2">
      <c r="A11791">
        <v>313970</v>
      </c>
      <c r="B11791" t="s">
        <v>1784</v>
      </c>
      <c r="C11791" t="s">
        <v>98</v>
      </c>
      <c r="D11791">
        <v>2003</v>
      </c>
      <c r="E11791" t="s">
        <v>361</v>
      </c>
      <c r="F11791" t="s">
        <v>362</v>
      </c>
      <c r="H11791">
        <v>6486</v>
      </c>
      <c r="I11791">
        <v>4269</v>
      </c>
      <c r="N11791">
        <f>COUNTIF(Cod_Mun_Norte!B:B,DADOS_SNIS_Minas!A11791)</f>
        <v>0</v>
      </c>
    </row>
    <row r="11792" spans="1:14" x14ac:dyDescent="0.2">
      <c r="A11792">
        <v>313970</v>
      </c>
      <c r="B11792" t="s">
        <v>1784</v>
      </c>
      <c r="C11792" t="s">
        <v>98</v>
      </c>
      <c r="D11792">
        <v>2002</v>
      </c>
      <c r="E11792" t="s">
        <v>361</v>
      </c>
      <c r="F11792" t="s">
        <v>362</v>
      </c>
      <c r="H11792">
        <v>6406</v>
      </c>
      <c r="I11792">
        <v>4217</v>
      </c>
      <c r="N11792">
        <f>COUNTIF(Cod_Mun_Norte!B:B,DADOS_SNIS_Minas!A11792)</f>
        <v>0</v>
      </c>
    </row>
    <row r="11793" spans="1:14" x14ac:dyDescent="0.2">
      <c r="A11793">
        <v>313970</v>
      </c>
      <c r="B11793" t="s">
        <v>1784</v>
      </c>
      <c r="C11793" t="s">
        <v>98</v>
      </c>
      <c r="D11793">
        <v>2001</v>
      </c>
      <c r="E11793" t="s">
        <v>361</v>
      </c>
      <c r="F11793" t="s">
        <v>362</v>
      </c>
      <c r="H11793">
        <v>6323</v>
      </c>
      <c r="I11793">
        <v>4162</v>
      </c>
      <c r="N11793">
        <f>COUNTIF(Cod_Mun_Norte!B:B,DADOS_SNIS_Minas!A11793)</f>
        <v>0</v>
      </c>
    </row>
    <row r="11794" spans="1:14" x14ac:dyDescent="0.2">
      <c r="A11794">
        <v>313970</v>
      </c>
      <c r="B11794" t="s">
        <v>1784</v>
      </c>
      <c r="C11794" t="s">
        <v>98</v>
      </c>
      <c r="D11794">
        <v>2000</v>
      </c>
      <c r="E11794" t="s">
        <v>361</v>
      </c>
      <c r="F11794" t="s">
        <v>362</v>
      </c>
      <c r="H11794">
        <v>6232</v>
      </c>
      <c r="I11794">
        <v>4102</v>
      </c>
      <c r="N11794">
        <f>COUNTIF(Cod_Mun_Norte!B:B,DADOS_SNIS_Minas!A11794)</f>
        <v>0</v>
      </c>
    </row>
    <row r="11795" spans="1:14" x14ac:dyDescent="0.2">
      <c r="A11795">
        <v>313970</v>
      </c>
      <c r="B11795" t="s">
        <v>1784</v>
      </c>
      <c r="C11795" t="s">
        <v>98</v>
      </c>
      <c r="D11795">
        <v>1999</v>
      </c>
      <c r="E11795" t="s">
        <v>361</v>
      </c>
      <c r="F11795" t="s">
        <v>362</v>
      </c>
      <c r="H11795">
        <v>6482</v>
      </c>
      <c r="I11795">
        <v>4092</v>
      </c>
      <c r="N11795">
        <f>COUNTIF(Cod_Mun_Norte!B:B,DADOS_SNIS_Minas!A11795)</f>
        <v>0</v>
      </c>
    </row>
    <row r="11796" spans="1:14" x14ac:dyDescent="0.2">
      <c r="A11796">
        <v>313970</v>
      </c>
      <c r="B11796" t="s">
        <v>1784</v>
      </c>
      <c r="C11796" t="s">
        <v>98</v>
      </c>
      <c r="D11796">
        <v>1998</v>
      </c>
      <c r="E11796" t="s">
        <v>361</v>
      </c>
      <c r="F11796" t="s">
        <v>362</v>
      </c>
      <c r="H11796">
        <v>6351</v>
      </c>
      <c r="I11796">
        <v>4009</v>
      </c>
      <c r="N11796">
        <f>COUNTIF(Cod_Mun_Norte!B:B,DADOS_SNIS_Minas!A11796)</f>
        <v>0</v>
      </c>
    </row>
    <row r="11797" spans="1:14" x14ac:dyDescent="0.2">
      <c r="A11797">
        <v>313970</v>
      </c>
      <c r="B11797" t="s">
        <v>1784</v>
      </c>
      <c r="C11797" t="s">
        <v>98</v>
      </c>
      <c r="D11797">
        <v>1997</v>
      </c>
      <c r="H11797">
        <v>6221</v>
      </c>
      <c r="I11797">
        <v>3927</v>
      </c>
      <c r="N11797">
        <f>COUNTIF(Cod_Mun_Norte!B:B,DADOS_SNIS_Minas!A11797)</f>
        <v>0</v>
      </c>
    </row>
    <row r="11798" spans="1:14" x14ac:dyDescent="0.2">
      <c r="A11798">
        <v>313970</v>
      </c>
      <c r="B11798" t="s">
        <v>1784</v>
      </c>
      <c r="C11798" t="s">
        <v>98</v>
      </c>
      <c r="D11798">
        <v>1996</v>
      </c>
      <c r="H11798">
        <v>6066</v>
      </c>
      <c r="I11798">
        <v>3829</v>
      </c>
      <c r="N11798">
        <f>COUNTIF(Cod_Mun_Norte!B:B,DADOS_SNIS_Minas!A11798)</f>
        <v>0</v>
      </c>
    </row>
    <row r="11799" spans="1:14" x14ac:dyDescent="0.2">
      <c r="A11799">
        <v>313970</v>
      </c>
      <c r="B11799" t="s">
        <v>1784</v>
      </c>
      <c r="C11799" t="s">
        <v>98</v>
      </c>
      <c r="D11799">
        <v>1995</v>
      </c>
      <c r="H11799">
        <v>5598</v>
      </c>
      <c r="I11799">
        <v>3534</v>
      </c>
      <c r="N11799">
        <f>COUNTIF(Cod_Mun_Norte!B:B,DADOS_SNIS_Minas!A11799)</f>
        <v>0</v>
      </c>
    </row>
    <row r="11800" spans="1:14" x14ac:dyDescent="0.2">
      <c r="A11800">
        <v>313980</v>
      </c>
      <c r="B11800" t="s">
        <v>1789</v>
      </c>
      <c r="C11800" t="s">
        <v>98</v>
      </c>
      <c r="D11800">
        <v>2020</v>
      </c>
      <c r="E11800" t="s">
        <v>1790</v>
      </c>
      <c r="F11800" t="s">
        <v>357</v>
      </c>
      <c r="G11800" t="s">
        <v>383</v>
      </c>
      <c r="H11800">
        <v>12901</v>
      </c>
      <c r="I11800">
        <v>11804</v>
      </c>
      <c r="J11800">
        <v>10706</v>
      </c>
      <c r="K11800">
        <v>10706</v>
      </c>
      <c r="L11800">
        <v>90.7</v>
      </c>
      <c r="M11800">
        <v>82.99</v>
      </c>
      <c r="N11800">
        <f>COUNTIF(Cod_Mun_Norte!B:B,DADOS_SNIS_Minas!A11800)</f>
        <v>0</v>
      </c>
    </row>
    <row r="11801" spans="1:14" x14ac:dyDescent="0.2">
      <c r="A11801">
        <v>313980</v>
      </c>
      <c r="B11801" t="s">
        <v>1789</v>
      </c>
      <c r="C11801" t="s">
        <v>98</v>
      </c>
      <c r="D11801">
        <v>2019</v>
      </c>
      <c r="E11801" t="s">
        <v>1790</v>
      </c>
      <c r="F11801" t="s">
        <v>357</v>
      </c>
      <c r="G11801" t="s">
        <v>383</v>
      </c>
      <c r="H11801">
        <v>12814</v>
      </c>
      <c r="I11801">
        <v>11724</v>
      </c>
      <c r="J11801">
        <v>10477</v>
      </c>
      <c r="K11801">
        <v>10477</v>
      </c>
      <c r="L11801">
        <v>89.4</v>
      </c>
      <c r="M11801">
        <v>81.760000000000005</v>
      </c>
      <c r="N11801">
        <f>COUNTIF(Cod_Mun_Norte!B:B,DADOS_SNIS_Minas!A11801)</f>
        <v>0</v>
      </c>
    </row>
    <row r="11802" spans="1:14" x14ac:dyDescent="0.2">
      <c r="A11802">
        <v>313980</v>
      </c>
      <c r="B11802" t="s">
        <v>1789</v>
      </c>
      <c r="C11802" t="s">
        <v>98</v>
      </c>
      <c r="D11802">
        <v>2018</v>
      </c>
      <c r="E11802" t="s">
        <v>1791</v>
      </c>
      <c r="F11802" t="s">
        <v>357</v>
      </c>
      <c r="H11802">
        <v>12725</v>
      </c>
      <c r="I11802">
        <v>11643</v>
      </c>
      <c r="J11802">
        <v>10443</v>
      </c>
      <c r="K11802">
        <v>10443</v>
      </c>
      <c r="L11802">
        <v>89.7</v>
      </c>
      <c r="M11802">
        <v>82.07</v>
      </c>
      <c r="N11802">
        <f>COUNTIF(Cod_Mun_Norte!B:B,DADOS_SNIS_Minas!A11802)</f>
        <v>0</v>
      </c>
    </row>
    <row r="11803" spans="1:14" x14ac:dyDescent="0.2">
      <c r="A11803">
        <v>313980</v>
      </c>
      <c r="B11803" t="s">
        <v>1789</v>
      </c>
      <c r="C11803" t="s">
        <v>98</v>
      </c>
      <c r="D11803">
        <v>2017</v>
      </c>
      <c r="E11803" t="s">
        <v>1792</v>
      </c>
      <c r="F11803" t="s">
        <v>364</v>
      </c>
      <c r="H11803">
        <v>12743</v>
      </c>
      <c r="I11803">
        <v>11659</v>
      </c>
      <c r="J11803">
        <v>10331</v>
      </c>
      <c r="K11803">
        <v>10331</v>
      </c>
      <c r="L11803">
        <v>88.6</v>
      </c>
      <c r="M11803">
        <v>81.069999999999993</v>
      </c>
      <c r="N11803">
        <f>COUNTIF(Cod_Mun_Norte!B:B,DADOS_SNIS_Minas!A11803)</f>
        <v>0</v>
      </c>
    </row>
    <row r="11804" spans="1:14" x14ac:dyDescent="0.2">
      <c r="A11804">
        <v>313980</v>
      </c>
      <c r="B11804" t="s">
        <v>1789</v>
      </c>
      <c r="C11804" t="s">
        <v>98</v>
      </c>
      <c r="D11804">
        <v>2016</v>
      </c>
      <c r="E11804" t="s">
        <v>1793</v>
      </c>
      <c r="F11804" t="s">
        <v>360</v>
      </c>
      <c r="H11804">
        <v>12660</v>
      </c>
      <c r="I11804">
        <v>11584</v>
      </c>
      <c r="J11804">
        <v>10315</v>
      </c>
      <c r="K11804">
        <v>10315</v>
      </c>
      <c r="L11804">
        <v>89.1</v>
      </c>
      <c r="M11804">
        <v>81.48</v>
      </c>
      <c r="N11804">
        <f>COUNTIF(Cod_Mun_Norte!B:B,DADOS_SNIS_Minas!A11804)</f>
        <v>0</v>
      </c>
    </row>
    <row r="11805" spans="1:14" x14ac:dyDescent="0.2">
      <c r="A11805">
        <v>313980</v>
      </c>
      <c r="B11805" t="s">
        <v>1789</v>
      </c>
      <c r="C11805" t="s">
        <v>98</v>
      </c>
      <c r="D11805">
        <v>2015</v>
      </c>
      <c r="E11805" t="s">
        <v>1793</v>
      </c>
      <c r="F11805" t="s">
        <v>360</v>
      </c>
      <c r="H11805">
        <v>12572</v>
      </c>
      <c r="I11805">
        <v>11503</v>
      </c>
      <c r="J11805">
        <v>10124</v>
      </c>
      <c r="K11805">
        <v>10124</v>
      </c>
      <c r="L11805">
        <v>88</v>
      </c>
      <c r="M11805">
        <v>80.53</v>
      </c>
      <c r="N11805">
        <f>COUNTIF(Cod_Mun_Norte!B:B,DADOS_SNIS_Minas!A11805)</f>
        <v>0</v>
      </c>
    </row>
    <row r="11806" spans="1:14" x14ac:dyDescent="0.2">
      <c r="A11806">
        <v>313980</v>
      </c>
      <c r="B11806" t="s">
        <v>1789</v>
      </c>
      <c r="C11806" t="s">
        <v>98</v>
      </c>
      <c r="D11806">
        <v>2014</v>
      </c>
      <c r="E11806" t="s">
        <v>361</v>
      </c>
      <c r="F11806" t="s">
        <v>362</v>
      </c>
      <c r="H11806">
        <v>12480</v>
      </c>
      <c r="I11806">
        <v>11419</v>
      </c>
      <c r="J11806">
        <v>11419</v>
      </c>
      <c r="K11806">
        <v>11419</v>
      </c>
      <c r="L11806">
        <v>100</v>
      </c>
      <c r="M11806">
        <v>91.5</v>
      </c>
      <c r="N11806">
        <f>COUNTIF(Cod_Mun_Norte!B:B,DADOS_SNIS_Minas!A11806)</f>
        <v>0</v>
      </c>
    </row>
    <row r="11807" spans="1:14" x14ac:dyDescent="0.2">
      <c r="A11807">
        <v>313980</v>
      </c>
      <c r="B11807" t="s">
        <v>1789</v>
      </c>
      <c r="C11807" t="s">
        <v>98</v>
      </c>
      <c r="D11807">
        <v>2013</v>
      </c>
      <c r="E11807" t="s">
        <v>361</v>
      </c>
      <c r="F11807" t="s">
        <v>362</v>
      </c>
      <c r="H11807">
        <v>12384</v>
      </c>
      <c r="I11807">
        <v>11331</v>
      </c>
      <c r="J11807">
        <v>11331</v>
      </c>
      <c r="K11807">
        <v>11331</v>
      </c>
      <c r="L11807">
        <v>100</v>
      </c>
      <c r="M11807">
        <v>91.5</v>
      </c>
      <c r="N11807">
        <f>COUNTIF(Cod_Mun_Norte!B:B,DADOS_SNIS_Minas!A11807)</f>
        <v>0</v>
      </c>
    </row>
    <row r="11808" spans="1:14" x14ac:dyDescent="0.2">
      <c r="A11808">
        <v>313980</v>
      </c>
      <c r="B11808" t="s">
        <v>1789</v>
      </c>
      <c r="C11808" t="s">
        <v>98</v>
      </c>
      <c r="D11808">
        <v>2012</v>
      </c>
      <c r="E11808" t="s">
        <v>1793</v>
      </c>
      <c r="F11808" t="s">
        <v>360</v>
      </c>
      <c r="H11808">
        <v>11928</v>
      </c>
      <c r="I11808">
        <v>10914</v>
      </c>
      <c r="J11808">
        <v>10914</v>
      </c>
      <c r="K11808">
        <v>10914</v>
      </c>
      <c r="L11808">
        <v>100</v>
      </c>
      <c r="M11808">
        <v>91.5</v>
      </c>
      <c r="N11808">
        <f>COUNTIF(Cod_Mun_Norte!B:B,DADOS_SNIS_Minas!A11808)</f>
        <v>0</v>
      </c>
    </row>
    <row r="11809" spans="1:14" x14ac:dyDescent="0.2">
      <c r="A11809">
        <v>313980</v>
      </c>
      <c r="B11809" t="s">
        <v>1789</v>
      </c>
      <c r="C11809" t="s">
        <v>98</v>
      </c>
      <c r="D11809">
        <v>2011</v>
      </c>
      <c r="E11809" t="s">
        <v>361</v>
      </c>
      <c r="F11809" t="s">
        <v>362</v>
      </c>
      <c r="H11809">
        <v>11840</v>
      </c>
      <c r="I11809">
        <v>10833</v>
      </c>
      <c r="J11809">
        <v>10833</v>
      </c>
      <c r="K11809">
        <v>10833</v>
      </c>
      <c r="L11809">
        <v>100</v>
      </c>
      <c r="M11809">
        <v>91.49</v>
      </c>
      <c r="N11809">
        <f>COUNTIF(Cod_Mun_Norte!B:B,DADOS_SNIS_Minas!A11809)</f>
        <v>0</v>
      </c>
    </row>
    <row r="11810" spans="1:14" x14ac:dyDescent="0.2">
      <c r="A11810">
        <v>313980</v>
      </c>
      <c r="B11810" t="s">
        <v>1789</v>
      </c>
      <c r="C11810" t="s">
        <v>98</v>
      </c>
      <c r="D11810">
        <v>2010</v>
      </c>
      <c r="E11810" t="s">
        <v>361</v>
      </c>
      <c r="F11810" t="s">
        <v>362</v>
      </c>
      <c r="H11810">
        <v>11749</v>
      </c>
      <c r="I11810">
        <v>10750</v>
      </c>
      <c r="J11810">
        <v>10750</v>
      </c>
      <c r="K11810">
        <v>10750</v>
      </c>
      <c r="L11810">
        <v>100</v>
      </c>
      <c r="M11810">
        <v>91.5</v>
      </c>
      <c r="N11810">
        <f>COUNTIF(Cod_Mun_Norte!B:B,DADOS_SNIS_Minas!A11810)</f>
        <v>0</v>
      </c>
    </row>
    <row r="11811" spans="1:14" x14ac:dyDescent="0.2">
      <c r="A11811">
        <v>313980</v>
      </c>
      <c r="B11811" t="s">
        <v>1789</v>
      </c>
      <c r="C11811" t="s">
        <v>98</v>
      </c>
      <c r="D11811">
        <v>2009</v>
      </c>
      <c r="E11811" t="s">
        <v>361</v>
      </c>
      <c r="F11811" t="s">
        <v>362</v>
      </c>
      <c r="H11811">
        <v>11658</v>
      </c>
      <c r="I11811">
        <v>10548</v>
      </c>
      <c r="J11811">
        <v>13004</v>
      </c>
      <c r="K11811">
        <v>13004</v>
      </c>
      <c r="L11811">
        <v>100</v>
      </c>
      <c r="M11811">
        <v>100</v>
      </c>
      <c r="N11811">
        <f>COUNTIF(Cod_Mun_Norte!B:B,DADOS_SNIS_Minas!A11811)</f>
        <v>0</v>
      </c>
    </row>
    <row r="11812" spans="1:14" x14ac:dyDescent="0.2">
      <c r="A11812">
        <v>313980</v>
      </c>
      <c r="B11812" t="s">
        <v>1789</v>
      </c>
      <c r="C11812" t="s">
        <v>98</v>
      </c>
      <c r="D11812">
        <v>2008</v>
      </c>
      <c r="E11812" t="s">
        <v>361</v>
      </c>
      <c r="F11812" t="s">
        <v>362</v>
      </c>
      <c r="H11812">
        <v>11566</v>
      </c>
      <c r="I11812">
        <v>10464</v>
      </c>
      <c r="J11812">
        <v>12543</v>
      </c>
      <c r="K11812">
        <v>12543</v>
      </c>
      <c r="L11812">
        <v>100</v>
      </c>
      <c r="M11812">
        <v>100</v>
      </c>
      <c r="N11812">
        <f>COUNTIF(Cod_Mun_Norte!B:B,DADOS_SNIS_Minas!A11812)</f>
        <v>0</v>
      </c>
    </row>
    <row r="11813" spans="1:14" x14ac:dyDescent="0.2">
      <c r="A11813">
        <v>313980</v>
      </c>
      <c r="B11813" t="s">
        <v>1789</v>
      </c>
      <c r="C11813" t="s">
        <v>98</v>
      </c>
      <c r="D11813">
        <v>2007</v>
      </c>
      <c r="E11813" t="s">
        <v>361</v>
      </c>
      <c r="F11813" t="s">
        <v>362</v>
      </c>
      <c r="H11813">
        <v>11139</v>
      </c>
      <c r="I11813">
        <v>10078</v>
      </c>
      <c r="J11813">
        <v>12044</v>
      </c>
      <c r="K11813">
        <v>12044</v>
      </c>
      <c r="L11813">
        <v>100</v>
      </c>
      <c r="M11813">
        <v>100</v>
      </c>
      <c r="N11813">
        <f>COUNTIF(Cod_Mun_Norte!B:B,DADOS_SNIS_Minas!A11813)</f>
        <v>0</v>
      </c>
    </row>
    <row r="11814" spans="1:14" x14ac:dyDescent="0.2">
      <c r="A11814">
        <v>313980</v>
      </c>
      <c r="B11814" t="s">
        <v>1789</v>
      </c>
      <c r="C11814" t="s">
        <v>98</v>
      </c>
      <c r="D11814">
        <v>2006</v>
      </c>
      <c r="E11814" t="s">
        <v>361</v>
      </c>
      <c r="F11814" t="s">
        <v>362</v>
      </c>
      <c r="H11814">
        <v>11200</v>
      </c>
      <c r="I11814">
        <v>9669</v>
      </c>
      <c r="J11814">
        <v>11569</v>
      </c>
      <c r="K11814">
        <v>11569</v>
      </c>
      <c r="L11814">
        <v>100</v>
      </c>
      <c r="M11814">
        <v>100</v>
      </c>
      <c r="N11814">
        <f>COUNTIF(Cod_Mun_Norte!B:B,DADOS_SNIS_Minas!A11814)</f>
        <v>0</v>
      </c>
    </row>
    <row r="11815" spans="1:14" x14ac:dyDescent="0.2">
      <c r="A11815">
        <v>313980</v>
      </c>
      <c r="B11815" t="s">
        <v>1789</v>
      </c>
      <c r="C11815" t="s">
        <v>98</v>
      </c>
      <c r="D11815">
        <v>2005</v>
      </c>
      <c r="E11815" t="s">
        <v>361</v>
      </c>
      <c r="F11815" t="s">
        <v>362</v>
      </c>
      <c r="H11815">
        <v>11104</v>
      </c>
      <c r="I11815">
        <v>9587</v>
      </c>
      <c r="J11815">
        <v>11147</v>
      </c>
      <c r="K11815">
        <v>11147</v>
      </c>
      <c r="L11815">
        <v>100</v>
      </c>
      <c r="M11815">
        <v>100</v>
      </c>
      <c r="N11815">
        <f>COUNTIF(Cod_Mun_Norte!B:B,DADOS_SNIS_Minas!A11815)</f>
        <v>0</v>
      </c>
    </row>
    <row r="11816" spans="1:14" x14ac:dyDescent="0.2">
      <c r="A11816">
        <v>313980</v>
      </c>
      <c r="B11816" t="s">
        <v>1789</v>
      </c>
      <c r="C11816" t="s">
        <v>98</v>
      </c>
      <c r="D11816">
        <v>2004</v>
      </c>
      <c r="E11816" t="s">
        <v>361</v>
      </c>
      <c r="F11816" t="s">
        <v>362</v>
      </c>
      <c r="H11816">
        <v>11007</v>
      </c>
      <c r="I11816">
        <v>9503</v>
      </c>
      <c r="J11816">
        <v>10763</v>
      </c>
      <c r="K11816">
        <v>10763</v>
      </c>
      <c r="L11816">
        <v>100</v>
      </c>
      <c r="M11816">
        <v>97.78</v>
      </c>
      <c r="N11816">
        <f>COUNTIF(Cod_Mun_Norte!B:B,DADOS_SNIS_Minas!A11816)</f>
        <v>0</v>
      </c>
    </row>
    <row r="11817" spans="1:14" x14ac:dyDescent="0.2">
      <c r="A11817">
        <v>313980</v>
      </c>
      <c r="B11817" t="s">
        <v>1789</v>
      </c>
      <c r="C11817" t="s">
        <v>98</v>
      </c>
      <c r="D11817">
        <v>2003</v>
      </c>
      <c r="E11817" t="s">
        <v>361</v>
      </c>
      <c r="F11817" t="s">
        <v>362</v>
      </c>
      <c r="H11817">
        <v>10831</v>
      </c>
      <c r="I11817">
        <v>9351</v>
      </c>
      <c r="J11817">
        <v>10693</v>
      </c>
      <c r="K11817">
        <v>10693</v>
      </c>
      <c r="L11817">
        <v>100</v>
      </c>
      <c r="M11817">
        <v>98.73</v>
      </c>
      <c r="N11817">
        <f>COUNTIF(Cod_Mun_Norte!B:B,DADOS_SNIS_Minas!A11817)</f>
        <v>0</v>
      </c>
    </row>
    <row r="11818" spans="1:14" x14ac:dyDescent="0.2">
      <c r="A11818">
        <v>313980</v>
      </c>
      <c r="B11818" t="s">
        <v>1789</v>
      </c>
      <c r="C11818" t="s">
        <v>98</v>
      </c>
      <c r="D11818">
        <v>2002</v>
      </c>
      <c r="E11818" t="s">
        <v>361</v>
      </c>
      <c r="F11818" t="s">
        <v>362</v>
      </c>
      <c r="H11818">
        <v>10747</v>
      </c>
      <c r="I11818">
        <v>9278</v>
      </c>
      <c r="J11818">
        <v>10292</v>
      </c>
      <c r="K11818">
        <v>10292</v>
      </c>
      <c r="L11818">
        <v>100</v>
      </c>
      <c r="M11818">
        <v>95.77</v>
      </c>
      <c r="N11818">
        <f>COUNTIF(Cod_Mun_Norte!B:B,DADOS_SNIS_Minas!A11818)</f>
        <v>0</v>
      </c>
    </row>
    <row r="11819" spans="1:14" x14ac:dyDescent="0.2">
      <c r="A11819">
        <v>313980</v>
      </c>
      <c r="B11819" t="s">
        <v>1789</v>
      </c>
      <c r="C11819" t="s">
        <v>98</v>
      </c>
      <c r="D11819">
        <v>2001</v>
      </c>
      <c r="E11819" t="s">
        <v>361</v>
      </c>
      <c r="F11819" t="s">
        <v>362</v>
      </c>
      <c r="H11819">
        <v>10674</v>
      </c>
      <c r="I11819">
        <v>9215</v>
      </c>
      <c r="J11819">
        <v>10128</v>
      </c>
      <c r="K11819">
        <v>10128</v>
      </c>
      <c r="L11819">
        <v>100</v>
      </c>
      <c r="M11819">
        <v>94.88</v>
      </c>
      <c r="N11819">
        <f>COUNTIF(Cod_Mun_Norte!B:B,DADOS_SNIS_Minas!A11819)</f>
        <v>0</v>
      </c>
    </row>
    <row r="11820" spans="1:14" x14ac:dyDescent="0.2">
      <c r="A11820">
        <v>313980</v>
      </c>
      <c r="B11820" t="s">
        <v>1789</v>
      </c>
      <c r="C11820" t="s">
        <v>98</v>
      </c>
      <c r="D11820">
        <v>2000</v>
      </c>
      <c r="E11820" t="s">
        <v>361</v>
      </c>
      <c r="F11820" t="s">
        <v>362</v>
      </c>
      <c r="H11820">
        <v>10567</v>
      </c>
      <c r="I11820">
        <v>9123</v>
      </c>
      <c r="N11820">
        <f>COUNTIF(Cod_Mun_Norte!B:B,DADOS_SNIS_Minas!A11820)</f>
        <v>0</v>
      </c>
    </row>
    <row r="11821" spans="1:14" x14ac:dyDescent="0.2">
      <c r="A11821">
        <v>313980</v>
      </c>
      <c r="B11821" t="s">
        <v>1789</v>
      </c>
      <c r="C11821" t="s">
        <v>98</v>
      </c>
      <c r="D11821">
        <v>1999</v>
      </c>
      <c r="E11821" t="s">
        <v>361</v>
      </c>
      <c r="F11821" t="s">
        <v>362</v>
      </c>
      <c r="H11821">
        <v>10525</v>
      </c>
      <c r="I11821">
        <v>8818</v>
      </c>
      <c r="N11821">
        <f>COUNTIF(Cod_Mun_Norte!B:B,DADOS_SNIS_Minas!A11821)</f>
        <v>0</v>
      </c>
    </row>
    <row r="11822" spans="1:14" x14ac:dyDescent="0.2">
      <c r="A11822">
        <v>313980</v>
      </c>
      <c r="B11822" t="s">
        <v>1789</v>
      </c>
      <c r="C11822" t="s">
        <v>98</v>
      </c>
      <c r="D11822">
        <v>1998</v>
      </c>
      <c r="E11822" t="s">
        <v>361</v>
      </c>
      <c r="F11822" t="s">
        <v>362</v>
      </c>
      <c r="H11822">
        <v>10429</v>
      </c>
      <c r="I11822">
        <v>8737</v>
      </c>
      <c r="N11822">
        <f>COUNTIF(Cod_Mun_Norte!B:B,DADOS_SNIS_Minas!A11822)</f>
        <v>0</v>
      </c>
    </row>
    <row r="11823" spans="1:14" x14ac:dyDescent="0.2">
      <c r="A11823">
        <v>313980</v>
      </c>
      <c r="B11823" t="s">
        <v>1789</v>
      </c>
      <c r="C11823" t="s">
        <v>98</v>
      </c>
      <c r="D11823">
        <v>1997</v>
      </c>
      <c r="H11823">
        <v>10333</v>
      </c>
      <c r="I11823">
        <v>8657</v>
      </c>
      <c r="N11823">
        <f>COUNTIF(Cod_Mun_Norte!B:B,DADOS_SNIS_Minas!A11823)</f>
        <v>0</v>
      </c>
    </row>
    <row r="11824" spans="1:14" x14ac:dyDescent="0.2">
      <c r="A11824">
        <v>313980</v>
      </c>
      <c r="B11824" t="s">
        <v>1789</v>
      </c>
      <c r="C11824" t="s">
        <v>98</v>
      </c>
      <c r="D11824">
        <v>1996</v>
      </c>
      <c r="H11824">
        <v>10220</v>
      </c>
      <c r="I11824">
        <v>8562</v>
      </c>
      <c r="N11824">
        <f>COUNTIF(Cod_Mun_Norte!B:B,DADOS_SNIS_Minas!A11824)</f>
        <v>0</v>
      </c>
    </row>
    <row r="11825" spans="1:14" x14ac:dyDescent="0.2">
      <c r="A11825">
        <v>313980</v>
      </c>
      <c r="B11825" t="s">
        <v>1789</v>
      </c>
      <c r="C11825" t="s">
        <v>98</v>
      </c>
      <c r="D11825">
        <v>1995</v>
      </c>
      <c r="H11825">
        <v>10418</v>
      </c>
      <c r="I11825">
        <v>8728</v>
      </c>
      <c r="N11825">
        <f>COUNTIF(Cod_Mun_Norte!B:B,DADOS_SNIS_Minas!A11825)</f>
        <v>0</v>
      </c>
    </row>
    <row r="11826" spans="1:14" x14ac:dyDescent="0.2">
      <c r="A11826">
        <v>313990</v>
      </c>
      <c r="B11826" t="s">
        <v>1794</v>
      </c>
      <c r="C11826" t="s">
        <v>98</v>
      </c>
      <c r="D11826">
        <v>2020</v>
      </c>
      <c r="E11826" t="s">
        <v>1795</v>
      </c>
      <c r="F11826" t="s">
        <v>357</v>
      </c>
      <c r="G11826" t="s">
        <v>383</v>
      </c>
      <c r="H11826">
        <v>14056</v>
      </c>
      <c r="I11826">
        <v>8289</v>
      </c>
      <c r="J11826">
        <v>7957</v>
      </c>
      <c r="K11826">
        <v>7957</v>
      </c>
      <c r="L11826">
        <v>96</v>
      </c>
      <c r="M11826">
        <v>56.61</v>
      </c>
      <c r="N11826">
        <f>COUNTIF(Cod_Mun_Norte!B:B,DADOS_SNIS_Minas!A11826)</f>
        <v>0</v>
      </c>
    </row>
    <row r="11827" spans="1:14" x14ac:dyDescent="0.2">
      <c r="A11827">
        <v>313990</v>
      </c>
      <c r="B11827" t="s">
        <v>1794</v>
      </c>
      <c r="C11827" t="s">
        <v>98</v>
      </c>
      <c r="D11827">
        <v>2019</v>
      </c>
      <c r="E11827" t="s">
        <v>1795</v>
      </c>
      <c r="F11827" t="s">
        <v>357</v>
      </c>
      <c r="G11827" t="s">
        <v>383</v>
      </c>
      <c r="H11827">
        <v>14095</v>
      </c>
      <c r="I11827">
        <v>8312</v>
      </c>
      <c r="J11827">
        <v>7872</v>
      </c>
      <c r="K11827">
        <v>7872</v>
      </c>
      <c r="L11827">
        <v>94.7</v>
      </c>
      <c r="M11827">
        <v>55.85</v>
      </c>
      <c r="N11827">
        <f>COUNTIF(Cod_Mun_Norte!B:B,DADOS_SNIS_Minas!A11827)</f>
        <v>0</v>
      </c>
    </row>
    <row r="11828" spans="1:14" x14ac:dyDescent="0.2">
      <c r="A11828">
        <v>313990</v>
      </c>
      <c r="B11828" t="s">
        <v>1794</v>
      </c>
      <c r="C11828" t="s">
        <v>98</v>
      </c>
      <c r="D11828">
        <v>2018</v>
      </c>
      <c r="E11828" t="s">
        <v>1796</v>
      </c>
      <c r="F11828" t="s">
        <v>357</v>
      </c>
      <c r="H11828">
        <v>14136</v>
      </c>
      <c r="I11828">
        <v>8336</v>
      </c>
      <c r="J11828">
        <v>7803</v>
      </c>
      <c r="K11828">
        <v>7803</v>
      </c>
      <c r="L11828">
        <v>93.6</v>
      </c>
      <c r="M11828">
        <v>55.2</v>
      </c>
      <c r="N11828">
        <f>COUNTIF(Cod_Mun_Norte!B:B,DADOS_SNIS_Minas!A11828)</f>
        <v>0</v>
      </c>
    </row>
    <row r="11829" spans="1:14" x14ac:dyDescent="0.2">
      <c r="A11829">
        <v>313990</v>
      </c>
      <c r="B11829" t="s">
        <v>1794</v>
      </c>
      <c r="C11829" t="s">
        <v>98</v>
      </c>
      <c r="D11829">
        <v>2017</v>
      </c>
      <c r="E11829" t="s">
        <v>1797</v>
      </c>
      <c r="F11829" t="s">
        <v>364</v>
      </c>
      <c r="H11829">
        <v>14488</v>
      </c>
      <c r="I11829">
        <v>8543</v>
      </c>
      <c r="J11829">
        <v>7848</v>
      </c>
      <c r="K11829">
        <v>7848</v>
      </c>
      <c r="L11829">
        <v>91.9</v>
      </c>
      <c r="M11829">
        <v>54.17</v>
      </c>
      <c r="N11829">
        <f>COUNTIF(Cod_Mun_Norte!B:B,DADOS_SNIS_Minas!A11829)</f>
        <v>0</v>
      </c>
    </row>
    <row r="11830" spans="1:14" x14ac:dyDescent="0.2">
      <c r="A11830">
        <v>313990</v>
      </c>
      <c r="B11830" t="s">
        <v>1794</v>
      </c>
      <c r="C11830" t="s">
        <v>98</v>
      </c>
      <c r="D11830">
        <v>2016</v>
      </c>
      <c r="E11830" t="s">
        <v>1796</v>
      </c>
      <c r="F11830" t="s">
        <v>359</v>
      </c>
      <c r="H11830">
        <v>14502</v>
      </c>
      <c r="I11830">
        <v>8552</v>
      </c>
      <c r="J11830">
        <v>7794</v>
      </c>
      <c r="K11830">
        <v>7794</v>
      </c>
      <c r="L11830">
        <v>91.1</v>
      </c>
      <c r="M11830">
        <v>53.74</v>
      </c>
      <c r="N11830">
        <f>COUNTIF(Cod_Mun_Norte!B:B,DADOS_SNIS_Minas!A11830)</f>
        <v>0</v>
      </c>
    </row>
    <row r="11831" spans="1:14" x14ac:dyDescent="0.2">
      <c r="A11831">
        <v>313990</v>
      </c>
      <c r="B11831" t="s">
        <v>1794</v>
      </c>
      <c r="C11831" t="s">
        <v>98</v>
      </c>
      <c r="D11831">
        <v>2015</v>
      </c>
      <c r="E11831" t="s">
        <v>1796</v>
      </c>
      <c r="F11831" t="s">
        <v>359</v>
      </c>
      <c r="H11831">
        <v>14518</v>
      </c>
      <c r="I11831">
        <v>8561</v>
      </c>
      <c r="J11831">
        <v>7800</v>
      </c>
      <c r="K11831">
        <v>7800</v>
      </c>
      <c r="L11831">
        <v>91.1</v>
      </c>
      <c r="M11831">
        <v>53.73</v>
      </c>
      <c r="N11831">
        <f>COUNTIF(Cod_Mun_Norte!B:B,DADOS_SNIS_Minas!A11831)</f>
        <v>0</v>
      </c>
    </row>
    <row r="11832" spans="1:14" x14ac:dyDescent="0.2">
      <c r="A11832">
        <v>313990</v>
      </c>
      <c r="B11832" t="s">
        <v>1794</v>
      </c>
      <c r="C11832" t="s">
        <v>98</v>
      </c>
      <c r="D11832">
        <v>2014</v>
      </c>
      <c r="E11832" t="s">
        <v>1797</v>
      </c>
      <c r="F11832" t="s">
        <v>364</v>
      </c>
      <c r="H11832">
        <v>14534</v>
      </c>
      <c r="I11832">
        <v>8571</v>
      </c>
      <c r="J11832">
        <v>8571</v>
      </c>
      <c r="K11832">
        <v>8571</v>
      </c>
      <c r="L11832">
        <v>100</v>
      </c>
      <c r="M11832">
        <v>58.97</v>
      </c>
      <c r="N11832">
        <f>COUNTIF(Cod_Mun_Norte!B:B,DADOS_SNIS_Minas!A11832)</f>
        <v>0</v>
      </c>
    </row>
    <row r="11833" spans="1:14" x14ac:dyDescent="0.2">
      <c r="A11833">
        <v>313990</v>
      </c>
      <c r="B11833" t="s">
        <v>1794</v>
      </c>
      <c r="C11833" t="s">
        <v>98</v>
      </c>
      <c r="D11833">
        <v>2013</v>
      </c>
      <c r="E11833" t="s">
        <v>1797</v>
      </c>
      <c r="F11833" t="s">
        <v>364</v>
      </c>
      <c r="H11833">
        <v>14551</v>
      </c>
      <c r="I11833">
        <v>8581</v>
      </c>
      <c r="J11833">
        <v>8581</v>
      </c>
      <c r="K11833">
        <v>8581</v>
      </c>
      <c r="L11833">
        <v>100</v>
      </c>
      <c r="M11833">
        <v>58.97</v>
      </c>
      <c r="N11833">
        <f>COUNTIF(Cod_Mun_Norte!B:B,DADOS_SNIS_Minas!A11833)</f>
        <v>0</v>
      </c>
    </row>
    <row r="11834" spans="1:14" x14ac:dyDescent="0.2">
      <c r="A11834">
        <v>313990</v>
      </c>
      <c r="B11834" t="s">
        <v>1794</v>
      </c>
      <c r="C11834" t="s">
        <v>98</v>
      </c>
      <c r="D11834">
        <v>2012</v>
      </c>
      <c r="E11834" t="s">
        <v>1797</v>
      </c>
      <c r="F11834" t="s">
        <v>364</v>
      </c>
      <c r="H11834">
        <v>14157</v>
      </c>
      <c r="I11834">
        <v>8348</v>
      </c>
      <c r="J11834">
        <v>8348</v>
      </c>
      <c r="K11834">
        <v>8348</v>
      </c>
      <c r="L11834">
        <v>100</v>
      </c>
      <c r="M11834">
        <v>58.97</v>
      </c>
      <c r="N11834">
        <f>COUNTIF(Cod_Mun_Norte!B:B,DADOS_SNIS_Minas!A11834)</f>
        <v>0</v>
      </c>
    </row>
    <row r="11835" spans="1:14" x14ac:dyDescent="0.2">
      <c r="A11835">
        <v>313990</v>
      </c>
      <c r="B11835" t="s">
        <v>1794</v>
      </c>
      <c r="C11835" t="s">
        <v>98</v>
      </c>
      <c r="D11835">
        <v>2011</v>
      </c>
      <c r="E11835" t="s">
        <v>1796</v>
      </c>
      <c r="F11835" t="s">
        <v>359</v>
      </c>
      <c r="H11835">
        <v>14186</v>
      </c>
      <c r="I11835">
        <v>8365</v>
      </c>
      <c r="J11835">
        <v>8365</v>
      </c>
      <c r="K11835">
        <v>8365</v>
      </c>
      <c r="L11835">
        <v>100</v>
      </c>
      <c r="M11835">
        <v>58.97</v>
      </c>
      <c r="N11835">
        <f>COUNTIF(Cod_Mun_Norte!B:B,DADOS_SNIS_Minas!A11835)</f>
        <v>0</v>
      </c>
    </row>
    <row r="11836" spans="1:14" x14ac:dyDescent="0.2">
      <c r="A11836">
        <v>313990</v>
      </c>
      <c r="B11836" t="s">
        <v>1794</v>
      </c>
      <c r="C11836" t="s">
        <v>98</v>
      </c>
      <c r="D11836">
        <v>2010</v>
      </c>
      <c r="E11836" t="s">
        <v>1796</v>
      </c>
      <c r="F11836" t="s">
        <v>359</v>
      </c>
      <c r="H11836">
        <v>14216</v>
      </c>
      <c r="I11836">
        <v>8383</v>
      </c>
      <c r="J11836">
        <v>8383</v>
      </c>
      <c r="K11836">
        <v>8383</v>
      </c>
      <c r="L11836">
        <v>100</v>
      </c>
      <c r="M11836">
        <v>58.97</v>
      </c>
      <c r="N11836">
        <f>COUNTIF(Cod_Mun_Norte!B:B,DADOS_SNIS_Minas!A11836)</f>
        <v>0</v>
      </c>
    </row>
    <row r="11837" spans="1:14" x14ac:dyDescent="0.2">
      <c r="A11837">
        <v>313990</v>
      </c>
      <c r="B11837" t="s">
        <v>1794</v>
      </c>
      <c r="C11837" t="s">
        <v>98</v>
      </c>
      <c r="D11837">
        <v>2009</v>
      </c>
      <c r="E11837" t="s">
        <v>1797</v>
      </c>
      <c r="F11837" t="s">
        <v>364</v>
      </c>
      <c r="H11837">
        <v>14637</v>
      </c>
      <c r="I11837">
        <v>8100</v>
      </c>
      <c r="J11837">
        <v>8739</v>
      </c>
      <c r="K11837">
        <v>8739</v>
      </c>
      <c r="L11837">
        <v>100</v>
      </c>
      <c r="M11837">
        <v>59.7</v>
      </c>
      <c r="N11837">
        <f>COUNTIF(Cod_Mun_Norte!B:B,DADOS_SNIS_Minas!A11837)</f>
        <v>0</v>
      </c>
    </row>
    <row r="11838" spans="1:14" x14ac:dyDescent="0.2">
      <c r="A11838">
        <v>313990</v>
      </c>
      <c r="B11838" t="s">
        <v>1794</v>
      </c>
      <c r="C11838" t="s">
        <v>98</v>
      </c>
      <c r="D11838">
        <v>2008</v>
      </c>
      <c r="E11838" t="s">
        <v>361</v>
      </c>
      <c r="F11838" t="s">
        <v>362</v>
      </c>
      <c r="H11838">
        <v>14646</v>
      </c>
      <c r="I11838">
        <v>8105</v>
      </c>
      <c r="J11838">
        <v>8670</v>
      </c>
      <c r="K11838">
        <v>8670</v>
      </c>
      <c r="L11838">
        <v>100</v>
      </c>
      <c r="M11838">
        <v>59.2</v>
      </c>
      <c r="N11838">
        <f>COUNTIF(Cod_Mun_Norte!B:B,DADOS_SNIS_Minas!A11838)</f>
        <v>0</v>
      </c>
    </row>
    <row r="11839" spans="1:14" x14ac:dyDescent="0.2">
      <c r="A11839">
        <v>313990</v>
      </c>
      <c r="B11839" t="s">
        <v>1794</v>
      </c>
      <c r="C11839" t="s">
        <v>98</v>
      </c>
      <c r="D11839">
        <v>2007</v>
      </c>
      <c r="E11839" t="s">
        <v>361</v>
      </c>
      <c r="F11839" t="s">
        <v>362</v>
      </c>
      <c r="H11839">
        <v>14249</v>
      </c>
      <c r="I11839">
        <v>7885</v>
      </c>
      <c r="J11839">
        <v>8504</v>
      </c>
      <c r="K11839">
        <v>8504</v>
      </c>
      <c r="L11839">
        <v>100</v>
      </c>
      <c r="M11839">
        <v>59.68</v>
      </c>
      <c r="N11839">
        <f>COUNTIF(Cod_Mun_Norte!B:B,DADOS_SNIS_Minas!A11839)</f>
        <v>0</v>
      </c>
    </row>
    <row r="11840" spans="1:14" x14ac:dyDescent="0.2">
      <c r="A11840">
        <v>313990</v>
      </c>
      <c r="B11840" t="s">
        <v>1794</v>
      </c>
      <c r="C11840" t="s">
        <v>98</v>
      </c>
      <c r="D11840">
        <v>2006</v>
      </c>
      <c r="E11840" t="s">
        <v>361</v>
      </c>
      <c r="F11840" t="s">
        <v>362</v>
      </c>
      <c r="H11840">
        <v>15330</v>
      </c>
      <c r="I11840">
        <v>8199</v>
      </c>
      <c r="J11840">
        <v>8241</v>
      </c>
      <c r="K11840">
        <v>8241</v>
      </c>
      <c r="L11840">
        <v>100</v>
      </c>
      <c r="M11840">
        <v>53.76</v>
      </c>
      <c r="N11840">
        <f>COUNTIF(Cod_Mun_Norte!B:B,DADOS_SNIS_Minas!A11840)</f>
        <v>0</v>
      </c>
    </row>
    <row r="11841" spans="1:14" x14ac:dyDescent="0.2">
      <c r="A11841">
        <v>313990</v>
      </c>
      <c r="B11841" t="s">
        <v>1794</v>
      </c>
      <c r="C11841" t="s">
        <v>98</v>
      </c>
      <c r="D11841">
        <v>2005</v>
      </c>
      <c r="E11841" t="s">
        <v>361</v>
      </c>
      <c r="F11841" t="s">
        <v>362</v>
      </c>
      <c r="H11841">
        <v>15220</v>
      </c>
      <c r="I11841">
        <v>8140</v>
      </c>
      <c r="J11841">
        <v>8067</v>
      </c>
      <c r="K11841">
        <v>8067</v>
      </c>
      <c r="L11841">
        <v>99.1</v>
      </c>
      <c r="M11841">
        <v>53</v>
      </c>
      <c r="N11841">
        <f>COUNTIF(Cod_Mun_Norte!B:B,DADOS_SNIS_Minas!A11841)</f>
        <v>0</v>
      </c>
    </row>
    <row r="11842" spans="1:14" x14ac:dyDescent="0.2">
      <c r="A11842">
        <v>313990</v>
      </c>
      <c r="B11842" t="s">
        <v>1794</v>
      </c>
      <c r="C11842" t="s">
        <v>98</v>
      </c>
      <c r="D11842">
        <v>2004</v>
      </c>
      <c r="E11842" t="s">
        <v>361</v>
      </c>
      <c r="F11842" t="s">
        <v>362</v>
      </c>
      <c r="H11842">
        <v>15109</v>
      </c>
      <c r="I11842">
        <v>8080</v>
      </c>
      <c r="N11842">
        <f>COUNTIF(Cod_Mun_Norte!B:B,DADOS_SNIS_Minas!A11842)</f>
        <v>0</v>
      </c>
    </row>
    <row r="11843" spans="1:14" x14ac:dyDescent="0.2">
      <c r="A11843">
        <v>313990</v>
      </c>
      <c r="B11843" t="s">
        <v>1794</v>
      </c>
      <c r="C11843" t="s">
        <v>98</v>
      </c>
      <c r="D11843">
        <v>2003</v>
      </c>
      <c r="E11843" t="s">
        <v>361</v>
      </c>
      <c r="F11843" t="s">
        <v>362</v>
      </c>
      <c r="H11843">
        <v>14908</v>
      </c>
      <c r="I11843">
        <v>7973</v>
      </c>
      <c r="N11843">
        <f>COUNTIF(Cod_Mun_Norte!B:B,DADOS_SNIS_Minas!A11843)</f>
        <v>0</v>
      </c>
    </row>
    <row r="11844" spans="1:14" x14ac:dyDescent="0.2">
      <c r="A11844">
        <v>313990</v>
      </c>
      <c r="B11844" t="s">
        <v>1794</v>
      </c>
      <c r="C11844" t="s">
        <v>98</v>
      </c>
      <c r="D11844">
        <v>2002</v>
      </c>
      <c r="E11844" t="s">
        <v>361</v>
      </c>
      <c r="F11844" t="s">
        <v>362</v>
      </c>
      <c r="H11844">
        <v>14813</v>
      </c>
      <c r="I11844">
        <v>7922</v>
      </c>
      <c r="N11844">
        <f>COUNTIF(Cod_Mun_Norte!B:B,DADOS_SNIS_Minas!A11844)</f>
        <v>0</v>
      </c>
    </row>
    <row r="11845" spans="1:14" x14ac:dyDescent="0.2">
      <c r="A11845">
        <v>313990</v>
      </c>
      <c r="B11845" t="s">
        <v>1794</v>
      </c>
      <c r="C11845" t="s">
        <v>98</v>
      </c>
      <c r="D11845">
        <v>2001</v>
      </c>
      <c r="E11845" t="s">
        <v>361</v>
      </c>
      <c r="F11845" t="s">
        <v>362</v>
      </c>
      <c r="H11845">
        <v>14727</v>
      </c>
      <c r="I11845">
        <v>7876</v>
      </c>
      <c r="N11845">
        <f>COUNTIF(Cod_Mun_Norte!B:B,DADOS_SNIS_Minas!A11845)</f>
        <v>0</v>
      </c>
    </row>
    <row r="11846" spans="1:14" x14ac:dyDescent="0.2">
      <c r="A11846">
        <v>313990</v>
      </c>
      <c r="B11846" t="s">
        <v>1794</v>
      </c>
      <c r="C11846" t="s">
        <v>98</v>
      </c>
      <c r="D11846">
        <v>2000</v>
      </c>
      <c r="E11846" t="s">
        <v>361</v>
      </c>
      <c r="F11846" t="s">
        <v>362</v>
      </c>
      <c r="H11846">
        <v>14607</v>
      </c>
      <c r="I11846">
        <v>7812</v>
      </c>
      <c r="N11846">
        <f>COUNTIF(Cod_Mun_Norte!B:B,DADOS_SNIS_Minas!A11846)</f>
        <v>0</v>
      </c>
    </row>
    <row r="11847" spans="1:14" x14ac:dyDescent="0.2">
      <c r="A11847">
        <v>313990</v>
      </c>
      <c r="B11847" t="s">
        <v>1794</v>
      </c>
      <c r="C11847" t="s">
        <v>98</v>
      </c>
      <c r="D11847">
        <v>1999</v>
      </c>
      <c r="E11847" t="s">
        <v>361</v>
      </c>
      <c r="F11847" t="s">
        <v>362</v>
      </c>
      <c r="H11847">
        <v>14872</v>
      </c>
      <c r="I11847">
        <v>7891</v>
      </c>
      <c r="N11847">
        <f>COUNTIF(Cod_Mun_Norte!B:B,DADOS_SNIS_Minas!A11847)</f>
        <v>0</v>
      </c>
    </row>
    <row r="11848" spans="1:14" x14ac:dyDescent="0.2">
      <c r="A11848">
        <v>313990</v>
      </c>
      <c r="B11848" t="s">
        <v>1794</v>
      </c>
      <c r="C11848" t="s">
        <v>98</v>
      </c>
      <c r="D11848">
        <v>1998</v>
      </c>
      <c r="E11848" t="s">
        <v>361</v>
      </c>
      <c r="F11848" t="s">
        <v>362</v>
      </c>
      <c r="H11848">
        <v>14737</v>
      </c>
      <c r="I11848">
        <v>7820</v>
      </c>
      <c r="N11848">
        <f>COUNTIF(Cod_Mun_Norte!B:B,DADOS_SNIS_Minas!A11848)</f>
        <v>0</v>
      </c>
    </row>
    <row r="11849" spans="1:14" x14ac:dyDescent="0.2">
      <c r="A11849">
        <v>313990</v>
      </c>
      <c r="B11849" t="s">
        <v>1794</v>
      </c>
      <c r="C11849" t="s">
        <v>98</v>
      </c>
      <c r="D11849">
        <v>1997</v>
      </c>
      <c r="H11849">
        <v>14602</v>
      </c>
      <c r="I11849">
        <v>7748</v>
      </c>
      <c r="N11849">
        <f>COUNTIF(Cod_Mun_Norte!B:B,DADOS_SNIS_Minas!A11849)</f>
        <v>0</v>
      </c>
    </row>
    <row r="11850" spans="1:14" x14ac:dyDescent="0.2">
      <c r="A11850">
        <v>313990</v>
      </c>
      <c r="B11850" t="s">
        <v>1794</v>
      </c>
      <c r="C11850" t="s">
        <v>98</v>
      </c>
      <c r="D11850">
        <v>1996</v>
      </c>
      <c r="H11850">
        <v>14442</v>
      </c>
      <c r="I11850">
        <v>7663</v>
      </c>
      <c r="N11850">
        <f>COUNTIF(Cod_Mun_Norte!B:B,DADOS_SNIS_Minas!A11850)</f>
        <v>0</v>
      </c>
    </row>
    <row r="11851" spans="1:14" x14ac:dyDescent="0.2">
      <c r="A11851">
        <v>313990</v>
      </c>
      <c r="B11851" t="s">
        <v>1794</v>
      </c>
      <c r="C11851" t="s">
        <v>98</v>
      </c>
      <c r="D11851">
        <v>1995</v>
      </c>
      <c r="H11851">
        <v>14623</v>
      </c>
      <c r="I11851">
        <v>7759</v>
      </c>
      <c r="N11851">
        <f>COUNTIF(Cod_Mun_Norte!B:B,DADOS_SNIS_Minas!A11851)</f>
        <v>0</v>
      </c>
    </row>
    <row r="11852" spans="1:14" x14ac:dyDescent="0.2">
      <c r="A11852">
        <v>314000</v>
      </c>
      <c r="B11852" t="s">
        <v>231</v>
      </c>
      <c r="C11852" t="s">
        <v>98</v>
      </c>
      <c r="D11852">
        <v>2020</v>
      </c>
      <c r="E11852" t="s">
        <v>1798</v>
      </c>
      <c r="F11852" t="s">
        <v>367</v>
      </c>
      <c r="G11852" t="s">
        <v>371</v>
      </c>
      <c r="H11852">
        <v>61288</v>
      </c>
      <c r="I11852">
        <v>53853</v>
      </c>
      <c r="J11852">
        <v>61288</v>
      </c>
      <c r="K11852">
        <v>53853</v>
      </c>
      <c r="L11852">
        <v>100</v>
      </c>
      <c r="M11852">
        <v>100</v>
      </c>
      <c r="N11852">
        <f>COUNTIF(Cod_Mun_Norte!B:B,DADOS_SNIS_Minas!A11852)</f>
        <v>0</v>
      </c>
    </row>
    <row r="11853" spans="1:14" x14ac:dyDescent="0.2">
      <c r="A11853">
        <v>314000</v>
      </c>
      <c r="B11853" t="s">
        <v>231</v>
      </c>
      <c r="C11853" t="s">
        <v>98</v>
      </c>
      <c r="D11853">
        <v>2019</v>
      </c>
      <c r="E11853" t="s">
        <v>1798</v>
      </c>
      <c r="F11853" t="s">
        <v>367</v>
      </c>
      <c r="G11853" t="s">
        <v>371</v>
      </c>
      <c r="H11853">
        <v>60724</v>
      </c>
      <c r="I11853">
        <v>53358</v>
      </c>
      <c r="J11853">
        <v>60724</v>
      </c>
      <c r="K11853">
        <v>53358</v>
      </c>
      <c r="L11853">
        <v>100</v>
      </c>
      <c r="M11853">
        <v>100</v>
      </c>
      <c r="N11853">
        <f>COUNTIF(Cod_Mun_Norte!B:B,DADOS_SNIS_Minas!A11853)</f>
        <v>0</v>
      </c>
    </row>
    <row r="11854" spans="1:14" x14ac:dyDescent="0.2">
      <c r="A11854">
        <v>314000</v>
      </c>
      <c r="B11854" t="s">
        <v>231</v>
      </c>
      <c r="C11854" t="s">
        <v>98</v>
      </c>
      <c r="D11854">
        <v>2018</v>
      </c>
      <c r="E11854" t="s">
        <v>1798</v>
      </c>
      <c r="F11854" t="s">
        <v>367</v>
      </c>
      <c r="H11854">
        <v>60142</v>
      </c>
      <c r="I11854">
        <v>52847</v>
      </c>
      <c r="J11854">
        <v>60142</v>
      </c>
      <c r="K11854">
        <v>52847</v>
      </c>
      <c r="L11854">
        <v>100</v>
      </c>
      <c r="M11854">
        <v>100</v>
      </c>
      <c r="N11854">
        <f>COUNTIF(Cod_Mun_Norte!B:B,DADOS_SNIS_Minas!A11854)</f>
        <v>0</v>
      </c>
    </row>
    <row r="11855" spans="1:14" x14ac:dyDescent="0.2">
      <c r="A11855">
        <v>314000</v>
      </c>
      <c r="B11855" t="s">
        <v>231</v>
      </c>
      <c r="C11855" t="s">
        <v>98</v>
      </c>
      <c r="D11855">
        <v>2017</v>
      </c>
      <c r="E11855" t="s">
        <v>1798</v>
      </c>
      <c r="F11855" t="s">
        <v>367</v>
      </c>
      <c r="H11855">
        <v>59857</v>
      </c>
      <c r="I11855">
        <v>52596</v>
      </c>
      <c r="J11855">
        <v>59857</v>
      </c>
      <c r="K11855">
        <v>52596</v>
      </c>
      <c r="L11855">
        <v>100</v>
      </c>
      <c r="M11855">
        <v>100</v>
      </c>
      <c r="N11855">
        <f>COUNTIF(Cod_Mun_Norte!B:B,DADOS_SNIS_Minas!A11855)</f>
        <v>0</v>
      </c>
    </row>
    <row r="11856" spans="1:14" x14ac:dyDescent="0.2">
      <c r="A11856">
        <v>314000</v>
      </c>
      <c r="B11856" t="s">
        <v>231</v>
      </c>
      <c r="C11856" t="s">
        <v>98</v>
      </c>
      <c r="D11856">
        <v>2016</v>
      </c>
      <c r="E11856" t="s">
        <v>1798</v>
      </c>
      <c r="F11856" t="s">
        <v>367</v>
      </c>
      <c r="H11856">
        <v>59343</v>
      </c>
      <c r="I11856">
        <v>52144</v>
      </c>
      <c r="J11856">
        <v>59343</v>
      </c>
      <c r="K11856">
        <v>52144</v>
      </c>
      <c r="L11856">
        <v>100</v>
      </c>
      <c r="M11856">
        <v>100</v>
      </c>
      <c r="N11856">
        <f>COUNTIF(Cod_Mun_Norte!B:B,DADOS_SNIS_Minas!A11856)</f>
        <v>0</v>
      </c>
    </row>
    <row r="11857" spans="1:14" x14ac:dyDescent="0.2">
      <c r="A11857">
        <v>314000</v>
      </c>
      <c r="B11857" t="s">
        <v>231</v>
      </c>
      <c r="C11857" t="s">
        <v>98</v>
      </c>
      <c r="D11857">
        <v>2015</v>
      </c>
      <c r="E11857" t="s">
        <v>1798</v>
      </c>
      <c r="F11857" t="s">
        <v>367</v>
      </c>
      <c r="H11857">
        <v>58802</v>
      </c>
      <c r="I11857">
        <v>51669</v>
      </c>
      <c r="J11857">
        <v>58802</v>
      </c>
      <c r="K11857">
        <v>51669</v>
      </c>
      <c r="L11857">
        <v>100</v>
      </c>
      <c r="M11857">
        <v>100</v>
      </c>
      <c r="N11857">
        <f>COUNTIF(Cod_Mun_Norte!B:B,DADOS_SNIS_Minas!A11857)</f>
        <v>0</v>
      </c>
    </row>
    <row r="11858" spans="1:14" x14ac:dyDescent="0.2">
      <c r="A11858">
        <v>314000</v>
      </c>
      <c r="B11858" t="s">
        <v>231</v>
      </c>
      <c r="C11858" t="s">
        <v>98</v>
      </c>
      <c r="D11858">
        <v>2014</v>
      </c>
      <c r="E11858" t="s">
        <v>1798</v>
      </c>
      <c r="F11858" t="s">
        <v>367</v>
      </c>
      <c r="H11858">
        <v>58233</v>
      </c>
      <c r="I11858">
        <v>51169</v>
      </c>
      <c r="J11858">
        <v>58233</v>
      </c>
      <c r="K11858">
        <v>51169</v>
      </c>
      <c r="L11858">
        <v>100</v>
      </c>
      <c r="M11858">
        <v>100</v>
      </c>
      <c r="N11858">
        <f>COUNTIF(Cod_Mun_Norte!B:B,DADOS_SNIS_Minas!A11858)</f>
        <v>0</v>
      </c>
    </row>
    <row r="11859" spans="1:14" x14ac:dyDescent="0.2">
      <c r="A11859">
        <v>314000</v>
      </c>
      <c r="B11859" t="s">
        <v>231</v>
      </c>
      <c r="C11859" t="s">
        <v>98</v>
      </c>
      <c r="D11859">
        <v>2013</v>
      </c>
      <c r="E11859" t="s">
        <v>1798</v>
      </c>
      <c r="F11859" t="s">
        <v>367</v>
      </c>
      <c r="H11859">
        <v>57639</v>
      </c>
      <c r="I11859">
        <v>50647</v>
      </c>
      <c r="J11859">
        <v>53604</v>
      </c>
      <c r="K11859">
        <v>48114</v>
      </c>
      <c r="L11859">
        <v>95</v>
      </c>
      <c r="M11859">
        <v>93</v>
      </c>
      <c r="N11859">
        <f>COUNTIF(Cod_Mun_Norte!B:B,DADOS_SNIS_Minas!A11859)</f>
        <v>0</v>
      </c>
    </row>
    <row r="11860" spans="1:14" x14ac:dyDescent="0.2">
      <c r="A11860">
        <v>314000</v>
      </c>
      <c r="B11860" t="s">
        <v>231</v>
      </c>
      <c r="C11860" t="s">
        <v>98</v>
      </c>
      <c r="D11860">
        <v>2012</v>
      </c>
      <c r="E11860" t="s">
        <v>1798</v>
      </c>
      <c r="F11860" t="s">
        <v>367</v>
      </c>
      <c r="H11860">
        <v>55353</v>
      </c>
      <c r="I11860">
        <v>48638</v>
      </c>
      <c r="J11860">
        <v>52329</v>
      </c>
      <c r="K11860">
        <v>45943</v>
      </c>
      <c r="L11860">
        <v>94.5</v>
      </c>
      <c r="M11860">
        <v>94.54</v>
      </c>
      <c r="N11860">
        <f>COUNTIF(Cod_Mun_Norte!B:B,DADOS_SNIS_Minas!A11860)</f>
        <v>0</v>
      </c>
    </row>
    <row r="11861" spans="1:14" x14ac:dyDescent="0.2">
      <c r="A11861">
        <v>314000</v>
      </c>
      <c r="B11861" t="s">
        <v>231</v>
      </c>
      <c r="C11861" t="s">
        <v>98</v>
      </c>
      <c r="D11861">
        <v>2011</v>
      </c>
      <c r="E11861" t="s">
        <v>1799</v>
      </c>
      <c r="F11861" t="s">
        <v>374</v>
      </c>
      <c r="H11861">
        <v>54796</v>
      </c>
      <c r="I11861">
        <v>48149</v>
      </c>
      <c r="N11861">
        <f>COUNTIF(Cod_Mun_Norte!B:B,DADOS_SNIS_Minas!A11861)</f>
        <v>0</v>
      </c>
    </row>
    <row r="11862" spans="1:14" x14ac:dyDescent="0.2">
      <c r="A11862">
        <v>314000</v>
      </c>
      <c r="B11862" t="s">
        <v>231</v>
      </c>
      <c r="C11862" t="s">
        <v>98</v>
      </c>
      <c r="D11862">
        <v>2010</v>
      </c>
      <c r="E11862" t="s">
        <v>1798</v>
      </c>
      <c r="F11862" t="s">
        <v>367</v>
      </c>
      <c r="H11862">
        <v>54219</v>
      </c>
      <c r="I11862">
        <v>47642</v>
      </c>
      <c r="J11862">
        <v>46881</v>
      </c>
      <c r="K11862">
        <v>46881</v>
      </c>
      <c r="L11862">
        <v>98.4</v>
      </c>
      <c r="M11862">
        <v>86.47</v>
      </c>
      <c r="N11862">
        <f>COUNTIF(Cod_Mun_Norte!B:B,DADOS_SNIS_Minas!A11862)</f>
        <v>0</v>
      </c>
    </row>
    <row r="11863" spans="1:14" x14ac:dyDescent="0.2">
      <c r="A11863">
        <v>314000</v>
      </c>
      <c r="B11863" t="s">
        <v>231</v>
      </c>
      <c r="C11863" t="s">
        <v>98</v>
      </c>
      <c r="D11863">
        <v>2009</v>
      </c>
      <c r="E11863" t="s">
        <v>1798</v>
      </c>
      <c r="F11863" t="s">
        <v>367</v>
      </c>
      <c r="H11863">
        <v>54689</v>
      </c>
      <c r="I11863">
        <v>47337</v>
      </c>
      <c r="J11863">
        <v>41572</v>
      </c>
      <c r="K11863">
        <v>41572</v>
      </c>
      <c r="L11863">
        <v>87.8</v>
      </c>
      <c r="M11863">
        <v>76.02</v>
      </c>
      <c r="N11863">
        <f>COUNTIF(Cod_Mun_Norte!B:B,DADOS_SNIS_Minas!A11863)</f>
        <v>0</v>
      </c>
    </row>
    <row r="11864" spans="1:14" x14ac:dyDescent="0.2">
      <c r="A11864">
        <v>314000</v>
      </c>
      <c r="B11864" t="s">
        <v>231</v>
      </c>
      <c r="C11864" t="s">
        <v>98</v>
      </c>
      <c r="D11864">
        <v>2008</v>
      </c>
      <c r="E11864" t="s">
        <v>1800</v>
      </c>
      <c r="F11864" t="s">
        <v>99</v>
      </c>
      <c r="H11864">
        <v>53989</v>
      </c>
      <c r="I11864">
        <v>46731</v>
      </c>
      <c r="J11864">
        <v>49110</v>
      </c>
      <c r="K11864">
        <v>49110</v>
      </c>
      <c r="L11864">
        <v>100</v>
      </c>
      <c r="M11864">
        <v>90.96</v>
      </c>
      <c r="N11864">
        <f>COUNTIF(Cod_Mun_Norte!B:B,DADOS_SNIS_Minas!A11864)</f>
        <v>0</v>
      </c>
    </row>
    <row r="11865" spans="1:14" x14ac:dyDescent="0.2">
      <c r="A11865">
        <v>314000</v>
      </c>
      <c r="B11865" t="s">
        <v>231</v>
      </c>
      <c r="C11865" t="s">
        <v>98</v>
      </c>
      <c r="D11865">
        <v>2007</v>
      </c>
      <c r="E11865" t="s">
        <v>1800</v>
      </c>
      <c r="F11865" t="s">
        <v>99</v>
      </c>
      <c r="H11865">
        <v>51693</v>
      </c>
      <c r="I11865">
        <v>44744</v>
      </c>
      <c r="J11865">
        <v>43850</v>
      </c>
      <c r="K11865">
        <v>43850</v>
      </c>
      <c r="L11865">
        <v>98</v>
      </c>
      <c r="M11865">
        <v>84.83</v>
      </c>
      <c r="N11865">
        <f>COUNTIF(Cod_Mun_Norte!B:B,DADOS_SNIS_Minas!A11865)</f>
        <v>0</v>
      </c>
    </row>
    <row r="11866" spans="1:14" x14ac:dyDescent="0.2">
      <c r="A11866">
        <v>314000</v>
      </c>
      <c r="B11866" t="s">
        <v>231</v>
      </c>
      <c r="C11866" t="s">
        <v>98</v>
      </c>
      <c r="D11866">
        <v>2006</v>
      </c>
      <c r="E11866" t="s">
        <v>1800</v>
      </c>
      <c r="F11866" t="s">
        <v>99</v>
      </c>
      <c r="H11866">
        <v>53015</v>
      </c>
      <c r="I11866">
        <v>43900</v>
      </c>
      <c r="J11866">
        <v>43000</v>
      </c>
      <c r="K11866">
        <v>43000</v>
      </c>
      <c r="L11866">
        <v>98</v>
      </c>
      <c r="M11866">
        <v>81.11</v>
      </c>
      <c r="N11866">
        <f>COUNTIF(Cod_Mun_Norte!B:B,DADOS_SNIS_Minas!A11866)</f>
        <v>0</v>
      </c>
    </row>
    <row r="11867" spans="1:14" x14ac:dyDescent="0.2">
      <c r="A11867">
        <v>314000</v>
      </c>
      <c r="B11867" t="s">
        <v>231</v>
      </c>
      <c r="C11867" t="s">
        <v>98</v>
      </c>
      <c r="D11867">
        <v>2005</v>
      </c>
      <c r="H11867">
        <v>52054</v>
      </c>
      <c r="I11867">
        <v>43104</v>
      </c>
      <c r="N11867">
        <f>COUNTIF(Cod_Mun_Norte!B:B,DADOS_SNIS_Minas!A11867)</f>
        <v>0</v>
      </c>
    </row>
    <row r="11868" spans="1:14" x14ac:dyDescent="0.2">
      <c r="A11868">
        <v>314000</v>
      </c>
      <c r="B11868" t="s">
        <v>231</v>
      </c>
      <c r="C11868" t="s">
        <v>98</v>
      </c>
      <c r="D11868">
        <v>2004</v>
      </c>
      <c r="H11868">
        <v>51086</v>
      </c>
      <c r="I11868">
        <v>42303</v>
      </c>
      <c r="N11868">
        <f>COUNTIF(Cod_Mun_Norte!B:B,DADOS_SNIS_Minas!A11868)</f>
        <v>0</v>
      </c>
    </row>
    <row r="11869" spans="1:14" x14ac:dyDescent="0.2">
      <c r="A11869">
        <v>314000</v>
      </c>
      <c r="B11869" t="s">
        <v>231</v>
      </c>
      <c r="C11869" t="s">
        <v>98</v>
      </c>
      <c r="D11869">
        <v>2003</v>
      </c>
      <c r="H11869">
        <v>49338</v>
      </c>
      <c r="I11869">
        <v>40855</v>
      </c>
      <c r="N11869">
        <f>COUNTIF(Cod_Mun_Norte!B:B,DADOS_SNIS_Minas!A11869)</f>
        <v>0</v>
      </c>
    </row>
    <row r="11870" spans="1:14" x14ac:dyDescent="0.2">
      <c r="A11870">
        <v>314000</v>
      </c>
      <c r="B11870" t="s">
        <v>231</v>
      </c>
      <c r="C11870" t="s">
        <v>98</v>
      </c>
      <c r="D11870">
        <v>2002</v>
      </c>
      <c r="H11870">
        <v>48505</v>
      </c>
      <c r="I11870">
        <v>40165</v>
      </c>
      <c r="N11870">
        <f>COUNTIF(Cod_Mun_Norte!B:B,DADOS_SNIS_Minas!A11870)</f>
        <v>0</v>
      </c>
    </row>
    <row r="11871" spans="1:14" x14ac:dyDescent="0.2">
      <c r="A11871">
        <v>314000</v>
      </c>
      <c r="B11871" t="s">
        <v>231</v>
      </c>
      <c r="C11871" t="s">
        <v>98</v>
      </c>
      <c r="D11871">
        <v>2001</v>
      </c>
      <c r="H11871">
        <v>47767</v>
      </c>
      <c r="I11871">
        <v>39554</v>
      </c>
      <c r="N11871">
        <f>COUNTIF(Cod_Mun_Norte!B:B,DADOS_SNIS_Minas!A11871)</f>
        <v>0</v>
      </c>
    </row>
    <row r="11872" spans="1:14" x14ac:dyDescent="0.2">
      <c r="A11872">
        <v>314000</v>
      </c>
      <c r="B11872" t="s">
        <v>231</v>
      </c>
      <c r="C11872" t="s">
        <v>98</v>
      </c>
      <c r="D11872">
        <v>2000</v>
      </c>
      <c r="H11872">
        <v>46710</v>
      </c>
      <c r="I11872">
        <v>38679</v>
      </c>
      <c r="N11872">
        <f>COUNTIF(Cod_Mun_Norte!B:B,DADOS_SNIS_Minas!A11872)</f>
        <v>0</v>
      </c>
    </row>
    <row r="11873" spans="1:14" x14ac:dyDescent="0.2">
      <c r="A11873">
        <v>314000</v>
      </c>
      <c r="B11873" t="s">
        <v>231</v>
      </c>
      <c r="C11873" t="s">
        <v>98</v>
      </c>
      <c r="D11873">
        <v>1999</v>
      </c>
      <c r="H11873">
        <v>41480</v>
      </c>
      <c r="I11873">
        <v>34034</v>
      </c>
      <c r="N11873">
        <f>COUNTIF(Cod_Mun_Norte!B:B,DADOS_SNIS_Minas!A11873)</f>
        <v>0</v>
      </c>
    </row>
    <row r="11874" spans="1:14" x14ac:dyDescent="0.2">
      <c r="A11874">
        <v>314000</v>
      </c>
      <c r="B11874" t="s">
        <v>231</v>
      </c>
      <c r="C11874" t="s">
        <v>98</v>
      </c>
      <c r="D11874">
        <v>1998</v>
      </c>
      <c r="H11874">
        <v>41084</v>
      </c>
      <c r="I11874">
        <v>33709</v>
      </c>
      <c r="N11874">
        <f>COUNTIF(Cod_Mun_Norte!B:B,DADOS_SNIS_Minas!A11874)</f>
        <v>0</v>
      </c>
    </row>
    <row r="11875" spans="1:14" x14ac:dyDescent="0.2">
      <c r="A11875">
        <v>314000</v>
      </c>
      <c r="B11875" t="s">
        <v>231</v>
      </c>
      <c r="C11875" t="s">
        <v>98</v>
      </c>
      <c r="D11875">
        <v>1997</v>
      </c>
      <c r="H11875">
        <v>40687</v>
      </c>
      <c r="I11875">
        <v>33384</v>
      </c>
      <c r="N11875">
        <f>COUNTIF(Cod_Mun_Norte!B:B,DADOS_SNIS_Minas!A11875)</f>
        <v>0</v>
      </c>
    </row>
    <row r="11876" spans="1:14" x14ac:dyDescent="0.2">
      <c r="A11876">
        <v>314000</v>
      </c>
      <c r="B11876" t="s">
        <v>231</v>
      </c>
      <c r="C11876" t="s">
        <v>98</v>
      </c>
      <c r="D11876">
        <v>1996</v>
      </c>
      <c r="H11876">
        <v>40217</v>
      </c>
      <c r="I11876">
        <v>32998</v>
      </c>
      <c r="N11876">
        <f>COUNTIF(Cod_Mun_Norte!B:B,DADOS_SNIS_Minas!A11876)</f>
        <v>0</v>
      </c>
    </row>
    <row r="11877" spans="1:14" x14ac:dyDescent="0.2">
      <c r="A11877">
        <v>314000</v>
      </c>
      <c r="B11877" t="s">
        <v>231</v>
      </c>
      <c r="C11877" t="s">
        <v>98</v>
      </c>
      <c r="D11877">
        <v>1995</v>
      </c>
      <c r="H11877">
        <v>41065</v>
      </c>
      <c r="I11877">
        <v>33694</v>
      </c>
      <c r="N11877">
        <f>COUNTIF(Cod_Mun_Norte!B:B,DADOS_SNIS_Minas!A11877)</f>
        <v>0</v>
      </c>
    </row>
    <row r="11878" spans="1:14" x14ac:dyDescent="0.2">
      <c r="A11878">
        <v>314010</v>
      </c>
      <c r="B11878" t="s">
        <v>1801</v>
      </c>
      <c r="C11878" t="s">
        <v>98</v>
      </c>
      <c r="D11878">
        <v>2020</v>
      </c>
      <c r="E11878" t="s">
        <v>1802</v>
      </c>
      <c r="F11878" t="s">
        <v>357</v>
      </c>
      <c r="G11878" t="s">
        <v>383</v>
      </c>
      <c r="H11878">
        <v>4097</v>
      </c>
      <c r="I11878">
        <v>3324</v>
      </c>
      <c r="J11878">
        <v>2912</v>
      </c>
      <c r="K11878">
        <v>2912</v>
      </c>
      <c r="L11878">
        <v>87.6</v>
      </c>
      <c r="M11878">
        <v>71.08</v>
      </c>
      <c r="N11878">
        <f>COUNTIF(Cod_Mun_Norte!B:B,DADOS_SNIS_Minas!A11878)</f>
        <v>0</v>
      </c>
    </row>
    <row r="11879" spans="1:14" x14ac:dyDescent="0.2">
      <c r="A11879">
        <v>314010</v>
      </c>
      <c r="B11879" t="s">
        <v>1801</v>
      </c>
      <c r="C11879" t="s">
        <v>98</v>
      </c>
      <c r="D11879">
        <v>2019</v>
      </c>
      <c r="E11879" t="s">
        <v>1802</v>
      </c>
      <c r="F11879" t="s">
        <v>357</v>
      </c>
      <c r="G11879" t="s">
        <v>383</v>
      </c>
      <c r="H11879">
        <v>4115</v>
      </c>
      <c r="I11879">
        <v>3339</v>
      </c>
      <c r="J11879">
        <v>2871</v>
      </c>
      <c r="K11879">
        <v>2871</v>
      </c>
      <c r="L11879">
        <v>86</v>
      </c>
      <c r="M11879">
        <v>69.77</v>
      </c>
      <c r="N11879">
        <f>COUNTIF(Cod_Mun_Norte!B:B,DADOS_SNIS_Minas!A11879)</f>
        <v>0</v>
      </c>
    </row>
    <row r="11880" spans="1:14" x14ac:dyDescent="0.2">
      <c r="A11880">
        <v>314010</v>
      </c>
      <c r="B11880" t="s">
        <v>1801</v>
      </c>
      <c r="C11880" t="s">
        <v>98</v>
      </c>
      <c r="D11880">
        <v>2018</v>
      </c>
      <c r="E11880" t="s">
        <v>1803</v>
      </c>
      <c r="F11880" t="s">
        <v>357</v>
      </c>
      <c r="H11880">
        <v>4134</v>
      </c>
      <c r="I11880">
        <v>3354</v>
      </c>
      <c r="J11880">
        <v>2892</v>
      </c>
      <c r="K11880">
        <v>2892</v>
      </c>
      <c r="L11880">
        <v>86.2</v>
      </c>
      <c r="M11880">
        <v>69.959999999999994</v>
      </c>
      <c r="N11880">
        <f>COUNTIF(Cod_Mun_Norte!B:B,DADOS_SNIS_Minas!A11880)</f>
        <v>0</v>
      </c>
    </row>
    <row r="11881" spans="1:14" x14ac:dyDescent="0.2">
      <c r="A11881">
        <v>314010</v>
      </c>
      <c r="B11881" t="s">
        <v>1801</v>
      </c>
      <c r="C11881" t="s">
        <v>98</v>
      </c>
      <c r="D11881">
        <v>2017</v>
      </c>
      <c r="E11881" t="s">
        <v>1803</v>
      </c>
      <c r="F11881" t="s">
        <v>357</v>
      </c>
      <c r="H11881">
        <v>4254</v>
      </c>
      <c r="I11881">
        <v>3451</v>
      </c>
      <c r="J11881">
        <v>2968</v>
      </c>
      <c r="K11881">
        <v>2968</v>
      </c>
      <c r="L11881">
        <v>86</v>
      </c>
      <c r="M11881">
        <v>69.77</v>
      </c>
      <c r="N11881">
        <f>COUNTIF(Cod_Mun_Norte!B:B,DADOS_SNIS_Minas!A11881)</f>
        <v>0</v>
      </c>
    </row>
    <row r="11882" spans="1:14" x14ac:dyDescent="0.2">
      <c r="A11882">
        <v>314010</v>
      </c>
      <c r="B11882" t="s">
        <v>1801</v>
      </c>
      <c r="C11882" t="s">
        <v>98</v>
      </c>
      <c r="D11882">
        <v>2016</v>
      </c>
      <c r="E11882" t="s">
        <v>1803</v>
      </c>
      <c r="F11882" t="s">
        <v>359</v>
      </c>
      <c r="H11882">
        <v>4264</v>
      </c>
      <c r="I11882">
        <v>3460</v>
      </c>
      <c r="J11882">
        <v>2994</v>
      </c>
      <c r="K11882">
        <v>2994</v>
      </c>
      <c r="L11882">
        <v>86.5</v>
      </c>
      <c r="M11882">
        <v>70.22</v>
      </c>
      <c r="N11882">
        <f>COUNTIF(Cod_Mun_Norte!B:B,DADOS_SNIS_Minas!A11882)</f>
        <v>0</v>
      </c>
    </row>
    <row r="11883" spans="1:14" x14ac:dyDescent="0.2">
      <c r="A11883">
        <v>314010</v>
      </c>
      <c r="B11883" t="s">
        <v>1801</v>
      </c>
      <c r="C11883" t="s">
        <v>98</v>
      </c>
      <c r="D11883">
        <v>2015</v>
      </c>
      <c r="E11883" t="s">
        <v>1803</v>
      </c>
      <c r="F11883" t="s">
        <v>359</v>
      </c>
      <c r="H11883">
        <v>4275</v>
      </c>
      <c r="I11883">
        <v>3468</v>
      </c>
      <c r="J11883">
        <v>2989</v>
      </c>
      <c r="K11883">
        <v>2989</v>
      </c>
      <c r="L11883">
        <v>86.2</v>
      </c>
      <c r="M11883">
        <v>69.92</v>
      </c>
      <c r="N11883">
        <f>COUNTIF(Cod_Mun_Norte!B:B,DADOS_SNIS_Minas!A11883)</f>
        <v>0</v>
      </c>
    </row>
    <row r="11884" spans="1:14" x14ac:dyDescent="0.2">
      <c r="A11884">
        <v>314010</v>
      </c>
      <c r="B11884" t="s">
        <v>1801</v>
      </c>
      <c r="C11884" t="s">
        <v>98</v>
      </c>
      <c r="D11884">
        <v>2014</v>
      </c>
      <c r="E11884" t="s">
        <v>1803</v>
      </c>
      <c r="F11884" t="s">
        <v>359</v>
      </c>
      <c r="H11884">
        <v>4286</v>
      </c>
      <c r="I11884">
        <v>3477</v>
      </c>
      <c r="J11884">
        <v>3477</v>
      </c>
      <c r="K11884">
        <v>3477</v>
      </c>
      <c r="L11884">
        <v>100</v>
      </c>
      <c r="M11884">
        <v>81.12</v>
      </c>
      <c r="N11884">
        <f>COUNTIF(Cod_Mun_Norte!B:B,DADOS_SNIS_Minas!A11884)</f>
        <v>0</v>
      </c>
    </row>
    <row r="11885" spans="1:14" x14ac:dyDescent="0.2">
      <c r="A11885">
        <v>314010</v>
      </c>
      <c r="B11885" t="s">
        <v>1801</v>
      </c>
      <c r="C11885" t="s">
        <v>98</v>
      </c>
      <c r="D11885">
        <v>2013</v>
      </c>
      <c r="E11885" t="s">
        <v>1803</v>
      </c>
      <c r="F11885" t="s">
        <v>359</v>
      </c>
      <c r="H11885">
        <v>4297</v>
      </c>
      <c r="I11885">
        <v>3486</v>
      </c>
      <c r="J11885">
        <v>3486</v>
      </c>
      <c r="K11885">
        <v>3486</v>
      </c>
      <c r="L11885">
        <v>100</v>
      </c>
      <c r="M11885">
        <v>81.13</v>
      </c>
      <c r="N11885">
        <f>COUNTIF(Cod_Mun_Norte!B:B,DADOS_SNIS_Minas!A11885)</f>
        <v>0</v>
      </c>
    </row>
    <row r="11886" spans="1:14" x14ac:dyDescent="0.2">
      <c r="A11886">
        <v>314010</v>
      </c>
      <c r="B11886" t="s">
        <v>1801</v>
      </c>
      <c r="C11886" t="s">
        <v>98</v>
      </c>
      <c r="D11886">
        <v>2012</v>
      </c>
      <c r="E11886" t="s">
        <v>1803</v>
      </c>
      <c r="F11886" t="s">
        <v>359</v>
      </c>
      <c r="H11886">
        <v>4189</v>
      </c>
      <c r="I11886">
        <v>3399</v>
      </c>
      <c r="J11886">
        <v>3399</v>
      </c>
      <c r="K11886">
        <v>3399</v>
      </c>
      <c r="L11886">
        <v>100</v>
      </c>
      <c r="M11886">
        <v>81.14</v>
      </c>
      <c r="N11886">
        <f>COUNTIF(Cod_Mun_Norte!B:B,DADOS_SNIS_Minas!A11886)</f>
        <v>0</v>
      </c>
    </row>
    <row r="11887" spans="1:14" x14ac:dyDescent="0.2">
      <c r="A11887">
        <v>314010</v>
      </c>
      <c r="B11887" t="s">
        <v>1801</v>
      </c>
      <c r="C11887" t="s">
        <v>98</v>
      </c>
      <c r="D11887">
        <v>2011</v>
      </c>
      <c r="E11887" t="s">
        <v>1803</v>
      </c>
      <c r="F11887" t="s">
        <v>359</v>
      </c>
      <c r="H11887">
        <v>4204</v>
      </c>
      <c r="I11887">
        <v>3411</v>
      </c>
      <c r="J11887">
        <v>3411</v>
      </c>
      <c r="K11887">
        <v>3411</v>
      </c>
      <c r="L11887">
        <v>100</v>
      </c>
      <c r="M11887">
        <v>81.14</v>
      </c>
      <c r="N11887">
        <f>COUNTIF(Cod_Mun_Norte!B:B,DADOS_SNIS_Minas!A11887)</f>
        <v>0</v>
      </c>
    </row>
    <row r="11888" spans="1:14" x14ac:dyDescent="0.2">
      <c r="A11888">
        <v>314010</v>
      </c>
      <c r="B11888" t="s">
        <v>1801</v>
      </c>
      <c r="C11888" t="s">
        <v>98</v>
      </c>
      <c r="D11888">
        <v>2010</v>
      </c>
      <c r="E11888" t="s">
        <v>1804</v>
      </c>
      <c r="F11888" t="s">
        <v>360</v>
      </c>
      <c r="H11888">
        <v>4219</v>
      </c>
      <c r="I11888">
        <v>3423</v>
      </c>
      <c r="J11888">
        <v>3423</v>
      </c>
      <c r="K11888">
        <v>3423</v>
      </c>
      <c r="L11888">
        <v>100</v>
      </c>
      <c r="M11888">
        <v>81.13</v>
      </c>
      <c r="N11888">
        <f>COUNTIF(Cod_Mun_Norte!B:B,DADOS_SNIS_Minas!A11888)</f>
        <v>0</v>
      </c>
    </row>
    <row r="11889" spans="1:14" x14ac:dyDescent="0.2">
      <c r="A11889">
        <v>314010</v>
      </c>
      <c r="B11889" t="s">
        <v>1801</v>
      </c>
      <c r="C11889" t="s">
        <v>98</v>
      </c>
      <c r="D11889">
        <v>2009</v>
      </c>
      <c r="E11889" t="s">
        <v>361</v>
      </c>
      <c r="F11889" t="s">
        <v>362</v>
      </c>
      <c r="H11889">
        <v>4394</v>
      </c>
      <c r="I11889">
        <v>3518</v>
      </c>
      <c r="J11889">
        <v>4090</v>
      </c>
      <c r="K11889">
        <v>4090</v>
      </c>
      <c r="L11889">
        <v>100</v>
      </c>
      <c r="M11889">
        <v>93.08</v>
      </c>
      <c r="N11889">
        <f>COUNTIF(Cod_Mun_Norte!B:B,DADOS_SNIS_Minas!A11889)</f>
        <v>0</v>
      </c>
    </row>
    <row r="11890" spans="1:14" x14ac:dyDescent="0.2">
      <c r="A11890">
        <v>314010</v>
      </c>
      <c r="B11890" t="s">
        <v>1801</v>
      </c>
      <c r="C11890" t="s">
        <v>98</v>
      </c>
      <c r="D11890">
        <v>2008</v>
      </c>
      <c r="E11890" t="s">
        <v>361</v>
      </c>
      <c r="F11890" t="s">
        <v>362</v>
      </c>
      <c r="H11890">
        <v>4401</v>
      </c>
      <c r="I11890">
        <v>3524</v>
      </c>
      <c r="J11890">
        <v>4066</v>
      </c>
      <c r="K11890">
        <v>4066</v>
      </c>
      <c r="L11890">
        <v>100</v>
      </c>
      <c r="M11890">
        <v>92.39</v>
      </c>
      <c r="N11890">
        <f>COUNTIF(Cod_Mun_Norte!B:B,DADOS_SNIS_Minas!A11890)</f>
        <v>0</v>
      </c>
    </row>
    <row r="11891" spans="1:14" x14ac:dyDescent="0.2">
      <c r="A11891">
        <v>314010</v>
      </c>
      <c r="B11891" t="s">
        <v>1801</v>
      </c>
      <c r="C11891" t="s">
        <v>98</v>
      </c>
      <c r="D11891">
        <v>2007</v>
      </c>
      <c r="E11891" t="s">
        <v>361</v>
      </c>
      <c r="F11891" t="s">
        <v>362</v>
      </c>
      <c r="H11891">
        <v>4285</v>
      </c>
      <c r="I11891">
        <v>3431</v>
      </c>
      <c r="J11891">
        <v>3852</v>
      </c>
      <c r="K11891">
        <v>3852</v>
      </c>
      <c r="L11891">
        <v>100</v>
      </c>
      <c r="M11891">
        <v>89.89</v>
      </c>
      <c r="N11891">
        <f>COUNTIF(Cod_Mun_Norte!B:B,DADOS_SNIS_Minas!A11891)</f>
        <v>0</v>
      </c>
    </row>
    <row r="11892" spans="1:14" x14ac:dyDescent="0.2">
      <c r="A11892">
        <v>314010</v>
      </c>
      <c r="B11892" t="s">
        <v>1801</v>
      </c>
      <c r="C11892" t="s">
        <v>98</v>
      </c>
      <c r="D11892">
        <v>2006</v>
      </c>
      <c r="E11892" t="s">
        <v>361</v>
      </c>
      <c r="F11892" t="s">
        <v>362</v>
      </c>
      <c r="H11892">
        <v>4429</v>
      </c>
      <c r="I11892">
        <v>3459</v>
      </c>
      <c r="J11892">
        <v>3777</v>
      </c>
      <c r="K11892">
        <v>3777</v>
      </c>
      <c r="L11892">
        <v>100</v>
      </c>
      <c r="M11892">
        <v>85.28</v>
      </c>
      <c r="N11892">
        <f>COUNTIF(Cod_Mun_Norte!B:B,DADOS_SNIS_Minas!A11892)</f>
        <v>0</v>
      </c>
    </row>
    <row r="11893" spans="1:14" x14ac:dyDescent="0.2">
      <c r="A11893">
        <v>314010</v>
      </c>
      <c r="B11893" t="s">
        <v>1801</v>
      </c>
      <c r="C11893" t="s">
        <v>98</v>
      </c>
      <c r="D11893">
        <v>2005</v>
      </c>
      <c r="E11893" t="s">
        <v>361</v>
      </c>
      <c r="F11893" t="s">
        <v>362</v>
      </c>
      <c r="H11893">
        <v>4428</v>
      </c>
      <c r="I11893">
        <v>3458</v>
      </c>
      <c r="J11893">
        <v>3686</v>
      </c>
      <c r="K11893">
        <v>3686</v>
      </c>
      <c r="L11893">
        <v>100</v>
      </c>
      <c r="M11893">
        <v>83.24</v>
      </c>
      <c r="N11893">
        <f>COUNTIF(Cod_Mun_Norte!B:B,DADOS_SNIS_Minas!A11893)</f>
        <v>0</v>
      </c>
    </row>
    <row r="11894" spans="1:14" x14ac:dyDescent="0.2">
      <c r="A11894">
        <v>314010</v>
      </c>
      <c r="B11894" t="s">
        <v>1801</v>
      </c>
      <c r="C11894" t="s">
        <v>98</v>
      </c>
      <c r="D11894">
        <v>2004</v>
      </c>
      <c r="E11894" t="s">
        <v>361</v>
      </c>
      <c r="F11894" t="s">
        <v>362</v>
      </c>
      <c r="H11894">
        <v>4428</v>
      </c>
      <c r="I11894">
        <v>3458</v>
      </c>
      <c r="J11894">
        <v>3645</v>
      </c>
      <c r="K11894">
        <v>3645</v>
      </c>
      <c r="L11894">
        <v>100</v>
      </c>
      <c r="M11894">
        <v>82.32</v>
      </c>
      <c r="N11894">
        <f>COUNTIF(Cod_Mun_Norte!B:B,DADOS_SNIS_Minas!A11894)</f>
        <v>0</v>
      </c>
    </row>
    <row r="11895" spans="1:14" x14ac:dyDescent="0.2">
      <c r="A11895">
        <v>314010</v>
      </c>
      <c r="B11895" t="s">
        <v>1801</v>
      </c>
      <c r="C11895" t="s">
        <v>98</v>
      </c>
      <c r="D11895">
        <v>2003</v>
      </c>
      <c r="E11895" t="s">
        <v>361</v>
      </c>
      <c r="F11895" t="s">
        <v>362</v>
      </c>
      <c r="H11895">
        <v>4426</v>
      </c>
      <c r="I11895">
        <v>3457</v>
      </c>
      <c r="J11895">
        <v>3516</v>
      </c>
      <c r="K11895">
        <v>3516</v>
      </c>
      <c r="L11895">
        <v>100</v>
      </c>
      <c r="M11895">
        <v>79.44</v>
      </c>
      <c r="N11895">
        <f>COUNTIF(Cod_Mun_Norte!B:B,DADOS_SNIS_Minas!A11895)</f>
        <v>0</v>
      </c>
    </row>
    <row r="11896" spans="1:14" x14ac:dyDescent="0.2">
      <c r="A11896">
        <v>314010</v>
      </c>
      <c r="B11896" t="s">
        <v>1801</v>
      </c>
      <c r="C11896" t="s">
        <v>98</v>
      </c>
      <c r="D11896">
        <v>2002</v>
      </c>
      <c r="E11896" t="s">
        <v>361</v>
      </c>
      <c r="F11896" t="s">
        <v>362</v>
      </c>
      <c r="H11896">
        <v>4425</v>
      </c>
      <c r="I11896">
        <v>3456</v>
      </c>
      <c r="J11896">
        <v>3373</v>
      </c>
      <c r="K11896">
        <v>3373</v>
      </c>
      <c r="L11896">
        <v>97.6</v>
      </c>
      <c r="M11896">
        <v>76.23</v>
      </c>
      <c r="N11896">
        <f>COUNTIF(Cod_Mun_Norte!B:B,DADOS_SNIS_Minas!A11896)</f>
        <v>0</v>
      </c>
    </row>
    <row r="11897" spans="1:14" x14ac:dyDescent="0.2">
      <c r="A11897">
        <v>314010</v>
      </c>
      <c r="B11897" t="s">
        <v>1801</v>
      </c>
      <c r="C11897" t="s">
        <v>98</v>
      </c>
      <c r="D11897">
        <v>2001</v>
      </c>
      <c r="E11897" t="s">
        <v>361</v>
      </c>
      <c r="F11897" t="s">
        <v>362</v>
      </c>
      <c r="H11897">
        <v>4411</v>
      </c>
      <c r="I11897">
        <v>3445</v>
      </c>
      <c r="J11897">
        <v>3308</v>
      </c>
      <c r="K11897">
        <v>3308</v>
      </c>
      <c r="L11897">
        <v>96</v>
      </c>
      <c r="M11897">
        <v>74.989999999999995</v>
      </c>
      <c r="N11897">
        <f>COUNTIF(Cod_Mun_Norte!B:B,DADOS_SNIS_Minas!A11897)</f>
        <v>0</v>
      </c>
    </row>
    <row r="11898" spans="1:14" x14ac:dyDescent="0.2">
      <c r="A11898">
        <v>314010</v>
      </c>
      <c r="B11898" t="s">
        <v>1801</v>
      </c>
      <c r="C11898" t="s">
        <v>98</v>
      </c>
      <c r="D11898">
        <v>2000</v>
      </c>
      <c r="E11898" t="s">
        <v>361</v>
      </c>
      <c r="F11898" t="s">
        <v>362</v>
      </c>
      <c r="H11898">
        <v>4424</v>
      </c>
      <c r="I11898">
        <v>3455</v>
      </c>
      <c r="N11898">
        <f>COUNTIF(Cod_Mun_Norte!B:B,DADOS_SNIS_Minas!A11898)</f>
        <v>0</v>
      </c>
    </row>
    <row r="11899" spans="1:14" x14ac:dyDescent="0.2">
      <c r="A11899">
        <v>314010</v>
      </c>
      <c r="B11899" t="s">
        <v>1801</v>
      </c>
      <c r="C11899" t="s">
        <v>98</v>
      </c>
      <c r="D11899">
        <v>1999</v>
      </c>
      <c r="E11899" t="s">
        <v>361</v>
      </c>
      <c r="F11899" t="s">
        <v>362</v>
      </c>
      <c r="H11899">
        <v>4342</v>
      </c>
      <c r="I11899">
        <v>3345</v>
      </c>
      <c r="N11899">
        <f>COUNTIF(Cod_Mun_Norte!B:B,DADOS_SNIS_Minas!A11899)</f>
        <v>0</v>
      </c>
    </row>
    <row r="11900" spans="1:14" x14ac:dyDescent="0.2">
      <c r="A11900">
        <v>314010</v>
      </c>
      <c r="B11900" t="s">
        <v>1801</v>
      </c>
      <c r="C11900" t="s">
        <v>98</v>
      </c>
      <c r="D11900">
        <v>1998</v>
      </c>
      <c r="E11900" t="s">
        <v>361</v>
      </c>
      <c r="F11900" t="s">
        <v>362</v>
      </c>
      <c r="H11900">
        <v>4354</v>
      </c>
      <c r="I11900">
        <v>3354</v>
      </c>
      <c r="N11900">
        <f>COUNTIF(Cod_Mun_Norte!B:B,DADOS_SNIS_Minas!A11900)</f>
        <v>0</v>
      </c>
    </row>
    <row r="11901" spans="1:14" x14ac:dyDescent="0.2">
      <c r="A11901">
        <v>314010</v>
      </c>
      <c r="B11901" t="s">
        <v>1801</v>
      </c>
      <c r="C11901" t="s">
        <v>98</v>
      </c>
      <c r="D11901">
        <v>1997</v>
      </c>
      <c r="H11901">
        <v>4365</v>
      </c>
      <c r="I11901">
        <v>3362</v>
      </c>
      <c r="N11901">
        <f>COUNTIF(Cod_Mun_Norte!B:B,DADOS_SNIS_Minas!A11901)</f>
        <v>0</v>
      </c>
    </row>
    <row r="11902" spans="1:14" x14ac:dyDescent="0.2">
      <c r="A11902">
        <v>314010</v>
      </c>
      <c r="B11902" t="s">
        <v>1801</v>
      </c>
      <c r="C11902" t="s">
        <v>98</v>
      </c>
      <c r="D11902">
        <v>1996</v>
      </c>
      <c r="H11902">
        <v>4379</v>
      </c>
      <c r="I11902">
        <v>3373</v>
      </c>
      <c r="N11902">
        <f>COUNTIF(Cod_Mun_Norte!B:B,DADOS_SNIS_Minas!A11902)</f>
        <v>0</v>
      </c>
    </row>
    <row r="11903" spans="1:14" x14ac:dyDescent="0.2">
      <c r="A11903">
        <v>314010</v>
      </c>
      <c r="B11903" t="s">
        <v>1801</v>
      </c>
      <c r="C11903" t="s">
        <v>98</v>
      </c>
      <c r="D11903">
        <v>1995</v>
      </c>
      <c r="H11903">
        <v>4464</v>
      </c>
      <c r="I11903">
        <v>3438</v>
      </c>
      <c r="N11903">
        <f>COUNTIF(Cod_Mun_Norte!B:B,DADOS_SNIS_Minas!A11903)</f>
        <v>0</v>
      </c>
    </row>
    <row r="11904" spans="1:14" x14ac:dyDescent="0.2">
      <c r="A11904">
        <v>314015</v>
      </c>
      <c r="B11904" t="s">
        <v>1805</v>
      </c>
      <c r="C11904" t="s">
        <v>98</v>
      </c>
      <c r="D11904">
        <v>2020</v>
      </c>
      <c r="E11904" t="s">
        <v>1806</v>
      </c>
      <c r="F11904" t="s">
        <v>357</v>
      </c>
      <c r="G11904" t="s">
        <v>383</v>
      </c>
      <c r="H11904">
        <v>15619</v>
      </c>
      <c r="I11904">
        <v>14750</v>
      </c>
      <c r="J11904">
        <v>14154</v>
      </c>
      <c r="K11904">
        <v>14154</v>
      </c>
      <c r="L11904">
        <v>96</v>
      </c>
      <c r="M11904">
        <v>90.62</v>
      </c>
      <c r="N11904">
        <f>COUNTIF(Cod_Mun_Norte!B:B,DADOS_SNIS_Minas!A11904)</f>
        <v>0</v>
      </c>
    </row>
    <row r="11905" spans="1:14" x14ac:dyDescent="0.2">
      <c r="A11905">
        <v>314015</v>
      </c>
      <c r="B11905" t="s">
        <v>1805</v>
      </c>
      <c r="C11905" t="s">
        <v>98</v>
      </c>
      <c r="D11905">
        <v>2019</v>
      </c>
      <c r="E11905" t="s">
        <v>1806</v>
      </c>
      <c r="F11905" t="s">
        <v>357</v>
      </c>
      <c r="G11905" t="s">
        <v>383</v>
      </c>
      <c r="H11905">
        <v>15416</v>
      </c>
      <c r="I11905">
        <v>14558</v>
      </c>
      <c r="J11905">
        <v>14154</v>
      </c>
      <c r="K11905">
        <v>14154</v>
      </c>
      <c r="L11905">
        <v>97.2</v>
      </c>
      <c r="M11905">
        <v>91.81</v>
      </c>
      <c r="N11905">
        <f>COUNTIF(Cod_Mun_Norte!B:B,DADOS_SNIS_Minas!A11905)</f>
        <v>0</v>
      </c>
    </row>
    <row r="11906" spans="1:14" x14ac:dyDescent="0.2">
      <c r="A11906">
        <v>314015</v>
      </c>
      <c r="B11906" t="s">
        <v>1805</v>
      </c>
      <c r="C11906" t="s">
        <v>98</v>
      </c>
      <c r="D11906">
        <v>2018</v>
      </c>
      <c r="E11906" t="s">
        <v>1807</v>
      </c>
      <c r="F11906" t="s">
        <v>357</v>
      </c>
      <c r="H11906">
        <v>15207</v>
      </c>
      <c r="I11906">
        <v>14361</v>
      </c>
      <c r="J11906">
        <v>14024</v>
      </c>
      <c r="K11906">
        <v>14024</v>
      </c>
      <c r="L11906">
        <v>97.7</v>
      </c>
      <c r="M11906">
        <v>92.22</v>
      </c>
      <c r="N11906">
        <f>COUNTIF(Cod_Mun_Norte!B:B,DADOS_SNIS_Minas!A11906)</f>
        <v>0</v>
      </c>
    </row>
    <row r="11907" spans="1:14" x14ac:dyDescent="0.2">
      <c r="A11907">
        <v>314015</v>
      </c>
      <c r="B11907" t="s">
        <v>1805</v>
      </c>
      <c r="C11907" t="s">
        <v>98</v>
      </c>
      <c r="D11907">
        <v>2017</v>
      </c>
      <c r="E11907" t="s">
        <v>1807</v>
      </c>
      <c r="F11907" t="s">
        <v>357</v>
      </c>
      <c r="H11907">
        <v>14988</v>
      </c>
      <c r="I11907">
        <v>14154</v>
      </c>
      <c r="J11907">
        <v>13971</v>
      </c>
      <c r="K11907">
        <v>13971</v>
      </c>
      <c r="L11907">
        <v>98.7</v>
      </c>
      <c r="M11907">
        <v>93.21</v>
      </c>
      <c r="N11907">
        <f>COUNTIF(Cod_Mun_Norte!B:B,DADOS_SNIS_Minas!A11907)</f>
        <v>0</v>
      </c>
    </row>
    <row r="11908" spans="1:14" x14ac:dyDescent="0.2">
      <c r="A11908">
        <v>314015</v>
      </c>
      <c r="B11908" t="s">
        <v>1805</v>
      </c>
      <c r="C11908" t="s">
        <v>98</v>
      </c>
      <c r="D11908">
        <v>2016</v>
      </c>
      <c r="E11908" t="s">
        <v>1808</v>
      </c>
      <c r="F11908" t="s">
        <v>359</v>
      </c>
      <c r="H11908">
        <v>14811</v>
      </c>
      <c r="I11908">
        <v>13987</v>
      </c>
      <c r="J11908">
        <v>13987</v>
      </c>
      <c r="K11908">
        <v>13987</v>
      </c>
      <c r="L11908">
        <v>100</v>
      </c>
      <c r="M11908">
        <v>94.44</v>
      </c>
      <c r="N11908">
        <f>COUNTIF(Cod_Mun_Norte!B:B,DADOS_SNIS_Minas!A11908)</f>
        <v>0</v>
      </c>
    </row>
    <row r="11909" spans="1:14" x14ac:dyDescent="0.2">
      <c r="A11909">
        <v>314015</v>
      </c>
      <c r="B11909" t="s">
        <v>1805</v>
      </c>
      <c r="C11909" t="s">
        <v>98</v>
      </c>
      <c r="D11909">
        <v>2015</v>
      </c>
      <c r="E11909" t="s">
        <v>1808</v>
      </c>
      <c r="F11909" t="s">
        <v>359</v>
      </c>
      <c r="H11909">
        <v>14624</v>
      </c>
      <c r="I11909">
        <v>13810</v>
      </c>
      <c r="J11909">
        <v>13810</v>
      </c>
      <c r="K11909">
        <v>13810</v>
      </c>
      <c r="L11909">
        <v>100</v>
      </c>
      <c r="M11909">
        <v>94.43</v>
      </c>
      <c r="N11909">
        <f>COUNTIF(Cod_Mun_Norte!B:B,DADOS_SNIS_Minas!A11909)</f>
        <v>0</v>
      </c>
    </row>
    <row r="11910" spans="1:14" x14ac:dyDescent="0.2">
      <c r="A11910">
        <v>314015</v>
      </c>
      <c r="B11910" t="s">
        <v>1805</v>
      </c>
      <c r="C11910" t="s">
        <v>98</v>
      </c>
      <c r="D11910">
        <v>2014</v>
      </c>
      <c r="E11910" t="s">
        <v>1808</v>
      </c>
      <c r="F11910" t="s">
        <v>359</v>
      </c>
      <c r="H11910">
        <v>14427</v>
      </c>
      <c r="I11910">
        <v>13624</v>
      </c>
      <c r="J11910">
        <v>13624</v>
      </c>
      <c r="K11910">
        <v>13624</v>
      </c>
      <c r="L11910">
        <v>100</v>
      </c>
      <c r="M11910">
        <v>94.43</v>
      </c>
      <c r="N11910">
        <f>COUNTIF(Cod_Mun_Norte!B:B,DADOS_SNIS_Minas!A11910)</f>
        <v>0</v>
      </c>
    </row>
    <row r="11911" spans="1:14" x14ac:dyDescent="0.2">
      <c r="A11911">
        <v>314015</v>
      </c>
      <c r="B11911" t="s">
        <v>1805</v>
      </c>
      <c r="C11911" t="s">
        <v>98</v>
      </c>
      <c r="D11911">
        <v>2013</v>
      </c>
      <c r="E11911" t="s">
        <v>1808</v>
      </c>
      <c r="F11911" t="s">
        <v>359</v>
      </c>
      <c r="H11911">
        <v>14222</v>
      </c>
      <c r="I11911">
        <v>13431</v>
      </c>
      <c r="J11911">
        <v>13431</v>
      </c>
      <c r="K11911">
        <v>13431</v>
      </c>
      <c r="L11911">
        <v>100</v>
      </c>
      <c r="M11911">
        <v>94.44</v>
      </c>
      <c r="N11911">
        <f>COUNTIF(Cod_Mun_Norte!B:B,DADOS_SNIS_Minas!A11911)</f>
        <v>0</v>
      </c>
    </row>
    <row r="11912" spans="1:14" x14ac:dyDescent="0.2">
      <c r="A11912">
        <v>314015</v>
      </c>
      <c r="B11912" t="s">
        <v>1805</v>
      </c>
      <c r="C11912" t="s">
        <v>98</v>
      </c>
      <c r="D11912">
        <v>2012</v>
      </c>
      <c r="E11912" t="s">
        <v>1808</v>
      </c>
      <c r="F11912" t="s">
        <v>359</v>
      </c>
      <c r="H11912">
        <v>13594</v>
      </c>
      <c r="I11912">
        <v>12838</v>
      </c>
      <c r="J11912">
        <v>12838</v>
      </c>
      <c r="K11912">
        <v>12838</v>
      </c>
      <c r="L11912">
        <v>100</v>
      </c>
      <c r="M11912">
        <v>94.44</v>
      </c>
      <c r="N11912">
        <f>COUNTIF(Cod_Mun_Norte!B:B,DADOS_SNIS_Minas!A11912)</f>
        <v>0</v>
      </c>
    </row>
    <row r="11913" spans="1:14" x14ac:dyDescent="0.2">
      <c r="A11913">
        <v>314015</v>
      </c>
      <c r="B11913" t="s">
        <v>1805</v>
      </c>
      <c r="C11913" t="s">
        <v>98</v>
      </c>
      <c r="D11913">
        <v>2011</v>
      </c>
      <c r="E11913" t="s">
        <v>361</v>
      </c>
      <c r="F11913" t="s">
        <v>362</v>
      </c>
      <c r="H11913">
        <v>13396</v>
      </c>
      <c r="I11913">
        <v>12651</v>
      </c>
      <c r="J11913">
        <v>12651</v>
      </c>
      <c r="K11913">
        <v>12651</v>
      </c>
      <c r="L11913">
        <v>100</v>
      </c>
      <c r="M11913">
        <v>94.44</v>
      </c>
      <c r="N11913">
        <f>COUNTIF(Cod_Mun_Norte!B:B,DADOS_SNIS_Minas!A11913)</f>
        <v>0</v>
      </c>
    </row>
    <row r="11914" spans="1:14" x14ac:dyDescent="0.2">
      <c r="A11914">
        <v>314015</v>
      </c>
      <c r="B11914" t="s">
        <v>1805</v>
      </c>
      <c r="C11914" t="s">
        <v>98</v>
      </c>
      <c r="D11914">
        <v>2010</v>
      </c>
      <c r="E11914" t="s">
        <v>361</v>
      </c>
      <c r="F11914" t="s">
        <v>362</v>
      </c>
      <c r="H11914">
        <v>13192</v>
      </c>
      <c r="I11914">
        <v>12458</v>
      </c>
      <c r="J11914">
        <v>12458</v>
      </c>
      <c r="K11914">
        <v>12458</v>
      </c>
      <c r="L11914">
        <v>100</v>
      </c>
      <c r="M11914">
        <v>94.44</v>
      </c>
      <c r="N11914">
        <f>COUNTIF(Cod_Mun_Norte!B:B,DADOS_SNIS_Minas!A11914)</f>
        <v>0</v>
      </c>
    </row>
    <row r="11915" spans="1:14" x14ac:dyDescent="0.2">
      <c r="A11915">
        <v>314015</v>
      </c>
      <c r="B11915" t="s">
        <v>1805</v>
      </c>
      <c r="C11915" t="s">
        <v>98</v>
      </c>
      <c r="D11915">
        <v>2009</v>
      </c>
      <c r="E11915" t="s">
        <v>361</v>
      </c>
      <c r="F11915" t="s">
        <v>362</v>
      </c>
      <c r="H11915">
        <v>12029</v>
      </c>
      <c r="I11915">
        <v>11382</v>
      </c>
      <c r="J11915">
        <v>14279</v>
      </c>
      <c r="K11915">
        <v>14279</v>
      </c>
      <c r="L11915">
        <v>100</v>
      </c>
      <c r="M11915">
        <v>100</v>
      </c>
      <c r="N11915">
        <f>COUNTIF(Cod_Mun_Norte!B:B,DADOS_SNIS_Minas!A11915)</f>
        <v>0</v>
      </c>
    </row>
    <row r="11916" spans="1:14" x14ac:dyDescent="0.2">
      <c r="A11916">
        <v>314015</v>
      </c>
      <c r="B11916" t="s">
        <v>1805</v>
      </c>
      <c r="C11916" t="s">
        <v>98</v>
      </c>
      <c r="D11916">
        <v>2008</v>
      </c>
      <c r="E11916" t="s">
        <v>361</v>
      </c>
      <c r="F11916" t="s">
        <v>362</v>
      </c>
      <c r="H11916">
        <v>11899</v>
      </c>
      <c r="I11916">
        <v>11259</v>
      </c>
      <c r="J11916">
        <v>13528</v>
      </c>
      <c r="K11916">
        <v>13528</v>
      </c>
      <c r="L11916">
        <v>100</v>
      </c>
      <c r="M11916">
        <v>100</v>
      </c>
      <c r="N11916">
        <f>COUNTIF(Cod_Mun_Norte!B:B,DADOS_SNIS_Minas!A11916)</f>
        <v>0</v>
      </c>
    </row>
    <row r="11917" spans="1:14" x14ac:dyDescent="0.2">
      <c r="A11917">
        <v>314015</v>
      </c>
      <c r="B11917" t="s">
        <v>1805</v>
      </c>
      <c r="C11917" t="s">
        <v>98</v>
      </c>
      <c r="D11917">
        <v>2007</v>
      </c>
      <c r="E11917" t="s">
        <v>361</v>
      </c>
      <c r="F11917" t="s">
        <v>362</v>
      </c>
      <c r="H11917">
        <v>11421</v>
      </c>
      <c r="I11917">
        <v>10807</v>
      </c>
      <c r="J11917">
        <v>13065</v>
      </c>
      <c r="K11917">
        <v>13065</v>
      </c>
      <c r="L11917">
        <v>100</v>
      </c>
      <c r="M11917">
        <v>100</v>
      </c>
      <c r="N11917">
        <f>COUNTIF(Cod_Mun_Norte!B:B,DADOS_SNIS_Minas!A11917)</f>
        <v>0</v>
      </c>
    </row>
    <row r="11918" spans="1:14" x14ac:dyDescent="0.2">
      <c r="A11918">
        <v>314015</v>
      </c>
      <c r="B11918" t="s">
        <v>1805</v>
      </c>
      <c r="C11918" t="s">
        <v>98</v>
      </c>
      <c r="D11918">
        <v>2006</v>
      </c>
      <c r="E11918" t="s">
        <v>361</v>
      </c>
      <c r="F11918" t="s">
        <v>362</v>
      </c>
      <c r="H11918">
        <v>14389</v>
      </c>
      <c r="I11918">
        <v>10861</v>
      </c>
      <c r="J11918">
        <v>12346</v>
      </c>
      <c r="K11918">
        <v>12346</v>
      </c>
      <c r="L11918">
        <v>100</v>
      </c>
      <c r="M11918">
        <v>85.8</v>
      </c>
      <c r="N11918">
        <f>COUNTIF(Cod_Mun_Norte!B:B,DADOS_SNIS_Minas!A11918)</f>
        <v>0</v>
      </c>
    </row>
    <row r="11919" spans="1:14" x14ac:dyDescent="0.2">
      <c r="A11919">
        <v>314015</v>
      </c>
      <c r="B11919" t="s">
        <v>1805</v>
      </c>
      <c r="C11919" t="s">
        <v>98</v>
      </c>
      <c r="D11919">
        <v>2005</v>
      </c>
      <c r="E11919" t="s">
        <v>361</v>
      </c>
      <c r="F11919" t="s">
        <v>362</v>
      </c>
      <c r="H11919">
        <v>13802</v>
      </c>
      <c r="I11919">
        <v>10418</v>
      </c>
      <c r="J11919">
        <v>11755</v>
      </c>
      <c r="K11919">
        <v>11755</v>
      </c>
      <c r="L11919">
        <v>100</v>
      </c>
      <c r="M11919">
        <v>85.17</v>
      </c>
      <c r="N11919">
        <f>COUNTIF(Cod_Mun_Norte!B:B,DADOS_SNIS_Minas!A11919)</f>
        <v>0</v>
      </c>
    </row>
    <row r="11920" spans="1:14" x14ac:dyDescent="0.2">
      <c r="A11920">
        <v>314015</v>
      </c>
      <c r="B11920" t="s">
        <v>1805</v>
      </c>
      <c r="C11920" t="s">
        <v>98</v>
      </c>
      <c r="D11920">
        <v>2004</v>
      </c>
      <c r="E11920" t="s">
        <v>361</v>
      </c>
      <c r="F11920" t="s">
        <v>362</v>
      </c>
      <c r="H11920">
        <v>13211</v>
      </c>
      <c r="I11920">
        <v>9972</v>
      </c>
      <c r="J11920">
        <v>11278</v>
      </c>
      <c r="K11920">
        <v>11278</v>
      </c>
      <c r="L11920">
        <v>100</v>
      </c>
      <c r="M11920">
        <v>85.37</v>
      </c>
      <c r="N11920">
        <f>COUNTIF(Cod_Mun_Norte!B:B,DADOS_SNIS_Minas!A11920)</f>
        <v>0</v>
      </c>
    </row>
    <row r="11921" spans="1:14" x14ac:dyDescent="0.2">
      <c r="A11921">
        <v>314015</v>
      </c>
      <c r="B11921" t="s">
        <v>1805</v>
      </c>
      <c r="C11921" t="s">
        <v>98</v>
      </c>
      <c r="D11921">
        <v>2003</v>
      </c>
      <c r="E11921" t="s">
        <v>361</v>
      </c>
      <c r="F11921" t="s">
        <v>362</v>
      </c>
      <c r="H11921">
        <v>12142</v>
      </c>
      <c r="I11921">
        <v>9165</v>
      </c>
      <c r="J11921">
        <v>10773</v>
      </c>
      <c r="K11921">
        <v>10773</v>
      </c>
      <c r="L11921">
        <v>100</v>
      </c>
      <c r="M11921">
        <v>88.73</v>
      </c>
      <c r="N11921">
        <f>COUNTIF(Cod_Mun_Norte!B:B,DADOS_SNIS_Minas!A11921)</f>
        <v>0</v>
      </c>
    </row>
    <row r="11922" spans="1:14" x14ac:dyDescent="0.2">
      <c r="A11922">
        <v>314015</v>
      </c>
      <c r="B11922" t="s">
        <v>1805</v>
      </c>
      <c r="C11922" t="s">
        <v>98</v>
      </c>
      <c r="D11922">
        <v>2002</v>
      </c>
      <c r="E11922" t="s">
        <v>361</v>
      </c>
      <c r="F11922" t="s">
        <v>362</v>
      </c>
      <c r="H11922">
        <v>11632</v>
      </c>
      <c r="I11922">
        <v>8780</v>
      </c>
      <c r="J11922">
        <v>10409</v>
      </c>
      <c r="K11922">
        <v>10409</v>
      </c>
      <c r="L11922">
        <v>100</v>
      </c>
      <c r="M11922">
        <v>89.49</v>
      </c>
      <c r="N11922">
        <f>COUNTIF(Cod_Mun_Norte!B:B,DADOS_SNIS_Minas!A11922)</f>
        <v>0</v>
      </c>
    </row>
    <row r="11923" spans="1:14" x14ac:dyDescent="0.2">
      <c r="A11923">
        <v>314015</v>
      </c>
      <c r="B11923" t="s">
        <v>1805</v>
      </c>
      <c r="C11923" t="s">
        <v>98</v>
      </c>
      <c r="D11923">
        <v>2001</v>
      </c>
      <c r="E11923" t="s">
        <v>361</v>
      </c>
      <c r="F11923" t="s">
        <v>362</v>
      </c>
      <c r="H11923">
        <v>11164</v>
      </c>
      <c r="I11923">
        <v>8427</v>
      </c>
      <c r="J11923">
        <v>9640</v>
      </c>
      <c r="K11923">
        <v>9640</v>
      </c>
      <c r="L11923">
        <v>100</v>
      </c>
      <c r="M11923">
        <v>86.35</v>
      </c>
      <c r="N11923">
        <f>COUNTIF(Cod_Mun_Norte!B:B,DADOS_SNIS_Minas!A11923)</f>
        <v>0</v>
      </c>
    </row>
    <row r="11924" spans="1:14" x14ac:dyDescent="0.2">
      <c r="A11924">
        <v>314015</v>
      </c>
      <c r="B11924" t="s">
        <v>1805</v>
      </c>
      <c r="C11924" t="s">
        <v>98</v>
      </c>
      <c r="D11924">
        <v>2000</v>
      </c>
      <c r="E11924" t="s">
        <v>361</v>
      </c>
      <c r="F11924" t="s">
        <v>362</v>
      </c>
      <c r="H11924">
        <v>10535</v>
      </c>
      <c r="I11924">
        <v>7952</v>
      </c>
      <c r="J11924">
        <v>8654</v>
      </c>
      <c r="L11924">
        <v>100</v>
      </c>
      <c r="N11924">
        <f>COUNTIF(Cod_Mun_Norte!B:B,DADOS_SNIS_Minas!A11924)</f>
        <v>0</v>
      </c>
    </row>
    <row r="11925" spans="1:14" x14ac:dyDescent="0.2">
      <c r="A11925">
        <v>314015</v>
      </c>
      <c r="B11925" t="s">
        <v>1805</v>
      </c>
      <c r="C11925" t="s">
        <v>98</v>
      </c>
      <c r="D11925">
        <v>1999</v>
      </c>
      <c r="E11925" t="s">
        <v>361</v>
      </c>
      <c r="F11925" t="s">
        <v>362</v>
      </c>
      <c r="H11925">
        <v>8576</v>
      </c>
      <c r="I11925">
        <v>6473</v>
      </c>
      <c r="J11925">
        <v>7351</v>
      </c>
      <c r="L11925">
        <v>100</v>
      </c>
      <c r="N11925">
        <f>COUNTIF(Cod_Mun_Norte!B:B,DADOS_SNIS_Minas!A11925)</f>
        <v>0</v>
      </c>
    </row>
    <row r="11926" spans="1:14" x14ac:dyDescent="0.2">
      <c r="A11926">
        <v>314015</v>
      </c>
      <c r="B11926" t="s">
        <v>1805</v>
      </c>
      <c r="C11926" t="s">
        <v>98</v>
      </c>
      <c r="D11926">
        <v>1998</v>
      </c>
      <c r="E11926" t="s">
        <v>361</v>
      </c>
      <c r="F11926" t="s">
        <v>99</v>
      </c>
      <c r="H11926">
        <v>8166</v>
      </c>
      <c r="I11926">
        <v>6164</v>
      </c>
      <c r="J11926">
        <v>4938</v>
      </c>
      <c r="L11926">
        <v>80.099999999999994</v>
      </c>
      <c r="N11926">
        <f>COUNTIF(Cod_Mun_Norte!B:B,DADOS_SNIS_Minas!A11926)</f>
        <v>0</v>
      </c>
    </row>
    <row r="11927" spans="1:14" x14ac:dyDescent="0.2">
      <c r="A11927">
        <v>314015</v>
      </c>
      <c r="B11927" t="s">
        <v>1805</v>
      </c>
      <c r="C11927" t="s">
        <v>98</v>
      </c>
      <c r="D11927">
        <v>1997</v>
      </c>
      <c r="H11927">
        <v>7755</v>
      </c>
      <c r="I11927">
        <v>5854</v>
      </c>
      <c r="N11927">
        <f>COUNTIF(Cod_Mun_Norte!B:B,DADOS_SNIS_Minas!A11927)</f>
        <v>0</v>
      </c>
    </row>
    <row r="11928" spans="1:14" x14ac:dyDescent="0.2">
      <c r="A11928">
        <v>314020</v>
      </c>
      <c r="B11928" t="s">
        <v>1809</v>
      </c>
      <c r="C11928" t="s">
        <v>98</v>
      </c>
      <c r="D11928">
        <v>2020</v>
      </c>
      <c r="E11928" t="s">
        <v>1810</v>
      </c>
      <c r="F11928" t="s">
        <v>357</v>
      </c>
      <c r="G11928" t="s">
        <v>383</v>
      </c>
      <c r="H11928">
        <v>2987</v>
      </c>
      <c r="I11928">
        <v>2428</v>
      </c>
      <c r="J11928">
        <v>2350</v>
      </c>
      <c r="K11928">
        <v>2350</v>
      </c>
      <c r="L11928">
        <v>96.8</v>
      </c>
      <c r="M11928">
        <v>78.67</v>
      </c>
      <c r="N11928">
        <f>COUNTIF(Cod_Mun_Norte!B:B,DADOS_SNIS_Minas!A11928)</f>
        <v>0</v>
      </c>
    </row>
    <row r="11929" spans="1:14" x14ac:dyDescent="0.2">
      <c r="A11929">
        <v>314020</v>
      </c>
      <c r="B11929" t="s">
        <v>1809</v>
      </c>
      <c r="C11929" t="s">
        <v>98</v>
      </c>
      <c r="D11929">
        <v>2019</v>
      </c>
      <c r="E11929" t="s">
        <v>1810</v>
      </c>
      <c r="F11929" t="s">
        <v>357</v>
      </c>
      <c r="G11929" t="s">
        <v>383</v>
      </c>
      <c r="H11929">
        <v>2973</v>
      </c>
      <c r="I11929">
        <v>2416</v>
      </c>
      <c r="J11929">
        <v>2327</v>
      </c>
      <c r="K11929">
        <v>2327</v>
      </c>
      <c r="L11929">
        <v>96.3</v>
      </c>
      <c r="M11929">
        <v>78.27</v>
      </c>
      <c r="N11929">
        <f>COUNTIF(Cod_Mun_Norte!B:B,DADOS_SNIS_Minas!A11929)</f>
        <v>0</v>
      </c>
    </row>
    <row r="11930" spans="1:14" x14ac:dyDescent="0.2">
      <c r="A11930">
        <v>314020</v>
      </c>
      <c r="B11930" t="s">
        <v>1809</v>
      </c>
      <c r="C11930" t="s">
        <v>98</v>
      </c>
      <c r="D11930">
        <v>2018</v>
      </c>
      <c r="E11930" t="s">
        <v>1811</v>
      </c>
      <c r="F11930" t="s">
        <v>357</v>
      </c>
      <c r="H11930">
        <v>2959</v>
      </c>
      <c r="I11930">
        <v>2405</v>
      </c>
      <c r="J11930">
        <v>2298</v>
      </c>
      <c r="K11930">
        <v>2298</v>
      </c>
      <c r="L11930">
        <v>95.6</v>
      </c>
      <c r="M11930">
        <v>77.66</v>
      </c>
      <c r="N11930">
        <f>COUNTIF(Cod_Mun_Norte!B:B,DADOS_SNIS_Minas!A11930)</f>
        <v>0</v>
      </c>
    </row>
    <row r="11931" spans="1:14" x14ac:dyDescent="0.2">
      <c r="A11931">
        <v>314020</v>
      </c>
      <c r="B11931" t="s">
        <v>1809</v>
      </c>
      <c r="C11931" t="s">
        <v>98</v>
      </c>
      <c r="D11931">
        <v>2017</v>
      </c>
      <c r="E11931" t="s">
        <v>1811</v>
      </c>
      <c r="F11931" t="s">
        <v>357</v>
      </c>
      <c r="H11931">
        <v>2979</v>
      </c>
      <c r="I11931">
        <v>2421</v>
      </c>
      <c r="J11931">
        <v>2283</v>
      </c>
      <c r="K11931">
        <v>2283</v>
      </c>
      <c r="L11931">
        <v>94.3</v>
      </c>
      <c r="M11931">
        <v>76.64</v>
      </c>
      <c r="N11931">
        <f>COUNTIF(Cod_Mun_Norte!B:B,DADOS_SNIS_Minas!A11931)</f>
        <v>0</v>
      </c>
    </row>
    <row r="11932" spans="1:14" x14ac:dyDescent="0.2">
      <c r="A11932">
        <v>314020</v>
      </c>
      <c r="B11932" t="s">
        <v>1809</v>
      </c>
      <c r="C11932" t="s">
        <v>98</v>
      </c>
      <c r="D11932">
        <v>2016</v>
      </c>
      <c r="E11932" t="s">
        <v>1811</v>
      </c>
      <c r="F11932" t="s">
        <v>359</v>
      </c>
      <c r="H11932">
        <v>2965</v>
      </c>
      <c r="I11932">
        <v>2410</v>
      </c>
      <c r="J11932">
        <v>2276</v>
      </c>
      <c r="K11932">
        <v>2276</v>
      </c>
      <c r="L11932">
        <v>94.4</v>
      </c>
      <c r="M11932">
        <v>76.760000000000005</v>
      </c>
      <c r="N11932">
        <f>COUNTIF(Cod_Mun_Norte!B:B,DADOS_SNIS_Minas!A11932)</f>
        <v>0</v>
      </c>
    </row>
    <row r="11933" spans="1:14" x14ac:dyDescent="0.2">
      <c r="A11933">
        <v>314020</v>
      </c>
      <c r="B11933" t="s">
        <v>1809</v>
      </c>
      <c r="C11933" t="s">
        <v>98</v>
      </c>
      <c r="D11933">
        <v>2015</v>
      </c>
      <c r="E11933" t="s">
        <v>1811</v>
      </c>
      <c r="F11933" t="s">
        <v>359</v>
      </c>
      <c r="H11933">
        <v>2950</v>
      </c>
      <c r="I11933">
        <v>2398</v>
      </c>
      <c r="J11933">
        <v>2280</v>
      </c>
      <c r="K11933">
        <v>2280</v>
      </c>
      <c r="L11933">
        <v>95.1</v>
      </c>
      <c r="M11933">
        <v>77.290000000000006</v>
      </c>
      <c r="N11933">
        <f>COUNTIF(Cod_Mun_Norte!B:B,DADOS_SNIS_Minas!A11933)</f>
        <v>0</v>
      </c>
    </row>
    <row r="11934" spans="1:14" x14ac:dyDescent="0.2">
      <c r="A11934">
        <v>314020</v>
      </c>
      <c r="B11934" t="s">
        <v>1809</v>
      </c>
      <c r="C11934" t="s">
        <v>98</v>
      </c>
      <c r="D11934">
        <v>2014</v>
      </c>
      <c r="E11934" t="s">
        <v>1811</v>
      </c>
      <c r="F11934" t="s">
        <v>359</v>
      </c>
      <c r="H11934">
        <v>2934</v>
      </c>
      <c r="I11934">
        <v>2385</v>
      </c>
      <c r="J11934">
        <v>2385</v>
      </c>
      <c r="K11934">
        <v>2385</v>
      </c>
      <c r="L11934">
        <v>100</v>
      </c>
      <c r="M11934">
        <v>81.290000000000006</v>
      </c>
      <c r="N11934">
        <f>COUNTIF(Cod_Mun_Norte!B:B,DADOS_SNIS_Minas!A11934)</f>
        <v>0</v>
      </c>
    </row>
    <row r="11935" spans="1:14" x14ac:dyDescent="0.2">
      <c r="A11935">
        <v>314020</v>
      </c>
      <c r="B11935" t="s">
        <v>1809</v>
      </c>
      <c r="C11935" t="s">
        <v>98</v>
      </c>
      <c r="D11935">
        <v>2013</v>
      </c>
      <c r="E11935" t="s">
        <v>1811</v>
      </c>
      <c r="F11935" t="s">
        <v>359</v>
      </c>
      <c r="H11935">
        <v>2917</v>
      </c>
      <c r="I11935">
        <v>2371</v>
      </c>
      <c r="J11935">
        <v>2371</v>
      </c>
      <c r="K11935">
        <v>2371</v>
      </c>
      <c r="L11935">
        <v>100</v>
      </c>
      <c r="M11935">
        <v>81.28</v>
      </c>
      <c r="N11935">
        <f>COUNTIF(Cod_Mun_Norte!B:B,DADOS_SNIS_Minas!A11935)</f>
        <v>0</v>
      </c>
    </row>
    <row r="11936" spans="1:14" x14ac:dyDescent="0.2">
      <c r="A11936">
        <v>314020</v>
      </c>
      <c r="B11936" t="s">
        <v>1809</v>
      </c>
      <c r="C11936" t="s">
        <v>98</v>
      </c>
      <c r="D11936">
        <v>2012</v>
      </c>
      <c r="E11936" t="s">
        <v>1811</v>
      </c>
      <c r="F11936" t="s">
        <v>359</v>
      </c>
      <c r="H11936">
        <v>2818</v>
      </c>
      <c r="I11936">
        <v>2290</v>
      </c>
      <c r="J11936">
        <v>2290</v>
      </c>
      <c r="K11936">
        <v>2290</v>
      </c>
      <c r="L11936">
        <v>100</v>
      </c>
      <c r="M11936">
        <v>81.260000000000005</v>
      </c>
      <c r="N11936">
        <f>COUNTIF(Cod_Mun_Norte!B:B,DADOS_SNIS_Minas!A11936)</f>
        <v>0</v>
      </c>
    </row>
    <row r="11937" spans="1:14" x14ac:dyDescent="0.2">
      <c r="A11937">
        <v>314020</v>
      </c>
      <c r="B11937" t="s">
        <v>1809</v>
      </c>
      <c r="C11937" t="s">
        <v>98</v>
      </c>
      <c r="D11937">
        <v>2011</v>
      </c>
      <c r="E11937" t="s">
        <v>1811</v>
      </c>
      <c r="F11937" t="s">
        <v>359</v>
      </c>
      <c r="H11937">
        <v>2803</v>
      </c>
      <c r="I11937">
        <v>2278</v>
      </c>
      <c r="J11937">
        <v>2278</v>
      </c>
      <c r="K11937">
        <v>2278</v>
      </c>
      <c r="L11937">
        <v>100</v>
      </c>
      <c r="M11937">
        <v>81.27</v>
      </c>
      <c r="N11937">
        <f>COUNTIF(Cod_Mun_Norte!B:B,DADOS_SNIS_Minas!A11937)</f>
        <v>0</v>
      </c>
    </row>
    <row r="11938" spans="1:14" x14ac:dyDescent="0.2">
      <c r="A11938">
        <v>314020</v>
      </c>
      <c r="B11938" t="s">
        <v>1809</v>
      </c>
      <c r="C11938" t="s">
        <v>98</v>
      </c>
      <c r="D11938">
        <v>2010</v>
      </c>
      <c r="E11938" t="s">
        <v>1811</v>
      </c>
      <c r="F11938" t="s">
        <v>359</v>
      </c>
      <c r="H11938">
        <v>2788</v>
      </c>
      <c r="I11938">
        <v>2266</v>
      </c>
      <c r="J11938">
        <v>2266</v>
      </c>
      <c r="K11938">
        <v>2266</v>
      </c>
      <c r="L11938">
        <v>100</v>
      </c>
      <c r="M11938">
        <v>81.28</v>
      </c>
      <c r="N11938">
        <f>COUNTIF(Cod_Mun_Norte!B:B,DADOS_SNIS_Minas!A11938)</f>
        <v>0</v>
      </c>
    </row>
    <row r="11939" spans="1:14" x14ac:dyDescent="0.2">
      <c r="A11939">
        <v>314020</v>
      </c>
      <c r="B11939" t="s">
        <v>1809</v>
      </c>
      <c r="C11939" t="s">
        <v>98</v>
      </c>
      <c r="D11939">
        <v>2009</v>
      </c>
      <c r="E11939" t="s">
        <v>1811</v>
      </c>
      <c r="F11939" t="s">
        <v>359</v>
      </c>
      <c r="H11939">
        <v>2981</v>
      </c>
      <c r="I11939">
        <v>2384</v>
      </c>
      <c r="J11939">
        <v>2575</v>
      </c>
      <c r="K11939">
        <v>2575</v>
      </c>
      <c r="L11939">
        <v>100</v>
      </c>
      <c r="M11939">
        <v>86.38</v>
      </c>
      <c r="N11939">
        <f>COUNTIF(Cod_Mun_Norte!B:B,DADOS_SNIS_Minas!A11939)</f>
        <v>0</v>
      </c>
    </row>
    <row r="11940" spans="1:14" x14ac:dyDescent="0.2">
      <c r="A11940">
        <v>314020</v>
      </c>
      <c r="B11940" t="s">
        <v>1809</v>
      </c>
      <c r="C11940" t="s">
        <v>98</v>
      </c>
      <c r="D11940">
        <v>2008</v>
      </c>
      <c r="E11940" t="s">
        <v>1812</v>
      </c>
      <c r="F11940" t="s">
        <v>364</v>
      </c>
      <c r="H11940">
        <v>2947</v>
      </c>
      <c r="I11940">
        <v>2357</v>
      </c>
      <c r="J11940">
        <v>2472</v>
      </c>
      <c r="K11940">
        <v>2472</v>
      </c>
      <c r="L11940">
        <v>100</v>
      </c>
      <c r="M11940">
        <v>83.88</v>
      </c>
      <c r="N11940">
        <f>COUNTIF(Cod_Mun_Norte!B:B,DADOS_SNIS_Minas!A11940)</f>
        <v>0</v>
      </c>
    </row>
    <row r="11941" spans="1:14" x14ac:dyDescent="0.2">
      <c r="A11941">
        <v>314020</v>
      </c>
      <c r="B11941" t="s">
        <v>1809</v>
      </c>
      <c r="C11941" t="s">
        <v>98</v>
      </c>
      <c r="D11941">
        <v>2007</v>
      </c>
      <c r="E11941" t="s">
        <v>1812</v>
      </c>
      <c r="F11941" t="s">
        <v>364</v>
      </c>
      <c r="H11941">
        <v>2827</v>
      </c>
      <c r="I11941">
        <v>2261</v>
      </c>
      <c r="J11941">
        <v>2378</v>
      </c>
      <c r="K11941">
        <v>2378</v>
      </c>
      <c r="L11941">
        <v>100</v>
      </c>
      <c r="M11941">
        <v>84.12</v>
      </c>
      <c r="N11941">
        <f>COUNTIF(Cod_Mun_Norte!B:B,DADOS_SNIS_Minas!A11941)</f>
        <v>0</v>
      </c>
    </row>
    <row r="11942" spans="1:14" x14ac:dyDescent="0.2">
      <c r="A11942">
        <v>314020</v>
      </c>
      <c r="B11942" t="s">
        <v>1809</v>
      </c>
      <c r="C11942" t="s">
        <v>98</v>
      </c>
      <c r="D11942">
        <v>2006</v>
      </c>
      <c r="E11942" t="s">
        <v>361</v>
      </c>
      <c r="F11942" t="s">
        <v>362</v>
      </c>
      <c r="H11942">
        <v>2821</v>
      </c>
      <c r="I11942">
        <v>2035</v>
      </c>
      <c r="J11942">
        <v>2348</v>
      </c>
      <c r="K11942">
        <v>2348</v>
      </c>
      <c r="L11942">
        <v>100</v>
      </c>
      <c r="M11942">
        <v>83.23</v>
      </c>
      <c r="N11942">
        <f>COUNTIF(Cod_Mun_Norte!B:B,DADOS_SNIS_Minas!A11942)</f>
        <v>0</v>
      </c>
    </row>
    <row r="11943" spans="1:14" x14ac:dyDescent="0.2">
      <c r="A11943">
        <v>314020</v>
      </c>
      <c r="B11943" t="s">
        <v>1809</v>
      </c>
      <c r="C11943" t="s">
        <v>98</v>
      </c>
      <c r="D11943">
        <v>2005</v>
      </c>
      <c r="E11943" t="s">
        <v>361</v>
      </c>
      <c r="F11943" t="s">
        <v>362</v>
      </c>
      <c r="H11943">
        <v>2786</v>
      </c>
      <c r="I11943">
        <v>2009</v>
      </c>
      <c r="J11943">
        <v>2258</v>
      </c>
      <c r="K11943">
        <v>2258</v>
      </c>
      <c r="L11943">
        <v>100</v>
      </c>
      <c r="M11943">
        <v>81.05</v>
      </c>
      <c r="N11943">
        <f>COUNTIF(Cod_Mun_Norte!B:B,DADOS_SNIS_Minas!A11943)</f>
        <v>0</v>
      </c>
    </row>
    <row r="11944" spans="1:14" x14ac:dyDescent="0.2">
      <c r="A11944">
        <v>314020</v>
      </c>
      <c r="B11944" t="s">
        <v>1809</v>
      </c>
      <c r="C11944" t="s">
        <v>98</v>
      </c>
      <c r="D11944">
        <v>2004</v>
      </c>
      <c r="E11944" t="s">
        <v>361</v>
      </c>
      <c r="F11944" t="s">
        <v>362</v>
      </c>
      <c r="H11944">
        <v>2752</v>
      </c>
      <c r="I11944">
        <v>1985</v>
      </c>
      <c r="J11944">
        <v>2178</v>
      </c>
      <c r="K11944">
        <v>2178</v>
      </c>
      <c r="L11944">
        <v>100</v>
      </c>
      <c r="M11944">
        <v>79.14</v>
      </c>
      <c r="N11944">
        <f>COUNTIF(Cod_Mun_Norte!B:B,DADOS_SNIS_Minas!A11944)</f>
        <v>0</v>
      </c>
    </row>
    <row r="11945" spans="1:14" x14ac:dyDescent="0.2">
      <c r="A11945">
        <v>314020</v>
      </c>
      <c r="B11945" t="s">
        <v>1809</v>
      </c>
      <c r="C11945" t="s">
        <v>98</v>
      </c>
      <c r="D11945">
        <v>2003</v>
      </c>
      <c r="E11945" t="s">
        <v>1812</v>
      </c>
      <c r="F11945" t="s">
        <v>364</v>
      </c>
      <c r="H11945">
        <v>2689</v>
      </c>
      <c r="I11945">
        <v>1940</v>
      </c>
      <c r="J11945">
        <v>2101</v>
      </c>
      <c r="K11945">
        <v>2101</v>
      </c>
      <c r="L11945">
        <v>100</v>
      </c>
      <c r="M11945">
        <v>78.13</v>
      </c>
      <c r="N11945">
        <f>COUNTIF(Cod_Mun_Norte!B:B,DADOS_SNIS_Minas!A11945)</f>
        <v>0</v>
      </c>
    </row>
    <row r="11946" spans="1:14" x14ac:dyDescent="0.2">
      <c r="A11946">
        <v>314020</v>
      </c>
      <c r="B11946" t="s">
        <v>1809</v>
      </c>
      <c r="C11946" t="s">
        <v>98</v>
      </c>
      <c r="D11946">
        <v>2002</v>
      </c>
      <c r="E11946" t="s">
        <v>361</v>
      </c>
      <c r="F11946" t="s">
        <v>362</v>
      </c>
      <c r="H11946">
        <v>2659</v>
      </c>
      <c r="I11946">
        <v>1918</v>
      </c>
      <c r="J11946">
        <v>1997</v>
      </c>
      <c r="K11946">
        <v>1997</v>
      </c>
      <c r="L11946">
        <v>100</v>
      </c>
      <c r="M11946">
        <v>75.099999999999994</v>
      </c>
      <c r="N11946">
        <f>COUNTIF(Cod_Mun_Norte!B:B,DADOS_SNIS_Minas!A11946)</f>
        <v>0</v>
      </c>
    </row>
    <row r="11947" spans="1:14" x14ac:dyDescent="0.2">
      <c r="A11947">
        <v>314020</v>
      </c>
      <c r="B11947" t="s">
        <v>1809</v>
      </c>
      <c r="C11947" t="s">
        <v>98</v>
      </c>
      <c r="D11947">
        <v>2001</v>
      </c>
      <c r="E11947" t="s">
        <v>361</v>
      </c>
      <c r="F11947" t="s">
        <v>362</v>
      </c>
      <c r="H11947">
        <v>2632</v>
      </c>
      <c r="I11947">
        <v>1898</v>
      </c>
      <c r="J11947">
        <v>1897</v>
      </c>
      <c r="K11947">
        <v>1897</v>
      </c>
      <c r="L11947">
        <v>100</v>
      </c>
      <c r="M11947">
        <v>72.069999999999993</v>
      </c>
      <c r="N11947">
        <f>COUNTIF(Cod_Mun_Norte!B:B,DADOS_SNIS_Minas!A11947)</f>
        <v>0</v>
      </c>
    </row>
    <row r="11948" spans="1:14" x14ac:dyDescent="0.2">
      <c r="A11948">
        <v>314020</v>
      </c>
      <c r="B11948" t="s">
        <v>1809</v>
      </c>
      <c r="C11948" t="s">
        <v>98</v>
      </c>
      <c r="D11948">
        <v>2000</v>
      </c>
      <c r="E11948" t="s">
        <v>361</v>
      </c>
      <c r="F11948" t="s">
        <v>362</v>
      </c>
      <c r="H11948">
        <v>2594</v>
      </c>
      <c r="I11948">
        <v>1871</v>
      </c>
      <c r="N11948">
        <f>COUNTIF(Cod_Mun_Norte!B:B,DADOS_SNIS_Minas!A11948)</f>
        <v>0</v>
      </c>
    </row>
    <row r="11949" spans="1:14" x14ac:dyDescent="0.2">
      <c r="A11949">
        <v>314020</v>
      </c>
      <c r="B11949" t="s">
        <v>1809</v>
      </c>
      <c r="C11949" t="s">
        <v>98</v>
      </c>
      <c r="D11949">
        <v>1999</v>
      </c>
      <c r="E11949" t="s">
        <v>361</v>
      </c>
      <c r="F11949" t="s">
        <v>362</v>
      </c>
      <c r="H11949">
        <v>2689</v>
      </c>
      <c r="I11949">
        <v>1873</v>
      </c>
      <c r="N11949">
        <f>COUNTIF(Cod_Mun_Norte!B:B,DADOS_SNIS_Minas!A11949)</f>
        <v>0</v>
      </c>
    </row>
    <row r="11950" spans="1:14" x14ac:dyDescent="0.2">
      <c r="A11950">
        <v>314020</v>
      </c>
      <c r="B11950" t="s">
        <v>1809</v>
      </c>
      <c r="C11950" t="s">
        <v>98</v>
      </c>
      <c r="D11950">
        <v>1998</v>
      </c>
      <c r="E11950" t="s">
        <v>361</v>
      </c>
      <c r="F11950" t="s">
        <v>362</v>
      </c>
      <c r="H11950">
        <v>2636</v>
      </c>
      <c r="I11950">
        <v>1837</v>
      </c>
      <c r="N11950">
        <f>COUNTIF(Cod_Mun_Norte!B:B,DADOS_SNIS_Minas!A11950)</f>
        <v>0</v>
      </c>
    </row>
    <row r="11951" spans="1:14" x14ac:dyDescent="0.2">
      <c r="A11951">
        <v>314020</v>
      </c>
      <c r="B11951" t="s">
        <v>1809</v>
      </c>
      <c r="C11951" t="s">
        <v>98</v>
      </c>
      <c r="D11951">
        <v>1997</v>
      </c>
      <c r="H11951">
        <v>2582</v>
      </c>
      <c r="I11951">
        <v>1799</v>
      </c>
      <c r="N11951">
        <f>COUNTIF(Cod_Mun_Norte!B:B,DADOS_SNIS_Minas!A11951)</f>
        <v>0</v>
      </c>
    </row>
    <row r="11952" spans="1:14" x14ac:dyDescent="0.2">
      <c r="A11952">
        <v>314020</v>
      </c>
      <c r="B11952" t="s">
        <v>1809</v>
      </c>
      <c r="C11952" t="s">
        <v>98</v>
      </c>
      <c r="D11952">
        <v>1996</v>
      </c>
      <c r="H11952">
        <v>2519</v>
      </c>
      <c r="I11952">
        <v>1755</v>
      </c>
      <c r="N11952">
        <f>COUNTIF(Cod_Mun_Norte!B:B,DADOS_SNIS_Minas!A11952)</f>
        <v>0</v>
      </c>
    </row>
    <row r="11953" spans="1:14" x14ac:dyDescent="0.2">
      <c r="A11953">
        <v>314020</v>
      </c>
      <c r="B11953" t="s">
        <v>1809</v>
      </c>
      <c r="C11953" t="s">
        <v>98</v>
      </c>
      <c r="D11953">
        <v>1995</v>
      </c>
      <c r="H11953">
        <v>2311</v>
      </c>
      <c r="I11953">
        <v>1610</v>
      </c>
      <c r="N11953">
        <f>COUNTIF(Cod_Mun_Norte!B:B,DADOS_SNIS_Minas!A11953)</f>
        <v>0</v>
      </c>
    </row>
    <row r="11954" spans="1:14" x14ac:dyDescent="0.2">
      <c r="A11954">
        <v>314030</v>
      </c>
      <c r="B11954" t="s">
        <v>232</v>
      </c>
      <c r="C11954" t="s">
        <v>98</v>
      </c>
      <c r="D11954">
        <v>2020</v>
      </c>
      <c r="E11954" t="s">
        <v>1813</v>
      </c>
      <c r="F11954" t="s">
        <v>367</v>
      </c>
      <c r="G11954" t="s">
        <v>378</v>
      </c>
      <c r="H11954">
        <v>4034</v>
      </c>
      <c r="I11954">
        <v>2860</v>
      </c>
      <c r="J11954">
        <v>4034</v>
      </c>
      <c r="K11954">
        <v>2860</v>
      </c>
      <c r="L11954">
        <v>100</v>
      </c>
      <c r="M11954">
        <v>100</v>
      </c>
      <c r="N11954">
        <f>COUNTIF(Cod_Mun_Norte!B:B,DADOS_SNIS_Minas!A11954)</f>
        <v>0</v>
      </c>
    </row>
    <row r="11955" spans="1:14" x14ac:dyDescent="0.2">
      <c r="A11955">
        <v>314030</v>
      </c>
      <c r="B11955" t="s">
        <v>232</v>
      </c>
      <c r="C11955" t="s">
        <v>98</v>
      </c>
      <c r="D11955">
        <v>2019</v>
      </c>
      <c r="E11955" t="s">
        <v>1813</v>
      </c>
      <c r="F11955" t="s">
        <v>367</v>
      </c>
      <c r="G11955" t="s">
        <v>378</v>
      </c>
      <c r="H11955">
        <v>4039</v>
      </c>
      <c r="I11955">
        <v>2863</v>
      </c>
      <c r="J11955">
        <v>2952</v>
      </c>
      <c r="K11955">
        <v>2863</v>
      </c>
      <c r="L11955">
        <v>100</v>
      </c>
      <c r="M11955">
        <v>73.09</v>
      </c>
      <c r="N11955">
        <f>COUNTIF(Cod_Mun_Norte!B:B,DADOS_SNIS_Minas!A11955)</f>
        <v>0</v>
      </c>
    </row>
    <row r="11956" spans="1:14" x14ac:dyDescent="0.2">
      <c r="A11956">
        <v>314030</v>
      </c>
      <c r="B11956" t="s">
        <v>232</v>
      </c>
      <c r="C11956" t="s">
        <v>98</v>
      </c>
      <c r="D11956">
        <v>2018</v>
      </c>
      <c r="E11956" t="s">
        <v>1813</v>
      </c>
      <c r="F11956" t="s">
        <v>367</v>
      </c>
      <c r="H11956">
        <v>4044</v>
      </c>
      <c r="I11956">
        <v>2867</v>
      </c>
      <c r="J11956">
        <v>4044</v>
      </c>
      <c r="K11956">
        <v>2867</v>
      </c>
      <c r="L11956">
        <v>100</v>
      </c>
      <c r="M11956">
        <v>100</v>
      </c>
      <c r="N11956">
        <f>COUNTIF(Cod_Mun_Norte!B:B,DADOS_SNIS_Minas!A11956)</f>
        <v>0</v>
      </c>
    </row>
    <row r="11957" spans="1:14" x14ac:dyDescent="0.2">
      <c r="A11957">
        <v>314030</v>
      </c>
      <c r="B11957" t="s">
        <v>232</v>
      </c>
      <c r="C11957" t="s">
        <v>98</v>
      </c>
      <c r="D11957">
        <v>2017</v>
      </c>
      <c r="E11957" t="s">
        <v>1813</v>
      </c>
      <c r="F11957" t="s">
        <v>367</v>
      </c>
      <c r="H11957">
        <v>4129</v>
      </c>
      <c r="I11957">
        <v>2927</v>
      </c>
      <c r="J11957">
        <v>4127</v>
      </c>
      <c r="K11957">
        <v>1350</v>
      </c>
      <c r="L11957">
        <v>46.1</v>
      </c>
      <c r="M11957">
        <v>99.95</v>
      </c>
      <c r="N11957">
        <f>COUNTIF(Cod_Mun_Norte!B:B,DADOS_SNIS_Minas!A11957)</f>
        <v>0</v>
      </c>
    </row>
    <row r="11958" spans="1:14" x14ac:dyDescent="0.2">
      <c r="A11958">
        <v>314030</v>
      </c>
      <c r="B11958" t="s">
        <v>232</v>
      </c>
      <c r="C11958" t="s">
        <v>98</v>
      </c>
      <c r="D11958">
        <v>2016</v>
      </c>
      <c r="E11958" t="s">
        <v>1813</v>
      </c>
      <c r="F11958" t="s">
        <v>367</v>
      </c>
      <c r="H11958">
        <v>4128</v>
      </c>
      <c r="I11958">
        <v>2926</v>
      </c>
      <c r="J11958">
        <v>4121</v>
      </c>
      <c r="K11958">
        <v>1290</v>
      </c>
      <c r="L11958">
        <v>44.1</v>
      </c>
      <c r="M11958">
        <v>99.83</v>
      </c>
      <c r="N11958">
        <f>COUNTIF(Cod_Mun_Norte!B:B,DADOS_SNIS_Minas!A11958)</f>
        <v>0</v>
      </c>
    </row>
    <row r="11959" spans="1:14" x14ac:dyDescent="0.2">
      <c r="A11959">
        <v>314030</v>
      </c>
      <c r="B11959" t="s">
        <v>232</v>
      </c>
      <c r="C11959" t="s">
        <v>98</v>
      </c>
      <c r="D11959">
        <v>2015</v>
      </c>
      <c r="E11959" t="s">
        <v>1814</v>
      </c>
      <c r="F11959" t="s">
        <v>99</v>
      </c>
      <c r="H11959">
        <v>4127</v>
      </c>
      <c r="I11959">
        <v>2926</v>
      </c>
      <c r="J11959">
        <v>4121</v>
      </c>
      <c r="K11959">
        <v>1290</v>
      </c>
      <c r="L11959">
        <v>44.1</v>
      </c>
      <c r="M11959">
        <v>99.85</v>
      </c>
      <c r="N11959">
        <f>COUNTIF(Cod_Mun_Norte!B:B,DADOS_SNIS_Minas!A11959)</f>
        <v>0</v>
      </c>
    </row>
    <row r="11960" spans="1:14" x14ac:dyDescent="0.2">
      <c r="A11960">
        <v>314030</v>
      </c>
      <c r="B11960" t="s">
        <v>232</v>
      </c>
      <c r="C11960" t="s">
        <v>98</v>
      </c>
      <c r="D11960">
        <v>2014</v>
      </c>
      <c r="E11960" t="s">
        <v>1814</v>
      </c>
      <c r="F11960" t="s">
        <v>99</v>
      </c>
      <c r="H11960">
        <v>4126</v>
      </c>
      <c r="I11960">
        <v>2925</v>
      </c>
      <c r="J11960">
        <v>4125</v>
      </c>
      <c r="K11960">
        <v>1260</v>
      </c>
      <c r="L11960">
        <v>43.1</v>
      </c>
      <c r="M11960">
        <v>99.98</v>
      </c>
      <c r="N11960">
        <f>COUNTIF(Cod_Mun_Norte!B:B,DADOS_SNIS_Minas!A11960)</f>
        <v>0</v>
      </c>
    </row>
    <row r="11961" spans="1:14" x14ac:dyDescent="0.2">
      <c r="A11961">
        <v>314030</v>
      </c>
      <c r="B11961" t="s">
        <v>232</v>
      </c>
      <c r="C11961" t="s">
        <v>98</v>
      </c>
      <c r="D11961">
        <v>2013</v>
      </c>
      <c r="E11961" t="s">
        <v>1813</v>
      </c>
      <c r="F11961" t="s">
        <v>367</v>
      </c>
      <c r="H11961">
        <v>4125</v>
      </c>
      <c r="I11961">
        <v>2924</v>
      </c>
      <c r="J11961">
        <v>4125</v>
      </c>
      <c r="K11961">
        <v>1200</v>
      </c>
      <c r="L11961">
        <v>41</v>
      </c>
      <c r="M11961">
        <v>100</v>
      </c>
      <c r="N11961">
        <f>COUNTIF(Cod_Mun_Norte!B:B,DADOS_SNIS_Minas!A11961)</f>
        <v>0</v>
      </c>
    </row>
    <row r="11962" spans="1:14" x14ac:dyDescent="0.2">
      <c r="A11962">
        <v>314030</v>
      </c>
      <c r="B11962" t="s">
        <v>232</v>
      </c>
      <c r="C11962" t="s">
        <v>98</v>
      </c>
      <c r="D11962">
        <v>2012</v>
      </c>
      <c r="E11962" t="s">
        <v>1815</v>
      </c>
      <c r="F11962" t="s">
        <v>367</v>
      </c>
      <c r="H11962">
        <v>4008</v>
      </c>
      <c r="I11962">
        <v>2841</v>
      </c>
      <c r="J11962">
        <v>2558</v>
      </c>
      <c r="K11962">
        <v>2558</v>
      </c>
      <c r="L11962">
        <v>90</v>
      </c>
      <c r="M11962">
        <v>63.82</v>
      </c>
      <c r="N11962">
        <f>COUNTIF(Cod_Mun_Norte!B:B,DADOS_SNIS_Minas!A11962)</f>
        <v>0</v>
      </c>
    </row>
    <row r="11963" spans="1:14" x14ac:dyDescent="0.2">
      <c r="A11963">
        <v>314030</v>
      </c>
      <c r="B11963" t="s">
        <v>232</v>
      </c>
      <c r="C11963" t="s">
        <v>98</v>
      </c>
      <c r="D11963">
        <v>2011</v>
      </c>
      <c r="H11963">
        <v>4010</v>
      </c>
      <c r="I11963">
        <v>2843</v>
      </c>
      <c r="N11963">
        <f>COUNTIF(Cod_Mun_Norte!B:B,DADOS_SNIS_Minas!A11963)</f>
        <v>0</v>
      </c>
    </row>
    <row r="11964" spans="1:14" x14ac:dyDescent="0.2">
      <c r="A11964">
        <v>314030</v>
      </c>
      <c r="B11964" t="s">
        <v>232</v>
      </c>
      <c r="C11964" t="s">
        <v>98</v>
      </c>
      <c r="D11964">
        <v>2010</v>
      </c>
      <c r="E11964" t="s">
        <v>1814</v>
      </c>
      <c r="F11964" t="s">
        <v>99</v>
      </c>
      <c r="H11964">
        <v>4012</v>
      </c>
      <c r="I11964">
        <v>2844</v>
      </c>
      <c r="J11964">
        <v>4012</v>
      </c>
      <c r="K11964">
        <v>2844</v>
      </c>
      <c r="L11964">
        <v>100</v>
      </c>
      <c r="M11964">
        <v>100</v>
      </c>
      <c r="N11964">
        <f>COUNTIF(Cod_Mun_Norte!B:B,DADOS_SNIS_Minas!A11964)</f>
        <v>0</v>
      </c>
    </row>
    <row r="11965" spans="1:14" x14ac:dyDescent="0.2">
      <c r="A11965">
        <v>314030</v>
      </c>
      <c r="B11965" t="s">
        <v>232</v>
      </c>
      <c r="C11965" t="s">
        <v>98</v>
      </c>
      <c r="D11965">
        <v>2009</v>
      </c>
      <c r="E11965" t="s">
        <v>1814</v>
      </c>
      <c r="F11965" t="s">
        <v>99</v>
      </c>
      <c r="H11965">
        <v>3793</v>
      </c>
      <c r="I11965">
        <v>2666</v>
      </c>
      <c r="J11965">
        <v>2800</v>
      </c>
      <c r="K11965">
        <v>2200</v>
      </c>
      <c r="L11965">
        <v>82.5</v>
      </c>
      <c r="M11965">
        <v>73.819999999999993</v>
      </c>
      <c r="N11965">
        <f>COUNTIF(Cod_Mun_Norte!B:B,DADOS_SNIS_Minas!A11965)</f>
        <v>0</v>
      </c>
    </row>
    <row r="11966" spans="1:14" x14ac:dyDescent="0.2">
      <c r="A11966">
        <v>314030</v>
      </c>
      <c r="B11966" t="s">
        <v>232</v>
      </c>
      <c r="C11966" t="s">
        <v>98</v>
      </c>
      <c r="D11966">
        <v>2008</v>
      </c>
      <c r="E11966" t="s">
        <v>1814</v>
      </c>
      <c r="F11966" t="s">
        <v>99</v>
      </c>
      <c r="H11966">
        <v>3819</v>
      </c>
      <c r="I11966">
        <v>2684</v>
      </c>
      <c r="J11966">
        <v>3800</v>
      </c>
      <c r="K11966">
        <v>2000</v>
      </c>
      <c r="L11966">
        <v>74.5</v>
      </c>
      <c r="M11966">
        <v>99.5</v>
      </c>
      <c r="N11966">
        <f>COUNTIF(Cod_Mun_Norte!B:B,DADOS_SNIS_Minas!A11966)</f>
        <v>0</v>
      </c>
    </row>
    <row r="11967" spans="1:14" x14ac:dyDescent="0.2">
      <c r="A11967">
        <v>314030</v>
      </c>
      <c r="B11967" t="s">
        <v>232</v>
      </c>
      <c r="C11967" t="s">
        <v>98</v>
      </c>
      <c r="D11967">
        <v>2007</v>
      </c>
      <c r="H11967">
        <v>3743</v>
      </c>
      <c r="I11967">
        <v>2631</v>
      </c>
      <c r="N11967">
        <f>COUNTIF(Cod_Mun_Norte!B:B,DADOS_SNIS_Minas!A11967)</f>
        <v>0</v>
      </c>
    </row>
    <row r="11968" spans="1:14" x14ac:dyDescent="0.2">
      <c r="A11968">
        <v>314030</v>
      </c>
      <c r="B11968" t="s">
        <v>232</v>
      </c>
      <c r="C11968" t="s">
        <v>98</v>
      </c>
      <c r="D11968">
        <v>2006</v>
      </c>
      <c r="H11968">
        <v>4417</v>
      </c>
      <c r="I11968">
        <v>967</v>
      </c>
      <c r="N11968">
        <f>COUNTIF(Cod_Mun_Norte!B:B,DADOS_SNIS_Minas!A11968)</f>
        <v>0</v>
      </c>
    </row>
    <row r="11969" spans="1:14" x14ac:dyDescent="0.2">
      <c r="A11969">
        <v>314030</v>
      </c>
      <c r="B11969" t="s">
        <v>232</v>
      </c>
      <c r="C11969" t="s">
        <v>98</v>
      </c>
      <c r="D11969">
        <v>2005</v>
      </c>
      <c r="H11969">
        <v>4360</v>
      </c>
      <c r="I11969">
        <v>954</v>
      </c>
      <c r="N11969">
        <f>COUNTIF(Cod_Mun_Norte!B:B,DADOS_SNIS_Minas!A11969)</f>
        <v>0</v>
      </c>
    </row>
    <row r="11970" spans="1:14" x14ac:dyDescent="0.2">
      <c r="A11970">
        <v>314030</v>
      </c>
      <c r="B11970" t="s">
        <v>232</v>
      </c>
      <c r="C11970" t="s">
        <v>98</v>
      </c>
      <c r="D11970">
        <v>2004</v>
      </c>
      <c r="H11970">
        <v>4303</v>
      </c>
      <c r="I11970">
        <v>942</v>
      </c>
      <c r="N11970">
        <f>COUNTIF(Cod_Mun_Norte!B:B,DADOS_SNIS_Minas!A11970)</f>
        <v>0</v>
      </c>
    </row>
    <row r="11971" spans="1:14" x14ac:dyDescent="0.2">
      <c r="A11971">
        <v>314030</v>
      </c>
      <c r="B11971" t="s">
        <v>232</v>
      </c>
      <c r="C11971" t="s">
        <v>98</v>
      </c>
      <c r="D11971">
        <v>2003</v>
      </c>
      <c r="H11971">
        <v>4199</v>
      </c>
      <c r="I11971">
        <v>919</v>
      </c>
      <c r="N11971">
        <f>COUNTIF(Cod_Mun_Norte!B:B,DADOS_SNIS_Minas!A11971)</f>
        <v>0</v>
      </c>
    </row>
    <row r="11972" spans="1:14" x14ac:dyDescent="0.2">
      <c r="A11972">
        <v>314030</v>
      </c>
      <c r="B11972" t="s">
        <v>232</v>
      </c>
      <c r="C11972" t="s">
        <v>98</v>
      </c>
      <c r="D11972">
        <v>2002</v>
      </c>
      <c r="H11972">
        <v>4150</v>
      </c>
      <c r="I11972">
        <v>908</v>
      </c>
      <c r="N11972">
        <f>COUNTIF(Cod_Mun_Norte!B:B,DADOS_SNIS_Minas!A11972)</f>
        <v>0</v>
      </c>
    </row>
    <row r="11973" spans="1:14" x14ac:dyDescent="0.2">
      <c r="A11973">
        <v>314030</v>
      </c>
      <c r="B11973" t="s">
        <v>232</v>
      </c>
      <c r="C11973" t="s">
        <v>98</v>
      </c>
      <c r="D11973">
        <v>2001</v>
      </c>
      <c r="H11973">
        <v>4100</v>
      </c>
      <c r="I11973">
        <v>897</v>
      </c>
      <c r="N11973">
        <f>COUNTIF(Cod_Mun_Norte!B:B,DADOS_SNIS_Minas!A11973)</f>
        <v>0</v>
      </c>
    </row>
    <row r="11974" spans="1:14" x14ac:dyDescent="0.2">
      <c r="A11974">
        <v>314030</v>
      </c>
      <c r="B11974" t="s">
        <v>232</v>
      </c>
      <c r="C11974" t="s">
        <v>98</v>
      </c>
      <c r="D11974">
        <v>2000</v>
      </c>
      <c r="H11974">
        <v>4044</v>
      </c>
      <c r="I11974">
        <v>885</v>
      </c>
      <c r="N11974">
        <f>COUNTIF(Cod_Mun_Norte!B:B,DADOS_SNIS_Minas!A11974)</f>
        <v>0</v>
      </c>
    </row>
    <row r="11975" spans="1:14" x14ac:dyDescent="0.2">
      <c r="A11975">
        <v>314030</v>
      </c>
      <c r="B11975" t="s">
        <v>232</v>
      </c>
      <c r="C11975" t="s">
        <v>98</v>
      </c>
      <c r="D11975">
        <v>1999</v>
      </c>
      <c r="H11975">
        <v>4057</v>
      </c>
      <c r="I11975">
        <v>866</v>
      </c>
      <c r="N11975">
        <f>COUNTIF(Cod_Mun_Norte!B:B,DADOS_SNIS_Minas!A11975)</f>
        <v>0</v>
      </c>
    </row>
    <row r="11976" spans="1:14" x14ac:dyDescent="0.2">
      <c r="A11976">
        <v>314030</v>
      </c>
      <c r="B11976" t="s">
        <v>232</v>
      </c>
      <c r="C11976" t="s">
        <v>98</v>
      </c>
      <c r="D11976">
        <v>1998</v>
      </c>
      <c r="H11976">
        <v>3976</v>
      </c>
      <c r="I11976">
        <v>849</v>
      </c>
      <c r="N11976">
        <f>COUNTIF(Cod_Mun_Norte!B:B,DADOS_SNIS_Minas!A11976)</f>
        <v>0</v>
      </c>
    </row>
    <row r="11977" spans="1:14" x14ac:dyDescent="0.2">
      <c r="A11977">
        <v>314030</v>
      </c>
      <c r="B11977" t="s">
        <v>232</v>
      </c>
      <c r="C11977" t="s">
        <v>98</v>
      </c>
      <c r="D11977">
        <v>1997</v>
      </c>
      <c r="H11977">
        <v>3896</v>
      </c>
      <c r="I11977">
        <v>831</v>
      </c>
      <c r="N11977">
        <f>COUNTIF(Cod_Mun_Norte!B:B,DADOS_SNIS_Minas!A11977)</f>
        <v>0</v>
      </c>
    </row>
    <row r="11978" spans="1:14" x14ac:dyDescent="0.2">
      <c r="A11978">
        <v>314030</v>
      </c>
      <c r="B11978" t="s">
        <v>232</v>
      </c>
      <c r="C11978" t="s">
        <v>98</v>
      </c>
      <c r="D11978">
        <v>1996</v>
      </c>
      <c r="H11978">
        <v>3800</v>
      </c>
      <c r="I11978">
        <v>811</v>
      </c>
      <c r="N11978">
        <f>COUNTIF(Cod_Mun_Norte!B:B,DADOS_SNIS_Minas!A11978)</f>
        <v>0</v>
      </c>
    </row>
    <row r="11979" spans="1:14" x14ac:dyDescent="0.2">
      <c r="A11979">
        <v>314030</v>
      </c>
      <c r="B11979" t="s">
        <v>232</v>
      </c>
      <c r="C11979" t="s">
        <v>98</v>
      </c>
      <c r="D11979">
        <v>1995</v>
      </c>
      <c r="H11979">
        <v>3366</v>
      </c>
      <c r="I11979">
        <v>718</v>
      </c>
      <c r="N11979">
        <f>COUNTIF(Cod_Mun_Norte!B:B,DADOS_SNIS_Minas!A11979)</f>
        <v>0</v>
      </c>
    </row>
    <row r="11980" spans="1:14" x14ac:dyDescent="0.2">
      <c r="A11980">
        <v>314040</v>
      </c>
      <c r="B11980" t="s">
        <v>233</v>
      </c>
      <c r="C11980" t="s">
        <v>98</v>
      </c>
      <c r="D11980">
        <v>2020</v>
      </c>
      <c r="E11980" t="s">
        <v>1816</v>
      </c>
      <c r="F11980" t="s">
        <v>367</v>
      </c>
      <c r="G11980" t="s">
        <v>378</v>
      </c>
      <c r="H11980">
        <v>2728</v>
      </c>
      <c r="I11980">
        <v>1431</v>
      </c>
      <c r="J11980">
        <v>2700</v>
      </c>
      <c r="K11980">
        <v>1431</v>
      </c>
      <c r="L11980">
        <v>100</v>
      </c>
      <c r="M11980">
        <v>98.97</v>
      </c>
      <c r="N11980">
        <f>COUNTIF(Cod_Mun_Norte!B:B,DADOS_SNIS_Minas!A11980)</f>
        <v>0</v>
      </c>
    </row>
    <row r="11981" spans="1:14" x14ac:dyDescent="0.2">
      <c r="A11981">
        <v>314040</v>
      </c>
      <c r="B11981" t="s">
        <v>233</v>
      </c>
      <c r="C11981" t="s">
        <v>98</v>
      </c>
      <c r="D11981">
        <v>2019</v>
      </c>
      <c r="E11981" t="s">
        <v>1816</v>
      </c>
      <c r="F11981" t="s">
        <v>367</v>
      </c>
      <c r="G11981" t="s">
        <v>378</v>
      </c>
      <c r="H11981">
        <v>2755</v>
      </c>
      <c r="I11981">
        <v>1445</v>
      </c>
      <c r="J11981">
        <v>2700</v>
      </c>
      <c r="K11981">
        <v>1445</v>
      </c>
      <c r="L11981">
        <v>100</v>
      </c>
      <c r="M11981">
        <v>98</v>
      </c>
      <c r="N11981">
        <f>COUNTIF(Cod_Mun_Norte!B:B,DADOS_SNIS_Minas!A11981)</f>
        <v>0</v>
      </c>
    </row>
    <row r="11982" spans="1:14" x14ac:dyDescent="0.2">
      <c r="A11982">
        <v>314040</v>
      </c>
      <c r="B11982" t="s">
        <v>233</v>
      </c>
      <c r="C11982" t="s">
        <v>98</v>
      </c>
      <c r="D11982">
        <v>2018</v>
      </c>
      <c r="E11982" t="s">
        <v>1816</v>
      </c>
      <c r="F11982" t="s">
        <v>367</v>
      </c>
      <c r="H11982">
        <v>2784</v>
      </c>
      <c r="I11982">
        <v>1460</v>
      </c>
      <c r="J11982">
        <v>2700</v>
      </c>
      <c r="K11982">
        <v>1460</v>
      </c>
      <c r="L11982">
        <v>100</v>
      </c>
      <c r="M11982">
        <v>96.98</v>
      </c>
      <c r="N11982">
        <f>COUNTIF(Cod_Mun_Norte!B:B,DADOS_SNIS_Minas!A11982)</f>
        <v>0</v>
      </c>
    </row>
    <row r="11983" spans="1:14" x14ac:dyDescent="0.2">
      <c r="A11983">
        <v>314040</v>
      </c>
      <c r="B11983" t="s">
        <v>233</v>
      </c>
      <c r="C11983" t="s">
        <v>98</v>
      </c>
      <c r="D11983">
        <v>2017</v>
      </c>
      <c r="E11983" t="s">
        <v>1816</v>
      </c>
      <c r="F11983" t="s">
        <v>367</v>
      </c>
      <c r="H11983">
        <v>2900</v>
      </c>
      <c r="I11983">
        <v>1521</v>
      </c>
      <c r="J11983">
        <v>2900</v>
      </c>
      <c r="K11983">
        <v>1521</v>
      </c>
      <c r="L11983">
        <v>100</v>
      </c>
      <c r="M11983">
        <v>100</v>
      </c>
      <c r="N11983">
        <f>COUNTIF(Cod_Mun_Norte!B:B,DADOS_SNIS_Minas!A11983)</f>
        <v>0</v>
      </c>
    </row>
    <row r="11984" spans="1:14" x14ac:dyDescent="0.2">
      <c r="A11984">
        <v>314040</v>
      </c>
      <c r="B11984" t="s">
        <v>233</v>
      </c>
      <c r="C11984" t="s">
        <v>98</v>
      </c>
      <c r="D11984">
        <v>2016</v>
      </c>
      <c r="E11984" t="s">
        <v>1816</v>
      </c>
      <c r="F11984" t="s">
        <v>367</v>
      </c>
      <c r="H11984">
        <v>2918</v>
      </c>
      <c r="I11984">
        <v>1531</v>
      </c>
      <c r="J11984">
        <v>2750</v>
      </c>
      <c r="K11984">
        <v>1530</v>
      </c>
      <c r="L11984">
        <v>99.9</v>
      </c>
      <c r="M11984">
        <v>94.24</v>
      </c>
      <c r="N11984">
        <f>COUNTIF(Cod_Mun_Norte!B:B,DADOS_SNIS_Minas!A11984)</f>
        <v>0</v>
      </c>
    </row>
    <row r="11985" spans="1:14" x14ac:dyDescent="0.2">
      <c r="A11985">
        <v>314040</v>
      </c>
      <c r="B11985" t="s">
        <v>233</v>
      </c>
      <c r="C11985" t="s">
        <v>98</v>
      </c>
      <c r="D11985">
        <v>2015</v>
      </c>
      <c r="E11985" t="s">
        <v>1816</v>
      </c>
      <c r="F11985" t="s">
        <v>367</v>
      </c>
      <c r="H11985">
        <v>2938</v>
      </c>
      <c r="I11985">
        <v>1541</v>
      </c>
      <c r="J11985">
        <v>2700</v>
      </c>
      <c r="K11985">
        <v>1541</v>
      </c>
      <c r="L11985">
        <v>100</v>
      </c>
      <c r="M11985">
        <v>91.9</v>
      </c>
      <c r="N11985">
        <f>COUNTIF(Cod_Mun_Norte!B:B,DADOS_SNIS_Minas!A11985)</f>
        <v>0</v>
      </c>
    </row>
    <row r="11986" spans="1:14" x14ac:dyDescent="0.2">
      <c r="A11986">
        <v>314040</v>
      </c>
      <c r="B11986" t="s">
        <v>233</v>
      </c>
      <c r="C11986" t="s">
        <v>98</v>
      </c>
      <c r="D11986">
        <v>2014</v>
      </c>
      <c r="E11986" t="s">
        <v>1816</v>
      </c>
      <c r="F11986" t="s">
        <v>367</v>
      </c>
      <c r="H11986">
        <v>2958</v>
      </c>
      <c r="I11986">
        <v>1552</v>
      </c>
      <c r="J11986">
        <v>2600</v>
      </c>
      <c r="K11986">
        <v>1550</v>
      </c>
      <c r="L11986">
        <v>99.9</v>
      </c>
      <c r="M11986">
        <v>87.9</v>
      </c>
      <c r="N11986">
        <f>COUNTIF(Cod_Mun_Norte!B:B,DADOS_SNIS_Minas!A11986)</f>
        <v>0</v>
      </c>
    </row>
    <row r="11987" spans="1:14" x14ac:dyDescent="0.2">
      <c r="A11987">
        <v>314040</v>
      </c>
      <c r="B11987" t="s">
        <v>233</v>
      </c>
      <c r="C11987" t="s">
        <v>98</v>
      </c>
      <c r="D11987">
        <v>2013</v>
      </c>
      <c r="E11987" t="s">
        <v>1817</v>
      </c>
      <c r="F11987" t="s">
        <v>99</v>
      </c>
      <c r="H11987">
        <v>2979</v>
      </c>
      <c r="I11987">
        <v>1563</v>
      </c>
      <c r="J11987">
        <v>2000</v>
      </c>
      <c r="K11987">
        <v>1550</v>
      </c>
      <c r="L11987">
        <v>99.2</v>
      </c>
      <c r="M11987">
        <v>67.14</v>
      </c>
      <c r="N11987">
        <f>COUNTIF(Cod_Mun_Norte!B:B,DADOS_SNIS_Minas!A11987)</f>
        <v>0</v>
      </c>
    </row>
    <row r="11988" spans="1:14" x14ac:dyDescent="0.2">
      <c r="A11988">
        <v>314040</v>
      </c>
      <c r="B11988" t="s">
        <v>233</v>
      </c>
      <c r="C11988" t="s">
        <v>98</v>
      </c>
      <c r="D11988">
        <v>2012</v>
      </c>
      <c r="E11988" t="s">
        <v>1817</v>
      </c>
      <c r="F11988" t="s">
        <v>99</v>
      </c>
      <c r="H11988">
        <v>2919</v>
      </c>
      <c r="I11988">
        <v>1531</v>
      </c>
      <c r="J11988">
        <v>2000</v>
      </c>
      <c r="K11988">
        <v>1500</v>
      </c>
      <c r="L11988">
        <v>98</v>
      </c>
      <c r="M11988">
        <v>68.52</v>
      </c>
      <c r="N11988">
        <f>COUNTIF(Cod_Mun_Norte!B:B,DADOS_SNIS_Minas!A11988)</f>
        <v>0</v>
      </c>
    </row>
    <row r="11989" spans="1:14" x14ac:dyDescent="0.2">
      <c r="A11989">
        <v>314040</v>
      </c>
      <c r="B11989" t="s">
        <v>233</v>
      </c>
      <c r="C11989" t="s">
        <v>98</v>
      </c>
      <c r="D11989">
        <v>2011</v>
      </c>
      <c r="H11989">
        <v>2944</v>
      </c>
      <c r="I11989">
        <v>1544</v>
      </c>
      <c r="N11989">
        <f>COUNTIF(Cod_Mun_Norte!B:B,DADOS_SNIS_Minas!A11989)</f>
        <v>0</v>
      </c>
    </row>
    <row r="11990" spans="1:14" x14ac:dyDescent="0.2">
      <c r="A11990">
        <v>314040</v>
      </c>
      <c r="B11990" t="s">
        <v>233</v>
      </c>
      <c r="C11990" t="s">
        <v>98</v>
      </c>
      <c r="D11990">
        <v>2010</v>
      </c>
      <c r="H11990">
        <v>2968</v>
      </c>
      <c r="I11990">
        <v>1557</v>
      </c>
      <c r="N11990">
        <f>COUNTIF(Cod_Mun_Norte!B:B,DADOS_SNIS_Minas!A11990)</f>
        <v>0</v>
      </c>
    </row>
    <row r="11991" spans="1:14" x14ac:dyDescent="0.2">
      <c r="A11991">
        <v>314040</v>
      </c>
      <c r="B11991" t="s">
        <v>233</v>
      </c>
      <c r="C11991" t="s">
        <v>98</v>
      </c>
      <c r="D11991">
        <v>2009</v>
      </c>
      <c r="H11991">
        <v>3156</v>
      </c>
      <c r="I11991">
        <v>1658</v>
      </c>
      <c r="N11991">
        <f>COUNTIF(Cod_Mun_Norte!B:B,DADOS_SNIS_Minas!A11991)</f>
        <v>0</v>
      </c>
    </row>
    <row r="11992" spans="1:14" x14ac:dyDescent="0.2">
      <c r="A11992">
        <v>314040</v>
      </c>
      <c r="B11992" t="s">
        <v>233</v>
      </c>
      <c r="C11992" t="s">
        <v>98</v>
      </c>
      <c r="D11992">
        <v>2008</v>
      </c>
      <c r="H11992">
        <v>3171</v>
      </c>
      <c r="I11992">
        <v>1666</v>
      </c>
      <c r="N11992">
        <f>COUNTIF(Cod_Mun_Norte!B:B,DADOS_SNIS_Minas!A11992)</f>
        <v>0</v>
      </c>
    </row>
    <row r="11993" spans="1:14" x14ac:dyDescent="0.2">
      <c r="A11993">
        <v>314040</v>
      </c>
      <c r="B11993" t="s">
        <v>233</v>
      </c>
      <c r="C11993" t="s">
        <v>98</v>
      </c>
      <c r="D11993">
        <v>2007</v>
      </c>
      <c r="H11993">
        <v>3100</v>
      </c>
      <c r="I11993">
        <v>1629</v>
      </c>
      <c r="N11993">
        <f>COUNTIF(Cod_Mun_Norte!B:B,DADOS_SNIS_Minas!A11993)</f>
        <v>0</v>
      </c>
    </row>
    <row r="11994" spans="1:14" x14ac:dyDescent="0.2">
      <c r="A11994">
        <v>314040</v>
      </c>
      <c r="B11994" t="s">
        <v>233</v>
      </c>
      <c r="C11994" t="s">
        <v>98</v>
      </c>
      <c r="D11994">
        <v>2006</v>
      </c>
      <c r="H11994">
        <v>3551</v>
      </c>
      <c r="I11994">
        <v>1575</v>
      </c>
      <c r="N11994">
        <f>COUNTIF(Cod_Mun_Norte!B:B,DADOS_SNIS_Minas!A11994)</f>
        <v>0</v>
      </c>
    </row>
    <row r="11995" spans="1:14" x14ac:dyDescent="0.2">
      <c r="A11995">
        <v>314040</v>
      </c>
      <c r="B11995" t="s">
        <v>233</v>
      </c>
      <c r="C11995" t="s">
        <v>98</v>
      </c>
      <c r="D11995">
        <v>2005</v>
      </c>
      <c r="H11995">
        <v>3512</v>
      </c>
      <c r="I11995">
        <v>1558</v>
      </c>
      <c r="N11995">
        <f>COUNTIF(Cod_Mun_Norte!B:B,DADOS_SNIS_Minas!A11995)</f>
        <v>0</v>
      </c>
    </row>
    <row r="11996" spans="1:14" x14ac:dyDescent="0.2">
      <c r="A11996">
        <v>314040</v>
      </c>
      <c r="B11996" t="s">
        <v>233</v>
      </c>
      <c r="C11996" t="s">
        <v>98</v>
      </c>
      <c r="D11996">
        <v>2004</v>
      </c>
      <c r="H11996">
        <v>3472</v>
      </c>
      <c r="I11996">
        <v>1540</v>
      </c>
      <c r="N11996">
        <f>COUNTIF(Cod_Mun_Norte!B:B,DADOS_SNIS_Minas!A11996)</f>
        <v>0</v>
      </c>
    </row>
    <row r="11997" spans="1:14" x14ac:dyDescent="0.2">
      <c r="A11997">
        <v>314040</v>
      </c>
      <c r="B11997" t="s">
        <v>233</v>
      </c>
      <c r="C11997" t="s">
        <v>98</v>
      </c>
      <c r="D11997">
        <v>2003</v>
      </c>
      <c r="H11997">
        <v>3401</v>
      </c>
      <c r="I11997">
        <v>1509</v>
      </c>
      <c r="N11997">
        <f>COUNTIF(Cod_Mun_Norte!B:B,DADOS_SNIS_Minas!A11997)</f>
        <v>0</v>
      </c>
    </row>
    <row r="11998" spans="1:14" x14ac:dyDescent="0.2">
      <c r="A11998">
        <v>314040</v>
      </c>
      <c r="B11998" t="s">
        <v>233</v>
      </c>
      <c r="C11998" t="s">
        <v>98</v>
      </c>
      <c r="D11998">
        <v>2002</v>
      </c>
      <c r="H11998">
        <v>3366</v>
      </c>
      <c r="I11998">
        <v>1493</v>
      </c>
      <c r="N11998">
        <f>COUNTIF(Cod_Mun_Norte!B:B,DADOS_SNIS_Minas!A11998)</f>
        <v>0</v>
      </c>
    </row>
    <row r="11999" spans="1:14" x14ac:dyDescent="0.2">
      <c r="A11999">
        <v>314040</v>
      </c>
      <c r="B11999" t="s">
        <v>233</v>
      </c>
      <c r="C11999" t="s">
        <v>98</v>
      </c>
      <c r="D11999">
        <v>2001</v>
      </c>
      <c r="H11999">
        <v>3336</v>
      </c>
      <c r="I11999">
        <v>1480</v>
      </c>
      <c r="N11999">
        <f>COUNTIF(Cod_Mun_Norte!B:B,DADOS_SNIS_Minas!A11999)</f>
        <v>0</v>
      </c>
    </row>
    <row r="12000" spans="1:14" x14ac:dyDescent="0.2">
      <c r="A12000">
        <v>314040</v>
      </c>
      <c r="B12000" t="s">
        <v>233</v>
      </c>
      <c r="C12000" t="s">
        <v>98</v>
      </c>
      <c r="D12000">
        <v>2000</v>
      </c>
      <c r="H12000">
        <v>3293</v>
      </c>
      <c r="I12000">
        <v>1461</v>
      </c>
      <c r="N12000">
        <f>COUNTIF(Cod_Mun_Norte!B:B,DADOS_SNIS_Minas!A12000)</f>
        <v>0</v>
      </c>
    </row>
    <row r="12001" spans="1:14" x14ac:dyDescent="0.2">
      <c r="A12001">
        <v>314040</v>
      </c>
      <c r="B12001" t="s">
        <v>233</v>
      </c>
      <c r="C12001" t="s">
        <v>98</v>
      </c>
      <c r="D12001">
        <v>1999</v>
      </c>
      <c r="H12001">
        <v>3430</v>
      </c>
      <c r="I12001">
        <v>1498</v>
      </c>
      <c r="N12001">
        <f>COUNTIF(Cod_Mun_Norte!B:B,DADOS_SNIS_Minas!A12001)</f>
        <v>0</v>
      </c>
    </row>
    <row r="12002" spans="1:14" x14ac:dyDescent="0.2">
      <c r="A12002">
        <v>314040</v>
      </c>
      <c r="B12002" t="s">
        <v>233</v>
      </c>
      <c r="C12002" t="s">
        <v>98</v>
      </c>
      <c r="D12002">
        <v>1998</v>
      </c>
      <c r="H12002">
        <v>3362</v>
      </c>
      <c r="I12002">
        <v>1468</v>
      </c>
      <c r="N12002">
        <f>COUNTIF(Cod_Mun_Norte!B:B,DADOS_SNIS_Minas!A12002)</f>
        <v>0</v>
      </c>
    </row>
    <row r="12003" spans="1:14" x14ac:dyDescent="0.2">
      <c r="A12003">
        <v>314040</v>
      </c>
      <c r="B12003" t="s">
        <v>233</v>
      </c>
      <c r="C12003" t="s">
        <v>98</v>
      </c>
      <c r="D12003">
        <v>1997</v>
      </c>
      <c r="H12003">
        <v>3294</v>
      </c>
      <c r="I12003">
        <v>1438</v>
      </c>
      <c r="N12003">
        <f>COUNTIF(Cod_Mun_Norte!B:B,DADOS_SNIS_Minas!A12003)</f>
        <v>0</v>
      </c>
    </row>
    <row r="12004" spans="1:14" x14ac:dyDescent="0.2">
      <c r="A12004">
        <v>314040</v>
      </c>
      <c r="B12004" t="s">
        <v>233</v>
      </c>
      <c r="C12004" t="s">
        <v>98</v>
      </c>
      <c r="D12004">
        <v>1996</v>
      </c>
      <c r="H12004">
        <v>3213</v>
      </c>
      <c r="I12004">
        <v>1403</v>
      </c>
      <c r="N12004">
        <f>COUNTIF(Cod_Mun_Norte!B:B,DADOS_SNIS_Minas!A12004)</f>
        <v>0</v>
      </c>
    </row>
    <row r="12005" spans="1:14" x14ac:dyDescent="0.2">
      <c r="A12005">
        <v>314040</v>
      </c>
      <c r="B12005" t="s">
        <v>233</v>
      </c>
      <c r="C12005" t="s">
        <v>98</v>
      </c>
      <c r="D12005">
        <v>1995</v>
      </c>
      <c r="H12005">
        <v>2975</v>
      </c>
      <c r="I12005">
        <v>1299</v>
      </c>
      <c r="N12005">
        <f>COUNTIF(Cod_Mun_Norte!B:B,DADOS_SNIS_Minas!A12005)</f>
        <v>0</v>
      </c>
    </row>
    <row r="12006" spans="1:14" x14ac:dyDescent="0.2">
      <c r="A12006">
        <v>314050</v>
      </c>
      <c r="B12006" t="s">
        <v>1818</v>
      </c>
      <c r="C12006" t="s">
        <v>98</v>
      </c>
      <c r="D12006">
        <v>2020</v>
      </c>
      <c r="E12006" t="s">
        <v>1819</v>
      </c>
      <c r="F12006" t="s">
        <v>367</v>
      </c>
      <c r="G12006" t="s">
        <v>368</v>
      </c>
      <c r="H12006">
        <v>13443</v>
      </c>
      <c r="I12006">
        <v>11736</v>
      </c>
      <c r="J12006">
        <v>11114</v>
      </c>
      <c r="K12006">
        <v>11114</v>
      </c>
      <c r="L12006">
        <v>94.7</v>
      </c>
      <c r="M12006">
        <v>82.67</v>
      </c>
      <c r="N12006">
        <f>COUNTIF(Cod_Mun_Norte!B:B,DADOS_SNIS_Minas!A12006)</f>
        <v>0</v>
      </c>
    </row>
    <row r="12007" spans="1:14" x14ac:dyDescent="0.2">
      <c r="A12007">
        <v>314050</v>
      </c>
      <c r="B12007" t="s">
        <v>1818</v>
      </c>
      <c r="C12007" t="s">
        <v>98</v>
      </c>
      <c r="D12007">
        <v>2019</v>
      </c>
      <c r="E12007" t="s">
        <v>1819</v>
      </c>
      <c r="F12007" t="s">
        <v>367</v>
      </c>
      <c r="G12007" t="s">
        <v>368</v>
      </c>
      <c r="H12007">
        <v>13388</v>
      </c>
      <c r="I12007">
        <v>11688</v>
      </c>
      <c r="J12007">
        <v>10973</v>
      </c>
      <c r="K12007">
        <v>10973</v>
      </c>
      <c r="L12007">
        <v>93.9</v>
      </c>
      <c r="M12007">
        <v>81.96</v>
      </c>
      <c r="N12007">
        <f>COUNTIF(Cod_Mun_Norte!B:B,DADOS_SNIS_Minas!A12007)</f>
        <v>0</v>
      </c>
    </row>
    <row r="12008" spans="1:14" x14ac:dyDescent="0.2">
      <c r="A12008">
        <v>314050</v>
      </c>
      <c r="B12008" t="s">
        <v>1818</v>
      </c>
      <c r="C12008" t="s">
        <v>98</v>
      </c>
      <c r="D12008">
        <v>2018</v>
      </c>
      <c r="E12008" t="s">
        <v>1819</v>
      </c>
      <c r="F12008" t="s">
        <v>367</v>
      </c>
      <c r="H12008">
        <v>13330</v>
      </c>
      <c r="I12008">
        <v>11638</v>
      </c>
      <c r="J12008">
        <v>10896</v>
      </c>
      <c r="K12008">
        <v>10896</v>
      </c>
      <c r="L12008">
        <v>93.6</v>
      </c>
      <c r="M12008">
        <v>81.739999999999995</v>
      </c>
      <c r="N12008">
        <f>COUNTIF(Cod_Mun_Norte!B:B,DADOS_SNIS_Minas!A12008)</f>
        <v>0</v>
      </c>
    </row>
    <row r="12009" spans="1:14" x14ac:dyDescent="0.2">
      <c r="A12009">
        <v>314050</v>
      </c>
      <c r="B12009" t="s">
        <v>1818</v>
      </c>
      <c r="C12009" t="s">
        <v>98</v>
      </c>
      <c r="D12009">
        <v>2017</v>
      </c>
      <c r="E12009" t="s">
        <v>1819</v>
      </c>
      <c r="F12009" t="s">
        <v>367</v>
      </c>
      <c r="H12009">
        <v>13436</v>
      </c>
      <c r="I12009">
        <v>11730</v>
      </c>
      <c r="J12009">
        <v>10892</v>
      </c>
      <c r="K12009">
        <v>10892</v>
      </c>
      <c r="L12009">
        <v>92.9</v>
      </c>
      <c r="M12009">
        <v>81.069999999999993</v>
      </c>
      <c r="N12009">
        <f>COUNTIF(Cod_Mun_Norte!B:B,DADOS_SNIS_Minas!A12009)</f>
        <v>0</v>
      </c>
    </row>
    <row r="12010" spans="1:14" x14ac:dyDescent="0.2">
      <c r="A12010">
        <v>314050</v>
      </c>
      <c r="B12010" t="s">
        <v>1818</v>
      </c>
      <c r="C12010" t="s">
        <v>98</v>
      </c>
      <c r="D12010">
        <v>2016</v>
      </c>
      <c r="E12010" t="s">
        <v>361</v>
      </c>
      <c r="F12010" t="s">
        <v>99</v>
      </c>
      <c r="H12010">
        <v>13376</v>
      </c>
      <c r="I12010">
        <v>11678</v>
      </c>
      <c r="J12010">
        <v>10932</v>
      </c>
      <c r="K12010">
        <v>10932</v>
      </c>
      <c r="L12010">
        <v>93.6</v>
      </c>
      <c r="M12010">
        <v>81.73</v>
      </c>
      <c r="N12010">
        <f>COUNTIF(Cod_Mun_Norte!B:B,DADOS_SNIS_Minas!A12010)</f>
        <v>0</v>
      </c>
    </row>
    <row r="12011" spans="1:14" x14ac:dyDescent="0.2">
      <c r="A12011">
        <v>314050</v>
      </c>
      <c r="B12011" t="s">
        <v>1818</v>
      </c>
      <c r="C12011" t="s">
        <v>98</v>
      </c>
      <c r="D12011">
        <v>2015</v>
      </c>
      <c r="E12011" t="s">
        <v>361</v>
      </c>
      <c r="F12011" t="s">
        <v>99</v>
      </c>
      <c r="H12011">
        <v>13314</v>
      </c>
      <c r="I12011">
        <v>11624</v>
      </c>
      <c r="J12011">
        <v>10989</v>
      </c>
      <c r="K12011">
        <v>10989</v>
      </c>
      <c r="L12011">
        <v>94.5</v>
      </c>
      <c r="M12011">
        <v>82.54</v>
      </c>
      <c r="N12011">
        <f>COUNTIF(Cod_Mun_Norte!B:B,DADOS_SNIS_Minas!A12011)</f>
        <v>0</v>
      </c>
    </row>
    <row r="12012" spans="1:14" x14ac:dyDescent="0.2">
      <c r="A12012">
        <v>314050</v>
      </c>
      <c r="B12012" t="s">
        <v>1818</v>
      </c>
      <c r="C12012" t="s">
        <v>98</v>
      </c>
      <c r="D12012">
        <v>2014</v>
      </c>
      <c r="E12012" t="s">
        <v>361</v>
      </c>
      <c r="F12012" t="s">
        <v>99</v>
      </c>
      <c r="H12012">
        <v>13248</v>
      </c>
      <c r="I12012">
        <v>11566</v>
      </c>
      <c r="J12012">
        <v>11566</v>
      </c>
      <c r="K12012">
        <v>11566</v>
      </c>
      <c r="L12012">
        <v>100</v>
      </c>
      <c r="M12012">
        <v>87.3</v>
      </c>
      <c r="N12012">
        <f>COUNTIF(Cod_Mun_Norte!B:B,DADOS_SNIS_Minas!A12012)</f>
        <v>0</v>
      </c>
    </row>
    <row r="12013" spans="1:14" x14ac:dyDescent="0.2">
      <c r="A12013">
        <v>314050</v>
      </c>
      <c r="B12013" t="s">
        <v>1818</v>
      </c>
      <c r="C12013" t="s">
        <v>98</v>
      </c>
      <c r="D12013">
        <v>2013</v>
      </c>
      <c r="E12013" t="s">
        <v>361</v>
      </c>
      <c r="F12013" t="s">
        <v>99</v>
      </c>
      <c r="H12013">
        <v>13180</v>
      </c>
      <c r="I12013">
        <v>11507</v>
      </c>
      <c r="J12013">
        <v>11507</v>
      </c>
      <c r="K12013">
        <v>11507</v>
      </c>
      <c r="L12013">
        <v>100</v>
      </c>
      <c r="M12013">
        <v>87.31</v>
      </c>
      <c r="N12013">
        <f>COUNTIF(Cod_Mun_Norte!B:B,DADOS_SNIS_Minas!A12013)</f>
        <v>0</v>
      </c>
    </row>
    <row r="12014" spans="1:14" x14ac:dyDescent="0.2">
      <c r="A12014">
        <v>314050</v>
      </c>
      <c r="B12014" t="s">
        <v>1818</v>
      </c>
      <c r="C12014" t="s">
        <v>98</v>
      </c>
      <c r="D12014">
        <v>2012</v>
      </c>
      <c r="E12014" t="s">
        <v>1820</v>
      </c>
      <c r="F12014" t="s">
        <v>367</v>
      </c>
      <c r="H12014">
        <v>12731</v>
      </c>
      <c r="I12014">
        <v>11115</v>
      </c>
      <c r="J12014">
        <v>11115</v>
      </c>
      <c r="K12014">
        <v>11115</v>
      </c>
      <c r="L12014">
        <v>100</v>
      </c>
      <c r="M12014">
        <v>87.31</v>
      </c>
      <c r="N12014">
        <f>COUNTIF(Cod_Mun_Norte!B:B,DADOS_SNIS_Minas!A12014)</f>
        <v>0</v>
      </c>
    </row>
    <row r="12015" spans="1:14" x14ac:dyDescent="0.2">
      <c r="A12015">
        <v>314050</v>
      </c>
      <c r="B12015" t="s">
        <v>1818</v>
      </c>
      <c r="C12015" t="s">
        <v>98</v>
      </c>
      <c r="D12015">
        <v>2011</v>
      </c>
      <c r="E12015" t="s">
        <v>361</v>
      </c>
      <c r="F12015" t="s">
        <v>99</v>
      </c>
      <c r="H12015">
        <v>12672</v>
      </c>
      <c r="I12015">
        <v>11063</v>
      </c>
      <c r="J12015">
        <v>11063</v>
      </c>
      <c r="K12015">
        <v>11063</v>
      </c>
      <c r="L12015">
        <v>100</v>
      </c>
      <c r="M12015">
        <v>87.3</v>
      </c>
      <c r="N12015">
        <f>COUNTIF(Cod_Mun_Norte!B:B,DADOS_SNIS_Minas!A12015)</f>
        <v>0</v>
      </c>
    </row>
    <row r="12016" spans="1:14" x14ac:dyDescent="0.2">
      <c r="A12016">
        <v>314050</v>
      </c>
      <c r="B12016" t="s">
        <v>1818</v>
      </c>
      <c r="C12016" t="s">
        <v>98</v>
      </c>
      <c r="D12016">
        <v>2010</v>
      </c>
      <c r="E12016" t="s">
        <v>361</v>
      </c>
      <c r="F12016" t="s">
        <v>99</v>
      </c>
      <c r="H12016">
        <v>12611</v>
      </c>
      <c r="I12016">
        <v>11010</v>
      </c>
      <c r="J12016">
        <v>11010</v>
      </c>
      <c r="K12016">
        <v>11010</v>
      </c>
      <c r="L12016">
        <v>100</v>
      </c>
      <c r="M12016">
        <v>87.3</v>
      </c>
      <c r="N12016">
        <f>COUNTIF(Cod_Mun_Norte!B:B,DADOS_SNIS_Minas!A12016)</f>
        <v>0</v>
      </c>
    </row>
    <row r="12017" spans="1:14" x14ac:dyDescent="0.2">
      <c r="A12017">
        <v>314050</v>
      </c>
      <c r="B12017" t="s">
        <v>1818</v>
      </c>
      <c r="C12017" t="s">
        <v>98</v>
      </c>
      <c r="D12017">
        <v>2009</v>
      </c>
      <c r="E12017" t="s">
        <v>1820</v>
      </c>
      <c r="F12017" t="s">
        <v>367</v>
      </c>
      <c r="H12017">
        <v>12662</v>
      </c>
      <c r="I12017">
        <v>10419</v>
      </c>
      <c r="J12017">
        <v>9581</v>
      </c>
      <c r="K12017">
        <v>9581</v>
      </c>
      <c r="L12017">
        <v>92</v>
      </c>
      <c r="M12017">
        <v>75.67</v>
      </c>
      <c r="N12017">
        <f>COUNTIF(Cod_Mun_Norte!B:B,DADOS_SNIS_Minas!A12017)</f>
        <v>0</v>
      </c>
    </row>
    <row r="12018" spans="1:14" x14ac:dyDescent="0.2">
      <c r="A12018">
        <v>314050</v>
      </c>
      <c r="B12018" t="s">
        <v>1818</v>
      </c>
      <c r="C12018" t="s">
        <v>98</v>
      </c>
      <c r="D12018">
        <v>2008</v>
      </c>
      <c r="E12018" t="s">
        <v>361</v>
      </c>
      <c r="F12018" t="s">
        <v>99</v>
      </c>
      <c r="H12018">
        <v>12593</v>
      </c>
      <c r="I12018">
        <v>10362</v>
      </c>
      <c r="J12018">
        <v>9370</v>
      </c>
      <c r="K12018">
        <v>9370</v>
      </c>
      <c r="L12018">
        <v>90.4</v>
      </c>
      <c r="M12018">
        <v>74.41</v>
      </c>
      <c r="N12018">
        <f>COUNTIF(Cod_Mun_Norte!B:B,DADOS_SNIS_Minas!A12018)</f>
        <v>0</v>
      </c>
    </row>
    <row r="12019" spans="1:14" x14ac:dyDescent="0.2">
      <c r="A12019">
        <v>314050</v>
      </c>
      <c r="B12019" t="s">
        <v>1818</v>
      </c>
      <c r="C12019" t="s">
        <v>98</v>
      </c>
      <c r="D12019">
        <v>2007</v>
      </c>
      <c r="E12019" t="s">
        <v>361</v>
      </c>
      <c r="F12019" t="s">
        <v>99</v>
      </c>
      <c r="H12019">
        <v>12165</v>
      </c>
      <c r="I12019">
        <v>10010</v>
      </c>
      <c r="J12019">
        <v>9110</v>
      </c>
      <c r="K12019">
        <v>9110</v>
      </c>
      <c r="L12019">
        <v>91</v>
      </c>
      <c r="M12019">
        <v>74.89</v>
      </c>
      <c r="N12019">
        <f>COUNTIF(Cod_Mun_Norte!B:B,DADOS_SNIS_Minas!A12019)</f>
        <v>0</v>
      </c>
    </row>
    <row r="12020" spans="1:14" x14ac:dyDescent="0.2">
      <c r="A12020">
        <v>314050</v>
      </c>
      <c r="B12020" t="s">
        <v>1818</v>
      </c>
      <c r="C12020" t="s">
        <v>98</v>
      </c>
      <c r="D12020">
        <v>2006</v>
      </c>
      <c r="E12020" t="s">
        <v>361</v>
      </c>
      <c r="F12020" t="s">
        <v>99</v>
      </c>
      <c r="H12020">
        <v>11788</v>
      </c>
      <c r="I12020">
        <v>9277</v>
      </c>
      <c r="J12020">
        <v>8761</v>
      </c>
      <c r="K12020">
        <v>8761</v>
      </c>
      <c r="L12020">
        <v>94.4</v>
      </c>
      <c r="M12020">
        <v>74.319999999999993</v>
      </c>
      <c r="N12020">
        <f>COUNTIF(Cod_Mun_Norte!B:B,DADOS_SNIS_Minas!A12020)</f>
        <v>0</v>
      </c>
    </row>
    <row r="12021" spans="1:14" x14ac:dyDescent="0.2">
      <c r="A12021">
        <v>314050</v>
      </c>
      <c r="B12021" t="s">
        <v>1818</v>
      </c>
      <c r="C12021" t="s">
        <v>98</v>
      </c>
      <c r="D12021">
        <v>2005</v>
      </c>
      <c r="E12021" t="s">
        <v>361</v>
      </c>
      <c r="F12021" t="s">
        <v>99</v>
      </c>
      <c r="H12021">
        <v>11793</v>
      </c>
      <c r="I12021">
        <v>9281</v>
      </c>
      <c r="J12021">
        <v>8494</v>
      </c>
      <c r="K12021">
        <v>8494</v>
      </c>
      <c r="L12021">
        <v>91.5</v>
      </c>
      <c r="M12021">
        <v>72.03</v>
      </c>
      <c r="N12021">
        <f>COUNTIF(Cod_Mun_Norte!B:B,DADOS_SNIS_Minas!A12021)</f>
        <v>0</v>
      </c>
    </row>
    <row r="12022" spans="1:14" x14ac:dyDescent="0.2">
      <c r="A12022">
        <v>314050</v>
      </c>
      <c r="B12022" t="s">
        <v>1818</v>
      </c>
      <c r="C12022" t="s">
        <v>98</v>
      </c>
      <c r="D12022">
        <v>2004</v>
      </c>
      <c r="E12022" t="s">
        <v>361</v>
      </c>
      <c r="F12022" t="s">
        <v>99</v>
      </c>
      <c r="H12022">
        <v>11797</v>
      </c>
      <c r="I12022">
        <v>9284</v>
      </c>
      <c r="J12022">
        <v>8304</v>
      </c>
      <c r="K12022">
        <v>8304</v>
      </c>
      <c r="L12022">
        <v>89.4</v>
      </c>
      <c r="M12022">
        <v>70.39</v>
      </c>
      <c r="N12022">
        <f>COUNTIF(Cod_Mun_Norte!B:B,DADOS_SNIS_Minas!A12022)</f>
        <v>0</v>
      </c>
    </row>
    <row r="12023" spans="1:14" x14ac:dyDescent="0.2">
      <c r="A12023">
        <v>314050</v>
      </c>
      <c r="B12023" t="s">
        <v>1818</v>
      </c>
      <c r="C12023" t="s">
        <v>98</v>
      </c>
      <c r="D12023">
        <v>2003</v>
      </c>
      <c r="E12023" t="s">
        <v>361</v>
      </c>
      <c r="F12023" t="s">
        <v>99</v>
      </c>
      <c r="H12023">
        <v>11805</v>
      </c>
      <c r="I12023">
        <v>9291</v>
      </c>
      <c r="N12023">
        <f>COUNTIF(Cod_Mun_Norte!B:B,DADOS_SNIS_Minas!A12023)</f>
        <v>0</v>
      </c>
    </row>
    <row r="12024" spans="1:14" x14ac:dyDescent="0.2">
      <c r="A12024">
        <v>314050</v>
      </c>
      <c r="B12024" t="s">
        <v>1818</v>
      </c>
      <c r="C12024" t="s">
        <v>98</v>
      </c>
      <c r="D12024">
        <v>2002</v>
      </c>
      <c r="E12024" t="s">
        <v>361</v>
      </c>
      <c r="F12024" t="s">
        <v>99</v>
      </c>
      <c r="H12024">
        <v>11809</v>
      </c>
      <c r="I12024">
        <v>9294</v>
      </c>
      <c r="N12024">
        <f>COUNTIF(Cod_Mun_Norte!B:B,DADOS_SNIS_Minas!A12024)</f>
        <v>0</v>
      </c>
    </row>
    <row r="12025" spans="1:14" x14ac:dyDescent="0.2">
      <c r="A12025">
        <v>314050</v>
      </c>
      <c r="B12025" t="s">
        <v>1818</v>
      </c>
      <c r="C12025" t="s">
        <v>98</v>
      </c>
      <c r="D12025">
        <v>2001</v>
      </c>
      <c r="E12025" t="s">
        <v>361</v>
      </c>
      <c r="F12025" t="s">
        <v>99</v>
      </c>
      <c r="H12025">
        <v>11777</v>
      </c>
      <c r="I12025">
        <v>9269</v>
      </c>
      <c r="N12025">
        <f>COUNTIF(Cod_Mun_Norte!B:B,DADOS_SNIS_Minas!A12025)</f>
        <v>0</v>
      </c>
    </row>
    <row r="12026" spans="1:14" x14ac:dyDescent="0.2">
      <c r="A12026">
        <v>314050</v>
      </c>
      <c r="B12026" t="s">
        <v>1818</v>
      </c>
      <c r="C12026" t="s">
        <v>98</v>
      </c>
      <c r="D12026">
        <v>2000</v>
      </c>
      <c r="E12026" t="s">
        <v>361</v>
      </c>
      <c r="F12026" t="s">
        <v>99</v>
      </c>
      <c r="H12026">
        <v>11817</v>
      </c>
      <c r="I12026">
        <v>9300</v>
      </c>
      <c r="N12026">
        <f>COUNTIF(Cod_Mun_Norte!B:B,DADOS_SNIS_Minas!A12026)</f>
        <v>0</v>
      </c>
    </row>
    <row r="12027" spans="1:14" x14ac:dyDescent="0.2">
      <c r="A12027">
        <v>314050</v>
      </c>
      <c r="B12027" t="s">
        <v>1818</v>
      </c>
      <c r="C12027" t="s">
        <v>98</v>
      </c>
      <c r="D12027">
        <v>1999</v>
      </c>
      <c r="E12027" t="s">
        <v>361</v>
      </c>
      <c r="F12027" t="s">
        <v>99</v>
      </c>
      <c r="H12027">
        <v>10627</v>
      </c>
      <c r="I12027">
        <v>8489</v>
      </c>
      <c r="N12027">
        <f>COUNTIF(Cod_Mun_Norte!B:B,DADOS_SNIS_Minas!A12027)</f>
        <v>0</v>
      </c>
    </row>
    <row r="12028" spans="1:14" x14ac:dyDescent="0.2">
      <c r="A12028">
        <v>314050</v>
      </c>
      <c r="B12028" t="s">
        <v>1818</v>
      </c>
      <c r="C12028" t="s">
        <v>98</v>
      </c>
      <c r="D12028">
        <v>1998</v>
      </c>
      <c r="E12028" t="s">
        <v>361</v>
      </c>
      <c r="F12028" t="s">
        <v>99</v>
      </c>
      <c r="H12028">
        <v>10864</v>
      </c>
      <c r="I12028">
        <v>8678</v>
      </c>
      <c r="N12028">
        <f>COUNTIF(Cod_Mun_Norte!B:B,DADOS_SNIS_Minas!A12028)</f>
        <v>0</v>
      </c>
    </row>
    <row r="12029" spans="1:14" x14ac:dyDescent="0.2">
      <c r="A12029">
        <v>314050</v>
      </c>
      <c r="B12029" t="s">
        <v>1818</v>
      </c>
      <c r="C12029" t="s">
        <v>98</v>
      </c>
      <c r="D12029">
        <v>1997</v>
      </c>
      <c r="H12029">
        <v>11101</v>
      </c>
      <c r="I12029">
        <v>8868</v>
      </c>
      <c r="N12029">
        <f>COUNTIF(Cod_Mun_Norte!B:B,DADOS_SNIS_Minas!A12029)</f>
        <v>0</v>
      </c>
    </row>
    <row r="12030" spans="1:14" x14ac:dyDescent="0.2">
      <c r="A12030">
        <v>314050</v>
      </c>
      <c r="B12030" t="s">
        <v>1818</v>
      </c>
      <c r="C12030" t="s">
        <v>98</v>
      </c>
      <c r="D12030">
        <v>1996</v>
      </c>
      <c r="H12030">
        <v>11382</v>
      </c>
      <c r="I12030">
        <v>9092</v>
      </c>
      <c r="N12030">
        <f>COUNTIF(Cod_Mun_Norte!B:B,DADOS_SNIS_Minas!A12030)</f>
        <v>0</v>
      </c>
    </row>
    <row r="12031" spans="1:14" x14ac:dyDescent="0.2">
      <c r="A12031">
        <v>314050</v>
      </c>
      <c r="B12031" t="s">
        <v>1818</v>
      </c>
      <c r="C12031" t="s">
        <v>98</v>
      </c>
      <c r="D12031">
        <v>1995</v>
      </c>
      <c r="H12031">
        <v>12721</v>
      </c>
      <c r="I12031">
        <v>10162</v>
      </c>
      <c r="N12031">
        <f>COUNTIF(Cod_Mun_Norte!B:B,DADOS_SNIS_Minas!A12031)</f>
        <v>0</v>
      </c>
    </row>
    <row r="12032" spans="1:14" x14ac:dyDescent="0.2">
      <c r="A12032">
        <v>314053</v>
      </c>
      <c r="B12032" t="s">
        <v>1821</v>
      </c>
      <c r="C12032" t="s">
        <v>98</v>
      </c>
      <c r="D12032">
        <v>2020</v>
      </c>
      <c r="E12032" t="s">
        <v>361</v>
      </c>
      <c r="F12032" t="s">
        <v>362</v>
      </c>
      <c r="G12032" t="s">
        <v>119</v>
      </c>
      <c r="H12032">
        <v>8531</v>
      </c>
      <c r="I12032">
        <v>3481</v>
      </c>
      <c r="J12032">
        <v>1969</v>
      </c>
      <c r="K12032">
        <v>1969</v>
      </c>
      <c r="L12032">
        <v>56.6</v>
      </c>
      <c r="M12032">
        <v>23.08</v>
      </c>
      <c r="N12032">
        <f>COUNTIF(Cod_Mun_Norte!B:B,DADOS_SNIS_Minas!A12032)</f>
        <v>0</v>
      </c>
    </row>
    <row r="12033" spans="1:14" x14ac:dyDescent="0.2">
      <c r="A12033">
        <v>314053</v>
      </c>
      <c r="B12033" t="s">
        <v>1821</v>
      </c>
      <c r="C12033" t="s">
        <v>98</v>
      </c>
      <c r="D12033">
        <v>2019</v>
      </c>
      <c r="E12033" t="s">
        <v>361</v>
      </c>
      <c r="F12033" t="s">
        <v>362</v>
      </c>
      <c r="G12033" t="s">
        <v>119</v>
      </c>
      <c r="H12033">
        <v>8417</v>
      </c>
      <c r="I12033">
        <v>3435</v>
      </c>
      <c r="J12033">
        <v>1938</v>
      </c>
      <c r="K12033">
        <v>1938</v>
      </c>
      <c r="L12033">
        <v>56.4</v>
      </c>
      <c r="M12033">
        <v>23.02</v>
      </c>
      <c r="N12033">
        <f>COUNTIF(Cod_Mun_Norte!B:B,DADOS_SNIS_Minas!A12033)</f>
        <v>0</v>
      </c>
    </row>
    <row r="12034" spans="1:14" x14ac:dyDescent="0.2">
      <c r="A12034">
        <v>314053</v>
      </c>
      <c r="B12034" t="s">
        <v>1821</v>
      </c>
      <c r="C12034" t="s">
        <v>98</v>
      </c>
      <c r="D12034">
        <v>2018</v>
      </c>
      <c r="E12034" t="s">
        <v>361</v>
      </c>
      <c r="F12034" t="s">
        <v>362</v>
      </c>
      <c r="H12034">
        <v>8299</v>
      </c>
      <c r="I12034">
        <v>3386</v>
      </c>
      <c r="J12034">
        <v>1992</v>
      </c>
      <c r="K12034">
        <v>1992</v>
      </c>
      <c r="L12034">
        <v>58.8</v>
      </c>
      <c r="M12034">
        <v>24</v>
      </c>
      <c r="N12034">
        <f>COUNTIF(Cod_Mun_Norte!B:B,DADOS_SNIS_Minas!A12034)</f>
        <v>0</v>
      </c>
    </row>
    <row r="12035" spans="1:14" x14ac:dyDescent="0.2">
      <c r="A12035">
        <v>314053</v>
      </c>
      <c r="B12035" t="s">
        <v>1821</v>
      </c>
      <c r="C12035" t="s">
        <v>98</v>
      </c>
      <c r="D12035">
        <v>2017</v>
      </c>
      <c r="E12035" t="s">
        <v>361</v>
      </c>
      <c r="F12035" t="s">
        <v>362</v>
      </c>
      <c r="H12035">
        <v>8172</v>
      </c>
      <c r="I12035">
        <v>3335</v>
      </c>
      <c r="J12035">
        <v>1997</v>
      </c>
      <c r="K12035">
        <v>1997</v>
      </c>
      <c r="L12035">
        <v>59.9</v>
      </c>
      <c r="M12035">
        <v>24.44</v>
      </c>
      <c r="N12035">
        <f>COUNTIF(Cod_Mun_Norte!B:B,DADOS_SNIS_Minas!A12035)</f>
        <v>0</v>
      </c>
    </row>
    <row r="12036" spans="1:14" x14ac:dyDescent="0.2">
      <c r="A12036">
        <v>314053</v>
      </c>
      <c r="B12036" t="s">
        <v>1821</v>
      </c>
      <c r="C12036" t="s">
        <v>98</v>
      </c>
      <c r="D12036">
        <v>2016</v>
      </c>
      <c r="E12036" t="s">
        <v>361</v>
      </c>
      <c r="F12036" t="s">
        <v>362</v>
      </c>
      <c r="H12036">
        <v>8073</v>
      </c>
      <c r="I12036">
        <v>3294</v>
      </c>
      <c r="J12036">
        <v>1957</v>
      </c>
      <c r="K12036">
        <v>1957</v>
      </c>
      <c r="L12036">
        <v>59.4</v>
      </c>
      <c r="M12036">
        <v>24.24</v>
      </c>
      <c r="N12036">
        <f>COUNTIF(Cod_Mun_Norte!B:B,DADOS_SNIS_Minas!A12036)</f>
        <v>0</v>
      </c>
    </row>
    <row r="12037" spans="1:14" x14ac:dyDescent="0.2">
      <c r="A12037">
        <v>314053</v>
      </c>
      <c r="B12037" t="s">
        <v>1821</v>
      </c>
      <c r="C12037" t="s">
        <v>98</v>
      </c>
      <c r="D12037">
        <v>2015</v>
      </c>
      <c r="E12037" t="s">
        <v>361</v>
      </c>
      <c r="F12037" t="s">
        <v>362</v>
      </c>
      <c r="H12037">
        <v>7968</v>
      </c>
      <c r="I12037">
        <v>3251</v>
      </c>
      <c r="J12037">
        <v>1934</v>
      </c>
      <c r="K12037">
        <v>1934</v>
      </c>
      <c r="L12037">
        <v>59.5</v>
      </c>
      <c r="M12037">
        <v>24.27</v>
      </c>
      <c r="N12037">
        <f>COUNTIF(Cod_Mun_Norte!B:B,DADOS_SNIS_Minas!A12037)</f>
        <v>0</v>
      </c>
    </row>
    <row r="12038" spans="1:14" x14ac:dyDescent="0.2">
      <c r="A12038">
        <v>314053</v>
      </c>
      <c r="B12038" t="s">
        <v>1821</v>
      </c>
      <c r="C12038" t="s">
        <v>98</v>
      </c>
      <c r="D12038">
        <v>2014</v>
      </c>
      <c r="E12038" t="s">
        <v>361</v>
      </c>
      <c r="F12038" t="s">
        <v>362</v>
      </c>
      <c r="H12038">
        <v>7858</v>
      </c>
      <c r="I12038">
        <v>3207</v>
      </c>
      <c r="J12038">
        <v>2919</v>
      </c>
      <c r="K12038">
        <v>2919</v>
      </c>
      <c r="L12038">
        <v>91</v>
      </c>
      <c r="M12038">
        <v>37.15</v>
      </c>
      <c r="N12038">
        <f>COUNTIF(Cod_Mun_Norte!B:B,DADOS_SNIS_Minas!A12038)</f>
        <v>0</v>
      </c>
    </row>
    <row r="12039" spans="1:14" x14ac:dyDescent="0.2">
      <c r="A12039">
        <v>314053</v>
      </c>
      <c r="B12039" t="s">
        <v>1821</v>
      </c>
      <c r="C12039" t="s">
        <v>98</v>
      </c>
      <c r="D12039">
        <v>2013</v>
      </c>
      <c r="E12039" t="s">
        <v>361</v>
      </c>
      <c r="F12039" t="s">
        <v>362</v>
      </c>
      <c r="H12039">
        <v>7744</v>
      </c>
      <c r="I12039">
        <v>3160</v>
      </c>
      <c r="J12039">
        <v>2860</v>
      </c>
      <c r="K12039">
        <v>2860</v>
      </c>
      <c r="L12039">
        <v>90.5</v>
      </c>
      <c r="M12039">
        <v>36.93</v>
      </c>
      <c r="N12039">
        <f>COUNTIF(Cod_Mun_Norte!B:B,DADOS_SNIS_Minas!A12039)</f>
        <v>0</v>
      </c>
    </row>
    <row r="12040" spans="1:14" x14ac:dyDescent="0.2">
      <c r="A12040">
        <v>314053</v>
      </c>
      <c r="B12040" t="s">
        <v>1821</v>
      </c>
      <c r="C12040" t="s">
        <v>98</v>
      </c>
      <c r="D12040">
        <v>2012</v>
      </c>
      <c r="E12040" t="s">
        <v>361</v>
      </c>
      <c r="F12040" t="s">
        <v>362</v>
      </c>
      <c r="H12040">
        <v>7398</v>
      </c>
      <c r="I12040">
        <v>3019</v>
      </c>
      <c r="J12040">
        <v>2836</v>
      </c>
      <c r="K12040">
        <v>2836</v>
      </c>
      <c r="L12040">
        <v>93.9</v>
      </c>
      <c r="M12040">
        <v>38.33</v>
      </c>
      <c r="N12040">
        <f>COUNTIF(Cod_Mun_Norte!B:B,DADOS_SNIS_Minas!A12040)</f>
        <v>0</v>
      </c>
    </row>
    <row r="12041" spans="1:14" x14ac:dyDescent="0.2">
      <c r="A12041">
        <v>314053</v>
      </c>
      <c r="B12041" t="s">
        <v>1821</v>
      </c>
      <c r="C12041" t="s">
        <v>98</v>
      </c>
      <c r="D12041">
        <v>2011</v>
      </c>
      <c r="E12041" t="s">
        <v>361</v>
      </c>
      <c r="F12041" t="s">
        <v>362</v>
      </c>
      <c r="H12041">
        <v>7288</v>
      </c>
      <c r="I12041">
        <v>2974</v>
      </c>
      <c r="J12041">
        <v>2643</v>
      </c>
      <c r="K12041">
        <v>2643</v>
      </c>
      <c r="L12041">
        <v>88.9</v>
      </c>
      <c r="M12041">
        <v>36.270000000000003</v>
      </c>
      <c r="N12041">
        <f>COUNTIF(Cod_Mun_Norte!B:B,DADOS_SNIS_Minas!A12041)</f>
        <v>0</v>
      </c>
    </row>
    <row r="12042" spans="1:14" x14ac:dyDescent="0.2">
      <c r="A12042">
        <v>314053</v>
      </c>
      <c r="B12042" t="s">
        <v>1821</v>
      </c>
      <c r="C12042" t="s">
        <v>98</v>
      </c>
      <c r="D12042">
        <v>2010</v>
      </c>
      <c r="E12042" t="s">
        <v>361</v>
      </c>
      <c r="F12042" t="s">
        <v>362</v>
      </c>
      <c r="H12042">
        <v>7173</v>
      </c>
      <c r="I12042">
        <v>2927</v>
      </c>
      <c r="J12042">
        <v>2639</v>
      </c>
      <c r="K12042">
        <v>2639</v>
      </c>
      <c r="L12042">
        <v>90.2</v>
      </c>
      <c r="M12042">
        <v>36.79</v>
      </c>
      <c r="N12042">
        <f>COUNTIF(Cod_Mun_Norte!B:B,DADOS_SNIS_Minas!A12042)</f>
        <v>0</v>
      </c>
    </row>
    <row r="12043" spans="1:14" x14ac:dyDescent="0.2">
      <c r="A12043">
        <v>314053</v>
      </c>
      <c r="B12043" t="s">
        <v>1821</v>
      </c>
      <c r="C12043" t="s">
        <v>98</v>
      </c>
      <c r="D12043">
        <v>2009</v>
      </c>
      <c r="E12043" t="s">
        <v>361</v>
      </c>
      <c r="F12043" t="s">
        <v>362</v>
      </c>
      <c r="H12043">
        <v>6715</v>
      </c>
      <c r="I12043">
        <v>2662</v>
      </c>
      <c r="J12043">
        <v>2574</v>
      </c>
      <c r="K12043">
        <v>2574</v>
      </c>
      <c r="L12043">
        <v>96.7</v>
      </c>
      <c r="M12043">
        <v>38.33</v>
      </c>
      <c r="N12043">
        <f>COUNTIF(Cod_Mun_Norte!B:B,DADOS_SNIS_Minas!A12043)</f>
        <v>0</v>
      </c>
    </row>
    <row r="12044" spans="1:14" x14ac:dyDescent="0.2">
      <c r="A12044">
        <v>314053</v>
      </c>
      <c r="B12044" t="s">
        <v>1821</v>
      </c>
      <c r="C12044" t="s">
        <v>98</v>
      </c>
      <c r="D12044">
        <v>2008</v>
      </c>
      <c r="E12044" t="s">
        <v>361</v>
      </c>
      <c r="F12044" t="s">
        <v>362</v>
      </c>
      <c r="H12044">
        <v>6625</v>
      </c>
      <c r="I12044">
        <v>2627</v>
      </c>
      <c r="J12044">
        <v>2463</v>
      </c>
      <c r="K12044">
        <v>2463</v>
      </c>
      <c r="L12044">
        <v>93.8</v>
      </c>
      <c r="M12044">
        <v>37.18</v>
      </c>
      <c r="N12044">
        <f>COUNTIF(Cod_Mun_Norte!B:B,DADOS_SNIS_Minas!A12044)</f>
        <v>0</v>
      </c>
    </row>
    <row r="12045" spans="1:14" x14ac:dyDescent="0.2">
      <c r="A12045">
        <v>314053</v>
      </c>
      <c r="B12045" t="s">
        <v>1821</v>
      </c>
      <c r="C12045" t="s">
        <v>98</v>
      </c>
      <c r="D12045">
        <v>2007</v>
      </c>
      <c r="E12045" t="s">
        <v>361</v>
      </c>
      <c r="F12045" t="s">
        <v>362</v>
      </c>
      <c r="H12045">
        <v>6338</v>
      </c>
      <c r="I12045">
        <v>2513</v>
      </c>
      <c r="J12045">
        <v>2412</v>
      </c>
      <c r="K12045">
        <v>2412</v>
      </c>
      <c r="L12045">
        <v>96</v>
      </c>
      <c r="M12045">
        <v>38.06</v>
      </c>
      <c r="N12045">
        <f>COUNTIF(Cod_Mun_Norte!B:B,DADOS_SNIS_Minas!A12045)</f>
        <v>0</v>
      </c>
    </row>
    <row r="12046" spans="1:14" x14ac:dyDescent="0.2">
      <c r="A12046">
        <v>314053</v>
      </c>
      <c r="B12046" t="s">
        <v>1821</v>
      </c>
      <c r="C12046" t="s">
        <v>98</v>
      </c>
      <c r="D12046">
        <v>2006</v>
      </c>
      <c r="E12046" t="s">
        <v>361</v>
      </c>
      <c r="F12046" t="s">
        <v>362</v>
      </c>
      <c r="H12046">
        <v>6824</v>
      </c>
      <c r="I12046">
        <v>2796</v>
      </c>
      <c r="J12046">
        <v>2343</v>
      </c>
      <c r="K12046">
        <v>2343</v>
      </c>
      <c r="L12046">
        <v>83.8</v>
      </c>
      <c r="M12046">
        <v>34.33</v>
      </c>
      <c r="N12046">
        <f>COUNTIF(Cod_Mun_Norte!B:B,DADOS_SNIS_Minas!A12046)</f>
        <v>0</v>
      </c>
    </row>
    <row r="12047" spans="1:14" x14ac:dyDescent="0.2">
      <c r="A12047">
        <v>314053</v>
      </c>
      <c r="B12047" t="s">
        <v>1821</v>
      </c>
      <c r="C12047" t="s">
        <v>98</v>
      </c>
      <c r="D12047">
        <v>2005</v>
      </c>
      <c r="E12047" t="s">
        <v>361</v>
      </c>
      <c r="F12047" t="s">
        <v>362</v>
      </c>
      <c r="H12047">
        <v>6650</v>
      </c>
      <c r="I12047">
        <v>2724</v>
      </c>
      <c r="J12047">
        <v>2211</v>
      </c>
      <c r="K12047">
        <v>2211</v>
      </c>
      <c r="L12047">
        <v>81.2</v>
      </c>
      <c r="M12047">
        <v>33.25</v>
      </c>
      <c r="N12047">
        <f>COUNTIF(Cod_Mun_Norte!B:B,DADOS_SNIS_Minas!A12047)</f>
        <v>0</v>
      </c>
    </row>
    <row r="12048" spans="1:14" x14ac:dyDescent="0.2">
      <c r="A12048">
        <v>314053</v>
      </c>
      <c r="B12048" t="s">
        <v>1821</v>
      </c>
      <c r="C12048" t="s">
        <v>98</v>
      </c>
      <c r="D12048">
        <v>2004</v>
      </c>
      <c r="E12048" t="s">
        <v>361</v>
      </c>
      <c r="F12048" t="s">
        <v>362</v>
      </c>
      <c r="H12048">
        <v>6476</v>
      </c>
      <c r="I12048">
        <v>2653</v>
      </c>
      <c r="J12048">
        <v>2046</v>
      </c>
      <c r="K12048">
        <v>2046</v>
      </c>
      <c r="L12048">
        <v>77.099999999999994</v>
      </c>
      <c r="M12048">
        <v>31.59</v>
      </c>
      <c r="N12048">
        <f>COUNTIF(Cod_Mun_Norte!B:B,DADOS_SNIS_Minas!A12048)</f>
        <v>0</v>
      </c>
    </row>
    <row r="12049" spans="1:14" x14ac:dyDescent="0.2">
      <c r="A12049">
        <v>314053</v>
      </c>
      <c r="B12049" t="s">
        <v>1821</v>
      </c>
      <c r="C12049" t="s">
        <v>98</v>
      </c>
      <c r="D12049">
        <v>2003</v>
      </c>
      <c r="E12049" t="s">
        <v>361</v>
      </c>
      <c r="F12049" t="s">
        <v>362</v>
      </c>
      <c r="H12049">
        <v>6160</v>
      </c>
      <c r="I12049">
        <v>2524</v>
      </c>
      <c r="N12049">
        <f>COUNTIF(Cod_Mun_Norte!B:B,DADOS_SNIS_Minas!A12049)</f>
        <v>0</v>
      </c>
    </row>
    <row r="12050" spans="1:14" x14ac:dyDescent="0.2">
      <c r="A12050">
        <v>314053</v>
      </c>
      <c r="B12050" t="s">
        <v>1821</v>
      </c>
      <c r="C12050" t="s">
        <v>98</v>
      </c>
      <c r="D12050">
        <v>2002</v>
      </c>
      <c r="E12050" t="s">
        <v>361</v>
      </c>
      <c r="F12050" t="s">
        <v>362</v>
      </c>
      <c r="H12050">
        <v>6009</v>
      </c>
      <c r="I12050">
        <v>2462</v>
      </c>
      <c r="N12050">
        <f>COUNTIF(Cod_Mun_Norte!B:B,DADOS_SNIS_Minas!A12050)</f>
        <v>0</v>
      </c>
    </row>
    <row r="12051" spans="1:14" x14ac:dyDescent="0.2">
      <c r="A12051">
        <v>314053</v>
      </c>
      <c r="B12051" t="s">
        <v>1821</v>
      </c>
      <c r="C12051" t="s">
        <v>98</v>
      </c>
      <c r="D12051">
        <v>2001</v>
      </c>
      <c r="E12051" t="s">
        <v>361</v>
      </c>
      <c r="F12051" t="s">
        <v>362</v>
      </c>
      <c r="H12051">
        <v>5850</v>
      </c>
      <c r="I12051">
        <v>2397</v>
      </c>
      <c r="N12051">
        <f>COUNTIF(Cod_Mun_Norte!B:B,DADOS_SNIS_Minas!A12051)</f>
        <v>0</v>
      </c>
    </row>
    <row r="12052" spans="1:14" x14ac:dyDescent="0.2">
      <c r="A12052">
        <v>314053</v>
      </c>
      <c r="B12052" t="s">
        <v>1821</v>
      </c>
      <c r="C12052" t="s">
        <v>98</v>
      </c>
      <c r="D12052">
        <v>2000</v>
      </c>
      <c r="E12052" t="s">
        <v>361</v>
      </c>
      <c r="F12052" t="s">
        <v>362</v>
      </c>
      <c r="H12052">
        <v>5685</v>
      </c>
      <c r="I12052">
        <v>2329</v>
      </c>
      <c r="N12052">
        <f>COUNTIF(Cod_Mun_Norte!B:B,DADOS_SNIS_Minas!A12052)</f>
        <v>0</v>
      </c>
    </row>
    <row r="12053" spans="1:14" x14ac:dyDescent="0.2">
      <c r="A12053">
        <v>314053</v>
      </c>
      <c r="B12053" t="s">
        <v>1821</v>
      </c>
      <c r="C12053" t="s">
        <v>98</v>
      </c>
      <c r="D12053">
        <v>1999</v>
      </c>
      <c r="E12053" t="s">
        <v>361</v>
      </c>
      <c r="F12053" t="s">
        <v>362</v>
      </c>
      <c r="H12053">
        <v>4184</v>
      </c>
      <c r="I12053">
        <v>1714</v>
      </c>
      <c r="N12053">
        <f>COUNTIF(Cod_Mun_Norte!B:B,DADOS_SNIS_Minas!A12053)</f>
        <v>0</v>
      </c>
    </row>
    <row r="12054" spans="1:14" x14ac:dyDescent="0.2">
      <c r="A12054">
        <v>314053</v>
      </c>
      <c r="B12054" t="s">
        <v>1821</v>
      </c>
      <c r="C12054" t="s">
        <v>98</v>
      </c>
      <c r="D12054">
        <v>1998</v>
      </c>
      <c r="E12054" t="s">
        <v>361</v>
      </c>
      <c r="F12054" t="s">
        <v>362</v>
      </c>
      <c r="H12054">
        <v>4173</v>
      </c>
      <c r="I12054">
        <v>1710</v>
      </c>
      <c r="N12054">
        <f>COUNTIF(Cod_Mun_Norte!B:B,DADOS_SNIS_Minas!A12054)</f>
        <v>0</v>
      </c>
    </row>
    <row r="12055" spans="1:14" x14ac:dyDescent="0.2">
      <c r="A12055">
        <v>314053</v>
      </c>
      <c r="B12055" t="s">
        <v>1821</v>
      </c>
      <c r="C12055" t="s">
        <v>98</v>
      </c>
      <c r="D12055">
        <v>1997</v>
      </c>
      <c r="H12055">
        <v>4164</v>
      </c>
      <c r="I12055">
        <v>1706</v>
      </c>
      <c r="N12055">
        <f>COUNTIF(Cod_Mun_Norte!B:B,DADOS_SNIS_Minas!A12055)</f>
        <v>0</v>
      </c>
    </row>
    <row r="12056" spans="1:14" x14ac:dyDescent="0.2">
      <c r="A12056">
        <v>314055</v>
      </c>
      <c r="B12056" t="s">
        <v>1822</v>
      </c>
      <c r="C12056" t="s">
        <v>98</v>
      </c>
      <c r="D12056">
        <v>2020</v>
      </c>
      <c r="E12056" t="s">
        <v>1823</v>
      </c>
      <c r="F12056" t="s">
        <v>367</v>
      </c>
      <c r="G12056" t="s">
        <v>368</v>
      </c>
      <c r="H12056">
        <v>8644</v>
      </c>
      <c r="I12056">
        <v>7013</v>
      </c>
      <c r="J12056">
        <v>6927</v>
      </c>
      <c r="K12056">
        <v>6927</v>
      </c>
      <c r="L12056">
        <v>98.8</v>
      </c>
      <c r="M12056">
        <v>80.14</v>
      </c>
      <c r="N12056">
        <f>COUNTIF(Cod_Mun_Norte!B:B,DADOS_SNIS_Minas!A12056)</f>
        <v>0</v>
      </c>
    </row>
    <row r="12057" spans="1:14" x14ac:dyDescent="0.2">
      <c r="A12057">
        <v>314055</v>
      </c>
      <c r="B12057" t="s">
        <v>1822</v>
      </c>
      <c r="C12057" t="s">
        <v>98</v>
      </c>
      <c r="D12057">
        <v>2019</v>
      </c>
      <c r="E12057" t="s">
        <v>1823</v>
      </c>
      <c r="F12057" t="s">
        <v>367</v>
      </c>
      <c r="G12057" t="s">
        <v>368</v>
      </c>
      <c r="H12057">
        <v>8586</v>
      </c>
      <c r="I12057">
        <v>6966</v>
      </c>
      <c r="J12057">
        <v>6927</v>
      </c>
      <c r="K12057">
        <v>6927</v>
      </c>
      <c r="L12057">
        <v>99.4</v>
      </c>
      <c r="M12057">
        <v>80.680000000000007</v>
      </c>
      <c r="N12057">
        <f>COUNTIF(Cod_Mun_Norte!B:B,DADOS_SNIS_Minas!A12057)</f>
        <v>0</v>
      </c>
    </row>
    <row r="12058" spans="1:14" x14ac:dyDescent="0.2">
      <c r="A12058">
        <v>314055</v>
      </c>
      <c r="B12058" t="s">
        <v>1822</v>
      </c>
      <c r="C12058" t="s">
        <v>98</v>
      </c>
      <c r="D12058">
        <v>2018</v>
      </c>
      <c r="E12058" t="s">
        <v>1823</v>
      </c>
      <c r="F12058" t="s">
        <v>367</v>
      </c>
      <c r="H12058">
        <v>8526</v>
      </c>
      <c r="I12058">
        <v>6917</v>
      </c>
      <c r="J12058">
        <v>6917</v>
      </c>
      <c r="K12058">
        <v>6917</v>
      </c>
      <c r="L12058">
        <v>100</v>
      </c>
      <c r="M12058">
        <v>81.13</v>
      </c>
      <c r="N12058">
        <f>COUNTIF(Cod_Mun_Norte!B:B,DADOS_SNIS_Minas!A12058)</f>
        <v>0</v>
      </c>
    </row>
    <row r="12059" spans="1:14" x14ac:dyDescent="0.2">
      <c r="A12059">
        <v>314055</v>
      </c>
      <c r="B12059" t="s">
        <v>1822</v>
      </c>
      <c r="C12059" t="s">
        <v>98</v>
      </c>
      <c r="D12059">
        <v>2017</v>
      </c>
      <c r="E12059" t="s">
        <v>1823</v>
      </c>
      <c r="F12059" t="s">
        <v>367</v>
      </c>
      <c r="H12059">
        <v>8539</v>
      </c>
      <c r="I12059">
        <v>6927</v>
      </c>
      <c r="J12059">
        <v>6927</v>
      </c>
      <c r="K12059">
        <v>6927</v>
      </c>
      <c r="L12059">
        <v>100</v>
      </c>
      <c r="M12059">
        <v>81.12</v>
      </c>
      <c r="N12059">
        <f>COUNTIF(Cod_Mun_Norte!B:B,DADOS_SNIS_Minas!A12059)</f>
        <v>0</v>
      </c>
    </row>
    <row r="12060" spans="1:14" x14ac:dyDescent="0.2">
      <c r="A12060">
        <v>314055</v>
      </c>
      <c r="B12060" t="s">
        <v>1822</v>
      </c>
      <c r="C12060" t="s">
        <v>98</v>
      </c>
      <c r="D12060">
        <v>2016</v>
      </c>
      <c r="E12060" t="s">
        <v>1823</v>
      </c>
      <c r="F12060" t="s">
        <v>367</v>
      </c>
      <c r="H12060">
        <v>8483</v>
      </c>
      <c r="I12060">
        <v>6882</v>
      </c>
      <c r="J12060">
        <v>6882</v>
      </c>
      <c r="K12060">
        <v>6882</v>
      </c>
      <c r="L12060">
        <v>100</v>
      </c>
      <c r="M12060">
        <v>81.13</v>
      </c>
      <c r="N12060">
        <f>COUNTIF(Cod_Mun_Norte!B:B,DADOS_SNIS_Minas!A12060)</f>
        <v>0</v>
      </c>
    </row>
    <row r="12061" spans="1:14" x14ac:dyDescent="0.2">
      <c r="A12061">
        <v>314055</v>
      </c>
      <c r="B12061" t="s">
        <v>1822</v>
      </c>
      <c r="C12061" t="s">
        <v>98</v>
      </c>
      <c r="D12061">
        <v>2015</v>
      </c>
      <c r="E12061" t="s">
        <v>1823</v>
      </c>
      <c r="F12061" t="s">
        <v>367</v>
      </c>
      <c r="H12061">
        <v>8425</v>
      </c>
      <c r="I12061">
        <v>6835</v>
      </c>
      <c r="J12061">
        <v>6835</v>
      </c>
      <c r="K12061">
        <v>6835</v>
      </c>
      <c r="L12061">
        <v>100</v>
      </c>
      <c r="M12061">
        <v>81.13</v>
      </c>
      <c r="N12061">
        <f>COUNTIF(Cod_Mun_Norte!B:B,DADOS_SNIS_Minas!A12061)</f>
        <v>0</v>
      </c>
    </row>
    <row r="12062" spans="1:14" x14ac:dyDescent="0.2">
      <c r="A12062">
        <v>314055</v>
      </c>
      <c r="B12062" t="s">
        <v>1822</v>
      </c>
      <c r="C12062" t="s">
        <v>98</v>
      </c>
      <c r="D12062">
        <v>2014</v>
      </c>
      <c r="E12062" t="s">
        <v>1823</v>
      </c>
      <c r="F12062" t="s">
        <v>367</v>
      </c>
      <c r="H12062">
        <v>8363</v>
      </c>
      <c r="I12062">
        <v>6785</v>
      </c>
      <c r="J12062">
        <v>6785</v>
      </c>
      <c r="K12062">
        <v>6785</v>
      </c>
      <c r="L12062">
        <v>100</v>
      </c>
      <c r="M12062">
        <v>81.13</v>
      </c>
      <c r="N12062">
        <f>COUNTIF(Cod_Mun_Norte!B:B,DADOS_SNIS_Minas!A12062)</f>
        <v>0</v>
      </c>
    </row>
    <row r="12063" spans="1:14" x14ac:dyDescent="0.2">
      <c r="A12063">
        <v>314055</v>
      </c>
      <c r="B12063" t="s">
        <v>1822</v>
      </c>
      <c r="C12063" t="s">
        <v>98</v>
      </c>
      <c r="D12063">
        <v>2013</v>
      </c>
      <c r="E12063" t="s">
        <v>1823</v>
      </c>
      <c r="F12063" t="s">
        <v>367</v>
      </c>
      <c r="H12063">
        <v>8299</v>
      </c>
      <c r="I12063">
        <v>6733</v>
      </c>
      <c r="J12063">
        <v>6733</v>
      </c>
      <c r="K12063">
        <v>6733</v>
      </c>
      <c r="L12063">
        <v>100</v>
      </c>
      <c r="M12063">
        <v>81.13</v>
      </c>
      <c r="N12063">
        <f>COUNTIF(Cod_Mun_Norte!B:B,DADOS_SNIS_Minas!A12063)</f>
        <v>0</v>
      </c>
    </row>
    <row r="12064" spans="1:14" x14ac:dyDescent="0.2">
      <c r="A12064">
        <v>314055</v>
      </c>
      <c r="B12064" t="s">
        <v>1822</v>
      </c>
      <c r="C12064" t="s">
        <v>98</v>
      </c>
      <c r="D12064">
        <v>2012</v>
      </c>
      <c r="E12064" t="s">
        <v>1823</v>
      </c>
      <c r="F12064" t="s">
        <v>367</v>
      </c>
      <c r="H12064">
        <v>7994</v>
      </c>
      <c r="I12064">
        <v>6485</v>
      </c>
      <c r="J12064">
        <v>6485</v>
      </c>
      <c r="K12064">
        <v>6485</v>
      </c>
      <c r="L12064">
        <v>100</v>
      </c>
      <c r="M12064">
        <v>81.12</v>
      </c>
      <c r="N12064">
        <f>COUNTIF(Cod_Mun_Norte!B:B,DADOS_SNIS_Minas!A12064)</f>
        <v>0</v>
      </c>
    </row>
    <row r="12065" spans="1:14" x14ac:dyDescent="0.2">
      <c r="A12065">
        <v>314055</v>
      </c>
      <c r="B12065" t="s">
        <v>1822</v>
      </c>
      <c r="C12065" t="s">
        <v>98</v>
      </c>
      <c r="D12065">
        <v>2011</v>
      </c>
      <c r="E12065" t="s">
        <v>361</v>
      </c>
      <c r="F12065" t="s">
        <v>99</v>
      </c>
      <c r="H12065">
        <v>7935</v>
      </c>
      <c r="I12065">
        <v>6437</v>
      </c>
      <c r="J12065">
        <v>6437</v>
      </c>
      <c r="K12065">
        <v>6437</v>
      </c>
      <c r="L12065">
        <v>100</v>
      </c>
      <c r="M12065">
        <v>81.12</v>
      </c>
      <c r="N12065">
        <f>COUNTIF(Cod_Mun_Norte!B:B,DADOS_SNIS_Minas!A12065)</f>
        <v>0</v>
      </c>
    </row>
    <row r="12066" spans="1:14" x14ac:dyDescent="0.2">
      <c r="A12066">
        <v>314055</v>
      </c>
      <c r="B12066" t="s">
        <v>1822</v>
      </c>
      <c r="C12066" t="s">
        <v>98</v>
      </c>
      <c r="D12066">
        <v>2010</v>
      </c>
      <c r="E12066" t="s">
        <v>361</v>
      </c>
      <c r="F12066" t="s">
        <v>99</v>
      </c>
      <c r="H12066">
        <v>7874</v>
      </c>
      <c r="I12066">
        <v>6388</v>
      </c>
      <c r="J12066">
        <v>6388</v>
      </c>
      <c r="K12066">
        <v>6388</v>
      </c>
      <c r="L12066">
        <v>100</v>
      </c>
      <c r="M12066">
        <v>81.13</v>
      </c>
      <c r="N12066">
        <f>COUNTIF(Cod_Mun_Norte!B:B,DADOS_SNIS_Minas!A12066)</f>
        <v>0</v>
      </c>
    </row>
    <row r="12067" spans="1:14" x14ac:dyDescent="0.2">
      <c r="A12067">
        <v>314055</v>
      </c>
      <c r="B12067" t="s">
        <v>1822</v>
      </c>
      <c r="C12067" t="s">
        <v>98</v>
      </c>
      <c r="D12067">
        <v>2009</v>
      </c>
      <c r="E12067" t="s">
        <v>361</v>
      </c>
      <c r="F12067" t="s">
        <v>99</v>
      </c>
      <c r="H12067">
        <v>7802</v>
      </c>
      <c r="I12067">
        <v>6369</v>
      </c>
      <c r="J12067">
        <v>8315</v>
      </c>
      <c r="K12067">
        <v>8315</v>
      </c>
      <c r="L12067">
        <v>100</v>
      </c>
      <c r="M12067">
        <v>100</v>
      </c>
      <c r="N12067">
        <f>COUNTIF(Cod_Mun_Norte!B:B,DADOS_SNIS_Minas!A12067)</f>
        <v>0</v>
      </c>
    </row>
    <row r="12068" spans="1:14" x14ac:dyDescent="0.2">
      <c r="A12068">
        <v>314055</v>
      </c>
      <c r="B12068" t="s">
        <v>1822</v>
      </c>
      <c r="C12068" t="s">
        <v>98</v>
      </c>
      <c r="D12068">
        <v>2008</v>
      </c>
      <c r="E12068" t="s">
        <v>361</v>
      </c>
      <c r="F12068" t="s">
        <v>99</v>
      </c>
      <c r="H12068">
        <v>7742</v>
      </c>
      <c r="I12068">
        <v>6320</v>
      </c>
      <c r="J12068">
        <v>7932</v>
      </c>
      <c r="K12068">
        <v>7932</v>
      </c>
      <c r="L12068">
        <v>100</v>
      </c>
      <c r="M12068">
        <v>100</v>
      </c>
      <c r="N12068">
        <f>COUNTIF(Cod_Mun_Norte!B:B,DADOS_SNIS_Minas!A12068)</f>
        <v>0</v>
      </c>
    </row>
    <row r="12069" spans="1:14" x14ac:dyDescent="0.2">
      <c r="A12069">
        <v>314055</v>
      </c>
      <c r="B12069" t="s">
        <v>1822</v>
      </c>
      <c r="C12069" t="s">
        <v>98</v>
      </c>
      <c r="D12069">
        <v>2007</v>
      </c>
      <c r="E12069" t="s">
        <v>361</v>
      </c>
      <c r="F12069" t="s">
        <v>362</v>
      </c>
      <c r="H12069">
        <v>7458</v>
      </c>
      <c r="I12069">
        <v>6088</v>
      </c>
      <c r="J12069">
        <v>7627</v>
      </c>
      <c r="K12069">
        <v>7627</v>
      </c>
      <c r="L12069">
        <v>100</v>
      </c>
      <c r="M12069">
        <v>100</v>
      </c>
      <c r="N12069">
        <f>COUNTIF(Cod_Mun_Norte!B:B,DADOS_SNIS_Minas!A12069)</f>
        <v>0</v>
      </c>
    </row>
    <row r="12070" spans="1:14" x14ac:dyDescent="0.2">
      <c r="A12070">
        <v>314055</v>
      </c>
      <c r="B12070" t="s">
        <v>1822</v>
      </c>
      <c r="C12070" t="s">
        <v>98</v>
      </c>
      <c r="D12070">
        <v>2006</v>
      </c>
      <c r="E12070" t="s">
        <v>361</v>
      </c>
      <c r="F12070" t="s">
        <v>362</v>
      </c>
      <c r="H12070">
        <v>7993</v>
      </c>
      <c r="I12070">
        <v>6418</v>
      </c>
      <c r="J12070">
        <v>7244</v>
      </c>
      <c r="K12070">
        <v>7244</v>
      </c>
      <c r="L12070">
        <v>100</v>
      </c>
      <c r="M12070">
        <v>90.63</v>
      </c>
      <c r="N12070">
        <f>COUNTIF(Cod_Mun_Norte!B:B,DADOS_SNIS_Minas!A12070)</f>
        <v>0</v>
      </c>
    </row>
    <row r="12071" spans="1:14" x14ac:dyDescent="0.2">
      <c r="A12071">
        <v>314055</v>
      </c>
      <c r="B12071" t="s">
        <v>1822</v>
      </c>
      <c r="C12071" t="s">
        <v>98</v>
      </c>
      <c r="D12071">
        <v>2005</v>
      </c>
      <c r="E12071" t="s">
        <v>361</v>
      </c>
      <c r="F12071" t="s">
        <v>362</v>
      </c>
      <c r="H12071">
        <v>7855</v>
      </c>
      <c r="I12071">
        <v>6307</v>
      </c>
      <c r="J12071">
        <v>7049</v>
      </c>
      <c r="K12071">
        <v>7049</v>
      </c>
      <c r="L12071">
        <v>100</v>
      </c>
      <c r="M12071">
        <v>89.74</v>
      </c>
      <c r="N12071">
        <f>COUNTIF(Cod_Mun_Norte!B:B,DADOS_SNIS_Minas!A12071)</f>
        <v>0</v>
      </c>
    </row>
    <row r="12072" spans="1:14" x14ac:dyDescent="0.2">
      <c r="A12072">
        <v>314055</v>
      </c>
      <c r="B12072" t="s">
        <v>1822</v>
      </c>
      <c r="C12072" t="s">
        <v>98</v>
      </c>
      <c r="D12072">
        <v>2004</v>
      </c>
      <c r="E12072" t="s">
        <v>361</v>
      </c>
      <c r="F12072" t="s">
        <v>362</v>
      </c>
      <c r="H12072">
        <v>7716</v>
      </c>
      <c r="I12072">
        <v>6196</v>
      </c>
      <c r="J12072">
        <v>6786</v>
      </c>
      <c r="K12072">
        <v>6786</v>
      </c>
      <c r="L12072">
        <v>100</v>
      </c>
      <c r="M12072">
        <v>87.95</v>
      </c>
      <c r="N12072">
        <f>COUNTIF(Cod_Mun_Norte!B:B,DADOS_SNIS_Minas!A12072)</f>
        <v>0</v>
      </c>
    </row>
    <row r="12073" spans="1:14" x14ac:dyDescent="0.2">
      <c r="A12073">
        <v>314055</v>
      </c>
      <c r="B12073" t="s">
        <v>1822</v>
      </c>
      <c r="C12073" t="s">
        <v>98</v>
      </c>
      <c r="D12073">
        <v>2003</v>
      </c>
      <c r="E12073" t="s">
        <v>361</v>
      </c>
      <c r="F12073" t="s">
        <v>362</v>
      </c>
      <c r="H12073">
        <v>7464</v>
      </c>
      <c r="I12073">
        <v>5993</v>
      </c>
      <c r="N12073">
        <f>COUNTIF(Cod_Mun_Norte!B:B,DADOS_SNIS_Minas!A12073)</f>
        <v>0</v>
      </c>
    </row>
    <row r="12074" spans="1:14" x14ac:dyDescent="0.2">
      <c r="A12074">
        <v>314055</v>
      </c>
      <c r="B12074" t="s">
        <v>1822</v>
      </c>
      <c r="C12074" t="s">
        <v>98</v>
      </c>
      <c r="D12074">
        <v>2002</v>
      </c>
      <c r="E12074" t="s">
        <v>361</v>
      </c>
      <c r="F12074" t="s">
        <v>362</v>
      </c>
      <c r="H12074">
        <v>7344</v>
      </c>
      <c r="I12074">
        <v>5897</v>
      </c>
      <c r="N12074">
        <f>COUNTIF(Cod_Mun_Norte!B:B,DADOS_SNIS_Minas!A12074)</f>
        <v>0</v>
      </c>
    </row>
    <row r="12075" spans="1:14" x14ac:dyDescent="0.2">
      <c r="A12075">
        <v>314055</v>
      </c>
      <c r="B12075" t="s">
        <v>1822</v>
      </c>
      <c r="C12075" t="s">
        <v>98</v>
      </c>
      <c r="D12075">
        <v>2001</v>
      </c>
      <c r="E12075" t="s">
        <v>361</v>
      </c>
      <c r="F12075" t="s">
        <v>362</v>
      </c>
      <c r="H12075">
        <v>7203</v>
      </c>
      <c r="I12075">
        <v>5784</v>
      </c>
      <c r="N12075">
        <f>COUNTIF(Cod_Mun_Norte!B:B,DADOS_SNIS_Minas!A12075)</f>
        <v>0</v>
      </c>
    </row>
    <row r="12076" spans="1:14" x14ac:dyDescent="0.2">
      <c r="A12076">
        <v>314055</v>
      </c>
      <c r="B12076" t="s">
        <v>1822</v>
      </c>
      <c r="C12076" t="s">
        <v>98</v>
      </c>
      <c r="D12076">
        <v>2000</v>
      </c>
      <c r="E12076" t="s">
        <v>361</v>
      </c>
      <c r="F12076" t="s">
        <v>362</v>
      </c>
      <c r="H12076">
        <v>7085</v>
      </c>
      <c r="I12076">
        <v>5689</v>
      </c>
      <c r="N12076">
        <f>COUNTIF(Cod_Mun_Norte!B:B,DADOS_SNIS_Minas!A12076)</f>
        <v>0</v>
      </c>
    </row>
    <row r="12077" spans="1:14" x14ac:dyDescent="0.2">
      <c r="A12077">
        <v>314055</v>
      </c>
      <c r="B12077" t="s">
        <v>1822</v>
      </c>
      <c r="C12077" t="s">
        <v>98</v>
      </c>
      <c r="D12077">
        <v>1999</v>
      </c>
      <c r="E12077" t="s">
        <v>361</v>
      </c>
      <c r="F12077" t="s">
        <v>362</v>
      </c>
      <c r="H12077">
        <v>6842</v>
      </c>
      <c r="I12077">
        <v>5062</v>
      </c>
      <c r="N12077">
        <f>COUNTIF(Cod_Mun_Norte!B:B,DADOS_SNIS_Minas!A12077)</f>
        <v>0</v>
      </c>
    </row>
    <row r="12078" spans="1:14" x14ac:dyDescent="0.2">
      <c r="A12078">
        <v>314055</v>
      </c>
      <c r="B12078" t="s">
        <v>1822</v>
      </c>
      <c r="C12078" t="s">
        <v>98</v>
      </c>
      <c r="D12078">
        <v>1998</v>
      </c>
      <c r="E12078" t="s">
        <v>361</v>
      </c>
      <c r="F12078" t="s">
        <v>362</v>
      </c>
      <c r="H12078">
        <v>6704</v>
      </c>
      <c r="I12078">
        <v>4960</v>
      </c>
      <c r="N12078">
        <f>COUNTIF(Cod_Mun_Norte!B:B,DADOS_SNIS_Minas!A12078)</f>
        <v>0</v>
      </c>
    </row>
    <row r="12079" spans="1:14" x14ac:dyDescent="0.2">
      <c r="A12079">
        <v>314055</v>
      </c>
      <c r="B12079" t="s">
        <v>1822</v>
      </c>
      <c r="C12079" t="s">
        <v>98</v>
      </c>
      <c r="D12079">
        <v>1997</v>
      </c>
      <c r="H12079">
        <v>6566</v>
      </c>
      <c r="I12079">
        <v>4858</v>
      </c>
      <c r="N12079">
        <f>COUNTIF(Cod_Mun_Norte!B:B,DADOS_SNIS_Minas!A12079)</f>
        <v>0</v>
      </c>
    </row>
    <row r="12080" spans="1:14" x14ac:dyDescent="0.2">
      <c r="A12080">
        <v>314055</v>
      </c>
      <c r="B12080" t="s">
        <v>1822</v>
      </c>
      <c r="C12080" t="s">
        <v>98</v>
      </c>
      <c r="D12080">
        <v>1996</v>
      </c>
      <c r="H12080">
        <v>6403</v>
      </c>
      <c r="I12080">
        <v>4737</v>
      </c>
      <c r="N12080">
        <f>COUNTIF(Cod_Mun_Norte!B:B,DADOS_SNIS_Minas!A12080)</f>
        <v>0</v>
      </c>
    </row>
    <row r="12081" spans="1:14" x14ac:dyDescent="0.2">
      <c r="A12081">
        <v>314055</v>
      </c>
      <c r="B12081" t="s">
        <v>1822</v>
      </c>
      <c r="C12081" t="s">
        <v>98</v>
      </c>
      <c r="D12081">
        <v>1995</v>
      </c>
      <c r="H12081">
        <v>6066</v>
      </c>
      <c r="I12081">
        <v>4488</v>
      </c>
      <c r="N12081">
        <f>COUNTIF(Cod_Mun_Norte!B:B,DADOS_SNIS_Minas!A12081)</f>
        <v>0</v>
      </c>
    </row>
    <row r="12082" spans="1:14" x14ac:dyDescent="0.2">
      <c r="A12082">
        <v>314060</v>
      </c>
      <c r="B12082" t="s">
        <v>1824</v>
      </c>
      <c r="C12082" t="s">
        <v>98</v>
      </c>
      <c r="D12082">
        <v>2020</v>
      </c>
      <c r="E12082" t="s">
        <v>1825</v>
      </c>
      <c r="F12082" t="s">
        <v>357</v>
      </c>
      <c r="G12082" t="s">
        <v>383</v>
      </c>
      <c r="H12082">
        <v>4436</v>
      </c>
      <c r="I12082">
        <v>1941</v>
      </c>
      <c r="J12082">
        <v>2022</v>
      </c>
      <c r="K12082">
        <v>1941</v>
      </c>
      <c r="L12082">
        <v>100</v>
      </c>
      <c r="M12082">
        <v>45.58</v>
      </c>
      <c r="N12082">
        <f>COUNTIF(Cod_Mun_Norte!B:B,DADOS_SNIS_Minas!A12082)</f>
        <v>0</v>
      </c>
    </row>
    <row r="12083" spans="1:14" x14ac:dyDescent="0.2">
      <c r="A12083">
        <v>314060</v>
      </c>
      <c r="B12083" t="s">
        <v>1824</v>
      </c>
      <c r="C12083" t="s">
        <v>98</v>
      </c>
      <c r="D12083">
        <v>2019</v>
      </c>
      <c r="E12083" t="s">
        <v>1825</v>
      </c>
      <c r="F12083" t="s">
        <v>357</v>
      </c>
      <c r="G12083" t="s">
        <v>383</v>
      </c>
      <c r="H12083">
        <v>4459</v>
      </c>
      <c r="I12083">
        <v>1951</v>
      </c>
      <c r="J12083">
        <v>1951</v>
      </c>
      <c r="K12083">
        <v>1951</v>
      </c>
      <c r="L12083">
        <v>100</v>
      </c>
      <c r="M12083">
        <v>43.75</v>
      </c>
      <c r="N12083">
        <f>COUNTIF(Cod_Mun_Norte!B:B,DADOS_SNIS_Minas!A12083)</f>
        <v>0</v>
      </c>
    </row>
    <row r="12084" spans="1:14" x14ac:dyDescent="0.2">
      <c r="A12084">
        <v>314060</v>
      </c>
      <c r="B12084" t="s">
        <v>1824</v>
      </c>
      <c r="C12084" t="s">
        <v>98</v>
      </c>
      <c r="D12084">
        <v>2018</v>
      </c>
      <c r="E12084" t="s">
        <v>1826</v>
      </c>
      <c r="F12084" t="s">
        <v>357</v>
      </c>
      <c r="H12084">
        <v>4482</v>
      </c>
      <c r="I12084">
        <v>1962</v>
      </c>
      <c r="J12084">
        <v>1962</v>
      </c>
      <c r="K12084">
        <v>1962</v>
      </c>
      <c r="L12084">
        <v>100</v>
      </c>
      <c r="M12084">
        <v>43.78</v>
      </c>
      <c r="N12084">
        <f>COUNTIF(Cod_Mun_Norte!B:B,DADOS_SNIS_Minas!A12084)</f>
        <v>0</v>
      </c>
    </row>
    <row r="12085" spans="1:14" x14ac:dyDescent="0.2">
      <c r="A12085">
        <v>314060</v>
      </c>
      <c r="B12085" t="s">
        <v>1824</v>
      </c>
      <c r="C12085" t="s">
        <v>98</v>
      </c>
      <c r="D12085">
        <v>2017</v>
      </c>
      <c r="E12085" t="s">
        <v>1826</v>
      </c>
      <c r="F12085" t="s">
        <v>357</v>
      </c>
      <c r="H12085">
        <v>4619</v>
      </c>
      <c r="I12085">
        <v>2022</v>
      </c>
      <c r="J12085">
        <v>2022</v>
      </c>
      <c r="K12085">
        <v>2022</v>
      </c>
      <c r="L12085">
        <v>100</v>
      </c>
      <c r="M12085">
        <v>43.78</v>
      </c>
      <c r="N12085">
        <f>COUNTIF(Cod_Mun_Norte!B:B,DADOS_SNIS_Minas!A12085)</f>
        <v>0</v>
      </c>
    </row>
    <row r="12086" spans="1:14" x14ac:dyDescent="0.2">
      <c r="A12086">
        <v>314060</v>
      </c>
      <c r="B12086" t="s">
        <v>1824</v>
      </c>
      <c r="C12086" t="s">
        <v>98</v>
      </c>
      <c r="D12086">
        <v>2016</v>
      </c>
      <c r="E12086" t="s">
        <v>1826</v>
      </c>
      <c r="F12086" t="s">
        <v>359</v>
      </c>
      <c r="H12086">
        <v>4631</v>
      </c>
      <c r="I12086">
        <v>2027</v>
      </c>
      <c r="J12086">
        <v>1999</v>
      </c>
      <c r="K12086">
        <v>1999</v>
      </c>
      <c r="L12086">
        <v>98.6</v>
      </c>
      <c r="M12086">
        <v>43.17</v>
      </c>
      <c r="N12086">
        <f>COUNTIF(Cod_Mun_Norte!B:B,DADOS_SNIS_Minas!A12086)</f>
        <v>0</v>
      </c>
    </row>
    <row r="12087" spans="1:14" x14ac:dyDescent="0.2">
      <c r="A12087">
        <v>314060</v>
      </c>
      <c r="B12087" t="s">
        <v>1824</v>
      </c>
      <c r="C12087" t="s">
        <v>98</v>
      </c>
      <c r="D12087">
        <v>2015</v>
      </c>
      <c r="E12087" t="s">
        <v>1827</v>
      </c>
      <c r="F12087" t="s">
        <v>364</v>
      </c>
      <c r="H12087">
        <v>4645</v>
      </c>
      <c r="I12087">
        <v>2033</v>
      </c>
      <c r="J12087">
        <v>1961</v>
      </c>
      <c r="K12087">
        <v>1961</v>
      </c>
      <c r="L12087">
        <v>96.5</v>
      </c>
      <c r="M12087">
        <v>42.22</v>
      </c>
      <c r="N12087">
        <f>COUNTIF(Cod_Mun_Norte!B:B,DADOS_SNIS_Minas!A12087)</f>
        <v>0</v>
      </c>
    </row>
    <row r="12088" spans="1:14" x14ac:dyDescent="0.2">
      <c r="A12088">
        <v>314060</v>
      </c>
      <c r="B12088" t="s">
        <v>1824</v>
      </c>
      <c r="C12088" t="s">
        <v>98</v>
      </c>
      <c r="D12088">
        <v>2014</v>
      </c>
      <c r="E12088" t="s">
        <v>1827</v>
      </c>
      <c r="F12088" t="s">
        <v>364</v>
      </c>
      <c r="H12088">
        <v>4659</v>
      </c>
      <c r="I12088">
        <v>2039</v>
      </c>
      <c r="J12088">
        <v>2039</v>
      </c>
      <c r="K12088">
        <v>2039</v>
      </c>
      <c r="L12088">
        <v>100</v>
      </c>
      <c r="M12088">
        <v>43.76</v>
      </c>
      <c r="N12088">
        <f>COUNTIF(Cod_Mun_Norte!B:B,DADOS_SNIS_Minas!A12088)</f>
        <v>0</v>
      </c>
    </row>
    <row r="12089" spans="1:14" x14ac:dyDescent="0.2">
      <c r="A12089">
        <v>314060</v>
      </c>
      <c r="B12089" t="s">
        <v>1824</v>
      </c>
      <c r="C12089" t="s">
        <v>98</v>
      </c>
      <c r="D12089">
        <v>2013</v>
      </c>
      <c r="E12089" t="s">
        <v>1827</v>
      </c>
      <c r="F12089" t="s">
        <v>364</v>
      </c>
      <c r="H12089">
        <v>4673</v>
      </c>
      <c r="I12089">
        <v>2045</v>
      </c>
      <c r="J12089">
        <v>2045</v>
      </c>
      <c r="K12089">
        <v>2045</v>
      </c>
      <c r="L12089">
        <v>100</v>
      </c>
      <c r="M12089">
        <v>43.76</v>
      </c>
      <c r="N12089">
        <f>COUNTIF(Cod_Mun_Norte!B:B,DADOS_SNIS_Minas!A12089)</f>
        <v>0</v>
      </c>
    </row>
    <row r="12090" spans="1:14" x14ac:dyDescent="0.2">
      <c r="A12090">
        <v>314060</v>
      </c>
      <c r="B12090" t="s">
        <v>1824</v>
      </c>
      <c r="C12090" t="s">
        <v>98</v>
      </c>
      <c r="D12090">
        <v>2012</v>
      </c>
      <c r="E12090" t="s">
        <v>361</v>
      </c>
      <c r="F12090" t="s">
        <v>362</v>
      </c>
      <c r="H12090">
        <v>4558</v>
      </c>
      <c r="I12090">
        <v>1995</v>
      </c>
      <c r="J12090">
        <v>1995</v>
      </c>
      <c r="K12090">
        <v>1995</v>
      </c>
      <c r="L12090">
        <v>100</v>
      </c>
      <c r="M12090">
        <v>43.77</v>
      </c>
      <c r="N12090">
        <f>COUNTIF(Cod_Mun_Norte!B:B,DADOS_SNIS_Minas!A12090)</f>
        <v>0</v>
      </c>
    </row>
    <row r="12091" spans="1:14" x14ac:dyDescent="0.2">
      <c r="A12091">
        <v>314060</v>
      </c>
      <c r="B12091" t="s">
        <v>1824</v>
      </c>
      <c r="C12091" t="s">
        <v>98</v>
      </c>
      <c r="D12091">
        <v>2011</v>
      </c>
      <c r="E12091" t="s">
        <v>361</v>
      </c>
      <c r="F12091" t="s">
        <v>362</v>
      </c>
      <c r="H12091">
        <v>4576</v>
      </c>
      <c r="I12091">
        <v>2003</v>
      </c>
      <c r="J12091">
        <v>2003</v>
      </c>
      <c r="K12091">
        <v>2003</v>
      </c>
      <c r="L12091">
        <v>100</v>
      </c>
      <c r="M12091">
        <v>43.77</v>
      </c>
      <c r="N12091">
        <f>COUNTIF(Cod_Mun_Norte!B:B,DADOS_SNIS_Minas!A12091)</f>
        <v>0</v>
      </c>
    </row>
    <row r="12092" spans="1:14" x14ac:dyDescent="0.2">
      <c r="A12092">
        <v>314060</v>
      </c>
      <c r="B12092" t="s">
        <v>1824</v>
      </c>
      <c r="C12092" t="s">
        <v>98</v>
      </c>
      <c r="D12092">
        <v>2010</v>
      </c>
      <c r="E12092" t="s">
        <v>361</v>
      </c>
      <c r="F12092" t="s">
        <v>362</v>
      </c>
      <c r="H12092">
        <v>4595</v>
      </c>
      <c r="I12092">
        <v>2011</v>
      </c>
      <c r="J12092">
        <v>2011</v>
      </c>
      <c r="K12092">
        <v>2011</v>
      </c>
      <c r="L12092">
        <v>100</v>
      </c>
      <c r="M12092">
        <v>43.76</v>
      </c>
      <c r="N12092">
        <f>COUNTIF(Cod_Mun_Norte!B:B,DADOS_SNIS_Minas!A12092)</f>
        <v>0</v>
      </c>
    </row>
    <row r="12093" spans="1:14" x14ac:dyDescent="0.2">
      <c r="A12093">
        <v>314060</v>
      </c>
      <c r="B12093" t="s">
        <v>1824</v>
      </c>
      <c r="C12093" t="s">
        <v>98</v>
      </c>
      <c r="D12093">
        <v>2009</v>
      </c>
      <c r="E12093" t="s">
        <v>361</v>
      </c>
      <c r="F12093" t="s">
        <v>362</v>
      </c>
      <c r="H12093">
        <v>4772</v>
      </c>
      <c r="I12093">
        <v>2065</v>
      </c>
      <c r="J12093">
        <v>2253</v>
      </c>
      <c r="K12093">
        <v>2253</v>
      </c>
      <c r="L12093">
        <v>100</v>
      </c>
      <c r="M12093">
        <v>47.21</v>
      </c>
      <c r="N12093">
        <f>COUNTIF(Cod_Mun_Norte!B:B,DADOS_SNIS_Minas!A12093)</f>
        <v>0</v>
      </c>
    </row>
    <row r="12094" spans="1:14" x14ac:dyDescent="0.2">
      <c r="A12094">
        <v>314060</v>
      </c>
      <c r="B12094" t="s">
        <v>1824</v>
      </c>
      <c r="C12094" t="s">
        <v>98</v>
      </c>
      <c r="D12094">
        <v>2008</v>
      </c>
      <c r="E12094" t="s">
        <v>361</v>
      </c>
      <c r="F12094" t="s">
        <v>362</v>
      </c>
      <c r="H12094">
        <v>4782</v>
      </c>
      <c r="I12094">
        <v>2069</v>
      </c>
      <c r="J12094">
        <v>2168</v>
      </c>
      <c r="K12094">
        <v>2168</v>
      </c>
      <c r="L12094">
        <v>100</v>
      </c>
      <c r="M12094">
        <v>45.34</v>
      </c>
      <c r="N12094">
        <f>COUNTIF(Cod_Mun_Norte!B:B,DADOS_SNIS_Minas!A12094)</f>
        <v>0</v>
      </c>
    </row>
    <row r="12095" spans="1:14" x14ac:dyDescent="0.2">
      <c r="A12095">
        <v>314060</v>
      </c>
      <c r="B12095" t="s">
        <v>1824</v>
      </c>
      <c r="C12095" t="s">
        <v>98</v>
      </c>
      <c r="D12095">
        <v>2007</v>
      </c>
      <c r="E12095" t="s">
        <v>361</v>
      </c>
      <c r="F12095" t="s">
        <v>362</v>
      </c>
      <c r="H12095">
        <v>4662</v>
      </c>
      <c r="I12095">
        <v>2017</v>
      </c>
      <c r="J12095">
        <v>2132</v>
      </c>
      <c r="K12095">
        <v>2132</v>
      </c>
      <c r="L12095">
        <v>100</v>
      </c>
      <c r="M12095">
        <v>45.73</v>
      </c>
      <c r="N12095">
        <f>COUNTIF(Cod_Mun_Norte!B:B,DADOS_SNIS_Minas!A12095)</f>
        <v>0</v>
      </c>
    </row>
    <row r="12096" spans="1:14" x14ac:dyDescent="0.2">
      <c r="A12096">
        <v>314060</v>
      </c>
      <c r="B12096" t="s">
        <v>1824</v>
      </c>
      <c r="C12096" t="s">
        <v>98</v>
      </c>
      <c r="D12096">
        <v>2006</v>
      </c>
      <c r="E12096" t="s">
        <v>361</v>
      </c>
      <c r="F12096" t="s">
        <v>362</v>
      </c>
      <c r="H12096">
        <v>5010</v>
      </c>
      <c r="I12096">
        <v>1915</v>
      </c>
      <c r="J12096">
        <v>2067</v>
      </c>
      <c r="K12096">
        <v>2067</v>
      </c>
      <c r="L12096">
        <v>100</v>
      </c>
      <c r="M12096">
        <v>41.26</v>
      </c>
      <c r="N12096">
        <f>COUNTIF(Cod_Mun_Norte!B:B,DADOS_SNIS_Minas!A12096)</f>
        <v>0</v>
      </c>
    </row>
    <row r="12097" spans="1:14" x14ac:dyDescent="0.2">
      <c r="A12097">
        <v>314060</v>
      </c>
      <c r="B12097" t="s">
        <v>1824</v>
      </c>
      <c r="C12097" t="s">
        <v>98</v>
      </c>
      <c r="D12097">
        <v>2005</v>
      </c>
      <c r="E12097" t="s">
        <v>361</v>
      </c>
      <c r="F12097" t="s">
        <v>362</v>
      </c>
      <c r="H12097">
        <v>4985</v>
      </c>
      <c r="I12097">
        <v>1905</v>
      </c>
      <c r="J12097">
        <v>2051</v>
      </c>
      <c r="K12097">
        <v>2051</v>
      </c>
      <c r="L12097">
        <v>100</v>
      </c>
      <c r="M12097">
        <v>41.14</v>
      </c>
      <c r="N12097">
        <f>COUNTIF(Cod_Mun_Norte!B:B,DADOS_SNIS_Minas!A12097)</f>
        <v>0</v>
      </c>
    </row>
    <row r="12098" spans="1:14" x14ac:dyDescent="0.2">
      <c r="A12098">
        <v>314060</v>
      </c>
      <c r="B12098" t="s">
        <v>1824</v>
      </c>
      <c r="C12098" t="s">
        <v>98</v>
      </c>
      <c r="D12098">
        <v>2004</v>
      </c>
      <c r="E12098" t="s">
        <v>361</v>
      </c>
      <c r="F12098" t="s">
        <v>362</v>
      </c>
      <c r="H12098">
        <v>4960</v>
      </c>
      <c r="I12098">
        <v>1896</v>
      </c>
      <c r="N12098">
        <f>COUNTIF(Cod_Mun_Norte!B:B,DADOS_SNIS_Minas!A12098)</f>
        <v>0</v>
      </c>
    </row>
    <row r="12099" spans="1:14" x14ac:dyDescent="0.2">
      <c r="A12099">
        <v>314060</v>
      </c>
      <c r="B12099" t="s">
        <v>1824</v>
      </c>
      <c r="C12099" t="s">
        <v>98</v>
      </c>
      <c r="D12099">
        <v>2003</v>
      </c>
      <c r="E12099" t="s">
        <v>361</v>
      </c>
      <c r="F12099" t="s">
        <v>362</v>
      </c>
      <c r="H12099">
        <v>4914</v>
      </c>
      <c r="I12099">
        <v>1878</v>
      </c>
      <c r="N12099">
        <f>COUNTIF(Cod_Mun_Norte!B:B,DADOS_SNIS_Minas!A12099)</f>
        <v>0</v>
      </c>
    </row>
    <row r="12100" spans="1:14" x14ac:dyDescent="0.2">
      <c r="A12100">
        <v>314060</v>
      </c>
      <c r="B12100" t="s">
        <v>1824</v>
      </c>
      <c r="C12100" t="s">
        <v>98</v>
      </c>
      <c r="D12100">
        <v>2002</v>
      </c>
      <c r="E12100" t="s">
        <v>361</v>
      </c>
      <c r="F12100" t="s">
        <v>362</v>
      </c>
      <c r="H12100">
        <v>4893</v>
      </c>
      <c r="I12100">
        <v>1870</v>
      </c>
      <c r="N12100">
        <f>COUNTIF(Cod_Mun_Norte!B:B,DADOS_SNIS_Minas!A12100)</f>
        <v>0</v>
      </c>
    </row>
    <row r="12101" spans="1:14" x14ac:dyDescent="0.2">
      <c r="A12101">
        <v>314060</v>
      </c>
      <c r="B12101" t="s">
        <v>1824</v>
      </c>
      <c r="C12101" t="s">
        <v>98</v>
      </c>
      <c r="D12101">
        <v>2001</v>
      </c>
      <c r="E12101" t="s">
        <v>361</v>
      </c>
      <c r="F12101" t="s">
        <v>362</v>
      </c>
      <c r="H12101">
        <v>4858</v>
      </c>
      <c r="I12101">
        <v>1857</v>
      </c>
      <c r="N12101">
        <f>COUNTIF(Cod_Mun_Norte!B:B,DADOS_SNIS_Minas!A12101)</f>
        <v>0</v>
      </c>
    </row>
    <row r="12102" spans="1:14" x14ac:dyDescent="0.2">
      <c r="A12102">
        <v>314060</v>
      </c>
      <c r="B12102" t="s">
        <v>1824</v>
      </c>
      <c r="C12102" t="s">
        <v>98</v>
      </c>
      <c r="D12102">
        <v>2000</v>
      </c>
      <c r="E12102" t="s">
        <v>361</v>
      </c>
      <c r="F12102" t="s">
        <v>362</v>
      </c>
      <c r="H12102">
        <v>4846</v>
      </c>
      <c r="I12102">
        <v>1852</v>
      </c>
      <c r="N12102">
        <f>COUNTIF(Cod_Mun_Norte!B:B,DADOS_SNIS_Minas!A12102)</f>
        <v>0</v>
      </c>
    </row>
    <row r="12103" spans="1:14" x14ac:dyDescent="0.2">
      <c r="A12103">
        <v>314060</v>
      </c>
      <c r="B12103" t="s">
        <v>1824</v>
      </c>
      <c r="C12103" t="s">
        <v>98</v>
      </c>
      <c r="D12103">
        <v>1999</v>
      </c>
      <c r="E12103" t="s">
        <v>361</v>
      </c>
      <c r="F12103" t="s">
        <v>362</v>
      </c>
      <c r="H12103">
        <v>4957</v>
      </c>
      <c r="I12103">
        <v>1822</v>
      </c>
      <c r="N12103">
        <f>COUNTIF(Cod_Mun_Norte!B:B,DADOS_SNIS_Minas!A12103)</f>
        <v>0</v>
      </c>
    </row>
    <row r="12104" spans="1:14" x14ac:dyDescent="0.2">
      <c r="A12104">
        <v>314060</v>
      </c>
      <c r="B12104" t="s">
        <v>1824</v>
      </c>
      <c r="C12104" t="s">
        <v>98</v>
      </c>
      <c r="D12104">
        <v>1998</v>
      </c>
      <c r="E12104" t="s">
        <v>361</v>
      </c>
      <c r="F12104" t="s">
        <v>362</v>
      </c>
      <c r="H12104">
        <v>4915</v>
      </c>
      <c r="I12104">
        <v>1806</v>
      </c>
      <c r="N12104">
        <f>COUNTIF(Cod_Mun_Norte!B:B,DADOS_SNIS_Minas!A12104)</f>
        <v>0</v>
      </c>
    </row>
    <row r="12105" spans="1:14" x14ac:dyDescent="0.2">
      <c r="A12105">
        <v>314060</v>
      </c>
      <c r="B12105" t="s">
        <v>1824</v>
      </c>
      <c r="C12105" t="s">
        <v>98</v>
      </c>
      <c r="D12105">
        <v>1997</v>
      </c>
      <c r="H12105">
        <v>4874</v>
      </c>
      <c r="I12105">
        <v>1791</v>
      </c>
      <c r="N12105">
        <f>COUNTIF(Cod_Mun_Norte!B:B,DADOS_SNIS_Minas!A12105)</f>
        <v>0</v>
      </c>
    </row>
    <row r="12106" spans="1:14" x14ac:dyDescent="0.2">
      <c r="A12106">
        <v>314060</v>
      </c>
      <c r="B12106" t="s">
        <v>1824</v>
      </c>
      <c r="C12106" t="s">
        <v>98</v>
      </c>
      <c r="D12106">
        <v>1996</v>
      </c>
      <c r="H12106">
        <v>4824</v>
      </c>
      <c r="I12106">
        <v>1773</v>
      </c>
      <c r="N12106">
        <f>COUNTIF(Cod_Mun_Norte!B:B,DADOS_SNIS_Minas!A12106)</f>
        <v>0</v>
      </c>
    </row>
    <row r="12107" spans="1:14" x14ac:dyDescent="0.2">
      <c r="A12107">
        <v>314060</v>
      </c>
      <c r="B12107" t="s">
        <v>1824</v>
      </c>
      <c r="C12107" t="s">
        <v>98</v>
      </c>
      <c r="D12107">
        <v>1995</v>
      </c>
      <c r="H12107">
        <v>4437</v>
      </c>
      <c r="I12107">
        <v>1631</v>
      </c>
      <c r="N12107">
        <f>COUNTIF(Cod_Mun_Norte!B:B,DADOS_SNIS_Minas!A12107)</f>
        <v>0</v>
      </c>
    </row>
    <row r="12108" spans="1:14" x14ac:dyDescent="0.2">
      <c r="A12108">
        <v>314070</v>
      </c>
      <c r="B12108" t="s">
        <v>1828</v>
      </c>
      <c r="C12108" t="s">
        <v>98</v>
      </c>
      <c r="D12108">
        <v>2020</v>
      </c>
      <c r="E12108" t="s">
        <v>1829</v>
      </c>
      <c r="F12108" t="s">
        <v>367</v>
      </c>
      <c r="G12108" t="s">
        <v>368</v>
      </c>
      <c r="H12108">
        <v>31364</v>
      </c>
      <c r="I12108">
        <v>27787</v>
      </c>
      <c r="J12108">
        <v>21911</v>
      </c>
      <c r="K12108">
        <v>21911</v>
      </c>
      <c r="L12108">
        <v>78.900000000000006</v>
      </c>
      <c r="M12108">
        <v>69.86</v>
      </c>
      <c r="N12108">
        <f>COUNTIF(Cod_Mun_Norte!B:B,DADOS_SNIS_Minas!A12108)</f>
        <v>0</v>
      </c>
    </row>
    <row r="12109" spans="1:14" x14ac:dyDescent="0.2">
      <c r="A12109">
        <v>314070</v>
      </c>
      <c r="B12109" t="s">
        <v>1828</v>
      </c>
      <c r="C12109" t="s">
        <v>98</v>
      </c>
      <c r="D12109">
        <v>2019</v>
      </c>
      <c r="E12109" t="s">
        <v>1829</v>
      </c>
      <c r="F12109" t="s">
        <v>367</v>
      </c>
      <c r="G12109" t="s">
        <v>368</v>
      </c>
      <c r="H12109">
        <v>31086</v>
      </c>
      <c r="I12109">
        <v>27541</v>
      </c>
      <c r="J12109">
        <v>21331</v>
      </c>
      <c r="K12109">
        <v>21331</v>
      </c>
      <c r="L12109">
        <v>77.5</v>
      </c>
      <c r="M12109">
        <v>68.62</v>
      </c>
      <c r="N12109">
        <f>COUNTIF(Cod_Mun_Norte!B:B,DADOS_SNIS_Minas!A12109)</f>
        <v>0</v>
      </c>
    </row>
    <row r="12110" spans="1:14" x14ac:dyDescent="0.2">
      <c r="A12110">
        <v>314070</v>
      </c>
      <c r="B12110" t="s">
        <v>1828</v>
      </c>
      <c r="C12110" t="s">
        <v>98</v>
      </c>
      <c r="D12110">
        <v>2018</v>
      </c>
      <c r="E12110" t="s">
        <v>1829</v>
      </c>
      <c r="F12110" t="s">
        <v>367</v>
      </c>
      <c r="H12110">
        <v>30798</v>
      </c>
      <c r="I12110">
        <v>27285</v>
      </c>
      <c r="J12110">
        <v>20979</v>
      </c>
      <c r="K12110">
        <v>20979</v>
      </c>
      <c r="L12110">
        <v>76.900000000000006</v>
      </c>
      <c r="M12110">
        <v>68.12</v>
      </c>
      <c r="N12110">
        <f>COUNTIF(Cod_Mun_Norte!B:B,DADOS_SNIS_Minas!A12110)</f>
        <v>0</v>
      </c>
    </row>
    <row r="12111" spans="1:14" x14ac:dyDescent="0.2">
      <c r="A12111">
        <v>314070</v>
      </c>
      <c r="B12111" t="s">
        <v>1828</v>
      </c>
      <c r="C12111" t="s">
        <v>98</v>
      </c>
      <c r="D12111">
        <v>2017</v>
      </c>
      <c r="E12111" t="s">
        <v>1829</v>
      </c>
      <c r="F12111" t="s">
        <v>367</v>
      </c>
      <c r="H12111">
        <v>30678</v>
      </c>
      <c r="I12111">
        <v>27179</v>
      </c>
      <c r="J12111">
        <v>20872</v>
      </c>
      <c r="K12111">
        <v>20872</v>
      </c>
      <c r="L12111">
        <v>76.8</v>
      </c>
      <c r="M12111">
        <v>68.040000000000006</v>
      </c>
      <c r="N12111">
        <f>COUNTIF(Cod_Mun_Norte!B:B,DADOS_SNIS_Minas!A12111)</f>
        <v>0</v>
      </c>
    </row>
    <row r="12112" spans="1:14" x14ac:dyDescent="0.2">
      <c r="A12112">
        <v>314070</v>
      </c>
      <c r="B12112" t="s">
        <v>1828</v>
      </c>
      <c r="C12112" t="s">
        <v>98</v>
      </c>
      <c r="D12112">
        <v>2016</v>
      </c>
      <c r="E12112" t="s">
        <v>1830</v>
      </c>
      <c r="F12112" t="s">
        <v>367</v>
      </c>
      <c r="H12112">
        <v>30423</v>
      </c>
      <c r="I12112">
        <v>26953</v>
      </c>
      <c r="J12112">
        <v>21235</v>
      </c>
      <c r="K12112">
        <v>21235</v>
      </c>
      <c r="L12112">
        <v>78.8</v>
      </c>
      <c r="M12112">
        <v>69.8</v>
      </c>
      <c r="N12112">
        <f>COUNTIF(Cod_Mun_Norte!B:B,DADOS_SNIS_Minas!A12112)</f>
        <v>0</v>
      </c>
    </row>
    <row r="12113" spans="1:14" x14ac:dyDescent="0.2">
      <c r="A12113">
        <v>314070</v>
      </c>
      <c r="B12113" t="s">
        <v>1828</v>
      </c>
      <c r="C12113" t="s">
        <v>98</v>
      </c>
      <c r="D12113">
        <v>2015</v>
      </c>
      <c r="E12113" t="s">
        <v>1830</v>
      </c>
      <c r="F12113" t="s">
        <v>367</v>
      </c>
      <c r="H12113">
        <v>30155</v>
      </c>
      <c r="I12113">
        <v>26716</v>
      </c>
      <c r="J12113">
        <v>21670</v>
      </c>
      <c r="K12113">
        <v>21670</v>
      </c>
      <c r="L12113">
        <v>81.099999999999994</v>
      </c>
      <c r="M12113">
        <v>71.86</v>
      </c>
      <c r="N12113">
        <f>COUNTIF(Cod_Mun_Norte!B:B,DADOS_SNIS_Minas!A12113)</f>
        <v>0</v>
      </c>
    </row>
    <row r="12114" spans="1:14" x14ac:dyDescent="0.2">
      <c r="A12114">
        <v>314070</v>
      </c>
      <c r="B12114" t="s">
        <v>1828</v>
      </c>
      <c r="C12114" t="s">
        <v>98</v>
      </c>
      <c r="D12114">
        <v>2014</v>
      </c>
      <c r="E12114" t="s">
        <v>361</v>
      </c>
      <c r="F12114" t="s">
        <v>99</v>
      </c>
      <c r="H12114">
        <v>29873</v>
      </c>
      <c r="I12114">
        <v>26466</v>
      </c>
      <c r="J12114">
        <v>26466</v>
      </c>
      <c r="K12114">
        <v>26466</v>
      </c>
      <c r="L12114">
        <v>100</v>
      </c>
      <c r="M12114">
        <v>88.6</v>
      </c>
      <c r="N12114">
        <f>COUNTIF(Cod_Mun_Norte!B:B,DADOS_SNIS_Minas!A12114)</f>
        <v>0</v>
      </c>
    </row>
    <row r="12115" spans="1:14" x14ac:dyDescent="0.2">
      <c r="A12115">
        <v>314070</v>
      </c>
      <c r="B12115" t="s">
        <v>1828</v>
      </c>
      <c r="C12115" t="s">
        <v>98</v>
      </c>
      <c r="D12115">
        <v>2013</v>
      </c>
      <c r="E12115" t="s">
        <v>1830</v>
      </c>
      <c r="F12115" t="s">
        <v>367</v>
      </c>
      <c r="H12115">
        <v>29578</v>
      </c>
      <c r="I12115">
        <v>26205</v>
      </c>
      <c r="J12115">
        <v>26205</v>
      </c>
      <c r="K12115">
        <v>26205</v>
      </c>
      <c r="L12115">
        <v>100</v>
      </c>
      <c r="M12115">
        <v>88.6</v>
      </c>
      <c r="N12115">
        <f>COUNTIF(Cod_Mun_Norte!B:B,DADOS_SNIS_Minas!A12115)</f>
        <v>0</v>
      </c>
    </row>
    <row r="12116" spans="1:14" x14ac:dyDescent="0.2">
      <c r="A12116">
        <v>314070</v>
      </c>
      <c r="B12116" t="s">
        <v>1828</v>
      </c>
      <c r="C12116" t="s">
        <v>98</v>
      </c>
      <c r="D12116">
        <v>2012</v>
      </c>
      <c r="E12116" t="s">
        <v>1831</v>
      </c>
      <c r="F12116" t="s">
        <v>367</v>
      </c>
      <c r="H12116">
        <v>28417</v>
      </c>
      <c r="I12116">
        <v>25176</v>
      </c>
      <c r="J12116">
        <v>25176</v>
      </c>
      <c r="K12116">
        <v>25176</v>
      </c>
      <c r="L12116">
        <v>100</v>
      </c>
      <c r="M12116">
        <v>88.59</v>
      </c>
      <c r="N12116">
        <f>COUNTIF(Cod_Mun_Norte!B:B,DADOS_SNIS_Minas!A12116)</f>
        <v>0</v>
      </c>
    </row>
    <row r="12117" spans="1:14" x14ac:dyDescent="0.2">
      <c r="A12117">
        <v>314070</v>
      </c>
      <c r="B12117" t="s">
        <v>1828</v>
      </c>
      <c r="C12117" t="s">
        <v>98</v>
      </c>
      <c r="D12117">
        <v>2011</v>
      </c>
      <c r="E12117" t="s">
        <v>1831</v>
      </c>
      <c r="F12117" t="s">
        <v>367</v>
      </c>
      <c r="H12117">
        <v>28141</v>
      </c>
      <c r="I12117">
        <v>24931</v>
      </c>
      <c r="J12117">
        <v>24931</v>
      </c>
      <c r="K12117">
        <v>24931</v>
      </c>
      <c r="L12117">
        <v>100</v>
      </c>
      <c r="M12117">
        <v>88.59</v>
      </c>
      <c r="N12117">
        <f>COUNTIF(Cod_Mun_Norte!B:B,DADOS_SNIS_Minas!A12117)</f>
        <v>0</v>
      </c>
    </row>
    <row r="12118" spans="1:14" x14ac:dyDescent="0.2">
      <c r="A12118">
        <v>314070</v>
      </c>
      <c r="B12118" t="s">
        <v>1828</v>
      </c>
      <c r="C12118" t="s">
        <v>98</v>
      </c>
      <c r="D12118">
        <v>2010</v>
      </c>
      <c r="E12118" t="s">
        <v>1831</v>
      </c>
      <c r="F12118" t="s">
        <v>367</v>
      </c>
      <c r="H12118">
        <v>27856</v>
      </c>
      <c r="I12118">
        <v>24679</v>
      </c>
      <c r="J12118">
        <v>24679</v>
      </c>
      <c r="K12118">
        <v>24679</v>
      </c>
      <c r="L12118">
        <v>100</v>
      </c>
      <c r="M12118">
        <v>88.59</v>
      </c>
      <c r="N12118">
        <f>COUNTIF(Cod_Mun_Norte!B:B,DADOS_SNIS_Minas!A12118)</f>
        <v>0</v>
      </c>
    </row>
    <row r="12119" spans="1:14" x14ac:dyDescent="0.2">
      <c r="A12119">
        <v>314070</v>
      </c>
      <c r="B12119" t="s">
        <v>1828</v>
      </c>
      <c r="C12119" t="s">
        <v>98</v>
      </c>
      <c r="D12119">
        <v>2009</v>
      </c>
      <c r="E12119" t="s">
        <v>361</v>
      </c>
      <c r="F12119" t="s">
        <v>362</v>
      </c>
      <c r="H12119">
        <v>26862</v>
      </c>
      <c r="I12119">
        <v>23126</v>
      </c>
      <c r="J12119">
        <v>28130</v>
      </c>
      <c r="K12119">
        <v>28130</v>
      </c>
      <c r="L12119">
        <v>100</v>
      </c>
      <c r="M12119">
        <v>100</v>
      </c>
      <c r="N12119">
        <f>COUNTIF(Cod_Mun_Norte!B:B,DADOS_SNIS_Minas!A12119)</f>
        <v>0</v>
      </c>
    </row>
    <row r="12120" spans="1:14" x14ac:dyDescent="0.2">
      <c r="A12120">
        <v>314070</v>
      </c>
      <c r="B12120" t="s">
        <v>1828</v>
      </c>
      <c r="C12120" t="s">
        <v>98</v>
      </c>
      <c r="D12120">
        <v>2008</v>
      </c>
      <c r="E12120" t="s">
        <v>361</v>
      </c>
      <c r="F12120" t="s">
        <v>362</v>
      </c>
      <c r="H12120">
        <v>26631</v>
      </c>
      <c r="I12120">
        <v>22927</v>
      </c>
      <c r="J12120">
        <v>26957</v>
      </c>
      <c r="K12120">
        <v>26957</v>
      </c>
      <c r="L12120">
        <v>100</v>
      </c>
      <c r="M12120">
        <v>100</v>
      </c>
      <c r="N12120">
        <f>COUNTIF(Cod_Mun_Norte!B:B,DADOS_SNIS_Minas!A12120)</f>
        <v>0</v>
      </c>
    </row>
    <row r="12121" spans="1:14" x14ac:dyDescent="0.2">
      <c r="A12121">
        <v>314070</v>
      </c>
      <c r="B12121" t="s">
        <v>1828</v>
      </c>
      <c r="C12121" t="s">
        <v>98</v>
      </c>
      <c r="D12121">
        <v>2007</v>
      </c>
      <c r="E12121" t="s">
        <v>361</v>
      </c>
      <c r="F12121" t="s">
        <v>362</v>
      </c>
      <c r="H12121">
        <v>25627</v>
      </c>
      <c r="I12121">
        <v>22063</v>
      </c>
      <c r="J12121">
        <v>25657</v>
      </c>
      <c r="K12121">
        <v>25657</v>
      </c>
      <c r="L12121">
        <v>100</v>
      </c>
      <c r="M12121">
        <v>100</v>
      </c>
      <c r="N12121">
        <f>COUNTIF(Cod_Mun_Norte!B:B,DADOS_SNIS_Minas!A12121)</f>
        <v>0</v>
      </c>
    </row>
    <row r="12122" spans="1:14" x14ac:dyDescent="0.2">
      <c r="A12122">
        <v>314070</v>
      </c>
      <c r="B12122" t="s">
        <v>1828</v>
      </c>
      <c r="C12122" t="s">
        <v>98</v>
      </c>
      <c r="D12122">
        <v>2006</v>
      </c>
      <c r="E12122" t="s">
        <v>361</v>
      </c>
      <c r="F12122" t="s">
        <v>362</v>
      </c>
      <c r="H12122">
        <v>28998</v>
      </c>
      <c r="I12122">
        <v>24494</v>
      </c>
      <c r="J12122">
        <v>24453</v>
      </c>
      <c r="K12122">
        <v>24453</v>
      </c>
      <c r="L12122">
        <v>99.8</v>
      </c>
      <c r="M12122">
        <v>84.33</v>
      </c>
      <c r="N12122">
        <f>COUNTIF(Cod_Mun_Norte!B:B,DADOS_SNIS_Minas!A12122)</f>
        <v>0</v>
      </c>
    </row>
    <row r="12123" spans="1:14" x14ac:dyDescent="0.2">
      <c r="A12123">
        <v>314070</v>
      </c>
      <c r="B12123" t="s">
        <v>1828</v>
      </c>
      <c r="C12123" t="s">
        <v>98</v>
      </c>
      <c r="D12123">
        <v>2005</v>
      </c>
      <c r="E12123" t="s">
        <v>361</v>
      </c>
      <c r="F12123" t="s">
        <v>362</v>
      </c>
      <c r="H12123">
        <v>28259</v>
      </c>
      <c r="I12123">
        <v>23870</v>
      </c>
      <c r="J12123">
        <v>20484</v>
      </c>
      <c r="K12123">
        <v>20484</v>
      </c>
      <c r="L12123">
        <v>85.8</v>
      </c>
      <c r="M12123">
        <v>72.489999999999995</v>
      </c>
      <c r="N12123">
        <f>COUNTIF(Cod_Mun_Norte!B:B,DADOS_SNIS_Minas!A12123)</f>
        <v>0</v>
      </c>
    </row>
    <row r="12124" spans="1:14" x14ac:dyDescent="0.2">
      <c r="A12124">
        <v>314070</v>
      </c>
      <c r="B12124" t="s">
        <v>1828</v>
      </c>
      <c r="C12124" t="s">
        <v>98</v>
      </c>
      <c r="D12124">
        <v>2004</v>
      </c>
      <c r="E12124" t="s">
        <v>361</v>
      </c>
      <c r="F12124" t="s">
        <v>362</v>
      </c>
      <c r="H12124">
        <v>27514</v>
      </c>
      <c r="I12124">
        <v>23241</v>
      </c>
      <c r="J12124">
        <v>19068</v>
      </c>
      <c r="K12124">
        <v>19068</v>
      </c>
      <c r="L12124">
        <v>82</v>
      </c>
      <c r="M12124">
        <v>69.3</v>
      </c>
      <c r="N12124">
        <f>COUNTIF(Cod_Mun_Norte!B:B,DADOS_SNIS_Minas!A12124)</f>
        <v>0</v>
      </c>
    </row>
    <row r="12125" spans="1:14" x14ac:dyDescent="0.2">
      <c r="A12125">
        <v>314070</v>
      </c>
      <c r="B12125" t="s">
        <v>1828</v>
      </c>
      <c r="C12125" t="s">
        <v>98</v>
      </c>
      <c r="D12125">
        <v>2003</v>
      </c>
      <c r="E12125" t="s">
        <v>361</v>
      </c>
      <c r="F12125" t="s">
        <v>362</v>
      </c>
      <c r="H12125">
        <v>26167</v>
      </c>
      <c r="I12125">
        <v>22103</v>
      </c>
      <c r="J12125">
        <v>18604</v>
      </c>
      <c r="K12125">
        <v>18604</v>
      </c>
      <c r="L12125">
        <v>84.2</v>
      </c>
      <c r="M12125">
        <v>71.099999999999994</v>
      </c>
      <c r="N12125">
        <f>COUNTIF(Cod_Mun_Norte!B:B,DADOS_SNIS_Minas!A12125)</f>
        <v>0</v>
      </c>
    </row>
    <row r="12126" spans="1:14" x14ac:dyDescent="0.2">
      <c r="A12126">
        <v>314070</v>
      </c>
      <c r="B12126" t="s">
        <v>1828</v>
      </c>
      <c r="C12126" t="s">
        <v>98</v>
      </c>
      <c r="D12126">
        <v>2002</v>
      </c>
      <c r="E12126" t="s">
        <v>361</v>
      </c>
      <c r="F12126" t="s">
        <v>362</v>
      </c>
      <c r="H12126">
        <v>25526</v>
      </c>
      <c r="I12126">
        <v>21561</v>
      </c>
      <c r="J12126">
        <v>17444</v>
      </c>
      <c r="K12126">
        <v>17444</v>
      </c>
      <c r="L12126">
        <v>80.900000000000006</v>
      </c>
      <c r="M12126">
        <v>68.34</v>
      </c>
      <c r="N12126">
        <f>COUNTIF(Cod_Mun_Norte!B:B,DADOS_SNIS_Minas!A12126)</f>
        <v>0</v>
      </c>
    </row>
    <row r="12127" spans="1:14" x14ac:dyDescent="0.2">
      <c r="A12127">
        <v>314070</v>
      </c>
      <c r="B12127" t="s">
        <v>1828</v>
      </c>
      <c r="C12127" t="s">
        <v>98</v>
      </c>
      <c r="D12127">
        <v>2001</v>
      </c>
      <c r="E12127" t="s">
        <v>361</v>
      </c>
      <c r="F12127" t="s">
        <v>362</v>
      </c>
      <c r="H12127">
        <v>24928</v>
      </c>
      <c r="I12127">
        <v>21056</v>
      </c>
      <c r="J12127">
        <v>16332</v>
      </c>
      <c r="K12127">
        <v>16332</v>
      </c>
      <c r="L12127">
        <v>77.599999999999994</v>
      </c>
      <c r="M12127">
        <v>65.52</v>
      </c>
      <c r="N12127">
        <f>COUNTIF(Cod_Mun_Norte!B:B,DADOS_SNIS_Minas!A12127)</f>
        <v>0</v>
      </c>
    </row>
    <row r="12128" spans="1:14" x14ac:dyDescent="0.2">
      <c r="A12128">
        <v>314070</v>
      </c>
      <c r="B12128" t="s">
        <v>1828</v>
      </c>
      <c r="C12128" t="s">
        <v>98</v>
      </c>
      <c r="D12128">
        <v>2000</v>
      </c>
      <c r="E12128" t="s">
        <v>361</v>
      </c>
      <c r="F12128" t="s">
        <v>362</v>
      </c>
      <c r="H12128">
        <v>24144</v>
      </c>
      <c r="I12128">
        <v>20394</v>
      </c>
      <c r="J12128">
        <v>13836</v>
      </c>
      <c r="L12128">
        <v>67.8</v>
      </c>
      <c r="N12128">
        <f>COUNTIF(Cod_Mun_Norte!B:B,DADOS_SNIS_Minas!A12128)</f>
        <v>0</v>
      </c>
    </row>
    <row r="12129" spans="1:14" x14ac:dyDescent="0.2">
      <c r="A12129">
        <v>314070</v>
      </c>
      <c r="B12129" t="s">
        <v>1828</v>
      </c>
      <c r="C12129" t="s">
        <v>98</v>
      </c>
      <c r="D12129">
        <v>1999</v>
      </c>
      <c r="E12129" t="s">
        <v>361</v>
      </c>
      <c r="F12129" t="s">
        <v>362</v>
      </c>
      <c r="H12129">
        <v>22246</v>
      </c>
      <c r="I12129">
        <v>18081</v>
      </c>
      <c r="J12129">
        <v>12404</v>
      </c>
      <c r="L12129">
        <v>68.599999999999994</v>
      </c>
      <c r="N12129">
        <f>COUNTIF(Cod_Mun_Norte!B:B,DADOS_SNIS_Minas!A12129)</f>
        <v>0</v>
      </c>
    </row>
    <row r="12130" spans="1:14" x14ac:dyDescent="0.2">
      <c r="A12130">
        <v>314070</v>
      </c>
      <c r="B12130" t="s">
        <v>1828</v>
      </c>
      <c r="C12130" t="s">
        <v>98</v>
      </c>
      <c r="D12130">
        <v>1998</v>
      </c>
      <c r="E12130" t="s">
        <v>361</v>
      </c>
      <c r="F12130" t="s">
        <v>99</v>
      </c>
      <c r="H12130">
        <v>21767</v>
      </c>
      <c r="I12130">
        <v>17692</v>
      </c>
      <c r="J12130">
        <v>11616</v>
      </c>
      <c r="L12130">
        <v>65.7</v>
      </c>
      <c r="N12130">
        <f>COUNTIF(Cod_Mun_Norte!B:B,DADOS_SNIS_Minas!A12130)</f>
        <v>0</v>
      </c>
    </row>
    <row r="12131" spans="1:14" x14ac:dyDescent="0.2">
      <c r="A12131">
        <v>314070</v>
      </c>
      <c r="B12131" t="s">
        <v>1828</v>
      </c>
      <c r="C12131" t="s">
        <v>98</v>
      </c>
      <c r="D12131">
        <v>1997</v>
      </c>
      <c r="H12131">
        <v>21288</v>
      </c>
      <c r="I12131">
        <v>17303</v>
      </c>
      <c r="N12131">
        <f>COUNTIF(Cod_Mun_Norte!B:B,DADOS_SNIS_Minas!A12131)</f>
        <v>0</v>
      </c>
    </row>
    <row r="12132" spans="1:14" x14ac:dyDescent="0.2">
      <c r="A12132">
        <v>314070</v>
      </c>
      <c r="B12132" t="s">
        <v>1828</v>
      </c>
      <c r="C12132" t="s">
        <v>98</v>
      </c>
      <c r="D12132">
        <v>1996</v>
      </c>
      <c r="H12132">
        <v>20720</v>
      </c>
      <c r="I12132">
        <v>16841</v>
      </c>
      <c r="N12132">
        <f>COUNTIF(Cod_Mun_Norte!B:B,DADOS_SNIS_Minas!A12132)</f>
        <v>0</v>
      </c>
    </row>
    <row r="12133" spans="1:14" x14ac:dyDescent="0.2">
      <c r="A12133">
        <v>314070</v>
      </c>
      <c r="B12133" t="s">
        <v>1828</v>
      </c>
      <c r="C12133" t="s">
        <v>98</v>
      </c>
      <c r="D12133">
        <v>1995</v>
      </c>
      <c r="H12133">
        <v>18904</v>
      </c>
      <c r="I12133">
        <v>15365</v>
      </c>
      <c r="N12133">
        <f>COUNTIF(Cod_Mun_Norte!B:B,DADOS_SNIS_Minas!A12133)</f>
        <v>0</v>
      </c>
    </row>
    <row r="12134" spans="1:14" x14ac:dyDescent="0.2">
      <c r="A12134">
        <v>317150</v>
      </c>
      <c r="B12134" t="s">
        <v>1832</v>
      </c>
      <c r="C12134" t="s">
        <v>98</v>
      </c>
      <c r="D12134">
        <v>2020</v>
      </c>
      <c r="E12134" t="s">
        <v>1833</v>
      </c>
      <c r="F12134" t="s">
        <v>364</v>
      </c>
      <c r="G12134" t="s">
        <v>368</v>
      </c>
      <c r="H12134">
        <v>3179</v>
      </c>
      <c r="I12134">
        <v>2887</v>
      </c>
      <c r="J12134">
        <v>2402</v>
      </c>
      <c r="K12134">
        <v>2402</v>
      </c>
      <c r="L12134">
        <v>83.2</v>
      </c>
      <c r="M12134">
        <v>75.56</v>
      </c>
      <c r="N12134">
        <f>COUNTIF(Cod_Mun_Norte!B:B,DADOS_SNIS_Minas!A12134)</f>
        <v>0</v>
      </c>
    </row>
    <row r="12135" spans="1:14" x14ac:dyDescent="0.2">
      <c r="A12135">
        <v>317150</v>
      </c>
      <c r="B12135" t="s">
        <v>1832</v>
      </c>
      <c r="C12135" t="s">
        <v>98</v>
      </c>
      <c r="D12135">
        <v>2019</v>
      </c>
      <c r="E12135" t="s">
        <v>361</v>
      </c>
      <c r="F12135" t="s">
        <v>362</v>
      </c>
      <c r="G12135" t="s">
        <v>119</v>
      </c>
      <c r="H12135">
        <v>3203</v>
      </c>
      <c r="I12135">
        <v>2908</v>
      </c>
      <c r="J12135">
        <v>2353</v>
      </c>
      <c r="K12135">
        <v>2353</v>
      </c>
      <c r="L12135">
        <v>80.900000000000006</v>
      </c>
      <c r="M12135">
        <v>73.459999999999994</v>
      </c>
      <c r="N12135">
        <f>COUNTIF(Cod_Mun_Norte!B:B,DADOS_SNIS_Minas!A12135)</f>
        <v>0</v>
      </c>
    </row>
    <row r="12136" spans="1:14" x14ac:dyDescent="0.2">
      <c r="A12136">
        <v>317150</v>
      </c>
      <c r="B12136" t="s">
        <v>1832</v>
      </c>
      <c r="C12136" t="s">
        <v>98</v>
      </c>
      <c r="D12136">
        <v>2018</v>
      </c>
      <c r="E12136" t="s">
        <v>361</v>
      </c>
      <c r="F12136" t="s">
        <v>362</v>
      </c>
      <c r="H12136">
        <v>3227</v>
      </c>
      <c r="I12136">
        <v>2930</v>
      </c>
      <c r="J12136">
        <v>2376</v>
      </c>
      <c r="K12136">
        <v>2376</v>
      </c>
      <c r="L12136">
        <v>81.099999999999994</v>
      </c>
      <c r="M12136">
        <v>73.63</v>
      </c>
      <c r="N12136">
        <f>COUNTIF(Cod_Mun_Norte!B:B,DADOS_SNIS_Minas!A12136)</f>
        <v>0</v>
      </c>
    </row>
    <row r="12137" spans="1:14" x14ac:dyDescent="0.2">
      <c r="A12137">
        <v>317150</v>
      </c>
      <c r="B12137" t="s">
        <v>1832</v>
      </c>
      <c r="C12137" t="s">
        <v>98</v>
      </c>
      <c r="D12137">
        <v>2017</v>
      </c>
      <c r="E12137" t="s">
        <v>361</v>
      </c>
      <c r="F12137" t="s">
        <v>362</v>
      </c>
      <c r="H12137">
        <v>3342</v>
      </c>
      <c r="I12137">
        <v>3035</v>
      </c>
      <c r="J12137">
        <v>2449</v>
      </c>
      <c r="K12137">
        <v>2449</v>
      </c>
      <c r="L12137">
        <v>80.7</v>
      </c>
      <c r="M12137">
        <v>73.28</v>
      </c>
      <c r="N12137">
        <f>COUNTIF(Cod_Mun_Norte!B:B,DADOS_SNIS_Minas!A12137)</f>
        <v>0</v>
      </c>
    </row>
    <row r="12138" spans="1:14" x14ac:dyDescent="0.2">
      <c r="A12138">
        <v>317150</v>
      </c>
      <c r="B12138" t="s">
        <v>1832</v>
      </c>
      <c r="C12138" t="s">
        <v>98</v>
      </c>
      <c r="D12138">
        <v>2016</v>
      </c>
      <c r="E12138" t="s">
        <v>361</v>
      </c>
      <c r="F12138" t="s">
        <v>362</v>
      </c>
      <c r="H12138">
        <v>3357</v>
      </c>
      <c r="I12138">
        <v>3048</v>
      </c>
      <c r="J12138">
        <v>2489</v>
      </c>
      <c r="K12138">
        <v>2489</v>
      </c>
      <c r="L12138">
        <v>81.7</v>
      </c>
      <c r="M12138">
        <v>74.14</v>
      </c>
      <c r="N12138">
        <f>COUNTIF(Cod_Mun_Norte!B:B,DADOS_SNIS_Minas!A12138)</f>
        <v>0</v>
      </c>
    </row>
    <row r="12139" spans="1:14" x14ac:dyDescent="0.2">
      <c r="A12139">
        <v>317150</v>
      </c>
      <c r="B12139" t="s">
        <v>1832</v>
      </c>
      <c r="C12139" t="s">
        <v>98</v>
      </c>
      <c r="D12139">
        <v>2015</v>
      </c>
      <c r="E12139" t="s">
        <v>361</v>
      </c>
      <c r="F12139" t="s">
        <v>362</v>
      </c>
      <c r="H12139">
        <v>3373</v>
      </c>
      <c r="I12139">
        <v>3063</v>
      </c>
      <c r="J12139">
        <v>2534</v>
      </c>
      <c r="K12139">
        <v>2534</v>
      </c>
      <c r="L12139">
        <v>82.7</v>
      </c>
      <c r="M12139">
        <v>75.13</v>
      </c>
      <c r="N12139">
        <f>COUNTIF(Cod_Mun_Norte!B:B,DADOS_SNIS_Minas!A12139)</f>
        <v>0</v>
      </c>
    </row>
    <row r="12140" spans="1:14" x14ac:dyDescent="0.2">
      <c r="A12140">
        <v>317150</v>
      </c>
      <c r="B12140" t="s">
        <v>1832</v>
      </c>
      <c r="C12140" t="s">
        <v>98</v>
      </c>
      <c r="D12140">
        <v>2014</v>
      </c>
      <c r="E12140" t="s">
        <v>361</v>
      </c>
      <c r="F12140" t="s">
        <v>362</v>
      </c>
      <c r="H12140">
        <v>3389</v>
      </c>
      <c r="I12140">
        <v>3077</v>
      </c>
      <c r="J12140">
        <v>3077</v>
      </c>
      <c r="K12140">
        <v>3077</v>
      </c>
      <c r="L12140">
        <v>100</v>
      </c>
      <c r="M12140">
        <v>90.79</v>
      </c>
      <c r="N12140">
        <f>COUNTIF(Cod_Mun_Norte!B:B,DADOS_SNIS_Minas!A12140)</f>
        <v>0</v>
      </c>
    </row>
    <row r="12141" spans="1:14" x14ac:dyDescent="0.2">
      <c r="A12141">
        <v>317150</v>
      </c>
      <c r="B12141" t="s">
        <v>1832</v>
      </c>
      <c r="C12141" t="s">
        <v>98</v>
      </c>
      <c r="D12141">
        <v>2013</v>
      </c>
      <c r="E12141" t="s">
        <v>361</v>
      </c>
      <c r="F12141" t="s">
        <v>362</v>
      </c>
      <c r="H12141">
        <v>3406</v>
      </c>
      <c r="I12141">
        <v>3093</v>
      </c>
      <c r="J12141">
        <v>3093</v>
      </c>
      <c r="K12141">
        <v>3093</v>
      </c>
      <c r="L12141">
        <v>100</v>
      </c>
      <c r="M12141">
        <v>90.81</v>
      </c>
      <c r="N12141">
        <f>COUNTIF(Cod_Mun_Norte!B:B,DADOS_SNIS_Minas!A12141)</f>
        <v>0</v>
      </c>
    </row>
    <row r="12142" spans="1:14" x14ac:dyDescent="0.2">
      <c r="A12142">
        <v>317150</v>
      </c>
      <c r="B12142" t="s">
        <v>1832</v>
      </c>
      <c r="C12142" t="s">
        <v>98</v>
      </c>
      <c r="D12142">
        <v>2012</v>
      </c>
      <c r="E12142" t="s">
        <v>361</v>
      </c>
      <c r="F12142" t="s">
        <v>362</v>
      </c>
      <c r="H12142">
        <v>3329</v>
      </c>
      <c r="I12142">
        <v>3023</v>
      </c>
      <c r="J12142">
        <v>3023</v>
      </c>
      <c r="K12142">
        <v>3023</v>
      </c>
      <c r="L12142">
        <v>100</v>
      </c>
      <c r="M12142">
        <v>90.81</v>
      </c>
      <c r="N12142">
        <f>COUNTIF(Cod_Mun_Norte!B:B,DADOS_SNIS_Minas!A12142)</f>
        <v>0</v>
      </c>
    </row>
    <row r="12143" spans="1:14" x14ac:dyDescent="0.2">
      <c r="A12143">
        <v>317150</v>
      </c>
      <c r="B12143" t="s">
        <v>1832</v>
      </c>
      <c r="C12143" t="s">
        <v>98</v>
      </c>
      <c r="D12143">
        <v>2011</v>
      </c>
      <c r="E12143" t="s">
        <v>361</v>
      </c>
      <c r="F12143" t="s">
        <v>362</v>
      </c>
      <c r="H12143">
        <v>3350</v>
      </c>
      <c r="I12143">
        <v>3042</v>
      </c>
      <c r="J12143">
        <v>3042</v>
      </c>
      <c r="K12143">
        <v>3042</v>
      </c>
      <c r="L12143">
        <v>100</v>
      </c>
      <c r="M12143">
        <v>90.81</v>
      </c>
      <c r="N12143">
        <f>COUNTIF(Cod_Mun_Norte!B:B,DADOS_SNIS_Minas!A12143)</f>
        <v>0</v>
      </c>
    </row>
    <row r="12144" spans="1:14" x14ac:dyDescent="0.2">
      <c r="A12144">
        <v>317150</v>
      </c>
      <c r="B12144" t="s">
        <v>1832</v>
      </c>
      <c r="C12144" t="s">
        <v>98</v>
      </c>
      <c r="D12144">
        <v>2010</v>
      </c>
      <c r="E12144" t="s">
        <v>361</v>
      </c>
      <c r="F12144" t="s">
        <v>362</v>
      </c>
      <c r="H12144">
        <v>3370</v>
      </c>
      <c r="I12144">
        <v>3060</v>
      </c>
      <c r="J12144">
        <v>3060</v>
      </c>
      <c r="K12144">
        <v>3060</v>
      </c>
      <c r="L12144">
        <v>100</v>
      </c>
      <c r="M12144">
        <v>90.8</v>
      </c>
      <c r="N12144">
        <f>COUNTIF(Cod_Mun_Norte!B:B,DADOS_SNIS_Minas!A12144)</f>
        <v>0</v>
      </c>
    </row>
    <row r="12145" spans="1:14" x14ac:dyDescent="0.2">
      <c r="A12145">
        <v>317150</v>
      </c>
      <c r="B12145" t="s">
        <v>1832</v>
      </c>
      <c r="C12145" t="s">
        <v>98</v>
      </c>
      <c r="D12145">
        <v>2009</v>
      </c>
      <c r="E12145" t="s">
        <v>361</v>
      </c>
      <c r="F12145" t="s">
        <v>362</v>
      </c>
      <c r="H12145">
        <v>3526</v>
      </c>
      <c r="I12145">
        <v>3193</v>
      </c>
      <c r="J12145">
        <v>3563</v>
      </c>
      <c r="K12145">
        <v>3563</v>
      </c>
      <c r="L12145">
        <v>100</v>
      </c>
      <c r="M12145">
        <v>100</v>
      </c>
      <c r="N12145">
        <f>COUNTIF(Cod_Mun_Norte!B:B,DADOS_SNIS_Minas!A12145)</f>
        <v>0</v>
      </c>
    </row>
    <row r="12146" spans="1:14" x14ac:dyDescent="0.2">
      <c r="A12146">
        <v>317150</v>
      </c>
      <c r="B12146" t="s">
        <v>1832</v>
      </c>
      <c r="C12146" t="s">
        <v>98</v>
      </c>
      <c r="D12146">
        <v>2008</v>
      </c>
      <c r="E12146" t="s">
        <v>361</v>
      </c>
      <c r="F12146" t="s">
        <v>362</v>
      </c>
      <c r="H12146">
        <v>3540</v>
      </c>
      <c r="I12146">
        <v>3206</v>
      </c>
      <c r="J12146">
        <v>3476</v>
      </c>
      <c r="K12146">
        <v>3476</v>
      </c>
      <c r="L12146">
        <v>100</v>
      </c>
      <c r="M12146">
        <v>98.19</v>
      </c>
      <c r="N12146">
        <f>COUNTIF(Cod_Mun_Norte!B:B,DADOS_SNIS_Minas!A12146)</f>
        <v>0</v>
      </c>
    </row>
    <row r="12147" spans="1:14" x14ac:dyDescent="0.2">
      <c r="A12147">
        <v>317150</v>
      </c>
      <c r="B12147" t="s">
        <v>1832</v>
      </c>
      <c r="C12147" t="s">
        <v>98</v>
      </c>
      <c r="D12147">
        <v>2007</v>
      </c>
      <c r="E12147" t="s">
        <v>361</v>
      </c>
      <c r="F12147" t="s">
        <v>362</v>
      </c>
      <c r="H12147">
        <v>3457</v>
      </c>
      <c r="I12147">
        <v>3131</v>
      </c>
      <c r="J12147">
        <v>3465</v>
      </c>
      <c r="K12147">
        <v>3465</v>
      </c>
      <c r="L12147">
        <v>100</v>
      </c>
      <c r="M12147">
        <v>100</v>
      </c>
      <c r="N12147">
        <f>COUNTIF(Cod_Mun_Norte!B:B,DADOS_SNIS_Minas!A12147)</f>
        <v>0</v>
      </c>
    </row>
    <row r="12148" spans="1:14" x14ac:dyDescent="0.2">
      <c r="A12148">
        <v>317150</v>
      </c>
      <c r="B12148" t="s">
        <v>1832</v>
      </c>
      <c r="C12148" t="s">
        <v>98</v>
      </c>
      <c r="D12148">
        <v>2006</v>
      </c>
      <c r="E12148" t="s">
        <v>361</v>
      </c>
      <c r="F12148" t="s">
        <v>362</v>
      </c>
      <c r="H12148">
        <v>3630</v>
      </c>
      <c r="I12148">
        <v>3272</v>
      </c>
      <c r="J12148">
        <v>3360</v>
      </c>
      <c r="K12148">
        <v>3360</v>
      </c>
      <c r="L12148">
        <v>100</v>
      </c>
      <c r="M12148">
        <v>92.56</v>
      </c>
      <c r="N12148">
        <f>COUNTIF(Cod_Mun_Norte!B:B,DADOS_SNIS_Minas!A12148)</f>
        <v>0</v>
      </c>
    </row>
    <row r="12149" spans="1:14" x14ac:dyDescent="0.2">
      <c r="A12149">
        <v>317150</v>
      </c>
      <c r="B12149" t="s">
        <v>1832</v>
      </c>
      <c r="C12149" t="s">
        <v>98</v>
      </c>
      <c r="D12149">
        <v>2005</v>
      </c>
      <c r="E12149" t="s">
        <v>361</v>
      </c>
      <c r="F12149" t="s">
        <v>362</v>
      </c>
      <c r="H12149">
        <v>3632</v>
      </c>
      <c r="I12149">
        <v>3274</v>
      </c>
      <c r="N12149">
        <f>COUNTIF(Cod_Mun_Norte!B:B,DADOS_SNIS_Minas!A12149)</f>
        <v>0</v>
      </c>
    </row>
    <row r="12150" spans="1:14" x14ac:dyDescent="0.2">
      <c r="A12150">
        <v>317150</v>
      </c>
      <c r="B12150" t="s">
        <v>1832</v>
      </c>
      <c r="C12150" t="s">
        <v>98</v>
      </c>
      <c r="D12150">
        <v>2004</v>
      </c>
      <c r="E12150" t="s">
        <v>361</v>
      </c>
      <c r="F12150" t="s">
        <v>362</v>
      </c>
      <c r="H12150">
        <v>3634</v>
      </c>
      <c r="I12150">
        <v>3276</v>
      </c>
      <c r="N12150">
        <f>COUNTIF(Cod_Mun_Norte!B:B,DADOS_SNIS_Minas!A12150)</f>
        <v>0</v>
      </c>
    </row>
    <row r="12151" spans="1:14" x14ac:dyDescent="0.2">
      <c r="A12151">
        <v>317150</v>
      </c>
      <c r="B12151" t="s">
        <v>1832</v>
      </c>
      <c r="C12151" t="s">
        <v>98</v>
      </c>
      <c r="D12151">
        <v>2003</v>
      </c>
      <c r="E12151" t="s">
        <v>361</v>
      </c>
      <c r="F12151" t="s">
        <v>362</v>
      </c>
      <c r="H12151">
        <v>3637</v>
      </c>
      <c r="I12151">
        <v>3278</v>
      </c>
      <c r="N12151">
        <f>COUNTIF(Cod_Mun_Norte!B:B,DADOS_SNIS_Minas!A12151)</f>
        <v>0</v>
      </c>
    </row>
    <row r="12152" spans="1:14" x14ac:dyDescent="0.2">
      <c r="A12152">
        <v>317150</v>
      </c>
      <c r="B12152" t="s">
        <v>1832</v>
      </c>
      <c r="C12152" t="s">
        <v>98</v>
      </c>
      <c r="D12152">
        <v>2002</v>
      </c>
      <c r="E12152" t="s">
        <v>361</v>
      </c>
      <c r="F12152" t="s">
        <v>362</v>
      </c>
      <c r="H12152">
        <v>3639</v>
      </c>
      <c r="I12152">
        <v>3280</v>
      </c>
      <c r="N12152">
        <f>COUNTIF(Cod_Mun_Norte!B:B,DADOS_SNIS_Minas!A12152)</f>
        <v>0</v>
      </c>
    </row>
    <row r="12153" spans="1:14" x14ac:dyDescent="0.2">
      <c r="A12153">
        <v>317150</v>
      </c>
      <c r="B12153" t="s">
        <v>1832</v>
      </c>
      <c r="C12153" t="s">
        <v>98</v>
      </c>
      <c r="D12153">
        <v>2001</v>
      </c>
      <c r="E12153" t="s">
        <v>361</v>
      </c>
      <c r="F12153" t="s">
        <v>362</v>
      </c>
      <c r="H12153">
        <v>3641</v>
      </c>
      <c r="I12153">
        <v>3282</v>
      </c>
      <c r="N12153">
        <f>COUNTIF(Cod_Mun_Norte!B:B,DADOS_SNIS_Minas!A12153)</f>
        <v>0</v>
      </c>
    </row>
    <row r="12154" spans="1:14" x14ac:dyDescent="0.2">
      <c r="A12154">
        <v>317150</v>
      </c>
      <c r="B12154" t="s">
        <v>1832</v>
      </c>
      <c r="C12154" t="s">
        <v>98</v>
      </c>
      <c r="D12154">
        <v>2000</v>
      </c>
      <c r="H12154">
        <v>3642</v>
      </c>
      <c r="I12154">
        <v>3283</v>
      </c>
      <c r="N12154">
        <f>COUNTIF(Cod_Mun_Norte!B:B,DADOS_SNIS_Minas!A12154)</f>
        <v>0</v>
      </c>
    </row>
    <row r="12155" spans="1:14" x14ac:dyDescent="0.2">
      <c r="A12155">
        <v>317150</v>
      </c>
      <c r="B12155" t="s">
        <v>1832</v>
      </c>
      <c r="C12155" t="s">
        <v>98</v>
      </c>
      <c r="D12155">
        <v>1999</v>
      </c>
      <c r="E12155" t="s">
        <v>361</v>
      </c>
      <c r="F12155" t="s">
        <v>362</v>
      </c>
      <c r="H12155">
        <v>3752</v>
      </c>
      <c r="I12155">
        <v>3313</v>
      </c>
      <c r="N12155">
        <f>COUNTIF(Cod_Mun_Norte!B:B,DADOS_SNIS_Minas!A12155)</f>
        <v>0</v>
      </c>
    </row>
    <row r="12156" spans="1:14" x14ac:dyDescent="0.2">
      <c r="A12156">
        <v>317150</v>
      </c>
      <c r="B12156" t="s">
        <v>1832</v>
      </c>
      <c r="C12156" t="s">
        <v>98</v>
      </c>
      <c r="D12156">
        <v>1998</v>
      </c>
      <c r="E12156" t="s">
        <v>361</v>
      </c>
      <c r="F12156" t="s">
        <v>362</v>
      </c>
      <c r="H12156">
        <v>3743</v>
      </c>
      <c r="I12156">
        <v>3305</v>
      </c>
      <c r="N12156">
        <f>COUNTIF(Cod_Mun_Norte!B:B,DADOS_SNIS_Minas!A12156)</f>
        <v>0</v>
      </c>
    </row>
    <row r="12157" spans="1:14" x14ac:dyDescent="0.2">
      <c r="A12157">
        <v>317150</v>
      </c>
      <c r="B12157" t="s">
        <v>1832</v>
      </c>
      <c r="C12157" t="s">
        <v>98</v>
      </c>
      <c r="D12157">
        <v>1997</v>
      </c>
      <c r="H12157">
        <v>3734</v>
      </c>
      <c r="I12157">
        <v>3297</v>
      </c>
      <c r="N12157">
        <f>COUNTIF(Cod_Mun_Norte!B:B,DADOS_SNIS_Minas!A12157)</f>
        <v>0</v>
      </c>
    </row>
    <row r="12158" spans="1:14" x14ac:dyDescent="0.2">
      <c r="A12158">
        <v>317150</v>
      </c>
      <c r="B12158" t="s">
        <v>1832</v>
      </c>
      <c r="C12158" t="s">
        <v>98</v>
      </c>
      <c r="D12158">
        <v>1996</v>
      </c>
      <c r="H12158">
        <v>3723</v>
      </c>
      <c r="I12158">
        <v>3287</v>
      </c>
      <c r="N12158">
        <f>COUNTIF(Cod_Mun_Norte!B:B,DADOS_SNIS_Minas!A12158)</f>
        <v>0</v>
      </c>
    </row>
    <row r="12159" spans="1:14" x14ac:dyDescent="0.2">
      <c r="A12159">
        <v>317150</v>
      </c>
      <c r="B12159" t="s">
        <v>1832</v>
      </c>
      <c r="C12159" t="s">
        <v>98</v>
      </c>
      <c r="D12159">
        <v>1995</v>
      </c>
      <c r="H12159">
        <v>3899</v>
      </c>
      <c r="I12159">
        <v>3442</v>
      </c>
      <c r="N12159">
        <f>COUNTIF(Cod_Mun_Norte!B:B,DADOS_SNIS_Minas!A12159)</f>
        <v>0</v>
      </c>
    </row>
    <row r="12160" spans="1:14" x14ac:dyDescent="0.2">
      <c r="A12160">
        <v>314080</v>
      </c>
      <c r="B12160" t="s">
        <v>1834</v>
      </c>
      <c r="C12160" t="s">
        <v>98</v>
      </c>
      <c r="D12160">
        <v>2020</v>
      </c>
      <c r="E12160" t="s">
        <v>1835</v>
      </c>
      <c r="F12160" t="s">
        <v>357</v>
      </c>
      <c r="G12160" t="s">
        <v>383</v>
      </c>
      <c r="H12160">
        <v>14548</v>
      </c>
      <c r="I12160">
        <v>14016</v>
      </c>
      <c r="J12160">
        <v>13626</v>
      </c>
      <c r="K12160">
        <v>13626</v>
      </c>
      <c r="L12160">
        <v>97.2</v>
      </c>
      <c r="M12160">
        <v>93.66</v>
      </c>
      <c r="N12160">
        <f>COUNTIF(Cod_Mun_Norte!B:B,DADOS_SNIS_Minas!A12160)</f>
        <v>0</v>
      </c>
    </row>
    <row r="12161" spans="1:14" x14ac:dyDescent="0.2">
      <c r="A12161">
        <v>314080</v>
      </c>
      <c r="B12161" t="s">
        <v>1834</v>
      </c>
      <c r="C12161" t="s">
        <v>98</v>
      </c>
      <c r="D12161">
        <v>2019</v>
      </c>
      <c r="E12161" t="s">
        <v>1835</v>
      </c>
      <c r="F12161" t="s">
        <v>357</v>
      </c>
      <c r="G12161" t="s">
        <v>383</v>
      </c>
      <c r="H12161">
        <v>14468</v>
      </c>
      <c r="I12161">
        <v>13939</v>
      </c>
      <c r="J12161">
        <v>13215</v>
      </c>
      <c r="K12161">
        <v>13215</v>
      </c>
      <c r="L12161">
        <v>94.8</v>
      </c>
      <c r="M12161">
        <v>91.34</v>
      </c>
      <c r="N12161">
        <f>COUNTIF(Cod_Mun_Norte!B:B,DADOS_SNIS_Minas!A12161)</f>
        <v>0</v>
      </c>
    </row>
    <row r="12162" spans="1:14" x14ac:dyDescent="0.2">
      <c r="A12162">
        <v>314080</v>
      </c>
      <c r="B12162" t="s">
        <v>1834</v>
      </c>
      <c r="C12162" t="s">
        <v>98</v>
      </c>
      <c r="D12162">
        <v>2018</v>
      </c>
      <c r="E12162" t="s">
        <v>1836</v>
      </c>
      <c r="F12162" t="s">
        <v>357</v>
      </c>
      <c r="H12162">
        <v>14385</v>
      </c>
      <c r="I12162">
        <v>13859</v>
      </c>
      <c r="J12162">
        <v>13264</v>
      </c>
      <c r="K12162">
        <v>13264</v>
      </c>
      <c r="L12162">
        <v>95.7</v>
      </c>
      <c r="M12162">
        <v>92.21</v>
      </c>
      <c r="N12162">
        <f>COUNTIF(Cod_Mun_Norte!B:B,DADOS_SNIS_Minas!A12162)</f>
        <v>0</v>
      </c>
    </row>
    <row r="12163" spans="1:14" x14ac:dyDescent="0.2">
      <c r="A12163">
        <v>314080</v>
      </c>
      <c r="B12163" t="s">
        <v>1834</v>
      </c>
      <c r="C12163" t="s">
        <v>98</v>
      </c>
      <c r="D12163">
        <v>2017</v>
      </c>
      <c r="E12163" t="s">
        <v>1837</v>
      </c>
      <c r="F12163" t="s">
        <v>364</v>
      </c>
      <c r="H12163">
        <v>14449</v>
      </c>
      <c r="I12163">
        <v>13921</v>
      </c>
      <c r="J12163">
        <v>13290</v>
      </c>
      <c r="K12163">
        <v>13290</v>
      </c>
      <c r="L12163">
        <v>95.5</v>
      </c>
      <c r="M12163">
        <v>91.98</v>
      </c>
      <c r="N12163">
        <f>COUNTIF(Cod_Mun_Norte!B:B,DADOS_SNIS_Minas!A12163)</f>
        <v>0</v>
      </c>
    </row>
    <row r="12164" spans="1:14" x14ac:dyDescent="0.2">
      <c r="A12164">
        <v>314080</v>
      </c>
      <c r="B12164" t="s">
        <v>1834</v>
      </c>
      <c r="C12164" t="s">
        <v>98</v>
      </c>
      <c r="D12164">
        <v>2016</v>
      </c>
      <c r="E12164" t="s">
        <v>1836</v>
      </c>
      <c r="F12164" t="s">
        <v>359</v>
      </c>
      <c r="H12164">
        <v>14369</v>
      </c>
      <c r="I12164">
        <v>13844</v>
      </c>
      <c r="J12164">
        <v>13192</v>
      </c>
      <c r="K12164">
        <v>13192</v>
      </c>
      <c r="L12164">
        <v>95.3</v>
      </c>
      <c r="M12164">
        <v>91.81</v>
      </c>
      <c r="N12164">
        <f>COUNTIF(Cod_Mun_Norte!B:B,DADOS_SNIS_Minas!A12164)</f>
        <v>0</v>
      </c>
    </row>
    <row r="12165" spans="1:14" x14ac:dyDescent="0.2">
      <c r="A12165">
        <v>314080</v>
      </c>
      <c r="B12165" t="s">
        <v>1834</v>
      </c>
      <c r="C12165" t="s">
        <v>98</v>
      </c>
      <c r="D12165">
        <v>2015</v>
      </c>
      <c r="E12165" t="s">
        <v>1837</v>
      </c>
      <c r="F12165" t="s">
        <v>364</v>
      </c>
      <c r="H12165">
        <v>14285</v>
      </c>
      <c r="I12165">
        <v>13763</v>
      </c>
      <c r="J12165">
        <v>13199</v>
      </c>
      <c r="K12165">
        <v>13199</v>
      </c>
      <c r="L12165">
        <v>95.9</v>
      </c>
      <c r="M12165">
        <v>92.4</v>
      </c>
      <c r="N12165">
        <f>COUNTIF(Cod_Mun_Norte!B:B,DADOS_SNIS_Minas!A12165)</f>
        <v>0</v>
      </c>
    </row>
    <row r="12166" spans="1:14" x14ac:dyDescent="0.2">
      <c r="A12166">
        <v>314080</v>
      </c>
      <c r="B12166" t="s">
        <v>1834</v>
      </c>
      <c r="C12166" t="s">
        <v>98</v>
      </c>
      <c r="D12166">
        <v>2014</v>
      </c>
      <c r="E12166" t="s">
        <v>361</v>
      </c>
      <c r="F12166" t="s">
        <v>362</v>
      </c>
      <c r="H12166">
        <v>14196</v>
      </c>
      <c r="I12166">
        <v>13677</v>
      </c>
      <c r="J12166">
        <v>13677</v>
      </c>
      <c r="K12166">
        <v>13677</v>
      </c>
      <c r="L12166">
        <v>100</v>
      </c>
      <c r="M12166">
        <v>96.34</v>
      </c>
      <c r="N12166">
        <f>COUNTIF(Cod_Mun_Norte!B:B,DADOS_SNIS_Minas!A12166)</f>
        <v>0</v>
      </c>
    </row>
    <row r="12167" spans="1:14" x14ac:dyDescent="0.2">
      <c r="A12167">
        <v>314080</v>
      </c>
      <c r="B12167" t="s">
        <v>1834</v>
      </c>
      <c r="C12167" t="s">
        <v>98</v>
      </c>
      <c r="D12167">
        <v>2013</v>
      </c>
      <c r="E12167" t="s">
        <v>1836</v>
      </c>
      <c r="F12167" t="s">
        <v>359</v>
      </c>
      <c r="H12167">
        <v>14104</v>
      </c>
      <c r="I12167">
        <v>13589</v>
      </c>
      <c r="J12167">
        <v>13589</v>
      </c>
      <c r="K12167">
        <v>13589</v>
      </c>
      <c r="L12167">
        <v>100</v>
      </c>
      <c r="M12167">
        <v>96.35</v>
      </c>
      <c r="N12167">
        <f>COUNTIF(Cod_Mun_Norte!B:B,DADOS_SNIS_Minas!A12167)</f>
        <v>0</v>
      </c>
    </row>
    <row r="12168" spans="1:14" x14ac:dyDescent="0.2">
      <c r="A12168">
        <v>314080</v>
      </c>
      <c r="B12168" t="s">
        <v>1834</v>
      </c>
      <c r="C12168" t="s">
        <v>98</v>
      </c>
      <c r="D12168">
        <v>2012</v>
      </c>
      <c r="E12168" t="s">
        <v>361</v>
      </c>
      <c r="F12168" t="s">
        <v>362</v>
      </c>
      <c r="H12168">
        <v>13603</v>
      </c>
      <c r="I12168">
        <v>13106</v>
      </c>
      <c r="J12168">
        <v>13106</v>
      </c>
      <c r="K12168">
        <v>13106</v>
      </c>
      <c r="L12168">
        <v>100</v>
      </c>
      <c r="M12168">
        <v>96.35</v>
      </c>
      <c r="N12168">
        <f>COUNTIF(Cod_Mun_Norte!B:B,DADOS_SNIS_Minas!A12168)</f>
        <v>0</v>
      </c>
    </row>
    <row r="12169" spans="1:14" x14ac:dyDescent="0.2">
      <c r="A12169">
        <v>314080</v>
      </c>
      <c r="B12169" t="s">
        <v>1834</v>
      </c>
      <c r="C12169" t="s">
        <v>98</v>
      </c>
      <c r="D12169">
        <v>2011</v>
      </c>
      <c r="E12169" t="s">
        <v>361</v>
      </c>
      <c r="F12169" t="s">
        <v>362</v>
      </c>
      <c r="H12169">
        <v>13521</v>
      </c>
      <c r="I12169">
        <v>13027</v>
      </c>
      <c r="J12169">
        <v>13027</v>
      </c>
      <c r="K12169">
        <v>13027</v>
      </c>
      <c r="L12169">
        <v>100</v>
      </c>
      <c r="M12169">
        <v>96.35</v>
      </c>
      <c r="N12169">
        <f>COUNTIF(Cod_Mun_Norte!B:B,DADOS_SNIS_Minas!A12169)</f>
        <v>0</v>
      </c>
    </row>
    <row r="12170" spans="1:14" x14ac:dyDescent="0.2">
      <c r="A12170">
        <v>314080</v>
      </c>
      <c r="B12170" t="s">
        <v>1834</v>
      </c>
      <c r="C12170" t="s">
        <v>98</v>
      </c>
      <c r="D12170">
        <v>2010</v>
      </c>
      <c r="E12170" t="s">
        <v>361</v>
      </c>
      <c r="F12170" t="s">
        <v>362</v>
      </c>
      <c r="H12170">
        <v>13435</v>
      </c>
      <c r="I12170">
        <v>12944</v>
      </c>
      <c r="J12170">
        <v>12944</v>
      </c>
      <c r="K12170">
        <v>12944</v>
      </c>
      <c r="L12170">
        <v>100</v>
      </c>
      <c r="M12170">
        <v>96.35</v>
      </c>
      <c r="N12170">
        <f>COUNTIF(Cod_Mun_Norte!B:B,DADOS_SNIS_Minas!A12170)</f>
        <v>0</v>
      </c>
    </row>
    <row r="12171" spans="1:14" x14ac:dyDescent="0.2">
      <c r="A12171">
        <v>314080</v>
      </c>
      <c r="B12171" t="s">
        <v>1834</v>
      </c>
      <c r="C12171" t="s">
        <v>98</v>
      </c>
      <c r="D12171">
        <v>2009</v>
      </c>
      <c r="E12171" t="s">
        <v>361</v>
      </c>
      <c r="F12171" t="s">
        <v>362</v>
      </c>
      <c r="H12171">
        <v>13872</v>
      </c>
      <c r="I12171">
        <v>13311</v>
      </c>
      <c r="J12171">
        <v>12852</v>
      </c>
      <c r="K12171">
        <v>12852</v>
      </c>
      <c r="L12171">
        <v>96.6</v>
      </c>
      <c r="M12171">
        <v>92.65</v>
      </c>
      <c r="N12171">
        <f>COUNTIF(Cod_Mun_Norte!B:B,DADOS_SNIS_Minas!A12171)</f>
        <v>0</v>
      </c>
    </row>
    <row r="12172" spans="1:14" x14ac:dyDescent="0.2">
      <c r="A12172">
        <v>314080</v>
      </c>
      <c r="B12172" t="s">
        <v>1834</v>
      </c>
      <c r="C12172" t="s">
        <v>98</v>
      </c>
      <c r="D12172">
        <v>2008</v>
      </c>
      <c r="E12172" t="s">
        <v>361</v>
      </c>
      <c r="F12172" t="s">
        <v>362</v>
      </c>
      <c r="H12172">
        <v>13738</v>
      </c>
      <c r="I12172">
        <v>13182</v>
      </c>
      <c r="J12172">
        <v>12394</v>
      </c>
      <c r="K12172">
        <v>12394</v>
      </c>
      <c r="L12172">
        <v>94</v>
      </c>
      <c r="M12172">
        <v>90.22</v>
      </c>
      <c r="N12172">
        <f>COUNTIF(Cod_Mun_Norte!B:B,DADOS_SNIS_Minas!A12172)</f>
        <v>0</v>
      </c>
    </row>
    <row r="12173" spans="1:14" x14ac:dyDescent="0.2">
      <c r="A12173">
        <v>314080</v>
      </c>
      <c r="B12173" t="s">
        <v>1834</v>
      </c>
      <c r="C12173" t="s">
        <v>98</v>
      </c>
      <c r="D12173">
        <v>2007</v>
      </c>
      <c r="E12173" t="s">
        <v>361</v>
      </c>
      <c r="F12173" t="s">
        <v>362</v>
      </c>
      <c r="H12173">
        <v>13205</v>
      </c>
      <c r="I12173">
        <v>12671</v>
      </c>
      <c r="J12173">
        <v>12243</v>
      </c>
      <c r="K12173">
        <v>12243</v>
      </c>
      <c r="L12173">
        <v>96.6</v>
      </c>
      <c r="M12173">
        <v>92.71</v>
      </c>
      <c r="N12173">
        <f>COUNTIF(Cod_Mun_Norte!B:B,DADOS_SNIS_Minas!A12173)</f>
        <v>0</v>
      </c>
    </row>
    <row r="12174" spans="1:14" x14ac:dyDescent="0.2">
      <c r="A12174">
        <v>314080</v>
      </c>
      <c r="B12174" t="s">
        <v>1834</v>
      </c>
      <c r="C12174" t="s">
        <v>98</v>
      </c>
      <c r="D12174">
        <v>2006</v>
      </c>
      <c r="E12174" t="s">
        <v>361</v>
      </c>
      <c r="F12174" t="s">
        <v>362</v>
      </c>
      <c r="H12174">
        <v>13334</v>
      </c>
      <c r="I12174">
        <v>12533</v>
      </c>
      <c r="J12174">
        <v>11538</v>
      </c>
      <c r="K12174">
        <v>11538</v>
      </c>
      <c r="L12174">
        <v>92.1</v>
      </c>
      <c r="M12174">
        <v>86.53</v>
      </c>
      <c r="N12174">
        <f>COUNTIF(Cod_Mun_Norte!B:B,DADOS_SNIS_Minas!A12174)</f>
        <v>0</v>
      </c>
    </row>
    <row r="12175" spans="1:14" x14ac:dyDescent="0.2">
      <c r="A12175">
        <v>314080</v>
      </c>
      <c r="B12175" t="s">
        <v>1834</v>
      </c>
      <c r="C12175" t="s">
        <v>98</v>
      </c>
      <c r="D12175">
        <v>2005</v>
      </c>
      <c r="E12175" t="s">
        <v>361</v>
      </c>
      <c r="F12175" t="s">
        <v>362</v>
      </c>
      <c r="H12175">
        <v>13180</v>
      </c>
      <c r="I12175">
        <v>12389</v>
      </c>
      <c r="J12175">
        <v>11194</v>
      </c>
      <c r="K12175">
        <v>11194</v>
      </c>
      <c r="L12175">
        <v>90.4</v>
      </c>
      <c r="M12175">
        <v>84.93</v>
      </c>
      <c r="N12175">
        <f>COUNTIF(Cod_Mun_Norte!B:B,DADOS_SNIS_Minas!A12175)</f>
        <v>0</v>
      </c>
    </row>
    <row r="12176" spans="1:14" x14ac:dyDescent="0.2">
      <c r="A12176">
        <v>314080</v>
      </c>
      <c r="B12176" t="s">
        <v>1834</v>
      </c>
      <c r="C12176" t="s">
        <v>98</v>
      </c>
      <c r="D12176">
        <v>2004</v>
      </c>
      <c r="E12176" t="s">
        <v>361</v>
      </c>
      <c r="F12176" t="s">
        <v>362</v>
      </c>
      <c r="H12176">
        <v>13025</v>
      </c>
      <c r="I12176">
        <v>12243</v>
      </c>
      <c r="J12176">
        <v>10680</v>
      </c>
      <c r="K12176">
        <v>10680</v>
      </c>
      <c r="L12176">
        <v>87.2</v>
      </c>
      <c r="M12176">
        <v>82</v>
      </c>
      <c r="N12176">
        <f>COUNTIF(Cod_Mun_Norte!B:B,DADOS_SNIS_Minas!A12176)</f>
        <v>0</v>
      </c>
    </row>
    <row r="12177" spans="1:14" x14ac:dyDescent="0.2">
      <c r="A12177">
        <v>314080</v>
      </c>
      <c r="B12177" t="s">
        <v>1834</v>
      </c>
      <c r="C12177" t="s">
        <v>98</v>
      </c>
      <c r="D12177">
        <v>2003</v>
      </c>
      <c r="E12177" t="s">
        <v>361</v>
      </c>
      <c r="F12177" t="s">
        <v>362</v>
      </c>
      <c r="H12177">
        <v>12744</v>
      </c>
      <c r="I12177">
        <v>11979</v>
      </c>
      <c r="J12177">
        <v>10181</v>
      </c>
      <c r="K12177">
        <v>10181</v>
      </c>
      <c r="L12177">
        <v>85</v>
      </c>
      <c r="M12177">
        <v>79.89</v>
      </c>
      <c r="N12177">
        <f>COUNTIF(Cod_Mun_Norte!B:B,DADOS_SNIS_Minas!A12177)</f>
        <v>0</v>
      </c>
    </row>
    <row r="12178" spans="1:14" x14ac:dyDescent="0.2">
      <c r="A12178">
        <v>314080</v>
      </c>
      <c r="B12178" t="s">
        <v>1834</v>
      </c>
      <c r="C12178" t="s">
        <v>98</v>
      </c>
      <c r="D12178">
        <v>2002</v>
      </c>
      <c r="E12178" t="s">
        <v>361</v>
      </c>
      <c r="F12178" t="s">
        <v>362</v>
      </c>
      <c r="H12178">
        <v>12611</v>
      </c>
      <c r="I12178">
        <v>11854</v>
      </c>
      <c r="J12178">
        <v>9762</v>
      </c>
      <c r="K12178">
        <v>9762</v>
      </c>
      <c r="L12178">
        <v>82.4</v>
      </c>
      <c r="M12178">
        <v>77.41</v>
      </c>
      <c r="N12178">
        <f>COUNTIF(Cod_Mun_Norte!B:B,DADOS_SNIS_Minas!A12178)</f>
        <v>0</v>
      </c>
    </row>
    <row r="12179" spans="1:14" x14ac:dyDescent="0.2">
      <c r="A12179">
        <v>314080</v>
      </c>
      <c r="B12179" t="s">
        <v>1834</v>
      </c>
      <c r="C12179" t="s">
        <v>98</v>
      </c>
      <c r="D12179">
        <v>2001</v>
      </c>
      <c r="E12179" t="s">
        <v>361</v>
      </c>
      <c r="F12179" t="s">
        <v>362</v>
      </c>
      <c r="H12179">
        <v>12476</v>
      </c>
      <c r="I12179">
        <v>11727</v>
      </c>
      <c r="J12179">
        <v>9560</v>
      </c>
      <c r="K12179">
        <v>9560</v>
      </c>
      <c r="L12179">
        <v>81.5</v>
      </c>
      <c r="M12179">
        <v>76.63</v>
      </c>
      <c r="N12179">
        <f>COUNTIF(Cod_Mun_Norte!B:B,DADOS_SNIS_Minas!A12179)</f>
        <v>0</v>
      </c>
    </row>
    <row r="12180" spans="1:14" x14ac:dyDescent="0.2">
      <c r="A12180">
        <v>314080</v>
      </c>
      <c r="B12180" t="s">
        <v>1834</v>
      </c>
      <c r="C12180" t="s">
        <v>98</v>
      </c>
      <c r="D12180">
        <v>2000</v>
      </c>
      <c r="E12180" t="s">
        <v>361</v>
      </c>
      <c r="F12180" t="s">
        <v>362</v>
      </c>
      <c r="H12180">
        <v>12323</v>
      </c>
      <c r="I12180">
        <v>11583</v>
      </c>
      <c r="N12180">
        <f>COUNTIF(Cod_Mun_Norte!B:B,DADOS_SNIS_Minas!A12180)</f>
        <v>0</v>
      </c>
    </row>
    <row r="12181" spans="1:14" x14ac:dyDescent="0.2">
      <c r="A12181">
        <v>314080</v>
      </c>
      <c r="B12181" t="s">
        <v>1834</v>
      </c>
      <c r="C12181" t="s">
        <v>98</v>
      </c>
      <c r="D12181">
        <v>1999</v>
      </c>
      <c r="E12181" t="s">
        <v>361</v>
      </c>
      <c r="F12181" t="s">
        <v>362</v>
      </c>
      <c r="H12181">
        <v>13228</v>
      </c>
      <c r="I12181">
        <v>11875</v>
      </c>
      <c r="N12181">
        <f>COUNTIF(Cod_Mun_Norte!B:B,DADOS_SNIS_Minas!A12181)</f>
        <v>0</v>
      </c>
    </row>
    <row r="12182" spans="1:14" x14ac:dyDescent="0.2">
      <c r="A12182">
        <v>314080</v>
      </c>
      <c r="B12182" t="s">
        <v>1834</v>
      </c>
      <c r="C12182" t="s">
        <v>98</v>
      </c>
      <c r="D12182">
        <v>1998</v>
      </c>
      <c r="E12182" t="s">
        <v>361</v>
      </c>
      <c r="F12182" t="s">
        <v>362</v>
      </c>
      <c r="H12182">
        <v>12916</v>
      </c>
      <c r="I12182">
        <v>11595</v>
      </c>
      <c r="N12182">
        <f>COUNTIF(Cod_Mun_Norte!B:B,DADOS_SNIS_Minas!A12182)</f>
        <v>0</v>
      </c>
    </row>
    <row r="12183" spans="1:14" x14ac:dyDescent="0.2">
      <c r="A12183">
        <v>314080</v>
      </c>
      <c r="B12183" t="s">
        <v>1834</v>
      </c>
      <c r="C12183" t="s">
        <v>98</v>
      </c>
      <c r="D12183">
        <v>1997</v>
      </c>
      <c r="H12183">
        <v>12604</v>
      </c>
      <c r="I12183">
        <v>11315</v>
      </c>
      <c r="N12183">
        <f>COUNTIF(Cod_Mun_Norte!B:B,DADOS_SNIS_Minas!A12183)</f>
        <v>0</v>
      </c>
    </row>
    <row r="12184" spans="1:14" x14ac:dyDescent="0.2">
      <c r="A12184">
        <v>314080</v>
      </c>
      <c r="B12184" t="s">
        <v>1834</v>
      </c>
      <c r="C12184" t="s">
        <v>98</v>
      </c>
      <c r="D12184">
        <v>1996</v>
      </c>
      <c r="H12184">
        <v>12234</v>
      </c>
      <c r="I12184">
        <v>10983</v>
      </c>
      <c r="N12184">
        <f>COUNTIF(Cod_Mun_Norte!B:B,DADOS_SNIS_Minas!A12184)</f>
        <v>0</v>
      </c>
    </row>
    <row r="12185" spans="1:14" x14ac:dyDescent="0.2">
      <c r="A12185">
        <v>314080</v>
      </c>
      <c r="B12185" t="s">
        <v>1834</v>
      </c>
      <c r="C12185" t="s">
        <v>98</v>
      </c>
      <c r="D12185">
        <v>1995</v>
      </c>
      <c r="H12185">
        <v>11348</v>
      </c>
      <c r="I12185">
        <v>10188</v>
      </c>
      <c r="N12185">
        <f>COUNTIF(Cod_Mun_Norte!B:B,DADOS_SNIS_Minas!A12185)</f>
        <v>0</v>
      </c>
    </row>
    <row r="12186" spans="1:14" x14ac:dyDescent="0.2">
      <c r="A12186">
        <v>314085</v>
      </c>
      <c r="B12186" t="s">
        <v>47</v>
      </c>
      <c r="C12186" t="s">
        <v>98</v>
      </c>
      <c r="D12186">
        <v>2020</v>
      </c>
      <c r="E12186" t="s">
        <v>1838</v>
      </c>
      <c r="F12186" t="s">
        <v>364</v>
      </c>
      <c r="G12186" t="s">
        <v>368</v>
      </c>
      <c r="H12186">
        <v>11260</v>
      </c>
      <c r="I12186">
        <v>5795</v>
      </c>
      <c r="J12186">
        <v>5661</v>
      </c>
      <c r="K12186">
        <v>5661</v>
      </c>
      <c r="L12186">
        <v>97.7</v>
      </c>
      <c r="M12186">
        <v>50.28</v>
      </c>
      <c r="N12186">
        <f>COUNTIF(Cod_Mun_Norte!B:B,DADOS_SNIS_Minas!A12186)</f>
        <v>1</v>
      </c>
    </row>
    <row r="12187" spans="1:14" x14ac:dyDescent="0.2">
      <c r="A12187">
        <v>314085</v>
      </c>
      <c r="B12187" t="s">
        <v>47</v>
      </c>
      <c r="C12187" t="s">
        <v>98</v>
      </c>
      <c r="D12187">
        <v>2019</v>
      </c>
      <c r="E12187" t="s">
        <v>1838</v>
      </c>
      <c r="F12187" t="s">
        <v>364</v>
      </c>
      <c r="G12187" t="s">
        <v>368</v>
      </c>
      <c r="H12187">
        <v>11157</v>
      </c>
      <c r="I12187">
        <v>5742</v>
      </c>
      <c r="J12187">
        <v>5329</v>
      </c>
      <c r="K12187">
        <v>5329</v>
      </c>
      <c r="L12187">
        <v>92.8</v>
      </c>
      <c r="M12187">
        <v>47.76</v>
      </c>
      <c r="N12187">
        <f>COUNTIF(Cod_Mun_Norte!B:B,DADOS_SNIS_Minas!A12187)</f>
        <v>1</v>
      </c>
    </row>
    <row r="12188" spans="1:14" x14ac:dyDescent="0.2">
      <c r="A12188">
        <v>314085</v>
      </c>
      <c r="B12188" t="s">
        <v>47</v>
      </c>
      <c r="C12188" t="s">
        <v>98</v>
      </c>
      <c r="D12188">
        <v>2018</v>
      </c>
      <c r="E12188" t="s">
        <v>1838</v>
      </c>
      <c r="F12188" t="s">
        <v>364</v>
      </c>
      <c r="H12188">
        <v>11050</v>
      </c>
      <c r="I12188">
        <v>5687</v>
      </c>
      <c r="J12188">
        <v>5346</v>
      </c>
      <c r="K12188">
        <v>5346</v>
      </c>
      <c r="L12188">
        <v>94</v>
      </c>
      <c r="M12188">
        <v>48.38</v>
      </c>
      <c r="N12188">
        <f>COUNTIF(Cod_Mun_Norte!B:B,DADOS_SNIS_Minas!A12188)</f>
        <v>1</v>
      </c>
    </row>
    <row r="12189" spans="1:14" x14ac:dyDescent="0.2">
      <c r="A12189">
        <v>314085</v>
      </c>
      <c r="B12189" t="s">
        <v>47</v>
      </c>
      <c r="C12189" t="s">
        <v>98</v>
      </c>
      <c r="D12189">
        <v>2017</v>
      </c>
      <c r="E12189" t="s">
        <v>1838</v>
      </c>
      <c r="F12189" t="s">
        <v>364</v>
      </c>
      <c r="H12189">
        <v>10999</v>
      </c>
      <c r="I12189">
        <v>5661</v>
      </c>
      <c r="J12189">
        <v>5285</v>
      </c>
      <c r="K12189">
        <v>5285</v>
      </c>
      <c r="L12189">
        <v>93.4</v>
      </c>
      <c r="M12189">
        <v>48.05</v>
      </c>
      <c r="N12189">
        <f>COUNTIF(Cod_Mun_Norte!B:B,DADOS_SNIS_Minas!A12189)</f>
        <v>1</v>
      </c>
    </row>
    <row r="12190" spans="1:14" x14ac:dyDescent="0.2">
      <c r="A12190">
        <v>314085</v>
      </c>
      <c r="B12190" t="s">
        <v>47</v>
      </c>
      <c r="C12190" t="s">
        <v>98</v>
      </c>
      <c r="D12190">
        <v>2016</v>
      </c>
      <c r="E12190" t="s">
        <v>1838</v>
      </c>
      <c r="F12190" t="s">
        <v>364</v>
      </c>
      <c r="H12190">
        <v>10905</v>
      </c>
      <c r="I12190">
        <v>5613</v>
      </c>
      <c r="J12190">
        <v>5303</v>
      </c>
      <c r="K12190">
        <v>5303</v>
      </c>
      <c r="L12190">
        <v>94.5</v>
      </c>
      <c r="M12190">
        <v>48.63</v>
      </c>
      <c r="N12190">
        <f>COUNTIF(Cod_Mun_Norte!B:B,DADOS_SNIS_Minas!A12190)</f>
        <v>1</v>
      </c>
    </row>
    <row r="12191" spans="1:14" x14ac:dyDescent="0.2">
      <c r="A12191">
        <v>314085</v>
      </c>
      <c r="B12191" t="s">
        <v>47</v>
      </c>
      <c r="C12191" t="s">
        <v>98</v>
      </c>
      <c r="D12191">
        <v>2015</v>
      </c>
      <c r="E12191" t="s">
        <v>361</v>
      </c>
      <c r="F12191" t="s">
        <v>362</v>
      </c>
      <c r="H12191">
        <v>10822</v>
      </c>
      <c r="I12191">
        <v>5570</v>
      </c>
      <c r="J12191">
        <v>5103</v>
      </c>
      <c r="K12191">
        <v>5103</v>
      </c>
      <c r="L12191">
        <v>91.6</v>
      </c>
      <c r="M12191">
        <v>47.15</v>
      </c>
      <c r="N12191">
        <f>COUNTIF(Cod_Mun_Norte!B:B,DADOS_SNIS_Minas!A12191)</f>
        <v>1</v>
      </c>
    </row>
    <row r="12192" spans="1:14" x14ac:dyDescent="0.2">
      <c r="A12192">
        <v>314085</v>
      </c>
      <c r="B12192" t="s">
        <v>47</v>
      </c>
      <c r="C12192" t="s">
        <v>98</v>
      </c>
      <c r="D12192">
        <v>2014</v>
      </c>
      <c r="E12192" t="s">
        <v>1838</v>
      </c>
      <c r="F12192" t="s">
        <v>364</v>
      </c>
      <c r="H12192">
        <v>10717</v>
      </c>
      <c r="I12192">
        <v>5516</v>
      </c>
      <c r="J12192">
        <v>5516</v>
      </c>
      <c r="K12192">
        <v>5516</v>
      </c>
      <c r="L12192">
        <v>100</v>
      </c>
      <c r="M12192">
        <v>51.47</v>
      </c>
      <c r="N12192">
        <f>COUNTIF(Cod_Mun_Norte!B:B,DADOS_SNIS_Minas!A12192)</f>
        <v>1</v>
      </c>
    </row>
    <row r="12193" spans="1:14" x14ac:dyDescent="0.2">
      <c r="A12193">
        <v>314085</v>
      </c>
      <c r="B12193" t="s">
        <v>47</v>
      </c>
      <c r="C12193" t="s">
        <v>98</v>
      </c>
      <c r="D12193">
        <v>2013</v>
      </c>
      <c r="E12193" t="s">
        <v>1838</v>
      </c>
      <c r="F12193" t="s">
        <v>364</v>
      </c>
      <c r="H12193">
        <v>10608</v>
      </c>
      <c r="I12193">
        <v>5460</v>
      </c>
      <c r="J12193">
        <v>5460</v>
      </c>
      <c r="K12193">
        <v>5460</v>
      </c>
      <c r="L12193">
        <v>100</v>
      </c>
      <c r="M12193">
        <v>51.47</v>
      </c>
      <c r="N12193">
        <f>COUNTIF(Cod_Mun_Norte!B:B,DADOS_SNIS_Minas!A12193)</f>
        <v>1</v>
      </c>
    </row>
    <row r="12194" spans="1:14" x14ac:dyDescent="0.2">
      <c r="A12194">
        <v>314085</v>
      </c>
      <c r="B12194" t="s">
        <v>47</v>
      </c>
      <c r="C12194" t="s">
        <v>98</v>
      </c>
      <c r="D12194">
        <v>2012</v>
      </c>
      <c r="E12194" t="s">
        <v>1838</v>
      </c>
      <c r="F12194" t="s">
        <v>364</v>
      </c>
      <c r="H12194">
        <v>10188</v>
      </c>
      <c r="I12194">
        <v>5244</v>
      </c>
      <c r="J12194">
        <v>5244</v>
      </c>
      <c r="K12194">
        <v>5244</v>
      </c>
      <c r="L12194">
        <v>100</v>
      </c>
      <c r="M12194">
        <v>51.47</v>
      </c>
      <c r="N12194">
        <f>COUNTIF(Cod_Mun_Norte!B:B,DADOS_SNIS_Minas!A12194)</f>
        <v>1</v>
      </c>
    </row>
    <row r="12195" spans="1:14" x14ac:dyDescent="0.2">
      <c r="A12195">
        <v>314085</v>
      </c>
      <c r="B12195" t="s">
        <v>47</v>
      </c>
      <c r="C12195" t="s">
        <v>98</v>
      </c>
      <c r="D12195">
        <v>2011</v>
      </c>
      <c r="E12195" t="s">
        <v>361</v>
      </c>
      <c r="F12195" t="s">
        <v>362</v>
      </c>
      <c r="H12195">
        <v>10085</v>
      </c>
      <c r="I12195">
        <v>5191</v>
      </c>
      <c r="J12195">
        <v>5191</v>
      </c>
      <c r="K12195">
        <v>5191</v>
      </c>
      <c r="L12195">
        <v>100</v>
      </c>
      <c r="M12195">
        <v>51.47</v>
      </c>
      <c r="N12195">
        <f>COUNTIF(Cod_Mun_Norte!B:B,DADOS_SNIS_Minas!A12195)</f>
        <v>1</v>
      </c>
    </row>
    <row r="12196" spans="1:14" x14ac:dyDescent="0.2">
      <c r="A12196">
        <v>314085</v>
      </c>
      <c r="B12196" t="s">
        <v>47</v>
      </c>
      <c r="C12196" t="s">
        <v>98</v>
      </c>
      <c r="D12196">
        <v>2010</v>
      </c>
      <c r="E12196" t="s">
        <v>361</v>
      </c>
      <c r="F12196" t="s">
        <v>362</v>
      </c>
      <c r="H12196">
        <v>9979</v>
      </c>
      <c r="I12196">
        <v>5136</v>
      </c>
      <c r="J12196">
        <v>5136</v>
      </c>
      <c r="K12196">
        <v>5136</v>
      </c>
      <c r="L12196">
        <v>100</v>
      </c>
      <c r="M12196">
        <v>51.47</v>
      </c>
      <c r="N12196">
        <f>COUNTIF(Cod_Mun_Norte!B:B,DADOS_SNIS_Minas!A12196)</f>
        <v>1</v>
      </c>
    </row>
    <row r="12197" spans="1:14" x14ac:dyDescent="0.2">
      <c r="A12197">
        <v>314085</v>
      </c>
      <c r="B12197" t="s">
        <v>47</v>
      </c>
      <c r="C12197" t="s">
        <v>98</v>
      </c>
      <c r="D12197">
        <v>2009</v>
      </c>
      <c r="E12197" t="s">
        <v>361</v>
      </c>
      <c r="F12197" t="s">
        <v>362</v>
      </c>
      <c r="H12197">
        <v>11037</v>
      </c>
      <c r="I12197">
        <v>5440</v>
      </c>
      <c r="J12197">
        <v>5295</v>
      </c>
      <c r="K12197">
        <v>5295</v>
      </c>
      <c r="L12197">
        <v>97.3</v>
      </c>
      <c r="M12197">
        <v>47.97</v>
      </c>
      <c r="N12197">
        <f>COUNTIF(Cod_Mun_Norte!B:B,DADOS_SNIS_Minas!A12197)</f>
        <v>1</v>
      </c>
    </row>
    <row r="12198" spans="1:14" x14ac:dyDescent="0.2">
      <c r="A12198">
        <v>314085</v>
      </c>
      <c r="B12198" t="s">
        <v>47</v>
      </c>
      <c r="C12198" t="s">
        <v>98</v>
      </c>
      <c r="D12198">
        <v>2008</v>
      </c>
      <c r="E12198" t="s">
        <v>361</v>
      </c>
      <c r="F12198" t="s">
        <v>362</v>
      </c>
      <c r="H12198">
        <v>10819</v>
      </c>
      <c r="I12198">
        <v>5333</v>
      </c>
      <c r="J12198">
        <v>5113</v>
      </c>
      <c r="K12198">
        <v>5113</v>
      </c>
      <c r="L12198">
        <v>95.9</v>
      </c>
      <c r="M12198">
        <v>47.26</v>
      </c>
      <c r="N12198">
        <f>COUNTIF(Cod_Mun_Norte!B:B,DADOS_SNIS_Minas!A12198)</f>
        <v>1</v>
      </c>
    </row>
    <row r="12199" spans="1:14" x14ac:dyDescent="0.2">
      <c r="A12199">
        <v>314085</v>
      </c>
      <c r="B12199" t="s">
        <v>47</v>
      </c>
      <c r="C12199" t="s">
        <v>98</v>
      </c>
      <c r="D12199">
        <v>2007</v>
      </c>
      <c r="E12199" t="s">
        <v>361</v>
      </c>
      <c r="F12199" t="s">
        <v>362</v>
      </c>
      <c r="H12199">
        <v>10270</v>
      </c>
      <c r="I12199">
        <v>5062</v>
      </c>
      <c r="J12199">
        <v>5083</v>
      </c>
      <c r="K12199">
        <v>5083</v>
      </c>
      <c r="L12199">
        <v>100</v>
      </c>
      <c r="M12199">
        <v>49.49</v>
      </c>
      <c r="N12199">
        <f>COUNTIF(Cod_Mun_Norte!B:B,DADOS_SNIS_Minas!A12199)</f>
        <v>1</v>
      </c>
    </row>
    <row r="12200" spans="1:14" x14ac:dyDescent="0.2">
      <c r="A12200">
        <v>314085</v>
      </c>
      <c r="B12200" t="s">
        <v>47</v>
      </c>
      <c r="C12200" t="s">
        <v>98</v>
      </c>
      <c r="D12200">
        <v>2006</v>
      </c>
      <c r="E12200" t="s">
        <v>361</v>
      </c>
      <c r="F12200" t="s">
        <v>362</v>
      </c>
      <c r="H12200">
        <v>6786</v>
      </c>
      <c r="I12200">
        <v>2953</v>
      </c>
      <c r="J12200">
        <v>4755</v>
      </c>
      <c r="K12200">
        <v>4755</v>
      </c>
      <c r="L12200">
        <v>100</v>
      </c>
      <c r="M12200">
        <v>70.069999999999993</v>
      </c>
      <c r="N12200">
        <f>COUNTIF(Cod_Mun_Norte!B:B,DADOS_SNIS_Minas!A12200)</f>
        <v>1</v>
      </c>
    </row>
    <row r="12201" spans="1:14" x14ac:dyDescent="0.2">
      <c r="A12201">
        <v>314085</v>
      </c>
      <c r="B12201" t="s">
        <v>47</v>
      </c>
      <c r="C12201" t="s">
        <v>98</v>
      </c>
      <c r="D12201">
        <v>2005</v>
      </c>
      <c r="E12201" t="s">
        <v>361</v>
      </c>
      <c r="F12201" t="s">
        <v>362</v>
      </c>
      <c r="H12201">
        <v>7063</v>
      </c>
      <c r="I12201">
        <v>3074</v>
      </c>
      <c r="J12201">
        <v>3372</v>
      </c>
      <c r="K12201">
        <v>3372</v>
      </c>
      <c r="L12201">
        <v>100</v>
      </c>
      <c r="M12201">
        <v>47.74</v>
      </c>
      <c r="N12201">
        <f>COUNTIF(Cod_Mun_Norte!B:B,DADOS_SNIS_Minas!A12201)</f>
        <v>1</v>
      </c>
    </row>
    <row r="12202" spans="1:14" x14ac:dyDescent="0.2">
      <c r="A12202">
        <v>314085</v>
      </c>
      <c r="B12202" t="s">
        <v>47</v>
      </c>
      <c r="C12202" t="s">
        <v>98</v>
      </c>
      <c r="D12202">
        <v>2004</v>
      </c>
      <c r="E12202" t="s">
        <v>361</v>
      </c>
      <c r="F12202" t="s">
        <v>362</v>
      </c>
      <c r="H12202">
        <v>7341</v>
      </c>
      <c r="I12202">
        <v>3195</v>
      </c>
      <c r="J12202">
        <v>3229</v>
      </c>
      <c r="K12202">
        <v>3229</v>
      </c>
      <c r="L12202">
        <v>100</v>
      </c>
      <c r="M12202">
        <v>43.99</v>
      </c>
      <c r="N12202">
        <f>COUNTIF(Cod_Mun_Norte!B:B,DADOS_SNIS_Minas!A12202)</f>
        <v>1</v>
      </c>
    </row>
    <row r="12203" spans="1:14" x14ac:dyDescent="0.2">
      <c r="A12203">
        <v>314085</v>
      </c>
      <c r="B12203" t="s">
        <v>47</v>
      </c>
      <c r="C12203" t="s">
        <v>98</v>
      </c>
      <c r="D12203">
        <v>2003</v>
      </c>
      <c r="E12203" t="s">
        <v>361</v>
      </c>
      <c r="F12203" t="s">
        <v>362</v>
      </c>
      <c r="H12203">
        <v>7844</v>
      </c>
      <c r="I12203">
        <v>3414</v>
      </c>
      <c r="N12203">
        <f>COUNTIF(Cod_Mun_Norte!B:B,DADOS_SNIS_Minas!A12203)</f>
        <v>1</v>
      </c>
    </row>
    <row r="12204" spans="1:14" x14ac:dyDescent="0.2">
      <c r="A12204">
        <v>314085</v>
      </c>
      <c r="B12204" t="s">
        <v>47</v>
      </c>
      <c r="C12204" t="s">
        <v>98</v>
      </c>
      <c r="D12204">
        <v>2002</v>
      </c>
      <c r="E12204" t="s">
        <v>361</v>
      </c>
      <c r="F12204" t="s">
        <v>362</v>
      </c>
      <c r="H12204">
        <v>8084</v>
      </c>
      <c r="I12204">
        <v>3518</v>
      </c>
      <c r="N12204">
        <f>COUNTIF(Cod_Mun_Norte!B:B,DADOS_SNIS_Minas!A12204)</f>
        <v>1</v>
      </c>
    </row>
    <row r="12205" spans="1:14" x14ac:dyDescent="0.2">
      <c r="A12205">
        <v>314085</v>
      </c>
      <c r="B12205" t="s">
        <v>47</v>
      </c>
      <c r="C12205" t="s">
        <v>98</v>
      </c>
      <c r="D12205">
        <v>2001</v>
      </c>
      <c r="E12205" t="s">
        <v>361</v>
      </c>
      <c r="F12205" t="s">
        <v>362</v>
      </c>
      <c r="H12205">
        <v>8284</v>
      </c>
      <c r="I12205">
        <v>3605</v>
      </c>
      <c r="N12205">
        <f>COUNTIF(Cod_Mun_Norte!B:B,DADOS_SNIS_Minas!A12205)</f>
        <v>1</v>
      </c>
    </row>
    <row r="12206" spans="1:14" x14ac:dyDescent="0.2">
      <c r="A12206">
        <v>314085</v>
      </c>
      <c r="B12206" t="s">
        <v>47</v>
      </c>
      <c r="C12206" t="s">
        <v>98</v>
      </c>
      <c r="D12206">
        <v>2000</v>
      </c>
      <c r="E12206" t="s">
        <v>361</v>
      </c>
      <c r="F12206" t="s">
        <v>362</v>
      </c>
      <c r="H12206">
        <v>8600</v>
      </c>
      <c r="I12206">
        <v>3743</v>
      </c>
      <c r="N12206">
        <f>COUNTIF(Cod_Mun_Norte!B:B,DADOS_SNIS_Minas!A12206)</f>
        <v>1</v>
      </c>
    </row>
    <row r="12207" spans="1:14" x14ac:dyDescent="0.2">
      <c r="A12207">
        <v>314085</v>
      </c>
      <c r="B12207" t="s">
        <v>47</v>
      </c>
      <c r="C12207" t="s">
        <v>98</v>
      </c>
      <c r="D12207">
        <v>1999</v>
      </c>
      <c r="H12207">
        <v>9027</v>
      </c>
      <c r="I12207">
        <v>1985</v>
      </c>
      <c r="N12207">
        <f>COUNTIF(Cod_Mun_Norte!B:B,DADOS_SNIS_Minas!A12207)</f>
        <v>1</v>
      </c>
    </row>
    <row r="12208" spans="1:14" x14ac:dyDescent="0.2">
      <c r="A12208">
        <v>314085</v>
      </c>
      <c r="B12208" t="s">
        <v>47</v>
      </c>
      <c r="C12208" t="s">
        <v>98</v>
      </c>
      <c r="D12208">
        <v>1998</v>
      </c>
      <c r="H12208">
        <v>9228</v>
      </c>
      <c r="I12208">
        <v>2029</v>
      </c>
      <c r="N12208">
        <f>COUNTIF(Cod_Mun_Norte!B:B,DADOS_SNIS_Minas!A12208)</f>
        <v>1</v>
      </c>
    </row>
    <row r="12209" spans="1:14" x14ac:dyDescent="0.2">
      <c r="A12209">
        <v>314085</v>
      </c>
      <c r="B12209" t="s">
        <v>47</v>
      </c>
      <c r="C12209" t="s">
        <v>98</v>
      </c>
      <c r="D12209">
        <v>1997</v>
      </c>
      <c r="H12209">
        <v>9430</v>
      </c>
      <c r="I12209">
        <v>2074</v>
      </c>
      <c r="N12209">
        <f>COUNTIF(Cod_Mun_Norte!B:B,DADOS_SNIS_Minas!A12209)</f>
        <v>1</v>
      </c>
    </row>
    <row r="12210" spans="1:14" x14ac:dyDescent="0.2">
      <c r="A12210">
        <v>314085</v>
      </c>
      <c r="B12210" t="s">
        <v>47</v>
      </c>
      <c r="C12210" t="s">
        <v>98</v>
      </c>
      <c r="D12210">
        <v>1996</v>
      </c>
      <c r="H12210">
        <v>9668</v>
      </c>
      <c r="I12210">
        <v>2126</v>
      </c>
      <c r="N12210">
        <f>COUNTIF(Cod_Mun_Norte!B:B,DADOS_SNIS_Minas!A12210)</f>
        <v>1</v>
      </c>
    </row>
    <row r="12211" spans="1:14" x14ac:dyDescent="0.2">
      <c r="A12211">
        <v>314085</v>
      </c>
      <c r="B12211" t="s">
        <v>47</v>
      </c>
      <c r="C12211" t="s">
        <v>98</v>
      </c>
      <c r="D12211">
        <v>1995</v>
      </c>
      <c r="H12211">
        <v>11890</v>
      </c>
      <c r="I12211">
        <v>2615</v>
      </c>
      <c r="N12211">
        <f>COUNTIF(Cod_Mun_Norte!B:B,DADOS_SNIS_Minas!A12211)</f>
        <v>1</v>
      </c>
    </row>
    <row r="12212" spans="1:14" x14ac:dyDescent="0.2">
      <c r="A12212">
        <v>314090</v>
      </c>
      <c r="B12212" t="s">
        <v>1839</v>
      </c>
      <c r="C12212" t="s">
        <v>98</v>
      </c>
      <c r="D12212">
        <v>2020</v>
      </c>
      <c r="E12212" t="s">
        <v>1840</v>
      </c>
      <c r="F12212" t="s">
        <v>357</v>
      </c>
      <c r="G12212" t="s">
        <v>383</v>
      </c>
      <c r="H12212">
        <v>19005</v>
      </c>
      <c r="I12212">
        <v>14903</v>
      </c>
      <c r="J12212">
        <v>13970</v>
      </c>
      <c r="K12212">
        <v>13970</v>
      </c>
      <c r="L12212">
        <v>93.7</v>
      </c>
      <c r="M12212">
        <v>73.510000000000005</v>
      </c>
      <c r="N12212">
        <f>COUNTIF(Cod_Mun_Norte!B:B,DADOS_SNIS_Minas!A12212)</f>
        <v>0</v>
      </c>
    </row>
    <row r="12213" spans="1:14" x14ac:dyDescent="0.2">
      <c r="A12213">
        <v>314090</v>
      </c>
      <c r="B12213" t="s">
        <v>1839</v>
      </c>
      <c r="C12213" t="s">
        <v>98</v>
      </c>
      <c r="D12213">
        <v>2019</v>
      </c>
      <c r="E12213" t="s">
        <v>1840</v>
      </c>
      <c r="F12213" t="s">
        <v>357</v>
      </c>
      <c r="G12213" t="s">
        <v>383</v>
      </c>
      <c r="H12213">
        <v>18908</v>
      </c>
      <c r="I12213">
        <v>14827</v>
      </c>
      <c r="J12213">
        <v>13719</v>
      </c>
      <c r="K12213">
        <v>13719</v>
      </c>
      <c r="L12213">
        <v>92.5</v>
      </c>
      <c r="M12213">
        <v>72.56</v>
      </c>
      <c r="N12213">
        <f>COUNTIF(Cod_Mun_Norte!B:B,DADOS_SNIS_Minas!A12213)</f>
        <v>0</v>
      </c>
    </row>
    <row r="12214" spans="1:14" x14ac:dyDescent="0.2">
      <c r="A12214">
        <v>314090</v>
      </c>
      <c r="B12214" t="s">
        <v>1839</v>
      </c>
      <c r="C12214" t="s">
        <v>98</v>
      </c>
      <c r="D12214">
        <v>2018</v>
      </c>
      <c r="E12214" t="s">
        <v>1841</v>
      </c>
      <c r="F12214" t="s">
        <v>357</v>
      </c>
      <c r="H12214">
        <v>18808</v>
      </c>
      <c r="I12214">
        <v>14749</v>
      </c>
      <c r="J12214">
        <v>13706</v>
      </c>
      <c r="K12214">
        <v>13706</v>
      </c>
      <c r="L12214">
        <v>92.9</v>
      </c>
      <c r="M12214">
        <v>72.87</v>
      </c>
      <c r="N12214">
        <f>COUNTIF(Cod_Mun_Norte!B:B,DADOS_SNIS_Minas!A12214)</f>
        <v>0</v>
      </c>
    </row>
    <row r="12215" spans="1:14" x14ac:dyDescent="0.2">
      <c r="A12215">
        <v>314090</v>
      </c>
      <c r="B12215" t="s">
        <v>1839</v>
      </c>
      <c r="C12215" t="s">
        <v>98</v>
      </c>
      <c r="D12215">
        <v>2017</v>
      </c>
      <c r="E12215" t="s">
        <v>1841</v>
      </c>
      <c r="F12215" t="s">
        <v>357</v>
      </c>
      <c r="H12215">
        <v>18914</v>
      </c>
      <c r="I12215">
        <v>14832</v>
      </c>
      <c r="J12215">
        <v>13798</v>
      </c>
      <c r="K12215">
        <v>13798</v>
      </c>
      <c r="L12215">
        <v>93</v>
      </c>
      <c r="M12215">
        <v>72.95</v>
      </c>
      <c r="N12215">
        <f>COUNTIF(Cod_Mun_Norte!B:B,DADOS_SNIS_Minas!A12215)</f>
        <v>0</v>
      </c>
    </row>
    <row r="12216" spans="1:14" x14ac:dyDescent="0.2">
      <c r="A12216">
        <v>314090</v>
      </c>
      <c r="B12216" t="s">
        <v>1839</v>
      </c>
      <c r="C12216" t="s">
        <v>98</v>
      </c>
      <c r="D12216">
        <v>2016</v>
      </c>
      <c r="E12216" t="s">
        <v>1842</v>
      </c>
      <c r="F12216" t="s">
        <v>364</v>
      </c>
      <c r="H12216">
        <v>18816</v>
      </c>
      <c r="I12216">
        <v>14755</v>
      </c>
      <c r="J12216">
        <v>13777</v>
      </c>
      <c r="K12216">
        <v>13777</v>
      </c>
      <c r="L12216">
        <v>93.4</v>
      </c>
      <c r="M12216">
        <v>73.22</v>
      </c>
      <c r="N12216">
        <f>COUNTIF(Cod_Mun_Norte!B:B,DADOS_SNIS_Minas!A12216)</f>
        <v>0</v>
      </c>
    </row>
    <row r="12217" spans="1:14" x14ac:dyDescent="0.2">
      <c r="A12217">
        <v>314090</v>
      </c>
      <c r="B12217" t="s">
        <v>1839</v>
      </c>
      <c r="C12217" t="s">
        <v>98</v>
      </c>
      <c r="D12217">
        <v>2015</v>
      </c>
      <c r="E12217" t="s">
        <v>361</v>
      </c>
      <c r="F12217" t="s">
        <v>362</v>
      </c>
      <c r="H12217">
        <v>18713</v>
      </c>
      <c r="I12217">
        <v>14674</v>
      </c>
      <c r="J12217">
        <v>13740</v>
      </c>
      <c r="K12217">
        <v>13740</v>
      </c>
      <c r="L12217">
        <v>93.6</v>
      </c>
      <c r="M12217">
        <v>73.42</v>
      </c>
      <c r="N12217">
        <f>COUNTIF(Cod_Mun_Norte!B:B,DADOS_SNIS_Minas!A12217)</f>
        <v>0</v>
      </c>
    </row>
    <row r="12218" spans="1:14" x14ac:dyDescent="0.2">
      <c r="A12218">
        <v>314090</v>
      </c>
      <c r="B12218" t="s">
        <v>1839</v>
      </c>
      <c r="C12218" t="s">
        <v>98</v>
      </c>
      <c r="D12218">
        <v>2014</v>
      </c>
      <c r="E12218" t="s">
        <v>361</v>
      </c>
      <c r="F12218" t="s">
        <v>362</v>
      </c>
      <c r="H12218">
        <v>18604</v>
      </c>
      <c r="I12218">
        <v>14589</v>
      </c>
      <c r="J12218">
        <v>14589</v>
      </c>
      <c r="K12218">
        <v>14589</v>
      </c>
      <c r="L12218">
        <v>100</v>
      </c>
      <c r="M12218">
        <v>78.42</v>
      </c>
      <c r="N12218">
        <f>COUNTIF(Cod_Mun_Norte!B:B,DADOS_SNIS_Minas!A12218)</f>
        <v>0</v>
      </c>
    </row>
    <row r="12219" spans="1:14" x14ac:dyDescent="0.2">
      <c r="A12219">
        <v>314090</v>
      </c>
      <c r="B12219" t="s">
        <v>1839</v>
      </c>
      <c r="C12219" t="s">
        <v>98</v>
      </c>
      <c r="D12219">
        <v>2013</v>
      </c>
      <c r="E12219" t="s">
        <v>361</v>
      </c>
      <c r="F12219" t="s">
        <v>362</v>
      </c>
      <c r="H12219">
        <v>18491</v>
      </c>
      <c r="I12219">
        <v>14500</v>
      </c>
      <c r="J12219">
        <v>14500</v>
      </c>
      <c r="K12219">
        <v>14500</v>
      </c>
      <c r="L12219">
        <v>100</v>
      </c>
      <c r="M12219">
        <v>78.42</v>
      </c>
      <c r="N12219">
        <f>COUNTIF(Cod_Mun_Norte!B:B,DADOS_SNIS_Minas!A12219)</f>
        <v>0</v>
      </c>
    </row>
    <row r="12220" spans="1:14" x14ac:dyDescent="0.2">
      <c r="A12220">
        <v>314090</v>
      </c>
      <c r="B12220" t="s">
        <v>1839</v>
      </c>
      <c r="C12220" t="s">
        <v>98</v>
      </c>
      <c r="D12220">
        <v>2012</v>
      </c>
      <c r="E12220" t="s">
        <v>361</v>
      </c>
      <c r="F12220" t="s">
        <v>362</v>
      </c>
      <c r="H12220">
        <v>17843</v>
      </c>
      <c r="I12220">
        <v>13992</v>
      </c>
      <c r="J12220">
        <v>13992</v>
      </c>
      <c r="K12220">
        <v>13992</v>
      </c>
      <c r="L12220">
        <v>100</v>
      </c>
      <c r="M12220">
        <v>78.42</v>
      </c>
      <c r="N12220">
        <f>COUNTIF(Cod_Mun_Norte!B:B,DADOS_SNIS_Minas!A12220)</f>
        <v>0</v>
      </c>
    </row>
    <row r="12221" spans="1:14" x14ac:dyDescent="0.2">
      <c r="A12221">
        <v>314090</v>
      </c>
      <c r="B12221" t="s">
        <v>1839</v>
      </c>
      <c r="C12221" t="s">
        <v>98</v>
      </c>
      <c r="D12221">
        <v>2011</v>
      </c>
      <c r="E12221" t="s">
        <v>361</v>
      </c>
      <c r="F12221" t="s">
        <v>362</v>
      </c>
      <c r="H12221">
        <v>17743</v>
      </c>
      <c r="I12221">
        <v>13914</v>
      </c>
      <c r="J12221">
        <v>13914</v>
      </c>
      <c r="K12221">
        <v>13914</v>
      </c>
      <c r="L12221">
        <v>100</v>
      </c>
      <c r="M12221">
        <v>78.42</v>
      </c>
      <c r="N12221">
        <f>COUNTIF(Cod_Mun_Norte!B:B,DADOS_SNIS_Minas!A12221)</f>
        <v>0</v>
      </c>
    </row>
    <row r="12222" spans="1:14" x14ac:dyDescent="0.2">
      <c r="A12222">
        <v>314090</v>
      </c>
      <c r="B12222" t="s">
        <v>1839</v>
      </c>
      <c r="C12222" t="s">
        <v>98</v>
      </c>
      <c r="D12222">
        <v>2010</v>
      </c>
      <c r="E12222" t="s">
        <v>361</v>
      </c>
      <c r="F12222" t="s">
        <v>362</v>
      </c>
      <c r="H12222">
        <v>17639</v>
      </c>
      <c r="I12222">
        <v>13832</v>
      </c>
      <c r="J12222">
        <v>13832</v>
      </c>
      <c r="K12222">
        <v>13832</v>
      </c>
      <c r="L12222">
        <v>100</v>
      </c>
      <c r="M12222">
        <v>78.42</v>
      </c>
      <c r="N12222">
        <f>COUNTIF(Cod_Mun_Norte!B:B,DADOS_SNIS_Minas!A12222)</f>
        <v>0</v>
      </c>
    </row>
    <row r="12223" spans="1:14" x14ac:dyDescent="0.2">
      <c r="A12223">
        <v>314090</v>
      </c>
      <c r="B12223" t="s">
        <v>1839</v>
      </c>
      <c r="C12223" t="s">
        <v>98</v>
      </c>
      <c r="D12223">
        <v>2009</v>
      </c>
      <c r="E12223" t="s">
        <v>361</v>
      </c>
      <c r="F12223" t="s">
        <v>362</v>
      </c>
      <c r="H12223">
        <v>17017</v>
      </c>
      <c r="I12223">
        <v>12984</v>
      </c>
      <c r="J12223">
        <v>14546</v>
      </c>
      <c r="K12223">
        <v>14546</v>
      </c>
      <c r="L12223">
        <v>100</v>
      </c>
      <c r="M12223">
        <v>85.48</v>
      </c>
      <c r="N12223">
        <f>COUNTIF(Cod_Mun_Norte!B:B,DADOS_SNIS_Minas!A12223)</f>
        <v>0</v>
      </c>
    </row>
    <row r="12224" spans="1:14" x14ac:dyDescent="0.2">
      <c r="A12224">
        <v>314090</v>
      </c>
      <c r="B12224" t="s">
        <v>1839</v>
      </c>
      <c r="C12224" t="s">
        <v>98</v>
      </c>
      <c r="D12224">
        <v>2008</v>
      </c>
      <c r="E12224" t="s">
        <v>361</v>
      </c>
      <c r="F12224" t="s">
        <v>362</v>
      </c>
      <c r="H12224">
        <v>16963</v>
      </c>
      <c r="I12224">
        <v>12943</v>
      </c>
      <c r="J12224">
        <v>14298</v>
      </c>
      <c r="K12224">
        <v>14298</v>
      </c>
      <c r="L12224">
        <v>100</v>
      </c>
      <c r="M12224">
        <v>84.29</v>
      </c>
      <c r="N12224">
        <f>COUNTIF(Cod_Mun_Norte!B:B,DADOS_SNIS_Minas!A12224)</f>
        <v>0</v>
      </c>
    </row>
    <row r="12225" spans="1:14" x14ac:dyDescent="0.2">
      <c r="A12225">
        <v>314090</v>
      </c>
      <c r="B12225" t="s">
        <v>1839</v>
      </c>
      <c r="C12225" t="s">
        <v>98</v>
      </c>
      <c r="D12225">
        <v>2007</v>
      </c>
      <c r="E12225" t="s">
        <v>361</v>
      </c>
      <c r="F12225" t="s">
        <v>362</v>
      </c>
      <c r="H12225">
        <v>16430</v>
      </c>
      <c r="I12225">
        <v>12536</v>
      </c>
      <c r="J12225">
        <v>13551</v>
      </c>
      <c r="K12225">
        <v>13551</v>
      </c>
      <c r="L12225">
        <v>100</v>
      </c>
      <c r="M12225">
        <v>82.48</v>
      </c>
      <c r="N12225">
        <f>COUNTIF(Cod_Mun_Norte!B:B,DADOS_SNIS_Minas!A12225)</f>
        <v>0</v>
      </c>
    </row>
    <row r="12226" spans="1:14" x14ac:dyDescent="0.2">
      <c r="A12226">
        <v>314090</v>
      </c>
      <c r="B12226" t="s">
        <v>1839</v>
      </c>
      <c r="C12226" t="s">
        <v>98</v>
      </c>
      <c r="D12226">
        <v>2006</v>
      </c>
      <c r="E12226" t="s">
        <v>361</v>
      </c>
      <c r="F12226" t="s">
        <v>362</v>
      </c>
      <c r="H12226">
        <v>17725</v>
      </c>
      <c r="I12226">
        <v>12707</v>
      </c>
      <c r="J12226">
        <v>13261</v>
      </c>
      <c r="K12226">
        <v>13261</v>
      </c>
      <c r="L12226">
        <v>100</v>
      </c>
      <c r="M12226">
        <v>74.819999999999993</v>
      </c>
      <c r="N12226">
        <f>COUNTIF(Cod_Mun_Norte!B:B,DADOS_SNIS_Minas!A12226)</f>
        <v>0</v>
      </c>
    </row>
    <row r="12227" spans="1:14" x14ac:dyDescent="0.2">
      <c r="A12227">
        <v>314090</v>
      </c>
      <c r="B12227" t="s">
        <v>1839</v>
      </c>
      <c r="C12227" t="s">
        <v>98</v>
      </c>
      <c r="D12227">
        <v>2005</v>
      </c>
      <c r="E12227" t="s">
        <v>361</v>
      </c>
      <c r="F12227" t="s">
        <v>362</v>
      </c>
      <c r="H12227">
        <v>17506</v>
      </c>
      <c r="I12227">
        <v>12550</v>
      </c>
      <c r="J12227">
        <v>11264</v>
      </c>
      <c r="K12227">
        <v>11264</v>
      </c>
      <c r="L12227">
        <v>89.8</v>
      </c>
      <c r="M12227">
        <v>64.34</v>
      </c>
      <c r="N12227">
        <f>COUNTIF(Cod_Mun_Norte!B:B,DADOS_SNIS_Minas!A12227)</f>
        <v>0</v>
      </c>
    </row>
    <row r="12228" spans="1:14" x14ac:dyDescent="0.2">
      <c r="A12228">
        <v>314090</v>
      </c>
      <c r="B12228" t="s">
        <v>1839</v>
      </c>
      <c r="C12228" t="s">
        <v>98</v>
      </c>
      <c r="D12228">
        <v>2004</v>
      </c>
      <c r="E12228" t="s">
        <v>361</v>
      </c>
      <c r="F12228" t="s">
        <v>362</v>
      </c>
      <c r="H12228">
        <v>17286</v>
      </c>
      <c r="I12228">
        <v>12392</v>
      </c>
      <c r="J12228">
        <v>10963</v>
      </c>
      <c r="K12228">
        <v>10963</v>
      </c>
      <c r="L12228">
        <v>88.5</v>
      </c>
      <c r="M12228">
        <v>63.42</v>
      </c>
      <c r="N12228">
        <f>COUNTIF(Cod_Mun_Norte!B:B,DADOS_SNIS_Minas!A12228)</f>
        <v>0</v>
      </c>
    </row>
    <row r="12229" spans="1:14" x14ac:dyDescent="0.2">
      <c r="A12229">
        <v>314090</v>
      </c>
      <c r="B12229" t="s">
        <v>1839</v>
      </c>
      <c r="C12229" t="s">
        <v>98</v>
      </c>
      <c r="D12229">
        <v>2003</v>
      </c>
      <c r="E12229" t="s">
        <v>361</v>
      </c>
      <c r="F12229" t="s">
        <v>362</v>
      </c>
      <c r="H12229">
        <v>16889</v>
      </c>
      <c r="I12229">
        <v>12108</v>
      </c>
      <c r="N12229">
        <f>COUNTIF(Cod_Mun_Norte!B:B,DADOS_SNIS_Minas!A12229)</f>
        <v>0</v>
      </c>
    </row>
    <row r="12230" spans="1:14" x14ac:dyDescent="0.2">
      <c r="A12230">
        <v>314090</v>
      </c>
      <c r="B12230" t="s">
        <v>1839</v>
      </c>
      <c r="C12230" t="s">
        <v>98</v>
      </c>
      <c r="D12230">
        <v>2002</v>
      </c>
      <c r="E12230" t="s">
        <v>361</v>
      </c>
      <c r="F12230" t="s">
        <v>362</v>
      </c>
      <c r="H12230">
        <v>16699</v>
      </c>
      <c r="I12230">
        <v>11971</v>
      </c>
      <c r="N12230">
        <f>COUNTIF(Cod_Mun_Norte!B:B,DADOS_SNIS_Minas!A12230)</f>
        <v>0</v>
      </c>
    </row>
    <row r="12231" spans="1:14" x14ac:dyDescent="0.2">
      <c r="A12231">
        <v>314090</v>
      </c>
      <c r="B12231" t="s">
        <v>1839</v>
      </c>
      <c r="C12231" t="s">
        <v>98</v>
      </c>
      <c r="D12231">
        <v>2001</v>
      </c>
      <c r="E12231" t="s">
        <v>361</v>
      </c>
      <c r="F12231" t="s">
        <v>362</v>
      </c>
      <c r="H12231">
        <v>16536</v>
      </c>
      <c r="I12231">
        <v>11855</v>
      </c>
      <c r="N12231">
        <f>COUNTIF(Cod_Mun_Norte!B:B,DADOS_SNIS_Minas!A12231)</f>
        <v>0</v>
      </c>
    </row>
    <row r="12232" spans="1:14" x14ac:dyDescent="0.2">
      <c r="A12232">
        <v>314090</v>
      </c>
      <c r="B12232" t="s">
        <v>1839</v>
      </c>
      <c r="C12232" t="s">
        <v>98</v>
      </c>
      <c r="D12232">
        <v>2000</v>
      </c>
      <c r="E12232" t="s">
        <v>361</v>
      </c>
      <c r="F12232" t="s">
        <v>362</v>
      </c>
      <c r="H12232">
        <v>16291</v>
      </c>
      <c r="I12232">
        <v>11679</v>
      </c>
      <c r="N12232">
        <f>COUNTIF(Cod_Mun_Norte!B:B,DADOS_SNIS_Minas!A12232)</f>
        <v>0</v>
      </c>
    </row>
    <row r="12233" spans="1:14" x14ac:dyDescent="0.2">
      <c r="A12233">
        <v>314090</v>
      </c>
      <c r="B12233" t="s">
        <v>1839</v>
      </c>
      <c r="C12233" t="s">
        <v>98</v>
      </c>
      <c r="D12233">
        <v>1999</v>
      </c>
      <c r="E12233" t="s">
        <v>361</v>
      </c>
      <c r="F12233" t="s">
        <v>362</v>
      </c>
      <c r="H12233">
        <v>14545</v>
      </c>
      <c r="I12233">
        <v>10639</v>
      </c>
      <c r="N12233">
        <f>COUNTIF(Cod_Mun_Norte!B:B,DADOS_SNIS_Minas!A12233)</f>
        <v>0</v>
      </c>
    </row>
    <row r="12234" spans="1:14" x14ac:dyDescent="0.2">
      <c r="A12234">
        <v>314090</v>
      </c>
      <c r="B12234" t="s">
        <v>1839</v>
      </c>
      <c r="C12234" t="s">
        <v>98</v>
      </c>
      <c r="D12234">
        <v>1998</v>
      </c>
      <c r="E12234" t="s">
        <v>361</v>
      </c>
      <c r="F12234" t="s">
        <v>362</v>
      </c>
      <c r="H12234">
        <v>14509</v>
      </c>
      <c r="I12234">
        <v>10613</v>
      </c>
      <c r="N12234">
        <f>COUNTIF(Cod_Mun_Norte!B:B,DADOS_SNIS_Minas!A12234)</f>
        <v>0</v>
      </c>
    </row>
    <row r="12235" spans="1:14" x14ac:dyDescent="0.2">
      <c r="A12235">
        <v>314090</v>
      </c>
      <c r="B12235" t="s">
        <v>1839</v>
      </c>
      <c r="C12235" t="s">
        <v>98</v>
      </c>
      <c r="D12235">
        <v>1997</v>
      </c>
      <c r="H12235">
        <v>14474</v>
      </c>
      <c r="I12235">
        <v>10587</v>
      </c>
      <c r="N12235">
        <f>COUNTIF(Cod_Mun_Norte!B:B,DADOS_SNIS_Minas!A12235)</f>
        <v>0</v>
      </c>
    </row>
    <row r="12236" spans="1:14" x14ac:dyDescent="0.2">
      <c r="A12236">
        <v>314090</v>
      </c>
      <c r="B12236" t="s">
        <v>1839</v>
      </c>
      <c r="C12236" t="s">
        <v>98</v>
      </c>
      <c r="D12236">
        <v>1996</v>
      </c>
      <c r="H12236">
        <v>14431</v>
      </c>
      <c r="I12236">
        <v>10556</v>
      </c>
      <c r="N12236">
        <f>COUNTIF(Cod_Mun_Norte!B:B,DADOS_SNIS_Minas!A12236)</f>
        <v>0</v>
      </c>
    </row>
    <row r="12237" spans="1:14" x14ac:dyDescent="0.2">
      <c r="A12237">
        <v>314090</v>
      </c>
      <c r="B12237" t="s">
        <v>1839</v>
      </c>
      <c r="C12237" t="s">
        <v>98</v>
      </c>
      <c r="D12237">
        <v>1995</v>
      </c>
      <c r="H12237">
        <v>15398</v>
      </c>
      <c r="I12237">
        <v>11263</v>
      </c>
      <c r="N12237">
        <f>COUNTIF(Cod_Mun_Norte!B:B,DADOS_SNIS_Minas!A12237)</f>
        <v>0</v>
      </c>
    </row>
    <row r="12238" spans="1:14" x14ac:dyDescent="0.2">
      <c r="A12238">
        <v>314100</v>
      </c>
      <c r="B12238" t="s">
        <v>48</v>
      </c>
      <c r="C12238" t="s">
        <v>98</v>
      </c>
      <c r="D12238">
        <v>2020</v>
      </c>
      <c r="E12238" t="s">
        <v>1843</v>
      </c>
      <c r="F12238" t="s">
        <v>357</v>
      </c>
      <c r="G12238" t="s">
        <v>383</v>
      </c>
      <c r="H12238">
        <v>12412</v>
      </c>
      <c r="I12238">
        <v>9256</v>
      </c>
      <c r="J12238">
        <v>9582</v>
      </c>
      <c r="K12238">
        <v>9256</v>
      </c>
      <c r="L12238">
        <v>100</v>
      </c>
      <c r="M12238">
        <v>77.2</v>
      </c>
      <c r="N12238">
        <f>COUNTIF(Cod_Mun_Norte!B:B,DADOS_SNIS_Minas!A12238)</f>
        <v>1</v>
      </c>
    </row>
    <row r="12239" spans="1:14" x14ac:dyDescent="0.2">
      <c r="A12239">
        <v>314100</v>
      </c>
      <c r="B12239" t="s">
        <v>48</v>
      </c>
      <c r="C12239" t="s">
        <v>98</v>
      </c>
      <c r="D12239">
        <v>2019</v>
      </c>
      <c r="E12239" t="s">
        <v>1844</v>
      </c>
      <c r="F12239" t="s">
        <v>364</v>
      </c>
      <c r="G12239" t="s">
        <v>368</v>
      </c>
      <c r="H12239">
        <v>12459</v>
      </c>
      <c r="I12239">
        <v>9291</v>
      </c>
      <c r="J12239">
        <v>9291</v>
      </c>
      <c r="K12239">
        <v>9291</v>
      </c>
      <c r="L12239">
        <v>100</v>
      </c>
      <c r="M12239">
        <v>74.569999999999993</v>
      </c>
      <c r="N12239">
        <f>COUNTIF(Cod_Mun_Norte!B:B,DADOS_SNIS_Minas!A12239)</f>
        <v>1</v>
      </c>
    </row>
    <row r="12240" spans="1:14" x14ac:dyDescent="0.2">
      <c r="A12240">
        <v>314100</v>
      </c>
      <c r="B12240" t="s">
        <v>48</v>
      </c>
      <c r="C12240" t="s">
        <v>98</v>
      </c>
      <c r="D12240">
        <v>2018</v>
      </c>
      <c r="E12240" t="s">
        <v>1844</v>
      </c>
      <c r="F12240" t="s">
        <v>364</v>
      </c>
      <c r="H12240">
        <v>12508</v>
      </c>
      <c r="I12240">
        <v>9328</v>
      </c>
      <c r="J12240">
        <v>9328</v>
      </c>
      <c r="K12240">
        <v>9328</v>
      </c>
      <c r="L12240">
        <v>100</v>
      </c>
      <c r="M12240">
        <v>74.58</v>
      </c>
      <c r="N12240">
        <f>COUNTIF(Cod_Mun_Norte!B:B,DADOS_SNIS_Minas!A12240)</f>
        <v>1</v>
      </c>
    </row>
    <row r="12241" spans="1:14" x14ac:dyDescent="0.2">
      <c r="A12241">
        <v>314100</v>
      </c>
      <c r="B12241" t="s">
        <v>48</v>
      </c>
      <c r="C12241" t="s">
        <v>98</v>
      </c>
      <c r="D12241">
        <v>2017</v>
      </c>
      <c r="E12241" t="s">
        <v>1844</v>
      </c>
      <c r="F12241" t="s">
        <v>364</v>
      </c>
      <c r="H12241">
        <v>12849</v>
      </c>
      <c r="I12241">
        <v>9582</v>
      </c>
      <c r="J12241">
        <v>9582</v>
      </c>
      <c r="K12241">
        <v>9582</v>
      </c>
      <c r="L12241">
        <v>100</v>
      </c>
      <c r="M12241">
        <v>74.569999999999993</v>
      </c>
      <c r="N12241">
        <f>COUNTIF(Cod_Mun_Norte!B:B,DADOS_SNIS_Minas!A12241)</f>
        <v>1</v>
      </c>
    </row>
    <row r="12242" spans="1:14" x14ac:dyDescent="0.2">
      <c r="A12242">
        <v>314100</v>
      </c>
      <c r="B12242" t="s">
        <v>48</v>
      </c>
      <c r="C12242" t="s">
        <v>98</v>
      </c>
      <c r="D12242">
        <v>2016</v>
      </c>
      <c r="E12242" t="s">
        <v>1844</v>
      </c>
      <c r="F12242" t="s">
        <v>364</v>
      </c>
      <c r="H12242">
        <v>12871</v>
      </c>
      <c r="I12242">
        <v>9598</v>
      </c>
      <c r="J12242">
        <v>9598</v>
      </c>
      <c r="K12242">
        <v>9598</v>
      </c>
      <c r="L12242">
        <v>100</v>
      </c>
      <c r="M12242">
        <v>74.569999999999993</v>
      </c>
      <c r="N12242">
        <f>COUNTIF(Cod_Mun_Norte!B:B,DADOS_SNIS_Minas!A12242)</f>
        <v>1</v>
      </c>
    </row>
    <row r="12243" spans="1:14" x14ac:dyDescent="0.2">
      <c r="A12243">
        <v>314100</v>
      </c>
      <c r="B12243" t="s">
        <v>48</v>
      </c>
      <c r="C12243" t="s">
        <v>98</v>
      </c>
      <c r="D12243">
        <v>2015</v>
      </c>
      <c r="E12243" t="s">
        <v>361</v>
      </c>
      <c r="F12243" t="s">
        <v>362</v>
      </c>
      <c r="H12243">
        <v>12895</v>
      </c>
      <c r="I12243">
        <v>9616</v>
      </c>
      <c r="J12243">
        <v>9616</v>
      </c>
      <c r="K12243">
        <v>9616</v>
      </c>
      <c r="L12243">
        <v>100</v>
      </c>
      <c r="M12243">
        <v>74.569999999999993</v>
      </c>
      <c r="N12243">
        <f>COUNTIF(Cod_Mun_Norte!B:B,DADOS_SNIS_Minas!A12243)</f>
        <v>1</v>
      </c>
    </row>
    <row r="12244" spans="1:14" x14ac:dyDescent="0.2">
      <c r="A12244">
        <v>314100</v>
      </c>
      <c r="B12244" t="s">
        <v>48</v>
      </c>
      <c r="C12244" t="s">
        <v>98</v>
      </c>
      <c r="D12244">
        <v>2014</v>
      </c>
      <c r="E12244" t="s">
        <v>361</v>
      </c>
      <c r="F12244" t="s">
        <v>362</v>
      </c>
      <c r="H12244">
        <v>12921</v>
      </c>
      <c r="I12244">
        <v>9636</v>
      </c>
      <c r="J12244">
        <v>9636</v>
      </c>
      <c r="K12244">
        <v>9636</v>
      </c>
      <c r="L12244">
        <v>100</v>
      </c>
      <c r="M12244">
        <v>74.58</v>
      </c>
      <c r="N12244">
        <f>COUNTIF(Cod_Mun_Norte!B:B,DADOS_SNIS_Minas!A12244)</f>
        <v>1</v>
      </c>
    </row>
    <row r="12245" spans="1:14" x14ac:dyDescent="0.2">
      <c r="A12245">
        <v>314100</v>
      </c>
      <c r="B12245" t="s">
        <v>48</v>
      </c>
      <c r="C12245" t="s">
        <v>98</v>
      </c>
      <c r="D12245">
        <v>2013</v>
      </c>
      <c r="E12245" t="s">
        <v>1844</v>
      </c>
      <c r="F12245" t="s">
        <v>364</v>
      </c>
      <c r="H12245">
        <v>12947</v>
      </c>
      <c r="I12245">
        <v>9655</v>
      </c>
      <c r="J12245">
        <v>9655</v>
      </c>
      <c r="K12245">
        <v>9655</v>
      </c>
      <c r="L12245">
        <v>100</v>
      </c>
      <c r="M12245">
        <v>74.569999999999993</v>
      </c>
      <c r="N12245">
        <f>COUNTIF(Cod_Mun_Norte!B:B,DADOS_SNIS_Minas!A12245)</f>
        <v>1</v>
      </c>
    </row>
    <row r="12246" spans="1:14" x14ac:dyDescent="0.2">
      <c r="A12246">
        <v>314100</v>
      </c>
      <c r="B12246" t="s">
        <v>48</v>
      </c>
      <c r="C12246" t="s">
        <v>98</v>
      </c>
      <c r="D12246">
        <v>2012</v>
      </c>
      <c r="E12246" t="s">
        <v>1844</v>
      </c>
      <c r="F12246" t="s">
        <v>364</v>
      </c>
      <c r="H12246">
        <v>12609</v>
      </c>
      <c r="I12246">
        <v>9403</v>
      </c>
      <c r="J12246">
        <v>9403</v>
      </c>
      <c r="K12246">
        <v>9403</v>
      </c>
      <c r="L12246">
        <v>100</v>
      </c>
      <c r="M12246">
        <v>74.569999999999993</v>
      </c>
      <c r="N12246">
        <f>COUNTIF(Cod_Mun_Norte!B:B,DADOS_SNIS_Minas!A12246)</f>
        <v>1</v>
      </c>
    </row>
    <row r="12247" spans="1:14" x14ac:dyDescent="0.2">
      <c r="A12247">
        <v>314100</v>
      </c>
      <c r="B12247" t="s">
        <v>48</v>
      </c>
      <c r="C12247" t="s">
        <v>98</v>
      </c>
      <c r="D12247">
        <v>2011</v>
      </c>
      <c r="E12247" t="s">
        <v>361</v>
      </c>
      <c r="F12247" t="s">
        <v>362</v>
      </c>
      <c r="H12247">
        <v>12646</v>
      </c>
      <c r="I12247">
        <v>9431</v>
      </c>
      <c r="J12247">
        <v>9431</v>
      </c>
      <c r="K12247">
        <v>9431</v>
      </c>
      <c r="L12247">
        <v>100</v>
      </c>
      <c r="M12247">
        <v>74.58</v>
      </c>
      <c r="N12247">
        <f>COUNTIF(Cod_Mun_Norte!B:B,DADOS_SNIS_Minas!A12247)</f>
        <v>1</v>
      </c>
    </row>
    <row r="12248" spans="1:14" x14ac:dyDescent="0.2">
      <c r="A12248">
        <v>314100</v>
      </c>
      <c r="B12248" t="s">
        <v>48</v>
      </c>
      <c r="C12248" t="s">
        <v>98</v>
      </c>
      <c r="D12248">
        <v>2010</v>
      </c>
      <c r="E12248" t="s">
        <v>361</v>
      </c>
      <c r="F12248" t="s">
        <v>362</v>
      </c>
      <c r="H12248">
        <v>12684</v>
      </c>
      <c r="I12248">
        <v>9459</v>
      </c>
      <c r="J12248">
        <v>9459</v>
      </c>
      <c r="K12248">
        <v>9459</v>
      </c>
      <c r="L12248">
        <v>100</v>
      </c>
      <c r="M12248">
        <v>74.569999999999993</v>
      </c>
      <c r="N12248">
        <f>COUNTIF(Cod_Mun_Norte!B:B,DADOS_SNIS_Minas!A12248)</f>
        <v>1</v>
      </c>
    </row>
    <row r="12249" spans="1:14" x14ac:dyDescent="0.2">
      <c r="A12249">
        <v>314100</v>
      </c>
      <c r="B12249" t="s">
        <v>48</v>
      </c>
      <c r="C12249" t="s">
        <v>98</v>
      </c>
      <c r="D12249">
        <v>2009</v>
      </c>
      <c r="E12249" t="s">
        <v>361</v>
      </c>
      <c r="F12249" t="s">
        <v>362</v>
      </c>
      <c r="H12249">
        <v>12957</v>
      </c>
      <c r="I12249">
        <v>9419</v>
      </c>
      <c r="J12249">
        <v>10449</v>
      </c>
      <c r="K12249">
        <v>10449</v>
      </c>
      <c r="L12249">
        <v>100</v>
      </c>
      <c r="M12249">
        <v>80.64</v>
      </c>
      <c r="N12249">
        <f>COUNTIF(Cod_Mun_Norte!B:B,DADOS_SNIS_Minas!A12249)</f>
        <v>1</v>
      </c>
    </row>
    <row r="12250" spans="1:14" x14ac:dyDescent="0.2">
      <c r="A12250">
        <v>314100</v>
      </c>
      <c r="B12250" t="s">
        <v>48</v>
      </c>
      <c r="C12250" t="s">
        <v>98</v>
      </c>
      <c r="D12250">
        <v>2008</v>
      </c>
      <c r="E12250" t="s">
        <v>361</v>
      </c>
      <c r="F12250" t="s">
        <v>362</v>
      </c>
      <c r="H12250">
        <v>12989</v>
      </c>
      <c r="I12250">
        <v>9442</v>
      </c>
      <c r="J12250">
        <v>10212</v>
      </c>
      <c r="K12250">
        <v>10212</v>
      </c>
      <c r="L12250">
        <v>100</v>
      </c>
      <c r="M12250">
        <v>78.62</v>
      </c>
      <c r="N12250">
        <f>COUNTIF(Cod_Mun_Norte!B:B,DADOS_SNIS_Minas!A12250)</f>
        <v>1</v>
      </c>
    </row>
    <row r="12251" spans="1:14" x14ac:dyDescent="0.2">
      <c r="A12251">
        <v>314100</v>
      </c>
      <c r="B12251" t="s">
        <v>48</v>
      </c>
      <c r="C12251" t="s">
        <v>98</v>
      </c>
      <c r="D12251">
        <v>2007</v>
      </c>
      <c r="E12251" t="s">
        <v>361</v>
      </c>
      <c r="F12251" t="s">
        <v>362</v>
      </c>
      <c r="H12251">
        <v>12664</v>
      </c>
      <c r="I12251">
        <v>9206</v>
      </c>
      <c r="J12251">
        <v>9943</v>
      </c>
      <c r="K12251">
        <v>9943</v>
      </c>
      <c r="L12251">
        <v>100</v>
      </c>
      <c r="M12251">
        <v>78.510000000000005</v>
      </c>
      <c r="N12251">
        <f>COUNTIF(Cod_Mun_Norte!B:B,DADOS_SNIS_Minas!A12251)</f>
        <v>1</v>
      </c>
    </row>
    <row r="12252" spans="1:14" x14ac:dyDescent="0.2">
      <c r="A12252">
        <v>314100</v>
      </c>
      <c r="B12252" t="s">
        <v>48</v>
      </c>
      <c r="C12252" t="s">
        <v>98</v>
      </c>
      <c r="D12252">
        <v>2006</v>
      </c>
      <c r="E12252" t="s">
        <v>361</v>
      </c>
      <c r="F12252" t="s">
        <v>362</v>
      </c>
      <c r="H12252">
        <v>12454</v>
      </c>
      <c r="I12252">
        <v>8831</v>
      </c>
      <c r="J12252">
        <v>9664</v>
      </c>
      <c r="K12252">
        <v>9664</v>
      </c>
      <c r="L12252">
        <v>100</v>
      </c>
      <c r="M12252">
        <v>77.599999999999994</v>
      </c>
      <c r="N12252">
        <f>COUNTIF(Cod_Mun_Norte!B:B,DADOS_SNIS_Minas!A12252)</f>
        <v>1</v>
      </c>
    </row>
    <row r="12253" spans="1:14" x14ac:dyDescent="0.2">
      <c r="A12253">
        <v>314100</v>
      </c>
      <c r="B12253" t="s">
        <v>48</v>
      </c>
      <c r="C12253" t="s">
        <v>98</v>
      </c>
      <c r="D12253">
        <v>2005</v>
      </c>
      <c r="E12253" t="s">
        <v>361</v>
      </c>
      <c r="F12253" t="s">
        <v>362</v>
      </c>
      <c r="H12253">
        <v>12565</v>
      </c>
      <c r="I12253">
        <v>8909</v>
      </c>
      <c r="N12253">
        <f>COUNTIF(Cod_Mun_Norte!B:B,DADOS_SNIS_Minas!A12253)</f>
        <v>1</v>
      </c>
    </row>
    <row r="12254" spans="1:14" x14ac:dyDescent="0.2">
      <c r="A12254">
        <v>314100</v>
      </c>
      <c r="B12254" t="s">
        <v>48</v>
      </c>
      <c r="C12254" t="s">
        <v>98</v>
      </c>
      <c r="D12254">
        <v>2004</v>
      </c>
      <c r="E12254" t="s">
        <v>361</v>
      </c>
      <c r="F12254" t="s">
        <v>362</v>
      </c>
      <c r="H12254">
        <v>12678</v>
      </c>
      <c r="I12254">
        <v>8990</v>
      </c>
      <c r="N12254">
        <f>COUNTIF(Cod_Mun_Norte!B:B,DADOS_SNIS_Minas!A12254)</f>
        <v>1</v>
      </c>
    </row>
    <row r="12255" spans="1:14" x14ac:dyDescent="0.2">
      <c r="A12255">
        <v>314100</v>
      </c>
      <c r="B12255" t="s">
        <v>48</v>
      </c>
      <c r="C12255" t="s">
        <v>98</v>
      </c>
      <c r="D12255">
        <v>2003</v>
      </c>
      <c r="E12255" t="s">
        <v>361</v>
      </c>
      <c r="F12255" t="s">
        <v>362</v>
      </c>
      <c r="H12255">
        <v>12880</v>
      </c>
      <c r="I12255">
        <v>9133</v>
      </c>
      <c r="N12255">
        <f>COUNTIF(Cod_Mun_Norte!B:B,DADOS_SNIS_Minas!A12255)</f>
        <v>1</v>
      </c>
    </row>
    <row r="12256" spans="1:14" x14ac:dyDescent="0.2">
      <c r="A12256">
        <v>314100</v>
      </c>
      <c r="B12256" t="s">
        <v>48</v>
      </c>
      <c r="C12256" t="s">
        <v>98</v>
      </c>
      <c r="D12256">
        <v>2002</v>
      </c>
      <c r="E12256" t="s">
        <v>361</v>
      </c>
      <c r="F12256" t="s">
        <v>362</v>
      </c>
      <c r="H12256">
        <v>12977</v>
      </c>
      <c r="I12256">
        <v>9202</v>
      </c>
      <c r="N12256">
        <f>COUNTIF(Cod_Mun_Norte!B:B,DADOS_SNIS_Minas!A12256)</f>
        <v>1</v>
      </c>
    </row>
    <row r="12257" spans="1:14" x14ac:dyDescent="0.2">
      <c r="A12257">
        <v>314100</v>
      </c>
      <c r="B12257" t="s">
        <v>48</v>
      </c>
      <c r="C12257" t="s">
        <v>98</v>
      </c>
      <c r="D12257">
        <v>2001</v>
      </c>
      <c r="E12257" t="s">
        <v>361</v>
      </c>
      <c r="F12257" t="s">
        <v>362</v>
      </c>
      <c r="H12257">
        <v>13033</v>
      </c>
      <c r="I12257">
        <v>9241</v>
      </c>
      <c r="N12257">
        <f>COUNTIF(Cod_Mun_Norte!B:B,DADOS_SNIS_Minas!A12257)</f>
        <v>1</v>
      </c>
    </row>
    <row r="12258" spans="1:14" x14ac:dyDescent="0.2">
      <c r="A12258">
        <v>314100</v>
      </c>
      <c r="B12258" t="s">
        <v>48</v>
      </c>
      <c r="C12258" t="s">
        <v>98</v>
      </c>
      <c r="D12258">
        <v>2000</v>
      </c>
      <c r="E12258" t="s">
        <v>361</v>
      </c>
      <c r="F12258" t="s">
        <v>362</v>
      </c>
      <c r="H12258">
        <v>13185</v>
      </c>
      <c r="I12258">
        <v>9349</v>
      </c>
      <c r="N12258">
        <f>COUNTIF(Cod_Mun_Norte!B:B,DADOS_SNIS_Minas!A12258)</f>
        <v>1</v>
      </c>
    </row>
    <row r="12259" spans="1:14" x14ac:dyDescent="0.2">
      <c r="A12259">
        <v>314100</v>
      </c>
      <c r="B12259" t="s">
        <v>48</v>
      </c>
      <c r="C12259" t="s">
        <v>98</v>
      </c>
      <c r="D12259">
        <v>1999</v>
      </c>
      <c r="E12259" t="s">
        <v>361</v>
      </c>
      <c r="F12259" t="s">
        <v>362</v>
      </c>
      <c r="H12259">
        <v>12196</v>
      </c>
      <c r="I12259">
        <v>7529</v>
      </c>
      <c r="N12259">
        <f>COUNTIF(Cod_Mun_Norte!B:B,DADOS_SNIS_Minas!A12259)</f>
        <v>1</v>
      </c>
    </row>
    <row r="12260" spans="1:14" x14ac:dyDescent="0.2">
      <c r="A12260">
        <v>314100</v>
      </c>
      <c r="B12260" t="s">
        <v>48</v>
      </c>
      <c r="C12260" t="s">
        <v>98</v>
      </c>
      <c r="D12260">
        <v>1998</v>
      </c>
      <c r="E12260" t="s">
        <v>361</v>
      </c>
      <c r="F12260" t="s">
        <v>362</v>
      </c>
      <c r="H12260">
        <v>12352</v>
      </c>
      <c r="I12260">
        <v>7625</v>
      </c>
      <c r="N12260">
        <f>COUNTIF(Cod_Mun_Norte!B:B,DADOS_SNIS_Minas!A12260)</f>
        <v>1</v>
      </c>
    </row>
    <row r="12261" spans="1:14" x14ac:dyDescent="0.2">
      <c r="A12261">
        <v>314100</v>
      </c>
      <c r="B12261" t="s">
        <v>48</v>
      </c>
      <c r="C12261" t="s">
        <v>98</v>
      </c>
      <c r="D12261">
        <v>1997</v>
      </c>
      <c r="H12261">
        <v>12508</v>
      </c>
      <c r="I12261">
        <v>7721</v>
      </c>
      <c r="N12261">
        <f>COUNTIF(Cod_Mun_Norte!B:B,DADOS_SNIS_Minas!A12261)</f>
        <v>1</v>
      </c>
    </row>
    <row r="12262" spans="1:14" x14ac:dyDescent="0.2">
      <c r="A12262">
        <v>314100</v>
      </c>
      <c r="B12262" t="s">
        <v>48</v>
      </c>
      <c r="C12262" t="s">
        <v>98</v>
      </c>
      <c r="D12262">
        <v>1996</v>
      </c>
      <c r="H12262">
        <v>17858</v>
      </c>
      <c r="I12262">
        <v>11024</v>
      </c>
      <c r="N12262">
        <f>COUNTIF(Cod_Mun_Norte!B:B,DADOS_SNIS_Minas!A12262)</f>
        <v>1</v>
      </c>
    </row>
    <row r="12263" spans="1:14" x14ac:dyDescent="0.2">
      <c r="A12263">
        <v>314100</v>
      </c>
      <c r="B12263" t="s">
        <v>48</v>
      </c>
      <c r="C12263" t="s">
        <v>98</v>
      </c>
      <c r="D12263">
        <v>1995</v>
      </c>
      <c r="H12263">
        <v>21446</v>
      </c>
      <c r="I12263">
        <v>13239</v>
      </c>
      <c r="N12263">
        <f>COUNTIF(Cod_Mun_Norte!B:B,DADOS_SNIS_Minas!A12263)</f>
        <v>1</v>
      </c>
    </row>
    <row r="12264" spans="1:14" x14ac:dyDescent="0.2">
      <c r="A12264">
        <v>314110</v>
      </c>
      <c r="B12264" t="s">
        <v>1845</v>
      </c>
      <c r="C12264" t="s">
        <v>98</v>
      </c>
      <c r="D12264">
        <v>2020</v>
      </c>
      <c r="E12264" t="s">
        <v>1846</v>
      </c>
      <c r="F12264" t="s">
        <v>367</v>
      </c>
      <c r="G12264" t="s">
        <v>368</v>
      </c>
      <c r="H12264">
        <v>38151</v>
      </c>
      <c r="I12264">
        <v>34693</v>
      </c>
      <c r="J12264">
        <v>31410</v>
      </c>
      <c r="K12264">
        <v>31410</v>
      </c>
      <c r="L12264">
        <v>90.5</v>
      </c>
      <c r="M12264">
        <v>82.33</v>
      </c>
      <c r="N12264">
        <f>COUNTIF(Cod_Mun_Norte!B:B,DADOS_SNIS_Minas!A12264)</f>
        <v>0</v>
      </c>
    </row>
    <row r="12265" spans="1:14" x14ac:dyDescent="0.2">
      <c r="A12265">
        <v>314110</v>
      </c>
      <c r="B12265" t="s">
        <v>1845</v>
      </c>
      <c r="C12265" t="s">
        <v>98</v>
      </c>
      <c r="D12265">
        <v>2019</v>
      </c>
      <c r="E12265" t="s">
        <v>1846</v>
      </c>
      <c r="F12265" t="s">
        <v>367</v>
      </c>
      <c r="G12265" t="s">
        <v>368</v>
      </c>
      <c r="H12265">
        <v>37820</v>
      </c>
      <c r="I12265">
        <v>34392</v>
      </c>
      <c r="J12265">
        <v>30877</v>
      </c>
      <c r="K12265">
        <v>30877</v>
      </c>
      <c r="L12265">
        <v>89.8</v>
      </c>
      <c r="M12265">
        <v>81.64</v>
      </c>
      <c r="N12265">
        <f>COUNTIF(Cod_Mun_Norte!B:B,DADOS_SNIS_Minas!A12265)</f>
        <v>0</v>
      </c>
    </row>
    <row r="12266" spans="1:14" x14ac:dyDescent="0.2">
      <c r="A12266">
        <v>314110</v>
      </c>
      <c r="B12266" t="s">
        <v>1845</v>
      </c>
      <c r="C12266" t="s">
        <v>98</v>
      </c>
      <c r="D12266">
        <v>2018</v>
      </c>
      <c r="E12266" t="s">
        <v>361</v>
      </c>
      <c r="F12266" t="s">
        <v>99</v>
      </c>
      <c r="H12266">
        <v>37473</v>
      </c>
      <c r="I12266">
        <v>34076</v>
      </c>
      <c r="J12266">
        <v>30789</v>
      </c>
      <c r="K12266">
        <v>30789</v>
      </c>
      <c r="L12266">
        <v>90.4</v>
      </c>
      <c r="M12266">
        <v>82.16</v>
      </c>
      <c r="N12266">
        <f>COUNTIF(Cod_Mun_Norte!B:B,DADOS_SNIS_Minas!A12266)</f>
        <v>0</v>
      </c>
    </row>
    <row r="12267" spans="1:14" x14ac:dyDescent="0.2">
      <c r="A12267">
        <v>314110</v>
      </c>
      <c r="B12267" t="s">
        <v>1845</v>
      </c>
      <c r="C12267" t="s">
        <v>98</v>
      </c>
      <c r="D12267">
        <v>2017</v>
      </c>
      <c r="E12267" t="s">
        <v>1846</v>
      </c>
      <c r="F12267" t="s">
        <v>367</v>
      </c>
      <c r="H12267">
        <v>37344</v>
      </c>
      <c r="I12267">
        <v>33959</v>
      </c>
      <c r="J12267">
        <v>30700</v>
      </c>
      <c r="K12267">
        <v>30700</v>
      </c>
      <c r="L12267">
        <v>90.4</v>
      </c>
      <c r="M12267">
        <v>82.21</v>
      </c>
      <c r="N12267">
        <f>COUNTIF(Cod_Mun_Norte!B:B,DADOS_SNIS_Minas!A12267)</f>
        <v>0</v>
      </c>
    </row>
    <row r="12268" spans="1:14" x14ac:dyDescent="0.2">
      <c r="A12268">
        <v>314110</v>
      </c>
      <c r="B12268" t="s">
        <v>1845</v>
      </c>
      <c r="C12268" t="s">
        <v>98</v>
      </c>
      <c r="D12268">
        <v>2016</v>
      </c>
      <c r="E12268" t="s">
        <v>1846</v>
      </c>
      <c r="F12268" t="s">
        <v>367</v>
      </c>
      <c r="H12268">
        <v>37040</v>
      </c>
      <c r="I12268">
        <v>33682</v>
      </c>
      <c r="J12268">
        <v>31033</v>
      </c>
      <c r="K12268">
        <v>31033</v>
      </c>
      <c r="L12268">
        <v>92.1</v>
      </c>
      <c r="M12268">
        <v>83.78</v>
      </c>
      <c r="N12268">
        <f>COUNTIF(Cod_Mun_Norte!B:B,DADOS_SNIS_Minas!A12268)</f>
        <v>0</v>
      </c>
    </row>
    <row r="12269" spans="1:14" x14ac:dyDescent="0.2">
      <c r="A12269">
        <v>314110</v>
      </c>
      <c r="B12269" t="s">
        <v>1845</v>
      </c>
      <c r="C12269" t="s">
        <v>98</v>
      </c>
      <c r="D12269">
        <v>2015</v>
      </c>
      <c r="E12269" t="s">
        <v>1846</v>
      </c>
      <c r="F12269" t="s">
        <v>367</v>
      </c>
      <c r="H12269">
        <v>36719</v>
      </c>
      <c r="I12269">
        <v>33390</v>
      </c>
      <c r="J12269">
        <v>31003</v>
      </c>
      <c r="K12269">
        <v>31003</v>
      </c>
      <c r="L12269">
        <v>92.9</v>
      </c>
      <c r="M12269">
        <v>84.43</v>
      </c>
      <c r="N12269">
        <f>COUNTIF(Cod_Mun_Norte!B:B,DADOS_SNIS_Minas!A12269)</f>
        <v>0</v>
      </c>
    </row>
    <row r="12270" spans="1:14" x14ac:dyDescent="0.2">
      <c r="A12270">
        <v>314110</v>
      </c>
      <c r="B12270" t="s">
        <v>1845</v>
      </c>
      <c r="C12270" t="s">
        <v>98</v>
      </c>
      <c r="D12270">
        <v>2014</v>
      </c>
      <c r="E12270" t="s">
        <v>361</v>
      </c>
      <c r="F12270" t="s">
        <v>99</v>
      </c>
      <c r="H12270">
        <v>36382</v>
      </c>
      <c r="I12270">
        <v>33084</v>
      </c>
      <c r="J12270">
        <v>33084</v>
      </c>
      <c r="K12270">
        <v>33084</v>
      </c>
      <c r="L12270">
        <v>100</v>
      </c>
      <c r="M12270">
        <v>90.94</v>
      </c>
      <c r="N12270">
        <f>COUNTIF(Cod_Mun_Norte!B:B,DADOS_SNIS_Minas!A12270)</f>
        <v>0</v>
      </c>
    </row>
    <row r="12271" spans="1:14" x14ac:dyDescent="0.2">
      <c r="A12271">
        <v>314110</v>
      </c>
      <c r="B12271" t="s">
        <v>1845</v>
      </c>
      <c r="C12271" t="s">
        <v>98</v>
      </c>
      <c r="D12271">
        <v>2013</v>
      </c>
      <c r="E12271" t="s">
        <v>1846</v>
      </c>
      <c r="F12271" t="s">
        <v>367</v>
      </c>
      <c r="H12271">
        <v>36031</v>
      </c>
      <c r="I12271">
        <v>32765</v>
      </c>
      <c r="J12271">
        <v>32765</v>
      </c>
      <c r="K12271">
        <v>32765</v>
      </c>
      <c r="L12271">
        <v>100</v>
      </c>
      <c r="M12271">
        <v>90.94</v>
      </c>
      <c r="N12271">
        <f>COUNTIF(Cod_Mun_Norte!B:B,DADOS_SNIS_Minas!A12271)</f>
        <v>0</v>
      </c>
    </row>
    <row r="12272" spans="1:14" x14ac:dyDescent="0.2">
      <c r="A12272">
        <v>314110</v>
      </c>
      <c r="B12272" t="s">
        <v>1845</v>
      </c>
      <c r="C12272" t="s">
        <v>98</v>
      </c>
      <c r="D12272">
        <v>2012</v>
      </c>
      <c r="E12272" t="s">
        <v>361</v>
      </c>
      <c r="F12272" t="s">
        <v>99</v>
      </c>
      <c r="H12272">
        <v>34624</v>
      </c>
      <c r="I12272">
        <v>31485</v>
      </c>
      <c r="J12272">
        <v>31485</v>
      </c>
      <c r="K12272">
        <v>31485</v>
      </c>
      <c r="L12272">
        <v>100</v>
      </c>
      <c r="M12272">
        <v>90.93</v>
      </c>
      <c r="N12272">
        <f>COUNTIF(Cod_Mun_Norte!B:B,DADOS_SNIS_Minas!A12272)</f>
        <v>0</v>
      </c>
    </row>
    <row r="12273" spans="1:14" x14ac:dyDescent="0.2">
      <c r="A12273">
        <v>314110</v>
      </c>
      <c r="B12273" t="s">
        <v>1845</v>
      </c>
      <c r="C12273" t="s">
        <v>98</v>
      </c>
      <c r="D12273">
        <v>2011</v>
      </c>
      <c r="E12273" t="s">
        <v>361</v>
      </c>
      <c r="F12273" t="s">
        <v>99</v>
      </c>
      <c r="H12273">
        <v>34295</v>
      </c>
      <c r="I12273">
        <v>31186</v>
      </c>
      <c r="J12273">
        <v>31186</v>
      </c>
      <c r="K12273">
        <v>31186</v>
      </c>
      <c r="L12273">
        <v>100</v>
      </c>
      <c r="M12273">
        <v>90.93</v>
      </c>
      <c r="N12273">
        <f>COUNTIF(Cod_Mun_Norte!B:B,DADOS_SNIS_Minas!A12273)</f>
        <v>0</v>
      </c>
    </row>
    <row r="12274" spans="1:14" x14ac:dyDescent="0.2">
      <c r="A12274">
        <v>314110</v>
      </c>
      <c r="B12274" t="s">
        <v>1845</v>
      </c>
      <c r="C12274" t="s">
        <v>98</v>
      </c>
      <c r="D12274">
        <v>2010</v>
      </c>
      <c r="E12274" t="s">
        <v>361</v>
      </c>
      <c r="F12274" t="s">
        <v>99</v>
      </c>
      <c r="H12274">
        <v>33955</v>
      </c>
      <c r="I12274">
        <v>30877</v>
      </c>
      <c r="J12274">
        <v>30877</v>
      </c>
      <c r="K12274">
        <v>30877</v>
      </c>
      <c r="L12274">
        <v>100</v>
      </c>
      <c r="M12274">
        <v>90.94</v>
      </c>
      <c r="N12274">
        <f>COUNTIF(Cod_Mun_Norte!B:B,DADOS_SNIS_Minas!A12274)</f>
        <v>0</v>
      </c>
    </row>
    <row r="12275" spans="1:14" x14ac:dyDescent="0.2">
      <c r="A12275">
        <v>314110</v>
      </c>
      <c r="B12275" t="s">
        <v>1845</v>
      </c>
      <c r="C12275" t="s">
        <v>98</v>
      </c>
      <c r="D12275">
        <v>2009</v>
      </c>
      <c r="E12275" t="s">
        <v>361</v>
      </c>
      <c r="F12275" t="s">
        <v>99</v>
      </c>
      <c r="H12275">
        <v>35233</v>
      </c>
      <c r="I12275">
        <v>31784</v>
      </c>
      <c r="J12275">
        <v>36530</v>
      </c>
      <c r="K12275">
        <v>36530</v>
      </c>
      <c r="L12275">
        <v>100</v>
      </c>
      <c r="M12275">
        <v>100</v>
      </c>
      <c r="N12275">
        <f>COUNTIF(Cod_Mun_Norte!B:B,DADOS_SNIS_Minas!A12275)</f>
        <v>0</v>
      </c>
    </row>
    <row r="12276" spans="1:14" x14ac:dyDescent="0.2">
      <c r="A12276">
        <v>314110</v>
      </c>
      <c r="B12276" t="s">
        <v>1845</v>
      </c>
      <c r="C12276" t="s">
        <v>98</v>
      </c>
      <c r="D12276">
        <v>2008</v>
      </c>
      <c r="E12276" t="s">
        <v>361</v>
      </c>
      <c r="F12276" t="s">
        <v>99</v>
      </c>
      <c r="H12276">
        <v>34789</v>
      </c>
      <c r="I12276">
        <v>31384</v>
      </c>
      <c r="J12276">
        <v>36099</v>
      </c>
      <c r="K12276">
        <v>36099</v>
      </c>
      <c r="L12276">
        <v>100</v>
      </c>
      <c r="M12276">
        <v>100</v>
      </c>
      <c r="N12276">
        <f>COUNTIF(Cod_Mun_Norte!B:B,DADOS_SNIS_Minas!A12276)</f>
        <v>0</v>
      </c>
    </row>
    <row r="12277" spans="1:14" x14ac:dyDescent="0.2">
      <c r="A12277">
        <v>314110</v>
      </c>
      <c r="B12277" t="s">
        <v>1845</v>
      </c>
      <c r="C12277" t="s">
        <v>98</v>
      </c>
      <c r="D12277">
        <v>2007</v>
      </c>
      <c r="E12277" t="s">
        <v>361</v>
      </c>
      <c r="F12277" t="s">
        <v>99</v>
      </c>
      <c r="H12277">
        <v>33317</v>
      </c>
      <c r="I12277">
        <v>30056</v>
      </c>
      <c r="J12277">
        <v>35165</v>
      </c>
      <c r="K12277">
        <v>35165</v>
      </c>
      <c r="L12277">
        <v>100</v>
      </c>
      <c r="M12277">
        <v>100</v>
      </c>
      <c r="N12277">
        <f>COUNTIF(Cod_Mun_Norte!B:B,DADOS_SNIS_Minas!A12277)</f>
        <v>0</v>
      </c>
    </row>
    <row r="12278" spans="1:14" x14ac:dyDescent="0.2">
      <c r="A12278">
        <v>314110</v>
      </c>
      <c r="B12278" t="s">
        <v>1845</v>
      </c>
      <c r="C12278" t="s">
        <v>98</v>
      </c>
      <c r="D12278">
        <v>2006</v>
      </c>
      <c r="E12278" t="s">
        <v>361</v>
      </c>
      <c r="F12278" t="s">
        <v>99</v>
      </c>
      <c r="H12278">
        <v>35011</v>
      </c>
      <c r="I12278">
        <v>32109</v>
      </c>
      <c r="J12278">
        <v>34279</v>
      </c>
      <c r="K12278">
        <v>34279</v>
      </c>
      <c r="L12278">
        <v>100</v>
      </c>
      <c r="M12278">
        <v>97.91</v>
      </c>
      <c r="N12278">
        <f>COUNTIF(Cod_Mun_Norte!B:B,DADOS_SNIS_Minas!A12278)</f>
        <v>0</v>
      </c>
    </row>
    <row r="12279" spans="1:14" x14ac:dyDescent="0.2">
      <c r="A12279">
        <v>314110</v>
      </c>
      <c r="B12279" t="s">
        <v>1845</v>
      </c>
      <c r="C12279" t="s">
        <v>98</v>
      </c>
      <c r="D12279">
        <v>2005</v>
      </c>
      <c r="E12279" t="s">
        <v>361</v>
      </c>
      <c r="F12279" t="s">
        <v>99</v>
      </c>
      <c r="H12279">
        <v>34273</v>
      </c>
      <c r="I12279">
        <v>31432</v>
      </c>
      <c r="J12279">
        <v>30776</v>
      </c>
      <c r="K12279">
        <v>30776</v>
      </c>
      <c r="L12279">
        <v>97.9</v>
      </c>
      <c r="M12279">
        <v>89.8</v>
      </c>
      <c r="N12279">
        <f>COUNTIF(Cod_Mun_Norte!B:B,DADOS_SNIS_Minas!A12279)</f>
        <v>0</v>
      </c>
    </row>
    <row r="12280" spans="1:14" x14ac:dyDescent="0.2">
      <c r="A12280">
        <v>314110</v>
      </c>
      <c r="B12280" t="s">
        <v>1845</v>
      </c>
      <c r="C12280" t="s">
        <v>98</v>
      </c>
      <c r="D12280">
        <v>2004</v>
      </c>
      <c r="E12280" t="s">
        <v>361</v>
      </c>
      <c r="F12280" t="s">
        <v>99</v>
      </c>
      <c r="H12280">
        <v>33529</v>
      </c>
      <c r="I12280">
        <v>30750</v>
      </c>
      <c r="J12280">
        <v>28774</v>
      </c>
      <c r="K12280">
        <v>28774</v>
      </c>
      <c r="L12280">
        <v>93.6</v>
      </c>
      <c r="M12280">
        <v>85.82</v>
      </c>
      <c r="N12280">
        <f>COUNTIF(Cod_Mun_Norte!B:B,DADOS_SNIS_Minas!A12280)</f>
        <v>0</v>
      </c>
    </row>
    <row r="12281" spans="1:14" x14ac:dyDescent="0.2">
      <c r="A12281">
        <v>314110</v>
      </c>
      <c r="B12281" t="s">
        <v>1845</v>
      </c>
      <c r="C12281" t="s">
        <v>98</v>
      </c>
      <c r="D12281">
        <v>2003</v>
      </c>
      <c r="E12281" t="s">
        <v>361</v>
      </c>
      <c r="F12281" t="s">
        <v>99</v>
      </c>
      <c r="H12281">
        <v>32184</v>
      </c>
      <c r="I12281">
        <v>29517</v>
      </c>
      <c r="J12281">
        <v>28221</v>
      </c>
      <c r="K12281">
        <v>28221</v>
      </c>
      <c r="L12281">
        <v>95.6</v>
      </c>
      <c r="M12281">
        <v>87.69</v>
      </c>
      <c r="N12281">
        <f>COUNTIF(Cod_Mun_Norte!B:B,DADOS_SNIS_Minas!A12281)</f>
        <v>0</v>
      </c>
    </row>
    <row r="12282" spans="1:14" x14ac:dyDescent="0.2">
      <c r="A12282">
        <v>314110</v>
      </c>
      <c r="B12282" t="s">
        <v>1845</v>
      </c>
      <c r="C12282" t="s">
        <v>98</v>
      </c>
      <c r="D12282">
        <v>2002</v>
      </c>
      <c r="E12282" t="s">
        <v>361</v>
      </c>
      <c r="F12282" t="s">
        <v>99</v>
      </c>
      <c r="H12282">
        <v>31544</v>
      </c>
      <c r="I12282">
        <v>28930</v>
      </c>
      <c r="J12282">
        <v>26996</v>
      </c>
      <c r="K12282">
        <v>26996</v>
      </c>
      <c r="L12282">
        <v>93.3</v>
      </c>
      <c r="M12282">
        <v>85.58</v>
      </c>
      <c r="N12282">
        <f>COUNTIF(Cod_Mun_Norte!B:B,DADOS_SNIS_Minas!A12282)</f>
        <v>0</v>
      </c>
    </row>
    <row r="12283" spans="1:14" x14ac:dyDescent="0.2">
      <c r="A12283">
        <v>314110</v>
      </c>
      <c r="B12283" t="s">
        <v>1845</v>
      </c>
      <c r="C12283" t="s">
        <v>98</v>
      </c>
      <c r="D12283">
        <v>2001</v>
      </c>
      <c r="E12283" t="s">
        <v>361</v>
      </c>
      <c r="F12283" t="s">
        <v>99</v>
      </c>
      <c r="H12283">
        <v>30958</v>
      </c>
      <c r="I12283">
        <v>28392</v>
      </c>
      <c r="J12283">
        <v>25476</v>
      </c>
      <c r="K12283">
        <v>25476</v>
      </c>
      <c r="L12283">
        <v>89.7</v>
      </c>
      <c r="M12283">
        <v>82.29</v>
      </c>
      <c r="N12283">
        <f>COUNTIF(Cod_Mun_Norte!B:B,DADOS_SNIS_Minas!A12283)</f>
        <v>0</v>
      </c>
    </row>
    <row r="12284" spans="1:14" x14ac:dyDescent="0.2">
      <c r="A12284">
        <v>314110</v>
      </c>
      <c r="B12284" t="s">
        <v>1845</v>
      </c>
      <c r="C12284" t="s">
        <v>98</v>
      </c>
      <c r="D12284">
        <v>2000</v>
      </c>
      <c r="E12284" t="s">
        <v>361</v>
      </c>
      <c r="F12284" t="s">
        <v>99</v>
      </c>
      <c r="H12284">
        <v>30164</v>
      </c>
      <c r="I12284">
        <v>27664</v>
      </c>
      <c r="J12284">
        <v>25476</v>
      </c>
      <c r="L12284">
        <v>92.1</v>
      </c>
      <c r="N12284">
        <f>COUNTIF(Cod_Mun_Norte!B:B,DADOS_SNIS_Minas!A12284)</f>
        <v>0</v>
      </c>
    </row>
    <row r="12285" spans="1:14" x14ac:dyDescent="0.2">
      <c r="A12285">
        <v>314110</v>
      </c>
      <c r="B12285" t="s">
        <v>1845</v>
      </c>
      <c r="C12285" t="s">
        <v>98</v>
      </c>
      <c r="D12285">
        <v>1999</v>
      </c>
      <c r="E12285" t="s">
        <v>361</v>
      </c>
      <c r="F12285" t="s">
        <v>99</v>
      </c>
      <c r="H12285">
        <v>28690</v>
      </c>
      <c r="I12285">
        <v>26794</v>
      </c>
      <c r="N12285">
        <f>COUNTIF(Cod_Mun_Norte!B:B,DADOS_SNIS_Minas!A12285)</f>
        <v>0</v>
      </c>
    </row>
    <row r="12286" spans="1:14" x14ac:dyDescent="0.2">
      <c r="A12286">
        <v>314110</v>
      </c>
      <c r="B12286" t="s">
        <v>1845</v>
      </c>
      <c r="C12286" t="s">
        <v>98</v>
      </c>
      <c r="D12286">
        <v>1998</v>
      </c>
      <c r="E12286" t="s">
        <v>361</v>
      </c>
      <c r="F12286" t="s">
        <v>99</v>
      </c>
      <c r="H12286">
        <v>28072</v>
      </c>
      <c r="I12286">
        <v>26217</v>
      </c>
      <c r="N12286">
        <f>COUNTIF(Cod_Mun_Norte!B:B,DADOS_SNIS_Minas!A12286)</f>
        <v>0</v>
      </c>
    </row>
    <row r="12287" spans="1:14" x14ac:dyDescent="0.2">
      <c r="A12287">
        <v>314110</v>
      </c>
      <c r="B12287" t="s">
        <v>1845</v>
      </c>
      <c r="C12287" t="s">
        <v>98</v>
      </c>
      <c r="D12287">
        <v>1997</v>
      </c>
      <c r="H12287">
        <v>27454</v>
      </c>
      <c r="I12287">
        <v>25640</v>
      </c>
      <c r="N12287">
        <f>COUNTIF(Cod_Mun_Norte!B:B,DADOS_SNIS_Minas!A12287)</f>
        <v>0</v>
      </c>
    </row>
    <row r="12288" spans="1:14" x14ac:dyDescent="0.2">
      <c r="A12288">
        <v>314110</v>
      </c>
      <c r="B12288" t="s">
        <v>1845</v>
      </c>
      <c r="C12288" t="s">
        <v>98</v>
      </c>
      <c r="D12288">
        <v>1996</v>
      </c>
      <c r="H12288">
        <v>26722</v>
      </c>
      <c r="I12288">
        <v>24956</v>
      </c>
      <c r="N12288">
        <f>COUNTIF(Cod_Mun_Norte!B:B,DADOS_SNIS_Minas!A12288)</f>
        <v>0</v>
      </c>
    </row>
    <row r="12289" spans="1:14" x14ac:dyDescent="0.2">
      <c r="A12289">
        <v>314110</v>
      </c>
      <c r="B12289" t="s">
        <v>1845</v>
      </c>
      <c r="C12289" t="s">
        <v>98</v>
      </c>
      <c r="D12289">
        <v>1995</v>
      </c>
      <c r="H12289">
        <v>25389</v>
      </c>
      <c r="I12289">
        <v>23711</v>
      </c>
      <c r="N12289">
        <f>COUNTIF(Cod_Mun_Norte!B:B,DADOS_SNIS_Minas!A12289)</f>
        <v>0</v>
      </c>
    </row>
    <row r="12290" spans="1:14" x14ac:dyDescent="0.2">
      <c r="A12290">
        <v>314120</v>
      </c>
      <c r="B12290" t="s">
        <v>234</v>
      </c>
      <c r="C12290" t="s">
        <v>98</v>
      </c>
      <c r="D12290">
        <v>2020</v>
      </c>
      <c r="E12290" t="s">
        <v>1847</v>
      </c>
      <c r="F12290" t="s">
        <v>357</v>
      </c>
      <c r="G12290" t="s">
        <v>383</v>
      </c>
      <c r="H12290">
        <v>3741</v>
      </c>
      <c r="I12290">
        <v>2679</v>
      </c>
      <c r="J12290">
        <v>2590</v>
      </c>
      <c r="K12290">
        <v>2590</v>
      </c>
      <c r="L12290">
        <v>96.7</v>
      </c>
      <c r="M12290">
        <v>69.23</v>
      </c>
      <c r="N12290">
        <f>COUNTIF(Cod_Mun_Norte!B:B,DADOS_SNIS_Minas!A12290)</f>
        <v>0</v>
      </c>
    </row>
    <row r="12291" spans="1:14" x14ac:dyDescent="0.2">
      <c r="A12291">
        <v>314120</v>
      </c>
      <c r="B12291" t="s">
        <v>234</v>
      </c>
      <c r="C12291" t="s">
        <v>98</v>
      </c>
      <c r="D12291">
        <v>2019</v>
      </c>
      <c r="E12291" t="s">
        <v>1847</v>
      </c>
      <c r="F12291" t="s">
        <v>357</v>
      </c>
      <c r="G12291" t="s">
        <v>383</v>
      </c>
      <c r="H12291">
        <v>3749</v>
      </c>
      <c r="I12291">
        <v>2684</v>
      </c>
      <c r="J12291">
        <v>2616</v>
      </c>
      <c r="K12291">
        <v>2616</v>
      </c>
      <c r="L12291">
        <v>97.5</v>
      </c>
      <c r="M12291">
        <v>69.78</v>
      </c>
      <c r="N12291">
        <f>COUNTIF(Cod_Mun_Norte!B:B,DADOS_SNIS_Minas!A12291)</f>
        <v>0</v>
      </c>
    </row>
    <row r="12292" spans="1:14" x14ac:dyDescent="0.2">
      <c r="A12292">
        <v>314120</v>
      </c>
      <c r="B12292" t="s">
        <v>234</v>
      </c>
      <c r="C12292" t="s">
        <v>98</v>
      </c>
      <c r="D12292">
        <v>2018</v>
      </c>
      <c r="E12292" t="s">
        <v>361</v>
      </c>
      <c r="F12292" t="s">
        <v>362</v>
      </c>
      <c r="H12292">
        <v>3758</v>
      </c>
      <c r="I12292">
        <v>2691</v>
      </c>
      <c r="J12292">
        <v>2632</v>
      </c>
      <c r="K12292">
        <v>2632</v>
      </c>
      <c r="L12292">
        <v>97.8</v>
      </c>
      <c r="M12292">
        <v>70.040000000000006</v>
      </c>
      <c r="N12292">
        <f>COUNTIF(Cod_Mun_Norte!B:B,DADOS_SNIS_Minas!A12292)</f>
        <v>0</v>
      </c>
    </row>
    <row r="12293" spans="1:14" x14ac:dyDescent="0.2">
      <c r="A12293">
        <v>314120</v>
      </c>
      <c r="B12293" t="s">
        <v>234</v>
      </c>
      <c r="C12293" t="s">
        <v>98</v>
      </c>
      <c r="D12293">
        <v>2017</v>
      </c>
      <c r="E12293" t="s">
        <v>361</v>
      </c>
      <c r="F12293" t="s">
        <v>362</v>
      </c>
      <c r="H12293">
        <v>3846</v>
      </c>
      <c r="I12293">
        <v>2754</v>
      </c>
      <c r="J12293">
        <v>2660</v>
      </c>
      <c r="K12293">
        <v>2660</v>
      </c>
      <c r="L12293">
        <v>96.6</v>
      </c>
      <c r="M12293">
        <v>69.16</v>
      </c>
      <c r="N12293">
        <f>COUNTIF(Cod_Mun_Norte!B:B,DADOS_SNIS_Minas!A12293)</f>
        <v>0</v>
      </c>
    </row>
    <row r="12294" spans="1:14" x14ac:dyDescent="0.2">
      <c r="A12294">
        <v>314120</v>
      </c>
      <c r="B12294" t="s">
        <v>234</v>
      </c>
      <c r="C12294" t="s">
        <v>98</v>
      </c>
      <c r="D12294">
        <v>2016</v>
      </c>
      <c r="E12294" t="s">
        <v>1848</v>
      </c>
      <c r="F12294" t="s">
        <v>359</v>
      </c>
      <c r="H12294">
        <v>3849</v>
      </c>
      <c r="I12294">
        <v>2756</v>
      </c>
      <c r="J12294">
        <v>2695</v>
      </c>
      <c r="K12294">
        <v>2695</v>
      </c>
      <c r="L12294">
        <v>97.8</v>
      </c>
      <c r="M12294">
        <v>70.02</v>
      </c>
      <c r="N12294">
        <f>COUNTIF(Cod_Mun_Norte!B:B,DADOS_SNIS_Minas!A12294)</f>
        <v>0</v>
      </c>
    </row>
    <row r="12295" spans="1:14" x14ac:dyDescent="0.2">
      <c r="A12295">
        <v>314120</v>
      </c>
      <c r="B12295" t="s">
        <v>234</v>
      </c>
      <c r="C12295" t="s">
        <v>98</v>
      </c>
      <c r="D12295">
        <v>2015</v>
      </c>
      <c r="E12295" t="s">
        <v>1848</v>
      </c>
      <c r="F12295" t="s">
        <v>359</v>
      </c>
      <c r="H12295">
        <v>3851</v>
      </c>
      <c r="I12295">
        <v>2757</v>
      </c>
      <c r="J12295">
        <v>2688</v>
      </c>
      <c r="K12295">
        <v>2688</v>
      </c>
      <c r="L12295">
        <v>97.5</v>
      </c>
      <c r="M12295">
        <v>69.8</v>
      </c>
      <c r="N12295">
        <f>COUNTIF(Cod_Mun_Norte!B:B,DADOS_SNIS_Minas!A12295)</f>
        <v>0</v>
      </c>
    </row>
    <row r="12296" spans="1:14" x14ac:dyDescent="0.2">
      <c r="A12296">
        <v>314120</v>
      </c>
      <c r="B12296" t="s">
        <v>234</v>
      </c>
      <c r="C12296" t="s">
        <v>98</v>
      </c>
      <c r="D12296">
        <v>2014</v>
      </c>
      <c r="E12296" t="s">
        <v>1848</v>
      </c>
      <c r="F12296" t="s">
        <v>359</v>
      </c>
      <c r="H12296">
        <v>3853</v>
      </c>
      <c r="I12296">
        <v>2759</v>
      </c>
      <c r="J12296">
        <v>2759</v>
      </c>
      <c r="K12296">
        <v>2759</v>
      </c>
      <c r="L12296">
        <v>100</v>
      </c>
      <c r="M12296">
        <v>71.61</v>
      </c>
      <c r="N12296">
        <f>COUNTIF(Cod_Mun_Norte!B:B,DADOS_SNIS_Minas!A12296)</f>
        <v>0</v>
      </c>
    </row>
    <row r="12297" spans="1:14" x14ac:dyDescent="0.2">
      <c r="A12297">
        <v>314120</v>
      </c>
      <c r="B12297" t="s">
        <v>234</v>
      </c>
      <c r="C12297" t="s">
        <v>98</v>
      </c>
      <c r="D12297">
        <v>2013</v>
      </c>
      <c r="E12297" t="s">
        <v>1848</v>
      </c>
      <c r="F12297" t="s">
        <v>359</v>
      </c>
      <c r="H12297">
        <v>3856</v>
      </c>
      <c r="I12297">
        <v>2761</v>
      </c>
      <c r="J12297">
        <v>2761</v>
      </c>
      <c r="K12297">
        <v>2761</v>
      </c>
      <c r="L12297">
        <v>100</v>
      </c>
      <c r="M12297">
        <v>71.599999999999994</v>
      </c>
      <c r="N12297">
        <f>COUNTIF(Cod_Mun_Norte!B:B,DADOS_SNIS_Minas!A12297)</f>
        <v>0</v>
      </c>
    </row>
    <row r="12298" spans="1:14" x14ac:dyDescent="0.2">
      <c r="A12298">
        <v>314120</v>
      </c>
      <c r="B12298" t="s">
        <v>234</v>
      </c>
      <c r="C12298" t="s">
        <v>98</v>
      </c>
      <c r="D12298">
        <v>2012</v>
      </c>
      <c r="E12298" t="s">
        <v>1848</v>
      </c>
      <c r="F12298" t="s">
        <v>359</v>
      </c>
      <c r="H12298">
        <v>3750</v>
      </c>
      <c r="I12298">
        <v>2685</v>
      </c>
      <c r="J12298">
        <v>2685</v>
      </c>
      <c r="K12298">
        <v>2685</v>
      </c>
      <c r="L12298">
        <v>100</v>
      </c>
      <c r="M12298">
        <v>71.599999999999994</v>
      </c>
      <c r="N12298">
        <f>COUNTIF(Cod_Mun_Norte!B:B,DADOS_SNIS_Minas!A12298)</f>
        <v>0</v>
      </c>
    </row>
    <row r="12299" spans="1:14" x14ac:dyDescent="0.2">
      <c r="A12299">
        <v>314120</v>
      </c>
      <c r="B12299" t="s">
        <v>234</v>
      </c>
      <c r="C12299" t="s">
        <v>98</v>
      </c>
      <c r="D12299">
        <v>2011</v>
      </c>
      <c r="E12299" t="s">
        <v>1849</v>
      </c>
      <c r="F12299" t="s">
        <v>364</v>
      </c>
      <c r="H12299">
        <v>3756</v>
      </c>
      <c r="I12299">
        <v>2689</v>
      </c>
      <c r="J12299">
        <v>2689</v>
      </c>
      <c r="K12299">
        <v>2689</v>
      </c>
      <c r="L12299">
        <v>100</v>
      </c>
      <c r="M12299">
        <v>71.59</v>
      </c>
      <c r="N12299">
        <f>COUNTIF(Cod_Mun_Norte!B:B,DADOS_SNIS_Minas!A12299)</f>
        <v>0</v>
      </c>
    </row>
    <row r="12300" spans="1:14" x14ac:dyDescent="0.2">
      <c r="A12300">
        <v>314120</v>
      </c>
      <c r="B12300" t="s">
        <v>234</v>
      </c>
      <c r="C12300" t="s">
        <v>98</v>
      </c>
      <c r="D12300">
        <v>2010</v>
      </c>
      <c r="E12300" t="s">
        <v>1849</v>
      </c>
      <c r="F12300" t="s">
        <v>364</v>
      </c>
      <c r="H12300">
        <v>3761</v>
      </c>
      <c r="I12300">
        <v>2693</v>
      </c>
      <c r="J12300">
        <v>2693</v>
      </c>
      <c r="K12300">
        <v>2693</v>
      </c>
      <c r="L12300">
        <v>100</v>
      </c>
      <c r="M12300">
        <v>71.599999999999994</v>
      </c>
      <c r="N12300">
        <f>COUNTIF(Cod_Mun_Norte!B:B,DADOS_SNIS_Minas!A12300)</f>
        <v>0</v>
      </c>
    </row>
    <row r="12301" spans="1:14" x14ac:dyDescent="0.2">
      <c r="A12301">
        <v>314120</v>
      </c>
      <c r="B12301" t="s">
        <v>234</v>
      </c>
      <c r="C12301" t="s">
        <v>98</v>
      </c>
      <c r="D12301">
        <v>2009</v>
      </c>
      <c r="E12301" t="s">
        <v>361</v>
      </c>
      <c r="F12301" t="s">
        <v>362</v>
      </c>
      <c r="H12301">
        <v>3789</v>
      </c>
      <c r="I12301">
        <v>2820</v>
      </c>
      <c r="J12301">
        <v>4087</v>
      </c>
      <c r="M12301">
        <v>100</v>
      </c>
      <c r="N12301">
        <f>COUNTIF(Cod_Mun_Norte!B:B,DADOS_SNIS_Minas!A12301)</f>
        <v>0</v>
      </c>
    </row>
    <row r="12302" spans="1:14" x14ac:dyDescent="0.2">
      <c r="A12302">
        <v>314120</v>
      </c>
      <c r="B12302" t="s">
        <v>234</v>
      </c>
      <c r="C12302" t="s">
        <v>98</v>
      </c>
      <c r="D12302">
        <v>2008</v>
      </c>
      <c r="E12302" t="s">
        <v>361</v>
      </c>
      <c r="F12302" t="s">
        <v>362</v>
      </c>
      <c r="H12302">
        <v>3797</v>
      </c>
      <c r="I12302">
        <v>2826</v>
      </c>
      <c r="J12302">
        <v>4114</v>
      </c>
      <c r="K12302">
        <v>4114</v>
      </c>
      <c r="L12302">
        <v>100</v>
      </c>
      <c r="M12302">
        <v>100</v>
      </c>
      <c r="N12302">
        <f>COUNTIF(Cod_Mun_Norte!B:B,DADOS_SNIS_Minas!A12302)</f>
        <v>0</v>
      </c>
    </row>
    <row r="12303" spans="1:14" x14ac:dyDescent="0.2">
      <c r="A12303">
        <v>314120</v>
      </c>
      <c r="B12303" t="s">
        <v>234</v>
      </c>
      <c r="C12303" t="s">
        <v>98</v>
      </c>
      <c r="D12303">
        <v>2007</v>
      </c>
      <c r="E12303" t="s">
        <v>361</v>
      </c>
      <c r="F12303" t="s">
        <v>362</v>
      </c>
      <c r="H12303">
        <v>3700</v>
      </c>
      <c r="I12303">
        <v>2754</v>
      </c>
      <c r="J12303">
        <v>3952</v>
      </c>
      <c r="K12303">
        <v>3952</v>
      </c>
      <c r="L12303">
        <v>100</v>
      </c>
      <c r="M12303">
        <v>100</v>
      </c>
      <c r="N12303">
        <f>COUNTIF(Cod_Mun_Norte!B:B,DADOS_SNIS_Minas!A12303)</f>
        <v>0</v>
      </c>
    </row>
    <row r="12304" spans="1:14" x14ac:dyDescent="0.2">
      <c r="A12304">
        <v>314120</v>
      </c>
      <c r="B12304" t="s">
        <v>234</v>
      </c>
      <c r="C12304" t="s">
        <v>98</v>
      </c>
      <c r="D12304">
        <v>2006</v>
      </c>
      <c r="E12304" t="s">
        <v>361</v>
      </c>
      <c r="F12304" t="s">
        <v>362</v>
      </c>
      <c r="H12304">
        <v>3897</v>
      </c>
      <c r="I12304">
        <v>2801</v>
      </c>
      <c r="J12304">
        <v>3905</v>
      </c>
      <c r="K12304">
        <v>3905</v>
      </c>
      <c r="L12304">
        <v>100</v>
      </c>
      <c r="M12304">
        <v>100</v>
      </c>
      <c r="N12304">
        <f>COUNTIF(Cod_Mun_Norte!B:B,DADOS_SNIS_Minas!A12304)</f>
        <v>0</v>
      </c>
    </row>
    <row r="12305" spans="1:14" x14ac:dyDescent="0.2">
      <c r="A12305">
        <v>314120</v>
      </c>
      <c r="B12305" t="s">
        <v>234</v>
      </c>
      <c r="C12305" t="s">
        <v>98</v>
      </c>
      <c r="D12305">
        <v>2005</v>
      </c>
      <c r="E12305" t="s">
        <v>361</v>
      </c>
      <c r="F12305" t="s">
        <v>362</v>
      </c>
      <c r="H12305">
        <v>3888</v>
      </c>
      <c r="I12305">
        <v>2795</v>
      </c>
      <c r="J12305">
        <v>3258</v>
      </c>
      <c r="K12305">
        <v>3258</v>
      </c>
      <c r="L12305">
        <v>100</v>
      </c>
      <c r="M12305">
        <v>83.8</v>
      </c>
      <c r="N12305">
        <f>COUNTIF(Cod_Mun_Norte!B:B,DADOS_SNIS_Minas!A12305)</f>
        <v>0</v>
      </c>
    </row>
    <row r="12306" spans="1:14" x14ac:dyDescent="0.2">
      <c r="A12306">
        <v>314120</v>
      </c>
      <c r="B12306" t="s">
        <v>234</v>
      </c>
      <c r="C12306" t="s">
        <v>98</v>
      </c>
      <c r="D12306">
        <v>2004</v>
      </c>
      <c r="E12306" t="s">
        <v>361</v>
      </c>
      <c r="F12306" t="s">
        <v>362</v>
      </c>
      <c r="H12306">
        <v>3879</v>
      </c>
      <c r="I12306">
        <v>2788</v>
      </c>
      <c r="N12306">
        <f>COUNTIF(Cod_Mun_Norte!B:B,DADOS_SNIS_Minas!A12306)</f>
        <v>0</v>
      </c>
    </row>
    <row r="12307" spans="1:14" x14ac:dyDescent="0.2">
      <c r="A12307">
        <v>314120</v>
      </c>
      <c r="B12307" t="s">
        <v>234</v>
      </c>
      <c r="C12307" t="s">
        <v>98</v>
      </c>
      <c r="D12307">
        <v>2003</v>
      </c>
      <c r="E12307" t="s">
        <v>361</v>
      </c>
      <c r="F12307" t="s">
        <v>362</v>
      </c>
      <c r="H12307">
        <v>3863</v>
      </c>
      <c r="I12307">
        <v>2777</v>
      </c>
      <c r="N12307">
        <f>COUNTIF(Cod_Mun_Norte!B:B,DADOS_SNIS_Minas!A12307)</f>
        <v>0</v>
      </c>
    </row>
    <row r="12308" spans="1:14" x14ac:dyDescent="0.2">
      <c r="A12308">
        <v>314120</v>
      </c>
      <c r="B12308" t="s">
        <v>234</v>
      </c>
      <c r="C12308" t="s">
        <v>98</v>
      </c>
      <c r="D12308">
        <v>2002</v>
      </c>
      <c r="E12308" t="s">
        <v>361</v>
      </c>
      <c r="F12308" t="s">
        <v>362</v>
      </c>
      <c r="H12308">
        <v>3855</v>
      </c>
      <c r="I12308">
        <v>2771</v>
      </c>
      <c r="N12308">
        <f>COUNTIF(Cod_Mun_Norte!B:B,DADOS_SNIS_Minas!A12308)</f>
        <v>0</v>
      </c>
    </row>
    <row r="12309" spans="1:14" x14ac:dyDescent="0.2">
      <c r="A12309">
        <v>314120</v>
      </c>
      <c r="B12309" t="s">
        <v>234</v>
      </c>
      <c r="C12309" t="s">
        <v>98</v>
      </c>
      <c r="D12309">
        <v>2001</v>
      </c>
      <c r="E12309" t="s">
        <v>361</v>
      </c>
      <c r="F12309" t="s">
        <v>362</v>
      </c>
      <c r="H12309">
        <v>3844</v>
      </c>
      <c r="I12309">
        <v>2763</v>
      </c>
      <c r="N12309">
        <f>COUNTIF(Cod_Mun_Norte!B:B,DADOS_SNIS_Minas!A12309)</f>
        <v>0</v>
      </c>
    </row>
    <row r="12310" spans="1:14" x14ac:dyDescent="0.2">
      <c r="A12310">
        <v>314120</v>
      </c>
      <c r="B12310" t="s">
        <v>234</v>
      </c>
      <c r="C12310" t="s">
        <v>98</v>
      </c>
      <c r="D12310">
        <v>2000</v>
      </c>
      <c r="E12310" t="s">
        <v>361</v>
      </c>
      <c r="F12310" t="s">
        <v>362</v>
      </c>
      <c r="H12310">
        <v>3838</v>
      </c>
      <c r="I12310">
        <v>2759</v>
      </c>
      <c r="N12310">
        <f>COUNTIF(Cod_Mun_Norte!B:B,DADOS_SNIS_Minas!A12310)</f>
        <v>0</v>
      </c>
    </row>
    <row r="12311" spans="1:14" x14ac:dyDescent="0.2">
      <c r="A12311">
        <v>314120</v>
      </c>
      <c r="B12311" t="s">
        <v>234</v>
      </c>
      <c r="C12311" t="s">
        <v>98</v>
      </c>
      <c r="D12311">
        <v>1999</v>
      </c>
      <c r="E12311" t="s">
        <v>361</v>
      </c>
      <c r="F12311" t="s">
        <v>362</v>
      </c>
      <c r="H12311">
        <v>3985</v>
      </c>
      <c r="I12311">
        <v>2814</v>
      </c>
      <c r="N12311">
        <f>COUNTIF(Cod_Mun_Norte!B:B,DADOS_SNIS_Minas!A12311)</f>
        <v>0</v>
      </c>
    </row>
    <row r="12312" spans="1:14" x14ac:dyDescent="0.2">
      <c r="A12312">
        <v>314120</v>
      </c>
      <c r="B12312" t="s">
        <v>234</v>
      </c>
      <c r="C12312" t="s">
        <v>98</v>
      </c>
      <c r="D12312">
        <v>1998</v>
      </c>
      <c r="E12312" t="s">
        <v>361</v>
      </c>
      <c r="F12312" t="s">
        <v>362</v>
      </c>
      <c r="H12312">
        <v>3950</v>
      </c>
      <c r="I12312">
        <v>2789</v>
      </c>
      <c r="N12312">
        <f>COUNTIF(Cod_Mun_Norte!B:B,DADOS_SNIS_Minas!A12312)</f>
        <v>0</v>
      </c>
    </row>
    <row r="12313" spans="1:14" x14ac:dyDescent="0.2">
      <c r="A12313">
        <v>314120</v>
      </c>
      <c r="B12313" t="s">
        <v>234</v>
      </c>
      <c r="C12313" t="s">
        <v>98</v>
      </c>
      <c r="D12313">
        <v>1997</v>
      </c>
      <c r="H12313">
        <v>3914</v>
      </c>
      <c r="I12313">
        <v>2764</v>
      </c>
      <c r="N12313">
        <f>COUNTIF(Cod_Mun_Norte!B:B,DADOS_SNIS_Minas!A12313)</f>
        <v>0</v>
      </c>
    </row>
    <row r="12314" spans="1:14" x14ac:dyDescent="0.2">
      <c r="A12314">
        <v>314120</v>
      </c>
      <c r="B12314" t="s">
        <v>234</v>
      </c>
      <c r="C12314" t="s">
        <v>98</v>
      </c>
      <c r="D12314">
        <v>1996</v>
      </c>
      <c r="H12314">
        <v>3872</v>
      </c>
      <c r="I12314">
        <v>2734</v>
      </c>
      <c r="N12314">
        <f>COUNTIF(Cod_Mun_Norte!B:B,DADOS_SNIS_Minas!A12314)</f>
        <v>0</v>
      </c>
    </row>
    <row r="12315" spans="1:14" x14ac:dyDescent="0.2">
      <c r="A12315">
        <v>314120</v>
      </c>
      <c r="B12315" t="s">
        <v>234</v>
      </c>
      <c r="C12315" t="s">
        <v>98</v>
      </c>
      <c r="D12315">
        <v>1995</v>
      </c>
      <c r="H12315">
        <v>3573</v>
      </c>
      <c r="I12315">
        <v>2523</v>
      </c>
      <c r="N12315">
        <f>COUNTIF(Cod_Mun_Norte!B:B,DADOS_SNIS_Minas!A12315)</f>
        <v>0</v>
      </c>
    </row>
    <row r="12316" spans="1:14" x14ac:dyDescent="0.2">
      <c r="A12316">
        <v>314130</v>
      </c>
      <c r="B12316" t="s">
        <v>1850</v>
      </c>
      <c r="C12316" t="s">
        <v>98</v>
      </c>
      <c r="D12316">
        <v>2020</v>
      </c>
      <c r="E12316" t="s">
        <v>1851</v>
      </c>
      <c r="F12316" t="s">
        <v>357</v>
      </c>
      <c r="G12316" t="s">
        <v>383</v>
      </c>
      <c r="H12316">
        <v>3832</v>
      </c>
      <c r="I12316">
        <v>2167</v>
      </c>
      <c r="J12316">
        <v>2130</v>
      </c>
      <c r="K12316">
        <v>2130</v>
      </c>
      <c r="L12316">
        <v>98.3</v>
      </c>
      <c r="M12316">
        <v>55.58</v>
      </c>
      <c r="N12316">
        <f>COUNTIF(Cod_Mun_Norte!B:B,DADOS_SNIS_Minas!A12316)</f>
        <v>0</v>
      </c>
    </row>
    <row r="12317" spans="1:14" x14ac:dyDescent="0.2">
      <c r="A12317">
        <v>314130</v>
      </c>
      <c r="B12317" t="s">
        <v>1850</v>
      </c>
      <c r="C12317" t="s">
        <v>98</v>
      </c>
      <c r="D12317">
        <v>2019</v>
      </c>
      <c r="E12317" t="s">
        <v>1851</v>
      </c>
      <c r="F12317" t="s">
        <v>357</v>
      </c>
      <c r="G12317" t="s">
        <v>383</v>
      </c>
      <c r="H12317">
        <v>3802</v>
      </c>
      <c r="I12317">
        <v>2150</v>
      </c>
      <c r="J12317">
        <v>2130</v>
      </c>
      <c r="K12317">
        <v>2130</v>
      </c>
      <c r="L12317">
        <v>99.1</v>
      </c>
      <c r="M12317">
        <v>56.02</v>
      </c>
      <c r="N12317">
        <f>COUNTIF(Cod_Mun_Norte!B:B,DADOS_SNIS_Minas!A12317)</f>
        <v>0</v>
      </c>
    </row>
    <row r="12318" spans="1:14" x14ac:dyDescent="0.2">
      <c r="A12318">
        <v>314130</v>
      </c>
      <c r="B12318" t="s">
        <v>1850</v>
      </c>
      <c r="C12318" t="s">
        <v>98</v>
      </c>
      <c r="D12318">
        <v>2018</v>
      </c>
      <c r="E12318" t="s">
        <v>1852</v>
      </c>
      <c r="F12318" t="s">
        <v>364</v>
      </c>
      <c r="H12318">
        <v>3771</v>
      </c>
      <c r="I12318">
        <v>2133</v>
      </c>
      <c r="J12318">
        <v>2130</v>
      </c>
      <c r="K12318">
        <v>2130</v>
      </c>
      <c r="L12318">
        <v>99.9</v>
      </c>
      <c r="M12318">
        <v>56.48</v>
      </c>
      <c r="N12318">
        <f>COUNTIF(Cod_Mun_Norte!B:B,DADOS_SNIS_Minas!A12318)</f>
        <v>0</v>
      </c>
    </row>
    <row r="12319" spans="1:14" x14ac:dyDescent="0.2">
      <c r="A12319">
        <v>314130</v>
      </c>
      <c r="B12319" t="s">
        <v>1850</v>
      </c>
      <c r="C12319" t="s">
        <v>98</v>
      </c>
      <c r="D12319">
        <v>2017</v>
      </c>
      <c r="E12319" t="s">
        <v>1852</v>
      </c>
      <c r="F12319" t="s">
        <v>364</v>
      </c>
      <c r="H12319">
        <v>3765</v>
      </c>
      <c r="I12319">
        <v>2130</v>
      </c>
      <c r="J12319">
        <v>2130</v>
      </c>
      <c r="K12319">
        <v>2130</v>
      </c>
      <c r="L12319">
        <v>100</v>
      </c>
      <c r="M12319">
        <v>56.57</v>
      </c>
      <c r="N12319">
        <f>COUNTIF(Cod_Mun_Norte!B:B,DADOS_SNIS_Minas!A12319)</f>
        <v>0</v>
      </c>
    </row>
    <row r="12320" spans="1:14" x14ac:dyDescent="0.2">
      <c r="A12320">
        <v>314130</v>
      </c>
      <c r="B12320" t="s">
        <v>1850</v>
      </c>
      <c r="C12320" t="s">
        <v>98</v>
      </c>
      <c r="D12320">
        <v>2016</v>
      </c>
      <c r="E12320" t="s">
        <v>1852</v>
      </c>
      <c r="F12320" t="s">
        <v>364</v>
      </c>
      <c r="H12320">
        <v>3737</v>
      </c>
      <c r="I12320">
        <v>2114</v>
      </c>
      <c r="J12320">
        <v>2098</v>
      </c>
      <c r="K12320">
        <v>2098</v>
      </c>
      <c r="L12320">
        <v>99.2</v>
      </c>
      <c r="M12320">
        <v>56.14</v>
      </c>
      <c r="N12320">
        <f>COUNTIF(Cod_Mun_Norte!B:B,DADOS_SNIS_Minas!A12320)</f>
        <v>0</v>
      </c>
    </row>
    <row r="12321" spans="1:14" x14ac:dyDescent="0.2">
      <c r="A12321">
        <v>314130</v>
      </c>
      <c r="B12321" t="s">
        <v>1850</v>
      </c>
      <c r="C12321" t="s">
        <v>98</v>
      </c>
      <c r="D12321">
        <v>2015</v>
      </c>
      <c r="E12321" t="s">
        <v>1852</v>
      </c>
      <c r="F12321" t="s">
        <v>364</v>
      </c>
      <c r="H12321">
        <v>3707</v>
      </c>
      <c r="I12321">
        <v>2097</v>
      </c>
      <c r="J12321">
        <v>2089</v>
      </c>
      <c r="K12321">
        <v>2089</v>
      </c>
      <c r="L12321">
        <v>99.6</v>
      </c>
      <c r="M12321">
        <v>56.35</v>
      </c>
      <c r="N12321">
        <f>COUNTIF(Cod_Mun_Norte!B:B,DADOS_SNIS_Minas!A12321)</f>
        <v>0</v>
      </c>
    </row>
    <row r="12322" spans="1:14" x14ac:dyDescent="0.2">
      <c r="A12322">
        <v>314130</v>
      </c>
      <c r="B12322" t="s">
        <v>1850</v>
      </c>
      <c r="C12322" t="s">
        <v>98</v>
      </c>
      <c r="D12322">
        <v>2014</v>
      </c>
      <c r="E12322" t="s">
        <v>1853</v>
      </c>
      <c r="F12322" t="s">
        <v>359</v>
      </c>
      <c r="H12322">
        <v>3676</v>
      </c>
      <c r="I12322">
        <v>2079</v>
      </c>
      <c r="J12322">
        <v>2079</v>
      </c>
      <c r="K12322">
        <v>2079</v>
      </c>
      <c r="L12322">
        <v>100</v>
      </c>
      <c r="M12322">
        <v>56.56</v>
      </c>
      <c r="N12322">
        <f>COUNTIF(Cod_Mun_Norte!B:B,DADOS_SNIS_Minas!A12322)</f>
        <v>0</v>
      </c>
    </row>
    <row r="12323" spans="1:14" x14ac:dyDescent="0.2">
      <c r="A12323">
        <v>314130</v>
      </c>
      <c r="B12323" t="s">
        <v>1850</v>
      </c>
      <c r="C12323" t="s">
        <v>98</v>
      </c>
      <c r="D12323">
        <v>2013</v>
      </c>
      <c r="E12323" t="s">
        <v>1854</v>
      </c>
      <c r="F12323" t="s">
        <v>359</v>
      </c>
      <c r="H12323">
        <v>3644</v>
      </c>
      <c r="I12323">
        <v>2061</v>
      </c>
      <c r="J12323">
        <v>2061</v>
      </c>
      <c r="K12323">
        <v>2061</v>
      </c>
      <c r="L12323">
        <v>100</v>
      </c>
      <c r="M12323">
        <v>56.56</v>
      </c>
      <c r="N12323">
        <f>COUNTIF(Cod_Mun_Norte!B:B,DADOS_SNIS_Minas!A12323)</f>
        <v>0</v>
      </c>
    </row>
    <row r="12324" spans="1:14" x14ac:dyDescent="0.2">
      <c r="A12324">
        <v>314130</v>
      </c>
      <c r="B12324" t="s">
        <v>1850</v>
      </c>
      <c r="C12324" t="s">
        <v>98</v>
      </c>
      <c r="D12324">
        <v>2012</v>
      </c>
      <c r="E12324" t="s">
        <v>1853</v>
      </c>
      <c r="F12324" t="s">
        <v>359</v>
      </c>
      <c r="H12324">
        <v>3506</v>
      </c>
      <c r="I12324">
        <v>1983</v>
      </c>
      <c r="J12324">
        <v>1983</v>
      </c>
      <c r="K12324">
        <v>1983</v>
      </c>
      <c r="L12324">
        <v>100</v>
      </c>
      <c r="M12324">
        <v>56.56</v>
      </c>
      <c r="N12324">
        <f>COUNTIF(Cod_Mun_Norte!B:B,DADOS_SNIS_Minas!A12324)</f>
        <v>0</v>
      </c>
    </row>
    <row r="12325" spans="1:14" x14ac:dyDescent="0.2">
      <c r="A12325">
        <v>314130</v>
      </c>
      <c r="B12325" t="s">
        <v>1850</v>
      </c>
      <c r="C12325" t="s">
        <v>98</v>
      </c>
      <c r="D12325">
        <v>2011</v>
      </c>
      <c r="E12325" t="s">
        <v>1855</v>
      </c>
      <c r="F12325" t="s">
        <v>360</v>
      </c>
      <c r="H12325">
        <v>3476</v>
      </c>
      <c r="I12325">
        <v>1966</v>
      </c>
      <c r="J12325">
        <v>1966</v>
      </c>
      <c r="K12325">
        <v>1966</v>
      </c>
      <c r="L12325">
        <v>100</v>
      </c>
      <c r="M12325">
        <v>56.56</v>
      </c>
      <c r="N12325">
        <f>COUNTIF(Cod_Mun_Norte!B:B,DADOS_SNIS_Minas!A12325)</f>
        <v>0</v>
      </c>
    </row>
    <row r="12326" spans="1:14" x14ac:dyDescent="0.2">
      <c r="A12326">
        <v>314130</v>
      </c>
      <c r="B12326" t="s">
        <v>1850</v>
      </c>
      <c r="C12326" t="s">
        <v>98</v>
      </c>
      <c r="D12326">
        <v>2010</v>
      </c>
      <c r="E12326" t="s">
        <v>361</v>
      </c>
      <c r="F12326" t="s">
        <v>362</v>
      </c>
      <c r="H12326">
        <v>3444</v>
      </c>
      <c r="I12326">
        <v>1948</v>
      </c>
      <c r="J12326">
        <v>1948</v>
      </c>
      <c r="K12326">
        <v>1948</v>
      </c>
      <c r="L12326">
        <v>100</v>
      </c>
      <c r="M12326">
        <v>56.56</v>
      </c>
      <c r="N12326">
        <f>COUNTIF(Cod_Mun_Norte!B:B,DADOS_SNIS_Minas!A12326)</f>
        <v>0</v>
      </c>
    </row>
    <row r="12327" spans="1:14" x14ac:dyDescent="0.2">
      <c r="A12327">
        <v>314130</v>
      </c>
      <c r="B12327" t="s">
        <v>1850</v>
      </c>
      <c r="C12327" t="s">
        <v>98</v>
      </c>
      <c r="D12327">
        <v>2009</v>
      </c>
      <c r="E12327" t="s">
        <v>1855</v>
      </c>
      <c r="F12327" t="s">
        <v>360</v>
      </c>
      <c r="H12327">
        <v>3398</v>
      </c>
      <c r="I12327">
        <v>1889</v>
      </c>
      <c r="J12327">
        <v>2268</v>
      </c>
      <c r="K12327">
        <v>2268</v>
      </c>
      <c r="L12327">
        <v>100</v>
      </c>
      <c r="M12327">
        <v>66.75</v>
      </c>
      <c r="N12327">
        <f>COUNTIF(Cod_Mun_Norte!B:B,DADOS_SNIS_Minas!A12327)</f>
        <v>0</v>
      </c>
    </row>
    <row r="12328" spans="1:14" x14ac:dyDescent="0.2">
      <c r="A12328">
        <v>314130</v>
      </c>
      <c r="B12328" t="s">
        <v>1850</v>
      </c>
      <c r="C12328" t="s">
        <v>98</v>
      </c>
      <c r="D12328">
        <v>2008</v>
      </c>
      <c r="E12328" t="s">
        <v>361</v>
      </c>
      <c r="F12328" t="s">
        <v>362</v>
      </c>
      <c r="H12328">
        <v>3367</v>
      </c>
      <c r="I12328">
        <v>1872</v>
      </c>
      <c r="J12328">
        <v>2230</v>
      </c>
      <c r="K12328">
        <v>2230</v>
      </c>
      <c r="L12328">
        <v>100</v>
      </c>
      <c r="M12328">
        <v>66.23</v>
      </c>
      <c r="N12328">
        <f>COUNTIF(Cod_Mun_Norte!B:B,DADOS_SNIS_Minas!A12328)</f>
        <v>0</v>
      </c>
    </row>
    <row r="12329" spans="1:14" x14ac:dyDescent="0.2">
      <c r="A12329">
        <v>314130</v>
      </c>
      <c r="B12329" t="s">
        <v>1850</v>
      </c>
      <c r="C12329" t="s">
        <v>98</v>
      </c>
      <c r="D12329">
        <v>2007</v>
      </c>
      <c r="E12329" t="s">
        <v>361</v>
      </c>
      <c r="F12329" t="s">
        <v>362</v>
      </c>
      <c r="H12329">
        <v>3238</v>
      </c>
      <c r="I12329">
        <v>1800</v>
      </c>
      <c r="J12329">
        <v>2109</v>
      </c>
      <c r="K12329">
        <v>2109</v>
      </c>
      <c r="L12329">
        <v>100</v>
      </c>
      <c r="M12329">
        <v>65.13</v>
      </c>
      <c r="N12329">
        <f>COUNTIF(Cod_Mun_Norte!B:B,DADOS_SNIS_Minas!A12329)</f>
        <v>0</v>
      </c>
    </row>
    <row r="12330" spans="1:14" x14ac:dyDescent="0.2">
      <c r="A12330">
        <v>314130</v>
      </c>
      <c r="B12330" t="s">
        <v>1850</v>
      </c>
      <c r="C12330" t="s">
        <v>98</v>
      </c>
      <c r="D12330">
        <v>2006</v>
      </c>
      <c r="E12330" t="s">
        <v>361</v>
      </c>
      <c r="F12330" t="s">
        <v>362</v>
      </c>
      <c r="H12330">
        <v>3267</v>
      </c>
      <c r="I12330">
        <v>1686</v>
      </c>
      <c r="J12330">
        <v>2029</v>
      </c>
      <c r="K12330">
        <v>2029</v>
      </c>
      <c r="L12330">
        <v>100</v>
      </c>
      <c r="M12330">
        <v>62.11</v>
      </c>
      <c r="N12330">
        <f>COUNTIF(Cod_Mun_Norte!B:B,DADOS_SNIS_Minas!A12330)</f>
        <v>0</v>
      </c>
    </row>
    <row r="12331" spans="1:14" x14ac:dyDescent="0.2">
      <c r="A12331">
        <v>314130</v>
      </c>
      <c r="B12331" t="s">
        <v>1850</v>
      </c>
      <c r="C12331" t="s">
        <v>98</v>
      </c>
      <c r="D12331">
        <v>2005</v>
      </c>
      <c r="E12331" t="s">
        <v>361</v>
      </c>
      <c r="F12331" t="s">
        <v>362</v>
      </c>
      <c r="H12331">
        <v>3232</v>
      </c>
      <c r="I12331">
        <v>1668</v>
      </c>
      <c r="N12331">
        <f>COUNTIF(Cod_Mun_Norte!B:B,DADOS_SNIS_Minas!A12331)</f>
        <v>0</v>
      </c>
    </row>
    <row r="12332" spans="1:14" x14ac:dyDescent="0.2">
      <c r="A12332">
        <v>314130</v>
      </c>
      <c r="B12332" t="s">
        <v>1850</v>
      </c>
      <c r="C12332" t="s">
        <v>98</v>
      </c>
      <c r="D12332">
        <v>2004</v>
      </c>
      <c r="E12332" t="s">
        <v>361</v>
      </c>
      <c r="F12332" t="s">
        <v>362</v>
      </c>
      <c r="H12332">
        <v>3197</v>
      </c>
      <c r="I12332">
        <v>1650</v>
      </c>
      <c r="N12332">
        <f>COUNTIF(Cod_Mun_Norte!B:B,DADOS_SNIS_Minas!A12332)</f>
        <v>0</v>
      </c>
    </row>
    <row r="12333" spans="1:14" x14ac:dyDescent="0.2">
      <c r="A12333">
        <v>314130</v>
      </c>
      <c r="B12333" t="s">
        <v>1850</v>
      </c>
      <c r="C12333" t="s">
        <v>98</v>
      </c>
      <c r="D12333">
        <v>2003</v>
      </c>
      <c r="E12333" t="s">
        <v>361</v>
      </c>
      <c r="F12333" t="s">
        <v>362</v>
      </c>
      <c r="H12333">
        <v>3133</v>
      </c>
      <c r="I12333">
        <v>1617</v>
      </c>
      <c r="N12333">
        <f>COUNTIF(Cod_Mun_Norte!B:B,DADOS_SNIS_Minas!A12333)</f>
        <v>0</v>
      </c>
    </row>
    <row r="12334" spans="1:14" x14ac:dyDescent="0.2">
      <c r="A12334">
        <v>314130</v>
      </c>
      <c r="B12334" t="s">
        <v>1850</v>
      </c>
      <c r="C12334" t="s">
        <v>98</v>
      </c>
      <c r="D12334">
        <v>2002</v>
      </c>
      <c r="E12334" t="s">
        <v>361</v>
      </c>
      <c r="F12334" t="s">
        <v>362</v>
      </c>
      <c r="H12334">
        <v>3103</v>
      </c>
      <c r="I12334">
        <v>1602</v>
      </c>
      <c r="N12334">
        <f>COUNTIF(Cod_Mun_Norte!B:B,DADOS_SNIS_Minas!A12334)</f>
        <v>0</v>
      </c>
    </row>
    <row r="12335" spans="1:14" x14ac:dyDescent="0.2">
      <c r="A12335">
        <v>314130</v>
      </c>
      <c r="B12335" t="s">
        <v>1850</v>
      </c>
      <c r="C12335" t="s">
        <v>98</v>
      </c>
      <c r="D12335">
        <v>2001</v>
      </c>
      <c r="E12335" t="s">
        <v>361</v>
      </c>
      <c r="F12335" t="s">
        <v>362</v>
      </c>
      <c r="H12335">
        <v>3076</v>
      </c>
      <c r="I12335">
        <v>1588</v>
      </c>
      <c r="N12335">
        <f>COUNTIF(Cod_Mun_Norte!B:B,DADOS_SNIS_Minas!A12335)</f>
        <v>0</v>
      </c>
    </row>
    <row r="12336" spans="1:14" x14ac:dyDescent="0.2">
      <c r="A12336">
        <v>314130</v>
      </c>
      <c r="B12336" t="s">
        <v>1850</v>
      </c>
      <c r="C12336" t="s">
        <v>98</v>
      </c>
      <c r="D12336">
        <v>2000</v>
      </c>
      <c r="E12336" t="s">
        <v>361</v>
      </c>
      <c r="F12336" t="s">
        <v>362</v>
      </c>
      <c r="H12336">
        <v>3038</v>
      </c>
      <c r="I12336">
        <v>1568</v>
      </c>
      <c r="N12336">
        <f>COUNTIF(Cod_Mun_Norte!B:B,DADOS_SNIS_Minas!A12336)</f>
        <v>0</v>
      </c>
    </row>
    <row r="12337" spans="1:14" x14ac:dyDescent="0.2">
      <c r="A12337">
        <v>314130</v>
      </c>
      <c r="B12337" t="s">
        <v>1850</v>
      </c>
      <c r="C12337" t="s">
        <v>98</v>
      </c>
      <c r="D12337">
        <v>1999</v>
      </c>
      <c r="E12337" t="s">
        <v>361</v>
      </c>
      <c r="F12337" t="s">
        <v>362</v>
      </c>
      <c r="H12337">
        <v>2954</v>
      </c>
      <c r="I12337">
        <v>1498</v>
      </c>
      <c r="N12337">
        <f>COUNTIF(Cod_Mun_Norte!B:B,DADOS_SNIS_Minas!A12337)</f>
        <v>0</v>
      </c>
    </row>
    <row r="12338" spans="1:14" x14ac:dyDescent="0.2">
      <c r="A12338">
        <v>314130</v>
      </c>
      <c r="B12338" t="s">
        <v>1850</v>
      </c>
      <c r="C12338" t="s">
        <v>98</v>
      </c>
      <c r="D12338">
        <v>1998</v>
      </c>
      <c r="E12338" t="s">
        <v>361</v>
      </c>
      <c r="F12338" t="s">
        <v>362</v>
      </c>
      <c r="H12338">
        <v>2928</v>
      </c>
      <c r="I12338">
        <v>1484</v>
      </c>
      <c r="N12338">
        <f>COUNTIF(Cod_Mun_Norte!B:B,DADOS_SNIS_Minas!A12338)</f>
        <v>0</v>
      </c>
    </row>
    <row r="12339" spans="1:14" x14ac:dyDescent="0.2">
      <c r="A12339">
        <v>314130</v>
      </c>
      <c r="B12339" t="s">
        <v>1850</v>
      </c>
      <c r="C12339" t="s">
        <v>98</v>
      </c>
      <c r="D12339">
        <v>1997</v>
      </c>
      <c r="H12339">
        <v>2901</v>
      </c>
      <c r="I12339">
        <v>1471</v>
      </c>
      <c r="N12339">
        <f>COUNTIF(Cod_Mun_Norte!B:B,DADOS_SNIS_Minas!A12339)</f>
        <v>0</v>
      </c>
    </row>
    <row r="12340" spans="1:14" x14ac:dyDescent="0.2">
      <c r="A12340">
        <v>314130</v>
      </c>
      <c r="B12340" t="s">
        <v>1850</v>
      </c>
      <c r="C12340" t="s">
        <v>98</v>
      </c>
      <c r="D12340">
        <v>1996</v>
      </c>
      <c r="H12340">
        <v>2870</v>
      </c>
      <c r="I12340">
        <v>1455</v>
      </c>
      <c r="N12340">
        <f>COUNTIF(Cod_Mun_Norte!B:B,DADOS_SNIS_Minas!A12340)</f>
        <v>0</v>
      </c>
    </row>
    <row r="12341" spans="1:14" x14ac:dyDescent="0.2">
      <c r="A12341">
        <v>314130</v>
      </c>
      <c r="B12341" t="s">
        <v>1850</v>
      </c>
      <c r="C12341" t="s">
        <v>98</v>
      </c>
      <c r="D12341">
        <v>1995</v>
      </c>
      <c r="H12341">
        <v>2818</v>
      </c>
      <c r="I12341">
        <v>1429</v>
      </c>
      <c r="N12341">
        <f>COUNTIF(Cod_Mun_Norte!B:B,DADOS_SNIS_Minas!A12341)</f>
        <v>0</v>
      </c>
    </row>
    <row r="12342" spans="1:14" x14ac:dyDescent="0.2">
      <c r="A12342">
        <v>314140</v>
      </c>
      <c r="B12342" t="s">
        <v>1856</v>
      </c>
      <c r="C12342" t="s">
        <v>98</v>
      </c>
      <c r="D12342">
        <v>2020</v>
      </c>
      <c r="E12342" t="s">
        <v>1857</v>
      </c>
      <c r="F12342" t="s">
        <v>504</v>
      </c>
      <c r="G12342" t="s">
        <v>406</v>
      </c>
      <c r="H12342">
        <v>20759</v>
      </c>
      <c r="I12342">
        <v>14900</v>
      </c>
      <c r="J12342">
        <v>15317</v>
      </c>
      <c r="K12342">
        <v>13569</v>
      </c>
      <c r="L12342">
        <v>91.1</v>
      </c>
      <c r="M12342">
        <v>73.78</v>
      </c>
      <c r="N12342">
        <f>COUNTIF(Cod_Mun_Norte!B:B,DADOS_SNIS_Minas!A12342)</f>
        <v>0</v>
      </c>
    </row>
    <row r="12343" spans="1:14" x14ac:dyDescent="0.2">
      <c r="A12343">
        <v>314140</v>
      </c>
      <c r="B12343" t="s">
        <v>1856</v>
      </c>
      <c r="C12343" t="s">
        <v>98</v>
      </c>
      <c r="D12343">
        <v>2019</v>
      </c>
      <c r="E12343" t="s">
        <v>1857</v>
      </c>
      <c r="F12343" t="s">
        <v>504</v>
      </c>
      <c r="G12343" t="s">
        <v>406</v>
      </c>
      <c r="H12343">
        <v>20820</v>
      </c>
      <c r="I12343">
        <v>14944</v>
      </c>
      <c r="J12343">
        <v>14146</v>
      </c>
      <c r="K12343">
        <v>13373</v>
      </c>
      <c r="L12343">
        <v>89.5</v>
      </c>
      <c r="M12343">
        <v>67.94</v>
      </c>
      <c r="N12343">
        <f>COUNTIF(Cod_Mun_Norte!B:B,DADOS_SNIS_Minas!A12343)</f>
        <v>0</v>
      </c>
    </row>
    <row r="12344" spans="1:14" x14ac:dyDescent="0.2">
      <c r="A12344">
        <v>314140</v>
      </c>
      <c r="B12344" t="s">
        <v>1856</v>
      </c>
      <c r="C12344" t="s">
        <v>98</v>
      </c>
      <c r="D12344">
        <v>2018</v>
      </c>
      <c r="E12344" t="s">
        <v>1857</v>
      </c>
      <c r="F12344" t="s">
        <v>504</v>
      </c>
      <c r="H12344">
        <v>20882</v>
      </c>
      <c r="I12344">
        <v>14989</v>
      </c>
      <c r="J12344">
        <v>14103</v>
      </c>
      <c r="K12344">
        <v>14103</v>
      </c>
      <c r="L12344">
        <v>94.1</v>
      </c>
      <c r="M12344">
        <v>67.540000000000006</v>
      </c>
      <c r="N12344">
        <f>COUNTIF(Cod_Mun_Norte!B:B,DADOS_SNIS_Minas!A12344)</f>
        <v>0</v>
      </c>
    </row>
    <row r="12345" spans="1:14" x14ac:dyDescent="0.2">
      <c r="A12345">
        <v>314140</v>
      </c>
      <c r="B12345" t="s">
        <v>1856</v>
      </c>
      <c r="C12345" t="s">
        <v>98</v>
      </c>
      <c r="D12345">
        <v>2017</v>
      </c>
      <c r="E12345" t="s">
        <v>1857</v>
      </c>
      <c r="F12345" t="s">
        <v>504</v>
      </c>
      <c r="H12345">
        <v>21409</v>
      </c>
      <c r="I12345">
        <v>15367</v>
      </c>
      <c r="J12345">
        <v>14699</v>
      </c>
      <c r="K12345">
        <v>14699</v>
      </c>
      <c r="L12345">
        <v>95.7</v>
      </c>
      <c r="M12345">
        <v>68.66</v>
      </c>
      <c r="N12345">
        <f>COUNTIF(Cod_Mun_Norte!B:B,DADOS_SNIS_Minas!A12345)</f>
        <v>0</v>
      </c>
    </row>
    <row r="12346" spans="1:14" x14ac:dyDescent="0.2">
      <c r="A12346">
        <v>314140</v>
      </c>
      <c r="B12346" t="s">
        <v>1856</v>
      </c>
      <c r="C12346" t="s">
        <v>98</v>
      </c>
      <c r="D12346">
        <v>2016</v>
      </c>
      <c r="E12346" t="s">
        <v>1857</v>
      </c>
      <c r="F12346" t="s">
        <v>504</v>
      </c>
      <c r="H12346">
        <v>21433</v>
      </c>
      <c r="I12346">
        <v>15384</v>
      </c>
      <c r="J12346">
        <v>14678</v>
      </c>
      <c r="K12346">
        <v>13662</v>
      </c>
      <c r="L12346">
        <v>88.8</v>
      </c>
      <c r="M12346">
        <v>68.48</v>
      </c>
      <c r="N12346">
        <f>COUNTIF(Cod_Mun_Norte!B:B,DADOS_SNIS_Minas!A12346)</f>
        <v>0</v>
      </c>
    </row>
    <row r="12347" spans="1:14" x14ac:dyDescent="0.2">
      <c r="A12347">
        <v>314140</v>
      </c>
      <c r="B12347" t="s">
        <v>1856</v>
      </c>
      <c r="C12347" t="s">
        <v>98</v>
      </c>
      <c r="D12347">
        <v>2015</v>
      </c>
      <c r="E12347" t="s">
        <v>407</v>
      </c>
      <c r="F12347" t="s">
        <v>431</v>
      </c>
      <c r="H12347">
        <v>21459</v>
      </c>
      <c r="I12347">
        <v>15403</v>
      </c>
      <c r="J12347">
        <v>15065</v>
      </c>
      <c r="K12347">
        <v>13847</v>
      </c>
      <c r="L12347">
        <v>89.9</v>
      </c>
      <c r="M12347">
        <v>70.2</v>
      </c>
      <c r="N12347">
        <f>COUNTIF(Cod_Mun_Norte!B:B,DADOS_SNIS_Minas!A12347)</f>
        <v>0</v>
      </c>
    </row>
    <row r="12348" spans="1:14" x14ac:dyDescent="0.2">
      <c r="A12348">
        <v>314140</v>
      </c>
      <c r="B12348" t="s">
        <v>1856</v>
      </c>
      <c r="C12348" t="s">
        <v>98</v>
      </c>
      <c r="D12348">
        <v>2014</v>
      </c>
      <c r="E12348" t="s">
        <v>407</v>
      </c>
      <c r="F12348" t="s">
        <v>431</v>
      </c>
      <c r="H12348">
        <v>21485</v>
      </c>
      <c r="I12348">
        <v>15421</v>
      </c>
      <c r="J12348">
        <v>16502</v>
      </c>
      <c r="K12348">
        <v>15421</v>
      </c>
      <c r="L12348">
        <v>100</v>
      </c>
      <c r="M12348">
        <v>76.81</v>
      </c>
      <c r="N12348">
        <f>COUNTIF(Cod_Mun_Norte!B:B,DADOS_SNIS_Minas!A12348)</f>
        <v>0</v>
      </c>
    </row>
    <row r="12349" spans="1:14" x14ac:dyDescent="0.2">
      <c r="A12349">
        <v>314140</v>
      </c>
      <c r="B12349" t="s">
        <v>1856</v>
      </c>
      <c r="C12349" t="s">
        <v>98</v>
      </c>
      <c r="D12349">
        <v>2013</v>
      </c>
      <c r="E12349" t="s">
        <v>1857</v>
      </c>
      <c r="F12349" t="s">
        <v>429</v>
      </c>
      <c r="H12349">
        <v>21513</v>
      </c>
      <c r="I12349">
        <v>15442</v>
      </c>
      <c r="J12349">
        <v>16522</v>
      </c>
      <c r="K12349">
        <v>15442</v>
      </c>
      <c r="L12349">
        <v>100</v>
      </c>
      <c r="M12349">
        <v>76.8</v>
      </c>
      <c r="N12349">
        <f>COUNTIF(Cod_Mun_Norte!B:B,DADOS_SNIS_Minas!A12349)</f>
        <v>0</v>
      </c>
    </row>
    <row r="12350" spans="1:14" x14ac:dyDescent="0.2">
      <c r="A12350">
        <v>314140</v>
      </c>
      <c r="B12350" t="s">
        <v>1856</v>
      </c>
      <c r="C12350" t="s">
        <v>98</v>
      </c>
      <c r="D12350">
        <v>2012</v>
      </c>
      <c r="E12350" t="s">
        <v>407</v>
      </c>
      <c r="F12350" t="s">
        <v>431</v>
      </c>
      <c r="H12350">
        <v>20934</v>
      </c>
      <c r="I12350">
        <v>15026</v>
      </c>
      <c r="J12350">
        <v>16011</v>
      </c>
      <c r="K12350">
        <v>15026</v>
      </c>
      <c r="L12350">
        <v>100</v>
      </c>
      <c r="M12350">
        <v>76.48</v>
      </c>
      <c r="N12350">
        <f>COUNTIF(Cod_Mun_Norte!B:B,DADOS_SNIS_Minas!A12350)</f>
        <v>0</v>
      </c>
    </row>
    <row r="12351" spans="1:14" x14ac:dyDescent="0.2">
      <c r="A12351">
        <v>314140</v>
      </c>
      <c r="B12351" t="s">
        <v>1856</v>
      </c>
      <c r="C12351" t="s">
        <v>98</v>
      </c>
      <c r="D12351">
        <v>2011</v>
      </c>
      <c r="E12351" t="s">
        <v>407</v>
      </c>
      <c r="F12351" t="s">
        <v>431</v>
      </c>
      <c r="H12351">
        <v>20979</v>
      </c>
      <c r="I12351">
        <v>15058</v>
      </c>
      <c r="J12351">
        <v>16021</v>
      </c>
      <c r="K12351">
        <v>16021</v>
      </c>
      <c r="L12351">
        <v>100</v>
      </c>
      <c r="M12351">
        <v>76.37</v>
      </c>
      <c r="N12351">
        <f>COUNTIF(Cod_Mun_Norte!B:B,DADOS_SNIS_Minas!A12351)</f>
        <v>0</v>
      </c>
    </row>
    <row r="12352" spans="1:14" x14ac:dyDescent="0.2">
      <c r="A12352">
        <v>314140</v>
      </c>
      <c r="B12352" t="s">
        <v>1856</v>
      </c>
      <c r="C12352" t="s">
        <v>98</v>
      </c>
      <c r="D12352">
        <v>2010</v>
      </c>
      <c r="E12352" t="s">
        <v>1858</v>
      </c>
      <c r="F12352" t="s">
        <v>367</v>
      </c>
      <c r="H12352">
        <v>21026</v>
      </c>
      <c r="I12352">
        <v>15092</v>
      </c>
      <c r="J12352">
        <v>15092</v>
      </c>
      <c r="K12352">
        <v>15092</v>
      </c>
      <c r="L12352">
        <v>100</v>
      </c>
      <c r="M12352">
        <v>71.78</v>
      </c>
      <c r="N12352">
        <f>COUNTIF(Cod_Mun_Norte!B:B,DADOS_SNIS_Minas!A12352)</f>
        <v>0</v>
      </c>
    </row>
    <row r="12353" spans="1:14" x14ac:dyDescent="0.2">
      <c r="A12353">
        <v>314140</v>
      </c>
      <c r="B12353" t="s">
        <v>1856</v>
      </c>
      <c r="C12353" t="s">
        <v>98</v>
      </c>
      <c r="D12353">
        <v>2009</v>
      </c>
      <c r="E12353" t="s">
        <v>361</v>
      </c>
      <c r="F12353" t="s">
        <v>99</v>
      </c>
      <c r="H12353">
        <v>21115</v>
      </c>
      <c r="I12353">
        <v>14705</v>
      </c>
      <c r="J12353">
        <v>16823</v>
      </c>
      <c r="K12353">
        <v>16823</v>
      </c>
      <c r="L12353">
        <v>100</v>
      </c>
      <c r="M12353">
        <v>79.67</v>
      </c>
      <c r="N12353">
        <f>COUNTIF(Cod_Mun_Norte!B:B,DADOS_SNIS_Minas!A12353)</f>
        <v>0</v>
      </c>
    </row>
    <row r="12354" spans="1:14" x14ac:dyDescent="0.2">
      <c r="A12354">
        <v>314140</v>
      </c>
      <c r="B12354" t="s">
        <v>1856</v>
      </c>
      <c r="C12354" t="s">
        <v>98</v>
      </c>
      <c r="D12354">
        <v>2008</v>
      </c>
      <c r="E12354" t="s">
        <v>361</v>
      </c>
      <c r="F12354" t="s">
        <v>99</v>
      </c>
      <c r="H12354">
        <v>21181</v>
      </c>
      <c r="I12354">
        <v>14751</v>
      </c>
      <c r="J12354">
        <v>16424</v>
      </c>
      <c r="K12354">
        <v>16424</v>
      </c>
      <c r="L12354">
        <v>100</v>
      </c>
      <c r="M12354">
        <v>77.540000000000006</v>
      </c>
      <c r="N12354">
        <f>COUNTIF(Cod_Mun_Norte!B:B,DADOS_SNIS_Minas!A12354)</f>
        <v>0</v>
      </c>
    </row>
    <row r="12355" spans="1:14" x14ac:dyDescent="0.2">
      <c r="A12355">
        <v>314140</v>
      </c>
      <c r="B12355" t="s">
        <v>1856</v>
      </c>
      <c r="C12355" t="s">
        <v>98</v>
      </c>
      <c r="D12355">
        <v>2007</v>
      </c>
      <c r="E12355" t="s">
        <v>361</v>
      </c>
      <c r="F12355" t="s">
        <v>99</v>
      </c>
      <c r="H12355">
        <v>20667</v>
      </c>
      <c r="I12355">
        <v>14393</v>
      </c>
      <c r="J12355">
        <v>16294</v>
      </c>
      <c r="K12355">
        <v>16294</v>
      </c>
      <c r="L12355">
        <v>100</v>
      </c>
      <c r="M12355">
        <v>78.84</v>
      </c>
      <c r="N12355">
        <f>COUNTIF(Cod_Mun_Norte!B:B,DADOS_SNIS_Minas!A12355)</f>
        <v>0</v>
      </c>
    </row>
    <row r="12356" spans="1:14" x14ac:dyDescent="0.2">
      <c r="A12356">
        <v>314140</v>
      </c>
      <c r="B12356" t="s">
        <v>1856</v>
      </c>
      <c r="C12356" t="s">
        <v>98</v>
      </c>
      <c r="D12356">
        <v>2006</v>
      </c>
      <c r="E12356" t="s">
        <v>361</v>
      </c>
      <c r="F12356" t="s">
        <v>362</v>
      </c>
      <c r="H12356">
        <v>21553</v>
      </c>
      <c r="I12356">
        <v>14434</v>
      </c>
      <c r="J12356">
        <v>15588</v>
      </c>
      <c r="K12356">
        <v>15588</v>
      </c>
      <c r="L12356">
        <v>100</v>
      </c>
      <c r="M12356">
        <v>72.319999999999993</v>
      </c>
      <c r="N12356">
        <f>COUNTIF(Cod_Mun_Norte!B:B,DADOS_SNIS_Minas!A12356)</f>
        <v>0</v>
      </c>
    </row>
    <row r="12357" spans="1:14" x14ac:dyDescent="0.2">
      <c r="A12357">
        <v>314140</v>
      </c>
      <c r="B12357" t="s">
        <v>1856</v>
      </c>
      <c r="C12357" t="s">
        <v>98</v>
      </c>
      <c r="D12357">
        <v>2005</v>
      </c>
      <c r="E12357" t="s">
        <v>361</v>
      </c>
      <c r="F12357" t="s">
        <v>362</v>
      </c>
      <c r="H12357">
        <v>21566</v>
      </c>
      <c r="I12357">
        <v>14443</v>
      </c>
      <c r="J12357">
        <v>15367</v>
      </c>
      <c r="K12357">
        <v>15367</v>
      </c>
      <c r="L12357">
        <v>100</v>
      </c>
      <c r="M12357">
        <v>71.260000000000005</v>
      </c>
      <c r="N12357">
        <f>COUNTIF(Cod_Mun_Norte!B:B,DADOS_SNIS_Minas!A12357)</f>
        <v>0</v>
      </c>
    </row>
    <row r="12358" spans="1:14" x14ac:dyDescent="0.2">
      <c r="A12358">
        <v>314140</v>
      </c>
      <c r="B12358" t="s">
        <v>1856</v>
      </c>
      <c r="C12358" t="s">
        <v>98</v>
      </c>
      <c r="D12358">
        <v>2004</v>
      </c>
      <c r="E12358" t="s">
        <v>361</v>
      </c>
      <c r="F12358" t="s">
        <v>362</v>
      </c>
      <c r="H12358">
        <v>21580</v>
      </c>
      <c r="I12358">
        <v>14452</v>
      </c>
      <c r="N12358">
        <f>COUNTIF(Cod_Mun_Norte!B:B,DADOS_SNIS_Minas!A12358)</f>
        <v>0</v>
      </c>
    </row>
    <row r="12359" spans="1:14" x14ac:dyDescent="0.2">
      <c r="A12359">
        <v>314140</v>
      </c>
      <c r="B12359" t="s">
        <v>1856</v>
      </c>
      <c r="C12359" t="s">
        <v>98</v>
      </c>
      <c r="D12359">
        <v>2003</v>
      </c>
      <c r="E12359" t="s">
        <v>361</v>
      </c>
      <c r="F12359" t="s">
        <v>362</v>
      </c>
      <c r="H12359">
        <v>21604</v>
      </c>
      <c r="I12359">
        <v>14468</v>
      </c>
      <c r="N12359">
        <f>COUNTIF(Cod_Mun_Norte!B:B,DADOS_SNIS_Minas!A12359)</f>
        <v>0</v>
      </c>
    </row>
    <row r="12360" spans="1:14" x14ac:dyDescent="0.2">
      <c r="A12360">
        <v>314140</v>
      </c>
      <c r="B12360" t="s">
        <v>1856</v>
      </c>
      <c r="C12360" t="s">
        <v>98</v>
      </c>
      <c r="D12360">
        <v>2002</v>
      </c>
      <c r="E12360" t="s">
        <v>361</v>
      </c>
      <c r="F12360" t="s">
        <v>362</v>
      </c>
      <c r="H12360">
        <v>21616</v>
      </c>
      <c r="I12360">
        <v>14476</v>
      </c>
      <c r="N12360">
        <f>COUNTIF(Cod_Mun_Norte!B:B,DADOS_SNIS_Minas!A12360)</f>
        <v>0</v>
      </c>
    </row>
    <row r="12361" spans="1:14" x14ac:dyDescent="0.2">
      <c r="A12361">
        <v>314140</v>
      </c>
      <c r="B12361" t="s">
        <v>1856</v>
      </c>
      <c r="C12361" t="s">
        <v>98</v>
      </c>
      <c r="D12361">
        <v>2001</v>
      </c>
      <c r="E12361" t="s">
        <v>361</v>
      </c>
      <c r="F12361" t="s">
        <v>362</v>
      </c>
      <c r="H12361">
        <v>21580</v>
      </c>
      <c r="I12361">
        <v>14452</v>
      </c>
      <c r="N12361">
        <f>COUNTIF(Cod_Mun_Norte!B:B,DADOS_SNIS_Minas!A12361)</f>
        <v>0</v>
      </c>
    </row>
    <row r="12362" spans="1:14" x14ac:dyDescent="0.2">
      <c r="A12362">
        <v>314140</v>
      </c>
      <c r="B12362" t="s">
        <v>1856</v>
      </c>
      <c r="C12362" t="s">
        <v>98</v>
      </c>
      <c r="D12362">
        <v>2000</v>
      </c>
      <c r="E12362" t="s">
        <v>361</v>
      </c>
      <c r="F12362" t="s">
        <v>362</v>
      </c>
      <c r="H12362">
        <v>21641</v>
      </c>
      <c r="I12362">
        <v>14493</v>
      </c>
      <c r="N12362">
        <f>COUNTIF(Cod_Mun_Norte!B:B,DADOS_SNIS_Minas!A12362)</f>
        <v>0</v>
      </c>
    </row>
    <row r="12363" spans="1:14" x14ac:dyDescent="0.2">
      <c r="A12363">
        <v>314140</v>
      </c>
      <c r="B12363" t="s">
        <v>1856</v>
      </c>
      <c r="C12363" t="s">
        <v>98</v>
      </c>
      <c r="D12363">
        <v>1999</v>
      </c>
      <c r="E12363" t="s">
        <v>361</v>
      </c>
      <c r="F12363" t="s">
        <v>362</v>
      </c>
      <c r="H12363">
        <v>20001</v>
      </c>
      <c r="I12363">
        <v>13422</v>
      </c>
      <c r="N12363">
        <f>COUNTIF(Cod_Mun_Norte!B:B,DADOS_SNIS_Minas!A12363)</f>
        <v>0</v>
      </c>
    </row>
    <row r="12364" spans="1:14" x14ac:dyDescent="0.2">
      <c r="A12364">
        <v>314140</v>
      </c>
      <c r="B12364" t="s">
        <v>1856</v>
      </c>
      <c r="C12364" t="s">
        <v>98</v>
      </c>
      <c r="D12364">
        <v>1998</v>
      </c>
      <c r="E12364" t="s">
        <v>361</v>
      </c>
      <c r="F12364" t="s">
        <v>362</v>
      </c>
      <c r="H12364">
        <v>20257</v>
      </c>
      <c r="I12364">
        <v>13594</v>
      </c>
      <c r="N12364">
        <f>COUNTIF(Cod_Mun_Norte!B:B,DADOS_SNIS_Minas!A12364)</f>
        <v>0</v>
      </c>
    </row>
    <row r="12365" spans="1:14" x14ac:dyDescent="0.2">
      <c r="A12365">
        <v>314140</v>
      </c>
      <c r="B12365" t="s">
        <v>1856</v>
      </c>
      <c r="C12365" t="s">
        <v>98</v>
      </c>
      <c r="D12365">
        <v>1997</v>
      </c>
      <c r="H12365">
        <v>20514</v>
      </c>
      <c r="I12365">
        <v>13766</v>
      </c>
      <c r="N12365">
        <f>COUNTIF(Cod_Mun_Norte!B:B,DADOS_SNIS_Minas!A12365)</f>
        <v>0</v>
      </c>
    </row>
    <row r="12366" spans="1:14" x14ac:dyDescent="0.2">
      <c r="A12366">
        <v>314140</v>
      </c>
      <c r="B12366" t="s">
        <v>1856</v>
      </c>
      <c r="C12366" t="s">
        <v>98</v>
      </c>
      <c r="D12366">
        <v>1996</v>
      </c>
      <c r="H12366">
        <v>20818</v>
      </c>
      <c r="I12366">
        <v>13970</v>
      </c>
      <c r="N12366">
        <f>COUNTIF(Cod_Mun_Norte!B:B,DADOS_SNIS_Minas!A12366)</f>
        <v>0</v>
      </c>
    </row>
    <row r="12367" spans="1:14" x14ac:dyDescent="0.2">
      <c r="A12367">
        <v>314140</v>
      </c>
      <c r="B12367" t="s">
        <v>1856</v>
      </c>
      <c r="C12367" t="s">
        <v>98</v>
      </c>
      <c r="D12367">
        <v>1995</v>
      </c>
      <c r="H12367">
        <v>21153</v>
      </c>
      <c r="I12367">
        <v>14195</v>
      </c>
      <c r="N12367">
        <f>COUNTIF(Cod_Mun_Norte!B:B,DADOS_SNIS_Minas!A12367)</f>
        <v>0</v>
      </c>
    </row>
    <row r="12368" spans="1:14" x14ac:dyDescent="0.2">
      <c r="A12368">
        <v>314150</v>
      </c>
      <c r="B12368" t="s">
        <v>1859</v>
      </c>
      <c r="C12368" t="s">
        <v>98</v>
      </c>
      <c r="D12368">
        <v>2020</v>
      </c>
      <c r="E12368" t="s">
        <v>1860</v>
      </c>
      <c r="F12368" t="s">
        <v>364</v>
      </c>
      <c r="G12368" t="s">
        <v>547</v>
      </c>
      <c r="H12368">
        <v>6446</v>
      </c>
      <c r="I12368">
        <v>3518</v>
      </c>
      <c r="J12368">
        <v>3517</v>
      </c>
      <c r="K12368">
        <v>3517</v>
      </c>
      <c r="L12368">
        <v>100</v>
      </c>
      <c r="M12368">
        <v>54.56</v>
      </c>
      <c r="N12368">
        <f>COUNTIF(Cod_Mun_Norte!B:B,DADOS_SNIS_Minas!A12368)</f>
        <v>0</v>
      </c>
    </row>
    <row r="12369" spans="1:14" x14ac:dyDescent="0.2">
      <c r="A12369">
        <v>314150</v>
      </c>
      <c r="B12369" t="s">
        <v>1859</v>
      </c>
      <c r="C12369" t="s">
        <v>98</v>
      </c>
      <c r="D12369">
        <v>2019</v>
      </c>
      <c r="E12369" t="s">
        <v>479</v>
      </c>
      <c r="F12369" t="s">
        <v>362</v>
      </c>
      <c r="G12369" t="s">
        <v>216</v>
      </c>
      <c r="H12369">
        <v>6446</v>
      </c>
      <c r="I12369">
        <v>3518</v>
      </c>
      <c r="J12369">
        <v>3533</v>
      </c>
      <c r="K12369">
        <v>3518</v>
      </c>
      <c r="L12369">
        <v>100</v>
      </c>
      <c r="M12369">
        <v>54.81</v>
      </c>
      <c r="N12369">
        <f>COUNTIF(Cod_Mun_Norte!B:B,DADOS_SNIS_Minas!A12369)</f>
        <v>0</v>
      </c>
    </row>
    <row r="12370" spans="1:14" x14ac:dyDescent="0.2">
      <c r="A12370">
        <v>314150</v>
      </c>
      <c r="B12370" t="s">
        <v>1859</v>
      </c>
      <c r="C12370" t="s">
        <v>98</v>
      </c>
      <c r="D12370">
        <v>2018</v>
      </c>
      <c r="E12370" t="s">
        <v>479</v>
      </c>
      <c r="F12370" t="s">
        <v>362</v>
      </c>
      <c r="H12370">
        <v>6446</v>
      </c>
      <c r="I12370">
        <v>3518</v>
      </c>
      <c r="J12370">
        <v>3515</v>
      </c>
      <c r="K12370">
        <v>3515</v>
      </c>
      <c r="L12370">
        <v>99.9</v>
      </c>
      <c r="M12370">
        <v>54.53</v>
      </c>
      <c r="N12370">
        <f>COUNTIF(Cod_Mun_Norte!B:B,DADOS_SNIS_Minas!A12370)</f>
        <v>0</v>
      </c>
    </row>
    <row r="12371" spans="1:14" x14ac:dyDescent="0.2">
      <c r="A12371">
        <v>314150</v>
      </c>
      <c r="B12371" t="s">
        <v>1859</v>
      </c>
      <c r="C12371" t="s">
        <v>98</v>
      </c>
      <c r="D12371">
        <v>2017</v>
      </c>
      <c r="E12371" t="s">
        <v>479</v>
      </c>
      <c r="F12371" t="s">
        <v>362</v>
      </c>
      <c r="H12371">
        <v>6564</v>
      </c>
      <c r="I12371">
        <v>3582</v>
      </c>
      <c r="J12371">
        <v>4259</v>
      </c>
      <c r="K12371">
        <v>3582</v>
      </c>
      <c r="L12371">
        <v>100</v>
      </c>
      <c r="M12371">
        <v>64.88</v>
      </c>
      <c r="N12371">
        <f>COUNTIF(Cod_Mun_Norte!B:B,DADOS_SNIS_Minas!A12371)</f>
        <v>0</v>
      </c>
    </row>
    <row r="12372" spans="1:14" x14ac:dyDescent="0.2">
      <c r="A12372">
        <v>314150</v>
      </c>
      <c r="B12372" t="s">
        <v>1859</v>
      </c>
      <c r="C12372" t="s">
        <v>98</v>
      </c>
      <c r="D12372">
        <v>2016</v>
      </c>
      <c r="E12372" t="s">
        <v>1861</v>
      </c>
      <c r="F12372" t="s">
        <v>359</v>
      </c>
      <c r="H12372">
        <v>6557</v>
      </c>
      <c r="I12372">
        <v>3578</v>
      </c>
      <c r="J12372">
        <v>3653</v>
      </c>
      <c r="K12372">
        <v>3570</v>
      </c>
      <c r="L12372">
        <v>99.8</v>
      </c>
      <c r="M12372">
        <v>55.71</v>
      </c>
      <c r="N12372">
        <f>COUNTIF(Cod_Mun_Norte!B:B,DADOS_SNIS_Minas!A12372)</f>
        <v>0</v>
      </c>
    </row>
    <row r="12373" spans="1:14" x14ac:dyDescent="0.2">
      <c r="A12373">
        <v>314150</v>
      </c>
      <c r="B12373" t="s">
        <v>1859</v>
      </c>
      <c r="C12373" t="s">
        <v>98</v>
      </c>
      <c r="D12373">
        <v>2015</v>
      </c>
      <c r="E12373" t="s">
        <v>479</v>
      </c>
      <c r="F12373" t="s">
        <v>362</v>
      </c>
      <c r="H12373">
        <v>6549</v>
      </c>
      <c r="I12373">
        <v>3574</v>
      </c>
      <c r="J12373">
        <v>3569</v>
      </c>
      <c r="K12373">
        <v>3569</v>
      </c>
      <c r="L12373">
        <v>99.9</v>
      </c>
      <c r="M12373">
        <v>54.5</v>
      </c>
      <c r="N12373">
        <f>COUNTIF(Cod_Mun_Norte!B:B,DADOS_SNIS_Minas!A12373)</f>
        <v>0</v>
      </c>
    </row>
    <row r="12374" spans="1:14" x14ac:dyDescent="0.2">
      <c r="A12374">
        <v>314150</v>
      </c>
      <c r="B12374" t="s">
        <v>1859</v>
      </c>
      <c r="C12374" t="s">
        <v>98</v>
      </c>
      <c r="D12374">
        <v>2014</v>
      </c>
      <c r="E12374" t="s">
        <v>1862</v>
      </c>
      <c r="F12374" t="s">
        <v>360</v>
      </c>
      <c r="H12374">
        <v>6541</v>
      </c>
      <c r="I12374">
        <v>3570</v>
      </c>
      <c r="J12374">
        <v>3570</v>
      </c>
      <c r="K12374">
        <v>3570</v>
      </c>
      <c r="L12374">
        <v>100</v>
      </c>
      <c r="M12374">
        <v>54.58</v>
      </c>
      <c r="N12374">
        <f>COUNTIF(Cod_Mun_Norte!B:B,DADOS_SNIS_Minas!A12374)</f>
        <v>0</v>
      </c>
    </row>
    <row r="12375" spans="1:14" x14ac:dyDescent="0.2">
      <c r="A12375">
        <v>314150</v>
      </c>
      <c r="B12375" t="s">
        <v>1859</v>
      </c>
      <c r="C12375" t="s">
        <v>98</v>
      </c>
      <c r="D12375">
        <v>2013</v>
      </c>
      <c r="E12375" t="s">
        <v>479</v>
      </c>
      <c r="F12375" t="s">
        <v>362</v>
      </c>
      <c r="H12375">
        <v>6533</v>
      </c>
      <c r="I12375">
        <v>3565</v>
      </c>
      <c r="J12375">
        <v>3565</v>
      </c>
      <c r="K12375">
        <v>3565</v>
      </c>
      <c r="L12375">
        <v>100</v>
      </c>
      <c r="M12375">
        <v>54.57</v>
      </c>
      <c r="N12375">
        <f>COUNTIF(Cod_Mun_Norte!B:B,DADOS_SNIS_Minas!A12375)</f>
        <v>0</v>
      </c>
    </row>
    <row r="12376" spans="1:14" x14ac:dyDescent="0.2">
      <c r="A12376">
        <v>314150</v>
      </c>
      <c r="B12376" t="s">
        <v>1859</v>
      </c>
      <c r="C12376" t="s">
        <v>98</v>
      </c>
      <c r="D12376">
        <v>2012</v>
      </c>
      <c r="E12376" t="s">
        <v>1860</v>
      </c>
      <c r="F12376" t="s">
        <v>364</v>
      </c>
      <c r="H12376">
        <v>6338</v>
      </c>
      <c r="I12376">
        <v>3459</v>
      </c>
      <c r="J12376">
        <v>3458</v>
      </c>
      <c r="K12376">
        <v>3458</v>
      </c>
      <c r="L12376">
        <v>100</v>
      </c>
      <c r="M12376">
        <v>54.56</v>
      </c>
      <c r="N12376">
        <f>COUNTIF(Cod_Mun_Norte!B:B,DADOS_SNIS_Minas!A12376)</f>
        <v>0</v>
      </c>
    </row>
    <row r="12377" spans="1:14" x14ac:dyDescent="0.2">
      <c r="A12377">
        <v>314150</v>
      </c>
      <c r="B12377" t="s">
        <v>1859</v>
      </c>
      <c r="C12377" t="s">
        <v>98</v>
      </c>
      <c r="D12377">
        <v>2011</v>
      </c>
      <c r="E12377" t="s">
        <v>479</v>
      </c>
      <c r="F12377" t="s">
        <v>362</v>
      </c>
      <c r="H12377">
        <v>6335</v>
      </c>
      <c r="I12377">
        <v>3457</v>
      </c>
      <c r="J12377">
        <v>3300</v>
      </c>
      <c r="K12377">
        <v>3300</v>
      </c>
      <c r="L12377">
        <v>95.5</v>
      </c>
      <c r="M12377">
        <v>52.09</v>
      </c>
      <c r="N12377">
        <f>COUNTIF(Cod_Mun_Norte!B:B,DADOS_SNIS_Minas!A12377)</f>
        <v>0</v>
      </c>
    </row>
    <row r="12378" spans="1:14" x14ac:dyDescent="0.2">
      <c r="A12378">
        <v>314150</v>
      </c>
      <c r="B12378" t="s">
        <v>1859</v>
      </c>
      <c r="C12378" t="s">
        <v>98</v>
      </c>
      <c r="D12378">
        <v>2010</v>
      </c>
      <c r="E12378" t="s">
        <v>361</v>
      </c>
      <c r="F12378" t="s">
        <v>362</v>
      </c>
      <c r="H12378">
        <v>6331</v>
      </c>
      <c r="I12378">
        <v>3455</v>
      </c>
      <c r="J12378">
        <v>3455</v>
      </c>
      <c r="K12378">
        <v>3455</v>
      </c>
      <c r="L12378">
        <v>100</v>
      </c>
      <c r="M12378">
        <v>54.57</v>
      </c>
      <c r="N12378">
        <f>COUNTIF(Cod_Mun_Norte!B:B,DADOS_SNIS_Minas!A12378)</f>
        <v>0</v>
      </c>
    </row>
    <row r="12379" spans="1:14" x14ac:dyDescent="0.2">
      <c r="A12379">
        <v>314150</v>
      </c>
      <c r="B12379" t="s">
        <v>1859</v>
      </c>
      <c r="C12379" t="s">
        <v>98</v>
      </c>
      <c r="D12379">
        <v>2009</v>
      </c>
      <c r="E12379" t="s">
        <v>361</v>
      </c>
      <c r="F12379" t="s">
        <v>362</v>
      </c>
      <c r="H12379">
        <v>6684</v>
      </c>
      <c r="I12379">
        <v>3540</v>
      </c>
      <c r="J12379">
        <v>3888</v>
      </c>
      <c r="K12379">
        <v>3888</v>
      </c>
      <c r="L12379">
        <v>100</v>
      </c>
      <c r="M12379">
        <v>58.17</v>
      </c>
      <c r="N12379">
        <f>COUNTIF(Cod_Mun_Norte!B:B,DADOS_SNIS_Minas!A12379)</f>
        <v>0</v>
      </c>
    </row>
    <row r="12380" spans="1:14" x14ac:dyDescent="0.2">
      <c r="A12380">
        <v>314150</v>
      </c>
      <c r="B12380" t="s">
        <v>1859</v>
      </c>
      <c r="C12380" t="s">
        <v>98</v>
      </c>
      <c r="D12380">
        <v>2008</v>
      </c>
      <c r="E12380" t="s">
        <v>361</v>
      </c>
      <c r="F12380" t="s">
        <v>362</v>
      </c>
      <c r="H12380">
        <v>6652</v>
      </c>
      <c r="I12380">
        <v>3523</v>
      </c>
      <c r="J12380">
        <v>3881</v>
      </c>
      <c r="K12380">
        <v>3881</v>
      </c>
      <c r="L12380">
        <v>100</v>
      </c>
      <c r="M12380">
        <v>58.34</v>
      </c>
      <c r="N12380">
        <f>COUNTIF(Cod_Mun_Norte!B:B,DADOS_SNIS_Minas!A12380)</f>
        <v>0</v>
      </c>
    </row>
    <row r="12381" spans="1:14" x14ac:dyDescent="0.2">
      <c r="A12381">
        <v>314150</v>
      </c>
      <c r="B12381" t="s">
        <v>1859</v>
      </c>
      <c r="C12381" t="s">
        <v>98</v>
      </c>
      <c r="D12381">
        <v>2007</v>
      </c>
      <c r="E12381" t="s">
        <v>361</v>
      </c>
      <c r="F12381" t="s">
        <v>362</v>
      </c>
      <c r="H12381">
        <v>6431</v>
      </c>
      <c r="I12381">
        <v>3406</v>
      </c>
      <c r="J12381">
        <v>3801</v>
      </c>
      <c r="K12381">
        <v>3801</v>
      </c>
      <c r="L12381">
        <v>100</v>
      </c>
      <c r="M12381">
        <v>59.1</v>
      </c>
      <c r="N12381">
        <f>COUNTIF(Cod_Mun_Norte!B:B,DADOS_SNIS_Minas!A12381)</f>
        <v>0</v>
      </c>
    </row>
    <row r="12382" spans="1:14" x14ac:dyDescent="0.2">
      <c r="A12382">
        <v>314150</v>
      </c>
      <c r="B12382" t="s">
        <v>1859</v>
      </c>
      <c r="C12382" t="s">
        <v>98</v>
      </c>
      <c r="D12382">
        <v>2006</v>
      </c>
      <c r="E12382" t="s">
        <v>361</v>
      </c>
      <c r="F12382" t="s">
        <v>362</v>
      </c>
      <c r="H12382">
        <v>5552</v>
      </c>
      <c r="I12382">
        <v>2625</v>
      </c>
      <c r="J12382">
        <v>3615</v>
      </c>
      <c r="K12382">
        <v>3615</v>
      </c>
      <c r="L12382">
        <v>100</v>
      </c>
      <c r="M12382">
        <v>65.11</v>
      </c>
      <c r="N12382">
        <f>COUNTIF(Cod_Mun_Norte!B:B,DADOS_SNIS_Minas!A12382)</f>
        <v>0</v>
      </c>
    </row>
    <row r="12383" spans="1:14" x14ac:dyDescent="0.2">
      <c r="A12383">
        <v>314150</v>
      </c>
      <c r="B12383" t="s">
        <v>1859</v>
      </c>
      <c r="C12383" t="s">
        <v>98</v>
      </c>
      <c r="D12383">
        <v>2005</v>
      </c>
      <c r="E12383" t="s">
        <v>361</v>
      </c>
      <c r="F12383" t="s">
        <v>362</v>
      </c>
      <c r="H12383">
        <v>5664</v>
      </c>
      <c r="I12383">
        <v>2678</v>
      </c>
      <c r="J12383">
        <v>3496</v>
      </c>
      <c r="K12383">
        <v>3496</v>
      </c>
      <c r="L12383">
        <v>100</v>
      </c>
      <c r="M12383">
        <v>61.72</v>
      </c>
      <c r="N12383">
        <f>COUNTIF(Cod_Mun_Norte!B:B,DADOS_SNIS_Minas!A12383)</f>
        <v>0</v>
      </c>
    </row>
    <row r="12384" spans="1:14" x14ac:dyDescent="0.2">
      <c r="A12384">
        <v>314150</v>
      </c>
      <c r="B12384" t="s">
        <v>1859</v>
      </c>
      <c r="C12384" t="s">
        <v>98</v>
      </c>
      <c r="D12384">
        <v>2004</v>
      </c>
      <c r="E12384" t="s">
        <v>361</v>
      </c>
      <c r="F12384" t="s">
        <v>362</v>
      </c>
      <c r="H12384">
        <v>5777</v>
      </c>
      <c r="I12384">
        <v>2731</v>
      </c>
      <c r="J12384">
        <v>3390</v>
      </c>
      <c r="K12384">
        <v>3390</v>
      </c>
      <c r="L12384">
        <v>100</v>
      </c>
      <c r="M12384">
        <v>58.68</v>
      </c>
      <c r="N12384">
        <f>COUNTIF(Cod_Mun_Norte!B:B,DADOS_SNIS_Minas!A12384)</f>
        <v>0</v>
      </c>
    </row>
    <row r="12385" spans="1:14" x14ac:dyDescent="0.2">
      <c r="A12385">
        <v>314150</v>
      </c>
      <c r="B12385" t="s">
        <v>1859</v>
      </c>
      <c r="C12385" t="s">
        <v>98</v>
      </c>
      <c r="D12385">
        <v>2003</v>
      </c>
      <c r="E12385" t="s">
        <v>361</v>
      </c>
      <c r="F12385" t="s">
        <v>362</v>
      </c>
      <c r="H12385">
        <v>5980</v>
      </c>
      <c r="I12385">
        <v>2827</v>
      </c>
      <c r="J12385">
        <v>3320</v>
      </c>
      <c r="K12385">
        <v>3320</v>
      </c>
      <c r="L12385">
        <v>100</v>
      </c>
      <c r="M12385">
        <v>55.52</v>
      </c>
      <c r="N12385">
        <f>COUNTIF(Cod_Mun_Norte!B:B,DADOS_SNIS_Minas!A12385)</f>
        <v>0</v>
      </c>
    </row>
    <row r="12386" spans="1:14" x14ac:dyDescent="0.2">
      <c r="A12386">
        <v>314150</v>
      </c>
      <c r="B12386" t="s">
        <v>1859</v>
      </c>
      <c r="C12386" t="s">
        <v>98</v>
      </c>
      <c r="D12386">
        <v>2002</v>
      </c>
      <c r="E12386" t="s">
        <v>361</v>
      </c>
      <c r="F12386" t="s">
        <v>362</v>
      </c>
      <c r="H12386">
        <v>6077</v>
      </c>
      <c r="I12386">
        <v>2873</v>
      </c>
      <c r="J12386">
        <v>3144</v>
      </c>
      <c r="K12386">
        <v>3144</v>
      </c>
      <c r="L12386">
        <v>100</v>
      </c>
      <c r="M12386">
        <v>51.74</v>
      </c>
      <c r="N12386">
        <f>COUNTIF(Cod_Mun_Norte!B:B,DADOS_SNIS_Minas!A12386)</f>
        <v>0</v>
      </c>
    </row>
    <row r="12387" spans="1:14" x14ac:dyDescent="0.2">
      <c r="A12387">
        <v>314150</v>
      </c>
      <c r="B12387" t="s">
        <v>1859</v>
      </c>
      <c r="C12387" t="s">
        <v>98</v>
      </c>
      <c r="D12387">
        <v>2001</v>
      </c>
      <c r="E12387" t="s">
        <v>361</v>
      </c>
      <c r="F12387" t="s">
        <v>362</v>
      </c>
      <c r="H12387">
        <v>6164</v>
      </c>
      <c r="I12387">
        <v>2914</v>
      </c>
      <c r="J12387">
        <v>3025</v>
      </c>
      <c r="K12387">
        <v>3025</v>
      </c>
      <c r="L12387">
        <v>100</v>
      </c>
      <c r="M12387">
        <v>49.08</v>
      </c>
      <c r="N12387">
        <f>COUNTIF(Cod_Mun_Norte!B:B,DADOS_SNIS_Minas!A12387)</f>
        <v>0</v>
      </c>
    </row>
    <row r="12388" spans="1:14" x14ac:dyDescent="0.2">
      <c r="A12388">
        <v>314150</v>
      </c>
      <c r="B12388" t="s">
        <v>1859</v>
      </c>
      <c r="C12388" t="s">
        <v>98</v>
      </c>
      <c r="D12388">
        <v>2000</v>
      </c>
      <c r="E12388" t="s">
        <v>361</v>
      </c>
      <c r="F12388" t="s">
        <v>362</v>
      </c>
      <c r="H12388">
        <v>6286</v>
      </c>
      <c r="I12388">
        <v>2972</v>
      </c>
      <c r="J12388">
        <v>3091</v>
      </c>
      <c r="L12388">
        <v>100</v>
      </c>
      <c r="N12388">
        <f>COUNTIF(Cod_Mun_Norte!B:B,DADOS_SNIS_Minas!A12388)</f>
        <v>0</v>
      </c>
    </row>
    <row r="12389" spans="1:14" x14ac:dyDescent="0.2">
      <c r="A12389">
        <v>314150</v>
      </c>
      <c r="B12389" t="s">
        <v>1859</v>
      </c>
      <c r="C12389" t="s">
        <v>98</v>
      </c>
      <c r="D12389">
        <v>1999</v>
      </c>
      <c r="E12389" t="s">
        <v>361</v>
      </c>
      <c r="F12389" t="s">
        <v>362</v>
      </c>
      <c r="H12389">
        <v>6180</v>
      </c>
      <c r="I12389">
        <v>2635</v>
      </c>
      <c r="N12389">
        <f>COUNTIF(Cod_Mun_Norte!B:B,DADOS_SNIS_Minas!A12389)</f>
        <v>0</v>
      </c>
    </row>
    <row r="12390" spans="1:14" x14ac:dyDescent="0.2">
      <c r="A12390">
        <v>314150</v>
      </c>
      <c r="B12390" t="s">
        <v>1859</v>
      </c>
      <c r="C12390" t="s">
        <v>98</v>
      </c>
      <c r="D12390">
        <v>1998</v>
      </c>
      <c r="E12390" t="s">
        <v>361</v>
      </c>
      <c r="F12390" t="s">
        <v>362</v>
      </c>
      <c r="H12390">
        <v>6318</v>
      </c>
      <c r="I12390">
        <v>2694</v>
      </c>
      <c r="N12390">
        <f>COUNTIF(Cod_Mun_Norte!B:B,DADOS_SNIS_Minas!A12390)</f>
        <v>0</v>
      </c>
    </row>
    <row r="12391" spans="1:14" x14ac:dyDescent="0.2">
      <c r="A12391">
        <v>314150</v>
      </c>
      <c r="B12391" t="s">
        <v>1859</v>
      </c>
      <c r="C12391" t="s">
        <v>98</v>
      </c>
      <c r="D12391">
        <v>1997</v>
      </c>
      <c r="H12391">
        <v>6456</v>
      </c>
      <c r="I12391">
        <v>2753</v>
      </c>
      <c r="N12391">
        <f>COUNTIF(Cod_Mun_Norte!B:B,DADOS_SNIS_Minas!A12391)</f>
        <v>0</v>
      </c>
    </row>
    <row r="12392" spans="1:14" x14ac:dyDescent="0.2">
      <c r="A12392">
        <v>314150</v>
      </c>
      <c r="B12392" t="s">
        <v>1859</v>
      </c>
      <c r="C12392" t="s">
        <v>98</v>
      </c>
      <c r="D12392">
        <v>1996</v>
      </c>
      <c r="H12392">
        <v>10026</v>
      </c>
      <c r="I12392">
        <v>4275</v>
      </c>
      <c r="N12392">
        <f>COUNTIF(Cod_Mun_Norte!B:B,DADOS_SNIS_Minas!A12392)</f>
        <v>0</v>
      </c>
    </row>
    <row r="12393" spans="1:14" x14ac:dyDescent="0.2">
      <c r="A12393">
        <v>314150</v>
      </c>
      <c r="B12393" t="s">
        <v>1859</v>
      </c>
      <c r="C12393" t="s">
        <v>98</v>
      </c>
      <c r="D12393">
        <v>1995</v>
      </c>
      <c r="H12393">
        <v>10634</v>
      </c>
      <c r="I12393">
        <v>4534</v>
      </c>
      <c r="N12393">
        <f>COUNTIF(Cod_Mun_Norte!B:B,DADOS_SNIS_Minas!A12393)</f>
        <v>0</v>
      </c>
    </row>
    <row r="12394" spans="1:14" x14ac:dyDescent="0.2">
      <c r="A12394">
        <v>314160</v>
      </c>
      <c r="B12394" t="s">
        <v>1863</v>
      </c>
      <c r="C12394" t="s">
        <v>98</v>
      </c>
      <c r="D12394">
        <v>2020</v>
      </c>
      <c r="E12394" t="s">
        <v>1864</v>
      </c>
      <c r="F12394" t="s">
        <v>357</v>
      </c>
      <c r="G12394" t="s">
        <v>383</v>
      </c>
      <c r="H12394">
        <v>10758</v>
      </c>
      <c r="I12394">
        <v>7529</v>
      </c>
      <c r="J12394">
        <v>7323</v>
      </c>
      <c r="K12394">
        <v>7323</v>
      </c>
      <c r="L12394">
        <v>97.3</v>
      </c>
      <c r="M12394">
        <v>68.069999999999993</v>
      </c>
      <c r="N12394">
        <f>COUNTIF(Cod_Mun_Norte!B:B,DADOS_SNIS_Minas!A12394)</f>
        <v>0</v>
      </c>
    </row>
    <row r="12395" spans="1:14" x14ac:dyDescent="0.2">
      <c r="A12395">
        <v>314160</v>
      </c>
      <c r="B12395" t="s">
        <v>1863</v>
      </c>
      <c r="C12395" t="s">
        <v>98</v>
      </c>
      <c r="D12395">
        <v>2019</v>
      </c>
      <c r="E12395" t="s">
        <v>1864</v>
      </c>
      <c r="F12395" t="s">
        <v>357</v>
      </c>
      <c r="G12395" t="s">
        <v>383</v>
      </c>
      <c r="H12395">
        <v>10739</v>
      </c>
      <c r="I12395">
        <v>7516</v>
      </c>
      <c r="J12395">
        <v>7288</v>
      </c>
      <c r="K12395">
        <v>7288</v>
      </c>
      <c r="L12395">
        <v>97</v>
      </c>
      <c r="M12395">
        <v>67.86</v>
      </c>
      <c r="N12395">
        <f>COUNTIF(Cod_Mun_Norte!B:B,DADOS_SNIS_Minas!A12395)</f>
        <v>0</v>
      </c>
    </row>
    <row r="12396" spans="1:14" x14ac:dyDescent="0.2">
      <c r="A12396">
        <v>314160</v>
      </c>
      <c r="B12396" t="s">
        <v>1863</v>
      </c>
      <c r="C12396" t="s">
        <v>98</v>
      </c>
      <c r="D12396">
        <v>2018</v>
      </c>
      <c r="E12396" t="s">
        <v>1865</v>
      </c>
      <c r="F12396" t="s">
        <v>357</v>
      </c>
      <c r="H12396">
        <v>10720</v>
      </c>
      <c r="I12396">
        <v>7502</v>
      </c>
      <c r="J12396">
        <v>7190</v>
      </c>
      <c r="K12396">
        <v>7190</v>
      </c>
      <c r="L12396">
        <v>95.8</v>
      </c>
      <c r="M12396">
        <v>67.069999999999993</v>
      </c>
      <c r="N12396">
        <f>COUNTIF(Cod_Mun_Norte!B:B,DADOS_SNIS_Minas!A12396)</f>
        <v>0</v>
      </c>
    </row>
    <row r="12397" spans="1:14" x14ac:dyDescent="0.2">
      <c r="A12397">
        <v>314160</v>
      </c>
      <c r="B12397" t="s">
        <v>1863</v>
      </c>
      <c r="C12397" t="s">
        <v>98</v>
      </c>
      <c r="D12397">
        <v>2017</v>
      </c>
      <c r="E12397" t="s">
        <v>1865</v>
      </c>
      <c r="F12397" t="s">
        <v>357</v>
      </c>
      <c r="H12397">
        <v>10868</v>
      </c>
      <c r="I12397">
        <v>7606</v>
      </c>
      <c r="J12397">
        <v>7207</v>
      </c>
      <c r="K12397">
        <v>7207</v>
      </c>
      <c r="L12397">
        <v>94.8</v>
      </c>
      <c r="M12397">
        <v>66.31</v>
      </c>
      <c r="N12397">
        <f>COUNTIF(Cod_Mun_Norte!B:B,DADOS_SNIS_Minas!A12397)</f>
        <v>0</v>
      </c>
    </row>
    <row r="12398" spans="1:14" x14ac:dyDescent="0.2">
      <c r="A12398">
        <v>314160</v>
      </c>
      <c r="B12398" t="s">
        <v>1863</v>
      </c>
      <c r="C12398" t="s">
        <v>98</v>
      </c>
      <c r="D12398">
        <v>2016</v>
      </c>
      <c r="E12398" t="s">
        <v>1865</v>
      </c>
      <c r="F12398" t="s">
        <v>359</v>
      </c>
      <c r="H12398">
        <v>10842</v>
      </c>
      <c r="I12398">
        <v>7588</v>
      </c>
      <c r="J12398">
        <v>7173</v>
      </c>
      <c r="K12398">
        <v>7173</v>
      </c>
      <c r="L12398">
        <v>94.5</v>
      </c>
      <c r="M12398">
        <v>66.16</v>
      </c>
      <c r="N12398">
        <f>COUNTIF(Cod_Mun_Norte!B:B,DADOS_SNIS_Minas!A12398)</f>
        <v>0</v>
      </c>
    </row>
    <row r="12399" spans="1:14" x14ac:dyDescent="0.2">
      <c r="A12399">
        <v>314160</v>
      </c>
      <c r="B12399" t="s">
        <v>1863</v>
      </c>
      <c r="C12399" t="s">
        <v>98</v>
      </c>
      <c r="D12399">
        <v>2015</v>
      </c>
      <c r="E12399" t="s">
        <v>1866</v>
      </c>
      <c r="F12399" t="s">
        <v>364</v>
      </c>
      <c r="H12399">
        <v>10813</v>
      </c>
      <c r="I12399">
        <v>7567</v>
      </c>
      <c r="J12399">
        <v>7140</v>
      </c>
      <c r="K12399">
        <v>7140</v>
      </c>
      <c r="L12399">
        <v>94.4</v>
      </c>
      <c r="M12399">
        <v>66.03</v>
      </c>
      <c r="N12399">
        <f>COUNTIF(Cod_Mun_Norte!B:B,DADOS_SNIS_Minas!A12399)</f>
        <v>0</v>
      </c>
    </row>
    <row r="12400" spans="1:14" x14ac:dyDescent="0.2">
      <c r="A12400">
        <v>314160</v>
      </c>
      <c r="B12400" t="s">
        <v>1863</v>
      </c>
      <c r="C12400" t="s">
        <v>98</v>
      </c>
      <c r="D12400">
        <v>2014</v>
      </c>
      <c r="E12400" t="s">
        <v>1865</v>
      </c>
      <c r="F12400" t="s">
        <v>359</v>
      </c>
      <c r="H12400">
        <v>10784</v>
      </c>
      <c r="I12400">
        <v>7547</v>
      </c>
      <c r="J12400">
        <v>7547</v>
      </c>
      <c r="K12400">
        <v>7547</v>
      </c>
      <c r="L12400">
        <v>100</v>
      </c>
      <c r="M12400">
        <v>69.98</v>
      </c>
      <c r="N12400">
        <f>COUNTIF(Cod_Mun_Norte!B:B,DADOS_SNIS_Minas!A12400)</f>
        <v>0</v>
      </c>
    </row>
    <row r="12401" spans="1:14" x14ac:dyDescent="0.2">
      <c r="A12401">
        <v>314160</v>
      </c>
      <c r="B12401" t="s">
        <v>1863</v>
      </c>
      <c r="C12401" t="s">
        <v>98</v>
      </c>
      <c r="D12401">
        <v>2013</v>
      </c>
      <c r="E12401" t="s">
        <v>1866</v>
      </c>
      <c r="F12401" t="s">
        <v>364</v>
      </c>
      <c r="H12401">
        <v>10753</v>
      </c>
      <c r="I12401">
        <v>7525</v>
      </c>
      <c r="J12401">
        <v>7525</v>
      </c>
      <c r="K12401">
        <v>7525</v>
      </c>
      <c r="L12401">
        <v>100</v>
      </c>
      <c r="M12401">
        <v>69.98</v>
      </c>
      <c r="N12401">
        <f>COUNTIF(Cod_Mun_Norte!B:B,DADOS_SNIS_Minas!A12401)</f>
        <v>0</v>
      </c>
    </row>
    <row r="12402" spans="1:14" x14ac:dyDescent="0.2">
      <c r="A12402">
        <v>314160</v>
      </c>
      <c r="B12402" t="s">
        <v>1863</v>
      </c>
      <c r="C12402" t="s">
        <v>98</v>
      </c>
      <c r="D12402">
        <v>2012</v>
      </c>
      <c r="E12402" t="s">
        <v>1866</v>
      </c>
      <c r="F12402" t="s">
        <v>364</v>
      </c>
      <c r="H12402">
        <v>10415</v>
      </c>
      <c r="I12402">
        <v>7289</v>
      </c>
      <c r="J12402">
        <v>7289</v>
      </c>
      <c r="K12402">
        <v>7289</v>
      </c>
      <c r="L12402">
        <v>100</v>
      </c>
      <c r="M12402">
        <v>69.989999999999995</v>
      </c>
      <c r="N12402">
        <f>COUNTIF(Cod_Mun_Norte!B:B,DADOS_SNIS_Minas!A12402)</f>
        <v>0</v>
      </c>
    </row>
    <row r="12403" spans="1:14" x14ac:dyDescent="0.2">
      <c r="A12403">
        <v>314160</v>
      </c>
      <c r="B12403" t="s">
        <v>1863</v>
      </c>
      <c r="C12403" t="s">
        <v>98</v>
      </c>
      <c r="D12403">
        <v>2011</v>
      </c>
      <c r="E12403" t="s">
        <v>361</v>
      </c>
      <c r="F12403" t="s">
        <v>362</v>
      </c>
      <c r="H12403">
        <v>10392</v>
      </c>
      <c r="I12403">
        <v>7273</v>
      </c>
      <c r="J12403">
        <v>7273</v>
      </c>
      <c r="K12403">
        <v>7273</v>
      </c>
      <c r="L12403">
        <v>100</v>
      </c>
      <c r="M12403">
        <v>69.989999999999995</v>
      </c>
      <c r="N12403">
        <f>COUNTIF(Cod_Mun_Norte!B:B,DADOS_SNIS_Minas!A12403)</f>
        <v>0</v>
      </c>
    </row>
    <row r="12404" spans="1:14" x14ac:dyDescent="0.2">
      <c r="A12404">
        <v>314160</v>
      </c>
      <c r="B12404" t="s">
        <v>1863</v>
      </c>
      <c r="C12404" t="s">
        <v>98</v>
      </c>
      <c r="D12404">
        <v>2010</v>
      </c>
      <c r="E12404" t="s">
        <v>361</v>
      </c>
      <c r="F12404" t="s">
        <v>362</v>
      </c>
      <c r="H12404">
        <v>10368</v>
      </c>
      <c r="I12404">
        <v>7256</v>
      </c>
      <c r="J12404">
        <v>7256</v>
      </c>
      <c r="K12404">
        <v>7256</v>
      </c>
      <c r="L12404">
        <v>100</v>
      </c>
      <c r="M12404">
        <v>69.98</v>
      </c>
      <c r="N12404">
        <f>COUNTIF(Cod_Mun_Norte!B:B,DADOS_SNIS_Minas!A12404)</f>
        <v>0</v>
      </c>
    </row>
    <row r="12405" spans="1:14" x14ac:dyDescent="0.2">
      <c r="A12405">
        <v>314160</v>
      </c>
      <c r="B12405" t="s">
        <v>1863</v>
      </c>
      <c r="C12405" t="s">
        <v>98</v>
      </c>
      <c r="D12405">
        <v>2009</v>
      </c>
      <c r="E12405" t="s">
        <v>361</v>
      </c>
      <c r="F12405" t="s">
        <v>362</v>
      </c>
      <c r="H12405">
        <v>10902</v>
      </c>
      <c r="I12405">
        <v>7142</v>
      </c>
      <c r="J12405">
        <v>7983</v>
      </c>
      <c r="K12405">
        <v>7983</v>
      </c>
      <c r="L12405">
        <v>100</v>
      </c>
      <c r="M12405">
        <v>73.23</v>
      </c>
      <c r="N12405">
        <f>COUNTIF(Cod_Mun_Norte!B:B,DADOS_SNIS_Minas!A12405)</f>
        <v>0</v>
      </c>
    </row>
    <row r="12406" spans="1:14" x14ac:dyDescent="0.2">
      <c r="A12406">
        <v>314160</v>
      </c>
      <c r="B12406" t="s">
        <v>1863</v>
      </c>
      <c r="C12406" t="s">
        <v>98</v>
      </c>
      <c r="D12406">
        <v>2008</v>
      </c>
      <c r="E12406" t="s">
        <v>361</v>
      </c>
      <c r="F12406" t="s">
        <v>362</v>
      </c>
      <c r="H12406">
        <v>10832</v>
      </c>
      <c r="I12406">
        <v>7096</v>
      </c>
      <c r="J12406">
        <v>7893</v>
      </c>
      <c r="K12406">
        <v>7893</v>
      </c>
      <c r="L12406">
        <v>100</v>
      </c>
      <c r="M12406">
        <v>72.87</v>
      </c>
      <c r="N12406">
        <f>COUNTIF(Cod_Mun_Norte!B:B,DADOS_SNIS_Minas!A12406)</f>
        <v>0</v>
      </c>
    </row>
    <row r="12407" spans="1:14" x14ac:dyDescent="0.2">
      <c r="A12407">
        <v>314160</v>
      </c>
      <c r="B12407" t="s">
        <v>1863</v>
      </c>
      <c r="C12407" t="s">
        <v>98</v>
      </c>
      <c r="D12407">
        <v>2007</v>
      </c>
      <c r="E12407" t="s">
        <v>361</v>
      </c>
      <c r="F12407" t="s">
        <v>362</v>
      </c>
      <c r="H12407">
        <v>10452</v>
      </c>
      <c r="I12407">
        <v>6847</v>
      </c>
      <c r="J12407">
        <v>7716</v>
      </c>
      <c r="K12407">
        <v>7716</v>
      </c>
      <c r="L12407">
        <v>100</v>
      </c>
      <c r="M12407">
        <v>73.819999999999993</v>
      </c>
      <c r="N12407">
        <f>COUNTIF(Cod_Mun_Norte!B:B,DADOS_SNIS_Minas!A12407)</f>
        <v>0</v>
      </c>
    </row>
    <row r="12408" spans="1:14" x14ac:dyDescent="0.2">
      <c r="A12408">
        <v>314160</v>
      </c>
      <c r="B12408" t="s">
        <v>1863</v>
      </c>
      <c r="C12408" t="s">
        <v>98</v>
      </c>
      <c r="D12408">
        <v>2006</v>
      </c>
      <c r="E12408" t="s">
        <v>361</v>
      </c>
      <c r="F12408" t="s">
        <v>362</v>
      </c>
      <c r="H12408">
        <v>10051</v>
      </c>
      <c r="I12408">
        <v>6149</v>
      </c>
      <c r="J12408">
        <v>7446</v>
      </c>
      <c r="K12408">
        <v>7446</v>
      </c>
      <c r="L12408">
        <v>100</v>
      </c>
      <c r="M12408">
        <v>74.08</v>
      </c>
      <c r="N12408">
        <f>COUNTIF(Cod_Mun_Norte!B:B,DADOS_SNIS_Minas!A12408)</f>
        <v>0</v>
      </c>
    </row>
    <row r="12409" spans="1:14" x14ac:dyDescent="0.2">
      <c r="A12409">
        <v>314160</v>
      </c>
      <c r="B12409" t="s">
        <v>1863</v>
      </c>
      <c r="C12409" t="s">
        <v>98</v>
      </c>
      <c r="D12409">
        <v>2005</v>
      </c>
      <c r="E12409" t="s">
        <v>361</v>
      </c>
      <c r="F12409" t="s">
        <v>362</v>
      </c>
      <c r="H12409">
        <v>10053</v>
      </c>
      <c r="I12409">
        <v>6150</v>
      </c>
      <c r="J12409">
        <v>7257</v>
      </c>
      <c r="K12409">
        <v>7257</v>
      </c>
      <c r="L12409">
        <v>100</v>
      </c>
      <c r="M12409">
        <v>72.19</v>
      </c>
      <c r="N12409">
        <f>COUNTIF(Cod_Mun_Norte!B:B,DADOS_SNIS_Minas!A12409)</f>
        <v>0</v>
      </c>
    </row>
    <row r="12410" spans="1:14" x14ac:dyDescent="0.2">
      <c r="A12410">
        <v>314160</v>
      </c>
      <c r="B12410" t="s">
        <v>1863</v>
      </c>
      <c r="C12410" t="s">
        <v>98</v>
      </c>
      <c r="D12410">
        <v>2004</v>
      </c>
      <c r="E12410" t="s">
        <v>361</v>
      </c>
      <c r="F12410" t="s">
        <v>362</v>
      </c>
      <c r="H12410">
        <v>10054</v>
      </c>
      <c r="I12410">
        <v>6151</v>
      </c>
      <c r="J12410">
        <v>7149</v>
      </c>
      <c r="K12410">
        <v>7149</v>
      </c>
      <c r="L12410">
        <v>100</v>
      </c>
      <c r="M12410">
        <v>71.11</v>
      </c>
      <c r="N12410">
        <f>COUNTIF(Cod_Mun_Norte!B:B,DADOS_SNIS_Minas!A12410)</f>
        <v>0</v>
      </c>
    </row>
    <row r="12411" spans="1:14" x14ac:dyDescent="0.2">
      <c r="A12411">
        <v>314160</v>
      </c>
      <c r="B12411" t="s">
        <v>1863</v>
      </c>
      <c r="C12411" t="s">
        <v>98</v>
      </c>
      <c r="D12411">
        <v>2003</v>
      </c>
      <c r="E12411" t="s">
        <v>361</v>
      </c>
      <c r="F12411" t="s">
        <v>362</v>
      </c>
      <c r="H12411">
        <v>10057</v>
      </c>
      <c r="I12411">
        <v>6153</v>
      </c>
      <c r="N12411">
        <f>COUNTIF(Cod_Mun_Norte!B:B,DADOS_SNIS_Minas!A12411)</f>
        <v>0</v>
      </c>
    </row>
    <row r="12412" spans="1:14" x14ac:dyDescent="0.2">
      <c r="A12412">
        <v>314160</v>
      </c>
      <c r="B12412" t="s">
        <v>1863</v>
      </c>
      <c r="C12412" t="s">
        <v>98</v>
      </c>
      <c r="D12412">
        <v>2002</v>
      </c>
      <c r="E12412" t="s">
        <v>361</v>
      </c>
      <c r="F12412" t="s">
        <v>362</v>
      </c>
      <c r="H12412">
        <v>10058</v>
      </c>
      <c r="I12412">
        <v>6153</v>
      </c>
      <c r="N12412">
        <f>COUNTIF(Cod_Mun_Norte!B:B,DADOS_SNIS_Minas!A12412)</f>
        <v>0</v>
      </c>
    </row>
    <row r="12413" spans="1:14" x14ac:dyDescent="0.2">
      <c r="A12413">
        <v>314160</v>
      </c>
      <c r="B12413" t="s">
        <v>1863</v>
      </c>
      <c r="C12413" t="s">
        <v>98</v>
      </c>
      <c r="D12413">
        <v>2001</v>
      </c>
      <c r="E12413" t="s">
        <v>361</v>
      </c>
      <c r="F12413" t="s">
        <v>362</v>
      </c>
      <c r="H12413">
        <v>10039</v>
      </c>
      <c r="I12413">
        <v>6142</v>
      </c>
      <c r="N12413">
        <f>COUNTIF(Cod_Mun_Norte!B:B,DADOS_SNIS_Minas!A12413)</f>
        <v>0</v>
      </c>
    </row>
    <row r="12414" spans="1:14" x14ac:dyDescent="0.2">
      <c r="A12414">
        <v>314160</v>
      </c>
      <c r="B12414" t="s">
        <v>1863</v>
      </c>
      <c r="C12414" t="s">
        <v>98</v>
      </c>
      <c r="D12414">
        <v>2000</v>
      </c>
      <c r="E12414" t="s">
        <v>361</v>
      </c>
      <c r="F12414" t="s">
        <v>362</v>
      </c>
      <c r="H12414">
        <v>10061</v>
      </c>
      <c r="I12414">
        <v>6155</v>
      </c>
      <c r="N12414">
        <f>COUNTIF(Cod_Mun_Norte!B:B,DADOS_SNIS_Minas!A12414)</f>
        <v>0</v>
      </c>
    </row>
    <row r="12415" spans="1:14" x14ac:dyDescent="0.2">
      <c r="A12415">
        <v>314160</v>
      </c>
      <c r="B12415" t="s">
        <v>1863</v>
      </c>
      <c r="C12415" t="s">
        <v>98</v>
      </c>
      <c r="D12415">
        <v>1999</v>
      </c>
      <c r="E12415" t="s">
        <v>361</v>
      </c>
      <c r="F12415" t="s">
        <v>362</v>
      </c>
      <c r="H12415">
        <v>9972</v>
      </c>
      <c r="I12415">
        <v>5809</v>
      </c>
      <c r="N12415">
        <f>COUNTIF(Cod_Mun_Norte!B:B,DADOS_SNIS_Minas!A12415)</f>
        <v>0</v>
      </c>
    </row>
    <row r="12416" spans="1:14" x14ac:dyDescent="0.2">
      <c r="A12416">
        <v>314160</v>
      </c>
      <c r="B12416" t="s">
        <v>1863</v>
      </c>
      <c r="C12416" t="s">
        <v>98</v>
      </c>
      <c r="D12416">
        <v>1998</v>
      </c>
      <c r="E12416" t="s">
        <v>361</v>
      </c>
      <c r="F12416" t="s">
        <v>362</v>
      </c>
      <c r="H12416">
        <v>10001</v>
      </c>
      <c r="I12416">
        <v>5826</v>
      </c>
      <c r="N12416">
        <f>COUNTIF(Cod_Mun_Norte!B:B,DADOS_SNIS_Minas!A12416)</f>
        <v>0</v>
      </c>
    </row>
    <row r="12417" spans="1:14" x14ac:dyDescent="0.2">
      <c r="A12417">
        <v>314160</v>
      </c>
      <c r="B12417" t="s">
        <v>1863</v>
      </c>
      <c r="C12417" t="s">
        <v>98</v>
      </c>
      <c r="D12417">
        <v>1997</v>
      </c>
      <c r="H12417">
        <v>10030</v>
      </c>
      <c r="I12417">
        <v>5843</v>
      </c>
      <c r="N12417">
        <f>COUNTIF(Cod_Mun_Norte!B:B,DADOS_SNIS_Minas!A12417)</f>
        <v>0</v>
      </c>
    </row>
    <row r="12418" spans="1:14" x14ac:dyDescent="0.2">
      <c r="A12418">
        <v>314160</v>
      </c>
      <c r="B12418" t="s">
        <v>1863</v>
      </c>
      <c r="C12418" t="s">
        <v>98</v>
      </c>
      <c r="D12418">
        <v>1996</v>
      </c>
      <c r="H12418">
        <v>10064</v>
      </c>
      <c r="I12418">
        <v>5863</v>
      </c>
      <c r="N12418">
        <f>COUNTIF(Cod_Mun_Norte!B:B,DADOS_SNIS_Minas!A12418)</f>
        <v>0</v>
      </c>
    </row>
    <row r="12419" spans="1:14" x14ac:dyDescent="0.2">
      <c r="A12419">
        <v>314160</v>
      </c>
      <c r="B12419" t="s">
        <v>1863</v>
      </c>
      <c r="C12419" t="s">
        <v>98</v>
      </c>
      <c r="D12419">
        <v>1995</v>
      </c>
      <c r="H12419">
        <v>10024</v>
      </c>
      <c r="I12419">
        <v>5840</v>
      </c>
      <c r="N12419">
        <f>COUNTIF(Cod_Mun_Norte!B:B,DADOS_SNIS_Minas!A12419)</f>
        <v>0</v>
      </c>
    </row>
    <row r="12420" spans="1:14" x14ac:dyDescent="0.2">
      <c r="A12420">
        <v>314170</v>
      </c>
      <c r="B12420" t="s">
        <v>235</v>
      </c>
      <c r="C12420" t="s">
        <v>98</v>
      </c>
      <c r="D12420">
        <v>2020</v>
      </c>
      <c r="E12420" t="s">
        <v>1867</v>
      </c>
      <c r="F12420" t="s">
        <v>367</v>
      </c>
      <c r="G12420" t="s">
        <v>378</v>
      </c>
      <c r="H12420">
        <v>5546</v>
      </c>
      <c r="I12420">
        <v>3490</v>
      </c>
      <c r="J12420">
        <v>4230</v>
      </c>
      <c r="K12420">
        <v>3000</v>
      </c>
      <c r="L12420">
        <v>86</v>
      </c>
      <c r="M12420">
        <v>76.27</v>
      </c>
      <c r="N12420">
        <f>COUNTIF(Cod_Mun_Norte!B:B,DADOS_SNIS_Minas!A12420)</f>
        <v>0</v>
      </c>
    </row>
    <row r="12421" spans="1:14" x14ac:dyDescent="0.2">
      <c r="A12421">
        <v>314170</v>
      </c>
      <c r="B12421" t="s">
        <v>235</v>
      </c>
      <c r="C12421" t="s">
        <v>98</v>
      </c>
      <c r="D12421">
        <v>2019</v>
      </c>
      <c r="H12421">
        <v>5605</v>
      </c>
      <c r="I12421">
        <v>3527</v>
      </c>
      <c r="N12421">
        <f>COUNTIF(Cod_Mun_Norte!B:B,DADOS_SNIS_Minas!A12421)</f>
        <v>0</v>
      </c>
    </row>
    <row r="12422" spans="1:14" x14ac:dyDescent="0.2">
      <c r="A12422">
        <v>314170</v>
      </c>
      <c r="B12422" t="s">
        <v>235</v>
      </c>
      <c r="C12422" t="s">
        <v>98</v>
      </c>
      <c r="D12422">
        <v>2018</v>
      </c>
      <c r="H12422">
        <v>5666</v>
      </c>
      <c r="I12422">
        <v>3565</v>
      </c>
      <c r="N12422">
        <f>COUNTIF(Cod_Mun_Norte!B:B,DADOS_SNIS_Minas!A12422)</f>
        <v>0</v>
      </c>
    </row>
    <row r="12423" spans="1:14" x14ac:dyDescent="0.2">
      <c r="A12423">
        <v>314170</v>
      </c>
      <c r="B12423" t="s">
        <v>235</v>
      </c>
      <c r="C12423" t="s">
        <v>98</v>
      </c>
      <c r="D12423">
        <v>2017</v>
      </c>
      <c r="E12423" t="s">
        <v>1867</v>
      </c>
      <c r="F12423" t="s">
        <v>367</v>
      </c>
      <c r="H12423">
        <v>5911</v>
      </c>
      <c r="I12423">
        <v>3720</v>
      </c>
      <c r="J12423">
        <v>5900</v>
      </c>
      <c r="K12423">
        <v>3720</v>
      </c>
      <c r="L12423">
        <v>100</v>
      </c>
      <c r="M12423">
        <v>99.81</v>
      </c>
      <c r="N12423">
        <f>COUNTIF(Cod_Mun_Norte!B:B,DADOS_SNIS_Minas!A12423)</f>
        <v>0</v>
      </c>
    </row>
    <row r="12424" spans="1:14" x14ac:dyDescent="0.2">
      <c r="A12424">
        <v>314170</v>
      </c>
      <c r="B12424" t="s">
        <v>235</v>
      </c>
      <c r="C12424" t="s">
        <v>98</v>
      </c>
      <c r="D12424">
        <v>2016</v>
      </c>
      <c r="E12424" t="s">
        <v>1868</v>
      </c>
      <c r="F12424" t="s">
        <v>99</v>
      </c>
      <c r="H12424">
        <v>5951</v>
      </c>
      <c r="I12424">
        <v>3745</v>
      </c>
      <c r="J12424">
        <v>5951</v>
      </c>
      <c r="K12424">
        <v>3745</v>
      </c>
      <c r="L12424">
        <v>100</v>
      </c>
      <c r="M12424">
        <v>100</v>
      </c>
      <c r="N12424">
        <f>COUNTIF(Cod_Mun_Norte!B:B,DADOS_SNIS_Minas!A12424)</f>
        <v>0</v>
      </c>
    </row>
    <row r="12425" spans="1:14" x14ac:dyDescent="0.2">
      <c r="A12425">
        <v>314170</v>
      </c>
      <c r="B12425" t="s">
        <v>235</v>
      </c>
      <c r="C12425" t="s">
        <v>98</v>
      </c>
      <c r="D12425">
        <v>2015</v>
      </c>
      <c r="E12425" t="s">
        <v>1868</v>
      </c>
      <c r="F12425" t="s">
        <v>99</v>
      </c>
      <c r="H12425">
        <v>5993</v>
      </c>
      <c r="I12425">
        <v>3771</v>
      </c>
      <c r="J12425">
        <v>5963</v>
      </c>
      <c r="K12425">
        <v>3752</v>
      </c>
      <c r="L12425">
        <v>99.5</v>
      </c>
      <c r="M12425">
        <v>99.5</v>
      </c>
      <c r="N12425">
        <f>COUNTIF(Cod_Mun_Norte!B:B,DADOS_SNIS_Minas!A12425)</f>
        <v>0</v>
      </c>
    </row>
    <row r="12426" spans="1:14" x14ac:dyDescent="0.2">
      <c r="A12426">
        <v>314170</v>
      </c>
      <c r="B12426" t="s">
        <v>235</v>
      </c>
      <c r="C12426" t="s">
        <v>98</v>
      </c>
      <c r="D12426">
        <v>2014</v>
      </c>
      <c r="E12426" t="s">
        <v>1868</v>
      </c>
      <c r="F12426" t="s">
        <v>99</v>
      </c>
      <c r="H12426">
        <v>6038</v>
      </c>
      <c r="I12426">
        <v>3799</v>
      </c>
      <c r="J12426">
        <v>5963</v>
      </c>
      <c r="K12426">
        <v>3752</v>
      </c>
      <c r="L12426">
        <v>98.8</v>
      </c>
      <c r="M12426">
        <v>98.76</v>
      </c>
      <c r="N12426">
        <f>COUNTIF(Cod_Mun_Norte!B:B,DADOS_SNIS_Minas!A12426)</f>
        <v>0</v>
      </c>
    </row>
    <row r="12427" spans="1:14" x14ac:dyDescent="0.2">
      <c r="A12427">
        <v>314170</v>
      </c>
      <c r="B12427" t="s">
        <v>235</v>
      </c>
      <c r="C12427" t="s">
        <v>98</v>
      </c>
      <c r="D12427">
        <v>2013</v>
      </c>
      <c r="E12427" t="s">
        <v>1868</v>
      </c>
      <c r="F12427" t="s">
        <v>99</v>
      </c>
      <c r="H12427">
        <v>6084</v>
      </c>
      <c r="I12427">
        <v>3828</v>
      </c>
      <c r="J12427">
        <v>5963</v>
      </c>
      <c r="K12427">
        <v>3752</v>
      </c>
      <c r="L12427">
        <v>98</v>
      </c>
      <c r="M12427">
        <v>98.01</v>
      </c>
      <c r="N12427">
        <f>COUNTIF(Cod_Mun_Norte!B:B,DADOS_SNIS_Minas!A12427)</f>
        <v>0</v>
      </c>
    </row>
    <row r="12428" spans="1:14" x14ac:dyDescent="0.2">
      <c r="A12428">
        <v>314170</v>
      </c>
      <c r="B12428" t="s">
        <v>235</v>
      </c>
      <c r="C12428" t="s">
        <v>98</v>
      </c>
      <c r="D12428">
        <v>2012</v>
      </c>
      <c r="E12428" t="s">
        <v>1868</v>
      </c>
      <c r="F12428" t="s">
        <v>99</v>
      </c>
      <c r="H12428">
        <v>5963</v>
      </c>
      <c r="I12428">
        <v>3752</v>
      </c>
      <c r="J12428">
        <v>5963</v>
      </c>
      <c r="K12428">
        <v>3752</v>
      </c>
      <c r="L12428">
        <v>100</v>
      </c>
      <c r="M12428">
        <v>100</v>
      </c>
      <c r="N12428">
        <f>COUNTIF(Cod_Mun_Norte!B:B,DADOS_SNIS_Minas!A12428)</f>
        <v>0</v>
      </c>
    </row>
    <row r="12429" spans="1:14" x14ac:dyDescent="0.2">
      <c r="A12429">
        <v>314170</v>
      </c>
      <c r="B12429" t="s">
        <v>235</v>
      </c>
      <c r="C12429" t="s">
        <v>98</v>
      </c>
      <c r="D12429">
        <v>2011</v>
      </c>
      <c r="H12429">
        <v>6016</v>
      </c>
      <c r="I12429">
        <v>3786</v>
      </c>
      <c r="N12429">
        <f>COUNTIF(Cod_Mun_Norte!B:B,DADOS_SNIS_Minas!A12429)</f>
        <v>0</v>
      </c>
    </row>
    <row r="12430" spans="1:14" x14ac:dyDescent="0.2">
      <c r="A12430">
        <v>314170</v>
      </c>
      <c r="B12430" t="s">
        <v>235</v>
      </c>
      <c r="C12430" t="s">
        <v>98</v>
      </c>
      <c r="D12430">
        <v>2010</v>
      </c>
      <c r="H12430">
        <v>6069</v>
      </c>
      <c r="I12430">
        <v>3819</v>
      </c>
      <c r="N12430">
        <f>COUNTIF(Cod_Mun_Norte!B:B,DADOS_SNIS_Minas!A12430)</f>
        <v>0</v>
      </c>
    </row>
    <row r="12431" spans="1:14" x14ac:dyDescent="0.2">
      <c r="A12431">
        <v>314170</v>
      </c>
      <c r="B12431" t="s">
        <v>235</v>
      </c>
      <c r="C12431" t="s">
        <v>98</v>
      </c>
      <c r="D12431">
        <v>2009</v>
      </c>
      <c r="E12431" t="s">
        <v>1868</v>
      </c>
      <c r="F12431" t="s">
        <v>99</v>
      </c>
      <c r="H12431">
        <v>6641</v>
      </c>
      <c r="I12431">
        <v>3884</v>
      </c>
      <c r="J12431">
        <v>6262</v>
      </c>
      <c r="K12431">
        <v>5102</v>
      </c>
      <c r="L12431">
        <v>100</v>
      </c>
      <c r="M12431">
        <v>94.29</v>
      </c>
      <c r="N12431">
        <f>COUNTIF(Cod_Mun_Norte!B:B,DADOS_SNIS_Minas!A12431)</f>
        <v>0</v>
      </c>
    </row>
    <row r="12432" spans="1:14" x14ac:dyDescent="0.2">
      <c r="A12432">
        <v>314170</v>
      </c>
      <c r="B12432" t="s">
        <v>235</v>
      </c>
      <c r="C12432" t="s">
        <v>98</v>
      </c>
      <c r="D12432">
        <v>2008</v>
      </c>
      <c r="E12432" t="s">
        <v>1868</v>
      </c>
      <c r="F12432" t="s">
        <v>99</v>
      </c>
      <c r="H12432">
        <v>6659</v>
      </c>
      <c r="I12432">
        <v>3894</v>
      </c>
      <c r="J12432">
        <v>6285</v>
      </c>
      <c r="K12432">
        <v>5085</v>
      </c>
      <c r="L12432">
        <v>100</v>
      </c>
      <c r="M12432">
        <v>94.38</v>
      </c>
      <c r="N12432">
        <f>COUNTIF(Cod_Mun_Norte!B:B,DADOS_SNIS_Minas!A12432)</f>
        <v>0</v>
      </c>
    </row>
    <row r="12433" spans="1:14" x14ac:dyDescent="0.2">
      <c r="A12433">
        <v>314170</v>
      </c>
      <c r="B12433" t="s">
        <v>235</v>
      </c>
      <c r="C12433" t="s">
        <v>98</v>
      </c>
      <c r="D12433">
        <v>2007</v>
      </c>
      <c r="E12433" t="s">
        <v>1868</v>
      </c>
      <c r="F12433" t="s">
        <v>99</v>
      </c>
      <c r="H12433">
        <v>6493</v>
      </c>
      <c r="I12433">
        <v>3797</v>
      </c>
      <c r="J12433">
        <v>6200</v>
      </c>
      <c r="K12433">
        <v>5000</v>
      </c>
      <c r="L12433">
        <v>100</v>
      </c>
      <c r="M12433">
        <v>95.49</v>
      </c>
      <c r="N12433">
        <f>COUNTIF(Cod_Mun_Norte!B:B,DADOS_SNIS_Minas!A12433)</f>
        <v>0</v>
      </c>
    </row>
    <row r="12434" spans="1:14" x14ac:dyDescent="0.2">
      <c r="A12434">
        <v>314170</v>
      </c>
      <c r="B12434" t="s">
        <v>235</v>
      </c>
      <c r="C12434" t="s">
        <v>98</v>
      </c>
      <c r="D12434">
        <v>2006</v>
      </c>
      <c r="E12434" t="s">
        <v>1868</v>
      </c>
      <c r="F12434" t="s">
        <v>99</v>
      </c>
      <c r="H12434">
        <v>6687</v>
      </c>
      <c r="I12434">
        <v>3463</v>
      </c>
      <c r="J12434">
        <v>6000</v>
      </c>
      <c r="K12434">
        <v>5000</v>
      </c>
      <c r="L12434">
        <v>100</v>
      </c>
      <c r="M12434">
        <v>89.73</v>
      </c>
      <c r="N12434">
        <f>COUNTIF(Cod_Mun_Norte!B:B,DADOS_SNIS_Minas!A12434)</f>
        <v>0</v>
      </c>
    </row>
    <row r="12435" spans="1:14" x14ac:dyDescent="0.2">
      <c r="A12435">
        <v>314170</v>
      </c>
      <c r="B12435" t="s">
        <v>235</v>
      </c>
      <c r="C12435" t="s">
        <v>98</v>
      </c>
      <c r="D12435">
        <v>2005</v>
      </c>
      <c r="H12435">
        <v>6700</v>
      </c>
      <c r="I12435">
        <v>3470</v>
      </c>
      <c r="N12435">
        <f>COUNTIF(Cod_Mun_Norte!B:B,DADOS_SNIS_Minas!A12435)</f>
        <v>0</v>
      </c>
    </row>
    <row r="12436" spans="1:14" x14ac:dyDescent="0.2">
      <c r="A12436">
        <v>314170</v>
      </c>
      <c r="B12436" t="s">
        <v>235</v>
      </c>
      <c r="C12436" t="s">
        <v>98</v>
      </c>
      <c r="D12436">
        <v>2004</v>
      </c>
      <c r="H12436">
        <v>6713</v>
      </c>
      <c r="I12436">
        <v>3477</v>
      </c>
      <c r="N12436">
        <f>COUNTIF(Cod_Mun_Norte!B:B,DADOS_SNIS_Minas!A12436)</f>
        <v>0</v>
      </c>
    </row>
    <row r="12437" spans="1:14" x14ac:dyDescent="0.2">
      <c r="A12437">
        <v>314170</v>
      </c>
      <c r="B12437" t="s">
        <v>235</v>
      </c>
      <c r="C12437" t="s">
        <v>98</v>
      </c>
      <c r="D12437">
        <v>2003</v>
      </c>
      <c r="H12437">
        <v>6736</v>
      </c>
      <c r="I12437">
        <v>3489</v>
      </c>
      <c r="N12437">
        <f>COUNTIF(Cod_Mun_Norte!B:B,DADOS_SNIS_Minas!A12437)</f>
        <v>0</v>
      </c>
    </row>
    <row r="12438" spans="1:14" x14ac:dyDescent="0.2">
      <c r="A12438">
        <v>314170</v>
      </c>
      <c r="B12438" t="s">
        <v>235</v>
      </c>
      <c r="C12438" t="s">
        <v>98</v>
      </c>
      <c r="D12438">
        <v>2002</v>
      </c>
      <c r="H12438">
        <v>6747</v>
      </c>
      <c r="I12438">
        <v>3495</v>
      </c>
      <c r="N12438">
        <f>COUNTIF(Cod_Mun_Norte!B:B,DADOS_SNIS_Minas!A12438)</f>
        <v>0</v>
      </c>
    </row>
    <row r="12439" spans="1:14" x14ac:dyDescent="0.2">
      <c r="A12439">
        <v>314170</v>
      </c>
      <c r="B12439" t="s">
        <v>235</v>
      </c>
      <c r="C12439" t="s">
        <v>98</v>
      </c>
      <c r="D12439">
        <v>2001</v>
      </c>
      <c r="H12439">
        <v>6744</v>
      </c>
      <c r="I12439">
        <v>3493</v>
      </c>
      <c r="N12439">
        <f>COUNTIF(Cod_Mun_Norte!B:B,DADOS_SNIS_Minas!A12439)</f>
        <v>0</v>
      </c>
    </row>
    <row r="12440" spans="1:14" x14ac:dyDescent="0.2">
      <c r="A12440">
        <v>314170</v>
      </c>
      <c r="B12440" t="s">
        <v>235</v>
      </c>
      <c r="C12440" t="s">
        <v>98</v>
      </c>
      <c r="D12440">
        <v>2000</v>
      </c>
      <c r="H12440">
        <v>6771</v>
      </c>
      <c r="I12440">
        <v>3507</v>
      </c>
      <c r="N12440">
        <f>COUNTIF(Cod_Mun_Norte!B:B,DADOS_SNIS_Minas!A12440)</f>
        <v>0</v>
      </c>
    </row>
    <row r="12441" spans="1:14" x14ac:dyDescent="0.2">
      <c r="A12441">
        <v>314170</v>
      </c>
      <c r="B12441" t="s">
        <v>235</v>
      </c>
      <c r="C12441" t="s">
        <v>98</v>
      </c>
      <c r="D12441">
        <v>1999</v>
      </c>
      <c r="H12441">
        <v>6183</v>
      </c>
      <c r="I12441">
        <v>2608</v>
      </c>
      <c r="N12441">
        <f>COUNTIF(Cod_Mun_Norte!B:B,DADOS_SNIS_Minas!A12441)</f>
        <v>0</v>
      </c>
    </row>
    <row r="12442" spans="1:14" x14ac:dyDescent="0.2">
      <c r="A12442">
        <v>314170</v>
      </c>
      <c r="B12442" t="s">
        <v>235</v>
      </c>
      <c r="C12442" t="s">
        <v>98</v>
      </c>
      <c r="D12442">
        <v>1998</v>
      </c>
      <c r="H12442">
        <v>6308</v>
      </c>
      <c r="I12442">
        <v>2660</v>
      </c>
      <c r="N12442">
        <f>COUNTIF(Cod_Mun_Norte!B:B,DADOS_SNIS_Minas!A12442)</f>
        <v>0</v>
      </c>
    </row>
    <row r="12443" spans="1:14" x14ac:dyDescent="0.2">
      <c r="A12443">
        <v>314170</v>
      </c>
      <c r="B12443" t="s">
        <v>235</v>
      </c>
      <c r="C12443" t="s">
        <v>98</v>
      </c>
      <c r="D12443">
        <v>1997</v>
      </c>
      <c r="H12443">
        <v>6432</v>
      </c>
      <c r="I12443">
        <v>2713</v>
      </c>
      <c r="N12443">
        <f>COUNTIF(Cod_Mun_Norte!B:B,DADOS_SNIS_Minas!A12443)</f>
        <v>0</v>
      </c>
    </row>
    <row r="12444" spans="1:14" x14ac:dyDescent="0.2">
      <c r="A12444">
        <v>314170</v>
      </c>
      <c r="B12444" t="s">
        <v>235</v>
      </c>
      <c r="C12444" t="s">
        <v>98</v>
      </c>
      <c r="D12444">
        <v>1996</v>
      </c>
      <c r="H12444">
        <v>6580</v>
      </c>
      <c r="I12444">
        <v>2775</v>
      </c>
      <c r="N12444">
        <f>COUNTIF(Cod_Mun_Norte!B:B,DADOS_SNIS_Minas!A12444)</f>
        <v>0</v>
      </c>
    </row>
    <row r="12445" spans="1:14" x14ac:dyDescent="0.2">
      <c r="A12445">
        <v>314170</v>
      </c>
      <c r="B12445" t="s">
        <v>235</v>
      </c>
      <c r="C12445" t="s">
        <v>98</v>
      </c>
      <c r="D12445">
        <v>1995</v>
      </c>
      <c r="H12445">
        <v>7405</v>
      </c>
      <c r="I12445">
        <v>3123</v>
      </c>
      <c r="N12445">
        <f>COUNTIF(Cod_Mun_Norte!B:B,DADOS_SNIS_Minas!A12445)</f>
        <v>0</v>
      </c>
    </row>
    <row r="12446" spans="1:14" x14ac:dyDescent="0.2">
      <c r="A12446">
        <v>314180</v>
      </c>
      <c r="B12446" t="s">
        <v>1869</v>
      </c>
      <c r="C12446" t="s">
        <v>98</v>
      </c>
      <c r="D12446">
        <v>2020</v>
      </c>
      <c r="E12446" t="s">
        <v>1870</v>
      </c>
      <c r="F12446" t="s">
        <v>504</v>
      </c>
      <c r="G12446" t="s">
        <v>406</v>
      </c>
      <c r="H12446">
        <v>31497</v>
      </c>
      <c r="I12446">
        <v>12871</v>
      </c>
      <c r="J12446">
        <v>15513</v>
      </c>
      <c r="K12446">
        <v>12871</v>
      </c>
      <c r="L12446">
        <v>100</v>
      </c>
      <c r="M12446">
        <v>49.25</v>
      </c>
      <c r="N12446">
        <f>COUNTIF(Cod_Mun_Norte!B:B,DADOS_SNIS_Minas!A12446)</f>
        <v>0</v>
      </c>
    </row>
    <row r="12447" spans="1:14" x14ac:dyDescent="0.2">
      <c r="A12447">
        <v>314180</v>
      </c>
      <c r="B12447" t="s">
        <v>1869</v>
      </c>
      <c r="C12447" t="s">
        <v>98</v>
      </c>
      <c r="D12447">
        <v>2019</v>
      </c>
      <c r="E12447" t="s">
        <v>1870</v>
      </c>
      <c r="F12447" t="s">
        <v>504</v>
      </c>
      <c r="G12447" t="s">
        <v>406</v>
      </c>
      <c r="H12447">
        <v>31484</v>
      </c>
      <c r="I12447">
        <v>12866</v>
      </c>
      <c r="J12447">
        <v>14140</v>
      </c>
      <c r="K12447">
        <v>11429</v>
      </c>
      <c r="L12447">
        <v>88.8</v>
      </c>
      <c r="M12447">
        <v>44.91</v>
      </c>
      <c r="N12447">
        <f>COUNTIF(Cod_Mun_Norte!B:B,DADOS_SNIS_Minas!A12447)</f>
        <v>0</v>
      </c>
    </row>
    <row r="12448" spans="1:14" x14ac:dyDescent="0.2">
      <c r="A12448">
        <v>314180</v>
      </c>
      <c r="B12448" t="s">
        <v>1869</v>
      </c>
      <c r="C12448" t="s">
        <v>98</v>
      </c>
      <c r="D12448">
        <v>2018</v>
      </c>
      <c r="E12448" t="s">
        <v>407</v>
      </c>
      <c r="F12448" t="s">
        <v>506</v>
      </c>
      <c r="H12448">
        <v>31471</v>
      </c>
      <c r="I12448">
        <v>12861</v>
      </c>
      <c r="J12448">
        <v>15114</v>
      </c>
      <c r="K12448">
        <v>11355</v>
      </c>
      <c r="L12448">
        <v>88.3</v>
      </c>
      <c r="M12448">
        <v>48.03</v>
      </c>
      <c r="N12448">
        <f>COUNTIF(Cod_Mun_Norte!B:B,DADOS_SNIS_Minas!A12448)</f>
        <v>0</v>
      </c>
    </row>
    <row r="12449" spans="1:14" x14ac:dyDescent="0.2">
      <c r="A12449">
        <v>314180</v>
      </c>
      <c r="B12449" t="s">
        <v>1869</v>
      </c>
      <c r="C12449" t="s">
        <v>98</v>
      </c>
      <c r="D12449">
        <v>2017</v>
      </c>
      <c r="E12449" t="s">
        <v>407</v>
      </c>
      <c r="F12449" t="s">
        <v>506</v>
      </c>
      <c r="H12449">
        <v>32009</v>
      </c>
      <c r="I12449">
        <v>13081</v>
      </c>
      <c r="J12449">
        <v>15494</v>
      </c>
      <c r="K12449">
        <v>11297</v>
      </c>
      <c r="L12449">
        <v>86.4</v>
      </c>
      <c r="M12449">
        <v>48.41</v>
      </c>
      <c r="N12449">
        <f>COUNTIF(Cod_Mun_Norte!B:B,DADOS_SNIS_Minas!A12449)</f>
        <v>0</v>
      </c>
    </row>
    <row r="12450" spans="1:14" x14ac:dyDescent="0.2">
      <c r="A12450">
        <v>314180</v>
      </c>
      <c r="B12450" t="s">
        <v>1869</v>
      </c>
      <c r="C12450" t="s">
        <v>98</v>
      </c>
      <c r="D12450">
        <v>2016</v>
      </c>
      <c r="E12450" t="s">
        <v>407</v>
      </c>
      <c r="F12450" t="s">
        <v>506</v>
      </c>
      <c r="H12450">
        <v>31963</v>
      </c>
      <c r="I12450">
        <v>13062</v>
      </c>
      <c r="J12450">
        <v>15449</v>
      </c>
      <c r="K12450">
        <v>11297</v>
      </c>
      <c r="L12450">
        <v>86.5</v>
      </c>
      <c r="M12450">
        <v>48.33</v>
      </c>
      <c r="N12450">
        <f>COUNTIF(Cod_Mun_Norte!B:B,DADOS_SNIS_Minas!A12450)</f>
        <v>0</v>
      </c>
    </row>
    <row r="12451" spans="1:14" x14ac:dyDescent="0.2">
      <c r="A12451">
        <v>314180</v>
      </c>
      <c r="B12451" t="s">
        <v>1869</v>
      </c>
      <c r="C12451" t="s">
        <v>98</v>
      </c>
      <c r="D12451">
        <v>2015</v>
      </c>
      <c r="E12451" t="s">
        <v>407</v>
      </c>
      <c r="F12451" t="s">
        <v>506</v>
      </c>
      <c r="H12451">
        <v>31915</v>
      </c>
      <c r="I12451">
        <v>13042</v>
      </c>
      <c r="J12451">
        <v>16281</v>
      </c>
      <c r="K12451">
        <v>11296</v>
      </c>
      <c r="L12451">
        <v>86.6</v>
      </c>
      <c r="M12451">
        <v>51.01</v>
      </c>
      <c r="N12451">
        <f>COUNTIF(Cod_Mun_Norte!B:B,DADOS_SNIS_Minas!A12451)</f>
        <v>0</v>
      </c>
    </row>
    <row r="12452" spans="1:14" x14ac:dyDescent="0.2">
      <c r="A12452">
        <v>314180</v>
      </c>
      <c r="B12452" t="s">
        <v>1869</v>
      </c>
      <c r="C12452" t="s">
        <v>98</v>
      </c>
      <c r="D12452">
        <v>2014</v>
      </c>
      <c r="E12452" t="s">
        <v>407</v>
      </c>
      <c r="F12452" t="s">
        <v>506</v>
      </c>
      <c r="H12452">
        <v>31864</v>
      </c>
      <c r="I12452">
        <v>13021</v>
      </c>
      <c r="J12452">
        <v>18293</v>
      </c>
      <c r="K12452">
        <v>12674</v>
      </c>
      <c r="L12452">
        <v>97.3</v>
      </c>
      <c r="M12452">
        <v>57.41</v>
      </c>
      <c r="N12452">
        <f>COUNTIF(Cod_Mun_Norte!B:B,DADOS_SNIS_Minas!A12452)</f>
        <v>0</v>
      </c>
    </row>
    <row r="12453" spans="1:14" x14ac:dyDescent="0.2">
      <c r="A12453">
        <v>314180</v>
      </c>
      <c r="B12453" t="s">
        <v>1869</v>
      </c>
      <c r="C12453" t="s">
        <v>98</v>
      </c>
      <c r="D12453">
        <v>2013</v>
      </c>
      <c r="E12453" t="s">
        <v>407</v>
      </c>
      <c r="F12453" t="s">
        <v>506</v>
      </c>
      <c r="H12453">
        <v>31811</v>
      </c>
      <c r="I12453">
        <v>13000</v>
      </c>
      <c r="J12453">
        <v>17004</v>
      </c>
      <c r="K12453">
        <v>12444</v>
      </c>
      <c r="L12453">
        <v>95.7</v>
      </c>
      <c r="M12453">
        <v>53.45</v>
      </c>
      <c r="N12453">
        <f>COUNTIF(Cod_Mun_Norte!B:B,DADOS_SNIS_Minas!A12453)</f>
        <v>0</v>
      </c>
    </row>
    <row r="12454" spans="1:14" x14ac:dyDescent="0.2">
      <c r="A12454">
        <v>314180</v>
      </c>
      <c r="B12454" t="s">
        <v>1869</v>
      </c>
      <c r="C12454" t="s">
        <v>98</v>
      </c>
      <c r="D12454">
        <v>2012</v>
      </c>
      <c r="E12454" t="s">
        <v>407</v>
      </c>
      <c r="F12454" t="s">
        <v>506</v>
      </c>
      <c r="H12454">
        <v>30852</v>
      </c>
      <c r="I12454">
        <v>12608</v>
      </c>
      <c r="J12454">
        <v>16519</v>
      </c>
      <c r="K12454">
        <v>14470</v>
      </c>
      <c r="L12454">
        <v>100</v>
      </c>
      <c r="M12454">
        <v>53.54</v>
      </c>
      <c r="N12454">
        <f>COUNTIF(Cod_Mun_Norte!B:B,DADOS_SNIS_Minas!A12454)</f>
        <v>0</v>
      </c>
    </row>
    <row r="12455" spans="1:14" x14ac:dyDescent="0.2">
      <c r="A12455">
        <v>314180</v>
      </c>
      <c r="B12455" t="s">
        <v>1869</v>
      </c>
      <c r="C12455" t="s">
        <v>98</v>
      </c>
      <c r="D12455">
        <v>2011</v>
      </c>
      <c r="E12455" t="s">
        <v>407</v>
      </c>
      <c r="F12455" t="s">
        <v>431</v>
      </c>
      <c r="H12455">
        <v>30824</v>
      </c>
      <c r="I12455">
        <v>12596</v>
      </c>
      <c r="J12455">
        <v>16113</v>
      </c>
      <c r="K12455">
        <v>14059</v>
      </c>
      <c r="L12455">
        <v>100</v>
      </c>
      <c r="M12455">
        <v>52.27</v>
      </c>
      <c r="N12455">
        <f>COUNTIF(Cod_Mun_Norte!B:B,DADOS_SNIS_Minas!A12455)</f>
        <v>0</v>
      </c>
    </row>
    <row r="12456" spans="1:14" x14ac:dyDescent="0.2">
      <c r="A12456">
        <v>314180</v>
      </c>
      <c r="B12456" t="s">
        <v>1869</v>
      </c>
      <c r="C12456" t="s">
        <v>98</v>
      </c>
      <c r="D12456">
        <v>2010</v>
      </c>
      <c r="E12456" t="s">
        <v>407</v>
      </c>
      <c r="F12456" t="s">
        <v>1871</v>
      </c>
      <c r="H12456">
        <v>30794</v>
      </c>
      <c r="I12456">
        <v>12584</v>
      </c>
      <c r="J12456">
        <v>14234</v>
      </c>
      <c r="K12456">
        <v>11109</v>
      </c>
      <c r="L12456">
        <v>88.3</v>
      </c>
      <c r="M12456">
        <v>46.22</v>
      </c>
      <c r="N12456">
        <f>COUNTIF(Cod_Mun_Norte!B:B,DADOS_SNIS_Minas!A12456)</f>
        <v>0</v>
      </c>
    </row>
    <row r="12457" spans="1:14" x14ac:dyDescent="0.2">
      <c r="A12457">
        <v>314180</v>
      </c>
      <c r="B12457" t="s">
        <v>1869</v>
      </c>
      <c r="C12457" t="s">
        <v>98</v>
      </c>
      <c r="D12457">
        <v>2009</v>
      </c>
      <c r="E12457" t="s">
        <v>407</v>
      </c>
      <c r="F12457" t="s">
        <v>362</v>
      </c>
      <c r="H12457">
        <v>31647</v>
      </c>
      <c r="I12457">
        <v>12700</v>
      </c>
      <c r="J12457">
        <v>10709</v>
      </c>
      <c r="K12457">
        <v>10709</v>
      </c>
      <c r="L12457">
        <v>84.3</v>
      </c>
      <c r="M12457">
        <v>33.840000000000003</v>
      </c>
      <c r="N12457">
        <f>COUNTIF(Cod_Mun_Norte!B:B,DADOS_SNIS_Minas!A12457)</f>
        <v>0</v>
      </c>
    </row>
    <row r="12458" spans="1:14" x14ac:dyDescent="0.2">
      <c r="A12458">
        <v>314180</v>
      </c>
      <c r="B12458" t="s">
        <v>1869</v>
      </c>
      <c r="C12458" t="s">
        <v>98</v>
      </c>
      <c r="D12458">
        <v>2008</v>
      </c>
      <c r="E12458" t="s">
        <v>361</v>
      </c>
      <c r="F12458" t="s">
        <v>362</v>
      </c>
      <c r="H12458">
        <v>31557</v>
      </c>
      <c r="I12458">
        <v>12664</v>
      </c>
      <c r="J12458">
        <v>10501</v>
      </c>
      <c r="K12458">
        <v>10501</v>
      </c>
      <c r="L12458">
        <v>82.9</v>
      </c>
      <c r="M12458">
        <v>33.28</v>
      </c>
      <c r="N12458">
        <f>COUNTIF(Cod_Mun_Norte!B:B,DADOS_SNIS_Minas!A12458)</f>
        <v>0</v>
      </c>
    </row>
    <row r="12459" spans="1:14" x14ac:dyDescent="0.2">
      <c r="A12459">
        <v>314180</v>
      </c>
      <c r="B12459" t="s">
        <v>1869</v>
      </c>
      <c r="C12459" t="s">
        <v>98</v>
      </c>
      <c r="D12459">
        <v>2007</v>
      </c>
      <c r="E12459" t="s">
        <v>361</v>
      </c>
      <c r="F12459" t="s">
        <v>362</v>
      </c>
      <c r="H12459">
        <v>30578</v>
      </c>
      <c r="I12459">
        <v>12271</v>
      </c>
      <c r="J12459">
        <v>10183</v>
      </c>
      <c r="K12459">
        <v>10183</v>
      </c>
      <c r="L12459">
        <v>83</v>
      </c>
      <c r="M12459">
        <v>33.299999999999997</v>
      </c>
      <c r="N12459">
        <f>COUNTIF(Cod_Mun_Norte!B:B,DADOS_SNIS_Minas!A12459)</f>
        <v>0</v>
      </c>
    </row>
    <row r="12460" spans="1:14" x14ac:dyDescent="0.2">
      <c r="A12460">
        <v>314180</v>
      </c>
      <c r="B12460" t="s">
        <v>1869</v>
      </c>
      <c r="C12460" t="s">
        <v>98</v>
      </c>
      <c r="D12460">
        <v>2006</v>
      </c>
      <c r="E12460" t="s">
        <v>361</v>
      </c>
      <c r="F12460" t="s">
        <v>362</v>
      </c>
      <c r="H12460">
        <v>31551</v>
      </c>
      <c r="I12460">
        <v>7958</v>
      </c>
      <c r="J12460">
        <v>9620</v>
      </c>
      <c r="K12460">
        <v>9620</v>
      </c>
      <c r="L12460">
        <v>100</v>
      </c>
      <c r="M12460">
        <v>30.49</v>
      </c>
      <c r="N12460">
        <f>COUNTIF(Cod_Mun_Norte!B:B,DADOS_SNIS_Minas!A12460)</f>
        <v>0</v>
      </c>
    </row>
    <row r="12461" spans="1:14" x14ac:dyDescent="0.2">
      <c r="A12461">
        <v>314180</v>
      </c>
      <c r="B12461" t="s">
        <v>1869</v>
      </c>
      <c r="C12461" t="s">
        <v>98</v>
      </c>
      <c r="D12461">
        <v>2005</v>
      </c>
      <c r="E12461" t="s">
        <v>361</v>
      </c>
      <c r="F12461" t="s">
        <v>362</v>
      </c>
      <c r="H12461">
        <v>31377</v>
      </c>
      <c r="I12461">
        <v>7914</v>
      </c>
      <c r="J12461">
        <v>9227</v>
      </c>
      <c r="K12461">
        <v>9227</v>
      </c>
      <c r="L12461">
        <v>100</v>
      </c>
      <c r="M12461">
        <v>29.41</v>
      </c>
      <c r="N12461">
        <f>COUNTIF(Cod_Mun_Norte!B:B,DADOS_SNIS_Minas!A12461)</f>
        <v>0</v>
      </c>
    </row>
    <row r="12462" spans="1:14" x14ac:dyDescent="0.2">
      <c r="A12462">
        <v>314180</v>
      </c>
      <c r="B12462" t="s">
        <v>1869</v>
      </c>
      <c r="C12462" t="s">
        <v>98</v>
      </c>
      <c r="D12462">
        <v>2004</v>
      </c>
      <c r="E12462" t="s">
        <v>361</v>
      </c>
      <c r="F12462" t="s">
        <v>362</v>
      </c>
      <c r="H12462">
        <v>31203</v>
      </c>
      <c r="I12462">
        <v>7870</v>
      </c>
      <c r="J12462">
        <v>8830</v>
      </c>
      <c r="K12462">
        <v>8830</v>
      </c>
      <c r="L12462">
        <v>100</v>
      </c>
      <c r="M12462">
        <v>28.3</v>
      </c>
      <c r="N12462">
        <f>COUNTIF(Cod_Mun_Norte!B:B,DADOS_SNIS_Minas!A12462)</f>
        <v>0</v>
      </c>
    </row>
    <row r="12463" spans="1:14" x14ac:dyDescent="0.2">
      <c r="A12463">
        <v>314180</v>
      </c>
      <c r="B12463" t="s">
        <v>1869</v>
      </c>
      <c r="C12463" t="s">
        <v>98</v>
      </c>
      <c r="D12463">
        <v>2003</v>
      </c>
      <c r="E12463" t="s">
        <v>361</v>
      </c>
      <c r="F12463" t="s">
        <v>362</v>
      </c>
      <c r="H12463">
        <v>30887</v>
      </c>
      <c r="I12463">
        <v>7791</v>
      </c>
      <c r="J12463">
        <v>8565</v>
      </c>
      <c r="K12463">
        <v>8565</v>
      </c>
      <c r="L12463">
        <v>100</v>
      </c>
      <c r="M12463">
        <v>27.73</v>
      </c>
      <c r="N12463">
        <f>COUNTIF(Cod_Mun_Norte!B:B,DADOS_SNIS_Minas!A12463)</f>
        <v>0</v>
      </c>
    </row>
    <row r="12464" spans="1:14" x14ac:dyDescent="0.2">
      <c r="A12464">
        <v>314180</v>
      </c>
      <c r="B12464" t="s">
        <v>1869</v>
      </c>
      <c r="C12464" t="s">
        <v>98</v>
      </c>
      <c r="D12464">
        <v>2002</v>
      </c>
      <c r="E12464" t="s">
        <v>361</v>
      </c>
      <c r="F12464" t="s">
        <v>362</v>
      </c>
      <c r="H12464">
        <v>30737</v>
      </c>
      <c r="I12464">
        <v>7753</v>
      </c>
      <c r="N12464">
        <f>COUNTIF(Cod_Mun_Norte!B:B,DADOS_SNIS_Minas!A12464)</f>
        <v>0</v>
      </c>
    </row>
    <row r="12465" spans="1:14" x14ac:dyDescent="0.2">
      <c r="A12465">
        <v>314180</v>
      </c>
      <c r="B12465" t="s">
        <v>1869</v>
      </c>
      <c r="C12465" t="s">
        <v>98</v>
      </c>
      <c r="D12465">
        <v>2001</v>
      </c>
      <c r="E12465" t="s">
        <v>361</v>
      </c>
      <c r="F12465" t="s">
        <v>362</v>
      </c>
      <c r="H12465">
        <v>30819</v>
      </c>
      <c r="I12465">
        <v>7774</v>
      </c>
      <c r="N12465">
        <f>COUNTIF(Cod_Mun_Norte!B:B,DADOS_SNIS_Minas!A12465)</f>
        <v>0</v>
      </c>
    </row>
    <row r="12466" spans="1:14" x14ac:dyDescent="0.2">
      <c r="A12466">
        <v>314180</v>
      </c>
      <c r="B12466" t="s">
        <v>1869</v>
      </c>
      <c r="C12466" t="s">
        <v>98</v>
      </c>
      <c r="D12466">
        <v>2000</v>
      </c>
      <c r="E12466" t="s">
        <v>361</v>
      </c>
      <c r="F12466" t="s">
        <v>362</v>
      </c>
      <c r="H12466">
        <v>30646</v>
      </c>
      <c r="I12466">
        <v>7730</v>
      </c>
      <c r="N12466">
        <f>COUNTIF(Cod_Mun_Norte!B:B,DADOS_SNIS_Minas!A12466)</f>
        <v>0</v>
      </c>
    </row>
    <row r="12467" spans="1:14" x14ac:dyDescent="0.2">
      <c r="A12467">
        <v>314180</v>
      </c>
      <c r="B12467" t="s">
        <v>1869</v>
      </c>
      <c r="C12467" t="s">
        <v>98</v>
      </c>
      <c r="D12467">
        <v>1999</v>
      </c>
      <c r="E12467" t="s">
        <v>361</v>
      </c>
      <c r="F12467" t="s">
        <v>362</v>
      </c>
      <c r="H12467">
        <v>28679</v>
      </c>
      <c r="I12467">
        <v>6777</v>
      </c>
      <c r="N12467">
        <f>COUNTIF(Cod_Mun_Norte!B:B,DADOS_SNIS_Minas!A12467)</f>
        <v>0</v>
      </c>
    </row>
    <row r="12468" spans="1:14" x14ac:dyDescent="0.2">
      <c r="A12468">
        <v>314180</v>
      </c>
      <c r="B12468" t="s">
        <v>1869</v>
      </c>
      <c r="C12468" t="s">
        <v>98</v>
      </c>
      <c r="D12468">
        <v>1998</v>
      </c>
      <c r="E12468" t="s">
        <v>361</v>
      </c>
      <c r="F12468" t="s">
        <v>362</v>
      </c>
      <c r="H12468">
        <v>28759</v>
      </c>
      <c r="I12468">
        <v>6796</v>
      </c>
      <c r="N12468">
        <f>COUNTIF(Cod_Mun_Norte!B:B,DADOS_SNIS_Minas!A12468)</f>
        <v>0</v>
      </c>
    </row>
    <row r="12469" spans="1:14" x14ac:dyDescent="0.2">
      <c r="A12469">
        <v>314180</v>
      </c>
      <c r="B12469" t="s">
        <v>1869</v>
      </c>
      <c r="C12469" t="s">
        <v>98</v>
      </c>
      <c r="D12469">
        <v>1997</v>
      </c>
      <c r="H12469">
        <v>28839</v>
      </c>
      <c r="I12469">
        <v>6815</v>
      </c>
      <c r="N12469">
        <f>COUNTIF(Cod_Mun_Norte!B:B,DADOS_SNIS_Minas!A12469)</f>
        <v>0</v>
      </c>
    </row>
    <row r="12470" spans="1:14" x14ac:dyDescent="0.2">
      <c r="A12470">
        <v>314180</v>
      </c>
      <c r="B12470" t="s">
        <v>1869</v>
      </c>
      <c r="C12470" t="s">
        <v>98</v>
      </c>
      <c r="D12470">
        <v>1996</v>
      </c>
      <c r="H12470">
        <v>33446</v>
      </c>
      <c r="I12470">
        <v>7904</v>
      </c>
      <c r="N12470">
        <f>COUNTIF(Cod_Mun_Norte!B:B,DADOS_SNIS_Minas!A12470)</f>
        <v>0</v>
      </c>
    </row>
    <row r="12471" spans="1:14" x14ac:dyDescent="0.2">
      <c r="A12471">
        <v>314180</v>
      </c>
      <c r="B12471" t="s">
        <v>1869</v>
      </c>
      <c r="C12471" t="s">
        <v>98</v>
      </c>
      <c r="D12471">
        <v>1995</v>
      </c>
      <c r="H12471">
        <v>36172</v>
      </c>
      <c r="I12471">
        <v>8548</v>
      </c>
      <c r="N12471">
        <f>COUNTIF(Cod_Mun_Norte!B:B,DADOS_SNIS_Minas!A12471)</f>
        <v>0</v>
      </c>
    </row>
    <row r="12472" spans="1:14" x14ac:dyDescent="0.2">
      <c r="A12472">
        <v>314190</v>
      </c>
      <c r="B12472" t="s">
        <v>1872</v>
      </c>
      <c r="C12472" t="s">
        <v>98</v>
      </c>
      <c r="D12472">
        <v>2020</v>
      </c>
      <c r="E12472" t="s">
        <v>1873</v>
      </c>
      <c r="F12472" t="s">
        <v>357</v>
      </c>
      <c r="G12472" t="s">
        <v>383</v>
      </c>
      <c r="H12472">
        <v>3893</v>
      </c>
      <c r="I12472">
        <v>3443</v>
      </c>
      <c r="J12472">
        <v>3137</v>
      </c>
      <c r="K12472">
        <v>3137</v>
      </c>
      <c r="L12472">
        <v>91.1</v>
      </c>
      <c r="M12472">
        <v>80.58</v>
      </c>
      <c r="N12472">
        <f>COUNTIF(Cod_Mun_Norte!B:B,DADOS_SNIS_Minas!A12472)</f>
        <v>0</v>
      </c>
    </row>
    <row r="12473" spans="1:14" x14ac:dyDescent="0.2">
      <c r="A12473">
        <v>314190</v>
      </c>
      <c r="B12473" t="s">
        <v>1872</v>
      </c>
      <c r="C12473" t="s">
        <v>98</v>
      </c>
      <c r="D12473">
        <v>2019</v>
      </c>
      <c r="E12473" t="s">
        <v>1873</v>
      </c>
      <c r="F12473" t="s">
        <v>357</v>
      </c>
      <c r="G12473" t="s">
        <v>383</v>
      </c>
      <c r="H12473">
        <v>3894</v>
      </c>
      <c r="I12473">
        <v>3444</v>
      </c>
      <c r="J12473">
        <v>3060</v>
      </c>
      <c r="K12473">
        <v>3060</v>
      </c>
      <c r="L12473">
        <v>88.9</v>
      </c>
      <c r="M12473">
        <v>78.58</v>
      </c>
      <c r="N12473">
        <f>COUNTIF(Cod_Mun_Norte!B:B,DADOS_SNIS_Minas!A12473)</f>
        <v>0</v>
      </c>
    </row>
    <row r="12474" spans="1:14" x14ac:dyDescent="0.2">
      <c r="A12474">
        <v>314190</v>
      </c>
      <c r="B12474" t="s">
        <v>1872</v>
      </c>
      <c r="C12474" t="s">
        <v>98</v>
      </c>
      <c r="D12474">
        <v>2018</v>
      </c>
      <c r="E12474" t="s">
        <v>1874</v>
      </c>
      <c r="F12474" t="s">
        <v>357</v>
      </c>
      <c r="H12474">
        <v>3896</v>
      </c>
      <c r="I12474">
        <v>3446</v>
      </c>
      <c r="J12474">
        <v>3114</v>
      </c>
      <c r="K12474">
        <v>3114</v>
      </c>
      <c r="L12474">
        <v>90.4</v>
      </c>
      <c r="M12474">
        <v>79.930000000000007</v>
      </c>
      <c r="N12474">
        <f>COUNTIF(Cod_Mun_Norte!B:B,DADOS_SNIS_Minas!A12474)</f>
        <v>0</v>
      </c>
    </row>
    <row r="12475" spans="1:14" x14ac:dyDescent="0.2">
      <c r="A12475">
        <v>314190</v>
      </c>
      <c r="B12475" t="s">
        <v>1872</v>
      </c>
      <c r="C12475" t="s">
        <v>98</v>
      </c>
      <c r="D12475">
        <v>2017</v>
      </c>
      <c r="E12475" t="s">
        <v>1874</v>
      </c>
      <c r="F12475" t="s">
        <v>357</v>
      </c>
      <c r="H12475">
        <v>3970</v>
      </c>
      <c r="I12475">
        <v>3511</v>
      </c>
      <c r="J12475">
        <v>3075</v>
      </c>
      <c r="K12475">
        <v>3075</v>
      </c>
      <c r="L12475">
        <v>87.6</v>
      </c>
      <c r="M12475">
        <v>77.459999999999994</v>
      </c>
      <c r="N12475">
        <f>COUNTIF(Cod_Mun_Norte!B:B,DADOS_SNIS_Minas!A12475)</f>
        <v>0</v>
      </c>
    </row>
    <row r="12476" spans="1:14" x14ac:dyDescent="0.2">
      <c r="A12476">
        <v>314190</v>
      </c>
      <c r="B12476" t="s">
        <v>1872</v>
      </c>
      <c r="C12476" t="s">
        <v>98</v>
      </c>
      <c r="D12476">
        <v>2016</v>
      </c>
      <c r="E12476" t="s">
        <v>1874</v>
      </c>
      <c r="F12476" t="s">
        <v>359</v>
      </c>
      <c r="H12476">
        <v>3967</v>
      </c>
      <c r="I12476">
        <v>3508</v>
      </c>
      <c r="J12476">
        <v>3123</v>
      </c>
      <c r="K12476">
        <v>3123</v>
      </c>
      <c r="L12476">
        <v>89</v>
      </c>
      <c r="M12476">
        <v>78.72</v>
      </c>
      <c r="N12476">
        <f>COUNTIF(Cod_Mun_Norte!B:B,DADOS_SNIS_Minas!A12476)</f>
        <v>0</v>
      </c>
    </row>
    <row r="12477" spans="1:14" x14ac:dyDescent="0.2">
      <c r="A12477">
        <v>314190</v>
      </c>
      <c r="B12477" t="s">
        <v>1872</v>
      </c>
      <c r="C12477" t="s">
        <v>98</v>
      </c>
      <c r="D12477">
        <v>2015</v>
      </c>
      <c r="E12477" t="s">
        <v>1874</v>
      </c>
      <c r="F12477" t="s">
        <v>359</v>
      </c>
      <c r="H12477">
        <v>3964</v>
      </c>
      <c r="I12477">
        <v>3506</v>
      </c>
      <c r="J12477">
        <v>3112</v>
      </c>
      <c r="K12477">
        <v>3112</v>
      </c>
      <c r="L12477">
        <v>88.8</v>
      </c>
      <c r="M12477">
        <v>78.510000000000005</v>
      </c>
      <c r="N12477">
        <f>COUNTIF(Cod_Mun_Norte!B:B,DADOS_SNIS_Minas!A12477)</f>
        <v>0</v>
      </c>
    </row>
    <row r="12478" spans="1:14" x14ac:dyDescent="0.2">
      <c r="A12478">
        <v>314190</v>
      </c>
      <c r="B12478" t="s">
        <v>1872</v>
      </c>
      <c r="C12478" t="s">
        <v>98</v>
      </c>
      <c r="D12478">
        <v>2014</v>
      </c>
      <c r="E12478" t="s">
        <v>1874</v>
      </c>
      <c r="F12478" t="s">
        <v>359</v>
      </c>
      <c r="H12478">
        <v>3960</v>
      </c>
      <c r="I12478">
        <v>3502</v>
      </c>
      <c r="J12478">
        <v>3502</v>
      </c>
      <c r="K12478">
        <v>3502</v>
      </c>
      <c r="L12478">
        <v>100</v>
      </c>
      <c r="M12478">
        <v>88.43</v>
      </c>
      <c r="N12478">
        <f>COUNTIF(Cod_Mun_Norte!B:B,DADOS_SNIS_Minas!A12478)</f>
        <v>0</v>
      </c>
    </row>
    <row r="12479" spans="1:14" x14ac:dyDescent="0.2">
      <c r="A12479">
        <v>314190</v>
      </c>
      <c r="B12479" t="s">
        <v>1872</v>
      </c>
      <c r="C12479" t="s">
        <v>98</v>
      </c>
      <c r="D12479">
        <v>2013</v>
      </c>
      <c r="E12479" t="s">
        <v>1874</v>
      </c>
      <c r="F12479" t="s">
        <v>359</v>
      </c>
      <c r="H12479">
        <v>3957</v>
      </c>
      <c r="I12479">
        <v>3499</v>
      </c>
      <c r="J12479">
        <v>3499</v>
      </c>
      <c r="K12479">
        <v>3499</v>
      </c>
      <c r="L12479">
        <v>100</v>
      </c>
      <c r="M12479">
        <v>88.43</v>
      </c>
      <c r="N12479">
        <f>COUNTIF(Cod_Mun_Norte!B:B,DADOS_SNIS_Minas!A12479)</f>
        <v>0</v>
      </c>
    </row>
    <row r="12480" spans="1:14" x14ac:dyDescent="0.2">
      <c r="A12480">
        <v>314190</v>
      </c>
      <c r="B12480" t="s">
        <v>1872</v>
      </c>
      <c r="C12480" t="s">
        <v>98</v>
      </c>
      <c r="D12480">
        <v>2012</v>
      </c>
      <c r="E12480" t="s">
        <v>1874</v>
      </c>
      <c r="F12480" t="s">
        <v>359</v>
      </c>
      <c r="H12480">
        <v>3841</v>
      </c>
      <c r="I12480">
        <v>3397</v>
      </c>
      <c r="J12480">
        <v>3397</v>
      </c>
      <c r="K12480">
        <v>3397</v>
      </c>
      <c r="L12480">
        <v>100</v>
      </c>
      <c r="M12480">
        <v>88.44</v>
      </c>
      <c r="N12480">
        <f>COUNTIF(Cod_Mun_Norte!B:B,DADOS_SNIS_Minas!A12480)</f>
        <v>0</v>
      </c>
    </row>
    <row r="12481" spans="1:14" x14ac:dyDescent="0.2">
      <c r="A12481">
        <v>314190</v>
      </c>
      <c r="B12481" t="s">
        <v>1872</v>
      </c>
      <c r="C12481" t="s">
        <v>98</v>
      </c>
      <c r="D12481">
        <v>2011</v>
      </c>
      <c r="E12481" t="s">
        <v>1875</v>
      </c>
      <c r="F12481" t="s">
        <v>364</v>
      </c>
      <c r="H12481">
        <v>3841</v>
      </c>
      <c r="I12481">
        <v>3397</v>
      </c>
      <c r="J12481">
        <v>3397</v>
      </c>
      <c r="K12481">
        <v>3397</v>
      </c>
      <c r="L12481">
        <v>100</v>
      </c>
      <c r="M12481">
        <v>88.44</v>
      </c>
      <c r="N12481">
        <f>COUNTIF(Cod_Mun_Norte!B:B,DADOS_SNIS_Minas!A12481)</f>
        <v>0</v>
      </c>
    </row>
    <row r="12482" spans="1:14" x14ac:dyDescent="0.2">
      <c r="A12482">
        <v>314190</v>
      </c>
      <c r="B12482" t="s">
        <v>1872</v>
      </c>
      <c r="C12482" t="s">
        <v>98</v>
      </c>
      <c r="D12482">
        <v>2010</v>
      </c>
      <c r="E12482" t="s">
        <v>1874</v>
      </c>
      <c r="F12482" t="s">
        <v>359</v>
      </c>
      <c r="H12482">
        <v>3840</v>
      </c>
      <c r="I12482">
        <v>3396</v>
      </c>
      <c r="J12482">
        <v>3396</v>
      </c>
      <c r="K12482">
        <v>3396</v>
      </c>
      <c r="L12482">
        <v>100</v>
      </c>
      <c r="M12482">
        <v>88.44</v>
      </c>
      <c r="N12482">
        <f>COUNTIF(Cod_Mun_Norte!B:B,DADOS_SNIS_Minas!A12482)</f>
        <v>0</v>
      </c>
    </row>
    <row r="12483" spans="1:14" x14ac:dyDescent="0.2">
      <c r="A12483">
        <v>314190</v>
      </c>
      <c r="B12483" t="s">
        <v>1872</v>
      </c>
      <c r="C12483" t="s">
        <v>98</v>
      </c>
      <c r="D12483">
        <v>2009</v>
      </c>
      <c r="E12483" t="s">
        <v>1874</v>
      </c>
      <c r="F12483" t="s">
        <v>359</v>
      </c>
      <c r="H12483">
        <v>3665</v>
      </c>
      <c r="I12483">
        <v>3193</v>
      </c>
      <c r="J12483">
        <v>3724</v>
      </c>
      <c r="K12483">
        <v>3724</v>
      </c>
      <c r="L12483">
        <v>100</v>
      </c>
      <c r="M12483">
        <v>100</v>
      </c>
      <c r="N12483">
        <f>COUNTIF(Cod_Mun_Norte!B:B,DADOS_SNIS_Minas!A12483)</f>
        <v>0</v>
      </c>
    </row>
    <row r="12484" spans="1:14" x14ac:dyDescent="0.2">
      <c r="A12484">
        <v>314190</v>
      </c>
      <c r="B12484" t="s">
        <v>1872</v>
      </c>
      <c r="C12484" t="s">
        <v>98</v>
      </c>
      <c r="D12484">
        <v>2008</v>
      </c>
      <c r="E12484" t="s">
        <v>361</v>
      </c>
      <c r="F12484" t="s">
        <v>362</v>
      </c>
      <c r="H12484">
        <v>3684</v>
      </c>
      <c r="I12484">
        <v>3210</v>
      </c>
      <c r="J12484">
        <v>3667</v>
      </c>
      <c r="K12484">
        <v>3667</v>
      </c>
      <c r="L12484">
        <v>100</v>
      </c>
      <c r="M12484">
        <v>99.54</v>
      </c>
      <c r="N12484">
        <f>COUNTIF(Cod_Mun_Norte!B:B,DADOS_SNIS_Minas!A12484)</f>
        <v>0</v>
      </c>
    </row>
    <row r="12485" spans="1:14" x14ac:dyDescent="0.2">
      <c r="A12485">
        <v>314190</v>
      </c>
      <c r="B12485" t="s">
        <v>1872</v>
      </c>
      <c r="C12485" t="s">
        <v>98</v>
      </c>
      <c r="D12485">
        <v>2007</v>
      </c>
      <c r="E12485" t="s">
        <v>361</v>
      </c>
      <c r="F12485" t="s">
        <v>362</v>
      </c>
      <c r="H12485">
        <v>3603</v>
      </c>
      <c r="I12485">
        <v>3139</v>
      </c>
      <c r="J12485">
        <v>3621</v>
      </c>
      <c r="K12485">
        <v>3621</v>
      </c>
      <c r="L12485">
        <v>100</v>
      </c>
      <c r="M12485">
        <v>100</v>
      </c>
      <c r="N12485">
        <f>COUNTIF(Cod_Mun_Norte!B:B,DADOS_SNIS_Minas!A12485)</f>
        <v>0</v>
      </c>
    </row>
    <row r="12486" spans="1:14" x14ac:dyDescent="0.2">
      <c r="A12486">
        <v>314190</v>
      </c>
      <c r="B12486" t="s">
        <v>1872</v>
      </c>
      <c r="C12486" t="s">
        <v>98</v>
      </c>
      <c r="D12486">
        <v>2006</v>
      </c>
      <c r="E12486" t="s">
        <v>361</v>
      </c>
      <c r="F12486" t="s">
        <v>362</v>
      </c>
      <c r="H12486">
        <v>3804</v>
      </c>
      <c r="I12486">
        <v>3279</v>
      </c>
      <c r="J12486">
        <v>3495</v>
      </c>
      <c r="K12486">
        <v>3495</v>
      </c>
      <c r="L12486">
        <v>100</v>
      </c>
      <c r="M12486">
        <v>91.88</v>
      </c>
      <c r="N12486">
        <f>COUNTIF(Cod_Mun_Norte!B:B,DADOS_SNIS_Minas!A12486)</f>
        <v>0</v>
      </c>
    </row>
    <row r="12487" spans="1:14" x14ac:dyDescent="0.2">
      <c r="A12487">
        <v>314190</v>
      </c>
      <c r="B12487" t="s">
        <v>1872</v>
      </c>
      <c r="C12487" t="s">
        <v>98</v>
      </c>
      <c r="D12487">
        <v>2005</v>
      </c>
      <c r="E12487" t="s">
        <v>361</v>
      </c>
      <c r="F12487" t="s">
        <v>362</v>
      </c>
      <c r="H12487">
        <v>3809</v>
      </c>
      <c r="I12487">
        <v>3283</v>
      </c>
      <c r="J12487">
        <v>3462</v>
      </c>
      <c r="K12487">
        <v>3462</v>
      </c>
      <c r="L12487">
        <v>100</v>
      </c>
      <c r="M12487">
        <v>90.89</v>
      </c>
      <c r="N12487">
        <f>COUNTIF(Cod_Mun_Norte!B:B,DADOS_SNIS_Minas!A12487)</f>
        <v>0</v>
      </c>
    </row>
    <row r="12488" spans="1:14" x14ac:dyDescent="0.2">
      <c r="A12488">
        <v>314190</v>
      </c>
      <c r="B12488" t="s">
        <v>1872</v>
      </c>
      <c r="C12488" t="s">
        <v>98</v>
      </c>
      <c r="D12488">
        <v>2004</v>
      </c>
      <c r="E12488" t="s">
        <v>361</v>
      </c>
      <c r="F12488" t="s">
        <v>362</v>
      </c>
      <c r="H12488">
        <v>3813</v>
      </c>
      <c r="I12488">
        <v>3287</v>
      </c>
      <c r="N12488">
        <f>COUNTIF(Cod_Mun_Norte!B:B,DADOS_SNIS_Minas!A12488)</f>
        <v>0</v>
      </c>
    </row>
    <row r="12489" spans="1:14" x14ac:dyDescent="0.2">
      <c r="A12489">
        <v>314190</v>
      </c>
      <c r="B12489" t="s">
        <v>1872</v>
      </c>
      <c r="C12489" t="s">
        <v>98</v>
      </c>
      <c r="D12489">
        <v>2003</v>
      </c>
      <c r="E12489" t="s">
        <v>361</v>
      </c>
      <c r="F12489" t="s">
        <v>362</v>
      </c>
      <c r="H12489">
        <v>3822</v>
      </c>
      <c r="I12489">
        <v>3295</v>
      </c>
      <c r="N12489">
        <f>COUNTIF(Cod_Mun_Norte!B:B,DADOS_SNIS_Minas!A12489)</f>
        <v>0</v>
      </c>
    </row>
    <row r="12490" spans="1:14" x14ac:dyDescent="0.2">
      <c r="A12490">
        <v>314190</v>
      </c>
      <c r="B12490" t="s">
        <v>1872</v>
      </c>
      <c r="C12490" t="s">
        <v>98</v>
      </c>
      <c r="D12490">
        <v>2002</v>
      </c>
      <c r="E12490" t="s">
        <v>361</v>
      </c>
      <c r="F12490" t="s">
        <v>362</v>
      </c>
      <c r="H12490">
        <v>3826</v>
      </c>
      <c r="I12490">
        <v>3298</v>
      </c>
      <c r="N12490">
        <f>COUNTIF(Cod_Mun_Norte!B:B,DADOS_SNIS_Minas!A12490)</f>
        <v>0</v>
      </c>
    </row>
    <row r="12491" spans="1:14" x14ac:dyDescent="0.2">
      <c r="A12491">
        <v>314190</v>
      </c>
      <c r="B12491" t="s">
        <v>1872</v>
      </c>
      <c r="C12491" t="s">
        <v>98</v>
      </c>
      <c r="D12491">
        <v>2001</v>
      </c>
      <c r="E12491" t="s">
        <v>361</v>
      </c>
      <c r="F12491" t="s">
        <v>362</v>
      </c>
      <c r="H12491">
        <v>3829</v>
      </c>
      <c r="I12491">
        <v>3301</v>
      </c>
      <c r="N12491">
        <f>COUNTIF(Cod_Mun_Norte!B:B,DADOS_SNIS_Minas!A12491)</f>
        <v>0</v>
      </c>
    </row>
    <row r="12492" spans="1:14" x14ac:dyDescent="0.2">
      <c r="A12492">
        <v>314190</v>
      </c>
      <c r="B12492" t="s">
        <v>1872</v>
      </c>
      <c r="C12492" t="s">
        <v>98</v>
      </c>
      <c r="D12492">
        <v>2000</v>
      </c>
      <c r="E12492" t="s">
        <v>361</v>
      </c>
      <c r="F12492" t="s">
        <v>362</v>
      </c>
      <c r="H12492">
        <v>3834</v>
      </c>
      <c r="I12492">
        <v>3305</v>
      </c>
      <c r="N12492">
        <f>COUNTIF(Cod_Mun_Norte!B:B,DADOS_SNIS_Minas!A12492)</f>
        <v>0</v>
      </c>
    </row>
    <row r="12493" spans="1:14" x14ac:dyDescent="0.2">
      <c r="A12493">
        <v>314190</v>
      </c>
      <c r="B12493" t="s">
        <v>1872</v>
      </c>
      <c r="C12493" t="s">
        <v>98</v>
      </c>
      <c r="D12493">
        <v>1999</v>
      </c>
      <c r="E12493" t="s">
        <v>361</v>
      </c>
      <c r="F12493" t="s">
        <v>362</v>
      </c>
      <c r="H12493">
        <v>4078</v>
      </c>
      <c r="I12493">
        <v>3464</v>
      </c>
      <c r="N12493">
        <f>COUNTIF(Cod_Mun_Norte!B:B,DADOS_SNIS_Minas!A12493)</f>
        <v>0</v>
      </c>
    </row>
    <row r="12494" spans="1:14" x14ac:dyDescent="0.2">
      <c r="A12494">
        <v>314190</v>
      </c>
      <c r="B12494" t="s">
        <v>1872</v>
      </c>
      <c r="C12494" t="s">
        <v>98</v>
      </c>
      <c r="D12494">
        <v>1998</v>
      </c>
      <c r="E12494" t="s">
        <v>361</v>
      </c>
      <c r="F12494" t="s">
        <v>362</v>
      </c>
      <c r="H12494">
        <v>4041</v>
      </c>
      <c r="I12494">
        <v>3432</v>
      </c>
      <c r="N12494">
        <f>COUNTIF(Cod_Mun_Norte!B:B,DADOS_SNIS_Minas!A12494)</f>
        <v>0</v>
      </c>
    </row>
    <row r="12495" spans="1:14" x14ac:dyDescent="0.2">
      <c r="A12495">
        <v>314190</v>
      </c>
      <c r="B12495" t="s">
        <v>1872</v>
      </c>
      <c r="C12495" t="s">
        <v>98</v>
      </c>
      <c r="D12495">
        <v>1997</v>
      </c>
      <c r="H12495">
        <v>4005</v>
      </c>
      <c r="I12495">
        <v>3402</v>
      </c>
      <c r="N12495">
        <f>COUNTIF(Cod_Mun_Norte!B:B,DADOS_SNIS_Minas!A12495)</f>
        <v>0</v>
      </c>
    </row>
    <row r="12496" spans="1:14" x14ac:dyDescent="0.2">
      <c r="A12496">
        <v>314190</v>
      </c>
      <c r="B12496" t="s">
        <v>1872</v>
      </c>
      <c r="C12496" t="s">
        <v>98</v>
      </c>
      <c r="D12496">
        <v>1996</v>
      </c>
      <c r="H12496">
        <v>3962</v>
      </c>
      <c r="I12496">
        <v>3365</v>
      </c>
      <c r="N12496">
        <f>COUNTIF(Cod_Mun_Norte!B:B,DADOS_SNIS_Minas!A12496)</f>
        <v>0</v>
      </c>
    </row>
    <row r="12497" spans="1:14" x14ac:dyDescent="0.2">
      <c r="A12497">
        <v>314190</v>
      </c>
      <c r="B12497" t="s">
        <v>1872</v>
      </c>
      <c r="C12497" t="s">
        <v>98</v>
      </c>
      <c r="D12497">
        <v>1995</v>
      </c>
      <c r="H12497">
        <v>3684</v>
      </c>
      <c r="I12497">
        <v>3129</v>
      </c>
      <c r="N12497">
        <f>COUNTIF(Cod_Mun_Norte!B:B,DADOS_SNIS_Minas!A12497)</f>
        <v>0</v>
      </c>
    </row>
    <row r="12498" spans="1:14" x14ac:dyDescent="0.2">
      <c r="A12498">
        <v>314200</v>
      </c>
      <c r="B12498" t="s">
        <v>49</v>
      </c>
      <c r="C12498" t="s">
        <v>98</v>
      </c>
      <c r="D12498">
        <v>2020</v>
      </c>
      <c r="E12498" t="s">
        <v>361</v>
      </c>
      <c r="F12498" t="s">
        <v>99</v>
      </c>
      <c r="G12498" t="s">
        <v>119</v>
      </c>
      <c r="H12498">
        <v>13620</v>
      </c>
      <c r="I12498">
        <v>10472</v>
      </c>
      <c r="J12498">
        <v>8524</v>
      </c>
      <c r="K12498">
        <v>8524</v>
      </c>
      <c r="L12498">
        <v>81.400000000000006</v>
      </c>
      <c r="M12498">
        <v>62.58</v>
      </c>
      <c r="N12498">
        <f>COUNTIF(Cod_Mun_Norte!B:B,DADOS_SNIS_Minas!A12498)</f>
        <v>1</v>
      </c>
    </row>
    <row r="12499" spans="1:14" x14ac:dyDescent="0.2">
      <c r="A12499">
        <v>314200</v>
      </c>
      <c r="B12499" t="s">
        <v>49</v>
      </c>
      <c r="C12499" t="s">
        <v>98</v>
      </c>
      <c r="D12499">
        <v>2019</v>
      </c>
      <c r="E12499" t="s">
        <v>361</v>
      </c>
      <c r="F12499" t="s">
        <v>99</v>
      </c>
      <c r="G12499" t="s">
        <v>119</v>
      </c>
      <c r="H12499">
        <v>13589</v>
      </c>
      <c r="I12499">
        <v>10449</v>
      </c>
      <c r="J12499">
        <v>8299</v>
      </c>
      <c r="K12499">
        <v>8299</v>
      </c>
      <c r="L12499">
        <v>79.400000000000006</v>
      </c>
      <c r="M12499">
        <v>61.07</v>
      </c>
      <c r="N12499">
        <f>COUNTIF(Cod_Mun_Norte!B:B,DADOS_SNIS_Minas!A12499)</f>
        <v>1</v>
      </c>
    </row>
    <row r="12500" spans="1:14" x14ac:dyDescent="0.2">
      <c r="A12500">
        <v>314200</v>
      </c>
      <c r="B12500" t="s">
        <v>49</v>
      </c>
      <c r="C12500" t="s">
        <v>98</v>
      </c>
      <c r="D12500">
        <v>2018</v>
      </c>
      <c r="E12500" t="s">
        <v>361</v>
      </c>
      <c r="F12500" t="s">
        <v>99</v>
      </c>
      <c r="H12500">
        <v>13557</v>
      </c>
      <c r="I12500">
        <v>10424</v>
      </c>
      <c r="J12500">
        <v>8272</v>
      </c>
      <c r="K12500">
        <v>8272</v>
      </c>
      <c r="L12500">
        <v>79.400000000000006</v>
      </c>
      <c r="M12500">
        <v>61.02</v>
      </c>
      <c r="N12500">
        <f>COUNTIF(Cod_Mun_Norte!B:B,DADOS_SNIS_Minas!A12500)</f>
        <v>1</v>
      </c>
    </row>
    <row r="12501" spans="1:14" x14ac:dyDescent="0.2">
      <c r="A12501">
        <v>314200</v>
      </c>
      <c r="B12501" t="s">
        <v>49</v>
      </c>
      <c r="C12501" t="s">
        <v>98</v>
      </c>
      <c r="D12501">
        <v>2017</v>
      </c>
      <c r="E12501" t="s">
        <v>1876</v>
      </c>
      <c r="F12501" t="s">
        <v>367</v>
      </c>
      <c r="H12501">
        <v>13726</v>
      </c>
      <c r="I12501">
        <v>10554</v>
      </c>
      <c r="J12501">
        <v>8261</v>
      </c>
      <c r="K12501">
        <v>8261</v>
      </c>
      <c r="L12501">
        <v>78.3</v>
      </c>
      <c r="M12501">
        <v>60.19</v>
      </c>
      <c r="N12501">
        <f>COUNTIF(Cod_Mun_Norte!B:B,DADOS_SNIS_Minas!A12501)</f>
        <v>1</v>
      </c>
    </row>
    <row r="12502" spans="1:14" x14ac:dyDescent="0.2">
      <c r="A12502">
        <v>314200</v>
      </c>
      <c r="B12502" t="s">
        <v>49</v>
      </c>
      <c r="C12502" t="s">
        <v>98</v>
      </c>
      <c r="D12502">
        <v>2016</v>
      </c>
      <c r="E12502" t="s">
        <v>1876</v>
      </c>
      <c r="F12502" t="s">
        <v>367</v>
      </c>
      <c r="H12502">
        <v>13685</v>
      </c>
      <c r="I12502">
        <v>10522</v>
      </c>
      <c r="J12502">
        <v>8264</v>
      </c>
      <c r="K12502">
        <v>8264</v>
      </c>
      <c r="L12502">
        <v>78.5</v>
      </c>
      <c r="M12502">
        <v>60.39</v>
      </c>
      <c r="N12502">
        <f>COUNTIF(Cod_Mun_Norte!B:B,DADOS_SNIS_Minas!A12502)</f>
        <v>1</v>
      </c>
    </row>
    <row r="12503" spans="1:14" x14ac:dyDescent="0.2">
      <c r="A12503">
        <v>314200</v>
      </c>
      <c r="B12503" t="s">
        <v>49</v>
      </c>
      <c r="C12503" t="s">
        <v>98</v>
      </c>
      <c r="D12503">
        <v>2015</v>
      </c>
      <c r="E12503" t="s">
        <v>361</v>
      </c>
      <c r="F12503" t="s">
        <v>99</v>
      </c>
      <c r="H12503">
        <v>13643</v>
      </c>
      <c r="I12503">
        <v>10490</v>
      </c>
      <c r="J12503">
        <v>8345</v>
      </c>
      <c r="K12503">
        <v>8345</v>
      </c>
      <c r="L12503">
        <v>79.599999999999994</v>
      </c>
      <c r="M12503">
        <v>61.17</v>
      </c>
      <c r="N12503">
        <f>COUNTIF(Cod_Mun_Norte!B:B,DADOS_SNIS_Minas!A12503)</f>
        <v>1</v>
      </c>
    </row>
    <row r="12504" spans="1:14" x14ac:dyDescent="0.2">
      <c r="A12504">
        <v>314200</v>
      </c>
      <c r="B12504" t="s">
        <v>49</v>
      </c>
      <c r="C12504" t="s">
        <v>98</v>
      </c>
      <c r="D12504">
        <v>2014</v>
      </c>
      <c r="E12504" t="s">
        <v>361</v>
      </c>
      <c r="F12504" t="s">
        <v>99</v>
      </c>
      <c r="H12504">
        <v>13598</v>
      </c>
      <c r="I12504">
        <v>10456</v>
      </c>
      <c r="J12504">
        <v>10456</v>
      </c>
      <c r="K12504">
        <v>10456</v>
      </c>
      <c r="L12504">
        <v>100</v>
      </c>
      <c r="M12504">
        <v>76.89</v>
      </c>
      <c r="N12504">
        <f>COUNTIF(Cod_Mun_Norte!B:B,DADOS_SNIS_Minas!A12504)</f>
        <v>1</v>
      </c>
    </row>
    <row r="12505" spans="1:14" x14ac:dyDescent="0.2">
      <c r="A12505">
        <v>314200</v>
      </c>
      <c r="B12505" t="s">
        <v>49</v>
      </c>
      <c r="C12505" t="s">
        <v>98</v>
      </c>
      <c r="D12505">
        <v>2013</v>
      </c>
      <c r="E12505" t="s">
        <v>361</v>
      </c>
      <c r="F12505" t="s">
        <v>99</v>
      </c>
      <c r="H12505">
        <v>13552</v>
      </c>
      <c r="I12505">
        <v>10420</v>
      </c>
      <c r="J12505">
        <v>10420</v>
      </c>
      <c r="K12505">
        <v>10420</v>
      </c>
      <c r="L12505">
        <v>100</v>
      </c>
      <c r="M12505">
        <v>76.89</v>
      </c>
      <c r="N12505">
        <f>COUNTIF(Cod_Mun_Norte!B:B,DADOS_SNIS_Minas!A12505)</f>
        <v>1</v>
      </c>
    </row>
    <row r="12506" spans="1:14" x14ac:dyDescent="0.2">
      <c r="A12506">
        <v>314200</v>
      </c>
      <c r="B12506" t="s">
        <v>49</v>
      </c>
      <c r="C12506" t="s">
        <v>98</v>
      </c>
      <c r="D12506">
        <v>2012</v>
      </c>
      <c r="E12506" t="s">
        <v>361</v>
      </c>
      <c r="F12506" t="s">
        <v>362</v>
      </c>
      <c r="H12506">
        <v>13116</v>
      </c>
      <c r="I12506">
        <v>10085</v>
      </c>
      <c r="J12506">
        <v>10085</v>
      </c>
      <c r="K12506">
        <v>10085</v>
      </c>
      <c r="L12506">
        <v>100</v>
      </c>
      <c r="M12506">
        <v>76.89</v>
      </c>
      <c r="N12506">
        <f>COUNTIF(Cod_Mun_Norte!B:B,DADOS_SNIS_Minas!A12506)</f>
        <v>1</v>
      </c>
    </row>
    <row r="12507" spans="1:14" x14ac:dyDescent="0.2">
      <c r="A12507">
        <v>314200</v>
      </c>
      <c r="B12507" t="s">
        <v>49</v>
      </c>
      <c r="C12507" t="s">
        <v>98</v>
      </c>
      <c r="D12507">
        <v>2011</v>
      </c>
      <c r="E12507" t="s">
        <v>361</v>
      </c>
      <c r="F12507" t="s">
        <v>362</v>
      </c>
      <c r="H12507">
        <v>13080</v>
      </c>
      <c r="I12507">
        <v>10057</v>
      </c>
      <c r="J12507">
        <v>10057</v>
      </c>
      <c r="K12507">
        <v>10057</v>
      </c>
      <c r="L12507">
        <v>100</v>
      </c>
      <c r="M12507">
        <v>76.89</v>
      </c>
      <c r="N12507">
        <f>COUNTIF(Cod_Mun_Norte!B:B,DADOS_SNIS_Minas!A12507)</f>
        <v>1</v>
      </c>
    </row>
    <row r="12508" spans="1:14" x14ac:dyDescent="0.2">
      <c r="A12508">
        <v>314200</v>
      </c>
      <c r="B12508" t="s">
        <v>49</v>
      </c>
      <c r="C12508" t="s">
        <v>98</v>
      </c>
      <c r="D12508">
        <v>2010</v>
      </c>
      <c r="E12508" t="s">
        <v>361</v>
      </c>
      <c r="F12508" t="s">
        <v>362</v>
      </c>
      <c r="H12508">
        <v>13042</v>
      </c>
      <c r="I12508">
        <v>10028</v>
      </c>
      <c r="J12508">
        <v>10028</v>
      </c>
      <c r="K12508">
        <v>10028</v>
      </c>
      <c r="L12508">
        <v>100</v>
      </c>
      <c r="M12508">
        <v>76.89</v>
      </c>
      <c r="N12508">
        <f>COUNTIF(Cod_Mun_Norte!B:B,DADOS_SNIS_Minas!A12508)</f>
        <v>1</v>
      </c>
    </row>
    <row r="12509" spans="1:14" x14ac:dyDescent="0.2">
      <c r="A12509">
        <v>314200</v>
      </c>
      <c r="B12509" t="s">
        <v>49</v>
      </c>
      <c r="C12509" t="s">
        <v>98</v>
      </c>
      <c r="D12509">
        <v>2009</v>
      </c>
      <c r="E12509" t="s">
        <v>361</v>
      </c>
      <c r="F12509" t="s">
        <v>362</v>
      </c>
      <c r="H12509">
        <v>13252</v>
      </c>
      <c r="I12509">
        <v>10233</v>
      </c>
      <c r="J12509">
        <v>10693</v>
      </c>
      <c r="K12509">
        <v>10693</v>
      </c>
      <c r="L12509">
        <v>100</v>
      </c>
      <c r="M12509">
        <v>80.69</v>
      </c>
      <c r="N12509">
        <f>COUNTIF(Cod_Mun_Norte!B:B,DADOS_SNIS_Minas!A12509)</f>
        <v>1</v>
      </c>
    </row>
    <row r="12510" spans="1:14" x14ac:dyDescent="0.2">
      <c r="A12510">
        <v>314200</v>
      </c>
      <c r="B12510" t="s">
        <v>49</v>
      </c>
      <c r="C12510" t="s">
        <v>98</v>
      </c>
      <c r="D12510">
        <v>2008</v>
      </c>
      <c r="E12510" t="s">
        <v>361</v>
      </c>
      <c r="F12510" t="s">
        <v>362</v>
      </c>
      <c r="H12510">
        <v>13198</v>
      </c>
      <c r="I12510">
        <v>10191</v>
      </c>
      <c r="J12510">
        <v>10412</v>
      </c>
      <c r="K12510">
        <v>10412</v>
      </c>
      <c r="L12510">
        <v>100</v>
      </c>
      <c r="M12510">
        <v>78.89</v>
      </c>
      <c r="N12510">
        <f>COUNTIF(Cod_Mun_Norte!B:B,DADOS_SNIS_Minas!A12510)</f>
        <v>1</v>
      </c>
    </row>
    <row r="12511" spans="1:14" x14ac:dyDescent="0.2">
      <c r="A12511">
        <v>314200</v>
      </c>
      <c r="B12511" t="s">
        <v>49</v>
      </c>
      <c r="C12511" t="s">
        <v>98</v>
      </c>
      <c r="D12511">
        <v>2007</v>
      </c>
      <c r="E12511" t="s">
        <v>361</v>
      </c>
      <c r="F12511" t="s">
        <v>362</v>
      </c>
      <c r="H12511">
        <v>12769</v>
      </c>
      <c r="I12511">
        <v>9860</v>
      </c>
      <c r="J12511">
        <v>10055</v>
      </c>
      <c r="K12511">
        <v>10055</v>
      </c>
      <c r="L12511">
        <v>100</v>
      </c>
      <c r="M12511">
        <v>78.75</v>
      </c>
      <c r="N12511">
        <f>COUNTIF(Cod_Mun_Norte!B:B,DADOS_SNIS_Minas!A12511)</f>
        <v>1</v>
      </c>
    </row>
    <row r="12512" spans="1:14" x14ac:dyDescent="0.2">
      <c r="A12512">
        <v>314200</v>
      </c>
      <c r="B12512" t="s">
        <v>49</v>
      </c>
      <c r="C12512" t="s">
        <v>98</v>
      </c>
      <c r="D12512">
        <v>2006</v>
      </c>
      <c r="E12512" t="s">
        <v>361</v>
      </c>
      <c r="F12512" t="s">
        <v>362</v>
      </c>
      <c r="H12512">
        <v>12932</v>
      </c>
      <c r="I12512">
        <v>9763</v>
      </c>
      <c r="J12512">
        <v>9679</v>
      </c>
      <c r="K12512">
        <v>9679</v>
      </c>
      <c r="L12512">
        <v>99.1</v>
      </c>
      <c r="M12512">
        <v>74.849999999999994</v>
      </c>
      <c r="N12512">
        <f>COUNTIF(Cod_Mun_Norte!B:B,DADOS_SNIS_Minas!A12512)</f>
        <v>1</v>
      </c>
    </row>
    <row r="12513" spans="1:14" x14ac:dyDescent="0.2">
      <c r="A12513">
        <v>314200</v>
      </c>
      <c r="B12513" t="s">
        <v>49</v>
      </c>
      <c r="C12513" t="s">
        <v>98</v>
      </c>
      <c r="D12513">
        <v>2005</v>
      </c>
      <c r="E12513" t="s">
        <v>361</v>
      </c>
      <c r="F12513" t="s">
        <v>362</v>
      </c>
      <c r="H12513">
        <v>12874</v>
      </c>
      <c r="I12513">
        <v>9719</v>
      </c>
      <c r="N12513">
        <f>COUNTIF(Cod_Mun_Norte!B:B,DADOS_SNIS_Minas!A12513)</f>
        <v>1</v>
      </c>
    </row>
    <row r="12514" spans="1:14" x14ac:dyDescent="0.2">
      <c r="A12514">
        <v>314200</v>
      </c>
      <c r="B12514" t="s">
        <v>49</v>
      </c>
      <c r="C12514" t="s">
        <v>98</v>
      </c>
      <c r="D12514">
        <v>2004</v>
      </c>
      <c r="E12514" t="s">
        <v>361</v>
      </c>
      <c r="F12514" t="s">
        <v>362</v>
      </c>
      <c r="H12514">
        <v>12816</v>
      </c>
      <c r="I12514">
        <v>9675</v>
      </c>
      <c r="N12514">
        <f>COUNTIF(Cod_Mun_Norte!B:B,DADOS_SNIS_Minas!A12514)</f>
        <v>1</v>
      </c>
    </row>
    <row r="12515" spans="1:14" x14ac:dyDescent="0.2">
      <c r="A12515">
        <v>314200</v>
      </c>
      <c r="B12515" t="s">
        <v>49</v>
      </c>
      <c r="C12515" t="s">
        <v>98</v>
      </c>
      <c r="D12515">
        <v>2003</v>
      </c>
      <c r="E12515" t="s">
        <v>361</v>
      </c>
      <c r="F12515" t="s">
        <v>362</v>
      </c>
      <c r="H12515">
        <v>12710</v>
      </c>
      <c r="I12515">
        <v>9595</v>
      </c>
      <c r="N12515">
        <f>COUNTIF(Cod_Mun_Norte!B:B,DADOS_SNIS_Minas!A12515)</f>
        <v>1</v>
      </c>
    </row>
    <row r="12516" spans="1:14" x14ac:dyDescent="0.2">
      <c r="A12516">
        <v>314200</v>
      </c>
      <c r="B12516" t="s">
        <v>49</v>
      </c>
      <c r="C12516" t="s">
        <v>98</v>
      </c>
      <c r="D12516">
        <v>2002</v>
      </c>
      <c r="E12516" t="s">
        <v>361</v>
      </c>
      <c r="F12516" t="s">
        <v>362</v>
      </c>
      <c r="H12516">
        <v>12660</v>
      </c>
      <c r="I12516">
        <v>9558</v>
      </c>
      <c r="N12516">
        <f>COUNTIF(Cod_Mun_Norte!B:B,DADOS_SNIS_Minas!A12516)</f>
        <v>1</v>
      </c>
    </row>
    <row r="12517" spans="1:14" x14ac:dyDescent="0.2">
      <c r="A12517">
        <v>314200</v>
      </c>
      <c r="B12517" t="s">
        <v>49</v>
      </c>
      <c r="C12517" t="s">
        <v>98</v>
      </c>
      <c r="D12517">
        <v>2001</v>
      </c>
      <c r="E12517" t="s">
        <v>361</v>
      </c>
      <c r="F12517" t="s">
        <v>362</v>
      </c>
      <c r="H12517">
        <v>12606</v>
      </c>
      <c r="I12517">
        <v>9517</v>
      </c>
      <c r="N12517">
        <f>COUNTIF(Cod_Mun_Norte!B:B,DADOS_SNIS_Minas!A12517)</f>
        <v>1</v>
      </c>
    </row>
    <row r="12518" spans="1:14" x14ac:dyDescent="0.2">
      <c r="A12518">
        <v>314200</v>
      </c>
      <c r="B12518" t="s">
        <v>49</v>
      </c>
      <c r="C12518" t="s">
        <v>98</v>
      </c>
      <c r="D12518">
        <v>2000</v>
      </c>
      <c r="E12518" t="s">
        <v>361</v>
      </c>
      <c r="F12518" t="s">
        <v>362</v>
      </c>
      <c r="H12518">
        <v>12552</v>
      </c>
      <c r="I12518">
        <v>9476</v>
      </c>
      <c r="N12518">
        <f>COUNTIF(Cod_Mun_Norte!B:B,DADOS_SNIS_Minas!A12518)</f>
        <v>1</v>
      </c>
    </row>
    <row r="12519" spans="1:14" x14ac:dyDescent="0.2">
      <c r="A12519">
        <v>314200</v>
      </c>
      <c r="B12519" t="s">
        <v>49</v>
      </c>
      <c r="C12519" t="s">
        <v>98</v>
      </c>
      <c r="D12519">
        <v>1999</v>
      </c>
      <c r="E12519" t="s">
        <v>361</v>
      </c>
      <c r="F12519" t="s">
        <v>362</v>
      </c>
      <c r="H12519">
        <v>10078</v>
      </c>
      <c r="I12519">
        <v>6514</v>
      </c>
      <c r="N12519">
        <f>COUNTIF(Cod_Mun_Norte!B:B,DADOS_SNIS_Minas!A12519)</f>
        <v>1</v>
      </c>
    </row>
    <row r="12520" spans="1:14" x14ac:dyDescent="0.2">
      <c r="A12520">
        <v>314200</v>
      </c>
      <c r="B12520" t="s">
        <v>49</v>
      </c>
      <c r="C12520" t="s">
        <v>98</v>
      </c>
      <c r="D12520">
        <v>1998</v>
      </c>
      <c r="E12520" t="s">
        <v>361</v>
      </c>
      <c r="F12520" t="s">
        <v>362</v>
      </c>
      <c r="H12520">
        <v>10303</v>
      </c>
      <c r="I12520">
        <v>6659</v>
      </c>
      <c r="N12520">
        <f>COUNTIF(Cod_Mun_Norte!B:B,DADOS_SNIS_Minas!A12520)</f>
        <v>1</v>
      </c>
    </row>
    <row r="12521" spans="1:14" x14ac:dyDescent="0.2">
      <c r="A12521">
        <v>314200</v>
      </c>
      <c r="B12521" t="s">
        <v>49</v>
      </c>
      <c r="C12521" t="s">
        <v>98</v>
      </c>
      <c r="D12521">
        <v>1997</v>
      </c>
      <c r="H12521">
        <v>10528</v>
      </c>
      <c r="I12521">
        <v>6805</v>
      </c>
      <c r="N12521">
        <f>COUNTIF(Cod_Mun_Norte!B:B,DADOS_SNIS_Minas!A12521)</f>
        <v>1</v>
      </c>
    </row>
    <row r="12522" spans="1:14" x14ac:dyDescent="0.2">
      <c r="A12522">
        <v>314200</v>
      </c>
      <c r="B12522" t="s">
        <v>49</v>
      </c>
      <c r="C12522" t="s">
        <v>98</v>
      </c>
      <c r="D12522">
        <v>1996</v>
      </c>
      <c r="H12522">
        <v>15147</v>
      </c>
      <c r="I12522">
        <v>9790</v>
      </c>
      <c r="N12522">
        <f>COUNTIF(Cod_Mun_Norte!B:B,DADOS_SNIS_Minas!A12522)</f>
        <v>1</v>
      </c>
    </row>
    <row r="12523" spans="1:14" x14ac:dyDescent="0.2">
      <c r="A12523">
        <v>314200</v>
      </c>
      <c r="B12523" t="s">
        <v>49</v>
      </c>
      <c r="C12523" t="s">
        <v>98</v>
      </c>
      <c r="D12523">
        <v>1995</v>
      </c>
      <c r="H12523">
        <v>17500</v>
      </c>
      <c r="I12523">
        <v>11311</v>
      </c>
      <c r="N12523">
        <f>COUNTIF(Cod_Mun_Norte!B:B,DADOS_SNIS_Minas!A12523)</f>
        <v>1</v>
      </c>
    </row>
    <row r="12524" spans="1:14" x14ac:dyDescent="0.2">
      <c r="A12524">
        <v>314210</v>
      </c>
      <c r="B12524" t="s">
        <v>1877</v>
      </c>
      <c r="C12524" t="s">
        <v>98</v>
      </c>
      <c r="D12524">
        <v>2020</v>
      </c>
      <c r="E12524" t="s">
        <v>361</v>
      </c>
      <c r="F12524" t="s">
        <v>362</v>
      </c>
      <c r="G12524" t="s">
        <v>119</v>
      </c>
      <c r="H12524">
        <v>10787</v>
      </c>
      <c r="I12524">
        <v>5968</v>
      </c>
      <c r="J12524">
        <v>5860</v>
      </c>
      <c r="K12524">
        <v>5860</v>
      </c>
      <c r="L12524">
        <v>98.2</v>
      </c>
      <c r="M12524">
        <v>54.32</v>
      </c>
      <c r="N12524">
        <f>COUNTIF(Cod_Mun_Norte!B:B,DADOS_SNIS_Minas!A12524)</f>
        <v>0</v>
      </c>
    </row>
    <row r="12525" spans="1:14" x14ac:dyDescent="0.2">
      <c r="A12525">
        <v>314210</v>
      </c>
      <c r="B12525" t="s">
        <v>1877</v>
      </c>
      <c r="C12525" t="s">
        <v>98</v>
      </c>
      <c r="D12525">
        <v>2019</v>
      </c>
      <c r="E12525" t="s">
        <v>361</v>
      </c>
      <c r="F12525" t="s">
        <v>362</v>
      </c>
      <c r="G12525" t="s">
        <v>119</v>
      </c>
      <c r="H12525">
        <v>10754</v>
      </c>
      <c r="I12525">
        <v>5949</v>
      </c>
      <c r="J12525">
        <v>5727</v>
      </c>
      <c r="K12525">
        <v>5727</v>
      </c>
      <c r="L12525">
        <v>96.3</v>
      </c>
      <c r="M12525">
        <v>53.25</v>
      </c>
      <c r="N12525">
        <f>COUNTIF(Cod_Mun_Norte!B:B,DADOS_SNIS_Minas!A12525)</f>
        <v>0</v>
      </c>
    </row>
    <row r="12526" spans="1:14" x14ac:dyDescent="0.2">
      <c r="A12526">
        <v>314210</v>
      </c>
      <c r="B12526" t="s">
        <v>1877</v>
      </c>
      <c r="C12526" t="s">
        <v>98</v>
      </c>
      <c r="D12526">
        <v>2018</v>
      </c>
      <c r="E12526" t="s">
        <v>361</v>
      </c>
      <c r="F12526" t="s">
        <v>362</v>
      </c>
      <c r="H12526">
        <v>10721</v>
      </c>
      <c r="I12526">
        <v>5931</v>
      </c>
      <c r="J12526">
        <v>5633</v>
      </c>
      <c r="K12526">
        <v>5633</v>
      </c>
      <c r="L12526">
        <v>95</v>
      </c>
      <c r="M12526">
        <v>52.54</v>
      </c>
      <c r="N12526">
        <f>COUNTIF(Cod_Mun_Norte!B:B,DADOS_SNIS_Minas!A12526)</f>
        <v>0</v>
      </c>
    </row>
    <row r="12527" spans="1:14" x14ac:dyDescent="0.2">
      <c r="A12527">
        <v>314210</v>
      </c>
      <c r="B12527" t="s">
        <v>1877</v>
      </c>
      <c r="C12527" t="s">
        <v>98</v>
      </c>
      <c r="D12527">
        <v>2017</v>
      </c>
      <c r="E12527" t="s">
        <v>361</v>
      </c>
      <c r="F12527" t="s">
        <v>362</v>
      </c>
      <c r="H12527">
        <v>10837</v>
      </c>
      <c r="I12527">
        <v>5995</v>
      </c>
      <c r="J12527">
        <v>5641</v>
      </c>
      <c r="K12527">
        <v>5641</v>
      </c>
      <c r="L12527">
        <v>94.1</v>
      </c>
      <c r="M12527">
        <v>52.05</v>
      </c>
      <c r="N12527">
        <f>COUNTIF(Cod_Mun_Norte!B:B,DADOS_SNIS_Minas!A12527)</f>
        <v>0</v>
      </c>
    </row>
    <row r="12528" spans="1:14" x14ac:dyDescent="0.2">
      <c r="A12528">
        <v>314210</v>
      </c>
      <c r="B12528" t="s">
        <v>1877</v>
      </c>
      <c r="C12528" t="s">
        <v>98</v>
      </c>
      <c r="D12528">
        <v>2016</v>
      </c>
      <c r="E12528" t="s">
        <v>1878</v>
      </c>
      <c r="F12528" t="s">
        <v>360</v>
      </c>
      <c r="H12528">
        <v>10799</v>
      </c>
      <c r="I12528">
        <v>5974</v>
      </c>
      <c r="J12528">
        <v>5650</v>
      </c>
      <c r="K12528">
        <v>5650</v>
      </c>
      <c r="L12528">
        <v>94.6</v>
      </c>
      <c r="M12528">
        <v>52.32</v>
      </c>
      <c r="N12528">
        <f>COUNTIF(Cod_Mun_Norte!B:B,DADOS_SNIS_Minas!A12528)</f>
        <v>0</v>
      </c>
    </row>
    <row r="12529" spans="1:14" x14ac:dyDescent="0.2">
      <c r="A12529">
        <v>314210</v>
      </c>
      <c r="B12529" t="s">
        <v>1877</v>
      </c>
      <c r="C12529" t="s">
        <v>98</v>
      </c>
      <c r="D12529">
        <v>2015</v>
      </c>
      <c r="E12529" t="s">
        <v>361</v>
      </c>
      <c r="F12529" t="s">
        <v>362</v>
      </c>
      <c r="H12529">
        <v>10759</v>
      </c>
      <c r="I12529">
        <v>5952</v>
      </c>
      <c r="J12529">
        <v>5614</v>
      </c>
      <c r="K12529">
        <v>5614</v>
      </c>
      <c r="L12529">
        <v>94.3</v>
      </c>
      <c r="M12529">
        <v>52.18</v>
      </c>
      <c r="N12529">
        <f>COUNTIF(Cod_Mun_Norte!B:B,DADOS_SNIS_Minas!A12529)</f>
        <v>0</v>
      </c>
    </row>
    <row r="12530" spans="1:14" x14ac:dyDescent="0.2">
      <c r="A12530">
        <v>314210</v>
      </c>
      <c r="B12530" t="s">
        <v>1877</v>
      </c>
      <c r="C12530" t="s">
        <v>98</v>
      </c>
      <c r="D12530">
        <v>2014</v>
      </c>
      <c r="E12530" t="s">
        <v>1878</v>
      </c>
      <c r="F12530" t="s">
        <v>360</v>
      </c>
      <c r="H12530">
        <v>10718</v>
      </c>
      <c r="I12530">
        <v>5929</v>
      </c>
      <c r="J12530">
        <v>5929</v>
      </c>
      <c r="K12530">
        <v>5929</v>
      </c>
      <c r="L12530">
        <v>100</v>
      </c>
      <c r="M12530">
        <v>55.32</v>
      </c>
      <c r="N12530">
        <f>COUNTIF(Cod_Mun_Norte!B:B,DADOS_SNIS_Minas!A12530)</f>
        <v>0</v>
      </c>
    </row>
    <row r="12531" spans="1:14" x14ac:dyDescent="0.2">
      <c r="A12531">
        <v>314210</v>
      </c>
      <c r="B12531" t="s">
        <v>1877</v>
      </c>
      <c r="C12531" t="s">
        <v>98</v>
      </c>
      <c r="D12531">
        <v>2013</v>
      </c>
      <c r="E12531" t="s">
        <v>1878</v>
      </c>
      <c r="F12531" t="s">
        <v>360</v>
      </c>
      <c r="H12531">
        <v>10674</v>
      </c>
      <c r="I12531">
        <v>5905</v>
      </c>
      <c r="J12531">
        <v>5905</v>
      </c>
      <c r="K12531">
        <v>5905</v>
      </c>
      <c r="L12531">
        <v>100</v>
      </c>
      <c r="M12531">
        <v>55.32</v>
      </c>
      <c r="N12531">
        <f>COUNTIF(Cod_Mun_Norte!B:B,DADOS_SNIS_Minas!A12531)</f>
        <v>0</v>
      </c>
    </row>
    <row r="12532" spans="1:14" x14ac:dyDescent="0.2">
      <c r="A12532">
        <v>314210</v>
      </c>
      <c r="B12532" t="s">
        <v>1877</v>
      </c>
      <c r="C12532" t="s">
        <v>98</v>
      </c>
      <c r="D12532">
        <v>2012</v>
      </c>
      <c r="E12532" t="s">
        <v>1878</v>
      </c>
      <c r="F12532" t="s">
        <v>360</v>
      </c>
      <c r="H12532">
        <v>10324</v>
      </c>
      <c r="I12532">
        <v>5711</v>
      </c>
      <c r="J12532">
        <v>5711</v>
      </c>
      <c r="K12532">
        <v>5711</v>
      </c>
      <c r="L12532">
        <v>100</v>
      </c>
      <c r="M12532">
        <v>55.32</v>
      </c>
      <c r="N12532">
        <f>COUNTIF(Cod_Mun_Norte!B:B,DADOS_SNIS_Minas!A12532)</f>
        <v>0</v>
      </c>
    </row>
    <row r="12533" spans="1:14" x14ac:dyDescent="0.2">
      <c r="A12533">
        <v>314210</v>
      </c>
      <c r="B12533" t="s">
        <v>1877</v>
      </c>
      <c r="C12533" t="s">
        <v>98</v>
      </c>
      <c r="D12533">
        <v>2011</v>
      </c>
      <c r="E12533" t="s">
        <v>361</v>
      </c>
      <c r="F12533" t="s">
        <v>362</v>
      </c>
      <c r="H12533">
        <v>10288</v>
      </c>
      <c r="I12533">
        <v>5691</v>
      </c>
      <c r="J12533">
        <v>5691</v>
      </c>
      <c r="K12533">
        <v>5691</v>
      </c>
      <c r="L12533">
        <v>100</v>
      </c>
      <c r="M12533">
        <v>55.32</v>
      </c>
      <c r="N12533">
        <f>COUNTIF(Cod_Mun_Norte!B:B,DADOS_SNIS_Minas!A12533)</f>
        <v>0</v>
      </c>
    </row>
    <row r="12534" spans="1:14" x14ac:dyDescent="0.2">
      <c r="A12534">
        <v>314210</v>
      </c>
      <c r="B12534" t="s">
        <v>1877</v>
      </c>
      <c r="C12534" t="s">
        <v>98</v>
      </c>
      <c r="D12534">
        <v>2010</v>
      </c>
      <c r="E12534" t="s">
        <v>361</v>
      </c>
      <c r="F12534" t="s">
        <v>362</v>
      </c>
      <c r="H12534">
        <v>10251</v>
      </c>
      <c r="I12534">
        <v>5671</v>
      </c>
      <c r="J12534">
        <v>5671</v>
      </c>
      <c r="K12534">
        <v>5671</v>
      </c>
      <c r="L12534">
        <v>100</v>
      </c>
      <c r="M12534">
        <v>55.32</v>
      </c>
      <c r="N12534">
        <f>COUNTIF(Cod_Mun_Norte!B:B,DADOS_SNIS_Minas!A12534)</f>
        <v>0</v>
      </c>
    </row>
    <row r="12535" spans="1:14" x14ac:dyDescent="0.2">
      <c r="A12535">
        <v>314210</v>
      </c>
      <c r="B12535" t="s">
        <v>1877</v>
      </c>
      <c r="C12535" t="s">
        <v>98</v>
      </c>
      <c r="D12535">
        <v>2009</v>
      </c>
      <c r="E12535" t="s">
        <v>1879</v>
      </c>
      <c r="F12535" t="s">
        <v>364</v>
      </c>
      <c r="H12535">
        <v>10648</v>
      </c>
      <c r="I12535">
        <v>5780</v>
      </c>
      <c r="J12535">
        <v>6795</v>
      </c>
      <c r="K12535">
        <v>6795</v>
      </c>
      <c r="L12535">
        <v>100</v>
      </c>
      <c r="M12535">
        <v>63.81</v>
      </c>
      <c r="N12535">
        <f>COUNTIF(Cod_Mun_Norte!B:B,DADOS_SNIS_Minas!A12535)</f>
        <v>0</v>
      </c>
    </row>
    <row r="12536" spans="1:14" x14ac:dyDescent="0.2">
      <c r="A12536">
        <v>314210</v>
      </c>
      <c r="B12536" t="s">
        <v>1877</v>
      </c>
      <c r="C12536" t="s">
        <v>98</v>
      </c>
      <c r="D12536">
        <v>2008</v>
      </c>
      <c r="E12536" t="s">
        <v>361</v>
      </c>
      <c r="F12536" t="s">
        <v>362</v>
      </c>
      <c r="H12536">
        <v>10575</v>
      </c>
      <c r="I12536">
        <v>5740</v>
      </c>
      <c r="J12536">
        <v>6644</v>
      </c>
      <c r="K12536">
        <v>6644</v>
      </c>
      <c r="L12536">
        <v>100</v>
      </c>
      <c r="M12536">
        <v>62.83</v>
      </c>
      <c r="N12536">
        <f>COUNTIF(Cod_Mun_Norte!B:B,DADOS_SNIS_Minas!A12536)</f>
        <v>0</v>
      </c>
    </row>
    <row r="12537" spans="1:14" x14ac:dyDescent="0.2">
      <c r="A12537">
        <v>314210</v>
      </c>
      <c r="B12537" t="s">
        <v>1877</v>
      </c>
      <c r="C12537" t="s">
        <v>98</v>
      </c>
      <c r="D12537">
        <v>2007</v>
      </c>
      <c r="E12537" t="s">
        <v>361</v>
      </c>
      <c r="F12537" t="s">
        <v>362</v>
      </c>
      <c r="H12537">
        <v>10197</v>
      </c>
      <c r="I12537">
        <v>5535</v>
      </c>
      <c r="J12537">
        <v>6522</v>
      </c>
      <c r="K12537">
        <v>6522</v>
      </c>
      <c r="L12537">
        <v>100</v>
      </c>
      <c r="M12537">
        <v>63.96</v>
      </c>
      <c r="N12537">
        <f>COUNTIF(Cod_Mun_Norte!B:B,DADOS_SNIS_Minas!A12537)</f>
        <v>0</v>
      </c>
    </row>
    <row r="12538" spans="1:14" x14ac:dyDescent="0.2">
      <c r="A12538">
        <v>314210</v>
      </c>
      <c r="B12538" t="s">
        <v>1877</v>
      </c>
      <c r="C12538" t="s">
        <v>98</v>
      </c>
      <c r="D12538">
        <v>2006</v>
      </c>
      <c r="E12538" t="s">
        <v>361</v>
      </c>
      <c r="F12538" t="s">
        <v>362</v>
      </c>
      <c r="H12538">
        <v>9432</v>
      </c>
      <c r="I12538">
        <v>4749</v>
      </c>
      <c r="J12538">
        <v>6336</v>
      </c>
      <c r="K12538">
        <v>6336</v>
      </c>
      <c r="L12538">
        <v>100</v>
      </c>
      <c r="M12538">
        <v>67.180000000000007</v>
      </c>
      <c r="N12538">
        <f>COUNTIF(Cod_Mun_Norte!B:B,DADOS_SNIS_Minas!A12538)</f>
        <v>0</v>
      </c>
    </row>
    <row r="12539" spans="1:14" x14ac:dyDescent="0.2">
      <c r="A12539">
        <v>314210</v>
      </c>
      <c r="B12539" t="s">
        <v>1877</v>
      </c>
      <c r="C12539" t="s">
        <v>98</v>
      </c>
      <c r="D12539">
        <v>2005</v>
      </c>
      <c r="E12539" t="s">
        <v>361</v>
      </c>
      <c r="F12539" t="s">
        <v>362</v>
      </c>
      <c r="H12539">
        <v>9484</v>
      </c>
      <c r="I12539">
        <v>4775</v>
      </c>
      <c r="J12539">
        <v>6216</v>
      </c>
      <c r="K12539">
        <v>6216</v>
      </c>
      <c r="L12539">
        <v>100</v>
      </c>
      <c r="M12539">
        <v>65.540000000000006</v>
      </c>
      <c r="N12539">
        <f>COUNTIF(Cod_Mun_Norte!B:B,DADOS_SNIS_Minas!A12539)</f>
        <v>0</v>
      </c>
    </row>
    <row r="12540" spans="1:14" x14ac:dyDescent="0.2">
      <c r="A12540">
        <v>314210</v>
      </c>
      <c r="B12540" t="s">
        <v>1877</v>
      </c>
      <c r="C12540" t="s">
        <v>98</v>
      </c>
      <c r="D12540">
        <v>2004</v>
      </c>
      <c r="E12540" t="s">
        <v>361</v>
      </c>
      <c r="F12540" t="s">
        <v>362</v>
      </c>
      <c r="H12540">
        <v>9536</v>
      </c>
      <c r="I12540">
        <v>4801</v>
      </c>
      <c r="J12540">
        <v>6185</v>
      </c>
      <c r="K12540">
        <v>6185</v>
      </c>
      <c r="L12540">
        <v>100</v>
      </c>
      <c r="M12540">
        <v>64.86</v>
      </c>
      <c r="N12540">
        <f>COUNTIF(Cod_Mun_Norte!B:B,DADOS_SNIS_Minas!A12540)</f>
        <v>0</v>
      </c>
    </row>
    <row r="12541" spans="1:14" x14ac:dyDescent="0.2">
      <c r="A12541">
        <v>314210</v>
      </c>
      <c r="B12541" t="s">
        <v>1877</v>
      </c>
      <c r="C12541" t="s">
        <v>98</v>
      </c>
      <c r="D12541">
        <v>2003</v>
      </c>
      <c r="E12541" t="s">
        <v>361</v>
      </c>
      <c r="F12541" t="s">
        <v>362</v>
      </c>
      <c r="H12541">
        <v>9629</v>
      </c>
      <c r="I12541">
        <v>4848</v>
      </c>
      <c r="J12541">
        <v>6013</v>
      </c>
      <c r="K12541">
        <v>6013</v>
      </c>
      <c r="L12541">
        <v>100</v>
      </c>
      <c r="M12541">
        <v>62.45</v>
      </c>
      <c r="N12541">
        <f>COUNTIF(Cod_Mun_Norte!B:B,DADOS_SNIS_Minas!A12541)</f>
        <v>0</v>
      </c>
    </row>
    <row r="12542" spans="1:14" x14ac:dyDescent="0.2">
      <c r="A12542">
        <v>314210</v>
      </c>
      <c r="B12542" t="s">
        <v>1877</v>
      </c>
      <c r="C12542" t="s">
        <v>98</v>
      </c>
      <c r="D12542">
        <v>2002</v>
      </c>
      <c r="E12542" t="s">
        <v>361</v>
      </c>
      <c r="F12542" t="s">
        <v>362</v>
      </c>
      <c r="H12542">
        <v>9674</v>
      </c>
      <c r="I12542">
        <v>4871</v>
      </c>
      <c r="J12542">
        <v>5992</v>
      </c>
      <c r="K12542">
        <v>5992</v>
      </c>
      <c r="L12542">
        <v>100</v>
      </c>
      <c r="M12542">
        <v>61.94</v>
      </c>
      <c r="N12542">
        <f>COUNTIF(Cod_Mun_Norte!B:B,DADOS_SNIS_Minas!A12542)</f>
        <v>0</v>
      </c>
    </row>
    <row r="12543" spans="1:14" x14ac:dyDescent="0.2">
      <c r="A12543">
        <v>314210</v>
      </c>
      <c r="B12543" t="s">
        <v>1877</v>
      </c>
      <c r="C12543" t="s">
        <v>98</v>
      </c>
      <c r="D12543">
        <v>2001</v>
      </c>
      <c r="E12543" t="s">
        <v>361</v>
      </c>
      <c r="F12543" t="s">
        <v>362</v>
      </c>
      <c r="H12543">
        <v>9714</v>
      </c>
      <c r="I12543">
        <v>4891</v>
      </c>
      <c r="J12543">
        <v>5893</v>
      </c>
      <c r="K12543">
        <v>5893</v>
      </c>
      <c r="L12543">
        <v>100</v>
      </c>
      <c r="M12543">
        <v>60.67</v>
      </c>
      <c r="N12543">
        <f>COUNTIF(Cod_Mun_Norte!B:B,DADOS_SNIS_Minas!A12543)</f>
        <v>0</v>
      </c>
    </row>
    <row r="12544" spans="1:14" x14ac:dyDescent="0.2">
      <c r="A12544">
        <v>314210</v>
      </c>
      <c r="B12544" t="s">
        <v>1877</v>
      </c>
      <c r="C12544" t="s">
        <v>98</v>
      </c>
      <c r="D12544">
        <v>2000</v>
      </c>
      <c r="E12544" t="s">
        <v>361</v>
      </c>
      <c r="F12544" t="s">
        <v>362</v>
      </c>
      <c r="H12544">
        <v>9770</v>
      </c>
      <c r="I12544">
        <v>4919</v>
      </c>
      <c r="N12544">
        <f>COUNTIF(Cod_Mun_Norte!B:B,DADOS_SNIS_Minas!A12544)</f>
        <v>0</v>
      </c>
    </row>
    <row r="12545" spans="1:14" x14ac:dyDescent="0.2">
      <c r="A12545">
        <v>314210</v>
      </c>
      <c r="B12545" t="s">
        <v>1877</v>
      </c>
      <c r="C12545" t="s">
        <v>98</v>
      </c>
      <c r="D12545">
        <v>1999</v>
      </c>
      <c r="E12545" t="s">
        <v>361</v>
      </c>
      <c r="F12545" t="s">
        <v>362</v>
      </c>
      <c r="H12545">
        <v>8795</v>
      </c>
      <c r="I12545">
        <v>4171</v>
      </c>
      <c r="N12545">
        <f>COUNTIF(Cod_Mun_Norte!B:B,DADOS_SNIS_Minas!A12545)</f>
        <v>0</v>
      </c>
    </row>
    <row r="12546" spans="1:14" x14ac:dyDescent="0.2">
      <c r="A12546">
        <v>314210</v>
      </c>
      <c r="B12546" t="s">
        <v>1877</v>
      </c>
      <c r="C12546" t="s">
        <v>98</v>
      </c>
      <c r="D12546">
        <v>1998</v>
      </c>
      <c r="E12546" t="s">
        <v>361</v>
      </c>
      <c r="F12546" t="s">
        <v>362</v>
      </c>
      <c r="H12546">
        <v>8991</v>
      </c>
      <c r="I12546">
        <v>4264</v>
      </c>
      <c r="N12546">
        <f>COUNTIF(Cod_Mun_Norte!B:B,DADOS_SNIS_Minas!A12546)</f>
        <v>0</v>
      </c>
    </row>
    <row r="12547" spans="1:14" x14ac:dyDescent="0.2">
      <c r="A12547">
        <v>314210</v>
      </c>
      <c r="B12547" t="s">
        <v>1877</v>
      </c>
      <c r="C12547" t="s">
        <v>98</v>
      </c>
      <c r="D12547">
        <v>1997</v>
      </c>
      <c r="H12547">
        <v>9188</v>
      </c>
      <c r="I12547">
        <v>4357</v>
      </c>
      <c r="N12547">
        <f>COUNTIF(Cod_Mun_Norte!B:B,DADOS_SNIS_Minas!A12547)</f>
        <v>0</v>
      </c>
    </row>
    <row r="12548" spans="1:14" x14ac:dyDescent="0.2">
      <c r="A12548">
        <v>314210</v>
      </c>
      <c r="B12548" t="s">
        <v>1877</v>
      </c>
      <c r="C12548" t="s">
        <v>98</v>
      </c>
      <c r="D12548">
        <v>1996</v>
      </c>
      <c r="H12548">
        <v>9420</v>
      </c>
      <c r="I12548">
        <v>4467</v>
      </c>
      <c r="N12548">
        <f>COUNTIF(Cod_Mun_Norte!B:B,DADOS_SNIS_Minas!A12548)</f>
        <v>0</v>
      </c>
    </row>
    <row r="12549" spans="1:14" x14ac:dyDescent="0.2">
      <c r="A12549">
        <v>314210</v>
      </c>
      <c r="B12549" t="s">
        <v>1877</v>
      </c>
      <c r="C12549" t="s">
        <v>98</v>
      </c>
      <c r="D12549">
        <v>1995</v>
      </c>
      <c r="H12549">
        <v>10594</v>
      </c>
      <c r="I12549">
        <v>5024</v>
      </c>
      <c r="N12549">
        <f>COUNTIF(Cod_Mun_Norte!B:B,DADOS_SNIS_Minas!A12549)</f>
        <v>0</v>
      </c>
    </row>
    <row r="12550" spans="1:14" x14ac:dyDescent="0.2">
      <c r="A12550">
        <v>314220</v>
      </c>
      <c r="B12550" t="s">
        <v>1880</v>
      </c>
      <c r="C12550" t="s">
        <v>98</v>
      </c>
      <c r="D12550">
        <v>2020</v>
      </c>
      <c r="E12550" t="s">
        <v>361</v>
      </c>
      <c r="F12550" t="s">
        <v>362</v>
      </c>
      <c r="G12550" t="s">
        <v>119</v>
      </c>
      <c r="H12550">
        <v>15111</v>
      </c>
      <c r="I12550">
        <v>11385</v>
      </c>
      <c r="J12550">
        <v>10099</v>
      </c>
      <c r="K12550">
        <v>10099</v>
      </c>
      <c r="L12550">
        <v>88.7</v>
      </c>
      <c r="M12550">
        <v>66.83</v>
      </c>
      <c r="N12550">
        <f>COUNTIF(Cod_Mun_Norte!B:B,DADOS_SNIS_Minas!A12550)</f>
        <v>0</v>
      </c>
    </row>
    <row r="12551" spans="1:14" x14ac:dyDescent="0.2">
      <c r="A12551">
        <v>314220</v>
      </c>
      <c r="B12551" t="s">
        <v>1880</v>
      </c>
      <c r="C12551" t="s">
        <v>98</v>
      </c>
      <c r="D12551">
        <v>2019</v>
      </c>
      <c r="E12551" t="s">
        <v>1881</v>
      </c>
      <c r="F12551" t="s">
        <v>364</v>
      </c>
      <c r="G12551" t="s">
        <v>368</v>
      </c>
      <c r="H12551">
        <v>15014</v>
      </c>
      <c r="I12551">
        <v>11312</v>
      </c>
      <c r="J12551">
        <v>9936</v>
      </c>
      <c r="K12551">
        <v>9936</v>
      </c>
      <c r="L12551">
        <v>87.8</v>
      </c>
      <c r="M12551">
        <v>66.180000000000007</v>
      </c>
      <c r="N12551">
        <f>COUNTIF(Cod_Mun_Norte!B:B,DADOS_SNIS_Minas!A12551)</f>
        <v>0</v>
      </c>
    </row>
    <row r="12552" spans="1:14" x14ac:dyDescent="0.2">
      <c r="A12552">
        <v>314220</v>
      </c>
      <c r="B12552" t="s">
        <v>1880</v>
      </c>
      <c r="C12552" t="s">
        <v>98</v>
      </c>
      <c r="D12552">
        <v>2018</v>
      </c>
      <c r="E12552" t="s">
        <v>1881</v>
      </c>
      <c r="F12552" t="s">
        <v>364</v>
      </c>
      <c r="H12552">
        <v>14913</v>
      </c>
      <c r="I12552">
        <v>11236</v>
      </c>
      <c r="J12552">
        <v>9973</v>
      </c>
      <c r="K12552">
        <v>9973</v>
      </c>
      <c r="L12552">
        <v>88.8</v>
      </c>
      <c r="M12552">
        <v>66.87</v>
      </c>
      <c r="N12552">
        <f>COUNTIF(Cod_Mun_Norte!B:B,DADOS_SNIS_Minas!A12552)</f>
        <v>0</v>
      </c>
    </row>
    <row r="12553" spans="1:14" x14ac:dyDescent="0.2">
      <c r="A12553">
        <v>314220</v>
      </c>
      <c r="B12553" t="s">
        <v>1880</v>
      </c>
      <c r="C12553" t="s">
        <v>98</v>
      </c>
      <c r="D12553">
        <v>2017</v>
      </c>
      <c r="E12553" t="s">
        <v>361</v>
      </c>
      <c r="F12553" t="s">
        <v>362</v>
      </c>
      <c r="H12553">
        <v>14946</v>
      </c>
      <c r="I12553">
        <v>11260</v>
      </c>
      <c r="J12553">
        <v>10034</v>
      </c>
      <c r="K12553">
        <v>10034</v>
      </c>
      <c r="L12553">
        <v>89.1</v>
      </c>
      <c r="M12553">
        <v>67.14</v>
      </c>
      <c r="N12553">
        <f>COUNTIF(Cod_Mun_Norte!B:B,DADOS_SNIS_Minas!A12553)</f>
        <v>0</v>
      </c>
    </row>
    <row r="12554" spans="1:14" x14ac:dyDescent="0.2">
      <c r="A12554">
        <v>314220</v>
      </c>
      <c r="B12554" t="s">
        <v>1880</v>
      </c>
      <c r="C12554" t="s">
        <v>98</v>
      </c>
      <c r="D12554">
        <v>2016</v>
      </c>
      <c r="E12554" t="s">
        <v>361</v>
      </c>
      <c r="F12554" t="s">
        <v>362</v>
      </c>
      <c r="H12554">
        <v>14852</v>
      </c>
      <c r="I12554">
        <v>11190</v>
      </c>
      <c r="J12554">
        <v>10054</v>
      </c>
      <c r="K12554">
        <v>10054</v>
      </c>
      <c r="L12554">
        <v>89.9</v>
      </c>
      <c r="M12554">
        <v>67.69</v>
      </c>
      <c r="N12554">
        <f>COUNTIF(Cod_Mun_Norte!B:B,DADOS_SNIS_Minas!A12554)</f>
        <v>0</v>
      </c>
    </row>
    <row r="12555" spans="1:14" x14ac:dyDescent="0.2">
      <c r="A12555">
        <v>314220</v>
      </c>
      <c r="B12555" t="s">
        <v>1880</v>
      </c>
      <c r="C12555" t="s">
        <v>98</v>
      </c>
      <c r="D12555">
        <v>2015</v>
      </c>
      <c r="E12555" t="s">
        <v>361</v>
      </c>
      <c r="F12555" t="s">
        <v>362</v>
      </c>
      <c r="H12555">
        <v>14753</v>
      </c>
      <c r="I12555">
        <v>11115</v>
      </c>
      <c r="J12555">
        <v>10008</v>
      </c>
      <c r="K12555">
        <v>10008</v>
      </c>
      <c r="L12555">
        <v>90</v>
      </c>
      <c r="M12555">
        <v>67.84</v>
      </c>
      <c r="N12555">
        <f>COUNTIF(Cod_Mun_Norte!B:B,DADOS_SNIS_Minas!A12555)</f>
        <v>0</v>
      </c>
    </row>
    <row r="12556" spans="1:14" x14ac:dyDescent="0.2">
      <c r="A12556">
        <v>314220</v>
      </c>
      <c r="B12556" t="s">
        <v>1880</v>
      </c>
      <c r="C12556" t="s">
        <v>98</v>
      </c>
      <c r="D12556">
        <v>2014</v>
      </c>
      <c r="E12556" t="s">
        <v>361</v>
      </c>
      <c r="F12556" t="s">
        <v>362</v>
      </c>
      <c r="H12556">
        <v>14649</v>
      </c>
      <c r="I12556">
        <v>11037</v>
      </c>
      <c r="J12556">
        <v>11037</v>
      </c>
      <c r="K12556">
        <v>11037</v>
      </c>
      <c r="L12556">
        <v>100</v>
      </c>
      <c r="M12556">
        <v>75.34</v>
      </c>
      <c r="N12556">
        <f>COUNTIF(Cod_Mun_Norte!B:B,DADOS_SNIS_Minas!A12556)</f>
        <v>0</v>
      </c>
    </row>
    <row r="12557" spans="1:14" x14ac:dyDescent="0.2">
      <c r="A12557">
        <v>314220</v>
      </c>
      <c r="B12557" t="s">
        <v>1880</v>
      </c>
      <c r="C12557" t="s">
        <v>98</v>
      </c>
      <c r="D12557">
        <v>2013</v>
      </c>
      <c r="E12557" t="s">
        <v>361</v>
      </c>
      <c r="F12557" t="s">
        <v>362</v>
      </c>
      <c r="H12557">
        <v>14540</v>
      </c>
      <c r="I12557">
        <v>10954</v>
      </c>
      <c r="J12557">
        <v>10954</v>
      </c>
      <c r="K12557">
        <v>10954</v>
      </c>
      <c r="L12557">
        <v>100</v>
      </c>
      <c r="M12557">
        <v>75.34</v>
      </c>
      <c r="N12557">
        <f>COUNTIF(Cod_Mun_Norte!B:B,DADOS_SNIS_Minas!A12557)</f>
        <v>0</v>
      </c>
    </row>
    <row r="12558" spans="1:14" x14ac:dyDescent="0.2">
      <c r="A12558">
        <v>314220</v>
      </c>
      <c r="B12558" t="s">
        <v>1880</v>
      </c>
      <c r="C12558" t="s">
        <v>98</v>
      </c>
      <c r="D12558">
        <v>2012</v>
      </c>
      <c r="E12558" t="s">
        <v>361</v>
      </c>
      <c r="F12558" t="s">
        <v>362</v>
      </c>
      <c r="H12558">
        <v>14009</v>
      </c>
      <c r="I12558">
        <v>10554</v>
      </c>
      <c r="J12558">
        <v>10554</v>
      </c>
      <c r="K12558">
        <v>10554</v>
      </c>
      <c r="L12558">
        <v>100</v>
      </c>
      <c r="M12558">
        <v>75.34</v>
      </c>
      <c r="N12558">
        <f>COUNTIF(Cod_Mun_Norte!B:B,DADOS_SNIS_Minas!A12558)</f>
        <v>0</v>
      </c>
    </row>
    <row r="12559" spans="1:14" x14ac:dyDescent="0.2">
      <c r="A12559">
        <v>314220</v>
      </c>
      <c r="B12559" t="s">
        <v>1880</v>
      </c>
      <c r="C12559" t="s">
        <v>98</v>
      </c>
      <c r="D12559">
        <v>2011</v>
      </c>
      <c r="E12559" t="s">
        <v>361</v>
      </c>
      <c r="F12559" t="s">
        <v>362</v>
      </c>
      <c r="H12559">
        <v>13911</v>
      </c>
      <c r="I12559">
        <v>10481</v>
      </c>
      <c r="J12559">
        <v>10481</v>
      </c>
      <c r="K12559">
        <v>10481</v>
      </c>
      <c r="L12559">
        <v>100</v>
      </c>
      <c r="M12559">
        <v>75.34</v>
      </c>
      <c r="N12559">
        <f>COUNTIF(Cod_Mun_Norte!B:B,DADOS_SNIS_Minas!A12559)</f>
        <v>0</v>
      </c>
    </row>
    <row r="12560" spans="1:14" x14ac:dyDescent="0.2">
      <c r="A12560">
        <v>314220</v>
      </c>
      <c r="B12560" t="s">
        <v>1880</v>
      </c>
      <c r="C12560" t="s">
        <v>98</v>
      </c>
      <c r="D12560">
        <v>2010</v>
      </c>
      <c r="E12560" t="s">
        <v>361</v>
      </c>
      <c r="F12560" t="s">
        <v>362</v>
      </c>
      <c r="H12560">
        <v>13808</v>
      </c>
      <c r="I12560">
        <v>10403</v>
      </c>
      <c r="J12560">
        <v>10403</v>
      </c>
      <c r="K12560">
        <v>10403</v>
      </c>
      <c r="L12560">
        <v>100</v>
      </c>
      <c r="M12560">
        <v>75.34</v>
      </c>
      <c r="N12560">
        <f>COUNTIF(Cod_Mun_Norte!B:B,DADOS_SNIS_Minas!A12560)</f>
        <v>0</v>
      </c>
    </row>
    <row r="12561" spans="1:14" x14ac:dyDescent="0.2">
      <c r="A12561">
        <v>314220</v>
      </c>
      <c r="B12561" t="s">
        <v>1880</v>
      </c>
      <c r="C12561" t="s">
        <v>98</v>
      </c>
      <c r="D12561">
        <v>2009</v>
      </c>
      <c r="E12561" t="s">
        <v>361</v>
      </c>
      <c r="F12561" t="s">
        <v>362</v>
      </c>
      <c r="H12561">
        <v>13502</v>
      </c>
      <c r="I12561">
        <v>10572</v>
      </c>
      <c r="J12561">
        <v>11516</v>
      </c>
      <c r="K12561">
        <v>11516</v>
      </c>
      <c r="L12561">
        <v>100</v>
      </c>
      <c r="M12561">
        <v>85.29</v>
      </c>
      <c r="N12561">
        <f>COUNTIF(Cod_Mun_Norte!B:B,DADOS_SNIS_Minas!A12561)</f>
        <v>0</v>
      </c>
    </row>
    <row r="12562" spans="1:14" x14ac:dyDescent="0.2">
      <c r="A12562">
        <v>314220</v>
      </c>
      <c r="B12562" t="s">
        <v>1880</v>
      </c>
      <c r="C12562" t="s">
        <v>98</v>
      </c>
      <c r="D12562">
        <v>2008</v>
      </c>
      <c r="E12562" t="s">
        <v>361</v>
      </c>
      <c r="F12562" t="s">
        <v>362</v>
      </c>
      <c r="H12562">
        <v>13418</v>
      </c>
      <c r="I12562">
        <v>10506</v>
      </c>
      <c r="J12562">
        <v>11395</v>
      </c>
      <c r="K12562">
        <v>11395</v>
      </c>
      <c r="L12562">
        <v>100</v>
      </c>
      <c r="M12562">
        <v>84.92</v>
      </c>
      <c r="N12562">
        <f>COUNTIF(Cod_Mun_Norte!B:B,DADOS_SNIS_Minas!A12562)</f>
        <v>0</v>
      </c>
    </row>
    <row r="12563" spans="1:14" x14ac:dyDescent="0.2">
      <c r="A12563">
        <v>314220</v>
      </c>
      <c r="B12563" t="s">
        <v>1880</v>
      </c>
      <c r="C12563" t="s">
        <v>98</v>
      </c>
      <c r="D12563">
        <v>2007</v>
      </c>
      <c r="E12563" t="s">
        <v>361</v>
      </c>
      <c r="F12563" t="s">
        <v>362</v>
      </c>
      <c r="H12563">
        <v>12949</v>
      </c>
      <c r="I12563">
        <v>10139</v>
      </c>
      <c r="J12563">
        <v>11263</v>
      </c>
      <c r="K12563">
        <v>11263</v>
      </c>
      <c r="L12563">
        <v>100</v>
      </c>
      <c r="M12563">
        <v>86.98</v>
      </c>
      <c r="N12563">
        <f>COUNTIF(Cod_Mun_Norte!B:B,DADOS_SNIS_Minas!A12563)</f>
        <v>0</v>
      </c>
    </row>
    <row r="12564" spans="1:14" x14ac:dyDescent="0.2">
      <c r="A12564">
        <v>314220</v>
      </c>
      <c r="B12564" t="s">
        <v>1880</v>
      </c>
      <c r="C12564" t="s">
        <v>98</v>
      </c>
      <c r="D12564">
        <v>2006</v>
      </c>
      <c r="E12564" t="s">
        <v>361</v>
      </c>
      <c r="F12564" t="s">
        <v>362</v>
      </c>
      <c r="H12564">
        <v>12418</v>
      </c>
      <c r="I12564">
        <v>9396</v>
      </c>
      <c r="J12564">
        <v>11083</v>
      </c>
      <c r="K12564">
        <v>11083</v>
      </c>
      <c r="L12564">
        <v>100</v>
      </c>
      <c r="M12564">
        <v>89.25</v>
      </c>
      <c r="N12564">
        <f>COUNTIF(Cod_Mun_Norte!B:B,DADOS_SNIS_Minas!A12564)</f>
        <v>0</v>
      </c>
    </row>
    <row r="12565" spans="1:14" x14ac:dyDescent="0.2">
      <c r="A12565">
        <v>314220</v>
      </c>
      <c r="B12565" t="s">
        <v>1880</v>
      </c>
      <c r="C12565" t="s">
        <v>98</v>
      </c>
      <c r="D12565">
        <v>2005</v>
      </c>
      <c r="E12565" t="s">
        <v>361</v>
      </c>
      <c r="F12565" t="s">
        <v>362</v>
      </c>
      <c r="H12565">
        <v>12428</v>
      </c>
      <c r="I12565">
        <v>9403</v>
      </c>
      <c r="J12565">
        <v>9786</v>
      </c>
      <c r="K12565">
        <v>9786</v>
      </c>
      <c r="L12565">
        <v>100</v>
      </c>
      <c r="M12565">
        <v>78.739999999999995</v>
      </c>
      <c r="N12565">
        <f>COUNTIF(Cod_Mun_Norte!B:B,DADOS_SNIS_Minas!A12565)</f>
        <v>0</v>
      </c>
    </row>
    <row r="12566" spans="1:14" x14ac:dyDescent="0.2">
      <c r="A12566">
        <v>314220</v>
      </c>
      <c r="B12566" t="s">
        <v>1880</v>
      </c>
      <c r="C12566" t="s">
        <v>98</v>
      </c>
      <c r="D12566">
        <v>2004</v>
      </c>
      <c r="E12566" t="s">
        <v>361</v>
      </c>
      <c r="F12566" t="s">
        <v>362</v>
      </c>
      <c r="H12566">
        <v>12437</v>
      </c>
      <c r="I12566">
        <v>9410</v>
      </c>
      <c r="J12566">
        <v>9616</v>
      </c>
      <c r="K12566">
        <v>9616</v>
      </c>
      <c r="L12566">
        <v>100</v>
      </c>
      <c r="M12566">
        <v>77.319999999999993</v>
      </c>
      <c r="N12566">
        <f>COUNTIF(Cod_Mun_Norte!B:B,DADOS_SNIS_Minas!A12566)</f>
        <v>0</v>
      </c>
    </row>
    <row r="12567" spans="1:14" x14ac:dyDescent="0.2">
      <c r="A12567">
        <v>314220</v>
      </c>
      <c r="B12567" t="s">
        <v>1880</v>
      </c>
      <c r="C12567" t="s">
        <v>98</v>
      </c>
      <c r="D12567">
        <v>2003</v>
      </c>
      <c r="E12567" t="s">
        <v>361</v>
      </c>
      <c r="F12567" t="s">
        <v>362</v>
      </c>
      <c r="H12567">
        <v>12454</v>
      </c>
      <c r="I12567">
        <v>9423</v>
      </c>
      <c r="J12567">
        <v>9424</v>
      </c>
      <c r="K12567">
        <v>9424</v>
      </c>
      <c r="L12567">
        <v>100</v>
      </c>
      <c r="M12567">
        <v>75.67</v>
      </c>
      <c r="N12567">
        <f>COUNTIF(Cod_Mun_Norte!B:B,DADOS_SNIS_Minas!A12567)</f>
        <v>0</v>
      </c>
    </row>
    <row r="12568" spans="1:14" x14ac:dyDescent="0.2">
      <c r="A12568">
        <v>314220</v>
      </c>
      <c r="B12568" t="s">
        <v>1880</v>
      </c>
      <c r="C12568" t="s">
        <v>98</v>
      </c>
      <c r="D12568">
        <v>2002</v>
      </c>
      <c r="E12568" t="s">
        <v>361</v>
      </c>
      <c r="F12568" t="s">
        <v>362</v>
      </c>
      <c r="H12568">
        <v>12462</v>
      </c>
      <c r="I12568">
        <v>9429</v>
      </c>
      <c r="J12568">
        <v>9325</v>
      </c>
      <c r="K12568">
        <v>9325</v>
      </c>
      <c r="L12568">
        <v>98.9</v>
      </c>
      <c r="M12568">
        <v>74.83</v>
      </c>
      <c r="N12568">
        <f>COUNTIF(Cod_Mun_Norte!B:B,DADOS_SNIS_Minas!A12568)</f>
        <v>0</v>
      </c>
    </row>
    <row r="12569" spans="1:14" x14ac:dyDescent="0.2">
      <c r="A12569">
        <v>314220</v>
      </c>
      <c r="B12569" t="s">
        <v>1880</v>
      </c>
      <c r="C12569" t="s">
        <v>98</v>
      </c>
      <c r="D12569">
        <v>2001</v>
      </c>
      <c r="E12569" t="s">
        <v>361</v>
      </c>
      <c r="F12569" t="s">
        <v>362</v>
      </c>
      <c r="H12569">
        <v>12451</v>
      </c>
      <c r="I12569">
        <v>9421</v>
      </c>
      <c r="J12569">
        <v>9069</v>
      </c>
      <c r="K12569">
        <v>9069</v>
      </c>
      <c r="L12569">
        <v>96.3</v>
      </c>
      <c r="M12569">
        <v>72.84</v>
      </c>
      <c r="N12569">
        <f>COUNTIF(Cod_Mun_Norte!B:B,DADOS_SNIS_Minas!A12569)</f>
        <v>0</v>
      </c>
    </row>
    <row r="12570" spans="1:14" x14ac:dyDescent="0.2">
      <c r="A12570">
        <v>314220</v>
      </c>
      <c r="B12570" t="s">
        <v>1880</v>
      </c>
      <c r="C12570" t="s">
        <v>98</v>
      </c>
      <c r="D12570">
        <v>2000</v>
      </c>
      <c r="E12570" t="s">
        <v>361</v>
      </c>
      <c r="F12570" t="s">
        <v>362</v>
      </c>
      <c r="H12570">
        <v>12479</v>
      </c>
      <c r="I12570">
        <v>9442</v>
      </c>
      <c r="N12570">
        <f>COUNTIF(Cod_Mun_Norte!B:B,DADOS_SNIS_Minas!A12570)</f>
        <v>0</v>
      </c>
    </row>
    <row r="12571" spans="1:14" x14ac:dyDescent="0.2">
      <c r="A12571">
        <v>314220</v>
      </c>
      <c r="B12571" t="s">
        <v>1880</v>
      </c>
      <c r="C12571" t="s">
        <v>98</v>
      </c>
      <c r="D12571">
        <v>1999</v>
      </c>
      <c r="E12571" t="s">
        <v>361</v>
      </c>
      <c r="F12571" t="s">
        <v>362</v>
      </c>
      <c r="H12571">
        <v>14778</v>
      </c>
      <c r="I12571">
        <v>9541</v>
      </c>
      <c r="N12571">
        <f>COUNTIF(Cod_Mun_Norte!B:B,DADOS_SNIS_Minas!A12571)</f>
        <v>0</v>
      </c>
    </row>
    <row r="12572" spans="1:14" x14ac:dyDescent="0.2">
      <c r="A12572">
        <v>314220</v>
      </c>
      <c r="B12572" t="s">
        <v>1880</v>
      </c>
      <c r="C12572" t="s">
        <v>98</v>
      </c>
      <c r="D12572">
        <v>1998</v>
      </c>
      <c r="E12572" t="s">
        <v>361</v>
      </c>
      <c r="F12572" t="s">
        <v>362</v>
      </c>
      <c r="H12572">
        <v>14430</v>
      </c>
      <c r="I12572">
        <v>9316</v>
      </c>
      <c r="N12572">
        <f>COUNTIF(Cod_Mun_Norte!B:B,DADOS_SNIS_Minas!A12572)</f>
        <v>0</v>
      </c>
    </row>
    <row r="12573" spans="1:14" x14ac:dyDescent="0.2">
      <c r="A12573">
        <v>314220</v>
      </c>
      <c r="B12573" t="s">
        <v>1880</v>
      </c>
      <c r="C12573" t="s">
        <v>98</v>
      </c>
      <c r="D12573">
        <v>1997</v>
      </c>
      <c r="H12573">
        <v>14081</v>
      </c>
      <c r="I12573">
        <v>9091</v>
      </c>
      <c r="N12573">
        <f>COUNTIF(Cod_Mun_Norte!B:B,DADOS_SNIS_Minas!A12573)</f>
        <v>0</v>
      </c>
    </row>
    <row r="12574" spans="1:14" x14ac:dyDescent="0.2">
      <c r="A12574">
        <v>314220</v>
      </c>
      <c r="B12574" t="s">
        <v>1880</v>
      </c>
      <c r="C12574" t="s">
        <v>98</v>
      </c>
      <c r="D12574">
        <v>1996</v>
      </c>
      <c r="H12574">
        <v>15996</v>
      </c>
      <c r="I12574">
        <v>10327</v>
      </c>
      <c r="N12574">
        <f>COUNTIF(Cod_Mun_Norte!B:B,DADOS_SNIS_Minas!A12574)</f>
        <v>0</v>
      </c>
    </row>
    <row r="12575" spans="1:14" x14ac:dyDescent="0.2">
      <c r="A12575">
        <v>314220</v>
      </c>
      <c r="B12575" t="s">
        <v>1880</v>
      </c>
      <c r="C12575" t="s">
        <v>98</v>
      </c>
      <c r="D12575">
        <v>1995</v>
      </c>
      <c r="H12575">
        <v>14862</v>
      </c>
      <c r="I12575">
        <v>9595</v>
      </c>
      <c r="N12575">
        <f>COUNTIF(Cod_Mun_Norte!B:B,DADOS_SNIS_Minas!A12575)</f>
        <v>0</v>
      </c>
    </row>
    <row r="12576" spans="1:14" x14ac:dyDescent="0.2">
      <c r="A12576">
        <v>314225</v>
      </c>
      <c r="B12576" t="s">
        <v>50</v>
      </c>
      <c r="C12576" t="s">
        <v>98</v>
      </c>
      <c r="D12576">
        <v>2020</v>
      </c>
      <c r="E12576" t="s">
        <v>1882</v>
      </c>
      <c r="F12576" t="s">
        <v>364</v>
      </c>
      <c r="G12576" t="s">
        <v>368</v>
      </c>
      <c r="H12576">
        <v>4914</v>
      </c>
      <c r="I12576">
        <v>1166</v>
      </c>
      <c r="J12576">
        <v>1159</v>
      </c>
      <c r="K12576">
        <v>1159</v>
      </c>
      <c r="L12576">
        <v>99.4</v>
      </c>
      <c r="M12576">
        <v>23.59</v>
      </c>
      <c r="N12576">
        <f>COUNTIF(Cod_Mun_Norte!B:B,DADOS_SNIS_Minas!A12576)</f>
        <v>1</v>
      </c>
    </row>
    <row r="12577" spans="1:14" x14ac:dyDescent="0.2">
      <c r="A12577">
        <v>314225</v>
      </c>
      <c r="B12577" t="s">
        <v>50</v>
      </c>
      <c r="C12577" t="s">
        <v>98</v>
      </c>
      <c r="D12577">
        <v>2019</v>
      </c>
      <c r="E12577" t="s">
        <v>361</v>
      </c>
      <c r="F12577" t="s">
        <v>362</v>
      </c>
      <c r="G12577" t="s">
        <v>119</v>
      </c>
      <c r="H12577">
        <v>4888</v>
      </c>
      <c r="I12577">
        <v>1159</v>
      </c>
      <c r="J12577">
        <v>1159</v>
      </c>
      <c r="K12577">
        <v>1159</v>
      </c>
      <c r="L12577">
        <v>100</v>
      </c>
      <c r="M12577">
        <v>23.71</v>
      </c>
      <c r="N12577">
        <f>COUNTIF(Cod_Mun_Norte!B:B,DADOS_SNIS_Minas!A12577)</f>
        <v>1</v>
      </c>
    </row>
    <row r="12578" spans="1:14" x14ac:dyDescent="0.2">
      <c r="A12578">
        <v>314225</v>
      </c>
      <c r="B12578" t="s">
        <v>50</v>
      </c>
      <c r="C12578" t="s">
        <v>98</v>
      </c>
      <c r="D12578">
        <v>2018</v>
      </c>
      <c r="E12578" t="s">
        <v>361</v>
      </c>
      <c r="F12578" t="s">
        <v>362</v>
      </c>
      <c r="H12578">
        <v>4861</v>
      </c>
      <c r="I12578">
        <v>1153</v>
      </c>
      <c r="J12578">
        <v>1153</v>
      </c>
      <c r="K12578">
        <v>1153</v>
      </c>
      <c r="L12578">
        <v>100</v>
      </c>
      <c r="M12578">
        <v>23.72</v>
      </c>
      <c r="N12578">
        <f>COUNTIF(Cod_Mun_Norte!B:B,DADOS_SNIS_Minas!A12578)</f>
        <v>1</v>
      </c>
    </row>
    <row r="12579" spans="1:14" x14ac:dyDescent="0.2">
      <c r="A12579">
        <v>314225</v>
      </c>
      <c r="B12579" t="s">
        <v>50</v>
      </c>
      <c r="C12579" t="s">
        <v>98</v>
      </c>
      <c r="D12579">
        <v>2017</v>
      </c>
      <c r="E12579" t="s">
        <v>361</v>
      </c>
      <c r="F12579" t="s">
        <v>362</v>
      </c>
      <c r="H12579">
        <v>4885</v>
      </c>
      <c r="I12579">
        <v>1159</v>
      </c>
      <c r="J12579">
        <v>1159</v>
      </c>
      <c r="K12579">
        <v>1159</v>
      </c>
      <c r="L12579">
        <v>100</v>
      </c>
      <c r="M12579">
        <v>23.73</v>
      </c>
      <c r="N12579">
        <f>COUNTIF(Cod_Mun_Norte!B:B,DADOS_SNIS_Minas!A12579)</f>
        <v>1</v>
      </c>
    </row>
    <row r="12580" spans="1:14" x14ac:dyDescent="0.2">
      <c r="A12580">
        <v>314225</v>
      </c>
      <c r="B12580" t="s">
        <v>50</v>
      </c>
      <c r="C12580" t="s">
        <v>98</v>
      </c>
      <c r="D12580">
        <v>2016</v>
      </c>
      <c r="E12580" t="s">
        <v>1882</v>
      </c>
      <c r="F12580" t="s">
        <v>364</v>
      </c>
      <c r="H12580">
        <v>4859</v>
      </c>
      <c r="I12580">
        <v>1153</v>
      </c>
      <c r="J12580">
        <v>1153</v>
      </c>
      <c r="K12580">
        <v>1153</v>
      </c>
      <c r="L12580">
        <v>100</v>
      </c>
      <c r="M12580">
        <v>23.73</v>
      </c>
      <c r="N12580">
        <f>COUNTIF(Cod_Mun_Norte!B:B,DADOS_SNIS_Minas!A12580)</f>
        <v>1</v>
      </c>
    </row>
    <row r="12581" spans="1:14" x14ac:dyDescent="0.2">
      <c r="A12581">
        <v>314225</v>
      </c>
      <c r="B12581" t="s">
        <v>50</v>
      </c>
      <c r="C12581" t="s">
        <v>98</v>
      </c>
      <c r="D12581">
        <v>2015</v>
      </c>
      <c r="E12581" t="s">
        <v>1882</v>
      </c>
      <c r="F12581" t="s">
        <v>364</v>
      </c>
      <c r="H12581">
        <v>4832</v>
      </c>
      <c r="I12581">
        <v>1146</v>
      </c>
      <c r="J12581">
        <v>1146</v>
      </c>
      <c r="K12581">
        <v>1146</v>
      </c>
      <c r="L12581">
        <v>100</v>
      </c>
      <c r="M12581">
        <v>23.72</v>
      </c>
      <c r="N12581">
        <f>COUNTIF(Cod_Mun_Norte!B:B,DADOS_SNIS_Minas!A12581)</f>
        <v>1</v>
      </c>
    </row>
    <row r="12582" spans="1:14" x14ac:dyDescent="0.2">
      <c r="A12582">
        <v>314225</v>
      </c>
      <c r="B12582" t="s">
        <v>50</v>
      </c>
      <c r="C12582" t="s">
        <v>98</v>
      </c>
      <c r="D12582">
        <v>2014</v>
      </c>
      <c r="E12582" t="s">
        <v>1882</v>
      </c>
      <c r="F12582" t="s">
        <v>364</v>
      </c>
      <c r="H12582">
        <v>4803</v>
      </c>
      <c r="I12582">
        <v>1139</v>
      </c>
      <c r="J12582">
        <v>1139</v>
      </c>
      <c r="K12582">
        <v>1139</v>
      </c>
      <c r="L12582">
        <v>100</v>
      </c>
      <c r="M12582">
        <v>23.71</v>
      </c>
      <c r="N12582">
        <f>COUNTIF(Cod_Mun_Norte!B:B,DADOS_SNIS_Minas!A12582)</f>
        <v>1</v>
      </c>
    </row>
    <row r="12583" spans="1:14" x14ac:dyDescent="0.2">
      <c r="A12583">
        <v>314225</v>
      </c>
      <c r="B12583" t="s">
        <v>50</v>
      </c>
      <c r="C12583" t="s">
        <v>98</v>
      </c>
      <c r="D12583">
        <v>2013</v>
      </c>
      <c r="E12583" t="s">
        <v>1882</v>
      </c>
      <c r="F12583" t="s">
        <v>364</v>
      </c>
      <c r="H12583">
        <v>4772</v>
      </c>
      <c r="I12583">
        <v>1132</v>
      </c>
      <c r="J12583">
        <v>1132</v>
      </c>
      <c r="K12583">
        <v>1132</v>
      </c>
      <c r="L12583">
        <v>100</v>
      </c>
      <c r="M12583">
        <v>23.72</v>
      </c>
      <c r="N12583">
        <f>COUNTIF(Cod_Mun_Norte!B:B,DADOS_SNIS_Minas!A12583)</f>
        <v>1</v>
      </c>
    </row>
    <row r="12584" spans="1:14" x14ac:dyDescent="0.2">
      <c r="A12584">
        <v>314225</v>
      </c>
      <c r="B12584" t="s">
        <v>50</v>
      </c>
      <c r="C12584" t="s">
        <v>98</v>
      </c>
      <c r="D12584">
        <v>2012</v>
      </c>
      <c r="E12584" t="s">
        <v>1882</v>
      </c>
      <c r="F12584" t="s">
        <v>364</v>
      </c>
      <c r="H12584">
        <v>4604</v>
      </c>
      <c r="I12584">
        <v>1092</v>
      </c>
      <c r="J12584">
        <v>1092</v>
      </c>
      <c r="K12584">
        <v>1092</v>
      </c>
      <c r="L12584">
        <v>100</v>
      </c>
      <c r="M12584">
        <v>23.72</v>
      </c>
      <c r="N12584">
        <f>COUNTIF(Cod_Mun_Norte!B:B,DADOS_SNIS_Minas!A12584)</f>
        <v>1</v>
      </c>
    </row>
    <row r="12585" spans="1:14" x14ac:dyDescent="0.2">
      <c r="A12585">
        <v>314225</v>
      </c>
      <c r="B12585" t="s">
        <v>50</v>
      </c>
      <c r="C12585" t="s">
        <v>98</v>
      </c>
      <c r="D12585">
        <v>2011</v>
      </c>
      <c r="E12585" t="s">
        <v>361</v>
      </c>
      <c r="F12585" t="s">
        <v>362</v>
      </c>
      <c r="H12585">
        <v>4577</v>
      </c>
      <c r="I12585">
        <v>1086</v>
      </c>
      <c r="J12585">
        <v>1086</v>
      </c>
      <c r="K12585">
        <v>1086</v>
      </c>
      <c r="L12585">
        <v>100</v>
      </c>
      <c r="M12585">
        <v>23.73</v>
      </c>
      <c r="N12585">
        <f>COUNTIF(Cod_Mun_Norte!B:B,DADOS_SNIS_Minas!A12585)</f>
        <v>1</v>
      </c>
    </row>
    <row r="12586" spans="1:14" x14ac:dyDescent="0.2">
      <c r="A12586">
        <v>314225</v>
      </c>
      <c r="B12586" t="s">
        <v>50</v>
      </c>
      <c r="C12586" t="s">
        <v>98</v>
      </c>
      <c r="D12586">
        <v>2010</v>
      </c>
      <c r="E12586" t="s">
        <v>361</v>
      </c>
      <c r="F12586" t="s">
        <v>362</v>
      </c>
      <c r="H12586">
        <v>4549</v>
      </c>
      <c r="I12586">
        <v>1079</v>
      </c>
      <c r="J12586">
        <v>1079</v>
      </c>
      <c r="K12586">
        <v>1079</v>
      </c>
      <c r="L12586">
        <v>100</v>
      </c>
      <c r="M12586">
        <v>23.72</v>
      </c>
      <c r="N12586">
        <f>COUNTIF(Cod_Mun_Norte!B:B,DADOS_SNIS_Minas!A12586)</f>
        <v>1</v>
      </c>
    </row>
    <row r="12587" spans="1:14" x14ac:dyDescent="0.2">
      <c r="A12587">
        <v>314225</v>
      </c>
      <c r="B12587" t="s">
        <v>50</v>
      </c>
      <c r="C12587" t="s">
        <v>98</v>
      </c>
      <c r="D12587">
        <v>2009</v>
      </c>
      <c r="E12587" t="s">
        <v>361</v>
      </c>
      <c r="F12587" t="s">
        <v>362</v>
      </c>
      <c r="H12587">
        <v>4998</v>
      </c>
      <c r="I12587">
        <v>894</v>
      </c>
      <c r="J12587">
        <v>1235</v>
      </c>
      <c r="K12587">
        <v>1235</v>
      </c>
      <c r="L12587">
        <v>100</v>
      </c>
      <c r="M12587">
        <v>24.71</v>
      </c>
      <c r="N12587">
        <f>COUNTIF(Cod_Mun_Norte!B:B,DADOS_SNIS_Minas!A12587)</f>
        <v>1</v>
      </c>
    </row>
    <row r="12588" spans="1:14" x14ac:dyDescent="0.2">
      <c r="A12588">
        <v>314225</v>
      </c>
      <c r="B12588" t="s">
        <v>50</v>
      </c>
      <c r="C12588" t="s">
        <v>98</v>
      </c>
      <c r="D12588">
        <v>2008</v>
      </c>
      <c r="E12588" t="s">
        <v>361</v>
      </c>
      <c r="F12588" t="s">
        <v>362</v>
      </c>
      <c r="H12588">
        <v>4927</v>
      </c>
      <c r="I12588">
        <v>881</v>
      </c>
      <c r="J12588">
        <v>1155</v>
      </c>
      <c r="K12588">
        <v>1155</v>
      </c>
      <c r="L12588">
        <v>100</v>
      </c>
      <c r="M12588">
        <v>23.44</v>
      </c>
      <c r="N12588">
        <f>COUNTIF(Cod_Mun_Norte!B:B,DADOS_SNIS_Minas!A12588)</f>
        <v>1</v>
      </c>
    </row>
    <row r="12589" spans="1:14" x14ac:dyDescent="0.2">
      <c r="A12589">
        <v>314225</v>
      </c>
      <c r="B12589" t="s">
        <v>50</v>
      </c>
      <c r="C12589" t="s">
        <v>98</v>
      </c>
      <c r="D12589">
        <v>2007</v>
      </c>
      <c r="E12589" t="s">
        <v>361</v>
      </c>
      <c r="F12589" t="s">
        <v>362</v>
      </c>
      <c r="H12589">
        <v>4708</v>
      </c>
      <c r="I12589">
        <v>842</v>
      </c>
      <c r="J12589">
        <v>1109</v>
      </c>
      <c r="K12589">
        <v>1109</v>
      </c>
      <c r="L12589">
        <v>100</v>
      </c>
      <c r="M12589">
        <v>23.56</v>
      </c>
      <c r="N12589">
        <f>COUNTIF(Cod_Mun_Norte!B:B,DADOS_SNIS_Minas!A12589)</f>
        <v>1</v>
      </c>
    </row>
    <row r="12590" spans="1:14" x14ac:dyDescent="0.2">
      <c r="A12590">
        <v>314225</v>
      </c>
      <c r="B12590" t="s">
        <v>50</v>
      </c>
      <c r="C12590" t="s">
        <v>98</v>
      </c>
      <c r="D12590">
        <v>2006</v>
      </c>
      <c r="E12590" t="s">
        <v>361</v>
      </c>
      <c r="F12590" t="s">
        <v>362</v>
      </c>
      <c r="H12590">
        <v>4815</v>
      </c>
      <c r="I12590">
        <v>790</v>
      </c>
      <c r="J12590">
        <v>1062</v>
      </c>
      <c r="K12590">
        <v>1062</v>
      </c>
      <c r="L12590">
        <v>100</v>
      </c>
      <c r="M12590">
        <v>22.06</v>
      </c>
      <c r="N12590">
        <f>COUNTIF(Cod_Mun_Norte!B:B,DADOS_SNIS_Minas!A12590)</f>
        <v>1</v>
      </c>
    </row>
    <row r="12591" spans="1:14" x14ac:dyDescent="0.2">
      <c r="A12591">
        <v>314225</v>
      </c>
      <c r="B12591" t="s">
        <v>50</v>
      </c>
      <c r="C12591" t="s">
        <v>98</v>
      </c>
      <c r="D12591">
        <v>2005</v>
      </c>
      <c r="E12591" t="s">
        <v>361</v>
      </c>
      <c r="F12591" t="s">
        <v>362</v>
      </c>
      <c r="H12591">
        <v>4719</v>
      </c>
      <c r="I12591">
        <v>774</v>
      </c>
      <c r="N12591">
        <f>COUNTIF(Cod_Mun_Norte!B:B,DADOS_SNIS_Minas!A12591)</f>
        <v>1</v>
      </c>
    </row>
    <row r="12592" spans="1:14" x14ac:dyDescent="0.2">
      <c r="A12592">
        <v>314225</v>
      </c>
      <c r="B12592" t="s">
        <v>50</v>
      </c>
      <c r="C12592" t="s">
        <v>98</v>
      </c>
      <c r="D12592">
        <v>2004</v>
      </c>
      <c r="E12592" t="s">
        <v>361</v>
      </c>
      <c r="F12592" t="s">
        <v>362</v>
      </c>
      <c r="H12592">
        <v>4623</v>
      </c>
      <c r="I12592">
        <v>759</v>
      </c>
      <c r="N12592">
        <f>COUNTIF(Cod_Mun_Norte!B:B,DADOS_SNIS_Minas!A12592)</f>
        <v>1</v>
      </c>
    </row>
    <row r="12593" spans="1:14" x14ac:dyDescent="0.2">
      <c r="A12593">
        <v>314225</v>
      </c>
      <c r="B12593" t="s">
        <v>50</v>
      </c>
      <c r="C12593" t="s">
        <v>98</v>
      </c>
      <c r="D12593">
        <v>2003</v>
      </c>
      <c r="E12593" t="s">
        <v>361</v>
      </c>
      <c r="F12593" t="s">
        <v>362</v>
      </c>
      <c r="H12593">
        <v>4449</v>
      </c>
      <c r="I12593">
        <v>730</v>
      </c>
      <c r="N12593">
        <f>COUNTIF(Cod_Mun_Norte!B:B,DADOS_SNIS_Minas!A12593)</f>
        <v>1</v>
      </c>
    </row>
    <row r="12594" spans="1:14" x14ac:dyDescent="0.2">
      <c r="A12594">
        <v>314225</v>
      </c>
      <c r="B12594" t="s">
        <v>50</v>
      </c>
      <c r="C12594" t="s">
        <v>98</v>
      </c>
      <c r="D12594">
        <v>2002</v>
      </c>
      <c r="E12594" t="s">
        <v>361</v>
      </c>
      <c r="F12594" t="s">
        <v>362</v>
      </c>
      <c r="H12594">
        <v>4366</v>
      </c>
      <c r="I12594">
        <v>716</v>
      </c>
      <c r="N12594">
        <f>COUNTIF(Cod_Mun_Norte!B:B,DADOS_SNIS_Minas!A12594)</f>
        <v>1</v>
      </c>
    </row>
    <row r="12595" spans="1:14" x14ac:dyDescent="0.2">
      <c r="A12595">
        <v>314225</v>
      </c>
      <c r="B12595" t="s">
        <v>50</v>
      </c>
      <c r="C12595" t="s">
        <v>98</v>
      </c>
      <c r="D12595">
        <v>2001</v>
      </c>
      <c r="E12595" t="s">
        <v>361</v>
      </c>
      <c r="F12595" t="s">
        <v>362</v>
      </c>
      <c r="H12595">
        <v>4286</v>
      </c>
      <c r="I12595">
        <v>703</v>
      </c>
      <c r="N12595">
        <f>COUNTIF(Cod_Mun_Norte!B:B,DADOS_SNIS_Minas!A12595)</f>
        <v>1</v>
      </c>
    </row>
    <row r="12596" spans="1:14" x14ac:dyDescent="0.2">
      <c r="A12596">
        <v>314225</v>
      </c>
      <c r="B12596" t="s">
        <v>50</v>
      </c>
      <c r="C12596" t="s">
        <v>98</v>
      </c>
      <c r="D12596">
        <v>2000</v>
      </c>
      <c r="E12596" t="s">
        <v>361</v>
      </c>
      <c r="F12596" t="s">
        <v>362</v>
      </c>
      <c r="H12596">
        <v>4187</v>
      </c>
      <c r="I12596">
        <v>687</v>
      </c>
      <c r="N12596">
        <f>COUNTIF(Cod_Mun_Norte!B:B,DADOS_SNIS_Minas!A12596)</f>
        <v>1</v>
      </c>
    </row>
    <row r="12597" spans="1:14" x14ac:dyDescent="0.2">
      <c r="A12597">
        <v>314225</v>
      </c>
      <c r="B12597" t="s">
        <v>50</v>
      </c>
      <c r="C12597" t="s">
        <v>98</v>
      </c>
      <c r="D12597">
        <v>1999</v>
      </c>
      <c r="H12597">
        <v>3862</v>
      </c>
      <c r="I12597">
        <v>634</v>
      </c>
      <c r="N12597">
        <f>COUNTIF(Cod_Mun_Norte!B:B,DADOS_SNIS_Minas!A12597)</f>
        <v>1</v>
      </c>
    </row>
    <row r="12598" spans="1:14" x14ac:dyDescent="0.2">
      <c r="A12598">
        <v>314225</v>
      </c>
      <c r="B12598" t="s">
        <v>50</v>
      </c>
      <c r="C12598" t="s">
        <v>98</v>
      </c>
      <c r="D12598">
        <v>1998</v>
      </c>
      <c r="H12598">
        <v>3779</v>
      </c>
      <c r="I12598">
        <v>620</v>
      </c>
      <c r="N12598">
        <f>COUNTIF(Cod_Mun_Norte!B:B,DADOS_SNIS_Minas!A12598)</f>
        <v>1</v>
      </c>
    </row>
    <row r="12599" spans="1:14" x14ac:dyDescent="0.2">
      <c r="A12599">
        <v>314225</v>
      </c>
      <c r="B12599" t="s">
        <v>50</v>
      </c>
      <c r="C12599" t="s">
        <v>98</v>
      </c>
      <c r="D12599">
        <v>1997</v>
      </c>
      <c r="H12599">
        <v>3696</v>
      </c>
      <c r="I12599">
        <v>606</v>
      </c>
      <c r="N12599">
        <f>COUNTIF(Cod_Mun_Norte!B:B,DADOS_SNIS_Minas!A12599)</f>
        <v>1</v>
      </c>
    </row>
    <row r="12600" spans="1:14" x14ac:dyDescent="0.2">
      <c r="A12600">
        <v>314230</v>
      </c>
      <c r="B12600" t="s">
        <v>1883</v>
      </c>
      <c r="C12600" t="s">
        <v>98</v>
      </c>
      <c r="D12600">
        <v>2020</v>
      </c>
      <c r="E12600" t="s">
        <v>361</v>
      </c>
      <c r="F12600" t="s">
        <v>362</v>
      </c>
      <c r="G12600" t="s">
        <v>119</v>
      </c>
      <c r="H12600">
        <v>4934</v>
      </c>
      <c r="I12600">
        <v>1882</v>
      </c>
      <c r="J12600">
        <v>1891</v>
      </c>
      <c r="K12600">
        <v>1882</v>
      </c>
      <c r="L12600">
        <v>100</v>
      </c>
      <c r="M12600">
        <v>38.33</v>
      </c>
      <c r="N12600">
        <f>COUNTIF(Cod_Mun_Norte!B:B,DADOS_SNIS_Minas!A12600)</f>
        <v>0</v>
      </c>
    </row>
    <row r="12601" spans="1:14" x14ac:dyDescent="0.2">
      <c r="A12601">
        <v>314230</v>
      </c>
      <c r="B12601" t="s">
        <v>1883</v>
      </c>
      <c r="C12601" t="s">
        <v>98</v>
      </c>
      <c r="D12601">
        <v>2019</v>
      </c>
      <c r="E12601" t="s">
        <v>361</v>
      </c>
      <c r="F12601" t="s">
        <v>362</v>
      </c>
      <c r="G12601" t="s">
        <v>119</v>
      </c>
      <c r="H12601">
        <v>4919</v>
      </c>
      <c r="I12601">
        <v>1877</v>
      </c>
      <c r="J12601">
        <v>1877</v>
      </c>
      <c r="K12601">
        <v>1877</v>
      </c>
      <c r="L12601">
        <v>100</v>
      </c>
      <c r="M12601">
        <v>38.159999999999997</v>
      </c>
      <c r="N12601">
        <f>COUNTIF(Cod_Mun_Norte!B:B,DADOS_SNIS_Minas!A12601)</f>
        <v>0</v>
      </c>
    </row>
    <row r="12602" spans="1:14" x14ac:dyDescent="0.2">
      <c r="A12602">
        <v>314230</v>
      </c>
      <c r="B12602" t="s">
        <v>1883</v>
      </c>
      <c r="C12602" t="s">
        <v>98</v>
      </c>
      <c r="D12602">
        <v>2018</v>
      </c>
      <c r="E12602" t="s">
        <v>361</v>
      </c>
      <c r="F12602" t="s">
        <v>362</v>
      </c>
      <c r="H12602">
        <v>4904</v>
      </c>
      <c r="I12602">
        <v>1871</v>
      </c>
      <c r="J12602">
        <v>1871</v>
      </c>
      <c r="K12602">
        <v>1871</v>
      </c>
      <c r="L12602">
        <v>100</v>
      </c>
      <c r="M12602">
        <v>38.15</v>
      </c>
      <c r="N12602">
        <f>COUNTIF(Cod_Mun_Norte!B:B,DADOS_SNIS_Minas!A12602)</f>
        <v>0</v>
      </c>
    </row>
    <row r="12603" spans="1:14" x14ac:dyDescent="0.2">
      <c r="A12603">
        <v>314230</v>
      </c>
      <c r="B12603" t="s">
        <v>1883</v>
      </c>
      <c r="C12603" t="s">
        <v>98</v>
      </c>
      <c r="D12603">
        <v>2017</v>
      </c>
      <c r="E12603" t="s">
        <v>361</v>
      </c>
      <c r="F12603" t="s">
        <v>362</v>
      </c>
      <c r="H12603">
        <v>4957</v>
      </c>
      <c r="I12603">
        <v>1891</v>
      </c>
      <c r="J12603">
        <v>1860</v>
      </c>
      <c r="K12603">
        <v>1860</v>
      </c>
      <c r="L12603">
        <v>98.4</v>
      </c>
      <c r="M12603">
        <v>37.520000000000003</v>
      </c>
      <c r="N12603">
        <f>COUNTIF(Cod_Mun_Norte!B:B,DADOS_SNIS_Minas!A12603)</f>
        <v>0</v>
      </c>
    </row>
    <row r="12604" spans="1:14" x14ac:dyDescent="0.2">
      <c r="A12604">
        <v>314230</v>
      </c>
      <c r="B12604" t="s">
        <v>1883</v>
      </c>
      <c r="C12604" t="s">
        <v>98</v>
      </c>
      <c r="D12604">
        <v>2016</v>
      </c>
      <c r="E12604" t="s">
        <v>361</v>
      </c>
      <c r="F12604" t="s">
        <v>362</v>
      </c>
      <c r="H12604">
        <v>4940</v>
      </c>
      <c r="I12604">
        <v>1885</v>
      </c>
      <c r="J12604">
        <v>1827</v>
      </c>
      <c r="K12604">
        <v>1827</v>
      </c>
      <c r="L12604">
        <v>96.9</v>
      </c>
      <c r="M12604">
        <v>36.979999999999997</v>
      </c>
      <c r="N12604">
        <f>COUNTIF(Cod_Mun_Norte!B:B,DADOS_SNIS_Minas!A12604)</f>
        <v>0</v>
      </c>
    </row>
    <row r="12605" spans="1:14" x14ac:dyDescent="0.2">
      <c r="A12605">
        <v>314230</v>
      </c>
      <c r="B12605" t="s">
        <v>1883</v>
      </c>
      <c r="C12605" t="s">
        <v>98</v>
      </c>
      <c r="D12605">
        <v>2015</v>
      </c>
      <c r="E12605" t="s">
        <v>1884</v>
      </c>
      <c r="F12605" t="s">
        <v>364</v>
      </c>
      <c r="H12605">
        <v>4922</v>
      </c>
      <c r="I12605">
        <v>1878</v>
      </c>
      <c r="J12605">
        <v>1793</v>
      </c>
      <c r="K12605">
        <v>1793</v>
      </c>
      <c r="L12605">
        <v>95.5</v>
      </c>
      <c r="M12605">
        <v>36.43</v>
      </c>
      <c r="N12605">
        <f>COUNTIF(Cod_Mun_Norte!B:B,DADOS_SNIS_Minas!A12605)</f>
        <v>0</v>
      </c>
    </row>
    <row r="12606" spans="1:14" x14ac:dyDescent="0.2">
      <c r="A12606">
        <v>314230</v>
      </c>
      <c r="B12606" t="s">
        <v>1883</v>
      </c>
      <c r="C12606" t="s">
        <v>98</v>
      </c>
      <c r="D12606">
        <v>2014</v>
      </c>
      <c r="E12606" t="s">
        <v>1884</v>
      </c>
      <c r="F12606" t="s">
        <v>364</v>
      </c>
      <c r="H12606">
        <v>4903</v>
      </c>
      <c r="I12606">
        <v>1871</v>
      </c>
      <c r="J12606">
        <v>1871</v>
      </c>
      <c r="K12606">
        <v>1871</v>
      </c>
      <c r="L12606">
        <v>100</v>
      </c>
      <c r="M12606">
        <v>38.159999999999997</v>
      </c>
      <c r="N12606">
        <f>COUNTIF(Cod_Mun_Norte!B:B,DADOS_SNIS_Minas!A12606)</f>
        <v>0</v>
      </c>
    </row>
    <row r="12607" spans="1:14" x14ac:dyDescent="0.2">
      <c r="A12607">
        <v>314230</v>
      </c>
      <c r="B12607" t="s">
        <v>1883</v>
      </c>
      <c r="C12607" t="s">
        <v>98</v>
      </c>
      <c r="D12607">
        <v>2013</v>
      </c>
      <c r="E12607" t="s">
        <v>361</v>
      </c>
      <c r="F12607" t="s">
        <v>362</v>
      </c>
      <c r="H12607">
        <v>4883</v>
      </c>
      <c r="I12607">
        <v>1863</v>
      </c>
      <c r="J12607">
        <v>1863</v>
      </c>
      <c r="K12607">
        <v>1863</v>
      </c>
      <c r="L12607">
        <v>100</v>
      </c>
      <c r="M12607">
        <v>38.15</v>
      </c>
      <c r="N12607">
        <f>COUNTIF(Cod_Mun_Norte!B:B,DADOS_SNIS_Minas!A12607)</f>
        <v>0</v>
      </c>
    </row>
    <row r="12608" spans="1:14" x14ac:dyDescent="0.2">
      <c r="A12608">
        <v>314230</v>
      </c>
      <c r="B12608" t="s">
        <v>1883</v>
      </c>
      <c r="C12608" t="s">
        <v>98</v>
      </c>
      <c r="D12608">
        <v>2012</v>
      </c>
      <c r="E12608" t="s">
        <v>1884</v>
      </c>
      <c r="F12608" t="s">
        <v>364</v>
      </c>
      <c r="H12608">
        <v>4723</v>
      </c>
      <c r="I12608">
        <v>1802</v>
      </c>
      <c r="J12608">
        <v>1802</v>
      </c>
      <c r="K12608">
        <v>1802</v>
      </c>
      <c r="L12608">
        <v>100</v>
      </c>
      <c r="M12608">
        <v>38.15</v>
      </c>
      <c r="N12608">
        <f>COUNTIF(Cod_Mun_Norte!B:B,DADOS_SNIS_Minas!A12608)</f>
        <v>0</v>
      </c>
    </row>
    <row r="12609" spans="1:14" x14ac:dyDescent="0.2">
      <c r="A12609">
        <v>314230</v>
      </c>
      <c r="B12609" t="s">
        <v>1883</v>
      </c>
      <c r="C12609" t="s">
        <v>98</v>
      </c>
      <c r="D12609">
        <v>2011</v>
      </c>
      <c r="E12609" t="s">
        <v>361</v>
      </c>
      <c r="F12609" t="s">
        <v>362</v>
      </c>
      <c r="H12609">
        <v>4706</v>
      </c>
      <c r="I12609">
        <v>1795</v>
      </c>
      <c r="J12609">
        <v>1795</v>
      </c>
      <c r="K12609">
        <v>1795</v>
      </c>
      <c r="L12609">
        <v>100</v>
      </c>
      <c r="M12609">
        <v>38.14</v>
      </c>
      <c r="N12609">
        <f>COUNTIF(Cod_Mun_Norte!B:B,DADOS_SNIS_Minas!A12609)</f>
        <v>0</v>
      </c>
    </row>
    <row r="12610" spans="1:14" x14ac:dyDescent="0.2">
      <c r="A12610">
        <v>314230</v>
      </c>
      <c r="B12610" t="s">
        <v>1883</v>
      </c>
      <c r="C12610" t="s">
        <v>98</v>
      </c>
      <c r="D12610">
        <v>2010</v>
      </c>
      <c r="E12610" t="s">
        <v>361</v>
      </c>
      <c r="F12610" t="s">
        <v>362</v>
      </c>
      <c r="H12610">
        <v>4689</v>
      </c>
      <c r="I12610">
        <v>1789</v>
      </c>
      <c r="J12610">
        <v>1789</v>
      </c>
      <c r="K12610">
        <v>1789</v>
      </c>
      <c r="L12610">
        <v>100</v>
      </c>
      <c r="M12610">
        <v>38.15</v>
      </c>
      <c r="N12610">
        <f>COUNTIF(Cod_Mun_Norte!B:B,DADOS_SNIS_Minas!A12610)</f>
        <v>0</v>
      </c>
    </row>
    <row r="12611" spans="1:14" x14ac:dyDescent="0.2">
      <c r="A12611">
        <v>314230</v>
      </c>
      <c r="B12611" t="s">
        <v>1883</v>
      </c>
      <c r="C12611" t="s">
        <v>98</v>
      </c>
      <c r="D12611">
        <v>2009</v>
      </c>
      <c r="E12611" t="s">
        <v>361</v>
      </c>
      <c r="F12611" t="s">
        <v>362</v>
      </c>
      <c r="H12611">
        <v>4667</v>
      </c>
      <c r="I12611">
        <v>1867</v>
      </c>
      <c r="J12611">
        <v>2367</v>
      </c>
      <c r="K12611">
        <v>2367</v>
      </c>
      <c r="L12611">
        <v>100</v>
      </c>
      <c r="M12611">
        <v>50.72</v>
      </c>
      <c r="N12611">
        <f>COUNTIF(Cod_Mun_Norte!B:B,DADOS_SNIS_Minas!A12611)</f>
        <v>0</v>
      </c>
    </row>
    <row r="12612" spans="1:14" x14ac:dyDescent="0.2">
      <c r="A12612">
        <v>314230</v>
      </c>
      <c r="B12612" t="s">
        <v>1883</v>
      </c>
      <c r="C12612" t="s">
        <v>98</v>
      </c>
      <c r="D12612">
        <v>2008</v>
      </c>
      <c r="E12612" t="s">
        <v>361</v>
      </c>
      <c r="F12612" t="s">
        <v>362</v>
      </c>
      <c r="H12612">
        <v>4652</v>
      </c>
      <c r="I12612">
        <v>1861</v>
      </c>
      <c r="J12612">
        <v>2355</v>
      </c>
      <c r="K12612">
        <v>2355</v>
      </c>
      <c r="L12612">
        <v>100</v>
      </c>
      <c r="M12612">
        <v>50.62</v>
      </c>
      <c r="N12612">
        <f>COUNTIF(Cod_Mun_Norte!B:B,DADOS_SNIS_Minas!A12612)</f>
        <v>0</v>
      </c>
    </row>
    <row r="12613" spans="1:14" x14ac:dyDescent="0.2">
      <c r="A12613">
        <v>314230</v>
      </c>
      <c r="B12613" t="s">
        <v>1883</v>
      </c>
      <c r="C12613" t="s">
        <v>98</v>
      </c>
      <c r="D12613">
        <v>2007</v>
      </c>
      <c r="E12613" t="s">
        <v>361</v>
      </c>
      <c r="F12613" t="s">
        <v>362</v>
      </c>
      <c r="H12613">
        <v>4506</v>
      </c>
      <c r="I12613">
        <v>1803</v>
      </c>
      <c r="J12613">
        <v>2277</v>
      </c>
      <c r="K12613">
        <v>2277</v>
      </c>
      <c r="L12613">
        <v>100</v>
      </c>
      <c r="M12613">
        <v>50.53</v>
      </c>
      <c r="N12613">
        <f>COUNTIF(Cod_Mun_Norte!B:B,DADOS_SNIS_Minas!A12613)</f>
        <v>0</v>
      </c>
    </row>
    <row r="12614" spans="1:14" x14ac:dyDescent="0.2">
      <c r="A12614">
        <v>314230</v>
      </c>
      <c r="B12614" t="s">
        <v>1883</v>
      </c>
      <c r="C12614" t="s">
        <v>98</v>
      </c>
      <c r="D12614">
        <v>2006</v>
      </c>
      <c r="E12614" t="s">
        <v>361</v>
      </c>
      <c r="F12614" t="s">
        <v>362</v>
      </c>
      <c r="H12614">
        <v>4901</v>
      </c>
      <c r="I12614">
        <v>1721</v>
      </c>
      <c r="J12614">
        <v>2214</v>
      </c>
      <c r="K12614">
        <v>2214</v>
      </c>
      <c r="L12614">
        <v>100</v>
      </c>
      <c r="M12614">
        <v>45.17</v>
      </c>
      <c r="N12614">
        <f>COUNTIF(Cod_Mun_Norte!B:B,DADOS_SNIS_Minas!A12614)</f>
        <v>0</v>
      </c>
    </row>
    <row r="12615" spans="1:14" x14ac:dyDescent="0.2">
      <c r="A12615">
        <v>314230</v>
      </c>
      <c r="B12615" t="s">
        <v>1883</v>
      </c>
      <c r="C12615" t="s">
        <v>98</v>
      </c>
      <c r="D12615">
        <v>2005</v>
      </c>
      <c r="E12615" t="s">
        <v>361</v>
      </c>
      <c r="F12615" t="s">
        <v>362</v>
      </c>
      <c r="H12615">
        <v>4835</v>
      </c>
      <c r="I12615">
        <v>1697</v>
      </c>
      <c r="N12615">
        <f>COUNTIF(Cod_Mun_Norte!B:B,DADOS_SNIS_Minas!A12615)</f>
        <v>0</v>
      </c>
    </row>
    <row r="12616" spans="1:14" x14ac:dyDescent="0.2">
      <c r="A12616">
        <v>314230</v>
      </c>
      <c r="B12616" t="s">
        <v>1883</v>
      </c>
      <c r="C12616" t="s">
        <v>98</v>
      </c>
      <c r="D12616">
        <v>2004</v>
      </c>
      <c r="E12616" t="s">
        <v>361</v>
      </c>
      <c r="F12616" t="s">
        <v>362</v>
      </c>
      <c r="H12616">
        <v>4769</v>
      </c>
      <c r="I12616">
        <v>1674</v>
      </c>
      <c r="N12616">
        <f>COUNTIF(Cod_Mun_Norte!B:B,DADOS_SNIS_Minas!A12616)</f>
        <v>0</v>
      </c>
    </row>
    <row r="12617" spans="1:14" x14ac:dyDescent="0.2">
      <c r="A12617">
        <v>314230</v>
      </c>
      <c r="B12617" t="s">
        <v>1883</v>
      </c>
      <c r="C12617" t="s">
        <v>98</v>
      </c>
      <c r="D12617">
        <v>2003</v>
      </c>
      <c r="E12617" t="s">
        <v>361</v>
      </c>
      <c r="F12617" t="s">
        <v>362</v>
      </c>
      <c r="H12617">
        <v>4649</v>
      </c>
      <c r="I12617">
        <v>1632</v>
      </c>
      <c r="N12617">
        <f>COUNTIF(Cod_Mun_Norte!B:B,DADOS_SNIS_Minas!A12617)</f>
        <v>0</v>
      </c>
    </row>
    <row r="12618" spans="1:14" x14ac:dyDescent="0.2">
      <c r="A12618">
        <v>314230</v>
      </c>
      <c r="B12618" t="s">
        <v>1883</v>
      </c>
      <c r="C12618" t="s">
        <v>98</v>
      </c>
      <c r="D12618">
        <v>2002</v>
      </c>
      <c r="E12618" t="s">
        <v>361</v>
      </c>
      <c r="F12618" t="s">
        <v>362</v>
      </c>
      <c r="H12618">
        <v>4592</v>
      </c>
      <c r="I12618">
        <v>1612</v>
      </c>
      <c r="N12618">
        <f>COUNTIF(Cod_Mun_Norte!B:B,DADOS_SNIS_Minas!A12618)</f>
        <v>0</v>
      </c>
    </row>
    <row r="12619" spans="1:14" x14ac:dyDescent="0.2">
      <c r="A12619">
        <v>314230</v>
      </c>
      <c r="B12619" t="s">
        <v>1883</v>
      </c>
      <c r="C12619" t="s">
        <v>98</v>
      </c>
      <c r="D12619">
        <v>2001</v>
      </c>
      <c r="E12619" t="s">
        <v>361</v>
      </c>
      <c r="F12619" t="s">
        <v>362</v>
      </c>
      <c r="H12619">
        <v>4536</v>
      </c>
      <c r="I12619">
        <v>1593</v>
      </c>
      <c r="N12619">
        <f>COUNTIF(Cod_Mun_Norte!B:B,DADOS_SNIS_Minas!A12619)</f>
        <v>0</v>
      </c>
    </row>
    <row r="12620" spans="1:14" x14ac:dyDescent="0.2">
      <c r="A12620">
        <v>314230</v>
      </c>
      <c r="B12620" t="s">
        <v>1883</v>
      </c>
      <c r="C12620" t="s">
        <v>98</v>
      </c>
      <c r="D12620">
        <v>2000</v>
      </c>
      <c r="E12620" t="s">
        <v>361</v>
      </c>
      <c r="F12620" t="s">
        <v>362</v>
      </c>
      <c r="H12620">
        <v>4469</v>
      </c>
      <c r="I12620">
        <v>1569</v>
      </c>
      <c r="N12620">
        <f>COUNTIF(Cod_Mun_Norte!B:B,DADOS_SNIS_Minas!A12620)</f>
        <v>0</v>
      </c>
    </row>
    <row r="12621" spans="1:14" x14ac:dyDescent="0.2">
      <c r="A12621">
        <v>314230</v>
      </c>
      <c r="B12621" t="s">
        <v>1883</v>
      </c>
      <c r="C12621" t="s">
        <v>98</v>
      </c>
      <c r="D12621">
        <v>1999</v>
      </c>
      <c r="E12621" t="s">
        <v>361</v>
      </c>
      <c r="F12621" t="s">
        <v>362</v>
      </c>
      <c r="H12621">
        <v>4485</v>
      </c>
      <c r="I12621">
        <v>1487</v>
      </c>
      <c r="N12621">
        <f>COUNTIF(Cod_Mun_Norte!B:B,DADOS_SNIS_Minas!A12621)</f>
        <v>0</v>
      </c>
    </row>
    <row r="12622" spans="1:14" x14ac:dyDescent="0.2">
      <c r="A12622">
        <v>314230</v>
      </c>
      <c r="B12622" t="s">
        <v>1883</v>
      </c>
      <c r="C12622" t="s">
        <v>98</v>
      </c>
      <c r="D12622">
        <v>1998</v>
      </c>
      <c r="E12622" t="s">
        <v>361</v>
      </c>
      <c r="F12622" t="s">
        <v>362</v>
      </c>
      <c r="H12622">
        <v>4396</v>
      </c>
      <c r="I12622">
        <v>1458</v>
      </c>
      <c r="N12622">
        <f>COUNTIF(Cod_Mun_Norte!B:B,DADOS_SNIS_Minas!A12622)</f>
        <v>0</v>
      </c>
    </row>
    <row r="12623" spans="1:14" x14ac:dyDescent="0.2">
      <c r="A12623">
        <v>314230</v>
      </c>
      <c r="B12623" t="s">
        <v>1883</v>
      </c>
      <c r="C12623" t="s">
        <v>98</v>
      </c>
      <c r="D12623">
        <v>1997</v>
      </c>
      <c r="H12623">
        <v>4307</v>
      </c>
      <c r="I12623">
        <v>1428</v>
      </c>
      <c r="N12623">
        <f>COUNTIF(Cod_Mun_Norte!B:B,DADOS_SNIS_Minas!A12623)</f>
        <v>0</v>
      </c>
    </row>
    <row r="12624" spans="1:14" x14ac:dyDescent="0.2">
      <c r="A12624">
        <v>314230</v>
      </c>
      <c r="B12624" t="s">
        <v>1883</v>
      </c>
      <c r="C12624" t="s">
        <v>98</v>
      </c>
      <c r="D12624">
        <v>1996</v>
      </c>
      <c r="H12624">
        <v>4201</v>
      </c>
      <c r="I12624">
        <v>1393</v>
      </c>
      <c r="N12624">
        <f>COUNTIF(Cod_Mun_Norte!B:B,DADOS_SNIS_Minas!A12624)</f>
        <v>0</v>
      </c>
    </row>
    <row r="12625" spans="1:14" x14ac:dyDescent="0.2">
      <c r="A12625">
        <v>314230</v>
      </c>
      <c r="B12625" t="s">
        <v>1883</v>
      </c>
      <c r="C12625" t="s">
        <v>98</v>
      </c>
      <c r="D12625">
        <v>1995</v>
      </c>
      <c r="H12625">
        <v>3865</v>
      </c>
      <c r="I12625">
        <v>1282</v>
      </c>
      <c r="N12625">
        <f>COUNTIF(Cod_Mun_Norte!B:B,DADOS_SNIS_Minas!A12625)</f>
        <v>0</v>
      </c>
    </row>
    <row r="12626" spans="1:14" x14ac:dyDescent="0.2">
      <c r="A12626">
        <v>314240</v>
      </c>
      <c r="B12626" t="s">
        <v>236</v>
      </c>
      <c r="C12626" t="s">
        <v>98</v>
      </c>
      <c r="D12626">
        <v>2020</v>
      </c>
      <c r="E12626" t="s">
        <v>1885</v>
      </c>
      <c r="F12626" t="s">
        <v>367</v>
      </c>
      <c r="G12626" t="s">
        <v>371</v>
      </c>
      <c r="H12626">
        <v>7554</v>
      </c>
      <c r="I12626">
        <v>6492</v>
      </c>
      <c r="J12626">
        <v>6868</v>
      </c>
      <c r="K12626">
        <v>6492</v>
      </c>
      <c r="L12626">
        <v>100</v>
      </c>
      <c r="M12626">
        <v>90.92</v>
      </c>
      <c r="N12626">
        <f>COUNTIF(Cod_Mun_Norte!B:B,DADOS_SNIS_Minas!A12626)</f>
        <v>0</v>
      </c>
    </row>
    <row r="12627" spans="1:14" x14ac:dyDescent="0.2">
      <c r="A12627">
        <v>314240</v>
      </c>
      <c r="B12627" t="s">
        <v>236</v>
      </c>
      <c r="C12627" t="s">
        <v>98</v>
      </c>
      <c r="D12627">
        <v>2019</v>
      </c>
      <c r="E12627" t="s">
        <v>1885</v>
      </c>
      <c r="F12627" t="s">
        <v>367</v>
      </c>
      <c r="G12627" t="s">
        <v>371</v>
      </c>
      <c r="H12627">
        <v>7517</v>
      </c>
      <c r="I12627">
        <v>6460</v>
      </c>
      <c r="J12627">
        <v>6834</v>
      </c>
      <c r="K12627">
        <v>6460</v>
      </c>
      <c r="L12627">
        <v>100</v>
      </c>
      <c r="M12627">
        <v>90.91</v>
      </c>
      <c r="N12627">
        <f>COUNTIF(Cod_Mun_Norte!B:B,DADOS_SNIS_Minas!A12627)</f>
        <v>0</v>
      </c>
    </row>
    <row r="12628" spans="1:14" x14ac:dyDescent="0.2">
      <c r="A12628">
        <v>314240</v>
      </c>
      <c r="B12628" t="s">
        <v>236</v>
      </c>
      <c r="C12628" t="s">
        <v>98</v>
      </c>
      <c r="D12628">
        <v>2018</v>
      </c>
      <c r="E12628" t="s">
        <v>1886</v>
      </c>
      <c r="F12628" t="s">
        <v>99</v>
      </c>
      <c r="H12628">
        <v>7479</v>
      </c>
      <c r="I12628">
        <v>6428</v>
      </c>
      <c r="J12628">
        <v>6800</v>
      </c>
      <c r="K12628">
        <v>6428</v>
      </c>
      <c r="L12628">
        <v>100</v>
      </c>
      <c r="M12628">
        <v>90.92</v>
      </c>
      <c r="N12628">
        <f>COUNTIF(Cod_Mun_Norte!B:B,DADOS_SNIS_Minas!A12628)</f>
        <v>0</v>
      </c>
    </row>
    <row r="12629" spans="1:14" x14ac:dyDescent="0.2">
      <c r="A12629">
        <v>314240</v>
      </c>
      <c r="B12629" t="s">
        <v>236</v>
      </c>
      <c r="C12629" t="s">
        <v>98</v>
      </c>
      <c r="D12629">
        <v>2017</v>
      </c>
      <c r="E12629" t="s">
        <v>1887</v>
      </c>
      <c r="F12629" t="s">
        <v>367</v>
      </c>
      <c r="H12629">
        <v>7525</v>
      </c>
      <c r="I12629">
        <v>6467</v>
      </c>
      <c r="J12629">
        <v>6800</v>
      </c>
      <c r="K12629">
        <v>6467</v>
      </c>
      <c r="L12629">
        <v>100</v>
      </c>
      <c r="M12629">
        <v>90.37</v>
      </c>
      <c r="N12629">
        <f>COUNTIF(Cod_Mun_Norte!B:B,DADOS_SNIS_Minas!A12629)</f>
        <v>0</v>
      </c>
    </row>
    <row r="12630" spans="1:14" x14ac:dyDescent="0.2">
      <c r="A12630">
        <v>314240</v>
      </c>
      <c r="B12630" t="s">
        <v>236</v>
      </c>
      <c r="C12630" t="s">
        <v>98</v>
      </c>
      <c r="D12630">
        <v>2016</v>
      </c>
      <c r="E12630" t="s">
        <v>1887</v>
      </c>
      <c r="F12630" t="s">
        <v>367</v>
      </c>
      <c r="H12630">
        <v>7487</v>
      </c>
      <c r="I12630">
        <v>6434</v>
      </c>
      <c r="J12630">
        <v>6800</v>
      </c>
      <c r="K12630">
        <v>6000</v>
      </c>
      <c r="L12630">
        <v>93.3</v>
      </c>
      <c r="M12630">
        <v>90.82</v>
      </c>
      <c r="N12630">
        <f>COUNTIF(Cod_Mun_Norte!B:B,DADOS_SNIS_Minas!A12630)</f>
        <v>0</v>
      </c>
    </row>
    <row r="12631" spans="1:14" x14ac:dyDescent="0.2">
      <c r="A12631">
        <v>314240</v>
      </c>
      <c r="B12631" t="s">
        <v>236</v>
      </c>
      <c r="C12631" t="s">
        <v>98</v>
      </c>
      <c r="D12631">
        <v>2015</v>
      </c>
      <c r="E12631" t="s">
        <v>1888</v>
      </c>
      <c r="F12631" t="s">
        <v>374</v>
      </c>
      <c r="H12631">
        <v>7448</v>
      </c>
      <c r="I12631">
        <v>6401</v>
      </c>
      <c r="N12631">
        <f>COUNTIF(Cod_Mun_Norte!B:B,DADOS_SNIS_Minas!A12631)</f>
        <v>0</v>
      </c>
    </row>
    <row r="12632" spans="1:14" x14ac:dyDescent="0.2">
      <c r="A12632">
        <v>314240</v>
      </c>
      <c r="B12632" t="s">
        <v>236</v>
      </c>
      <c r="C12632" t="s">
        <v>98</v>
      </c>
      <c r="D12632">
        <v>2014</v>
      </c>
      <c r="E12632" t="s">
        <v>1888</v>
      </c>
      <c r="F12632" t="s">
        <v>374</v>
      </c>
      <c r="H12632">
        <v>7406</v>
      </c>
      <c r="I12632">
        <v>6365</v>
      </c>
      <c r="N12632">
        <f>COUNTIF(Cod_Mun_Norte!B:B,DADOS_SNIS_Minas!A12632)</f>
        <v>0</v>
      </c>
    </row>
    <row r="12633" spans="1:14" x14ac:dyDescent="0.2">
      <c r="A12633">
        <v>314240</v>
      </c>
      <c r="B12633" t="s">
        <v>236</v>
      </c>
      <c r="C12633" t="s">
        <v>98</v>
      </c>
      <c r="D12633">
        <v>2013</v>
      </c>
      <c r="E12633" t="s">
        <v>1888</v>
      </c>
      <c r="F12633" t="s">
        <v>374</v>
      </c>
      <c r="H12633">
        <v>7363</v>
      </c>
      <c r="I12633">
        <v>6328</v>
      </c>
      <c r="N12633">
        <f>COUNTIF(Cod_Mun_Norte!B:B,DADOS_SNIS_Minas!A12633)</f>
        <v>0</v>
      </c>
    </row>
    <row r="12634" spans="1:14" x14ac:dyDescent="0.2">
      <c r="A12634">
        <v>314240</v>
      </c>
      <c r="B12634" t="s">
        <v>236</v>
      </c>
      <c r="C12634" t="s">
        <v>98</v>
      </c>
      <c r="D12634">
        <v>2012</v>
      </c>
      <c r="H12634">
        <v>7106</v>
      </c>
      <c r="I12634">
        <v>6107</v>
      </c>
      <c r="N12634">
        <f>COUNTIF(Cod_Mun_Norte!B:B,DADOS_SNIS_Minas!A12634)</f>
        <v>0</v>
      </c>
    </row>
    <row r="12635" spans="1:14" x14ac:dyDescent="0.2">
      <c r="A12635">
        <v>314240</v>
      </c>
      <c r="B12635" t="s">
        <v>236</v>
      </c>
      <c r="C12635" t="s">
        <v>98</v>
      </c>
      <c r="D12635">
        <v>2011</v>
      </c>
      <c r="H12635">
        <v>7068</v>
      </c>
      <c r="I12635">
        <v>6074</v>
      </c>
      <c r="N12635">
        <f>COUNTIF(Cod_Mun_Norte!B:B,DADOS_SNIS_Minas!A12635)</f>
        <v>0</v>
      </c>
    </row>
    <row r="12636" spans="1:14" x14ac:dyDescent="0.2">
      <c r="A12636">
        <v>314240</v>
      </c>
      <c r="B12636" t="s">
        <v>236</v>
      </c>
      <c r="C12636" t="s">
        <v>98</v>
      </c>
      <c r="D12636">
        <v>2010</v>
      </c>
      <c r="H12636">
        <v>7028</v>
      </c>
      <c r="I12636">
        <v>6040</v>
      </c>
      <c r="N12636">
        <f>COUNTIF(Cod_Mun_Norte!B:B,DADOS_SNIS_Minas!A12636)</f>
        <v>0</v>
      </c>
    </row>
    <row r="12637" spans="1:14" x14ac:dyDescent="0.2">
      <c r="A12637">
        <v>314240</v>
      </c>
      <c r="B12637" t="s">
        <v>236</v>
      </c>
      <c r="C12637" t="s">
        <v>98</v>
      </c>
      <c r="D12637">
        <v>2009</v>
      </c>
      <c r="H12637">
        <v>7041</v>
      </c>
      <c r="I12637">
        <v>6153</v>
      </c>
      <c r="N12637">
        <f>COUNTIF(Cod_Mun_Norte!B:B,DADOS_SNIS_Minas!A12637)</f>
        <v>0</v>
      </c>
    </row>
    <row r="12638" spans="1:14" x14ac:dyDescent="0.2">
      <c r="A12638">
        <v>314240</v>
      </c>
      <c r="B12638" t="s">
        <v>236</v>
      </c>
      <c r="C12638" t="s">
        <v>98</v>
      </c>
      <c r="D12638">
        <v>2008</v>
      </c>
      <c r="H12638">
        <v>6998</v>
      </c>
      <c r="I12638">
        <v>6115</v>
      </c>
      <c r="N12638">
        <f>COUNTIF(Cod_Mun_Norte!B:B,DADOS_SNIS_Minas!A12638)</f>
        <v>0</v>
      </c>
    </row>
    <row r="12639" spans="1:14" x14ac:dyDescent="0.2">
      <c r="A12639">
        <v>314240</v>
      </c>
      <c r="B12639" t="s">
        <v>236</v>
      </c>
      <c r="C12639" t="s">
        <v>98</v>
      </c>
      <c r="D12639">
        <v>2007</v>
      </c>
      <c r="H12639">
        <v>6754</v>
      </c>
      <c r="I12639">
        <v>5902</v>
      </c>
      <c r="N12639">
        <f>COUNTIF(Cod_Mun_Norte!B:B,DADOS_SNIS_Minas!A12639)</f>
        <v>0</v>
      </c>
    </row>
    <row r="12640" spans="1:14" x14ac:dyDescent="0.2">
      <c r="A12640">
        <v>314240</v>
      </c>
      <c r="B12640" t="s">
        <v>236</v>
      </c>
      <c r="C12640" t="s">
        <v>98</v>
      </c>
      <c r="D12640">
        <v>2006</v>
      </c>
      <c r="H12640">
        <v>7258</v>
      </c>
      <c r="I12640">
        <v>6485</v>
      </c>
      <c r="N12640">
        <f>COUNTIF(Cod_Mun_Norte!B:B,DADOS_SNIS_Minas!A12640)</f>
        <v>0</v>
      </c>
    </row>
    <row r="12641" spans="1:14" x14ac:dyDescent="0.2">
      <c r="A12641">
        <v>314240</v>
      </c>
      <c r="B12641" t="s">
        <v>236</v>
      </c>
      <c r="C12641" t="s">
        <v>98</v>
      </c>
      <c r="D12641">
        <v>2005</v>
      </c>
      <c r="H12641">
        <v>7145</v>
      </c>
      <c r="I12641">
        <v>6384</v>
      </c>
      <c r="N12641">
        <f>COUNTIF(Cod_Mun_Norte!B:B,DADOS_SNIS_Minas!A12641)</f>
        <v>0</v>
      </c>
    </row>
    <row r="12642" spans="1:14" x14ac:dyDescent="0.2">
      <c r="A12642">
        <v>314240</v>
      </c>
      <c r="B12642" t="s">
        <v>236</v>
      </c>
      <c r="C12642" t="s">
        <v>98</v>
      </c>
      <c r="D12642">
        <v>2004</v>
      </c>
      <c r="H12642">
        <v>7030</v>
      </c>
      <c r="I12642">
        <v>6281</v>
      </c>
      <c r="N12642">
        <f>COUNTIF(Cod_Mun_Norte!B:B,DADOS_SNIS_Minas!A12642)</f>
        <v>0</v>
      </c>
    </row>
    <row r="12643" spans="1:14" x14ac:dyDescent="0.2">
      <c r="A12643">
        <v>314240</v>
      </c>
      <c r="B12643" t="s">
        <v>236</v>
      </c>
      <c r="C12643" t="s">
        <v>98</v>
      </c>
      <c r="D12643">
        <v>2003</v>
      </c>
      <c r="H12643">
        <v>6824</v>
      </c>
      <c r="I12643">
        <v>6097</v>
      </c>
      <c r="N12643">
        <f>COUNTIF(Cod_Mun_Norte!B:B,DADOS_SNIS_Minas!A12643)</f>
        <v>0</v>
      </c>
    </row>
    <row r="12644" spans="1:14" x14ac:dyDescent="0.2">
      <c r="A12644">
        <v>314240</v>
      </c>
      <c r="B12644" t="s">
        <v>236</v>
      </c>
      <c r="C12644" t="s">
        <v>98</v>
      </c>
      <c r="D12644">
        <v>2002</v>
      </c>
      <c r="H12644">
        <v>6725</v>
      </c>
      <c r="I12644">
        <v>6008</v>
      </c>
      <c r="N12644">
        <f>COUNTIF(Cod_Mun_Norte!B:B,DADOS_SNIS_Minas!A12644)</f>
        <v>0</v>
      </c>
    </row>
    <row r="12645" spans="1:14" x14ac:dyDescent="0.2">
      <c r="A12645">
        <v>314240</v>
      </c>
      <c r="B12645" t="s">
        <v>236</v>
      </c>
      <c r="C12645" t="s">
        <v>98</v>
      </c>
      <c r="D12645">
        <v>2001</v>
      </c>
      <c r="H12645">
        <v>6638</v>
      </c>
      <c r="I12645">
        <v>5931</v>
      </c>
      <c r="N12645">
        <f>COUNTIF(Cod_Mun_Norte!B:B,DADOS_SNIS_Minas!A12645)</f>
        <v>0</v>
      </c>
    </row>
    <row r="12646" spans="1:14" x14ac:dyDescent="0.2">
      <c r="A12646">
        <v>314240</v>
      </c>
      <c r="B12646" t="s">
        <v>236</v>
      </c>
      <c r="C12646" t="s">
        <v>98</v>
      </c>
      <c r="D12646">
        <v>2000</v>
      </c>
      <c r="H12646">
        <v>6513</v>
      </c>
      <c r="I12646">
        <v>5819</v>
      </c>
      <c r="N12646">
        <f>COUNTIF(Cod_Mun_Norte!B:B,DADOS_SNIS_Minas!A12646)</f>
        <v>0</v>
      </c>
    </row>
    <row r="12647" spans="1:14" x14ac:dyDescent="0.2">
      <c r="A12647">
        <v>314240</v>
      </c>
      <c r="B12647" t="s">
        <v>236</v>
      </c>
      <c r="C12647" t="s">
        <v>98</v>
      </c>
      <c r="D12647">
        <v>1999</v>
      </c>
      <c r="H12647">
        <v>6316</v>
      </c>
      <c r="I12647">
        <v>5743</v>
      </c>
      <c r="N12647">
        <f>COUNTIF(Cod_Mun_Norte!B:B,DADOS_SNIS_Minas!A12647)</f>
        <v>0</v>
      </c>
    </row>
    <row r="12648" spans="1:14" x14ac:dyDescent="0.2">
      <c r="A12648">
        <v>314240</v>
      </c>
      <c r="B12648" t="s">
        <v>236</v>
      </c>
      <c r="C12648" t="s">
        <v>98</v>
      </c>
      <c r="D12648">
        <v>1998</v>
      </c>
      <c r="H12648">
        <v>6189</v>
      </c>
      <c r="I12648">
        <v>5628</v>
      </c>
      <c r="N12648">
        <f>COUNTIF(Cod_Mun_Norte!B:B,DADOS_SNIS_Minas!A12648)</f>
        <v>0</v>
      </c>
    </row>
    <row r="12649" spans="1:14" x14ac:dyDescent="0.2">
      <c r="A12649">
        <v>314240</v>
      </c>
      <c r="B12649" t="s">
        <v>236</v>
      </c>
      <c r="C12649" t="s">
        <v>98</v>
      </c>
      <c r="D12649">
        <v>1997</v>
      </c>
      <c r="H12649">
        <v>6062</v>
      </c>
      <c r="I12649">
        <v>5512</v>
      </c>
      <c r="N12649">
        <f>COUNTIF(Cod_Mun_Norte!B:B,DADOS_SNIS_Minas!A12649)</f>
        <v>0</v>
      </c>
    </row>
    <row r="12650" spans="1:14" x14ac:dyDescent="0.2">
      <c r="A12650">
        <v>314240</v>
      </c>
      <c r="B12650" t="s">
        <v>236</v>
      </c>
      <c r="C12650" t="s">
        <v>98</v>
      </c>
      <c r="D12650">
        <v>1996</v>
      </c>
      <c r="H12650">
        <v>5911</v>
      </c>
      <c r="I12650">
        <v>5375</v>
      </c>
      <c r="N12650">
        <f>COUNTIF(Cod_Mun_Norte!B:B,DADOS_SNIS_Minas!A12650)</f>
        <v>0</v>
      </c>
    </row>
    <row r="12651" spans="1:14" x14ac:dyDescent="0.2">
      <c r="A12651">
        <v>314240</v>
      </c>
      <c r="B12651" t="s">
        <v>236</v>
      </c>
      <c r="C12651" t="s">
        <v>98</v>
      </c>
      <c r="D12651">
        <v>1995</v>
      </c>
      <c r="H12651">
        <v>5700</v>
      </c>
      <c r="I12651">
        <v>5183</v>
      </c>
      <c r="N12651">
        <f>COUNTIF(Cod_Mun_Norte!B:B,DADOS_SNIS_Minas!A12651)</f>
        <v>0</v>
      </c>
    </row>
    <row r="12652" spans="1:14" x14ac:dyDescent="0.2">
      <c r="A12652">
        <v>314250</v>
      </c>
      <c r="B12652" t="s">
        <v>1889</v>
      </c>
      <c r="C12652" t="s">
        <v>98</v>
      </c>
      <c r="D12652">
        <v>2020</v>
      </c>
      <c r="E12652" t="s">
        <v>1890</v>
      </c>
      <c r="F12652" t="s">
        <v>364</v>
      </c>
      <c r="G12652" t="s">
        <v>368</v>
      </c>
      <c r="H12652">
        <v>2202</v>
      </c>
      <c r="I12652">
        <v>1309</v>
      </c>
      <c r="J12652">
        <v>1335</v>
      </c>
      <c r="K12652">
        <v>1309</v>
      </c>
      <c r="L12652">
        <v>100</v>
      </c>
      <c r="M12652">
        <v>60.63</v>
      </c>
      <c r="N12652">
        <f>COUNTIF(Cod_Mun_Norte!B:B,DADOS_SNIS_Minas!A12652)</f>
        <v>0</v>
      </c>
    </row>
    <row r="12653" spans="1:14" x14ac:dyDescent="0.2">
      <c r="A12653">
        <v>314250</v>
      </c>
      <c r="B12653" t="s">
        <v>1889</v>
      </c>
      <c r="C12653" t="s">
        <v>98</v>
      </c>
      <c r="D12653">
        <v>2019</v>
      </c>
      <c r="E12653" t="s">
        <v>1890</v>
      </c>
      <c r="F12653" t="s">
        <v>364</v>
      </c>
      <c r="G12653" t="s">
        <v>368</v>
      </c>
      <c r="H12653">
        <v>2220</v>
      </c>
      <c r="I12653">
        <v>1320</v>
      </c>
      <c r="J12653">
        <v>635</v>
      </c>
      <c r="K12653">
        <v>635</v>
      </c>
      <c r="L12653">
        <v>48.1</v>
      </c>
      <c r="M12653">
        <v>28.6</v>
      </c>
      <c r="N12653">
        <f>COUNTIF(Cod_Mun_Norte!B:B,DADOS_SNIS_Minas!A12653)</f>
        <v>0</v>
      </c>
    </row>
    <row r="12654" spans="1:14" x14ac:dyDescent="0.2">
      <c r="A12654">
        <v>314250</v>
      </c>
      <c r="B12654" t="s">
        <v>1889</v>
      </c>
      <c r="C12654" t="s">
        <v>98</v>
      </c>
      <c r="D12654">
        <v>2018</v>
      </c>
      <c r="E12654" t="s">
        <v>361</v>
      </c>
      <c r="F12654" t="s">
        <v>362</v>
      </c>
      <c r="H12654">
        <v>2240</v>
      </c>
      <c r="I12654">
        <v>1332</v>
      </c>
      <c r="J12654">
        <v>637</v>
      </c>
      <c r="K12654">
        <v>637</v>
      </c>
      <c r="L12654">
        <v>47.8</v>
      </c>
      <c r="M12654">
        <v>28.44</v>
      </c>
      <c r="N12654">
        <f>COUNTIF(Cod_Mun_Norte!B:B,DADOS_SNIS_Minas!A12654)</f>
        <v>0</v>
      </c>
    </row>
    <row r="12655" spans="1:14" x14ac:dyDescent="0.2">
      <c r="A12655">
        <v>314250</v>
      </c>
      <c r="B12655" t="s">
        <v>1889</v>
      </c>
      <c r="C12655" t="s">
        <v>98</v>
      </c>
      <c r="D12655">
        <v>2017</v>
      </c>
      <c r="E12655" t="s">
        <v>361</v>
      </c>
      <c r="F12655" t="s">
        <v>362</v>
      </c>
      <c r="H12655">
        <v>2327</v>
      </c>
      <c r="I12655">
        <v>1383</v>
      </c>
      <c r="J12655">
        <v>637</v>
      </c>
      <c r="K12655">
        <v>637</v>
      </c>
      <c r="L12655">
        <v>46.1</v>
      </c>
      <c r="M12655">
        <v>27.37</v>
      </c>
      <c r="N12655">
        <f>COUNTIF(Cod_Mun_Norte!B:B,DADOS_SNIS_Minas!A12655)</f>
        <v>0</v>
      </c>
    </row>
    <row r="12656" spans="1:14" x14ac:dyDescent="0.2">
      <c r="A12656">
        <v>314250</v>
      </c>
      <c r="B12656" t="s">
        <v>1889</v>
      </c>
      <c r="C12656" t="s">
        <v>98</v>
      </c>
      <c r="D12656">
        <v>2016</v>
      </c>
      <c r="E12656" t="s">
        <v>1890</v>
      </c>
      <c r="F12656" t="s">
        <v>364</v>
      </c>
      <c r="H12656">
        <v>2339</v>
      </c>
      <c r="I12656">
        <v>1391</v>
      </c>
      <c r="J12656">
        <v>652</v>
      </c>
      <c r="K12656">
        <v>652</v>
      </c>
      <c r="L12656">
        <v>46.9</v>
      </c>
      <c r="M12656">
        <v>27.88</v>
      </c>
      <c r="N12656">
        <f>COUNTIF(Cod_Mun_Norte!B:B,DADOS_SNIS_Minas!A12656)</f>
        <v>0</v>
      </c>
    </row>
    <row r="12657" spans="1:14" x14ac:dyDescent="0.2">
      <c r="A12657">
        <v>314250</v>
      </c>
      <c r="B12657" t="s">
        <v>1889</v>
      </c>
      <c r="C12657" t="s">
        <v>98</v>
      </c>
      <c r="D12657">
        <v>2015</v>
      </c>
      <c r="E12657" t="s">
        <v>361</v>
      </c>
      <c r="F12657" t="s">
        <v>362</v>
      </c>
      <c r="H12657">
        <v>2352</v>
      </c>
      <c r="I12657">
        <v>1398</v>
      </c>
      <c r="J12657">
        <v>645</v>
      </c>
      <c r="K12657">
        <v>645</v>
      </c>
      <c r="L12657">
        <v>46.1</v>
      </c>
      <c r="M12657">
        <v>27.42</v>
      </c>
      <c r="N12657">
        <f>COUNTIF(Cod_Mun_Norte!B:B,DADOS_SNIS_Minas!A12657)</f>
        <v>0</v>
      </c>
    </row>
    <row r="12658" spans="1:14" x14ac:dyDescent="0.2">
      <c r="A12658">
        <v>314250</v>
      </c>
      <c r="B12658" t="s">
        <v>1889</v>
      </c>
      <c r="C12658" t="s">
        <v>98</v>
      </c>
      <c r="D12658">
        <v>2014</v>
      </c>
      <c r="E12658" t="s">
        <v>361</v>
      </c>
      <c r="F12658" t="s">
        <v>362</v>
      </c>
      <c r="H12658">
        <v>2365</v>
      </c>
      <c r="I12658">
        <v>1406</v>
      </c>
      <c r="J12658">
        <v>1057</v>
      </c>
      <c r="K12658">
        <v>1057</v>
      </c>
      <c r="L12658">
        <v>75.2</v>
      </c>
      <c r="M12658">
        <v>44.69</v>
      </c>
      <c r="N12658">
        <f>COUNTIF(Cod_Mun_Norte!B:B,DADOS_SNIS_Minas!A12658)</f>
        <v>0</v>
      </c>
    </row>
    <row r="12659" spans="1:14" x14ac:dyDescent="0.2">
      <c r="A12659">
        <v>314250</v>
      </c>
      <c r="B12659" t="s">
        <v>1889</v>
      </c>
      <c r="C12659" t="s">
        <v>98</v>
      </c>
      <c r="D12659">
        <v>2013</v>
      </c>
      <c r="E12659" t="s">
        <v>361</v>
      </c>
      <c r="F12659" t="s">
        <v>362</v>
      </c>
      <c r="H12659">
        <v>2379</v>
      </c>
      <c r="I12659">
        <v>1414</v>
      </c>
      <c r="J12659">
        <v>1037</v>
      </c>
      <c r="K12659">
        <v>1037</v>
      </c>
      <c r="L12659">
        <v>73.3</v>
      </c>
      <c r="M12659">
        <v>43.59</v>
      </c>
      <c r="N12659">
        <f>COUNTIF(Cod_Mun_Norte!B:B,DADOS_SNIS_Minas!A12659)</f>
        <v>0</v>
      </c>
    </row>
    <row r="12660" spans="1:14" x14ac:dyDescent="0.2">
      <c r="A12660">
        <v>314250</v>
      </c>
      <c r="B12660" t="s">
        <v>1889</v>
      </c>
      <c r="C12660" t="s">
        <v>98</v>
      </c>
      <c r="D12660">
        <v>2012</v>
      </c>
      <c r="E12660" t="s">
        <v>361</v>
      </c>
      <c r="F12660" t="s">
        <v>362</v>
      </c>
      <c r="H12660">
        <v>2327</v>
      </c>
      <c r="I12660">
        <v>1383</v>
      </c>
      <c r="J12660">
        <v>989</v>
      </c>
      <c r="K12660">
        <v>989</v>
      </c>
      <c r="L12660">
        <v>71.5</v>
      </c>
      <c r="M12660">
        <v>42.5</v>
      </c>
      <c r="N12660">
        <f>COUNTIF(Cod_Mun_Norte!B:B,DADOS_SNIS_Minas!A12660)</f>
        <v>0</v>
      </c>
    </row>
    <row r="12661" spans="1:14" x14ac:dyDescent="0.2">
      <c r="A12661">
        <v>314250</v>
      </c>
      <c r="B12661" t="s">
        <v>1889</v>
      </c>
      <c r="C12661" t="s">
        <v>98</v>
      </c>
      <c r="D12661">
        <v>2011</v>
      </c>
      <c r="E12661" t="s">
        <v>361</v>
      </c>
      <c r="F12661" t="s">
        <v>362</v>
      </c>
      <c r="H12661">
        <v>2344</v>
      </c>
      <c r="I12661">
        <v>1393</v>
      </c>
      <c r="J12661">
        <v>949</v>
      </c>
      <c r="K12661">
        <v>949</v>
      </c>
      <c r="L12661">
        <v>68.099999999999994</v>
      </c>
      <c r="M12661">
        <v>40.49</v>
      </c>
      <c r="N12661">
        <f>COUNTIF(Cod_Mun_Norte!B:B,DADOS_SNIS_Minas!A12661)</f>
        <v>0</v>
      </c>
    </row>
    <row r="12662" spans="1:14" x14ac:dyDescent="0.2">
      <c r="A12662">
        <v>314250</v>
      </c>
      <c r="B12662" t="s">
        <v>1889</v>
      </c>
      <c r="C12662" t="s">
        <v>98</v>
      </c>
      <c r="D12662">
        <v>2010</v>
      </c>
      <c r="E12662" t="s">
        <v>361</v>
      </c>
      <c r="F12662" t="s">
        <v>362</v>
      </c>
      <c r="H12662">
        <v>2360</v>
      </c>
      <c r="I12662">
        <v>1403</v>
      </c>
      <c r="J12662">
        <v>938</v>
      </c>
      <c r="K12662">
        <v>938</v>
      </c>
      <c r="L12662">
        <v>66.900000000000006</v>
      </c>
      <c r="M12662">
        <v>39.75</v>
      </c>
      <c r="N12662">
        <f>COUNTIF(Cod_Mun_Norte!B:B,DADOS_SNIS_Minas!A12662)</f>
        <v>0</v>
      </c>
    </row>
    <row r="12663" spans="1:14" x14ac:dyDescent="0.2">
      <c r="A12663">
        <v>314250</v>
      </c>
      <c r="B12663" t="s">
        <v>1889</v>
      </c>
      <c r="C12663" t="s">
        <v>98</v>
      </c>
      <c r="D12663">
        <v>2009</v>
      </c>
      <c r="E12663" t="s">
        <v>361</v>
      </c>
      <c r="F12663" t="s">
        <v>362</v>
      </c>
      <c r="H12663">
        <v>2311</v>
      </c>
      <c r="I12663">
        <v>1443</v>
      </c>
      <c r="J12663">
        <v>904</v>
      </c>
      <c r="K12663">
        <v>904</v>
      </c>
      <c r="L12663">
        <v>62.7</v>
      </c>
      <c r="M12663">
        <v>39.119999999999997</v>
      </c>
      <c r="N12663">
        <f>COUNTIF(Cod_Mun_Norte!B:B,DADOS_SNIS_Minas!A12663)</f>
        <v>0</v>
      </c>
    </row>
    <row r="12664" spans="1:14" x14ac:dyDescent="0.2">
      <c r="A12664">
        <v>314250</v>
      </c>
      <c r="B12664" t="s">
        <v>1889</v>
      </c>
      <c r="C12664" t="s">
        <v>98</v>
      </c>
      <c r="D12664">
        <v>2008</v>
      </c>
      <c r="E12664" t="s">
        <v>361</v>
      </c>
      <c r="F12664" t="s">
        <v>362</v>
      </c>
      <c r="H12664">
        <v>2338</v>
      </c>
      <c r="I12664">
        <v>1460</v>
      </c>
      <c r="J12664">
        <v>894</v>
      </c>
      <c r="K12664">
        <v>894</v>
      </c>
      <c r="L12664">
        <v>61.2</v>
      </c>
      <c r="M12664">
        <v>38.24</v>
      </c>
      <c r="N12664">
        <f>COUNTIF(Cod_Mun_Norte!B:B,DADOS_SNIS_Minas!A12664)</f>
        <v>0</v>
      </c>
    </row>
    <row r="12665" spans="1:14" x14ac:dyDescent="0.2">
      <c r="A12665">
        <v>314250</v>
      </c>
      <c r="B12665" t="s">
        <v>1889</v>
      </c>
      <c r="C12665" t="s">
        <v>98</v>
      </c>
      <c r="D12665">
        <v>2007</v>
      </c>
      <c r="E12665" t="s">
        <v>361</v>
      </c>
      <c r="F12665" t="s">
        <v>362</v>
      </c>
      <c r="H12665">
        <v>2303</v>
      </c>
      <c r="I12665">
        <v>1438</v>
      </c>
      <c r="J12665">
        <v>850</v>
      </c>
      <c r="K12665">
        <v>850</v>
      </c>
      <c r="L12665">
        <v>59.1</v>
      </c>
      <c r="M12665">
        <v>36.909999999999997</v>
      </c>
      <c r="N12665">
        <f>COUNTIF(Cod_Mun_Norte!B:B,DADOS_SNIS_Minas!A12665)</f>
        <v>0</v>
      </c>
    </row>
    <row r="12666" spans="1:14" x14ac:dyDescent="0.2">
      <c r="A12666">
        <v>314250</v>
      </c>
      <c r="B12666" t="s">
        <v>1889</v>
      </c>
      <c r="C12666" t="s">
        <v>98</v>
      </c>
      <c r="D12666">
        <v>2006</v>
      </c>
      <c r="E12666" t="s">
        <v>361</v>
      </c>
      <c r="F12666" t="s">
        <v>362</v>
      </c>
      <c r="H12666">
        <v>2311</v>
      </c>
      <c r="I12666">
        <v>1269</v>
      </c>
      <c r="J12666">
        <v>792</v>
      </c>
      <c r="K12666">
        <v>792</v>
      </c>
      <c r="L12666">
        <v>62.4</v>
      </c>
      <c r="M12666">
        <v>34.270000000000003</v>
      </c>
      <c r="N12666">
        <f>COUNTIF(Cod_Mun_Norte!B:B,DADOS_SNIS_Minas!A12666)</f>
        <v>0</v>
      </c>
    </row>
    <row r="12667" spans="1:14" x14ac:dyDescent="0.2">
      <c r="A12667">
        <v>314250</v>
      </c>
      <c r="B12667" t="s">
        <v>1889</v>
      </c>
      <c r="C12667" t="s">
        <v>98</v>
      </c>
      <c r="D12667">
        <v>2005</v>
      </c>
      <c r="E12667" t="s">
        <v>361</v>
      </c>
      <c r="F12667" t="s">
        <v>362</v>
      </c>
      <c r="H12667">
        <v>2352</v>
      </c>
      <c r="I12667">
        <v>1291</v>
      </c>
      <c r="N12667">
        <f>COUNTIF(Cod_Mun_Norte!B:B,DADOS_SNIS_Minas!A12667)</f>
        <v>0</v>
      </c>
    </row>
    <row r="12668" spans="1:14" x14ac:dyDescent="0.2">
      <c r="A12668">
        <v>314250</v>
      </c>
      <c r="B12668" t="s">
        <v>1889</v>
      </c>
      <c r="C12668" t="s">
        <v>98</v>
      </c>
      <c r="D12668">
        <v>2004</v>
      </c>
      <c r="E12668" t="s">
        <v>361</v>
      </c>
      <c r="F12668" t="s">
        <v>362</v>
      </c>
      <c r="H12668">
        <v>2393</v>
      </c>
      <c r="I12668">
        <v>1314</v>
      </c>
      <c r="N12668">
        <f>COUNTIF(Cod_Mun_Norte!B:B,DADOS_SNIS_Minas!A12668)</f>
        <v>0</v>
      </c>
    </row>
    <row r="12669" spans="1:14" x14ac:dyDescent="0.2">
      <c r="A12669">
        <v>314250</v>
      </c>
      <c r="B12669" t="s">
        <v>1889</v>
      </c>
      <c r="C12669" t="s">
        <v>98</v>
      </c>
      <c r="D12669">
        <v>2003</v>
      </c>
      <c r="E12669" t="s">
        <v>361</v>
      </c>
      <c r="F12669" t="s">
        <v>362</v>
      </c>
      <c r="H12669">
        <v>2467</v>
      </c>
      <c r="I12669">
        <v>1355</v>
      </c>
      <c r="N12669">
        <f>COUNTIF(Cod_Mun_Norte!B:B,DADOS_SNIS_Minas!A12669)</f>
        <v>0</v>
      </c>
    </row>
    <row r="12670" spans="1:14" x14ac:dyDescent="0.2">
      <c r="A12670">
        <v>314250</v>
      </c>
      <c r="B12670" t="s">
        <v>1889</v>
      </c>
      <c r="C12670" t="s">
        <v>98</v>
      </c>
      <c r="D12670">
        <v>2002</v>
      </c>
      <c r="E12670" t="s">
        <v>361</v>
      </c>
      <c r="F12670" t="s">
        <v>362</v>
      </c>
      <c r="H12670">
        <v>2503</v>
      </c>
      <c r="I12670">
        <v>1374</v>
      </c>
      <c r="N12670">
        <f>COUNTIF(Cod_Mun_Norte!B:B,DADOS_SNIS_Minas!A12670)</f>
        <v>0</v>
      </c>
    </row>
    <row r="12671" spans="1:14" x14ac:dyDescent="0.2">
      <c r="A12671">
        <v>314250</v>
      </c>
      <c r="B12671" t="s">
        <v>1889</v>
      </c>
      <c r="C12671" t="s">
        <v>98</v>
      </c>
      <c r="D12671">
        <v>2001</v>
      </c>
      <c r="E12671" t="s">
        <v>361</v>
      </c>
      <c r="F12671" t="s">
        <v>362</v>
      </c>
      <c r="H12671">
        <v>2520</v>
      </c>
      <c r="I12671">
        <v>1384</v>
      </c>
      <c r="N12671">
        <f>COUNTIF(Cod_Mun_Norte!B:B,DADOS_SNIS_Minas!A12671)</f>
        <v>0</v>
      </c>
    </row>
    <row r="12672" spans="1:14" x14ac:dyDescent="0.2">
      <c r="A12672">
        <v>314250</v>
      </c>
      <c r="B12672" t="s">
        <v>1889</v>
      </c>
      <c r="C12672" t="s">
        <v>98</v>
      </c>
      <c r="D12672">
        <v>2000</v>
      </c>
      <c r="E12672" t="s">
        <v>361</v>
      </c>
      <c r="F12672" t="s">
        <v>362</v>
      </c>
      <c r="H12672">
        <v>2579</v>
      </c>
      <c r="I12672">
        <v>1416</v>
      </c>
      <c r="N12672">
        <f>COUNTIF(Cod_Mun_Norte!B:B,DADOS_SNIS_Minas!A12672)</f>
        <v>0</v>
      </c>
    </row>
    <row r="12673" spans="1:14" x14ac:dyDescent="0.2">
      <c r="A12673">
        <v>314250</v>
      </c>
      <c r="B12673" t="s">
        <v>1889</v>
      </c>
      <c r="C12673" t="s">
        <v>98</v>
      </c>
      <c r="D12673">
        <v>1999</v>
      </c>
      <c r="E12673" t="s">
        <v>361</v>
      </c>
      <c r="F12673" t="s">
        <v>362</v>
      </c>
      <c r="H12673">
        <v>2515</v>
      </c>
      <c r="I12673">
        <v>1094</v>
      </c>
      <c r="N12673">
        <f>COUNTIF(Cod_Mun_Norte!B:B,DADOS_SNIS_Minas!A12673)</f>
        <v>0</v>
      </c>
    </row>
    <row r="12674" spans="1:14" x14ac:dyDescent="0.2">
      <c r="A12674">
        <v>314250</v>
      </c>
      <c r="B12674" t="s">
        <v>1889</v>
      </c>
      <c r="C12674" t="s">
        <v>98</v>
      </c>
      <c r="D12674">
        <v>1998</v>
      </c>
      <c r="E12674" t="s">
        <v>361</v>
      </c>
      <c r="F12674" t="s">
        <v>362</v>
      </c>
      <c r="H12674">
        <v>2569</v>
      </c>
      <c r="I12674">
        <v>1118</v>
      </c>
      <c r="N12674">
        <f>COUNTIF(Cod_Mun_Norte!B:B,DADOS_SNIS_Minas!A12674)</f>
        <v>0</v>
      </c>
    </row>
    <row r="12675" spans="1:14" x14ac:dyDescent="0.2">
      <c r="A12675">
        <v>314250</v>
      </c>
      <c r="B12675" t="s">
        <v>1889</v>
      </c>
      <c r="C12675" t="s">
        <v>98</v>
      </c>
      <c r="D12675">
        <v>1997</v>
      </c>
      <c r="H12675">
        <v>2623</v>
      </c>
      <c r="I12675">
        <v>1141</v>
      </c>
      <c r="N12675">
        <f>COUNTIF(Cod_Mun_Norte!B:B,DADOS_SNIS_Minas!A12675)</f>
        <v>0</v>
      </c>
    </row>
    <row r="12676" spans="1:14" x14ac:dyDescent="0.2">
      <c r="A12676">
        <v>314250</v>
      </c>
      <c r="B12676" t="s">
        <v>1889</v>
      </c>
      <c r="C12676" t="s">
        <v>98</v>
      </c>
      <c r="D12676">
        <v>1996</v>
      </c>
      <c r="H12676">
        <v>2687</v>
      </c>
      <c r="I12676">
        <v>1169</v>
      </c>
      <c r="N12676">
        <f>COUNTIF(Cod_Mun_Norte!B:B,DADOS_SNIS_Minas!A12676)</f>
        <v>0</v>
      </c>
    </row>
    <row r="12677" spans="1:14" x14ac:dyDescent="0.2">
      <c r="A12677">
        <v>314250</v>
      </c>
      <c r="B12677" t="s">
        <v>1889</v>
      </c>
      <c r="C12677" t="s">
        <v>98</v>
      </c>
      <c r="D12677">
        <v>1995</v>
      </c>
      <c r="H12677">
        <v>2797</v>
      </c>
      <c r="I12677">
        <v>1217</v>
      </c>
      <c r="N12677">
        <f>COUNTIF(Cod_Mun_Norte!B:B,DADOS_SNIS_Minas!A12677)</f>
        <v>0</v>
      </c>
    </row>
    <row r="12678" spans="1:14" x14ac:dyDescent="0.2">
      <c r="A12678">
        <v>314260</v>
      </c>
      <c r="B12678" t="s">
        <v>1891</v>
      </c>
      <c r="C12678" t="s">
        <v>98</v>
      </c>
      <c r="D12678">
        <v>2020</v>
      </c>
      <c r="E12678" t="s">
        <v>1892</v>
      </c>
      <c r="F12678" t="s">
        <v>357</v>
      </c>
      <c r="G12678" t="s">
        <v>383</v>
      </c>
      <c r="H12678">
        <v>8727</v>
      </c>
      <c r="I12678">
        <v>6558</v>
      </c>
      <c r="J12678">
        <v>6546</v>
      </c>
      <c r="K12678">
        <v>6546</v>
      </c>
      <c r="L12678">
        <v>99.8</v>
      </c>
      <c r="M12678">
        <v>75.010000000000005</v>
      </c>
      <c r="N12678">
        <f>COUNTIF(Cod_Mun_Norte!B:B,DADOS_SNIS_Minas!A12678)</f>
        <v>0</v>
      </c>
    </row>
    <row r="12679" spans="1:14" x14ac:dyDescent="0.2">
      <c r="A12679">
        <v>314260</v>
      </c>
      <c r="B12679" t="s">
        <v>1891</v>
      </c>
      <c r="C12679" t="s">
        <v>98</v>
      </c>
      <c r="D12679">
        <v>2019</v>
      </c>
      <c r="E12679" t="s">
        <v>1892</v>
      </c>
      <c r="F12679" t="s">
        <v>357</v>
      </c>
      <c r="G12679" t="s">
        <v>383</v>
      </c>
      <c r="H12679">
        <v>8688</v>
      </c>
      <c r="I12679">
        <v>6529</v>
      </c>
      <c r="J12679">
        <v>6525</v>
      </c>
      <c r="K12679">
        <v>6525</v>
      </c>
      <c r="L12679">
        <v>99.9</v>
      </c>
      <c r="M12679">
        <v>75.099999999999994</v>
      </c>
      <c r="N12679">
        <f>COUNTIF(Cod_Mun_Norte!B:B,DADOS_SNIS_Minas!A12679)</f>
        <v>0</v>
      </c>
    </row>
    <row r="12680" spans="1:14" x14ac:dyDescent="0.2">
      <c r="A12680">
        <v>314260</v>
      </c>
      <c r="B12680" t="s">
        <v>1891</v>
      </c>
      <c r="C12680" t="s">
        <v>98</v>
      </c>
      <c r="D12680">
        <v>2018</v>
      </c>
      <c r="E12680" t="s">
        <v>1893</v>
      </c>
      <c r="F12680" t="s">
        <v>357</v>
      </c>
      <c r="H12680">
        <v>8648</v>
      </c>
      <c r="I12680">
        <v>6499</v>
      </c>
      <c r="J12680">
        <v>6491</v>
      </c>
      <c r="K12680">
        <v>6491</v>
      </c>
      <c r="L12680">
        <v>99.9</v>
      </c>
      <c r="M12680">
        <v>75.06</v>
      </c>
      <c r="N12680">
        <f>COUNTIF(Cod_Mun_Norte!B:B,DADOS_SNIS_Minas!A12680)</f>
        <v>0</v>
      </c>
    </row>
    <row r="12681" spans="1:14" x14ac:dyDescent="0.2">
      <c r="A12681">
        <v>314260</v>
      </c>
      <c r="B12681" t="s">
        <v>1891</v>
      </c>
      <c r="C12681" t="s">
        <v>98</v>
      </c>
      <c r="D12681">
        <v>2017</v>
      </c>
      <c r="E12681" t="s">
        <v>1893</v>
      </c>
      <c r="F12681" t="s">
        <v>357</v>
      </c>
      <c r="H12681">
        <v>8711</v>
      </c>
      <c r="I12681">
        <v>6546</v>
      </c>
      <c r="J12681">
        <v>6494</v>
      </c>
      <c r="K12681">
        <v>6494</v>
      </c>
      <c r="L12681">
        <v>99.2</v>
      </c>
      <c r="M12681">
        <v>74.55</v>
      </c>
      <c r="N12681">
        <f>COUNTIF(Cod_Mun_Norte!B:B,DADOS_SNIS_Minas!A12681)</f>
        <v>0</v>
      </c>
    </row>
    <row r="12682" spans="1:14" x14ac:dyDescent="0.2">
      <c r="A12682">
        <v>314260</v>
      </c>
      <c r="B12682" t="s">
        <v>1891</v>
      </c>
      <c r="C12682" t="s">
        <v>98</v>
      </c>
      <c r="D12682">
        <v>2016</v>
      </c>
      <c r="E12682" t="s">
        <v>1893</v>
      </c>
      <c r="F12682" t="s">
        <v>359</v>
      </c>
      <c r="H12682">
        <v>8671</v>
      </c>
      <c r="I12682">
        <v>6516</v>
      </c>
      <c r="J12682">
        <v>6445</v>
      </c>
      <c r="K12682">
        <v>6445</v>
      </c>
      <c r="L12682">
        <v>98.9</v>
      </c>
      <c r="M12682">
        <v>74.33</v>
      </c>
      <c r="N12682">
        <f>COUNTIF(Cod_Mun_Norte!B:B,DADOS_SNIS_Minas!A12682)</f>
        <v>0</v>
      </c>
    </row>
    <row r="12683" spans="1:14" x14ac:dyDescent="0.2">
      <c r="A12683">
        <v>314260</v>
      </c>
      <c r="B12683" t="s">
        <v>1891</v>
      </c>
      <c r="C12683" t="s">
        <v>98</v>
      </c>
      <c r="D12683">
        <v>2015</v>
      </c>
      <c r="E12683" t="s">
        <v>361</v>
      </c>
      <c r="F12683" t="s">
        <v>362</v>
      </c>
      <c r="H12683">
        <v>8628</v>
      </c>
      <c r="I12683">
        <v>6484</v>
      </c>
      <c r="J12683">
        <v>6439</v>
      </c>
      <c r="K12683">
        <v>6439</v>
      </c>
      <c r="L12683">
        <v>99.3</v>
      </c>
      <c r="M12683">
        <v>74.63</v>
      </c>
      <c r="N12683">
        <f>COUNTIF(Cod_Mun_Norte!B:B,DADOS_SNIS_Minas!A12683)</f>
        <v>0</v>
      </c>
    </row>
    <row r="12684" spans="1:14" x14ac:dyDescent="0.2">
      <c r="A12684">
        <v>314260</v>
      </c>
      <c r="B12684" t="s">
        <v>1891</v>
      </c>
      <c r="C12684" t="s">
        <v>98</v>
      </c>
      <c r="D12684">
        <v>2014</v>
      </c>
      <c r="E12684" t="s">
        <v>361</v>
      </c>
      <c r="F12684" t="s">
        <v>362</v>
      </c>
      <c r="H12684">
        <v>8583</v>
      </c>
      <c r="I12684">
        <v>6450</v>
      </c>
      <c r="J12684">
        <v>6450</v>
      </c>
      <c r="K12684">
        <v>6450</v>
      </c>
      <c r="L12684">
        <v>100</v>
      </c>
      <c r="M12684">
        <v>75.150000000000006</v>
      </c>
      <c r="N12684">
        <f>COUNTIF(Cod_Mun_Norte!B:B,DADOS_SNIS_Minas!A12684)</f>
        <v>0</v>
      </c>
    </row>
    <row r="12685" spans="1:14" x14ac:dyDescent="0.2">
      <c r="A12685">
        <v>314260</v>
      </c>
      <c r="B12685" t="s">
        <v>1891</v>
      </c>
      <c r="C12685" t="s">
        <v>98</v>
      </c>
      <c r="D12685">
        <v>2013</v>
      </c>
      <c r="E12685" t="s">
        <v>361</v>
      </c>
      <c r="F12685" t="s">
        <v>362</v>
      </c>
      <c r="H12685">
        <v>8537</v>
      </c>
      <c r="I12685">
        <v>6416</v>
      </c>
      <c r="J12685">
        <v>6416</v>
      </c>
      <c r="K12685">
        <v>6416</v>
      </c>
      <c r="L12685">
        <v>100</v>
      </c>
      <c r="M12685">
        <v>75.16</v>
      </c>
      <c r="N12685">
        <f>COUNTIF(Cod_Mun_Norte!B:B,DADOS_SNIS_Minas!A12685)</f>
        <v>0</v>
      </c>
    </row>
    <row r="12686" spans="1:14" x14ac:dyDescent="0.2">
      <c r="A12686">
        <v>314260</v>
      </c>
      <c r="B12686" t="s">
        <v>1891</v>
      </c>
      <c r="C12686" t="s">
        <v>98</v>
      </c>
      <c r="D12686">
        <v>2012</v>
      </c>
      <c r="E12686" t="s">
        <v>361</v>
      </c>
      <c r="F12686" t="s">
        <v>362</v>
      </c>
      <c r="H12686">
        <v>8244</v>
      </c>
      <c r="I12686">
        <v>6195</v>
      </c>
      <c r="J12686">
        <v>6195</v>
      </c>
      <c r="K12686">
        <v>6195</v>
      </c>
      <c r="L12686">
        <v>100</v>
      </c>
      <c r="M12686">
        <v>75.150000000000006</v>
      </c>
      <c r="N12686">
        <f>COUNTIF(Cod_Mun_Norte!B:B,DADOS_SNIS_Minas!A12686)</f>
        <v>0</v>
      </c>
    </row>
    <row r="12687" spans="1:14" x14ac:dyDescent="0.2">
      <c r="A12687">
        <v>314260</v>
      </c>
      <c r="B12687" t="s">
        <v>1891</v>
      </c>
      <c r="C12687" t="s">
        <v>98</v>
      </c>
      <c r="D12687">
        <v>2011</v>
      </c>
      <c r="E12687" t="s">
        <v>361</v>
      </c>
      <c r="F12687" t="s">
        <v>362</v>
      </c>
      <c r="H12687">
        <v>8203</v>
      </c>
      <c r="I12687">
        <v>6165</v>
      </c>
      <c r="J12687">
        <v>6165</v>
      </c>
      <c r="K12687">
        <v>6165</v>
      </c>
      <c r="L12687">
        <v>100</v>
      </c>
      <c r="M12687">
        <v>75.16</v>
      </c>
      <c r="N12687">
        <f>COUNTIF(Cod_Mun_Norte!B:B,DADOS_SNIS_Minas!A12687)</f>
        <v>0</v>
      </c>
    </row>
    <row r="12688" spans="1:14" x14ac:dyDescent="0.2">
      <c r="A12688">
        <v>314260</v>
      </c>
      <c r="B12688" t="s">
        <v>1891</v>
      </c>
      <c r="C12688" t="s">
        <v>98</v>
      </c>
      <c r="D12688">
        <v>2010</v>
      </c>
      <c r="E12688" t="s">
        <v>361</v>
      </c>
      <c r="F12688" t="s">
        <v>362</v>
      </c>
      <c r="H12688">
        <v>8161</v>
      </c>
      <c r="I12688">
        <v>6133</v>
      </c>
      <c r="J12688">
        <v>6133</v>
      </c>
      <c r="K12688">
        <v>6133</v>
      </c>
      <c r="L12688">
        <v>100</v>
      </c>
      <c r="M12688">
        <v>75.150000000000006</v>
      </c>
      <c r="N12688">
        <f>COUNTIF(Cod_Mun_Norte!B:B,DADOS_SNIS_Minas!A12688)</f>
        <v>0</v>
      </c>
    </row>
    <row r="12689" spans="1:14" x14ac:dyDescent="0.2">
      <c r="A12689">
        <v>314260</v>
      </c>
      <c r="B12689" t="s">
        <v>1891</v>
      </c>
      <c r="C12689" t="s">
        <v>98</v>
      </c>
      <c r="D12689">
        <v>2009</v>
      </c>
      <c r="E12689" t="s">
        <v>361</v>
      </c>
      <c r="F12689" t="s">
        <v>362</v>
      </c>
      <c r="H12689">
        <v>7582</v>
      </c>
      <c r="I12689">
        <v>5598</v>
      </c>
      <c r="J12689">
        <v>6762</v>
      </c>
      <c r="K12689">
        <v>6762</v>
      </c>
      <c r="L12689">
        <v>100</v>
      </c>
      <c r="M12689">
        <v>89.18</v>
      </c>
      <c r="N12689">
        <f>COUNTIF(Cod_Mun_Norte!B:B,DADOS_SNIS_Minas!A12689)</f>
        <v>0</v>
      </c>
    </row>
    <row r="12690" spans="1:14" x14ac:dyDescent="0.2">
      <c r="A12690">
        <v>314260</v>
      </c>
      <c r="B12690" t="s">
        <v>1891</v>
      </c>
      <c r="C12690" t="s">
        <v>98</v>
      </c>
      <c r="D12690">
        <v>2008</v>
      </c>
      <c r="E12690" t="s">
        <v>361</v>
      </c>
      <c r="F12690" t="s">
        <v>362</v>
      </c>
      <c r="H12690">
        <v>7591</v>
      </c>
      <c r="I12690">
        <v>5605</v>
      </c>
      <c r="J12690">
        <v>6505</v>
      </c>
      <c r="K12690">
        <v>6505</v>
      </c>
      <c r="L12690">
        <v>100</v>
      </c>
      <c r="M12690">
        <v>85.69</v>
      </c>
      <c r="N12690">
        <f>COUNTIF(Cod_Mun_Norte!B:B,DADOS_SNIS_Minas!A12690)</f>
        <v>0</v>
      </c>
    </row>
    <row r="12691" spans="1:14" x14ac:dyDescent="0.2">
      <c r="A12691">
        <v>314260</v>
      </c>
      <c r="B12691" t="s">
        <v>1891</v>
      </c>
      <c r="C12691" t="s">
        <v>98</v>
      </c>
      <c r="D12691">
        <v>2007</v>
      </c>
      <c r="E12691" t="s">
        <v>361</v>
      </c>
      <c r="F12691" t="s">
        <v>362</v>
      </c>
      <c r="H12691">
        <v>7391</v>
      </c>
      <c r="I12691">
        <v>5457</v>
      </c>
      <c r="J12691">
        <v>6419</v>
      </c>
      <c r="K12691">
        <v>6419</v>
      </c>
      <c r="L12691">
        <v>100</v>
      </c>
      <c r="M12691">
        <v>86.85</v>
      </c>
      <c r="N12691">
        <f>COUNTIF(Cod_Mun_Norte!B:B,DADOS_SNIS_Minas!A12691)</f>
        <v>0</v>
      </c>
    </row>
    <row r="12692" spans="1:14" x14ac:dyDescent="0.2">
      <c r="A12692">
        <v>314260</v>
      </c>
      <c r="B12692" t="s">
        <v>1891</v>
      </c>
      <c r="C12692" t="s">
        <v>98</v>
      </c>
      <c r="D12692">
        <v>2006</v>
      </c>
      <c r="E12692" t="s">
        <v>361</v>
      </c>
      <c r="F12692" t="s">
        <v>362</v>
      </c>
      <c r="H12692">
        <v>8032</v>
      </c>
      <c r="I12692">
        <v>5662</v>
      </c>
      <c r="J12692">
        <v>6264</v>
      </c>
      <c r="K12692">
        <v>6264</v>
      </c>
      <c r="L12692">
        <v>100</v>
      </c>
      <c r="M12692">
        <v>77.989999999999995</v>
      </c>
      <c r="N12692">
        <f>COUNTIF(Cod_Mun_Norte!B:B,DADOS_SNIS_Minas!A12692)</f>
        <v>0</v>
      </c>
    </row>
    <row r="12693" spans="1:14" x14ac:dyDescent="0.2">
      <c r="A12693">
        <v>314260</v>
      </c>
      <c r="B12693" t="s">
        <v>1891</v>
      </c>
      <c r="C12693" t="s">
        <v>98</v>
      </c>
      <c r="D12693">
        <v>2005</v>
      </c>
      <c r="E12693" t="s">
        <v>361</v>
      </c>
      <c r="F12693" t="s">
        <v>362</v>
      </c>
      <c r="H12693">
        <v>7968</v>
      </c>
      <c r="I12693">
        <v>5617</v>
      </c>
      <c r="N12693">
        <f>COUNTIF(Cod_Mun_Norte!B:B,DADOS_SNIS_Minas!A12693)</f>
        <v>0</v>
      </c>
    </row>
    <row r="12694" spans="1:14" x14ac:dyDescent="0.2">
      <c r="A12694">
        <v>314260</v>
      </c>
      <c r="B12694" t="s">
        <v>1891</v>
      </c>
      <c r="C12694" t="s">
        <v>98</v>
      </c>
      <c r="D12694">
        <v>2004</v>
      </c>
      <c r="E12694" t="s">
        <v>361</v>
      </c>
      <c r="F12694" t="s">
        <v>362</v>
      </c>
      <c r="H12694">
        <v>7904</v>
      </c>
      <c r="I12694">
        <v>5572</v>
      </c>
      <c r="N12694">
        <f>COUNTIF(Cod_Mun_Norte!B:B,DADOS_SNIS_Minas!A12694)</f>
        <v>0</v>
      </c>
    </row>
    <row r="12695" spans="1:14" x14ac:dyDescent="0.2">
      <c r="A12695">
        <v>314260</v>
      </c>
      <c r="B12695" t="s">
        <v>1891</v>
      </c>
      <c r="C12695" t="s">
        <v>98</v>
      </c>
      <c r="D12695">
        <v>2003</v>
      </c>
      <c r="E12695" t="s">
        <v>361</v>
      </c>
      <c r="F12695" t="s">
        <v>362</v>
      </c>
      <c r="H12695">
        <v>7789</v>
      </c>
      <c r="I12695">
        <v>5491</v>
      </c>
      <c r="N12695">
        <f>COUNTIF(Cod_Mun_Norte!B:B,DADOS_SNIS_Minas!A12695)</f>
        <v>0</v>
      </c>
    </row>
    <row r="12696" spans="1:14" x14ac:dyDescent="0.2">
      <c r="A12696">
        <v>314260</v>
      </c>
      <c r="B12696" t="s">
        <v>1891</v>
      </c>
      <c r="C12696" t="s">
        <v>98</v>
      </c>
      <c r="D12696">
        <v>2002</v>
      </c>
      <c r="E12696" t="s">
        <v>361</v>
      </c>
      <c r="F12696" t="s">
        <v>362</v>
      </c>
      <c r="H12696">
        <v>7734</v>
      </c>
      <c r="I12696">
        <v>5452</v>
      </c>
      <c r="N12696">
        <f>COUNTIF(Cod_Mun_Norte!B:B,DADOS_SNIS_Minas!A12696)</f>
        <v>0</v>
      </c>
    </row>
    <row r="12697" spans="1:14" x14ac:dyDescent="0.2">
      <c r="A12697">
        <v>314260</v>
      </c>
      <c r="B12697" t="s">
        <v>1891</v>
      </c>
      <c r="C12697" t="s">
        <v>98</v>
      </c>
      <c r="D12697">
        <v>2001</v>
      </c>
      <c r="E12697" t="s">
        <v>361</v>
      </c>
      <c r="F12697" t="s">
        <v>362</v>
      </c>
      <c r="H12697">
        <v>7684</v>
      </c>
      <c r="I12697">
        <v>5417</v>
      </c>
      <c r="N12697">
        <f>COUNTIF(Cod_Mun_Norte!B:B,DADOS_SNIS_Minas!A12697)</f>
        <v>0</v>
      </c>
    </row>
    <row r="12698" spans="1:14" x14ac:dyDescent="0.2">
      <c r="A12698">
        <v>314260</v>
      </c>
      <c r="B12698" t="s">
        <v>1891</v>
      </c>
      <c r="C12698" t="s">
        <v>98</v>
      </c>
      <c r="D12698">
        <v>2000</v>
      </c>
      <c r="E12698" t="s">
        <v>361</v>
      </c>
      <c r="F12698" t="s">
        <v>362</v>
      </c>
      <c r="H12698">
        <v>7615</v>
      </c>
      <c r="I12698">
        <v>5368</v>
      </c>
      <c r="N12698">
        <f>COUNTIF(Cod_Mun_Norte!B:B,DADOS_SNIS_Minas!A12698)</f>
        <v>0</v>
      </c>
    </row>
    <row r="12699" spans="1:14" x14ac:dyDescent="0.2">
      <c r="A12699">
        <v>314260</v>
      </c>
      <c r="B12699" t="s">
        <v>1891</v>
      </c>
      <c r="C12699" t="s">
        <v>98</v>
      </c>
      <c r="D12699">
        <v>1999</v>
      </c>
      <c r="E12699" t="s">
        <v>361</v>
      </c>
      <c r="F12699" t="s">
        <v>362</v>
      </c>
      <c r="H12699">
        <v>6304</v>
      </c>
      <c r="I12699">
        <v>4507</v>
      </c>
      <c r="N12699">
        <f>COUNTIF(Cod_Mun_Norte!B:B,DADOS_SNIS_Minas!A12699)</f>
        <v>0</v>
      </c>
    </row>
    <row r="12700" spans="1:14" x14ac:dyDescent="0.2">
      <c r="A12700">
        <v>314260</v>
      </c>
      <c r="B12700" t="s">
        <v>1891</v>
      </c>
      <c r="C12700" t="s">
        <v>98</v>
      </c>
      <c r="D12700">
        <v>1998</v>
      </c>
      <c r="E12700" t="s">
        <v>361</v>
      </c>
      <c r="F12700" t="s">
        <v>362</v>
      </c>
      <c r="H12700">
        <v>6431</v>
      </c>
      <c r="I12700">
        <v>4598</v>
      </c>
      <c r="N12700">
        <f>COUNTIF(Cod_Mun_Norte!B:B,DADOS_SNIS_Minas!A12700)</f>
        <v>0</v>
      </c>
    </row>
    <row r="12701" spans="1:14" x14ac:dyDescent="0.2">
      <c r="A12701">
        <v>314260</v>
      </c>
      <c r="B12701" t="s">
        <v>1891</v>
      </c>
      <c r="C12701" t="s">
        <v>98</v>
      </c>
      <c r="D12701">
        <v>1997</v>
      </c>
      <c r="H12701">
        <v>6559</v>
      </c>
      <c r="I12701">
        <v>4690</v>
      </c>
      <c r="N12701">
        <f>COUNTIF(Cod_Mun_Norte!B:B,DADOS_SNIS_Minas!A12701)</f>
        <v>0</v>
      </c>
    </row>
    <row r="12702" spans="1:14" x14ac:dyDescent="0.2">
      <c r="A12702">
        <v>314260</v>
      </c>
      <c r="B12702" t="s">
        <v>1891</v>
      </c>
      <c r="C12702" t="s">
        <v>98</v>
      </c>
      <c r="D12702">
        <v>1996</v>
      </c>
      <c r="H12702">
        <v>6709</v>
      </c>
      <c r="I12702">
        <v>4797</v>
      </c>
      <c r="N12702">
        <f>COUNTIF(Cod_Mun_Norte!B:B,DADOS_SNIS_Minas!A12702)</f>
        <v>0</v>
      </c>
    </row>
    <row r="12703" spans="1:14" x14ac:dyDescent="0.2">
      <c r="A12703">
        <v>314260</v>
      </c>
      <c r="B12703" t="s">
        <v>1891</v>
      </c>
      <c r="C12703" t="s">
        <v>98</v>
      </c>
      <c r="D12703">
        <v>1995</v>
      </c>
      <c r="H12703">
        <v>7540</v>
      </c>
      <c r="I12703">
        <v>5391</v>
      </c>
      <c r="N12703">
        <f>COUNTIF(Cod_Mun_Norte!B:B,DADOS_SNIS_Minas!A12703)</f>
        <v>0</v>
      </c>
    </row>
    <row r="12704" spans="1:14" x14ac:dyDescent="0.2">
      <c r="A12704">
        <v>314270</v>
      </c>
      <c r="B12704" t="s">
        <v>51</v>
      </c>
      <c r="C12704" t="s">
        <v>98</v>
      </c>
      <c r="D12704">
        <v>2020</v>
      </c>
      <c r="E12704" t="s">
        <v>1894</v>
      </c>
      <c r="F12704" t="s">
        <v>367</v>
      </c>
      <c r="G12704" t="s">
        <v>368</v>
      </c>
      <c r="H12704">
        <v>14747</v>
      </c>
      <c r="I12704">
        <v>9519</v>
      </c>
      <c r="J12704">
        <v>8635</v>
      </c>
      <c r="K12704">
        <v>8635</v>
      </c>
      <c r="L12704">
        <v>90.7</v>
      </c>
      <c r="M12704">
        <v>58.55</v>
      </c>
      <c r="N12704">
        <f>COUNTIF(Cod_Mun_Norte!B:B,DADOS_SNIS_Minas!A12704)</f>
        <v>1</v>
      </c>
    </row>
    <row r="12705" spans="1:14" x14ac:dyDescent="0.2">
      <c r="A12705">
        <v>314270</v>
      </c>
      <c r="B12705" t="s">
        <v>51</v>
      </c>
      <c r="C12705" t="s">
        <v>98</v>
      </c>
      <c r="D12705">
        <v>2019</v>
      </c>
      <c r="E12705" t="s">
        <v>1894</v>
      </c>
      <c r="F12705" t="s">
        <v>367</v>
      </c>
      <c r="G12705" t="s">
        <v>368</v>
      </c>
      <c r="H12705">
        <v>14877</v>
      </c>
      <c r="I12705">
        <v>9603</v>
      </c>
      <c r="J12705">
        <v>8423</v>
      </c>
      <c r="K12705">
        <v>8423</v>
      </c>
      <c r="L12705">
        <v>87.7</v>
      </c>
      <c r="M12705">
        <v>56.62</v>
      </c>
      <c r="N12705">
        <f>COUNTIF(Cod_Mun_Norte!B:B,DADOS_SNIS_Minas!A12705)</f>
        <v>1</v>
      </c>
    </row>
    <row r="12706" spans="1:14" x14ac:dyDescent="0.2">
      <c r="A12706">
        <v>314270</v>
      </c>
      <c r="B12706" t="s">
        <v>51</v>
      </c>
      <c r="C12706" t="s">
        <v>98</v>
      </c>
      <c r="D12706">
        <v>2018</v>
      </c>
      <c r="E12706" t="s">
        <v>1894</v>
      </c>
      <c r="F12706" t="s">
        <v>367</v>
      </c>
      <c r="H12706">
        <v>15012</v>
      </c>
      <c r="I12706">
        <v>9690</v>
      </c>
      <c r="J12706">
        <v>8467</v>
      </c>
      <c r="K12706">
        <v>8467</v>
      </c>
      <c r="L12706">
        <v>87.4</v>
      </c>
      <c r="M12706">
        <v>56.4</v>
      </c>
      <c r="N12706">
        <f>COUNTIF(Cod_Mun_Norte!B:B,DADOS_SNIS_Minas!A12706)</f>
        <v>1</v>
      </c>
    </row>
    <row r="12707" spans="1:14" x14ac:dyDescent="0.2">
      <c r="A12707">
        <v>314270</v>
      </c>
      <c r="B12707" t="s">
        <v>51</v>
      </c>
      <c r="C12707" t="s">
        <v>98</v>
      </c>
      <c r="D12707">
        <v>2017</v>
      </c>
      <c r="E12707" t="s">
        <v>1894</v>
      </c>
      <c r="F12707" t="s">
        <v>367</v>
      </c>
      <c r="H12707">
        <v>15603</v>
      </c>
      <c r="I12707">
        <v>10072</v>
      </c>
      <c r="J12707">
        <v>8511</v>
      </c>
      <c r="K12707">
        <v>8511</v>
      </c>
      <c r="L12707">
        <v>84.5</v>
      </c>
      <c r="M12707">
        <v>54.55</v>
      </c>
      <c r="N12707">
        <f>COUNTIF(Cod_Mun_Norte!B:B,DADOS_SNIS_Minas!A12707)</f>
        <v>1</v>
      </c>
    </row>
    <row r="12708" spans="1:14" x14ac:dyDescent="0.2">
      <c r="A12708">
        <v>314270</v>
      </c>
      <c r="B12708" t="s">
        <v>51</v>
      </c>
      <c r="C12708" t="s">
        <v>98</v>
      </c>
      <c r="D12708">
        <v>2016</v>
      </c>
      <c r="E12708" t="s">
        <v>1895</v>
      </c>
      <c r="F12708" t="s">
        <v>367</v>
      </c>
      <c r="H12708">
        <v>15689</v>
      </c>
      <c r="I12708">
        <v>10127</v>
      </c>
      <c r="J12708">
        <v>8700</v>
      </c>
      <c r="K12708">
        <v>8700</v>
      </c>
      <c r="L12708">
        <v>85.9</v>
      </c>
      <c r="M12708">
        <v>55.45</v>
      </c>
      <c r="N12708">
        <f>COUNTIF(Cod_Mun_Norte!B:B,DADOS_SNIS_Minas!A12708)</f>
        <v>1</v>
      </c>
    </row>
    <row r="12709" spans="1:14" x14ac:dyDescent="0.2">
      <c r="A12709">
        <v>314270</v>
      </c>
      <c r="B12709" t="s">
        <v>51</v>
      </c>
      <c r="C12709" t="s">
        <v>98</v>
      </c>
      <c r="D12709">
        <v>2015</v>
      </c>
      <c r="E12709" t="s">
        <v>1895</v>
      </c>
      <c r="F12709" t="s">
        <v>367</v>
      </c>
      <c r="H12709">
        <v>15779</v>
      </c>
      <c r="I12709">
        <v>10185</v>
      </c>
      <c r="J12709">
        <v>8578</v>
      </c>
      <c r="K12709">
        <v>8578</v>
      </c>
      <c r="L12709">
        <v>84.2</v>
      </c>
      <c r="M12709">
        <v>54.36</v>
      </c>
      <c r="N12709">
        <f>COUNTIF(Cod_Mun_Norte!B:B,DADOS_SNIS_Minas!A12709)</f>
        <v>1</v>
      </c>
    </row>
    <row r="12710" spans="1:14" x14ac:dyDescent="0.2">
      <c r="A12710">
        <v>314270</v>
      </c>
      <c r="B12710" t="s">
        <v>51</v>
      </c>
      <c r="C12710" t="s">
        <v>98</v>
      </c>
      <c r="D12710">
        <v>2014</v>
      </c>
      <c r="E12710" t="s">
        <v>1895</v>
      </c>
      <c r="F12710" t="s">
        <v>367</v>
      </c>
      <c r="H12710">
        <v>15875</v>
      </c>
      <c r="I12710">
        <v>10247</v>
      </c>
      <c r="J12710">
        <v>10247</v>
      </c>
      <c r="K12710">
        <v>10247</v>
      </c>
      <c r="L12710">
        <v>100</v>
      </c>
      <c r="M12710">
        <v>64.55</v>
      </c>
      <c r="N12710">
        <f>COUNTIF(Cod_Mun_Norte!B:B,DADOS_SNIS_Minas!A12710)</f>
        <v>1</v>
      </c>
    </row>
    <row r="12711" spans="1:14" x14ac:dyDescent="0.2">
      <c r="A12711">
        <v>314270</v>
      </c>
      <c r="B12711" t="s">
        <v>51</v>
      </c>
      <c r="C12711" t="s">
        <v>98</v>
      </c>
      <c r="D12711">
        <v>2013</v>
      </c>
      <c r="E12711" t="s">
        <v>1895</v>
      </c>
      <c r="F12711" t="s">
        <v>367</v>
      </c>
      <c r="H12711">
        <v>15974</v>
      </c>
      <c r="I12711">
        <v>10311</v>
      </c>
      <c r="J12711">
        <v>10311</v>
      </c>
      <c r="K12711">
        <v>10311</v>
      </c>
      <c r="L12711">
        <v>100</v>
      </c>
      <c r="M12711">
        <v>64.55</v>
      </c>
      <c r="N12711">
        <f>COUNTIF(Cod_Mun_Norte!B:B,DADOS_SNIS_Minas!A12711)</f>
        <v>1</v>
      </c>
    </row>
    <row r="12712" spans="1:14" x14ac:dyDescent="0.2">
      <c r="A12712">
        <v>314270</v>
      </c>
      <c r="B12712" t="s">
        <v>51</v>
      </c>
      <c r="C12712" t="s">
        <v>98</v>
      </c>
      <c r="D12712">
        <v>2012</v>
      </c>
      <c r="E12712" t="s">
        <v>361</v>
      </c>
      <c r="F12712" t="s">
        <v>362</v>
      </c>
      <c r="H12712">
        <v>15631</v>
      </c>
      <c r="I12712">
        <v>10090</v>
      </c>
      <c r="J12712">
        <v>10090</v>
      </c>
      <c r="K12712">
        <v>10090</v>
      </c>
      <c r="L12712">
        <v>100</v>
      </c>
      <c r="M12712">
        <v>64.55</v>
      </c>
      <c r="N12712">
        <f>COUNTIF(Cod_Mun_Norte!B:B,DADOS_SNIS_Minas!A12712)</f>
        <v>1</v>
      </c>
    </row>
    <row r="12713" spans="1:14" x14ac:dyDescent="0.2">
      <c r="A12713">
        <v>314270</v>
      </c>
      <c r="B12713" t="s">
        <v>51</v>
      </c>
      <c r="C12713" t="s">
        <v>98</v>
      </c>
      <c r="D12713">
        <v>2011</v>
      </c>
      <c r="E12713" t="s">
        <v>1895</v>
      </c>
      <c r="F12713" t="s">
        <v>364</v>
      </c>
      <c r="H12713">
        <v>15745</v>
      </c>
      <c r="I12713">
        <v>10163</v>
      </c>
      <c r="J12713">
        <v>9826</v>
      </c>
      <c r="K12713">
        <v>9826</v>
      </c>
      <c r="L12713">
        <v>96.7</v>
      </c>
      <c r="M12713">
        <v>62.41</v>
      </c>
      <c r="N12713">
        <f>COUNTIF(Cod_Mun_Norte!B:B,DADOS_SNIS_Minas!A12713)</f>
        <v>1</v>
      </c>
    </row>
    <row r="12714" spans="1:14" x14ac:dyDescent="0.2">
      <c r="A12714">
        <v>314270</v>
      </c>
      <c r="B12714" t="s">
        <v>51</v>
      </c>
      <c r="C12714" t="s">
        <v>98</v>
      </c>
      <c r="D12714">
        <v>2010</v>
      </c>
      <c r="E12714" t="s">
        <v>1895</v>
      </c>
      <c r="F12714" t="s">
        <v>364</v>
      </c>
      <c r="H12714">
        <v>15862</v>
      </c>
      <c r="I12714">
        <v>10239</v>
      </c>
      <c r="J12714">
        <v>9568</v>
      </c>
      <c r="K12714">
        <v>9568</v>
      </c>
      <c r="L12714">
        <v>93.5</v>
      </c>
      <c r="M12714">
        <v>60.32</v>
      </c>
      <c r="N12714">
        <f>COUNTIF(Cod_Mun_Norte!B:B,DADOS_SNIS_Minas!A12714)</f>
        <v>1</v>
      </c>
    </row>
    <row r="12715" spans="1:14" x14ac:dyDescent="0.2">
      <c r="A12715">
        <v>314270</v>
      </c>
      <c r="B12715" t="s">
        <v>51</v>
      </c>
      <c r="C12715" t="s">
        <v>98</v>
      </c>
      <c r="D12715">
        <v>2009</v>
      </c>
      <c r="E12715" t="s">
        <v>1895</v>
      </c>
      <c r="F12715" t="s">
        <v>364</v>
      </c>
      <c r="H12715">
        <v>16135</v>
      </c>
      <c r="I12715">
        <v>9998</v>
      </c>
      <c r="J12715">
        <v>9608</v>
      </c>
      <c r="K12715">
        <v>9608</v>
      </c>
      <c r="L12715">
        <v>96.1</v>
      </c>
      <c r="M12715">
        <v>59.55</v>
      </c>
      <c r="N12715">
        <f>COUNTIF(Cod_Mun_Norte!B:B,DADOS_SNIS_Minas!A12715)</f>
        <v>1</v>
      </c>
    </row>
    <row r="12716" spans="1:14" x14ac:dyDescent="0.2">
      <c r="A12716">
        <v>314270</v>
      </c>
      <c r="B12716" t="s">
        <v>51</v>
      </c>
      <c r="C12716" t="s">
        <v>98</v>
      </c>
      <c r="D12716">
        <v>2008</v>
      </c>
      <c r="E12716" t="s">
        <v>361</v>
      </c>
      <c r="F12716" t="s">
        <v>362</v>
      </c>
      <c r="H12716">
        <v>16265</v>
      </c>
      <c r="I12716">
        <v>10078</v>
      </c>
      <c r="J12716">
        <v>9259</v>
      </c>
      <c r="K12716">
        <v>9259</v>
      </c>
      <c r="L12716">
        <v>91.9</v>
      </c>
      <c r="M12716">
        <v>56.93</v>
      </c>
      <c r="N12716">
        <f>COUNTIF(Cod_Mun_Norte!B:B,DADOS_SNIS_Minas!A12716)</f>
        <v>1</v>
      </c>
    </row>
    <row r="12717" spans="1:14" x14ac:dyDescent="0.2">
      <c r="A12717">
        <v>314270</v>
      </c>
      <c r="B12717" t="s">
        <v>51</v>
      </c>
      <c r="C12717" t="s">
        <v>98</v>
      </c>
      <c r="D12717">
        <v>2007</v>
      </c>
      <c r="E12717" t="s">
        <v>361</v>
      </c>
      <c r="F12717" t="s">
        <v>362</v>
      </c>
      <c r="H12717">
        <v>15961</v>
      </c>
      <c r="I12717">
        <v>9890</v>
      </c>
      <c r="J12717">
        <v>7344</v>
      </c>
      <c r="K12717">
        <v>7344</v>
      </c>
      <c r="L12717">
        <v>74.3</v>
      </c>
      <c r="M12717">
        <v>46.01</v>
      </c>
      <c r="N12717">
        <f>COUNTIF(Cod_Mun_Norte!B:B,DADOS_SNIS_Minas!A12717)</f>
        <v>1</v>
      </c>
    </row>
    <row r="12718" spans="1:14" x14ac:dyDescent="0.2">
      <c r="A12718">
        <v>314270</v>
      </c>
      <c r="B12718" t="s">
        <v>51</v>
      </c>
      <c r="C12718" t="s">
        <v>98</v>
      </c>
      <c r="D12718">
        <v>2006</v>
      </c>
      <c r="E12718" t="s">
        <v>361</v>
      </c>
      <c r="F12718" t="s">
        <v>362</v>
      </c>
      <c r="H12718">
        <v>17145</v>
      </c>
      <c r="I12718">
        <v>9062</v>
      </c>
      <c r="J12718">
        <v>7083</v>
      </c>
      <c r="K12718">
        <v>7083</v>
      </c>
      <c r="L12718">
        <v>78.2</v>
      </c>
      <c r="M12718">
        <v>41.31</v>
      </c>
      <c r="N12718">
        <f>COUNTIF(Cod_Mun_Norte!B:B,DADOS_SNIS_Minas!A12718)</f>
        <v>1</v>
      </c>
    </row>
    <row r="12719" spans="1:14" x14ac:dyDescent="0.2">
      <c r="A12719">
        <v>314270</v>
      </c>
      <c r="B12719" t="s">
        <v>51</v>
      </c>
      <c r="C12719" t="s">
        <v>98</v>
      </c>
      <c r="D12719">
        <v>2005</v>
      </c>
      <c r="E12719" t="s">
        <v>361</v>
      </c>
      <c r="F12719" t="s">
        <v>362</v>
      </c>
      <c r="H12719">
        <v>17184</v>
      </c>
      <c r="I12719">
        <v>9082</v>
      </c>
      <c r="J12719">
        <v>6926</v>
      </c>
      <c r="K12719">
        <v>6926</v>
      </c>
      <c r="L12719">
        <v>76.3</v>
      </c>
      <c r="M12719">
        <v>40.299999999999997</v>
      </c>
      <c r="N12719">
        <f>COUNTIF(Cod_Mun_Norte!B:B,DADOS_SNIS_Minas!A12719)</f>
        <v>1</v>
      </c>
    </row>
    <row r="12720" spans="1:14" x14ac:dyDescent="0.2">
      <c r="A12720">
        <v>314270</v>
      </c>
      <c r="B12720" t="s">
        <v>51</v>
      </c>
      <c r="C12720" t="s">
        <v>98</v>
      </c>
      <c r="D12720">
        <v>2004</v>
      </c>
      <c r="E12720" t="s">
        <v>361</v>
      </c>
      <c r="F12720" t="s">
        <v>362</v>
      </c>
      <c r="H12720">
        <v>17222</v>
      </c>
      <c r="I12720">
        <v>9102</v>
      </c>
      <c r="J12720">
        <v>6782</v>
      </c>
      <c r="K12720">
        <v>6782</v>
      </c>
      <c r="L12720">
        <v>74.5</v>
      </c>
      <c r="M12720">
        <v>39.380000000000003</v>
      </c>
      <c r="N12720">
        <f>COUNTIF(Cod_Mun_Norte!B:B,DADOS_SNIS_Minas!A12720)</f>
        <v>1</v>
      </c>
    </row>
    <row r="12721" spans="1:14" x14ac:dyDescent="0.2">
      <c r="A12721">
        <v>314270</v>
      </c>
      <c r="B12721" t="s">
        <v>51</v>
      </c>
      <c r="C12721" t="s">
        <v>98</v>
      </c>
      <c r="D12721">
        <v>2003</v>
      </c>
      <c r="E12721" t="s">
        <v>361</v>
      </c>
      <c r="F12721" t="s">
        <v>362</v>
      </c>
      <c r="H12721">
        <v>17292</v>
      </c>
      <c r="I12721">
        <v>9139</v>
      </c>
      <c r="N12721">
        <f>COUNTIF(Cod_Mun_Norte!B:B,DADOS_SNIS_Minas!A12721)</f>
        <v>1</v>
      </c>
    </row>
    <row r="12722" spans="1:14" x14ac:dyDescent="0.2">
      <c r="A12722">
        <v>314270</v>
      </c>
      <c r="B12722" t="s">
        <v>51</v>
      </c>
      <c r="C12722" t="s">
        <v>98</v>
      </c>
      <c r="D12722">
        <v>2002</v>
      </c>
      <c r="E12722" t="s">
        <v>361</v>
      </c>
      <c r="F12722" t="s">
        <v>362</v>
      </c>
      <c r="H12722">
        <v>17325</v>
      </c>
      <c r="I12722">
        <v>9157</v>
      </c>
      <c r="N12722">
        <f>COUNTIF(Cod_Mun_Norte!B:B,DADOS_SNIS_Minas!A12722)</f>
        <v>1</v>
      </c>
    </row>
    <row r="12723" spans="1:14" x14ac:dyDescent="0.2">
      <c r="A12723">
        <v>314270</v>
      </c>
      <c r="B12723" t="s">
        <v>51</v>
      </c>
      <c r="C12723" t="s">
        <v>98</v>
      </c>
      <c r="D12723">
        <v>2001</v>
      </c>
      <c r="E12723" t="s">
        <v>361</v>
      </c>
      <c r="F12723" t="s">
        <v>362</v>
      </c>
      <c r="H12723">
        <v>15962</v>
      </c>
      <c r="I12723">
        <v>8437</v>
      </c>
      <c r="N12723">
        <f>COUNTIF(Cod_Mun_Norte!B:B,DADOS_SNIS_Minas!A12723)</f>
        <v>1</v>
      </c>
    </row>
    <row r="12724" spans="1:14" x14ac:dyDescent="0.2">
      <c r="A12724">
        <v>314270</v>
      </c>
      <c r="B12724" t="s">
        <v>51</v>
      </c>
      <c r="C12724" t="s">
        <v>98</v>
      </c>
      <c r="D12724">
        <v>2000</v>
      </c>
      <c r="E12724" t="s">
        <v>361</v>
      </c>
      <c r="F12724" t="s">
        <v>362</v>
      </c>
      <c r="H12724">
        <v>16031</v>
      </c>
      <c r="I12724">
        <v>8473</v>
      </c>
      <c r="N12724">
        <f>COUNTIF(Cod_Mun_Norte!B:B,DADOS_SNIS_Minas!A12724)</f>
        <v>1</v>
      </c>
    </row>
    <row r="12725" spans="1:14" x14ac:dyDescent="0.2">
      <c r="A12725">
        <v>314270</v>
      </c>
      <c r="B12725" t="s">
        <v>51</v>
      </c>
      <c r="C12725" t="s">
        <v>98</v>
      </c>
      <c r="D12725">
        <v>1999</v>
      </c>
      <c r="E12725" t="s">
        <v>361</v>
      </c>
      <c r="F12725" t="s">
        <v>362</v>
      </c>
      <c r="H12725">
        <v>16148</v>
      </c>
      <c r="I12725">
        <v>8635</v>
      </c>
      <c r="N12725">
        <f>COUNTIF(Cod_Mun_Norte!B:B,DADOS_SNIS_Minas!A12725)</f>
        <v>1</v>
      </c>
    </row>
    <row r="12726" spans="1:14" x14ac:dyDescent="0.2">
      <c r="A12726">
        <v>314270</v>
      </c>
      <c r="B12726" t="s">
        <v>51</v>
      </c>
      <c r="C12726" t="s">
        <v>98</v>
      </c>
      <c r="D12726">
        <v>1998</v>
      </c>
      <c r="E12726" t="s">
        <v>361</v>
      </c>
      <c r="F12726" t="s">
        <v>362</v>
      </c>
      <c r="H12726">
        <v>16195</v>
      </c>
      <c r="I12726">
        <v>8660</v>
      </c>
      <c r="N12726">
        <f>COUNTIF(Cod_Mun_Norte!B:B,DADOS_SNIS_Minas!A12726)</f>
        <v>1</v>
      </c>
    </row>
    <row r="12727" spans="1:14" x14ac:dyDescent="0.2">
      <c r="A12727">
        <v>314270</v>
      </c>
      <c r="B12727" t="s">
        <v>51</v>
      </c>
      <c r="C12727" t="s">
        <v>98</v>
      </c>
      <c r="D12727">
        <v>1997</v>
      </c>
      <c r="H12727">
        <v>16242</v>
      </c>
      <c r="I12727">
        <v>8686</v>
      </c>
      <c r="N12727">
        <f>COUNTIF(Cod_Mun_Norte!B:B,DADOS_SNIS_Minas!A12727)</f>
        <v>1</v>
      </c>
    </row>
    <row r="12728" spans="1:14" x14ac:dyDescent="0.2">
      <c r="A12728">
        <v>314270</v>
      </c>
      <c r="B12728" t="s">
        <v>51</v>
      </c>
      <c r="C12728" t="s">
        <v>98</v>
      </c>
      <c r="D12728">
        <v>1996</v>
      </c>
      <c r="H12728">
        <v>16297</v>
      </c>
      <c r="I12728">
        <v>8715</v>
      </c>
      <c r="N12728">
        <f>COUNTIF(Cod_Mun_Norte!B:B,DADOS_SNIS_Minas!A12728)</f>
        <v>1</v>
      </c>
    </row>
    <row r="12729" spans="1:14" x14ac:dyDescent="0.2">
      <c r="A12729">
        <v>314270</v>
      </c>
      <c r="B12729" t="s">
        <v>51</v>
      </c>
      <c r="C12729" t="s">
        <v>98</v>
      </c>
      <c r="D12729">
        <v>1995</v>
      </c>
      <c r="H12729">
        <v>15965</v>
      </c>
      <c r="I12729">
        <v>8537</v>
      </c>
      <c r="N12729">
        <f>COUNTIF(Cod_Mun_Norte!B:B,DADOS_SNIS_Minas!A12729)</f>
        <v>1</v>
      </c>
    </row>
    <row r="12730" spans="1:14" x14ac:dyDescent="0.2">
      <c r="A12730">
        <v>314280</v>
      </c>
      <c r="B12730" t="s">
        <v>237</v>
      </c>
      <c r="C12730" t="s">
        <v>98</v>
      </c>
      <c r="D12730">
        <v>2020</v>
      </c>
      <c r="E12730" t="s">
        <v>1896</v>
      </c>
      <c r="F12730" t="s">
        <v>367</v>
      </c>
      <c r="G12730" t="s">
        <v>378</v>
      </c>
      <c r="H12730">
        <v>21236</v>
      </c>
      <c r="I12730">
        <v>15702</v>
      </c>
      <c r="J12730">
        <v>15766</v>
      </c>
      <c r="K12730">
        <v>15616</v>
      </c>
      <c r="L12730">
        <v>99.5</v>
      </c>
      <c r="M12730">
        <v>74.239999999999995</v>
      </c>
      <c r="N12730">
        <f>COUNTIF(Cod_Mun_Norte!B:B,DADOS_SNIS_Minas!A12730)</f>
        <v>0</v>
      </c>
    </row>
    <row r="12731" spans="1:14" x14ac:dyDescent="0.2">
      <c r="A12731">
        <v>314280</v>
      </c>
      <c r="B12731" t="s">
        <v>237</v>
      </c>
      <c r="C12731" t="s">
        <v>98</v>
      </c>
      <c r="D12731">
        <v>2019</v>
      </c>
      <c r="E12731" t="s">
        <v>1896</v>
      </c>
      <c r="F12731" t="s">
        <v>367</v>
      </c>
      <c r="G12731" t="s">
        <v>378</v>
      </c>
      <c r="H12731">
        <v>21120</v>
      </c>
      <c r="I12731">
        <v>15616</v>
      </c>
      <c r="J12731">
        <v>20199</v>
      </c>
      <c r="K12731">
        <v>15616</v>
      </c>
      <c r="L12731">
        <v>100</v>
      </c>
      <c r="M12731">
        <v>95.64</v>
      </c>
      <c r="N12731">
        <f>COUNTIF(Cod_Mun_Norte!B:B,DADOS_SNIS_Minas!A12731)</f>
        <v>0</v>
      </c>
    </row>
    <row r="12732" spans="1:14" x14ac:dyDescent="0.2">
      <c r="A12732">
        <v>314280</v>
      </c>
      <c r="B12732" t="s">
        <v>237</v>
      </c>
      <c r="C12732" t="s">
        <v>98</v>
      </c>
      <c r="D12732">
        <v>2018</v>
      </c>
      <c r="E12732" t="s">
        <v>1896</v>
      </c>
      <c r="F12732" t="s">
        <v>367</v>
      </c>
      <c r="H12732">
        <v>20999</v>
      </c>
      <c r="I12732">
        <v>15526</v>
      </c>
      <c r="J12732">
        <v>15526</v>
      </c>
      <c r="K12732">
        <v>15526</v>
      </c>
      <c r="L12732">
        <v>100</v>
      </c>
      <c r="M12732">
        <v>73.94</v>
      </c>
      <c r="N12732">
        <f>COUNTIF(Cod_Mun_Norte!B:B,DADOS_SNIS_Minas!A12732)</f>
        <v>0</v>
      </c>
    </row>
    <row r="12733" spans="1:14" x14ac:dyDescent="0.2">
      <c r="A12733">
        <v>314280</v>
      </c>
      <c r="B12733" t="s">
        <v>237</v>
      </c>
      <c r="C12733" t="s">
        <v>98</v>
      </c>
      <c r="D12733">
        <v>2017</v>
      </c>
      <c r="E12733" t="s">
        <v>1896</v>
      </c>
      <c r="F12733" t="s">
        <v>367</v>
      </c>
      <c r="H12733">
        <v>21095</v>
      </c>
      <c r="I12733">
        <v>15597</v>
      </c>
      <c r="J12733">
        <v>16096</v>
      </c>
      <c r="K12733">
        <v>15597</v>
      </c>
      <c r="L12733">
        <v>100</v>
      </c>
      <c r="M12733">
        <v>76.3</v>
      </c>
      <c r="N12733">
        <f>COUNTIF(Cod_Mun_Norte!B:B,DADOS_SNIS_Minas!A12733)</f>
        <v>0</v>
      </c>
    </row>
    <row r="12734" spans="1:14" x14ac:dyDescent="0.2">
      <c r="A12734">
        <v>314280</v>
      </c>
      <c r="B12734" t="s">
        <v>237</v>
      </c>
      <c r="C12734" t="s">
        <v>98</v>
      </c>
      <c r="D12734">
        <v>2016</v>
      </c>
      <c r="E12734" t="s">
        <v>1897</v>
      </c>
      <c r="F12734" t="s">
        <v>374</v>
      </c>
      <c r="H12734">
        <v>20979</v>
      </c>
      <c r="I12734">
        <v>15512</v>
      </c>
      <c r="N12734">
        <f>COUNTIF(Cod_Mun_Norte!B:B,DADOS_SNIS_Minas!A12734)</f>
        <v>0</v>
      </c>
    </row>
    <row r="12735" spans="1:14" x14ac:dyDescent="0.2">
      <c r="A12735">
        <v>314280</v>
      </c>
      <c r="B12735" t="s">
        <v>237</v>
      </c>
      <c r="C12735" t="s">
        <v>98</v>
      </c>
      <c r="D12735">
        <v>2015</v>
      </c>
      <c r="H12735">
        <v>20856</v>
      </c>
      <c r="I12735">
        <v>15421</v>
      </c>
      <c r="N12735">
        <f>COUNTIF(Cod_Mun_Norte!B:B,DADOS_SNIS_Minas!A12735)</f>
        <v>0</v>
      </c>
    </row>
    <row r="12736" spans="1:14" x14ac:dyDescent="0.2">
      <c r="A12736">
        <v>314280</v>
      </c>
      <c r="B12736" t="s">
        <v>237</v>
      </c>
      <c r="C12736" t="s">
        <v>98</v>
      </c>
      <c r="D12736">
        <v>2014</v>
      </c>
      <c r="H12736">
        <v>20728</v>
      </c>
      <c r="I12736">
        <v>15326</v>
      </c>
      <c r="N12736">
        <f>COUNTIF(Cod_Mun_Norte!B:B,DADOS_SNIS_Minas!A12736)</f>
        <v>0</v>
      </c>
    </row>
    <row r="12737" spans="1:14" x14ac:dyDescent="0.2">
      <c r="A12737">
        <v>314280</v>
      </c>
      <c r="B12737" t="s">
        <v>237</v>
      </c>
      <c r="C12737" t="s">
        <v>98</v>
      </c>
      <c r="D12737">
        <v>2013</v>
      </c>
      <c r="H12737">
        <v>20594</v>
      </c>
      <c r="I12737">
        <v>15227</v>
      </c>
      <c r="N12737">
        <f>COUNTIF(Cod_Mun_Norte!B:B,DADOS_SNIS_Minas!A12737)</f>
        <v>0</v>
      </c>
    </row>
    <row r="12738" spans="1:14" x14ac:dyDescent="0.2">
      <c r="A12738">
        <v>314280</v>
      </c>
      <c r="B12738" t="s">
        <v>237</v>
      </c>
      <c r="C12738" t="s">
        <v>98</v>
      </c>
      <c r="D12738">
        <v>2012</v>
      </c>
      <c r="H12738">
        <v>19863</v>
      </c>
      <c r="I12738">
        <v>14686</v>
      </c>
      <c r="N12738">
        <f>COUNTIF(Cod_Mun_Norte!B:B,DADOS_SNIS_Minas!A12738)</f>
        <v>0</v>
      </c>
    </row>
    <row r="12739" spans="1:14" x14ac:dyDescent="0.2">
      <c r="A12739">
        <v>314280</v>
      </c>
      <c r="B12739" t="s">
        <v>237</v>
      </c>
      <c r="C12739" t="s">
        <v>98</v>
      </c>
      <c r="D12739">
        <v>2011</v>
      </c>
      <c r="H12739">
        <v>19743</v>
      </c>
      <c r="I12739">
        <v>14598</v>
      </c>
      <c r="N12739">
        <f>COUNTIF(Cod_Mun_Norte!B:B,DADOS_SNIS_Minas!A12739)</f>
        <v>0</v>
      </c>
    </row>
    <row r="12740" spans="1:14" x14ac:dyDescent="0.2">
      <c r="A12740">
        <v>314280</v>
      </c>
      <c r="B12740" t="s">
        <v>237</v>
      </c>
      <c r="C12740" t="s">
        <v>98</v>
      </c>
      <c r="D12740">
        <v>2010</v>
      </c>
      <c r="H12740">
        <v>19619</v>
      </c>
      <c r="I12740">
        <v>14506</v>
      </c>
      <c r="N12740">
        <f>COUNTIF(Cod_Mun_Norte!B:B,DADOS_SNIS_Minas!A12740)</f>
        <v>0</v>
      </c>
    </row>
    <row r="12741" spans="1:14" x14ac:dyDescent="0.2">
      <c r="A12741">
        <v>314280</v>
      </c>
      <c r="B12741" t="s">
        <v>237</v>
      </c>
      <c r="C12741" t="s">
        <v>98</v>
      </c>
      <c r="D12741">
        <v>2009</v>
      </c>
      <c r="H12741">
        <v>19051</v>
      </c>
      <c r="I12741">
        <v>13738</v>
      </c>
      <c r="N12741">
        <f>COUNTIF(Cod_Mun_Norte!B:B,DADOS_SNIS_Minas!A12741)</f>
        <v>0</v>
      </c>
    </row>
    <row r="12742" spans="1:14" x14ac:dyDescent="0.2">
      <c r="A12742">
        <v>314280</v>
      </c>
      <c r="B12742" t="s">
        <v>237</v>
      </c>
      <c r="C12742" t="s">
        <v>98</v>
      </c>
      <c r="D12742">
        <v>2008</v>
      </c>
      <c r="H12742">
        <v>18969</v>
      </c>
      <c r="I12742">
        <v>13679</v>
      </c>
      <c r="N12742">
        <f>COUNTIF(Cod_Mun_Norte!B:B,DADOS_SNIS_Minas!A12742)</f>
        <v>0</v>
      </c>
    </row>
    <row r="12743" spans="1:14" x14ac:dyDescent="0.2">
      <c r="A12743">
        <v>314280</v>
      </c>
      <c r="B12743" t="s">
        <v>237</v>
      </c>
      <c r="C12743" t="s">
        <v>98</v>
      </c>
      <c r="D12743">
        <v>2007</v>
      </c>
      <c r="H12743">
        <v>18348</v>
      </c>
      <c r="I12743">
        <v>13231</v>
      </c>
      <c r="N12743">
        <f>COUNTIF(Cod_Mun_Norte!B:B,DADOS_SNIS_Minas!A12743)</f>
        <v>0</v>
      </c>
    </row>
    <row r="12744" spans="1:14" x14ac:dyDescent="0.2">
      <c r="A12744">
        <v>314280</v>
      </c>
      <c r="B12744" t="s">
        <v>237</v>
      </c>
      <c r="C12744" t="s">
        <v>98</v>
      </c>
      <c r="D12744">
        <v>2006</v>
      </c>
      <c r="H12744">
        <v>18070</v>
      </c>
      <c r="I12744">
        <v>12718</v>
      </c>
      <c r="N12744">
        <f>COUNTIF(Cod_Mun_Norte!B:B,DADOS_SNIS_Minas!A12744)</f>
        <v>0</v>
      </c>
    </row>
    <row r="12745" spans="1:14" x14ac:dyDescent="0.2">
      <c r="A12745">
        <v>314280</v>
      </c>
      <c r="B12745" t="s">
        <v>237</v>
      </c>
      <c r="C12745" t="s">
        <v>98</v>
      </c>
      <c r="D12745">
        <v>2005</v>
      </c>
      <c r="H12745">
        <v>18061</v>
      </c>
      <c r="I12745">
        <v>12712</v>
      </c>
      <c r="N12745">
        <f>COUNTIF(Cod_Mun_Norte!B:B,DADOS_SNIS_Minas!A12745)</f>
        <v>0</v>
      </c>
    </row>
    <row r="12746" spans="1:14" x14ac:dyDescent="0.2">
      <c r="A12746">
        <v>314280</v>
      </c>
      <c r="B12746" t="s">
        <v>237</v>
      </c>
      <c r="C12746" t="s">
        <v>98</v>
      </c>
      <c r="D12746">
        <v>2004</v>
      </c>
      <c r="H12746">
        <v>18051</v>
      </c>
      <c r="I12746">
        <v>12705</v>
      </c>
      <c r="N12746">
        <f>COUNTIF(Cod_Mun_Norte!B:B,DADOS_SNIS_Minas!A12746)</f>
        <v>0</v>
      </c>
    </row>
    <row r="12747" spans="1:14" x14ac:dyDescent="0.2">
      <c r="A12747">
        <v>314280</v>
      </c>
      <c r="B12747" t="s">
        <v>237</v>
      </c>
      <c r="C12747" t="s">
        <v>98</v>
      </c>
      <c r="D12747">
        <v>2003</v>
      </c>
      <c r="H12747">
        <v>18033</v>
      </c>
      <c r="I12747">
        <v>12692</v>
      </c>
      <c r="N12747">
        <f>COUNTIF(Cod_Mun_Norte!B:B,DADOS_SNIS_Minas!A12747)</f>
        <v>0</v>
      </c>
    </row>
    <row r="12748" spans="1:14" x14ac:dyDescent="0.2">
      <c r="A12748">
        <v>314280</v>
      </c>
      <c r="B12748" t="s">
        <v>237</v>
      </c>
      <c r="C12748" t="s">
        <v>98</v>
      </c>
      <c r="D12748">
        <v>2002</v>
      </c>
      <c r="H12748">
        <v>18024</v>
      </c>
      <c r="I12748">
        <v>12686</v>
      </c>
      <c r="N12748">
        <f>COUNTIF(Cod_Mun_Norte!B:B,DADOS_SNIS_Minas!A12748)</f>
        <v>0</v>
      </c>
    </row>
    <row r="12749" spans="1:14" x14ac:dyDescent="0.2">
      <c r="A12749">
        <v>314280</v>
      </c>
      <c r="B12749" t="s">
        <v>237</v>
      </c>
      <c r="C12749" t="s">
        <v>98</v>
      </c>
      <c r="D12749">
        <v>2001</v>
      </c>
      <c r="H12749">
        <v>17995</v>
      </c>
      <c r="I12749">
        <v>12665</v>
      </c>
      <c r="N12749">
        <f>COUNTIF(Cod_Mun_Norte!B:B,DADOS_SNIS_Minas!A12749)</f>
        <v>0</v>
      </c>
    </row>
    <row r="12750" spans="1:14" x14ac:dyDescent="0.2">
      <c r="A12750">
        <v>314280</v>
      </c>
      <c r="B12750" t="s">
        <v>237</v>
      </c>
      <c r="C12750" t="s">
        <v>98</v>
      </c>
      <c r="D12750">
        <v>2000</v>
      </c>
      <c r="H12750">
        <v>18006</v>
      </c>
      <c r="I12750">
        <v>12673</v>
      </c>
      <c r="N12750">
        <f>COUNTIF(Cod_Mun_Norte!B:B,DADOS_SNIS_Minas!A12750)</f>
        <v>0</v>
      </c>
    </row>
    <row r="12751" spans="1:14" x14ac:dyDescent="0.2">
      <c r="A12751">
        <v>314280</v>
      </c>
      <c r="B12751" t="s">
        <v>237</v>
      </c>
      <c r="C12751" t="s">
        <v>98</v>
      </c>
      <c r="D12751">
        <v>1999</v>
      </c>
      <c r="H12751">
        <v>18958</v>
      </c>
      <c r="I12751">
        <v>13116</v>
      </c>
      <c r="N12751">
        <f>COUNTIF(Cod_Mun_Norte!B:B,DADOS_SNIS_Minas!A12751)</f>
        <v>0</v>
      </c>
    </row>
    <row r="12752" spans="1:14" x14ac:dyDescent="0.2">
      <c r="A12752">
        <v>314280</v>
      </c>
      <c r="B12752" t="s">
        <v>237</v>
      </c>
      <c r="C12752" t="s">
        <v>98</v>
      </c>
      <c r="D12752">
        <v>1998</v>
      </c>
      <c r="H12752">
        <v>18777</v>
      </c>
      <c r="I12752">
        <v>12991</v>
      </c>
      <c r="N12752">
        <f>COUNTIF(Cod_Mun_Norte!B:B,DADOS_SNIS_Minas!A12752)</f>
        <v>0</v>
      </c>
    </row>
    <row r="12753" spans="1:14" x14ac:dyDescent="0.2">
      <c r="A12753">
        <v>314280</v>
      </c>
      <c r="B12753" t="s">
        <v>237</v>
      </c>
      <c r="C12753" t="s">
        <v>98</v>
      </c>
      <c r="D12753">
        <v>1997</v>
      </c>
      <c r="H12753">
        <v>18596</v>
      </c>
      <c r="I12753">
        <v>12866</v>
      </c>
      <c r="N12753">
        <f>COUNTIF(Cod_Mun_Norte!B:B,DADOS_SNIS_Minas!A12753)</f>
        <v>0</v>
      </c>
    </row>
    <row r="12754" spans="1:14" x14ac:dyDescent="0.2">
      <c r="A12754">
        <v>314280</v>
      </c>
      <c r="B12754" t="s">
        <v>237</v>
      </c>
      <c r="C12754" t="s">
        <v>98</v>
      </c>
      <c r="D12754">
        <v>1996</v>
      </c>
      <c r="H12754">
        <v>18381</v>
      </c>
      <c r="I12754">
        <v>12717</v>
      </c>
      <c r="N12754">
        <f>COUNTIF(Cod_Mun_Norte!B:B,DADOS_SNIS_Minas!A12754)</f>
        <v>0</v>
      </c>
    </row>
    <row r="12755" spans="1:14" x14ac:dyDescent="0.2">
      <c r="A12755">
        <v>314280</v>
      </c>
      <c r="B12755" t="s">
        <v>237</v>
      </c>
      <c r="C12755" t="s">
        <v>98</v>
      </c>
      <c r="D12755">
        <v>1995</v>
      </c>
      <c r="H12755">
        <v>19273</v>
      </c>
      <c r="I12755">
        <v>13334</v>
      </c>
      <c r="N12755">
        <f>COUNTIF(Cod_Mun_Norte!B:B,DADOS_SNIS_Minas!A12755)</f>
        <v>0</v>
      </c>
    </row>
    <row r="12756" spans="1:14" x14ac:dyDescent="0.2">
      <c r="A12756">
        <v>314290</v>
      </c>
      <c r="B12756" t="s">
        <v>52</v>
      </c>
      <c r="C12756" t="s">
        <v>98</v>
      </c>
      <c r="D12756">
        <v>2020</v>
      </c>
      <c r="E12756" t="s">
        <v>1898</v>
      </c>
      <c r="F12756" t="s">
        <v>367</v>
      </c>
      <c r="G12756" t="s">
        <v>368</v>
      </c>
      <c r="H12756">
        <v>20696</v>
      </c>
      <c r="I12756">
        <v>11685</v>
      </c>
      <c r="J12756">
        <v>12299</v>
      </c>
      <c r="K12756">
        <v>11685</v>
      </c>
      <c r="L12756">
        <v>100</v>
      </c>
      <c r="M12756">
        <v>59.43</v>
      </c>
      <c r="N12756">
        <f>COUNTIF(Cod_Mun_Norte!B:B,DADOS_SNIS_Minas!A12756)</f>
        <v>1</v>
      </c>
    </row>
    <row r="12757" spans="1:14" x14ac:dyDescent="0.2">
      <c r="A12757">
        <v>314290</v>
      </c>
      <c r="B12757" t="s">
        <v>52</v>
      </c>
      <c r="C12757" t="s">
        <v>98</v>
      </c>
      <c r="D12757">
        <v>2019</v>
      </c>
      <c r="E12757" t="s">
        <v>361</v>
      </c>
      <c r="F12757" t="s">
        <v>99</v>
      </c>
      <c r="G12757" t="s">
        <v>119</v>
      </c>
      <c r="H12757">
        <v>20854</v>
      </c>
      <c r="I12757">
        <v>11774</v>
      </c>
      <c r="J12757">
        <v>11774</v>
      </c>
      <c r="K12757">
        <v>11774</v>
      </c>
      <c r="L12757">
        <v>100</v>
      </c>
      <c r="M12757">
        <v>56.46</v>
      </c>
      <c r="N12757">
        <f>COUNTIF(Cod_Mun_Norte!B:B,DADOS_SNIS_Minas!A12757)</f>
        <v>1</v>
      </c>
    </row>
    <row r="12758" spans="1:14" x14ac:dyDescent="0.2">
      <c r="A12758">
        <v>314290</v>
      </c>
      <c r="B12758" t="s">
        <v>52</v>
      </c>
      <c r="C12758" t="s">
        <v>98</v>
      </c>
      <c r="D12758">
        <v>2018</v>
      </c>
      <c r="E12758" t="s">
        <v>361</v>
      </c>
      <c r="F12758" t="s">
        <v>99</v>
      </c>
      <c r="H12758">
        <v>21017</v>
      </c>
      <c r="I12758">
        <v>11866</v>
      </c>
      <c r="J12758">
        <v>11866</v>
      </c>
      <c r="K12758">
        <v>11866</v>
      </c>
      <c r="L12758">
        <v>100</v>
      </c>
      <c r="M12758">
        <v>56.46</v>
      </c>
      <c r="N12758">
        <f>COUNTIF(Cod_Mun_Norte!B:B,DADOS_SNIS_Minas!A12758)</f>
        <v>1</v>
      </c>
    </row>
    <row r="12759" spans="1:14" x14ac:dyDescent="0.2">
      <c r="A12759">
        <v>314290</v>
      </c>
      <c r="B12759" t="s">
        <v>52</v>
      </c>
      <c r="C12759" t="s">
        <v>98</v>
      </c>
      <c r="D12759">
        <v>2017</v>
      </c>
      <c r="E12759" t="s">
        <v>361</v>
      </c>
      <c r="F12759" t="s">
        <v>99</v>
      </c>
      <c r="H12759">
        <v>21783</v>
      </c>
      <c r="I12759">
        <v>12299</v>
      </c>
      <c r="J12759">
        <v>12299</v>
      </c>
      <c r="K12759">
        <v>12299</v>
      </c>
      <c r="L12759">
        <v>100</v>
      </c>
      <c r="M12759">
        <v>56.46</v>
      </c>
      <c r="N12759">
        <f>COUNTIF(Cod_Mun_Norte!B:B,DADOS_SNIS_Minas!A12759)</f>
        <v>1</v>
      </c>
    </row>
    <row r="12760" spans="1:14" x14ac:dyDescent="0.2">
      <c r="A12760">
        <v>314290</v>
      </c>
      <c r="B12760" t="s">
        <v>52</v>
      </c>
      <c r="C12760" t="s">
        <v>98</v>
      </c>
      <c r="D12760">
        <v>2016</v>
      </c>
      <c r="E12760" t="s">
        <v>1899</v>
      </c>
      <c r="F12760" t="s">
        <v>367</v>
      </c>
      <c r="H12760">
        <v>21884</v>
      </c>
      <c r="I12760">
        <v>12356</v>
      </c>
      <c r="J12760">
        <v>12356</v>
      </c>
      <c r="K12760">
        <v>12356</v>
      </c>
      <c r="L12760">
        <v>100</v>
      </c>
      <c r="M12760">
        <v>56.46</v>
      </c>
      <c r="N12760">
        <f>COUNTIF(Cod_Mun_Norte!B:B,DADOS_SNIS_Minas!A12760)</f>
        <v>1</v>
      </c>
    </row>
    <row r="12761" spans="1:14" x14ac:dyDescent="0.2">
      <c r="A12761">
        <v>314290</v>
      </c>
      <c r="B12761" t="s">
        <v>52</v>
      </c>
      <c r="C12761" t="s">
        <v>98</v>
      </c>
      <c r="D12761">
        <v>2015</v>
      </c>
      <c r="E12761" t="s">
        <v>1900</v>
      </c>
      <c r="F12761" t="s">
        <v>367</v>
      </c>
      <c r="H12761">
        <v>21990</v>
      </c>
      <c r="I12761">
        <v>12416</v>
      </c>
      <c r="J12761">
        <v>12416</v>
      </c>
      <c r="K12761">
        <v>12416</v>
      </c>
      <c r="L12761">
        <v>100</v>
      </c>
      <c r="M12761">
        <v>56.46</v>
      </c>
      <c r="N12761">
        <f>COUNTIF(Cod_Mun_Norte!B:B,DADOS_SNIS_Minas!A12761)</f>
        <v>1</v>
      </c>
    </row>
    <row r="12762" spans="1:14" x14ac:dyDescent="0.2">
      <c r="A12762">
        <v>314290</v>
      </c>
      <c r="B12762" t="s">
        <v>52</v>
      </c>
      <c r="C12762" t="s">
        <v>98</v>
      </c>
      <c r="D12762">
        <v>2014</v>
      </c>
      <c r="E12762" t="s">
        <v>1900</v>
      </c>
      <c r="F12762" t="s">
        <v>364</v>
      </c>
      <c r="H12762">
        <v>22102</v>
      </c>
      <c r="I12762">
        <v>12479</v>
      </c>
      <c r="J12762">
        <v>12479</v>
      </c>
      <c r="K12762">
        <v>12479</v>
      </c>
      <c r="L12762">
        <v>100</v>
      </c>
      <c r="M12762">
        <v>56.46</v>
      </c>
      <c r="N12762">
        <f>COUNTIF(Cod_Mun_Norte!B:B,DADOS_SNIS_Minas!A12762)</f>
        <v>1</v>
      </c>
    </row>
    <row r="12763" spans="1:14" x14ac:dyDescent="0.2">
      <c r="A12763">
        <v>314290</v>
      </c>
      <c r="B12763" t="s">
        <v>52</v>
      </c>
      <c r="C12763" t="s">
        <v>98</v>
      </c>
      <c r="D12763">
        <v>2013</v>
      </c>
      <c r="E12763" t="s">
        <v>1899</v>
      </c>
      <c r="F12763" t="s">
        <v>364</v>
      </c>
      <c r="H12763">
        <v>22218</v>
      </c>
      <c r="I12763">
        <v>12544</v>
      </c>
      <c r="J12763">
        <v>12544</v>
      </c>
      <c r="K12763">
        <v>12544</v>
      </c>
      <c r="L12763">
        <v>100</v>
      </c>
      <c r="M12763">
        <v>56.46</v>
      </c>
      <c r="N12763">
        <f>COUNTIF(Cod_Mun_Norte!B:B,DADOS_SNIS_Minas!A12763)</f>
        <v>1</v>
      </c>
    </row>
    <row r="12764" spans="1:14" x14ac:dyDescent="0.2">
      <c r="A12764">
        <v>314290</v>
      </c>
      <c r="B12764" t="s">
        <v>52</v>
      </c>
      <c r="C12764" t="s">
        <v>98</v>
      </c>
      <c r="D12764">
        <v>2012</v>
      </c>
      <c r="E12764" t="s">
        <v>361</v>
      </c>
      <c r="F12764" t="s">
        <v>362</v>
      </c>
      <c r="H12764">
        <v>21717</v>
      </c>
      <c r="I12764">
        <v>12262</v>
      </c>
      <c r="J12764">
        <v>12262</v>
      </c>
      <c r="K12764">
        <v>12262</v>
      </c>
      <c r="L12764">
        <v>100</v>
      </c>
      <c r="M12764">
        <v>56.46</v>
      </c>
      <c r="N12764">
        <f>COUNTIF(Cod_Mun_Norte!B:B,DADOS_SNIS_Minas!A12764)</f>
        <v>1</v>
      </c>
    </row>
    <row r="12765" spans="1:14" x14ac:dyDescent="0.2">
      <c r="A12765">
        <v>314290</v>
      </c>
      <c r="B12765" t="s">
        <v>52</v>
      </c>
      <c r="C12765" t="s">
        <v>98</v>
      </c>
      <c r="D12765">
        <v>2011</v>
      </c>
      <c r="E12765" t="s">
        <v>1900</v>
      </c>
      <c r="F12765" t="s">
        <v>364</v>
      </c>
      <c r="H12765">
        <v>21853</v>
      </c>
      <c r="I12765">
        <v>12338</v>
      </c>
      <c r="J12765">
        <v>12338</v>
      </c>
      <c r="K12765">
        <v>12338</v>
      </c>
      <c r="L12765">
        <v>100</v>
      </c>
      <c r="M12765">
        <v>56.46</v>
      </c>
      <c r="N12765">
        <f>COUNTIF(Cod_Mun_Norte!B:B,DADOS_SNIS_Minas!A12765)</f>
        <v>1</v>
      </c>
    </row>
    <row r="12766" spans="1:14" x14ac:dyDescent="0.2">
      <c r="A12766">
        <v>314290</v>
      </c>
      <c r="B12766" t="s">
        <v>52</v>
      </c>
      <c r="C12766" t="s">
        <v>98</v>
      </c>
      <c r="D12766">
        <v>2010</v>
      </c>
      <c r="E12766" t="s">
        <v>1901</v>
      </c>
      <c r="F12766" t="s">
        <v>359</v>
      </c>
      <c r="H12766">
        <v>21994</v>
      </c>
      <c r="I12766">
        <v>12418</v>
      </c>
      <c r="J12766">
        <v>12418</v>
      </c>
      <c r="K12766">
        <v>12418</v>
      </c>
      <c r="L12766">
        <v>100</v>
      </c>
      <c r="M12766">
        <v>56.46</v>
      </c>
      <c r="N12766">
        <f>COUNTIF(Cod_Mun_Norte!B:B,DADOS_SNIS_Minas!A12766)</f>
        <v>1</v>
      </c>
    </row>
    <row r="12767" spans="1:14" x14ac:dyDescent="0.2">
      <c r="A12767">
        <v>314290</v>
      </c>
      <c r="B12767" t="s">
        <v>52</v>
      </c>
      <c r="C12767" t="s">
        <v>98</v>
      </c>
      <c r="D12767">
        <v>2009</v>
      </c>
      <c r="E12767" t="s">
        <v>361</v>
      </c>
      <c r="F12767" t="s">
        <v>362</v>
      </c>
      <c r="H12767">
        <v>22838</v>
      </c>
      <c r="I12767">
        <v>12048</v>
      </c>
      <c r="J12767">
        <v>15498</v>
      </c>
      <c r="K12767">
        <v>15498</v>
      </c>
      <c r="L12767">
        <v>100</v>
      </c>
      <c r="M12767">
        <v>67.86</v>
      </c>
      <c r="N12767">
        <f>COUNTIF(Cod_Mun_Norte!B:B,DADOS_SNIS_Minas!A12767)</f>
        <v>1</v>
      </c>
    </row>
    <row r="12768" spans="1:14" x14ac:dyDescent="0.2">
      <c r="A12768">
        <v>314290</v>
      </c>
      <c r="B12768" t="s">
        <v>52</v>
      </c>
      <c r="C12768" t="s">
        <v>98</v>
      </c>
      <c r="D12768">
        <v>2008</v>
      </c>
      <c r="E12768" t="s">
        <v>361</v>
      </c>
      <c r="F12768" t="s">
        <v>362</v>
      </c>
      <c r="H12768">
        <v>22949</v>
      </c>
      <c r="I12768">
        <v>12106</v>
      </c>
      <c r="J12768">
        <v>15066</v>
      </c>
      <c r="K12768">
        <v>15066</v>
      </c>
      <c r="L12768">
        <v>100</v>
      </c>
      <c r="M12768">
        <v>65.650000000000006</v>
      </c>
      <c r="N12768">
        <f>COUNTIF(Cod_Mun_Norte!B:B,DADOS_SNIS_Minas!A12768)</f>
        <v>1</v>
      </c>
    </row>
    <row r="12769" spans="1:14" x14ac:dyDescent="0.2">
      <c r="A12769">
        <v>314290</v>
      </c>
      <c r="B12769" t="s">
        <v>52</v>
      </c>
      <c r="C12769" t="s">
        <v>98</v>
      </c>
      <c r="D12769">
        <v>2007</v>
      </c>
      <c r="E12769" t="s">
        <v>361</v>
      </c>
      <c r="F12769" t="s">
        <v>362</v>
      </c>
      <c r="H12769">
        <v>22437</v>
      </c>
      <c r="I12769">
        <v>11836</v>
      </c>
      <c r="J12769">
        <v>13812</v>
      </c>
      <c r="K12769">
        <v>13812</v>
      </c>
      <c r="L12769">
        <v>100</v>
      </c>
      <c r="M12769">
        <v>61.56</v>
      </c>
      <c r="N12769">
        <f>COUNTIF(Cod_Mun_Norte!B:B,DADOS_SNIS_Minas!A12769)</f>
        <v>1</v>
      </c>
    </row>
    <row r="12770" spans="1:14" x14ac:dyDescent="0.2">
      <c r="A12770">
        <v>314290</v>
      </c>
      <c r="B12770" t="s">
        <v>52</v>
      </c>
      <c r="C12770" t="s">
        <v>98</v>
      </c>
      <c r="D12770">
        <v>2006</v>
      </c>
      <c r="E12770" t="s">
        <v>361</v>
      </c>
      <c r="F12770" t="s">
        <v>362</v>
      </c>
      <c r="H12770">
        <v>22820</v>
      </c>
      <c r="I12770">
        <v>10991</v>
      </c>
      <c r="J12770">
        <v>13356</v>
      </c>
      <c r="K12770">
        <v>13356</v>
      </c>
      <c r="L12770">
        <v>100</v>
      </c>
      <c r="M12770">
        <v>58.53</v>
      </c>
      <c r="N12770">
        <f>COUNTIF(Cod_Mun_Norte!B:B,DADOS_SNIS_Minas!A12770)</f>
        <v>1</v>
      </c>
    </row>
    <row r="12771" spans="1:14" x14ac:dyDescent="0.2">
      <c r="A12771">
        <v>314290</v>
      </c>
      <c r="B12771" t="s">
        <v>52</v>
      </c>
      <c r="C12771" t="s">
        <v>98</v>
      </c>
      <c r="D12771">
        <v>2005</v>
      </c>
      <c r="E12771" t="s">
        <v>361</v>
      </c>
      <c r="F12771" t="s">
        <v>362</v>
      </c>
      <c r="H12771">
        <v>22974</v>
      </c>
      <c r="I12771">
        <v>11065</v>
      </c>
      <c r="N12771">
        <f>COUNTIF(Cod_Mun_Norte!B:B,DADOS_SNIS_Minas!A12771)</f>
        <v>1</v>
      </c>
    </row>
    <row r="12772" spans="1:14" x14ac:dyDescent="0.2">
      <c r="A12772">
        <v>314290</v>
      </c>
      <c r="B12772" t="s">
        <v>52</v>
      </c>
      <c r="C12772" t="s">
        <v>98</v>
      </c>
      <c r="D12772">
        <v>2004</v>
      </c>
      <c r="E12772" t="s">
        <v>361</v>
      </c>
      <c r="F12772" t="s">
        <v>362</v>
      </c>
      <c r="H12772">
        <v>23130</v>
      </c>
      <c r="I12772">
        <v>11140</v>
      </c>
      <c r="N12772">
        <f>COUNTIF(Cod_Mun_Norte!B:B,DADOS_SNIS_Minas!A12772)</f>
        <v>1</v>
      </c>
    </row>
    <row r="12773" spans="1:14" x14ac:dyDescent="0.2">
      <c r="A12773">
        <v>314290</v>
      </c>
      <c r="B12773" t="s">
        <v>52</v>
      </c>
      <c r="C12773" t="s">
        <v>98</v>
      </c>
      <c r="D12773">
        <v>2003</v>
      </c>
      <c r="E12773" t="s">
        <v>361</v>
      </c>
      <c r="F12773" t="s">
        <v>362</v>
      </c>
      <c r="H12773">
        <v>23410</v>
      </c>
      <c r="I12773">
        <v>11275</v>
      </c>
      <c r="N12773">
        <f>COUNTIF(Cod_Mun_Norte!B:B,DADOS_SNIS_Minas!A12773)</f>
        <v>1</v>
      </c>
    </row>
    <row r="12774" spans="1:14" x14ac:dyDescent="0.2">
      <c r="A12774">
        <v>314290</v>
      </c>
      <c r="B12774" t="s">
        <v>52</v>
      </c>
      <c r="C12774" t="s">
        <v>98</v>
      </c>
      <c r="D12774">
        <v>2002</v>
      </c>
      <c r="E12774" t="s">
        <v>361</v>
      </c>
      <c r="F12774" t="s">
        <v>362</v>
      </c>
      <c r="H12774">
        <v>23544</v>
      </c>
      <c r="I12774">
        <v>11339</v>
      </c>
      <c r="N12774">
        <f>COUNTIF(Cod_Mun_Norte!B:B,DADOS_SNIS_Minas!A12774)</f>
        <v>1</v>
      </c>
    </row>
    <row r="12775" spans="1:14" x14ac:dyDescent="0.2">
      <c r="A12775">
        <v>314290</v>
      </c>
      <c r="B12775" t="s">
        <v>52</v>
      </c>
      <c r="C12775" t="s">
        <v>98</v>
      </c>
      <c r="D12775">
        <v>2001</v>
      </c>
      <c r="E12775" t="s">
        <v>361</v>
      </c>
      <c r="F12775" t="s">
        <v>362</v>
      </c>
      <c r="H12775">
        <v>23657</v>
      </c>
      <c r="I12775">
        <v>11394</v>
      </c>
      <c r="N12775">
        <f>COUNTIF(Cod_Mun_Norte!B:B,DADOS_SNIS_Minas!A12775)</f>
        <v>1</v>
      </c>
    </row>
    <row r="12776" spans="1:14" x14ac:dyDescent="0.2">
      <c r="A12776">
        <v>314290</v>
      </c>
      <c r="B12776" t="s">
        <v>52</v>
      </c>
      <c r="C12776" t="s">
        <v>98</v>
      </c>
      <c r="D12776">
        <v>2000</v>
      </c>
      <c r="E12776" t="s">
        <v>361</v>
      </c>
      <c r="F12776" t="s">
        <v>362</v>
      </c>
      <c r="H12776">
        <v>23832</v>
      </c>
      <c r="I12776">
        <v>11478</v>
      </c>
      <c r="N12776">
        <f>COUNTIF(Cod_Mun_Norte!B:B,DADOS_SNIS_Minas!A12776)</f>
        <v>1</v>
      </c>
    </row>
    <row r="12777" spans="1:14" x14ac:dyDescent="0.2">
      <c r="A12777">
        <v>314290</v>
      </c>
      <c r="B12777" t="s">
        <v>52</v>
      </c>
      <c r="C12777" t="s">
        <v>98</v>
      </c>
      <c r="D12777">
        <v>1999</v>
      </c>
      <c r="E12777" t="s">
        <v>361</v>
      </c>
      <c r="F12777" t="s">
        <v>362</v>
      </c>
      <c r="H12777">
        <v>22996</v>
      </c>
      <c r="I12777">
        <v>9243</v>
      </c>
      <c r="N12777">
        <f>COUNTIF(Cod_Mun_Norte!B:B,DADOS_SNIS_Minas!A12777)</f>
        <v>1</v>
      </c>
    </row>
    <row r="12778" spans="1:14" x14ac:dyDescent="0.2">
      <c r="A12778">
        <v>314290</v>
      </c>
      <c r="B12778" t="s">
        <v>52</v>
      </c>
      <c r="C12778" t="s">
        <v>98</v>
      </c>
      <c r="D12778">
        <v>1998</v>
      </c>
      <c r="E12778" t="s">
        <v>361</v>
      </c>
      <c r="F12778" t="s">
        <v>362</v>
      </c>
      <c r="H12778">
        <v>23291</v>
      </c>
      <c r="I12778">
        <v>9361</v>
      </c>
      <c r="N12778">
        <f>COUNTIF(Cod_Mun_Norte!B:B,DADOS_SNIS_Minas!A12778)</f>
        <v>1</v>
      </c>
    </row>
    <row r="12779" spans="1:14" x14ac:dyDescent="0.2">
      <c r="A12779">
        <v>314290</v>
      </c>
      <c r="B12779" t="s">
        <v>52</v>
      </c>
      <c r="C12779" t="s">
        <v>98</v>
      </c>
      <c r="D12779">
        <v>1997</v>
      </c>
      <c r="H12779">
        <v>23586</v>
      </c>
      <c r="I12779">
        <v>9480</v>
      </c>
      <c r="N12779">
        <f>COUNTIF(Cod_Mun_Norte!B:B,DADOS_SNIS_Minas!A12779)</f>
        <v>1</v>
      </c>
    </row>
    <row r="12780" spans="1:14" x14ac:dyDescent="0.2">
      <c r="A12780">
        <v>314290</v>
      </c>
      <c r="B12780" t="s">
        <v>52</v>
      </c>
      <c r="C12780" t="s">
        <v>98</v>
      </c>
      <c r="D12780">
        <v>1996</v>
      </c>
      <c r="H12780">
        <v>28868</v>
      </c>
      <c r="I12780">
        <v>11603</v>
      </c>
      <c r="N12780">
        <f>COUNTIF(Cod_Mun_Norte!B:B,DADOS_SNIS_Minas!A12780)</f>
        <v>1</v>
      </c>
    </row>
    <row r="12781" spans="1:14" x14ac:dyDescent="0.2">
      <c r="A12781">
        <v>314290</v>
      </c>
      <c r="B12781" t="s">
        <v>52</v>
      </c>
      <c r="C12781" t="s">
        <v>98</v>
      </c>
      <c r="D12781">
        <v>1995</v>
      </c>
      <c r="H12781">
        <v>31485</v>
      </c>
      <c r="I12781">
        <v>12655</v>
      </c>
      <c r="N12781">
        <f>COUNTIF(Cod_Mun_Norte!B:B,DADOS_SNIS_Minas!A12781)</f>
        <v>1</v>
      </c>
    </row>
    <row r="12782" spans="1:14" x14ac:dyDescent="0.2">
      <c r="A12782">
        <v>314300</v>
      </c>
      <c r="B12782" t="s">
        <v>1902</v>
      </c>
      <c r="C12782" t="s">
        <v>98</v>
      </c>
      <c r="D12782">
        <v>2020</v>
      </c>
      <c r="E12782" t="s">
        <v>1903</v>
      </c>
      <c r="F12782" t="s">
        <v>357</v>
      </c>
      <c r="G12782" t="s">
        <v>383</v>
      </c>
      <c r="H12782">
        <v>13152</v>
      </c>
      <c r="I12782">
        <v>9121</v>
      </c>
      <c r="J12782">
        <v>8148</v>
      </c>
      <c r="K12782">
        <v>8148</v>
      </c>
      <c r="L12782">
        <v>89.3</v>
      </c>
      <c r="M12782">
        <v>61.95</v>
      </c>
      <c r="N12782">
        <f>COUNTIF(Cod_Mun_Norte!B:B,DADOS_SNIS_Minas!A12782)</f>
        <v>0</v>
      </c>
    </row>
    <row r="12783" spans="1:14" x14ac:dyDescent="0.2">
      <c r="A12783">
        <v>314300</v>
      </c>
      <c r="B12783" t="s">
        <v>1902</v>
      </c>
      <c r="C12783" t="s">
        <v>98</v>
      </c>
      <c r="D12783">
        <v>2019</v>
      </c>
      <c r="E12783" t="s">
        <v>361</v>
      </c>
      <c r="F12783" t="s">
        <v>362</v>
      </c>
      <c r="G12783" t="s">
        <v>119</v>
      </c>
      <c r="H12783">
        <v>13166</v>
      </c>
      <c r="I12783">
        <v>9131</v>
      </c>
      <c r="J12783">
        <v>8019</v>
      </c>
      <c r="K12783">
        <v>8019</v>
      </c>
      <c r="L12783">
        <v>87.8</v>
      </c>
      <c r="M12783">
        <v>60.91</v>
      </c>
      <c r="N12783">
        <f>COUNTIF(Cod_Mun_Norte!B:B,DADOS_SNIS_Minas!A12783)</f>
        <v>0</v>
      </c>
    </row>
    <row r="12784" spans="1:14" x14ac:dyDescent="0.2">
      <c r="A12784">
        <v>314300</v>
      </c>
      <c r="B12784" t="s">
        <v>1902</v>
      </c>
      <c r="C12784" t="s">
        <v>98</v>
      </c>
      <c r="D12784">
        <v>2018</v>
      </c>
      <c r="E12784" t="s">
        <v>361</v>
      </c>
      <c r="F12784" t="s">
        <v>362</v>
      </c>
      <c r="H12784">
        <v>13180</v>
      </c>
      <c r="I12784">
        <v>9141</v>
      </c>
      <c r="J12784">
        <v>8024</v>
      </c>
      <c r="K12784">
        <v>8024</v>
      </c>
      <c r="L12784">
        <v>87.8</v>
      </c>
      <c r="M12784">
        <v>60.88</v>
      </c>
      <c r="N12784">
        <f>COUNTIF(Cod_Mun_Norte!B:B,DADOS_SNIS_Minas!A12784)</f>
        <v>0</v>
      </c>
    </row>
    <row r="12785" spans="1:14" x14ac:dyDescent="0.2">
      <c r="A12785">
        <v>314300</v>
      </c>
      <c r="B12785" t="s">
        <v>1902</v>
      </c>
      <c r="C12785" t="s">
        <v>98</v>
      </c>
      <c r="D12785">
        <v>2017</v>
      </c>
      <c r="E12785" t="s">
        <v>361</v>
      </c>
      <c r="F12785" t="s">
        <v>362</v>
      </c>
      <c r="H12785">
        <v>13453</v>
      </c>
      <c r="I12785">
        <v>9330</v>
      </c>
      <c r="J12785">
        <v>8066</v>
      </c>
      <c r="K12785">
        <v>8066</v>
      </c>
      <c r="L12785">
        <v>86.5</v>
      </c>
      <c r="M12785">
        <v>59.96</v>
      </c>
      <c r="N12785">
        <f>COUNTIF(Cod_Mun_Norte!B:B,DADOS_SNIS_Minas!A12785)</f>
        <v>0</v>
      </c>
    </row>
    <row r="12786" spans="1:14" x14ac:dyDescent="0.2">
      <c r="A12786">
        <v>314300</v>
      </c>
      <c r="B12786" t="s">
        <v>1902</v>
      </c>
      <c r="C12786" t="s">
        <v>98</v>
      </c>
      <c r="D12786">
        <v>2016</v>
      </c>
      <c r="E12786" t="s">
        <v>361</v>
      </c>
      <c r="F12786" t="s">
        <v>362</v>
      </c>
      <c r="H12786">
        <v>13449</v>
      </c>
      <c r="I12786">
        <v>9327</v>
      </c>
      <c r="J12786">
        <v>8070</v>
      </c>
      <c r="K12786">
        <v>8070</v>
      </c>
      <c r="L12786">
        <v>86.5</v>
      </c>
      <c r="M12786">
        <v>60</v>
      </c>
      <c r="N12786">
        <f>COUNTIF(Cod_Mun_Norte!B:B,DADOS_SNIS_Minas!A12786)</f>
        <v>0</v>
      </c>
    </row>
    <row r="12787" spans="1:14" x14ac:dyDescent="0.2">
      <c r="A12787">
        <v>314300</v>
      </c>
      <c r="B12787" t="s">
        <v>1902</v>
      </c>
      <c r="C12787" t="s">
        <v>98</v>
      </c>
      <c r="D12787">
        <v>2015</v>
      </c>
      <c r="E12787" t="s">
        <v>361</v>
      </c>
      <c r="F12787" t="s">
        <v>362</v>
      </c>
      <c r="H12787">
        <v>13444</v>
      </c>
      <c r="I12787">
        <v>9324</v>
      </c>
      <c r="J12787">
        <v>7998</v>
      </c>
      <c r="K12787">
        <v>7998</v>
      </c>
      <c r="L12787">
        <v>85.8</v>
      </c>
      <c r="M12787">
        <v>59.49</v>
      </c>
      <c r="N12787">
        <f>COUNTIF(Cod_Mun_Norte!B:B,DADOS_SNIS_Minas!A12787)</f>
        <v>0</v>
      </c>
    </row>
    <row r="12788" spans="1:14" x14ac:dyDescent="0.2">
      <c r="A12788">
        <v>314300</v>
      </c>
      <c r="B12788" t="s">
        <v>1902</v>
      </c>
      <c r="C12788" t="s">
        <v>98</v>
      </c>
      <c r="D12788">
        <v>2014</v>
      </c>
      <c r="E12788" t="s">
        <v>361</v>
      </c>
      <c r="F12788" t="s">
        <v>362</v>
      </c>
      <c r="H12788">
        <v>13440</v>
      </c>
      <c r="I12788">
        <v>9321</v>
      </c>
      <c r="J12788">
        <v>9321</v>
      </c>
      <c r="K12788">
        <v>9321</v>
      </c>
      <c r="L12788">
        <v>100</v>
      </c>
      <c r="M12788">
        <v>69.349999999999994</v>
      </c>
      <c r="N12788">
        <f>COUNTIF(Cod_Mun_Norte!B:B,DADOS_SNIS_Minas!A12788)</f>
        <v>0</v>
      </c>
    </row>
    <row r="12789" spans="1:14" x14ac:dyDescent="0.2">
      <c r="A12789">
        <v>314300</v>
      </c>
      <c r="B12789" t="s">
        <v>1902</v>
      </c>
      <c r="C12789" t="s">
        <v>98</v>
      </c>
      <c r="D12789">
        <v>2013</v>
      </c>
      <c r="E12789" t="s">
        <v>361</v>
      </c>
      <c r="F12789" t="s">
        <v>362</v>
      </c>
      <c r="H12789">
        <v>13435</v>
      </c>
      <c r="I12789">
        <v>9317</v>
      </c>
      <c r="J12789">
        <v>9317</v>
      </c>
      <c r="K12789">
        <v>9317</v>
      </c>
      <c r="L12789">
        <v>100</v>
      </c>
      <c r="M12789">
        <v>69.349999999999994</v>
      </c>
      <c r="N12789">
        <f>COUNTIF(Cod_Mun_Norte!B:B,DADOS_SNIS_Minas!A12789)</f>
        <v>0</v>
      </c>
    </row>
    <row r="12790" spans="1:14" x14ac:dyDescent="0.2">
      <c r="A12790">
        <v>314300</v>
      </c>
      <c r="B12790" t="s">
        <v>1902</v>
      </c>
      <c r="C12790" t="s">
        <v>98</v>
      </c>
      <c r="D12790">
        <v>2012</v>
      </c>
      <c r="E12790" t="s">
        <v>361</v>
      </c>
      <c r="F12790" t="s">
        <v>362</v>
      </c>
      <c r="H12790">
        <v>13049</v>
      </c>
      <c r="I12790">
        <v>9050</v>
      </c>
      <c r="J12790">
        <v>9050</v>
      </c>
      <c r="K12790">
        <v>9050</v>
      </c>
      <c r="L12790">
        <v>100</v>
      </c>
      <c r="M12790">
        <v>69.349999999999994</v>
      </c>
      <c r="N12790">
        <f>COUNTIF(Cod_Mun_Norte!B:B,DADOS_SNIS_Minas!A12790)</f>
        <v>0</v>
      </c>
    </row>
    <row r="12791" spans="1:14" x14ac:dyDescent="0.2">
      <c r="A12791">
        <v>314300</v>
      </c>
      <c r="B12791" t="s">
        <v>1902</v>
      </c>
      <c r="C12791" t="s">
        <v>98</v>
      </c>
      <c r="D12791">
        <v>2011</v>
      </c>
      <c r="E12791" t="s">
        <v>361</v>
      </c>
      <c r="F12791" t="s">
        <v>362</v>
      </c>
      <c r="H12791">
        <v>13055</v>
      </c>
      <c r="I12791">
        <v>9054</v>
      </c>
      <c r="J12791">
        <v>9054</v>
      </c>
      <c r="K12791">
        <v>9054</v>
      </c>
      <c r="L12791">
        <v>100</v>
      </c>
      <c r="M12791">
        <v>69.349999999999994</v>
      </c>
      <c r="N12791">
        <f>COUNTIF(Cod_Mun_Norte!B:B,DADOS_SNIS_Minas!A12791)</f>
        <v>0</v>
      </c>
    </row>
    <row r="12792" spans="1:14" x14ac:dyDescent="0.2">
      <c r="A12792">
        <v>314300</v>
      </c>
      <c r="B12792" t="s">
        <v>1902</v>
      </c>
      <c r="C12792" t="s">
        <v>98</v>
      </c>
      <c r="D12792">
        <v>2010</v>
      </c>
      <c r="E12792" t="s">
        <v>361</v>
      </c>
      <c r="F12792" t="s">
        <v>362</v>
      </c>
      <c r="H12792">
        <v>13061</v>
      </c>
      <c r="I12792">
        <v>9058</v>
      </c>
      <c r="J12792">
        <v>9058</v>
      </c>
      <c r="K12792">
        <v>9058</v>
      </c>
      <c r="L12792">
        <v>100</v>
      </c>
      <c r="M12792">
        <v>69.349999999999994</v>
      </c>
      <c r="N12792">
        <f>COUNTIF(Cod_Mun_Norte!B:B,DADOS_SNIS_Minas!A12792)</f>
        <v>0</v>
      </c>
    </row>
    <row r="12793" spans="1:14" x14ac:dyDescent="0.2">
      <c r="A12793">
        <v>314300</v>
      </c>
      <c r="B12793" t="s">
        <v>1902</v>
      </c>
      <c r="C12793" t="s">
        <v>98</v>
      </c>
      <c r="D12793">
        <v>2009</v>
      </c>
      <c r="E12793" t="s">
        <v>361</v>
      </c>
      <c r="F12793" t="s">
        <v>362</v>
      </c>
      <c r="H12793">
        <v>12852</v>
      </c>
      <c r="I12793">
        <v>8807</v>
      </c>
      <c r="J12793">
        <v>9863</v>
      </c>
      <c r="K12793">
        <v>9863</v>
      </c>
      <c r="L12793">
        <v>100</v>
      </c>
      <c r="M12793">
        <v>76.739999999999995</v>
      </c>
      <c r="N12793">
        <f>COUNTIF(Cod_Mun_Norte!B:B,DADOS_SNIS_Minas!A12793)</f>
        <v>0</v>
      </c>
    </row>
    <row r="12794" spans="1:14" x14ac:dyDescent="0.2">
      <c r="A12794">
        <v>314300</v>
      </c>
      <c r="B12794" t="s">
        <v>1902</v>
      </c>
      <c r="C12794" t="s">
        <v>98</v>
      </c>
      <c r="D12794">
        <v>2008</v>
      </c>
      <c r="E12794" t="s">
        <v>361</v>
      </c>
      <c r="F12794" t="s">
        <v>362</v>
      </c>
      <c r="H12794">
        <v>12889</v>
      </c>
      <c r="I12794">
        <v>8833</v>
      </c>
      <c r="J12794">
        <v>9704</v>
      </c>
      <c r="K12794">
        <v>9704</v>
      </c>
      <c r="L12794">
        <v>100</v>
      </c>
      <c r="M12794">
        <v>75.290000000000006</v>
      </c>
      <c r="N12794">
        <f>COUNTIF(Cod_Mun_Norte!B:B,DADOS_SNIS_Minas!A12794)</f>
        <v>0</v>
      </c>
    </row>
    <row r="12795" spans="1:14" x14ac:dyDescent="0.2">
      <c r="A12795">
        <v>314300</v>
      </c>
      <c r="B12795" t="s">
        <v>1902</v>
      </c>
      <c r="C12795" t="s">
        <v>98</v>
      </c>
      <c r="D12795">
        <v>2007</v>
      </c>
      <c r="E12795" t="s">
        <v>361</v>
      </c>
      <c r="F12795" t="s">
        <v>362</v>
      </c>
      <c r="H12795">
        <v>12573</v>
      </c>
      <c r="I12795">
        <v>8616</v>
      </c>
      <c r="J12795">
        <v>9469</v>
      </c>
      <c r="K12795">
        <v>9469</v>
      </c>
      <c r="L12795">
        <v>100</v>
      </c>
      <c r="M12795">
        <v>75.31</v>
      </c>
      <c r="N12795">
        <f>COUNTIF(Cod_Mun_Norte!B:B,DADOS_SNIS_Minas!A12795)</f>
        <v>0</v>
      </c>
    </row>
    <row r="12796" spans="1:14" x14ac:dyDescent="0.2">
      <c r="A12796">
        <v>314300</v>
      </c>
      <c r="B12796" t="s">
        <v>1902</v>
      </c>
      <c r="C12796" t="s">
        <v>98</v>
      </c>
      <c r="D12796">
        <v>2006</v>
      </c>
      <c r="E12796" t="s">
        <v>361</v>
      </c>
      <c r="F12796" t="s">
        <v>362</v>
      </c>
      <c r="H12796">
        <v>12673</v>
      </c>
      <c r="I12796">
        <v>7827</v>
      </c>
      <c r="J12796">
        <v>9187</v>
      </c>
      <c r="K12796">
        <v>9187</v>
      </c>
      <c r="L12796">
        <v>100</v>
      </c>
      <c r="M12796">
        <v>72.489999999999995</v>
      </c>
      <c r="N12796">
        <f>COUNTIF(Cod_Mun_Norte!B:B,DADOS_SNIS_Minas!A12796)</f>
        <v>0</v>
      </c>
    </row>
    <row r="12797" spans="1:14" x14ac:dyDescent="0.2">
      <c r="A12797">
        <v>314300</v>
      </c>
      <c r="B12797" t="s">
        <v>1902</v>
      </c>
      <c r="C12797" t="s">
        <v>98</v>
      </c>
      <c r="D12797">
        <v>2005</v>
      </c>
      <c r="E12797" t="s">
        <v>361</v>
      </c>
      <c r="F12797" t="s">
        <v>362</v>
      </c>
      <c r="H12797">
        <v>12745</v>
      </c>
      <c r="I12797">
        <v>7872</v>
      </c>
      <c r="J12797">
        <v>8990</v>
      </c>
      <c r="K12797">
        <v>8990</v>
      </c>
      <c r="L12797">
        <v>100</v>
      </c>
      <c r="M12797">
        <v>70.540000000000006</v>
      </c>
      <c r="N12797">
        <f>COUNTIF(Cod_Mun_Norte!B:B,DADOS_SNIS_Minas!A12797)</f>
        <v>0</v>
      </c>
    </row>
    <row r="12798" spans="1:14" x14ac:dyDescent="0.2">
      <c r="A12798">
        <v>314300</v>
      </c>
      <c r="B12798" t="s">
        <v>1902</v>
      </c>
      <c r="C12798" t="s">
        <v>98</v>
      </c>
      <c r="D12798">
        <v>2004</v>
      </c>
      <c r="E12798" t="s">
        <v>361</v>
      </c>
      <c r="F12798" t="s">
        <v>362</v>
      </c>
      <c r="H12798">
        <v>12817</v>
      </c>
      <c r="I12798">
        <v>7916</v>
      </c>
      <c r="J12798">
        <v>8616</v>
      </c>
      <c r="K12798">
        <v>8616</v>
      </c>
      <c r="L12798">
        <v>100</v>
      </c>
      <c r="M12798">
        <v>67.22</v>
      </c>
      <c r="N12798">
        <f>COUNTIF(Cod_Mun_Norte!B:B,DADOS_SNIS_Minas!A12798)</f>
        <v>0</v>
      </c>
    </row>
    <row r="12799" spans="1:14" x14ac:dyDescent="0.2">
      <c r="A12799">
        <v>314300</v>
      </c>
      <c r="B12799" t="s">
        <v>1902</v>
      </c>
      <c r="C12799" t="s">
        <v>98</v>
      </c>
      <c r="D12799">
        <v>2003</v>
      </c>
      <c r="E12799" t="s">
        <v>361</v>
      </c>
      <c r="F12799" t="s">
        <v>362</v>
      </c>
      <c r="H12799">
        <v>12947</v>
      </c>
      <c r="I12799">
        <v>7997</v>
      </c>
      <c r="N12799">
        <f>COUNTIF(Cod_Mun_Norte!B:B,DADOS_SNIS_Minas!A12799)</f>
        <v>0</v>
      </c>
    </row>
    <row r="12800" spans="1:14" x14ac:dyDescent="0.2">
      <c r="A12800">
        <v>314300</v>
      </c>
      <c r="B12800" t="s">
        <v>1902</v>
      </c>
      <c r="C12800" t="s">
        <v>98</v>
      </c>
      <c r="D12800">
        <v>2002</v>
      </c>
      <c r="E12800" t="s">
        <v>361</v>
      </c>
      <c r="F12800" t="s">
        <v>362</v>
      </c>
      <c r="H12800">
        <v>13009</v>
      </c>
      <c r="I12800">
        <v>8035</v>
      </c>
      <c r="N12800">
        <f>COUNTIF(Cod_Mun_Norte!B:B,DADOS_SNIS_Minas!A12800)</f>
        <v>0</v>
      </c>
    </row>
    <row r="12801" spans="1:14" x14ac:dyDescent="0.2">
      <c r="A12801">
        <v>314300</v>
      </c>
      <c r="B12801" t="s">
        <v>1902</v>
      </c>
      <c r="C12801" t="s">
        <v>98</v>
      </c>
      <c r="D12801">
        <v>2001</v>
      </c>
      <c r="E12801" t="s">
        <v>361</v>
      </c>
      <c r="F12801" t="s">
        <v>362</v>
      </c>
      <c r="H12801">
        <v>13059</v>
      </c>
      <c r="I12801">
        <v>8066</v>
      </c>
      <c r="N12801">
        <f>COUNTIF(Cod_Mun_Norte!B:B,DADOS_SNIS_Minas!A12801)</f>
        <v>0</v>
      </c>
    </row>
    <row r="12802" spans="1:14" x14ac:dyDescent="0.2">
      <c r="A12802">
        <v>314300</v>
      </c>
      <c r="B12802" t="s">
        <v>1902</v>
      </c>
      <c r="C12802" t="s">
        <v>98</v>
      </c>
      <c r="D12802">
        <v>2000</v>
      </c>
      <c r="E12802" t="s">
        <v>361</v>
      </c>
      <c r="F12802" t="s">
        <v>362</v>
      </c>
      <c r="H12802">
        <v>13142</v>
      </c>
      <c r="I12802">
        <v>8117</v>
      </c>
      <c r="N12802">
        <f>COUNTIF(Cod_Mun_Norte!B:B,DADOS_SNIS_Minas!A12802)</f>
        <v>0</v>
      </c>
    </row>
    <row r="12803" spans="1:14" x14ac:dyDescent="0.2">
      <c r="A12803">
        <v>314300</v>
      </c>
      <c r="B12803" t="s">
        <v>1902</v>
      </c>
      <c r="C12803" t="s">
        <v>98</v>
      </c>
      <c r="D12803">
        <v>1999</v>
      </c>
      <c r="E12803" t="s">
        <v>361</v>
      </c>
      <c r="F12803" t="s">
        <v>362</v>
      </c>
      <c r="H12803">
        <v>12121</v>
      </c>
      <c r="I12803">
        <v>6929</v>
      </c>
      <c r="N12803">
        <f>COUNTIF(Cod_Mun_Norte!B:B,DADOS_SNIS_Minas!A12803)</f>
        <v>0</v>
      </c>
    </row>
    <row r="12804" spans="1:14" x14ac:dyDescent="0.2">
      <c r="A12804">
        <v>314300</v>
      </c>
      <c r="B12804" t="s">
        <v>1902</v>
      </c>
      <c r="C12804" t="s">
        <v>98</v>
      </c>
      <c r="D12804">
        <v>1998</v>
      </c>
      <c r="E12804" t="s">
        <v>361</v>
      </c>
      <c r="F12804" t="s">
        <v>362</v>
      </c>
      <c r="H12804">
        <v>12391</v>
      </c>
      <c r="I12804">
        <v>7083</v>
      </c>
      <c r="N12804">
        <f>COUNTIF(Cod_Mun_Norte!B:B,DADOS_SNIS_Minas!A12804)</f>
        <v>0</v>
      </c>
    </row>
    <row r="12805" spans="1:14" x14ac:dyDescent="0.2">
      <c r="A12805">
        <v>314300</v>
      </c>
      <c r="B12805" t="s">
        <v>1902</v>
      </c>
      <c r="C12805" t="s">
        <v>98</v>
      </c>
      <c r="D12805">
        <v>1997</v>
      </c>
      <c r="H12805">
        <v>12662</v>
      </c>
      <c r="I12805">
        <v>7238</v>
      </c>
      <c r="N12805">
        <f>COUNTIF(Cod_Mun_Norte!B:B,DADOS_SNIS_Minas!A12805)</f>
        <v>0</v>
      </c>
    </row>
    <row r="12806" spans="1:14" x14ac:dyDescent="0.2">
      <c r="A12806">
        <v>314300</v>
      </c>
      <c r="B12806" t="s">
        <v>1902</v>
      </c>
      <c r="C12806" t="s">
        <v>98</v>
      </c>
      <c r="D12806">
        <v>1996</v>
      </c>
      <c r="H12806">
        <v>12982</v>
      </c>
      <c r="I12806">
        <v>7421</v>
      </c>
      <c r="N12806">
        <f>COUNTIF(Cod_Mun_Norte!B:B,DADOS_SNIS_Minas!A12806)</f>
        <v>0</v>
      </c>
    </row>
    <row r="12807" spans="1:14" x14ac:dyDescent="0.2">
      <c r="A12807">
        <v>314300</v>
      </c>
      <c r="B12807" t="s">
        <v>1902</v>
      </c>
      <c r="C12807" t="s">
        <v>98</v>
      </c>
      <c r="D12807">
        <v>1995</v>
      </c>
      <c r="H12807">
        <v>14271</v>
      </c>
      <c r="I12807">
        <v>8158</v>
      </c>
      <c r="N12807">
        <f>COUNTIF(Cod_Mun_Norte!B:B,DADOS_SNIS_Minas!A12807)</f>
        <v>0</v>
      </c>
    </row>
    <row r="12808" spans="1:14" x14ac:dyDescent="0.2">
      <c r="A12808">
        <v>314310</v>
      </c>
      <c r="B12808" t="s">
        <v>238</v>
      </c>
      <c r="C12808" t="s">
        <v>98</v>
      </c>
      <c r="D12808">
        <v>2020</v>
      </c>
      <c r="E12808" t="s">
        <v>1904</v>
      </c>
      <c r="F12808" t="s">
        <v>367</v>
      </c>
      <c r="G12808" t="s">
        <v>371</v>
      </c>
      <c r="H12808">
        <v>47931</v>
      </c>
      <c r="I12808">
        <v>41991</v>
      </c>
      <c r="J12808">
        <v>47931</v>
      </c>
      <c r="K12808">
        <v>41991</v>
      </c>
      <c r="L12808">
        <v>100</v>
      </c>
      <c r="M12808">
        <v>100</v>
      </c>
      <c r="N12808">
        <f>COUNTIF(Cod_Mun_Norte!B:B,DADOS_SNIS_Minas!A12808)</f>
        <v>0</v>
      </c>
    </row>
    <row r="12809" spans="1:14" x14ac:dyDescent="0.2">
      <c r="A12809">
        <v>314310</v>
      </c>
      <c r="B12809" t="s">
        <v>238</v>
      </c>
      <c r="C12809" t="s">
        <v>98</v>
      </c>
      <c r="D12809">
        <v>2019</v>
      </c>
      <c r="E12809" t="s">
        <v>1904</v>
      </c>
      <c r="F12809" t="s">
        <v>367</v>
      </c>
      <c r="G12809" t="s">
        <v>371</v>
      </c>
      <c r="H12809">
        <v>47809</v>
      </c>
      <c r="I12809">
        <v>41885</v>
      </c>
      <c r="J12809">
        <v>47809</v>
      </c>
      <c r="K12809">
        <v>41885</v>
      </c>
      <c r="L12809">
        <v>100</v>
      </c>
      <c r="M12809">
        <v>100</v>
      </c>
      <c r="N12809">
        <f>COUNTIF(Cod_Mun_Norte!B:B,DADOS_SNIS_Minas!A12809)</f>
        <v>0</v>
      </c>
    </row>
    <row r="12810" spans="1:14" x14ac:dyDescent="0.2">
      <c r="A12810">
        <v>314310</v>
      </c>
      <c r="B12810" t="s">
        <v>238</v>
      </c>
      <c r="C12810" t="s">
        <v>98</v>
      </c>
      <c r="D12810">
        <v>2018</v>
      </c>
      <c r="E12810" t="s">
        <v>1904</v>
      </c>
      <c r="F12810" t="s">
        <v>367</v>
      </c>
      <c r="H12810">
        <v>47682</v>
      </c>
      <c r="I12810">
        <v>41773</v>
      </c>
      <c r="J12810">
        <v>47682</v>
      </c>
      <c r="K12810">
        <v>41773</v>
      </c>
      <c r="L12810">
        <v>100</v>
      </c>
      <c r="M12810">
        <v>100</v>
      </c>
      <c r="N12810">
        <f>COUNTIF(Cod_Mun_Norte!B:B,DADOS_SNIS_Minas!A12810)</f>
        <v>0</v>
      </c>
    </row>
    <row r="12811" spans="1:14" x14ac:dyDescent="0.2">
      <c r="A12811">
        <v>314310</v>
      </c>
      <c r="B12811" t="s">
        <v>238</v>
      </c>
      <c r="C12811" t="s">
        <v>98</v>
      </c>
      <c r="D12811">
        <v>2017</v>
      </c>
      <c r="E12811" t="s">
        <v>1904</v>
      </c>
      <c r="F12811" t="s">
        <v>367</v>
      </c>
      <c r="H12811">
        <v>48248</v>
      </c>
      <c r="I12811">
        <v>42269</v>
      </c>
      <c r="J12811">
        <v>48248</v>
      </c>
      <c r="K12811">
        <v>42269</v>
      </c>
      <c r="L12811">
        <v>100</v>
      </c>
      <c r="M12811">
        <v>100</v>
      </c>
      <c r="N12811">
        <f>COUNTIF(Cod_Mun_Norte!B:B,DADOS_SNIS_Minas!A12811)</f>
        <v>0</v>
      </c>
    </row>
    <row r="12812" spans="1:14" x14ac:dyDescent="0.2">
      <c r="A12812">
        <v>314310</v>
      </c>
      <c r="B12812" t="s">
        <v>238</v>
      </c>
      <c r="C12812" t="s">
        <v>98</v>
      </c>
      <c r="D12812">
        <v>2016</v>
      </c>
      <c r="E12812" t="s">
        <v>1904</v>
      </c>
      <c r="F12812" t="s">
        <v>367</v>
      </c>
      <c r="H12812">
        <v>48096</v>
      </c>
      <c r="I12812">
        <v>42136</v>
      </c>
      <c r="J12812">
        <v>48096</v>
      </c>
      <c r="K12812">
        <v>42136</v>
      </c>
      <c r="L12812">
        <v>100</v>
      </c>
      <c r="M12812">
        <v>100</v>
      </c>
      <c r="N12812">
        <f>COUNTIF(Cod_Mun_Norte!B:B,DADOS_SNIS_Minas!A12812)</f>
        <v>0</v>
      </c>
    </row>
    <row r="12813" spans="1:14" x14ac:dyDescent="0.2">
      <c r="A12813">
        <v>314310</v>
      </c>
      <c r="B12813" t="s">
        <v>238</v>
      </c>
      <c r="C12813" t="s">
        <v>98</v>
      </c>
      <c r="D12813">
        <v>2015</v>
      </c>
      <c r="E12813" t="s">
        <v>1904</v>
      </c>
      <c r="F12813" t="s">
        <v>367</v>
      </c>
      <c r="H12813">
        <v>47937</v>
      </c>
      <c r="I12813">
        <v>41997</v>
      </c>
      <c r="J12813">
        <v>46078</v>
      </c>
      <c r="K12813">
        <v>40423</v>
      </c>
      <c r="L12813">
        <v>96.3</v>
      </c>
      <c r="M12813">
        <v>96.12</v>
      </c>
      <c r="N12813">
        <f>COUNTIF(Cod_Mun_Norte!B:B,DADOS_SNIS_Minas!A12813)</f>
        <v>0</v>
      </c>
    </row>
    <row r="12814" spans="1:14" x14ac:dyDescent="0.2">
      <c r="A12814">
        <v>314310</v>
      </c>
      <c r="B12814" t="s">
        <v>238</v>
      </c>
      <c r="C12814" t="s">
        <v>98</v>
      </c>
      <c r="D12814">
        <v>2014</v>
      </c>
      <c r="E12814" t="s">
        <v>1904</v>
      </c>
      <c r="F12814" t="s">
        <v>367</v>
      </c>
      <c r="H12814">
        <v>47770</v>
      </c>
      <c r="I12814">
        <v>41850</v>
      </c>
      <c r="J12814">
        <v>45955</v>
      </c>
      <c r="K12814">
        <v>40409</v>
      </c>
      <c r="L12814">
        <v>96.6</v>
      </c>
      <c r="M12814">
        <v>96.2</v>
      </c>
      <c r="N12814">
        <f>COUNTIF(Cod_Mun_Norte!B:B,DADOS_SNIS_Minas!A12814)</f>
        <v>0</v>
      </c>
    </row>
    <row r="12815" spans="1:14" x14ac:dyDescent="0.2">
      <c r="A12815">
        <v>314310</v>
      </c>
      <c r="B12815" t="s">
        <v>238</v>
      </c>
      <c r="C12815" t="s">
        <v>98</v>
      </c>
      <c r="D12815">
        <v>2013</v>
      </c>
      <c r="E12815" t="s">
        <v>1904</v>
      </c>
      <c r="F12815" t="s">
        <v>367</v>
      </c>
      <c r="H12815">
        <v>47595</v>
      </c>
      <c r="I12815">
        <v>41697</v>
      </c>
      <c r="J12815">
        <v>45780</v>
      </c>
      <c r="K12815">
        <v>40234</v>
      </c>
      <c r="L12815">
        <v>96.5</v>
      </c>
      <c r="M12815">
        <v>96.19</v>
      </c>
      <c r="N12815">
        <f>COUNTIF(Cod_Mun_Norte!B:B,DADOS_SNIS_Minas!A12815)</f>
        <v>0</v>
      </c>
    </row>
    <row r="12816" spans="1:14" x14ac:dyDescent="0.2">
      <c r="A12816">
        <v>314310</v>
      </c>
      <c r="B12816" t="s">
        <v>238</v>
      </c>
      <c r="C12816" t="s">
        <v>98</v>
      </c>
      <c r="D12816">
        <v>2012</v>
      </c>
      <c r="E12816" t="s">
        <v>1904</v>
      </c>
      <c r="F12816" t="s">
        <v>367</v>
      </c>
      <c r="H12816">
        <v>46055</v>
      </c>
      <c r="I12816">
        <v>40348</v>
      </c>
      <c r="J12816">
        <v>45779</v>
      </c>
      <c r="K12816">
        <v>40233</v>
      </c>
      <c r="L12816">
        <v>99.7</v>
      </c>
      <c r="M12816">
        <v>99.4</v>
      </c>
      <c r="N12816">
        <f>COUNTIF(Cod_Mun_Norte!B:B,DADOS_SNIS_Minas!A12816)</f>
        <v>0</v>
      </c>
    </row>
    <row r="12817" spans="1:14" x14ac:dyDescent="0.2">
      <c r="A12817">
        <v>314310</v>
      </c>
      <c r="B12817" t="s">
        <v>238</v>
      </c>
      <c r="C12817" t="s">
        <v>98</v>
      </c>
      <c r="D12817">
        <v>2011</v>
      </c>
      <c r="E12817" t="s">
        <v>1904</v>
      </c>
      <c r="F12817" t="s">
        <v>367</v>
      </c>
      <c r="H12817">
        <v>45916</v>
      </c>
      <c r="I12817">
        <v>40226</v>
      </c>
      <c r="J12817">
        <v>45772</v>
      </c>
      <c r="K12817">
        <v>40226</v>
      </c>
      <c r="L12817">
        <v>100</v>
      </c>
      <c r="M12817">
        <v>99.69</v>
      </c>
      <c r="N12817">
        <f>COUNTIF(Cod_Mun_Norte!B:B,DADOS_SNIS_Minas!A12817)</f>
        <v>0</v>
      </c>
    </row>
    <row r="12818" spans="1:14" x14ac:dyDescent="0.2">
      <c r="A12818">
        <v>314310</v>
      </c>
      <c r="B12818" t="s">
        <v>238</v>
      </c>
      <c r="C12818" t="s">
        <v>98</v>
      </c>
      <c r="D12818">
        <v>2010</v>
      </c>
      <c r="E12818" t="s">
        <v>1904</v>
      </c>
      <c r="F12818" t="s">
        <v>367</v>
      </c>
      <c r="H12818">
        <v>45772</v>
      </c>
      <c r="I12818">
        <v>40100</v>
      </c>
      <c r="J12818">
        <v>44015</v>
      </c>
      <c r="K12818">
        <v>40100</v>
      </c>
      <c r="L12818">
        <v>100</v>
      </c>
      <c r="M12818">
        <v>96.16</v>
      </c>
      <c r="N12818">
        <f>COUNTIF(Cod_Mun_Norte!B:B,DADOS_SNIS_Minas!A12818)</f>
        <v>0</v>
      </c>
    </row>
    <row r="12819" spans="1:14" x14ac:dyDescent="0.2">
      <c r="A12819">
        <v>314310</v>
      </c>
      <c r="B12819" t="s">
        <v>238</v>
      </c>
      <c r="C12819" t="s">
        <v>98</v>
      </c>
      <c r="D12819">
        <v>2009</v>
      </c>
      <c r="E12819" t="s">
        <v>1905</v>
      </c>
      <c r="F12819" t="s">
        <v>99</v>
      </c>
      <c r="H12819">
        <v>45975</v>
      </c>
      <c r="I12819">
        <v>40076</v>
      </c>
      <c r="J12819">
        <v>43952</v>
      </c>
      <c r="K12819">
        <v>40076</v>
      </c>
      <c r="L12819">
        <v>100</v>
      </c>
      <c r="M12819">
        <v>95.6</v>
      </c>
      <c r="N12819">
        <f>COUNTIF(Cod_Mun_Norte!B:B,DADOS_SNIS_Minas!A12819)</f>
        <v>0</v>
      </c>
    </row>
    <row r="12820" spans="1:14" x14ac:dyDescent="0.2">
      <c r="A12820">
        <v>314310</v>
      </c>
      <c r="B12820" t="s">
        <v>238</v>
      </c>
      <c r="C12820" t="s">
        <v>98</v>
      </c>
      <c r="D12820">
        <v>2008</v>
      </c>
      <c r="E12820" t="s">
        <v>1905</v>
      </c>
      <c r="F12820" t="s">
        <v>99</v>
      </c>
      <c r="H12820">
        <v>45819</v>
      </c>
      <c r="I12820">
        <v>39940</v>
      </c>
      <c r="J12820">
        <v>43740</v>
      </c>
      <c r="K12820">
        <v>39940</v>
      </c>
      <c r="L12820">
        <v>100</v>
      </c>
      <c r="M12820">
        <v>95.46</v>
      </c>
      <c r="N12820">
        <f>COUNTIF(Cod_Mun_Norte!B:B,DADOS_SNIS_Minas!A12820)</f>
        <v>0</v>
      </c>
    </row>
    <row r="12821" spans="1:14" x14ac:dyDescent="0.2">
      <c r="A12821">
        <v>314310</v>
      </c>
      <c r="B12821" t="s">
        <v>238</v>
      </c>
      <c r="C12821" t="s">
        <v>98</v>
      </c>
      <c r="D12821">
        <v>2007</v>
      </c>
      <c r="E12821" t="s">
        <v>1905</v>
      </c>
      <c r="F12821" t="s">
        <v>99</v>
      </c>
      <c r="H12821">
        <v>44367</v>
      </c>
      <c r="I12821">
        <v>38674</v>
      </c>
      <c r="J12821">
        <v>49640</v>
      </c>
      <c r="K12821">
        <v>45640</v>
      </c>
      <c r="L12821">
        <v>100</v>
      </c>
      <c r="M12821">
        <v>100</v>
      </c>
      <c r="N12821">
        <f>COUNTIF(Cod_Mun_Norte!B:B,DADOS_SNIS_Minas!A12821)</f>
        <v>0</v>
      </c>
    </row>
    <row r="12822" spans="1:14" x14ac:dyDescent="0.2">
      <c r="A12822">
        <v>314310</v>
      </c>
      <c r="B12822" t="s">
        <v>238</v>
      </c>
      <c r="C12822" t="s">
        <v>98</v>
      </c>
      <c r="D12822">
        <v>2006</v>
      </c>
      <c r="E12822" t="s">
        <v>1905</v>
      </c>
      <c r="F12822" t="s">
        <v>99</v>
      </c>
      <c r="H12822">
        <v>50694</v>
      </c>
      <c r="I12822">
        <v>44149</v>
      </c>
      <c r="J12822">
        <v>49000</v>
      </c>
      <c r="K12822">
        <v>45000</v>
      </c>
      <c r="L12822">
        <v>100</v>
      </c>
      <c r="M12822">
        <v>96.66</v>
      </c>
      <c r="N12822">
        <f>COUNTIF(Cod_Mun_Norte!B:B,DADOS_SNIS_Minas!A12822)</f>
        <v>0</v>
      </c>
    </row>
    <row r="12823" spans="1:14" x14ac:dyDescent="0.2">
      <c r="A12823">
        <v>314310</v>
      </c>
      <c r="B12823" t="s">
        <v>238</v>
      </c>
      <c r="C12823" t="s">
        <v>98</v>
      </c>
      <c r="D12823">
        <v>2005</v>
      </c>
      <c r="H12823">
        <v>49659</v>
      </c>
      <c r="I12823">
        <v>43247</v>
      </c>
      <c r="N12823">
        <f>COUNTIF(Cod_Mun_Norte!B:B,DADOS_SNIS_Minas!A12823)</f>
        <v>0</v>
      </c>
    </row>
    <row r="12824" spans="1:14" x14ac:dyDescent="0.2">
      <c r="A12824">
        <v>314310</v>
      </c>
      <c r="B12824" t="s">
        <v>238</v>
      </c>
      <c r="C12824" t="s">
        <v>98</v>
      </c>
      <c r="D12824">
        <v>2004</v>
      </c>
      <c r="H12824">
        <v>48616</v>
      </c>
      <c r="I12824">
        <v>42339</v>
      </c>
      <c r="N12824">
        <f>COUNTIF(Cod_Mun_Norte!B:B,DADOS_SNIS_Minas!A12824)</f>
        <v>0</v>
      </c>
    </row>
    <row r="12825" spans="1:14" x14ac:dyDescent="0.2">
      <c r="A12825">
        <v>314310</v>
      </c>
      <c r="B12825" t="s">
        <v>238</v>
      </c>
      <c r="C12825" t="s">
        <v>98</v>
      </c>
      <c r="D12825">
        <v>2003</v>
      </c>
      <c r="H12825">
        <v>46731</v>
      </c>
      <c r="I12825">
        <v>40697</v>
      </c>
      <c r="N12825">
        <f>COUNTIF(Cod_Mun_Norte!B:B,DADOS_SNIS_Minas!A12825)</f>
        <v>0</v>
      </c>
    </row>
    <row r="12826" spans="1:14" x14ac:dyDescent="0.2">
      <c r="A12826">
        <v>314310</v>
      </c>
      <c r="B12826" t="s">
        <v>238</v>
      </c>
      <c r="C12826" t="s">
        <v>98</v>
      </c>
      <c r="D12826">
        <v>2002</v>
      </c>
      <c r="H12826">
        <v>45833</v>
      </c>
      <c r="I12826">
        <v>39915</v>
      </c>
      <c r="N12826">
        <f>COUNTIF(Cod_Mun_Norte!B:B,DADOS_SNIS_Minas!A12826)</f>
        <v>0</v>
      </c>
    </row>
    <row r="12827" spans="1:14" x14ac:dyDescent="0.2">
      <c r="A12827">
        <v>314310</v>
      </c>
      <c r="B12827" t="s">
        <v>238</v>
      </c>
      <c r="C12827" t="s">
        <v>98</v>
      </c>
      <c r="D12827">
        <v>2001</v>
      </c>
      <c r="H12827">
        <v>45022</v>
      </c>
      <c r="I12827">
        <v>39209</v>
      </c>
      <c r="N12827">
        <f>COUNTIF(Cod_Mun_Norte!B:B,DADOS_SNIS_Minas!A12827)</f>
        <v>0</v>
      </c>
    </row>
    <row r="12828" spans="1:14" x14ac:dyDescent="0.2">
      <c r="A12828">
        <v>314310</v>
      </c>
      <c r="B12828" t="s">
        <v>238</v>
      </c>
      <c r="C12828" t="s">
        <v>98</v>
      </c>
      <c r="D12828">
        <v>2000</v>
      </c>
      <c r="H12828">
        <v>43899</v>
      </c>
      <c r="I12828">
        <v>38231</v>
      </c>
      <c r="N12828">
        <f>COUNTIF(Cod_Mun_Norte!B:B,DADOS_SNIS_Minas!A12828)</f>
        <v>0</v>
      </c>
    </row>
    <row r="12829" spans="1:14" x14ac:dyDescent="0.2">
      <c r="A12829">
        <v>314310</v>
      </c>
      <c r="B12829" t="s">
        <v>238</v>
      </c>
      <c r="C12829" t="s">
        <v>98</v>
      </c>
      <c r="D12829">
        <v>1999</v>
      </c>
      <c r="H12829">
        <v>42895</v>
      </c>
      <c r="I12829">
        <v>36067</v>
      </c>
      <c r="N12829">
        <f>COUNTIF(Cod_Mun_Norte!B:B,DADOS_SNIS_Minas!A12829)</f>
        <v>0</v>
      </c>
    </row>
    <row r="12830" spans="1:14" x14ac:dyDescent="0.2">
      <c r="A12830">
        <v>314310</v>
      </c>
      <c r="B12830" t="s">
        <v>238</v>
      </c>
      <c r="C12830" t="s">
        <v>98</v>
      </c>
      <c r="D12830">
        <v>1998</v>
      </c>
      <c r="H12830">
        <v>41971</v>
      </c>
      <c r="I12830">
        <v>35290</v>
      </c>
      <c r="N12830">
        <f>COUNTIF(Cod_Mun_Norte!B:B,DADOS_SNIS_Minas!A12830)</f>
        <v>0</v>
      </c>
    </row>
    <row r="12831" spans="1:14" x14ac:dyDescent="0.2">
      <c r="A12831">
        <v>314310</v>
      </c>
      <c r="B12831" t="s">
        <v>238</v>
      </c>
      <c r="C12831" t="s">
        <v>98</v>
      </c>
      <c r="D12831">
        <v>1997</v>
      </c>
      <c r="H12831">
        <v>41046</v>
      </c>
      <c r="I12831">
        <v>34512</v>
      </c>
      <c r="N12831">
        <f>COUNTIF(Cod_Mun_Norte!B:B,DADOS_SNIS_Minas!A12831)</f>
        <v>0</v>
      </c>
    </row>
    <row r="12832" spans="1:14" x14ac:dyDescent="0.2">
      <c r="A12832">
        <v>314310</v>
      </c>
      <c r="B12832" t="s">
        <v>238</v>
      </c>
      <c r="C12832" t="s">
        <v>98</v>
      </c>
      <c r="D12832">
        <v>1996</v>
      </c>
      <c r="H12832">
        <v>39952</v>
      </c>
      <c r="I12832">
        <v>33592</v>
      </c>
      <c r="N12832">
        <f>COUNTIF(Cod_Mun_Norte!B:B,DADOS_SNIS_Minas!A12832)</f>
        <v>0</v>
      </c>
    </row>
    <row r="12833" spans="1:14" x14ac:dyDescent="0.2">
      <c r="A12833">
        <v>314310</v>
      </c>
      <c r="B12833" t="s">
        <v>238</v>
      </c>
      <c r="C12833" t="s">
        <v>98</v>
      </c>
      <c r="D12833">
        <v>1995</v>
      </c>
      <c r="H12833">
        <v>37327</v>
      </c>
      <c r="I12833">
        <v>31385</v>
      </c>
      <c r="N12833">
        <f>COUNTIF(Cod_Mun_Norte!B:B,DADOS_SNIS_Minas!A12833)</f>
        <v>0</v>
      </c>
    </row>
    <row r="12834" spans="1:14" x14ac:dyDescent="0.2">
      <c r="A12834">
        <v>314315</v>
      </c>
      <c r="B12834" t="s">
        <v>1906</v>
      </c>
      <c r="C12834" t="s">
        <v>98</v>
      </c>
      <c r="D12834">
        <v>2020</v>
      </c>
      <c r="E12834" t="s">
        <v>1907</v>
      </c>
      <c r="F12834" t="s">
        <v>367</v>
      </c>
      <c r="G12834" t="s">
        <v>547</v>
      </c>
      <c r="H12834">
        <v>4923</v>
      </c>
      <c r="I12834">
        <v>1797</v>
      </c>
      <c r="J12834">
        <v>1930</v>
      </c>
      <c r="K12834">
        <v>1743</v>
      </c>
      <c r="L12834">
        <v>97</v>
      </c>
      <c r="M12834">
        <v>39.200000000000003</v>
      </c>
      <c r="N12834">
        <f>COUNTIF(Cod_Mun_Norte!B:B,DADOS_SNIS_Minas!A12834)</f>
        <v>0</v>
      </c>
    </row>
    <row r="12835" spans="1:14" x14ac:dyDescent="0.2">
      <c r="A12835">
        <v>314315</v>
      </c>
      <c r="B12835" t="s">
        <v>1906</v>
      </c>
      <c r="C12835" t="s">
        <v>98</v>
      </c>
      <c r="D12835">
        <v>2019</v>
      </c>
      <c r="E12835" t="s">
        <v>1908</v>
      </c>
      <c r="F12835" t="s">
        <v>367</v>
      </c>
      <c r="G12835" t="s">
        <v>547</v>
      </c>
      <c r="H12835">
        <v>4906</v>
      </c>
      <c r="I12835">
        <v>1791</v>
      </c>
      <c r="J12835">
        <v>1842</v>
      </c>
      <c r="K12835">
        <v>1668</v>
      </c>
      <c r="L12835">
        <v>93.1</v>
      </c>
      <c r="M12835">
        <v>37.549999999999997</v>
      </c>
      <c r="N12835">
        <f>COUNTIF(Cod_Mun_Norte!B:B,DADOS_SNIS_Minas!A12835)</f>
        <v>0</v>
      </c>
    </row>
    <row r="12836" spans="1:14" x14ac:dyDescent="0.2">
      <c r="A12836">
        <v>314315</v>
      </c>
      <c r="B12836" t="s">
        <v>1906</v>
      </c>
      <c r="C12836" t="s">
        <v>98</v>
      </c>
      <c r="D12836">
        <v>2018</v>
      </c>
      <c r="E12836" t="s">
        <v>479</v>
      </c>
      <c r="F12836" t="s">
        <v>99</v>
      </c>
      <c r="H12836">
        <v>4889</v>
      </c>
      <c r="I12836">
        <v>1785</v>
      </c>
      <c r="J12836">
        <v>1801</v>
      </c>
      <c r="K12836">
        <v>1785</v>
      </c>
      <c r="L12836">
        <v>100</v>
      </c>
      <c r="M12836">
        <v>36.840000000000003</v>
      </c>
      <c r="N12836">
        <f>COUNTIF(Cod_Mun_Norte!B:B,DADOS_SNIS_Minas!A12836)</f>
        <v>0</v>
      </c>
    </row>
    <row r="12837" spans="1:14" x14ac:dyDescent="0.2">
      <c r="A12837">
        <v>314315</v>
      </c>
      <c r="B12837" t="s">
        <v>1906</v>
      </c>
      <c r="C12837" t="s">
        <v>98</v>
      </c>
      <c r="D12837">
        <v>2017</v>
      </c>
      <c r="E12837" t="s">
        <v>1908</v>
      </c>
      <c r="F12837" t="s">
        <v>367</v>
      </c>
      <c r="H12837">
        <v>4936</v>
      </c>
      <c r="I12837">
        <v>1802</v>
      </c>
      <c r="J12837">
        <v>3304</v>
      </c>
      <c r="K12837">
        <v>1802</v>
      </c>
      <c r="L12837">
        <v>100</v>
      </c>
      <c r="M12837">
        <v>66.94</v>
      </c>
      <c r="N12837">
        <f>COUNTIF(Cod_Mun_Norte!B:B,DADOS_SNIS_Minas!A12837)</f>
        <v>0</v>
      </c>
    </row>
    <row r="12838" spans="1:14" x14ac:dyDescent="0.2">
      <c r="A12838">
        <v>314315</v>
      </c>
      <c r="B12838" t="s">
        <v>1906</v>
      </c>
      <c r="C12838" t="s">
        <v>98</v>
      </c>
      <c r="D12838">
        <v>2016</v>
      </c>
      <c r="E12838" t="s">
        <v>1908</v>
      </c>
      <c r="F12838" t="s">
        <v>367</v>
      </c>
      <c r="H12838">
        <v>4917</v>
      </c>
      <c r="I12838">
        <v>1795</v>
      </c>
      <c r="J12838">
        <v>2873</v>
      </c>
      <c r="K12838">
        <v>1795</v>
      </c>
      <c r="L12838">
        <v>100</v>
      </c>
      <c r="M12838">
        <v>58.43</v>
      </c>
      <c r="N12838">
        <f>COUNTIF(Cod_Mun_Norte!B:B,DADOS_SNIS_Minas!A12838)</f>
        <v>0</v>
      </c>
    </row>
    <row r="12839" spans="1:14" x14ac:dyDescent="0.2">
      <c r="A12839">
        <v>314315</v>
      </c>
      <c r="B12839" t="s">
        <v>1906</v>
      </c>
      <c r="C12839" t="s">
        <v>98</v>
      </c>
      <c r="D12839">
        <v>2015</v>
      </c>
      <c r="E12839" t="s">
        <v>1908</v>
      </c>
      <c r="F12839" t="s">
        <v>367</v>
      </c>
      <c r="H12839">
        <v>4897</v>
      </c>
      <c r="I12839">
        <v>1788</v>
      </c>
      <c r="J12839">
        <v>3496</v>
      </c>
      <c r="K12839">
        <v>1780</v>
      </c>
      <c r="L12839">
        <v>99.6</v>
      </c>
      <c r="M12839">
        <v>71.39</v>
      </c>
      <c r="N12839">
        <f>COUNTIF(Cod_Mun_Norte!B:B,DADOS_SNIS_Minas!A12839)</f>
        <v>0</v>
      </c>
    </row>
    <row r="12840" spans="1:14" x14ac:dyDescent="0.2">
      <c r="A12840">
        <v>314315</v>
      </c>
      <c r="B12840" t="s">
        <v>1906</v>
      </c>
      <c r="C12840" t="s">
        <v>98</v>
      </c>
      <c r="D12840">
        <v>2014</v>
      </c>
      <c r="E12840" t="s">
        <v>1908</v>
      </c>
      <c r="F12840" t="s">
        <v>367</v>
      </c>
      <c r="H12840">
        <v>4877</v>
      </c>
      <c r="I12840">
        <v>1781</v>
      </c>
      <c r="J12840">
        <v>2183</v>
      </c>
      <c r="K12840">
        <v>1781</v>
      </c>
      <c r="L12840">
        <v>100</v>
      </c>
      <c r="M12840">
        <v>44.76</v>
      </c>
      <c r="N12840">
        <f>COUNTIF(Cod_Mun_Norte!B:B,DADOS_SNIS_Minas!A12840)</f>
        <v>0</v>
      </c>
    </row>
    <row r="12841" spans="1:14" x14ac:dyDescent="0.2">
      <c r="A12841">
        <v>314315</v>
      </c>
      <c r="B12841" t="s">
        <v>1906</v>
      </c>
      <c r="C12841" t="s">
        <v>98</v>
      </c>
      <c r="D12841">
        <v>2013</v>
      </c>
      <c r="E12841" t="s">
        <v>1908</v>
      </c>
      <c r="F12841" t="s">
        <v>367</v>
      </c>
      <c r="H12841">
        <v>4855</v>
      </c>
      <c r="I12841">
        <v>1773</v>
      </c>
      <c r="J12841">
        <v>2879</v>
      </c>
      <c r="K12841">
        <v>1773</v>
      </c>
      <c r="L12841">
        <v>100</v>
      </c>
      <c r="M12841">
        <v>59.3</v>
      </c>
      <c r="N12841">
        <f>COUNTIF(Cod_Mun_Norte!B:B,DADOS_SNIS_Minas!A12841)</f>
        <v>0</v>
      </c>
    </row>
    <row r="12842" spans="1:14" x14ac:dyDescent="0.2">
      <c r="A12842">
        <v>314315</v>
      </c>
      <c r="B12842" t="s">
        <v>1906</v>
      </c>
      <c r="C12842" t="s">
        <v>98</v>
      </c>
      <c r="D12842">
        <v>2012</v>
      </c>
      <c r="E12842" t="s">
        <v>1908</v>
      </c>
      <c r="F12842" t="s">
        <v>367</v>
      </c>
      <c r="H12842">
        <v>4693</v>
      </c>
      <c r="I12842">
        <v>1714</v>
      </c>
      <c r="J12842">
        <v>2038</v>
      </c>
      <c r="K12842">
        <v>1714</v>
      </c>
      <c r="L12842">
        <v>100</v>
      </c>
      <c r="M12842">
        <v>43.43</v>
      </c>
      <c r="N12842">
        <f>COUNTIF(Cod_Mun_Norte!B:B,DADOS_SNIS_Minas!A12842)</f>
        <v>0</v>
      </c>
    </row>
    <row r="12843" spans="1:14" x14ac:dyDescent="0.2">
      <c r="A12843">
        <v>314315</v>
      </c>
      <c r="B12843" t="s">
        <v>1906</v>
      </c>
      <c r="C12843" t="s">
        <v>98</v>
      </c>
      <c r="D12843">
        <v>2011</v>
      </c>
      <c r="E12843" t="s">
        <v>479</v>
      </c>
      <c r="F12843" t="s">
        <v>362</v>
      </c>
      <c r="H12843">
        <v>4675</v>
      </c>
      <c r="I12843">
        <v>1707</v>
      </c>
      <c r="J12843">
        <v>1700</v>
      </c>
      <c r="K12843">
        <v>1700</v>
      </c>
      <c r="L12843">
        <v>99.6</v>
      </c>
      <c r="M12843">
        <v>36.36</v>
      </c>
      <c r="N12843">
        <f>COUNTIF(Cod_Mun_Norte!B:B,DADOS_SNIS_Minas!A12843)</f>
        <v>0</v>
      </c>
    </row>
    <row r="12844" spans="1:14" x14ac:dyDescent="0.2">
      <c r="A12844">
        <v>314315</v>
      </c>
      <c r="B12844" t="s">
        <v>1906</v>
      </c>
      <c r="C12844" t="s">
        <v>98</v>
      </c>
      <c r="D12844">
        <v>2010</v>
      </c>
      <c r="E12844" t="s">
        <v>479</v>
      </c>
      <c r="F12844" t="s">
        <v>362</v>
      </c>
      <c r="H12844">
        <v>4656</v>
      </c>
      <c r="I12844">
        <v>1700</v>
      </c>
      <c r="J12844">
        <v>1950</v>
      </c>
      <c r="K12844">
        <v>1950</v>
      </c>
      <c r="L12844">
        <v>100</v>
      </c>
      <c r="M12844">
        <v>41.88</v>
      </c>
      <c r="N12844">
        <f>COUNTIF(Cod_Mun_Norte!B:B,DADOS_SNIS_Minas!A12844)</f>
        <v>0</v>
      </c>
    </row>
    <row r="12845" spans="1:14" x14ac:dyDescent="0.2">
      <c r="A12845">
        <v>314315</v>
      </c>
      <c r="B12845" t="s">
        <v>1906</v>
      </c>
      <c r="C12845" t="s">
        <v>98</v>
      </c>
      <c r="D12845">
        <v>2009</v>
      </c>
      <c r="E12845" t="s">
        <v>1908</v>
      </c>
      <c r="F12845" t="s">
        <v>364</v>
      </c>
      <c r="H12845">
        <v>4943</v>
      </c>
      <c r="I12845">
        <v>1708</v>
      </c>
      <c r="J12845">
        <v>1874</v>
      </c>
      <c r="K12845">
        <v>1874</v>
      </c>
      <c r="L12845">
        <v>100</v>
      </c>
      <c r="M12845">
        <v>37.909999999999997</v>
      </c>
      <c r="N12845">
        <f>COUNTIF(Cod_Mun_Norte!B:B,DADOS_SNIS_Minas!A12845)</f>
        <v>0</v>
      </c>
    </row>
    <row r="12846" spans="1:14" x14ac:dyDescent="0.2">
      <c r="A12846">
        <v>314315</v>
      </c>
      <c r="B12846" t="s">
        <v>1906</v>
      </c>
      <c r="C12846" t="s">
        <v>98</v>
      </c>
      <c r="D12846">
        <v>2008</v>
      </c>
      <c r="E12846" t="s">
        <v>361</v>
      </c>
      <c r="F12846" t="s">
        <v>362</v>
      </c>
      <c r="H12846">
        <v>4897</v>
      </c>
      <c r="I12846">
        <v>1692</v>
      </c>
      <c r="J12846">
        <v>1806</v>
      </c>
      <c r="K12846">
        <v>1806</v>
      </c>
      <c r="L12846">
        <v>100</v>
      </c>
      <c r="M12846">
        <v>36.880000000000003</v>
      </c>
      <c r="N12846">
        <f>COUNTIF(Cod_Mun_Norte!B:B,DADOS_SNIS_Minas!A12846)</f>
        <v>0</v>
      </c>
    </row>
    <row r="12847" spans="1:14" x14ac:dyDescent="0.2">
      <c r="A12847">
        <v>314315</v>
      </c>
      <c r="B12847" t="s">
        <v>1906</v>
      </c>
      <c r="C12847" t="s">
        <v>98</v>
      </c>
      <c r="D12847">
        <v>2007</v>
      </c>
      <c r="E12847" t="s">
        <v>361</v>
      </c>
      <c r="F12847" t="s">
        <v>362</v>
      </c>
      <c r="H12847">
        <v>4709</v>
      </c>
      <c r="I12847">
        <v>1627</v>
      </c>
      <c r="J12847">
        <v>1625</v>
      </c>
      <c r="K12847">
        <v>1625</v>
      </c>
      <c r="L12847">
        <v>99.9</v>
      </c>
      <c r="M12847">
        <v>34.51</v>
      </c>
      <c r="N12847">
        <f>COUNTIF(Cod_Mun_Norte!B:B,DADOS_SNIS_Minas!A12847)</f>
        <v>0</v>
      </c>
    </row>
    <row r="12848" spans="1:14" x14ac:dyDescent="0.2">
      <c r="A12848">
        <v>314315</v>
      </c>
      <c r="B12848" t="s">
        <v>1906</v>
      </c>
      <c r="C12848" t="s">
        <v>98</v>
      </c>
      <c r="D12848">
        <v>2006</v>
      </c>
      <c r="E12848" t="s">
        <v>361</v>
      </c>
      <c r="F12848" t="s">
        <v>362</v>
      </c>
      <c r="H12848">
        <v>4769</v>
      </c>
      <c r="I12848">
        <v>1491</v>
      </c>
      <c r="J12848">
        <v>1563</v>
      </c>
      <c r="K12848">
        <v>1563</v>
      </c>
      <c r="L12848">
        <v>100</v>
      </c>
      <c r="M12848">
        <v>32.770000000000003</v>
      </c>
      <c r="N12848">
        <f>COUNTIF(Cod_Mun_Norte!B:B,DADOS_SNIS_Minas!A12848)</f>
        <v>0</v>
      </c>
    </row>
    <row r="12849" spans="1:14" x14ac:dyDescent="0.2">
      <c r="A12849">
        <v>314315</v>
      </c>
      <c r="B12849" t="s">
        <v>1906</v>
      </c>
      <c r="C12849" t="s">
        <v>98</v>
      </c>
      <c r="D12849">
        <v>2005</v>
      </c>
      <c r="E12849" t="s">
        <v>361</v>
      </c>
      <c r="F12849" t="s">
        <v>362</v>
      </c>
      <c r="H12849">
        <v>4715</v>
      </c>
      <c r="I12849">
        <v>1474</v>
      </c>
      <c r="N12849">
        <f>COUNTIF(Cod_Mun_Norte!B:B,DADOS_SNIS_Minas!A12849)</f>
        <v>0</v>
      </c>
    </row>
    <row r="12850" spans="1:14" x14ac:dyDescent="0.2">
      <c r="A12850">
        <v>314315</v>
      </c>
      <c r="B12850" t="s">
        <v>1906</v>
      </c>
      <c r="C12850" t="s">
        <v>98</v>
      </c>
      <c r="D12850">
        <v>2004</v>
      </c>
      <c r="E12850" t="s">
        <v>361</v>
      </c>
      <c r="F12850" t="s">
        <v>362</v>
      </c>
      <c r="H12850">
        <v>4660</v>
      </c>
      <c r="I12850">
        <v>1457</v>
      </c>
      <c r="N12850">
        <f>COUNTIF(Cod_Mun_Norte!B:B,DADOS_SNIS_Minas!A12850)</f>
        <v>0</v>
      </c>
    </row>
    <row r="12851" spans="1:14" x14ac:dyDescent="0.2">
      <c r="A12851">
        <v>314315</v>
      </c>
      <c r="B12851" t="s">
        <v>1906</v>
      </c>
      <c r="C12851" t="s">
        <v>98</v>
      </c>
      <c r="D12851">
        <v>2003</v>
      </c>
      <c r="E12851" t="s">
        <v>361</v>
      </c>
      <c r="F12851" t="s">
        <v>362</v>
      </c>
      <c r="H12851">
        <v>4560</v>
      </c>
      <c r="I12851">
        <v>1426</v>
      </c>
      <c r="N12851">
        <f>COUNTIF(Cod_Mun_Norte!B:B,DADOS_SNIS_Minas!A12851)</f>
        <v>0</v>
      </c>
    </row>
    <row r="12852" spans="1:14" x14ac:dyDescent="0.2">
      <c r="A12852">
        <v>314315</v>
      </c>
      <c r="B12852" t="s">
        <v>1906</v>
      </c>
      <c r="C12852" t="s">
        <v>98</v>
      </c>
      <c r="D12852">
        <v>2002</v>
      </c>
      <c r="H12852">
        <v>4513</v>
      </c>
      <c r="I12852">
        <v>1411</v>
      </c>
      <c r="N12852">
        <f>COUNTIF(Cod_Mun_Norte!B:B,DADOS_SNIS_Minas!A12852)</f>
        <v>0</v>
      </c>
    </row>
    <row r="12853" spans="1:14" x14ac:dyDescent="0.2">
      <c r="A12853">
        <v>314315</v>
      </c>
      <c r="B12853" t="s">
        <v>1906</v>
      </c>
      <c r="C12853" t="s">
        <v>98</v>
      </c>
      <c r="D12853">
        <v>2001</v>
      </c>
      <c r="H12853">
        <v>4478</v>
      </c>
      <c r="I12853">
        <v>1400</v>
      </c>
      <c r="N12853">
        <f>COUNTIF(Cod_Mun_Norte!B:B,DADOS_SNIS_Minas!A12853)</f>
        <v>0</v>
      </c>
    </row>
    <row r="12854" spans="1:14" x14ac:dyDescent="0.2">
      <c r="A12854">
        <v>314315</v>
      </c>
      <c r="B12854" t="s">
        <v>1906</v>
      </c>
      <c r="C12854" t="s">
        <v>98</v>
      </c>
      <c r="D12854">
        <v>2000</v>
      </c>
      <c r="H12854">
        <v>4411</v>
      </c>
      <c r="I12854">
        <v>1379</v>
      </c>
      <c r="N12854">
        <f>COUNTIF(Cod_Mun_Norte!B:B,DADOS_SNIS_Minas!A12854)</f>
        <v>0</v>
      </c>
    </row>
    <row r="12855" spans="1:14" x14ac:dyDescent="0.2">
      <c r="A12855">
        <v>314315</v>
      </c>
      <c r="B12855" t="s">
        <v>1906</v>
      </c>
      <c r="C12855" t="s">
        <v>98</v>
      </c>
      <c r="D12855">
        <v>1999</v>
      </c>
      <c r="H12855">
        <v>4195</v>
      </c>
      <c r="I12855">
        <v>1311</v>
      </c>
      <c r="N12855">
        <f>COUNTIF(Cod_Mun_Norte!B:B,DADOS_SNIS_Minas!A12855)</f>
        <v>0</v>
      </c>
    </row>
    <row r="12856" spans="1:14" x14ac:dyDescent="0.2">
      <c r="A12856">
        <v>314315</v>
      </c>
      <c r="B12856" t="s">
        <v>1906</v>
      </c>
      <c r="C12856" t="s">
        <v>98</v>
      </c>
      <c r="D12856">
        <v>1998</v>
      </c>
      <c r="H12856">
        <v>4155</v>
      </c>
      <c r="I12856">
        <v>1299</v>
      </c>
      <c r="N12856">
        <f>COUNTIF(Cod_Mun_Norte!B:B,DADOS_SNIS_Minas!A12856)</f>
        <v>0</v>
      </c>
    </row>
    <row r="12857" spans="1:14" x14ac:dyDescent="0.2">
      <c r="A12857">
        <v>314315</v>
      </c>
      <c r="B12857" t="s">
        <v>1906</v>
      </c>
      <c r="C12857" t="s">
        <v>98</v>
      </c>
      <c r="D12857">
        <v>1997</v>
      </c>
      <c r="H12857">
        <v>4114</v>
      </c>
      <c r="I12857">
        <v>1286</v>
      </c>
      <c r="N12857">
        <f>COUNTIF(Cod_Mun_Norte!B:B,DADOS_SNIS_Minas!A12857)</f>
        <v>0</v>
      </c>
    </row>
    <row r="12858" spans="1:14" x14ac:dyDescent="0.2">
      <c r="A12858">
        <v>314320</v>
      </c>
      <c r="B12858" t="s">
        <v>1909</v>
      </c>
      <c r="C12858" t="s">
        <v>98</v>
      </c>
      <c r="D12858">
        <v>2020</v>
      </c>
      <c r="E12858" t="s">
        <v>1910</v>
      </c>
      <c r="F12858" t="s">
        <v>357</v>
      </c>
      <c r="G12858" t="s">
        <v>383</v>
      </c>
      <c r="H12858">
        <v>21513</v>
      </c>
      <c r="I12858">
        <v>16639</v>
      </c>
      <c r="J12858">
        <v>16356</v>
      </c>
      <c r="K12858">
        <v>16356</v>
      </c>
      <c r="L12858">
        <v>98.3</v>
      </c>
      <c r="M12858">
        <v>76.03</v>
      </c>
      <c r="N12858">
        <f>COUNTIF(Cod_Mun_Norte!B:B,DADOS_SNIS_Minas!A12858)</f>
        <v>0</v>
      </c>
    </row>
    <row r="12859" spans="1:14" x14ac:dyDescent="0.2">
      <c r="A12859">
        <v>314320</v>
      </c>
      <c r="B12859" t="s">
        <v>1909</v>
      </c>
      <c r="C12859" t="s">
        <v>98</v>
      </c>
      <c r="D12859">
        <v>2019</v>
      </c>
      <c r="E12859" t="s">
        <v>1910</v>
      </c>
      <c r="F12859" t="s">
        <v>357</v>
      </c>
      <c r="G12859" t="s">
        <v>383</v>
      </c>
      <c r="H12859">
        <v>21524</v>
      </c>
      <c r="I12859">
        <v>16647</v>
      </c>
      <c r="J12859">
        <v>16243</v>
      </c>
      <c r="K12859">
        <v>16243</v>
      </c>
      <c r="L12859">
        <v>97.6</v>
      </c>
      <c r="M12859">
        <v>75.459999999999994</v>
      </c>
      <c r="N12859">
        <f>COUNTIF(Cod_Mun_Norte!B:B,DADOS_SNIS_Minas!A12859)</f>
        <v>0</v>
      </c>
    </row>
    <row r="12860" spans="1:14" x14ac:dyDescent="0.2">
      <c r="A12860">
        <v>314320</v>
      </c>
      <c r="B12860" t="s">
        <v>1909</v>
      </c>
      <c r="C12860" t="s">
        <v>98</v>
      </c>
      <c r="D12860">
        <v>2018</v>
      </c>
      <c r="E12860" t="s">
        <v>1911</v>
      </c>
      <c r="F12860" t="s">
        <v>357</v>
      </c>
      <c r="H12860">
        <v>21534</v>
      </c>
      <c r="I12860">
        <v>16655</v>
      </c>
      <c r="J12860">
        <v>16230</v>
      </c>
      <c r="K12860">
        <v>16230</v>
      </c>
      <c r="L12860">
        <v>97.5</v>
      </c>
      <c r="M12860">
        <v>75.37</v>
      </c>
      <c r="N12860">
        <f>COUNTIF(Cod_Mun_Norte!B:B,DADOS_SNIS_Minas!A12860)</f>
        <v>0</v>
      </c>
    </row>
    <row r="12861" spans="1:14" x14ac:dyDescent="0.2">
      <c r="A12861">
        <v>314320</v>
      </c>
      <c r="B12861" t="s">
        <v>1909</v>
      </c>
      <c r="C12861" t="s">
        <v>98</v>
      </c>
      <c r="D12861">
        <v>2017</v>
      </c>
      <c r="E12861" t="s">
        <v>1911</v>
      </c>
      <c r="F12861" t="s">
        <v>357</v>
      </c>
      <c r="H12861">
        <v>21949</v>
      </c>
      <c r="I12861">
        <v>16976</v>
      </c>
      <c r="J12861">
        <v>16239</v>
      </c>
      <c r="K12861">
        <v>16239</v>
      </c>
      <c r="L12861">
        <v>95.7</v>
      </c>
      <c r="M12861">
        <v>73.989999999999995</v>
      </c>
      <c r="N12861">
        <f>COUNTIF(Cod_Mun_Norte!B:B,DADOS_SNIS_Minas!A12861)</f>
        <v>0</v>
      </c>
    </row>
    <row r="12862" spans="1:14" x14ac:dyDescent="0.2">
      <c r="A12862">
        <v>314320</v>
      </c>
      <c r="B12862" t="s">
        <v>1909</v>
      </c>
      <c r="C12862" t="s">
        <v>98</v>
      </c>
      <c r="D12862">
        <v>2016</v>
      </c>
      <c r="E12862" t="s">
        <v>1911</v>
      </c>
      <c r="F12862" t="s">
        <v>359</v>
      </c>
      <c r="H12862">
        <v>21932</v>
      </c>
      <c r="I12862">
        <v>16963</v>
      </c>
      <c r="J12862">
        <v>16237</v>
      </c>
      <c r="K12862">
        <v>16237</v>
      </c>
      <c r="L12862">
        <v>95.7</v>
      </c>
      <c r="M12862">
        <v>74.03</v>
      </c>
      <c r="N12862">
        <f>COUNTIF(Cod_Mun_Norte!B:B,DADOS_SNIS_Minas!A12862)</f>
        <v>0</v>
      </c>
    </row>
    <row r="12863" spans="1:14" x14ac:dyDescent="0.2">
      <c r="A12863">
        <v>314320</v>
      </c>
      <c r="B12863" t="s">
        <v>1909</v>
      </c>
      <c r="C12863" t="s">
        <v>98</v>
      </c>
      <c r="D12863">
        <v>2015</v>
      </c>
      <c r="E12863" t="s">
        <v>1912</v>
      </c>
      <c r="F12863" t="s">
        <v>364</v>
      </c>
      <c r="H12863">
        <v>21915</v>
      </c>
      <c r="I12863">
        <v>16950</v>
      </c>
      <c r="J12863">
        <v>16120</v>
      </c>
      <c r="K12863">
        <v>16120</v>
      </c>
      <c r="L12863">
        <v>95.1</v>
      </c>
      <c r="M12863">
        <v>73.56</v>
      </c>
      <c r="N12863">
        <f>COUNTIF(Cod_Mun_Norte!B:B,DADOS_SNIS_Minas!A12863)</f>
        <v>0</v>
      </c>
    </row>
    <row r="12864" spans="1:14" x14ac:dyDescent="0.2">
      <c r="A12864">
        <v>314320</v>
      </c>
      <c r="B12864" t="s">
        <v>1909</v>
      </c>
      <c r="C12864" t="s">
        <v>98</v>
      </c>
      <c r="D12864">
        <v>2014</v>
      </c>
      <c r="E12864" t="s">
        <v>1911</v>
      </c>
      <c r="F12864" t="s">
        <v>359</v>
      </c>
      <c r="H12864">
        <v>21897</v>
      </c>
      <c r="I12864">
        <v>16936</v>
      </c>
      <c r="J12864">
        <v>16936</v>
      </c>
      <c r="K12864">
        <v>16936</v>
      </c>
      <c r="L12864">
        <v>100</v>
      </c>
      <c r="M12864">
        <v>77.34</v>
      </c>
      <c r="N12864">
        <f>COUNTIF(Cod_Mun_Norte!B:B,DADOS_SNIS_Minas!A12864)</f>
        <v>0</v>
      </c>
    </row>
    <row r="12865" spans="1:14" x14ac:dyDescent="0.2">
      <c r="A12865">
        <v>314320</v>
      </c>
      <c r="B12865" t="s">
        <v>1909</v>
      </c>
      <c r="C12865" t="s">
        <v>98</v>
      </c>
      <c r="D12865">
        <v>2013</v>
      </c>
      <c r="E12865" t="s">
        <v>1911</v>
      </c>
      <c r="F12865" t="s">
        <v>359</v>
      </c>
      <c r="H12865">
        <v>21878</v>
      </c>
      <c r="I12865">
        <v>16921</v>
      </c>
      <c r="J12865">
        <v>16921</v>
      </c>
      <c r="K12865">
        <v>16921</v>
      </c>
      <c r="L12865">
        <v>100</v>
      </c>
      <c r="M12865">
        <v>77.34</v>
      </c>
      <c r="N12865">
        <f>COUNTIF(Cod_Mun_Norte!B:B,DADOS_SNIS_Minas!A12865)</f>
        <v>0</v>
      </c>
    </row>
    <row r="12866" spans="1:14" x14ac:dyDescent="0.2">
      <c r="A12866">
        <v>314320</v>
      </c>
      <c r="B12866" t="s">
        <v>1909</v>
      </c>
      <c r="C12866" t="s">
        <v>98</v>
      </c>
      <c r="D12866">
        <v>2012</v>
      </c>
      <c r="E12866" t="s">
        <v>1911</v>
      </c>
      <c r="F12866" t="s">
        <v>359</v>
      </c>
      <c r="H12866">
        <v>21238</v>
      </c>
      <c r="I12866">
        <v>16426</v>
      </c>
      <c r="J12866">
        <v>16426</v>
      </c>
      <c r="K12866">
        <v>16426</v>
      </c>
      <c r="L12866">
        <v>100</v>
      </c>
      <c r="M12866">
        <v>77.34</v>
      </c>
      <c r="N12866">
        <f>COUNTIF(Cod_Mun_Norte!B:B,DADOS_SNIS_Minas!A12866)</f>
        <v>0</v>
      </c>
    </row>
    <row r="12867" spans="1:14" x14ac:dyDescent="0.2">
      <c r="A12867">
        <v>314320</v>
      </c>
      <c r="B12867" t="s">
        <v>1909</v>
      </c>
      <c r="C12867" t="s">
        <v>98</v>
      </c>
      <c r="D12867">
        <v>2011</v>
      </c>
      <c r="E12867" t="s">
        <v>1911</v>
      </c>
      <c r="F12867" t="s">
        <v>359</v>
      </c>
      <c r="H12867">
        <v>21236</v>
      </c>
      <c r="I12867">
        <v>16425</v>
      </c>
      <c r="J12867">
        <v>16425</v>
      </c>
      <c r="K12867">
        <v>16425</v>
      </c>
      <c r="L12867">
        <v>100</v>
      </c>
      <c r="M12867">
        <v>77.349999999999994</v>
      </c>
      <c r="N12867">
        <f>COUNTIF(Cod_Mun_Norte!B:B,DADOS_SNIS_Minas!A12867)</f>
        <v>0</v>
      </c>
    </row>
    <row r="12868" spans="1:14" x14ac:dyDescent="0.2">
      <c r="A12868">
        <v>314320</v>
      </c>
      <c r="B12868" t="s">
        <v>1909</v>
      </c>
      <c r="C12868" t="s">
        <v>98</v>
      </c>
      <c r="D12868">
        <v>2010</v>
      </c>
      <c r="E12868" t="s">
        <v>1911</v>
      </c>
      <c r="F12868" t="s">
        <v>359</v>
      </c>
      <c r="H12868">
        <v>21234</v>
      </c>
      <c r="I12868">
        <v>16423</v>
      </c>
      <c r="J12868">
        <v>16423</v>
      </c>
      <c r="K12868">
        <v>16423</v>
      </c>
      <c r="L12868">
        <v>100</v>
      </c>
      <c r="M12868">
        <v>77.34</v>
      </c>
      <c r="N12868">
        <f>COUNTIF(Cod_Mun_Norte!B:B,DADOS_SNIS_Minas!A12868)</f>
        <v>0</v>
      </c>
    </row>
    <row r="12869" spans="1:14" x14ac:dyDescent="0.2">
      <c r="A12869">
        <v>314320</v>
      </c>
      <c r="B12869" t="s">
        <v>1909</v>
      </c>
      <c r="C12869" t="s">
        <v>98</v>
      </c>
      <c r="D12869">
        <v>2009</v>
      </c>
      <c r="E12869" t="s">
        <v>1911</v>
      </c>
      <c r="F12869" t="s">
        <v>359</v>
      </c>
      <c r="H12869">
        <v>20536</v>
      </c>
      <c r="I12869">
        <v>16202</v>
      </c>
      <c r="J12869">
        <v>21763</v>
      </c>
      <c r="K12869">
        <v>21763</v>
      </c>
      <c r="L12869">
        <v>100</v>
      </c>
      <c r="M12869">
        <v>100</v>
      </c>
      <c r="N12869">
        <f>COUNTIF(Cod_Mun_Norte!B:B,DADOS_SNIS_Minas!A12869)</f>
        <v>0</v>
      </c>
    </row>
    <row r="12870" spans="1:14" x14ac:dyDescent="0.2">
      <c r="A12870">
        <v>314320</v>
      </c>
      <c r="B12870" t="s">
        <v>1909</v>
      </c>
      <c r="C12870" t="s">
        <v>98</v>
      </c>
      <c r="D12870">
        <v>2008</v>
      </c>
      <c r="E12870" t="s">
        <v>361</v>
      </c>
      <c r="F12870" t="s">
        <v>362</v>
      </c>
      <c r="H12870">
        <v>20616</v>
      </c>
      <c r="I12870">
        <v>16265</v>
      </c>
      <c r="J12870">
        <v>21443</v>
      </c>
      <c r="K12870">
        <v>21443</v>
      </c>
      <c r="L12870">
        <v>100</v>
      </c>
      <c r="M12870">
        <v>100</v>
      </c>
      <c r="N12870">
        <f>COUNTIF(Cod_Mun_Norte!B:B,DADOS_SNIS_Minas!A12870)</f>
        <v>0</v>
      </c>
    </row>
    <row r="12871" spans="1:14" x14ac:dyDescent="0.2">
      <c r="A12871">
        <v>314320</v>
      </c>
      <c r="B12871" t="s">
        <v>1909</v>
      </c>
      <c r="C12871" t="s">
        <v>98</v>
      </c>
      <c r="D12871">
        <v>2007</v>
      </c>
      <c r="E12871" t="s">
        <v>361</v>
      </c>
      <c r="F12871" t="s">
        <v>362</v>
      </c>
      <c r="H12871">
        <v>20133</v>
      </c>
      <c r="I12871">
        <v>15884</v>
      </c>
      <c r="J12871">
        <v>21039</v>
      </c>
      <c r="K12871">
        <v>21039</v>
      </c>
      <c r="L12871">
        <v>100</v>
      </c>
      <c r="M12871">
        <v>100</v>
      </c>
      <c r="N12871">
        <f>COUNTIF(Cod_Mun_Norte!B:B,DADOS_SNIS_Minas!A12871)</f>
        <v>0</v>
      </c>
    </row>
    <row r="12872" spans="1:14" x14ac:dyDescent="0.2">
      <c r="A12872">
        <v>314320</v>
      </c>
      <c r="B12872" t="s">
        <v>1909</v>
      </c>
      <c r="C12872" t="s">
        <v>98</v>
      </c>
      <c r="D12872">
        <v>2006</v>
      </c>
      <c r="E12872" t="s">
        <v>361</v>
      </c>
      <c r="F12872" t="s">
        <v>362</v>
      </c>
      <c r="H12872">
        <v>22632</v>
      </c>
      <c r="I12872">
        <v>16641</v>
      </c>
      <c r="J12872">
        <v>20619</v>
      </c>
      <c r="K12872">
        <v>20619</v>
      </c>
      <c r="L12872">
        <v>100</v>
      </c>
      <c r="M12872">
        <v>91.11</v>
      </c>
      <c r="N12872">
        <f>COUNTIF(Cod_Mun_Norte!B:B,DADOS_SNIS_Minas!A12872)</f>
        <v>0</v>
      </c>
    </row>
    <row r="12873" spans="1:14" x14ac:dyDescent="0.2">
      <c r="A12873">
        <v>314320</v>
      </c>
      <c r="B12873" t="s">
        <v>1909</v>
      </c>
      <c r="C12873" t="s">
        <v>98</v>
      </c>
      <c r="D12873">
        <v>2005</v>
      </c>
      <c r="E12873" t="s">
        <v>361</v>
      </c>
      <c r="F12873" t="s">
        <v>362</v>
      </c>
      <c r="H12873">
        <v>22416</v>
      </c>
      <c r="I12873">
        <v>16482</v>
      </c>
      <c r="J12873">
        <v>18183</v>
      </c>
      <c r="K12873">
        <v>18183</v>
      </c>
      <c r="L12873">
        <v>100</v>
      </c>
      <c r="M12873">
        <v>81.12</v>
      </c>
      <c r="N12873">
        <f>COUNTIF(Cod_Mun_Norte!B:B,DADOS_SNIS_Minas!A12873)</f>
        <v>0</v>
      </c>
    </row>
    <row r="12874" spans="1:14" x14ac:dyDescent="0.2">
      <c r="A12874">
        <v>314320</v>
      </c>
      <c r="B12874" t="s">
        <v>1909</v>
      </c>
      <c r="C12874" t="s">
        <v>98</v>
      </c>
      <c r="D12874">
        <v>2004</v>
      </c>
      <c r="E12874" t="s">
        <v>361</v>
      </c>
      <c r="F12874" t="s">
        <v>362</v>
      </c>
      <c r="H12874">
        <v>22198</v>
      </c>
      <c r="I12874">
        <v>16322</v>
      </c>
      <c r="J12874">
        <v>17908</v>
      </c>
      <c r="K12874">
        <v>17908</v>
      </c>
      <c r="L12874">
        <v>100</v>
      </c>
      <c r="M12874">
        <v>80.67</v>
      </c>
      <c r="N12874">
        <f>COUNTIF(Cod_Mun_Norte!B:B,DADOS_SNIS_Minas!A12874)</f>
        <v>0</v>
      </c>
    </row>
    <row r="12875" spans="1:14" x14ac:dyDescent="0.2">
      <c r="A12875">
        <v>314320</v>
      </c>
      <c r="B12875" t="s">
        <v>1909</v>
      </c>
      <c r="C12875" t="s">
        <v>98</v>
      </c>
      <c r="D12875">
        <v>2003</v>
      </c>
      <c r="E12875" t="s">
        <v>361</v>
      </c>
      <c r="F12875" t="s">
        <v>362</v>
      </c>
      <c r="H12875">
        <v>21804</v>
      </c>
      <c r="I12875">
        <v>16032</v>
      </c>
      <c r="J12875">
        <v>17670</v>
      </c>
      <c r="K12875">
        <v>17670</v>
      </c>
      <c r="L12875">
        <v>100</v>
      </c>
      <c r="M12875">
        <v>81.040000000000006</v>
      </c>
      <c r="N12875">
        <f>COUNTIF(Cod_Mun_Norte!B:B,DADOS_SNIS_Minas!A12875)</f>
        <v>0</v>
      </c>
    </row>
    <row r="12876" spans="1:14" x14ac:dyDescent="0.2">
      <c r="A12876">
        <v>314320</v>
      </c>
      <c r="B12876" t="s">
        <v>1909</v>
      </c>
      <c r="C12876" t="s">
        <v>98</v>
      </c>
      <c r="D12876">
        <v>2002</v>
      </c>
      <c r="E12876" t="s">
        <v>361</v>
      </c>
      <c r="F12876" t="s">
        <v>362</v>
      </c>
      <c r="H12876">
        <v>21616</v>
      </c>
      <c r="I12876">
        <v>15894</v>
      </c>
      <c r="N12876">
        <f>COUNTIF(Cod_Mun_Norte!B:B,DADOS_SNIS_Minas!A12876)</f>
        <v>0</v>
      </c>
    </row>
    <row r="12877" spans="1:14" x14ac:dyDescent="0.2">
      <c r="A12877">
        <v>314320</v>
      </c>
      <c r="B12877" t="s">
        <v>1909</v>
      </c>
      <c r="C12877" t="s">
        <v>98</v>
      </c>
      <c r="D12877">
        <v>2001</v>
      </c>
      <c r="E12877" t="s">
        <v>361</v>
      </c>
      <c r="F12877" t="s">
        <v>362</v>
      </c>
      <c r="H12877">
        <v>21441</v>
      </c>
      <c r="I12877">
        <v>15765</v>
      </c>
      <c r="N12877">
        <f>COUNTIF(Cod_Mun_Norte!B:B,DADOS_SNIS_Minas!A12877)</f>
        <v>0</v>
      </c>
    </row>
    <row r="12878" spans="1:14" x14ac:dyDescent="0.2">
      <c r="A12878">
        <v>314320</v>
      </c>
      <c r="B12878" t="s">
        <v>1909</v>
      </c>
      <c r="C12878" t="s">
        <v>98</v>
      </c>
      <c r="D12878">
        <v>2000</v>
      </c>
      <c r="E12878" t="s">
        <v>361</v>
      </c>
      <c r="F12878" t="s">
        <v>362</v>
      </c>
      <c r="H12878">
        <v>21212</v>
      </c>
      <c r="I12878">
        <v>15597</v>
      </c>
      <c r="N12878">
        <f>COUNTIF(Cod_Mun_Norte!B:B,DADOS_SNIS_Minas!A12878)</f>
        <v>0</v>
      </c>
    </row>
    <row r="12879" spans="1:14" x14ac:dyDescent="0.2">
      <c r="A12879">
        <v>314320</v>
      </c>
      <c r="B12879" t="s">
        <v>1909</v>
      </c>
      <c r="C12879" t="s">
        <v>98</v>
      </c>
      <c r="D12879">
        <v>1999</v>
      </c>
      <c r="E12879" t="s">
        <v>361</v>
      </c>
      <c r="F12879" t="s">
        <v>362</v>
      </c>
      <c r="H12879">
        <v>20416</v>
      </c>
      <c r="I12879">
        <v>14971</v>
      </c>
      <c r="N12879">
        <f>COUNTIF(Cod_Mun_Norte!B:B,DADOS_SNIS_Minas!A12879)</f>
        <v>0</v>
      </c>
    </row>
    <row r="12880" spans="1:14" x14ac:dyDescent="0.2">
      <c r="A12880">
        <v>314320</v>
      </c>
      <c r="B12880" t="s">
        <v>1909</v>
      </c>
      <c r="C12880" t="s">
        <v>98</v>
      </c>
      <c r="D12880">
        <v>1998</v>
      </c>
      <c r="E12880" t="s">
        <v>361</v>
      </c>
      <c r="F12880" t="s">
        <v>362</v>
      </c>
      <c r="H12880">
        <v>20221</v>
      </c>
      <c r="I12880">
        <v>14828</v>
      </c>
      <c r="N12880">
        <f>COUNTIF(Cod_Mun_Norte!B:B,DADOS_SNIS_Minas!A12880)</f>
        <v>0</v>
      </c>
    </row>
    <row r="12881" spans="1:14" x14ac:dyDescent="0.2">
      <c r="A12881">
        <v>314320</v>
      </c>
      <c r="B12881" t="s">
        <v>1909</v>
      </c>
      <c r="C12881" t="s">
        <v>98</v>
      </c>
      <c r="D12881">
        <v>1997</v>
      </c>
      <c r="H12881">
        <v>20025</v>
      </c>
      <c r="I12881">
        <v>14684</v>
      </c>
      <c r="N12881">
        <f>COUNTIF(Cod_Mun_Norte!B:B,DADOS_SNIS_Minas!A12881)</f>
        <v>0</v>
      </c>
    </row>
    <row r="12882" spans="1:14" x14ac:dyDescent="0.2">
      <c r="A12882">
        <v>314320</v>
      </c>
      <c r="B12882" t="s">
        <v>1909</v>
      </c>
      <c r="C12882" t="s">
        <v>98</v>
      </c>
      <c r="D12882">
        <v>1996</v>
      </c>
      <c r="H12882">
        <v>19794</v>
      </c>
      <c r="I12882">
        <v>14515</v>
      </c>
      <c r="N12882">
        <f>COUNTIF(Cod_Mun_Norte!B:B,DADOS_SNIS_Minas!A12882)</f>
        <v>0</v>
      </c>
    </row>
    <row r="12883" spans="1:14" x14ac:dyDescent="0.2">
      <c r="A12883">
        <v>314320</v>
      </c>
      <c r="B12883" t="s">
        <v>1909</v>
      </c>
      <c r="C12883" t="s">
        <v>98</v>
      </c>
      <c r="D12883">
        <v>1995</v>
      </c>
      <c r="H12883">
        <v>19483</v>
      </c>
      <c r="I12883">
        <v>14287</v>
      </c>
      <c r="N12883">
        <f>COUNTIF(Cod_Mun_Norte!B:B,DADOS_SNIS_Minas!A12883)</f>
        <v>0</v>
      </c>
    </row>
    <row r="12884" spans="1:14" x14ac:dyDescent="0.2">
      <c r="A12884">
        <v>314330</v>
      </c>
      <c r="B12884" t="s">
        <v>53</v>
      </c>
      <c r="C12884" t="s">
        <v>98</v>
      </c>
      <c r="D12884">
        <v>2020</v>
      </c>
      <c r="E12884" t="s">
        <v>1913</v>
      </c>
      <c r="F12884" t="s">
        <v>367</v>
      </c>
      <c r="G12884" t="s">
        <v>368</v>
      </c>
      <c r="H12884">
        <v>413487</v>
      </c>
      <c r="I12884">
        <v>393507</v>
      </c>
      <c r="J12884">
        <v>346145</v>
      </c>
      <c r="K12884">
        <v>346145</v>
      </c>
      <c r="L12884">
        <v>88</v>
      </c>
      <c r="M12884">
        <v>83.71</v>
      </c>
      <c r="N12884">
        <f>COUNTIF(Cod_Mun_Norte!B:B,DADOS_SNIS_Minas!A12884)</f>
        <v>1</v>
      </c>
    </row>
    <row r="12885" spans="1:14" x14ac:dyDescent="0.2">
      <c r="A12885">
        <v>314330</v>
      </c>
      <c r="B12885" t="s">
        <v>53</v>
      </c>
      <c r="C12885" t="s">
        <v>98</v>
      </c>
      <c r="D12885">
        <v>2019</v>
      </c>
      <c r="E12885" t="s">
        <v>1913</v>
      </c>
      <c r="F12885" t="s">
        <v>367</v>
      </c>
      <c r="G12885" t="s">
        <v>368</v>
      </c>
      <c r="H12885">
        <v>409341</v>
      </c>
      <c r="I12885">
        <v>389561</v>
      </c>
      <c r="J12885">
        <v>338428</v>
      </c>
      <c r="K12885">
        <v>338428</v>
      </c>
      <c r="L12885">
        <v>86.9</v>
      </c>
      <c r="M12885">
        <v>82.68</v>
      </c>
      <c r="N12885">
        <f>COUNTIF(Cod_Mun_Norte!B:B,DADOS_SNIS_Minas!A12885)</f>
        <v>1</v>
      </c>
    </row>
    <row r="12886" spans="1:14" x14ac:dyDescent="0.2">
      <c r="A12886">
        <v>314330</v>
      </c>
      <c r="B12886" t="s">
        <v>53</v>
      </c>
      <c r="C12886" t="s">
        <v>98</v>
      </c>
      <c r="D12886">
        <v>2018</v>
      </c>
      <c r="E12886" t="s">
        <v>1913</v>
      </c>
      <c r="F12886" t="s">
        <v>367</v>
      </c>
      <c r="H12886">
        <v>404804</v>
      </c>
      <c r="I12886">
        <v>385244</v>
      </c>
      <c r="J12886">
        <v>335397</v>
      </c>
      <c r="K12886">
        <v>335397</v>
      </c>
      <c r="L12886">
        <v>87.1</v>
      </c>
      <c r="M12886">
        <v>82.85</v>
      </c>
      <c r="N12886">
        <f>COUNTIF(Cod_Mun_Norte!B:B,DADOS_SNIS_Minas!A12886)</f>
        <v>1</v>
      </c>
    </row>
    <row r="12887" spans="1:14" x14ac:dyDescent="0.2">
      <c r="A12887">
        <v>314330</v>
      </c>
      <c r="B12887" t="s">
        <v>53</v>
      </c>
      <c r="C12887" t="s">
        <v>98</v>
      </c>
      <c r="D12887">
        <v>2017</v>
      </c>
      <c r="E12887" t="s">
        <v>1913</v>
      </c>
      <c r="F12887" t="s">
        <v>367</v>
      </c>
      <c r="H12887">
        <v>402027</v>
      </c>
      <c r="I12887">
        <v>382601</v>
      </c>
      <c r="J12887">
        <v>334404</v>
      </c>
      <c r="K12887">
        <v>334404</v>
      </c>
      <c r="L12887">
        <v>87.4</v>
      </c>
      <c r="M12887">
        <v>83.18</v>
      </c>
      <c r="N12887">
        <f>COUNTIF(Cod_Mun_Norte!B:B,DADOS_SNIS_Minas!A12887)</f>
        <v>1</v>
      </c>
    </row>
    <row r="12888" spans="1:14" x14ac:dyDescent="0.2">
      <c r="A12888">
        <v>314330</v>
      </c>
      <c r="B12888" t="s">
        <v>53</v>
      </c>
      <c r="C12888" t="s">
        <v>98</v>
      </c>
      <c r="D12888">
        <v>2016</v>
      </c>
      <c r="E12888" t="s">
        <v>1913</v>
      </c>
      <c r="F12888" t="s">
        <v>367</v>
      </c>
      <c r="H12888">
        <v>398288</v>
      </c>
      <c r="I12888">
        <v>379042</v>
      </c>
      <c r="J12888">
        <v>332473</v>
      </c>
      <c r="K12888">
        <v>332473</v>
      </c>
      <c r="L12888">
        <v>87.7</v>
      </c>
      <c r="M12888">
        <v>83.48</v>
      </c>
      <c r="N12888">
        <f>COUNTIF(Cod_Mun_Norte!B:B,DADOS_SNIS_Minas!A12888)</f>
        <v>1</v>
      </c>
    </row>
    <row r="12889" spans="1:14" x14ac:dyDescent="0.2">
      <c r="A12889">
        <v>314330</v>
      </c>
      <c r="B12889" t="s">
        <v>53</v>
      </c>
      <c r="C12889" t="s">
        <v>98</v>
      </c>
      <c r="D12889">
        <v>2015</v>
      </c>
      <c r="E12889" t="s">
        <v>1913</v>
      </c>
      <c r="F12889" t="s">
        <v>367</v>
      </c>
      <c r="H12889">
        <v>394350</v>
      </c>
      <c r="I12889">
        <v>375295</v>
      </c>
      <c r="J12889">
        <v>332006</v>
      </c>
      <c r="K12889">
        <v>332006</v>
      </c>
      <c r="L12889">
        <v>88.5</v>
      </c>
      <c r="M12889">
        <v>84.19</v>
      </c>
      <c r="N12889">
        <f>COUNTIF(Cod_Mun_Norte!B:B,DADOS_SNIS_Minas!A12889)</f>
        <v>1</v>
      </c>
    </row>
    <row r="12890" spans="1:14" x14ac:dyDescent="0.2">
      <c r="A12890">
        <v>314330</v>
      </c>
      <c r="B12890" t="s">
        <v>53</v>
      </c>
      <c r="C12890" t="s">
        <v>98</v>
      </c>
      <c r="D12890">
        <v>2014</v>
      </c>
      <c r="E12890" t="s">
        <v>361</v>
      </c>
      <c r="F12890" t="s">
        <v>99</v>
      </c>
      <c r="H12890">
        <v>390212</v>
      </c>
      <c r="I12890">
        <v>371357</v>
      </c>
      <c r="J12890">
        <v>371357</v>
      </c>
      <c r="K12890">
        <v>371357</v>
      </c>
      <c r="L12890">
        <v>100</v>
      </c>
      <c r="M12890">
        <v>95.17</v>
      </c>
      <c r="N12890">
        <f>COUNTIF(Cod_Mun_Norte!B:B,DADOS_SNIS_Minas!A12890)</f>
        <v>1</v>
      </c>
    </row>
    <row r="12891" spans="1:14" x14ac:dyDescent="0.2">
      <c r="A12891">
        <v>314330</v>
      </c>
      <c r="B12891" t="s">
        <v>53</v>
      </c>
      <c r="C12891" t="s">
        <v>98</v>
      </c>
      <c r="D12891">
        <v>2013</v>
      </c>
      <c r="E12891" t="s">
        <v>1913</v>
      </c>
      <c r="F12891" t="s">
        <v>367</v>
      </c>
      <c r="H12891">
        <v>385898</v>
      </c>
      <c r="I12891">
        <v>367251</v>
      </c>
      <c r="J12891">
        <v>367251</v>
      </c>
      <c r="K12891">
        <v>367251</v>
      </c>
      <c r="L12891">
        <v>100</v>
      </c>
      <c r="M12891">
        <v>95.17</v>
      </c>
      <c r="N12891">
        <f>COUNTIF(Cod_Mun_Norte!B:B,DADOS_SNIS_Minas!A12891)</f>
        <v>1</v>
      </c>
    </row>
    <row r="12892" spans="1:14" x14ac:dyDescent="0.2">
      <c r="A12892">
        <v>314330</v>
      </c>
      <c r="B12892" t="s">
        <v>53</v>
      </c>
      <c r="C12892" t="s">
        <v>98</v>
      </c>
      <c r="D12892">
        <v>2012</v>
      </c>
      <c r="E12892" t="s">
        <v>1913</v>
      </c>
      <c r="F12892" t="s">
        <v>367</v>
      </c>
      <c r="H12892">
        <v>370216</v>
      </c>
      <c r="I12892">
        <v>352327</v>
      </c>
      <c r="J12892">
        <v>352327</v>
      </c>
      <c r="K12892">
        <v>352327</v>
      </c>
      <c r="L12892">
        <v>100</v>
      </c>
      <c r="M12892">
        <v>95.17</v>
      </c>
      <c r="N12892">
        <f>COUNTIF(Cod_Mun_Norte!B:B,DADOS_SNIS_Minas!A12892)</f>
        <v>1</v>
      </c>
    </row>
    <row r="12893" spans="1:14" x14ac:dyDescent="0.2">
      <c r="A12893">
        <v>314330</v>
      </c>
      <c r="B12893" t="s">
        <v>53</v>
      </c>
      <c r="C12893" t="s">
        <v>98</v>
      </c>
      <c r="D12893">
        <v>2011</v>
      </c>
      <c r="E12893" t="s">
        <v>1913</v>
      </c>
      <c r="F12893" t="s">
        <v>367</v>
      </c>
      <c r="H12893">
        <v>366135</v>
      </c>
      <c r="I12893">
        <v>348443</v>
      </c>
      <c r="J12893">
        <v>348443</v>
      </c>
      <c r="K12893">
        <v>348443</v>
      </c>
      <c r="L12893">
        <v>100</v>
      </c>
      <c r="M12893">
        <v>95.17</v>
      </c>
      <c r="N12893">
        <f>COUNTIF(Cod_Mun_Norte!B:B,DADOS_SNIS_Minas!A12893)</f>
        <v>1</v>
      </c>
    </row>
    <row r="12894" spans="1:14" x14ac:dyDescent="0.2">
      <c r="A12894">
        <v>314330</v>
      </c>
      <c r="B12894" t="s">
        <v>53</v>
      </c>
      <c r="C12894" t="s">
        <v>98</v>
      </c>
      <c r="D12894">
        <v>2010</v>
      </c>
      <c r="E12894" t="s">
        <v>1913</v>
      </c>
      <c r="F12894" t="s">
        <v>367</v>
      </c>
      <c r="H12894">
        <v>361915</v>
      </c>
      <c r="I12894">
        <v>344427</v>
      </c>
      <c r="J12894">
        <v>344427</v>
      </c>
      <c r="K12894">
        <v>344427</v>
      </c>
      <c r="L12894">
        <v>100</v>
      </c>
      <c r="M12894">
        <v>95.17</v>
      </c>
      <c r="N12894">
        <f>COUNTIF(Cod_Mun_Norte!B:B,DADOS_SNIS_Minas!A12894)</f>
        <v>1</v>
      </c>
    </row>
    <row r="12895" spans="1:14" x14ac:dyDescent="0.2">
      <c r="A12895">
        <v>314330</v>
      </c>
      <c r="B12895" t="s">
        <v>53</v>
      </c>
      <c r="C12895" t="s">
        <v>98</v>
      </c>
      <c r="D12895">
        <v>2009</v>
      </c>
      <c r="E12895" t="s">
        <v>361</v>
      </c>
      <c r="F12895" t="s">
        <v>99</v>
      </c>
      <c r="H12895">
        <v>363227</v>
      </c>
      <c r="I12895">
        <v>342205</v>
      </c>
      <c r="J12895">
        <v>373816</v>
      </c>
      <c r="K12895">
        <v>373816</v>
      </c>
      <c r="L12895">
        <v>100</v>
      </c>
      <c r="M12895">
        <v>100</v>
      </c>
      <c r="N12895">
        <f>COUNTIF(Cod_Mun_Norte!B:B,DADOS_SNIS_Minas!A12895)</f>
        <v>1</v>
      </c>
    </row>
    <row r="12896" spans="1:14" x14ac:dyDescent="0.2">
      <c r="A12896">
        <v>314330</v>
      </c>
      <c r="B12896" t="s">
        <v>53</v>
      </c>
      <c r="C12896" t="s">
        <v>98</v>
      </c>
      <c r="D12896">
        <v>2008</v>
      </c>
      <c r="E12896" t="s">
        <v>361</v>
      </c>
      <c r="F12896" t="s">
        <v>99</v>
      </c>
      <c r="H12896">
        <v>358271</v>
      </c>
      <c r="I12896">
        <v>337536</v>
      </c>
      <c r="J12896">
        <v>360843</v>
      </c>
      <c r="K12896">
        <v>360843</v>
      </c>
      <c r="L12896">
        <v>100</v>
      </c>
      <c r="M12896">
        <v>100</v>
      </c>
      <c r="N12896">
        <f>COUNTIF(Cod_Mun_Norte!B:B,DADOS_SNIS_Minas!A12896)</f>
        <v>1</v>
      </c>
    </row>
    <row r="12897" spans="1:14" x14ac:dyDescent="0.2">
      <c r="A12897">
        <v>314330</v>
      </c>
      <c r="B12897" t="s">
        <v>53</v>
      </c>
      <c r="C12897" t="s">
        <v>98</v>
      </c>
      <c r="D12897">
        <v>2007</v>
      </c>
      <c r="E12897" t="s">
        <v>1913</v>
      </c>
      <c r="F12897" t="s">
        <v>367</v>
      </c>
      <c r="H12897">
        <v>352384</v>
      </c>
      <c r="I12897">
        <v>331990</v>
      </c>
      <c r="J12897">
        <v>346835</v>
      </c>
      <c r="K12897">
        <v>346835</v>
      </c>
      <c r="L12897">
        <v>100</v>
      </c>
      <c r="M12897">
        <v>98.43</v>
      </c>
      <c r="N12897">
        <f>COUNTIF(Cod_Mun_Norte!B:B,DADOS_SNIS_Minas!A12897)</f>
        <v>1</v>
      </c>
    </row>
    <row r="12898" spans="1:14" x14ac:dyDescent="0.2">
      <c r="A12898">
        <v>314330</v>
      </c>
      <c r="B12898" t="s">
        <v>53</v>
      </c>
      <c r="C12898" t="s">
        <v>98</v>
      </c>
      <c r="D12898">
        <v>2006</v>
      </c>
      <c r="E12898" t="s">
        <v>1913</v>
      </c>
      <c r="F12898" t="s">
        <v>367</v>
      </c>
      <c r="H12898">
        <v>348991</v>
      </c>
      <c r="I12898">
        <v>328794</v>
      </c>
      <c r="J12898">
        <v>330429</v>
      </c>
      <c r="K12898">
        <v>330429</v>
      </c>
      <c r="L12898">
        <v>100</v>
      </c>
      <c r="M12898">
        <v>94.68</v>
      </c>
      <c r="N12898">
        <f>COUNTIF(Cod_Mun_Norte!B:B,DADOS_SNIS_Minas!A12898)</f>
        <v>1</v>
      </c>
    </row>
    <row r="12899" spans="1:14" x14ac:dyDescent="0.2">
      <c r="A12899">
        <v>314330</v>
      </c>
      <c r="B12899" t="s">
        <v>53</v>
      </c>
      <c r="C12899" t="s">
        <v>98</v>
      </c>
      <c r="D12899">
        <v>2005</v>
      </c>
      <c r="E12899" t="s">
        <v>1913</v>
      </c>
      <c r="F12899" t="s">
        <v>367</v>
      </c>
      <c r="H12899">
        <v>342586</v>
      </c>
      <c r="I12899">
        <v>322759</v>
      </c>
      <c r="J12899">
        <v>317636</v>
      </c>
      <c r="K12899">
        <v>317636</v>
      </c>
      <c r="L12899">
        <v>98.4</v>
      </c>
      <c r="M12899">
        <v>92.72</v>
      </c>
      <c r="N12899">
        <f>COUNTIF(Cod_Mun_Norte!B:B,DADOS_SNIS_Minas!A12899)</f>
        <v>1</v>
      </c>
    </row>
    <row r="12900" spans="1:14" x14ac:dyDescent="0.2">
      <c r="A12900">
        <v>314330</v>
      </c>
      <c r="B12900" t="s">
        <v>53</v>
      </c>
      <c r="C12900" t="s">
        <v>98</v>
      </c>
      <c r="D12900">
        <v>2004</v>
      </c>
      <c r="E12900" t="s">
        <v>1913</v>
      </c>
      <c r="F12900" t="s">
        <v>367</v>
      </c>
      <c r="H12900">
        <v>336132</v>
      </c>
      <c r="I12900">
        <v>316679</v>
      </c>
      <c r="J12900">
        <v>307395</v>
      </c>
      <c r="K12900">
        <v>307395</v>
      </c>
      <c r="L12900">
        <v>97.1</v>
      </c>
      <c r="M12900">
        <v>91.45</v>
      </c>
      <c r="N12900">
        <f>COUNTIF(Cod_Mun_Norte!B:B,DADOS_SNIS_Minas!A12900)</f>
        <v>1</v>
      </c>
    </row>
    <row r="12901" spans="1:14" x14ac:dyDescent="0.2">
      <c r="A12901">
        <v>314330</v>
      </c>
      <c r="B12901" t="s">
        <v>53</v>
      </c>
      <c r="C12901" t="s">
        <v>98</v>
      </c>
      <c r="D12901">
        <v>2003</v>
      </c>
      <c r="E12901" t="s">
        <v>1913</v>
      </c>
      <c r="F12901" t="s">
        <v>367</v>
      </c>
      <c r="H12901">
        <v>324471</v>
      </c>
      <c r="I12901">
        <v>305693</v>
      </c>
      <c r="J12901">
        <v>301256</v>
      </c>
      <c r="K12901">
        <v>301256</v>
      </c>
      <c r="L12901">
        <v>98.6</v>
      </c>
      <c r="M12901">
        <v>92.85</v>
      </c>
      <c r="N12901">
        <f>COUNTIF(Cod_Mun_Norte!B:B,DADOS_SNIS_Minas!A12901)</f>
        <v>1</v>
      </c>
    </row>
    <row r="12902" spans="1:14" x14ac:dyDescent="0.2">
      <c r="A12902">
        <v>314330</v>
      </c>
      <c r="B12902" t="s">
        <v>53</v>
      </c>
      <c r="C12902" t="s">
        <v>98</v>
      </c>
      <c r="D12902">
        <v>2002</v>
      </c>
      <c r="E12902" t="s">
        <v>1913</v>
      </c>
      <c r="F12902" t="s">
        <v>367</v>
      </c>
      <c r="H12902">
        <v>318916</v>
      </c>
      <c r="I12902">
        <v>300459</v>
      </c>
      <c r="J12902">
        <v>295778</v>
      </c>
      <c r="K12902">
        <v>295778</v>
      </c>
      <c r="L12902">
        <v>98.4</v>
      </c>
      <c r="M12902">
        <v>92.74</v>
      </c>
      <c r="N12902">
        <f>COUNTIF(Cod_Mun_Norte!B:B,DADOS_SNIS_Minas!A12902)</f>
        <v>1</v>
      </c>
    </row>
    <row r="12903" spans="1:14" x14ac:dyDescent="0.2">
      <c r="A12903">
        <v>314330</v>
      </c>
      <c r="B12903" t="s">
        <v>53</v>
      </c>
      <c r="C12903" t="s">
        <v>98</v>
      </c>
      <c r="D12903">
        <v>2001</v>
      </c>
      <c r="E12903" t="s">
        <v>361</v>
      </c>
      <c r="F12903" t="s">
        <v>99</v>
      </c>
      <c r="H12903">
        <v>313688</v>
      </c>
      <c r="I12903">
        <v>295534</v>
      </c>
      <c r="J12903">
        <v>292360</v>
      </c>
      <c r="K12903">
        <v>292360</v>
      </c>
      <c r="L12903">
        <v>98.9</v>
      </c>
      <c r="M12903">
        <v>93.2</v>
      </c>
      <c r="N12903">
        <f>COUNTIF(Cod_Mun_Norte!B:B,DADOS_SNIS_Minas!A12903)</f>
        <v>1</v>
      </c>
    </row>
    <row r="12904" spans="1:14" x14ac:dyDescent="0.2">
      <c r="A12904">
        <v>314330</v>
      </c>
      <c r="B12904" t="s">
        <v>53</v>
      </c>
      <c r="C12904" t="s">
        <v>98</v>
      </c>
      <c r="D12904">
        <v>2000</v>
      </c>
      <c r="E12904" t="s">
        <v>361</v>
      </c>
      <c r="F12904" t="s">
        <v>99</v>
      </c>
      <c r="H12904">
        <v>306947</v>
      </c>
      <c r="I12904">
        <v>289183</v>
      </c>
      <c r="J12904">
        <v>276288</v>
      </c>
      <c r="L12904">
        <v>95.5</v>
      </c>
      <c r="N12904">
        <f>COUNTIF(Cod_Mun_Norte!B:B,DADOS_SNIS_Minas!A12904)</f>
        <v>1</v>
      </c>
    </row>
    <row r="12905" spans="1:14" x14ac:dyDescent="0.2">
      <c r="A12905">
        <v>314330</v>
      </c>
      <c r="B12905" t="s">
        <v>53</v>
      </c>
      <c r="C12905" t="s">
        <v>98</v>
      </c>
      <c r="D12905">
        <v>1999</v>
      </c>
      <c r="E12905" t="s">
        <v>361</v>
      </c>
      <c r="F12905" t="s">
        <v>99</v>
      </c>
      <c r="H12905">
        <v>286058</v>
      </c>
      <c r="I12905">
        <v>266546</v>
      </c>
      <c r="J12905">
        <v>271890</v>
      </c>
      <c r="L12905">
        <v>100</v>
      </c>
      <c r="N12905">
        <f>COUNTIF(Cod_Mun_Norte!B:B,DADOS_SNIS_Minas!A12905)</f>
        <v>1</v>
      </c>
    </row>
    <row r="12906" spans="1:14" x14ac:dyDescent="0.2">
      <c r="A12906">
        <v>314330</v>
      </c>
      <c r="B12906" t="s">
        <v>53</v>
      </c>
      <c r="C12906" t="s">
        <v>98</v>
      </c>
      <c r="D12906">
        <v>1998</v>
      </c>
      <c r="E12906" t="s">
        <v>361</v>
      </c>
      <c r="F12906" t="s">
        <v>99</v>
      </c>
      <c r="H12906">
        <v>281523</v>
      </c>
      <c r="I12906">
        <v>262321</v>
      </c>
      <c r="J12906">
        <v>261184</v>
      </c>
      <c r="L12906">
        <v>99.6</v>
      </c>
      <c r="N12906">
        <f>COUNTIF(Cod_Mun_Norte!B:B,DADOS_SNIS_Minas!A12906)</f>
        <v>1</v>
      </c>
    </row>
    <row r="12907" spans="1:14" x14ac:dyDescent="0.2">
      <c r="A12907">
        <v>314330</v>
      </c>
      <c r="B12907" t="s">
        <v>53</v>
      </c>
      <c r="C12907" t="s">
        <v>98</v>
      </c>
      <c r="D12907">
        <v>1997</v>
      </c>
      <c r="E12907" t="s">
        <v>361</v>
      </c>
      <c r="F12907" t="s">
        <v>99</v>
      </c>
      <c r="H12907">
        <v>276980</v>
      </c>
      <c r="I12907">
        <v>258088</v>
      </c>
      <c r="J12907">
        <v>248817</v>
      </c>
      <c r="L12907">
        <v>96.4</v>
      </c>
      <c r="N12907">
        <f>COUNTIF(Cod_Mun_Norte!B:B,DADOS_SNIS_Minas!A12907)</f>
        <v>1</v>
      </c>
    </row>
    <row r="12908" spans="1:14" x14ac:dyDescent="0.2">
      <c r="A12908">
        <v>314330</v>
      </c>
      <c r="B12908" t="s">
        <v>53</v>
      </c>
      <c r="C12908" t="s">
        <v>98</v>
      </c>
      <c r="D12908">
        <v>1996</v>
      </c>
      <c r="E12908" t="s">
        <v>361</v>
      </c>
      <c r="F12908" t="s">
        <v>99</v>
      </c>
      <c r="H12908">
        <v>271608</v>
      </c>
      <c r="I12908">
        <v>253082</v>
      </c>
      <c r="J12908">
        <v>238183</v>
      </c>
      <c r="L12908">
        <v>94.1</v>
      </c>
      <c r="N12908">
        <f>COUNTIF(Cod_Mun_Norte!B:B,DADOS_SNIS_Minas!A12908)</f>
        <v>1</v>
      </c>
    </row>
    <row r="12909" spans="1:14" x14ac:dyDescent="0.2">
      <c r="A12909">
        <v>314330</v>
      </c>
      <c r="B12909" t="s">
        <v>53</v>
      </c>
      <c r="C12909" t="s">
        <v>98</v>
      </c>
      <c r="D12909">
        <v>1995</v>
      </c>
      <c r="H12909">
        <v>273513</v>
      </c>
      <c r="I12909">
        <v>254857</v>
      </c>
      <c r="N12909">
        <f>COUNTIF(Cod_Mun_Norte!B:B,DADOS_SNIS_Minas!A12909)</f>
        <v>1</v>
      </c>
    </row>
    <row r="12910" spans="1:14" x14ac:dyDescent="0.2">
      <c r="A12910">
        <v>314340</v>
      </c>
      <c r="B12910" t="s">
        <v>1914</v>
      </c>
      <c r="C12910" t="s">
        <v>98</v>
      </c>
      <c r="D12910">
        <v>2020</v>
      </c>
      <c r="E12910" t="s">
        <v>361</v>
      </c>
      <c r="F12910" t="s">
        <v>99</v>
      </c>
      <c r="G12910" t="s">
        <v>119</v>
      </c>
      <c r="H12910">
        <v>24029</v>
      </c>
      <c r="I12910">
        <v>18436</v>
      </c>
      <c r="J12910">
        <v>17987</v>
      </c>
      <c r="K12910">
        <v>17987</v>
      </c>
      <c r="L12910">
        <v>97.6</v>
      </c>
      <c r="M12910">
        <v>74.86</v>
      </c>
      <c r="N12910">
        <f>COUNTIF(Cod_Mun_Norte!B:B,DADOS_SNIS_Minas!A12910)</f>
        <v>0</v>
      </c>
    </row>
    <row r="12911" spans="1:14" x14ac:dyDescent="0.2">
      <c r="A12911">
        <v>314340</v>
      </c>
      <c r="B12911" t="s">
        <v>1914</v>
      </c>
      <c r="C12911" t="s">
        <v>98</v>
      </c>
      <c r="D12911">
        <v>2019</v>
      </c>
      <c r="E12911" t="s">
        <v>361</v>
      </c>
      <c r="F12911" t="s">
        <v>99</v>
      </c>
      <c r="G12911" t="s">
        <v>119</v>
      </c>
      <c r="H12911">
        <v>23803</v>
      </c>
      <c r="I12911">
        <v>18263</v>
      </c>
      <c r="J12911">
        <v>17987</v>
      </c>
      <c r="K12911">
        <v>17987</v>
      </c>
      <c r="L12911">
        <v>98.5</v>
      </c>
      <c r="M12911">
        <v>75.569999999999993</v>
      </c>
      <c r="N12911">
        <f>COUNTIF(Cod_Mun_Norte!B:B,DADOS_SNIS_Minas!A12911)</f>
        <v>0</v>
      </c>
    </row>
    <row r="12912" spans="1:14" x14ac:dyDescent="0.2">
      <c r="A12912">
        <v>314340</v>
      </c>
      <c r="B12912" t="s">
        <v>1914</v>
      </c>
      <c r="C12912" t="s">
        <v>98</v>
      </c>
      <c r="D12912">
        <v>2018</v>
      </c>
      <c r="E12912" t="s">
        <v>361</v>
      </c>
      <c r="F12912" t="s">
        <v>99</v>
      </c>
      <c r="H12912">
        <v>23569</v>
      </c>
      <c r="I12912">
        <v>18083</v>
      </c>
      <c r="J12912">
        <v>17987</v>
      </c>
      <c r="K12912">
        <v>17987</v>
      </c>
      <c r="L12912">
        <v>99.5</v>
      </c>
      <c r="M12912">
        <v>76.319999999999993</v>
      </c>
      <c r="N12912">
        <f>COUNTIF(Cod_Mun_Norte!B:B,DADOS_SNIS_Minas!A12912)</f>
        <v>0</v>
      </c>
    </row>
    <row r="12913" spans="1:14" x14ac:dyDescent="0.2">
      <c r="A12913">
        <v>314340</v>
      </c>
      <c r="B12913" t="s">
        <v>1914</v>
      </c>
      <c r="C12913" t="s">
        <v>98</v>
      </c>
      <c r="D12913">
        <v>2017</v>
      </c>
      <c r="E12913" t="s">
        <v>361</v>
      </c>
      <c r="F12913" t="s">
        <v>99</v>
      </c>
      <c r="H12913">
        <v>23444</v>
      </c>
      <c r="I12913">
        <v>17987</v>
      </c>
      <c r="J12913">
        <v>17987</v>
      </c>
      <c r="K12913">
        <v>17987</v>
      </c>
      <c r="L12913">
        <v>100</v>
      </c>
      <c r="M12913">
        <v>76.72</v>
      </c>
      <c r="N12913">
        <f>COUNTIF(Cod_Mun_Norte!B:B,DADOS_SNIS_Minas!A12913)</f>
        <v>0</v>
      </c>
    </row>
    <row r="12914" spans="1:14" x14ac:dyDescent="0.2">
      <c r="A12914">
        <v>314340</v>
      </c>
      <c r="B12914" t="s">
        <v>1914</v>
      </c>
      <c r="C12914" t="s">
        <v>98</v>
      </c>
      <c r="D12914">
        <v>2016</v>
      </c>
      <c r="E12914" t="s">
        <v>361</v>
      </c>
      <c r="F12914" t="s">
        <v>99</v>
      </c>
      <c r="H12914">
        <v>23238</v>
      </c>
      <c r="I12914">
        <v>17829</v>
      </c>
      <c r="J12914">
        <v>17583</v>
      </c>
      <c r="K12914">
        <v>17583</v>
      </c>
      <c r="L12914">
        <v>98.6</v>
      </c>
      <c r="M12914">
        <v>75.66</v>
      </c>
      <c r="N12914">
        <f>COUNTIF(Cod_Mun_Norte!B:B,DADOS_SNIS_Minas!A12914)</f>
        <v>0</v>
      </c>
    </row>
    <row r="12915" spans="1:14" x14ac:dyDescent="0.2">
      <c r="A12915">
        <v>314340</v>
      </c>
      <c r="B12915" t="s">
        <v>1914</v>
      </c>
      <c r="C12915" t="s">
        <v>98</v>
      </c>
      <c r="D12915">
        <v>2015</v>
      </c>
      <c r="E12915" t="s">
        <v>1915</v>
      </c>
      <c r="F12915" t="s">
        <v>367</v>
      </c>
      <c r="H12915">
        <v>23022</v>
      </c>
      <c r="I12915">
        <v>17664</v>
      </c>
      <c r="J12915">
        <v>17630</v>
      </c>
      <c r="K12915">
        <v>17630</v>
      </c>
      <c r="L12915">
        <v>99.8</v>
      </c>
      <c r="M12915">
        <v>76.58</v>
      </c>
      <c r="N12915">
        <f>COUNTIF(Cod_Mun_Norte!B:B,DADOS_SNIS_Minas!A12915)</f>
        <v>0</v>
      </c>
    </row>
    <row r="12916" spans="1:14" x14ac:dyDescent="0.2">
      <c r="A12916">
        <v>314340</v>
      </c>
      <c r="B12916" t="s">
        <v>1914</v>
      </c>
      <c r="C12916" t="s">
        <v>98</v>
      </c>
      <c r="D12916">
        <v>2014</v>
      </c>
      <c r="E12916" t="s">
        <v>361</v>
      </c>
      <c r="F12916" t="s">
        <v>99</v>
      </c>
      <c r="H12916">
        <v>22794</v>
      </c>
      <c r="I12916">
        <v>17489</v>
      </c>
      <c r="J12916">
        <v>17489</v>
      </c>
      <c r="K12916">
        <v>17489</v>
      </c>
      <c r="L12916">
        <v>100</v>
      </c>
      <c r="M12916">
        <v>76.73</v>
      </c>
      <c r="N12916">
        <f>COUNTIF(Cod_Mun_Norte!B:B,DADOS_SNIS_Minas!A12916)</f>
        <v>0</v>
      </c>
    </row>
    <row r="12917" spans="1:14" x14ac:dyDescent="0.2">
      <c r="A12917">
        <v>314340</v>
      </c>
      <c r="B12917" t="s">
        <v>1914</v>
      </c>
      <c r="C12917" t="s">
        <v>98</v>
      </c>
      <c r="D12917">
        <v>2013</v>
      </c>
      <c r="E12917" t="s">
        <v>361</v>
      </c>
      <c r="F12917" t="s">
        <v>99</v>
      </c>
      <c r="H12917">
        <v>22557</v>
      </c>
      <c r="I12917">
        <v>17307</v>
      </c>
      <c r="J12917">
        <v>17307</v>
      </c>
      <c r="K12917">
        <v>17307</v>
      </c>
      <c r="L12917">
        <v>100</v>
      </c>
      <c r="M12917">
        <v>76.73</v>
      </c>
      <c r="N12917">
        <f>COUNTIF(Cod_Mun_Norte!B:B,DADOS_SNIS_Minas!A12917)</f>
        <v>0</v>
      </c>
    </row>
    <row r="12918" spans="1:14" x14ac:dyDescent="0.2">
      <c r="A12918">
        <v>314340</v>
      </c>
      <c r="B12918" t="s">
        <v>1914</v>
      </c>
      <c r="C12918" t="s">
        <v>98</v>
      </c>
      <c r="D12918">
        <v>2012</v>
      </c>
      <c r="E12918" t="s">
        <v>1915</v>
      </c>
      <c r="F12918" t="s">
        <v>367</v>
      </c>
      <c r="H12918">
        <v>21658</v>
      </c>
      <c r="I12918">
        <v>16617</v>
      </c>
      <c r="J12918">
        <v>16617</v>
      </c>
      <c r="K12918">
        <v>16617</v>
      </c>
      <c r="L12918">
        <v>100</v>
      </c>
      <c r="M12918">
        <v>76.72</v>
      </c>
      <c r="N12918">
        <f>COUNTIF(Cod_Mun_Norte!B:B,DADOS_SNIS_Minas!A12918)</f>
        <v>0</v>
      </c>
    </row>
    <row r="12919" spans="1:14" x14ac:dyDescent="0.2">
      <c r="A12919">
        <v>314340</v>
      </c>
      <c r="B12919" t="s">
        <v>1914</v>
      </c>
      <c r="C12919" t="s">
        <v>98</v>
      </c>
      <c r="D12919">
        <v>2011</v>
      </c>
      <c r="E12919" t="s">
        <v>361</v>
      </c>
      <c r="F12919" t="s">
        <v>99</v>
      </c>
      <c r="H12919">
        <v>21434</v>
      </c>
      <c r="I12919">
        <v>16445</v>
      </c>
      <c r="J12919">
        <v>16445</v>
      </c>
      <c r="K12919">
        <v>16445</v>
      </c>
      <c r="L12919">
        <v>100</v>
      </c>
      <c r="M12919">
        <v>76.72</v>
      </c>
      <c r="N12919">
        <f>COUNTIF(Cod_Mun_Norte!B:B,DADOS_SNIS_Minas!A12919)</f>
        <v>0</v>
      </c>
    </row>
    <row r="12920" spans="1:14" x14ac:dyDescent="0.2">
      <c r="A12920">
        <v>314340</v>
      </c>
      <c r="B12920" t="s">
        <v>1914</v>
      </c>
      <c r="C12920" t="s">
        <v>98</v>
      </c>
      <c r="D12920">
        <v>2010</v>
      </c>
      <c r="E12920" t="s">
        <v>1915</v>
      </c>
      <c r="F12920" t="s">
        <v>367</v>
      </c>
      <c r="H12920">
        <v>21203</v>
      </c>
      <c r="I12920">
        <v>16268</v>
      </c>
      <c r="J12920">
        <v>16268</v>
      </c>
      <c r="K12920">
        <v>16268</v>
      </c>
      <c r="L12920">
        <v>100</v>
      </c>
      <c r="M12920">
        <v>76.72</v>
      </c>
      <c r="N12920">
        <f>COUNTIF(Cod_Mun_Norte!B:B,DADOS_SNIS_Minas!A12920)</f>
        <v>0</v>
      </c>
    </row>
    <row r="12921" spans="1:14" x14ac:dyDescent="0.2">
      <c r="A12921">
        <v>314340</v>
      </c>
      <c r="B12921" t="s">
        <v>1914</v>
      </c>
      <c r="C12921" t="s">
        <v>98</v>
      </c>
      <c r="D12921">
        <v>2009</v>
      </c>
      <c r="E12921" t="s">
        <v>361</v>
      </c>
      <c r="F12921" t="s">
        <v>99</v>
      </c>
      <c r="H12921">
        <v>20135</v>
      </c>
      <c r="I12921">
        <v>14868</v>
      </c>
      <c r="J12921">
        <v>18576</v>
      </c>
      <c r="K12921">
        <v>18576</v>
      </c>
      <c r="L12921">
        <v>100</v>
      </c>
      <c r="M12921">
        <v>92.26</v>
      </c>
      <c r="N12921">
        <f>COUNTIF(Cod_Mun_Norte!B:B,DADOS_SNIS_Minas!A12921)</f>
        <v>0</v>
      </c>
    </row>
    <row r="12922" spans="1:14" x14ac:dyDescent="0.2">
      <c r="A12922">
        <v>314340</v>
      </c>
      <c r="B12922" t="s">
        <v>1914</v>
      </c>
      <c r="C12922" t="s">
        <v>98</v>
      </c>
      <c r="D12922">
        <v>2008</v>
      </c>
      <c r="E12922" t="s">
        <v>361</v>
      </c>
      <c r="F12922" t="s">
        <v>99</v>
      </c>
      <c r="H12922">
        <v>19970</v>
      </c>
      <c r="I12922">
        <v>14746</v>
      </c>
      <c r="J12922">
        <v>17981</v>
      </c>
      <c r="K12922">
        <v>17981</v>
      </c>
      <c r="L12922">
        <v>100</v>
      </c>
      <c r="M12922">
        <v>90.04</v>
      </c>
      <c r="N12922">
        <f>COUNTIF(Cod_Mun_Norte!B:B,DADOS_SNIS_Minas!A12922)</f>
        <v>0</v>
      </c>
    </row>
    <row r="12923" spans="1:14" x14ac:dyDescent="0.2">
      <c r="A12923">
        <v>314340</v>
      </c>
      <c r="B12923" t="s">
        <v>1914</v>
      </c>
      <c r="C12923" t="s">
        <v>98</v>
      </c>
      <c r="D12923">
        <v>2007</v>
      </c>
      <c r="E12923" t="s">
        <v>361</v>
      </c>
      <c r="F12923" t="s">
        <v>99</v>
      </c>
      <c r="H12923">
        <v>19228</v>
      </c>
      <c r="I12923">
        <v>14198</v>
      </c>
      <c r="J12923">
        <v>17458</v>
      </c>
      <c r="K12923">
        <v>17458</v>
      </c>
      <c r="L12923">
        <v>100</v>
      </c>
      <c r="M12923">
        <v>90.79</v>
      </c>
      <c r="N12923">
        <f>COUNTIF(Cod_Mun_Norte!B:B,DADOS_SNIS_Minas!A12923)</f>
        <v>0</v>
      </c>
    </row>
    <row r="12924" spans="1:14" x14ac:dyDescent="0.2">
      <c r="A12924">
        <v>314340</v>
      </c>
      <c r="B12924" t="s">
        <v>1914</v>
      </c>
      <c r="C12924" t="s">
        <v>98</v>
      </c>
      <c r="D12924">
        <v>2006</v>
      </c>
      <c r="E12924" t="s">
        <v>361</v>
      </c>
      <c r="F12924" t="s">
        <v>99</v>
      </c>
      <c r="H12924">
        <v>18836</v>
      </c>
      <c r="I12924">
        <v>13177</v>
      </c>
      <c r="J12924">
        <v>16974</v>
      </c>
      <c r="K12924">
        <v>16974</v>
      </c>
      <c r="L12924">
        <v>100</v>
      </c>
      <c r="M12924">
        <v>90.11</v>
      </c>
      <c r="N12924">
        <f>COUNTIF(Cod_Mun_Norte!B:B,DADOS_SNIS_Minas!A12924)</f>
        <v>0</v>
      </c>
    </row>
    <row r="12925" spans="1:14" x14ac:dyDescent="0.2">
      <c r="A12925">
        <v>314340</v>
      </c>
      <c r="B12925" t="s">
        <v>1914</v>
      </c>
      <c r="C12925" t="s">
        <v>98</v>
      </c>
      <c r="D12925">
        <v>2005</v>
      </c>
      <c r="E12925" t="s">
        <v>361</v>
      </c>
      <c r="F12925" t="s">
        <v>99</v>
      </c>
      <c r="H12925">
        <v>18738</v>
      </c>
      <c r="I12925">
        <v>13109</v>
      </c>
      <c r="J12925">
        <v>16748</v>
      </c>
      <c r="K12925">
        <v>16748</v>
      </c>
      <c r="L12925">
        <v>100</v>
      </c>
      <c r="M12925">
        <v>89.38</v>
      </c>
      <c r="N12925">
        <f>COUNTIF(Cod_Mun_Norte!B:B,DADOS_SNIS_Minas!A12925)</f>
        <v>0</v>
      </c>
    </row>
    <row r="12926" spans="1:14" x14ac:dyDescent="0.2">
      <c r="A12926">
        <v>314340</v>
      </c>
      <c r="B12926" t="s">
        <v>1914</v>
      </c>
      <c r="C12926" t="s">
        <v>98</v>
      </c>
      <c r="D12926">
        <v>2004</v>
      </c>
      <c r="E12926" t="s">
        <v>361</v>
      </c>
      <c r="F12926" t="s">
        <v>99</v>
      </c>
      <c r="H12926">
        <v>18640</v>
      </c>
      <c r="I12926">
        <v>13040</v>
      </c>
      <c r="J12926">
        <v>16030</v>
      </c>
      <c r="K12926">
        <v>16030</v>
      </c>
      <c r="L12926">
        <v>100</v>
      </c>
      <c r="M12926">
        <v>86</v>
      </c>
      <c r="N12926">
        <f>COUNTIF(Cod_Mun_Norte!B:B,DADOS_SNIS_Minas!A12926)</f>
        <v>0</v>
      </c>
    </row>
    <row r="12927" spans="1:14" x14ac:dyDescent="0.2">
      <c r="A12927">
        <v>314340</v>
      </c>
      <c r="B12927" t="s">
        <v>1914</v>
      </c>
      <c r="C12927" t="s">
        <v>98</v>
      </c>
      <c r="D12927">
        <v>2003</v>
      </c>
      <c r="E12927" t="s">
        <v>361</v>
      </c>
      <c r="F12927" t="s">
        <v>99</v>
      </c>
      <c r="H12927">
        <v>18462</v>
      </c>
      <c r="I12927">
        <v>12916</v>
      </c>
      <c r="J12927">
        <v>15456</v>
      </c>
      <c r="K12927">
        <v>15456</v>
      </c>
      <c r="L12927">
        <v>100</v>
      </c>
      <c r="M12927">
        <v>83.72</v>
      </c>
      <c r="N12927">
        <f>COUNTIF(Cod_Mun_Norte!B:B,DADOS_SNIS_Minas!A12927)</f>
        <v>0</v>
      </c>
    </row>
    <row r="12928" spans="1:14" x14ac:dyDescent="0.2">
      <c r="A12928">
        <v>314340</v>
      </c>
      <c r="B12928" t="s">
        <v>1914</v>
      </c>
      <c r="C12928" t="s">
        <v>98</v>
      </c>
      <c r="D12928">
        <v>2002</v>
      </c>
      <c r="E12928" t="s">
        <v>361</v>
      </c>
      <c r="F12928" t="s">
        <v>99</v>
      </c>
      <c r="H12928">
        <v>18377</v>
      </c>
      <c r="I12928">
        <v>12856</v>
      </c>
      <c r="J12928">
        <v>14981</v>
      </c>
      <c r="K12928">
        <v>14981</v>
      </c>
      <c r="L12928">
        <v>100</v>
      </c>
      <c r="M12928">
        <v>81.52</v>
      </c>
      <c r="N12928">
        <f>COUNTIF(Cod_Mun_Norte!B:B,DADOS_SNIS_Minas!A12928)</f>
        <v>0</v>
      </c>
    </row>
    <row r="12929" spans="1:14" x14ac:dyDescent="0.2">
      <c r="A12929">
        <v>314340</v>
      </c>
      <c r="B12929" t="s">
        <v>1914</v>
      </c>
      <c r="C12929" t="s">
        <v>98</v>
      </c>
      <c r="D12929">
        <v>2001</v>
      </c>
      <c r="E12929" t="s">
        <v>361</v>
      </c>
      <c r="F12929" t="s">
        <v>99</v>
      </c>
      <c r="H12929">
        <v>18276</v>
      </c>
      <c r="I12929">
        <v>12786</v>
      </c>
      <c r="J12929">
        <v>13621</v>
      </c>
      <c r="K12929">
        <v>13621</v>
      </c>
      <c r="L12929">
        <v>100</v>
      </c>
      <c r="M12929">
        <v>74.53</v>
      </c>
      <c r="N12929">
        <f>COUNTIF(Cod_Mun_Norte!B:B,DADOS_SNIS_Minas!A12929)</f>
        <v>0</v>
      </c>
    </row>
    <row r="12930" spans="1:14" x14ac:dyDescent="0.2">
      <c r="A12930">
        <v>314340</v>
      </c>
      <c r="B12930" t="s">
        <v>1914</v>
      </c>
      <c r="C12930" t="s">
        <v>98</v>
      </c>
      <c r="D12930">
        <v>2000</v>
      </c>
      <c r="E12930" t="s">
        <v>361</v>
      </c>
      <c r="F12930" t="s">
        <v>99</v>
      </c>
      <c r="H12930">
        <v>18195</v>
      </c>
      <c r="I12930">
        <v>12729</v>
      </c>
      <c r="N12930">
        <f>COUNTIF(Cod_Mun_Norte!B:B,DADOS_SNIS_Minas!A12930)</f>
        <v>0</v>
      </c>
    </row>
    <row r="12931" spans="1:14" x14ac:dyDescent="0.2">
      <c r="A12931">
        <v>314340</v>
      </c>
      <c r="B12931" t="s">
        <v>1914</v>
      </c>
      <c r="C12931" t="s">
        <v>98</v>
      </c>
      <c r="D12931">
        <v>1999</v>
      </c>
      <c r="E12931" t="s">
        <v>361</v>
      </c>
      <c r="F12931" t="s">
        <v>99</v>
      </c>
      <c r="H12931">
        <v>19896</v>
      </c>
      <c r="I12931">
        <v>13204</v>
      </c>
      <c r="N12931">
        <f>COUNTIF(Cod_Mun_Norte!B:B,DADOS_SNIS_Minas!A12931)</f>
        <v>0</v>
      </c>
    </row>
    <row r="12932" spans="1:14" x14ac:dyDescent="0.2">
      <c r="A12932">
        <v>314340</v>
      </c>
      <c r="B12932" t="s">
        <v>1914</v>
      </c>
      <c r="C12932" t="s">
        <v>98</v>
      </c>
      <c r="D12932">
        <v>1998</v>
      </c>
      <c r="E12932" t="s">
        <v>361</v>
      </c>
      <c r="F12932" t="s">
        <v>99</v>
      </c>
      <c r="H12932">
        <v>19467</v>
      </c>
      <c r="I12932">
        <v>12919</v>
      </c>
      <c r="N12932">
        <f>COUNTIF(Cod_Mun_Norte!B:B,DADOS_SNIS_Minas!A12932)</f>
        <v>0</v>
      </c>
    </row>
    <row r="12933" spans="1:14" x14ac:dyDescent="0.2">
      <c r="A12933">
        <v>314340</v>
      </c>
      <c r="B12933" t="s">
        <v>1914</v>
      </c>
      <c r="C12933" t="s">
        <v>98</v>
      </c>
      <c r="D12933">
        <v>1997</v>
      </c>
      <c r="H12933">
        <v>19039</v>
      </c>
      <c r="I12933">
        <v>12635</v>
      </c>
      <c r="N12933">
        <f>COUNTIF(Cod_Mun_Norte!B:B,DADOS_SNIS_Minas!A12933)</f>
        <v>0</v>
      </c>
    </row>
    <row r="12934" spans="1:14" x14ac:dyDescent="0.2">
      <c r="A12934">
        <v>314340</v>
      </c>
      <c r="B12934" t="s">
        <v>1914</v>
      </c>
      <c r="C12934" t="s">
        <v>98</v>
      </c>
      <c r="D12934">
        <v>1996</v>
      </c>
      <c r="H12934">
        <v>18531</v>
      </c>
      <c r="I12934">
        <v>12298</v>
      </c>
      <c r="N12934">
        <f>COUNTIF(Cod_Mun_Norte!B:B,DADOS_SNIS_Minas!A12934)</f>
        <v>0</v>
      </c>
    </row>
    <row r="12935" spans="1:14" x14ac:dyDescent="0.2">
      <c r="A12935">
        <v>314340</v>
      </c>
      <c r="B12935" t="s">
        <v>1914</v>
      </c>
      <c r="C12935" t="s">
        <v>98</v>
      </c>
      <c r="D12935">
        <v>1995</v>
      </c>
      <c r="H12935">
        <v>18592</v>
      </c>
      <c r="I12935">
        <v>12338</v>
      </c>
      <c r="N12935">
        <f>COUNTIF(Cod_Mun_Norte!B:B,DADOS_SNIS_Minas!A12935)</f>
        <v>0</v>
      </c>
    </row>
    <row r="12936" spans="1:14" x14ac:dyDescent="0.2">
      <c r="A12936">
        <v>314345</v>
      </c>
      <c r="B12936" t="s">
        <v>54</v>
      </c>
      <c r="C12936" t="s">
        <v>98</v>
      </c>
      <c r="D12936">
        <v>2020</v>
      </c>
      <c r="E12936" t="s">
        <v>1916</v>
      </c>
      <c r="F12936" t="s">
        <v>357</v>
      </c>
      <c r="G12936" t="s">
        <v>383</v>
      </c>
      <c r="H12936">
        <v>8315</v>
      </c>
      <c r="I12936">
        <v>3430</v>
      </c>
      <c r="J12936">
        <v>3369</v>
      </c>
      <c r="K12936">
        <v>3369</v>
      </c>
      <c r="L12936">
        <v>98.2</v>
      </c>
      <c r="M12936">
        <v>40.520000000000003</v>
      </c>
      <c r="N12936">
        <f>COUNTIF(Cod_Mun_Norte!B:B,DADOS_SNIS_Minas!A12936)</f>
        <v>1</v>
      </c>
    </row>
    <row r="12937" spans="1:14" x14ac:dyDescent="0.2">
      <c r="A12937">
        <v>314345</v>
      </c>
      <c r="B12937" t="s">
        <v>54</v>
      </c>
      <c r="C12937" t="s">
        <v>98</v>
      </c>
      <c r="D12937">
        <v>2019</v>
      </c>
      <c r="E12937" t="s">
        <v>1916</v>
      </c>
      <c r="F12937" t="s">
        <v>357</v>
      </c>
      <c r="G12937" t="s">
        <v>383</v>
      </c>
      <c r="H12937">
        <v>8249</v>
      </c>
      <c r="I12937">
        <v>3403</v>
      </c>
      <c r="J12937">
        <v>3310</v>
      </c>
      <c r="K12937">
        <v>3310</v>
      </c>
      <c r="L12937">
        <v>97.3</v>
      </c>
      <c r="M12937">
        <v>40.130000000000003</v>
      </c>
      <c r="N12937">
        <f>COUNTIF(Cod_Mun_Norte!B:B,DADOS_SNIS_Minas!A12937)</f>
        <v>1</v>
      </c>
    </row>
    <row r="12938" spans="1:14" x14ac:dyDescent="0.2">
      <c r="A12938">
        <v>314345</v>
      </c>
      <c r="B12938" t="s">
        <v>54</v>
      </c>
      <c r="C12938" t="s">
        <v>98</v>
      </c>
      <c r="D12938">
        <v>2018</v>
      </c>
      <c r="E12938" t="s">
        <v>1917</v>
      </c>
      <c r="F12938" t="s">
        <v>364</v>
      </c>
      <c r="H12938">
        <v>8180</v>
      </c>
      <c r="I12938">
        <v>3374</v>
      </c>
      <c r="J12938">
        <v>3244</v>
      </c>
      <c r="K12938">
        <v>3244</v>
      </c>
      <c r="L12938">
        <v>96.2</v>
      </c>
      <c r="M12938">
        <v>39.659999999999997</v>
      </c>
      <c r="N12938">
        <f>COUNTIF(Cod_Mun_Norte!B:B,DADOS_SNIS_Minas!A12938)</f>
        <v>1</v>
      </c>
    </row>
    <row r="12939" spans="1:14" x14ac:dyDescent="0.2">
      <c r="A12939">
        <v>314345</v>
      </c>
      <c r="B12939" t="s">
        <v>54</v>
      </c>
      <c r="C12939" t="s">
        <v>98</v>
      </c>
      <c r="D12939">
        <v>2017</v>
      </c>
      <c r="E12939" t="s">
        <v>1917</v>
      </c>
      <c r="F12939" t="s">
        <v>364</v>
      </c>
      <c r="H12939">
        <v>8168</v>
      </c>
      <c r="I12939">
        <v>3369</v>
      </c>
      <c r="J12939">
        <v>3183</v>
      </c>
      <c r="K12939">
        <v>3183</v>
      </c>
      <c r="L12939">
        <v>94.5</v>
      </c>
      <c r="M12939">
        <v>38.97</v>
      </c>
      <c r="N12939">
        <f>COUNTIF(Cod_Mun_Norte!B:B,DADOS_SNIS_Minas!A12939)</f>
        <v>1</v>
      </c>
    </row>
    <row r="12940" spans="1:14" x14ac:dyDescent="0.2">
      <c r="A12940">
        <v>314345</v>
      </c>
      <c r="B12940" t="s">
        <v>54</v>
      </c>
      <c r="C12940" t="s">
        <v>98</v>
      </c>
      <c r="D12940">
        <v>2016</v>
      </c>
      <c r="E12940" t="s">
        <v>1917</v>
      </c>
      <c r="F12940" t="s">
        <v>364</v>
      </c>
      <c r="H12940">
        <v>8106</v>
      </c>
      <c r="I12940">
        <v>3344</v>
      </c>
      <c r="J12940">
        <v>3115</v>
      </c>
      <c r="K12940">
        <v>3115</v>
      </c>
      <c r="L12940">
        <v>93.2</v>
      </c>
      <c r="M12940">
        <v>38.43</v>
      </c>
      <c r="N12940">
        <f>COUNTIF(Cod_Mun_Norte!B:B,DADOS_SNIS_Minas!A12940)</f>
        <v>1</v>
      </c>
    </row>
    <row r="12941" spans="1:14" x14ac:dyDescent="0.2">
      <c r="A12941">
        <v>314345</v>
      </c>
      <c r="B12941" t="s">
        <v>54</v>
      </c>
      <c r="C12941" t="s">
        <v>98</v>
      </c>
      <c r="D12941">
        <v>2015</v>
      </c>
      <c r="E12941" t="s">
        <v>1917</v>
      </c>
      <c r="F12941" t="s">
        <v>364</v>
      </c>
      <c r="H12941">
        <v>8041</v>
      </c>
      <c r="I12941">
        <v>3317</v>
      </c>
      <c r="J12941">
        <v>3061</v>
      </c>
      <c r="K12941">
        <v>3061</v>
      </c>
      <c r="L12941">
        <v>92.3</v>
      </c>
      <c r="M12941">
        <v>38.07</v>
      </c>
      <c r="N12941">
        <f>COUNTIF(Cod_Mun_Norte!B:B,DADOS_SNIS_Minas!A12941)</f>
        <v>1</v>
      </c>
    </row>
    <row r="12942" spans="1:14" x14ac:dyDescent="0.2">
      <c r="A12942">
        <v>314345</v>
      </c>
      <c r="B12942" t="s">
        <v>54</v>
      </c>
      <c r="C12942" t="s">
        <v>98</v>
      </c>
      <c r="D12942">
        <v>2014</v>
      </c>
      <c r="E12942" t="s">
        <v>1917</v>
      </c>
      <c r="F12942" t="s">
        <v>364</v>
      </c>
      <c r="H12942">
        <v>7973</v>
      </c>
      <c r="I12942">
        <v>3289</v>
      </c>
      <c r="J12942">
        <v>3289</v>
      </c>
      <c r="K12942">
        <v>3289</v>
      </c>
      <c r="L12942">
        <v>100</v>
      </c>
      <c r="M12942">
        <v>41.25</v>
      </c>
      <c r="N12942">
        <f>COUNTIF(Cod_Mun_Norte!B:B,DADOS_SNIS_Minas!A12942)</f>
        <v>1</v>
      </c>
    </row>
    <row r="12943" spans="1:14" x14ac:dyDescent="0.2">
      <c r="A12943">
        <v>314345</v>
      </c>
      <c r="B12943" t="s">
        <v>54</v>
      </c>
      <c r="C12943" t="s">
        <v>98</v>
      </c>
      <c r="D12943">
        <v>2013</v>
      </c>
      <c r="E12943" t="s">
        <v>1917</v>
      </c>
      <c r="F12943" t="s">
        <v>364</v>
      </c>
      <c r="H12943">
        <v>7901</v>
      </c>
      <c r="I12943">
        <v>3259</v>
      </c>
      <c r="J12943">
        <v>3259</v>
      </c>
      <c r="K12943">
        <v>3259</v>
      </c>
      <c r="L12943">
        <v>100</v>
      </c>
      <c r="M12943">
        <v>41.25</v>
      </c>
      <c r="N12943">
        <f>COUNTIF(Cod_Mun_Norte!B:B,DADOS_SNIS_Minas!A12943)</f>
        <v>1</v>
      </c>
    </row>
    <row r="12944" spans="1:14" x14ac:dyDescent="0.2">
      <c r="A12944">
        <v>314345</v>
      </c>
      <c r="B12944" t="s">
        <v>54</v>
      </c>
      <c r="C12944" t="s">
        <v>98</v>
      </c>
      <c r="D12944">
        <v>2012</v>
      </c>
      <c r="E12944" t="s">
        <v>1918</v>
      </c>
      <c r="F12944" t="s">
        <v>359</v>
      </c>
      <c r="H12944">
        <v>7599</v>
      </c>
      <c r="I12944">
        <v>3135</v>
      </c>
      <c r="J12944">
        <v>3135</v>
      </c>
      <c r="K12944">
        <v>3135</v>
      </c>
      <c r="L12944">
        <v>100</v>
      </c>
      <c r="M12944">
        <v>41.26</v>
      </c>
      <c r="N12944">
        <f>COUNTIF(Cod_Mun_Norte!B:B,DADOS_SNIS_Minas!A12944)</f>
        <v>1</v>
      </c>
    </row>
    <row r="12945" spans="1:14" x14ac:dyDescent="0.2">
      <c r="A12945">
        <v>314345</v>
      </c>
      <c r="B12945" t="s">
        <v>54</v>
      </c>
      <c r="C12945" t="s">
        <v>98</v>
      </c>
      <c r="D12945">
        <v>2011</v>
      </c>
      <c r="E12945" t="s">
        <v>1918</v>
      </c>
      <c r="F12945" t="s">
        <v>359</v>
      </c>
      <c r="H12945">
        <v>7533</v>
      </c>
      <c r="I12945">
        <v>3107</v>
      </c>
      <c r="J12945">
        <v>3107</v>
      </c>
      <c r="K12945">
        <v>3107</v>
      </c>
      <c r="L12945">
        <v>100</v>
      </c>
      <c r="M12945">
        <v>41.25</v>
      </c>
      <c r="N12945">
        <f>COUNTIF(Cod_Mun_Norte!B:B,DADOS_SNIS_Minas!A12945)</f>
        <v>1</v>
      </c>
    </row>
    <row r="12946" spans="1:14" x14ac:dyDescent="0.2">
      <c r="A12946">
        <v>314345</v>
      </c>
      <c r="B12946" t="s">
        <v>54</v>
      </c>
      <c r="C12946" t="s">
        <v>98</v>
      </c>
      <c r="D12946">
        <v>2010</v>
      </c>
      <c r="E12946" t="s">
        <v>361</v>
      </c>
      <c r="F12946" t="s">
        <v>362</v>
      </c>
      <c r="H12946">
        <v>7464</v>
      </c>
      <c r="I12946">
        <v>3079</v>
      </c>
      <c r="J12946">
        <v>3079</v>
      </c>
      <c r="K12946">
        <v>3079</v>
      </c>
      <c r="L12946">
        <v>100</v>
      </c>
      <c r="M12946">
        <v>41.25</v>
      </c>
      <c r="N12946">
        <f>COUNTIF(Cod_Mun_Norte!B:B,DADOS_SNIS_Minas!A12946)</f>
        <v>1</v>
      </c>
    </row>
    <row r="12947" spans="1:14" x14ac:dyDescent="0.2">
      <c r="A12947">
        <v>314345</v>
      </c>
      <c r="B12947" t="s">
        <v>54</v>
      </c>
      <c r="C12947" t="s">
        <v>98</v>
      </c>
      <c r="D12947">
        <v>2009</v>
      </c>
      <c r="E12947" t="s">
        <v>361</v>
      </c>
      <c r="F12947" t="s">
        <v>362</v>
      </c>
      <c r="H12947">
        <v>7677</v>
      </c>
      <c r="I12947">
        <v>3037</v>
      </c>
      <c r="J12947">
        <v>3250</v>
      </c>
      <c r="K12947">
        <v>3250</v>
      </c>
      <c r="L12947">
        <v>100</v>
      </c>
      <c r="M12947">
        <v>42.33</v>
      </c>
      <c r="N12947">
        <f>COUNTIF(Cod_Mun_Norte!B:B,DADOS_SNIS_Minas!A12947)</f>
        <v>1</v>
      </c>
    </row>
    <row r="12948" spans="1:14" x14ac:dyDescent="0.2">
      <c r="A12948">
        <v>314345</v>
      </c>
      <c r="B12948" t="s">
        <v>54</v>
      </c>
      <c r="C12948" t="s">
        <v>98</v>
      </c>
      <c r="D12948">
        <v>2008</v>
      </c>
      <c r="E12948" t="s">
        <v>361</v>
      </c>
      <c r="F12948" t="s">
        <v>362</v>
      </c>
      <c r="H12948">
        <v>7580</v>
      </c>
      <c r="I12948">
        <v>2999</v>
      </c>
      <c r="J12948">
        <v>3119</v>
      </c>
      <c r="K12948">
        <v>3119</v>
      </c>
      <c r="L12948">
        <v>100</v>
      </c>
      <c r="M12948">
        <v>41.15</v>
      </c>
      <c r="N12948">
        <f>COUNTIF(Cod_Mun_Norte!B:B,DADOS_SNIS_Minas!A12948)</f>
        <v>1</v>
      </c>
    </row>
    <row r="12949" spans="1:14" x14ac:dyDescent="0.2">
      <c r="A12949">
        <v>314345</v>
      </c>
      <c r="B12949" t="s">
        <v>54</v>
      </c>
      <c r="C12949" t="s">
        <v>98</v>
      </c>
      <c r="D12949">
        <v>2007</v>
      </c>
      <c r="E12949" t="s">
        <v>361</v>
      </c>
      <c r="F12949" t="s">
        <v>362</v>
      </c>
      <c r="H12949">
        <v>7259</v>
      </c>
      <c r="I12949">
        <v>2872</v>
      </c>
      <c r="J12949">
        <v>3034</v>
      </c>
      <c r="K12949">
        <v>3034</v>
      </c>
      <c r="L12949">
        <v>100</v>
      </c>
      <c r="M12949">
        <v>41.8</v>
      </c>
      <c r="N12949">
        <f>COUNTIF(Cod_Mun_Norte!B:B,DADOS_SNIS_Minas!A12949)</f>
        <v>1</v>
      </c>
    </row>
    <row r="12950" spans="1:14" x14ac:dyDescent="0.2">
      <c r="A12950">
        <v>314345</v>
      </c>
      <c r="B12950" t="s">
        <v>54</v>
      </c>
      <c r="C12950" t="s">
        <v>98</v>
      </c>
      <c r="D12950">
        <v>2006</v>
      </c>
      <c r="E12950" t="s">
        <v>361</v>
      </c>
      <c r="F12950" t="s">
        <v>362</v>
      </c>
      <c r="H12950">
        <v>6635</v>
      </c>
      <c r="I12950">
        <v>2330</v>
      </c>
      <c r="J12950">
        <v>3011</v>
      </c>
      <c r="K12950">
        <v>3011</v>
      </c>
      <c r="L12950">
        <v>100</v>
      </c>
      <c r="M12950">
        <v>45.38</v>
      </c>
      <c r="N12950">
        <f>COUNTIF(Cod_Mun_Norte!B:B,DADOS_SNIS_Minas!A12950)</f>
        <v>1</v>
      </c>
    </row>
    <row r="12951" spans="1:14" x14ac:dyDescent="0.2">
      <c r="A12951">
        <v>314345</v>
      </c>
      <c r="B12951" t="s">
        <v>54</v>
      </c>
      <c r="C12951" t="s">
        <v>98</v>
      </c>
      <c r="D12951">
        <v>2005</v>
      </c>
      <c r="E12951" t="s">
        <v>361</v>
      </c>
      <c r="F12951" t="s">
        <v>362</v>
      </c>
      <c r="H12951">
        <v>6626</v>
      </c>
      <c r="I12951">
        <v>2327</v>
      </c>
      <c r="J12951">
        <v>2886</v>
      </c>
      <c r="K12951">
        <v>2886</v>
      </c>
      <c r="L12951">
        <v>100</v>
      </c>
      <c r="M12951">
        <v>43.56</v>
      </c>
      <c r="N12951">
        <f>COUNTIF(Cod_Mun_Norte!B:B,DADOS_SNIS_Minas!A12951)</f>
        <v>1</v>
      </c>
    </row>
    <row r="12952" spans="1:14" x14ac:dyDescent="0.2">
      <c r="A12952">
        <v>314345</v>
      </c>
      <c r="B12952" t="s">
        <v>54</v>
      </c>
      <c r="C12952" t="s">
        <v>98</v>
      </c>
      <c r="D12952">
        <v>2004</v>
      </c>
      <c r="E12952" t="s">
        <v>361</v>
      </c>
      <c r="F12952" t="s">
        <v>362</v>
      </c>
      <c r="H12952">
        <v>6616</v>
      </c>
      <c r="I12952">
        <v>2323</v>
      </c>
      <c r="N12952">
        <f>COUNTIF(Cod_Mun_Norte!B:B,DADOS_SNIS_Minas!A12952)</f>
        <v>1</v>
      </c>
    </row>
    <row r="12953" spans="1:14" x14ac:dyDescent="0.2">
      <c r="A12953">
        <v>314345</v>
      </c>
      <c r="B12953" t="s">
        <v>54</v>
      </c>
      <c r="C12953" t="s">
        <v>98</v>
      </c>
      <c r="D12953">
        <v>2003</v>
      </c>
      <c r="H12953">
        <v>6599</v>
      </c>
      <c r="I12953">
        <v>2317</v>
      </c>
      <c r="N12953">
        <f>COUNTIF(Cod_Mun_Norte!B:B,DADOS_SNIS_Minas!A12953)</f>
        <v>1</v>
      </c>
    </row>
    <row r="12954" spans="1:14" x14ac:dyDescent="0.2">
      <c r="A12954">
        <v>314345</v>
      </c>
      <c r="B12954" t="s">
        <v>54</v>
      </c>
      <c r="C12954" t="s">
        <v>98</v>
      </c>
      <c r="D12954">
        <v>2002</v>
      </c>
      <c r="H12954">
        <v>6591</v>
      </c>
      <c r="I12954">
        <v>2314</v>
      </c>
      <c r="N12954">
        <f>COUNTIF(Cod_Mun_Norte!B:B,DADOS_SNIS_Minas!A12954)</f>
        <v>1</v>
      </c>
    </row>
    <row r="12955" spans="1:14" x14ac:dyDescent="0.2">
      <c r="A12955">
        <v>314345</v>
      </c>
      <c r="B12955" t="s">
        <v>54</v>
      </c>
      <c r="C12955" t="s">
        <v>98</v>
      </c>
      <c r="D12955">
        <v>2001</v>
      </c>
      <c r="H12955">
        <v>6582</v>
      </c>
      <c r="I12955">
        <v>2311</v>
      </c>
      <c r="N12955">
        <f>COUNTIF(Cod_Mun_Norte!B:B,DADOS_SNIS_Minas!A12955)</f>
        <v>1</v>
      </c>
    </row>
    <row r="12956" spans="1:14" x14ac:dyDescent="0.2">
      <c r="A12956">
        <v>314345</v>
      </c>
      <c r="B12956" t="s">
        <v>54</v>
      </c>
      <c r="C12956" t="s">
        <v>98</v>
      </c>
      <c r="D12956">
        <v>2000</v>
      </c>
      <c r="H12956">
        <v>6573</v>
      </c>
      <c r="I12956">
        <v>2308</v>
      </c>
      <c r="N12956">
        <f>COUNTIF(Cod_Mun_Norte!B:B,DADOS_SNIS_Minas!A12956)</f>
        <v>1</v>
      </c>
    </row>
    <row r="12957" spans="1:14" x14ac:dyDescent="0.2">
      <c r="A12957">
        <v>314345</v>
      </c>
      <c r="B12957" t="s">
        <v>54</v>
      </c>
      <c r="C12957" t="s">
        <v>98</v>
      </c>
      <c r="D12957">
        <v>1999</v>
      </c>
      <c r="H12957">
        <v>6840</v>
      </c>
      <c r="I12957">
        <v>2147</v>
      </c>
      <c r="N12957">
        <f>COUNTIF(Cod_Mun_Norte!B:B,DADOS_SNIS_Minas!A12957)</f>
        <v>1</v>
      </c>
    </row>
    <row r="12958" spans="1:14" x14ac:dyDescent="0.2">
      <c r="A12958">
        <v>314345</v>
      </c>
      <c r="B12958" t="s">
        <v>54</v>
      </c>
      <c r="C12958" t="s">
        <v>98</v>
      </c>
      <c r="D12958">
        <v>1998</v>
      </c>
      <c r="H12958">
        <v>6782</v>
      </c>
      <c r="I12958">
        <v>2129</v>
      </c>
      <c r="N12958">
        <f>COUNTIF(Cod_Mun_Norte!B:B,DADOS_SNIS_Minas!A12958)</f>
        <v>1</v>
      </c>
    </row>
    <row r="12959" spans="1:14" x14ac:dyDescent="0.2">
      <c r="A12959">
        <v>314345</v>
      </c>
      <c r="B12959" t="s">
        <v>54</v>
      </c>
      <c r="C12959" t="s">
        <v>98</v>
      </c>
      <c r="D12959">
        <v>1997</v>
      </c>
      <c r="H12959">
        <v>6724</v>
      </c>
      <c r="I12959">
        <v>2110</v>
      </c>
      <c r="N12959">
        <f>COUNTIF(Cod_Mun_Norte!B:B,DADOS_SNIS_Minas!A12959)</f>
        <v>1</v>
      </c>
    </row>
    <row r="12960" spans="1:14" x14ac:dyDescent="0.2">
      <c r="A12960">
        <v>314345</v>
      </c>
      <c r="B12960" t="s">
        <v>54</v>
      </c>
      <c r="C12960" t="s">
        <v>98</v>
      </c>
      <c r="D12960">
        <v>1996</v>
      </c>
      <c r="H12960">
        <v>6656</v>
      </c>
      <c r="I12960">
        <v>2089</v>
      </c>
      <c r="N12960">
        <f>COUNTIF(Cod_Mun_Norte!B:B,DADOS_SNIS_Minas!A12960)</f>
        <v>1</v>
      </c>
    </row>
    <row r="12961" spans="1:14" x14ac:dyDescent="0.2">
      <c r="A12961">
        <v>314345</v>
      </c>
      <c r="B12961" t="s">
        <v>54</v>
      </c>
      <c r="C12961" t="s">
        <v>98</v>
      </c>
      <c r="D12961">
        <v>1995</v>
      </c>
      <c r="H12961">
        <v>6722</v>
      </c>
      <c r="I12961">
        <v>2110</v>
      </c>
      <c r="N12961">
        <f>COUNTIF(Cod_Mun_Norte!B:B,DADOS_SNIS_Minas!A12961)</f>
        <v>1</v>
      </c>
    </row>
    <row r="12962" spans="1:14" x14ac:dyDescent="0.2">
      <c r="A12962">
        <v>314350</v>
      </c>
      <c r="B12962" t="s">
        <v>1919</v>
      </c>
      <c r="C12962" t="s">
        <v>98</v>
      </c>
      <c r="D12962">
        <v>2020</v>
      </c>
      <c r="E12962" t="s">
        <v>1920</v>
      </c>
      <c r="F12962" t="s">
        <v>367</v>
      </c>
      <c r="G12962" t="s">
        <v>368</v>
      </c>
      <c r="H12962">
        <v>8910</v>
      </c>
      <c r="I12962">
        <v>6969</v>
      </c>
      <c r="J12962">
        <v>6585</v>
      </c>
      <c r="K12962">
        <v>6585</v>
      </c>
      <c r="L12962">
        <v>94.5</v>
      </c>
      <c r="M12962">
        <v>73.91</v>
      </c>
      <c r="N12962">
        <f>COUNTIF(Cod_Mun_Norte!B:B,DADOS_SNIS_Minas!A12962)</f>
        <v>0</v>
      </c>
    </row>
    <row r="12963" spans="1:14" x14ac:dyDescent="0.2">
      <c r="A12963">
        <v>314350</v>
      </c>
      <c r="B12963" t="s">
        <v>1919</v>
      </c>
      <c r="C12963" t="s">
        <v>98</v>
      </c>
      <c r="D12963">
        <v>2019</v>
      </c>
      <c r="E12963" t="s">
        <v>361</v>
      </c>
      <c r="F12963" t="s">
        <v>99</v>
      </c>
      <c r="G12963" t="s">
        <v>119</v>
      </c>
      <c r="H12963">
        <v>8863</v>
      </c>
      <c r="I12963">
        <v>6933</v>
      </c>
      <c r="J12963">
        <v>6486</v>
      </c>
      <c r="K12963">
        <v>6486</v>
      </c>
      <c r="L12963">
        <v>93.6</v>
      </c>
      <c r="M12963">
        <v>73.180000000000007</v>
      </c>
      <c r="N12963">
        <f>COUNTIF(Cod_Mun_Norte!B:B,DADOS_SNIS_Minas!A12963)</f>
        <v>0</v>
      </c>
    </row>
    <row r="12964" spans="1:14" x14ac:dyDescent="0.2">
      <c r="A12964">
        <v>314350</v>
      </c>
      <c r="B12964" t="s">
        <v>1919</v>
      </c>
      <c r="C12964" t="s">
        <v>98</v>
      </c>
      <c r="D12964">
        <v>2018</v>
      </c>
      <c r="E12964" t="s">
        <v>1920</v>
      </c>
      <c r="F12964" t="s">
        <v>367</v>
      </c>
      <c r="H12964">
        <v>8815</v>
      </c>
      <c r="I12964">
        <v>6895</v>
      </c>
      <c r="J12964">
        <v>6395</v>
      </c>
      <c r="K12964">
        <v>6395</v>
      </c>
      <c r="L12964">
        <v>92.8</v>
      </c>
      <c r="M12964">
        <v>72.55</v>
      </c>
      <c r="N12964">
        <f>COUNTIF(Cod_Mun_Norte!B:B,DADOS_SNIS_Minas!A12964)</f>
        <v>0</v>
      </c>
    </row>
    <row r="12965" spans="1:14" x14ac:dyDescent="0.2">
      <c r="A12965">
        <v>314350</v>
      </c>
      <c r="B12965" t="s">
        <v>1919</v>
      </c>
      <c r="C12965" t="s">
        <v>98</v>
      </c>
      <c r="D12965">
        <v>2017</v>
      </c>
      <c r="E12965" t="s">
        <v>361</v>
      </c>
      <c r="F12965" t="s">
        <v>99</v>
      </c>
      <c r="H12965">
        <v>8860</v>
      </c>
      <c r="I12965">
        <v>6930</v>
      </c>
      <c r="J12965">
        <v>6353</v>
      </c>
      <c r="K12965">
        <v>6353</v>
      </c>
      <c r="L12965">
        <v>91.7</v>
      </c>
      <c r="M12965">
        <v>71.7</v>
      </c>
      <c r="N12965">
        <f>COUNTIF(Cod_Mun_Norte!B:B,DADOS_SNIS_Minas!A12965)</f>
        <v>0</v>
      </c>
    </row>
    <row r="12966" spans="1:14" x14ac:dyDescent="0.2">
      <c r="A12966">
        <v>314350</v>
      </c>
      <c r="B12966" t="s">
        <v>1919</v>
      </c>
      <c r="C12966" t="s">
        <v>98</v>
      </c>
      <c r="D12966">
        <v>2016</v>
      </c>
      <c r="E12966" t="s">
        <v>361</v>
      </c>
      <c r="F12966" t="s">
        <v>99</v>
      </c>
      <c r="H12966">
        <v>8813</v>
      </c>
      <c r="I12966">
        <v>6893</v>
      </c>
      <c r="J12966">
        <v>6362</v>
      </c>
      <c r="K12966">
        <v>6362</v>
      </c>
      <c r="L12966">
        <v>92.3</v>
      </c>
      <c r="M12966">
        <v>72.19</v>
      </c>
      <c r="N12966">
        <f>COUNTIF(Cod_Mun_Norte!B:B,DADOS_SNIS_Minas!A12966)</f>
        <v>0</v>
      </c>
    </row>
    <row r="12967" spans="1:14" x14ac:dyDescent="0.2">
      <c r="A12967">
        <v>314350</v>
      </c>
      <c r="B12967" t="s">
        <v>1919</v>
      </c>
      <c r="C12967" t="s">
        <v>98</v>
      </c>
      <c r="D12967">
        <v>2015</v>
      </c>
      <c r="E12967" t="s">
        <v>1920</v>
      </c>
      <c r="F12967" t="s">
        <v>367</v>
      </c>
      <c r="H12967">
        <v>8764</v>
      </c>
      <c r="I12967">
        <v>6855</v>
      </c>
      <c r="J12967">
        <v>6345</v>
      </c>
      <c r="K12967">
        <v>6345</v>
      </c>
      <c r="L12967">
        <v>92.6</v>
      </c>
      <c r="M12967">
        <v>72.400000000000006</v>
      </c>
      <c r="N12967">
        <f>COUNTIF(Cod_Mun_Norte!B:B,DADOS_SNIS_Minas!A12967)</f>
        <v>0</v>
      </c>
    </row>
    <row r="12968" spans="1:14" x14ac:dyDescent="0.2">
      <c r="A12968">
        <v>314350</v>
      </c>
      <c r="B12968" t="s">
        <v>1919</v>
      </c>
      <c r="C12968" t="s">
        <v>98</v>
      </c>
      <c r="D12968">
        <v>2014</v>
      </c>
      <c r="E12968" t="s">
        <v>1920</v>
      </c>
      <c r="F12968" t="s">
        <v>364</v>
      </c>
      <c r="H12968">
        <v>8712</v>
      </c>
      <c r="I12968">
        <v>6814</v>
      </c>
      <c r="J12968">
        <v>6814</v>
      </c>
      <c r="K12968">
        <v>6814</v>
      </c>
      <c r="L12968">
        <v>100</v>
      </c>
      <c r="M12968">
        <v>78.209999999999994</v>
      </c>
      <c r="N12968">
        <f>COUNTIF(Cod_Mun_Norte!B:B,DADOS_SNIS_Minas!A12968)</f>
        <v>0</v>
      </c>
    </row>
    <row r="12969" spans="1:14" x14ac:dyDescent="0.2">
      <c r="A12969">
        <v>314350</v>
      </c>
      <c r="B12969" t="s">
        <v>1919</v>
      </c>
      <c r="C12969" t="s">
        <v>98</v>
      </c>
      <c r="D12969">
        <v>2013</v>
      </c>
      <c r="E12969" t="s">
        <v>1920</v>
      </c>
      <c r="F12969" t="s">
        <v>364</v>
      </c>
      <c r="H12969">
        <v>8657</v>
      </c>
      <c r="I12969">
        <v>6771</v>
      </c>
      <c r="J12969">
        <v>6771</v>
      </c>
      <c r="K12969">
        <v>6771</v>
      </c>
      <c r="L12969">
        <v>100</v>
      </c>
      <c r="M12969">
        <v>78.209999999999994</v>
      </c>
      <c r="N12969">
        <f>COUNTIF(Cod_Mun_Norte!B:B,DADOS_SNIS_Minas!A12969)</f>
        <v>0</v>
      </c>
    </row>
    <row r="12970" spans="1:14" x14ac:dyDescent="0.2">
      <c r="A12970">
        <v>314350</v>
      </c>
      <c r="B12970" t="s">
        <v>1919</v>
      </c>
      <c r="C12970" t="s">
        <v>98</v>
      </c>
      <c r="D12970">
        <v>2012</v>
      </c>
      <c r="E12970" t="s">
        <v>361</v>
      </c>
      <c r="F12970" t="s">
        <v>362</v>
      </c>
      <c r="H12970">
        <v>8353</v>
      </c>
      <c r="I12970">
        <v>6534</v>
      </c>
      <c r="J12970">
        <v>6534</v>
      </c>
      <c r="K12970">
        <v>6534</v>
      </c>
      <c r="L12970">
        <v>100</v>
      </c>
      <c r="M12970">
        <v>78.22</v>
      </c>
      <c r="N12970">
        <f>COUNTIF(Cod_Mun_Norte!B:B,DADOS_SNIS_Minas!A12970)</f>
        <v>0</v>
      </c>
    </row>
    <row r="12971" spans="1:14" x14ac:dyDescent="0.2">
      <c r="A12971">
        <v>314350</v>
      </c>
      <c r="B12971" t="s">
        <v>1919</v>
      </c>
      <c r="C12971" t="s">
        <v>98</v>
      </c>
      <c r="D12971">
        <v>2011</v>
      </c>
      <c r="E12971" t="s">
        <v>1920</v>
      </c>
      <c r="F12971" t="s">
        <v>364</v>
      </c>
      <c r="H12971">
        <v>8305</v>
      </c>
      <c r="I12971">
        <v>6496</v>
      </c>
      <c r="J12971">
        <v>6496</v>
      </c>
      <c r="K12971">
        <v>6496</v>
      </c>
      <c r="L12971">
        <v>100</v>
      </c>
      <c r="M12971">
        <v>78.22</v>
      </c>
      <c r="N12971">
        <f>COUNTIF(Cod_Mun_Norte!B:B,DADOS_SNIS_Minas!A12971)</f>
        <v>0</v>
      </c>
    </row>
    <row r="12972" spans="1:14" x14ac:dyDescent="0.2">
      <c r="A12972">
        <v>314350</v>
      </c>
      <c r="B12972" t="s">
        <v>1919</v>
      </c>
      <c r="C12972" t="s">
        <v>98</v>
      </c>
      <c r="D12972">
        <v>2010</v>
      </c>
      <c r="E12972" t="s">
        <v>1920</v>
      </c>
      <c r="F12972" t="s">
        <v>364</v>
      </c>
      <c r="H12972">
        <v>8255</v>
      </c>
      <c r="I12972">
        <v>6457</v>
      </c>
      <c r="J12972">
        <v>6457</v>
      </c>
      <c r="K12972">
        <v>6457</v>
      </c>
      <c r="L12972">
        <v>100</v>
      </c>
      <c r="M12972">
        <v>78.22</v>
      </c>
      <c r="N12972">
        <f>COUNTIF(Cod_Mun_Norte!B:B,DADOS_SNIS_Minas!A12972)</f>
        <v>0</v>
      </c>
    </row>
    <row r="12973" spans="1:14" x14ac:dyDescent="0.2">
      <c r="A12973">
        <v>314350</v>
      </c>
      <c r="B12973" t="s">
        <v>1919</v>
      </c>
      <c r="C12973" t="s">
        <v>98</v>
      </c>
      <c r="D12973">
        <v>2009</v>
      </c>
      <c r="E12973" t="s">
        <v>1920</v>
      </c>
      <c r="F12973" t="s">
        <v>364</v>
      </c>
      <c r="H12973">
        <v>8750</v>
      </c>
      <c r="I12973">
        <v>6752</v>
      </c>
      <c r="J12973">
        <v>8503</v>
      </c>
      <c r="K12973">
        <v>8503</v>
      </c>
      <c r="L12973">
        <v>100</v>
      </c>
      <c r="M12973">
        <v>97.18</v>
      </c>
      <c r="N12973">
        <f>COUNTIF(Cod_Mun_Norte!B:B,DADOS_SNIS_Minas!A12973)</f>
        <v>0</v>
      </c>
    </row>
    <row r="12974" spans="1:14" x14ac:dyDescent="0.2">
      <c r="A12974">
        <v>314350</v>
      </c>
      <c r="B12974" t="s">
        <v>1919</v>
      </c>
      <c r="C12974" t="s">
        <v>98</v>
      </c>
      <c r="D12974">
        <v>2008</v>
      </c>
      <c r="E12974" t="s">
        <v>361</v>
      </c>
      <c r="F12974" t="s">
        <v>362</v>
      </c>
      <c r="H12974">
        <v>8650</v>
      </c>
      <c r="I12974">
        <v>6674</v>
      </c>
      <c r="J12974">
        <v>8369</v>
      </c>
      <c r="K12974">
        <v>8369</v>
      </c>
      <c r="L12974">
        <v>100</v>
      </c>
      <c r="M12974">
        <v>96.75</v>
      </c>
      <c r="N12974">
        <f>COUNTIF(Cod_Mun_Norte!B:B,DADOS_SNIS_Minas!A12974)</f>
        <v>0</v>
      </c>
    </row>
    <row r="12975" spans="1:14" x14ac:dyDescent="0.2">
      <c r="A12975">
        <v>314350</v>
      </c>
      <c r="B12975" t="s">
        <v>1919</v>
      </c>
      <c r="C12975" t="s">
        <v>98</v>
      </c>
      <c r="D12975">
        <v>2007</v>
      </c>
      <c r="E12975" t="s">
        <v>361</v>
      </c>
      <c r="F12975" t="s">
        <v>362</v>
      </c>
      <c r="H12975">
        <v>8297</v>
      </c>
      <c r="I12975">
        <v>6402</v>
      </c>
      <c r="J12975">
        <v>8270</v>
      </c>
      <c r="K12975">
        <v>8270</v>
      </c>
      <c r="L12975">
        <v>100</v>
      </c>
      <c r="M12975">
        <v>99.67</v>
      </c>
      <c r="N12975">
        <f>COUNTIF(Cod_Mun_Norte!B:B,DADOS_SNIS_Minas!A12975)</f>
        <v>0</v>
      </c>
    </row>
    <row r="12976" spans="1:14" x14ac:dyDescent="0.2">
      <c r="A12976">
        <v>314350</v>
      </c>
      <c r="B12976" t="s">
        <v>1919</v>
      </c>
      <c r="C12976" t="s">
        <v>98</v>
      </c>
      <c r="D12976">
        <v>2006</v>
      </c>
      <c r="E12976" t="s">
        <v>361</v>
      </c>
      <c r="F12976" t="s">
        <v>362</v>
      </c>
      <c r="H12976">
        <v>8306</v>
      </c>
      <c r="I12976">
        <v>6233</v>
      </c>
      <c r="J12976">
        <v>8067</v>
      </c>
      <c r="K12976">
        <v>8067</v>
      </c>
      <c r="L12976">
        <v>100</v>
      </c>
      <c r="M12976">
        <v>97.12</v>
      </c>
      <c r="N12976">
        <f>COUNTIF(Cod_Mun_Norte!B:B,DADOS_SNIS_Minas!A12976)</f>
        <v>0</v>
      </c>
    </row>
    <row r="12977" spans="1:14" x14ac:dyDescent="0.2">
      <c r="A12977">
        <v>314350</v>
      </c>
      <c r="B12977" t="s">
        <v>1919</v>
      </c>
      <c r="C12977" t="s">
        <v>98</v>
      </c>
      <c r="D12977">
        <v>2005</v>
      </c>
      <c r="E12977" t="s">
        <v>361</v>
      </c>
      <c r="F12977" t="s">
        <v>362</v>
      </c>
      <c r="H12977">
        <v>8199</v>
      </c>
      <c r="I12977">
        <v>6153</v>
      </c>
      <c r="J12977">
        <v>7508</v>
      </c>
      <c r="K12977">
        <v>7508</v>
      </c>
      <c r="L12977">
        <v>100</v>
      </c>
      <c r="M12977">
        <v>91.57</v>
      </c>
      <c r="N12977">
        <f>COUNTIF(Cod_Mun_Norte!B:B,DADOS_SNIS_Minas!A12977)</f>
        <v>0</v>
      </c>
    </row>
    <row r="12978" spans="1:14" x14ac:dyDescent="0.2">
      <c r="A12978">
        <v>314350</v>
      </c>
      <c r="B12978" t="s">
        <v>1919</v>
      </c>
      <c r="C12978" t="s">
        <v>98</v>
      </c>
      <c r="D12978">
        <v>2004</v>
      </c>
      <c r="E12978" t="s">
        <v>361</v>
      </c>
      <c r="F12978" t="s">
        <v>362</v>
      </c>
      <c r="H12978">
        <v>8092</v>
      </c>
      <c r="I12978">
        <v>6073</v>
      </c>
      <c r="J12978">
        <v>7220</v>
      </c>
      <c r="K12978">
        <v>7220</v>
      </c>
      <c r="L12978">
        <v>100</v>
      </c>
      <c r="M12978">
        <v>89.22</v>
      </c>
      <c r="N12978">
        <f>COUNTIF(Cod_Mun_Norte!B:B,DADOS_SNIS_Minas!A12978)</f>
        <v>0</v>
      </c>
    </row>
    <row r="12979" spans="1:14" x14ac:dyDescent="0.2">
      <c r="A12979">
        <v>314350</v>
      </c>
      <c r="B12979" t="s">
        <v>1919</v>
      </c>
      <c r="C12979" t="s">
        <v>98</v>
      </c>
      <c r="D12979">
        <v>2003</v>
      </c>
      <c r="E12979" t="s">
        <v>361</v>
      </c>
      <c r="F12979" t="s">
        <v>362</v>
      </c>
      <c r="H12979">
        <v>7898</v>
      </c>
      <c r="I12979">
        <v>5927</v>
      </c>
      <c r="N12979">
        <f>COUNTIF(Cod_Mun_Norte!B:B,DADOS_SNIS_Minas!A12979)</f>
        <v>0</v>
      </c>
    </row>
    <row r="12980" spans="1:14" x14ac:dyDescent="0.2">
      <c r="A12980">
        <v>314350</v>
      </c>
      <c r="B12980" t="s">
        <v>1919</v>
      </c>
      <c r="C12980" t="s">
        <v>98</v>
      </c>
      <c r="D12980">
        <v>2002</v>
      </c>
      <c r="E12980" t="s">
        <v>361</v>
      </c>
      <c r="F12980" t="s">
        <v>362</v>
      </c>
      <c r="H12980">
        <v>7805</v>
      </c>
      <c r="I12980">
        <v>5857</v>
      </c>
      <c r="N12980">
        <f>COUNTIF(Cod_Mun_Norte!B:B,DADOS_SNIS_Minas!A12980)</f>
        <v>0</v>
      </c>
    </row>
    <row r="12981" spans="1:14" x14ac:dyDescent="0.2">
      <c r="A12981">
        <v>314350</v>
      </c>
      <c r="B12981" t="s">
        <v>1919</v>
      </c>
      <c r="C12981" t="s">
        <v>98</v>
      </c>
      <c r="D12981">
        <v>2001</v>
      </c>
      <c r="E12981" t="s">
        <v>361</v>
      </c>
      <c r="F12981" t="s">
        <v>362</v>
      </c>
      <c r="H12981">
        <v>7705</v>
      </c>
      <c r="I12981">
        <v>5782</v>
      </c>
      <c r="N12981">
        <f>COUNTIF(Cod_Mun_Norte!B:B,DADOS_SNIS_Minas!A12981)</f>
        <v>0</v>
      </c>
    </row>
    <row r="12982" spans="1:14" x14ac:dyDescent="0.2">
      <c r="A12982">
        <v>314350</v>
      </c>
      <c r="B12982" t="s">
        <v>1919</v>
      </c>
      <c r="C12982" t="s">
        <v>98</v>
      </c>
      <c r="D12982">
        <v>2000</v>
      </c>
      <c r="E12982" t="s">
        <v>361</v>
      </c>
      <c r="F12982" t="s">
        <v>362</v>
      </c>
      <c r="H12982">
        <v>7606</v>
      </c>
      <c r="I12982">
        <v>5708</v>
      </c>
      <c r="N12982">
        <f>COUNTIF(Cod_Mun_Norte!B:B,DADOS_SNIS_Minas!A12982)</f>
        <v>0</v>
      </c>
    </row>
    <row r="12983" spans="1:14" x14ac:dyDescent="0.2">
      <c r="A12983">
        <v>314350</v>
      </c>
      <c r="B12983" t="s">
        <v>1919</v>
      </c>
      <c r="C12983" t="s">
        <v>98</v>
      </c>
      <c r="D12983">
        <v>1999</v>
      </c>
      <c r="E12983" t="s">
        <v>361</v>
      </c>
      <c r="F12983" t="s">
        <v>362</v>
      </c>
      <c r="H12983">
        <v>6808</v>
      </c>
      <c r="I12983">
        <v>4840</v>
      </c>
      <c r="N12983">
        <f>COUNTIF(Cod_Mun_Norte!B:B,DADOS_SNIS_Minas!A12983)</f>
        <v>0</v>
      </c>
    </row>
    <row r="12984" spans="1:14" x14ac:dyDescent="0.2">
      <c r="A12984">
        <v>314350</v>
      </c>
      <c r="B12984" t="s">
        <v>1919</v>
      </c>
      <c r="C12984" t="s">
        <v>98</v>
      </c>
      <c r="D12984">
        <v>1998</v>
      </c>
      <c r="E12984" t="s">
        <v>361</v>
      </c>
      <c r="F12984" t="s">
        <v>362</v>
      </c>
      <c r="H12984">
        <v>6794</v>
      </c>
      <c r="I12984">
        <v>4830</v>
      </c>
      <c r="N12984">
        <f>COUNTIF(Cod_Mun_Norte!B:B,DADOS_SNIS_Minas!A12984)</f>
        <v>0</v>
      </c>
    </row>
    <row r="12985" spans="1:14" x14ac:dyDescent="0.2">
      <c r="A12985">
        <v>314350</v>
      </c>
      <c r="B12985" t="s">
        <v>1919</v>
      </c>
      <c r="C12985" t="s">
        <v>98</v>
      </c>
      <c r="D12985">
        <v>1997</v>
      </c>
      <c r="H12985">
        <v>6781</v>
      </c>
      <c r="I12985">
        <v>4820</v>
      </c>
      <c r="N12985">
        <f>COUNTIF(Cod_Mun_Norte!B:B,DADOS_SNIS_Minas!A12985)</f>
        <v>0</v>
      </c>
    </row>
    <row r="12986" spans="1:14" x14ac:dyDescent="0.2">
      <c r="A12986">
        <v>314350</v>
      </c>
      <c r="B12986" t="s">
        <v>1919</v>
      </c>
      <c r="C12986" t="s">
        <v>98</v>
      </c>
      <c r="D12986">
        <v>1996</v>
      </c>
      <c r="H12986">
        <v>6765</v>
      </c>
      <c r="I12986">
        <v>4809</v>
      </c>
      <c r="N12986">
        <f>COUNTIF(Cod_Mun_Norte!B:B,DADOS_SNIS_Minas!A12986)</f>
        <v>0</v>
      </c>
    </row>
    <row r="12987" spans="1:14" x14ac:dyDescent="0.2">
      <c r="A12987">
        <v>314350</v>
      </c>
      <c r="B12987" t="s">
        <v>1919</v>
      </c>
      <c r="C12987" t="s">
        <v>98</v>
      </c>
      <c r="D12987">
        <v>1995</v>
      </c>
      <c r="H12987">
        <v>6895</v>
      </c>
      <c r="I12987">
        <v>4901</v>
      </c>
      <c r="N12987">
        <f>COUNTIF(Cod_Mun_Norte!B:B,DADOS_SNIS_Minas!A12987)</f>
        <v>0</v>
      </c>
    </row>
    <row r="12988" spans="1:14" x14ac:dyDescent="0.2">
      <c r="A12988">
        <v>314360</v>
      </c>
      <c r="B12988" t="s">
        <v>1921</v>
      </c>
      <c r="C12988" t="s">
        <v>98</v>
      </c>
      <c r="D12988">
        <v>2020</v>
      </c>
      <c r="E12988" t="s">
        <v>1922</v>
      </c>
      <c r="F12988" t="s">
        <v>364</v>
      </c>
      <c r="G12988" t="s">
        <v>368</v>
      </c>
      <c r="H12988">
        <v>2437</v>
      </c>
      <c r="I12988">
        <v>1394</v>
      </c>
      <c r="J12988">
        <v>1335</v>
      </c>
      <c r="K12988">
        <v>1335</v>
      </c>
      <c r="L12988">
        <v>95.8</v>
      </c>
      <c r="M12988">
        <v>54.78</v>
      </c>
      <c r="N12988">
        <f>COUNTIF(Cod_Mun_Norte!B:B,DADOS_SNIS_Minas!A12988)</f>
        <v>0</v>
      </c>
    </row>
    <row r="12989" spans="1:14" x14ac:dyDescent="0.2">
      <c r="A12989">
        <v>314360</v>
      </c>
      <c r="B12989" t="s">
        <v>1921</v>
      </c>
      <c r="C12989" t="s">
        <v>98</v>
      </c>
      <c r="D12989">
        <v>2019</v>
      </c>
      <c r="E12989" t="s">
        <v>361</v>
      </c>
      <c r="F12989" t="s">
        <v>362</v>
      </c>
      <c r="G12989" t="s">
        <v>119</v>
      </c>
      <c r="H12989">
        <v>2462</v>
      </c>
      <c r="I12989">
        <v>1409</v>
      </c>
      <c r="J12989">
        <v>1341</v>
      </c>
      <c r="K12989">
        <v>1341</v>
      </c>
      <c r="L12989">
        <v>95.2</v>
      </c>
      <c r="M12989">
        <v>54.47</v>
      </c>
      <c r="N12989">
        <f>COUNTIF(Cod_Mun_Norte!B:B,DADOS_SNIS_Minas!A12989)</f>
        <v>0</v>
      </c>
    </row>
    <row r="12990" spans="1:14" x14ac:dyDescent="0.2">
      <c r="A12990">
        <v>314360</v>
      </c>
      <c r="B12990" t="s">
        <v>1921</v>
      </c>
      <c r="C12990" t="s">
        <v>98</v>
      </c>
      <c r="D12990">
        <v>2018</v>
      </c>
      <c r="E12990" t="s">
        <v>361</v>
      </c>
      <c r="F12990" t="s">
        <v>362</v>
      </c>
      <c r="H12990">
        <v>2488</v>
      </c>
      <c r="I12990">
        <v>1424</v>
      </c>
      <c r="J12990">
        <v>1349</v>
      </c>
      <c r="K12990">
        <v>1349</v>
      </c>
      <c r="L12990">
        <v>94.7</v>
      </c>
      <c r="M12990">
        <v>54.22</v>
      </c>
      <c r="N12990">
        <f>COUNTIF(Cod_Mun_Norte!B:B,DADOS_SNIS_Minas!A12990)</f>
        <v>0</v>
      </c>
    </row>
    <row r="12991" spans="1:14" x14ac:dyDescent="0.2">
      <c r="A12991">
        <v>314360</v>
      </c>
      <c r="B12991" t="s">
        <v>1921</v>
      </c>
      <c r="C12991" t="s">
        <v>98</v>
      </c>
      <c r="D12991">
        <v>2017</v>
      </c>
      <c r="E12991" t="s">
        <v>361</v>
      </c>
      <c r="F12991" t="s">
        <v>362</v>
      </c>
      <c r="H12991">
        <v>2595</v>
      </c>
      <c r="I12991">
        <v>1485</v>
      </c>
      <c r="J12991">
        <v>1371</v>
      </c>
      <c r="K12991">
        <v>1371</v>
      </c>
      <c r="L12991">
        <v>92.3</v>
      </c>
      <c r="M12991">
        <v>52.83</v>
      </c>
      <c r="N12991">
        <f>COUNTIF(Cod_Mun_Norte!B:B,DADOS_SNIS_Minas!A12991)</f>
        <v>0</v>
      </c>
    </row>
    <row r="12992" spans="1:14" x14ac:dyDescent="0.2">
      <c r="A12992">
        <v>314360</v>
      </c>
      <c r="B12992" t="s">
        <v>1921</v>
      </c>
      <c r="C12992" t="s">
        <v>98</v>
      </c>
      <c r="D12992">
        <v>2016</v>
      </c>
      <c r="E12992" t="s">
        <v>361</v>
      </c>
      <c r="F12992" t="s">
        <v>362</v>
      </c>
      <c r="H12992">
        <v>2612</v>
      </c>
      <c r="I12992">
        <v>1495</v>
      </c>
      <c r="J12992">
        <v>1406</v>
      </c>
      <c r="K12992">
        <v>1406</v>
      </c>
      <c r="L12992">
        <v>94.1</v>
      </c>
      <c r="M12992">
        <v>53.83</v>
      </c>
      <c r="N12992">
        <f>COUNTIF(Cod_Mun_Norte!B:B,DADOS_SNIS_Minas!A12992)</f>
        <v>0</v>
      </c>
    </row>
    <row r="12993" spans="1:14" x14ac:dyDescent="0.2">
      <c r="A12993">
        <v>314360</v>
      </c>
      <c r="B12993" t="s">
        <v>1921</v>
      </c>
      <c r="C12993" t="s">
        <v>98</v>
      </c>
      <c r="D12993">
        <v>2015</v>
      </c>
      <c r="E12993" t="s">
        <v>361</v>
      </c>
      <c r="F12993" t="s">
        <v>362</v>
      </c>
      <c r="H12993">
        <v>2630</v>
      </c>
      <c r="I12993">
        <v>1505</v>
      </c>
      <c r="J12993">
        <v>1417</v>
      </c>
      <c r="K12993">
        <v>1417</v>
      </c>
      <c r="L12993">
        <v>94.2</v>
      </c>
      <c r="M12993">
        <v>53.88</v>
      </c>
      <c r="N12993">
        <f>COUNTIF(Cod_Mun_Norte!B:B,DADOS_SNIS_Minas!A12993)</f>
        <v>0</v>
      </c>
    </row>
    <row r="12994" spans="1:14" x14ac:dyDescent="0.2">
      <c r="A12994">
        <v>314360</v>
      </c>
      <c r="B12994" t="s">
        <v>1921</v>
      </c>
      <c r="C12994" t="s">
        <v>98</v>
      </c>
      <c r="D12994">
        <v>2014</v>
      </c>
      <c r="E12994" t="s">
        <v>361</v>
      </c>
      <c r="F12994" t="s">
        <v>362</v>
      </c>
      <c r="H12994">
        <v>2649</v>
      </c>
      <c r="I12994">
        <v>1516</v>
      </c>
      <c r="J12994">
        <v>1516</v>
      </c>
      <c r="K12994">
        <v>1516</v>
      </c>
      <c r="L12994">
        <v>100</v>
      </c>
      <c r="M12994">
        <v>57.23</v>
      </c>
      <c r="N12994">
        <f>COUNTIF(Cod_Mun_Norte!B:B,DADOS_SNIS_Minas!A12994)</f>
        <v>0</v>
      </c>
    </row>
    <row r="12995" spans="1:14" x14ac:dyDescent="0.2">
      <c r="A12995">
        <v>314360</v>
      </c>
      <c r="B12995" t="s">
        <v>1921</v>
      </c>
      <c r="C12995" t="s">
        <v>98</v>
      </c>
      <c r="D12995">
        <v>2013</v>
      </c>
      <c r="E12995" t="s">
        <v>361</v>
      </c>
      <c r="F12995" t="s">
        <v>362</v>
      </c>
      <c r="H12995">
        <v>2669</v>
      </c>
      <c r="I12995">
        <v>1527</v>
      </c>
      <c r="J12995">
        <v>1527</v>
      </c>
      <c r="K12995">
        <v>1527</v>
      </c>
      <c r="L12995">
        <v>100</v>
      </c>
      <c r="M12995">
        <v>57.21</v>
      </c>
      <c r="N12995">
        <f>COUNTIF(Cod_Mun_Norte!B:B,DADOS_SNIS_Minas!A12995)</f>
        <v>0</v>
      </c>
    </row>
    <row r="12996" spans="1:14" x14ac:dyDescent="0.2">
      <c r="A12996">
        <v>314360</v>
      </c>
      <c r="B12996" t="s">
        <v>1921</v>
      </c>
      <c r="C12996" t="s">
        <v>98</v>
      </c>
      <c r="D12996">
        <v>2012</v>
      </c>
      <c r="E12996" t="s">
        <v>361</v>
      </c>
      <c r="F12996" t="s">
        <v>362</v>
      </c>
      <c r="H12996">
        <v>2615</v>
      </c>
      <c r="I12996">
        <v>1496</v>
      </c>
      <c r="J12996">
        <v>1496</v>
      </c>
      <c r="K12996">
        <v>1496</v>
      </c>
      <c r="L12996">
        <v>100</v>
      </c>
      <c r="M12996">
        <v>57.21</v>
      </c>
      <c r="N12996">
        <f>COUNTIF(Cod_Mun_Norte!B:B,DADOS_SNIS_Minas!A12996)</f>
        <v>0</v>
      </c>
    </row>
    <row r="12997" spans="1:14" x14ac:dyDescent="0.2">
      <c r="A12997">
        <v>314360</v>
      </c>
      <c r="B12997" t="s">
        <v>1921</v>
      </c>
      <c r="C12997" t="s">
        <v>98</v>
      </c>
      <c r="D12997">
        <v>2011</v>
      </c>
      <c r="E12997" t="s">
        <v>1923</v>
      </c>
      <c r="F12997" t="s">
        <v>359</v>
      </c>
      <c r="H12997">
        <v>2637</v>
      </c>
      <c r="I12997">
        <v>1509</v>
      </c>
      <c r="J12997">
        <v>1509</v>
      </c>
      <c r="K12997">
        <v>1509</v>
      </c>
      <c r="L12997">
        <v>100</v>
      </c>
      <c r="M12997">
        <v>57.22</v>
      </c>
      <c r="N12997">
        <f>COUNTIF(Cod_Mun_Norte!B:B,DADOS_SNIS_Minas!A12997)</f>
        <v>0</v>
      </c>
    </row>
    <row r="12998" spans="1:14" x14ac:dyDescent="0.2">
      <c r="A12998">
        <v>314360</v>
      </c>
      <c r="B12998" t="s">
        <v>1921</v>
      </c>
      <c r="C12998" t="s">
        <v>98</v>
      </c>
      <c r="D12998">
        <v>2010</v>
      </c>
      <c r="E12998" t="s">
        <v>1923</v>
      </c>
      <c r="F12998" t="s">
        <v>359</v>
      </c>
      <c r="H12998">
        <v>2660</v>
      </c>
      <c r="I12998">
        <v>1522</v>
      </c>
      <c r="J12998">
        <v>1522</v>
      </c>
      <c r="K12998">
        <v>1522</v>
      </c>
      <c r="L12998">
        <v>100</v>
      </c>
      <c r="M12998">
        <v>57.22</v>
      </c>
      <c r="N12998">
        <f>COUNTIF(Cod_Mun_Norte!B:B,DADOS_SNIS_Minas!A12998)</f>
        <v>0</v>
      </c>
    </row>
    <row r="12999" spans="1:14" x14ac:dyDescent="0.2">
      <c r="A12999">
        <v>314360</v>
      </c>
      <c r="B12999" t="s">
        <v>1921</v>
      </c>
      <c r="C12999" t="s">
        <v>98</v>
      </c>
      <c r="D12999">
        <v>2009</v>
      </c>
      <c r="E12999" t="s">
        <v>1923</v>
      </c>
      <c r="F12999" t="s">
        <v>359</v>
      </c>
      <c r="H12999">
        <v>2966</v>
      </c>
      <c r="I12999">
        <v>1762</v>
      </c>
      <c r="J12999">
        <v>2013</v>
      </c>
      <c r="K12999">
        <v>2013</v>
      </c>
      <c r="L12999">
        <v>100</v>
      </c>
      <c r="M12999">
        <v>67.87</v>
      </c>
      <c r="N12999">
        <f>COUNTIF(Cod_Mun_Norte!B:B,DADOS_SNIS_Minas!A12999)</f>
        <v>0</v>
      </c>
    </row>
    <row r="13000" spans="1:14" x14ac:dyDescent="0.2">
      <c r="A13000">
        <v>314360</v>
      </c>
      <c r="B13000" t="s">
        <v>1921</v>
      </c>
      <c r="C13000" t="s">
        <v>98</v>
      </c>
      <c r="D13000">
        <v>2008</v>
      </c>
      <c r="E13000" t="s">
        <v>361</v>
      </c>
      <c r="F13000" t="s">
        <v>362</v>
      </c>
      <c r="H13000">
        <v>2968</v>
      </c>
      <c r="I13000">
        <v>1763</v>
      </c>
      <c r="J13000">
        <v>1950</v>
      </c>
      <c r="K13000">
        <v>1950</v>
      </c>
      <c r="L13000">
        <v>100</v>
      </c>
      <c r="M13000">
        <v>65.7</v>
      </c>
      <c r="N13000">
        <f>COUNTIF(Cod_Mun_Norte!B:B,DADOS_SNIS_Minas!A13000)</f>
        <v>0</v>
      </c>
    </row>
    <row r="13001" spans="1:14" x14ac:dyDescent="0.2">
      <c r="A13001">
        <v>314360</v>
      </c>
      <c r="B13001" t="s">
        <v>1921</v>
      </c>
      <c r="C13001" t="s">
        <v>98</v>
      </c>
      <c r="D13001">
        <v>2007</v>
      </c>
      <c r="E13001" t="s">
        <v>361</v>
      </c>
      <c r="F13001" t="s">
        <v>362</v>
      </c>
      <c r="H13001">
        <v>2887</v>
      </c>
      <c r="I13001">
        <v>1715</v>
      </c>
      <c r="J13001">
        <v>1925</v>
      </c>
      <c r="K13001">
        <v>1925</v>
      </c>
      <c r="L13001">
        <v>100</v>
      </c>
      <c r="M13001">
        <v>66.680000000000007</v>
      </c>
      <c r="N13001">
        <f>COUNTIF(Cod_Mun_Norte!B:B,DADOS_SNIS_Minas!A13001)</f>
        <v>0</v>
      </c>
    </row>
    <row r="13002" spans="1:14" x14ac:dyDescent="0.2">
      <c r="A13002">
        <v>314360</v>
      </c>
      <c r="B13002" t="s">
        <v>1921</v>
      </c>
      <c r="C13002" t="s">
        <v>98</v>
      </c>
      <c r="D13002">
        <v>2006</v>
      </c>
      <c r="E13002" t="s">
        <v>361</v>
      </c>
      <c r="F13002" t="s">
        <v>362</v>
      </c>
      <c r="H13002">
        <v>2891</v>
      </c>
      <c r="I13002">
        <v>1585</v>
      </c>
      <c r="J13002">
        <v>1880</v>
      </c>
      <c r="K13002">
        <v>1880</v>
      </c>
      <c r="L13002">
        <v>100</v>
      </c>
      <c r="M13002">
        <v>65.03</v>
      </c>
      <c r="N13002">
        <f>COUNTIF(Cod_Mun_Norte!B:B,DADOS_SNIS_Minas!A13002)</f>
        <v>0</v>
      </c>
    </row>
    <row r="13003" spans="1:14" x14ac:dyDescent="0.2">
      <c r="A13003">
        <v>314360</v>
      </c>
      <c r="B13003" t="s">
        <v>1921</v>
      </c>
      <c r="C13003" t="s">
        <v>98</v>
      </c>
      <c r="D13003">
        <v>2005</v>
      </c>
      <c r="E13003" t="s">
        <v>361</v>
      </c>
      <c r="F13003" t="s">
        <v>362</v>
      </c>
      <c r="H13003">
        <v>2901</v>
      </c>
      <c r="I13003">
        <v>1591</v>
      </c>
      <c r="N13003">
        <f>COUNTIF(Cod_Mun_Norte!B:B,DADOS_SNIS_Minas!A13003)</f>
        <v>0</v>
      </c>
    </row>
    <row r="13004" spans="1:14" x14ac:dyDescent="0.2">
      <c r="A13004">
        <v>314360</v>
      </c>
      <c r="B13004" t="s">
        <v>1921</v>
      </c>
      <c r="C13004" t="s">
        <v>98</v>
      </c>
      <c r="D13004">
        <v>2004</v>
      </c>
      <c r="E13004" t="s">
        <v>361</v>
      </c>
      <c r="F13004" t="s">
        <v>362</v>
      </c>
      <c r="H13004">
        <v>2912</v>
      </c>
      <c r="I13004">
        <v>1597</v>
      </c>
      <c r="N13004">
        <f>COUNTIF(Cod_Mun_Norte!B:B,DADOS_SNIS_Minas!A13004)</f>
        <v>0</v>
      </c>
    </row>
    <row r="13005" spans="1:14" x14ac:dyDescent="0.2">
      <c r="A13005">
        <v>314360</v>
      </c>
      <c r="B13005" t="s">
        <v>1921</v>
      </c>
      <c r="C13005" t="s">
        <v>98</v>
      </c>
      <c r="D13005">
        <v>2003</v>
      </c>
      <c r="E13005" t="s">
        <v>361</v>
      </c>
      <c r="F13005" t="s">
        <v>362</v>
      </c>
      <c r="H13005">
        <v>2931</v>
      </c>
      <c r="I13005">
        <v>1607</v>
      </c>
      <c r="N13005">
        <f>COUNTIF(Cod_Mun_Norte!B:B,DADOS_SNIS_Minas!A13005)</f>
        <v>0</v>
      </c>
    </row>
    <row r="13006" spans="1:14" x14ac:dyDescent="0.2">
      <c r="A13006">
        <v>314360</v>
      </c>
      <c r="B13006" t="s">
        <v>1921</v>
      </c>
      <c r="C13006" t="s">
        <v>98</v>
      </c>
      <c r="D13006">
        <v>2002</v>
      </c>
      <c r="E13006" t="s">
        <v>361</v>
      </c>
      <c r="F13006" t="s">
        <v>362</v>
      </c>
      <c r="H13006">
        <v>2940</v>
      </c>
      <c r="I13006">
        <v>1612</v>
      </c>
      <c r="N13006">
        <f>COUNTIF(Cod_Mun_Norte!B:B,DADOS_SNIS_Minas!A13006)</f>
        <v>0</v>
      </c>
    </row>
    <row r="13007" spans="1:14" x14ac:dyDescent="0.2">
      <c r="A13007">
        <v>314360</v>
      </c>
      <c r="B13007" t="s">
        <v>1921</v>
      </c>
      <c r="C13007" t="s">
        <v>98</v>
      </c>
      <c r="D13007">
        <v>2001</v>
      </c>
      <c r="E13007" t="s">
        <v>361</v>
      </c>
      <c r="F13007" t="s">
        <v>362</v>
      </c>
      <c r="H13007">
        <v>2961</v>
      </c>
      <c r="I13007">
        <v>1624</v>
      </c>
      <c r="N13007">
        <f>COUNTIF(Cod_Mun_Norte!B:B,DADOS_SNIS_Minas!A13007)</f>
        <v>0</v>
      </c>
    </row>
    <row r="13008" spans="1:14" x14ac:dyDescent="0.2">
      <c r="A13008">
        <v>314360</v>
      </c>
      <c r="B13008" t="s">
        <v>1921</v>
      </c>
      <c r="C13008" t="s">
        <v>98</v>
      </c>
      <c r="D13008">
        <v>2000</v>
      </c>
      <c r="E13008" t="s">
        <v>361</v>
      </c>
      <c r="F13008" t="s">
        <v>362</v>
      </c>
      <c r="H13008">
        <v>2960</v>
      </c>
      <c r="I13008">
        <v>1623</v>
      </c>
      <c r="N13008">
        <f>COUNTIF(Cod_Mun_Norte!B:B,DADOS_SNIS_Minas!A13008)</f>
        <v>0</v>
      </c>
    </row>
    <row r="13009" spans="1:14" x14ac:dyDescent="0.2">
      <c r="A13009">
        <v>314360</v>
      </c>
      <c r="B13009" t="s">
        <v>1921</v>
      </c>
      <c r="C13009" t="s">
        <v>98</v>
      </c>
      <c r="D13009">
        <v>1999</v>
      </c>
      <c r="E13009" t="s">
        <v>361</v>
      </c>
      <c r="F13009" t="s">
        <v>362</v>
      </c>
      <c r="H13009">
        <v>2763</v>
      </c>
      <c r="I13009">
        <v>1240</v>
      </c>
      <c r="N13009">
        <f>COUNTIF(Cod_Mun_Norte!B:B,DADOS_SNIS_Minas!A13009)</f>
        <v>0</v>
      </c>
    </row>
    <row r="13010" spans="1:14" x14ac:dyDescent="0.2">
      <c r="A13010">
        <v>314360</v>
      </c>
      <c r="B13010" t="s">
        <v>1921</v>
      </c>
      <c r="C13010" t="s">
        <v>98</v>
      </c>
      <c r="D13010">
        <v>1998</v>
      </c>
      <c r="E13010" t="s">
        <v>361</v>
      </c>
      <c r="F13010" t="s">
        <v>362</v>
      </c>
      <c r="H13010">
        <v>2822</v>
      </c>
      <c r="I13010">
        <v>1267</v>
      </c>
      <c r="N13010">
        <f>COUNTIF(Cod_Mun_Norte!B:B,DADOS_SNIS_Minas!A13010)</f>
        <v>0</v>
      </c>
    </row>
    <row r="13011" spans="1:14" x14ac:dyDescent="0.2">
      <c r="A13011">
        <v>314360</v>
      </c>
      <c r="B13011" t="s">
        <v>1921</v>
      </c>
      <c r="C13011" t="s">
        <v>98</v>
      </c>
      <c r="D13011">
        <v>1997</v>
      </c>
      <c r="H13011">
        <v>2882</v>
      </c>
      <c r="I13011">
        <v>1294</v>
      </c>
      <c r="N13011">
        <f>COUNTIF(Cod_Mun_Norte!B:B,DADOS_SNIS_Minas!A13011)</f>
        <v>0</v>
      </c>
    </row>
    <row r="13012" spans="1:14" x14ac:dyDescent="0.2">
      <c r="A13012">
        <v>314360</v>
      </c>
      <c r="B13012" t="s">
        <v>1921</v>
      </c>
      <c r="C13012" t="s">
        <v>98</v>
      </c>
      <c r="D13012">
        <v>1996</v>
      </c>
      <c r="H13012">
        <v>2952</v>
      </c>
      <c r="I13012">
        <v>1325</v>
      </c>
      <c r="N13012">
        <f>COUNTIF(Cod_Mun_Norte!B:B,DADOS_SNIS_Minas!A13012)</f>
        <v>0</v>
      </c>
    </row>
    <row r="13013" spans="1:14" x14ac:dyDescent="0.2">
      <c r="A13013">
        <v>314360</v>
      </c>
      <c r="B13013" t="s">
        <v>1921</v>
      </c>
      <c r="C13013" t="s">
        <v>98</v>
      </c>
      <c r="D13013">
        <v>1995</v>
      </c>
      <c r="H13013">
        <v>3255</v>
      </c>
      <c r="I13013">
        <v>1461</v>
      </c>
      <c r="N13013">
        <f>COUNTIF(Cod_Mun_Norte!B:B,DADOS_SNIS_Minas!A13013)</f>
        <v>0</v>
      </c>
    </row>
    <row r="13014" spans="1:14" x14ac:dyDescent="0.2">
      <c r="A13014">
        <v>314370</v>
      </c>
      <c r="B13014" t="s">
        <v>239</v>
      </c>
      <c r="C13014" t="s">
        <v>98</v>
      </c>
      <c r="D13014">
        <v>2020</v>
      </c>
      <c r="E13014" t="s">
        <v>1924</v>
      </c>
      <c r="F13014" t="s">
        <v>364</v>
      </c>
      <c r="G13014" t="s">
        <v>378</v>
      </c>
      <c r="H13014">
        <v>3153</v>
      </c>
      <c r="I13014">
        <v>2394</v>
      </c>
      <c r="J13014">
        <v>2394</v>
      </c>
      <c r="K13014">
        <v>2394</v>
      </c>
      <c r="L13014">
        <v>100</v>
      </c>
      <c r="M13014">
        <v>75.930000000000007</v>
      </c>
      <c r="N13014">
        <f>COUNTIF(Cod_Mun_Norte!B:B,DADOS_SNIS_Minas!A13014)</f>
        <v>0</v>
      </c>
    </row>
    <row r="13015" spans="1:14" x14ac:dyDescent="0.2">
      <c r="A13015">
        <v>314370</v>
      </c>
      <c r="B13015" t="s">
        <v>239</v>
      </c>
      <c r="C13015" t="s">
        <v>98</v>
      </c>
      <c r="D13015">
        <v>2019</v>
      </c>
      <c r="E13015" t="s">
        <v>1924</v>
      </c>
      <c r="F13015" t="s">
        <v>364</v>
      </c>
      <c r="G13015" t="s">
        <v>378</v>
      </c>
      <c r="H13015">
        <v>3182</v>
      </c>
      <c r="I13015">
        <v>2416</v>
      </c>
      <c r="J13015">
        <v>2416</v>
      </c>
      <c r="K13015">
        <v>2416</v>
      </c>
      <c r="L13015">
        <v>100</v>
      </c>
      <c r="M13015">
        <v>75.930000000000007</v>
      </c>
      <c r="N13015">
        <f>COUNTIF(Cod_Mun_Norte!B:B,DADOS_SNIS_Minas!A13015)</f>
        <v>0</v>
      </c>
    </row>
    <row r="13016" spans="1:14" x14ac:dyDescent="0.2">
      <c r="A13016">
        <v>314370</v>
      </c>
      <c r="B13016" t="s">
        <v>239</v>
      </c>
      <c r="C13016" t="s">
        <v>98</v>
      </c>
      <c r="D13016">
        <v>2018</v>
      </c>
      <c r="E13016" t="s">
        <v>1924</v>
      </c>
      <c r="F13016" t="s">
        <v>364</v>
      </c>
      <c r="H13016">
        <v>3211</v>
      </c>
      <c r="I13016">
        <v>2438</v>
      </c>
      <c r="J13016">
        <v>2438</v>
      </c>
      <c r="K13016">
        <v>2438</v>
      </c>
      <c r="L13016">
        <v>100</v>
      </c>
      <c r="M13016">
        <v>75.930000000000007</v>
      </c>
      <c r="N13016">
        <f>COUNTIF(Cod_Mun_Norte!B:B,DADOS_SNIS_Minas!A13016)</f>
        <v>0</v>
      </c>
    </row>
    <row r="13017" spans="1:14" x14ac:dyDescent="0.2">
      <c r="A13017">
        <v>314370</v>
      </c>
      <c r="B13017" t="s">
        <v>239</v>
      </c>
      <c r="C13017" t="s">
        <v>98</v>
      </c>
      <c r="D13017">
        <v>2017</v>
      </c>
      <c r="H13017">
        <v>3339</v>
      </c>
      <c r="I13017">
        <v>2535</v>
      </c>
      <c r="N13017">
        <f>COUNTIF(Cod_Mun_Norte!B:B,DADOS_SNIS_Minas!A13017)</f>
        <v>0</v>
      </c>
    </row>
    <row r="13018" spans="1:14" x14ac:dyDescent="0.2">
      <c r="A13018">
        <v>314370</v>
      </c>
      <c r="B13018" t="s">
        <v>239</v>
      </c>
      <c r="C13018" t="s">
        <v>98</v>
      </c>
      <c r="D13018">
        <v>2016</v>
      </c>
      <c r="E13018" t="s">
        <v>1925</v>
      </c>
      <c r="F13018" t="s">
        <v>362</v>
      </c>
      <c r="H13018">
        <v>3358</v>
      </c>
      <c r="I13018">
        <v>2550</v>
      </c>
      <c r="J13018">
        <v>2420</v>
      </c>
      <c r="K13018">
        <v>2420</v>
      </c>
      <c r="L13018">
        <v>94.9</v>
      </c>
      <c r="M13018">
        <v>72.069999999999993</v>
      </c>
      <c r="N13018">
        <f>COUNTIF(Cod_Mun_Norte!B:B,DADOS_SNIS_Minas!A13018)</f>
        <v>0</v>
      </c>
    </row>
    <row r="13019" spans="1:14" x14ac:dyDescent="0.2">
      <c r="A13019">
        <v>314370</v>
      </c>
      <c r="B13019" t="s">
        <v>239</v>
      </c>
      <c r="C13019" t="s">
        <v>98</v>
      </c>
      <c r="D13019">
        <v>2015</v>
      </c>
      <c r="E13019" t="s">
        <v>1924</v>
      </c>
      <c r="F13019" t="s">
        <v>364</v>
      </c>
      <c r="H13019">
        <v>3378</v>
      </c>
      <c r="I13019">
        <v>2565</v>
      </c>
      <c r="J13019">
        <v>2100</v>
      </c>
      <c r="K13019">
        <v>2100</v>
      </c>
      <c r="L13019">
        <v>81.900000000000006</v>
      </c>
      <c r="M13019">
        <v>62.17</v>
      </c>
      <c r="N13019">
        <f>COUNTIF(Cod_Mun_Norte!B:B,DADOS_SNIS_Minas!A13019)</f>
        <v>0</v>
      </c>
    </row>
    <row r="13020" spans="1:14" x14ac:dyDescent="0.2">
      <c r="A13020">
        <v>314370</v>
      </c>
      <c r="B13020" t="s">
        <v>239</v>
      </c>
      <c r="C13020" t="s">
        <v>98</v>
      </c>
      <c r="D13020">
        <v>2014</v>
      </c>
      <c r="E13020" t="s">
        <v>1924</v>
      </c>
      <c r="F13020" t="s">
        <v>364</v>
      </c>
      <c r="H13020">
        <v>3399</v>
      </c>
      <c r="I13020">
        <v>2581</v>
      </c>
      <c r="J13020">
        <v>2100</v>
      </c>
      <c r="K13020">
        <v>2100</v>
      </c>
      <c r="L13020">
        <v>81.400000000000006</v>
      </c>
      <c r="M13020">
        <v>61.78</v>
      </c>
      <c r="N13020">
        <f>COUNTIF(Cod_Mun_Norte!B:B,DADOS_SNIS_Minas!A13020)</f>
        <v>0</v>
      </c>
    </row>
    <row r="13021" spans="1:14" x14ac:dyDescent="0.2">
      <c r="A13021">
        <v>314370</v>
      </c>
      <c r="B13021" t="s">
        <v>239</v>
      </c>
      <c r="C13021" t="s">
        <v>98</v>
      </c>
      <c r="D13021">
        <v>2013</v>
      </c>
      <c r="E13021" t="s">
        <v>1925</v>
      </c>
      <c r="F13021" t="s">
        <v>362</v>
      </c>
      <c r="H13021">
        <v>3421</v>
      </c>
      <c r="I13021">
        <v>2598</v>
      </c>
      <c r="J13021">
        <v>2598</v>
      </c>
      <c r="K13021">
        <v>2598</v>
      </c>
      <c r="L13021">
        <v>100</v>
      </c>
      <c r="M13021">
        <v>75.94</v>
      </c>
      <c r="N13021">
        <f>COUNTIF(Cod_Mun_Norte!B:B,DADOS_SNIS_Minas!A13021)</f>
        <v>0</v>
      </c>
    </row>
    <row r="13022" spans="1:14" x14ac:dyDescent="0.2">
      <c r="A13022">
        <v>314370</v>
      </c>
      <c r="B13022" t="s">
        <v>239</v>
      </c>
      <c r="C13022" t="s">
        <v>98</v>
      </c>
      <c r="D13022">
        <v>2012</v>
      </c>
      <c r="E13022" t="s">
        <v>1926</v>
      </c>
      <c r="F13022" t="s">
        <v>374</v>
      </c>
      <c r="H13022">
        <v>3349</v>
      </c>
      <c r="I13022">
        <v>2543</v>
      </c>
      <c r="N13022">
        <f>COUNTIF(Cod_Mun_Norte!B:B,DADOS_SNIS_Minas!A13022)</f>
        <v>0</v>
      </c>
    </row>
    <row r="13023" spans="1:14" x14ac:dyDescent="0.2">
      <c r="A13023">
        <v>314370</v>
      </c>
      <c r="B13023" t="s">
        <v>239</v>
      </c>
      <c r="C13023" t="s">
        <v>98</v>
      </c>
      <c r="D13023">
        <v>2011</v>
      </c>
      <c r="H13023">
        <v>3374</v>
      </c>
      <c r="I13023">
        <v>2562</v>
      </c>
      <c r="N13023">
        <f>COUNTIF(Cod_Mun_Norte!B:B,DADOS_SNIS_Minas!A13023)</f>
        <v>0</v>
      </c>
    </row>
    <row r="13024" spans="1:14" x14ac:dyDescent="0.2">
      <c r="A13024">
        <v>314370</v>
      </c>
      <c r="B13024" t="s">
        <v>239</v>
      </c>
      <c r="C13024" t="s">
        <v>98</v>
      </c>
      <c r="D13024">
        <v>2010</v>
      </c>
      <c r="H13024">
        <v>3399</v>
      </c>
      <c r="I13024">
        <v>2581</v>
      </c>
      <c r="N13024">
        <f>COUNTIF(Cod_Mun_Norte!B:B,DADOS_SNIS_Minas!A13024)</f>
        <v>0</v>
      </c>
    </row>
    <row r="13025" spans="1:14" x14ac:dyDescent="0.2">
      <c r="A13025">
        <v>314370</v>
      </c>
      <c r="B13025" t="s">
        <v>239</v>
      </c>
      <c r="C13025" t="s">
        <v>98</v>
      </c>
      <c r="D13025">
        <v>2009</v>
      </c>
      <c r="E13025" t="s">
        <v>1926</v>
      </c>
      <c r="F13025" t="s">
        <v>374</v>
      </c>
      <c r="H13025">
        <v>3524</v>
      </c>
      <c r="I13025">
        <v>2674</v>
      </c>
      <c r="J13025">
        <v>3370</v>
      </c>
      <c r="K13025">
        <v>2670</v>
      </c>
      <c r="N13025">
        <f>COUNTIF(Cod_Mun_Norte!B:B,DADOS_SNIS_Minas!A13025)</f>
        <v>0</v>
      </c>
    </row>
    <row r="13026" spans="1:14" x14ac:dyDescent="0.2">
      <c r="A13026">
        <v>314370</v>
      </c>
      <c r="B13026" t="s">
        <v>239</v>
      </c>
      <c r="C13026" t="s">
        <v>98</v>
      </c>
      <c r="D13026">
        <v>2008</v>
      </c>
      <c r="H13026">
        <v>3547</v>
      </c>
      <c r="I13026">
        <v>2691</v>
      </c>
      <c r="N13026">
        <f>COUNTIF(Cod_Mun_Norte!B:B,DADOS_SNIS_Minas!A13026)</f>
        <v>0</v>
      </c>
    </row>
    <row r="13027" spans="1:14" x14ac:dyDescent="0.2">
      <c r="A13027">
        <v>314370</v>
      </c>
      <c r="B13027" t="s">
        <v>239</v>
      </c>
      <c r="C13027" t="s">
        <v>98</v>
      </c>
      <c r="D13027">
        <v>2007</v>
      </c>
      <c r="H13027">
        <v>3474</v>
      </c>
      <c r="I13027">
        <v>2636</v>
      </c>
      <c r="N13027">
        <f>COUNTIF(Cod_Mun_Norte!B:B,DADOS_SNIS_Minas!A13027)</f>
        <v>0</v>
      </c>
    </row>
    <row r="13028" spans="1:14" x14ac:dyDescent="0.2">
      <c r="A13028">
        <v>314370</v>
      </c>
      <c r="B13028" t="s">
        <v>239</v>
      </c>
      <c r="C13028" t="s">
        <v>98</v>
      </c>
      <c r="D13028">
        <v>2006</v>
      </c>
      <c r="H13028">
        <v>3633</v>
      </c>
      <c r="I13028">
        <v>2495</v>
      </c>
      <c r="N13028">
        <f>COUNTIF(Cod_Mun_Norte!B:B,DADOS_SNIS_Minas!A13028)</f>
        <v>0</v>
      </c>
    </row>
    <row r="13029" spans="1:14" x14ac:dyDescent="0.2">
      <c r="A13029">
        <v>314370</v>
      </c>
      <c r="B13029" t="s">
        <v>239</v>
      </c>
      <c r="C13029" t="s">
        <v>98</v>
      </c>
      <c r="D13029">
        <v>2005</v>
      </c>
      <c r="H13029">
        <v>3649</v>
      </c>
      <c r="I13029">
        <v>2506</v>
      </c>
      <c r="N13029">
        <f>COUNTIF(Cod_Mun_Norte!B:B,DADOS_SNIS_Minas!A13029)</f>
        <v>0</v>
      </c>
    </row>
    <row r="13030" spans="1:14" x14ac:dyDescent="0.2">
      <c r="A13030">
        <v>314370</v>
      </c>
      <c r="B13030" t="s">
        <v>239</v>
      </c>
      <c r="C13030" t="s">
        <v>98</v>
      </c>
      <c r="D13030">
        <v>2004</v>
      </c>
      <c r="H13030">
        <v>3664</v>
      </c>
      <c r="I13030">
        <v>2516</v>
      </c>
      <c r="N13030">
        <f>COUNTIF(Cod_Mun_Norte!B:B,DADOS_SNIS_Minas!A13030)</f>
        <v>0</v>
      </c>
    </row>
    <row r="13031" spans="1:14" x14ac:dyDescent="0.2">
      <c r="A13031">
        <v>314370</v>
      </c>
      <c r="B13031" t="s">
        <v>239</v>
      </c>
      <c r="C13031" t="s">
        <v>98</v>
      </c>
      <c r="D13031">
        <v>2003</v>
      </c>
      <c r="H13031">
        <v>3692</v>
      </c>
      <c r="I13031">
        <v>2535</v>
      </c>
      <c r="N13031">
        <f>COUNTIF(Cod_Mun_Norte!B:B,DADOS_SNIS_Minas!A13031)</f>
        <v>0</v>
      </c>
    </row>
    <row r="13032" spans="1:14" x14ac:dyDescent="0.2">
      <c r="A13032">
        <v>314370</v>
      </c>
      <c r="B13032" t="s">
        <v>239</v>
      </c>
      <c r="C13032" t="s">
        <v>98</v>
      </c>
      <c r="D13032">
        <v>2002</v>
      </c>
      <c r="H13032">
        <v>3706</v>
      </c>
      <c r="I13032">
        <v>2545</v>
      </c>
      <c r="N13032">
        <f>COUNTIF(Cod_Mun_Norte!B:B,DADOS_SNIS_Minas!A13032)</f>
        <v>0</v>
      </c>
    </row>
    <row r="13033" spans="1:14" x14ac:dyDescent="0.2">
      <c r="A13033">
        <v>314370</v>
      </c>
      <c r="B13033" t="s">
        <v>239</v>
      </c>
      <c r="C13033" t="s">
        <v>98</v>
      </c>
      <c r="D13033">
        <v>2001</v>
      </c>
      <c r="H13033">
        <v>3697</v>
      </c>
      <c r="I13033">
        <v>2539</v>
      </c>
      <c r="N13033">
        <f>COUNTIF(Cod_Mun_Norte!B:B,DADOS_SNIS_Minas!A13033)</f>
        <v>0</v>
      </c>
    </row>
    <row r="13034" spans="1:14" x14ac:dyDescent="0.2">
      <c r="A13034">
        <v>314370</v>
      </c>
      <c r="B13034" t="s">
        <v>239</v>
      </c>
      <c r="C13034" t="s">
        <v>98</v>
      </c>
      <c r="D13034">
        <v>2000</v>
      </c>
      <c r="H13034">
        <v>3735</v>
      </c>
      <c r="I13034">
        <v>2565</v>
      </c>
      <c r="N13034">
        <f>COUNTIF(Cod_Mun_Norte!B:B,DADOS_SNIS_Minas!A13034)</f>
        <v>0</v>
      </c>
    </row>
    <row r="13035" spans="1:14" x14ac:dyDescent="0.2">
      <c r="A13035">
        <v>314370</v>
      </c>
      <c r="B13035" t="s">
        <v>239</v>
      </c>
      <c r="C13035" t="s">
        <v>98</v>
      </c>
      <c r="D13035">
        <v>1999</v>
      </c>
      <c r="H13035">
        <v>3954</v>
      </c>
      <c r="I13035">
        <v>2508</v>
      </c>
      <c r="N13035">
        <f>COUNTIF(Cod_Mun_Norte!B:B,DADOS_SNIS_Minas!A13035)</f>
        <v>0</v>
      </c>
    </row>
    <row r="13036" spans="1:14" x14ac:dyDescent="0.2">
      <c r="A13036">
        <v>314370</v>
      </c>
      <c r="B13036" t="s">
        <v>239</v>
      </c>
      <c r="C13036" t="s">
        <v>98</v>
      </c>
      <c r="D13036">
        <v>1998</v>
      </c>
      <c r="H13036">
        <v>3944</v>
      </c>
      <c r="I13036">
        <v>2501</v>
      </c>
      <c r="N13036">
        <f>COUNTIF(Cod_Mun_Norte!B:B,DADOS_SNIS_Minas!A13036)</f>
        <v>0</v>
      </c>
    </row>
    <row r="13037" spans="1:14" x14ac:dyDescent="0.2">
      <c r="A13037">
        <v>314370</v>
      </c>
      <c r="B13037" t="s">
        <v>239</v>
      </c>
      <c r="C13037" t="s">
        <v>98</v>
      </c>
      <c r="D13037">
        <v>1997</v>
      </c>
      <c r="H13037">
        <v>3934</v>
      </c>
      <c r="I13037">
        <v>2495</v>
      </c>
      <c r="N13037">
        <f>COUNTIF(Cod_Mun_Norte!B:B,DADOS_SNIS_Minas!A13037)</f>
        <v>0</v>
      </c>
    </row>
    <row r="13038" spans="1:14" x14ac:dyDescent="0.2">
      <c r="A13038">
        <v>314370</v>
      </c>
      <c r="B13038" t="s">
        <v>239</v>
      </c>
      <c r="C13038" t="s">
        <v>98</v>
      </c>
      <c r="D13038">
        <v>1996</v>
      </c>
      <c r="H13038">
        <v>3923</v>
      </c>
      <c r="I13038">
        <v>2488</v>
      </c>
      <c r="N13038">
        <f>COUNTIF(Cod_Mun_Norte!B:B,DADOS_SNIS_Minas!A13038)</f>
        <v>0</v>
      </c>
    </row>
    <row r="13039" spans="1:14" x14ac:dyDescent="0.2">
      <c r="A13039">
        <v>314370</v>
      </c>
      <c r="B13039" t="s">
        <v>239</v>
      </c>
      <c r="C13039" t="s">
        <v>98</v>
      </c>
      <c r="D13039">
        <v>1995</v>
      </c>
      <c r="H13039">
        <v>3683</v>
      </c>
      <c r="I13039">
        <v>2336</v>
      </c>
      <c r="N13039">
        <f>COUNTIF(Cod_Mun_Norte!B:B,DADOS_SNIS_Minas!A13039)</f>
        <v>0</v>
      </c>
    </row>
    <row r="13040" spans="1:14" x14ac:dyDescent="0.2">
      <c r="A13040">
        <v>314380</v>
      </c>
      <c r="B13040" t="s">
        <v>1927</v>
      </c>
      <c r="C13040" t="s">
        <v>98</v>
      </c>
      <c r="D13040">
        <v>2020</v>
      </c>
      <c r="E13040" t="s">
        <v>1928</v>
      </c>
      <c r="F13040" t="s">
        <v>357</v>
      </c>
      <c r="G13040" t="s">
        <v>383</v>
      </c>
      <c r="H13040">
        <v>5994</v>
      </c>
      <c r="I13040">
        <v>3179</v>
      </c>
      <c r="J13040">
        <v>3267</v>
      </c>
      <c r="K13040">
        <v>3179</v>
      </c>
      <c r="L13040">
        <v>100</v>
      </c>
      <c r="M13040">
        <v>54.5</v>
      </c>
      <c r="N13040">
        <f>COUNTIF(Cod_Mun_Norte!B:B,DADOS_SNIS_Minas!A13040)</f>
        <v>0</v>
      </c>
    </row>
    <row r="13041" spans="1:14" x14ac:dyDescent="0.2">
      <c r="A13041">
        <v>314380</v>
      </c>
      <c r="B13041" t="s">
        <v>1927</v>
      </c>
      <c r="C13041" t="s">
        <v>98</v>
      </c>
      <c r="D13041">
        <v>2019</v>
      </c>
      <c r="E13041" t="s">
        <v>1929</v>
      </c>
      <c r="F13041" t="s">
        <v>364</v>
      </c>
      <c r="G13041" t="s">
        <v>368</v>
      </c>
      <c r="H13041">
        <v>6029</v>
      </c>
      <c r="I13041">
        <v>3198</v>
      </c>
      <c r="J13041">
        <v>3198</v>
      </c>
      <c r="K13041">
        <v>3198</v>
      </c>
      <c r="L13041">
        <v>100</v>
      </c>
      <c r="M13041">
        <v>53.04</v>
      </c>
      <c r="N13041">
        <f>COUNTIF(Cod_Mun_Norte!B:B,DADOS_SNIS_Minas!A13041)</f>
        <v>0</v>
      </c>
    </row>
    <row r="13042" spans="1:14" x14ac:dyDescent="0.2">
      <c r="A13042">
        <v>314380</v>
      </c>
      <c r="B13042" t="s">
        <v>1927</v>
      </c>
      <c r="C13042" t="s">
        <v>98</v>
      </c>
      <c r="D13042">
        <v>2018</v>
      </c>
      <c r="E13042" t="s">
        <v>1930</v>
      </c>
      <c r="F13042" t="s">
        <v>357</v>
      </c>
      <c r="H13042">
        <v>6065</v>
      </c>
      <c r="I13042">
        <v>3217</v>
      </c>
      <c r="J13042">
        <v>3210</v>
      </c>
      <c r="K13042">
        <v>3210</v>
      </c>
      <c r="L13042">
        <v>99.8</v>
      </c>
      <c r="M13042">
        <v>52.93</v>
      </c>
      <c r="N13042">
        <f>COUNTIF(Cod_Mun_Norte!B:B,DADOS_SNIS_Minas!A13042)</f>
        <v>0</v>
      </c>
    </row>
    <row r="13043" spans="1:14" x14ac:dyDescent="0.2">
      <c r="A13043">
        <v>314380</v>
      </c>
      <c r="B13043" t="s">
        <v>1927</v>
      </c>
      <c r="C13043" t="s">
        <v>98</v>
      </c>
      <c r="D13043">
        <v>2017</v>
      </c>
      <c r="E13043" t="s">
        <v>1929</v>
      </c>
      <c r="F13043" t="s">
        <v>364</v>
      </c>
      <c r="H13043">
        <v>6261</v>
      </c>
      <c r="I13043">
        <v>3321</v>
      </c>
      <c r="J13043">
        <v>3225</v>
      </c>
      <c r="K13043">
        <v>3225</v>
      </c>
      <c r="L13043">
        <v>97.1</v>
      </c>
      <c r="M13043">
        <v>51.51</v>
      </c>
      <c r="N13043">
        <f>COUNTIF(Cod_Mun_Norte!B:B,DADOS_SNIS_Minas!A13043)</f>
        <v>0</v>
      </c>
    </row>
    <row r="13044" spans="1:14" x14ac:dyDescent="0.2">
      <c r="A13044">
        <v>314380</v>
      </c>
      <c r="B13044" t="s">
        <v>1927</v>
      </c>
      <c r="C13044" t="s">
        <v>98</v>
      </c>
      <c r="D13044">
        <v>2016</v>
      </c>
      <c r="E13044" t="s">
        <v>1929</v>
      </c>
      <c r="F13044" t="s">
        <v>364</v>
      </c>
      <c r="H13044">
        <v>6282</v>
      </c>
      <c r="I13044">
        <v>3332</v>
      </c>
      <c r="J13044">
        <v>3239</v>
      </c>
      <c r="K13044">
        <v>3239</v>
      </c>
      <c r="L13044">
        <v>97.2</v>
      </c>
      <c r="M13044">
        <v>51.56</v>
      </c>
      <c r="N13044">
        <f>COUNTIF(Cod_Mun_Norte!B:B,DADOS_SNIS_Minas!A13044)</f>
        <v>0</v>
      </c>
    </row>
    <row r="13045" spans="1:14" x14ac:dyDescent="0.2">
      <c r="A13045">
        <v>314380</v>
      </c>
      <c r="B13045" t="s">
        <v>1927</v>
      </c>
      <c r="C13045" t="s">
        <v>98</v>
      </c>
      <c r="D13045">
        <v>2015</v>
      </c>
      <c r="E13045" t="s">
        <v>361</v>
      </c>
      <c r="F13045" t="s">
        <v>362</v>
      </c>
      <c r="H13045">
        <v>6304</v>
      </c>
      <c r="I13045">
        <v>3344</v>
      </c>
      <c r="J13045">
        <v>3238</v>
      </c>
      <c r="K13045">
        <v>3238</v>
      </c>
      <c r="L13045">
        <v>96.8</v>
      </c>
      <c r="M13045">
        <v>51.36</v>
      </c>
      <c r="N13045">
        <f>COUNTIF(Cod_Mun_Norte!B:B,DADOS_SNIS_Minas!A13045)</f>
        <v>0</v>
      </c>
    </row>
    <row r="13046" spans="1:14" x14ac:dyDescent="0.2">
      <c r="A13046">
        <v>314380</v>
      </c>
      <c r="B13046" t="s">
        <v>1927</v>
      </c>
      <c r="C13046" t="s">
        <v>98</v>
      </c>
      <c r="D13046">
        <v>2014</v>
      </c>
      <c r="E13046" t="s">
        <v>361</v>
      </c>
      <c r="F13046" t="s">
        <v>362</v>
      </c>
      <c r="H13046">
        <v>6327</v>
      </c>
      <c r="I13046">
        <v>3356</v>
      </c>
      <c r="J13046">
        <v>3356</v>
      </c>
      <c r="K13046">
        <v>3356</v>
      </c>
      <c r="L13046">
        <v>100</v>
      </c>
      <c r="M13046">
        <v>53.04</v>
      </c>
      <c r="N13046">
        <f>COUNTIF(Cod_Mun_Norte!B:B,DADOS_SNIS_Minas!A13046)</f>
        <v>0</v>
      </c>
    </row>
    <row r="13047" spans="1:14" x14ac:dyDescent="0.2">
      <c r="A13047">
        <v>314380</v>
      </c>
      <c r="B13047" t="s">
        <v>1927</v>
      </c>
      <c r="C13047" t="s">
        <v>98</v>
      </c>
      <c r="D13047">
        <v>2013</v>
      </c>
      <c r="E13047" t="s">
        <v>361</v>
      </c>
      <c r="F13047" t="s">
        <v>362</v>
      </c>
      <c r="H13047">
        <v>6351</v>
      </c>
      <c r="I13047">
        <v>3369</v>
      </c>
      <c r="J13047">
        <v>3369</v>
      </c>
      <c r="K13047">
        <v>3369</v>
      </c>
      <c r="L13047">
        <v>100</v>
      </c>
      <c r="M13047">
        <v>53.05</v>
      </c>
      <c r="N13047">
        <f>COUNTIF(Cod_Mun_Norte!B:B,DADOS_SNIS_Minas!A13047)</f>
        <v>0</v>
      </c>
    </row>
    <row r="13048" spans="1:14" x14ac:dyDescent="0.2">
      <c r="A13048">
        <v>314380</v>
      </c>
      <c r="B13048" t="s">
        <v>1927</v>
      </c>
      <c r="C13048" t="s">
        <v>98</v>
      </c>
      <c r="D13048">
        <v>2012</v>
      </c>
      <c r="E13048" t="s">
        <v>361</v>
      </c>
      <c r="F13048" t="s">
        <v>362</v>
      </c>
      <c r="H13048">
        <v>6197</v>
      </c>
      <c r="I13048">
        <v>3287</v>
      </c>
      <c r="J13048">
        <v>3287</v>
      </c>
      <c r="K13048">
        <v>3287</v>
      </c>
      <c r="L13048">
        <v>100</v>
      </c>
      <c r="M13048">
        <v>53.04</v>
      </c>
      <c r="N13048">
        <f>COUNTIF(Cod_Mun_Norte!B:B,DADOS_SNIS_Minas!A13048)</f>
        <v>0</v>
      </c>
    </row>
    <row r="13049" spans="1:14" x14ac:dyDescent="0.2">
      <c r="A13049">
        <v>314380</v>
      </c>
      <c r="B13049" t="s">
        <v>1927</v>
      </c>
      <c r="C13049" t="s">
        <v>98</v>
      </c>
      <c r="D13049">
        <v>2011</v>
      </c>
      <c r="E13049" t="s">
        <v>361</v>
      </c>
      <c r="F13049" t="s">
        <v>362</v>
      </c>
      <c r="H13049">
        <v>6227</v>
      </c>
      <c r="I13049">
        <v>3303</v>
      </c>
      <c r="J13049">
        <v>3303</v>
      </c>
      <c r="K13049">
        <v>3303</v>
      </c>
      <c r="L13049">
        <v>100</v>
      </c>
      <c r="M13049">
        <v>53.04</v>
      </c>
      <c r="N13049">
        <f>COUNTIF(Cod_Mun_Norte!B:B,DADOS_SNIS_Minas!A13049)</f>
        <v>0</v>
      </c>
    </row>
    <row r="13050" spans="1:14" x14ac:dyDescent="0.2">
      <c r="A13050">
        <v>314380</v>
      </c>
      <c r="B13050" t="s">
        <v>1927</v>
      </c>
      <c r="C13050" t="s">
        <v>98</v>
      </c>
      <c r="D13050">
        <v>2010</v>
      </c>
      <c r="E13050" t="s">
        <v>1931</v>
      </c>
      <c r="F13050" t="s">
        <v>360</v>
      </c>
      <c r="H13050">
        <v>6257</v>
      </c>
      <c r="I13050">
        <v>3319</v>
      </c>
      <c r="J13050">
        <v>3319</v>
      </c>
      <c r="K13050">
        <v>3319</v>
      </c>
      <c r="L13050">
        <v>100</v>
      </c>
      <c r="M13050">
        <v>53.04</v>
      </c>
      <c r="N13050">
        <f>COUNTIF(Cod_Mun_Norte!B:B,DADOS_SNIS_Minas!A13050)</f>
        <v>0</v>
      </c>
    </row>
    <row r="13051" spans="1:14" x14ac:dyDescent="0.2">
      <c r="A13051">
        <v>314380</v>
      </c>
      <c r="B13051" t="s">
        <v>1927</v>
      </c>
      <c r="C13051" t="s">
        <v>98</v>
      </c>
      <c r="D13051">
        <v>2009</v>
      </c>
      <c r="E13051" t="s">
        <v>361</v>
      </c>
      <c r="F13051" t="s">
        <v>362</v>
      </c>
      <c r="H13051">
        <v>6419</v>
      </c>
      <c r="I13051">
        <v>3559</v>
      </c>
      <c r="J13051">
        <v>4010</v>
      </c>
      <c r="K13051">
        <v>4010</v>
      </c>
      <c r="L13051">
        <v>100</v>
      </c>
      <c r="M13051">
        <v>62.47</v>
      </c>
      <c r="N13051">
        <f>COUNTIF(Cod_Mun_Norte!B:B,DADOS_SNIS_Minas!A13051)</f>
        <v>0</v>
      </c>
    </row>
    <row r="13052" spans="1:14" x14ac:dyDescent="0.2">
      <c r="A13052">
        <v>314380</v>
      </c>
      <c r="B13052" t="s">
        <v>1927</v>
      </c>
      <c r="C13052" t="s">
        <v>98</v>
      </c>
      <c r="D13052">
        <v>2008</v>
      </c>
      <c r="E13052" t="s">
        <v>361</v>
      </c>
      <c r="F13052" t="s">
        <v>362</v>
      </c>
      <c r="H13052">
        <v>6446</v>
      </c>
      <c r="I13052">
        <v>3574</v>
      </c>
      <c r="J13052">
        <v>3920</v>
      </c>
      <c r="K13052">
        <v>3920</v>
      </c>
      <c r="L13052">
        <v>100</v>
      </c>
      <c r="M13052">
        <v>60.81</v>
      </c>
      <c r="N13052">
        <f>COUNTIF(Cod_Mun_Norte!B:B,DADOS_SNIS_Minas!A13052)</f>
        <v>0</v>
      </c>
    </row>
    <row r="13053" spans="1:14" x14ac:dyDescent="0.2">
      <c r="A13053">
        <v>314380</v>
      </c>
      <c r="B13053" t="s">
        <v>1927</v>
      </c>
      <c r="C13053" t="s">
        <v>98</v>
      </c>
      <c r="D13053">
        <v>2007</v>
      </c>
      <c r="E13053" t="s">
        <v>361</v>
      </c>
      <c r="F13053" t="s">
        <v>362</v>
      </c>
      <c r="H13053">
        <v>6298</v>
      </c>
      <c r="I13053">
        <v>3492</v>
      </c>
      <c r="J13053">
        <v>3865</v>
      </c>
      <c r="K13053">
        <v>3865</v>
      </c>
      <c r="L13053">
        <v>100</v>
      </c>
      <c r="M13053">
        <v>61.37</v>
      </c>
      <c r="N13053">
        <f>COUNTIF(Cod_Mun_Norte!B:B,DADOS_SNIS_Minas!A13053)</f>
        <v>0</v>
      </c>
    </row>
    <row r="13054" spans="1:14" x14ac:dyDescent="0.2">
      <c r="A13054">
        <v>314380</v>
      </c>
      <c r="B13054" t="s">
        <v>1927</v>
      </c>
      <c r="C13054" t="s">
        <v>98</v>
      </c>
      <c r="D13054">
        <v>2006</v>
      </c>
      <c r="E13054" t="s">
        <v>361</v>
      </c>
      <c r="F13054" t="s">
        <v>362</v>
      </c>
      <c r="H13054">
        <v>7398</v>
      </c>
      <c r="I13054">
        <v>3917</v>
      </c>
      <c r="J13054">
        <v>3768</v>
      </c>
      <c r="K13054">
        <v>3768</v>
      </c>
      <c r="L13054">
        <v>96.2</v>
      </c>
      <c r="M13054">
        <v>50.93</v>
      </c>
      <c r="N13054">
        <f>COUNTIF(Cod_Mun_Norte!B:B,DADOS_SNIS_Minas!A13054)</f>
        <v>0</v>
      </c>
    </row>
    <row r="13055" spans="1:14" x14ac:dyDescent="0.2">
      <c r="A13055">
        <v>314380</v>
      </c>
      <c r="B13055" t="s">
        <v>1927</v>
      </c>
      <c r="C13055" t="s">
        <v>98</v>
      </c>
      <c r="D13055">
        <v>2005</v>
      </c>
      <c r="E13055" t="s">
        <v>361</v>
      </c>
      <c r="F13055" t="s">
        <v>362</v>
      </c>
      <c r="H13055">
        <v>7285</v>
      </c>
      <c r="I13055">
        <v>3857</v>
      </c>
      <c r="N13055">
        <f>COUNTIF(Cod_Mun_Norte!B:B,DADOS_SNIS_Minas!A13055)</f>
        <v>0</v>
      </c>
    </row>
    <row r="13056" spans="1:14" x14ac:dyDescent="0.2">
      <c r="A13056">
        <v>314380</v>
      </c>
      <c r="B13056" t="s">
        <v>1927</v>
      </c>
      <c r="C13056" t="s">
        <v>98</v>
      </c>
      <c r="D13056">
        <v>2004</v>
      </c>
      <c r="E13056" t="s">
        <v>361</v>
      </c>
      <c r="F13056" t="s">
        <v>362</v>
      </c>
      <c r="H13056">
        <v>7171</v>
      </c>
      <c r="I13056">
        <v>3797</v>
      </c>
      <c r="N13056">
        <f>COUNTIF(Cod_Mun_Norte!B:B,DADOS_SNIS_Minas!A13056)</f>
        <v>0</v>
      </c>
    </row>
    <row r="13057" spans="1:14" x14ac:dyDescent="0.2">
      <c r="A13057">
        <v>314380</v>
      </c>
      <c r="B13057" t="s">
        <v>1927</v>
      </c>
      <c r="C13057" t="s">
        <v>98</v>
      </c>
      <c r="D13057">
        <v>2003</v>
      </c>
      <c r="E13057" t="s">
        <v>361</v>
      </c>
      <c r="F13057" t="s">
        <v>362</v>
      </c>
      <c r="H13057">
        <v>6965</v>
      </c>
      <c r="I13057">
        <v>3688</v>
      </c>
      <c r="N13057">
        <f>COUNTIF(Cod_Mun_Norte!B:B,DADOS_SNIS_Minas!A13057)</f>
        <v>0</v>
      </c>
    </row>
    <row r="13058" spans="1:14" x14ac:dyDescent="0.2">
      <c r="A13058">
        <v>314380</v>
      </c>
      <c r="B13058" t="s">
        <v>1927</v>
      </c>
      <c r="C13058" t="s">
        <v>98</v>
      </c>
      <c r="D13058">
        <v>2002</v>
      </c>
      <c r="E13058" t="s">
        <v>361</v>
      </c>
      <c r="F13058" t="s">
        <v>362</v>
      </c>
      <c r="H13058">
        <v>6867</v>
      </c>
      <c r="I13058">
        <v>3636</v>
      </c>
      <c r="N13058">
        <f>COUNTIF(Cod_Mun_Norte!B:B,DADOS_SNIS_Minas!A13058)</f>
        <v>0</v>
      </c>
    </row>
    <row r="13059" spans="1:14" x14ac:dyDescent="0.2">
      <c r="A13059">
        <v>314380</v>
      </c>
      <c r="B13059" t="s">
        <v>1927</v>
      </c>
      <c r="C13059" t="s">
        <v>98</v>
      </c>
      <c r="D13059">
        <v>2001</v>
      </c>
      <c r="E13059" t="s">
        <v>361</v>
      </c>
      <c r="F13059" t="s">
        <v>362</v>
      </c>
      <c r="H13059">
        <v>6779</v>
      </c>
      <c r="I13059">
        <v>3589</v>
      </c>
      <c r="N13059">
        <f>COUNTIF(Cod_Mun_Norte!B:B,DADOS_SNIS_Minas!A13059)</f>
        <v>0</v>
      </c>
    </row>
    <row r="13060" spans="1:14" x14ac:dyDescent="0.2">
      <c r="A13060">
        <v>314380</v>
      </c>
      <c r="B13060" t="s">
        <v>1927</v>
      </c>
      <c r="C13060" t="s">
        <v>98</v>
      </c>
      <c r="D13060">
        <v>2000</v>
      </c>
      <c r="E13060" t="s">
        <v>361</v>
      </c>
      <c r="F13060" t="s">
        <v>362</v>
      </c>
      <c r="H13060">
        <v>6656</v>
      </c>
      <c r="I13060">
        <v>3524</v>
      </c>
      <c r="N13060">
        <f>COUNTIF(Cod_Mun_Norte!B:B,DADOS_SNIS_Minas!A13060)</f>
        <v>0</v>
      </c>
    </row>
    <row r="13061" spans="1:14" x14ac:dyDescent="0.2">
      <c r="A13061">
        <v>314380</v>
      </c>
      <c r="B13061" t="s">
        <v>1927</v>
      </c>
      <c r="C13061" t="s">
        <v>98</v>
      </c>
      <c r="D13061">
        <v>1999</v>
      </c>
      <c r="E13061" t="s">
        <v>361</v>
      </c>
      <c r="F13061" t="s">
        <v>362</v>
      </c>
      <c r="H13061">
        <v>6632</v>
      </c>
      <c r="I13061">
        <v>3591</v>
      </c>
      <c r="N13061">
        <f>COUNTIF(Cod_Mun_Norte!B:B,DADOS_SNIS_Minas!A13061)</f>
        <v>0</v>
      </c>
    </row>
    <row r="13062" spans="1:14" x14ac:dyDescent="0.2">
      <c r="A13062">
        <v>314380</v>
      </c>
      <c r="B13062" t="s">
        <v>1927</v>
      </c>
      <c r="C13062" t="s">
        <v>98</v>
      </c>
      <c r="D13062">
        <v>1998</v>
      </c>
      <c r="E13062" t="s">
        <v>361</v>
      </c>
      <c r="F13062" t="s">
        <v>362</v>
      </c>
      <c r="H13062">
        <v>6498</v>
      </c>
      <c r="I13062">
        <v>3518</v>
      </c>
      <c r="N13062">
        <f>COUNTIF(Cod_Mun_Norte!B:B,DADOS_SNIS_Minas!A13062)</f>
        <v>0</v>
      </c>
    </row>
    <row r="13063" spans="1:14" x14ac:dyDescent="0.2">
      <c r="A13063">
        <v>314380</v>
      </c>
      <c r="B13063" t="s">
        <v>1927</v>
      </c>
      <c r="C13063" t="s">
        <v>98</v>
      </c>
      <c r="D13063">
        <v>1997</v>
      </c>
      <c r="H13063">
        <v>6364</v>
      </c>
      <c r="I13063">
        <v>3446</v>
      </c>
      <c r="N13063">
        <f>COUNTIF(Cod_Mun_Norte!B:B,DADOS_SNIS_Minas!A13063)</f>
        <v>0</v>
      </c>
    </row>
    <row r="13064" spans="1:14" x14ac:dyDescent="0.2">
      <c r="A13064">
        <v>314380</v>
      </c>
      <c r="B13064" t="s">
        <v>1927</v>
      </c>
      <c r="C13064" t="s">
        <v>98</v>
      </c>
      <c r="D13064">
        <v>1996</v>
      </c>
      <c r="H13064">
        <v>6206</v>
      </c>
      <c r="I13064">
        <v>3360</v>
      </c>
      <c r="N13064">
        <f>COUNTIF(Cod_Mun_Norte!B:B,DADOS_SNIS_Minas!A13064)</f>
        <v>0</v>
      </c>
    </row>
    <row r="13065" spans="1:14" x14ac:dyDescent="0.2">
      <c r="A13065">
        <v>314380</v>
      </c>
      <c r="B13065" t="s">
        <v>1927</v>
      </c>
      <c r="C13065" t="s">
        <v>98</v>
      </c>
      <c r="D13065">
        <v>1995</v>
      </c>
      <c r="H13065">
        <v>6044</v>
      </c>
      <c r="I13065">
        <v>3272</v>
      </c>
      <c r="N13065">
        <f>COUNTIF(Cod_Mun_Norte!B:B,DADOS_SNIS_Minas!A13065)</f>
        <v>0</v>
      </c>
    </row>
    <row r="13066" spans="1:14" x14ac:dyDescent="0.2">
      <c r="A13066">
        <v>314390</v>
      </c>
      <c r="B13066" t="s">
        <v>240</v>
      </c>
      <c r="C13066" t="s">
        <v>98</v>
      </c>
      <c r="D13066">
        <v>2020</v>
      </c>
      <c r="E13066" t="s">
        <v>1932</v>
      </c>
      <c r="F13066" t="s">
        <v>367</v>
      </c>
      <c r="G13066" t="s">
        <v>912</v>
      </c>
      <c r="H13066">
        <v>109392</v>
      </c>
      <c r="I13066">
        <v>101206</v>
      </c>
      <c r="J13066">
        <v>101206</v>
      </c>
      <c r="K13066">
        <v>101206</v>
      </c>
      <c r="L13066">
        <v>100</v>
      </c>
      <c r="M13066">
        <v>92.52</v>
      </c>
      <c r="N13066">
        <f>COUNTIF(Cod_Mun_Norte!B:B,DADOS_SNIS_Minas!A13066)</f>
        <v>0</v>
      </c>
    </row>
    <row r="13067" spans="1:14" x14ac:dyDescent="0.2">
      <c r="A13067">
        <v>314390</v>
      </c>
      <c r="B13067" t="s">
        <v>240</v>
      </c>
      <c r="C13067" t="s">
        <v>98</v>
      </c>
      <c r="D13067">
        <v>2019</v>
      </c>
      <c r="E13067" t="s">
        <v>1932</v>
      </c>
      <c r="F13067" t="s">
        <v>367</v>
      </c>
      <c r="G13067" t="s">
        <v>912</v>
      </c>
      <c r="H13067">
        <v>108763</v>
      </c>
      <c r="I13067">
        <v>100625</v>
      </c>
      <c r="J13067">
        <v>100625</v>
      </c>
      <c r="K13067">
        <v>100625</v>
      </c>
      <c r="L13067">
        <v>100</v>
      </c>
      <c r="M13067">
        <v>92.52</v>
      </c>
      <c r="N13067">
        <f>COUNTIF(Cod_Mun_Norte!B:B,DADOS_SNIS_Minas!A13067)</f>
        <v>0</v>
      </c>
    </row>
    <row r="13068" spans="1:14" x14ac:dyDescent="0.2">
      <c r="A13068">
        <v>314390</v>
      </c>
      <c r="B13068" t="s">
        <v>240</v>
      </c>
      <c r="C13068" t="s">
        <v>98</v>
      </c>
      <c r="D13068">
        <v>2018</v>
      </c>
      <c r="E13068" t="s">
        <v>1932</v>
      </c>
      <c r="F13068" t="s">
        <v>367</v>
      </c>
      <c r="H13068">
        <v>108113</v>
      </c>
      <c r="I13068">
        <v>100023</v>
      </c>
      <c r="J13068">
        <v>108113</v>
      </c>
      <c r="K13068">
        <v>100023</v>
      </c>
      <c r="L13068">
        <v>100</v>
      </c>
      <c r="M13068">
        <v>100</v>
      </c>
      <c r="N13068">
        <f>COUNTIF(Cod_Mun_Norte!B:B,DADOS_SNIS_Minas!A13068)</f>
        <v>0</v>
      </c>
    </row>
    <row r="13069" spans="1:14" x14ac:dyDescent="0.2">
      <c r="A13069">
        <v>314390</v>
      </c>
      <c r="B13069" t="s">
        <v>240</v>
      </c>
      <c r="C13069" t="s">
        <v>98</v>
      </c>
      <c r="D13069">
        <v>2017</v>
      </c>
      <c r="E13069" t="s">
        <v>1932</v>
      </c>
      <c r="F13069" t="s">
        <v>367</v>
      </c>
      <c r="H13069">
        <v>108537</v>
      </c>
      <c r="I13069">
        <v>100415</v>
      </c>
      <c r="J13069">
        <v>108537</v>
      </c>
      <c r="K13069">
        <v>100415</v>
      </c>
      <c r="L13069">
        <v>100</v>
      </c>
      <c r="M13069">
        <v>100</v>
      </c>
      <c r="N13069">
        <f>COUNTIF(Cod_Mun_Norte!B:B,DADOS_SNIS_Minas!A13069)</f>
        <v>0</v>
      </c>
    </row>
    <row r="13070" spans="1:14" x14ac:dyDescent="0.2">
      <c r="A13070">
        <v>314390</v>
      </c>
      <c r="B13070" t="s">
        <v>240</v>
      </c>
      <c r="C13070" t="s">
        <v>98</v>
      </c>
      <c r="D13070">
        <v>2016</v>
      </c>
      <c r="E13070" t="s">
        <v>1932</v>
      </c>
      <c r="F13070" t="s">
        <v>367</v>
      </c>
      <c r="H13070">
        <v>107916</v>
      </c>
      <c r="I13070">
        <v>99841</v>
      </c>
      <c r="J13070">
        <v>107916</v>
      </c>
      <c r="K13070">
        <v>99841</v>
      </c>
      <c r="L13070">
        <v>100</v>
      </c>
      <c r="M13070">
        <v>100</v>
      </c>
      <c r="N13070">
        <f>COUNTIF(Cod_Mun_Norte!B:B,DADOS_SNIS_Minas!A13070)</f>
        <v>0</v>
      </c>
    </row>
    <row r="13071" spans="1:14" x14ac:dyDescent="0.2">
      <c r="A13071">
        <v>314390</v>
      </c>
      <c r="B13071" t="s">
        <v>240</v>
      </c>
      <c r="C13071" t="s">
        <v>98</v>
      </c>
      <c r="D13071">
        <v>2015</v>
      </c>
      <c r="E13071" t="s">
        <v>1932</v>
      </c>
      <c r="F13071" t="s">
        <v>367</v>
      </c>
      <c r="H13071">
        <v>107263</v>
      </c>
      <c r="I13071">
        <v>99237</v>
      </c>
      <c r="J13071">
        <v>107263</v>
      </c>
      <c r="K13071">
        <v>99237</v>
      </c>
      <c r="L13071">
        <v>100</v>
      </c>
      <c r="M13071">
        <v>100</v>
      </c>
      <c r="N13071">
        <f>COUNTIF(Cod_Mun_Norte!B:B,DADOS_SNIS_Minas!A13071)</f>
        <v>0</v>
      </c>
    </row>
    <row r="13072" spans="1:14" x14ac:dyDescent="0.2">
      <c r="A13072">
        <v>314390</v>
      </c>
      <c r="B13072" t="s">
        <v>240</v>
      </c>
      <c r="C13072" t="s">
        <v>98</v>
      </c>
      <c r="D13072">
        <v>2014</v>
      </c>
      <c r="E13072" t="s">
        <v>1932</v>
      </c>
      <c r="F13072" t="s">
        <v>367</v>
      </c>
      <c r="H13072">
        <v>106576</v>
      </c>
      <c r="I13072">
        <v>98601</v>
      </c>
      <c r="J13072">
        <v>106576</v>
      </c>
      <c r="K13072">
        <v>98601</v>
      </c>
      <c r="L13072">
        <v>100</v>
      </c>
      <c r="M13072">
        <v>100</v>
      </c>
      <c r="N13072">
        <f>COUNTIF(Cod_Mun_Norte!B:B,DADOS_SNIS_Minas!A13072)</f>
        <v>0</v>
      </c>
    </row>
    <row r="13073" spans="1:14" x14ac:dyDescent="0.2">
      <c r="A13073">
        <v>314390</v>
      </c>
      <c r="B13073" t="s">
        <v>240</v>
      </c>
      <c r="C13073" t="s">
        <v>98</v>
      </c>
      <c r="D13073">
        <v>2013</v>
      </c>
      <c r="E13073" t="s">
        <v>1932</v>
      </c>
      <c r="F13073" t="s">
        <v>367</v>
      </c>
      <c r="H13073">
        <v>105861</v>
      </c>
      <c r="I13073">
        <v>97940</v>
      </c>
      <c r="J13073">
        <v>105861</v>
      </c>
      <c r="K13073">
        <v>97940</v>
      </c>
      <c r="L13073">
        <v>100</v>
      </c>
      <c r="M13073">
        <v>100</v>
      </c>
      <c r="N13073">
        <f>COUNTIF(Cod_Mun_Norte!B:B,DADOS_SNIS_Minas!A13073)</f>
        <v>0</v>
      </c>
    </row>
    <row r="13074" spans="1:14" x14ac:dyDescent="0.2">
      <c r="A13074">
        <v>314390</v>
      </c>
      <c r="B13074" t="s">
        <v>240</v>
      </c>
      <c r="C13074" t="s">
        <v>98</v>
      </c>
      <c r="D13074">
        <v>2012</v>
      </c>
      <c r="E13074" t="s">
        <v>1932</v>
      </c>
      <c r="F13074" t="s">
        <v>367</v>
      </c>
      <c r="H13074">
        <v>102074</v>
      </c>
      <c r="I13074">
        <v>94436</v>
      </c>
      <c r="J13074">
        <v>94436</v>
      </c>
      <c r="K13074">
        <v>94436</v>
      </c>
      <c r="L13074">
        <v>100</v>
      </c>
      <c r="M13074">
        <v>92.52</v>
      </c>
      <c r="N13074">
        <f>COUNTIF(Cod_Mun_Norte!B:B,DADOS_SNIS_Minas!A13074)</f>
        <v>0</v>
      </c>
    </row>
    <row r="13075" spans="1:14" x14ac:dyDescent="0.2">
      <c r="A13075">
        <v>314390</v>
      </c>
      <c r="B13075" t="s">
        <v>240</v>
      </c>
      <c r="C13075" t="s">
        <v>98</v>
      </c>
      <c r="D13075">
        <v>2011</v>
      </c>
      <c r="E13075" t="s">
        <v>1932</v>
      </c>
      <c r="F13075" t="s">
        <v>367</v>
      </c>
      <c r="H13075">
        <v>101431</v>
      </c>
      <c r="I13075">
        <v>93841</v>
      </c>
      <c r="J13075">
        <v>93841</v>
      </c>
      <c r="K13075">
        <v>93841</v>
      </c>
      <c r="L13075">
        <v>100</v>
      </c>
      <c r="M13075">
        <v>92.52</v>
      </c>
      <c r="N13075">
        <f>COUNTIF(Cod_Mun_Norte!B:B,DADOS_SNIS_Minas!A13075)</f>
        <v>0</v>
      </c>
    </row>
    <row r="13076" spans="1:14" x14ac:dyDescent="0.2">
      <c r="A13076">
        <v>314390</v>
      </c>
      <c r="B13076" t="s">
        <v>240</v>
      </c>
      <c r="C13076" t="s">
        <v>98</v>
      </c>
      <c r="D13076">
        <v>2010</v>
      </c>
      <c r="E13076" t="s">
        <v>1932</v>
      </c>
      <c r="F13076" t="s">
        <v>367</v>
      </c>
      <c r="H13076">
        <v>100765</v>
      </c>
      <c r="I13076">
        <v>93225</v>
      </c>
      <c r="J13076">
        <v>93225</v>
      </c>
      <c r="K13076">
        <v>93225</v>
      </c>
      <c r="L13076">
        <v>100</v>
      </c>
      <c r="M13076">
        <v>92.52</v>
      </c>
      <c r="N13076">
        <f>COUNTIF(Cod_Mun_Norte!B:B,DADOS_SNIS_Minas!A13076)</f>
        <v>0</v>
      </c>
    </row>
    <row r="13077" spans="1:14" x14ac:dyDescent="0.2">
      <c r="A13077">
        <v>314390</v>
      </c>
      <c r="B13077" t="s">
        <v>240</v>
      </c>
      <c r="C13077" t="s">
        <v>98</v>
      </c>
      <c r="D13077">
        <v>2009</v>
      </c>
      <c r="E13077" t="s">
        <v>1932</v>
      </c>
      <c r="F13077" t="s">
        <v>367</v>
      </c>
      <c r="H13077">
        <v>99628</v>
      </c>
      <c r="I13077">
        <v>92204</v>
      </c>
      <c r="J13077">
        <v>92204</v>
      </c>
      <c r="K13077">
        <v>92204</v>
      </c>
      <c r="L13077">
        <v>100</v>
      </c>
      <c r="M13077">
        <v>92.55</v>
      </c>
      <c r="N13077">
        <f>COUNTIF(Cod_Mun_Norte!B:B,DADOS_SNIS_Minas!A13077)</f>
        <v>0</v>
      </c>
    </row>
    <row r="13078" spans="1:14" x14ac:dyDescent="0.2">
      <c r="A13078">
        <v>314390</v>
      </c>
      <c r="B13078" t="s">
        <v>240</v>
      </c>
      <c r="C13078" t="s">
        <v>98</v>
      </c>
      <c r="D13078">
        <v>2008</v>
      </c>
      <c r="E13078" t="s">
        <v>1932</v>
      </c>
      <c r="F13078" t="s">
        <v>367</v>
      </c>
      <c r="H13078">
        <v>99006</v>
      </c>
      <c r="I13078">
        <v>91628</v>
      </c>
      <c r="J13078">
        <v>91628</v>
      </c>
      <c r="K13078">
        <v>91628</v>
      </c>
      <c r="L13078">
        <v>100</v>
      </c>
      <c r="M13078">
        <v>92.55</v>
      </c>
      <c r="N13078">
        <f>COUNTIF(Cod_Mun_Norte!B:B,DADOS_SNIS_Minas!A13078)</f>
        <v>0</v>
      </c>
    </row>
    <row r="13079" spans="1:14" x14ac:dyDescent="0.2">
      <c r="A13079">
        <v>314390</v>
      </c>
      <c r="B13079" t="s">
        <v>240</v>
      </c>
      <c r="C13079" t="s">
        <v>98</v>
      </c>
      <c r="D13079">
        <v>2007</v>
      </c>
      <c r="E13079" t="s">
        <v>1932</v>
      </c>
      <c r="F13079" t="s">
        <v>367</v>
      </c>
      <c r="H13079">
        <v>95548</v>
      </c>
      <c r="I13079">
        <v>88428</v>
      </c>
      <c r="J13079">
        <v>93106</v>
      </c>
      <c r="K13079">
        <v>93106</v>
      </c>
      <c r="L13079">
        <v>100</v>
      </c>
      <c r="M13079">
        <v>97.44</v>
      </c>
      <c r="N13079">
        <f>COUNTIF(Cod_Mun_Norte!B:B,DADOS_SNIS_Minas!A13079)</f>
        <v>0</v>
      </c>
    </row>
    <row r="13080" spans="1:14" x14ac:dyDescent="0.2">
      <c r="A13080">
        <v>314390</v>
      </c>
      <c r="B13080" t="s">
        <v>240</v>
      </c>
      <c r="C13080" t="s">
        <v>98</v>
      </c>
      <c r="D13080">
        <v>2006</v>
      </c>
      <c r="E13080" t="s">
        <v>1933</v>
      </c>
      <c r="F13080" t="s">
        <v>99</v>
      </c>
      <c r="H13080">
        <v>100063</v>
      </c>
      <c r="I13080">
        <v>91178</v>
      </c>
      <c r="J13080">
        <v>99977</v>
      </c>
      <c r="K13080">
        <v>99977</v>
      </c>
      <c r="L13080">
        <v>100</v>
      </c>
      <c r="M13080">
        <v>99.91</v>
      </c>
      <c r="N13080">
        <f>COUNTIF(Cod_Mun_Norte!B:B,DADOS_SNIS_Minas!A13080)</f>
        <v>0</v>
      </c>
    </row>
    <row r="13081" spans="1:14" x14ac:dyDescent="0.2">
      <c r="A13081">
        <v>314390</v>
      </c>
      <c r="B13081" t="s">
        <v>240</v>
      </c>
      <c r="C13081" t="s">
        <v>98</v>
      </c>
      <c r="D13081">
        <v>2005</v>
      </c>
      <c r="E13081" t="s">
        <v>1933</v>
      </c>
      <c r="F13081" t="s">
        <v>99</v>
      </c>
      <c r="H13081">
        <v>98850</v>
      </c>
      <c r="I13081">
        <v>90073</v>
      </c>
      <c r="J13081">
        <v>96821</v>
      </c>
      <c r="K13081">
        <v>96821</v>
      </c>
      <c r="L13081">
        <v>100</v>
      </c>
      <c r="M13081">
        <v>97.95</v>
      </c>
      <c r="N13081">
        <f>COUNTIF(Cod_Mun_Norte!B:B,DADOS_SNIS_Minas!A13081)</f>
        <v>0</v>
      </c>
    </row>
    <row r="13082" spans="1:14" x14ac:dyDescent="0.2">
      <c r="A13082">
        <v>314390</v>
      </c>
      <c r="B13082" t="s">
        <v>240</v>
      </c>
      <c r="C13082" t="s">
        <v>98</v>
      </c>
      <c r="D13082">
        <v>2004</v>
      </c>
      <c r="E13082" t="s">
        <v>1933</v>
      </c>
      <c r="F13082" t="s">
        <v>99</v>
      </c>
      <c r="H13082">
        <v>97628</v>
      </c>
      <c r="I13082">
        <v>88959</v>
      </c>
      <c r="J13082">
        <v>97625</v>
      </c>
      <c r="K13082">
        <v>97625</v>
      </c>
      <c r="L13082">
        <v>100</v>
      </c>
      <c r="M13082">
        <v>100</v>
      </c>
      <c r="N13082">
        <f>COUNTIF(Cod_Mun_Norte!B:B,DADOS_SNIS_Minas!A13082)</f>
        <v>0</v>
      </c>
    </row>
    <row r="13083" spans="1:14" x14ac:dyDescent="0.2">
      <c r="A13083">
        <v>314390</v>
      </c>
      <c r="B13083" t="s">
        <v>240</v>
      </c>
      <c r="C13083" t="s">
        <v>98</v>
      </c>
      <c r="D13083">
        <v>2003</v>
      </c>
      <c r="E13083" t="s">
        <v>1933</v>
      </c>
      <c r="F13083" t="s">
        <v>99</v>
      </c>
      <c r="H13083">
        <v>95420</v>
      </c>
      <c r="I13083">
        <v>86947</v>
      </c>
      <c r="J13083">
        <v>94115</v>
      </c>
      <c r="K13083">
        <v>94115</v>
      </c>
      <c r="L13083">
        <v>100</v>
      </c>
      <c r="M13083">
        <v>98.63</v>
      </c>
      <c r="N13083">
        <f>COUNTIF(Cod_Mun_Norte!B:B,DADOS_SNIS_Minas!A13083)</f>
        <v>0</v>
      </c>
    </row>
    <row r="13084" spans="1:14" x14ac:dyDescent="0.2">
      <c r="A13084">
        <v>314390</v>
      </c>
      <c r="B13084" t="s">
        <v>240</v>
      </c>
      <c r="C13084" t="s">
        <v>98</v>
      </c>
      <c r="D13084">
        <v>2002</v>
      </c>
      <c r="E13084" t="s">
        <v>1933</v>
      </c>
      <c r="F13084" t="s">
        <v>99</v>
      </c>
      <c r="H13084">
        <v>94368</v>
      </c>
      <c r="I13084">
        <v>85989</v>
      </c>
      <c r="J13084">
        <v>93555</v>
      </c>
      <c r="K13084">
        <v>93555</v>
      </c>
      <c r="L13084">
        <v>100</v>
      </c>
      <c r="M13084">
        <v>99.14</v>
      </c>
      <c r="N13084">
        <f>COUNTIF(Cod_Mun_Norte!B:B,DADOS_SNIS_Minas!A13084)</f>
        <v>0</v>
      </c>
    </row>
    <row r="13085" spans="1:14" x14ac:dyDescent="0.2">
      <c r="A13085">
        <v>314390</v>
      </c>
      <c r="B13085" t="s">
        <v>240</v>
      </c>
      <c r="C13085" t="s">
        <v>98</v>
      </c>
      <c r="D13085">
        <v>2001</v>
      </c>
      <c r="E13085" t="s">
        <v>1933</v>
      </c>
      <c r="F13085" t="s">
        <v>99</v>
      </c>
      <c r="H13085">
        <v>92777</v>
      </c>
      <c r="I13085">
        <v>84539</v>
      </c>
      <c r="J13085">
        <v>96946</v>
      </c>
      <c r="K13085">
        <v>96946</v>
      </c>
      <c r="L13085">
        <v>100</v>
      </c>
      <c r="M13085">
        <v>100</v>
      </c>
      <c r="N13085">
        <f>COUNTIF(Cod_Mun_Norte!B:B,DADOS_SNIS_Minas!A13085)</f>
        <v>0</v>
      </c>
    </row>
    <row r="13086" spans="1:14" x14ac:dyDescent="0.2">
      <c r="A13086">
        <v>314390</v>
      </c>
      <c r="B13086" t="s">
        <v>240</v>
      </c>
      <c r="C13086" t="s">
        <v>98</v>
      </c>
      <c r="D13086">
        <v>2000</v>
      </c>
      <c r="E13086" t="s">
        <v>1933</v>
      </c>
      <c r="F13086" t="s">
        <v>99</v>
      </c>
      <c r="H13086">
        <v>92101</v>
      </c>
      <c r="I13086">
        <v>83923</v>
      </c>
      <c r="J13086">
        <v>94490</v>
      </c>
      <c r="L13086">
        <v>100</v>
      </c>
      <c r="N13086">
        <f>COUNTIF(Cod_Mun_Norte!B:B,DADOS_SNIS_Minas!A13086)</f>
        <v>0</v>
      </c>
    </row>
    <row r="13087" spans="1:14" x14ac:dyDescent="0.2">
      <c r="A13087">
        <v>314390</v>
      </c>
      <c r="B13087" t="s">
        <v>240</v>
      </c>
      <c r="C13087" t="s">
        <v>98</v>
      </c>
      <c r="D13087">
        <v>1999</v>
      </c>
      <c r="E13087" t="s">
        <v>1933</v>
      </c>
      <c r="F13087" t="s">
        <v>99</v>
      </c>
      <c r="H13087">
        <v>87571</v>
      </c>
      <c r="I13087">
        <v>76294</v>
      </c>
      <c r="J13087">
        <v>94225</v>
      </c>
      <c r="L13087">
        <v>100</v>
      </c>
      <c r="N13087">
        <f>COUNTIF(Cod_Mun_Norte!B:B,DADOS_SNIS_Minas!A13087)</f>
        <v>0</v>
      </c>
    </row>
    <row r="13088" spans="1:14" x14ac:dyDescent="0.2">
      <c r="A13088">
        <v>314390</v>
      </c>
      <c r="B13088" t="s">
        <v>240</v>
      </c>
      <c r="C13088" t="s">
        <v>98</v>
      </c>
      <c r="D13088">
        <v>1998</v>
      </c>
      <c r="E13088" t="s">
        <v>1933</v>
      </c>
      <c r="F13088" t="s">
        <v>99</v>
      </c>
      <c r="H13088">
        <v>86735</v>
      </c>
      <c r="I13088">
        <v>75565</v>
      </c>
      <c r="J13088">
        <v>90576</v>
      </c>
      <c r="L13088">
        <v>119.9</v>
      </c>
      <c r="N13088">
        <f>COUNTIF(Cod_Mun_Norte!B:B,DADOS_SNIS_Minas!A13088)</f>
        <v>0</v>
      </c>
    </row>
    <row r="13089" spans="1:14" x14ac:dyDescent="0.2">
      <c r="A13089">
        <v>314390</v>
      </c>
      <c r="B13089" t="s">
        <v>240</v>
      </c>
      <c r="C13089" t="s">
        <v>98</v>
      </c>
      <c r="D13089">
        <v>1997</v>
      </c>
      <c r="E13089" t="s">
        <v>1933</v>
      </c>
      <c r="F13089" t="s">
        <v>99</v>
      </c>
      <c r="H13089">
        <v>85896</v>
      </c>
      <c r="I13089">
        <v>74834</v>
      </c>
      <c r="J13089">
        <v>88305</v>
      </c>
      <c r="L13089">
        <v>118</v>
      </c>
      <c r="N13089">
        <f>COUNTIF(Cod_Mun_Norte!B:B,DADOS_SNIS_Minas!A13089)</f>
        <v>0</v>
      </c>
    </row>
    <row r="13090" spans="1:14" x14ac:dyDescent="0.2">
      <c r="A13090">
        <v>314390</v>
      </c>
      <c r="B13090" t="s">
        <v>240</v>
      </c>
      <c r="C13090" t="s">
        <v>98</v>
      </c>
      <c r="D13090">
        <v>1996</v>
      </c>
      <c r="H13090">
        <v>88305</v>
      </c>
      <c r="I13090">
        <v>76933</v>
      </c>
      <c r="N13090">
        <f>COUNTIF(Cod_Mun_Norte!B:B,DADOS_SNIS_Minas!A13090)</f>
        <v>0</v>
      </c>
    </row>
    <row r="13091" spans="1:14" x14ac:dyDescent="0.2">
      <c r="A13091">
        <v>314390</v>
      </c>
      <c r="B13091" t="s">
        <v>240</v>
      </c>
      <c r="C13091" t="s">
        <v>98</v>
      </c>
      <c r="D13091">
        <v>1995</v>
      </c>
      <c r="H13091">
        <v>90975</v>
      </c>
      <c r="I13091">
        <v>79259</v>
      </c>
      <c r="N13091">
        <f>COUNTIF(Cod_Mun_Norte!B:B,DADOS_SNIS_Minas!A13091)</f>
        <v>0</v>
      </c>
    </row>
    <row r="13092" spans="1:14" x14ac:dyDescent="0.2">
      <c r="A13092">
        <v>314400</v>
      </c>
      <c r="B13092" t="s">
        <v>1934</v>
      </c>
      <c r="C13092" t="s">
        <v>98</v>
      </c>
      <c r="D13092">
        <v>2020</v>
      </c>
      <c r="E13092" t="s">
        <v>1935</v>
      </c>
      <c r="F13092" t="s">
        <v>367</v>
      </c>
      <c r="G13092" t="s">
        <v>368</v>
      </c>
      <c r="H13092">
        <v>26961</v>
      </c>
      <c r="I13092">
        <v>13945</v>
      </c>
      <c r="J13092">
        <v>11627</v>
      </c>
      <c r="K13092">
        <v>11627</v>
      </c>
      <c r="L13092">
        <v>83.4</v>
      </c>
      <c r="M13092">
        <v>43.13</v>
      </c>
      <c r="N13092">
        <f>COUNTIF(Cod_Mun_Norte!B:B,DADOS_SNIS_Minas!A13092)</f>
        <v>0</v>
      </c>
    </row>
    <row r="13093" spans="1:14" x14ac:dyDescent="0.2">
      <c r="A13093">
        <v>314400</v>
      </c>
      <c r="B13093" t="s">
        <v>1934</v>
      </c>
      <c r="C13093" t="s">
        <v>98</v>
      </c>
      <c r="D13093">
        <v>2019</v>
      </c>
      <c r="E13093" t="s">
        <v>1935</v>
      </c>
      <c r="F13093" t="s">
        <v>367</v>
      </c>
      <c r="G13093" t="s">
        <v>368</v>
      </c>
      <c r="H13093">
        <v>26979</v>
      </c>
      <c r="I13093">
        <v>13954</v>
      </c>
      <c r="J13093">
        <v>11409</v>
      </c>
      <c r="K13093">
        <v>11409</v>
      </c>
      <c r="L13093">
        <v>81.8</v>
      </c>
      <c r="M13093">
        <v>42.29</v>
      </c>
      <c r="N13093">
        <f>COUNTIF(Cod_Mun_Norte!B:B,DADOS_SNIS_Minas!A13093)</f>
        <v>0</v>
      </c>
    </row>
    <row r="13094" spans="1:14" x14ac:dyDescent="0.2">
      <c r="A13094">
        <v>314400</v>
      </c>
      <c r="B13094" t="s">
        <v>1934</v>
      </c>
      <c r="C13094" t="s">
        <v>98</v>
      </c>
      <c r="D13094">
        <v>2018</v>
      </c>
      <c r="E13094" t="s">
        <v>1935</v>
      </c>
      <c r="F13094" t="s">
        <v>367</v>
      </c>
      <c r="H13094">
        <v>26997</v>
      </c>
      <c r="I13094">
        <v>13964</v>
      </c>
      <c r="J13094">
        <v>11218</v>
      </c>
      <c r="K13094">
        <v>11218</v>
      </c>
      <c r="L13094">
        <v>80.3</v>
      </c>
      <c r="M13094">
        <v>41.55</v>
      </c>
      <c r="N13094">
        <f>COUNTIF(Cod_Mun_Norte!B:B,DADOS_SNIS_Minas!A13094)</f>
        <v>0</v>
      </c>
    </row>
    <row r="13095" spans="1:14" x14ac:dyDescent="0.2">
      <c r="A13095">
        <v>314400</v>
      </c>
      <c r="B13095" t="s">
        <v>1934</v>
      </c>
      <c r="C13095" t="s">
        <v>98</v>
      </c>
      <c r="D13095">
        <v>2017</v>
      </c>
      <c r="E13095" t="s">
        <v>1935</v>
      </c>
      <c r="F13095" t="s">
        <v>367</v>
      </c>
      <c r="H13095">
        <v>27528</v>
      </c>
      <c r="I13095">
        <v>14238</v>
      </c>
      <c r="J13095">
        <v>11104</v>
      </c>
      <c r="K13095">
        <v>11104</v>
      </c>
      <c r="L13095">
        <v>78</v>
      </c>
      <c r="M13095">
        <v>40.340000000000003</v>
      </c>
      <c r="N13095">
        <f>COUNTIF(Cod_Mun_Norte!B:B,DADOS_SNIS_Minas!A13095)</f>
        <v>0</v>
      </c>
    </row>
    <row r="13096" spans="1:14" x14ac:dyDescent="0.2">
      <c r="A13096">
        <v>314400</v>
      </c>
      <c r="B13096" t="s">
        <v>1934</v>
      </c>
      <c r="C13096" t="s">
        <v>98</v>
      </c>
      <c r="D13096">
        <v>2016</v>
      </c>
      <c r="E13096" t="s">
        <v>1935</v>
      </c>
      <c r="F13096" t="s">
        <v>367</v>
      </c>
      <c r="H13096">
        <v>27512</v>
      </c>
      <c r="I13096">
        <v>14230</v>
      </c>
      <c r="J13096">
        <v>11181</v>
      </c>
      <c r="K13096">
        <v>11181</v>
      </c>
      <c r="L13096">
        <v>78.599999999999994</v>
      </c>
      <c r="M13096">
        <v>40.64</v>
      </c>
      <c r="N13096">
        <f>COUNTIF(Cod_Mun_Norte!B:B,DADOS_SNIS_Minas!A13096)</f>
        <v>0</v>
      </c>
    </row>
    <row r="13097" spans="1:14" x14ac:dyDescent="0.2">
      <c r="A13097">
        <v>314400</v>
      </c>
      <c r="B13097" t="s">
        <v>1934</v>
      </c>
      <c r="C13097" t="s">
        <v>98</v>
      </c>
      <c r="D13097">
        <v>2015</v>
      </c>
      <c r="E13097" t="s">
        <v>1935</v>
      </c>
      <c r="F13097" t="s">
        <v>367</v>
      </c>
      <c r="H13097">
        <v>27494</v>
      </c>
      <c r="I13097">
        <v>14221</v>
      </c>
      <c r="J13097">
        <v>11343</v>
      </c>
      <c r="K13097">
        <v>11343</v>
      </c>
      <c r="L13097">
        <v>79.8</v>
      </c>
      <c r="M13097">
        <v>41.26</v>
      </c>
      <c r="N13097">
        <f>COUNTIF(Cod_Mun_Norte!B:B,DADOS_SNIS_Minas!A13097)</f>
        <v>0</v>
      </c>
    </row>
    <row r="13098" spans="1:14" x14ac:dyDescent="0.2">
      <c r="A13098">
        <v>314400</v>
      </c>
      <c r="B13098" t="s">
        <v>1934</v>
      </c>
      <c r="C13098" t="s">
        <v>98</v>
      </c>
      <c r="D13098">
        <v>2014</v>
      </c>
      <c r="E13098" t="s">
        <v>1935</v>
      </c>
      <c r="F13098" t="s">
        <v>364</v>
      </c>
      <c r="H13098">
        <v>27475</v>
      </c>
      <c r="I13098">
        <v>14211</v>
      </c>
      <c r="J13098">
        <v>14211</v>
      </c>
      <c r="K13098">
        <v>14211</v>
      </c>
      <c r="L13098">
        <v>100</v>
      </c>
      <c r="M13098">
        <v>51.72</v>
      </c>
      <c r="N13098">
        <f>COUNTIF(Cod_Mun_Norte!B:B,DADOS_SNIS_Minas!A13098)</f>
        <v>0</v>
      </c>
    </row>
    <row r="13099" spans="1:14" x14ac:dyDescent="0.2">
      <c r="A13099">
        <v>314400</v>
      </c>
      <c r="B13099" t="s">
        <v>1934</v>
      </c>
      <c r="C13099" t="s">
        <v>98</v>
      </c>
      <c r="D13099">
        <v>2013</v>
      </c>
      <c r="E13099" t="s">
        <v>1935</v>
      </c>
      <c r="F13099" t="s">
        <v>364</v>
      </c>
      <c r="H13099">
        <v>27456</v>
      </c>
      <c r="I13099">
        <v>14201</v>
      </c>
      <c r="J13099">
        <v>14201</v>
      </c>
      <c r="K13099">
        <v>14201</v>
      </c>
      <c r="L13099">
        <v>100</v>
      </c>
      <c r="M13099">
        <v>51.72</v>
      </c>
      <c r="N13099">
        <f>COUNTIF(Cod_Mun_Norte!B:B,DADOS_SNIS_Minas!A13099)</f>
        <v>0</v>
      </c>
    </row>
    <row r="13100" spans="1:14" x14ac:dyDescent="0.2">
      <c r="A13100">
        <v>314400</v>
      </c>
      <c r="B13100" t="s">
        <v>1934</v>
      </c>
      <c r="C13100" t="s">
        <v>98</v>
      </c>
      <c r="D13100">
        <v>2012</v>
      </c>
      <c r="E13100" t="s">
        <v>1935</v>
      </c>
      <c r="F13100" t="s">
        <v>364</v>
      </c>
      <c r="H13100">
        <v>26657</v>
      </c>
      <c r="I13100">
        <v>13788</v>
      </c>
      <c r="J13100">
        <v>13788</v>
      </c>
      <c r="K13100">
        <v>13788</v>
      </c>
      <c r="L13100">
        <v>100</v>
      </c>
      <c r="M13100">
        <v>51.72</v>
      </c>
      <c r="N13100">
        <f>COUNTIF(Cod_Mun_Norte!B:B,DADOS_SNIS_Minas!A13100)</f>
        <v>0</v>
      </c>
    </row>
    <row r="13101" spans="1:14" x14ac:dyDescent="0.2">
      <c r="A13101">
        <v>314400</v>
      </c>
      <c r="B13101" t="s">
        <v>1934</v>
      </c>
      <c r="C13101" t="s">
        <v>98</v>
      </c>
      <c r="D13101">
        <v>2011</v>
      </c>
      <c r="E13101" t="s">
        <v>1935</v>
      </c>
      <c r="F13101" t="s">
        <v>364</v>
      </c>
      <c r="H13101">
        <v>26659</v>
      </c>
      <c r="I13101">
        <v>13789</v>
      </c>
      <c r="J13101">
        <v>13789</v>
      </c>
      <c r="K13101">
        <v>13789</v>
      </c>
      <c r="L13101">
        <v>100</v>
      </c>
      <c r="M13101">
        <v>51.72</v>
      </c>
      <c r="N13101">
        <f>COUNTIF(Cod_Mun_Norte!B:B,DADOS_SNIS_Minas!A13101)</f>
        <v>0</v>
      </c>
    </row>
    <row r="13102" spans="1:14" x14ac:dyDescent="0.2">
      <c r="A13102">
        <v>314400</v>
      </c>
      <c r="B13102" t="s">
        <v>1934</v>
      </c>
      <c r="C13102" t="s">
        <v>98</v>
      </c>
      <c r="D13102">
        <v>2010</v>
      </c>
      <c r="E13102" t="s">
        <v>361</v>
      </c>
      <c r="F13102" t="s">
        <v>362</v>
      </c>
      <c r="H13102">
        <v>26661</v>
      </c>
      <c r="I13102">
        <v>13790</v>
      </c>
      <c r="J13102">
        <v>13790</v>
      </c>
      <c r="K13102">
        <v>13790</v>
      </c>
      <c r="L13102">
        <v>100</v>
      </c>
      <c r="M13102">
        <v>51.72</v>
      </c>
      <c r="N13102">
        <f>COUNTIF(Cod_Mun_Norte!B:B,DADOS_SNIS_Minas!A13102)</f>
        <v>0</v>
      </c>
    </row>
    <row r="13103" spans="1:14" x14ac:dyDescent="0.2">
      <c r="A13103">
        <v>314400</v>
      </c>
      <c r="B13103" t="s">
        <v>1934</v>
      </c>
      <c r="C13103" t="s">
        <v>98</v>
      </c>
      <c r="D13103">
        <v>2009</v>
      </c>
      <c r="E13103" t="s">
        <v>361</v>
      </c>
      <c r="F13103" t="s">
        <v>362</v>
      </c>
      <c r="H13103">
        <v>27123</v>
      </c>
      <c r="I13103">
        <v>13655</v>
      </c>
      <c r="J13103">
        <v>13474</v>
      </c>
      <c r="K13103">
        <v>13474</v>
      </c>
      <c r="L13103">
        <v>98.7</v>
      </c>
      <c r="M13103">
        <v>49.68</v>
      </c>
      <c r="N13103">
        <f>COUNTIF(Cod_Mun_Norte!B:B,DADOS_SNIS_Minas!A13103)</f>
        <v>0</v>
      </c>
    </row>
    <row r="13104" spans="1:14" x14ac:dyDescent="0.2">
      <c r="A13104">
        <v>314400</v>
      </c>
      <c r="B13104" t="s">
        <v>1934</v>
      </c>
      <c r="C13104" t="s">
        <v>98</v>
      </c>
      <c r="D13104">
        <v>2008</v>
      </c>
      <c r="E13104" t="s">
        <v>361</v>
      </c>
      <c r="F13104" t="s">
        <v>362</v>
      </c>
      <c r="H13104">
        <v>27105</v>
      </c>
      <c r="I13104">
        <v>13646</v>
      </c>
      <c r="J13104">
        <v>13009</v>
      </c>
      <c r="K13104">
        <v>13009</v>
      </c>
      <c r="L13104">
        <v>95.3</v>
      </c>
      <c r="M13104">
        <v>47.99</v>
      </c>
      <c r="N13104">
        <f>COUNTIF(Cod_Mun_Norte!B:B,DADOS_SNIS_Minas!A13104)</f>
        <v>0</v>
      </c>
    </row>
    <row r="13105" spans="1:14" x14ac:dyDescent="0.2">
      <c r="A13105">
        <v>314400</v>
      </c>
      <c r="B13105" t="s">
        <v>1934</v>
      </c>
      <c r="C13105" t="s">
        <v>98</v>
      </c>
      <c r="D13105">
        <v>2007</v>
      </c>
      <c r="E13105" t="s">
        <v>361</v>
      </c>
      <c r="F13105" t="s">
        <v>362</v>
      </c>
      <c r="H13105">
        <v>26331</v>
      </c>
      <c r="I13105">
        <v>13256</v>
      </c>
      <c r="J13105">
        <v>11482</v>
      </c>
      <c r="K13105">
        <v>11482</v>
      </c>
      <c r="L13105">
        <v>86.6</v>
      </c>
      <c r="M13105">
        <v>43.61</v>
      </c>
      <c r="N13105">
        <f>COUNTIF(Cod_Mun_Norte!B:B,DADOS_SNIS_Minas!A13105)</f>
        <v>0</v>
      </c>
    </row>
    <row r="13106" spans="1:14" x14ac:dyDescent="0.2">
      <c r="A13106">
        <v>314400</v>
      </c>
      <c r="B13106" t="s">
        <v>1934</v>
      </c>
      <c r="C13106" t="s">
        <v>98</v>
      </c>
      <c r="D13106">
        <v>2006</v>
      </c>
      <c r="E13106" t="s">
        <v>361</v>
      </c>
      <c r="F13106" t="s">
        <v>362</v>
      </c>
      <c r="H13106">
        <v>26437</v>
      </c>
      <c r="I13106">
        <v>11800</v>
      </c>
      <c r="J13106">
        <v>11002</v>
      </c>
      <c r="K13106">
        <v>11002</v>
      </c>
      <c r="L13106">
        <v>93.2</v>
      </c>
      <c r="M13106">
        <v>41.62</v>
      </c>
      <c r="N13106">
        <f>COUNTIF(Cod_Mun_Norte!B:B,DADOS_SNIS_Minas!A13106)</f>
        <v>0</v>
      </c>
    </row>
    <row r="13107" spans="1:14" x14ac:dyDescent="0.2">
      <c r="A13107">
        <v>314400</v>
      </c>
      <c r="B13107" t="s">
        <v>1934</v>
      </c>
      <c r="C13107" t="s">
        <v>98</v>
      </c>
      <c r="D13107">
        <v>2005</v>
      </c>
      <c r="E13107" t="s">
        <v>361</v>
      </c>
      <c r="F13107" t="s">
        <v>362</v>
      </c>
      <c r="H13107">
        <v>26476</v>
      </c>
      <c r="I13107">
        <v>11817</v>
      </c>
      <c r="J13107">
        <v>10666</v>
      </c>
      <c r="K13107">
        <v>10666</v>
      </c>
      <c r="L13107">
        <v>90.3</v>
      </c>
      <c r="M13107">
        <v>40.29</v>
      </c>
      <c r="N13107">
        <f>COUNTIF(Cod_Mun_Norte!B:B,DADOS_SNIS_Minas!A13107)</f>
        <v>0</v>
      </c>
    </row>
    <row r="13108" spans="1:14" x14ac:dyDescent="0.2">
      <c r="A13108">
        <v>314400</v>
      </c>
      <c r="B13108" t="s">
        <v>1934</v>
      </c>
      <c r="C13108" t="s">
        <v>98</v>
      </c>
      <c r="D13108">
        <v>2004</v>
      </c>
      <c r="E13108" t="s">
        <v>361</v>
      </c>
      <c r="F13108" t="s">
        <v>362</v>
      </c>
      <c r="H13108">
        <v>26515</v>
      </c>
      <c r="I13108">
        <v>11835</v>
      </c>
      <c r="J13108">
        <v>10384</v>
      </c>
      <c r="K13108">
        <v>10384</v>
      </c>
      <c r="L13108">
        <v>87.7</v>
      </c>
      <c r="M13108">
        <v>39.159999999999997</v>
      </c>
      <c r="N13108">
        <f>COUNTIF(Cod_Mun_Norte!B:B,DADOS_SNIS_Minas!A13108)</f>
        <v>0</v>
      </c>
    </row>
    <row r="13109" spans="1:14" x14ac:dyDescent="0.2">
      <c r="A13109">
        <v>314400</v>
      </c>
      <c r="B13109" t="s">
        <v>1934</v>
      </c>
      <c r="C13109" t="s">
        <v>98</v>
      </c>
      <c r="D13109">
        <v>2003</v>
      </c>
      <c r="E13109" t="s">
        <v>361</v>
      </c>
      <c r="F13109" t="s">
        <v>362</v>
      </c>
      <c r="H13109">
        <v>26586</v>
      </c>
      <c r="I13109">
        <v>11866</v>
      </c>
      <c r="J13109">
        <v>10086</v>
      </c>
      <c r="K13109">
        <v>10086</v>
      </c>
      <c r="L13109">
        <v>85</v>
      </c>
      <c r="M13109">
        <v>37.94</v>
      </c>
      <c r="N13109">
        <f>COUNTIF(Cod_Mun_Norte!B:B,DADOS_SNIS_Minas!A13109)</f>
        <v>0</v>
      </c>
    </row>
    <row r="13110" spans="1:14" x14ac:dyDescent="0.2">
      <c r="A13110">
        <v>314400</v>
      </c>
      <c r="B13110" t="s">
        <v>1934</v>
      </c>
      <c r="C13110" t="s">
        <v>98</v>
      </c>
      <c r="D13110">
        <v>2002</v>
      </c>
      <c r="E13110" t="s">
        <v>361</v>
      </c>
      <c r="F13110" t="s">
        <v>362</v>
      </c>
      <c r="H13110">
        <v>26620</v>
      </c>
      <c r="I13110">
        <v>11881</v>
      </c>
      <c r="J13110">
        <v>9837</v>
      </c>
      <c r="K13110">
        <v>9837</v>
      </c>
      <c r="L13110">
        <v>82.8</v>
      </c>
      <c r="M13110">
        <v>36.950000000000003</v>
      </c>
      <c r="N13110">
        <f>COUNTIF(Cod_Mun_Norte!B:B,DADOS_SNIS_Minas!A13110)</f>
        <v>0</v>
      </c>
    </row>
    <row r="13111" spans="1:14" x14ac:dyDescent="0.2">
      <c r="A13111">
        <v>314400</v>
      </c>
      <c r="B13111" t="s">
        <v>1934</v>
      </c>
      <c r="C13111" t="s">
        <v>98</v>
      </c>
      <c r="D13111">
        <v>2001</v>
      </c>
      <c r="E13111" t="s">
        <v>361</v>
      </c>
      <c r="F13111" t="s">
        <v>362</v>
      </c>
      <c r="H13111">
        <v>26653</v>
      </c>
      <c r="I13111">
        <v>11896</v>
      </c>
      <c r="J13111">
        <v>9357</v>
      </c>
      <c r="K13111">
        <v>9357</v>
      </c>
      <c r="L13111">
        <v>78.7</v>
      </c>
      <c r="M13111">
        <v>35.11</v>
      </c>
      <c r="N13111">
        <f>COUNTIF(Cod_Mun_Norte!B:B,DADOS_SNIS_Minas!A13111)</f>
        <v>0</v>
      </c>
    </row>
    <row r="13112" spans="1:14" x14ac:dyDescent="0.2">
      <c r="A13112">
        <v>314400</v>
      </c>
      <c r="B13112" t="s">
        <v>1934</v>
      </c>
      <c r="C13112" t="s">
        <v>98</v>
      </c>
      <c r="D13112">
        <v>2000</v>
      </c>
      <c r="E13112" t="s">
        <v>361</v>
      </c>
      <c r="F13112" t="s">
        <v>362</v>
      </c>
      <c r="H13112">
        <v>26693</v>
      </c>
      <c r="I13112">
        <v>11914</v>
      </c>
      <c r="N13112">
        <f>COUNTIF(Cod_Mun_Norte!B:B,DADOS_SNIS_Minas!A13112)</f>
        <v>0</v>
      </c>
    </row>
    <row r="13113" spans="1:14" x14ac:dyDescent="0.2">
      <c r="A13113">
        <v>314400</v>
      </c>
      <c r="B13113" t="s">
        <v>1934</v>
      </c>
      <c r="C13113" t="s">
        <v>98</v>
      </c>
      <c r="D13113">
        <v>1999</v>
      </c>
      <c r="E13113" t="s">
        <v>361</v>
      </c>
      <c r="F13113" t="s">
        <v>362</v>
      </c>
      <c r="H13113">
        <v>24791</v>
      </c>
      <c r="I13113">
        <v>10747</v>
      </c>
      <c r="N13113">
        <f>COUNTIF(Cod_Mun_Norte!B:B,DADOS_SNIS_Minas!A13113)</f>
        <v>0</v>
      </c>
    </row>
    <row r="13114" spans="1:14" x14ac:dyDescent="0.2">
      <c r="A13114">
        <v>314400</v>
      </c>
      <c r="B13114" t="s">
        <v>1934</v>
      </c>
      <c r="C13114" t="s">
        <v>98</v>
      </c>
      <c r="D13114">
        <v>1998</v>
      </c>
      <c r="E13114" t="s">
        <v>361</v>
      </c>
      <c r="F13114" t="s">
        <v>362</v>
      </c>
      <c r="H13114">
        <v>25109</v>
      </c>
      <c r="I13114">
        <v>10885</v>
      </c>
      <c r="N13114">
        <f>COUNTIF(Cod_Mun_Norte!B:B,DADOS_SNIS_Minas!A13114)</f>
        <v>0</v>
      </c>
    </row>
    <row r="13115" spans="1:14" x14ac:dyDescent="0.2">
      <c r="A13115">
        <v>314400</v>
      </c>
      <c r="B13115" t="s">
        <v>1934</v>
      </c>
      <c r="C13115" t="s">
        <v>98</v>
      </c>
      <c r="D13115">
        <v>1997</v>
      </c>
      <c r="H13115">
        <v>25427</v>
      </c>
      <c r="I13115">
        <v>11023</v>
      </c>
      <c r="N13115">
        <f>COUNTIF(Cod_Mun_Norte!B:B,DADOS_SNIS_Minas!A13115)</f>
        <v>0</v>
      </c>
    </row>
    <row r="13116" spans="1:14" x14ac:dyDescent="0.2">
      <c r="A13116">
        <v>314400</v>
      </c>
      <c r="B13116" t="s">
        <v>1934</v>
      </c>
      <c r="C13116" t="s">
        <v>98</v>
      </c>
      <c r="D13116">
        <v>1996</v>
      </c>
      <c r="H13116">
        <v>25804</v>
      </c>
      <c r="I13116">
        <v>11186</v>
      </c>
      <c r="N13116">
        <f>COUNTIF(Cod_Mun_Norte!B:B,DADOS_SNIS_Minas!A13116)</f>
        <v>0</v>
      </c>
    </row>
    <row r="13117" spans="1:14" x14ac:dyDescent="0.2">
      <c r="A13117">
        <v>314400</v>
      </c>
      <c r="B13117" t="s">
        <v>1934</v>
      </c>
      <c r="C13117" t="s">
        <v>98</v>
      </c>
      <c r="D13117">
        <v>1995</v>
      </c>
      <c r="H13117">
        <v>27308</v>
      </c>
      <c r="I13117">
        <v>11838</v>
      </c>
      <c r="N13117">
        <f>COUNTIF(Cod_Mun_Norte!B:B,DADOS_SNIS_Minas!A13117)</f>
        <v>0</v>
      </c>
    </row>
    <row r="13118" spans="1:14" x14ac:dyDescent="0.2">
      <c r="A13118">
        <v>314410</v>
      </c>
      <c r="B13118" t="s">
        <v>1936</v>
      </c>
      <c r="C13118" t="s">
        <v>98</v>
      </c>
      <c r="D13118">
        <v>2020</v>
      </c>
      <c r="E13118" t="s">
        <v>1937</v>
      </c>
      <c r="F13118" t="s">
        <v>357</v>
      </c>
      <c r="G13118" t="s">
        <v>383</v>
      </c>
      <c r="H13118">
        <v>20545</v>
      </c>
      <c r="I13118">
        <v>15818</v>
      </c>
      <c r="J13118">
        <v>15729</v>
      </c>
      <c r="K13118">
        <v>15729</v>
      </c>
      <c r="L13118">
        <v>99.4</v>
      </c>
      <c r="M13118">
        <v>76.56</v>
      </c>
      <c r="N13118">
        <f>COUNTIF(Cod_Mun_Norte!B:B,DADOS_SNIS_Minas!A13118)</f>
        <v>0</v>
      </c>
    </row>
    <row r="13119" spans="1:14" x14ac:dyDescent="0.2">
      <c r="A13119">
        <v>314410</v>
      </c>
      <c r="B13119" t="s">
        <v>1936</v>
      </c>
      <c r="C13119" t="s">
        <v>98</v>
      </c>
      <c r="D13119">
        <v>2019</v>
      </c>
      <c r="E13119" t="s">
        <v>1938</v>
      </c>
      <c r="F13119" t="s">
        <v>354</v>
      </c>
      <c r="G13119" t="s">
        <v>355</v>
      </c>
      <c r="H13119">
        <v>20569</v>
      </c>
      <c r="I13119">
        <v>15836</v>
      </c>
      <c r="J13119">
        <v>15547</v>
      </c>
      <c r="K13119">
        <v>15547</v>
      </c>
      <c r="L13119">
        <v>98.2</v>
      </c>
      <c r="M13119">
        <v>75.58</v>
      </c>
      <c r="N13119">
        <f>COUNTIF(Cod_Mun_Norte!B:B,DADOS_SNIS_Minas!A13119)</f>
        <v>0</v>
      </c>
    </row>
    <row r="13120" spans="1:14" x14ac:dyDescent="0.2">
      <c r="A13120">
        <v>314410</v>
      </c>
      <c r="B13120" t="s">
        <v>1936</v>
      </c>
      <c r="C13120" t="s">
        <v>98</v>
      </c>
      <c r="D13120">
        <v>2018</v>
      </c>
      <c r="E13120" t="s">
        <v>1939</v>
      </c>
      <c r="F13120" t="s">
        <v>354</v>
      </c>
      <c r="H13120">
        <v>20594</v>
      </c>
      <c r="I13120">
        <v>15855</v>
      </c>
      <c r="J13120">
        <v>15615</v>
      </c>
      <c r="K13120">
        <v>15615</v>
      </c>
      <c r="L13120">
        <v>98.5</v>
      </c>
      <c r="M13120">
        <v>75.819999999999993</v>
      </c>
      <c r="N13120">
        <f>COUNTIF(Cod_Mun_Norte!B:B,DADOS_SNIS_Minas!A13120)</f>
        <v>0</v>
      </c>
    </row>
    <row r="13121" spans="1:14" x14ac:dyDescent="0.2">
      <c r="A13121">
        <v>314410</v>
      </c>
      <c r="B13121" t="s">
        <v>1936</v>
      </c>
      <c r="C13121" t="s">
        <v>98</v>
      </c>
      <c r="D13121">
        <v>2017</v>
      </c>
      <c r="E13121" t="s">
        <v>1940</v>
      </c>
      <c r="F13121" t="s">
        <v>357</v>
      </c>
      <c r="H13121">
        <v>21026</v>
      </c>
      <c r="I13121">
        <v>16188</v>
      </c>
      <c r="J13121">
        <v>15604</v>
      </c>
      <c r="K13121">
        <v>15604</v>
      </c>
      <c r="L13121">
        <v>96.4</v>
      </c>
      <c r="M13121">
        <v>74.209999999999994</v>
      </c>
      <c r="N13121">
        <f>COUNTIF(Cod_Mun_Norte!B:B,DADOS_SNIS_Minas!A13121)</f>
        <v>0</v>
      </c>
    </row>
    <row r="13122" spans="1:14" x14ac:dyDescent="0.2">
      <c r="A13122">
        <v>314410</v>
      </c>
      <c r="B13122" t="s">
        <v>1936</v>
      </c>
      <c r="C13122" t="s">
        <v>98</v>
      </c>
      <c r="D13122">
        <v>2016</v>
      </c>
      <c r="E13122" t="s">
        <v>1940</v>
      </c>
      <c r="F13122" t="s">
        <v>359</v>
      </c>
      <c r="H13122">
        <v>21021</v>
      </c>
      <c r="I13122">
        <v>16184</v>
      </c>
      <c r="J13122">
        <v>15604</v>
      </c>
      <c r="K13122">
        <v>15604</v>
      </c>
      <c r="L13122">
        <v>96.4</v>
      </c>
      <c r="M13122">
        <v>74.23</v>
      </c>
      <c r="N13122">
        <f>COUNTIF(Cod_Mun_Norte!B:B,DADOS_SNIS_Minas!A13122)</f>
        <v>0</v>
      </c>
    </row>
    <row r="13123" spans="1:14" x14ac:dyDescent="0.2">
      <c r="A13123">
        <v>314410</v>
      </c>
      <c r="B13123" t="s">
        <v>1936</v>
      </c>
      <c r="C13123" t="s">
        <v>98</v>
      </c>
      <c r="D13123">
        <v>2015</v>
      </c>
      <c r="E13123" t="s">
        <v>361</v>
      </c>
      <c r="F13123" t="s">
        <v>362</v>
      </c>
      <c r="H13123">
        <v>21017</v>
      </c>
      <c r="I13123">
        <v>16181</v>
      </c>
      <c r="J13123">
        <v>15545</v>
      </c>
      <c r="K13123">
        <v>15545</v>
      </c>
      <c r="L13123">
        <v>96.1</v>
      </c>
      <c r="M13123">
        <v>73.959999999999994</v>
      </c>
      <c r="N13123">
        <f>COUNTIF(Cod_Mun_Norte!B:B,DADOS_SNIS_Minas!A13123)</f>
        <v>0</v>
      </c>
    </row>
    <row r="13124" spans="1:14" x14ac:dyDescent="0.2">
      <c r="A13124">
        <v>314410</v>
      </c>
      <c r="B13124" t="s">
        <v>1936</v>
      </c>
      <c r="C13124" t="s">
        <v>98</v>
      </c>
      <c r="D13124">
        <v>2014</v>
      </c>
      <c r="E13124" t="s">
        <v>1939</v>
      </c>
      <c r="F13124" t="s">
        <v>360</v>
      </c>
      <c r="H13124">
        <v>21012</v>
      </c>
      <c r="I13124">
        <v>16177</v>
      </c>
      <c r="J13124">
        <v>16177</v>
      </c>
      <c r="K13124">
        <v>16177</v>
      </c>
      <c r="L13124">
        <v>100</v>
      </c>
      <c r="M13124">
        <v>76.989999999999995</v>
      </c>
      <c r="N13124">
        <f>COUNTIF(Cod_Mun_Norte!B:B,DADOS_SNIS_Minas!A13124)</f>
        <v>0</v>
      </c>
    </row>
    <row r="13125" spans="1:14" x14ac:dyDescent="0.2">
      <c r="A13125">
        <v>314410</v>
      </c>
      <c r="B13125" t="s">
        <v>1936</v>
      </c>
      <c r="C13125" t="s">
        <v>98</v>
      </c>
      <c r="D13125">
        <v>2013</v>
      </c>
      <c r="E13125" t="s">
        <v>361</v>
      </c>
      <c r="F13125" t="s">
        <v>362</v>
      </c>
      <c r="H13125">
        <v>21007</v>
      </c>
      <c r="I13125">
        <v>16173</v>
      </c>
      <c r="J13125">
        <v>16173</v>
      </c>
      <c r="K13125">
        <v>16173</v>
      </c>
      <c r="L13125">
        <v>100</v>
      </c>
      <c r="M13125">
        <v>76.989999999999995</v>
      </c>
      <c r="N13125">
        <f>COUNTIF(Cod_Mun_Norte!B:B,DADOS_SNIS_Minas!A13125)</f>
        <v>0</v>
      </c>
    </row>
    <row r="13126" spans="1:14" x14ac:dyDescent="0.2">
      <c r="A13126">
        <v>314410</v>
      </c>
      <c r="B13126" t="s">
        <v>1936</v>
      </c>
      <c r="C13126" t="s">
        <v>98</v>
      </c>
      <c r="D13126">
        <v>2012</v>
      </c>
      <c r="E13126" t="s">
        <v>1939</v>
      </c>
      <c r="F13126" t="s">
        <v>360</v>
      </c>
      <c r="H13126">
        <v>20406</v>
      </c>
      <c r="I13126">
        <v>15711</v>
      </c>
      <c r="J13126">
        <v>15711</v>
      </c>
      <c r="K13126">
        <v>15711</v>
      </c>
      <c r="L13126">
        <v>100</v>
      </c>
      <c r="M13126">
        <v>76.989999999999995</v>
      </c>
      <c r="N13126">
        <f>COUNTIF(Cod_Mun_Norte!B:B,DADOS_SNIS_Minas!A13126)</f>
        <v>0</v>
      </c>
    </row>
    <row r="13127" spans="1:14" x14ac:dyDescent="0.2">
      <c r="A13127">
        <v>314410</v>
      </c>
      <c r="B13127" t="s">
        <v>1936</v>
      </c>
      <c r="C13127" t="s">
        <v>98</v>
      </c>
      <c r="D13127">
        <v>2011</v>
      </c>
      <c r="E13127" t="s">
        <v>1940</v>
      </c>
      <c r="F13127" t="s">
        <v>359</v>
      </c>
      <c r="H13127">
        <v>20418</v>
      </c>
      <c r="I13127">
        <v>15720</v>
      </c>
      <c r="J13127">
        <v>15720</v>
      </c>
      <c r="K13127">
        <v>15720</v>
      </c>
      <c r="L13127">
        <v>100</v>
      </c>
      <c r="M13127">
        <v>76.989999999999995</v>
      </c>
      <c r="N13127">
        <f>COUNTIF(Cod_Mun_Norte!B:B,DADOS_SNIS_Minas!A13127)</f>
        <v>0</v>
      </c>
    </row>
    <row r="13128" spans="1:14" x14ac:dyDescent="0.2">
      <c r="A13128">
        <v>314410</v>
      </c>
      <c r="B13128" t="s">
        <v>1936</v>
      </c>
      <c r="C13128" t="s">
        <v>98</v>
      </c>
      <c r="D13128">
        <v>2010</v>
      </c>
      <c r="E13128" t="s">
        <v>1940</v>
      </c>
      <c r="F13128" t="s">
        <v>359</v>
      </c>
      <c r="H13128">
        <v>20430</v>
      </c>
      <c r="I13128">
        <v>15729</v>
      </c>
      <c r="J13128">
        <v>15729</v>
      </c>
      <c r="K13128">
        <v>15729</v>
      </c>
      <c r="L13128">
        <v>100</v>
      </c>
      <c r="M13128">
        <v>76.989999999999995</v>
      </c>
      <c r="N13128">
        <f>COUNTIF(Cod_Mun_Norte!B:B,DADOS_SNIS_Minas!A13128)</f>
        <v>0</v>
      </c>
    </row>
    <row r="13129" spans="1:14" x14ac:dyDescent="0.2">
      <c r="A13129">
        <v>314410</v>
      </c>
      <c r="B13129" t="s">
        <v>1936</v>
      </c>
      <c r="C13129" t="s">
        <v>98</v>
      </c>
      <c r="D13129">
        <v>2009</v>
      </c>
      <c r="E13129" t="s">
        <v>361</v>
      </c>
      <c r="F13129" t="s">
        <v>362</v>
      </c>
      <c r="H13129">
        <v>20426</v>
      </c>
      <c r="I13129">
        <v>15054</v>
      </c>
      <c r="J13129">
        <v>19514</v>
      </c>
      <c r="K13129">
        <v>19514</v>
      </c>
      <c r="L13129">
        <v>100</v>
      </c>
      <c r="M13129">
        <v>95.54</v>
      </c>
      <c r="N13129">
        <f>COUNTIF(Cod_Mun_Norte!B:B,DADOS_SNIS_Minas!A13129)</f>
        <v>0</v>
      </c>
    </row>
    <row r="13130" spans="1:14" x14ac:dyDescent="0.2">
      <c r="A13130">
        <v>314410</v>
      </c>
      <c r="B13130" t="s">
        <v>1936</v>
      </c>
      <c r="C13130" t="s">
        <v>98</v>
      </c>
      <c r="D13130">
        <v>2008</v>
      </c>
      <c r="E13130" t="s">
        <v>361</v>
      </c>
      <c r="F13130" t="s">
        <v>362</v>
      </c>
      <c r="H13130">
        <v>20458</v>
      </c>
      <c r="I13130">
        <v>15078</v>
      </c>
      <c r="J13130">
        <v>18588</v>
      </c>
      <c r="K13130">
        <v>18588</v>
      </c>
      <c r="L13130">
        <v>100</v>
      </c>
      <c r="M13130">
        <v>90.86</v>
      </c>
      <c r="N13130">
        <f>COUNTIF(Cod_Mun_Norte!B:B,DADOS_SNIS_Minas!A13130)</f>
        <v>0</v>
      </c>
    </row>
    <row r="13131" spans="1:14" x14ac:dyDescent="0.2">
      <c r="A13131">
        <v>314410</v>
      </c>
      <c r="B13131" t="s">
        <v>1936</v>
      </c>
      <c r="C13131" t="s">
        <v>98</v>
      </c>
      <c r="D13131">
        <v>2007</v>
      </c>
      <c r="E13131" t="s">
        <v>361</v>
      </c>
      <c r="F13131" t="s">
        <v>362</v>
      </c>
      <c r="H13131">
        <v>19925</v>
      </c>
      <c r="I13131">
        <v>14685</v>
      </c>
      <c r="J13131">
        <v>18149</v>
      </c>
      <c r="K13131">
        <v>18149</v>
      </c>
      <c r="L13131">
        <v>100</v>
      </c>
      <c r="M13131">
        <v>91.09</v>
      </c>
      <c r="N13131">
        <f>COUNTIF(Cod_Mun_Norte!B:B,DADOS_SNIS_Minas!A13131)</f>
        <v>0</v>
      </c>
    </row>
    <row r="13132" spans="1:14" x14ac:dyDescent="0.2">
      <c r="A13132">
        <v>314410</v>
      </c>
      <c r="B13132" t="s">
        <v>1936</v>
      </c>
      <c r="C13132" t="s">
        <v>98</v>
      </c>
      <c r="D13132">
        <v>2006</v>
      </c>
      <c r="E13132" t="s">
        <v>361</v>
      </c>
      <c r="F13132" t="s">
        <v>362</v>
      </c>
      <c r="H13132">
        <v>22586</v>
      </c>
      <c r="I13132">
        <v>15756</v>
      </c>
      <c r="J13132">
        <v>17792</v>
      </c>
      <c r="K13132">
        <v>17792</v>
      </c>
      <c r="L13132">
        <v>100</v>
      </c>
      <c r="M13132">
        <v>78.77</v>
      </c>
      <c r="N13132">
        <f>COUNTIF(Cod_Mun_Norte!B:B,DADOS_SNIS_Minas!A13132)</f>
        <v>0</v>
      </c>
    </row>
    <row r="13133" spans="1:14" x14ac:dyDescent="0.2">
      <c r="A13133">
        <v>314410</v>
      </c>
      <c r="B13133" t="s">
        <v>1936</v>
      </c>
      <c r="C13133" t="s">
        <v>98</v>
      </c>
      <c r="D13133">
        <v>2005</v>
      </c>
      <c r="E13133" t="s">
        <v>361</v>
      </c>
      <c r="F13133" t="s">
        <v>362</v>
      </c>
      <c r="H13133">
        <v>22282</v>
      </c>
      <c r="I13133">
        <v>15544</v>
      </c>
      <c r="J13133">
        <v>17586</v>
      </c>
      <c r="K13133">
        <v>17586</v>
      </c>
      <c r="L13133">
        <v>100</v>
      </c>
      <c r="M13133">
        <v>78.92</v>
      </c>
      <c r="N13133">
        <f>COUNTIF(Cod_Mun_Norte!B:B,DADOS_SNIS_Minas!A13133)</f>
        <v>0</v>
      </c>
    </row>
    <row r="13134" spans="1:14" x14ac:dyDescent="0.2">
      <c r="A13134">
        <v>314410</v>
      </c>
      <c r="B13134" t="s">
        <v>1936</v>
      </c>
      <c r="C13134" t="s">
        <v>98</v>
      </c>
      <c r="D13134">
        <v>2004</v>
      </c>
      <c r="E13134" t="s">
        <v>361</v>
      </c>
      <c r="F13134" t="s">
        <v>362</v>
      </c>
      <c r="H13134">
        <v>21975</v>
      </c>
      <c r="I13134">
        <v>15330</v>
      </c>
      <c r="J13134">
        <v>17263</v>
      </c>
      <c r="K13134">
        <v>17263</v>
      </c>
      <c r="L13134">
        <v>100</v>
      </c>
      <c r="M13134">
        <v>78.56</v>
      </c>
      <c r="N13134">
        <f>COUNTIF(Cod_Mun_Norte!B:B,DADOS_SNIS_Minas!A13134)</f>
        <v>0</v>
      </c>
    </row>
    <row r="13135" spans="1:14" x14ac:dyDescent="0.2">
      <c r="A13135">
        <v>314410</v>
      </c>
      <c r="B13135" t="s">
        <v>1936</v>
      </c>
      <c r="C13135" t="s">
        <v>98</v>
      </c>
      <c r="D13135">
        <v>2003</v>
      </c>
      <c r="E13135" t="s">
        <v>361</v>
      </c>
      <c r="F13135" t="s">
        <v>362</v>
      </c>
      <c r="H13135">
        <v>21421</v>
      </c>
      <c r="I13135">
        <v>14943</v>
      </c>
      <c r="N13135">
        <f>COUNTIF(Cod_Mun_Norte!B:B,DADOS_SNIS_Minas!A13135)</f>
        <v>0</v>
      </c>
    </row>
    <row r="13136" spans="1:14" x14ac:dyDescent="0.2">
      <c r="A13136">
        <v>314410</v>
      </c>
      <c r="B13136" t="s">
        <v>1936</v>
      </c>
      <c r="C13136" t="s">
        <v>98</v>
      </c>
      <c r="D13136">
        <v>2002</v>
      </c>
      <c r="E13136" t="s">
        <v>361</v>
      </c>
      <c r="F13136" t="s">
        <v>362</v>
      </c>
      <c r="H13136">
        <v>21158</v>
      </c>
      <c r="I13136">
        <v>14760</v>
      </c>
      <c r="N13136">
        <f>COUNTIF(Cod_Mun_Norte!B:B,DADOS_SNIS_Minas!A13136)</f>
        <v>0</v>
      </c>
    </row>
    <row r="13137" spans="1:14" x14ac:dyDescent="0.2">
      <c r="A13137">
        <v>314410</v>
      </c>
      <c r="B13137" t="s">
        <v>1936</v>
      </c>
      <c r="C13137" t="s">
        <v>98</v>
      </c>
      <c r="D13137">
        <v>2001</v>
      </c>
      <c r="E13137" t="s">
        <v>361</v>
      </c>
      <c r="F13137" t="s">
        <v>362</v>
      </c>
      <c r="H13137">
        <v>20914</v>
      </c>
      <c r="I13137">
        <v>14590</v>
      </c>
      <c r="N13137">
        <f>COUNTIF(Cod_Mun_Norte!B:B,DADOS_SNIS_Minas!A13137)</f>
        <v>0</v>
      </c>
    </row>
    <row r="13138" spans="1:14" x14ac:dyDescent="0.2">
      <c r="A13138">
        <v>314410</v>
      </c>
      <c r="B13138" t="s">
        <v>1936</v>
      </c>
      <c r="C13138" t="s">
        <v>98</v>
      </c>
      <c r="D13138">
        <v>2000</v>
      </c>
      <c r="E13138" t="s">
        <v>361</v>
      </c>
      <c r="F13138" t="s">
        <v>362</v>
      </c>
      <c r="H13138">
        <v>20589</v>
      </c>
      <c r="I13138">
        <v>14363</v>
      </c>
      <c r="N13138">
        <f>COUNTIF(Cod_Mun_Norte!B:B,DADOS_SNIS_Minas!A13138)</f>
        <v>0</v>
      </c>
    </row>
    <row r="13139" spans="1:14" x14ac:dyDescent="0.2">
      <c r="A13139">
        <v>314410</v>
      </c>
      <c r="B13139" t="s">
        <v>1936</v>
      </c>
      <c r="C13139" t="s">
        <v>98</v>
      </c>
      <c r="D13139">
        <v>1999</v>
      </c>
      <c r="E13139" t="s">
        <v>361</v>
      </c>
      <c r="F13139" t="s">
        <v>362</v>
      </c>
      <c r="H13139">
        <v>19615</v>
      </c>
      <c r="I13139">
        <v>13096</v>
      </c>
      <c r="N13139">
        <f>COUNTIF(Cod_Mun_Norte!B:B,DADOS_SNIS_Minas!A13139)</f>
        <v>0</v>
      </c>
    </row>
    <row r="13140" spans="1:14" x14ac:dyDescent="0.2">
      <c r="A13140">
        <v>314410</v>
      </c>
      <c r="B13140" t="s">
        <v>1936</v>
      </c>
      <c r="C13140" t="s">
        <v>98</v>
      </c>
      <c r="D13140">
        <v>1998</v>
      </c>
      <c r="E13140" t="s">
        <v>361</v>
      </c>
      <c r="F13140" t="s">
        <v>362</v>
      </c>
      <c r="H13140">
        <v>19428</v>
      </c>
      <c r="I13140">
        <v>12971</v>
      </c>
      <c r="N13140">
        <f>COUNTIF(Cod_Mun_Norte!B:B,DADOS_SNIS_Minas!A13140)</f>
        <v>0</v>
      </c>
    </row>
    <row r="13141" spans="1:14" x14ac:dyDescent="0.2">
      <c r="A13141">
        <v>314410</v>
      </c>
      <c r="B13141" t="s">
        <v>1936</v>
      </c>
      <c r="C13141" t="s">
        <v>98</v>
      </c>
      <c r="D13141">
        <v>1997</v>
      </c>
      <c r="H13141">
        <v>19240</v>
      </c>
      <c r="I13141">
        <v>12845</v>
      </c>
      <c r="N13141">
        <f>COUNTIF(Cod_Mun_Norte!B:B,DADOS_SNIS_Minas!A13141)</f>
        <v>0</v>
      </c>
    </row>
    <row r="13142" spans="1:14" x14ac:dyDescent="0.2">
      <c r="A13142">
        <v>314410</v>
      </c>
      <c r="B13142" t="s">
        <v>1936</v>
      </c>
      <c r="C13142" t="s">
        <v>98</v>
      </c>
      <c r="D13142">
        <v>1996</v>
      </c>
      <c r="H13142">
        <v>19018</v>
      </c>
      <c r="I13142">
        <v>12697</v>
      </c>
      <c r="N13142">
        <f>COUNTIF(Cod_Mun_Norte!B:B,DADOS_SNIS_Minas!A13142)</f>
        <v>0</v>
      </c>
    </row>
    <row r="13143" spans="1:14" x14ac:dyDescent="0.2">
      <c r="A13143">
        <v>314410</v>
      </c>
      <c r="B13143" t="s">
        <v>1936</v>
      </c>
      <c r="C13143" t="s">
        <v>98</v>
      </c>
      <c r="D13143">
        <v>1995</v>
      </c>
      <c r="H13143">
        <v>18528</v>
      </c>
      <c r="I13143">
        <v>12370</v>
      </c>
      <c r="N13143">
        <f>COUNTIF(Cod_Mun_Norte!B:B,DADOS_SNIS_Minas!A13143)</f>
        <v>0</v>
      </c>
    </row>
    <row r="13144" spans="1:14" x14ac:dyDescent="0.2">
      <c r="A13144">
        <v>314420</v>
      </c>
      <c r="B13144" t="s">
        <v>1941</v>
      </c>
      <c r="C13144" t="s">
        <v>98</v>
      </c>
      <c r="D13144">
        <v>2020</v>
      </c>
      <c r="E13144" t="s">
        <v>361</v>
      </c>
      <c r="F13144" t="s">
        <v>362</v>
      </c>
      <c r="G13144" t="s">
        <v>119</v>
      </c>
      <c r="H13144">
        <v>3220</v>
      </c>
      <c r="I13144">
        <v>2020</v>
      </c>
      <c r="J13144">
        <v>1750</v>
      </c>
      <c r="K13144">
        <v>1750</v>
      </c>
      <c r="L13144">
        <v>86.6</v>
      </c>
      <c r="M13144">
        <v>54.35</v>
      </c>
      <c r="N13144">
        <f>COUNTIF(Cod_Mun_Norte!B:B,DADOS_SNIS_Minas!A13144)</f>
        <v>0</v>
      </c>
    </row>
    <row r="13145" spans="1:14" x14ac:dyDescent="0.2">
      <c r="A13145">
        <v>314420</v>
      </c>
      <c r="B13145" t="s">
        <v>1941</v>
      </c>
      <c r="C13145" t="s">
        <v>98</v>
      </c>
      <c r="D13145">
        <v>2019</v>
      </c>
      <c r="E13145" t="s">
        <v>361</v>
      </c>
      <c r="F13145" t="s">
        <v>362</v>
      </c>
      <c r="G13145" t="s">
        <v>119</v>
      </c>
      <c r="H13145">
        <v>3220</v>
      </c>
      <c r="I13145">
        <v>2020</v>
      </c>
      <c r="J13145">
        <v>1728</v>
      </c>
      <c r="K13145">
        <v>1728</v>
      </c>
      <c r="L13145">
        <v>85.5</v>
      </c>
      <c r="M13145">
        <v>53.66</v>
      </c>
      <c r="N13145">
        <f>COUNTIF(Cod_Mun_Norte!B:B,DADOS_SNIS_Minas!A13145)</f>
        <v>0</v>
      </c>
    </row>
    <row r="13146" spans="1:14" x14ac:dyDescent="0.2">
      <c r="A13146">
        <v>314420</v>
      </c>
      <c r="B13146" t="s">
        <v>1941</v>
      </c>
      <c r="C13146" t="s">
        <v>98</v>
      </c>
      <c r="D13146">
        <v>2018</v>
      </c>
      <c r="E13146" t="s">
        <v>361</v>
      </c>
      <c r="F13146" t="s">
        <v>362</v>
      </c>
      <c r="H13146">
        <v>3219</v>
      </c>
      <c r="I13146">
        <v>2020</v>
      </c>
      <c r="J13146">
        <v>1718</v>
      </c>
      <c r="K13146">
        <v>1718</v>
      </c>
      <c r="L13146">
        <v>85.1</v>
      </c>
      <c r="M13146">
        <v>53.37</v>
      </c>
      <c r="N13146">
        <f>COUNTIF(Cod_Mun_Norte!B:B,DADOS_SNIS_Minas!A13146)</f>
        <v>0</v>
      </c>
    </row>
    <row r="13147" spans="1:14" x14ac:dyDescent="0.2">
      <c r="A13147">
        <v>314420</v>
      </c>
      <c r="B13147" t="s">
        <v>1941</v>
      </c>
      <c r="C13147" t="s">
        <v>98</v>
      </c>
      <c r="D13147">
        <v>2017</v>
      </c>
      <c r="E13147" t="s">
        <v>361</v>
      </c>
      <c r="F13147" t="s">
        <v>362</v>
      </c>
      <c r="H13147">
        <v>3274</v>
      </c>
      <c r="I13147">
        <v>2054</v>
      </c>
      <c r="J13147">
        <v>1747</v>
      </c>
      <c r="K13147">
        <v>1747</v>
      </c>
      <c r="L13147">
        <v>85.1</v>
      </c>
      <c r="M13147">
        <v>53.36</v>
      </c>
      <c r="N13147">
        <f>COUNTIF(Cod_Mun_Norte!B:B,DADOS_SNIS_Minas!A13147)</f>
        <v>0</v>
      </c>
    </row>
    <row r="13148" spans="1:14" x14ac:dyDescent="0.2">
      <c r="A13148">
        <v>314420</v>
      </c>
      <c r="B13148" t="s">
        <v>1941</v>
      </c>
      <c r="C13148" t="s">
        <v>98</v>
      </c>
      <c r="D13148">
        <v>2016</v>
      </c>
      <c r="E13148" t="s">
        <v>1942</v>
      </c>
      <c r="F13148" t="s">
        <v>359</v>
      </c>
      <c r="H13148">
        <v>3270</v>
      </c>
      <c r="I13148">
        <v>2052</v>
      </c>
      <c r="J13148">
        <v>1773</v>
      </c>
      <c r="K13148">
        <v>1773</v>
      </c>
      <c r="L13148">
        <v>86.4</v>
      </c>
      <c r="M13148">
        <v>54.22</v>
      </c>
      <c r="N13148">
        <f>COUNTIF(Cod_Mun_Norte!B:B,DADOS_SNIS_Minas!A13148)</f>
        <v>0</v>
      </c>
    </row>
    <row r="13149" spans="1:14" x14ac:dyDescent="0.2">
      <c r="A13149">
        <v>314420</v>
      </c>
      <c r="B13149" t="s">
        <v>1941</v>
      </c>
      <c r="C13149" t="s">
        <v>98</v>
      </c>
      <c r="D13149">
        <v>2015</v>
      </c>
      <c r="E13149" t="s">
        <v>1943</v>
      </c>
      <c r="F13149" t="s">
        <v>360</v>
      </c>
      <c r="H13149">
        <v>3266</v>
      </c>
      <c r="I13149">
        <v>2049</v>
      </c>
      <c r="J13149">
        <v>1792</v>
      </c>
      <c r="K13149">
        <v>1792</v>
      </c>
      <c r="L13149">
        <v>87.5</v>
      </c>
      <c r="M13149">
        <v>54.87</v>
      </c>
      <c r="N13149">
        <f>COUNTIF(Cod_Mun_Norte!B:B,DADOS_SNIS_Minas!A13149)</f>
        <v>0</v>
      </c>
    </row>
    <row r="13150" spans="1:14" x14ac:dyDescent="0.2">
      <c r="A13150">
        <v>314420</v>
      </c>
      <c r="B13150" t="s">
        <v>1941</v>
      </c>
      <c r="C13150" t="s">
        <v>98</v>
      </c>
      <c r="D13150">
        <v>2014</v>
      </c>
      <c r="E13150" t="s">
        <v>1942</v>
      </c>
      <c r="F13150" t="s">
        <v>359</v>
      </c>
      <c r="H13150">
        <v>3261</v>
      </c>
      <c r="I13150">
        <v>2046</v>
      </c>
      <c r="J13150">
        <v>2046</v>
      </c>
      <c r="K13150">
        <v>2046</v>
      </c>
      <c r="L13150">
        <v>100</v>
      </c>
      <c r="M13150">
        <v>62.74</v>
      </c>
      <c r="N13150">
        <f>COUNTIF(Cod_Mun_Norte!B:B,DADOS_SNIS_Minas!A13150)</f>
        <v>0</v>
      </c>
    </row>
    <row r="13151" spans="1:14" x14ac:dyDescent="0.2">
      <c r="A13151">
        <v>314420</v>
      </c>
      <c r="B13151" t="s">
        <v>1941</v>
      </c>
      <c r="C13151" t="s">
        <v>98</v>
      </c>
      <c r="D13151">
        <v>2013</v>
      </c>
      <c r="E13151" t="s">
        <v>1942</v>
      </c>
      <c r="F13151" t="s">
        <v>359</v>
      </c>
      <c r="H13151">
        <v>3256</v>
      </c>
      <c r="I13151">
        <v>2043</v>
      </c>
      <c r="J13151">
        <v>2043</v>
      </c>
      <c r="K13151">
        <v>2043</v>
      </c>
      <c r="L13151">
        <v>100</v>
      </c>
      <c r="M13151">
        <v>62.75</v>
      </c>
      <c r="N13151">
        <f>COUNTIF(Cod_Mun_Norte!B:B,DADOS_SNIS_Minas!A13151)</f>
        <v>0</v>
      </c>
    </row>
    <row r="13152" spans="1:14" x14ac:dyDescent="0.2">
      <c r="A13152">
        <v>314420</v>
      </c>
      <c r="B13152" t="s">
        <v>1941</v>
      </c>
      <c r="C13152" t="s">
        <v>98</v>
      </c>
      <c r="D13152">
        <v>2012</v>
      </c>
      <c r="E13152" t="s">
        <v>1942</v>
      </c>
      <c r="F13152" t="s">
        <v>359</v>
      </c>
      <c r="H13152">
        <v>3159</v>
      </c>
      <c r="I13152">
        <v>1982</v>
      </c>
      <c r="J13152">
        <v>1982</v>
      </c>
      <c r="K13152">
        <v>1982</v>
      </c>
      <c r="L13152">
        <v>100</v>
      </c>
      <c r="M13152">
        <v>62.74</v>
      </c>
      <c r="N13152">
        <f>COUNTIF(Cod_Mun_Norte!B:B,DADOS_SNIS_Minas!A13152)</f>
        <v>0</v>
      </c>
    </row>
    <row r="13153" spans="1:14" x14ac:dyDescent="0.2">
      <c r="A13153">
        <v>314420</v>
      </c>
      <c r="B13153" t="s">
        <v>1941</v>
      </c>
      <c r="C13153" t="s">
        <v>98</v>
      </c>
      <c r="D13153">
        <v>2011</v>
      </c>
      <c r="E13153" t="s">
        <v>1942</v>
      </c>
      <c r="F13153" t="s">
        <v>359</v>
      </c>
      <c r="H13153">
        <v>3157</v>
      </c>
      <c r="I13153">
        <v>1981</v>
      </c>
      <c r="J13153">
        <v>1981</v>
      </c>
      <c r="K13153">
        <v>1981</v>
      </c>
      <c r="L13153">
        <v>100</v>
      </c>
      <c r="M13153">
        <v>62.75</v>
      </c>
      <c r="N13153">
        <f>COUNTIF(Cod_Mun_Norte!B:B,DADOS_SNIS_Minas!A13153)</f>
        <v>0</v>
      </c>
    </row>
    <row r="13154" spans="1:14" x14ac:dyDescent="0.2">
      <c r="A13154">
        <v>314420</v>
      </c>
      <c r="B13154" t="s">
        <v>1941</v>
      </c>
      <c r="C13154" t="s">
        <v>98</v>
      </c>
      <c r="D13154">
        <v>2010</v>
      </c>
      <c r="E13154" t="s">
        <v>1943</v>
      </c>
      <c r="F13154" t="s">
        <v>360</v>
      </c>
      <c r="H13154">
        <v>3154</v>
      </c>
      <c r="I13154">
        <v>1979</v>
      </c>
      <c r="J13154">
        <v>1979</v>
      </c>
      <c r="K13154">
        <v>1979</v>
      </c>
      <c r="L13154">
        <v>100</v>
      </c>
      <c r="M13154">
        <v>62.75</v>
      </c>
      <c r="N13154">
        <f>COUNTIF(Cod_Mun_Norte!B:B,DADOS_SNIS_Minas!A13154)</f>
        <v>0</v>
      </c>
    </row>
    <row r="13155" spans="1:14" x14ac:dyDescent="0.2">
      <c r="A13155">
        <v>314420</v>
      </c>
      <c r="B13155" t="s">
        <v>1941</v>
      </c>
      <c r="C13155" t="s">
        <v>98</v>
      </c>
      <c r="D13155">
        <v>2009</v>
      </c>
      <c r="E13155" t="s">
        <v>361</v>
      </c>
      <c r="F13155" t="s">
        <v>362</v>
      </c>
      <c r="H13155">
        <v>3015</v>
      </c>
      <c r="I13155">
        <v>1883</v>
      </c>
      <c r="J13155">
        <v>2185</v>
      </c>
      <c r="K13155">
        <v>2185</v>
      </c>
      <c r="L13155">
        <v>100</v>
      </c>
      <c r="M13155">
        <v>72.47</v>
      </c>
      <c r="N13155">
        <f>COUNTIF(Cod_Mun_Norte!B:B,DADOS_SNIS_Minas!A13155)</f>
        <v>0</v>
      </c>
    </row>
    <row r="13156" spans="1:14" x14ac:dyDescent="0.2">
      <c r="A13156">
        <v>314420</v>
      </c>
      <c r="B13156" t="s">
        <v>1941</v>
      </c>
      <c r="C13156" t="s">
        <v>98</v>
      </c>
      <c r="D13156">
        <v>2008</v>
      </c>
      <c r="E13156" t="s">
        <v>361</v>
      </c>
      <c r="F13156" t="s">
        <v>362</v>
      </c>
      <c r="H13156">
        <v>3028</v>
      </c>
      <c r="I13156">
        <v>1891</v>
      </c>
      <c r="J13156">
        <v>2113</v>
      </c>
      <c r="K13156">
        <v>2113</v>
      </c>
      <c r="L13156">
        <v>100</v>
      </c>
      <c r="M13156">
        <v>69.78</v>
      </c>
      <c r="N13156">
        <f>COUNTIF(Cod_Mun_Norte!B:B,DADOS_SNIS_Minas!A13156)</f>
        <v>0</v>
      </c>
    </row>
    <row r="13157" spans="1:14" x14ac:dyDescent="0.2">
      <c r="A13157">
        <v>314420</v>
      </c>
      <c r="B13157" t="s">
        <v>1941</v>
      </c>
      <c r="C13157" t="s">
        <v>98</v>
      </c>
      <c r="D13157">
        <v>2007</v>
      </c>
      <c r="E13157" t="s">
        <v>361</v>
      </c>
      <c r="F13157" t="s">
        <v>362</v>
      </c>
      <c r="H13157">
        <v>2957</v>
      </c>
      <c r="I13157">
        <v>1847</v>
      </c>
      <c r="J13157">
        <v>2056</v>
      </c>
      <c r="K13157">
        <v>2056</v>
      </c>
      <c r="L13157">
        <v>100</v>
      </c>
      <c r="M13157">
        <v>69.53</v>
      </c>
      <c r="N13157">
        <f>COUNTIF(Cod_Mun_Norte!B:B,DADOS_SNIS_Minas!A13157)</f>
        <v>0</v>
      </c>
    </row>
    <row r="13158" spans="1:14" x14ac:dyDescent="0.2">
      <c r="A13158">
        <v>314420</v>
      </c>
      <c r="B13158" t="s">
        <v>1941</v>
      </c>
      <c r="C13158" t="s">
        <v>98</v>
      </c>
      <c r="D13158">
        <v>2006</v>
      </c>
      <c r="E13158" t="s">
        <v>361</v>
      </c>
      <c r="F13158" t="s">
        <v>362</v>
      </c>
      <c r="H13158">
        <v>2471</v>
      </c>
      <c r="I13158">
        <v>1579</v>
      </c>
      <c r="J13158">
        <v>2021</v>
      </c>
      <c r="K13158">
        <v>2021</v>
      </c>
      <c r="L13158">
        <v>100</v>
      </c>
      <c r="M13158">
        <v>81.790000000000006</v>
      </c>
      <c r="N13158">
        <f>COUNTIF(Cod_Mun_Norte!B:B,DADOS_SNIS_Minas!A13158)</f>
        <v>0</v>
      </c>
    </row>
    <row r="13159" spans="1:14" x14ac:dyDescent="0.2">
      <c r="A13159">
        <v>314420</v>
      </c>
      <c r="B13159" t="s">
        <v>1941</v>
      </c>
      <c r="C13159" t="s">
        <v>98</v>
      </c>
      <c r="D13159">
        <v>2005</v>
      </c>
      <c r="E13159" t="s">
        <v>361</v>
      </c>
      <c r="F13159" t="s">
        <v>362</v>
      </c>
      <c r="H13159">
        <v>2570</v>
      </c>
      <c r="I13159">
        <v>1642</v>
      </c>
      <c r="J13159">
        <v>2013</v>
      </c>
      <c r="K13159">
        <v>2013</v>
      </c>
      <c r="L13159">
        <v>100</v>
      </c>
      <c r="M13159">
        <v>78.33</v>
      </c>
      <c r="N13159">
        <f>COUNTIF(Cod_Mun_Norte!B:B,DADOS_SNIS_Minas!A13159)</f>
        <v>0</v>
      </c>
    </row>
    <row r="13160" spans="1:14" x14ac:dyDescent="0.2">
      <c r="A13160">
        <v>314420</v>
      </c>
      <c r="B13160" t="s">
        <v>1941</v>
      </c>
      <c r="C13160" t="s">
        <v>98</v>
      </c>
      <c r="D13160">
        <v>2004</v>
      </c>
      <c r="E13160" t="s">
        <v>361</v>
      </c>
      <c r="F13160" t="s">
        <v>362</v>
      </c>
      <c r="H13160">
        <v>2670</v>
      </c>
      <c r="I13160">
        <v>1706</v>
      </c>
      <c r="J13160">
        <v>1985</v>
      </c>
      <c r="K13160">
        <v>1985</v>
      </c>
      <c r="L13160">
        <v>100</v>
      </c>
      <c r="M13160">
        <v>74.34</v>
      </c>
      <c r="N13160">
        <f>COUNTIF(Cod_Mun_Norte!B:B,DADOS_SNIS_Minas!A13160)</f>
        <v>0</v>
      </c>
    </row>
    <row r="13161" spans="1:14" x14ac:dyDescent="0.2">
      <c r="A13161">
        <v>314420</v>
      </c>
      <c r="B13161" t="s">
        <v>1941</v>
      </c>
      <c r="C13161" t="s">
        <v>98</v>
      </c>
      <c r="D13161">
        <v>2003</v>
      </c>
      <c r="E13161" t="s">
        <v>361</v>
      </c>
      <c r="F13161" t="s">
        <v>362</v>
      </c>
      <c r="H13161">
        <v>2851</v>
      </c>
      <c r="I13161">
        <v>1822</v>
      </c>
      <c r="J13161">
        <v>1960</v>
      </c>
      <c r="K13161">
        <v>1960</v>
      </c>
      <c r="L13161">
        <v>100</v>
      </c>
      <c r="M13161">
        <v>68.75</v>
      </c>
      <c r="N13161">
        <f>COUNTIF(Cod_Mun_Norte!B:B,DADOS_SNIS_Minas!A13161)</f>
        <v>0</v>
      </c>
    </row>
    <row r="13162" spans="1:14" x14ac:dyDescent="0.2">
      <c r="A13162">
        <v>314420</v>
      </c>
      <c r="B13162" t="s">
        <v>1941</v>
      </c>
      <c r="C13162" t="s">
        <v>98</v>
      </c>
      <c r="D13162">
        <v>2002</v>
      </c>
      <c r="E13162" t="s">
        <v>361</v>
      </c>
      <c r="F13162" t="s">
        <v>362</v>
      </c>
      <c r="H13162">
        <v>2937</v>
      </c>
      <c r="I13162">
        <v>1877</v>
      </c>
      <c r="J13162">
        <v>1946</v>
      </c>
      <c r="K13162">
        <v>1946</v>
      </c>
      <c r="L13162">
        <v>100</v>
      </c>
      <c r="M13162">
        <v>66.260000000000005</v>
      </c>
      <c r="N13162">
        <f>COUNTIF(Cod_Mun_Norte!B:B,DADOS_SNIS_Minas!A13162)</f>
        <v>0</v>
      </c>
    </row>
    <row r="13163" spans="1:14" x14ac:dyDescent="0.2">
      <c r="A13163">
        <v>314420</v>
      </c>
      <c r="B13163" t="s">
        <v>1941</v>
      </c>
      <c r="C13163" t="s">
        <v>98</v>
      </c>
      <c r="D13163">
        <v>2001</v>
      </c>
      <c r="E13163" t="s">
        <v>361</v>
      </c>
      <c r="F13163" t="s">
        <v>362</v>
      </c>
      <c r="H13163">
        <v>2988</v>
      </c>
      <c r="I13163">
        <v>1909</v>
      </c>
      <c r="J13163">
        <v>1896</v>
      </c>
      <c r="K13163">
        <v>1896</v>
      </c>
      <c r="L13163">
        <v>99.3</v>
      </c>
      <c r="M13163">
        <v>63.45</v>
      </c>
      <c r="N13163">
        <f>COUNTIF(Cod_Mun_Norte!B:B,DADOS_SNIS_Minas!A13163)</f>
        <v>0</v>
      </c>
    </row>
    <row r="13164" spans="1:14" x14ac:dyDescent="0.2">
      <c r="A13164">
        <v>314420</v>
      </c>
      <c r="B13164" t="s">
        <v>1941</v>
      </c>
      <c r="C13164" t="s">
        <v>98</v>
      </c>
      <c r="D13164">
        <v>2000</v>
      </c>
      <c r="E13164" t="s">
        <v>361</v>
      </c>
      <c r="F13164" t="s">
        <v>362</v>
      </c>
      <c r="H13164">
        <v>3122</v>
      </c>
      <c r="I13164">
        <v>1995</v>
      </c>
      <c r="N13164">
        <f>COUNTIF(Cod_Mun_Norte!B:B,DADOS_SNIS_Minas!A13164)</f>
        <v>0</v>
      </c>
    </row>
    <row r="13165" spans="1:14" x14ac:dyDescent="0.2">
      <c r="A13165">
        <v>314420</v>
      </c>
      <c r="B13165" t="s">
        <v>1941</v>
      </c>
      <c r="C13165" t="s">
        <v>98</v>
      </c>
      <c r="D13165">
        <v>1999</v>
      </c>
      <c r="E13165" t="s">
        <v>361</v>
      </c>
      <c r="F13165" t="s">
        <v>362</v>
      </c>
      <c r="H13165">
        <v>3387</v>
      </c>
      <c r="I13165">
        <v>1978</v>
      </c>
      <c r="N13165">
        <f>COUNTIF(Cod_Mun_Norte!B:B,DADOS_SNIS_Minas!A13165)</f>
        <v>0</v>
      </c>
    </row>
    <row r="13166" spans="1:14" x14ac:dyDescent="0.2">
      <c r="A13166">
        <v>314420</v>
      </c>
      <c r="B13166" t="s">
        <v>1941</v>
      </c>
      <c r="C13166" t="s">
        <v>98</v>
      </c>
      <c r="D13166">
        <v>1998</v>
      </c>
      <c r="E13166" t="s">
        <v>361</v>
      </c>
      <c r="F13166" t="s">
        <v>362</v>
      </c>
      <c r="H13166">
        <v>3459</v>
      </c>
      <c r="I13166">
        <v>2020</v>
      </c>
      <c r="N13166">
        <f>COUNTIF(Cod_Mun_Norte!B:B,DADOS_SNIS_Minas!A13166)</f>
        <v>0</v>
      </c>
    </row>
    <row r="13167" spans="1:14" x14ac:dyDescent="0.2">
      <c r="A13167">
        <v>314420</v>
      </c>
      <c r="B13167" t="s">
        <v>1941</v>
      </c>
      <c r="C13167" t="s">
        <v>98</v>
      </c>
      <c r="D13167">
        <v>1997</v>
      </c>
      <c r="H13167">
        <v>3532</v>
      </c>
      <c r="I13167">
        <v>2063</v>
      </c>
      <c r="N13167">
        <f>COUNTIF(Cod_Mun_Norte!B:B,DADOS_SNIS_Minas!A13167)</f>
        <v>0</v>
      </c>
    </row>
    <row r="13168" spans="1:14" x14ac:dyDescent="0.2">
      <c r="A13168">
        <v>314420</v>
      </c>
      <c r="B13168" t="s">
        <v>1941</v>
      </c>
      <c r="C13168" t="s">
        <v>98</v>
      </c>
      <c r="D13168">
        <v>1996</v>
      </c>
      <c r="H13168">
        <v>3618</v>
      </c>
      <c r="I13168">
        <v>2113</v>
      </c>
      <c r="N13168">
        <f>COUNTIF(Cod_Mun_Norte!B:B,DADOS_SNIS_Minas!A13168)</f>
        <v>0</v>
      </c>
    </row>
    <row r="13169" spans="1:14" x14ac:dyDescent="0.2">
      <c r="A13169">
        <v>314420</v>
      </c>
      <c r="B13169" t="s">
        <v>1941</v>
      </c>
      <c r="C13169" t="s">
        <v>98</v>
      </c>
      <c r="D13169">
        <v>1995</v>
      </c>
      <c r="H13169">
        <v>3806</v>
      </c>
      <c r="I13169">
        <v>2223</v>
      </c>
      <c r="N13169">
        <f>COUNTIF(Cod_Mun_Norte!B:B,DADOS_SNIS_Minas!A13169)</f>
        <v>0</v>
      </c>
    </row>
    <row r="13170" spans="1:14" x14ac:dyDescent="0.2">
      <c r="A13170">
        <v>314430</v>
      </c>
      <c r="B13170" t="s">
        <v>1944</v>
      </c>
      <c r="C13170" t="s">
        <v>98</v>
      </c>
      <c r="D13170">
        <v>2020</v>
      </c>
      <c r="E13170" t="s">
        <v>1945</v>
      </c>
      <c r="F13170" t="s">
        <v>367</v>
      </c>
      <c r="G13170" t="s">
        <v>368</v>
      </c>
      <c r="H13170">
        <v>40665</v>
      </c>
      <c r="I13170">
        <v>36637</v>
      </c>
      <c r="J13170">
        <v>32949</v>
      </c>
      <c r="K13170">
        <v>32949</v>
      </c>
      <c r="L13170">
        <v>89.9</v>
      </c>
      <c r="M13170">
        <v>81.03</v>
      </c>
      <c r="N13170">
        <f>COUNTIF(Cod_Mun_Norte!B:B,DADOS_SNIS_Minas!A13170)</f>
        <v>0</v>
      </c>
    </row>
    <row r="13171" spans="1:14" x14ac:dyDescent="0.2">
      <c r="A13171">
        <v>314430</v>
      </c>
      <c r="B13171" t="s">
        <v>1944</v>
      </c>
      <c r="C13171" t="s">
        <v>98</v>
      </c>
      <c r="D13171">
        <v>2019</v>
      </c>
      <c r="E13171" t="s">
        <v>1945</v>
      </c>
      <c r="F13171" t="s">
        <v>367</v>
      </c>
      <c r="G13171" t="s">
        <v>368</v>
      </c>
      <c r="H13171">
        <v>40750</v>
      </c>
      <c r="I13171">
        <v>36713</v>
      </c>
      <c r="J13171">
        <v>32218</v>
      </c>
      <c r="K13171">
        <v>32218</v>
      </c>
      <c r="L13171">
        <v>87.8</v>
      </c>
      <c r="M13171">
        <v>79.06</v>
      </c>
      <c r="N13171">
        <f>COUNTIF(Cod_Mun_Norte!B:B,DADOS_SNIS_Minas!A13171)</f>
        <v>0</v>
      </c>
    </row>
    <row r="13172" spans="1:14" x14ac:dyDescent="0.2">
      <c r="A13172">
        <v>314430</v>
      </c>
      <c r="B13172" t="s">
        <v>1944</v>
      </c>
      <c r="C13172" t="s">
        <v>98</v>
      </c>
      <c r="D13172">
        <v>2018</v>
      </c>
      <c r="E13172" t="s">
        <v>1945</v>
      </c>
      <c r="F13172" t="s">
        <v>367</v>
      </c>
      <c r="H13172">
        <v>40839</v>
      </c>
      <c r="I13172">
        <v>36794</v>
      </c>
      <c r="J13172">
        <v>32791</v>
      </c>
      <c r="K13172">
        <v>32791</v>
      </c>
      <c r="L13172">
        <v>89.1</v>
      </c>
      <c r="M13172">
        <v>80.290000000000006</v>
      </c>
      <c r="N13172">
        <f>COUNTIF(Cod_Mun_Norte!B:B,DADOS_SNIS_Minas!A13172)</f>
        <v>0</v>
      </c>
    </row>
    <row r="13173" spans="1:14" x14ac:dyDescent="0.2">
      <c r="A13173">
        <v>314430</v>
      </c>
      <c r="B13173" t="s">
        <v>1944</v>
      </c>
      <c r="C13173" t="s">
        <v>98</v>
      </c>
      <c r="D13173">
        <v>2017</v>
      </c>
      <c r="E13173" t="s">
        <v>1945</v>
      </c>
      <c r="F13173" t="s">
        <v>367</v>
      </c>
      <c r="H13173">
        <v>41787</v>
      </c>
      <c r="I13173">
        <v>37648</v>
      </c>
      <c r="J13173">
        <v>33430</v>
      </c>
      <c r="K13173">
        <v>33430</v>
      </c>
      <c r="L13173">
        <v>88.8</v>
      </c>
      <c r="M13173">
        <v>80</v>
      </c>
      <c r="N13173">
        <f>COUNTIF(Cod_Mun_Norte!B:B,DADOS_SNIS_Minas!A13173)</f>
        <v>0</v>
      </c>
    </row>
    <row r="13174" spans="1:14" x14ac:dyDescent="0.2">
      <c r="A13174">
        <v>314430</v>
      </c>
      <c r="B13174" t="s">
        <v>1944</v>
      </c>
      <c r="C13174" t="s">
        <v>98</v>
      </c>
      <c r="D13174">
        <v>2016</v>
      </c>
      <c r="E13174" t="s">
        <v>1945</v>
      </c>
      <c r="F13174" t="s">
        <v>367</v>
      </c>
      <c r="H13174">
        <v>41808</v>
      </c>
      <c r="I13174">
        <v>37667</v>
      </c>
      <c r="J13174">
        <v>33704</v>
      </c>
      <c r="K13174">
        <v>33704</v>
      </c>
      <c r="L13174">
        <v>89.5</v>
      </c>
      <c r="M13174">
        <v>80.62</v>
      </c>
      <c r="N13174">
        <f>COUNTIF(Cod_Mun_Norte!B:B,DADOS_SNIS_Minas!A13174)</f>
        <v>0</v>
      </c>
    </row>
    <row r="13175" spans="1:14" x14ac:dyDescent="0.2">
      <c r="A13175">
        <v>314430</v>
      </c>
      <c r="B13175" t="s">
        <v>1944</v>
      </c>
      <c r="C13175" t="s">
        <v>98</v>
      </c>
      <c r="D13175">
        <v>2015</v>
      </c>
      <c r="E13175" t="s">
        <v>1945</v>
      </c>
      <c r="F13175" t="s">
        <v>367</v>
      </c>
      <c r="H13175">
        <v>41829</v>
      </c>
      <c r="I13175">
        <v>37685</v>
      </c>
      <c r="J13175">
        <v>34162</v>
      </c>
      <c r="K13175">
        <v>34162</v>
      </c>
      <c r="L13175">
        <v>90.7</v>
      </c>
      <c r="M13175">
        <v>81.67</v>
      </c>
      <c r="N13175">
        <f>COUNTIF(Cod_Mun_Norte!B:B,DADOS_SNIS_Minas!A13175)</f>
        <v>0</v>
      </c>
    </row>
    <row r="13176" spans="1:14" x14ac:dyDescent="0.2">
      <c r="A13176">
        <v>314430</v>
      </c>
      <c r="B13176" t="s">
        <v>1944</v>
      </c>
      <c r="C13176" t="s">
        <v>98</v>
      </c>
      <c r="D13176">
        <v>2014</v>
      </c>
      <c r="E13176" t="s">
        <v>1945</v>
      </c>
      <c r="F13176" t="s">
        <v>367</v>
      </c>
      <c r="H13176">
        <v>41852</v>
      </c>
      <c r="I13176">
        <v>37706</v>
      </c>
      <c r="J13176">
        <v>37706</v>
      </c>
      <c r="K13176">
        <v>37706</v>
      </c>
      <c r="L13176">
        <v>100</v>
      </c>
      <c r="M13176">
        <v>90.09</v>
      </c>
      <c r="N13176">
        <f>COUNTIF(Cod_Mun_Norte!B:B,DADOS_SNIS_Minas!A13176)</f>
        <v>0</v>
      </c>
    </row>
    <row r="13177" spans="1:14" x14ac:dyDescent="0.2">
      <c r="A13177">
        <v>314430</v>
      </c>
      <c r="B13177" t="s">
        <v>1944</v>
      </c>
      <c r="C13177" t="s">
        <v>98</v>
      </c>
      <c r="D13177">
        <v>2013</v>
      </c>
      <c r="E13177" t="s">
        <v>1945</v>
      </c>
      <c r="F13177" t="s">
        <v>367</v>
      </c>
      <c r="H13177">
        <v>41876</v>
      </c>
      <c r="I13177">
        <v>37728</v>
      </c>
      <c r="J13177">
        <v>37728</v>
      </c>
      <c r="K13177">
        <v>37728</v>
      </c>
      <c r="L13177">
        <v>100</v>
      </c>
      <c r="M13177">
        <v>90.09</v>
      </c>
      <c r="N13177">
        <f>COUNTIF(Cod_Mun_Norte!B:B,DADOS_SNIS_Minas!A13177)</f>
        <v>0</v>
      </c>
    </row>
    <row r="13178" spans="1:14" x14ac:dyDescent="0.2">
      <c r="A13178">
        <v>314430</v>
      </c>
      <c r="B13178" t="s">
        <v>1944</v>
      </c>
      <c r="C13178" t="s">
        <v>98</v>
      </c>
      <c r="D13178">
        <v>2012</v>
      </c>
      <c r="E13178" t="s">
        <v>1945</v>
      </c>
      <c r="F13178" t="s">
        <v>367</v>
      </c>
      <c r="H13178">
        <v>40716</v>
      </c>
      <c r="I13178">
        <v>36683</v>
      </c>
      <c r="J13178">
        <v>36683</v>
      </c>
      <c r="K13178">
        <v>36683</v>
      </c>
      <c r="L13178">
        <v>100</v>
      </c>
      <c r="M13178">
        <v>90.09</v>
      </c>
      <c r="N13178">
        <f>COUNTIF(Cod_Mun_Norte!B:B,DADOS_SNIS_Minas!A13178)</f>
        <v>0</v>
      </c>
    </row>
    <row r="13179" spans="1:14" x14ac:dyDescent="0.2">
      <c r="A13179">
        <v>314430</v>
      </c>
      <c r="B13179" t="s">
        <v>1944</v>
      </c>
      <c r="C13179" t="s">
        <v>98</v>
      </c>
      <c r="D13179">
        <v>2011</v>
      </c>
      <c r="E13179" t="s">
        <v>361</v>
      </c>
      <c r="F13179" t="s">
        <v>99</v>
      </c>
      <c r="H13179">
        <v>40774</v>
      </c>
      <c r="I13179">
        <v>36735</v>
      </c>
      <c r="J13179">
        <v>36735</v>
      </c>
      <c r="K13179">
        <v>36735</v>
      </c>
      <c r="L13179">
        <v>100</v>
      </c>
      <c r="M13179">
        <v>90.09</v>
      </c>
      <c r="N13179">
        <f>COUNTIF(Cod_Mun_Norte!B:B,DADOS_SNIS_Minas!A13179)</f>
        <v>0</v>
      </c>
    </row>
    <row r="13180" spans="1:14" x14ac:dyDescent="0.2">
      <c r="A13180">
        <v>314430</v>
      </c>
      <c r="B13180" t="s">
        <v>1944</v>
      </c>
      <c r="C13180" t="s">
        <v>98</v>
      </c>
      <c r="D13180">
        <v>2010</v>
      </c>
      <c r="E13180" t="s">
        <v>361</v>
      </c>
      <c r="F13180" t="s">
        <v>99</v>
      </c>
      <c r="H13180">
        <v>40834</v>
      </c>
      <c r="I13180">
        <v>36789</v>
      </c>
      <c r="J13180">
        <v>36789</v>
      </c>
      <c r="K13180">
        <v>36789</v>
      </c>
      <c r="L13180">
        <v>100</v>
      </c>
      <c r="M13180">
        <v>90.09</v>
      </c>
      <c r="N13180">
        <f>COUNTIF(Cod_Mun_Norte!B:B,DADOS_SNIS_Minas!A13180)</f>
        <v>0</v>
      </c>
    </row>
    <row r="13181" spans="1:14" x14ac:dyDescent="0.2">
      <c r="A13181">
        <v>314430</v>
      </c>
      <c r="B13181" t="s">
        <v>1944</v>
      </c>
      <c r="C13181" t="s">
        <v>98</v>
      </c>
      <c r="D13181">
        <v>2009</v>
      </c>
      <c r="E13181" t="s">
        <v>361</v>
      </c>
      <c r="F13181" t="s">
        <v>99</v>
      </c>
      <c r="H13181">
        <v>41329</v>
      </c>
      <c r="I13181">
        <v>38198</v>
      </c>
      <c r="J13181">
        <v>43499</v>
      </c>
      <c r="K13181">
        <v>43499</v>
      </c>
      <c r="L13181">
        <v>100</v>
      </c>
      <c r="M13181">
        <v>100</v>
      </c>
      <c r="N13181">
        <f>COUNTIF(Cod_Mun_Norte!B:B,DADOS_SNIS_Minas!A13181)</f>
        <v>0</v>
      </c>
    </row>
    <row r="13182" spans="1:14" x14ac:dyDescent="0.2">
      <c r="A13182">
        <v>314430</v>
      </c>
      <c r="B13182" t="s">
        <v>1944</v>
      </c>
      <c r="C13182" t="s">
        <v>98</v>
      </c>
      <c r="D13182">
        <v>2008</v>
      </c>
      <c r="E13182" t="s">
        <v>361</v>
      </c>
      <c r="F13182" t="s">
        <v>99</v>
      </c>
      <c r="H13182">
        <v>41389</v>
      </c>
      <c r="I13182">
        <v>38253</v>
      </c>
      <c r="J13182">
        <v>42957</v>
      </c>
      <c r="K13182">
        <v>42957</v>
      </c>
      <c r="L13182">
        <v>100</v>
      </c>
      <c r="M13182">
        <v>100</v>
      </c>
      <c r="N13182">
        <f>COUNTIF(Cod_Mun_Norte!B:B,DADOS_SNIS_Minas!A13182)</f>
        <v>0</v>
      </c>
    </row>
    <row r="13183" spans="1:14" x14ac:dyDescent="0.2">
      <c r="A13183">
        <v>314430</v>
      </c>
      <c r="B13183" t="s">
        <v>1944</v>
      </c>
      <c r="C13183" t="s">
        <v>98</v>
      </c>
      <c r="D13183">
        <v>2007</v>
      </c>
      <c r="E13183" t="s">
        <v>361</v>
      </c>
      <c r="F13183" t="s">
        <v>99</v>
      </c>
      <c r="H13183">
        <v>40307</v>
      </c>
      <c r="I13183">
        <v>37253</v>
      </c>
      <c r="J13183">
        <v>42553</v>
      </c>
      <c r="K13183">
        <v>42553</v>
      </c>
      <c r="L13183">
        <v>100</v>
      </c>
      <c r="M13183">
        <v>100</v>
      </c>
      <c r="N13183">
        <f>COUNTIF(Cod_Mun_Norte!B:B,DADOS_SNIS_Minas!A13183)</f>
        <v>0</v>
      </c>
    </row>
    <row r="13184" spans="1:14" x14ac:dyDescent="0.2">
      <c r="A13184">
        <v>314430</v>
      </c>
      <c r="B13184" t="s">
        <v>1944</v>
      </c>
      <c r="C13184" t="s">
        <v>98</v>
      </c>
      <c r="D13184">
        <v>2006</v>
      </c>
      <c r="E13184" t="s">
        <v>361</v>
      </c>
      <c r="F13184" t="s">
        <v>99</v>
      </c>
      <c r="H13184">
        <v>40532</v>
      </c>
      <c r="I13184">
        <v>36794</v>
      </c>
      <c r="J13184">
        <v>39688</v>
      </c>
      <c r="K13184">
        <v>39688</v>
      </c>
      <c r="L13184">
        <v>100</v>
      </c>
      <c r="M13184">
        <v>97.92</v>
      </c>
      <c r="N13184">
        <f>COUNTIF(Cod_Mun_Norte!B:B,DADOS_SNIS_Minas!A13184)</f>
        <v>0</v>
      </c>
    </row>
    <row r="13185" spans="1:14" x14ac:dyDescent="0.2">
      <c r="A13185">
        <v>314430</v>
      </c>
      <c r="B13185" t="s">
        <v>1944</v>
      </c>
      <c r="C13185" t="s">
        <v>98</v>
      </c>
      <c r="D13185">
        <v>2005</v>
      </c>
      <c r="E13185" t="s">
        <v>361</v>
      </c>
      <c r="F13185" t="s">
        <v>99</v>
      </c>
      <c r="H13185">
        <v>40697</v>
      </c>
      <c r="I13185">
        <v>36944</v>
      </c>
      <c r="J13185">
        <v>37601</v>
      </c>
      <c r="K13185">
        <v>37601</v>
      </c>
      <c r="L13185">
        <v>100</v>
      </c>
      <c r="M13185">
        <v>92.39</v>
      </c>
      <c r="N13185">
        <f>COUNTIF(Cod_Mun_Norte!B:B,DADOS_SNIS_Minas!A13185)</f>
        <v>0</v>
      </c>
    </row>
    <row r="13186" spans="1:14" x14ac:dyDescent="0.2">
      <c r="A13186">
        <v>314430</v>
      </c>
      <c r="B13186" t="s">
        <v>1944</v>
      </c>
      <c r="C13186" t="s">
        <v>98</v>
      </c>
      <c r="D13186">
        <v>2004</v>
      </c>
      <c r="E13186" t="s">
        <v>361</v>
      </c>
      <c r="F13186" t="s">
        <v>362</v>
      </c>
      <c r="H13186">
        <v>40864</v>
      </c>
      <c r="I13186">
        <v>37096</v>
      </c>
      <c r="J13186">
        <v>37594</v>
      </c>
      <c r="K13186">
        <v>37594</v>
      </c>
      <c r="L13186">
        <v>100</v>
      </c>
      <c r="M13186">
        <v>92</v>
      </c>
      <c r="N13186">
        <f>COUNTIF(Cod_Mun_Norte!B:B,DADOS_SNIS_Minas!A13186)</f>
        <v>0</v>
      </c>
    </row>
    <row r="13187" spans="1:14" x14ac:dyDescent="0.2">
      <c r="A13187">
        <v>314430</v>
      </c>
      <c r="B13187" t="s">
        <v>1944</v>
      </c>
      <c r="C13187" t="s">
        <v>98</v>
      </c>
      <c r="D13187">
        <v>2003</v>
      </c>
      <c r="E13187" t="s">
        <v>361</v>
      </c>
      <c r="F13187" t="s">
        <v>362</v>
      </c>
      <c r="H13187">
        <v>41166</v>
      </c>
      <c r="I13187">
        <v>37370</v>
      </c>
      <c r="J13187">
        <v>37263</v>
      </c>
      <c r="K13187">
        <v>37263</v>
      </c>
      <c r="L13187">
        <v>99.7</v>
      </c>
      <c r="M13187">
        <v>90.52</v>
      </c>
      <c r="N13187">
        <f>COUNTIF(Cod_Mun_Norte!B:B,DADOS_SNIS_Minas!A13187)</f>
        <v>0</v>
      </c>
    </row>
    <row r="13188" spans="1:14" x14ac:dyDescent="0.2">
      <c r="A13188">
        <v>314430</v>
      </c>
      <c r="B13188" t="s">
        <v>1944</v>
      </c>
      <c r="C13188" t="s">
        <v>98</v>
      </c>
      <c r="D13188">
        <v>2002</v>
      </c>
      <c r="E13188" t="s">
        <v>361</v>
      </c>
      <c r="F13188" t="s">
        <v>362</v>
      </c>
      <c r="H13188">
        <v>41309</v>
      </c>
      <c r="I13188">
        <v>37500</v>
      </c>
      <c r="J13188">
        <v>36682</v>
      </c>
      <c r="K13188">
        <v>36682</v>
      </c>
      <c r="L13188">
        <v>97.8</v>
      </c>
      <c r="M13188">
        <v>88.8</v>
      </c>
      <c r="N13188">
        <f>COUNTIF(Cod_Mun_Norte!B:B,DADOS_SNIS_Minas!A13188)</f>
        <v>0</v>
      </c>
    </row>
    <row r="13189" spans="1:14" x14ac:dyDescent="0.2">
      <c r="A13189">
        <v>314430</v>
      </c>
      <c r="B13189" t="s">
        <v>1944</v>
      </c>
      <c r="C13189" t="s">
        <v>98</v>
      </c>
      <c r="D13189">
        <v>2001</v>
      </c>
      <c r="E13189" t="s">
        <v>361</v>
      </c>
      <c r="F13189" t="s">
        <v>362</v>
      </c>
      <c r="H13189">
        <v>41393</v>
      </c>
      <c r="I13189">
        <v>37576</v>
      </c>
      <c r="J13189">
        <v>35848</v>
      </c>
      <c r="K13189">
        <v>35848</v>
      </c>
      <c r="L13189">
        <v>95.4</v>
      </c>
      <c r="M13189">
        <v>86.6</v>
      </c>
      <c r="N13189">
        <f>COUNTIF(Cod_Mun_Norte!B:B,DADOS_SNIS_Minas!A13189)</f>
        <v>0</v>
      </c>
    </row>
    <row r="13190" spans="1:14" x14ac:dyDescent="0.2">
      <c r="A13190">
        <v>314430</v>
      </c>
      <c r="B13190" t="s">
        <v>1944</v>
      </c>
      <c r="C13190" t="s">
        <v>98</v>
      </c>
      <c r="D13190">
        <v>2000</v>
      </c>
      <c r="E13190" t="s">
        <v>361</v>
      </c>
      <c r="F13190" t="s">
        <v>362</v>
      </c>
      <c r="H13190">
        <v>41619</v>
      </c>
      <c r="I13190">
        <v>37781</v>
      </c>
      <c r="J13190">
        <v>36113</v>
      </c>
      <c r="L13190">
        <v>95.6</v>
      </c>
      <c r="N13190">
        <f>COUNTIF(Cod_Mun_Norte!B:B,DADOS_SNIS_Minas!A13190)</f>
        <v>0</v>
      </c>
    </row>
    <row r="13191" spans="1:14" x14ac:dyDescent="0.2">
      <c r="A13191">
        <v>314430</v>
      </c>
      <c r="B13191" t="s">
        <v>1944</v>
      </c>
      <c r="C13191" t="s">
        <v>98</v>
      </c>
      <c r="D13191">
        <v>1999</v>
      </c>
      <c r="E13191" t="s">
        <v>361</v>
      </c>
      <c r="F13191" t="s">
        <v>362</v>
      </c>
      <c r="H13191">
        <v>39651</v>
      </c>
      <c r="I13191">
        <v>35670</v>
      </c>
      <c r="N13191">
        <f>COUNTIF(Cod_Mun_Norte!B:B,DADOS_SNIS_Minas!A13191)</f>
        <v>0</v>
      </c>
    </row>
    <row r="13192" spans="1:14" x14ac:dyDescent="0.2">
      <c r="A13192">
        <v>314430</v>
      </c>
      <c r="B13192" t="s">
        <v>1944</v>
      </c>
      <c r="C13192" t="s">
        <v>98</v>
      </c>
      <c r="D13192">
        <v>1998</v>
      </c>
      <c r="E13192" t="s">
        <v>361</v>
      </c>
      <c r="F13192" t="s">
        <v>362</v>
      </c>
      <c r="H13192">
        <v>40160</v>
      </c>
      <c r="I13192">
        <v>36128</v>
      </c>
      <c r="N13192">
        <f>COUNTIF(Cod_Mun_Norte!B:B,DADOS_SNIS_Minas!A13192)</f>
        <v>0</v>
      </c>
    </row>
    <row r="13193" spans="1:14" x14ac:dyDescent="0.2">
      <c r="A13193">
        <v>314430</v>
      </c>
      <c r="B13193" t="s">
        <v>1944</v>
      </c>
      <c r="C13193" t="s">
        <v>98</v>
      </c>
      <c r="D13193">
        <v>1997</v>
      </c>
      <c r="H13193">
        <v>40669</v>
      </c>
      <c r="I13193">
        <v>36585</v>
      </c>
      <c r="N13193">
        <f>COUNTIF(Cod_Mun_Norte!B:B,DADOS_SNIS_Minas!A13193)</f>
        <v>0</v>
      </c>
    </row>
    <row r="13194" spans="1:14" x14ac:dyDescent="0.2">
      <c r="A13194">
        <v>314430</v>
      </c>
      <c r="B13194" t="s">
        <v>1944</v>
      </c>
      <c r="C13194" t="s">
        <v>98</v>
      </c>
      <c r="D13194">
        <v>1996</v>
      </c>
      <c r="H13194">
        <v>41271</v>
      </c>
      <c r="I13194">
        <v>37127</v>
      </c>
      <c r="N13194">
        <f>COUNTIF(Cod_Mun_Norte!B:B,DADOS_SNIS_Minas!A13194)</f>
        <v>0</v>
      </c>
    </row>
    <row r="13195" spans="1:14" x14ac:dyDescent="0.2">
      <c r="A13195">
        <v>314430</v>
      </c>
      <c r="B13195" t="s">
        <v>1944</v>
      </c>
      <c r="C13195" t="s">
        <v>98</v>
      </c>
      <c r="D13195">
        <v>1995</v>
      </c>
      <c r="H13195">
        <v>43519</v>
      </c>
      <c r="I13195">
        <v>39149</v>
      </c>
      <c r="N13195">
        <f>COUNTIF(Cod_Mun_Norte!B:B,DADOS_SNIS_Minas!A13195)</f>
        <v>0</v>
      </c>
    </row>
    <row r="13196" spans="1:14" x14ac:dyDescent="0.2">
      <c r="A13196">
        <v>314435</v>
      </c>
      <c r="B13196" t="s">
        <v>1946</v>
      </c>
      <c r="C13196" t="s">
        <v>98</v>
      </c>
      <c r="D13196">
        <v>2020</v>
      </c>
      <c r="E13196" t="s">
        <v>1947</v>
      </c>
      <c r="F13196" t="s">
        <v>354</v>
      </c>
      <c r="G13196" t="s">
        <v>355</v>
      </c>
      <c r="H13196">
        <v>7051</v>
      </c>
      <c r="I13196">
        <v>6628</v>
      </c>
      <c r="J13196">
        <v>6009</v>
      </c>
      <c r="K13196">
        <v>6009</v>
      </c>
      <c r="L13196">
        <v>90.7</v>
      </c>
      <c r="M13196">
        <v>85.22</v>
      </c>
      <c r="N13196">
        <f>COUNTIF(Cod_Mun_Norte!B:B,DADOS_SNIS_Minas!A13196)</f>
        <v>0</v>
      </c>
    </row>
    <row r="13197" spans="1:14" x14ac:dyDescent="0.2">
      <c r="A13197">
        <v>314435</v>
      </c>
      <c r="B13197" t="s">
        <v>1946</v>
      </c>
      <c r="C13197" t="s">
        <v>98</v>
      </c>
      <c r="D13197">
        <v>2019</v>
      </c>
      <c r="E13197" t="s">
        <v>1948</v>
      </c>
      <c r="F13197" t="s">
        <v>364</v>
      </c>
      <c r="G13197" t="s">
        <v>368</v>
      </c>
      <c r="H13197">
        <v>6996</v>
      </c>
      <c r="I13197">
        <v>6577</v>
      </c>
      <c r="J13197">
        <v>5931</v>
      </c>
      <c r="K13197">
        <v>5931</v>
      </c>
      <c r="L13197">
        <v>90.2</v>
      </c>
      <c r="M13197">
        <v>84.78</v>
      </c>
      <c r="N13197">
        <f>COUNTIF(Cod_Mun_Norte!B:B,DADOS_SNIS_Minas!A13197)</f>
        <v>0</v>
      </c>
    </row>
    <row r="13198" spans="1:14" x14ac:dyDescent="0.2">
      <c r="A13198">
        <v>314435</v>
      </c>
      <c r="B13198" t="s">
        <v>1946</v>
      </c>
      <c r="C13198" t="s">
        <v>98</v>
      </c>
      <c r="D13198">
        <v>2018</v>
      </c>
      <c r="E13198" t="s">
        <v>361</v>
      </c>
      <c r="F13198" t="s">
        <v>362</v>
      </c>
      <c r="H13198">
        <v>6939</v>
      </c>
      <c r="I13198">
        <v>6523</v>
      </c>
      <c r="J13198">
        <v>5879</v>
      </c>
      <c r="K13198">
        <v>5879</v>
      </c>
      <c r="L13198">
        <v>90.1</v>
      </c>
      <c r="M13198">
        <v>84.72</v>
      </c>
      <c r="N13198">
        <f>COUNTIF(Cod_Mun_Norte!B:B,DADOS_SNIS_Minas!A13198)</f>
        <v>0</v>
      </c>
    </row>
    <row r="13199" spans="1:14" x14ac:dyDescent="0.2">
      <c r="A13199">
        <v>314435</v>
      </c>
      <c r="B13199" t="s">
        <v>1946</v>
      </c>
      <c r="C13199" t="s">
        <v>98</v>
      </c>
      <c r="D13199">
        <v>2017</v>
      </c>
      <c r="E13199" t="s">
        <v>1948</v>
      </c>
      <c r="F13199" t="s">
        <v>364</v>
      </c>
      <c r="H13199">
        <v>6930</v>
      </c>
      <c r="I13199">
        <v>6515</v>
      </c>
      <c r="J13199">
        <v>5869</v>
      </c>
      <c r="K13199">
        <v>5869</v>
      </c>
      <c r="L13199">
        <v>90.1</v>
      </c>
      <c r="M13199">
        <v>84.69</v>
      </c>
      <c r="N13199">
        <f>COUNTIF(Cod_Mun_Norte!B:B,DADOS_SNIS_Minas!A13199)</f>
        <v>0</v>
      </c>
    </row>
    <row r="13200" spans="1:14" x14ac:dyDescent="0.2">
      <c r="A13200">
        <v>314435</v>
      </c>
      <c r="B13200" t="s">
        <v>1946</v>
      </c>
      <c r="C13200" t="s">
        <v>98</v>
      </c>
      <c r="D13200">
        <v>2016</v>
      </c>
      <c r="E13200" t="s">
        <v>1949</v>
      </c>
      <c r="F13200" t="s">
        <v>360</v>
      </c>
      <c r="H13200">
        <v>6878</v>
      </c>
      <c r="I13200">
        <v>6466</v>
      </c>
      <c r="J13200">
        <v>5867</v>
      </c>
      <c r="K13200">
        <v>5867</v>
      </c>
      <c r="L13200">
        <v>90.7</v>
      </c>
      <c r="M13200">
        <v>85.3</v>
      </c>
      <c r="N13200">
        <f>COUNTIF(Cod_Mun_Norte!B:B,DADOS_SNIS_Minas!A13200)</f>
        <v>0</v>
      </c>
    </row>
    <row r="13201" spans="1:14" x14ac:dyDescent="0.2">
      <c r="A13201">
        <v>314435</v>
      </c>
      <c r="B13201" t="s">
        <v>1946</v>
      </c>
      <c r="C13201" t="s">
        <v>98</v>
      </c>
      <c r="D13201">
        <v>2015</v>
      </c>
      <c r="E13201" t="s">
        <v>1948</v>
      </c>
      <c r="F13201" t="s">
        <v>364</v>
      </c>
      <c r="H13201">
        <v>6824</v>
      </c>
      <c r="I13201">
        <v>6415</v>
      </c>
      <c r="J13201">
        <v>5827</v>
      </c>
      <c r="K13201">
        <v>5827</v>
      </c>
      <c r="L13201">
        <v>90.8</v>
      </c>
      <c r="M13201">
        <v>85.39</v>
      </c>
      <c r="N13201">
        <f>COUNTIF(Cod_Mun_Norte!B:B,DADOS_SNIS_Minas!A13201)</f>
        <v>0</v>
      </c>
    </row>
    <row r="13202" spans="1:14" x14ac:dyDescent="0.2">
      <c r="A13202">
        <v>314435</v>
      </c>
      <c r="B13202" t="s">
        <v>1946</v>
      </c>
      <c r="C13202" t="s">
        <v>98</v>
      </c>
      <c r="D13202">
        <v>2014</v>
      </c>
      <c r="E13202" t="s">
        <v>361</v>
      </c>
      <c r="F13202" t="s">
        <v>362</v>
      </c>
      <c r="H13202">
        <v>6767</v>
      </c>
      <c r="I13202">
        <v>6361</v>
      </c>
      <c r="J13202">
        <v>6361</v>
      </c>
      <c r="K13202">
        <v>6361</v>
      </c>
      <c r="L13202">
        <v>100</v>
      </c>
      <c r="M13202">
        <v>94</v>
      </c>
      <c r="N13202">
        <f>COUNTIF(Cod_Mun_Norte!B:B,DADOS_SNIS_Minas!A13202)</f>
        <v>0</v>
      </c>
    </row>
    <row r="13203" spans="1:14" x14ac:dyDescent="0.2">
      <c r="A13203">
        <v>314435</v>
      </c>
      <c r="B13203" t="s">
        <v>1946</v>
      </c>
      <c r="C13203" t="s">
        <v>98</v>
      </c>
      <c r="D13203">
        <v>2013</v>
      </c>
      <c r="E13203" t="s">
        <v>1948</v>
      </c>
      <c r="F13203" t="s">
        <v>364</v>
      </c>
      <c r="H13203">
        <v>6708</v>
      </c>
      <c r="I13203">
        <v>6306</v>
      </c>
      <c r="J13203">
        <v>6306</v>
      </c>
      <c r="K13203">
        <v>6306</v>
      </c>
      <c r="L13203">
        <v>100</v>
      </c>
      <c r="M13203">
        <v>94.01</v>
      </c>
      <c r="N13203">
        <f>COUNTIF(Cod_Mun_Norte!B:B,DADOS_SNIS_Minas!A13203)</f>
        <v>0</v>
      </c>
    </row>
    <row r="13204" spans="1:14" x14ac:dyDescent="0.2">
      <c r="A13204">
        <v>314435</v>
      </c>
      <c r="B13204" t="s">
        <v>1946</v>
      </c>
      <c r="C13204" t="s">
        <v>98</v>
      </c>
      <c r="D13204">
        <v>2012</v>
      </c>
      <c r="E13204" t="s">
        <v>1948</v>
      </c>
      <c r="F13204" t="s">
        <v>364</v>
      </c>
      <c r="H13204">
        <v>6453</v>
      </c>
      <c r="I13204">
        <v>6066</v>
      </c>
      <c r="J13204">
        <v>6066</v>
      </c>
      <c r="K13204">
        <v>6066</v>
      </c>
      <c r="L13204">
        <v>100</v>
      </c>
      <c r="M13204">
        <v>94</v>
      </c>
      <c r="N13204">
        <f>COUNTIF(Cod_Mun_Norte!B:B,DADOS_SNIS_Minas!A13204)</f>
        <v>0</v>
      </c>
    </row>
    <row r="13205" spans="1:14" x14ac:dyDescent="0.2">
      <c r="A13205">
        <v>314435</v>
      </c>
      <c r="B13205" t="s">
        <v>1946</v>
      </c>
      <c r="C13205" t="s">
        <v>98</v>
      </c>
      <c r="D13205">
        <v>2011</v>
      </c>
      <c r="E13205" t="s">
        <v>1948</v>
      </c>
      <c r="F13205" t="s">
        <v>364</v>
      </c>
      <c r="H13205">
        <v>6398</v>
      </c>
      <c r="I13205">
        <v>6015</v>
      </c>
      <c r="J13205">
        <v>6015</v>
      </c>
      <c r="K13205">
        <v>6015</v>
      </c>
      <c r="L13205">
        <v>100</v>
      </c>
      <c r="M13205">
        <v>94.01</v>
      </c>
      <c r="N13205">
        <f>COUNTIF(Cod_Mun_Norte!B:B,DADOS_SNIS_Minas!A13205)</f>
        <v>0</v>
      </c>
    </row>
    <row r="13206" spans="1:14" x14ac:dyDescent="0.2">
      <c r="A13206">
        <v>314435</v>
      </c>
      <c r="B13206" t="s">
        <v>1946</v>
      </c>
      <c r="C13206" t="s">
        <v>98</v>
      </c>
      <c r="D13206">
        <v>2010</v>
      </c>
      <c r="E13206" t="s">
        <v>361</v>
      </c>
      <c r="F13206" t="s">
        <v>362</v>
      </c>
      <c r="H13206">
        <v>6341</v>
      </c>
      <c r="I13206">
        <v>5961</v>
      </c>
      <c r="J13206">
        <v>5961</v>
      </c>
      <c r="K13206">
        <v>5961</v>
      </c>
      <c r="L13206">
        <v>100</v>
      </c>
      <c r="M13206">
        <v>94.01</v>
      </c>
      <c r="N13206">
        <f>COUNTIF(Cod_Mun_Norte!B:B,DADOS_SNIS_Minas!A13206)</f>
        <v>0</v>
      </c>
    </row>
    <row r="13207" spans="1:14" x14ac:dyDescent="0.2">
      <c r="A13207">
        <v>314435</v>
      </c>
      <c r="B13207" t="s">
        <v>1946</v>
      </c>
      <c r="C13207" t="s">
        <v>98</v>
      </c>
      <c r="D13207">
        <v>2009</v>
      </c>
      <c r="E13207" t="s">
        <v>1948</v>
      </c>
      <c r="F13207" t="s">
        <v>364</v>
      </c>
      <c r="H13207">
        <v>6154</v>
      </c>
      <c r="I13207">
        <v>5724</v>
      </c>
      <c r="J13207">
        <v>6516</v>
      </c>
      <c r="K13207">
        <v>6516</v>
      </c>
      <c r="L13207">
        <v>100</v>
      </c>
      <c r="M13207">
        <v>100</v>
      </c>
      <c r="N13207">
        <f>COUNTIF(Cod_Mun_Norte!B:B,DADOS_SNIS_Minas!A13207)</f>
        <v>0</v>
      </c>
    </row>
    <row r="13208" spans="1:14" x14ac:dyDescent="0.2">
      <c r="A13208">
        <v>314435</v>
      </c>
      <c r="B13208" t="s">
        <v>1946</v>
      </c>
      <c r="C13208" t="s">
        <v>98</v>
      </c>
      <c r="D13208">
        <v>2008</v>
      </c>
      <c r="E13208" t="s">
        <v>361</v>
      </c>
      <c r="F13208" t="s">
        <v>362</v>
      </c>
      <c r="H13208">
        <v>6107</v>
      </c>
      <c r="I13208">
        <v>5680</v>
      </c>
      <c r="J13208">
        <v>6325</v>
      </c>
      <c r="K13208">
        <v>6325</v>
      </c>
      <c r="L13208">
        <v>100</v>
      </c>
      <c r="M13208">
        <v>100</v>
      </c>
      <c r="N13208">
        <f>COUNTIF(Cod_Mun_Norte!B:B,DADOS_SNIS_Minas!A13208)</f>
        <v>0</v>
      </c>
    </row>
    <row r="13209" spans="1:14" x14ac:dyDescent="0.2">
      <c r="A13209">
        <v>314435</v>
      </c>
      <c r="B13209" t="s">
        <v>1946</v>
      </c>
      <c r="C13209" t="s">
        <v>98</v>
      </c>
      <c r="D13209">
        <v>2007</v>
      </c>
      <c r="E13209" t="s">
        <v>361</v>
      </c>
      <c r="F13209" t="s">
        <v>362</v>
      </c>
      <c r="H13209">
        <v>5885</v>
      </c>
      <c r="I13209">
        <v>5474</v>
      </c>
      <c r="J13209">
        <v>6116</v>
      </c>
      <c r="K13209">
        <v>6116</v>
      </c>
      <c r="L13209">
        <v>100</v>
      </c>
      <c r="M13209">
        <v>100</v>
      </c>
      <c r="N13209">
        <f>COUNTIF(Cod_Mun_Norte!B:B,DADOS_SNIS_Minas!A13209)</f>
        <v>0</v>
      </c>
    </row>
    <row r="13210" spans="1:14" x14ac:dyDescent="0.2">
      <c r="A13210">
        <v>314435</v>
      </c>
      <c r="B13210" t="s">
        <v>1946</v>
      </c>
      <c r="C13210" t="s">
        <v>98</v>
      </c>
      <c r="D13210">
        <v>2006</v>
      </c>
      <c r="E13210" t="s">
        <v>361</v>
      </c>
      <c r="F13210" t="s">
        <v>362</v>
      </c>
      <c r="H13210">
        <v>5676</v>
      </c>
      <c r="I13210">
        <v>5307</v>
      </c>
      <c r="J13210">
        <v>5908</v>
      </c>
      <c r="K13210">
        <v>5908</v>
      </c>
      <c r="L13210">
        <v>100</v>
      </c>
      <c r="M13210">
        <v>100</v>
      </c>
      <c r="N13210">
        <f>COUNTIF(Cod_Mun_Norte!B:B,DADOS_SNIS_Minas!A13210)</f>
        <v>0</v>
      </c>
    </row>
    <row r="13211" spans="1:14" x14ac:dyDescent="0.2">
      <c r="A13211">
        <v>314435</v>
      </c>
      <c r="B13211" t="s">
        <v>1946</v>
      </c>
      <c r="C13211" t="s">
        <v>98</v>
      </c>
      <c r="D13211">
        <v>2005</v>
      </c>
      <c r="E13211" t="s">
        <v>361</v>
      </c>
      <c r="F13211" t="s">
        <v>362</v>
      </c>
      <c r="H13211">
        <v>5664</v>
      </c>
      <c r="I13211">
        <v>5296</v>
      </c>
      <c r="N13211">
        <f>COUNTIF(Cod_Mun_Norte!B:B,DADOS_SNIS_Minas!A13211)</f>
        <v>0</v>
      </c>
    </row>
    <row r="13212" spans="1:14" x14ac:dyDescent="0.2">
      <c r="A13212">
        <v>314435</v>
      </c>
      <c r="B13212" t="s">
        <v>1946</v>
      </c>
      <c r="C13212" t="s">
        <v>98</v>
      </c>
      <c r="D13212">
        <v>2004</v>
      </c>
      <c r="E13212" t="s">
        <v>361</v>
      </c>
      <c r="F13212" t="s">
        <v>362</v>
      </c>
      <c r="H13212">
        <v>5653</v>
      </c>
      <c r="I13212">
        <v>5286</v>
      </c>
      <c r="N13212">
        <f>COUNTIF(Cod_Mun_Norte!B:B,DADOS_SNIS_Minas!A13212)</f>
        <v>0</v>
      </c>
    </row>
    <row r="13213" spans="1:14" x14ac:dyDescent="0.2">
      <c r="A13213">
        <v>314435</v>
      </c>
      <c r="B13213" t="s">
        <v>1946</v>
      </c>
      <c r="C13213" t="s">
        <v>98</v>
      </c>
      <c r="D13213">
        <v>2003</v>
      </c>
      <c r="E13213" t="s">
        <v>361</v>
      </c>
      <c r="F13213" t="s">
        <v>362</v>
      </c>
      <c r="H13213">
        <v>5632</v>
      </c>
      <c r="I13213">
        <v>5266</v>
      </c>
      <c r="N13213">
        <f>COUNTIF(Cod_Mun_Norte!B:B,DADOS_SNIS_Minas!A13213)</f>
        <v>0</v>
      </c>
    </row>
    <row r="13214" spans="1:14" x14ac:dyDescent="0.2">
      <c r="A13214">
        <v>314435</v>
      </c>
      <c r="B13214" t="s">
        <v>1946</v>
      </c>
      <c r="C13214" t="s">
        <v>98</v>
      </c>
      <c r="D13214">
        <v>2002</v>
      </c>
      <c r="E13214" t="s">
        <v>361</v>
      </c>
      <c r="F13214" t="s">
        <v>362</v>
      </c>
      <c r="H13214">
        <v>5622</v>
      </c>
      <c r="I13214">
        <v>5257</v>
      </c>
      <c r="N13214">
        <f>COUNTIF(Cod_Mun_Norte!B:B,DADOS_SNIS_Minas!A13214)</f>
        <v>0</v>
      </c>
    </row>
    <row r="13215" spans="1:14" x14ac:dyDescent="0.2">
      <c r="A13215">
        <v>314435</v>
      </c>
      <c r="B13215" t="s">
        <v>1946</v>
      </c>
      <c r="C13215" t="s">
        <v>98</v>
      </c>
      <c r="D13215">
        <v>2001</v>
      </c>
      <c r="E13215" t="s">
        <v>361</v>
      </c>
      <c r="F13215" t="s">
        <v>362</v>
      </c>
      <c r="H13215">
        <v>5591</v>
      </c>
      <c r="I13215">
        <v>5228</v>
      </c>
      <c r="N13215">
        <f>COUNTIF(Cod_Mun_Norte!B:B,DADOS_SNIS_Minas!A13215)</f>
        <v>0</v>
      </c>
    </row>
    <row r="13216" spans="1:14" x14ac:dyDescent="0.2">
      <c r="A13216">
        <v>314435</v>
      </c>
      <c r="B13216" t="s">
        <v>1946</v>
      </c>
      <c r="C13216" t="s">
        <v>98</v>
      </c>
      <c r="D13216">
        <v>2000</v>
      </c>
      <c r="E13216" t="s">
        <v>361</v>
      </c>
      <c r="F13216" t="s">
        <v>362</v>
      </c>
      <c r="H13216">
        <v>5601</v>
      </c>
      <c r="I13216">
        <v>5237</v>
      </c>
      <c r="N13216">
        <f>COUNTIF(Cod_Mun_Norte!B:B,DADOS_SNIS_Minas!A13216)</f>
        <v>0</v>
      </c>
    </row>
    <row r="13217" spans="1:14" x14ac:dyDescent="0.2">
      <c r="A13217">
        <v>314435</v>
      </c>
      <c r="B13217" t="s">
        <v>1946</v>
      </c>
      <c r="C13217" t="s">
        <v>98</v>
      </c>
      <c r="D13217">
        <v>1999</v>
      </c>
      <c r="E13217" t="s">
        <v>361</v>
      </c>
      <c r="F13217" t="s">
        <v>362</v>
      </c>
      <c r="H13217">
        <v>5130</v>
      </c>
      <c r="I13217">
        <v>4797</v>
      </c>
      <c r="N13217">
        <f>COUNTIF(Cod_Mun_Norte!B:B,DADOS_SNIS_Minas!A13217)</f>
        <v>0</v>
      </c>
    </row>
    <row r="13218" spans="1:14" x14ac:dyDescent="0.2">
      <c r="A13218">
        <v>314435</v>
      </c>
      <c r="B13218" t="s">
        <v>1946</v>
      </c>
      <c r="C13218" t="s">
        <v>98</v>
      </c>
      <c r="D13218">
        <v>1998</v>
      </c>
      <c r="E13218" t="s">
        <v>361</v>
      </c>
      <c r="F13218" t="s">
        <v>362</v>
      </c>
      <c r="H13218">
        <v>5196</v>
      </c>
      <c r="I13218">
        <v>4858</v>
      </c>
      <c r="N13218">
        <f>COUNTIF(Cod_Mun_Norte!B:B,DADOS_SNIS_Minas!A13218)</f>
        <v>0</v>
      </c>
    </row>
    <row r="13219" spans="1:14" x14ac:dyDescent="0.2">
      <c r="A13219">
        <v>314435</v>
      </c>
      <c r="B13219" t="s">
        <v>1946</v>
      </c>
      <c r="C13219" t="s">
        <v>98</v>
      </c>
      <c r="D13219">
        <v>1997</v>
      </c>
      <c r="H13219">
        <v>5262</v>
      </c>
      <c r="I13219">
        <v>4920</v>
      </c>
      <c r="N13219">
        <f>COUNTIF(Cod_Mun_Norte!B:B,DADOS_SNIS_Minas!A13219)</f>
        <v>0</v>
      </c>
    </row>
    <row r="13220" spans="1:14" x14ac:dyDescent="0.2">
      <c r="A13220">
        <v>314437</v>
      </c>
      <c r="B13220" t="s">
        <v>241</v>
      </c>
      <c r="C13220" t="s">
        <v>98</v>
      </c>
      <c r="D13220">
        <v>2020</v>
      </c>
      <c r="H13220">
        <v>3308</v>
      </c>
      <c r="I13220">
        <v>2492</v>
      </c>
      <c r="N13220">
        <f>COUNTIF(Cod_Mun_Norte!B:B,DADOS_SNIS_Minas!A13220)</f>
        <v>0</v>
      </c>
    </row>
    <row r="13221" spans="1:14" x14ac:dyDescent="0.2">
      <c r="A13221">
        <v>314437</v>
      </c>
      <c r="B13221" t="s">
        <v>241</v>
      </c>
      <c r="C13221" t="s">
        <v>98</v>
      </c>
      <c r="D13221">
        <v>2019</v>
      </c>
      <c r="H13221">
        <v>3311</v>
      </c>
      <c r="I13221">
        <v>2494</v>
      </c>
      <c r="N13221">
        <f>COUNTIF(Cod_Mun_Norte!B:B,DADOS_SNIS_Minas!A13221)</f>
        <v>0</v>
      </c>
    </row>
    <row r="13222" spans="1:14" x14ac:dyDescent="0.2">
      <c r="A13222">
        <v>314437</v>
      </c>
      <c r="B13222" t="s">
        <v>241</v>
      </c>
      <c r="C13222" t="s">
        <v>98</v>
      </c>
      <c r="D13222">
        <v>2018</v>
      </c>
      <c r="H13222">
        <v>3314</v>
      </c>
      <c r="I13222">
        <v>2497</v>
      </c>
      <c r="N13222">
        <f>COUNTIF(Cod_Mun_Norte!B:B,DADOS_SNIS_Minas!A13222)</f>
        <v>0</v>
      </c>
    </row>
    <row r="13223" spans="1:14" x14ac:dyDescent="0.2">
      <c r="A13223">
        <v>314437</v>
      </c>
      <c r="B13223" t="s">
        <v>241</v>
      </c>
      <c r="C13223" t="s">
        <v>98</v>
      </c>
      <c r="D13223">
        <v>2017</v>
      </c>
      <c r="H13223">
        <v>3382</v>
      </c>
      <c r="I13223">
        <v>2548</v>
      </c>
      <c r="N13223">
        <f>COUNTIF(Cod_Mun_Norte!B:B,DADOS_SNIS_Minas!A13223)</f>
        <v>0</v>
      </c>
    </row>
    <row r="13224" spans="1:14" x14ac:dyDescent="0.2">
      <c r="A13224">
        <v>314437</v>
      </c>
      <c r="B13224" t="s">
        <v>241</v>
      </c>
      <c r="C13224" t="s">
        <v>98</v>
      </c>
      <c r="D13224">
        <v>2016</v>
      </c>
      <c r="H13224">
        <v>3381</v>
      </c>
      <c r="I13224">
        <v>2547</v>
      </c>
      <c r="N13224">
        <f>COUNTIF(Cod_Mun_Norte!B:B,DADOS_SNIS_Minas!A13224)</f>
        <v>0</v>
      </c>
    </row>
    <row r="13225" spans="1:14" x14ac:dyDescent="0.2">
      <c r="A13225">
        <v>314437</v>
      </c>
      <c r="B13225" t="s">
        <v>241</v>
      </c>
      <c r="C13225" t="s">
        <v>98</v>
      </c>
      <c r="D13225">
        <v>2015</v>
      </c>
      <c r="H13225">
        <v>3379</v>
      </c>
      <c r="I13225">
        <v>2546</v>
      </c>
      <c r="N13225">
        <f>COUNTIF(Cod_Mun_Norte!B:B,DADOS_SNIS_Minas!A13225)</f>
        <v>0</v>
      </c>
    </row>
    <row r="13226" spans="1:14" x14ac:dyDescent="0.2">
      <c r="A13226">
        <v>314437</v>
      </c>
      <c r="B13226" t="s">
        <v>241</v>
      </c>
      <c r="C13226" t="s">
        <v>98</v>
      </c>
      <c r="D13226">
        <v>2014</v>
      </c>
      <c r="H13226">
        <v>3377</v>
      </c>
      <c r="I13226">
        <v>2544</v>
      </c>
      <c r="N13226">
        <f>COUNTIF(Cod_Mun_Norte!B:B,DADOS_SNIS_Minas!A13226)</f>
        <v>0</v>
      </c>
    </row>
    <row r="13227" spans="1:14" x14ac:dyDescent="0.2">
      <c r="A13227">
        <v>314437</v>
      </c>
      <c r="B13227" t="s">
        <v>241</v>
      </c>
      <c r="C13227" t="s">
        <v>98</v>
      </c>
      <c r="D13227">
        <v>2013</v>
      </c>
      <c r="E13227" t="s">
        <v>1950</v>
      </c>
      <c r="F13227" t="s">
        <v>367</v>
      </c>
      <c r="H13227">
        <v>3376</v>
      </c>
      <c r="I13227">
        <v>2543</v>
      </c>
      <c r="J13227">
        <v>2610</v>
      </c>
      <c r="K13227">
        <v>2490</v>
      </c>
      <c r="L13227">
        <v>97.9</v>
      </c>
      <c r="M13227">
        <v>77.31</v>
      </c>
      <c r="N13227">
        <f>COUNTIF(Cod_Mun_Norte!B:B,DADOS_SNIS_Minas!A13227)</f>
        <v>0</v>
      </c>
    </row>
    <row r="13228" spans="1:14" x14ac:dyDescent="0.2">
      <c r="A13228">
        <v>314437</v>
      </c>
      <c r="B13228" t="s">
        <v>241</v>
      </c>
      <c r="C13228" t="s">
        <v>98</v>
      </c>
      <c r="D13228">
        <v>2012</v>
      </c>
      <c r="E13228" t="s">
        <v>1951</v>
      </c>
      <c r="F13228" t="s">
        <v>374</v>
      </c>
      <c r="H13228">
        <v>3279</v>
      </c>
      <c r="I13228">
        <v>2470</v>
      </c>
      <c r="N13228">
        <f>COUNTIF(Cod_Mun_Norte!B:B,DADOS_SNIS_Minas!A13228)</f>
        <v>0</v>
      </c>
    </row>
    <row r="13229" spans="1:14" x14ac:dyDescent="0.2">
      <c r="A13229">
        <v>314437</v>
      </c>
      <c r="B13229" t="s">
        <v>241</v>
      </c>
      <c r="C13229" t="s">
        <v>98</v>
      </c>
      <c r="D13229">
        <v>2011</v>
      </c>
      <c r="H13229">
        <v>3280</v>
      </c>
      <c r="I13229">
        <v>2471</v>
      </c>
      <c r="N13229">
        <f>COUNTIF(Cod_Mun_Norte!B:B,DADOS_SNIS_Minas!A13229)</f>
        <v>0</v>
      </c>
    </row>
    <row r="13230" spans="1:14" x14ac:dyDescent="0.2">
      <c r="A13230">
        <v>314437</v>
      </c>
      <c r="B13230" t="s">
        <v>241</v>
      </c>
      <c r="C13230" t="s">
        <v>98</v>
      </c>
      <c r="D13230">
        <v>2010</v>
      </c>
      <c r="H13230">
        <v>3280</v>
      </c>
      <c r="I13230">
        <v>2471</v>
      </c>
      <c r="N13230">
        <f>COUNTIF(Cod_Mun_Norte!B:B,DADOS_SNIS_Minas!A13230)</f>
        <v>0</v>
      </c>
    </row>
    <row r="13231" spans="1:14" x14ac:dyDescent="0.2">
      <c r="A13231">
        <v>314437</v>
      </c>
      <c r="B13231" t="s">
        <v>241</v>
      </c>
      <c r="C13231" t="s">
        <v>98</v>
      </c>
      <c r="D13231">
        <v>2009</v>
      </c>
      <c r="H13231">
        <v>3376</v>
      </c>
      <c r="I13231">
        <v>2493</v>
      </c>
      <c r="N13231">
        <f>COUNTIF(Cod_Mun_Norte!B:B,DADOS_SNIS_Minas!A13231)</f>
        <v>0</v>
      </c>
    </row>
    <row r="13232" spans="1:14" x14ac:dyDescent="0.2">
      <c r="A13232">
        <v>314437</v>
      </c>
      <c r="B13232" t="s">
        <v>241</v>
      </c>
      <c r="C13232" t="s">
        <v>98</v>
      </c>
      <c r="D13232">
        <v>2008</v>
      </c>
      <c r="E13232" t="s">
        <v>1952</v>
      </c>
      <c r="F13232" t="s">
        <v>99</v>
      </c>
      <c r="H13232">
        <v>3371</v>
      </c>
      <c r="I13232">
        <v>2489</v>
      </c>
      <c r="J13232">
        <v>2489</v>
      </c>
      <c r="K13232">
        <v>2489</v>
      </c>
      <c r="L13232">
        <v>100</v>
      </c>
      <c r="M13232">
        <v>73.84</v>
      </c>
      <c r="N13232">
        <f>COUNTIF(Cod_Mun_Norte!B:B,DADOS_SNIS_Minas!A13232)</f>
        <v>0</v>
      </c>
    </row>
    <row r="13233" spans="1:14" x14ac:dyDescent="0.2">
      <c r="A13233">
        <v>314437</v>
      </c>
      <c r="B13233" t="s">
        <v>241</v>
      </c>
      <c r="C13233" t="s">
        <v>98</v>
      </c>
      <c r="D13233">
        <v>2007</v>
      </c>
      <c r="H13233">
        <v>3271</v>
      </c>
      <c r="I13233">
        <v>2415</v>
      </c>
      <c r="N13233">
        <f>COUNTIF(Cod_Mun_Norte!B:B,DADOS_SNIS_Minas!A13233)</f>
        <v>0</v>
      </c>
    </row>
    <row r="13234" spans="1:14" x14ac:dyDescent="0.2">
      <c r="A13234">
        <v>314437</v>
      </c>
      <c r="B13234" t="s">
        <v>241</v>
      </c>
      <c r="C13234" t="s">
        <v>98</v>
      </c>
      <c r="D13234">
        <v>2006</v>
      </c>
      <c r="H13234">
        <v>3393</v>
      </c>
      <c r="I13234">
        <v>2432</v>
      </c>
      <c r="N13234">
        <f>COUNTIF(Cod_Mun_Norte!B:B,DADOS_SNIS_Minas!A13234)</f>
        <v>0</v>
      </c>
    </row>
    <row r="13235" spans="1:14" x14ac:dyDescent="0.2">
      <c r="A13235">
        <v>314437</v>
      </c>
      <c r="B13235" t="s">
        <v>241</v>
      </c>
      <c r="C13235" t="s">
        <v>98</v>
      </c>
      <c r="D13235">
        <v>2005</v>
      </c>
      <c r="H13235">
        <v>3378</v>
      </c>
      <c r="I13235">
        <v>2421</v>
      </c>
      <c r="N13235">
        <f>COUNTIF(Cod_Mun_Norte!B:B,DADOS_SNIS_Minas!A13235)</f>
        <v>0</v>
      </c>
    </row>
    <row r="13236" spans="1:14" x14ac:dyDescent="0.2">
      <c r="A13236">
        <v>314437</v>
      </c>
      <c r="B13236" t="s">
        <v>241</v>
      </c>
      <c r="C13236" t="s">
        <v>98</v>
      </c>
      <c r="D13236">
        <v>2004</v>
      </c>
      <c r="H13236">
        <v>3362</v>
      </c>
      <c r="I13236">
        <v>2409</v>
      </c>
      <c r="N13236">
        <f>COUNTIF(Cod_Mun_Norte!B:B,DADOS_SNIS_Minas!A13236)</f>
        <v>0</v>
      </c>
    </row>
    <row r="13237" spans="1:14" x14ac:dyDescent="0.2">
      <c r="A13237">
        <v>314437</v>
      </c>
      <c r="B13237" t="s">
        <v>241</v>
      </c>
      <c r="C13237" t="s">
        <v>98</v>
      </c>
      <c r="D13237">
        <v>2003</v>
      </c>
      <c r="H13237">
        <v>3335</v>
      </c>
      <c r="I13237">
        <v>2390</v>
      </c>
      <c r="N13237">
        <f>COUNTIF(Cod_Mun_Norte!B:B,DADOS_SNIS_Minas!A13237)</f>
        <v>0</v>
      </c>
    </row>
    <row r="13238" spans="1:14" x14ac:dyDescent="0.2">
      <c r="A13238">
        <v>314437</v>
      </c>
      <c r="B13238" t="s">
        <v>241</v>
      </c>
      <c r="C13238" t="s">
        <v>98</v>
      </c>
      <c r="D13238">
        <v>2002</v>
      </c>
      <c r="H13238">
        <v>3321</v>
      </c>
      <c r="I13238">
        <v>2380</v>
      </c>
      <c r="N13238">
        <f>COUNTIF(Cod_Mun_Norte!B:B,DADOS_SNIS_Minas!A13238)</f>
        <v>0</v>
      </c>
    </row>
    <row r="13239" spans="1:14" x14ac:dyDescent="0.2">
      <c r="A13239">
        <v>314437</v>
      </c>
      <c r="B13239" t="s">
        <v>241</v>
      </c>
      <c r="C13239" t="s">
        <v>98</v>
      </c>
      <c r="D13239">
        <v>2001</v>
      </c>
      <c r="H13239">
        <v>3304</v>
      </c>
      <c r="I13239">
        <v>2368</v>
      </c>
      <c r="N13239">
        <f>COUNTIF(Cod_Mun_Norte!B:B,DADOS_SNIS_Minas!A13239)</f>
        <v>0</v>
      </c>
    </row>
    <row r="13240" spans="1:14" x14ac:dyDescent="0.2">
      <c r="A13240">
        <v>314437</v>
      </c>
      <c r="B13240" t="s">
        <v>241</v>
      </c>
      <c r="C13240" t="s">
        <v>98</v>
      </c>
      <c r="D13240">
        <v>2000</v>
      </c>
      <c r="H13240">
        <v>3293</v>
      </c>
      <c r="I13240">
        <v>2360</v>
      </c>
      <c r="N13240">
        <f>COUNTIF(Cod_Mun_Norte!B:B,DADOS_SNIS_Minas!A13240)</f>
        <v>0</v>
      </c>
    </row>
    <row r="13241" spans="1:14" x14ac:dyDescent="0.2">
      <c r="A13241">
        <v>314437</v>
      </c>
      <c r="B13241" t="s">
        <v>241</v>
      </c>
      <c r="C13241" t="s">
        <v>98</v>
      </c>
      <c r="D13241">
        <v>1999</v>
      </c>
      <c r="H13241">
        <v>2788</v>
      </c>
      <c r="I13241">
        <v>1998</v>
      </c>
      <c r="N13241">
        <f>COUNTIF(Cod_Mun_Norte!B:B,DADOS_SNIS_Minas!A13241)</f>
        <v>0</v>
      </c>
    </row>
    <row r="13242" spans="1:14" x14ac:dyDescent="0.2">
      <c r="A13242">
        <v>314437</v>
      </c>
      <c r="B13242" t="s">
        <v>241</v>
      </c>
      <c r="C13242" t="s">
        <v>98</v>
      </c>
      <c r="D13242">
        <v>1998</v>
      </c>
      <c r="H13242">
        <v>2850</v>
      </c>
      <c r="I13242">
        <v>2043</v>
      </c>
      <c r="N13242">
        <f>COUNTIF(Cod_Mun_Norte!B:B,DADOS_SNIS_Minas!A13242)</f>
        <v>0</v>
      </c>
    </row>
    <row r="13243" spans="1:14" x14ac:dyDescent="0.2">
      <c r="A13243">
        <v>314437</v>
      </c>
      <c r="B13243" t="s">
        <v>241</v>
      </c>
      <c r="C13243" t="s">
        <v>98</v>
      </c>
      <c r="D13243">
        <v>1997</v>
      </c>
      <c r="H13243">
        <v>2912</v>
      </c>
      <c r="I13243">
        <v>2087</v>
      </c>
      <c r="N13243">
        <f>COUNTIF(Cod_Mun_Norte!B:B,DADOS_SNIS_Minas!A13243)</f>
        <v>0</v>
      </c>
    </row>
    <row r="13244" spans="1:14" x14ac:dyDescent="0.2">
      <c r="A13244">
        <v>314440</v>
      </c>
      <c r="B13244" t="s">
        <v>1953</v>
      </c>
      <c r="C13244" t="s">
        <v>98</v>
      </c>
      <c r="D13244">
        <v>2020</v>
      </c>
      <c r="E13244" t="s">
        <v>1954</v>
      </c>
      <c r="F13244" t="s">
        <v>367</v>
      </c>
      <c r="G13244" t="s">
        <v>368</v>
      </c>
      <c r="H13244">
        <v>4728</v>
      </c>
      <c r="I13244">
        <v>2801</v>
      </c>
      <c r="J13244">
        <v>2746</v>
      </c>
      <c r="K13244">
        <v>2746</v>
      </c>
      <c r="L13244">
        <v>98</v>
      </c>
      <c r="M13244">
        <v>58.08</v>
      </c>
      <c r="N13244">
        <f>COUNTIF(Cod_Mun_Norte!B:B,DADOS_SNIS_Minas!A13244)</f>
        <v>0</v>
      </c>
    </row>
    <row r="13245" spans="1:14" x14ac:dyDescent="0.2">
      <c r="A13245">
        <v>314440</v>
      </c>
      <c r="B13245" t="s">
        <v>1953</v>
      </c>
      <c r="C13245" t="s">
        <v>98</v>
      </c>
      <c r="D13245">
        <v>2019</v>
      </c>
      <c r="E13245" t="s">
        <v>1954</v>
      </c>
      <c r="F13245" t="s">
        <v>367</v>
      </c>
      <c r="G13245" t="s">
        <v>368</v>
      </c>
      <c r="H13245">
        <v>4730</v>
      </c>
      <c r="I13245">
        <v>2803</v>
      </c>
      <c r="J13245">
        <v>2751</v>
      </c>
      <c r="K13245">
        <v>2751</v>
      </c>
      <c r="L13245">
        <v>98.1</v>
      </c>
      <c r="M13245">
        <v>58.16</v>
      </c>
      <c r="N13245">
        <f>COUNTIF(Cod_Mun_Norte!B:B,DADOS_SNIS_Minas!A13245)</f>
        <v>0</v>
      </c>
    </row>
    <row r="13246" spans="1:14" x14ac:dyDescent="0.2">
      <c r="A13246">
        <v>314440</v>
      </c>
      <c r="B13246" t="s">
        <v>1953</v>
      </c>
      <c r="C13246" t="s">
        <v>98</v>
      </c>
      <c r="D13246">
        <v>2018</v>
      </c>
      <c r="E13246" t="s">
        <v>1954</v>
      </c>
      <c r="F13246" t="s">
        <v>367</v>
      </c>
      <c r="H13246">
        <v>4731</v>
      </c>
      <c r="I13246">
        <v>2803</v>
      </c>
      <c r="J13246">
        <v>2764</v>
      </c>
      <c r="K13246">
        <v>2764</v>
      </c>
      <c r="L13246">
        <v>98.6</v>
      </c>
      <c r="M13246">
        <v>58.42</v>
      </c>
      <c r="N13246">
        <f>COUNTIF(Cod_Mun_Norte!B:B,DADOS_SNIS_Minas!A13246)</f>
        <v>0</v>
      </c>
    </row>
    <row r="13247" spans="1:14" x14ac:dyDescent="0.2">
      <c r="A13247">
        <v>314440</v>
      </c>
      <c r="B13247" t="s">
        <v>1953</v>
      </c>
      <c r="C13247" t="s">
        <v>98</v>
      </c>
      <c r="D13247">
        <v>2017</v>
      </c>
      <c r="E13247" t="s">
        <v>1954</v>
      </c>
      <c r="F13247" t="s">
        <v>367</v>
      </c>
      <c r="H13247">
        <v>4820</v>
      </c>
      <c r="I13247">
        <v>2856</v>
      </c>
      <c r="J13247">
        <v>2803</v>
      </c>
      <c r="K13247">
        <v>2803</v>
      </c>
      <c r="L13247">
        <v>98.1</v>
      </c>
      <c r="M13247">
        <v>58.15</v>
      </c>
      <c r="N13247">
        <f>COUNTIF(Cod_Mun_Norte!B:B,DADOS_SNIS_Minas!A13247)</f>
        <v>0</v>
      </c>
    </row>
    <row r="13248" spans="1:14" x14ac:dyDescent="0.2">
      <c r="A13248">
        <v>314440</v>
      </c>
      <c r="B13248" t="s">
        <v>1953</v>
      </c>
      <c r="C13248" t="s">
        <v>98</v>
      </c>
      <c r="D13248">
        <v>2016</v>
      </c>
      <c r="E13248" t="s">
        <v>1954</v>
      </c>
      <c r="F13248" t="s">
        <v>367</v>
      </c>
      <c r="H13248">
        <v>4816</v>
      </c>
      <c r="I13248">
        <v>2854</v>
      </c>
      <c r="J13248">
        <v>2833</v>
      </c>
      <c r="K13248">
        <v>2833</v>
      </c>
      <c r="L13248">
        <v>99.3</v>
      </c>
      <c r="M13248">
        <v>58.82</v>
      </c>
      <c r="N13248">
        <f>COUNTIF(Cod_Mun_Norte!B:B,DADOS_SNIS_Minas!A13248)</f>
        <v>0</v>
      </c>
    </row>
    <row r="13249" spans="1:14" x14ac:dyDescent="0.2">
      <c r="A13249">
        <v>314440</v>
      </c>
      <c r="B13249" t="s">
        <v>1953</v>
      </c>
      <c r="C13249" t="s">
        <v>98</v>
      </c>
      <c r="D13249">
        <v>2015</v>
      </c>
      <c r="E13249" t="s">
        <v>1954</v>
      </c>
      <c r="F13249" t="s">
        <v>367</v>
      </c>
      <c r="H13249">
        <v>4812</v>
      </c>
      <c r="I13249">
        <v>2851</v>
      </c>
      <c r="J13249">
        <v>2822</v>
      </c>
      <c r="K13249">
        <v>2822</v>
      </c>
      <c r="L13249">
        <v>99</v>
      </c>
      <c r="M13249">
        <v>58.65</v>
      </c>
      <c r="N13249">
        <f>COUNTIF(Cod_Mun_Norte!B:B,DADOS_SNIS_Minas!A13249)</f>
        <v>0</v>
      </c>
    </row>
    <row r="13250" spans="1:14" x14ac:dyDescent="0.2">
      <c r="A13250">
        <v>314440</v>
      </c>
      <c r="B13250" t="s">
        <v>1953</v>
      </c>
      <c r="C13250" t="s">
        <v>98</v>
      </c>
      <c r="D13250">
        <v>2014</v>
      </c>
      <c r="E13250" t="s">
        <v>1954</v>
      </c>
      <c r="F13250" t="s">
        <v>367</v>
      </c>
      <c r="H13250">
        <v>4807</v>
      </c>
      <c r="I13250">
        <v>2848</v>
      </c>
      <c r="J13250">
        <v>2848</v>
      </c>
      <c r="K13250">
        <v>2848</v>
      </c>
      <c r="L13250">
        <v>100</v>
      </c>
      <c r="M13250">
        <v>59.25</v>
      </c>
      <c r="N13250">
        <f>COUNTIF(Cod_Mun_Norte!B:B,DADOS_SNIS_Minas!A13250)</f>
        <v>0</v>
      </c>
    </row>
    <row r="13251" spans="1:14" x14ac:dyDescent="0.2">
      <c r="A13251">
        <v>314440</v>
      </c>
      <c r="B13251" t="s">
        <v>1953</v>
      </c>
      <c r="C13251" t="s">
        <v>98</v>
      </c>
      <c r="D13251">
        <v>2013</v>
      </c>
      <c r="E13251" t="s">
        <v>1954</v>
      </c>
      <c r="F13251" t="s">
        <v>367</v>
      </c>
      <c r="H13251">
        <v>4802</v>
      </c>
      <c r="I13251">
        <v>2845</v>
      </c>
      <c r="J13251">
        <v>2845</v>
      </c>
      <c r="K13251">
        <v>2845</v>
      </c>
      <c r="L13251">
        <v>100</v>
      </c>
      <c r="M13251">
        <v>59.25</v>
      </c>
      <c r="N13251">
        <f>COUNTIF(Cod_Mun_Norte!B:B,DADOS_SNIS_Minas!A13251)</f>
        <v>0</v>
      </c>
    </row>
    <row r="13252" spans="1:14" x14ac:dyDescent="0.2">
      <c r="A13252">
        <v>314440</v>
      </c>
      <c r="B13252" t="s">
        <v>1953</v>
      </c>
      <c r="C13252" t="s">
        <v>98</v>
      </c>
      <c r="D13252">
        <v>2012</v>
      </c>
      <c r="E13252" t="s">
        <v>361</v>
      </c>
      <c r="F13252" t="s">
        <v>99</v>
      </c>
      <c r="H13252">
        <v>4661</v>
      </c>
      <c r="I13252">
        <v>2762</v>
      </c>
      <c r="J13252">
        <v>2762</v>
      </c>
      <c r="K13252">
        <v>2762</v>
      </c>
      <c r="L13252">
        <v>100</v>
      </c>
      <c r="M13252">
        <v>59.26</v>
      </c>
      <c r="N13252">
        <f>COUNTIF(Cod_Mun_Norte!B:B,DADOS_SNIS_Minas!A13252)</f>
        <v>0</v>
      </c>
    </row>
    <row r="13253" spans="1:14" x14ac:dyDescent="0.2">
      <c r="A13253">
        <v>314440</v>
      </c>
      <c r="B13253" t="s">
        <v>1953</v>
      </c>
      <c r="C13253" t="s">
        <v>98</v>
      </c>
      <c r="D13253">
        <v>2011</v>
      </c>
      <c r="E13253" t="s">
        <v>361</v>
      </c>
      <c r="F13253" t="s">
        <v>99</v>
      </c>
      <c r="H13253">
        <v>4660</v>
      </c>
      <c r="I13253">
        <v>2761</v>
      </c>
      <c r="J13253">
        <v>2761</v>
      </c>
      <c r="K13253">
        <v>2761</v>
      </c>
      <c r="L13253">
        <v>100</v>
      </c>
      <c r="M13253">
        <v>59.25</v>
      </c>
      <c r="N13253">
        <f>COUNTIF(Cod_Mun_Norte!B:B,DADOS_SNIS_Minas!A13253)</f>
        <v>0</v>
      </c>
    </row>
    <row r="13254" spans="1:14" x14ac:dyDescent="0.2">
      <c r="A13254">
        <v>314440</v>
      </c>
      <c r="B13254" t="s">
        <v>1953</v>
      </c>
      <c r="C13254" t="s">
        <v>98</v>
      </c>
      <c r="D13254">
        <v>2010</v>
      </c>
      <c r="E13254" t="s">
        <v>361</v>
      </c>
      <c r="F13254" t="s">
        <v>99</v>
      </c>
      <c r="H13254">
        <v>4658</v>
      </c>
      <c r="I13254">
        <v>2760</v>
      </c>
      <c r="J13254">
        <v>2760</v>
      </c>
      <c r="K13254">
        <v>2760</v>
      </c>
      <c r="L13254">
        <v>100</v>
      </c>
      <c r="M13254">
        <v>59.25</v>
      </c>
      <c r="N13254">
        <f>COUNTIF(Cod_Mun_Norte!B:B,DADOS_SNIS_Minas!A13254)</f>
        <v>0</v>
      </c>
    </row>
    <row r="13255" spans="1:14" x14ac:dyDescent="0.2">
      <c r="A13255">
        <v>314440</v>
      </c>
      <c r="B13255" t="s">
        <v>1953</v>
      </c>
      <c r="C13255" t="s">
        <v>98</v>
      </c>
      <c r="D13255">
        <v>2009</v>
      </c>
      <c r="E13255" t="s">
        <v>361</v>
      </c>
      <c r="F13255" t="s">
        <v>362</v>
      </c>
      <c r="H13255">
        <v>4773</v>
      </c>
      <c r="I13255">
        <v>2961</v>
      </c>
      <c r="J13255">
        <v>3681</v>
      </c>
      <c r="K13255">
        <v>3681</v>
      </c>
      <c r="L13255">
        <v>100</v>
      </c>
      <c r="M13255">
        <v>77.12</v>
      </c>
      <c r="N13255">
        <f>COUNTIF(Cod_Mun_Norte!B:B,DADOS_SNIS_Minas!A13255)</f>
        <v>0</v>
      </c>
    </row>
    <row r="13256" spans="1:14" x14ac:dyDescent="0.2">
      <c r="A13256">
        <v>314440</v>
      </c>
      <c r="B13256" t="s">
        <v>1953</v>
      </c>
      <c r="C13256" t="s">
        <v>98</v>
      </c>
      <c r="D13256">
        <v>2008</v>
      </c>
      <c r="E13256" t="s">
        <v>361</v>
      </c>
      <c r="F13256" t="s">
        <v>362</v>
      </c>
      <c r="H13256">
        <v>4764</v>
      </c>
      <c r="I13256">
        <v>2955</v>
      </c>
      <c r="J13256">
        <v>3675</v>
      </c>
      <c r="K13256">
        <v>3675</v>
      </c>
      <c r="L13256">
        <v>100</v>
      </c>
      <c r="M13256">
        <v>77.14</v>
      </c>
      <c r="N13256">
        <f>COUNTIF(Cod_Mun_Norte!B:B,DADOS_SNIS_Minas!A13256)</f>
        <v>0</v>
      </c>
    </row>
    <row r="13257" spans="1:14" x14ac:dyDescent="0.2">
      <c r="A13257">
        <v>314440</v>
      </c>
      <c r="B13257" t="s">
        <v>1953</v>
      </c>
      <c r="C13257" t="s">
        <v>98</v>
      </c>
      <c r="D13257">
        <v>2007</v>
      </c>
      <c r="E13257" t="s">
        <v>361</v>
      </c>
      <c r="F13257" t="s">
        <v>362</v>
      </c>
      <c r="H13257">
        <v>4623</v>
      </c>
      <c r="I13257">
        <v>2868</v>
      </c>
      <c r="J13257">
        <v>3585</v>
      </c>
      <c r="K13257">
        <v>3585</v>
      </c>
      <c r="L13257">
        <v>100</v>
      </c>
      <c r="M13257">
        <v>77.55</v>
      </c>
      <c r="N13257">
        <f>COUNTIF(Cod_Mun_Norte!B:B,DADOS_SNIS_Minas!A13257)</f>
        <v>0</v>
      </c>
    </row>
    <row r="13258" spans="1:14" x14ac:dyDescent="0.2">
      <c r="A13258">
        <v>314440</v>
      </c>
      <c r="B13258" t="s">
        <v>1953</v>
      </c>
      <c r="C13258" t="s">
        <v>98</v>
      </c>
      <c r="D13258">
        <v>2006</v>
      </c>
      <c r="E13258" t="s">
        <v>361</v>
      </c>
      <c r="F13258" t="s">
        <v>362</v>
      </c>
      <c r="H13258">
        <v>4853</v>
      </c>
      <c r="I13258">
        <v>2941</v>
      </c>
      <c r="J13258">
        <v>3510</v>
      </c>
      <c r="K13258">
        <v>3510</v>
      </c>
      <c r="L13258">
        <v>100</v>
      </c>
      <c r="M13258">
        <v>72.33</v>
      </c>
      <c r="N13258">
        <f>COUNTIF(Cod_Mun_Norte!B:B,DADOS_SNIS_Minas!A13258)</f>
        <v>0</v>
      </c>
    </row>
    <row r="13259" spans="1:14" x14ac:dyDescent="0.2">
      <c r="A13259">
        <v>314440</v>
      </c>
      <c r="B13259" t="s">
        <v>1953</v>
      </c>
      <c r="C13259" t="s">
        <v>98</v>
      </c>
      <c r="D13259">
        <v>2005</v>
      </c>
      <c r="E13259" t="s">
        <v>361</v>
      </c>
      <c r="F13259" t="s">
        <v>362</v>
      </c>
      <c r="H13259">
        <v>4821</v>
      </c>
      <c r="I13259">
        <v>2921</v>
      </c>
      <c r="J13259">
        <v>3426</v>
      </c>
      <c r="K13259">
        <v>3426</v>
      </c>
      <c r="L13259">
        <v>100</v>
      </c>
      <c r="M13259">
        <v>71.06</v>
      </c>
      <c r="N13259">
        <f>COUNTIF(Cod_Mun_Norte!B:B,DADOS_SNIS_Minas!A13259)</f>
        <v>0</v>
      </c>
    </row>
    <row r="13260" spans="1:14" x14ac:dyDescent="0.2">
      <c r="A13260">
        <v>314440</v>
      </c>
      <c r="B13260" t="s">
        <v>1953</v>
      </c>
      <c r="C13260" t="s">
        <v>98</v>
      </c>
      <c r="D13260">
        <v>2004</v>
      </c>
      <c r="E13260" t="s">
        <v>361</v>
      </c>
      <c r="F13260" t="s">
        <v>362</v>
      </c>
      <c r="H13260">
        <v>4789</v>
      </c>
      <c r="I13260">
        <v>2902</v>
      </c>
      <c r="N13260">
        <f>COUNTIF(Cod_Mun_Norte!B:B,DADOS_SNIS_Minas!A13260)</f>
        <v>0</v>
      </c>
    </row>
    <row r="13261" spans="1:14" x14ac:dyDescent="0.2">
      <c r="A13261">
        <v>314440</v>
      </c>
      <c r="B13261" t="s">
        <v>1953</v>
      </c>
      <c r="C13261" t="s">
        <v>98</v>
      </c>
      <c r="D13261">
        <v>2003</v>
      </c>
      <c r="E13261" t="s">
        <v>361</v>
      </c>
      <c r="F13261" t="s">
        <v>362</v>
      </c>
      <c r="H13261">
        <v>4731</v>
      </c>
      <c r="I13261">
        <v>2867</v>
      </c>
      <c r="N13261">
        <f>COUNTIF(Cod_Mun_Norte!B:B,DADOS_SNIS_Minas!A13261)</f>
        <v>0</v>
      </c>
    </row>
    <row r="13262" spans="1:14" x14ac:dyDescent="0.2">
      <c r="A13262">
        <v>314440</v>
      </c>
      <c r="B13262" t="s">
        <v>1953</v>
      </c>
      <c r="C13262" t="s">
        <v>98</v>
      </c>
      <c r="D13262">
        <v>2002</v>
      </c>
      <c r="E13262" t="s">
        <v>361</v>
      </c>
      <c r="F13262" t="s">
        <v>362</v>
      </c>
      <c r="H13262">
        <v>4704</v>
      </c>
      <c r="I13262">
        <v>2850</v>
      </c>
      <c r="N13262">
        <f>COUNTIF(Cod_Mun_Norte!B:B,DADOS_SNIS_Minas!A13262)</f>
        <v>0</v>
      </c>
    </row>
    <row r="13263" spans="1:14" x14ac:dyDescent="0.2">
      <c r="A13263">
        <v>314440</v>
      </c>
      <c r="B13263" t="s">
        <v>1953</v>
      </c>
      <c r="C13263" t="s">
        <v>98</v>
      </c>
      <c r="D13263">
        <v>2001</v>
      </c>
      <c r="E13263" t="s">
        <v>361</v>
      </c>
      <c r="F13263" t="s">
        <v>362</v>
      </c>
      <c r="H13263">
        <v>4675</v>
      </c>
      <c r="I13263">
        <v>2833</v>
      </c>
      <c r="N13263">
        <f>COUNTIF(Cod_Mun_Norte!B:B,DADOS_SNIS_Minas!A13263)</f>
        <v>0</v>
      </c>
    </row>
    <row r="13264" spans="1:14" x14ac:dyDescent="0.2">
      <c r="A13264">
        <v>314440</v>
      </c>
      <c r="B13264" t="s">
        <v>1953</v>
      </c>
      <c r="C13264" t="s">
        <v>98</v>
      </c>
      <c r="D13264">
        <v>2000</v>
      </c>
      <c r="E13264" t="s">
        <v>361</v>
      </c>
      <c r="F13264" t="s">
        <v>362</v>
      </c>
      <c r="H13264">
        <v>4644</v>
      </c>
      <c r="I13264">
        <v>2814</v>
      </c>
      <c r="N13264">
        <f>COUNTIF(Cod_Mun_Norte!B:B,DADOS_SNIS_Minas!A13264)</f>
        <v>0</v>
      </c>
    </row>
    <row r="13265" spans="1:14" x14ac:dyDescent="0.2">
      <c r="A13265">
        <v>314440</v>
      </c>
      <c r="B13265" t="s">
        <v>1953</v>
      </c>
      <c r="C13265" t="s">
        <v>98</v>
      </c>
      <c r="D13265">
        <v>1999</v>
      </c>
      <c r="E13265" t="s">
        <v>361</v>
      </c>
      <c r="F13265" t="s">
        <v>362</v>
      </c>
      <c r="H13265">
        <v>4457</v>
      </c>
      <c r="I13265">
        <v>2474</v>
      </c>
      <c r="N13265">
        <f>COUNTIF(Cod_Mun_Norte!B:B,DADOS_SNIS_Minas!A13265)</f>
        <v>0</v>
      </c>
    </row>
    <row r="13266" spans="1:14" x14ac:dyDescent="0.2">
      <c r="A13266">
        <v>314440</v>
      </c>
      <c r="B13266" t="s">
        <v>1953</v>
      </c>
      <c r="C13266" t="s">
        <v>98</v>
      </c>
      <c r="D13266">
        <v>1998</v>
      </c>
      <c r="E13266" t="s">
        <v>361</v>
      </c>
      <c r="F13266" t="s">
        <v>362</v>
      </c>
      <c r="H13266">
        <v>4446</v>
      </c>
      <c r="I13266">
        <v>2468</v>
      </c>
      <c r="N13266">
        <f>COUNTIF(Cod_Mun_Norte!B:B,DADOS_SNIS_Minas!A13266)</f>
        <v>0</v>
      </c>
    </row>
    <row r="13267" spans="1:14" x14ac:dyDescent="0.2">
      <c r="A13267">
        <v>314440</v>
      </c>
      <c r="B13267" t="s">
        <v>1953</v>
      </c>
      <c r="C13267" t="s">
        <v>98</v>
      </c>
      <c r="D13267">
        <v>1997</v>
      </c>
      <c r="H13267">
        <v>4435</v>
      </c>
      <c r="I13267">
        <v>2462</v>
      </c>
      <c r="N13267">
        <f>COUNTIF(Cod_Mun_Norte!B:B,DADOS_SNIS_Minas!A13267)</f>
        <v>0</v>
      </c>
    </row>
    <row r="13268" spans="1:14" x14ac:dyDescent="0.2">
      <c r="A13268">
        <v>314440</v>
      </c>
      <c r="B13268" t="s">
        <v>1953</v>
      </c>
      <c r="C13268" t="s">
        <v>98</v>
      </c>
      <c r="D13268">
        <v>1996</v>
      </c>
      <c r="H13268">
        <v>4422</v>
      </c>
      <c r="I13268">
        <v>2455</v>
      </c>
      <c r="N13268">
        <f>COUNTIF(Cod_Mun_Norte!B:B,DADOS_SNIS_Minas!A13268)</f>
        <v>0</v>
      </c>
    </row>
    <row r="13269" spans="1:14" x14ac:dyDescent="0.2">
      <c r="A13269">
        <v>314440</v>
      </c>
      <c r="B13269" t="s">
        <v>1953</v>
      </c>
      <c r="C13269" t="s">
        <v>98</v>
      </c>
      <c r="D13269">
        <v>1995</v>
      </c>
      <c r="H13269">
        <v>4407</v>
      </c>
      <c r="I13269">
        <v>2447</v>
      </c>
      <c r="N13269">
        <f>COUNTIF(Cod_Mun_Norte!B:B,DADOS_SNIS_Minas!A13269)</f>
        <v>0</v>
      </c>
    </row>
    <row r="13270" spans="1:14" x14ac:dyDescent="0.2">
      <c r="A13270">
        <v>314450</v>
      </c>
      <c r="B13270" t="s">
        <v>1955</v>
      </c>
      <c r="C13270" t="s">
        <v>98</v>
      </c>
      <c r="D13270">
        <v>2020</v>
      </c>
      <c r="E13270" t="s">
        <v>1956</v>
      </c>
      <c r="F13270" t="s">
        <v>357</v>
      </c>
      <c r="G13270" t="s">
        <v>383</v>
      </c>
      <c r="H13270">
        <v>8660</v>
      </c>
      <c r="I13270">
        <v>6583</v>
      </c>
      <c r="J13270">
        <v>5533</v>
      </c>
      <c r="K13270">
        <v>5533</v>
      </c>
      <c r="L13270">
        <v>84.1</v>
      </c>
      <c r="M13270">
        <v>63.89</v>
      </c>
      <c r="N13270">
        <f>COUNTIF(Cod_Mun_Norte!B:B,DADOS_SNIS_Minas!A13270)</f>
        <v>0</v>
      </c>
    </row>
    <row r="13271" spans="1:14" x14ac:dyDescent="0.2">
      <c r="A13271">
        <v>314450</v>
      </c>
      <c r="B13271" t="s">
        <v>1955</v>
      </c>
      <c r="C13271" t="s">
        <v>98</v>
      </c>
      <c r="D13271">
        <v>2019</v>
      </c>
      <c r="E13271" t="s">
        <v>1956</v>
      </c>
      <c r="F13271" t="s">
        <v>357</v>
      </c>
      <c r="G13271" t="s">
        <v>383</v>
      </c>
      <c r="H13271">
        <v>8608</v>
      </c>
      <c r="I13271">
        <v>6543</v>
      </c>
      <c r="J13271">
        <v>5514</v>
      </c>
      <c r="K13271">
        <v>5514</v>
      </c>
      <c r="L13271">
        <v>84.3</v>
      </c>
      <c r="M13271">
        <v>64.06</v>
      </c>
      <c r="N13271">
        <f>COUNTIF(Cod_Mun_Norte!B:B,DADOS_SNIS_Minas!A13271)</f>
        <v>0</v>
      </c>
    </row>
    <row r="13272" spans="1:14" x14ac:dyDescent="0.2">
      <c r="A13272">
        <v>314450</v>
      </c>
      <c r="B13272" t="s">
        <v>1955</v>
      </c>
      <c r="C13272" t="s">
        <v>98</v>
      </c>
      <c r="D13272">
        <v>2018</v>
      </c>
      <c r="E13272" t="s">
        <v>1957</v>
      </c>
      <c r="F13272" t="s">
        <v>357</v>
      </c>
      <c r="H13272">
        <v>8555</v>
      </c>
      <c r="I13272">
        <v>6503</v>
      </c>
      <c r="J13272">
        <v>5534</v>
      </c>
      <c r="K13272">
        <v>5534</v>
      </c>
      <c r="L13272">
        <v>85.1</v>
      </c>
      <c r="M13272">
        <v>64.69</v>
      </c>
      <c r="N13272">
        <f>COUNTIF(Cod_Mun_Norte!B:B,DADOS_SNIS_Minas!A13272)</f>
        <v>0</v>
      </c>
    </row>
    <row r="13273" spans="1:14" x14ac:dyDescent="0.2">
      <c r="A13273">
        <v>314450</v>
      </c>
      <c r="B13273" t="s">
        <v>1955</v>
      </c>
      <c r="C13273" t="s">
        <v>98</v>
      </c>
      <c r="D13273">
        <v>2017</v>
      </c>
      <c r="E13273" t="s">
        <v>1957</v>
      </c>
      <c r="F13273" t="s">
        <v>357</v>
      </c>
      <c r="H13273">
        <v>8583</v>
      </c>
      <c r="I13273">
        <v>6524</v>
      </c>
      <c r="J13273">
        <v>5592</v>
      </c>
      <c r="K13273">
        <v>5592</v>
      </c>
      <c r="L13273">
        <v>85.7</v>
      </c>
      <c r="M13273">
        <v>65.150000000000006</v>
      </c>
      <c r="N13273">
        <f>COUNTIF(Cod_Mun_Norte!B:B,DADOS_SNIS_Minas!A13273)</f>
        <v>0</v>
      </c>
    </row>
    <row r="13274" spans="1:14" x14ac:dyDescent="0.2">
      <c r="A13274">
        <v>314450</v>
      </c>
      <c r="B13274" t="s">
        <v>1955</v>
      </c>
      <c r="C13274" t="s">
        <v>98</v>
      </c>
      <c r="D13274">
        <v>2016</v>
      </c>
      <c r="E13274" t="s">
        <v>1957</v>
      </c>
      <c r="F13274" t="s">
        <v>359</v>
      </c>
      <c r="H13274">
        <v>8532</v>
      </c>
      <c r="I13274">
        <v>6485</v>
      </c>
      <c r="J13274">
        <v>5498</v>
      </c>
      <c r="K13274">
        <v>5498</v>
      </c>
      <c r="L13274">
        <v>84.8</v>
      </c>
      <c r="M13274">
        <v>64.44</v>
      </c>
      <c r="N13274">
        <f>COUNTIF(Cod_Mun_Norte!B:B,DADOS_SNIS_Minas!A13274)</f>
        <v>0</v>
      </c>
    </row>
    <row r="13275" spans="1:14" x14ac:dyDescent="0.2">
      <c r="A13275">
        <v>314450</v>
      </c>
      <c r="B13275" t="s">
        <v>1955</v>
      </c>
      <c r="C13275" t="s">
        <v>98</v>
      </c>
      <c r="D13275">
        <v>2015</v>
      </c>
      <c r="E13275" t="s">
        <v>1957</v>
      </c>
      <c r="F13275" t="s">
        <v>359</v>
      </c>
      <c r="H13275">
        <v>8478</v>
      </c>
      <c r="I13275">
        <v>6444</v>
      </c>
      <c r="J13275">
        <v>5544</v>
      </c>
      <c r="K13275">
        <v>5544</v>
      </c>
      <c r="L13275">
        <v>86</v>
      </c>
      <c r="M13275">
        <v>65.39</v>
      </c>
      <c r="N13275">
        <f>COUNTIF(Cod_Mun_Norte!B:B,DADOS_SNIS_Minas!A13275)</f>
        <v>0</v>
      </c>
    </row>
    <row r="13276" spans="1:14" x14ac:dyDescent="0.2">
      <c r="A13276">
        <v>314450</v>
      </c>
      <c r="B13276" t="s">
        <v>1955</v>
      </c>
      <c r="C13276" t="s">
        <v>98</v>
      </c>
      <c r="D13276">
        <v>2014</v>
      </c>
      <c r="E13276" t="s">
        <v>1957</v>
      </c>
      <c r="F13276" t="s">
        <v>359</v>
      </c>
      <c r="H13276">
        <v>8422</v>
      </c>
      <c r="I13276">
        <v>6402</v>
      </c>
      <c r="J13276">
        <v>6402</v>
      </c>
      <c r="K13276">
        <v>6402</v>
      </c>
      <c r="L13276">
        <v>100</v>
      </c>
      <c r="M13276">
        <v>76.02</v>
      </c>
      <c r="N13276">
        <f>COUNTIF(Cod_Mun_Norte!B:B,DADOS_SNIS_Minas!A13276)</f>
        <v>0</v>
      </c>
    </row>
    <row r="13277" spans="1:14" x14ac:dyDescent="0.2">
      <c r="A13277">
        <v>314450</v>
      </c>
      <c r="B13277" t="s">
        <v>1955</v>
      </c>
      <c r="C13277" t="s">
        <v>98</v>
      </c>
      <c r="D13277">
        <v>2013</v>
      </c>
      <c r="E13277" t="s">
        <v>1957</v>
      </c>
      <c r="F13277" t="s">
        <v>359</v>
      </c>
      <c r="H13277">
        <v>8363</v>
      </c>
      <c r="I13277">
        <v>6357</v>
      </c>
      <c r="J13277">
        <v>6357</v>
      </c>
      <c r="K13277">
        <v>6357</v>
      </c>
      <c r="L13277">
        <v>100</v>
      </c>
      <c r="M13277">
        <v>76.010000000000005</v>
      </c>
      <c r="N13277">
        <f>COUNTIF(Cod_Mun_Norte!B:B,DADOS_SNIS_Minas!A13277)</f>
        <v>0</v>
      </c>
    </row>
    <row r="13278" spans="1:14" x14ac:dyDescent="0.2">
      <c r="A13278">
        <v>314450</v>
      </c>
      <c r="B13278" t="s">
        <v>1955</v>
      </c>
      <c r="C13278" t="s">
        <v>98</v>
      </c>
      <c r="D13278">
        <v>2012</v>
      </c>
      <c r="E13278" t="s">
        <v>1957</v>
      </c>
      <c r="F13278" t="s">
        <v>359</v>
      </c>
      <c r="H13278">
        <v>8062</v>
      </c>
      <c r="I13278">
        <v>6128</v>
      </c>
      <c r="J13278">
        <v>6128</v>
      </c>
      <c r="K13278">
        <v>6128</v>
      </c>
      <c r="L13278">
        <v>100</v>
      </c>
      <c r="M13278">
        <v>76.010000000000005</v>
      </c>
      <c r="N13278">
        <f>COUNTIF(Cod_Mun_Norte!B:B,DADOS_SNIS_Minas!A13278)</f>
        <v>0</v>
      </c>
    </row>
    <row r="13279" spans="1:14" x14ac:dyDescent="0.2">
      <c r="A13279">
        <v>314450</v>
      </c>
      <c r="B13279" t="s">
        <v>1955</v>
      </c>
      <c r="C13279" t="s">
        <v>98</v>
      </c>
      <c r="D13279">
        <v>2011</v>
      </c>
      <c r="E13279" t="s">
        <v>1957</v>
      </c>
      <c r="F13279" t="s">
        <v>359</v>
      </c>
      <c r="H13279">
        <v>8009</v>
      </c>
      <c r="I13279">
        <v>6088</v>
      </c>
      <c r="J13279">
        <v>6088</v>
      </c>
      <c r="K13279">
        <v>6088</v>
      </c>
      <c r="L13279">
        <v>100</v>
      </c>
      <c r="M13279">
        <v>76.010000000000005</v>
      </c>
      <c r="N13279">
        <f>COUNTIF(Cod_Mun_Norte!B:B,DADOS_SNIS_Minas!A13279)</f>
        <v>0</v>
      </c>
    </row>
    <row r="13280" spans="1:14" x14ac:dyDescent="0.2">
      <c r="A13280">
        <v>314450</v>
      </c>
      <c r="B13280" t="s">
        <v>1955</v>
      </c>
      <c r="C13280" t="s">
        <v>98</v>
      </c>
      <c r="D13280">
        <v>2010</v>
      </c>
      <c r="E13280" t="s">
        <v>1957</v>
      </c>
      <c r="F13280" t="s">
        <v>359</v>
      </c>
      <c r="H13280">
        <v>7954</v>
      </c>
      <c r="I13280">
        <v>6046</v>
      </c>
      <c r="J13280">
        <v>6046</v>
      </c>
      <c r="K13280">
        <v>6046</v>
      </c>
      <c r="L13280">
        <v>100</v>
      </c>
      <c r="M13280">
        <v>76.010000000000005</v>
      </c>
      <c r="N13280">
        <f>COUNTIF(Cod_Mun_Norte!B:B,DADOS_SNIS_Minas!A13280)</f>
        <v>0</v>
      </c>
    </row>
    <row r="13281" spans="1:14" x14ac:dyDescent="0.2">
      <c r="A13281">
        <v>314450</v>
      </c>
      <c r="B13281" t="s">
        <v>1955</v>
      </c>
      <c r="C13281" t="s">
        <v>98</v>
      </c>
      <c r="D13281">
        <v>2009</v>
      </c>
      <c r="E13281" t="s">
        <v>1957</v>
      </c>
      <c r="F13281" t="s">
        <v>359</v>
      </c>
      <c r="H13281">
        <v>8096</v>
      </c>
      <c r="I13281">
        <v>6230</v>
      </c>
      <c r="J13281">
        <v>7907</v>
      </c>
      <c r="K13281">
        <v>7907</v>
      </c>
      <c r="L13281">
        <v>100</v>
      </c>
      <c r="M13281">
        <v>97.67</v>
      </c>
      <c r="N13281">
        <f>COUNTIF(Cod_Mun_Norte!B:B,DADOS_SNIS_Minas!A13281)</f>
        <v>0</v>
      </c>
    </row>
    <row r="13282" spans="1:14" x14ac:dyDescent="0.2">
      <c r="A13282">
        <v>314450</v>
      </c>
      <c r="B13282" t="s">
        <v>1955</v>
      </c>
      <c r="C13282" t="s">
        <v>98</v>
      </c>
      <c r="D13282">
        <v>2008</v>
      </c>
      <c r="E13282" t="s">
        <v>361</v>
      </c>
      <c r="F13282" t="s">
        <v>362</v>
      </c>
      <c r="H13282">
        <v>8023</v>
      </c>
      <c r="I13282">
        <v>6174</v>
      </c>
      <c r="J13282">
        <v>7833</v>
      </c>
      <c r="K13282">
        <v>7833</v>
      </c>
      <c r="L13282">
        <v>100</v>
      </c>
      <c r="M13282">
        <v>97.63</v>
      </c>
      <c r="N13282">
        <f>COUNTIF(Cod_Mun_Norte!B:B,DADOS_SNIS_Minas!A13282)</f>
        <v>0</v>
      </c>
    </row>
    <row r="13283" spans="1:14" x14ac:dyDescent="0.2">
      <c r="A13283">
        <v>314450</v>
      </c>
      <c r="B13283" t="s">
        <v>1955</v>
      </c>
      <c r="C13283" t="s">
        <v>98</v>
      </c>
      <c r="D13283">
        <v>2007</v>
      </c>
      <c r="E13283" t="s">
        <v>361</v>
      </c>
      <c r="F13283" t="s">
        <v>362</v>
      </c>
      <c r="H13283">
        <v>7716</v>
      </c>
      <c r="I13283">
        <v>5938</v>
      </c>
      <c r="J13283">
        <v>7746</v>
      </c>
      <c r="K13283">
        <v>7746</v>
      </c>
      <c r="L13283">
        <v>100</v>
      </c>
      <c r="M13283">
        <v>100</v>
      </c>
      <c r="N13283">
        <f>COUNTIF(Cod_Mun_Norte!B:B,DADOS_SNIS_Minas!A13283)</f>
        <v>0</v>
      </c>
    </row>
    <row r="13284" spans="1:14" x14ac:dyDescent="0.2">
      <c r="A13284">
        <v>314450</v>
      </c>
      <c r="B13284" t="s">
        <v>1955</v>
      </c>
      <c r="C13284" t="s">
        <v>98</v>
      </c>
      <c r="D13284">
        <v>2006</v>
      </c>
      <c r="E13284" t="s">
        <v>361</v>
      </c>
      <c r="F13284" t="s">
        <v>362</v>
      </c>
      <c r="H13284">
        <v>7476</v>
      </c>
      <c r="I13284">
        <v>5906</v>
      </c>
      <c r="J13284">
        <v>7620</v>
      </c>
      <c r="K13284">
        <v>7620</v>
      </c>
      <c r="L13284">
        <v>100</v>
      </c>
      <c r="M13284">
        <v>100</v>
      </c>
      <c r="N13284">
        <f>COUNTIF(Cod_Mun_Norte!B:B,DADOS_SNIS_Minas!A13284)</f>
        <v>0</v>
      </c>
    </row>
    <row r="13285" spans="1:14" x14ac:dyDescent="0.2">
      <c r="A13285">
        <v>314450</v>
      </c>
      <c r="B13285" t="s">
        <v>1955</v>
      </c>
      <c r="C13285" t="s">
        <v>98</v>
      </c>
      <c r="D13285">
        <v>2005</v>
      </c>
      <c r="E13285" t="s">
        <v>361</v>
      </c>
      <c r="F13285" t="s">
        <v>362</v>
      </c>
      <c r="H13285">
        <v>7440</v>
      </c>
      <c r="I13285">
        <v>5878</v>
      </c>
      <c r="J13285">
        <v>7364</v>
      </c>
      <c r="K13285">
        <v>7364</v>
      </c>
      <c r="L13285">
        <v>100</v>
      </c>
      <c r="M13285">
        <v>98.98</v>
      </c>
      <c r="N13285">
        <f>COUNTIF(Cod_Mun_Norte!B:B,DADOS_SNIS_Minas!A13285)</f>
        <v>0</v>
      </c>
    </row>
    <row r="13286" spans="1:14" x14ac:dyDescent="0.2">
      <c r="A13286">
        <v>314450</v>
      </c>
      <c r="B13286" t="s">
        <v>1955</v>
      </c>
      <c r="C13286" t="s">
        <v>98</v>
      </c>
      <c r="D13286">
        <v>2004</v>
      </c>
      <c r="E13286" t="s">
        <v>361</v>
      </c>
      <c r="F13286" t="s">
        <v>362</v>
      </c>
      <c r="H13286">
        <v>7404</v>
      </c>
      <c r="I13286">
        <v>5850</v>
      </c>
      <c r="J13286">
        <v>7252</v>
      </c>
      <c r="K13286">
        <v>7252</v>
      </c>
      <c r="L13286">
        <v>100</v>
      </c>
      <c r="M13286">
        <v>97.95</v>
      </c>
      <c r="N13286">
        <f>COUNTIF(Cod_Mun_Norte!B:B,DADOS_SNIS_Minas!A13286)</f>
        <v>0</v>
      </c>
    </row>
    <row r="13287" spans="1:14" x14ac:dyDescent="0.2">
      <c r="A13287">
        <v>314450</v>
      </c>
      <c r="B13287" t="s">
        <v>1955</v>
      </c>
      <c r="C13287" t="s">
        <v>98</v>
      </c>
      <c r="D13287">
        <v>2003</v>
      </c>
      <c r="E13287" t="s">
        <v>361</v>
      </c>
      <c r="F13287" t="s">
        <v>362</v>
      </c>
      <c r="H13287">
        <v>7338</v>
      </c>
      <c r="I13287">
        <v>5797</v>
      </c>
      <c r="N13287">
        <f>COUNTIF(Cod_Mun_Norte!B:B,DADOS_SNIS_Minas!A13287)</f>
        <v>0</v>
      </c>
    </row>
    <row r="13288" spans="1:14" x14ac:dyDescent="0.2">
      <c r="A13288">
        <v>314450</v>
      </c>
      <c r="B13288" t="s">
        <v>1955</v>
      </c>
      <c r="C13288" t="s">
        <v>98</v>
      </c>
      <c r="D13288">
        <v>2002</v>
      </c>
      <c r="E13288" t="s">
        <v>361</v>
      </c>
      <c r="F13288" t="s">
        <v>362</v>
      </c>
      <c r="H13288">
        <v>7307</v>
      </c>
      <c r="I13288">
        <v>5773</v>
      </c>
      <c r="N13288">
        <f>COUNTIF(Cod_Mun_Norte!B:B,DADOS_SNIS_Minas!A13288)</f>
        <v>0</v>
      </c>
    </row>
    <row r="13289" spans="1:14" x14ac:dyDescent="0.2">
      <c r="A13289">
        <v>314450</v>
      </c>
      <c r="B13289" t="s">
        <v>1955</v>
      </c>
      <c r="C13289" t="s">
        <v>98</v>
      </c>
      <c r="D13289">
        <v>2001</v>
      </c>
      <c r="E13289" t="s">
        <v>361</v>
      </c>
      <c r="F13289" t="s">
        <v>362</v>
      </c>
      <c r="H13289">
        <v>7279</v>
      </c>
      <c r="I13289">
        <v>5751</v>
      </c>
      <c r="N13289">
        <f>COUNTIF(Cod_Mun_Norte!B:B,DADOS_SNIS_Minas!A13289)</f>
        <v>0</v>
      </c>
    </row>
    <row r="13290" spans="1:14" x14ac:dyDescent="0.2">
      <c r="A13290">
        <v>314450</v>
      </c>
      <c r="B13290" t="s">
        <v>1955</v>
      </c>
      <c r="C13290" t="s">
        <v>98</v>
      </c>
      <c r="D13290">
        <v>2000</v>
      </c>
      <c r="E13290" t="s">
        <v>361</v>
      </c>
      <c r="F13290" t="s">
        <v>362</v>
      </c>
      <c r="H13290">
        <v>7240</v>
      </c>
      <c r="I13290">
        <v>5720</v>
      </c>
      <c r="N13290">
        <f>COUNTIF(Cod_Mun_Norte!B:B,DADOS_SNIS_Minas!A13290)</f>
        <v>0</v>
      </c>
    </row>
    <row r="13291" spans="1:14" x14ac:dyDescent="0.2">
      <c r="A13291">
        <v>314450</v>
      </c>
      <c r="B13291" t="s">
        <v>1955</v>
      </c>
      <c r="C13291" t="s">
        <v>98</v>
      </c>
      <c r="D13291">
        <v>1999</v>
      </c>
      <c r="E13291" t="s">
        <v>361</v>
      </c>
      <c r="F13291" t="s">
        <v>362</v>
      </c>
      <c r="H13291">
        <v>7393</v>
      </c>
      <c r="I13291">
        <v>5676</v>
      </c>
      <c r="N13291">
        <f>COUNTIF(Cod_Mun_Norte!B:B,DADOS_SNIS_Minas!A13291)</f>
        <v>0</v>
      </c>
    </row>
    <row r="13292" spans="1:14" x14ac:dyDescent="0.2">
      <c r="A13292">
        <v>314450</v>
      </c>
      <c r="B13292" t="s">
        <v>1955</v>
      </c>
      <c r="C13292" t="s">
        <v>98</v>
      </c>
      <c r="D13292">
        <v>1998</v>
      </c>
      <c r="H13292">
        <v>7330</v>
      </c>
      <c r="I13292">
        <v>5627</v>
      </c>
      <c r="N13292">
        <f>COUNTIF(Cod_Mun_Norte!B:B,DADOS_SNIS_Minas!A13292)</f>
        <v>0</v>
      </c>
    </row>
    <row r="13293" spans="1:14" x14ac:dyDescent="0.2">
      <c r="A13293">
        <v>314450</v>
      </c>
      <c r="B13293" t="s">
        <v>1955</v>
      </c>
      <c r="C13293" t="s">
        <v>98</v>
      </c>
      <c r="D13293">
        <v>1997</v>
      </c>
      <c r="H13293">
        <v>7268</v>
      </c>
      <c r="I13293">
        <v>5580</v>
      </c>
      <c r="N13293">
        <f>COUNTIF(Cod_Mun_Norte!B:B,DADOS_SNIS_Minas!A13293)</f>
        <v>0</v>
      </c>
    </row>
    <row r="13294" spans="1:14" x14ac:dyDescent="0.2">
      <c r="A13294">
        <v>314450</v>
      </c>
      <c r="B13294" t="s">
        <v>1955</v>
      </c>
      <c r="C13294" t="s">
        <v>98</v>
      </c>
      <c r="D13294">
        <v>1996</v>
      </c>
      <c r="H13294">
        <v>7194</v>
      </c>
      <c r="I13294">
        <v>5523</v>
      </c>
      <c r="N13294">
        <f>COUNTIF(Cod_Mun_Norte!B:B,DADOS_SNIS_Minas!A13294)</f>
        <v>0</v>
      </c>
    </row>
    <row r="13295" spans="1:14" x14ac:dyDescent="0.2">
      <c r="A13295">
        <v>314450</v>
      </c>
      <c r="B13295" t="s">
        <v>1955</v>
      </c>
      <c r="C13295" t="s">
        <v>98</v>
      </c>
      <c r="D13295">
        <v>1995</v>
      </c>
      <c r="H13295">
        <v>7166</v>
      </c>
      <c r="I13295">
        <v>5502</v>
      </c>
      <c r="N13295">
        <f>COUNTIF(Cod_Mun_Norte!B:B,DADOS_SNIS_Minas!A13295)</f>
        <v>0</v>
      </c>
    </row>
    <row r="13296" spans="1:14" x14ac:dyDescent="0.2">
      <c r="A13296">
        <v>314460</v>
      </c>
      <c r="B13296" t="s">
        <v>242</v>
      </c>
      <c r="C13296" t="s">
        <v>98</v>
      </c>
      <c r="D13296">
        <v>2020</v>
      </c>
      <c r="E13296" t="s">
        <v>1958</v>
      </c>
      <c r="F13296" t="s">
        <v>367</v>
      </c>
      <c r="G13296" t="s">
        <v>371</v>
      </c>
      <c r="H13296">
        <v>26826</v>
      </c>
      <c r="I13296">
        <v>20783</v>
      </c>
      <c r="J13296">
        <v>25000</v>
      </c>
      <c r="K13296">
        <v>20783</v>
      </c>
      <c r="L13296">
        <v>100</v>
      </c>
      <c r="M13296">
        <v>93.19</v>
      </c>
      <c r="N13296">
        <f>COUNTIF(Cod_Mun_Norte!B:B,DADOS_SNIS_Minas!A13296)</f>
        <v>0</v>
      </c>
    </row>
    <row r="13297" spans="1:14" x14ac:dyDescent="0.2">
      <c r="A13297">
        <v>314460</v>
      </c>
      <c r="B13297" t="s">
        <v>242</v>
      </c>
      <c r="C13297" t="s">
        <v>98</v>
      </c>
      <c r="D13297">
        <v>2019</v>
      </c>
      <c r="E13297" t="s">
        <v>1958</v>
      </c>
      <c r="F13297" t="s">
        <v>367</v>
      </c>
      <c r="G13297" t="s">
        <v>371</v>
      </c>
      <c r="H13297">
        <v>26769</v>
      </c>
      <c r="I13297">
        <v>20739</v>
      </c>
      <c r="J13297">
        <v>24220</v>
      </c>
      <c r="K13297">
        <v>20739</v>
      </c>
      <c r="L13297">
        <v>100</v>
      </c>
      <c r="M13297">
        <v>90.48</v>
      </c>
      <c r="N13297">
        <f>COUNTIF(Cod_Mun_Norte!B:B,DADOS_SNIS_Minas!A13297)</f>
        <v>0</v>
      </c>
    </row>
    <row r="13298" spans="1:14" x14ac:dyDescent="0.2">
      <c r="A13298">
        <v>314460</v>
      </c>
      <c r="B13298" t="s">
        <v>242</v>
      </c>
      <c r="C13298" t="s">
        <v>98</v>
      </c>
      <c r="D13298">
        <v>2018</v>
      </c>
      <c r="E13298" t="s">
        <v>1958</v>
      </c>
      <c r="F13298" t="s">
        <v>367</v>
      </c>
      <c r="H13298">
        <v>26709</v>
      </c>
      <c r="I13298">
        <v>20692</v>
      </c>
      <c r="J13298">
        <v>26709</v>
      </c>
      <c r="K13298">
        <v>20692</v>
      </c>
      <c r="L13298">
        <v>100</v>
      </c>
      <c r="M13298">
        <v>100</v>
      </c>
      <c r="N13298">
        <f>COUNTIF(Cod_Mun_Norte!B:B,DADOS_SNIS_Minas!A13298)</f>
        <v>0</v>
      </c>
    </row>
    <row r="13299" spans="1:14" x14ac:dyDescent="0.2">
      <c r="A13299">
        <v>314460</v>
      </c>
      <c r="B13299" t="s">
        <v>242</v>
      </c>
      <c r="C13299" t="s">
        <v>98</v>
      </c>
      <c r="D13299">
        <v>2017</v>
      </c>
      <c r="E13299" t="s">
        <v>1958</v>
      </c>
      <c r="F13299" t="s">
        <v>367</v>
      </c>
      <c r="H13299">
        <v>27053</v>
      </c>
      <c r="I13299">
        <v>20959</v>
      </c>
      <c r="J13299">
        <v>25500</v>
      </c>
      <c r="K13299">
        <v>20950</v>
      </c>
      <c r="L13299">
        <v>100</v>
      </c>
      <c r="M13299">
        <v>94.26</v>
      </c>
      <c r="N13299">
        <f>COUNTIF(Cod_Mun_Norte!B:B,DADOS_SNIS_Minas!A13299)</f>
        <v>0</v>
      </c>
    </row>
    <row r="13300" spans="1:14" x14ac:dyDescent="0.2">
      <c r="A13300">
        <v>314460</v>
      </c>
      <c r="B13300" t="s">
        <v>242</v>
      </c>
      <c r="C13300" t="s">
        <v>98</v>
      </c>
      <c r="D13300">
        <v>2016</v>
      </c>
      <c r="E13300" t="s">
        <v>1958</v>
      </c>
      <c r="F13300" t="s">
        <v>367</v>
      </c>
      <c r="H13300">
        <v>26977</v>
      </c>
      <c r="I13300">
        <v>20900</v>
      </c>
      <c r="J13300">
        <v>25000</v>
      </c>
      <c r="K13300">
        <v>20900</v>
      </c>
      <c r="L13300">
        <v>100</v>
      </c>
      <c r="M13300">
        <v>92.67</v>
      </c>
      <c r="N13300">
        <f>COUNTIF(Cod_Mun_Norte!B:B,DADOS_SNIS_Minas!A13300)</f>
        <v>0</v>
      </c>
    </row>
    <row r="13301" spans="1:14" x14ac:dyDescent="0.2">
      <c r="A13301">
        <v>314460</v>
      </c>
      <c r="B13301" t="s">
        <v>242</v>
      </c>
      <c r="C13301" t="s">
        <v>98</v>
      </c>
      <c r="D13301">
        <v>2015</v>
      </c>
      <c r="E13301" t="s">
        <v>1959</v>
      </c>
      <c r="F13301" t="s">
        <v>99</v>
      </c>
      <c r="H13301">
        <v>26897</v>
      </c>
      <c r="I13301">
        <v>20838</v>
      </c>
      <c r="J13301">
        <v>24800</v>
      </c>
      <c r="K13301">
        <v>20800</v>
      </c>
      <c r="L13301">
        <v>99.8</v>
      </c>
      <c r="M13301">
        <v>92.2</v>
      </c>
      <c r="N13301">
        <f>COUNTIF(Cod_Mun_Norte!B:B,DADOS_SNIS_Minas!A13301)</f>
        <v>0</v>
      </c>
    </row>
    <row r="13302" spans="1:14" x14ac:dyDescent="0.2">
      <c r="A13302">
        <v>314460</v>
      </c>
      <c r="B13302" t="s">
        <v>242</v>
      </c>
      <c r="C13302" t="s">
        <v>98</v>
      </c>
      <c r="D13302">
        <v>2014</v>
      </c>
      <c r="E13302" t="s">
        <v>1959</v>
      </c>
      <c r="F13302" t="s">
        <v>99</v>
      </c>
      <c r="H13302">
        <v>26812</v>
      </c>
      <c r="I13302">
        <v>20772</v>
      </c>
      <c r="J13302">
        <v>23800</v>
      </c>
      <c r="K13302">
        <v>20772</v>
      </c>
      <c r="L13302">
        <v>100</v>
      </c>
      <c r="M13302">
        <v>88.77</v>
      </c>
      <c r="N13302">
        <f>COUNTIF(Cod_Mun_Norte!B:B,DADOS_SNIS_Minas!A13302)</f>
        <v>0</v>
      </c>
    </row>
    <row r="13303" spans="1:14" x14ac:dyDescent="0.2">
      <c r="A13303">
        <v>314460</v>
      </c>
      <c r="B13303" t="s">
        <v>242</v>
      </c>
      <c r="C13303" t="s">
        <v>98</v>
      </c>
      <c r="D13303">
        <v>2013</v>
      </c>
      <c r="E13303" t="s">
        <v>1959</v>
      </c>
      <c r="F13303" t="s">
        <v>99</v>
      </c>
      <c r="H13303">
        <v>26725</v>
      </c>
      <c r="I13303">
        <v>20705</v>
      </c>
      <c r="J13303">
        <v>22900</v>
      </c>
      <c r="K13303">
        <v>20705</v>
      </c>
      <c r="L13303">
        <v>100</v>
      </c>
      <c r="M13303">
        <v>85.69</v>
      </c>
      <c r="N13303">
        <f>COUNTIF(Cod_Mun_Norte!B:B,DADOS_SNIS_Minas!A13303)</f>
        <v>0</v>
      </c>
    </row>
    <row r="13304" spans="1:14" x14ac:dyDescent="0.2">
      <c r="A13304">
        <v>314460</v>
      </c>
      <c r="B13304" t="s">
        <v>242</v>
      </c>
      <c r="C13304" t="s">
        <v>98</v>
      </c>
      <c r="D13304">
        <v>2012</v>
      </c>
      <c r="E13304" t="s">
        <v>1958</v>
      </c>
      <c r="F13304" t="s">
        <v>367</v>
      </c>
      <c r="H13304">
        <v>25871</v>
      </c>
      <c r="I13304">
        <v>20043</v>
      </c>
      <c r="J13304">
        <v>22600</v>
      </c>
      <c r="K13304">
        <v>20000</v>
      </c>
      <c r="L13304">
        <v>99.8</v>
      </c>
      <c r="M13304">
        <v>87.36</v>
      </c>
      <c r="N13304">
        <f>COUNTIF(Cod_Mun_Norte!B:B,DADOS_SNIS_Minas!A13304)</f>
        <v>0</v>
      </c>
    </row>
    <row r="13305" spans="1:14" x14ac:dyDescent="0.2">
      <c r="A13305">
        <v>314460</v>
      </c>
      <c r="B13305" t="s">
        <v>242</v>
      </c>
      <c r="C13305" t="s">
        <v>98</v>
      </c>
      <c r="D13305">
        <v>2011</v>
      </c>
      <c r="E13305" t="s">
        <v>1959</v>
      </c>
      <c r="F13305" t="s">
        <v>99</v>
      </c>
      <c r="H13305">
        <v>25803</v>
      </c>
      <c r="I13305">
        <v>19990</v>
      </c>
      <c r="J13305">
        <v>22572</v>
      </c>
      <c r="K13305">
        <v>19830</v>
      </c>
      <c r="L13305">
        <v>99.2</v>
      </c>
      <c r="M13305">
        <v>87.48</v>
      </c>
      <c r="N13305">
        <f>COUNTIF(Cod_Mun_Norte!B:B,DADOS_SNIS_Minas!A13305)</f>
        <v>0</v>
      </c>
    </row>
    <row r="13306" spans="1:14" x14ac:dyDescent="0.2">
      <c r="A13306">
        <v>314460</v>
      </c>
      <c r="B13306" t="s">
        <v>242</v>
      </c>
      <c r="C13306" t="s">
        <v>98</v>
      </c>
      <c r="D13306">
        <v>2010</v>
      </c>
      <c r="E13306" t="s">
        <v>1958</v>
      </c>
      <c r="F13306" t="s">
        <v>367</v>
      </c>
      <c r="H13306">
        <v>25733</v>
      </c>
      <c r="I13306">
        <v>19936</v>
      </c>
      <c r="J13306">
        <v>22088</v>
      </c>
      <c r="K13306">
        <v>19380</v>
      </c>
      <c r="L13306">
        <v>97.2</v>
      </c>
      <c r="M13306">
        <v>85.84</v>
      </c>
      <c r="N13306">
        <f>COUNTIF(Cod_Mun_Norte!B:B,DADOS_SNIS_Minas!A13306)</f>
        <v>0</v>
      </c>
    </row>
    <row r="13307" spans="1:14" x14ac:dyDescent="0.2">
      <c r="A13307">
        <v>314460</v>
      </c>
      <c r="B13307" t="s">
        <v>242</v>
      </c>
      <c r="C13307" t="s">
        <v>98</v>
      </c>
      <c r="D13307">
        <v>2009</v>
      </c>
      <c r="E13307" t="s">
        <v>1959</v>
      </c>
      <c r="F13307" t="s">
        <v>99</v>
      </c>
      <c r="H13307">
        <v>25152</v>
      </c>
      <c r="I13307">
        <v>19261</v>
      </c>
      <c r="J13307">
        <v>21866</v>
      </c>
      <c r="K13307">
        <v>19261</v>
      </c>
      <c r="L13307">
        <v>100</v>
      </c>
      <c r="M13307">
        <v>86.94</v>
      </c>
      <c r="N13307">
        <f>COUNTIF(Cod_Mun_Norte!B:B,DADOS_SNIS_Minas!A13307)</f>
        <v>0</v>
      </c>
    </row>
    <row r="13308" spans="1:14" x14ac:dyDescent="0.2">
      <c r="A13308">
        <v>314460</v>
      </c>
      <c r="B13308" t="s">
        <v>242</v>
      </c>
      <c r="C13308" t="s">
        <v>98</v>
      </c>
      <c r="D13308">
        <v>2008</v>
      </c>
      <c r="E13308" t="s">
        <v>1959</v>
      </c>
      <c r="F13308" t="s">
        <v>99</v>
      </c>
      <c r="H13308">
        <v>25141</v>
      </c>
      <c r="I13308">
        <v>19252</v>
      </c>
      <c r="J13308">
        <v>21852</v>
      </c>
      <c r="K13308">
        <v>19252</v>
      </c>
      <c r="L13308">
        <v>100</v>
      </c>
      <c r="M13308">
        <v>86.92</v>
      </c>
      <c r="N13308">
        <f>COUNTIF(Cod_Mun_Norte!B:B,DADOS_SNIS_Minas!A13308)</f>
        <v>0</v>
      </c>
    </row>
    <row r="13309" spans="1:14" x14ac:dyDescent="0.2">
      <c r="A13309">
        <v>314460</v>
      </c>
      <c r="B13309" t="s">
        <v>242</v>
      </c>
      <c r="C13309" t="s">
        <v>98</v>
      </c>
      <c r="D13309">
        <v>2007</v>
      </c>
      <c r="E13309" t="s">
        <v>1959</v>
      </c>
      <c r="F13309" t="s">
        <v>99</v>
      </c>
      <c r="H13309">
        <v>24430</v>
      </c>
      <c r="I13309">
        <v>18708</v>
      </c>
      <c r="J13309">
        <v>26500</v>
      </c>
      <c r="K13309">
        <v>24430</v>
      </c>
      <c r="L13309">
        <v>100</v>
      </c>
      <c r="M13309">
        <v>100</v>
      </c>
      <c r="N13309">
        <f>COUNTIF(Cod_Mun_Norte!B:B,DADOS_SNIS_Minas!A13309)</f>
        <v>0</v>
      </c>
    </row>
    <row r="13310" spans="1:14" x14ac:dyDescent="0.2">
      <c r="A13310">
        <v>314460</v>
      </c>
      <c r="B13310" t="s">
        <v>242</v>
      </c>
      <c r="C13310" t="s">
        <v>98</v>
      </c>
      <c r="D13310">
        <v>2006</v>
      </c>
      <c r="E13310" t="s">
        <v>1959</v>
      </c>
      <c r="F13310" t="s">
        <v>99</v>
      </c>
      <c r="H13310">
        <v>25379</v>
      </c>
      <c r="I13310">
        <v>18523</v>
      </c>
      <c r="J13310">
        <v>24388</v>
      </c>
      <c r="K13310">
        <v>22341</v>
      </c>
      <c r="L13310">
        <v>100</v>
      </c>
      <c r="M13310">
        <v>96.1</v>
      </c>
      <c r="N13310">
        <f>COUNTIF(Cod_Mun_Norte!B:B,DADOS_SNIS_Minas!A13310)</f>
        <v>0</v>
      </c>
    </row>
    <row r="13311" spans="1:14" x14ac:dyDescent="0.2">
      <c r="A13311">
        <v>314460</v>
      </c>
      <c r="B13311" t="s">
        <v>242</v>
      </c>
      <c r="C13311" t="s">
        <v>98</v>
      </c>
      <c r="D13311">
        <v>2005</v>
      </c>
      <c r="E13311" t="s">
        <v>1959</v>
      </c>
      <c r="F13311" t="s">
        <v>99</v>
      </c>
      <c r="H13311">
        <v>25294</v>
      </c>
      <c r="I13311">
        <v>18460</v>
      </c>
      <c r="J13311">
        <v>23684</v>
      </c>
      <c r="K13311">
        <v>21637</v>
      </c>
      <c r="L13311">
        <v>100</v>
      </c>
      <c r="M13311">
        <v>93.63</v>
      </c>
      <c r="N13311">
        <f>COUNTIF(Cod_Mun_Norte!B:B,DADOS_SNIS_Minas!A13311)</f>
        <v>0</v>
      </c>
    </row>
    <row r="13312" spans="1:14" x14ac:dyDescent="0.2">
      <c r="A13312">
        <v>314460</v>
      </c>
      <c r="B13312" t="s">
        <v>242</v>
      </c>
      <c r="C13312" t="s">
        <v>98</v>
      </c>
      <c r="D13312">
        <v>2004</v>
      </c>
      <c r="E13312" t="s">
        <v>1959</v>
      </c>
      <c r="F13312" t="s">
        <v>99</v>
      </c>
      <c r="H13312">
        <v>25208</v>
      </c>
      <c r="I13312">
        <v>18398</v>
      </c>
      <c r="J13312">
        <v>23597</v>
      </c>
      <c r="K13312">
        <v>21553</v>
      </c>
      <c r="L13312">
        <v>100</v>
      </c>
      <c r="M13312">
        <v>93.61</v>
      </c>
      <c r="N13312">
        <f>COUNTIF(Cod_Mun_Norte!B:B,DADOS_SNIS_Minas!A13312)</f>
        <v>0</v>
      </c>
    </row>
    <row r="13313" spans="1:14" x14ac:dyDescent="0.2">
      <c r="A13313">
        <v>314460</v>
      </c>
      <c r="B13313" t="s">
        <v>242</v>
      </c>
      <c r="C13313" t="s">
        <v>98</v>
      </c>
      <c r="D13313">
        <v>2003</v>
      </c>
      <c r="H13313">
        <v>25054</v>
      </c>
      <c r="I13313">
        <v>18285</v>
      </c>
      <c r="N13313">
        <f>COUNTIF(Cod_Mun_Norte!B:B,DADOS_SNIS_Minas!A13313)</f>
        <v>0</v>
      </c>
    </row>
    <row r="13314" spans="1:14" x14ac:dyDescent="0.2">
      <c r="A13314">
        <v>314460</v>
      </c>
      <c r="B13314" t="s">
        <v>242</v>
      </c>
      <c r="C13314" t="s">
        <v>98</v>
      </c>
      <c r="D13314">
        <v>2002</v>
      </c>
      <c r="H13314">
        <v>24980</v>
      </c>
      <c r="I13314">
        <v>18231</v>
      </c>
      <c r="N13314">
        <f>COUNTIF(Cod_Mun_Norte!B:B,DADOS_SNIS_Minas!A13314)</f>
        <v>0</v>
      </c>
    </row>
    <row r="13315" spans="1:14" x14ac:dyDescent="0.2">
      <c r="A13315">
        <v>314460</v>
      </c>
      <c r="B13315" t="s">
        <v>242</v>
      </c>
      <c r="C13315" t="s">
        <v>98</v>
      </c>
      <c r="D13315">
        <v>2001</v>
      </c>
      <c r="H13315">
        <v>24846</v>
      </c>
      <c r="I13315">
        <v>18134</v>
      </c>
      <c r="N13315">
        <f>COUNTIF(Cod_Mun_Norte!B:B,DADOS_SNIS_Minas!A13315)</f>
        <v>0</v>
      </c>
    </row>
    <row r="13316" spans="1:14" x14ac:dyDescent="0.2">
      <c r="A13316">
        <v>314460</v>
      </c>
      <c r="B13316" t="s">
        <v>242</v>
      </c>
      <c r="C13316" t="s">
        <v>98</v>
      </c>
      <c r="D13316">
        <v>2000</v>
      </c>
      <c r="H13316">
        <v>24822</v>
      </c>
      <c r="I13316">
        <v>18116</v>
      </c>
      <c r="N13316">
        <f>COUNTIF(Cod_Mun_Norte!B:B,DADOS_SNIS_Minas!A13316)</f>
        <v>0</v>
      </c>
    </row>
    <row r="13317" spans="1:14" x14ac:dyDescent="0.2">
      <c r="A13317">
        <v>314460</v>
      </c>
      <c r="B13317" t="s">
        <v>242</v>
      </c>
      <c r="C13317" t="s">
        <v>98</v>
      </c>
      <c r="D13317">
        <v>1999</v>
      </c>
      <c r="H13317">
        <v>25549</v>
      </c>
      <c r="I13317">
        <v>17649</v>
      </c>
      <c r="N13317">
        <f>COUNTIF(Cod_Mun_Norte!B:B,DADOS_SNIS_Minas!A13317)</f>
        <v>0</v>
      </c>
    </row>
    <row r="13318" spans="1:14" x14ac:dyDescent="0.2">
      <c r="A13318">
        <v>314460</v>
      </c>
      <c r="B13318" t="s">
        <v>242</v>
      </c>
      <c r="C13318" t="s">
        <v>98</v>
      </c>
      <c r="D13318">
        <v>1998</v>
      </c>
      <c r="H13318">
        <v>25305</v>
      </c>
      <c r="I13318">
        <v>17481</v>
      </c>
      <c r="N13318">
        <f>COUNTIF(Cod_Mun_Norte!B:B,DADOS_SNIS_Minas!A13318)</f>
        <v>0</v>
      </c>
    </row>
    <row r="13319" spans="1:14" x14ac:dyDescent="0.2">
      <c r="A13319">
        <v>314460</v>
      </c>
      <c r="B13319" t="s">
        <v>242</v>
      </c>
      <c r="C13319" t="s">
        <v>98</v>
      </c>
      <c r="D13319">
        <v>1997</v>
      </c>
      <c r="H13319">
        <v>25060</v>
      </c>
      <c r="I13319">
        <v>17312</v>
      </c>
      <c r="N13319">
        <f>COUNTIF(Cod_Mun_Norte!B:B,DADOS_SNIS_Minas!A13319)</f>
        <v>0</v>
      </c>
    </row>
    <row r="13320" spans="1:14" x14ac:dyDescent="0.2">
      <c r="A13320">
        <v>314460</v>
      </c>
      <c r="B13320" t="s">
        <v>242</v>
      </c>
      <c r="C13320" t="s">
        <v>98</v>
      </c>
      <c r="D13320">
        <v>1996</v>
      </c>
      <c r="H13320">
        <v>24771</v>
      </c>
      <c r="I13320">
        <v>17112</v>
      </c>
      <c r="N13320">
        <f>COUNTIF(Cod_Mun_Norte!B:B,DADOS_SNIS_Minas!A13320)</f>
        <v>0</v>
      </c>
    </row>
    <row r="13321" spans="1:14" x14ac:dyDescent="0.2">
      <c r="A13321">
        <v>314460</v>
      </c>
      <c r="B13321" t="s">
        <v>242</v>
      </c>
      <c r="C13321" t="s">
        <v>98</v>
      </c>
      <c r="D13321">
        <v>1995</v>
      </c>
      <c r="H13321">
        <v>24932</v>
      </c>
      <c r="I13321">
        <v>17223</v>
      </c>
      <c r="N13321">
        <f>COUNTIF(Cod_Mun_Norte!B:B,DADOS_SNIS_Minas!A13321)</f>
        <v>0</v>
      </c>
    </row>
    <row r="13322" spans="1:14" x14ac:dyDescent="0.2">
      <c r="A13322">
        <v>314465</v>
      </c>
      <c r="B13322" t="s">
        <v>55</v>
      </c>
      <c r="C13322" t="s">
        <v>98</v>
      </c>
      <c r="D13322">
        <v>2020</v>
      </c>
      <c r="E13322" t="s">
        <v>1960</v>
      </c>
      <c r="F13322" t="s">
        <v>364</v>
      </c>
      <c r="G13322" t="s">
        <v>368</v>
      </c>
      <c r="H13322">
        <v>10326</v>
      </c>
      <c r="I13322">
        <v>2760</v>
      </c>
      <c r="J13322">
        <v>2773</v>
      </c>
      <c r="K13322">
        <v>2760</v>
      </c>
      <c r="L13322">
        <v>100</v>
      </c>
      <c r="M13322">
        <v>26.85</v>
      </c>
      <c r="N13322">
        <f>COUNTIF(Cod_Mun_Norte!B:B,DADOS_SNIS_Minas!A13322)</f>
        <v>1</v>
      </c>
    </row>
    <row r="13323" spans="1:14" x14ac:dyDescent="0.2">
      <c r="A13323">
        <v>314465</v>
      </c>
      <c r="B13323" t="s">
        <v>55</v>
      </c>
      <c r="C13323" t="s">
        <v>98</v>
      </c>
      <c r="D13323">
        <v>2019</v>
      </c>
      <c r="E13323" t="s">
        <v>1961</v>
      </c>
      <c r="F13323" t="s">
        <v>357</v>
      </c>
      <c r="G13323" t="s">
        <v>383</v>
      </c>
      <c r="H13323">
        <v>10295</v>
      </c>
      <c r="I13323">
        <v>2751</v>
      </c>
      <c r="J13323">
        <v>2751</v>
      </c>
      <c r="K13323">
        <v>2751</v>
      </c>
      <c r="L13323">
        <v>100</v>
      </c>
      <c r="M13323">
        <v>26.72</v>
      </c>
      <c r="N13323">
        <f>COUNTIF(Cod_Mun_Norte!B:B,DADOS_SNIS_Minas!A13323)</f>
        <v>1</v>
      </c>
    </row>
    <row r="13324" spans="1:14" x14ac:dyDescent="0.2">
      <c r="A13324">
        <v>314465</v>
      </c>
      <c r="B13324" t="s">
        <v>55</v>
      </c>
      <c r="C13324" t="s">
        <v>98</v>
      </c>
      <c r="D13324">
        <v>2018</v>
      </c>
      <c r="E13324" t="s">
        <v>361</v>
      </c>
      <c r="F13324" t="s">
        <v>362</v>
      </c>
      <c r="H13324">
        <v>10263</v>
      </c>
      <c r="I13324">
        <v>2743</v>
      </c>
      <c r="J13324">
        <v>2743</v>
      </c>
      <c r="K13324">
        <v>2743</v>
      </c>
      <c r="L13324">
        <v>100</v>
      </c>
      <c r="M13324">
        <v>26.73</v>
      </c>
      <c r="N13324">
        <f>COUNTIF(Cod_Mun_Norte!B:B,DADOS_SNIS_Minas!A13324)</f>
        <v>1</v>
      </c>
    </row>
    <row r="13325" spans="1:14" x14ac:dyDescent="0.2">
      <c r="A13325">
        <v>314465</v>
      </c>
      <c r="B13325" t="s">
        <v>55</v>
      </c>
      <c r="C13325" t="s">
        <v>98</v>
      </c>
      <c r="D13325">
        <v>2017</v>
      </c>
      <c r="E13325" t="s">
        <v>361</v>
      </c>
      <c r="F13325" t="s">
        <v>362</v>
      </c>
      <c r="H13325">
        <v>10375</v>
      </c>
      <c r="I13325">
        <v>2773</v>
      </c>
      <c r="J13325">
        <v>2773</v>
      </c>
      <c r="K13325">
        <v>2773</v>
      </c>
      <c r="L13325">
        <v>100</v>
      </c>
      <c r="M13325">
        <v>26.73</v>
      </c>
      <c r="N13325">
        <f>COUNTIF(Cod_Mun_Norte!B:B,DADOS_SNIS_Minas!A13325)</f>
        <v>1</v>
      </c>
    </row>
    <row r="13326" spans="1:14" x14ac:dyDescent="0.2">
      <c r="A13326">
        <v>314465</v>
      </c>
      <c r="B13326" t="s">
        <v>55</v>
      </c>
      <c r="C13326" t="s">
        <v>98</v>
      </c>
      <c r="D13326">
        <v>2016</v>
      </c>
      <c r="E13326" t="s">
        <v>361</v>
      </c>
      <c r="F13326" t="s">
        <v>362</v>
      </c>
      <c r="H13326">
        <v>10339</v>
      </c>
      <c r="I13326">
        <v>2763</v>
      </c>
      <c r="J13326">
        <v>2763</v>
      </c>
      <c r="K13326">
        <v>2763</v>
      </c>
      <c r="L13326">
        <v>100</v>
      </c>
      <c r="M13326">
        <v>26.72</v>
      </c>
      <c r="N13326">
        <f>COUNTIF(Cod_Mun_Norte!B:B,DADOS_SNIS_Minas!A13326)</f>
        <v>1</v>
      </c>
    </row>
    <row r="13327" spans="1:14" x14ac:dyDescent="0.2">
      <c r="A13327">
        <v>314465</v>
      </c>
      <c r="B13327" t="s">
        <v>55</v>
      </c>
      <c r="C13327" t="s">
        <v>98</v>
      </c>
      <c r="D13327">
        <v>2015</v>
      </c>
      <c r="E13327" t="s">
        <v>1960</v>
      </c>
      <c r="F13327" t="s">
        <v>364</v>
      </c>
      <c r="H13327">
        <v>10301</v>
      </c>
      <c r="I13327">
        <v>2753</v>
      </c>
      <c r="J13327">
        <v>2753</v>
      </c>
      <c r="K13327">
        <v>2753</v>
      </c>
      <c r="L13327">
        <v>100</v>
      </c>
      <c r="M13327">
        <v>26.73</v>
      </c>
      <c r="N13327">
        <f>COUNTIF(Cod_Mun_Norte!B:B,DADOS_SNIS_Minas!A13327)</f>
        <v>1</v>
      </c>
    </row>
    <row r="13328" spans="1:14" x14ac:dyDescent="0.2">
      <c r="A13328">
        <v>314465</v>
      </c>
      <c r="B13328" t="s">
        <v>55</v>
      </c>
      <c r="C13328" t="s">
        <v>98</v>
      </c>
      <c r="D13328">
        <v>2014</v>
      </c>
      <c r="E13328" t="s">
        <v>1960</v>
      </c>
      <c r="F13328" t="s">
        <v>364</v>
      </c>
      <c r="H13328">
        <v>10261</v>
      </c>
      <c r="I13328">
        <v>2742</v>
      </c>
      <c r="J13328">
        <v>2742</v>
      </c>
      <c r="K13328">
        <v>2742</v>
      </c>
      <c r="L13328">
        <v>100</v>
      </c>
      <c r="M13328">
        <v>26.72</v>
      </c>
      <c r="N13328">
        <f>COUNTIF(Cod_Mun_Norte!B:B,DADOS_SNIS_Minas!A13328)</f>
        <v>1</v>
      </c>
    </row>
    <row r="13329" spans="1:14" x14ac:dyDescent="0.2">
      <c r="A13329">
        <v>314465</v>
      </c>
      <c r="B13329" t="s">
        <v>55</v>
      </c>
      <c r="C13329" t="s">
        <v>98</v>
      </c>
      <c r="D13329">
        <v>2013</v>
      </c>
      <c r="E13329" t="s">
        <v>361</v>
      </c>
      <c r="F13329" t="s">
        <v>362</v>
      </c>
      <c r="H13329">
        <v>10219</v>
      </c>
      <c r="I13329">
        <v>2731</v>
      </c>
      <c r="J13329">
        <v>2731</v>
      </c>
      <c r="K13329">
        <v>2731</v>
      </c>
      <c r="L13329">
        <v>100</v>
      </c>
      <c r="M13329">
        <v>26.72</v>
      </c>
      <c r="N13329">
        <f>COUNTIF(Cod_Mun_Norte!B:B,DADOS_SNIS_Minas!A13329)</f>
        <v>1</v>
      </c>
    </row>
    <row r="13330" spans="1:14" x14ac:dyDescent="0.2">
      <c r="A13330">
        <v>314465</v>
      </c>
      <c r="B13330" t="s">
        <v>55</v>
      </c>
      <c r="C13330" t="s">
        <v>98</v>
      </c>
      <c r="D13330">
        <v>2012</v>
      </c>
      <c r="E13330" t="s">
        <v>361</v>
      </c>
      <c r="F13330" t="s">
        <v>362</v>
      </c>
      <c r="H13330">
        <v>9885</v>
      </c>
      <c r="I13330">
        <v>2642</v>
      </c>
      <c r="J13330">
        <v>2642</v>
      </c>
      <c r="K13330">
        <v>2642</v>
      </c>
      <c r="L13330">
        <v>100</v>
      </c>
      <c r="M13330">
        <v>26.73</v>
      </c>
      <c r="N13330">
        <f>COUNTIF(Cod_Mun_Norte!B:B,DADOS_SNIS_Minas!A13330)</f>
        <v>1</v>
      </c>
    </row>
    <row r="13331" spans="1:14" x14ac:dyDescent="0.2">
      <c r="A13331">
        <v>314465</v>
      </c>
      <c r="B13331" t="s">
        <v>55</v>
      </c>
      <c r="C13331" t="s">
        <v>98</v>
      </c>
      <c r="D13331">
        <v>2011</v>
      </c>
      <c r="E13331" t="s">
        <v>361</v>
      </c>
      <c r="F13331" t="s">
        <v>362</v>
      </c>
      <c r="H13331">
        <v>9851</v>
      </c>
      <c r="I13331">
        <v>2633</v>
      </c>
      <c r="J13331">
        <v>2633</v>
      </c>
      <c r="K13331">
        <v>2633</v>
      </c>
      <c r="L13331">
        <v>100</v>
      </c>
      <c r="M13331">
        <v>26.73</v>
      </c>
      <c r="N13331">
        <f>COUNTIF(Cod_Mun_Norte!B:B,DADOS_SNIS_Minas!A13331)</f>
        <v>1</v>
      </c>
    </row>
    <row r="13332" spans="1:14" x14ac:dyDescent="0.2">
      <c r="A13332">
        <v>314465</v>
      </c>
      <c r="B13332" t="s">
        <v>55</v>
      </c>
      <c r="C13332" t="s">
        <v>98</v>
      </c>
      <c r="D13332">
        <v>2010</v>
      </c>
      <c r="E13332" t="s">
        <v>361</v>
      </c>
      <c r="F13332" t="s">
        <v>362</v>
      </c>
      <c r="H13332">
        <v>9815</v>
      </c>
      <c r="I13332">
        <v>2623</v>
      </c>
      <c r="J13332">
        <v>2623</v>
      </c>
      <c r="K13332">
        <v>2623</v>
      </c>
      <c r="L13332">
        <v>100</v>
      </c>
      <c r="M13332">
        <v>26.72</v>
      </c>
      <c r="N13332">
        <f>COUNTIF(Cod_Mun_Norte!B:B,DADOS_SNIS_Minas!A13332)</f>
        <v>1</v>
      </c>
    </row>
    <row r="13333" spans="1:14" x14ac:dyDescent="0.2">
      <c r="A13333">
        <v>314465</v>
      </c>
      <c r="B13333" t="s">
        <v>55</v>
      </c>
      <c r="C13333" t="s">
        <v>98</v>
      </c>
      <c r="D13333">
        <v>2009</v>
      </c>
      <c r="E13333" t="s">
        <v>361</v>
      </c>
      <c r="F13333" t="s">
        <v>362</v>
      </c>
      <c r="H13333">
        <v>11031</v>
      </c>
      <c r="I13333">
        <v>2849</v>
      </c>
      <c r="J13333">
        <v>3162</v>
      </c>
      <c r="K13333">
        <v>3162</v>
      </c>
      <c r="L13333">
        <v>100</v>
      </c>
      <c r="M13333">
        <v>28.66</v>
      </c>
      <c r="N13333">
        <f>COUNTIF(Cod_Mun_Norte!B:B,DADOS_SNIS_Minas!A13333)</f>
        <v>1</v>
      </c>
    </row>
    <row r="13334" spans="1:14" x14ac:dyDescent="0.2">
      <c r="A13334">
        <v>314465</v>
      </c>
      <c r="B13334" t="s">
        <v>55</v>
      </c>
      <c r="C13334" t="s">
        <v>98</v>
      </c>
      <c r="D13334">
        <v>2008</v>
      </c>
      <c r="E13334" t="s">
        <v>361</v>
      </c>
      <c r="F13334" t="s">
        <v>362</v>
      </c>
      <c r="H13334">
        <v>10884</v>
      </c>
      <c r="I13334">
        <v>2811</v>
      </c>
      <c r="J13334">
        <v>3040</v>
      </c>
      <c r="K13334">
        <v>3040</v>
      </c>
      <c r="L13334">
        <v>100</v>
      </c>
      <c r="M13334">
        <v>27.93</v>
      </c>
      <c r="N13334">
        <f>COUNTIF(Cod_Mun_Norte!B:B,DADOS_SNIS_Minas!A13334)</f>
        <v>1</v>
      </c>
    </row>
    <row r="13335" spans="1:14" x14ac:dyDescent="0.2">
      <c r="A13335">
        <v>314465</v>
      </c>
      <c r="B13335" t="s">
        <v>55</v>
      </c>
      <c r="C13335" t="s">
        <v>98</v>
      </c>
      <c r="D13335">
        <v>2007</v>
      </c>
      <c r="E13335" t="s">
        <v>361</v>
      </c>
      <c r="F13335" t="s">
        <v>362</v>
      </c>
      <c r="H13335">
        <v>10414</v>
      </c>
      <c r="I13335">
        <v>2690</v>
      </c>
      <c r="J13335">
        <v>2838</v>
      </c>
      <c r="K13335">
        <v>2838</v>
      </c>
      <c r="L13335">
        <v>100</v>
      </c>
      <c r="M13335">
        <v>27.25</v>
      </c>
      <c r="N13335">
        <f>COUNTIF(Cod_Mun_Norte!B:B,DADOS_SNIS_Minas!A13335)</f>
        <v>1</v>
      </c>
    </row>
    <row r="13336" spans="1:14" x14ac:dyDescent="0.2">
      <c r="A13336">
        <v>314465</v>
      </c>
      <c r="B13336" t="s">
        <v>55</v>
      </c>
      <c r="C13336" t="s">
        <v>98</v>
      </c>
      <c r="D13336">
        <v>2006</v>
      </c>
      <c r="E13336" t="s">
        <v>361</v>
      </c>
      <c r="F13336" t="s">
        <v>362</v>
      </c>
      <c r="H13336">
        <v>9783</v>
      </c>
      <c r="I13336">
        <v>2031</v>
      </c>
      <c r="J13336">
        <v>2678</v>
      </c>
      <c r="K13336">
        <v>2678</v>
      </c>
      <c r="L13336">
        <v>100</v>
      </c>
      <c r="M13336">
        <v>27.37</v>
      </c>
      <c r="N13336">
        <f>COUNTIF(Cod_Mun_Norte!B:B,DADOS_SNIS_Minas!A13336)</f>
        <v>1</v>
      </c>
    </row>
    <row r="13337" spans="1:14" x14ac:dyDescent="0.2">
      <c r="A13337">
        <v>314465</v>
      </c>
      <c r="B13337" t="s">
        <v>55</v>
      </c>
      <c r="C13337" t="s">
        <v>98</v>
      </c>
      <c r="D13337">
        <v>2005</v>
      </c>
      <c r="E13337" t="s">
        <v>361</v>
      </c>
      <c r="F13337" t="s">
        <v>362</v>
      </c>
      <c r="H13337">
        <v>9718</v>
      </c>
      <c r="I13337">
        <v>2017</v>
      </c>
      <c r="J13337">
        <v>2400</v>
      </c>
      <c r="K13337">
        <v>2400</v>
      </c>
      <c r="L13337">
        <v>100</v>
      </c>
      <c r="M13337">
        <v>24.7</v>
      </c>
      <c r="N13337">
        <f>COUNTIF(Cod_Mun_Norte!B:B,DADOS_SNIS_Minas!A13337)</f>
        <v>1</v>
      </c>
    </row>
    <row r="13338" spans="1:14" x14ac:dyDescent="0.2">
      <c r="A13338">
        <v>314465</v>
      </c>
      <c r="B13338" t="s">
        <v>55</v>
      </c>
      <c r="C13338" t="s">
        <v>98</v>
      </c>
      <c r="D13338">
        <v>2004</v>
      </c>
      <c r="E13338" t="s">
        <v>361</v>
      </c>
      <c r="F13338" t="s">
        <v>362</v>
      </c>
      <c r="H13338">
        <v>9653</v>
      </c>
      <c r="I13338">
        <v>2004</v>
      </c>
      <c r="N13338">
        <f>COUNTIF(Cod_Mun_Norte!B:B,DADOS_SNIS_Minas!A13338)</f>
        <v>1</v>
      </c>
    </row>
    <row r="13339" spans="1:14" x14ac:dyDescent="0.2">
      <c r="A13339">
        <v>314465</v>
      </c>
      <c r="B13339" t="s">
        <v>55</v>
      </c>
      <c r="C13339" t="s">
        <v>98</v>
      </c>
      <c r="D13339">
        <v>2003</v>
      </c>
      <c r="E13339" t="s">
        <v>361</v>
      </c>
      <c r="F13339" t="s">
        <v>362</v>
      </c>
      <c r="H13339">
        <v>9534</v>
      </c>
      <c r="I13339">
        <v>1979</v>
      </c>
      <c r="N13339">
        <f>COUNTIF(Cod_Mun_Norte!B:B,DADOS_SNIS_Minas!A13339)</f>
        <v>1</v>
      </c>
    </row>
    <row r="13340" spans="1:14" x14ac:dyDescent="0.2">
      <c r="A13340">
        <v>314465</v>
      </c>
      <c r="B13340" t="s">
        <v>55</v>
      </c>
      <c r="C13340" t="s">
        <v>98</v>
      </c>
      <c r="D13340">
        <v>2002</v>
      </c>
      <c r="E13340" t="s">
        <v>361</v>
      </c>
      <c r="F13340" t="s">
        <v>362</v>
      </c>
      <c r="H13340">
        <v>9478</v>
      </c>
      <c r="I13340">
        <v>1967</v>
      </c>
      <c r="N13340">
        <f>COUNTIF(Cod_Mun_Norte!B:B,DADOS_SNIS_Minas!A13340)</f>
        <v>1</v>
      </c>
    </row>
    <row r="13341" spans="1:14" x14ac:dyDescent="0.2">
      <c r="A13341">
        <v>314465</v>
      </c>
      <c r="B13341" t="s">
        <v>55</v>
      </c>
      <c r="C13341" t="s">
        <v>98</v>
      </c>
      <c r="D13341">
        <v>2001</v>
      </c>
      <c r="E13341" t="s">
        <v>361</v>
      </c>
      <c r="F13341" t="s">
        <v>362</v>
      </c>
      <c r="H13341">
        <v>9430</v>
      </c>
      <c r="I13341">
        <v>1957</v>
      </c>
      <c r="N13341">
        <f>COUNTIF(Cod_Mun_Norte!B:B,DADOS_SNIS_Minas!A13341)</f>
        <v>1</v>
      </c>
    </row>
    <row r="13342" spans="1:14" x14ac:dyDescent="0.2">
      <c r="A13342">
        <v>314465</v>
      </c>
      <c r="B13342" t="s">
        <v>55</v>
      </c>
      <c r="C13342" t="s">
        <v>98</v>
      </c>
      <c r="D13342">
        <v>2000</v>
      </c>
      <c r="E13342" t="s">
        <v>361</v>
      </c>
      <c r="F13342" t="s">
        <v>362</v>
      </c>
      <c r="H13342">
        <v>9356</v>
      </c>
      <c r="I13342">
        <v>1942</v>
      </c>
      <c r="N13342">
        <f>COUNTIF(Cod_Mun_Norte!B:B,DADOS_SNIS_Minas!A13342)</f>
        <v>1</v>
      </c>
    </row>
    <row r="13343" spans="1:14" x14ac:dyDescent="0.2">
      <c r="A13343">
        <v>314465</v>
      </c>
      <c r="B13343" t="s">
        <v>55</v>
      </c>
      <c r="C13343" t="s">
        <v>98</v>
      </c>
      <c r="D13343">
        <v>1999</v>
      </c>
      <c r="E13343" t="s">
        <v>361</v>
      </c>
      <c r="F13343" t="s">
        <v>362</v>
      </c>
      <c r="H13343">
        <v>8107</v>
      </c>
      <c r="I13343">
        <v>1683</v>
      </c>
      <c r="N13343">
        <f>COUNTIF(Cod_Mun_Norte!B:B,DADOS_SNIS_Minas!A13343)</f>
        <v>1</v>
      </c>
    </row>
    <row r="13344" spans="1:14" x14ac:dyDescent="0.2">
      <c r="A13344">
        <v>314465</v>
      </c>
      <c r="B13344" t="s">
        <v>55</v>
      </c>
      <c r="C13344" t="s">
        <v>98</v>
      </c>
      <c r="D13344">
        <v>1998</v>
      </c>
      <c r="E13344" t="s">
        <v>361</v>
      </c>
      <c r="F13344" t="s">
        <v>362</v>
      </c>
      <c r="H13344">
        <v>8211</v>
      </c>
      <c r="I13344">
        <v>1704</v>
      </c>
      <c r="N13344">
        <f>COUNTIF(Cod_Mun_Norte!B:B,DADOS_SNIS_Minas!A13344)</f>
        <v>1</v>
      </c>
    </row>
    <row r="13345" spans="1:14" x14ac:dyDescent="0.2">
      <c r="A13345">
        <v>314465</v>
      </c>
      <c r="B13345" t="s">
        <v>55</v>
      </c>
      <c r="C13345" t="s">
        <v>98</v>
      </c>
      <c r="D13345">
        <v>1997</v>
      </c>
      <c r="H13345">
        <v>8315</v>
      </c>
      <c r="I13345">
        <v>1726</v>
      </c>
      <c r="N13345">
        <f>COUNTIF(Cod_Mun_Norte!B:B,DADOS_SNIS_Minas!A13345)</f>
        <v>1</v>
      </c>
    </row>
    <row r="13346" spans="1:14" x14ac:dyDescent="0.2">
      <c r="A13346">
        <v>314467</v>
      </c>
      <c r="B13346" t="s">
        <v>243</v>
      </c>
      <c r="C13346" t="s">
        <v>98</v>
      </c>
      <c r="D13346">
        <v>2020</v>
      </c>
      <c r="E13346" t="s">
        <v>1962</v>
      </c>
      <c r="F13346" t="s">
        <v>367</v>
      </c>
      <c r="G13346" t="s">
        <v>547</v>
      </c>
      <c r="H13346">
        <v>3128</v>
      </c>
      <c r="I13346">
        <v>1130</v>
      </c>
      <c r="J13346">
        <v>1232</v>
      </c>
      <c r="K13346">
        <v>1130</v>
      </c>
      <c r="L13346">
        <v>100</v>
      </c>
      <c r="M13346">
        <v>39.39</v>
      </c>
      <c r="N13346">
        <f>COUNTIF(Cod_Mun_Norte!B:B,DADOS_SNIS_Minas!A13346)</f>
        <v>0</v>
      </c>
    </row>
    <row r="13347" spans="1:14" x14ac:dyDescent="0.2">
      <c r="A13347">
        <v>314467</v>
      </c>
      <c r="B13347" t="s">
        <v>243</v>
      </c>
      <c r="C13347" t="s">
        <v>98</v>
      </c>
      <c r="D13347">
        <v>2019</v>
      </c>
      <c r="E13347" t="s">
        <v>1962</v>
      </c>
      <c r="F13347" t="s">
        <v>367</v>
      </c>
      <c r="G13347" t="s">
        <v>547</v>
      </c>
      <c r="H13347">
        <v>3190</v>
      </c>
      <c r="I13347">
        <v>1152</v>
      </c>
      <c r="J13347">
        <v>1226</v>
      </c>
      <c r="K13347">
        <v>1130</v>
      </c>
      <c r="L13347">
        <v>98.1</v>
      </c>
      <c r="M13347">
        <v>38.43</v>
      </c>
      <c r="N13347">
        <f>COUNTIF(Cod_Mun_Norte!B:B,DADOS_SNIS_Minas!A13347)</f>
        <v>0</v>
      </c>
    </row>
    <row r="13348" spans="1:14" x14ac:dyDescent="0.2">
      <c r="A13348">
        <v>314467</v>
      </c>
      <c r="B13348" t="s">
        <v>243</v>
      </c>
      <c r="C13348" t="s">
        <v>98</v>
      </c>
      <c r="D13348">
        <v>2018</v>
      </c>
      <c r="E13348" t="s">
        <v>479</v>
      </c>
      <c r="F13348" t="s">
        <v>99</v>
      </c>
      <c r="H13348">
        <v>3255</v>
      </c>
      <c r="I13348">
        <v>1176</v>
      </c>
      <c r="J13348">
        <v>1238</v>
      </c>
      <c r="K13348">
        <v>1176</v>
      </c>
      <c r="L13348">
        <v>100</v>
      </c>
      <c r="M13348">
        <v>38.03</v>
      </c>
      <c r="N13348">
        <f>COUNTIF(Cod_Mun_Norte!B:B,DADOS_SNIS_Minas!A13348)</f>
        <v>0</v>
      </c>
    </row>
    <row r="13349" spans="1:14" x14ac:dyDescent="0.2">
      <c r="A13349">
        <v>314467</v>
      </c>
      <c r="B13349" t="s">
        <v>243</v>
      </c>
      <c r="C13349" t="s">
        <v>98</v>
      </c>
      <c r="D13349">
        <v>2017</v>
      </c>
      <c r="E13349" t="s">
        <v>479</v>
      </c>
      <c r="F13349" t="s">
        <v>99</v>
      </c>
      <c r="H13349">
        <v>3465</v>
      </c>
      <c r="I13349">
        <v>1252</v>
      </c>
      <c r="J13349">
        <v>1698</v>
      </c>
      <c r="K13349">
        <v>1252</v>
      </c>
      <c r="L13349">
        <v>100</v>
      </c>
      <c r="M13349">
        <v>49</v>
      </c>
      <c r="N13349">
        <f>COUNTIF(Cod_Mun_Norte!B:B,DADOS_SNIS_Minas!A13349)</f>
        <v>0</v>
      </c>
    </row>
    <row r="13350" spans="1:14" x14ac:dyDescent="0.2">
      <c r="A13350">
        <v>314467</v>
      </c>
      <c r="B13350" t="s">
        <v>243</v>
      </c>
      <c r="C13350" t="s">
        <v>98</v>
      </c>
      <c r="D13350">
        <v>2016</v>
      </c>
      <c r="E13350" t="s">
        <v>479</v>
      </c>
      <c r="F13350" t="s">
        <v>99</v>
      </c>
      <c r="H13350">
        <v>3511</v>
      </c>
      <c r="I13350">
        <v>1268</v>
      </c>
      <c r="J13350">
        <v>1477</v>
      </c>
      <c r="K13350">
        <v>1265</v>
      </c>
      <c r="L13350">
        <v>99.8</v>
      </c>
      <c r="M13350">
        <v>42.07</v>
      </c>
      <c r="N13350">
        <f>COUNTIF(Cod_Mun_Norte!B:B,DADOS_SNIS_Minas!A13350)</f>
        <v>0</v>
      </c>
    </row>
    <row r="13351" spans="1:14" x14ac:dyDescent="0.2">
      <c r="A13351">
        <v>314467</v>
      </c>
      <c r="B13351" t="s">
        <v>243</v>
      </c>
      <c r="C13351" t="s">
        <v>98</v>
      </c>
      <c r="D13351">
        <v>2015</v>
      </c>
      <c r="E13351" t="s">
        <v>479</v>
      </c>
      <c r="F13351" t="s">
        <v>99</v>
      </c>
      <c r="H13351">
        <v>3559</v>
      </c>
      <c r="I13351">
        <v>1286</v>
      </c>
      <c r="J13351">
        <v>1350</v>
      </c>
      <c r="K13351">
        <v>1284</v>
      </c>
      <c r="L13351">
        <v>99.8</v>
      </c>
      <c r="M13351">
        <v>37.93</v>
      </c>
      <c r="N13351">
        <f>COUNTIF(Cod_Mun_Norte!B:B,DADOS_SNIS_Minas!A13351)</f>
        <v>0</v>
      </c>
    </row>
    <row r="13352" spans="1:14" x14ac:dyDescent="0.2">
      <c r="A13352">
        <v>314467</v>
      </c>
      <c r="B13352" t="s">
        <v>243</v>
      </c>
      <c r="C13352" t="s">
        <v>98</v>
      </c>
      <c r="D13352">
        <v>2014</v>
      </c>
      <c r="E13352" t="s">
        <v>479</v>
      </c>
      <c r="F13352" t="s">
        <v>99</v>
      </c>
      <c r="H13352">
        <v>3609</v>
      </c>
      <c r="I13352">
        <v>1304</v>
      </c>
      <c r="J13352">
        <v>1843</v>
      </c>
      <c r="K13352">
        <v>1304</v>
      </c>
      <c r="L13352">
        <v>100</v>
      </c>
      <c r="M13352">
        <v>51.07</v>
      </c>
      <c r="N13352">
        <f>COUNTIF(Cod_Mun_Norte!B:B,DADOS_SNIS_Minas!A13352)</f>
        <v>0</v>
      </c>
    </row>
    <row r="13353" spans="1:14" x14ac:dyDescent="0.2">
      <c r="A13353">
        <v>314467</v>
      </c>
      <c r="B13353" t="s">
        <v>243</v>
      </c>
      <c r="C13353" t="s">
        <v>98</v>
      </c>
      <c r="D13353">
        <v>2013</v>
      </c>
      <c r="E13353" t="s">
        <v>479</v>
      </c>
      <c r="F13353" t="s">
        <v>99</v>
      </c>
      <c r="H13353">
        <v>3662</v>
      </c>
      <c r="I13353">
        <v>1323</v>
      </c>
      <c r="J13353">
        <v>1977</v>
      </c>
      <c r="K13353">
        <v>1323</v>
      </c>
      <c r="L13353">
        <v>100</v>
      </c>
      <c r="M13353">
        <v>53.99</v>
      </c>
      <c r="N13353">
        <f>COUNTIF(Cod_Mun_Norte!B:B,DADOS_SNIS_Minas!A13353)</f>
        <v>0</v>
      </c>
    </row>
    <row r="13354" spans="1:14" x14ac:dyDescent="0.2">
      <c r="A13354">
        <v>314467</v>
      </c>
      <c r="B13354" t="s">
        <v>243</v>
      </c>
      <c r="C13354" t="s">
        <v>98</v>
      </c>
      <c r="D13354">
        <v>2012</v>
      </c>
      <c r="E13354" t="s">
        <v>1962</v>
      </c>
      <c r="F13354" t="s">
        <v>367</v>
      </c>
      <c r="H13354">
        <v>3617</v>
      </c>
      <c r="I13354">
        <v>1306</v>
      </c>
      <c r="J13354">
        <v>1527</v>
      </c>
      <c r="K13354">
        <v>1306</v>
      </c>
      <c r="L13354">
        <v>100</v>
      </c>
      <c r="M13354">
        <v>42.22</v>
      </c>
      <c r="N13354">
        <f>COUNTIF(Cod_Mun_Norte!B:B,DADOS_SNIS_Minas!A13354)</f>
        <v>0</v>
      </c>
    </row>
    <row r="13355" spans="1:14" x14ac:dyDescent="0.2">
      <c r="A13355">
        <v>314467</v>
      </c>
      <c r="B13355" t="s">
        <v>243</v>
      </c>
      <c r="C13355" t="s">
        <v>98</v>
      </c>
      <c r="D13355">
        <v>2011</v>
      </c>
      <c r="E13355" t="s">
        <v>1963</v>
      </c>
      <c r="F13355" t="s">
        <v>429</v>
      </c>
      <c r="H13355">
        <v>3674</v>
      </c>
      <c r="I13355">
        <v>1327</v>
      </c>
      <c r="J13355">
        <v>2975</v>
      </c>
      <c r="K13355">
        <v>2627</v>
      </c>
      <c r="L13355">
        <v>100</v>
      </c>
      <c r="M13355">
        <v>80.97</v>
      </c>
      <c r="N13355">
        <f>COUNTIF(Cod_Mun_Norte!B:B,DADOS_SNIS_Minas!A13355)</f>
        <v>0</v>
      </c>
    </row>
    <row r="13356" spans="1:14" x14ac:dyDescent="0.2">
      <c r="A13356">
        <v>314467</v>
      </c>
      <c r="B13356" t="s">
        <v>243</v>
      </c>
      <c r="C13356" t="s">
        <v>98</v>
      </c>
      <c r="D13356">
        <v>2010</v>
      </c>
      <c r="E13356" t="s">
        <v>1964</v>
      </c>
      <c r="F13356" t="s">
        <v>367</v>
      </c>
      <c r="H13356">
        <v>3732</v>
      </c>
      <c r="I13356">
        <v>1348</v>
      </c>
      <c r="J13356">
        <v>1348</v>
      </c>
      <c r="K13356">
        <v>1348</v>
      </c>
      <c r="L13356">
        <v>100</v>
      </c>
      <c r="M13356">
        <v>36.119999999999997</v>
      </c>
      <c r="N13356">
        <f>COUNTIF(Cod_Mun_Norte!B:B,DADOS_SNIS_Minas!A13356)</f>
        <v>0</v>
      </c>
    </row>
    <row r="13357" spans="1:14" x14ac:dyDescent="0.2">
      <c r="A13357">
        <v>314467</v>
      </c>
      <c r="B13357" t="s">
        <v>243</v>
      </c>
      <c r="C13357" t="s">
        <v>98</v>
      </c>
      <c r="D13357">
        <v>2009</v>
      </c>
      <c r="E13357" t="s">
        <v>1964</v>
      </c>
      <c r="F13357" t="s">
        <v>367</v>
      </c>
      <c r="H13357">
        <v>3532</v>
      </c>
      <c r="I13357">
        <v>1031</v>
      </c>
      <c r="J13357">
        <v>1031</v>
      </c>
      <c r="K13357">
        <v>1031</v>
      </c>
      <c r="L13357">
        <v>100</v>
      </c>
      <c r="M13357">
        <v>29.19</v>
      </c>
      <c r="N13357">
        <f>COUNTIF(Cod_Mun_Norte!B:B,DADOS_SNIS_Minas!A13357)</f>
        <v>0</v>
      </c>
    </row>
    <row r="13358" spans="1:14" x14ac:dyDescent="0.2">
      <c r="A13358">
        <v>314467</v>
      </c>
      <c r="B13358" t="s">
        <v>243</v>
      </c>
      <c r="C13358" t="s">
        <v>98</v>
      </c>
      <c r="D13358">
        <v>2008</v>
      </c>
      <c r="H13358">
        <v>3625</v>
      </c>
      <c r="I13358">
        <v>1058</v>
      </c>
      <c r="N13358">
        <f>COUNTIF(Cod_Mun_Norte!B:B,DADOS_SNIS_Minas!A13358)</f>
        <v>0</v>
      </c>
    </row>
    <row r="13359" spans="1:14" x14ac:dyDescent="0.2">
      <c r="A13359">
        <v>314467</v>
      </c>
      <c r="B13359" t="s">
        <v>243</v>
      </c>
      <c r="C13359" t="s">
        <v>98</v>
      </c>
      <c r="D13359">
        <v>2007</v>
      </c>
      <c r="H13359">
        <v>3629</v>
      </c>
      <c r="I13359">
        <v>1059</v>
      </c>
      <c r="N13359">
        <f>COUNTIF(Cod_Mun_Norte!B:B,DADOS_SNIS_Minas!A13359)</f>
        <v>0</v>
      </c>
    </row>
    <row r="13360" spans="1:14" x14ac:dyDescent="0.2">
      <c r="A13360">
        <v>314467</v>
      </c>
      <c r="B13360" t="s">
        <v>243</v>
      </c>
      <c r="C13360" t="s">
        <v>98</v>
      </c>
      <c r="D13360">
        <v>2006</v>
      </c>
      <c r="H13360">
        <v>4268</v>
      </c>
      <c r="I13360">
        <v>868</v>
      </c>
      <c r="N13360">
        <f>COUNTIF(Cod_Mun_Norte!B:B,DADOS_SNIS_Minas!A13360)</f>
        <v>0</v>
      </c>
    </row>
    <row r="13361" spans="1:14" x14ac:dyDescent="0.2">
      <c r="A13361">
        <v>314467</v>
      </c>
      <c r="B13361" t="s">
        <v>243</v>
      </c>
      <c r="C13361" t="s">
        <v>98</v>
      </c>
      <c r="D13361">
        <v>2005</v>
      </c>
      <c r="H13361">
        <v>4303</v>
      </c>
      <c r="I13361">
        <v>875</v>
      </c>
      <c r="N13361">
        <f>COUNTIF(Cod_Mun_Norte!B:B,DADOS_SNIS_Minas!A13361)</f>
        <v>0</v>
      </c>
    </row>
    <row r="13362" spans="1:14" x14ac:dyDescent="0.2">
      <c r="A13362">
        <v>314467</v>
      </c>
      <c r="B13362" t="s">
        <v>243</v>
      </c>
      <c r="C13362" t="s">
        <v>98</v>
      </c>
      <c r="D13362">
        <v>2004</v>
      </c>
      <c r="H13362">
        <v>4337</v>
      </c>
      <c r="I13362">
        <v>882</v>
      </c>
      <c r="N13362">
        <f>COUNTIF(Cod_Mun_Norte!B:B,DADOS_SNIS_Minas!A13362)</f>
        <v>0</v>
      </c>
    </row>
    <row r="13363" spans="1:14" x14ac:dyDescent="0.2">
      <c r="A13363">
        <v>314467</v>
      </c>
      <c r="B13363" t="s">
        <v>243</v>
      </c>
      <c r="C13363" t="s">
        <v>98</v>
      </c>
      <c r="D13363">
        <v>2003</v>
      </c>
      <c r="H13363">
        <v>4400</v>
      </c>
      <c r="I13363">
        <v>895</v>
      </c>
      <c r="N13363">
        <f>COUNTIF(Cod_Mun_Norte!B:B,DADOS_SNIS_Minas!A13363)</f>
        <v>0</v>
      </c>
    </row>
    <row r="13364" spans="1:14" x14ac:dyDescent="0.2">
      <c r="A13364">
        <v>314467</v>
      </c>
      <c r="B13364" t="s">
        <v>243</v>
      </c>
      <c r="C13364" t="s">
        <v>98</v>
      </c>
      <c r="D13364">
        <v>2002</v>
      </c>
      <c r="H13364">
        <v>4430</v>
      </c>
      <c r="I13364">
        <v>901</v>
      </c>
      <c r="N13364">
        <f>COUNTIF(Cod_Mun_Norte!B:B,DADOS_SNIS_Minas!A13364)</f>
        <v>0</v>
      </c>
    </row>
    <row r="13365" spans="1:14" x14ac:dyDescent="0.2">
      <c r="A13365">
        <v>314467</v>
      </c>
      <c r="B13365" t="s">
        <v>243</v>
      </c>
      <c r="C13365" t="s">
        <v>98</v>
      </c>
      <c r="D13365">
        <v>2001</v>
      </c>
      <c r="H13365">
        <v>4457</v>
      </c>
      <c r="I13365">
        <v>906</v>
      </c>
      <c r="N13365">
        <f>COUNTIF(Cod_Mun_Norte!B:B,DADOS_SNIS_Minas!A13365)</f>
        <v>0</v>
      </c>
    </row>
    <row r="13366" spans="1:14" x14ac:dyDescent="0.2">
      <c r="A13366">
        <v>314467</v>
      </c>
      <c r="B13366" t="s">
        <v>243</v>
      </c>
      <c r="C13366" t="s">
        <v>98</v>
      </c>
      <c r="D13366">
        <v>2000</v>
      </c>
      <c r="H13366">
        <v>4495</v>
      </c>
      <c r="I13366">
        <v>914</v>
      </c>
      <c r="N13366">
        <f>COUNTIF(Cod_Mun_Norte!B:B,DADOS_SNIS_Minas!A13366)</f>
        <v>0</v>
      </c>
    </row>
    <row r="13367" spans="1:14" x14ac:dyDescent="0.2">
      <c r="A13367">
        <v>314467</v>
      </c>
      <c r="B13367" t="s">
        <v>243</v>
      </c>
      <c r="C13367" t="s">
        <v>98</v>
      </c>
      <c r="D13367">
        <v>1999</v>
      </c>
      <c r="H13367">
        <v>4376</v>
      </c>
      <c r="I13367">
        <v>890</v>
      </c>
      <c r="N13367">
        <f>COUNTIF(Cod_Mun_Norte!B:B,DADOS_SNIS_Minas!A13367)</f>
        <v>0</v>
      </c>
    </row>
    <row r="13368" spans="1:14" x14ac:dyDescent="0.2">
      <c r="A13368">
        <v>314467</v>
      </c>
      <c r="B13368" t="s">
        <v>243</v>
      </c>
      <c r="C13368" t="s">
        <v>98</v>
      </c>
      <c r="D13368">
        <v>1998</v>
      </c>
      <c r="H13368">
        <v>4432</v>
      </c>
      <c r="I13368">
        <v>901</v>
      </c>
      <c r="N13368">
        <f>COUNTIF(Cod_Mun_Norte!B:B,DADOS_SNIS_Minas!A13368)</f>
        <v>0</v>
      </c>
    </row>
    <row r="13369" spans="1:14" x14ac:dyDescent="0.2">
      <c r="A13369">
        <v>314467</v>
      </c>
      <c r="B13369" t="s">
        <v>243</v>
      </c>
      <c r="C13369" t="s">
        <v>98</v>
      </c>
      <c r="D13369">
        <v>1997</v>
      </c>
      <c r="H13369">
        <v>4488</v>
      </c>
      <c r="I13369">
        <v>913</v>
      </c>
      <c r="N13369">
        <f>COUNTIF(Cod_Mun_Norte!B:B,DADOS_SNIS_Minas!A13369)</f>
        <v>0</v>
      </c>
    </row>
    <row r="13370" spans="1:14" x14ac:dyDescent="0.2">
      <c r="A13370">
        <v>314470</v>
      </c>
      <c r="B13370" t="s">
        <v>244</v>
      </c>
      <c r="C13370" t="s">
        <v>98</v>
      </c>
      <c r="D13370">
        <v>2020</v>
      </c>
      <c r="E13370" t="s">
        <v>1965</v>
      </c>
      <c r="F13370" t="s">
        <v>367</v>
      </c>
      <c r="G13370" t="s">
        <v>378</v>
      </c>
      <c r="H13370">
        <v>17551</v>
      </c>
      <c r="I13370">
        <v>15440</v>
      </c>
      <c r="J13370">
        <v>17551</v>
      </c>
      <c r="K13370">
        <v>15440</v>
      </c>
      <c r="L13370">
        <v>100</v>
      </c>
      <c r="M13370">
        <v>100</v>
      </c>
      <c r="N13370">
        <f>COUNTIF(Cod_Mun_Norte!B:B,DADOS_SNIS_Minas!A13370)</f>
        <v>0</v>
      </c>
    </row>
    <row r="13371" spans="1:14" x14ac:dyDescent="0.2">
      <c r="A13371">
        <v>314470</v>
      </c>
      <c r="B13371" t="s">
        <v>244</v>
      </c>
      <c r="C13371" t="s">
        <v>98</v>
      </c>
      <c r="D13371">
        <v>2019</v>
      </c>
      <c r="E13371" t="s">
        <v>1966</v>
      </c>
      <c r="F13371" t="s">
        <v>367</v>
      </c>
      <c r="G13371" t="s">
        <v>378</v>
      </c>
      <c r="H13371">
        <v>17578</v>
      </c>
      <c r="I13371">
        <v>15464</v>
      </c>
      <c r="J13371">
        <v>17578</v>
      </c>
      <c r="K13371">
        <v>15464</v>
      </c>
      <c r="L13371">
        <v>100</v>
      </c>
      <c r="M13371">
        <v>100</v>
      </c>
      <c r="N13371">
        <f>COUNTIF(Cod_Mun_Norte!B:B,DADOS_SNIS_Minas!A13371)</f>
        <v>0</v>
      </c>
    </row>
    <row r="13372" spans="1:14" x14ac:dyDescent="0.2">
      <c r="A13372">
        <v>314470</v>
      </c>
      <c r="B13372" t="s">
        <v>244</v>
      </c>
      <c r="C13372" t="s">
        <v>98</v>
      </c>
      <c r="D13372">
        <v>2018</v>
      </c>
      <c r="E13372" t="s">
        <v>1967</v>
      </c>
      <c r="F13372" t="s">
        <v>374</v>
      </c>
      <c r="H13372">
        <v>17607</v>
      </c>
      <c r="I13372">
        <v>15489</v>
      </c>
      <c r="N13372">
        <f>COUNTIF(Cod_Mun_Norte!B:B,DADOS_SNIS_Minas!A13372)</f>
        <v>0</v>
      </c>
    </row>
    <row r="13373" spans="1:14" x14ac:dyDescent="0.2">
      <c r="A13373">
        <v>314470</v>
      </c>
      <c r="B13373" t="s">
        <v>244</v>
      </c>
      <c r="C13373" t="s">
        <v>98</v>
      </c>
      <c r="D13373">
        <v>2017</v>
      </c>
      <c r="E13373" t="s">
        <v>1968</v>
      </c>
      <c r="F13373" t="s">
        <v>367</v>
      </c>
      <c r="H13373">
        <v>17994</v>
      </c>
      <c r="I13373">
        <v>15830</v>
      </c>
      <c r="J13373">
        <v>16984</v>
      </c>
      <c r="K13373">
        <v>15795</v>
      </c>
      <c r="L13373">
        <v>99.8</v>
      </c>
      <c r="M13373">
        <v>94.39</v>
      </c>
      <c r="N13373">
        <f>COUNTIF(Cod_Mun_Norte!B:B,DADOS_SNIS_Minas!A13373)</f>
        <v>0</v>
      </c>
    </row>
    <row r="13374" spans="1:14" x14ac:dyDescent="0.2">
      <c r="A13374">
        <v>314470</v>
      </c>
      <c r="B13374" t="s">
        <v>244</v>
      </c>
      <c r="C13374" t="s">
        <v>98</v>
      </c>
      <c r="D13374">
        <v>2016</v>
      </c>
      <c r="E13374" t="s">
        <v>1968</v>
      </c>
      <c r="F13374" t="s">
        <v>367</v>
      </c>
      <c r="H13374">
        <v>17996</v>
      </c>
      <c r="I13374">
        <v>15832</v>
      </c>
      <c r="J13374">
        <v>16499</v>
      </c>
      <c r="K13374">
        <v>15240</v>
      </c>
      <c r="L13374">
        <v>96.3</v>
      </c>
      <c r="M13374">
        <v>91.68</v>
      </c>
      <c r="N13374">
        <f>COUNTIF(Cod_Mun_Norte!B:B,DADOS_SNIS_Minas!A13374)</f>
        <v>0</v>
      </c>
    </row>
    <row r="13375" spans="1:14" x14ac:dyDescent="0.2">
      <c r="A13375">
        <v>314470</v>
      </c>
      <c r="B13375" t="s">
        <v>244</v>
      </c>
      <c r="C13375" t="s">
        <v>98</v>
      </c>
      <c r="D13375">
        <v>2015</v>
      </c>
      <c r="H13375">
        <v>17998</v>
      </c>
      <c r="I13375">
        <v>15833</v>
      </c>
      <c r="N13375">
        <f>COUNTIF(Cod_Mun_Norte!B:B,DADOS_SNIS_Minas!A13375)</f>
        <v>0</v>
      </c>
    </row>
    <row r="13376" spans="1:14" x14ac:dyDescent="0.2">
      <c r="A13376">
        <v>314470</v>
      </c>
      <c r="B13376" t="s">
        <v>244</v>
      </c>
      <c r="C13376" t="s">
        <v>98</v>
      </c>
      <c r="D13376">
        <v>2014</v>
      </c>
      <c r="E13376" t="s">
        <v>1967</v>
      </c>
      <c r="F13376" t="s">
        <v>374</v>
      </c>
      <c r="H13376">
        <v>18000</v>
      </c>
      <c r="I13376">
        <v>15835</v>
      </c>
      <c r="N13376">
        <f>COUNTIF(Cod_Mun_Norte!B:B,DADOS_SNIS_Minas!A13376)</f>
        <v>0</v>
      </c>
    </row>
    <row r="13377" spans="1:14" x14ac:dyDescent="0.2">
      <c r="A13377">
        <v>314470</v>
      </c>
      <c r="B13377" t="s">
        <v>244</v>
      </c>
      <c r="C13377" t="s">
        <v>98</v>
      </c>
      <c r="D13377">
        <v>2013</v>
      </c>
      <c r="E13377" t="s">
        <v>1967</v>
      </c>
      <c r="F13377" t="s">
        <v>374</v>
      </c>
      <c r="H13377">
        <v>18002</v>
      </c>
      <c r="I13377">
        <v>15837</v>
      </c>
      <c r="N13377">
        <f>COUNTIF(Cod_Mun_Norte!B:B,DADOS_SNIS_Minas!A13377)</f>
        <v>0</v>
      </c>
    </row>
    <row r="13378" spans="1:14" x14ac:dyDescent="0.2">
      <c r="A13378">
        <v>314470</v>
      </c>
      <c r="B13378" t="s">
        <v>244</v>
      </c>
      <c r="C13378" t="s">
        <v>98</v>
      </c>
      <c r="D13378">
        <v>2012</v>
      </c>
      <c r="E13378" t="s">
        <v>1967</v>
      </c>
      <c r="F13378" t="s">
        <v>374</v>
      </c>
      <c r="H13378">
        <v>17494</v>
      </c>
      <c r="I13378">
        <v>15390</v>
      </c>
      <c r="N13378">
        <f>COUNTIF(Cod_Mun_Norte!B:B,DADOS_SNIS_Minas!A13378)</f>
        <v>0</v>
      </c>
    </row>
    <row r="13379" spans="1:14" x14ac:dyDescent="0.2">
      <c r="A13379">
        <v>314470</v>
      </c>
      <c r="B13379" t="s">
        <v>244</v>
      </c>
      <c r="C13379" t="s">
        <v>98</v>
      </c>
      <c r="D13379">
        <v>2011</v>
      </c>
      <c r="E13379" t="s">
        <v>1967</v>
      </c>
      <c r="F13379" t="s">
        <v>374</v>
      </c>
      <c r="H13379">
        <v>17511</v>
      </c>
      <c r="I13379">
        <v>15405</v>
      </c>
      <c r="N13379">
        <f>COUNTIF(Cod_Mun_Norte!B:B,DADOS_SNIS_Minas!A13379)</f>
        <v>0</v>
      </c>
    </row>
    <row r="13380" spans="1:14" x14ac:dyDescent="0.2">
      <c r="A13380">
        <v>314470</v>
      </c>
      <c r="B13380" t="s">
        <v>244</v>
      </c>
      <c r="C13380" t="s">
        <v>98</v>
      </c>
      <c r="D13380">
        <v>2010</v>
      </c>
      <c r="H13380">
        <v>17528</v>
      </c>
      <c r="I13380">
        <v>15420</v>
      </c>
      <c r="N13380">
        <f>COUNTIF(Cod_Mun_Norte!B:B,DADOS_SNIS_Minas!A13380)</f>
        <v>0</v>
      </c>
    </row>
    <row r="13381" spans="1:14" x14ac:dyDescent="0.2">
      <c r="A13381">
        <v>314470</v>
      </c>
      <c r="B13381" t="s">
        <v>244</v>
      </c>
      <c r="C13381" t="s">
        <v>98</v>
      </c>
      <c r="D13381">
        <v>2009</v>
      </c>
      <c r="H13381">
        <v>18579</v>
      </c>
      <c r="I13381">
        <v>16033</v>
      </c>
      <c r="N13381">
        <f>COUNTIF(Cod_Mun_Norte!B:B,DADOS_SNIS_Minas!A13381)</f>
        <v>0</v>
      </c>
    </row>
    <row r="13382" spans="1:14" x14ac:dyDescent="0.2">
      <c r="A13382">
        <v>314470</v>
      </c>
      <c r="B13382" t="s">
        <v>244</v>
      </c>
      <c r="C13382" t="s">
        <v>98</v>
      </c>
      <c r="D13382">
        <v>2008</v>
      </c>
      <c r="H13382">
        <v>18517</v>
      </c>
      <c r="I13382">
        <v>15980</v>
      </c>
      <c r="N13382">
        <f>COUNTIF(Cod_Mun_Norte!B:B,DADOS_SNIS_Minas!A13382)</f>
        <v>0</v>
      </c>
    </row>
    <row r="13383" spans="1:14" x14ac:dyDescent="0.2">
      <c r="A13383">
        <v>314470</v>
      </c>
      <c r="B13383" t="s">
        <v>244</v>
      </c>
      <c r="C13383" t="s">
        <v>98</v>
      </c>
      <c r="D13383">
        <v>2007</v>
      </c>
      <c r="H13383">
        <v>17932</v>
      </c>
      <c r="I13383">
        <v>15475</v>
      </c>
      <c r="N13383">
        <f>COUNTIF(Cod_Mun_Norte!B:B,DADOS_SNIS_Minas!A13383)</f>
        <v>0</v>
      </c>
    </row>
    <row r="13384" spans="1:14" x14ac:dyDescent="0.2">
      <c r="A13384">
        <v>314470</v>
      </c>
      <c r="B13384" t="s">
        <v>244</v>
      </c>
      <c r="C13384" t="s">
        <v>98</v>
      </c>
      <c r="D13384">
        <v>2006</v>
      </c>
      <c r="H13384">
        <v>17864</v>
      </c>
      <c r="I13384">
        <v>15420</v>
      </c>
      <c r="N13384">
        <f>COUNTIF(Cod_Mun_Norte!B:B,DADOS_SNIS_Minas!A13384)</f>
        <v>0</v>
      </c>
    </row>
    <row r="13385" spans="1:14" x14ac:dyDescent="0.2">
      <c r="A13385">
        <v>314470</v>
      </c>
      <c r="B13385" t="s">
        <v>244</v>
      </c>
      <c r="C13385" t="s">
        <v>98</v>
      </c>
      <c r="D13385">
        <v>2005</v>
      </c>
      <c r="H13385">
        <v>17847</v>
      </c>
      <c r="I13385">
        <v>15405</v>
      </c>
      <c r="N13385">
        <f>COUNTIF(Cod_Mun_Norte!B:B,DADOS_SNIS_Minas!A13385)</f>
        <v>0</v>
      </c>
    </row>
    <row r="13386" spans="1:14" x14ac:dyDescent="0.2">
      <c r="A13386">
        <v>314470</v>
      </c>
      <c r="B13386" t="s">
        <v>244</v>
      </c>
      <c r="C13386" t="s">
        <v>98</v>
      </c>
      <c r="D13386">
        <v>2004</v>
      </c>
      <c r="H13386">
        <v>17830</v>
      </c>
      <c r="I13386">
        <v>15391</v>
      </c>
      <c r="N13386">
        <f>COUNTIF(Cod_Mun_Norte!B:B,DADOS_SNIS_Minas!A13386)</f>
        <v>0</v>
      </c>
    </row>
    <row r="13387" spans="1:14" x14ac:dyDescent="0.2">
      <c r="A13387">
        <v>314470</v>
      </c>
      <c r="B13387" t="s">
        <v>244</v>
      </c>
      <c r="C13387" t="s">
        <v>98</v>
      </c>
      <c r="D13387">
        <v>2003</v>
      </c>
      <c r="H13387">
        <v>17800</v>
      </c>
      <c r="I13387">
        <v>15365</v>
      </c>
      <c r="N13387">
        <f>COUNTIF(Cod_Mun_Norte!B:B,DADOS_SNIS_Minas!A13387)</f>
        <v>0</v>
      </c>
    </row>
    <row r="13388" spans="1:14" x14ac:dyDescent="0.2">
      <c r="A13388">
        <v>314470</v>
      </c>
      <c r="B13388" t="s">
        <v>244</v>
      </c>
      <c r="C13388" t="s">
        <v>98</v>
      </c>
      <c r="D13388">
        <v>2002</v>
      </c>
      <c r="H13388">
        <v>17785</v>
      </c>
      <c r="I13388">
        <v>15352</v>
      </c>
      <c r="N13388">
        <f>COUNTIF(Cod_Mun_Norte!B:B,DADOS_SNIS_Minas!A13388)</f>
        <v>0</v>
      </c>
    </row>
    <row r="13389" spans="1:14" x14ac:dyDescent="0.2">
      <c r="A13389">
        <v>314470</v>
      </c>
      <c r="B13389" t="s">
        <v>244</v>
      </c>
      <c r="C13389" t="s">
        <v>98</v>
      </c>
      <c r="D13389">
        <v>2001</v>
      </c>
      <c r="H13389">
        <v>17770</v>
      </c>
      <c r="I13389">
        <v>15339</v>
      </c>
      <c r="N13389">
        <f>COUNTIF(Cod_Mun_Norte!B:B,DADOS_SNIS_Minas!A13389)</f>
        <v>0</v>
      </c>
    </row>
    <row r="13390" spans="1:14" x14ac:dyDescent="0.2">
      <c r="A13390">
        <v>314470</v>
      </c>
      <c r="B13390" t="s">
        <v>244</v>
      </c>
      <c r="C13390" t="s">
        <v>98</v>
      </c>
      <c r="D13390">
        <v>2000</v>
      </c>
      <c r="H13390">
        <v>17754</v>
      </c>
      <c r="I13390">
        <v>15325</v>
      </c>
      <c r="N13390">
        <f>COUNTIF(Cod_Mun_Norte!B:B,DADOS_SNIS_Minas!A13390)</f>
        <v>0</v>
      </c>
    </row>
    <row r="13391" spans="1:14" x14ac:dyDescent="0.2">
      <c r="A13391">
        <v>314470</v>
      </c>
      <c r="B13391" t="s">
        <v>244</v>
      </c>
      <c r="C13391" t="s">
        <v>98</v>
      </c>
      <c r="D13391">
        <v>1999</v>
      </c>
      <c r="H13391">
        <v>17272</v>
      </c>
      <c r="I13391">
        <v>14740</v>
      </c>
      <c r="N13391">
        <f>COUNTIF(Cod_Mun_Norte!B:B,DADOS_SNIS_Minas!A13391)</f>
        <v>0</v>
      </c>
    </row>
    <row r="13392" spans="1:14" x14ac:dyDescent="0.2">
      <c r="A13392">
        <v>314470</v>
      </c>
      <c r="B13392" t="s">
        <v>244</v>
      </c>
      <c r="C13392" t="s">
        <v>98</v>
      </c>
      <c r="D13392">
        <v>1998</v>
      </c>
      <c r="H13392">
        <v>17321</v>
      </c>
      <c r="I13392">
        <v>14781</v>
      </c>
      <c r="N13392">
        <f>COUNTIF(Cod_Mun_Norte!B:B,DADOS_SNIS_Minas!A13392)</f>
        <v>0</v>
      </c>
    </row>
    <row r="13393" spans="1:14" x14ac:dyDescent="0.2">
      <c r="A13393">
        <v>314470</v>
      </c>
      <c r="B13393" t="s">
        <v>244</v>
      </c>
      <c r="C13393" t="s">
        <v>98</v>
      </c>
      <c r="D13393">
        <v>1997</v>
      </c>
      <c r="H13393">
        <v>17369</v>
      </c>
      <c r="I13393">
        <v>14822</v>
      </c>
      <c r="N13393">
        <f>COUNTIF(Cod_Mun_Norte!B:B,DADOS_SNIS_Minas!A13393)</f>
        <v>0</v>
      </c>
    </row>
    <row r="13394" spans="1:14" x14ac:dyDescent="0.2">
      <c r="A13394">
        <v>314470</v>
      </c>
      <c r="B13394" t="s">
        <v>244</v>
      </c>
      <c r="C13394" t="s">
        <v>98</v>
      </c>
      <c r="D13394">
        <v>1996</v>
      </c>
      <c r="H13394">
        <v>17426</v>
      </c>
      <c r="I13394">
        <v>14871</v>
      </c>
      <c r="N13394">
        <f>COUNTIF(Cod_Mun_Norte!B:B,DADOS_SNIS_Minas!A13394)</f>
        <v>0</v>
      </c>
    </row>
    <row r="13395" spans="1:14" x14ac:dyDescent="0.2">
      <c r="A13395">
        <v>314470</v>
      </c>
      <c r="B13395" t="s">
        <v>244</v>
      </c>
      <c r="C13395" t="s">
        <v>98</v>
      </c>
      <c r="D13395">
        <v>1995</v>
      </c>
      <c r="H13395">
        <v>18935</v>
      </c>
      <c r="I13395">
        <v>16159</v>
      </c>
      <c r="N13395">
        <f>COUNTIF(Cod_Mun_Norte!B:B,DADOS_SNIS_Minas!A13395)</f>
        <v>0</v>
      </c>
    </row>
    <row r="13396" spans="1:14" x14ac:dyDescent="0.2">
      <c r="A13396">
        <v>314480</v>
      </c>
      <c r="B13396" t="s">
        <v>1969</v>
      </c>
      <c r="C13396" t="s">
        <v>98</v>
      </c>
      <c r="D13396">
        <v>2020</v>
      </c>
      <c r="E13396" t="s">
        <v>1970</v>
      </c>
      <c r="F13396" t="s">
        <v>367</v>
      </c>
      <c r="G13396" t="s">
        <v>368</v>
      </c>
      <c r="H13396">
        <v>96157</v>
      </c>
      <c r="I13396">
        <v>94060</v>
      </c>
      <c r="J13396">
        <v>89656</v>
      </c>
      <c r="K13396">
        <v>89656</v>
      </c>
      <c r="L13396">
        <v>95.3</v>
      </c>
      <c r="M13396">
        <v>93.24</v>
      </c>
      <c r="N13396">
        <f>COUNTIF(Cod_Mun_Norte!B:B,DADOS_SNIS_Minas!A13396)</f>
        <v>0</v>
      </c>
    </row>
    <row r="13397" spans="1:14" x14ac:dyDescent="0.2">
      <c r="A13397">
        <v>314480</v>
      </c>
      <c r="B13397" t="s">
        <v>1969</v>
      </c>
      <c r="C13397" t="s">
        <v>98</v>
      </c>
      <c r="D13397">
        <v>2019</v>
      </c>
      <c r="E13397" t="s">
        <v>1970</v>
      </c>
      <c r="F13397" t="s">
        <v>367</v>
      </c>
      <c r="G13397" t="s">
        <v>368</v>
      </c>
      <c r="H13397">
        <v>94889</v>
      </c>
      <c r="I13397">
        <v>92820</v>
      </c>
      <c r="J13397">
        <v>87951</v>
      </c>
      <c r="K13397">
        <v>87951</v>
      </c>
      <c r="L13397">
        <v>94.8</v>
      </c>
      <c r="M13397">
        <v>92.69</v>
      </c>
      <c r="N13397">
        <f>COUNTIF(Cod_Mun_Norte!B:B,DADOS_SNIS_Minas!A13397)</f>
        <v>0</v>
      </c>
    </row>
    <row r="13398" spans="1:14" x14ac:dyDescent="0.2">
      <c r="A13398">
        <v>314480</v>
      </c>
      <c r="B13398" t="s">
        <v>1969</v>
      </c>
      <c r="C13398" t="s">
        <v>98</v>
      </c>
      <c r="D13398">
        <v>2018</v>
      </c>
      <c r="E13398" t="s">
        <v>1970</v>
      </c>
      <c r="F13398" t="s">
        <v>367</v>
      </c>
      <c r="H13398">
        <v>93577</v>
      </c>
      <c r="I13398">
        <v>91537</v>
      </c>
      <c r="J13398">
        <v>86774</v>
      </c>
      <c r="K13398">
        <v>86774</v>
      </c>
      <c r="L13398">
        <v>94.8</v>
      </c>
      <c r="M13398">
        <v>92.73</v>
      </c>
      <c r="N13398">
        <f>COUNTIF(Cod_Mun_Norte!B:B,DADOS_SNIS_Minas!A13398)</f>
        <v>0</v>
      </c>
    </row>
    <row r="13399" spans="1:14" x14ac:dyDescent="0.2">
      <c r="A13399">
        <v>314480</v>
      </c>
      <c r="B13399" t="s">
        <v>1969</v>
      </c>
      <c r="C13399" t="s">
        <v>98</v>
      </c>
      <c r="D13399">
        <v>2017</v>
      </c>
      <c r="E13399" t="s">
        <v>1970</v>
      </c>
      <c r="F13399" t="s">
        <v>367</v>
      </c>
      <c r="H13399">
        <v>92178</v>
      </c>
      <c r="I13399">
        <v>90168</v>
      </c>
      <c r="J13399">
        <v>85878</v>
      </c>
      <c r="K13399">
        <v>85878</v>
      </c>
      <c r="L13399">
        <v>95.2</v>
      </c>
      <c r="M13399">
        <v>93.17</v>
      </c>
      <c r="N13399">
        <f>COUNTIF(Cod_Mun_Norte!B:B,DADOS_SNIS_Minas!A13399)</f>
        <v>0</v>
      </c>
    </row>
    <row r="13400" spans="1:14" x14ac:dyDescent="0.2">
      <c r="A13400">
        <v>314480</v>
      </c>
      <c r="B13400" t="s">
        <v>1969</v>
      </c>
      <c r="C13400" t="s">
        <v>98</v>
      </c>
      <c r="D13400">
        <v>2016</v>
      </c>
      <c r="E13400" t="s">
        <v>1970</v>
      </c>
      <c r="F13400" t="s">
        <v>367</v>
      </c>
      <c r="H13400">
        <v>91069</v>
      </c>
      <c r="I13400">
        <v>89083</v>
      </c>
      <c r="J13400">
        <v>85356</v>
      </c>
      <c r="K13400">
        <v>85356</v>
      </c>
      <c r="L13400">
        <v>95.8</v>
      </c>
      <c r="M13400">
        <v>93.73</v>
      </c>
      <c r="N13400">
        <f>COUNTIF(Cod_Mun_Norte!B:B,DADOS_SNIS_Minas!A13400)</f>
        <v>0</v>
      </c>
    </row>
    <row r="13401" spans="1:14" x14ac:dyDescent="0.2">
      <c r="A13401">
        <v>314480</v>
      </c>
      <c r="B13401" t="s">
        <v>1969</v>
      </c>
      <c r="C13401" t="s">
        <v>98</v>
      </c>
      <c r="D13401">
        <v>2015</v>
      </c>
      <c r="E13401" t="s">
        <v>1970</v>
      </c>
      <c r="F13401" t="s">
        <v>367</v>
      </c>
      <c r="H13401">
        <v>89900</v>
      </c>
      <c r="I13401">
        <v>87940</v>
      </c>
      <c r="J13401">
        <v>84110</v>
      </c>
      <c r="K13401">
        <v>84110</v>
      </c>
      <c r="L13401">
        <v>95.6</v>
      </c>
      <c r="M13401">
        <v>93.56</v>
      </c>
      <c r="N13401">
        <f>COUNTIF(Cod_Mun_Norte!B:B,DADOS_SNIS_Minas!A13401)</f>
        <v>0</v>
      </c>
    </row>
    <row r="13402" spans="1:14" x14ac:dyDescent="0.2">
      <c r="A13402">
        <v>314480</v>
      </c>
      <c r="B13402" t="s">
        <v>1969</v>
      </c>
      <c r="C13402" t="s">
        <v>98</v>
      </c>
      <c r="D13402">
        <v>2014</v>
      </c>
      <c r="E13402" t="s">
        <v>1971</v>
      </c>
      <c r="F13402" t="s">
        <v>367</v>
      </c>
      <c r="H13402">
        <v>88672</v>
      </c>
      <c r="I13402">
        <v>86739</v>
      </c>
      <c r="J13402">
        <v>86739</v>
      </c>
      <c r="K13402">
        <v>86739</v>
      </c>
      <c r="L13402">
        <v>100</v>
      </c>
      <c r="M13402">
        <v>97.82</v>
      </c>
      <c r="N13402">
        <f>COUNTIF(Cod_Mun_Norte!B:B,DADOS_SNIS_Minas!A13402)</f>
        <v>0</v>
      </c>
    </row>
    <row r="13403" spans="1:14" x14ac:dyDescent="0.2">
      <c r="A13403">
        <v>314480</v>
      </c>
      <c r="B13403" t="s">
        <v>1969</v>
      </c>
      <c r="C13403" t="s">
        <v>98</v>
      </c>
      <c r="D13403">
        <v>2013</v>
      </c>
      <c r="E13403" t="s">
        <v>1970</v>
      </c>
      <c r="F13403" t="s">
        <v>367</v>
      </c>
      <c r="H13403">
        <v>87391</v>
      </c>
      <c r="I13403">
        <v>85486</v>
      </c>
      <c r="J13403">
        <v>85486</v>
      </c>
      <c r="K13403">
        <v>85486</v>
      </c>
      <c r="L13403">
        <v>100</v>
      </c>
      <c r="M13403">
        <v>97.82</v>
      </c>
      <c r="N13403">
        <f>COUNTIF(Cod_Mun_Norte!B:B,DADOS_SNIS_Minas!A13403)</f>
        <v>0</v>
      </c>
    </row>
    <row r="13404" spans="1:14" x14ac:dyDescent="0.2">
      <c r="A13404">
        <v>314480</v>
      </c>
      <c r="B13404" t="s">
        <v>1969</v>
      </c>
      <c r="C13404" t="s">
        <v>98</v>
      </c>
      <c r="D13404">
        <v>2012</v>
      </c>
      <c r="E13404" t="s">
        <v>1971</v>
      </c>
      <c r="F13404" t="s">
        <v>367</v>
      </c>
      <c r="H13404">
        <v>83507</v>
      </c>
      <c r="I13404">
        <v>81686</v>
      </c>
      <c r="J13404">
        <v>81686</v>
      </c>
      <c r="K13404">
        <v>81686</v>
      </c>
      <c r="L13404">
        <v>100</v>
      </c>
      <c r="M13404">
        <v>97.82</v>
      </c>
      <c r="N13404">
        <f>COUNTIF(Cod_Mun_Norte!B:B,DADOS_SNIS_Minas!A13404)</f>
        <v>0</v>
      </c>
    </row>
    <row r="13405" spans="1:14" x14ac:dyDescent="0.2">
      <c r="A13405">
        <v>314480</v>
      </c>
      <c r="B13405" t="s">
        <v>1969</v>
      </c>
      <c r="C13405" t="s">
        <v>98</v>
      </c>
      <c r="D13405">
        <v>2011</v>
      </c>
      <c r="E13405" t="s">
        <v>1971</v>
      </c>
      <c r="F13405" t="s">
        <v>367</v>
      </c>
      <c r="H13405">
        <v>82273</v>
      </c>
      <c r="I13405">
        <v>80479</v>
      </c>
      <c r="J13405">
        <v>80479</v>
      </c>
      <c r="K13405">
        <v>80479</v>
      </c>
      <c r="L13405">
        <v>100</v>
      </c>
      <c r="M13405">
        <v>97.82</v>
      </c>
      <c r="N13405">
        <f>COUNTIF(Cod_Mun_Norte!B:B,DADOS_SNIS_Minas!A13405)</f>
        <v>0</v>
      </c>
    </row>
    <row r="13406" spans="1:14" x14ac:dyDescent="0.2">
      <c r="A13406">
        <v>314480</v>
      </c>
      <c r="B13406" t="s">
        <v>1969</v>
      </c>
      <c r="C13406" t="s">
        <v>98</v>
      </c>
      <c r="D13406">
        <v>2010</v>
      </c>
      <c r="E13406" t="s">
        <v>1971</v>
      </c>
      <c r="F13406" t="s">
        <v>367</v>
      </c>
      <c r="H13406">
        <v>80998</v>
      </c>
      <c r="I13406">
        <v>79232</v>
      </c>
      <c r="J13406">
        <v>79232</v>
      </c>
      <c r="K13406">
        <v>79232</v>
      </c>
      <c r="L13406">
        <v>100</v>
      </c>
      <c r="M13406">
        <v>97.82</v>
      </c>
      <c r="N13406">
        <f>COUNTIF(Cod_Mun_Norte!B:B,DADOS_SNIS_Minas!A13406)</f>
        <v>0</v>
      </c>
    </row>
    <row r="13407" spans="1:14" x14ac:dyDescent="0.2">
      <c r="A13407">
        <v>314480</v>
      </c>
      <c r="B13407" t="s">
        <v>1969</v>
      </c>
      <c r="C13407" t="s">
        <v>98</v>
      </c>
      <c r="D13407">
        <v>2009</v>
      </c>
      <c r="E13407" t="s">
        <v>1971</v>
      </c>
      <c r="F13407" t="s">
        <v>367</v>
      </c>
      <c r="H13407">
        <v>76608</v>
      </c>
      <c r="I13407">
        <v>74862</v>
      </c>
      <c r="J13407">
        <v>89396</v>
      </c>
      <c r="K13407">
        <v>89396</v>
      </c>
      <c r="L13407">
        <v>100</v>
      </c>
      <c r="M13407">
        <v>100</v>
      </c>
      <c r="N13407">
        <f>COUNTIF(Cod_Mun_Norte!B:B,DADOS_SNIS_Minas!A13407)</f>
        <v>0</v>
      </c>
    </row>
    <row r="13408" spans="1:14" x14ac:dyDescent="0.2">
      <c r="A13408">
        <v>314480</v>
      </c>
      <c r="B13408" t="s">
        <v>1969</v>
      </c>
      <c r="C13408" t="s">
        <v>98</v>
      </c>
      <c r="D13408">
        <v>2008</v>
      </c>
      <c r="E13408" t="s">
        <v>1971</v>
      </c>
      <c r="F13408" t="s">
        <v>367</v>
      </c>
      <c r="H13408">
        <v>75530</v>
      </c>
      <c r="I13408">
        <v>73808</v>
      </c>
      <c r="J13408">
        <v>85298</v>
      </c>
      <c r="K13408">
        <v>85298</v>
      </c>
      <c r="L13408">
        <v>100</v>
      </c>
      <c r="M13408">
        <v>100</v>
      </c>
      <c r="N13408">
        <f>COUNTIF(Cod_Mun_Norte!B:B,DADOS_SNIS_Minas!A13408)</f>
        <v>0</v>
      </c>
    </row>
    <row r="13409" spans="1:14" x14ac:dyDescent="0.2">
      <c r="A13409">
        <v>314480</v>
      </c>
      <c r="B13409" t="s">
        <v>1969</v>
      </c>
      <c r="C13409" t="s">
        <v>98</v>
      </c>
      <c r="D13409">
        <v>2007</v>
      </c>
      <c r="E13409" t="s">
        <v>1971</v>
      </c>
      <c r="F13409" t="s">
        <v>367</v>
      </c>
      <c r="H13409">
        <v>72207</v>
      </c>
      <c r="I13409">
        <v>70561</v>
      </c>
      <c r="J13409">
        <v>78589</v>
      </c>
      <c r="K13409">
        <v>78589</v>
      </c>
      <c r="L13409">
        <v>100</v>
      </c>
      <c r="M13409">
        <v>100</v>
      </c>
      <c r="N13409">
        <f>COUNTIF(Cod_Mun_Norte!B:B,DADOS_SNIS_Minas!A13409)</f>
        <v>0</v>
      </c>
    </row>
    <row r="13410" spans="1:14" x14ac:dyDescent="0.2">
      <c r="A13410">
        <v>314480</v>
      </c>
      <c r="B13410" t="s">
        <v>1969</v>
      </c>
      <c r="C13410" t="s">
        <v>98</v>
      </c>
      <c r="D13410">
        <v>2006</v>
      </c>
      <c r="E13410" t="s">
        <v>1971</v>
      </c>
      <c r="F13410" t="s">
        <v>364</v>
      </c>
      <c r="H13410">
        <v>73247</v>
      </c>
      <c r="I13410">
        <v>71709</v>
      </c>
      <c r="J13410">
        <v>75098</v>
      </c>
      <c r="K13410">
        <v>75098</v>
      </c>
      <c r="L13410">
        <v>100</v>
      </c>
      <c r="M13410">
        <v>100</v>
      </c>
      <c r="N13410">
        <f>COUNTIF(Cod_Mun_Norte!B:B,DADOS_SNIS_Minas!A13410)</f>
        <v>0</v>
      </c>
    </row>
    <row r="13411" spans="1:14" x14ac:dyDescent="0.2">
      <c r="A13411">
        <v>314480</v>
      </c>
      <c r="B13411" t="s">
        <v>1969</v>
      </c>
      <c r="C13411" t="s">
        <v>98</v>
      </c>
      <c r="D13411">
        <v>2005</v>
      </c>
      <c r="E13411" t="s">
        <v>1971</v>
      </c>
      <c r="F13411" t="s">
        <v>364</v>
      </c>
      <c r="H13411">
        <v>71897</v>
      </c>
      <c r="I13411">
        <v>70387</v>
      </c>
      <c r="J13411">
        <v>71929</v>
      </c>
      <c r="K13411">
        <v>71929</v>
      </c>
      <c r="L13411">
        <v>100</v>
      </c>
      <c r="M13411">
        <v>100</v>
      </c>
      <c r="N13411">
        <f>COUNTIF(Cod_Mun_Norte!B:B,DADOS_SNIS_Minas!A13411)</f>
        <v>0</v>
      </c>
    </row>
    <row r="13412" spans="1:14" x14ac:dyDescent="0.2">
      <c r="A13412">
        <v>314480</v>
      </c>
      <c r="B13412" t="s">
        <v>1969</v>
      </c>
      <c r="C13412" t="s">
        <v>98</v>
      </c>
      <c r="D13412">
        <v>2004</v>
      </c>
      <c r="E13412" t="s">
        <v>1971</v>
      </c>
      <c r="F13412" t="s">
        <v>364</v>
      </c>
      <c r="H13412">
        <v>70537</v>
      </c>
      <c r="I13412">
        <v>69056</v>
      </c>
      <c r="J13412">
        <v>69998</v>
      </c>
      <c r="K13412">
        <v>69998</v>
      </c>
      <c r="L13412">
        <v>100</v>
      </c>
      <c r="M13412">
        <v>99.24</v>
      </c>
      <c r="N13412">
        <f>COUNTIF(Cod_Mun_Norte!B:B,DADOS_SNIS_Minas!A13412)</f>
        <v>0</v>
      </c>
    </row>
    <row r="13413" spans="1:14" x14ac:dyDescent="0.2">
      <c r="A13413">
        <v>314480</v>
      </c>
      <c r="B13413" t="s">
        <v>1969</v>
      </c>
      <c r="C13413" t="s">
        <v>98</v>
      </c>
      <c r="D13413">
        <v>2003</v>
      </c>
      <c r="E13413" t="s">
        <v>361</v>
      </c>
      <c r="F13413" t="s">
        <v>362</v>
      </c>
      <c r="H13413">
        <v>68080</v>
      </c>
      <c r="I13413">
        <v>66650</v>
      </c>
      <c r="J13413">
        <v>68445</v>
      </c>
      <c r="K13413">
        <v>68445</v>
      </c>
      <c r="L13413">
        <v>100</v>
      </c>
      <c r="M13413">
        <v>100</v>
      </c>
      <c r="N13413">
        <f>COUNTIF(Cod_Mun_Norte!B:B,DADOS_SNIS_Minas!A13413)</f>
        <v>0</v>
      </c>
    </row>
    <row r="13414" spans="1:14" x14ac:dyDescent="0.2">
      <c r="A13414">
        <v>314480</v>
      </c>
      <c r="B13414" t="s">
        <v>1969</v>
      </c>
      <c r="C13414" t="s">
        <v>98</v>
      </c>
      <c r="D13414">
        <v>2002</v>
      </c>
      <c r="E13414" t="s">
        <v>361</v>
      </c>
      <c r="F13414" t="s">
        <v>362</v>
      </c>
      <c r="H13414">
        <v>66909</v>
      </c>
      <c r="I13414">
        <v>65504</v>
      </c>
      <c r="J13414">
        <v>65689</v>
      </c>
      <c r="K13414">
        <v>65689</v>
      </c>
      <c r="L13414">
        <v>100</v>
      </c>
      <c r="M13414">
        <v>98.18</v>
      </c>
      <c r="N13414">
        <f>COUNTIF(Cod_Mun_Norte!B:B,DADOS_SNIS_Minas!A13414)</f>
        <v>0</v>
      </c>
    </row>
    <row r="13415" spans="1:14" x14ac:dyDescent="0.2">
      <c r="A13415">
        <v>314480</v>
      </c>
      <c r="B13415" t="s">
        <v>1969</v>
      </c>
      <c r="C13415" t="s">
        <v>98</v>
      </c>
      <c r="D13415">
        <v>2001</v>
      </c>
      <c r="E13415" t="s">
        <v>361</v>
      </c>
      <c r="F13415" t="s">
        <v>362</v>
      </c>
      <c r="H13415">
        <v>65755</v>
      </c>
      <c r="I13415">
        <v>64374</v>
      </c>
      <c r="J13415">
        <v>62453</v>
      </c>
      <c r="K13415">
        <v>62453</v>
      </c>
      <c r="L13415">
        <v>97</v>
      </c>
      <c r="M13415">
        <v>94.98</v>
      </c>
      <c r="N13415">
        <f>COUNTIF(Cod_Mun_Norte!B:B,DADOS_SNIS_Minas!A13415)</f>
        <v>0</v>
      </c>
    </row>
    <row r="13416" spans="1:14" x14ac:dyDescent="0.2">
      <c r="A13416">
        <v>314480</v>
      </c>
      <c r="B13416" t="s">
        <v>1969</v>
      </c>
      <c r="C13416" t="s">
        <v>98</v>
      </c>
      <c r="D13416">
        <v>2000</v>
      </c>
      <c r="E13416" t="s">
        <v>361</v>
      </c>
      <c r="F13416" t="s">
        <v>362</v>
      </c>
      <c r="H13416">
        <v>64387</v>
      </c>
      <c r="I13416">
        <v>63035</v>
      </c>
      <c r="J13416">
        <v>62027</v>
      </c>
      <c r="L13416">
        <v>98.4</v>
      </c>
      <c r="N13416">
        <f>COUNTIF(Cod_Mun_Norte!B:B,DADOS_SNIS_Minas!A13416)</f>
        <v>0</v>
      </c>
    </row>
    <row r="13417" spans="1:14" x14ac:dyDescent="0.2">
      <c r="A13417">
        <v>314480</v>
      </c>
      <c r="B13417" t="s">
        <v>1969</v>
      </c>
      <c r="C13417" t="s">
        <v>98</v>
      </c>
      <c r="D13417">
        <v>1999</v>
      </c>
      <c r="E13417" t="s">
        <v>361</v>
      </c>
      <c r="F13417" t="s">
        <v>362</v>
      </c>
      <c r="H13417">
        <v>61155</v>
      </c>
      <c r="I13417">
        <v>48953</v>
      </c>
      <c r="J13417">
        <v>59335</v>
      </c>
      <c r="L13417">
        <v>100</v>
      </c>
      <c r="N13417">
        <f>COUNTIF(Cod_Mun_Norte!B:B,DADOS_SNIS_Minas!A13417)</f>
        <v>0</v>
      </c>
    </row>
    <row r="13418" spans="1:14" x14ac:dyDescent="0.2">
      <c r="A13418">
        <v>314480</v>
      </c>
      <c r="B13418" t="s">
        <v>1969</v>
      </c>
      <c r="C13418" t="s">
        <v>98</v>
      </c>
      <c r="D13418">
        <v>1998</v>
      </c>
      <c r="E13418" t="s">
        <v>361</v>
      </c>
      <c r="F13418" t="s">
        <v>99</v>
      </c>
      <c r="H13418">
        <v>59838</v>
      </c>
      <c r="I13418">
        <v>47899</v>
      </c>
      <c r="J13418">
        <v>54273</v>
      </c>
      <c r="L13418">
        <v>113.3</v>
      </c>
      <c r="N13418">
        <f>COUNTIF(Cod_Mun_Norte!B:B,DADOS_SNIS_Minas!A13418)</f>
        <v>0</v>
      </c>
    </row>
    <row r="13419" spans="1:14" x14ac:dyDescent="0.2">
      <c r="A13419">
        <v>314480</v>
      </c>
      <c r="B13419" t="s">
        <v>1969</v>
      </c>
      <c r="C13419" t="s">
        <v>98</v>
      </c>
      <c r="D13419">
        <v>1997</v>
      </c>
      <c r="H13419">
        <v>58520</v>
      </c>
      <c r="I13419">
        <v>46844</v>
      </c>
      <c r="N13419">
        <f>COUNTIF(Cod_Mun_Norte!B:B,DADOS_SNIS_Minas!A13419)</f>
        <v>0</v>
      </c>
    </row>
    <row r="13420" spans="1:14" x14ac:dyDescent="0.2">
      <c r="A13420">
        <v>314480</v>
      </c>
      <c r="B13420" t="s">
        <v>1969</v>
      </c>
      <c r="C13420" t="s">
        <v>98</v>
      </c>
      <c r="D13420">
        <v>1996</v>
      </c>
      <c r="H13420">
        <v>56960</v>
      </c>
      <c r="I13420">
        <v>45595</v>
      </c>
      <c r="N13420">
        <f>COUNTIF(Cod_Mun_Norte!B:B,DADOS_SNIS_Minas!A13420)</f>
        <v>0</v>
      </c>
    </row>
    <row r="13421" spans="1:14" x14ac:dyDescent="0.2">
      <c r="A13421">
        <v>314480</v>
      </c>
      <c r="B13421" t="s">
        <v>1969</v>
      </c>
      <c r="C13421" t="s">
        <v>98</v>
      </c>
      <c r="D13421">
        <v>1995</v>
      </c>
      <c r="H13421">
        <v>56359</v>
      </c>
      <c r="I13421">
        <v>45114</v>
      </c>
      <c r="N13421">
        <f>COUNTIF(Cod_Mun_Norte!B:B,DADOS_SNIS_Minas!A13421)</f>
        <v>0</v>
      </c>
    </row>
    <row r="13422" spans="1:14" x14ac:dyDescent="0.2">
      <c r="A13422">
        <v>314490</v>
      </c>
      <c r="B13422" t="s">
        <v>1972</v>
      </c>
      <c r="C13422" t="s">
        <v>98</v>
      </c>
      <c r="D13422">
        <v>2020</v>
      </c>
      <c r="E13422" t="s">
        <v>1973</v>
      </c>
      <c r="F13422" t="s">
        <v>367</v>
      </c>
      <c r="G13422" t="s">
        <v>368</v>
      </c>
      <c r="H13422">
        <v>3573</v>
      </c>
      <c r="I13422">
        <v>2195</v>
      </c>
      <c r="J13422">
        <v>2306</v>
      </c>
      <c r="K13422">
        <v>2195</v>
      </c>
      <c r="L13422">
        <v>100</v>
      </c>
      <c r="M13422">
        <v>64.540000000000006</v>
      </c>
      <c r="N13422">
        <f>COUNTIF(Cod_Mun_Norte!B:B,DADOS_SNIS_Minas!A13422)</f>
        <v>0</v>
      </c>
    </row>
    <row r="13423" spans="1:14" x14ac:dyDescent="0.2">
      <c r="A13423">
        <v>314490</v>
      </c>
      <c r="B13423" t="s">
        <v>1972</v>
      </c>
      <c r="C13423" t="s">
        <v>98</v>
      </c>
      <c r="D13423">
        <v>2019</v>
      </c>
      <c r="E13423" t="s">
        <v>1973</v>
      </c>
      <c r="F13423" t="s">
        <v>367</v>
      </c>
      <c r="G13423" t="s">
        <v>368</v>
      </c>
      <c r="H13423">
        <v>3600</v>
      </c>
      <c r="I13423">
        <v>2211</v>
      </c>
      <c r="J13423">
        <v>2211</v>
      </c>
      <c r="K13423">
        <v>2211</v>
      </c>
      <c r="L13423">
        <v>100</v>
      </c>
      <c r="M13423">
        <v>61.42</v>
      </c>
      <c r="N13423">
        <f>COUNTIF(Cod_Mun_Norte!B:B,DADOS_SNIS_Minas!A13423)</f>
        <v>0</v>
      </c>
    </row>
    <row r="13424" spans="1:14" x14ac:dyDescent="0.2">
      <c r="A13424">
        <v>314490</v>
      </c>
      <c r="B13424" t="s">
        <v>1972</v>
      </c>
      <c r="C13424" t="s">
        <v>98</v>
      </c>
      <c r="D13424">
        <v>2018</v>
      </c>
      <c r="E13424" t="s">
        <v>1973</v>
      </c>
      <c r="F13424" t="s">
        <v>367</v>
      </c>
      <c r="H13424">
        <v>3627</v>
      </c>
      <c r="I13424">
        <v>2228</v>
      </c>
      <c r="J13424">
        <v>2228</v>
      </c>
      <c r="K13424">
        <v>2228</v>
      </c>
      <c r="L13424">
        <v>100</v>
      </c>
      <c r="M13424">
        <v>61.43</v>
      </c>
      <c r="N13424">
        <f>COUNTIF(Cod_Mun_Norte!B:B,DADOS_SNIS_Minas!A13424)</f>
        <v>0</v>
      </c>
    </row>
    <row r="13425" spans="1:14" x14ac:dyDescent="0.2">
      <c r="A13425">
        <v>314490</v>
      </c>
      <c r="B13425" t="s">
        <v>1972</v>
      </c>
      <c r="C13425" t="s">
        <v>98</v>
      </c>
      <c r="D13425">
        <v>2017</v>
      </c>
      <c r="E13425" t="s">
        <v>1973</v>
      </c>
      <c r="F13425" t="s">
        <v>367</v>
      </c>
      <c r="H13425">
        <v>3757</v>
      </c>
      <c r="I13425">
        <v>2308</v>
      </c>
      <c r="J13425">
        <v>2266</v>
      </c>
      <c r="K13425">
        <v>2266</v>
      </c>
      <c r="L13425">
        <v>98.2</v>
      </c>
      <c r="M13425">
        <v>60.31</v>
      </c>
      <c r="N13425">
        <f>COUNTIF(Cod_Mun_Norte!B:B,DADOS_SNIS_Minas!A13425)</f>
        <v>0</v>
      </c>
    </row>
    <row r="13426" spans="1:14" x14ac:dyDescent="0.2">
      <c r="A13426">
        <v>314490</v>
      </c>
      <c r="B13426" t="s">
        <v>1972</v>
      </c>
      <c r="C13426" t="s">
        <v>98</v>
      </c>
      <c r="D13426">
        <v>2016</v>
      </c>
      <c r="E13426" t="s">
        <v>1973</v>
      </c>
      <c r="F13426" t="s">
        <v>367</v>
      </c>
      <c r="H13426">
        <v>3774</v>
      </c>
      <c r="I13426">
        <v>2318</v>
      </c>
      <c r="J13426">
        <v>2241</v>
      </c>
      <c r="K13426">
        <v>2241</v>
      </c>
      <c r="L13426">
        <v>96.7</v>
      </c>
      <c r="M13426">
        <v>59.38</v>
      </c>
      <c r="N13426">
        <f>COUNTIF(Cod_Mun_Norte!B:B,DADOS_SNIS_Minas!A13426)</f>
        <v>0</v>
      </c>
    </row>
    <row r="13427" spans="1:14" x14ac:dyDescent="0.2">
      <c r="A13427">
        <v>314490</v>
      </c>
      <c r="B13427" t="s">
        <v>1972</v>
      </c>
      <c r="C13427" t="s">
        <v>98</v>
      </c>
      <c r="D13427">
        <v>2015</v>
      </c>
      <c r="E13427" t="s">
        <v>1973</v>
      </c>
      <c r="F13427" t="s">
        <v>367</v>
      </c>
      <c r="H13427">
        <v>3792</v>
      </c>
      <c r="I13427">
        <v>2329</v>
      </c>
      <c r="J13427">
        <v>2190</v>
      </c>
      <c r="K13427">
        <v>2190</v>
      </c>
      <c r="L13427">
        <v>94</v>
      </c>
      <c r="M13427">
        <v>57.75</v>
      </c>
      <c r="N13427">
        <f>COUNTIF(Cod_Mun_Norte!B:B,DADOS_SNIS_Minas!A13427)</f>
        <v>0</v>
      </c>
    </row>
    <row r="13428" spans="1:14" x14ac:dyDescent="0.2">
      <c r="A13428">
        <v>314490</v>
      </c>
      <c r="B13428" t="s">
        <v>1972</v>
      </c>
      <c r="C13428" t="s">
        <v>98</v>
      </c>
      <c r="D13428">
        <v>2014</v>
      </c>
      <c r="E13428" t="s">
        <v>1973</v>
      </c>
      <c r="F13428" t="s">
        <v>367</v>
      </c>
      <c r="H13428">
        <v>3811</v>
      </c>
      <c r="I13428">
        <v>2341</v>
      </c>
      <c r="J13428">
        <v>2341</v>
      </c>
      <c r="K13428">
        <v>2341</v>
      </c>
      <c r="L13428">
        <v>100</v>
      </c>
      <c r="M13428">
        <v>61.43</v>
      </c>
      <c r="N13428">
        <f>COUNTIF(Cod_Mun_Norte!B:B,DADOS_SNIS_Minas!A13428)</f>
        <v>0</v>
      </c>
    </row>
    <row r="13429" spans="1:14" x14ac:dyDescent="0.2">
      <c r="A13429">
        <v>314490</v>
      </c>
      <c r="B13429" t="s">
        <v>1972</v>
      </c>
      <c r="C13429" t="s">
        <v>98</v>
      </c>
      <c r="D13429">
        <v>2013</v>
      </c>
      <c r="E13429" t="s">
        <v>1973</v>
      </c>
      <c r="F13429" t="s">
        <v>364</v>
      </c>
      <c r="H13429">
        <v>3830</v>
      </c>
      <c r="I13429">
        <v>2353</v>
      </c>
      <c r="J13429">
        <v>2353</v>
      </c>
      <c r="K13429">
        <v>2353</v>
      </c>
      <c r="L13429">
        <v>100</v>
      </c>
      <c r="M13429">
        <v>61.44</v>
      </c>
      <c r="N13429">
        <f>COUNTIF(Cod_Mun_Norte!B:B,DADOS_SNIS_Minas!A13429)</f>
        <v>0</v>
      </c>
    </row>
    <row r="13430" spans="1:14" x14ac:dyDescent="0.2">
      <c r="A13430">
        <v>314490</v>
      </c>
      <c r="B13430" t="s">
        <v>1972</v>
      </c>
      <c r="C13430" t="s">
        <v>98</v>
      </c>
      <c r="D13430">
        <v>2012</v>
      </c>
      <c r="E13430" t="s">
        <v>1973</v>
      </c>
      <c r="F13430" t="s">
        <v>364</v>
      </c>
      <c r="H13430">
        <v>3744</v>
      </c>
      <c r="I13430">
        <v>2300</v>
      </c>
      <c r="J13430">
        <v>2300</v>
      </c>
      <c r="K13430">
        <v>2300</v>
      </c>
      <c r="L13430">
        <v>100</v>
      </c>
      <c r="M13430">
        <v>61.43</v>
      </c>
      <c r="N13430">
        <f>COUNTIF(Cod_Mun_Norte!B:B,DADOS_SNIS_Minas!A13430)</f>
        <v>0</v>
      </c>
    </row>
    <row r="13431" spans="1:14" x14ac:dyDescent="0.2">
      <c r="A13431">
        <v>314490</v>
      </c>
      <c r="B13431" t="s">
        <v>1972</v>
      </c>
      <c r="C13431" t="s">
        <v>98</v>
      </c>
      <c r="D13431">
        <v>2011</v>
      </c>
      <c r="E13431" t="s">
        <v>1973</v>
      </c>
      <c r="F13431" t="s">
        <v>364</v>
      </c>
      <c r="H13431">
        <v>3767</v>
      </c>
      <c r="I13431">
        <v>2314</v>
      </c>
      <c r="J13431">
        <v>2314</v>
      </c>
      <c r="K13431">
        <v>2314</v>
      </c>
      <c r="L13431">
        <v>100</v>
      </c>
      <c r="M13431">
        <v>61.43</v>
      </c>
      <c r="N13431">
        <f>COUNTIF(Cod_Mun_Norte!B:B,DADOS_SNIS_Minas!A13431)</f>
        <v>0</v>
      </c>
    </row>
    <row r="13432" spans="1:14" x14ac:dyDescent="0.2">
      <c r="A13432">
        <v>314490</v>
      </c>
      <c r="B13432" t="s">
        <v>1972</v>
      </c>
      <c r="C13432" t="s">
        <v>98</v>
      </c>
      <c r="D13432">
        <v>2010</v>
      </c>
      <c r="E13432" t="s">
        <v>361</v>
      </c>
      <c r="F13432" t="s">
        <v>362</v>
      </c>
      <c r="H13432">
        <v>3790</v>
      </c>
      <c r="I13432">
        <v>2328</v>
      </c>
      <c r="J13432">
        <v>2328</v>
      </c>
      <c r="K13432">
        <v>2328</v>
      </c>
      <c r="L13432">
        <v>100</v>
      </c>
      <c r="M13432">
        <v>61.42</v>
      </c>
      <c r="N13432">
        <f>COUNTIF(Cod_Mun_Norte!B:B,DADOS_SNIS_Minas!A13432)</f>
        <v>0</v>
      </c>
    </row>
    <row r="13433" spans="1:14" x14ac:dyDescent="0.2">
      <c r="A13433">
        <v>314490</v>
      </c>
      <c r="B13433" t="s">
        <v>1972</v>
      </c>
      <c r="C13433" t="s">
        <v>98</v>
      </c>
      <c r="D13433">
        <v>2009</v>
      </c>
      <c r="E13433" t="s">
        <v>361</v>
      </c>
      <c r="F13433" t="s">
        <v>362</v>
      </c>
      <c r="H13433">
        <v>3952</v>
      </c>
      <c r="I13433">
        <v>2222</v>
      </c>
      <c r="J13433">
        <v>2789</v>
      </c>
      <c r="K13433">
        <v>2789</v>
      </c>
      <c r="L13433">
        <v>100</v>
      </c>
      <c r="M13433">
        <v>70.569999999999993</v>
      </c>
      <c r="N13433">
        <f>COUNTIF(Cod_Mun_Norte!B:B,DADOS_SNIS_Minas!A13433)</f>
        <v>0</v>
      </c>
    </row>
    <row r="13434" spans="1:14" x14ac:dyDescent="0.2">
      <c r="A13434">
        <v>314490</v>
      </c>
      <c r="B13434" t="s">
        <v>1972</v>
      </c>
      <c r="C13434" t="s">
        <v>98</v>
      </c>
      <c r="D13434">
        <v>2008</v>
      </c>
      <c r="E13434" t="s">
        <v>361</v>
      </c>
      <c r="F13434" t="s">
        <v>362</v>
      </c>
      <c r="H13434">
        <v>3969</v>
      </c>
      <c r="I13434">
        <v>2231</v>
      </c>
      <c r="J13434">
        <v>2758</v>
      </c>
      <c r="K13434">
        <v>2758</v>
      </c>
      <c r="L13434">
        <v>100</v>
      </c>
      <c r="M13434">
        <v>69.489999999999995</v>
      </c>
      <c r="N13434">
        <f>COUNTIF(Cod_Mun_Norte!B:B,DADOS_SNIS_Minas!A13434)</f>
        <v>0</v>
      </c>
    </row>
    <row r="13435" spans="1:14" x14ac:dyDescent="0.2">
      <c r="A13435">
        <v>314490</v>
      </c>
      <c r="B13435" t="s">
        <v>1972</v>
      </c>
      <c r="C13435" t="s">
        <v>98</v>
      </c>
      <c r="D13435">
        <v>2007</v>
      </c>
      <c r="E13435" t="s">
        <v>361</v>
      </c>
      <c r="F13435" t="s">
        <v>362</v>
      </c>
      <c r="H13435">
        <v>3878</v>
      </c>
      <c r="I13435">
        <v>2180</v>
      </c>
      <c r="J13435">
        <v>2630</v>
      </c>
      <c r="K13435">
        <v>2630</v>
      </c>
      <c r="L13435">
        <v>100</v>
      </c>
      <c r="M13435">
        <v>67.819999999999993</v>
      </c>
      <c r="N13435">
        <f>COUNTIF(Cod_Mun_Norte!B:B,DADOS_SNIS_Minas!A13435)</f>
        <v>0</v>
      </c>
    </row>
    <row r="13436" spans="1:14" x14ac:dyDescent="0.2">
      <c r="A13436">
        <v>314490</v>
      </c>
      <c r="B13436" t="s">
        <v>1972</v>
      </c>
      <c r="C13436" t="s">
        <v>98</v>
      </c>
      <c r="D13436">
        <v>2006</v>
      </c>
      <c r="E13436" t="s">
        <v>361</v>
      </c>
      <c r="F13436" t="s">
        <v>362</v>
      </c>
      <c r="H13436">
        <v>3864</v>
      </c>
      <c r="I13436">
        <v>2036</v>
      </c>
      <c r="J13436">
        <v>2481</v>
      </c>
      <c r="K13436">
        <v>2481</v>
      </c>
      <c r="L13436">
        <v>100</v>
      </c>
      <c r="M13436">
        <v>64.209999999999994</v>
      </c>
      <c r="N13436">
        <f>COUNTIF(Cod_Mun_Norte!B:B,DADOS_SNIS_Minas!A13436)</f>
        <v>0</v>
      </c>
    </row>
    <row r="13437" spans="1:14" x14ac:dyDescent="0.2">
      <c r="A13437">
        <v>314490</v>
      </c>
      <c r="B13437" t="s">
        <v>1972</v>
      </c>
      <c r="C13437" t="s">
        <v>98</v>
      </c>
      <c r="D13437">
        <v>2005</v>
      </c>
      <c r="E13437" t="s">
        <v>361</v>
      </c>
      <c r="F13437" t="s">
        <v>362</v>
      </c>
      <c r="H13437">
        <v>3900</v>
      </c>
      <c r="I13437">
        <v>2055</v>
      </c>
      <c r="N13437">
        <f>COUNTIF(Cod_Mun_Norte!B:B,DADOS_SNIS_Minas!A13437)</f>
        <v>0</v>
      </c>
    </row>
    <row r="13438" spans="1:14" x14ac:dyDescent="0.2">
      <c r="A13438">
        <v>314490</v>
      </c>
      <c r="B13438" t="s">
        <v>1972</v>
      </c>
      <c r="C13438" t="s">
        <v>98</v>
      </c>
      <c r="D13438">
        <v>2004</v>
      </c>
      <c r="E13438" t="s">
        <v>361</v>
      </c>
      <c r="F13438" t="s">
        <v>362</v>
      </c>
      <c r="H13438">
        <v>3936</v>
      </c>
      <c r="I13438">
        <v>2074</v>
      </c>
      <c r="N13438">
        <f>COUNTIF(Cod_Mun_Norte!B:B,DADOS_SNIS_Minas!A13438)</f>
        <v>0</v>
      </c>
    </row>
    <row r="13439" spans="1:14" x14ac:dyDescent="0.2">
      <c r="A13439">
        <v>314490</v>
      </c>
      <c r="B13439" t="s">
        <v>1972</v>
      </c>
      <c r="C13439" t="s">
        <v>98</v>
      </c>
      <c r="D13439">
        <v>2003</v>
      </c>
      <c r="E13439" t="s">
        <v>361</v>
      </c>
      <c r="F13439" t="s">
        <v>362</v>
      </c>
      <c r="H13439">
        <v>4002</v>
      </c>
      <c r="I13439">
        <v>2108</v>
      </c>
      <c r="N13439">
        <f>COUNTIF(Cod_Mun_Norte!B:B,DADOS_SNIS_Minas!A13439)</f>
        <v>0</v>
      </c>
    </row>
    <row r="13440" spans="1:14" x14ac:dyDescent="0.2">
      <c r="A13440">
        <v>314490</v>
      </c>
      <c r="B13440" t="s">
        <v>1972</v>
      </c>
      <c r="C13440" t="s">
        <v>98</v>
      </c>
      <c r="D13440">
        <v>2002</v>
      </c>
      <c r="E13440" t="s">
        <v>361</v>
      </c>
      <c r="F13440" t="s">
        <v>362</v>
      </c>
      <c r="H13440">
        <v>4033</v>
      </c>
      <c r="I13440">
        <v>2125</v>
      </c>
      <c r="N13440">
        <f>COUNTIF(Cod_Mun_Norte!B:B,DADOS_SNIS_Minas!A13440)</f>
        <v>0</v>
      </c>
    </row>
    <row r="13441" spans="1:14" x14ac:dyDescent="0.2">
      <c r="A13441">
        <v>314490</v>
      </c>
      <c r="B13441" t="s">
        <v>1972</v>
      </c>
      <c r="C13441" t="s">
        <v>98</v>
      </c>
      <c r="D13441">
        <v>2001</v>
      </c>
      <c r="E13441" t="s">
        <v>361</v>
      </c>
      <c r="F13441" t="s">
        <v>362</v>
      </c>
      <c r="H13441">
        <v>4060</v>
      </c>
      <c r="I13441">
        <v>2139</v>
      </c>
      <c r="N13441">
        <f>COUNTIF(Cod_Mun_Norte!B:B,DADOS_SNIS_Minas!A13441)</f>
        <v>0</v>
      </c>
    </row>
    <row r="13442" spans="1:14" x14ac:dyDescent="0.2">
      <c r="A13442">
        <v>314490</v>
      </c>
      <c r="B13442" t="s">
        <v>1972</v>
      </c>
      <c r="C13442" t="s">
        <v>98</v>
      </c>
      <c r="D13442">
        <v>2000</v>
      </c>
      <c r="E13442" t="s">
        <v>361</v>
      </c>
      <c r="F13442" t="s">
        <v>362</v>
      </c>
      <c r="H13442">
        <v>4100</v>
      </c>
      <c r="I13442">
        <v>2160</v>
      </c>
      <c r="N13442">
        <f>COUNTIF(Cod_Mun_Norte!B:B,DADOS_SNIS_Minas!A13442)</f>
        <v>0</v>
      </c>
    </row>
    <row r="13443" spans="1:14" x14ac:dyDescent="0.2">
      <c r="A13443">
        <v>314490</v>
      </c>
      <c r="B13443" t="s">
        <v>1972</v>
      </c>
      <c r="C13443" t="s">
        <v>98</v>
      </c>
      <c r="D13443">
        <v>1999</v>
      </c>
      <c r="E13443" t="s">
        <v>361</v>
      </c>
      <c r="F13443" t="s">
        <v>362</v>
      </c>
      <c r="H13443">
        <v>3992</v>
      </c>
      <c r="I13443">
        <v>1970</v>
      </c>
      <c r="N13443">
        <f>COUNTIF(Cod_Mun_Norte!B:B,DADOS_SNIS_Minas!A13443)</f>
        <v>0</v>
      </c>
    </row>
    <row r="13444" spans="1:14" x14ac:dyDescent="0.2">
      <c r="A13444">
        <v>314490</v>
      </c>
      <c r="B13444" t="s">
        <v>1972</v>
      </c>
      <c r="C13444" t="s">
        <v>98</v>
      </c>
      <c r="D13444">
        <v>1998</v>
      </c>
      <c r="E13444" t="s">
        <v>361</v>
      </c>
      <c r="F13444" t="s">
        <v>362</v>
      </c>
      <c r="H13444">
        <v>4078</v>
      </c>
      <c r="I13444">
        <v>2013</v>
      </c>
      <c r="N13444">
        <f>COUNTIF(Cod_Mun_Norte!B:B,DADOS_SNIS_Minas!A13444)</f>
        <v>0</v>
      </c>
    </row>
    <row r="13445" spans="1:14" x14ac:dyDescent="0.2">
      <c r="A13445">
        <v>314490</v>
      </c>
      <c r="B13445" t="s">
        <v>1972</v>
      </c>
      <c r="C13445" t="s">
        <v>98</v>
      </c>
      <c r="D13445">
        <v>1997</v>
      </c>
      <c r="H13445">
        <v>4164</v>
      </c>
      <c r="I13445">
        <v>2055</v>
      </c>
      <c r="N13445">
        <f>COUNTIF(Cod_Mun_Norte!B:B,DADOS_SNIS_Minas!A13445)</f>
        <v>0</v>
      </c>
    </row>
    <row r="13446" spans="1:14" x14ac:dyDescent="0.2">
      <c r="A13446">
        <v>314490</v>
      </c>
      <c r="B13446" t="s">
        <v>1972</v>
      </c>
      <c r="C13446" t="s">
        <v>98</v>
      </c>
      <c r="D13446">
        <v>1996</v>
      </c>
      <c r="H13446">
        <v>4265</v>
      </c>
      <c r="I13446">
        <v>2105</v>
      </c>
      <c r="N13446">
        <f>COUNTIF(Cod_Mun_Norte!B:B,DADOS_SNIS_Minas!A13446)</f>
        <v>0</v>
      </c>
    </row>
    <row r="13447" spans="1:14" x14ac:dyDescent="0.2">
      <c r="A13447">
        <v>314490</v>
      </c>
      <c r="B13447" t="s">
        <v>1972</v>
      </c>
      <c r="C13447" t="s">
        <v>98</v>
      </c>
      <c r="D13447">
        <v>1995</v>
      </c>
      <c r="H13447">
        <v>4202</v>
      </c>
      <c r="I13447">
        <v>2074</v>
      </c>
      <c r="N13447">
        <f>COUNTIF(Cod_Mun_Norte!B:B,DADOS_SNIS_Minas!A13447)</f>
        <v>0</v>
      </c>
    </row>
    <row r="13448" spans="1:14" x14ac:dyDescent="0.2">
      <c r="A13448">
        <v>314500</v>
      </c>
      <c r="B13448" t="s">
        <v>245</v>
      </c>
      <c r="C13448" t="s">
        <v>98</v>
      </c>
      <c r="D13448">
        <v>2020</v>
      </c>
      <c r="E13448" t="s">
        <v>1974</v>
      </c>
      <c r="F13448" t="s">
        <v>367</v>
      </c>
      <c r="G13448" t="s">
        <v>378</v>
      </c>
      <c r="H13448">
        <v>15800</v>
      </c>
      <c r="I13448">
        <v>13554</v>
      </c>
      <c r="J13448">
        <v>13554</v>
      </c>
      <c r="K13448">
        <v>13554</v>
      </c>
      <c r="L13448">
        <v>100</v>
      </c>
      <c r="M13448">
        <v>85.78</v>
      </c>
      <c r="N13448">
        <f>COUNTIF(Cod_Mun_Norte!B:B,DADOS_SNIS_Minas!A13448)</f>
        <v>0</v>
      </c>
    </row>
    <row r="13449" spans="1:14" x14ac:dyDescent="0.2">
      <c r="A13449">
        <v>314500</v>
      </c>
      <c r="B13449" t="s">
        <v>245</v>
      </c>
      <c r="C13449" t="s">
        <v>98</v>
      </c>
      <c r="D13449">
        <v>2019</v>
      </c>
      <c r="E13449" t="s">
        <v>1974</v>
      </c>
      <c r="F13449" t="s">
        <v>367</v>
      </c>
      <c r="G13449" t="s">
        <v>378</v>
      </c>
      <c r="H13449">
        <v>15545</v>
      </c>
      <c r="I13449">
        <v>13336</v>
      </c>
      <c r="J13449">
        <v>13336</v>
      </c>
      <c r="K13449">
        <v>13336</v>
      </c>
      <c r="L13449">
        <v>100</v>
      </c>
      <c r="M13449">
        <v>85.79</v>
      </c>
      <c r="N13449">
        <f>COUNTIF(Cod_Mun_Norte!B:B,DADOS_SNIS_Minas!A13449)</f>
        <v>0</v>
      </c>
    </row>
    <row r="13450" spans="1:14" x14ac:dyDescent="0.2">
      <c r="A13450">
        <v>314500</v>
      </c>
      <c r="B13450" t="s">
        <v>245</v>
      </c>
      <c r="C13450" t="s">
        <v>98</v>
      </c>
      <c r="D13450">
        <v>2018</v>
      </c>
      <c r="E13450" t="s">
        <v>1974</v>
      </c>
      <c r="F13450" t="s">
        <v>367</v>
      </c>
      <c r="H13450">
        <v>15280</v>
      </c>
      <c r="I13450">
        <v>13108</v>
      </c>
      <c r="J13450">
        <v>13108</v>
      </c>
      <c r="K13450">
        <v>13108</v>
      </c>
      <c r="L13450">
        <v>100</v>
      </c>
      <c r="M13450">
        <v>85.79</v>
      </c>
      <c r="N13450">
        <f>COUNTIF(Cod_Mun_Norte!B:B,DADOS_SNIS_Minas!A13450)</f>
        <v>0</v>
      </c>
    </row>
    <row r="13451" spans="1:14" x14ac:dyDescent="0.2">
      <c r="A13451">
        <v>314500</v>
      </c>
      <c r="B13451" t="s">
        <v>245</v>
      </c>
      <c r="C13451" t="s">
        <v>98</v>
      </c>
      <c r="D13451">
        <v>2017</v>
      </c>
      <c r="E13451" t="s">
        <v>1974</v>
      </c>
      <c r="F13451" t="s">
        <v>367</v>
      </c>
      <c r="H13451">
        <v>14934</v>
      </c>
      <c r="I13451">
        <v>12811</v>
      </c>
      <c r="J13451">
        <v>12811</v>
      </c>
      <c r="K13451">
        <v>12811</v>
      </c>
      <c r="L13451">
        <v>100</v>
      </c>
      <c r="M13451">
        <v>85.78</v>
      </c>
      <c r="N13451">
        <f>COUNTIF(Cod_Mun_Norte!B:B,DADOS_SNIS_Minas!A13451)</f>
        <v>0</v>
      </c>
    </row>
    <row r="13452" spans="1:14" x14ac:dyDescent="0.2">
      <c r="A13452">
        <v>314500</v>
      </c>
      <c r="B13452" t="s">
        <v>245</v>
      </c>
      <c r="C13452" t="s">
        <v>98</v>
      </c>
      <c r="D13452">
        <v>2016</v>
      </c>
      <c r="E13452" t="s">
        <v>1974</v>
      </c>
      <c r="F13452" t="s">
        <v>367</v>
      </c>
      <c r="H13452">
        <v>14715</v>
      </c>
      <c r="I13452">
        <v>12624</v>
      </c>
      <c r="J13452">
        <v>12624</v>
      </c>
      <c r="K13452">
        <v>12624</v>
      </c>
      <c r="L13452">
        <v>100</v>
      </c>
      <c r="M13452">
        <v>85.79</v>
      </c>
      <c r="N13452">
        <f>COUNTIF(Cod_Mun_Norte!B:B,DADOS_SNIS_Minas!A13452)</f>
        <v>0</v>
      </c>
    </row>
    <row r="13453" spans="1:14" x14ac:dyDescent="0.2">
      <c r="A13453">
        <v>314500</v>
      </c>
      <c r="B13453" t="s">
        <v>245</v>
      </c>
      <c r="C13453" t="s">
        <v>98</v>
      </c>
      <c r="D13453">
        <v>2015</v>
      </c>
      <c r="E13453" t="s">
        <v>1974</v>
      </c>
      <c r="F13453" t="s">
        <v>367</v>
      </c>
      <c r="H13453">
        <v>14484</v>
      </c>
      <c r="I13453">
        <v>12425</v>
      </c>
      <c r="J13453">
        <v>12425</v>
      </c>
      <c r="K13453">
        <v>12425</v>
      </c>
      <c r="L13453">
        <v>100</v>
      </c>
      <c r="M13453">
        <v>85.78</v>
      </c>
      <c r="N13453">
        <f>COUNTIF(Cod_Mun_Norte!B:B,DADOS_SNIS_Minas!A13453)</f>
        <v>0</v>
      </c>
    </row>
    <row r="13454" spans="1:14" x14ac:dyDescent="0.2">
      <c r="A13454">
        <v>314500</v>
      </c>
      <c r="B13454" t="s">
        <v>245</v>
      </c>
      <c r="C13454" t="s">
        <v>98</v>
      </c>
      <c r="D13454">
        <v>2014</v>
      </c>
      <c r="E13454" t="s">
        <v>1974</v>
      </c>
      <c r="F13454" t="s">
        <v>367</v>
      </c>
      <c r="H13454">
        <v>14241</v>
      </c>
      <c r="I13454">
        <v>12217</v>
      </c>
      <c r="J13454">
        <v>12217</v>
      </c>
      <c r="K13454">
        <v>12217</v>
      </c>
      <c r="L13454">
        <v>100</v>
      </c>
      <c r="M13454">
        <v>85.79</v>
      </c>
      <c r="N13454">
        <f>COUNTIF(Cod_Mun_Norte!B:B,DADOS_SNIS_Minas!A13454)</f>
        <v>0</v>
      </c>
    </row>
    <row r="13455" spans="1:14" x14ac:dyDescent="0.2">
      <c r="A13455">
        <v>314500</v>
      </c>
      <c r="B13455" t="s">
        <v>245</v>
      </c>
      <c r="C13455" t="s">
        <v>98</v>
      </c>
      <c r="D13455">
        <v>2013</v>
      </c>
      <c r="E13455" t="s">
        <v>1974</v>
      </c>
      <c r="F13455" t="s">
        <v>367</v>
      </c>
      <c r="H13455">
        <v>13988</v>
      </c>
      <c r="I13455">
        <v>12000</v>
      </c>
      <c r="J13455">
        <v>12677</v>
      </c>
      <c r="K13455">
        <v>11777</v>
      </c>
      <c r="L13455">
        <v>98.1</v>
      </c>
      <c r="M13455">
        <v>90.63</v>
      </c>
      <c r="N13455">
        <f>COUNTIF(Cod_Mun_Norte!B:B,DADOS_SNIS_Minas!A13455)</f>
        <v>0</v>
      </c>
    </row>
    <row r="13456" spans="1:14" x14ac:dyDescent="0.2">
      <c r="A13456">
        <v>314500</v>
      </c>
      <c r="B13456" t="s">
        <v>245</v>
      </c>
      <c r="C13456" t="s">
        <v>98</v>
      </c>
      <c r="D13456">
        <v>2012</v>
      </c>
      <c r="E13456" t="s">
        <v>1974</v>
      </c>
      <c r="F13456" t="s">
        <v>367</v>
      </c>
      <c r="H13456">
        <v>13314</v>
      </c>
      <c r="I13456">
        <v>11422</v>
      </c>
      <c r="J13456">
        <v>12067</v>
      </c>
      <c r="K13456">
        <v>11210</v>
      </c>
      <c r="L13456">
        <v>98.1</v>
      </c>
      <c r="M13456">
        <v>90.63</v>
      </c>
      <c r="N13456">
        <f>COUNTIF(Cod_Mun_Norte!B:B,DADOS_SNIS_Minas!A13456)</f>
        <v>0</v>
      </c>
    </row>
    <row r="13457" spans="1:14" x14ac:dyDescent="0.2">
      <c r="A13457">
        <v>314500</v>
      </c>
      <c r="B13457" t="s">
        <v>245</v>
      </c>
      <c r="C13457" t="s">
        <v>98</v>
      </c>
      <c r="D13457">
        <v>2011</v>
      </c>
      <c r="E13457" t="s">
        <v>1975</v>
      </c>
      <c r="F13457" t="s">
        <v>99</v>
      </c>
      <c r="H13457">
        <v>13067</v>
      </c>
      <c r="I13457">
        <v>11210</v>
      </c>
      <c r="J13457">
        <v>12067</v>
      </c>
      <c r="K13457">
        <v>11210</v>
      </c>
      <c r="L13457">
        <v>100</v>
      </c>
      <c r="M13457">
        <v>92.35</v>
      </c>
      <c r="N13457">
        <f>COUNTIF(Cod_Mun_Norte!B:B,DADOS_SNIS_Minas!A13457)</f>
        <v>0</v>
      </c>
    </row>
    <row r="13458" spans="1:14" x14ac:dyDescent="0.2">
      <c r="A13458">
        <v>314500</v>
      </c>
      <c r="B13458" t="s">
        <v>245</v>
      </c>
      <c r="C13458" t="s">
        <v>98</v>
      </c>
      <c r="D13458">
        <v>2010</v>
      </c>
      <c r="E13458" t="s">
        <v>1975</v>
      </c>
      <c r="F13458" t="s">
        <v>99</v>
      </c>
      <c r="H13458">
        <v>12812</v>
      </c>
      <c r="I13458">
        <v>10991</v>
      </c>
      <c r="J13458">
        <v>10991</v>
      </c>
      <c r="K13458">
        <v>10991</v>
      </c>
      <c r="L13458">
        <v>100</v>
      </c>
      <c r="M13458">
        <v>85.79</v>
      </c>
      <c r="N13458">
        <f>COUNTIF(Cod_Mun_Norte!B:B,DADOS_SNIS_Minas!A13458)</f>
        <v>0</v>
      </c>
    </row>
    <row r="13459" spans="1:14" x14ac:dyDescent="0.2">
      <c r="A13459">
        <v>314500</v>
      </c>
      <c r="B13459" t="s">
        <v>245</v>
      </c>
      <c r="C13459" t="s">
        <v>98</v>
      </c>
      <c r="D13459">
        <v>2009</v>
      </c>
      <c r="H13459">
        <v>12504</v>
      </c>
      <c r="I13459">
        <v>10702</v>
      </c>
      <c r="N13459">
        <f>COUNTIF(Cod_Mun_Norte!B:B,DADOS_SNIS_Minas!A13459)</f>
        <v>0</v>
      </c>
    </row>
    <row r="13460" spans="1:14" x14ac:dyDescent="0.2">
      <c r="A13460">
        <v>314500</v>
      </c>
      <c r="B13460" t="s">
        <v>245</v>
      </c>
      <c r="C13460" t="s">
        <v>98</v>
      </c>
      <c r="D13460">
        <v>2008</v>
      </c>
      <c r="H13460">
        <v>12233</v>
      </c>
      <c r="I13460">
        <v>10470</v>
      </c>
      <c r="N13460">
        <f>COUNTIF(Cod_Mun_Norte!B:B,DADOS_SNIS_Minas!A13460)</f>
        <v>0</v>
      </c>
    </row>
    <row r="13461" spans="1:14" x14ac:dyDescent="0.2">
      <c r="A13461">
        <v>314500</v>
      </c>
      <c r="B13461" t="s">
        <v>245</v>
      </c>
      <c r="C13461" t="s">
        <v>98</v>
      </c>
      <c r="D13461">
        <v>2007</v>
      </c>
      <c r="H13461">
        <v>11586</v>
      </c>
      <c r="I13461">
        <v>9916</v>
      </c>
      <c r="N13461">
        <f>COUNTIF(Cod_Mun_Norte!B:B,DADOS_SNIS_Minas!A13461)</f>
        <v>0</v>
      </c>
    </row>
    <row r="13462" spans="1:14" x14ac:dyDescent="0.2">
      <c r="A13462">
        <v>314500</v>
      </c>
      <c r="B13462" t="s">
        <v>245</v>
      </c>
      <c r="C13462" t="s">
        <v>98</v>
      </c>
      <c r="D13462">
        <v>2006</v>
      </c>
      <c r="H13462">
        <v>9008</v>
      </c>
      <c r="I13462">
        <v>7156</v>
      </c>
      <c r="N13462">
        <f>COUNTIF(Cod_Mun_Norte!B:B,DADOS_SNIS_Minas!A13462)</f>
        <v>0</v>
      </c>
    </row>
    <row r="13463" spans="1:14" x14ac:dyDescent="0.2">
      <c r="A13463">
        <v>314500</v>
      </c>
      <c r="B13463" t="s">
        <v>245</v>
      </c>
      <c r="C13463" t="s">
        <v>98</v>
      </c>
      <c r="D13463">
        <v>2005</v>
      </c>
      <c r="H13463">
        <v>9082</v>
      </c>
      <c r="I13463">
        <v>7215</v>
      </c>
      <c r="N13463">
        <f>COUNTIF(Cod_Mun_Norte!B:B,DADOS_SNIS_Minas!A13463)</f>
        <v>0</v>
      </c>
    </row>
    <row r="13464" spans="1:14" x14ac:dyDescent="0.2">
      <c r="A13464">
        <v>314500</v>
      </c>
      <c r="B13464" t="s">
        <v>245</v>
      </c>
      <c r="C13464" t="s">
        <v>98</v>
      </c>
      <c r="D13464">
        <v>2004</v>
      </c>
      <c r="H13464">
        <v>9156</v>
      </c>
      <c r="I13464">
        <v>7274</v>
      </c>
      <c r="N13464">
        <f>COUNTIF(Cod_Mun_Norte!B:B,DADOS_SNIS_Minas!A13464)</f>
        <v>0</v>
      </c>
    </row>
    <row r="13465" spans="1:14" x14ac:dyDescent="0.2">
      <c r="A13465">
        <v>314500</v>
      </c>
      <c r="B13465" t="s">
        <v>245</v>
      </c>
      <c r="C13465" t="s">
        <v>98</v>
      </c>
      <c r="D13465">
        <v>2003</v>
      </c>
      <c r="H13465">
        <v>9290</v>
      </c>
      <c r="I13465">
        <v>7381</v>
      </c>
      <c r="N13465">
        <f>COUNTIF(Cod_Mun_Norte!B:B,DADOS_SNIS_Minas!A13465)</f>
        <v>0</v>
      </c>
    </row>
    <row r="13466" spans="1:14" x14ac:dyDescent="0.2">
      <c r="A13466">
        <v>314500</v>
      </c>
      <c r="B13466" t="s">
        <v>245</v>
      </c>
      <c r="C13466" t="s">
        <v>98</v>
      </c>
      <c r="D13466">
        <v>2002</v>
      </c>
      <c r="H13466">
        <v>9354</v>
      </c>
      <c r="I13466">
        <v>7431</v>
      </c>
      <c r="N13466">
        <f>COUNTIF(Cod_Mun_Norte!B:B,DADOS_SNIS_Minas!A13466)</f>
        <v>0</v>
      </c>
    </row>
    <row r="13467" spans="1:14" x14ac:dyDescent="0.2">
      <c r="A13467">
        <v>314500</v>
      </c>
      <c r="B13467" t="s">
        <v>245</v>
      </c>
      <c r="C13467" t="s">
        <v>98</v>
      </c>
      <c r="D13467">
        <v>2001</v>
      </c>
      <c r="H13467">
        <v>9398</v>
      </c>
      <c r="I13467">
        <v>7466</v>
      </c>
      <c r="N13467">
        <f>COUNTIF(Cod_Mun_Norte!B:B,DADOS_SNIS_Minas!A13467)</f>
        <v>0</v>
      </c>
    </row>
    <row r="13468" spans="1:14" x14ac:dyDescent="0.2">
      <c r="A13468">
        <v>314500</v>
      </c>
      <c r="B13468" t="s">
        <v>245</v>
      </c>
      <c r="C13468" t="s">
        <v>98</v>
      </c>
      <c r="D13468">
        <v>2000</v>
      </c>
      <c r="H13468">
        <v>9492</v>
      </c>
      <c r="I13468">
        <v>7541</v>
      </c>
      <c r="N13468">
        <f>COUNTIF(Cod_Mun_Norte!B:B,DADOS_SNIS_Minas!A13468)</f>
        <v>0</v>
      </c>
    </row>
    <row r="13469" spans="1:14" x14ac:dyDescent="0.2">
      <c r="A13469">
        <v>314500</v>
      </c>
      <c r="B13469" t="s">
        <v>245</v>
      </c>
      <c r="C13469" t="s">
        <v>98</v>
      </c>
      <c r="D13469">
        <v>1999</v>
      </c>
      <c r="H13469">
        <v>7722</v>
      </c>
      <c r="I13469">
        <v>5879</v>
      </c>
      <c r="N13469">
        <f>COUNTIF(Cod_Mun_Norte!B:B,DADOS_SNIS_Minas!A13469)</f>
        <v>0</v>
      </c>
    </row>
    <row r="13470" spans="1:14" x14ac:dyDescent="0.2">
      <c r="A13470">
        <v>314500</v>
      </c>
      <c r="B13470" t="s">
        <v>245</v>
      </c>
      <c r="C13470" t="s">
        <v>98</v>
      </c>
      <c r="D13470">
        <v>1998</v>
      </c>
      <c r="H13470">
        <v>7878</v>
      </c>
      <c r="I13470">
        <v>5998</v>
      </c>
      <c r="N13470">
        <f>COUNTIF(Cod_Mun_Norte!B:B,DADOS_SNIS_Minas!A13470)</f>
        <v>0</v>
      </c>
    </row>
    <row r="13471" spans="1:14" x14ac:dyDescent="0.2">
      <c r="A13471">
        <v>314500</v>
      </c>
      <c r="B13471" t="s">
        <v>245</v>
      </c>
      <c r="C13471" t="s">
        <v>98</v>
      </c>
      <c r="D13471">
        <v>1997</v>
      </c>
      <c r="H13471">
        <v>8034</v>
      </c>
      <c r="I13471">
        <v>6117</v>
      </c>
      <c r="N13471">
        <f>COUNTIF(Cod_Mun_Norte!B:B,DADOS_SNIS_Minas!A13471)</f>
        <v>0</v>
      </c>
    </row>
    <row r="13472" spans="1:14" x14ac:dyDescent="0.2">
      <c r="A13472">
        <v>314500</v>
      </c>
      <c r="B13472" t="s">
        <v>245</v>
      </c>
      <c r="C13472" t="s">
        <v>98</v>
      </c>
      <c r="D13472">
        <v>1996</v>
      </c>
      <c r="H13472">
        <v>8218</v>
      </c>
      <c r="I13472">
        <v>6257</v>
      </c>
      <c r="N13472">
        <f>COUNTIF(Cod_Mun_Norte!B:B,DADOS_SNIS_Minas!A13472)</f>
        <v>0</v>
      </c>
    </row>
    <row r="13473" spans="1:14" x14ac:dyDescent="0.2">
      <c r="A13473">
        <v>314500</v>
      </c>
      <c r="B13473" t="s">
        <v>245</v>
      </c>
      <c r="C13473" t="s">
        <v>98</v>
      </c>
      <c r="D13473">
        <v>1995</v>
      </c>
      <c r="H13473">
        <v>10887</v>
      </c>
      <c r="I13473">
        <v>8289</v>
      </c>
      <c r="N13473">
        <f>COUNTIF(Cod_Mun_Norte!B:B,DADOS_SNIS_Minas!A13473)</f>
        <v>0</v>
      </c>
    </row>
    <row r="13474" spans="1:14" x14ac:dyDescent="0.2">
      <c r="A13474">
        <v>314505</v>
      </c>
      <c r="B13474" t="s">
        <v>56</v>
      </c>
      <c r="C13474" t="s">
        <v>98</v>
      </c>
      <c r="D13474">
        <v>2020</v>
      </c>
      <c r="E13474" t="s">
        <v>361</v>
      </c>
      <c r="F13474" t="s">
        <v>99</v>
      </c>
      <c r="G13474" t="s">
        <v>119</v>
      </c>
      <c r="H13474">
        <v>7497</v>
      </c>
      <c r="I13474">
        <v>4123</v>
      </c>
      <c r="J13474">
        <v>4207</v>
      </c>
      <c r="K13474">
        <v>4123</v>
      </c>
      <c r="L13474">
        <v>100</v>
      </c>
      <c r="M13474">
        <v>56.12</v>
      </c>
      <c r="N13474">
        <f>COUNTIF(Cod_Mun_Norte!B:B,DADOS_SNIS_Minas!A13474)</f>
        <v>1</v>
      </c>
    </row>
    <row r="13475" spans="1:14" x14ac:dyDescent="0.2">
      <c r="A13475">
        <v>314505</v>
      </c>
      <c r="B13475" t="s">
        <v>56</v>
      </c>
      <c r="C13475" t="s">
        <v>98</v>
      </c>
      <c r="D13475">
        <v>2019</v>
      </c>
      <c r="E13475" t="s">
        <v>361</v>
      </c>
      <c r="F13475" t="s">
        <v>99</v>
      </c>
      <c r="G13475" t="s">
        <v>119</v>
      </c>
      <c r="H13475">
        <v>7500</v>
      </c>
      <c r="I13475">
        <v>4125</v>
      </c>
      <c r="J13475">
        <v>4125</v>
      </c>
      <c r="K13475">
        <v>4125</v>
      </c>
      <c r="L13475">
        <v>100</v>
      </c>
      <c r="M13475">
        <v>55</v>
      </c>
      <c r="N13475">
        <f>COUNTIF(Cod_Mun_Norte!B:B,DADOS_SNIS_Minas!A13475)</f>
        <v>1</v>
      </c>
    </row>
    <row r="13476" spans="1:14" x14ac:dyDescent="0.2">
      <c r="A13476">
        <v>314505</v>
      </c>
      <c r="B13476" t="s">
        <v>56</v>
      </c>
      <c r="C13476" t="s">
        <v>98</v>
      </c>
      <c r="D13476">
        <v>2018</v>
      </c>
      <c r="E13476" t="s">
        <v>361</v>
      </c>
      <c r="F13476" t="s">
        <v>99</v>
      </c>
      <c r="H13476">
        <v>7504</v>
      </c>
      <c r="I13476">
        <v>4127</v>
      </c>
      <c r="J13476">
        <v>4127</v>
      </c>
      <c r="K13476">
        <v>4127</v>
      </c>
      <c r="L13476">
        <v>100</v>
      </c>
      <c r="M13476">
        <v>55</v>
      </c>
      <c r="N13476">
        <f>COUNTIF(Cod_Mun_Norte!B:B,DADOS_SNIS_Minas!A13476)</f>
        <v>1</v>
      </c>
    </row>
    <row r="13477" spans="1:14" x14ac:dyDescent="0.2">
      <c r="A13477">
        <v>314505</v>
      </c>
      <c r="B13477" t="s">
        <v>56</v>
      </c>
      <c r="C13477" t="s">
        <v>98</v>
      </c>
      <c r="D13477">
        <v>2017</v>
      </c>
      <c r="E13477" t="s">
        <v>361</v>
      </c>
      <c r="F13477" t="s">
        <v>99</v>
      </c>
      <c r="H13477">
        <v>7648</v>
      </c>
      <c r="I13477">
        <v>4207</v>
      </c>
      <c r="J13477">
        <v>4207</v>
      </c>
      <c r="K13477">
        <v>4207</v>
      </c>
      <c r="L13477">
        <v>100</v>
      </c>
      <c r="M13477">
        <v>55.01</v>
      </c>
      <c r="N13477">
        <f>COUNTIF(Cod_Mun_Norte!B:B,DADOS_SNIS_Minas!A13477)</f>
        <v>1</v>
      </c>
    </row>
    <row r="13478" spans="1:14" x14ac:dyDescent="0.2">
      <c r="A13478">
        <v>314505</v>
      </c>
      <c r="B13478" t="s">
        <v>56</v>
      </c>
      <c r="C13478" t="s">
        <v>98</v>
      </c>
      <c r="D13478">
        <v>2016</v>
      </c>
      <c r="E13478" t="s">
        <v>1976</v>
      </c>
      <c r="F13478" t="s">
        <v>367</v>
      </c>
      <c r="H13478">
        <v>7642</v>
      </c>
      <c r="I13478">
        <v>4203</v>
      </c>
      <c r="J13478">
        <v>4203</v>
      </c>
      <c r="K13478">
        <v>4203</v>
      </c>
      <c r="L13478">
        <v>100</v>
      </c>
      <c r="M13478">
        <v>55</v>
      </c>
      <c r="N13478">
        <f>COUNTIF(Cod_Mun_Norte!B:B,DADOS_SNIS_Minas!A13478)</f>
        <v>1</v>
      </c>
    </row>
    <row r="13479" spans="1:14" x14ac:dyDescent="0.2">
      <c r="A13479">
        <v>314505</v>
      </c>
      <c r="B13479" t="s">
        <v>56</v>
      </c>
      <c r="C13479" t="s">
        <v>98</v>
      </c>
      <c r="D13479">
        <v>2015</v>
      </c>
      <c r="E13479" t="s">
        <v>1976</v>
      </c>
      <c r="F13479" t="s">
        <v>367</v>
      </c>
      <c r="H13479">
        <v>7636</v>
      </c>
      <c r="I13479">
        <v>4200</v>
      </c>
      <c r="J13479">
        <v>4200</v>
      </c>
      <c r="K13479">
        <v>4200</v>
      </c>
      <c r="L13479">
        <v>100</v>
      </c>
      <c r="M13479">
        <v>55</v>
      </c>
      <c r="N13479">
        <f>COUNTIF(Cod_Mun_Norte!B:B,DADOS_SNIS_Minas!A13479)</f>
        <v>1</v>
      </c>
    </row>
    <row r="13480" spans="1:14" x14ac:dyDescent="0.2">
      <c r="A13480">
        <v>314505</v>
      </c>
      <c r="B13480" t="s">
        <v>56</v>
      </c>
      <c r="C13480" t="s">
        <v>98</v>
      </c>
      <c r="D13480">
        <v>2014</v>
      </c>
      <c r="E13480" t="s">
        <v>1976</v>
      </c>
      <c r="F13480" t="s">
        <v>367</v>
      </c>
      <c r="H13480">
        <v>7630</v>
      </c>
      <c r="I13480">
        <v>4197</v>
      </c>
      <c r="J13480">
        <v>4197</v>
      </c>
      <c r="K13480">
        <v>4197</v>
      </c>
      <c r="L13480">
        <v>100</v>
      </c>
      <c r="M13480">
        <v>55.01</v>
      </c>
      <c r="N13480">
        <f>COUNTIF(Cod_Mun_Norte!B:B,DADOS_SNIS_Minas!A13480)</f>
        <v>1</v>
      </c>
    </row>
    <row r="13481" spans="1:14" x14ac:dyDescent="0.2">
      <c r="A13481">
        <v>314505</v>
      </c>
      <c r="B13481" t="s">
        <v>56</v>
      </c>
      <c r="C13481" t="s">
        <v>98</v>
      </c>
      <c r="D13481">
        <v>2013</v>
      </c>
      <c r="E13481" t="s">
        <v>1976</v>
      </c>
      <c r="F13481" t="s">
        <v>367</v>
      </c>
      <c r="H13481">
        <v>7623</v>
      </c>
      <c r="I13481">
        <v>4193</v>
      </c>
      <c r="J13481">
        <v>4193</v>
      </c>
      <c r="K13481">
        <v>4193</v>
      </c>
      <c r="L13481">
        <v>100</v>
      </c>
      <c r="M13481">
        <v>55</v>
      </c>
      <c r="N13481">
        <f>COUNTIF(Cod_Mun_Norte!B:B,DADOS_SNIS_Minas!A13481)</f>
        <v>1</v>
      </c>
    </row>
    <row r="13482" spans="1:14" x14ac:dyDescent="0.2">
      <c r="A13482">
        <v>314505</v>
      </c>
      <c r="B13482" t="s">
        <v>56</v>
      </c>
      <c r="C13482" t="s">
        <v>98</v>
      </c>
      <c r="D13482">
        <v>2012</v>
      </c>
      <c r="E13482" t="s">
        <v>361</v>
      </c>
      <c r="F13482" t="s">
        <v>99</v>
      </c>
      <c r="H13482">
        <v>7400</v>
      </c>
      <c r="I13482">
        <v>4070</v>
      </c>
      <c r="J13482">
        <v>4070</v>
      </c>
      <c r="K13482">
        <v>4070</v>
      </c>
      <c r="L13482">
        <v>100</v>
      </c>
      <c r="M13482">
        <v>55</v>
      </c>
      <c r="N13482">
        <f>COUNTIF(Cod_Mun_Norte!B:B,DADOS_SNIS_Minas!A13482)</f>
        <v>1</v>
      </c>
    </row>
    <row r="13483" spans="1:14" x14ac:dyDescent="0.2">
      <c r="A13483">
        <v>314505</v>
      </c>
      <c r="B13483" t="s">
        <v>56</v>
      </c>
      <c r="C13483" t="s">
        <v>98</v>
      </c>
      <c r="D13483">
        <v>2011</v>
      </c>
      <c r="E13483" t="s">
        <v>361</v>
      </c>
      <c r="F13483" t="s">
        <v>99</v>
      </c>
      <c r="H13483">
        <v>7399</v>
      </c>
      <c r="I13483">
        <v>4070</v>
      </c>
      <c r="J13483">
        <v>4070</v>
      </c>
      <c r="K13483">
        <v>4070</v>
      </c>
      <c r="L13483">
        <v>100</v>
      </c>
      <c r="M13483">
        <v>55.01</v>
      </c>
      <c r="N13483">
        <f>COUNTIF(Cod_Mun_Norte!B:B,DADOS_SNIS_Minas!A13483)</f>
        <v>1</v>
      </c>
    </row>
    <row r="13484" spans="1:14" x14ac:dyDescent="0.2">
      <c r="A13484">
        <v>314505</v>
      </c>
      <c r="B13484" t="s">
        <v>56</v>
      </c>
      <c r="C13484" t="s">
        <v>98</v>
      </c>
      <c r="D13484">
        <v>2010</v>
      </c>
      <c r="E13484" t="s">
        <v>361</v>
      </c>
      <c r="F13484" t="s">
        <v>99</v>
      </c>
      <c r="H13484">
        <v>7398</v>
      </c>
      <c r="I13484">
        <v>4069</v>
      </c>
      <c r="J13484">
        <v>4069</v>
      </c>
      <c r="K13484">
        <v>4069</v>
      </c>
      <c r="L13484">
        <v>100</v>
      </c>
      <c r="M13484">
        <v>55</v>
      </c>
      <c r="N13484">
        <f>COUNTIF(Cod_Mun_Norte!B:B,DADOS_SNIS_Minas!A13484)</f>
        <v>1</v>
      </c>
    </row>
    <row r="13485" spans="1:14" x14ac:dyDescent="0.2">
      <c r="A13485">
        <v>314505</v>
      </c>
      <c r="B13485" t="s">
        <v>56</v>
      </c>
      <c r="C13485" t="s">
        <v>98</v>
      </c>
      <c r="D13485">
        <v>2009</v>
      </c>
      <c r="E13485" t="s">
        <v>361</v>
      </c>
      <c r="F13485" t="s">
        <v>99</v>
      </c>
      <c r="H13485">
        <v>7597</v>
      </c>
      <c r="I13485">
        <v>4170</v>
      </c>
      <c r="J13485">
        <v>6759</v>
      </c>
      <c r="K13485">
        <v>6759</v>
      </c>
      <c r="L13485">
        <v>100</v>
      </c>
      <c r="M13485">
        <v>88.97</v>
      </c>
      <c r="N13485">
        <f>COUNTIF(Cod_Mun_Norte!B:B,DADOS_SNIS_Minas!A13485)</f>
        <v>1</v>
      </c>
    </row>
    <row r="13486" spans="1:14" x14ac:dyDescent="0.2">
      <c r="A13486">
        <v>314505</v>
      </c>
      <c r="B13486" t="s">
        <v>56</v>
      </c>
      <c r="C13486" t="s">
        <v>98</v>
      </c>
      <c r="D13486">
        <v>2008</v>
      </c>
      <c r="E13486" t="s">
        <v>361</v>
      </c>
      <c r="F13486" t="s">
        <v>99</v>
      </c>
      <c r="H13486">
        <v>7583</v>
      </c>
      <c r="I13486">
        <v>4163</v>
      </c>
      <c r="J13486">
        <v>6646</v>
      </c>
      <c r="K13486">
        <v>6646</v>
      </c>
      <c r="L13486">
        <v>100</v>
      </c>
      <c r="M13486">
        <v>87.64</v>
      </c>
      <c r="N13486">
        <f>COUNTIF(Cod_Mun_Norte!B:B,DADOS_SNIS_Minas!A13486)</f>
        <v>1</v>
      </c>
    </row>
    <row r="13487" spans="1:14" x14ac:dyDescent="0.2">
      <c r="A13487">
        <v>314505</v>
      </c>
      <c r="B13487" t="s">
        <v>56</v>
      </c>
      <c r="C13487" t="s">
        <v>98</v>
      </c>
      <c r="D13487">
        <v>2007</v>
      </c>
      <c r="E13487" t="s">
        <v>361</v>
      </c>
      <c r="F13487" t="s">
        <v>99</v>
      </c>
      <c r="H13487">
        <v>7358</v>
      </c>
      <c r="I13487">
        <v>4039</v>
      </c>
      <c r="J13487">
        <v>6436</v>
      </c>
      <c r="K13487">
        <v>6436</v>
      </c>
      <c r="L13487">
        <v>100</v>
      </c>
      <c r="M13487">
        <v>87.47</v>
      </c>
      <c r="N13487">
        <f>COUNTIF(Cod_Mun_Norte!B:B,DADOS_SNIS_Minas!A13487)</f>
        <v>1</v>
      </c>
    </row>
    <row r="13488" spans="1:14" x14ac:dyDescent="0.2">
      <c r="A13488">
        <v>314505</v>
      </c>
      <c r="B13488" t="s">
        <v>56</v>
      </c>
      <c r="C13488" t="s">
        <v>98</v>
      </c>
      <c r="D13488">
        <v>2006</v>
      </c>
      <c r="E13488" t="s">
        <v>361</v>
      </c>
      <c r="F13488" t="s">
        <v>362</v>
      </c>
      <c r="H13488">
        <v>7624</v>
      </c>
      <c r="I13488">
        <v>4315</v>
      </c>
      <c r="J13488">
        <v>6165</v>
      </c>
      <c r="K13488">
        <v>6165</v>
      </c>
      <c r="L13488">
        <v>100</v>
      </c>
      <c r="M13488">
        <v>80.86</v>
      </c>
      <c r="N13488">
        <f>COUNTIF(Cod_Mun_Norte!B:B,DADOS_SNIS_Minas!A13488)</f>
        <v>1</v>
      </c>
    </row>
    <row r="13489" spans="1:14" x14ac:dyDescent="0.2">
      <c r="A13489">
        <v>314505</v>
      </c>
      <c r="B13489" t="s">
        <v>56</v>
      </c>
      <c r="C13489" t="s">
        <v>98</v>
      </c>
      <c r="D13489">
        <v>2005</v>
      </c>
      <c r="E13489" t="s">
        <v>361</v>
      </c>
      <c r="F13489" t="s">
        <v>362</v>
      </c>
      <c r="H13489">
        <v>7588</v>
      </c>
      <c r="I13489">
        <v>4295</v>
      </c>
      <c r="N13489">
        <f>COUNTIF(Cod_Mun_Norte!B:B,DADOS_SNIS_Minas!A13489)</f>
        <v>1</v>
      </c>
    </row>
    <row r="13490" spans="1:14" x14ac:dyDescent="0.2">
      <c r="A13490">
        <v>314505</v>
      </c>
      <c r="B13490" t="s">
        <v>56</v>
      </c>
      <c r="C13490" t="s">
        <v>98</v>
      </c>
      <c r="D13490">
        <v>2004</v>
      </c>
      <c r="E13490" t="s">
        <v>361</v>
      </c>
      <c r="F13490" t="s">
        <v>362</v>
      </c>
      <c r="H13490">
        <v>7552</v>
      </c>
      <c r="I13490">
        <v>4274</v>
      </c>
      <c r="N13490">
        <f>COUNTIF(Cod_Mun_Norte!B:B,DADOS_SNIS_Minas!A13490)</f>
        <v>1</v>
      </c>
    </row>
    <row r="13491" spans="1:14" x14ac:dyDescent="0.2">
      <c r="A13491">
        <v>314505</v>
      </c>
      <c r="B13491" t="s">
        <v>56</v>
      </c>
      <c r="C13491" t="s">
        <v>98</v>
      </c>
      <c r="D13491">
        <v>2003</v>
      </c>
      <c r="E13491" t="s">
        <v>361</v>
      </c>
      <c r="F13491" t="s">
        <v>362</v>
      </c>
      <c r="H13491">
        <v>7487</v>
      </c>
      <c r="I13491">
        <v>4237</v>
      </c>
      <c r="N13491">
        <f>COUNTIF(Cod_Mun_Norte!B:B,DADOS_SNIS_Minas!A13491)</f>
        <v>1</v>
      </c>
    </row>
    <row r="13492" spans="1:14" x14ac:dyDescent="0.2">
      <c r="A13492">
        <v>314505</v>
      </c>
      <c r="B13492" t="s">
        <v>56</v>
      </c>
      <c r="C13492" t="s">
        <v>98</v>
      </c>
      <c r="D13492">
        <v>2002</v>
      </c>
      <c r="E13492" t="s">
        <v>361</v>
      </c>
      <c r="F13492" t="s">
        <v>362</v>
      </c>
      <c r="H13492">
        <v>7456</v>
      </c>
      <c r="I13492">
        <v>4220</v>
      </c>
      <c r="N13492">
        <f>COUNTIF(Cod_Mun_Norte!B:B,DADOS_SNIS_Minas!A13492)</f>
        <v>1</v>
      </c>
    </row>
    <row r="13493" spans="1:14" x14ac:dyDescent="0.2">
      <c r="A13493">
        <v>314505</v>
      </c>
      <c r="B13493" t="s">
        <v>56</v>
      </c>
      <c r="C13493" t="s">
        <v>98</v>
      </c>
      <c r="D13493">
        <v>2001</v>
      </c>
      <c r="E13493" t="s">
        <v>361</v>
      </c>
      <c r="F13493" t="s">
        <v>362</v>
      </c>
      <c r="H13493">
        <v>7416</v>
      </c>
      <c r="I13493">
        <v>4197</v>
      </c>
      <c r="N13493">
        <f>COUNTIF(Cod_Mun_Norte!B:B,DADOS_SNIS_Minas!A13493)</f>
        <v>1</v>
      </c>
    </row>
    <row r="13494" spans="1:14" x14ac:dyDescent="0.2">
      <c r="A13494">
        <v>314505</v>
      </c>
      <c r="B13494" t="s">
        <v>56</v>
      </c>
      <c r="C13494" t="s">
        <v>98</v>
      </c>
      <c r="D13494">
        <v>2000</v>
      </c>
      <c r="E13494" t="s">
        <v>361</v>
      </c>
      <c r="F13494" t="s">
        <v>362</v>
      </c>
      <c r="H13494">
        <v>7389</v>
      </c>
      <c r="I13494">
        <v>4182</v>
      </c>
      <c r="N13494">
        <f>COUNTIF(Cod_Mun_Norte!B:B,DADOS_SNIS_Minas!A13494)</f>
        <v>1</v>
      </c>
    </row>
    <row r="13495" spans="1:14" x14ac:dyDescent="0.2">
      <c r="A13495">
        <v>314505</v>
      </c>
      <c r="B13495" t="s">
        <v>56</v>
      </c>
      <c r="C13495" t="s">
        <v>98</v>
      </c>
      <c r="D13495">
        <v>1999</v>
      </c>
      <c r="E13495" t="s">
        <v>361</v>
      </c>
      <c r="F13495" t="s">
        <v>362</v>
      </c>
      <c r="H13495">
        <v>6517</v>
      </c>
      <c r="I13495">
        <v>3688</v>
      </c>
      <c r="N13495">
        <f>COUNTIF(Cod_Mun_Norte!B:B,DADOS_SNIS_Minas!A13495)</f>
        <v>1</v>
      </c>
    </row>
    <row r="13496" spans="1:14" x14ac:dyDescent="0.2">
      <c r="A13496">
        <v>314505</v>
      </c>
      <c r="B13496" t="s">
        <v>56</v>
      </c>
      <c r="C13496" t="s">
        <v>98</v>
      </c>
      <c r="D13496">
        <v>1998</v>
      </c>
      <c r="E13496" t="s">
        <v>361</v>
      </c>
      <c r="F13496" t="s">
        <v>362</v>
      </c>
      <c r="H13496">
        <v>6600</v>
      </c>
      <c r="I13496">
        <v>3735</v>
      </c>
      <c r="N13496">
        <f>COUNTIF(Cod_Mun_Norte!B:B,DADOS_SNIS_Minas!A13496)</f>
        <v>1</v>
      </c>
    </row>
    <row r="13497" spans="1:14" x14ac:dyDescent="0.2">
      <c r="A13497">
        <v>314505</v>
      </c>
      <c r="B13497" t="s">
        <v>56</v>
      </c>
      <c r="C13497" t="s">
        <v>98</v>
      </c>
      <c r="D13497">
        <v>1997</v>
      </c>
      <c r="H13497">
        <v>6684</v>
      </c>
      <c r="I13497">
        <v>3783</v>
      </c>
      <c r="N13497">
        <f>COUNTIF(Cod_Mun_Norte!B:B,DADOS_SNIS_Minas!A13497)</f>
        <v>1</v>
      </c>
    </row>
    <row r="13498" spans="1:14" x14ac:dyDescent="0.2">
      <c r="A13498">
        <v>314510</v>
      </c>
      <c r="B13498" t="s">
        <v>1977</v>
      </c>
      <c r="C13498" t="s">
        <v>98</v>
      </c>
      <c r="D13498">
        <v>2020</v>
      </c>
      <c r="E13498" t="s">
        <v>1978</v>
      </c>
      <c r="F13498" t="s">
        <v>364</v>
      </c>
      <c r="G13498" t="s">
        <v>368</v>
      </c>
      <c r="H13498">
        <v>16832</v>
      </c>
      <c r="I13498">
        <v>9698</v>
      </c>
      <c r="J13498">
        <v>9392</v>
      </c>
      <c r="K13498">
        <v>9392</v>
      </c>
      <c r="L13498">
        <v>96.8</v>
      </c>
      <c r="M13498">
        <v>55.8</v>
      </c>
      <c r="N13498">
        <f>COUNTIF(Cod_Mun_Norte!B:B,DADOS_SNIS_Minas!A13498)</f>
        <v>0</v>
      </c>
    </row>
    <row r="13499" spans="1:14" x14ac:dyDescent="0.2">
      <c r="A13499">
        <v>314510</v>
      </c>
      <c r="B13499" t="s">
        <v>1977</v>
      </c>
      <c r="C13499" t="s">
        <v>98</v>
      </c>
      <c r="D13499">
        <v>2019</v>
      </c>
      <c r="E13499" t="s">
        <v>361</v>
      </c>
      <c r="F13499" t="s">
        <v>362</v>
      </c>
      <c r="G13499" t="s">
        <v>119</v>
      </c>
      <c r="H13499">
        <v>16723</v>
      </c>
      <c r="I13499">
        <v>9635</v>
      </c>
      <c r="J13499">
        <v>9240</v>
      </c>
      <c r="K13499">
        <v>9240</v>
      </c>
      <c r="L13499">
        <v>95.9</v>
      </c>
      <c r="M13499">
        <v>55.25</v>
      </c>
      <c r="N13499">
        <f>COUNTIF(Cod_Mun_Norte!B:B,DADOS_SNIS_Minas!A13499)</f>
        <v>0</v>
      </c>
    </row>
    <row r="13500" spans="1:14" x14ac:dyDescent="0.2">
      <c r="A13500">
        <v>314510</v>
      </c>
      <c r="B13500" t="s">
        <v>1977</v>
      </c>
      <c r="C13500" t="s">
        <v>98</v>
      </c>
      <c r="D13500">
        <v>2018</v>
      </c>
      <c r="E13500" t="s">
        <v>361</v>
      </c>
      <c r="F13500" t="s">
        <v>362</v>
      </c>
      <c r="H13500">
        <v>16610</v>
      </c>
      <c r="I13500">
        <v>9570</v>
      </c>
      <c r="J13500">
        <v>9118</v>
      </c>
      <c r="K13500">
        <v>9118</v>
      </c>
      <c r="L13500">
        <v>95.3</v>
      </c>
      <c r="M13500">
        <v>54.89</v>
      </c>
      <c r="N13500">
        <f>COUNTIF(Cod_Mun_Norte!B:B,DADOS_SNIS_Minas!A13500)</f>
        <v>0</v>
      </c>
    </row>
    <row r="13501" spans="1:14" x14ac:dyDescent="0.2">
      <c r="A13501">
        <v>314510</v>
      </c>
      <c r="B13501" t="s">
        <v>1977</v>
      </c>
      <c r="C13501" t="s">
        <v>98</v>
      </c>
      <c r="D13501">
        <v>2017</v>
      </c>
      <c r="E13501" t="s">
        <v>361</v>
      </c>
      <c r="F13501" t="s">
        <v>362</v>
      </c>
      <c r="H13501">
        <v>16645</v>
      </c>
      <c r="I13501">
        <v>9590</v>
      </c>
      <c r="J13501">
        <v>9037</v>
      </c>
      <c r="K13501">
        <v>9037</v>
      </c>
      <c r="L13501">
        <v>94.2</v>
      </c>
      <c r="M13501">
        <v>54.29</v>
      </c>
      <c r="N13501">
        <f>COUNTIF(Cod_Mun_Norte!B:B,DADOS_SNIS_Minas!A13501)</f>
        <v>0</v>
      </c>
    </row>
    <row r="13502" spans="1:14" x14ac:dyDescent="0.2">
      <c r="A13502">
        <v>314510</v>
      </c>
      <c r="B13502" t="s">
        <v>1977</v>
      </c>
      <c r="C13502" t="s">
        <v>98</v>
      </c>
      <c r="D13502">
        <v>2016</v>
      </c>
      <c r="E13502" t="s">
        <v>361</v>
      </c>
      <c r="F13502" t="s">
        <v>362</v>
      </c>
      <c r="H13502">
        <v>16540</v>
      </c>
      <c r="I13502">
        <v>9530</v>
      </c>
      <c r="J13502">
        <v>8913</v>
      </c>
      <c r="K13502">
        <v>8913</v>
      </c>
      <c r="L13502">
        <v>93.5</v>
      </c>
      <c r="M13502">
        <v>53.89</v>
      </c>
      <c r="N13502">
        <f>COUNTIF(Cod_Mun_Norte!B:B,DADOS_SNIS_Minas!A13502)</f>
        <v>0</v>
      </c>
    </row>
    <row r="13503" spans="1:14" x14ac:dyDescent="0.2">
      <c r="A13503">
        <v>314510</v>
      </c>
      <c r="B13503" t="s">
        <v>1977</v>
      </c>
      <c r="C13503" t="s">
        <v>98</v>
      </c>
      <c r="D13503">
        <v>2015</v>
      </c>
      <c r="E13503" t="s">
        <v>361</v>
      </c>
      <c r="F13503" t="s">
        <v>362</v>
      </c>
      <c r="H13503">
        <v>16429</v>
      </c>
      <c r="I13503">
        <v>9466</v>
      </c>
      <c r="J13503">
        <v>8743</v>
      </c>
      <c r="K13503">
        <v>8743</v>
      </c>
      <c r="L13503">
        <v>92.4</v>
      </c>
      <c r="M13503">
        <v>53.22</v>
      </c>
      <c r="N13503">
        <f>COUNTIF(Cod_Mun_Norte!B:B,DADOS_SNIS_Minas!A13503)</f>
        <v>0</v>
      </c>
    </row>
    <row r="13504" spans="1:14" x14ac:dyDescent="0.2">
      <c r="A13504">
        <v>314510</v>
      </c>
      <c r="B13504" t="s">
        <v>1977</v>
      </c>
      <c r="C13504" t="s">
        <v>98</v>
      </c>
      <c r="D13504">
        <v>2014</v>
      </c>
      <c r="E13504" t="s">
        <v>1978</v>
      </c>
      <c r="F13504" t="s">
        <v>364</v>
      </c>
      <c r="H13504">
        <v>16313</v>
      </c>
      <c r="I13504">
        <v>9399</v>
      </c>
      <c r="J13504">
        <v>8438</v>
      </c>
      <c r="K13504">
        <v>8438</v>
      </c>
      <c r="L13504">
        <v>89.8</v>
      </c>
      <c r="M13504">
        <v>51.73</v>
      </c>
      <c r="N13504">
        <f>COUNTIF(Cod_Mun_Norte!B:B,DADOS_SNIS_Minas!A13504)</f>
        <v>0</v>
      </c>
    </row>
    <row r="13505" spans="1:14" x14ac:dyDescent="0.2">
      <c r="A13505">
        <v>314510</v>
      </c>
      <c r="B13505" t="s">
        <v>1977</v>
      </c>
      <c r="C13505" t="s">
        <v>98</v>
      </c>
      <c r="D13505">
        <v>2013</v>
      </c>
      <c r="E13505" t="s">
        <v>361</v>
      </c>
      <c r="F13505" t="s">
        <v>362</v>
      </c>
      <c r="H13505">
        <v>16191</v>
      </c>
      <c r="I13505">
        <v>9329</v>
      </c>
      <c r="J13505">
        <v>8287</v>
      </c>
      <c r="K13505">
        <v>8287</v>
      </c>
      <c r="L13505">
        <v>88.8</v>
      </c>
      <c r="M13505">
        <v>51.18</v>
      </c>
      <c r="N13505">
        <f>COUNTIF(Cod_Mun_Norte!B:B,DADOS_SNIS_Minas!A13505)</f>
        <v>0</v>
      </c>
    </row>
    <row r="13506" spans="1:14" x14ac:dyDescent="0.2">
      <c r="A13506">
        <v>314510</v>
      </c>
      <c r="B13506" t="s">
        <v>1977</v>
      </c>
      <c r="C13506" t="s">
        <v>98</v>
      </c>
      <c r="D13506">
        <v>2012</v>
      </c>
      <c r="E13506" t="s">
        <v>1978</v>
      </c>
      <c r="F13506" t="s">
        <v>364</v>
      </c>
      <c r="H13506">
        <v>15599</v>
      </c>
      <c r="I13506">
        <v>8988</v>
      </c>
      <c r="J13506">
        <v>8988</v>
      </c>
      <c r="K13506">
        <v>8988</v>
      </c>
      <c r="L13506">
        <v>100</v>
      </c>
      <c r="M13506">
        <v>57.62</v>
      </c>
      <c r="N13506">
        <f>COUNTIF(Cod_Mun_Norte!B:B,DADOS_SNIS_Minas!A13506)</f>
        <v>0</v>
      </c>
    </row>
    <row r="13507" spans="1:14" x14ac:dyDescent="0.2">
      <c r="A13507">
        <v>314510</v>
      </c>
      <c r="B13507" t="s">
        <v>1977</v>
      </c>
      <c r="C13507" t="s">
        <v>98</v>
      </c>
      <c r="D13507">
        <v>2011</v>
      </c>
      <c r="E13507" t="s">
        <v>361</v>
      </c>
      <c r="F13507" t="s">
        <v>362</v>
      </c>
      <c r="H13507">
        <v>15489</v>
      </c>
      <c r="I13507">
        <v>8924</v>
      </c>
      <c r="J13507">
        <v>8924</v>
      </c>
      <c r="K13507">
        <v>8924</v>
      </c>
      <c r="L13507">
        <v>100</v>
      </c>
      <c r="M13507">
        <v>57.62</v>
      </c>
      <c r="N13507">
        <f>COUNTIF(Cod_Mun_Norte!B:B,DADOS_SNIS_Minas!A13507)</f>
        <v>0</v>
      </c>
    </row>
    <row r="13508" spans="1:14" x14ac:dyDescent="0.2">
      <c r="A13508">
        <v>314510</v>
      </c>
      <c r="B13508" t="s">
        <v>1977</v>
      </c>
      <c r="C13508" t="s">
        <v>98</v>
      </c>
      <c r="D13508">
        <v>2010</v>
      </c>
      <c r="E13508" t="s">
        <v>361</v>
      </c>
      <c r="F13508" t="s">
        <v>362</v>
      </c>
      <c r="H13508">
        <v>15374</v>
      </c>
      <c r="I13508">
        <v>8858</v>
      </c>
      <c r="J13508">
        <v>8858</v>
      </c>
      <c r="K13508">
        <v>8858</v>
      </c>
      <c r="L13508">
        <v>100</v>
      </c>
      <c r="M13508">
        <v>57.62</v>
      </c>
      <c r="N13508">
        <f>COUNTIF(Cod_Mun_Norte!B:B,DADOS_SNIS_Minas!A13508)</f>
        <v>0</v>
      </c>
    </row>
    <row r="13509" spans="1:14" x14ac:dyDescent="0.2">
      <c r="A13509">
        <v>314510</v>
      </c>
      <c r="B13509" t="s">
        <v>1977</v>
      </c>
      <c r="C13509" t="s">
        <v>98</v>
      </c>
      <c r="D13509">
        <v>2009</v>
      </c>
      <c r="E13509" t="s">
        <v>361</v>
      </c>
      <c r="F13509" t="s">
        <v>362</v>
      </c>
      <c r="H13509">
        <v>14686</v>
      </c>
      <c r="I13509">
        <v>8352</v>
      </c>
      <c r="J13509">
        <v>9178</v>
      </c>
      <c r="K13509">
        <v>9178</v>
      </c>
      <c r="L13509">
        <v>100</v>
      </c>
      <c r="M13509">
        <v>62.49</v>
      </c>
      <c r="N13509">
        <f>COUNTIF(Cod_Mun_Norte!B:B,DADOS_SNIS_Minas!A13509)</f>
        <v>0</v>
      </c>
    </row>
    <row r="13510" spans="1:14" x14ac:dyDescent="0.2">
      <c r="A13510">
        <v>314510</v>
      </c>
      <c r="B13510" t="s">
        <v>1977</v>
      </c>
      <c r="C13510" t="s">
        <v>98</v>
      </c>
      <c r="D13510">
        <v>2008</v>
      </c>
      <c r="E13510" t="s">
        <v>361</v>
      </c>
      <c r="F13510" t="s">
        <v>362</v>
      </c>
      <c r="H13510">
        <v>14623</v>
      </c>
      <c r="I13510">
        <v>8316</v>
      </c>
      <c r="J13510">
        <v>8960</v>
      </c>
      <c r="K13510">
        <v>8960</v>
      </c>
      <c r="L13510">
        <v>100</v>
      </c>
      <c r="M13510">
        <v>61.27</v>
      </c>
      <c r="N13510">
        <f>COUNTIF(Cod_Mun_Norte!B:B,DADOS_SNIS_Minas!A13510)</f>
        <v>0</v>
      </c>
    </row>
    <row r="13511" spans="1:14" x14ac:dyDescent="0.2">
      <c r="A13511">
        <v>314510</v>
      </c>
      <c r="B13511" t="s">
        <v>1977</v>
      </c>
      <c r="C13511" t="s">
        <v>98</v>
      </c>
      <c r="D13511">
        <v>2007</v>
      </c>
      <c r="E13511" t="s">
        <v>361</v>
      </c>
      <c r="F13511" t="s">
        <v>362</v>
      </c>
      <c r="H13511">
        <v>14145</v>
      </c>
      <c r="I13511">
        <v>8044</v>
      </c>
      <c r="J13511">
        <v>8710</v>
      </c>
      <c r="K13511">
        <v>8710</v>
      </c>
      <c r="L13511">
        <v>100</v>
      </c>
      <c r="M13511">
        <v>61.58</v>
      </c>
      <c r="N13511">
        <f>COUNTIF(Cod_Mun_Norte!B:B,DADOS_SNIS_Minas!A13511)</f>
        <v>0</v>
      </c>
    </row>
    <row r="13512" spans="1:14" x14ac:dyDescent="0.2">
      <c r="A13512">
        <v>314510</v>
      </c>
      <c r="B13512" t="s">
        <v>1977</v>
      </c>
      <c r="C13512" t="s">
        <v>98</v>
      </c>
      <c r="D13512">
        <v>2006</v>
      </c>
      <c r="E13512" t="s">
        <v>361</v>
      </c>
      <c r="F13512" t="s">
        <v>362</v>
      </c>
      <c r="H13512">
        <v>15472</v>
      </c>
      <c r="I13512">
        <v>7930</v>
      </c>
      <c r="J13512">
        <v>8358</v>
      </c>
      <c r="K13512">
        <v>8358</v>
      </c>
      <c r="L13512">
        <v>100</v>
      </c>
      <c r="M13512">
        <v>54.02</v>
      </c>
      <c r="N13512">
        <f>COUNTIF(Cod_Mun_Norte!B:B,DADOS_SNIS_Minas!A13512)</f>
        <v>0</v>
      </c>
    </row>
    <row r="13513" spans="1:14" x14ac:dyDescent="0.2">
      <c r="A13513">
        <v>314510</v>
      </c>
      <c r="B13513" t="s">
        <v>1977</v>
      </c>
      <c r="C13513" t="s">
        <v>98</v>
      </c>
      <c r="D13513">
        <v>2005</v>
      </c>
      <c r="E13513" t="s">
        <v>361</v>
      </c>
      <c r="F13513" t="s">
        <v>362</v>
      </c>
      <c r="H13513">
        <v>15231</v>
      </c>
      <c r="I13513">
        <v>7807</v>
      </c>
      <c r="J13513">
        <v>8131</v>
      </c>
      <c r="K13513">
        <v>8131</v>
      </c>
      <c r="L13513">
        <v>100</v>
      </c>
      <c r="M13513">
        <v>53.38</v>
      </c>
      <c r="N13513">
        <f>COUNTIF(Cod_Mun_Norte!B:B,DADOS_SNIS_Minas!A13513)</f>
        <v>0</v>
      </c>
    </row>
    <row r="13514" spans="1:14" x14ac:dyDescent="0.2">
      <c r="A13514">
        <v>314510</v>
      </c>
      <c r="B13514" t="s">
        <v>1977</v>
      </c>
      <c r="C13514" t="s">
        <v>98</v>
      </c>
      <c r="D13514">
        <v>2004</v>
      </c>
      <c r="E13514" t="s">
        <v>361</v>
      </c>
      <c r="F13514" t="s">
        <v>362</v>
      </c>
      <c r="H13514">
        <v>14988</v>
      </c>
      <c r="I13514">
        <v>7682</v>
      </c>
      <c r="J13514">
        <v>7846</v>
      </c>
      <c r="K13514">
        <v>7846</v>
      </c>
      <c r="L13514">
        <v>100</v>
      </c>
      <c r="M13514">
        <v>52.35</v>
      </c>
      <c r="N13514">
        <f>COUNTIF(Cod_Mun_Norte!B:B,DADOS_SNIS_Minas!A13514)</f>
        <v>0</v>
      </c>
    </row>
    <row r="13515" spans="1:14" x14ac:dyDescent="0.2">
      <c r="A13515">
        <v>314510</v>
      </c>
      <c r="B13515" t="s">
        <v>1977</v>
      </c>
      <c r="C13515" t="s">
        <v>98</v>
      </c>
      <c r="D13515">
        <v>2003</v>
      </c>
      <c r="E13515" t="s">
        <v>361</v>
      </c>
      <c r="F13515" t="s">
        <v>362</v>
      </c>
      <c r="H13515">
        <v>14548</v>
      </c>
      <c r="I13515">
        <v>7457</v>
      </c>
      <c r="N13515">
        <f>COUNTIF(Cod_Mun_Norte!B:B,DADOS_SNIS_Minas!A13515)</f>
        <v>0</v>
      </c>
    </row>
    <row r="13516" spans="1:14" x14ac:dyDescent="0.2">
      <c r="A13516">
        <v>314510</v>
      </c>
      <c r="B13516" t="s">
        <v>1977</v>
      </c>
      <c r="C13516" t="s">
        <v>98</v>
      </c>
      <c r="D13516">
        <v>2002</v>
      </c>
      <c r="E13516" t="s">
        <v>361</v>
      </c>
      <c r="F13516" t="s">
        <v>362</v>
      </c>
      <c r="H13516">
        <v>14338</v>
      </c>
      <c r="I13516">
        <v>7349</v>
      </c>
      <c r="N13516">
        <f>COUNTIF(Cod_Mun_Norte!B:B,DADOS_SNIS_Minas!A13516)</f>
        <v>0</v>
      </c>
    </row>
    <row r="13517" spans="1:14" x14ac:dyDescent="0.2">
      <c r="A13517">
        <v>314510</v>
      </c>
      <c r="B13517" t="s">
        <v>1977</v>
      </c>
      <c r="C13517" t="s">
        <v>98</v>
      </c>
      <c r="D13517">
        <v>2001</v>
      </c>
      <c r="E13517" t="s">
        <v>361</v>
      </c>
      <c r="F13517" t="s">
        <v>362</v>
      </c>
      <c r="H13517">
        <v>14100</v>
      </c>
      <c r="I13517">
        <v>7227</v>
      </c>
      <c r="N13517">
        <f>COUNTIF(Cod_Mun_Norte!B:B,DADOS_SNIS_Minas!A13517)</f>
        <v>0</v>
      </c>
    </row>
    <row r="13518" spans="1:14" x14ac:dyDescent="0.2">
      <c r="A13518">
        <v>314510</v>
      </c>
      <c r="B13518" t="s">
        <v>1977</v>
      </c>
      <c r="C13518" t="s">
        <v>98</v>
      </c>
      <c r="D13518">
        <v>2000</v>
      </c>
      <c r="E13518" t="s">
        <v>361</v>
      </c>
      <c r="F13518" t="s">
        <v>362</v>
      </c>
      <c r="H13518">
        <v>13887</v>
      </c>
      <c r="I13518">
        <v>7118</v>
      </c>
      <c r="N13518">
        <f>COUNTIF(Cod_Mun_Norte!B:B,DADOS_SNIS_Minas!A13518)</f>
        <v>0</v>
      </c>
    </row>
    <row r="13519" spans="1:14" x14ac:dyDescent="0.2">
      <c r="A13519">
        <v>314510</v>
      </c>
      <c r="B13519" t="s">
        <v>1977</v>
      </c>
      <c r="C13519" t="s">
        <v>98</v>
      </c>
      <c r="D13519">
        <v>1999</v>
      </c>
      <c r="E13519" t="s">
        <v>361</v>
      </c>
      <c r="F13519" t="s">
        <v>362</v>
      </c>
      <c r="H13519">
        <v>13613</v>
      </c>
      <c r="I13519">
        <v>6982</v>
      </c>
      <c r="N13519">
        <f>COUNTIF(Cod_Mun_Norte!B:B,DADOS_SNIS_Minas!A13519)</f>
        <v>0</v>
      </c>
    </row>
    <row r="13520" spans="1:14" x14ac:dyDescent="0.2">
      <c r="A13520">
        <v>314510</v>
      </c>
      <c r="B13520" t="s">
        <v>1977</v>
      </c>
      <c r="C13520" t="s">
        <v>98</v>
      </c>
      <c r="D13520">
        <v>1998</v>
      </c>
      <c r="E13520" t="s">
        <v>361</v>
      </c>
      <c r="F13520" t="s">
        <v>362</v>
      </c>
      <c r="H13520">
        <v>13292</v>
      </c>
      <c r="I13520">
        <v>6817</v>
      </c>
      <c r="N13520">
        <f>COUNTIF(Cod_Mun_Norte!B:B,DADOS_SNIS_Minas!A13520)</f>
        <v>0</v>
      </c>
    </row>
    <row r="13521" spans="1:14" x14ac:dyDescent="0.2">
      <c r="A13521">
        <v>314510</v>
      </c>
      <c r="B13521" t="s">
        <v>1977</v>
      </c>
      <c r="C13521" t="s">
        <v>98</v>
      </c>
      <c r="D13521">
        <v>1997</v>
      </c>
      <c r="H13521">
        <v>12970</v>
      </c>
      <c r="I13521">
        <v>6652</v>
      </c>
      <c r="N13521">
        <f>COUNTIF(Cod_Mun_Norte!B:B,DADOS_SNIS_Minas!A13521)</f>
        <v>0</v>
      </c>
    </row>
    <row r="13522" spans="1:14" x14ac:dyDescent="0.2">
      <c r="A13522">
        <v>314510</v>
      </c>
      <c r="B13522" t="s">
        <v>1977</v>
      </c>
      <c r="C13522" t="s">
        <v>98</v>
      </c>
      <c r="D13522">
        <v>1996</v>
      </c>
      <c r="H13522">
        <v>12590</v>
      </c>
      <c r="I13522">
        <v>6457</v>
      </c>
      <c r="N13522">
        <f>COUNTIF(Cod_Mun_Norte!B:B,DADOS_SNIS_Minas!A13522)</f>
        <v>0</v>
      </c>
    </row>
    <row r="13523" spans="1:14" x14ac:dyDescent="0.2">
      <c r="A13523">
        <v>314510</v>
      </c>
      <c r="B13523" t="s">
        <v>1977</v>
      </c>
      <c r="C13523" t="s">
        <v>98</v>
      </c>
      <c r="D13523">
        <v>1995</v>
      </c>
      <c r="H13523">
        <v>12599</v>
      </c>
      <c r="I13523">
        <v>6462</v>
      </c>
      <c r="N13523">
        <f>COUNTIF(Cod_Mun_Norte!B:B,DADOS_SNIS_Minas!A13523)</f>
        <v>0</v>
      </c>
    </row>
    <row r="13524" spans="1:14" x14ac:dyDescent="0.2">
      <c r="A13524">
        <v>314520</v>
      </c>
      <c r="B13524" t="s">
        <v>246</v>
      </c>
      <c r="C13524" t="s">
        <v>98</v>
      </c>
      <c r="D13524">
        <v>2020</v>
      </c>
      <c r="E13524" t="s">
        <v>1979</v>
      </c>
      <c r="F13524" t="s">
        <v>504</v>
      </c>
      <c r="G13524" t="s">
        <v>1125</v>
      </c>
      <c r="H13524">
        <v>105520</v>
      </c>
      <c r="I13524">
        <v>99787</v>
      </c>
      <c r="J13524">
        <v>83314</v>
      </c>
      <c r="K13524">
        <v>83314</v>
      </c>
      <c r="L13524">
        <v>83.5</v>
      </c>
      <c r="M13524">
        <v>78.959999999999994</v>
      </c>
      <c r="N13524">
        <f>COUNTIF(Cod_Mun_Norte!B:B,DADOS_SNIS_Minas!A13524)</f>
        <v>0</v>
      </c>
    </row>
    <row r="13525" spans="1:14" x14ac:dyDescent="0.2">
      <c r="A13525">
        <v>314520</v>
      </c>
      <c r="B13525" t="s">
        <v>246</v>
      </c>
      <c r="C13525" t="s">
        <v>98</v>
      </c>
      <c r="D13525">
        <v>2019</v>
      </c>
      <c r="E13525" t="s">
        <v>1979</v>
      </c>
      <c r="F13525" t="s">
        <v>504</v>
      </c>
      <c r="G13525" t="s">
        <v>1125</v>
      </c>
      <c r="H13525">
        <v>102693</v>
      </c>
      <c r="I13525">
        <v>97114</v>
      </c>
      <c r="J13525">
        <v>81984</v>
      </c>
      <c r="K13525">
        <v>81984</v>
      </c>
      <c r="L13525">
        <v>84.4</v>
      </c>
      <c r="M13525">
        <v>79.83</v>
      </c>
      <c r="N13525">
        <f>COUNTIF(Cod_Mun_Norte!B:B,DADOS_SNIS_Minas!A13525)</f>
        <v>0</v>
      </c>
    </row>
    <row r="13526" spans="1:14" x14ac:dyDescent="0.2">
      <c r="A13526">
        <v>314520</v>
      </c>
      <c r="B13526" t="s">
        <v>246</v>
      </c>
      <c r="C13526" t="s">
        <v>98</v>
      </c>
      <c r="D13526">
        <v>2018</v>
      </c>
      <c r="E13526" t="s">
        <v>1979</v>
      </c>
      <c r="F13526" t="s">
        <v>504</v>
      </c>
      <c r="H13526">
        <v>99770</v>
      </c>
      <c r="I13526">
        <v>94350</v>
      </c>
      <c r="J13526">
        <v>82020</v>
      </c>
      <c r="K13526">
        <v>82020</v>
      </c>
      <c r="L13526">
        <v>86.9</v>
      </c>
      <c r="M13526">
        <v>82.21</v>
      </c>
      <c r="N13526">
        <f>COUNTIF(Cod_Mun_Norte!B:B,DADOS_SNIS_Minas!A13526)</f>
        <v>0</v>
      </c>
    </row>
    <row r="13527" spans="1:14" x14ac:dyDescent="0.2">
      <c r="A13527">
        <v>314520</v>
      </c>
      <c r="B13527" t="s">
        <v>246</v>
      </c>
      <c r="C13527" t="s">
        <v>98</v>
      </c>
      <c r="D13527">
        <v>2017</v>
      </c>
      <c r="E13527" t="s">
        <v>1979</v>
      </c>
      <c r="F13527" t="s">
        <v>504</v>
      </c>
      <c r="H13527">
        <v>94681</v>
      </c>
      <c r="I13527">
        <v>89537</v>
      </c>
      <c r="J13527">
        <v>80504</v>
      </c>
      <c r="K13527">
        <v>80504</v>
      </c>
      <c r="L13527">
        <v>89.9</v>
      </c>
      <c r="M13527">
        <v>85.03</v>
      </c>
      <c r="N13527">
        <f>COUNTIF(Cod_Mun_Norte!B:B,DADOS_SNIS_Minas!A13527)</f>
        <v>0</v>
      </c>
    </row>
    <row r="13528" spans="1:14" x14ac:dyDescent="0.2">
      <c r="A13528">
        <v>314520</v>
      </c>
      <c r="B13528" t="s">
        <v>246</v>
      </c>
      <c r="C13528" t="s">
        <v>98</v>
      </c>
      <c r="D13528">
        <v>2016</v>
      </c>
      <c r="E13528" t="s">
        <v>1979</v>
      </c>
      <c r="F13528" t="s">
        <v>504</v>
      </c>
      <c r="H13528">
        <v>92332</v>
      </c>
      <c r="I13528">
        <v>87316</v>
      </c>
      <c r="J13528">
        <v>79699</v>
      </c>
      <c r="K13528">
        <v>79699</v>
      </c>
      <c r="L13528">
        <v>91.3</v>
      </c>
      <c r="M13528">
        <v>86.32</v>
      </c>
      <c r="N13528">
        <f>COUNTIF(Cod_Mun_Norte!B:B,DADOS_SNIS_Minas!A13528)</f>
        <v>0</v>
      </c>
    </row>
    <row r="13529" spans="1:14" x14ac:dyDescent="0.2">
      <c r="A13529">
        <v>314520</v>
      </c>
      <c r="B13529" t="s">
        <v>246</v>
      </c>
      <c r="C13529" t="s">
        <v>98</v>
      </c>
      <c r="D13529">
        <v>2015</v>
      </c>
      <c r="E13529" t="s">
        <v>361</v>
      </c>
      <c r="F13529" t="s">
        <v>99</v>
      </c>
      <c r="H13529">
        <v>89859</v>
      </c>
      <c r="I13529">
        <v>84977</v>
      </c>
      <c r="J13529">
        <v>74900</v>
      </c>
      <c r="K13529">
        <v>74900</v>
      </c>
      <c r="L13529">
        <v>88.1</v>
      </c>
      <c r="M13529">
        <v>83.35</v>
      </c>
      <c r="N13529">
        <f>COUNTIF(Cod_Mun_Norte!B:B,DADOS_SNIS_Minas!A13529)</f>
        <v>0</v>
      </c>
    </row>
    <row r="13530" spans="1:14" x14ac:dyDescent="0.2">
      <c r="A13530">
        <v>314520</v>
      </c>
      <c r="B13530" t="s">
        <v>246</v>
      </c>
      <c r="C13530" t="s">
        <v>98</v>
      </c>
      <c r="D13530">
        <v>2014</v>
      </c>
      <c r="E13530" t="s">
        <v>361</v>
      </c>
      <c r="F13530" t="s">
        <v>99</v>
      </c>
      <c r="H13530">
        <v>87260</v>
      </c>
      <c r="I13530">
        <v>82519</v>
      </c>
      <c r="J13530">
        <v>82519</v>
      </c>
      <c r="K13530">
        <v>82519</v>
      </c>
      <c r="L13530">
        <v>100</v>
      </c>
      <c r="M13530">
        <v>94.57</v>
      </c>
      <c r="N13530">
        <f>COUNTIF(Cod_Mun_Norte!B:B,DADOS_SNIS_Minas!A13530)</f>
        <v>0</v>
      </c>
    </row>
    <row r="13531" spans="1:14" x14ac:dyDescent="0.2">
      <c r="A13531">
        <v>314520</v>
      </c>
      <c r="B13531" t="s">
        <v>246</v>
      </c>
      <c r="C13531" t="s">
        <v>98</v>
      </c>
      <c r="D13531">
        <v>2013</v>
      </c>
      <c r="E13531" t="s">
        <v>361</v>
      </c>
      <c r="F13531" t="s">
        <v>99</v>
      </c>
      <c r="H13531">
        <v>84550</v>
      </c>
      <c r="I13531">
        <v>79956</v>
      </c>
      <c r="J13531">
        <v>79956</v>
      </c>
      <c r="K13531">
        <v>79956</v>
      </c>
      <c r="L13531">
        <v>100</v>
      </c>
      <c r="M13531">
        <v>94.57</v>
      </c>
      <c r="N13531">
        <f>COUNTIF(Cod_Mun_Norte!B:B,DADOS_SNIS_Minas!A13531)</f>
        <v>0</v>
      </c>
    </row>
    <row r="13532" spans="1:14" x14ac:dyDescent="0.2">
      <c r="A13532">
        <v>314520</v>
      </c>
      <c r="B13532" t="s">
        <v>246</v>
      </c>
      <c r="C13532" t="s">
        <v>98</v>
      </c>
      <c r="D13532">
        <v>2012</v>
      </c>
      <c r="E13532" t="s">
        <v>1980</v>
      </c>
      <c r="F13532" t="s">
        <v>367</v>
      </c>
      <c r="H13532">
        <v>79174</v>
      </c>
      <c r="I13532">
        <v>74873</v>
      </c>
      <c r="J13532">
        <v>74873</v>
      </c>
      <c r="K13532">
        <v>74873</v>
      </c>
      <c r="L13532">
        <v>100</v>
      </c>
      <c r="M13532">
        <v>94.57</v>
      </c>
      <c r="N13532">
        <f>COUNTIF(Cod_Mun_Norte!B:B,DADOS_SNIS_Minas!A13532)</f>
        <v>0</v>
      </c>
    </row>
    <row r="13533" spans="1:14" x14ac:dyDescent="0.2">
      <c r="A13533">
        <v>314520</v>
      </c>
      <c r="B13533" t="s">
        <v>246</v>
      </c>
      <c r="C13533" t="s">
        <v>98</v>
      </c>
      <c r="D13533">
        <v>2011</v>
      </c>
      <c r="E13533" t="s">
        <v>361</v>
      </c>
      <c r="F13533" t="s">
        <v>99</v>
      </c>
      <c r="H13533">
        <v>76482</v>
      </c>
      <c r="I13533">
        <v>72327</v>
      </c>
      <c r="J13533">
        <v>72327</v>
      </c>
      <c r="K13533">
        <v>72327</v>
      </c>
      <c r="L13533">
        <v>100</v>
      </c>
      <c r="M13533">
        <v>94.57</v>
      </c>
      <c r="N13533">
        <f>COUNTIF(Cod_Mun_Norte!B:B,DADOS_SNIS_Minas!A13533)</f>
        <v>0</v>
      </c>
    </row>
    <row r="13534" spans="1:14" x14ac:dyDescent="0.2">
      <c r="A13534">
        <v>314520</v>
      </c>
      <c r="B13534" t="s">
        <v>246</v>
      </c>
      <c r="C13534" t="s">
        <v>98</v>
      </c>
      <c r="D13534">
        <v>2010</v>
      </c>
      <c r="E13534" t="s">
        <v>361</v>
      </c>
      <c r="F13534" t="s">
        <v>99</v>
      </c>
      <c r="H13534">
        <v>73699</v>
      </c>
      <c r="I13534">
        <v>69695</v>
      </c>
      <c r="J13534">
        <v>69415</v>
      </c>
      <c r="K13534">
        <v>69415</v>
      </c>
      <c r="L13534">
        <v>99.6</v>
      </c>
      <c r="M13534">
        <v>94.19</v>
      </c>
      <c r="N13534">
        <f>COUNTIF(Cod_Mun_Norte!B:B,DADOS_SNIS_Minas!A13534)</f>
        <v>0</v>
      </c>
    </row>
    <row r="13535" spans="1:14" x14ac:dyDescent="0.2">
      <c r="A13535">
        <v>314520</v>
      </c>
      <c r="B13535" t="s">
        <v>246</v>
      </c>
      <c r="C13535" t="s">
        <v>98</v>
      </c>
      <c r="D13535">
        <v>2009</v>
      </c>
      <c r="E13535" t="s">
        <v>361</v>
      </c>
      <c r="F13535" t="s">
        <v>99</v>
      </c>
      <c r="H13535">
        <v>67967</v>
      </c>
      <c r="I13535">
        <v>64171</v>
      </c>
      <c r="J13535">
        <v>65013</v>
      </c>
      <c r="K13535">
        <v>65013</v>
      </c>
      <c r="L13535">
        <v>100</v>
      </c>
      <c r="M13535">
        <v>95.65</v>
      </c>
      <c r="N13535">
        <f>COUNTIF(Cod_Mun_Norte!B:B,DADOS_SNIS_Minas!A13535)</f>
        <v>0</v>
      </c>
    </row>
    <row r="13536" spans="1:14" x14ac:dyDescent="0.2">
      <c r="A13536">
        <v>314520</v>
      </c>
      <c r="B13536" t="s">
        <v>246</v>
      </c>
      <c r="C13536" t="s">
        <v>98</v>
      </c>
      <c r="D13536">
        <v>2008</v>
      </c>
      <c r="E13536" t="s">
        <v>361</v>
      </c>
      <c r="F13536" t="s">
        <v>99</v>
      </c>
      <c r="H13536">
        <v>65176</v>
      </c>
      <c r="I13536">
        <v>61536</v>
      </c>
      <c r="J13536">
        <v>61770</v>
      </c>
      <c r="K13536">
        <v>61770</v>
      </c>
      <c r="L13536">
        <v>100</v>
      </c>
      <c r="M13536">
        <v>94.77</v>
      </c>
      <c r="N13536">
        <f>COUNTIF(Cod_Mun_Norte!B:B,DADOS_SNIS_Minas!A13536)</f>
        <v>0</v>
      </c>
    </row>
    <row r="13537" spans="1:14" x14ac:dyDescent="0.2">
      <c r="A13537">
        <v>314520</v>
      </c>
      <c r="B13537" t="s">
        <v>246</v>
      </c>
      <c r="C13537" t="s">
        <v>98</v>
      </c>
      <c r="D13537">
        <v>2007</v>
      </c>
      <c r="E13537" t="s">
        <v>361</v>
      </c>
      <c r="F13537" t="s">
        <v>99</v>
      </c>
      <c r="H13537">
        <v>60195</v>
      </c>
      <c r="I13537">
        <v>56833</v>
      </c>
      <c r="J13537">
        <v>58811</v>
      </c>
      <c r="K13537">
        <v>58811</v>
      </c>
      <c r="L13537">
        <v>100</v>
      </c>
      <c r="M13537">
        <v>97.7</v>
      </c>
      <c r="N13537">
        <f>COUNTIF(Cod_Mun_Norte!B:B,DADOS_SNIS_Minas!A13537)</f>
        <v>0</v>
      </c>
    </row>
    <row r="13538" spans="1:14" x14ac:dyDescent="0.2">
      <c r="A13538">
        <v>314520</v>
      </c>
      <c r="B13538" t="s">
        <v>246</v>
      </c>
      <c r="C13538" t="s">
        <v>98</v>
      </c>
      <c r="D13538">
        <v>2006</v>
      </c>
      <c r="E13538" t="s">
        <v>361</v>
      </c>
      <c r="F13538" t="s">
        <v>99</v>
      </c>
      <c r="H13538">
        <v>51885</v>
      </c>
      <c r="I13538">
        <v>48939</v>
      </c>
      <c r="J13538">
        <v>54930</v>
      </c>
      <c r="K13538">
        <v>54930</v>
      </c>
      <c r="L13538">
        <v>100</v>
      </c>
      <c r="M13538">
        <v>100</v>
      </c>
      <c r="N13538">
        <f>COUNTIF(Cod_Mun_Norte!B:B,DADOS_SNIS_Minas!A13538)</f>
        <v>0</v>
      </c>
    </row>
    <row r="13539" spans="1:14" x14ac:dyDescent="0.2">
      <c r="A13539">
        <v>314520</v>
      </c>
      <c r="B13539" t="s">
        <v>246</v>
      </c>
      <c r="C13539" t="s">
        <v>98</v>
      </c>
      <c r="D13539">
        <v>2005</v>
      </c>
      <c r="E13539" t="s">
        <v>361</v>
      </c>
      <c r="F13539" t="s">
        <v>99</v>
      </c>
      <c r="H13539">
        <v>49685</v>
      </c>
      <c r="I13539">
        <v>46864</v>
      </c>
      <c r="J13539">
        <v>51095</v>
      </c>
      <c r="K13539">
        <v>51095</v>
      </c>
      <c r="L13539">
        <v>100</v>
      </c>
      <c r="M13539">
        <v>100</v>
      </c>
      <c r="N13539">
        <f>COUNTIF(Cod_Mun_Norte!B:B,DADOS_SNIS_Minas!A13539)</f>
        <v>0</v>
      </c>
    </row>
    <row r="13540" spans="1:14" x14ac:dyDescent="0.2">
      <c r="A13540">
        <v>314520</v>
      </c>
      <c r="B13540" t="s">
        <v>246</v>
      </c>
      <c r="C13540" t="s">
        <v>98</v>
      </c>
      <c r="D13540">
        <v>2004</v>
      </c>
      <c r="E13540" t="s">
        <v>361</v>
      </c>
      <c r="F13540" t="s">
        <v>99</v>
      </c>
      <c r="H13540">
        <v>47469</v>
      </c>
      <c r="I13540">
        <v>44774</v>
      </c>
      <c r="J13540">
        <v>45624</v>
      </c>
      <c r="K13540">
        <v>45624</v>
      </c>
      <c r="L13540">
        <v>100</v>
      </c>
      <c r="M13540">
        <v>96.11</v>
      </c>
      <c r="N13540">
        <f>COUNTIF(Cod_Mun_Norte!B:B,DADOS_SNIS_Minas!A13540)</f>
        <v>0</v>
      </c>
    </row>
    <row r="13541" spans="1:14" x14ac:dyDescent="0.2">
      <c r="A13541">
        <v>314520</v>
      </c>
      <c r="B13541" t="s">
        <v>246</v>
      </c>
      <c r="C13541" t="s">
        <v>98</v>
      </c>
      <c r="D13541">
        <v>2003</v>
      </c>
      <c r="E13541" t="s">
        <v>361</v>
      </c>
      <c r="F13541" t="s">
        <v>99</v>
      </c>
      <c r="H13541">
        <v>43465</v>
      </c>
      <c r="I13541">
        <v>40997</v>
      </c>
      <c r="J13541">
        <v>42632</v>
      </c>
      <c r="K13541">
        <v>42632</v>
      </c>
      <c r="L13541">
        <v>100</v>
      </c>
      <c r="M13541">
        <v>98.08</v>
      </c>
      <c r="N13541">
        <f>COUNTIF(Cod_Mun_Norte!B:B,DADOS_SNIS_Minas!A13541)</f>
        <v>0</v>
      </c>
    </row>
    <row r="13542" spans="1:14" x14ac:dyDescent="0.2">
      <c r="A13542">
        <v>314520</v>
      </c>
      <c r="B13542" t="s">
        <v>246</v>
      </c>
      <c r="C13542" t="s">
        <v>98</v>
      </c>
      <c r="D13542">
        <v>2002</v>
      </c>
      <c r="E13542" t="s">
        <v>361</v>
      </c>
      <c r="F13542" t="s">
        <v>99</v>
      </c>
      <c r="H13542">
        <v>41557</v>
      </c>
      <c r="I13542">
        <v>39198</v>
      </c>
      <c r="J13542">
        <v>40113</v>
      </c>
      <c r="K13542">
        <v>40113</v>
      </c>
      <c r="L13542">
        <v>100</v>
      </c>
      <c r="M13542">
        <v>96.53</v>
      </c>
      <c r="N13542">
        <f>COUNTIF(Cod_Mun_Norte!B:B,DADOS_SNIS_Minas!A13542)</f>
        <v>0</v>
      </c>
    </row>
    <row r="13543" spans="1:14" x14ac:dyDescent="0.2">
      <c r="A13543">
        <v>314520</v>
      </c>
      <c r="B13543" t="s">
        <v>246</v>
      </c>
      <c r="C13543" t="s">
        <v>98</v>
      </c>
      <c r="D13543">
        <v>2001</v>
      </c>
      <c r="E13543" t="s">
        <v>361</v>
      </c>
      <c r="F13543" t="s">
        <v>99</v>
      </c>
      <c r="H13543">
        <v>39825</v>
      </c>
      <c r="I13543">
        <v>37564</v>
      </c>
      <c r="J13543">
        <v>37037</v>
      </c>
      <c r="K13543">
        <v>37037</v>
      </c>
      <c r="L13543">
        <v>98.6</v>
      </c>
      <c r="M13543">
        <v>93</v>
      </c>
      <c r="N13543">
        <f>COUNTIF(Cod_Mun_Norte!B:B,DADOS_SNIS_Minas!A13543)</f>
        <v>0</v>
      </c>
    </row>
    <row r="13544" spans="1:14" x14ac:dyDescent="0.2">
      <c r="A13544">
        <v>314520</v>
      </c>
      <c r="B13544" t="s">
        <v>246</v>
      </c>
      <c r="C13544" t="s">
        <v>98</v>
      </c>
      <c r="D13544">
        <v>2000</v>
      </c>
      <c r="E13544" t="s">
        <v>361</v>
      </c>
      <c r="F13544" t="s">
        <v>362</v>
      </c>
      <c r="H13544">
        <v>37447</v>
      </c>
      <c r="I13544">
        <v>35321</v>
      </c>
      <c r="J13544">
        <v>36580</v>
      </c>
      <c r="L13544">
        <v>100</v>
      </c>
      <c r="N13544">
        <f>COUNTIF(Cod_Mun_Norte!B:B,DADOS_SNIS_Minas!A13544)</f>
        <v>0</v>
      </c>
    </row>
    <row r="13545" spans="1:14" x14ac:dyDescent="0.2">
      <c r="A13545">
        <v>314520</v>
      </c>
      <c r="B13545" t="s">
        <v>246</v>
      </c>
      <c r="C13545" t="s">
        <v>98</v>
      </c>
      <c r="D13545">
        <v>1999</v>
      </c>
      <c r="E13545" t="s">
        <v>361</v>
      </c>
      <c r="F13545" t="s">
        <v>99</v>
      </c>
      <c r="H13545">
        <v>29510</v>
      </c>
      <c r="I13545">
        <v>27093</v>
      </c>
      <c r="N13545">
        <f>COUNTIF(Cod_Mun_Norte!B:B,DADOS_SNIS_Minas!A13545)</f>
        <v>0</v>
      </c>
    </row>
    <row r="13546" spans="1:14" x14ac:dyDescent="0.2">
      <c r="A13546">
        <v>314520</v>
      </c>
      <c r="B13546" t="s">
        <v>246</v>
      </c>
      <c r="C13546" t="s">
        <v>98</v>
      </c>
      <c r="D13546">
        <v>1998</v>
      </c>
      <c r="E13546" t="s">
        <v>361</v>
      </c>
      <c r="F13546" t="s">
        <v>99</v>
      </c>
      <c r="H13546">
        <v>28875</v>
      </c>
      <c r="I13546">
        <v>26510</v>
      </c>
      <c r="N13546">
        <f>COUNTIF(Cod_Mun_Norte!B:B,DADOS_SNIS_Minas!A13546)</f>
        <v>0</v>
      </c>
    </row>
    <row r="13547" spans="1:14" x14ac:dyDescent="0.2">
      <c r="A13547">
        <v>314520</v>
      </c>
      <c r="B13547" t="s">
        <v>246</v>
      </c>
      <c r="C13547" t="s">
        <v>98</v>
      </c>
      <c r="D13547">
        <v>1997</v>
      </c>
      <c r="H13547">
        <v>28239</v>
      </c>
      <c r="I13547">
        <v>25926</v>
      </c>
      <c r="N13547">
        <f>COUNTIF(Cod_Mun_Norte!B:B,DADOS_SNIS_Minas!A13547)</f>
        <v>0</v>
      </c>
    </row>
    <row r="13548" spans="1:14" x14ac:dyDescent="0.2">
      <c r="A13548">
        <v>314520</v>
      </c>
      <c r="B13548" t="s">
        <v>246</v>
      </c>
      <c r="C13548" t="s">
        <v>98</v>
      </c>
      <c r="D13548">
        <v>1996</v>
      </c>
      <c r="H13548">
        <v>27486</v>
      </c>
      <c r="I13548">
        <v>25235</v>
      </c>
      <c r="N13548">
        <f>COUNTIF(Cod_Mun_Norte!B:B,DADOS_SNIS_Minas!A13548)</f>
        <v>0</v>
      </c>
    </row>
    <row r="13549" spans="1:14" x14ac:dyDescent="0.2">
      <c r="A13549">
        <v>314520</v>
      </c>
      <c r="B13549" t="s">
        <v>246</v>
      </c>
      <c r="C13549" t="s">
        <v>98</v>
      </c>
      <c r="D13549">
        <v>1995</v>
      </c>
      <c r="H13549">
        <v>19266</v>
      </c>
      <c r="I13549">
        <v>17688</v>
      </c>
      <c r="N13549">
        <f>COUNTIF(Cod_Mun_Norte!B:B,DADOS_SNIS_Minas!A13549)</f>
        <v>0</v>
      </c>
    </row>
    <row r="13550" spans="1:14" x14ac:dyDescent="0.2">
      <c r="A13550">
        <v>313660</v>
      </c>
      <c r="B13550" t="s">
        <v>1981</v>
      </c>
      <c r="C13550" t="s">
        <v>98</v>
      </c>
      <c r="D13550">
        <v>2020</v>
      </c>
      <c r="E13550" t="s">
        <v>1982</v>
      </c>
      <c r="F13550" t="s">
        <v>357</v>
      </c>
      <c r="G13550" t="s">
        <v>383</v>
      </c>
      <c r="H13550">
        <v>5732</v>
      </c>
      <c r="I13550">
        <v>2964</v>
      </c>
      <c r="J13550">
        <v>3001</v>
      </c>
      <c r="K13550">
        <v>2964</v>
      </c>
      <c r="L13550">
        <v>100</v>
      </c>
      <c r="M13550">
        <v>52.36</v>
      </c>
      <c r="N13550">
        <f>COUNTIF(Cod_Mun_Norte!B:B,DADOS_SNIS_Minas!A13550)</f>
        <v>0</v>
      </c>
    </row>
    <row r="13551" spans="1:14" x14ac:dyDescent="0.2">
      <c r="A13551">
        <v>313660</v>
      </c>
      <c r="B13551" t="s">
        <v>1981</v>
      </c>
      <c r="C13551" t="s">
        <v>98</v>
      </c>
      <c r="D13551">
        <v>2019</v>
      </c>
      <c r="E13551" t="s">
        <v>1982</v>
      </c>
      <c r="F13551" t="s">
        <v>357</v>
      </c>
      <c r="G13551" t="s">
        <v>383</v>
      </c>
      <c r="H13551">
        <v>5725</v>
      </c>
      <c r="I13551">
        <v>2960</v>
      </c>
      <c r="J13551">
        <v>2960</v>
      </c>
      <c r="K13551">
        <v>2960</v>
      </c>
      <c r="L13551">
        <v>100</v>
      </c>
      <c r="M13551">
        <v>51.7</v>
      </c>
      <c r="N13551">
        <f>COUNTIF(Cod_Mun_Norte!B:B,DADOS_SNIS_Minas!A13551)</f>
        <v>0</v>
      </c>
    </row>
    <row r="13552" spans="1:14" x14ac:dyDescent="0.2">
      <c r="A13552">
        <v>313660</v>
      </c>
      <c r="B13552" t="s">
        <v>1981</v>
      </c>
      <c r="C13552" t="s">
        <v>98</v>
      </c>
      <c r="D13552">
        <v>2018</v>
      </c>
      <c r="E13552" t="s">
        <v>1983</v>
      </c>
      <c r="F13552" t="s">
        <v>364</v>
      </c>
      <c r="H13552">
        <v>5718</v>
      </c>
      <c r="I13552">
        <v>2956</v>
      </c>
      <c r="J13552">
        <v>2956</v>
      </c>
      <c r="K13552">
        <v>2956</v>
      </c>
      <c r="L13552">
        <v>100</v>
      </c>
      <c r="M13552">
        <v>51.7</v>
      </c>
      <c r="N13552">
        <f>COUNTIF(Cod_Mun_Norte!B:B,DADOS_SNIS_Minas!A13552)</f>
        <v>0</v>
      </c>
    </row>
    <row r="13553" spans="1:14" x14ac:dyDescent="0.2">
      <c r="A13553">
        <v>313660</v>
      </c>
      <c r="B13553" t="s">
        <v>1981</v>
      </c>
      <c r="C13553" t="s">
        <v>98</v>
      </c>
      <c r="D13553">
        <v>2017</v>
      </c>
      <c r="E13553" t="s">
        <v>1983</v>
      </c>
      <c r="F13553" t="s">
        <v>364</v>
      </c>
      <c r="H13553">
        <v>5804</v>
      </c>
      <c r="I13553">
        <v>3001</v>
      </c>
      <c r="J13553">
        <v>3001</v>
      </c>
      <c r="K13553">
        <v>3001</v>
      </c>
      <c r="L13553">
        <v>100</v>
      </c>
      <c r="M13553">
        <v>51.71</v>
      </c>
      <c r="N13553">
        <f>COUNTIF(Cod_Mun_Norte!B:B,DADOS_SNIS_Minas!A13553)</f>
        <v>0</v>
      </c>
    </row>
    <row r="13554" spans="1:14" x14ac:dyDescent="0.2">
      <c r="A13554">
        <v>313660</v>
      </c>
      <c r="B13554" t="s">
        <v>1981</v>
      </c>
      <c r="C13554" t="s">
        <v>98</v>
      </c>
      <c r="D13554">
        <v>2016</v>
      </c>
      <c r="E13554" t="s">
        <v>1983</v>
      </c>
      <c r="F13554" t="s">
        <v>364</v>
      </c>
      <c r="H13554">
        <v>5792</v>
      </c>
      <c r="I13554">
        <v>2995</v>
      </c>
      <c r="J13554">
        <v>2995</v>
      </c>
      <c r="K13554">
        <v>2995</v>
      </c>
      <c r="L13554">
        <v>100</v>
      </c>
      <c r="M13554">
        <v>51.71</v>
      </c>
      <c r="N13554">
        <f>COUNTIF(Cod_Mun_Norte!B:B,DADOS_SNIS_Minas!A13554)</f>
        <v>0</v>
      </c>
    </row>
    <row r="13555" spans="1:14" x14ac:dyDescent="0.2">
      <c r="A13555">
        <v>313660</v>
      </c>
      <c r="B13555" t="s">
        <v>1981</v>
      </c>
      <c r="C13555" t="s">
        <v>98</v>
      </c>
      <c r="D13555">
        <v>2015</v>
      </c>
      <c r="E13555" t="s">
        <v>1984</v>
      </c>
      <c r="F13555" t="s">
        <v>359</v>
      </c>
      <c r="H13555">
        <v>5779</v>
      </c>
      <c r="I13555">
        <v>2988</v>
      </c>
      <c r="J13555">
        <v>2988</v>
      </c>
      <c r="K13555">
        <v>2988</v>
      </c>
      <c r="L13555">
        <v>100</v>
      </c>
      <c r="M13555">
        <v>51.7</v>
      </c>
      <c r="N13555">
        <f>COUNTIF(Cod_Mun_Norte!B:B,DADOS_SNIS_Minas!A13555)</f>
        <v>0</v>
      </c>
    </row>
    <row r="13556" spans="1:14" x14ac:dyDescent="0.2">
      <c r="A13556">
        <v>313660</v>
      </c>
      <c r="B13556" t="s">
        <v>1981</v>
      </c>
      <c r="C13556" t="s">
        <v>98</v>
      </c>
      <c r="D13556">
        <v>2014</v>
      </c>
      <c r="E13556" t="s">
        <v>1983</v>
      </c>
      <c r="F13556" t="s">
        <v>364</v>
      </c>
      <c r="H13556">
        <v>5766</v>
      </c>
      <c r="I13556">
        <v>2981</v>
      </c>
      <c r="J13556">
        <v>2981</v>
      </c>
      <c r="K13556">
        <v>2981</v>
      </c>
      <c r="L13556">
        <v>100</v>
      </c>
      <c r="M13556">
        <v>51.7</v>
      </c>
      <c r="N13556">
        <f>COUNTIF(Cod_Mun_Norte!B:B,DADOS_SNIS_Minas!A13556)</f>
        <v>0</v>
      </c>
    </row>
    <row r="13557" spans="1:14" x14ac:dyDescent="0.2">
      <c r="A13557">
        <v>313660</v>
      </c>
      <c r="B13557" t="s">
        <v>1981</v>
      </c>
      <c r="C13557" t="s">
        <v>98</v>
      </c>
      <c r="D13557">
        <v>2013</v>
      </c>
      <c r="E13557" t="s">
        <v>1983</v>
      </c>
      <c r="F13557" t="s">
        <v>364</v>
      </c>
      <c r="H13557">
        <v>5752</v>
      </c>
      <c r="I13557">
        <v>2974</v>
      </c>
      <c r="J13557">
        <v>2974</v>
      </c>
      <c r="K13557">
        <v>2974</v>
      </c>
      <c r="L13557">
        <v>100</v>
      </c>
      <c r="M13557">
        <v>51.7</v>
      </c>
      <c r="N13557">
        <f>COUNTIF(Cod_Mun_Norte!B:B,DADOS_SNIS_Minas!A13557)</f>
        <v>0</v>
      </c>
    </row>
    <row r="13558" spans="1:14" x14ac:dyDescent="0.2">
      <c r="A13558">
        <v>313660</v>
      </c>
      <c r="B13558" t="s">
        <v>1981</v>
      </c>
      <c r="C13558" t="s">
        <v>98</v>
      </c>
      <c r="D13558">
        <v>2012</v>
      </c>
      <c r="E13558" t="s">
        <v>361</v>
      </c>
      <c r="F13558" t="s">
        <v>362</v>
      </c>
      <c r="H13558">
        <v>5575</v>
      </c>
      <c r="I13558">
        <v>2882</v>
      </c>
      <c r="J13558">
        <v>2882</v>
      </c>
      <c r="K13558">
        <v>2882</v>
      </c>
      <c r="L13558">
        <v>100</v>
      </c>
      <c r="M13558">
        <v>51.7</v>
      </c>
      <c r="N13558">
        <f>COUNTIF(Cod_Mun_Norte!B:B,DADOS_SNIS_Minas!A13558)</f>
        <v>0</v>
      </c>
    </row>
    <row r="13559" spans="1:14" x14ac:dyDescent="0.2">
      <c r="A13559">
        <v>313660</v>
      </c>
      <c r="B13559" t="s">
        <v>1981</v>
      </c>
      <c r="C13559" t="s">
        <v>98</v>
      </c>
      <c r="D13559">
        <v>2011</v>
      </c>
      <c r="E13559" t="s">
        <v>361</v>
      </c>
      <c r="F13559" t="s">
        <v>362</v>
      </c>
      <c r="H13559">
        <v>5565</v>
      </c>
      <c r="I13559">
        <v>2877</v>
      </c>
      <c r="J13559">
        <v>2877</v>
      </c>
      <c r="K13559">
        <v>2877</v>
      </c>
      <c r="L13559">
        <v>100</v>
      </c>
      <c r="M13559">
        <v>51.7</v>
      </c>
      <c r="N13559">
        <f>COUNTIF(Cod_Mun_Norte!B:B,DADOS_SNIS_Minas!A13559)</f>
        <v>0</v>
      </c>
    </row>
    <row r="13560" spans="1:14" x14ac:dyDescent="0.2">
      <c r="A13560">
        <v>313660</v>
      </c>
      <c r="B13560" t="s">
        <v>1981</v>
      </c>
      <c r="C13560" t="s">
        <v>98</v>
      </c>
      <c r="D13560">
        <v>2010</v>
      </c>
      <c r="E13560" t="s">
        <v>1983</v>
      </c>
      <c r="F13560" t="s">
        <v>364</v>
      </c>
      <c r="H13560">
        <v>5555</v>
      </c>
      <c r="I13560">
        <v>2872</v>
      </c>
      <c r="J13560">
        <v>2872</v>
      </c>
      <c r="K13560">
        <v>2872</v>
      </c>
      <c r="L13560">
        <v>100</v>
      </c>
      <c r="M13560">
        <v>51.7</v>
      </c>
      <c r="N13560">
        <f>COUNTIF(Cod_Mun_Norte!B:B,DADOS_SNIS_Minas!A13560)</f>
        <v>0</v>
      </c>
    </row>
    <row r="13561" spans="1:14" x14ac:dyDescent="0.2">
      <c r="A13561">
        <v>313660</v>
      </c>
      <c r="B13561" t="s">
        <v>1981</v>
      </c>
      <c r="C13561" t="s">
        <v>98</v>
      </c>
      <c r="D13561">
        <v>2009</v>
      </c>
      <c r="E13561" t="s">
        <v>361</v>
      </c>
      <c r="F13561" t="s">
        <v>362</v>
      </c>
      <c r="H13561">
        <v>5653</v>
      </c>
      <c r="I13561">
        <v>3003</v>
      </c>
      <c r="J13561">
        <v>3901</v>
      </c>
      <c r="K13561">
        <v>3901</v>
      </c>
      <c r="L13561">
        <v>100</v>
      </c>
      <c r="M13561">
        <v>69.010000000000005</v>
      </c>
      <c r="N13561">
        <f>COUNTIF(Cod_Mun_Norte!B:B,DADOS_SNIS_Minas!A13561)</f>
        <v>0</v>
      </c>
    </row>
    <row r="13562" spans="1:14" x14ac:dyDescent="0.2">
      <c r="A13562">
        <v>313660</v>
      </c>
      <c r="B13562" t="s">
        <v>1981</v>
      </c>
      <c r="C13562" t="s">
        <v>98</v>
      </c>
      <c r="D13562">
        <v>2008</v>
      </c>
      <c r="E13562" t="s">
        <v>361</v>
      </c>
      <c r="F13562" t="s">
        <v>362</v>
      </c>
      <c r="H13562">
        <v>5636</v>
      </c>
      <c r="I13562">
        <v>2994</v>
      </c>
      <c r="J13562">
        <v>3815</v>
      </c>
      <c r="K13562">
        <v>3815</v>
      </c>
      <c r="L13562">
        <v>100</v>
      </c>
      <c r="M13562">
        <v>67.69</v>
      </c>
      <c r="N13562">
        <f>COUNTIF(Cod_Mun_Norte!B:B,DADOS_SNIS_Minas!A13562)</f>
        <v>0</v>
      </c>
    </row>
    <row r="13563" spans="1:14" x14ac:dyDescent="0.2">
      <c r="A13563">
        <v>313660</v>
      </c>
      <c r="B13563" t="s">
        <v>1981</v>
      </c>
      <c r="C13563" t="s">
        <v>98</v>
      </c>
      <c r="D13563">
        <v>2007</v>
      </c>
      <c r="E13563" t="s">
        <v>361</v>
      </c>
      <c r="F13563" t="s">
        <v>362</v>
      </c>
      <c r="H13563">
        <v>5461</v>
      </c>
      <c r="I13563">
        <v>2901</v>
      </c>
      <c r="J13563">
        <v>3691</v>
      </c>
      <c r="K13563">
        <v>3691</v>
      </c>
      <c r="L13563">
        <v>100</v>
      </c>
      <c r="M13563">
        <v>67.59</v>
      </c>
      <c r="N13563">
        <f>COUNTIF(Cod_Mun_Norte!B:B,DADOS_SNIS_Minas!A13563)</f>
        <v>0</v>
      </c>
    </row>
    <row r="13564" spans="1:14" x14ac:dyDescent="0.2">
      <c r="A13564">
        <v>313660</v>
      </c>
      <c r="B13564" t="s">
        <v>1981</v>
      </c>
      <c r="C13564" t="s">
        <v>98</v>
      </c>
      <c r="D13564">
        <v>2006</v>
      </c>
      <c r="E13564" t="s">
        <v>361</v>
      </c>
      <c r="F13564" t="s">
        <v>362</v>
      </c>
      <c r="H13564">
        <v>5842</v>
      </c>
      <c r="I13564">
        <v>1538</v>
      </c>
      <c r="J13564">
        <v>3497</v>
      </c>
      <c r="K13564">
        <v>3497</v>
      </c>
      <c r="L13564">
        <v>100</v>
      </c>
      <c r="M13564">
        <v>59.86</v>
      </c>
      <c r="N13564">
        <f>COUNTIF(Cod_Mun_Norte!B:B,DADOS_SNIS_Minas!A13564)</f>
        <v>0</v>
      </c>
    </row>
    <row r="13565" spans="1:14" x14ac:dyDescent="0.2">
      <c r="A13565">
        <v>313660</v>
      </c>
      <c r="B13565" t="s">
        <v>1981</v>
      </c>
      <c r="C13565" t="s">
        <v>98</v>
      </c>
      <c r="D13565">
        <v>2005</v>
      </c>
      <c r="E13565" t="s">
        <v>361</v>
      </c>
      <c r="F13565" t="s">
        <v>362</v>
      </c>
      <c r="H13565">
        <v>5779</v>
      </c>
      <c r="I13565">
        <v>1522</v>
      </c>
      <c r="J13565">
        <v>1923</v>
      </c>
      <c r="K13565">
        <v>1923</v>
      </c>
      <c r="L13565">
        <v>100</v>
      </c>
      <c r="M13565">
        <v>33.28</v>
      </c>
      <c r="N13565">
        <f>COUNTIF(Cod_Mun_Norte!B:B,DADOS_SNIS_Minas!A13565)</f>
        <v>0</v>
      </c>
    </row>
    <row r="13566" spans="1:14" x14ac:dyDescent="0.2">
      <c r="A13566">
        <v>313660</v>
      </c>
      <c r="B13566" t="s">
        <v>1981</v>
      </c>
      <c r="C13566" t="s">
        <v>98</v>
      </c>
      <c r="D13566">
        <v>2004</v>
      </c>
      <c r="E13566" t="s">
        <v>361</v>
      </c>
      <c r="F13566" t="s">
        <v>362</v>
      </c>
      <c r="H13566">
        <v>5715</v>
      </c>
      <c r="I13566">
        <v>1505</v>
      </c>
      <c r="J13566">
        <v>1897</v>
      </c>
      <c r="K13566">
        <v>1897</v>
      </c>
      <c r="L13566">
        <v>100</v>
      </c>
      <c r="M13566">
        <v>33.19</v>
      </c>
      <c r="N13566">
        <f>COUNTIF(Cod_Mun_Norte!B:B,DADOS_SNIS_Minas!A13566)</f>
        <v>0</v>
      </c>
    </row>
    <row r="13567" spans="1:14" x14ac:dyDescent="0.2">
      <c r="A13567">
        <v>313660</v>
      </c>
      <c r="B13567" t="s">
        <v>1981</v>
      </c>
      <c r="C13567" t="s">
        <v>98</v>
      </c>
      <c r="D13567">
        <v>2003</v>
      </c>
      <c r="E13567" t="s">
        <v>361</v>
      </c>
      <c r="F13567" t="s">
        <v>362</v>
      </c>
      <c r="H13567">
        <v>5600</v>
      </c>
      <c r="I13567">
        <v>1475</v>
      </c>
      <c r="J13567">
        <v>1826</v>
      </c>
      <c r="K13567">
        <v>1826</v>
      </c>
      <c r="L13567">
        <v>100</v>
      </c>
      <c r="M13567">
        <v>32.61</v>
      </c>
      <c r="N13567">
        <f>COUNTIF(Cod_Mun_Norte!B:B,DADOS_SNIS_Minas!A13567)</f>
        <v>0</v>
      </c>
    </row>
    <row r="13568" spans="1:14" x14ac:dyDescent="0.2">
      <c r="A13568">
        <v>313660</v>
      </c>
      <c r="B13568" t="s">
        <v>1981</v>
      </c>
      <c r="C13568" t="s">
        <v>98</v>
      </c>
      <c r="D13568">
        <v>2002</v>
      </c>
      <c r="E13568" t="s">
        <v>361</v>
      </c>
      <c r="F13568" t="s">
        <v>362</v>
      </c>
      <c r="H13568">
        <v>5545</v>
      </c>
      <c r="I13568">
        <v>1460</v>
      </c>
      <c r="J13568">
        <v>1473</v>
      </c>
      <c r="K13568">
        <v>1473</v>
      </c>
      <c r="L13568">
        <v>100</v>
      </c>
      <c r="M13568">
        <v>26.56</v>
      </c>
      <c r="N13568">
        <f>COUNTIF(Cod_Mun_Norte!B:B,DADOS_SNIS_Minas!A13568)</f>
        <v>0</v>
      </c>
    </row>
    <row r="13569" spans="1:14" x14ac:dyDescent="0.2">
      <c r="A13569">
        <v>313660</v>
      </c>
      <c r="B13569" t="s">
        <v>1981</v>
      </c>
      <c r="C13569" t="s">
        <v>98</v>
      </c>
      <c r="D13569">
        <v>2001</v>
      </c>
      <c r="E13569" t="s">
        <v>361</v>
      </c>
      <c r="F13569" t="s">
        <v>362</v>
      </c>
      <c r="H13569">
        <v>5497</v>
      </c>
      <c r="I13569">
        <v>1447</v>
      </c>
      <c r="J13569">
        <v>1425</v>
      </c>
      <c r="K13569">
        <v>1425</v>
      </c>
      <c r="L13569">
        <v>98.5</v>
      </c>
      <c r="M13569">
        <v>25.92</v>
      </c>
      <c r="N13569">
        <f>COUNTIF(Cod_Mun_Norte!B:B,DADOS_SNIS_Minas!A13569)</f>
        <v>0</v>
      </c>
    </row>
    <row r="13570" spans="1:14" x14ac:dyDescent="0.2">
      <c r="A13570">
        <v>313660</v>
      </c>
      <c r="B13570" t="s">
        <v>1981</v>
      </c>
      <c r="C13570" t="s">
        <v>98</v>
      </c>
      <c r="D13570">
        <v>2000</v>
      </c>
      <c r="E13570" t="s">
        <v>361</v>
      </c>
      <c r="F13570" t="s">
        <v>362</v>
      </c>
      <c r="H13570">
        <v>5427</v>
      </c>
      <c r="I13570">
        <v>1429</v>
      </c>
      <c r="J13570">
        <v>1554</v>
      </c>
      <c r="L13570">
        <v>100</v>
      </c>
      <c r="N13570">
        <f>COUNTIF(Cod_Mun_Norte!B:B,DADOS_SNIS_Minas!A13570)</f>
        <v>0</v>
      </c>
    </row>
    <row r="13571" spans="1:14" x14ac:dyDescent="0.2">
      <c r="A13571">
        <v>313660</v>
      </c>
      <c r="B13571" t="s">
        <v>1981</v>
      </c>
      <c r="C13571" t="s">
        <v>98</v>
      </c>
      <c r="D13571">
        <v>1999</v>
      </c>
      <c r="E13571" t="s">
        <v>361</v>
      </c>
      <c r="F13571" t="s">
        <v>362</v>
      </c>
      <c r="H13571">
        <v>5290</v>
      </c>
      <c r="I13571">
        <v>1378</v>
      </c>
      <c r="N13571">
        <f>COUNTIF(Cod_Mun_Norte!B:B,DADOS_SNIS_Minas!A13571)</f>
        <v>0</v>
      </c>
    </row>
    <row r="13572" spans="1:14" x14ac:dyDescent="0.2">
      <c r="A13572">
        <v>313660</v>
      </c>
      <c r="B13572" t="s">
        <v>1981</v>
      </c>
      <c r="C13572" t="s">
        <v>98</v>
      </c>
      <c r="D13572">
        <v>1998</v>
      </c>
      <c r="H13572">
        <v>5245</v>
      </c>
      <c r="I13572">
        <v>1366</v>
      </c>
      <c r="N13572">
        <f>COUNTIF(Cod_Mun_Norte!B:B,DADOS_SNIS_Minas!A13572)</f>
        <v>0</v>
      </c>
    </row>
    <row r="13573" spans="1:14" x14ac:dyDescent="0.2">
      <c r="A13573">
        <v>313660</v>
      </c>
      <c r="B13573" t="s">
        <v>1981</v>
      </c>
      <c r="C13573" t="s">
        <v>98</v>
      </c>
      <c r="D13573">
        <v>1997</v>
      </c>
      <c r="H13573">
        <v>5201</v>
      </c>
      <c r="I13573">
        <v>1355</v>
      </c>
      <c r="N13573">
        <f>COUNTIF(Cod_Mun_Norte!B:B,DADOS_SNIS_Minas!A13573)</f>
        <v>0</v>
      </c>
    </row>
    <row r="13574" spans="1:14" x14ac:dyDescent="0.2">
      <c r="A13574">
        <v>313660</v>
      </c>
      <c r="B13574" t="s">
        <v>1981</v>
      </c>
      <c r="C13574" t="s">
        <v>98</v>
      </c>
      <c r="D13574">
        <v>1996</v>
      </c>
      <c r="H13574">
        <v>5148</v>
      </c>
      <c r="I13574">
        <v>1341</v>
      </c>
      <c r="N13574">
        <f>COUNTIF(Cod_Mun_Norte!B:B,DADOS_SNIS_Minas!A13574)</f>
        <v>0</v>
      </c>
    </row>
    <row r="13575" spans="1:14" x14ac:dyDescent="0.2">
      <c r="A13575">
        <v>313660</v>
      </c>
      <c r="B13575" t="s">
        <v>1981</v>
      </c>
      <c r="C13575" t="s">
        <v>98</v>
      </c>
      <c r="D13575">
        <v>1995</v>
      </c>
      <c r="H13575">
        <v>5203</v>
      </c>
      <c r="I13575">
        <v>1355</v>
      </c>
      <c r="N13575">
        <f>COUNTIF(Cod_Mun_Norte!B:B,DADOS_SNIS_Minas!A13575)</f>
        <v>0</v>
      </c>
    </row>
    <row r="13576" spans="1:14" x14ac:dyDescent="0.2">
      <c r="A13576">
        <v>314530</v>
      </c>
      <c r="B13576" t="s">
        <v>1985</v>
      </c>
      <c r="C13576" t="s">
        <v>98</v>
      </c>
      <c r="D13576">
        <v>2020</v>
      </c>
      <c r="E13576" t="s">
        <v>1986</v>
      </c>
      <c r="F13576" t="s">
        <v>504</v>
      </c>
      <c r="G13576" t="s">
        <v>406</v>
      </c>
      <c r="H13576">
        <v>31335</v>
      </c>
      <c r="I13576">
        <v>10731</v>
      </c>
      <c r="J13576">
        <v>12799</v>
      </c>
      <c r="K13576">
        <v>10731</v>
      </c>
      <c r="L13576">
        <v>100</v>
      </c>
      <c r="M13576">
        <v>40.85</v>
      </c>
      <c r="N13576">
        <f>COUNTIF(Cod_Mun_Norte!B:B,DADOS_SNIS_Minas!A13576)</f>
        <v>0</v>
      </c>
    </row>
    <row r="13577" spans="1:14" x14ac:dyDescent="0.2">
      <c r="A13577">
        <v>314530</v>
      </c>
      <c r="B13577" t="s">
        <v>1985</v>
      </c>
      <c r="C13577" t="s">
        <v>98</v>
      </c>
      <c r="D13577">
        <v>2019</v>
      </c>
      <c r="E13577" t="s">
        <v>1986</v>
      </c>
      <c r="F13577" t="s">
        <v>504</v>
      </c>
      <c r="G13577" t="s">
        <v>406</v>
      </c>
      <c r="H13577">
        <v>31331</v>
      </c>
      <c r="I13577">
        <v>10730</v>
      </c>
      <c r="J13577">
        <v>11843</v>
      </c>
      <c r="K13577">
        <v>9267</v>
      </c>
      <c r="L13577">
        <v>86.4</v>
      </c>
      <c r="M13577">
        <v>37.799999999999997</v>
      </c>
      <c r="N13577">
        <f>COUNTIF(Cod_Mun_Norte!B:B,DADOS_SNIS_Minas!A13577)</f>
        <v>0</v>
      </c>
    </row>
    <row r="13578" spans="1:14" x14ac:dyDescent="0.2">
      <c r="A13578">
        <v>314530</v>
      </c>
      <c r="B13578" t="s">
        <v>1985</v>
      </c>
      <c r="C13578" t="s">
        <v>98</v>
      </c>
      <c r="D13578">
        <v>2018</v>
      </c>
      <c r="E13578" t="s">
        <v>407</v>
      </c>
      <c r="F13578" t="s">
        <v>506</v>
      </c>
      <c r="H13578">
        <v>31326</v>
      </c>
      <c r="I13578">
        <v>10728</v>
      </c>
      <c r="J13578">
        <v>11688</v>
      </c>
      <c r="K13578">
        <v>9103</v>
      </c>
      <c r="L13578">
        <v>84.9</v>
      </c>
      <c r="M13578">
        <v>37.31</v>
      </c>
      <c r="N13578">
        <f>COUNTIF(Cod_Mun_Norte!B:B,DADOS_SNIS_Minas!A13578)</f>
        <v>0</v>
      </c>
    </row>
    <row r="13579" spans="1:14" x14ac:dyDescent="0.2">
      <c r="A13579">
        <v>314530</v>
      </c>
      <c r="B13579" t="s">
        <v>1985</v>
      </c>
      <c r="C13579" t="s">
        <v>98</v>
      </c>
      <c r="D13579">
        <v>2017</v>
      </c>
      <c r="E13579" t="s">
        <v>407</v>
      </c>
      <c r="F13579" t="s">
        <v>506</v>
      </c>
      <c r="H13579">
        <v>31884</v>
      </c>
      <c r="I13579">
        <v>10919</v>
      </c>
      <c r="J13579">
        <v>12037</v>
      </c>
      <c r="K13579">
        <v>9045</v>
      </c>
      <c r="L13579">
        <v>82.8</v>
      </c>
      <c r="M13579">
        <v>37.75</v>
      </c>
      <c r="N13579">
        <f>COUNTIF(Cod_Mun_Norte!B:B,DADOS_SNIS_Minas!A13579)</f>
        <v>0</v>
      </c>
    </row>
    <row r="13580" spans="1:14" x14ac:dyDescent="0.2">
      <c r="A13580">
        <v>314530</v>
      </c>
      <c r="B13580" t="s">
        <v>1985</v>
      </c>
      <c r="C13580" t="s">
        <v>98</v>
      </c>
      <c r="D13580">
        <v>2016</v>
      </c>
      <c r="E13580" t="s">
        <v>407</v>
      </c>
      <c r="F13580" t="s">
        <v>506</v>
      </c>
      <c r="H13580">
        <v>31844</v>
      </c>
      <c r="I13580">
        <v>10905</v>
      </c>
      <c r="J13580">
        <v>12118</v>
      </c>
      <c r="K13580">
        <v>9162</v>
      </c>
      <c r="L13580">
        <v>84</v>
      </c>
      <c r="M13580">
        <v>38.049999999999997</v>
      </c>
      <c r="N13580">
        <f>COUNTIF(Cod_Mun_Norte!B:B,DADOS_SNIS_Minas!A13580)</f>
        <v>0</v>
      </c>
    </row>
    <row r="13581" spans="1:14" x14ac:dyDescent="0.2">
      <c r="A13581">
        <v>314530</v>
      </c>
      <c r="B13581" t="s">
        <v>1985</v>
      </c>
      <c r="C13581" t="s">
        <v>98</v>
      </c>
      <c r="D13581">
        <v>2015</v>
      </c>
      <c r="E13581" t="s">
        <v>1986</v>
      </c>
      <c r="F13581" t="s">
        <v>504</v>
      </c>
      <c r="H13581">
        <v>31803</v>
      </c>
      <c r="I13581">
        <v>10891</v>
      </c>
      <c r="J13581">
        <v>12482</v>
      </c>
      <c r="K13581">
        <v>8831</v>
      </c>
      <c r="L13581">
        <v>81.099999999999994</v>
      </c>
      <c r="M13581">
        <v>39.25</v>
      </c>
      <c r="N13581">
        <f>COUNTIF(Cod_Mun_Norte!B:B,DADOS_SNIS_Minas!A13581)</f>
        <v>0</v>
      </c>
    </row>
    <row r="13582" spans="1:14" x14ac:dyDescent="0.2">
      <c r="A13582">
        <v>314530</v>
      </c>
      <c r="B13582" t="s">
        <v>1985</v>
      </c>
      <c r="C13582" t="s">
        <v>98</v>
      </c>
      <c r="D13582">
        <v>2014</v>
      </c>
      <c r="E13582" t="s">
        <v>1986</v>
      </c>
      <c r="F13582" t="s">
        <v>504</v>
      </c>
      <c r="H13582">
        <v>31760</v>
      </c>
      <c r="I13582">
        <v>10876</v>
      </c>
      <c r="J13582">
        <v>14846</v>
      </c>
      <c r="K13582">
        <v>10876</v>
      </c>
      <c r="L13582">
        <v>100</v>
      </c>
      <c r="M13582">
        <v>46.74</v>
      </c>
      <c r="N13582">
        <f>COUNTIF(Cod_Mun_Norte!B:B,DADOS_SNIS_Minas!A13582)</f>
        <v>0</v>
      </c>
    </row>
    <row r="13583" spans="1:14" x14ac:dyDescent="0.2">
      <c r="A13583">
        <v>314530</v>
      </c>
      <c r="B13583" t="s">
        <v>1985</v>
      </c>
      <c r="C13583" t="s">
        <v>98</v>
      </c>
      <c r="D13583">
        <v>2013</v>
      </c>
      <c r="E13583" t="s">
        <v>1986</v>
      </c>
      <c r="F13583" t="s">
        <v>504</v>
      </c>
      <c r="H13583">
        <v>31715</v>
      </c>
      <c r="I13583">
        <v>10861</v>
      </c>
      <c r="J13583">
        <v>12060</v>
      </c>
      <c r="K13583">
        <v>10660</v>
      </c>
      <c r="L13583">
        <v>98.2</v>
      </c>
      <c r="M13583">
        <v>38.03</v>
      </c>
      <c r="N13583">
        <f>COUNTIF(Cod_Mun_Norte!B:B,DADOS_SNIS_Minas!A13583)</f>
        <v>0</v>
      </c>
    </row>
    <row r="13584" spans="1:14" x14ac:dyDescent="0.2">
      <c r="A13584">
        <v>314530</v>
      </c>
      <c r="B13584" t="s">
        <v>1985</v>
      </c>
      <c r="C13584" t="s">
        <v>98</v>
      </c>
      <c r="D13584">
        <v>2012</v>
      </c>
      <c r="E13584" t="s">
        <v>1986</v>
      </c>
      <c r="F13584" t="s">
        <v>504</v>
      </c>
      <c r="H13584">
        <v>30767</v>
      </c>
      <c r="I13584">
        <v>10536</v>
      </c>
      <c r="J13584">
        <v>11557</v>
      </c>
      <c r="K13584">
        <v>10282</v>
      </c>
      <c r="L13584">
        <v>97.6</v>
      </c>
      <c r="M13584">
        <v>37.56</v>
      </c>
      <c r="N13584">
        <f>COUNTIF(Cod_Mun_Norte!B:B,DADOS_SNIS_Minas!A13584)</f>
        <v>0</v>
      </c>
    </row>
    <row r="13585" spans="1:14" x14ac:dyDescent="0.2">
      <c r="A13585">
        <v>314530</v>
      </c>
      <c r="B13585" t="s">
        <v>1985</v>
      </c>
      <c r="C13585" t="s">
        <v>98</v>
      </c>
      <c r="D13585">
        <v>2011</v>
      </c>
      <c r="E13585" t="s">
        <v>407</v>
      </c>
      <c r="F13585" t="s">
        <v>506</v>
      </c>
      <c r="H13585">
        <v>30746</v>
      </c>
      <c r="I13585">
        <v>10529</v>
      </c>
      <c r="J13585">
        <v>11409</v>
      </c>
      <c r="K13585">
        <v>11409</v>
      </c>
      <c r="L13585">
        <v>100</v>
      </c>
      <c r="M13585">
        <v>37.11</v>
      </c>
      <c r="N13585">
        <f>COUNTIF(Cod_Mun_Norte!B:B,DADOS_SNIS_Minas!A13585)</f>
        <v>0</v>
      </c>
    </row>
    <row r="13586" spans="1:14" x14ac:dyDescent="0.2">
      <c r="A13586">
        <v>314530</v>
      </c>
      <c r="B13586" t="s">
        <v>1985</v>
      </c>
      <c r="C13586" t="s">
        <v>98</v>
      </c>
      <c r="D13586">
        <v>2010</v>
      </c>
      <c r="E13586" t="s">
        <v>1987</v>
      </c>
      <c r="F13586" t="s">
        <v>367</v>
      </c>
      <c r="H13586">
        <v>30725</v>
      </c>
      <c r="I13586">
        <v>10522</v>
      </c>
      <c r="J13586">
        <v>10506</v>
      </c>
      <c r="K13586">
        <v>10506</v>
      </c>
      <c r="L13586">
        <v>99.9</v>
      </c>
      <c r="M13586">
        <v>34.19</v>
      </c>
      <c r="N13586">
        <f>COUNTIF(Cod_Mun_Norte!B:B,DADOS_SNIS_Minas!A13586)</f>
        <v>0</v>
      </c>
    </row>
    <row r="13587" spans="1:14" x14ac:dyDescent="0.2">
      <c r="A13587">
        <v>314530</v>
      </c>
      <c r="B13587" t="s">
        <v>1985</v>
      </c>
      <c r="C13587" t="s">
        <v>98</v>
      </c>
      <c r="D13587">
        <v>2009</v>
      </c>
      <c r="E13587" t="s">
        <v>1987</v>
      </c>
      <c r="F13587" t="s">
        <v>367</v>
      </c>
      <c r="H13587">
        <v>31319</v>
      </c>
      <c r="I13587">
        <v>9664</v>
      </c>
      <c r="J13587">
        <v>10294</v>
      </c>
      <c r="K13587">
        <v>10294</v>
      </c>
      <c r="L13587">
        <v>100</v>
      </c>
      <c r="M13587">
        <v>32.869999999999997</v>
      </c>
      <c r="N13587">
        <f>COUNTIF(Cod_Mun_Norte!B:B,DADOS_SNIS_Minas!A13587)</f>
        <v>0</v>
      </c>
    </row>
    <row r="13588" spans="1:14" x14ac:dyDescent="0.2">
      <c r="A13588">
        <v>314530</v>
      </c>
      <c r="B13588" t="s">
        <v>1985</v>
      </c>
      <c r="C13588" t="s">
        <v>98</v>
      </c>
      <c r="D13588">
        <v>2008</v>
      </c>
      <c r="E13588" t="s">
        <v>361</v>
      </c>
      <c r="F13588" t="s">
        <v>99</v>
      </c>
      <c r="H13588">
        <v>31264</v>
      </c>
      <c r="I13588">
        <v>9647</v>
      </c>
      <c r="J13588">
        <v>9998</v>
      </c>
      <c r="K13588">
        <v>9998</v>
      </c>
      <c r="L13588">
        <v>100</v>
      </c>
      <c r="M13588">
        <v>31.98</v>
      </c>
      <c r="N13588">
        <f>COUNTIF(Cod_Mun_Norte!B:B,DADOS_SNIS_Minas!A13588)</f>
        <v>0</v>
      </c>
    </row>
    <row r="13589" spans="1:14" x14ac:dyDescent="0.2">
      <c r="A13589">
        <v>314530</v>
      </c>
      <c r="B13589" t="s">
        <v>1985</v>
      </c>
      <c r="C13589" t="s">
        <v>98</v>
      </c>
      <c r="D13589">
        <v>2007</v>
      </c>
      <c r="E13589" t="s">
        <v>361</v>
      </c>
      <c r="F13589" t="s">
        <v>99</v>
      </c>
      <c r="H13589">
        <v>30331</v>
      </c>
      <c r="I13589">
        <v>9359</v>
      </c>
      <c r="J13589">
        <v>9654</v>
      </c>
      <c r="K13589">
        <v>9654</v>
      </c>
      <c r="L13589">
        <v>100</v>
      </c>
      <c r="M13589">
        <v>31.83</v>
      </c>
      <c r="N13589">
        <f>COUNTIF(Cod_Mun_Norte!B:B,DADOS_SNIS_Minas!A13589)</f>
        <v>0</v>
      </c>
    </row>
    <row r="13590" spans="1:14" x14ac:dyDescent="0.2">
      <c r="A13590">
        <v>314530</v>
      </c>
      <c r="B13590" t="s">
        <v>1985</v>
      </c>
      <c r="C13590" t="s">
        <v>98</v>
      </c>
      <c r="D13590">
        <v>2006</v>
      </c>
      <c r="E13590" t="s">
        <v>361</v>
      </c>
      <c r="F13590" t="s">
        <v>362</v>
      </c>
      <c r="H13590">
        <v>30235</v>
      </c>
      <c r="I13590">
        <v>8318</v>
      </c>
      <c r="J13590">
        <v>9244</v>
      </c>
      <c r="K13590">
        <v>9244</v>
      </c>
      <c r="L13590">
        <v>100</v>
      </c>
      <c r="M13590">
        <v>30.57</v>
      </c>
      <c r="N13590">
        <f>COUNTIF(Cod_Mun_Norte!B:B,DADOS_SNIS_Minas!A13590)</f>
        <v>0</v>
      </c>
    </row>
    <row r="13591" spans="1:14" x14ac:dyDescent="0.2">
      <c r="A13591">
        <v>314530</v>
      </c>
      <c r="B13591" t="s">
        <v>1985</v>
      </c>
      <c r="C13591" t="s">
        <v>98</v>
      </c>
      <c r="D13591">
        <v>2005</v>
      </c>
      <c r="E13591" t="s">
        <v>361</v>
      </c>
      <c r="F13591" t="s">
        <v>362</v>
      </c>
      <c r="H13591">
        <v>30268</v>
      </c>
      <c r="I13591">
        <v>8327</v>
      </c>
      <c r="J13591">
        <v>8036</v>
      </c>
      <c r="K13591">
        <v>8036</v>
      </c>
      <c r="L13591">
        <v>96.5</v>
      </c>
      <c r="M13591">
        <v>26.55</v>
      </c>
      <c r="N13591">
        <f>COUNTIF(Cod_Mun_Norte!B:B,DADOS_SNIS_Minas!A13591)</f>
        <v>0</v>
      </c>
    </row>
    <row r="13592" spans="1:14" x14ac:dyDescent="0.2">
      <c r="A13592">
        <v>314530</v>
      </c>
      <c r="B13592" t="s">
        <v>1985</v>
      </c>
      <c r="C13592" t="s">
        <v>98</v>
      </c>
      <c r="D13592">
        <v>2004</v>
      </c>
      <c r="E13592" t="s">
        <v>361</v>
      </c>
      <c r="F13592" t="s">
        <v>362</v>
      </c>
      <c r="H13592">
        <v>30302</v>
      </c>
      <c r="I13592">
        <v>8336</v>
      </c>
      <c r="J13592">
        <v>7689</v>
      </c>
      <c r="K13592">
        <v>7689</v>
      </c>
      <c r="L13592">
        <v>92.2</v>
      </c>
      <c r="M13592">
        <v>25.37</v>
      </c>
      <c r="N13592">
        <f>COUNTIF(Cod_Mun_Norte!B:B,DADOS_SNIS_Minas!A13592)</f>
        <v>0</v>
      </c>
    </row>
    <row r="13593" spans="1:14" x14ac:dyDescent="0.2">
      <c r="A13593">
        <v>314530</v>
      </c>
      <c r="B13593" t="s">
        <v>1985</v>
      </c>
      <c r="C13593" t="s">
        <v>98</v>
      </c>
      <c r="D13593">
        <v>2003</v>
      </c>
      <c r="E13593" t="s">
        <v>361</v>
      </c>
      <c r="F13593" t="s">
        <v>362</v>
      </c>
      <c r="H13593">
        <v>30362</v>
      </c>
      <c r="I13593">
        <v>8353</v>
      </c>
      <c r="N13593">
        <f>COUNTIF(Cod_Mun_Norte!B:B,DADOS_SNIS_Minas!A13593)</f>
        <v>0</v>
      </c>
    </row>
    <row r="13594" spans="1:14" x14ac:dyDescent="0.2">
      <c r="A13594">
        <v>314530</v>
      </c>
      <c r="B13594" t="s">
        <v>1985</v>
      </c>
      <c r="C13594" t="s">
        <v>98</v>
      </c>
      <c r="D13594">
        <v>2002</v>
      </c>
      <c r="E13594" t="s">
        <v>361</v>
      </c>
      <c r="F13594" t="s">
        <v>362</v>
      </c>
      <c r="H13594">
        <v>30391</v>
      </c>
      <c r="I13594">
        <v>8361</v>
      </c>
      <c r="N13594">
        <f>COUNTIF(Cod_Mun_Norte!B:B,DADOS_SNIS_Minas!A13594)</f>
        <v>0</v>
      </c>
    </row>
    <row r="13595" spans="1:14" x14ac:dyDescent="0.2">
      <c r="A13595">
        <v>314530</v>
      </c>
      <c r="B13595" t="s">
        <v>1985</v>
      </c>
      <c r="C13595" t="s">
        <v>98</v>
      </c>
      <c r="D13595">
        <v>2001</v>
      </c>
      <c r="E13595" t="s">
        <v>361</v>
      </c>
      <c r="F13595" t="s">
        <v>362</v>
      </c>
      <c r="H13595">
        <v>30402</v>
      </c>
      <c r="I13595">
        <v>8364</v>
      </c>
      <c r="N13595">
        <f>COUNTIF(Cod_Mun_Norte!B:B,DADOS_SNIS_Minas!A13595)</f>
        <v>0</v>
      </c>
    </row>
    <row r="13596" spans="1:14" x14ac:dyDescent="0.2">
      <c r="A13596">
        <v>314530</v>
      </c>
      <c r="B13596" t="s">
        <v>1985</v>
      </c>
      <c r="C13596" t="s">
        <v>98</v>
      </c>
      <c r="D13596">
        <v>2000</v>
      </c>
      <c r="E13596" t="s">
        <v>361</v>
      </c>
      <c r="F13596" t="s">
        <v>362</v>
      </c>
      <c r="H13596">
        <v>30453</v>
      </c>
      <c r="I13596">
        <v>8378</v>
      </c>
      <c r="N13596">
        <f>COUNTIF(Cod_Mun_Norte!B:B,DADOS_SNIS_Minas!A13596)</f>
        <v>0</v>
      </c>
    </row>
    <row r="13597" spans="1:14" x14ac:dyDescent="0.2">
      <c r="A13597">
        <v>314530</v>
      </c>
      <c r="B13597" t="s">
        <v>1985</v>
      </c>
      <c r="C13597" t="s">
        <v>98</v>
      </c>
      <c r="D13597">
        <v>1999</v>
      </c>
      <c r="E13597" t="s">
        <v>361</v>
      </c>
      <c r="F13597" t="s">
        <v>362</v>
      </c>
      <c r="H13597">
        <v>25521</v>
      </c>
      <c r="I13597">
        <v>6664</v>
      </c>
      <c r="N13597">
        <f>COUNTIF(Cod_Mun_Norte!B:B,DADOS_SNIS_Minas!A13597)</f>
        <v>0</v>
      </c>
    </row>
    <row r="13598" spans="1:14" x14ac:dyDescent="0.2">
      <c r="A13598">
        <v>314530</v>
      </c>
      <c r="B13598" t="s">
        <v>1985</v>
      </c>
      <c r="C13598" t="s">
        <v>98</v>
      </c>
      <c r="D13598">
        <v>1998</v>
      </c>
      <c r="E13598" t="s">
        <v>361</v>
      </c>
      <c r="F13598" t="s">
        <v>362</v>
      </c>
      <c r="H13598">
        <v>25849</v>
      </c>
      <c r="I13598">
        <v>6749</v>
      </c>
      <c r="N13598">
        <f>COUNTIF(Cod_Mun_Norte!B:B,DADOS_SNIS_Minas!A13598)</f>
        <v>0</v>
      </c>
    </row>
    <row r="13599" spans="1:14" x14ac:dyDescent="0.2">
      <c r="A13599">
        <v>314530</v>
      </c>
      <c r="B13599" t="s">
        <v>1985</v>
      </c>
      <c r="C13599" t="s">
        <v>98</v>
      </c>
      <c r="D13599">
        <v>1997</v>
      </c>
      <c r="H13599">
        <v>26176</v>
      </c>
      <c r="I13599">
        <v>6835</v>
      </c>
      <c r="N13599">
        <f>COUNTIF(Cod_Mun_Norte!B:B,DADOS_SNIS_Minas!A13599)</f>
        <v>0</v>
      </c>
    </row>
    <row r="13600" spans="1:14" x14ac:dyDescent="0.2">
      <c r="A13600">
        <v>314530</v>
      </c>
      <c r="B13600" t="s">
        <v>1985</v>
      </c>
      <c r="C13600" t="s">
        <v>98</v>
      </c>
      <c r="D13600">
        <v>1996</v>
      </c>
      <c r="H13600">
        <v>26564</v>
      </c>
      <c r="I13600">
        <v>6936</v>
      </c>
      <c r="N13600">
        <f>COUNTIF(Cod_Mun_Norte!B:B,DADOS_SNIS_Minas!A13600)</f>
        <v>0</v>
      </c>
    </row>
    <row r="13601" spans="1:14" x14ac:dyDescent="0.2">
      <c r="A13601">
        <v>314530</v>
      </c>
      <c r="B13601" t="s">
        <v>1985</v>
      </c>
      <c r="C13601" t="s">
        <v>98</v>
      </c>
      <c r="D13601">
        <v>1995</v>
      </c>
      <c r="H13601">
        <v>30577</v>
      </c>
      <c r="I13601">
        <v>7984</v>
      </c>
      <c r="N13601">
        <f>COUNTIF(Cod_Mun_Norte!B:B,DADOS_SNIS_Minas!A13601)</f>
        <v>0</v>
      </c>
    </row>
    <row r="13602" spans="1:14" x14ac:dyDescent="0.2">
      <c r="A13602">
        <v>314535</v>
      </c>
      <c r="B13602" t="s">
        <v>1988</v>
      </c>
      <c r="C13602" t="s">
        <v>98</v>
      </c>
      <c r="D13602">
        <v>2020</v>
      </c>
      <c r="E13602" t="s">
        <v>1989</v>
      </c>
      <c r="F13602" t="s">
        <v>367</v>
      </c>
      <c r="G13602" t="s">
        <v>547</v>
      </c>
      <c r="H13602">
        <v>10778</v>
      </c>
      <c r="I13602">
        <v>4609</v>
      </c>
      <c r="J13602">
        <v>4320</v>
      </c>
      <c r="K13602">
        <v>4320</v>
      </c>
      <c r="L13602">
        <v>93.7</v>
      </c>
      <c r="M13602">
        <v>40.08</v>
      </c>
      <c r="N13602">
        <f>COUNTIF(Cod_Mun_Norte!B:B,DADOS_SNIS_Minas!A13602)</f>
        <v>0</v>
      </c>
    </row>
    <row r="13603" spans="1:14" x14ac:dyDescent="0.2">
      <c r="A13603">
        <v>314535</v>
      </c>
      <c r="B13603" t="s">
        <v>1988</v>
      </c>
      <c r="C13603" t="s">
        <v>98</v>
      </c>
      <c r="D13603">
        <v>2019</v>
      </c>
      <c r="E13603" t="s">
        <v>479</v>
      </c>
      <c r="F13603" t="s">
        <v>99</v>
      </c>
      <c r="G13603" t="s">
        <v>216</v>
      </c>
      <c r="H13603">
        <v>10755</v>
      </c>
      <c r="I13603">
        <v>4599</v>
      </c>
      <c r="J13603">
        <v>5306</v>
      </c>
      <c r="K13603">
        <v>4320</v>
      </c>
      <c r="L13603">
        <v>93.9</v>
      </c>
      <c r="M13603">
        <v>49.34</v>
      </c>
      <c r="N13603">
        <f>COUNTIF(Cod_Mun_Norte!B:B,DADOS_SNIS_Minas!A13603)</f>
        <v>0</v>
      </c>
    </row>
    <row r="13604" spans="1:14" x14ac:dyDescent="0.2">
      <c r="A13604">
        <v>314535</v>
      </c>
      <c r="B13604" t="s">
        <v>1988</v>
      </c>
      <c r="C13604" t="s">
        <v>98</v>
      </c>
      <c r="D13604">
        <v>2018</v>
      </c>
      <c r="E13604" t="s">
        <v>479</v>
      </c>
      <c r="F13604" t="s">
        <v>99</v>
      </c>
      <c r="H13604">
        <v>10731</v>
      </c>
      <c r="I13604">
        <v>4589</v>
      </c>
      <c r="J13604">
        <v>5161</v>
      </c>
      <c r="K13604">
        <v>4589</v>
      </c>
      <c r="L13604">
        <v>100</v>
      </c>
      <c r="M13604">
        <v>48.09</v>
      </c>
      <c r="N13604">
        <f>COUNTIF(Cod_Mun_Norte!B:B,DADOS_SNIS_Minas!A13604)</f>
        <v>0</v>
      </c>
    </row>
    <row r="13605" spans="1:14" x14ac:dyDescent="0.2">
      <c r="A13605">
        <v>314535</v>
      </c>
      <c r="B13605" t="s">
        <v>1988</v>
      </c>
      <c r="C13605" t="s">
        <v>98</v>
      </c>
      <c r="D13605">
        <v>2017</v>
      </c>
      <c r="E13605" t="s">
        <v>479</v>
      </c>
      <c r="F13605" t="s">
        <v>99</v>
      </c>
      <c r="H13605">
        <v>10869</v>
      </c>
      <c r="I13605">
        <v>4648</v>
      </c>
      <c r="J13605">
        <v>6947</v>
      </c>
      <c r="K13605">
        <v>4648</v>
      </c>
      <c r="L13605">
        <v>100</v>
      </c>
      <c r="M13605">
        <v>63.92</v>
      </c>
      <c r="N13605">
        <f>COUNTIF(Cod_Mun_Norte!B:B,DADOS_SNIS_Minas!A13605)</f>
        <v>0</v>
      </c>
    </row>
    <row r="13606" spans="1:14" x14ac:dyDescent="0.2">
      <c r="A13606">
        <v>314535</v>
      </c>
      <c r="B13606" t="s">
        <v>1988</v>
      </c>
      <c r="C13606" t="s">
        <v>98</v>
      </c>
      <c r="D13606">
        <v>2016</v>
      </c>
      <c r="E13606" t="s">
        <v>1989</v>
      </c>
      <c r="F13606" t="s">
        <v>367</v>
      </c>
      <c r="H13606">
        <v>10839</v>
      </c>
      <c r="I13606">
        <v>4635</v>
      </c>
      <c r="J13606">
        <v>6378</v>
      </c>
      <c r="K13606">
        <v>4630</v>
      </c>
      <c r="L13606">
        <v>99.9</v>
      </c>
      <c r="M13606">
        <v>58.84</v>
      </c>
      <c r="N13606">
        <f>COUNTIF(Cod_Mun_Norte!B:B,DADOS_SNIS_Minas!A13606)</f>
        <v>0</v>
      </c>
    </row>
    <row r="13607" spans="1:14" x14ac:dyDescent="0.2">
      <c r="A13607">
        <v>314535</v>
      </c>
      <c r="B13607" t="s">
        <v>1988</v>
      </c>
      <c r="C13607" t="s">
        <v>98</v>
      </c>
      <c r="D13607">
        <v>2015</v>
      </c>
      <c r="E13607" t="s">
        <v>479</v>
      </c>
      <c r="F13607" t="s">
        <v>99</v>
      </c>
      <c r="H13607">
        <v>10807</v>
      </c>
      <c r="I13607">
        <v>4621</v>
      </c>
      <c r="J13607">
        <v>6632</v>
      </c>
      <c r="K13607">
        <v>4618</v>
      </c>
      <c r="L13607">
        <v>99.9</v>
      </c>
      <c r="M13607">
        <v>61.37</v>
      </c>
      <c r="N13607">
        <f>COUNTIF(Cod_Mun_Norte!B:B,DADOS_SNIS_Minas!A13607)</f>
        <v>0</v>
      </c>
    </row>
    <row r="13608" spans="1:14" x14ac:dyDescent="0.2">
      <c r="A13608">
        <v>314535</v>
      </c>
      <c r="B13608" t="s">
        <v>1988</v>
      </c>
      <c r="C13608" t="s">
        <v>98</v>
      </c>
      <c r="D13608">
        <v>2014</v>
      </c>
      <c r="E13608" t="s">
        <v>479</v>
      </c>
      <c r="F13608" t="s">
        <v>99</v>
      </c>
      <c r="H13608">
        <v>10773</v>
      </c>
      <c r="I13608">
        <v>4607</v>
      </c>
      <c r="J13608">
        <v>6007</v>
      </c>
      <c r="K13608">
        <v>4607</v>
      </c>
      <c r="L13608">
        <v>100</v>
      </c>
      <c r="M13608">
        <v>55.76</v>
      </c>
      <c r="N13608">
        <f>COUNTIF(Cod_Mun_Norte!B:B,DADOS_SNIS_Minas!A13608)</f>
        <v>0</v>
      </c>
    </row>
    <row r="13609" spans="1:14" x14ac:dyDescent="0.2">
      <c r="A13609">
        <v>314535</v>
      </c>
      <c r="B13609" t="s">
        <v>1988</v>
      </c>
      <c r="C13609" t="s">
        <v>98</v>
      </c>
      <c r="D13609">
        <v>2013</v>
      </c>
      <c r="E13609" t="s">
        <v>1989</v>
      </c>
      <c r="F13609" t="s">
        <v>367</v>
      </c>
      <c r="H13609">
        <v>10738</v>
      </c>
      <c r="I13609">
        <v>4592</v>
      </c>
      <c r="J13609">
        <v>7920</v>
      </c>
      <c r="K13609">
        <v>4592</v>
      </c>
      <c r="L13609">
        <v>100</v>
      </c>
      <c r="M13609">
        <v>73.760000000000005</v>
      </c>
      <c r="N13609">
        <f>COUNTIF(Cod_Mun_Norte!B:B,DADOS_SNIS_Minas!A13609)</f>
        <v>0</v>
      </c>
    </row>
    <row r="13610" spans="1:14" x14ac:dyDescent="0.2">
      <c r="A13610">
        <v>314535</v>
      </c>
      <c r="B13610" t="s">
        <v>1988</v>
      </c>
      <c r="C13610" t="s">
        <v>98</v>
      </c>
      <c r="D13610">
        <v>2012</v>
      </c>
      <c r="E13610" t="s">
        <v>1989</v>
      </c>
      <c r="F13610" t="s">
        <v>364</v>
      </c>
      <c r="H13610">
        <v>10395</v>
      </c>
      <c r="I13610">
        <v>4445</v>
      </c>
      <c r="J13610">
        <v>6114</v>
      </c>
      <c r="K13610">
        <v>4445</v>
      </c>
      <c r="L13610">
        <v>100</v>
      </c>
      <c r="M13610">
        <v>58.82</v>
      </c>
      <c r="N13610">
        <f>COUNTIF(Cod_Mun_Norte!B:B,DADOS_SNIS_Minas!A13610)</f>
        <v>0</v>
      </c>
    </row>
    <row r="13611" spans="1:14" x14ac:dyDescent="0.2">
      <c r="A13611">
        <v>314535</v>
      </c>
      <c r="B13611" t="s">
        <v>1988</v>
      </c>
      <c r="C13611" t="s">
        <v>98</v>
      </c>
      <c r="D13611">
        <v>2011</v>
      </c>
      <c r="E13611" t="s">
        <v>479</v>
      </c>
      <c r="F13611" t="s">
        <v>362</v>
      </c>
      <c r="H13611">
        <v>10368</v>
      </c>
      <c r="I13611">
        <v>4433</v>
      </c>
      <c r="J13611">
        <v>7956</v>
      </c>
      <c r="K13611">
        <v>4430</v>
      </c>
      <c r="L13611">
        <v>99.9</v>
      </c>
      <c r="M13611">
        <v>76.739999999999995</v>
      </c>
      <c r="N13611">
        <f>COUNTIF(Cod_Mun_Norte!B:B,DADOS_SNIS_Minas!A13611)</f>
        <v>0</v>
      </c>
    </row>
    <row r="13612" spans="1:14" x14ac:dyDescent="0.2">
      <c r="A13612">
        <v>314535</v>
      </c>
      <c r="B13612" t="s">
        <v>1988</v>
      </c>
      <c r="C13612" t="s">
        <v>98</v>
      </c>
      <c r="D13612">
        <v>2010</v>
      </c>
      <c r="E13612" t="s">
        <v>479</v>
      </c>
      <c r="F13612" t="s">
        <v>362</v>
      </c>
      <c r="H13612">
        <v>10339</v>
      </c>
      <c r="I13612">
        <v>4421</v>
      </c>
      <c r="J13612">
        <v>4181</v>
      </c>
      <c r="K13612">
        <v>4181</v>
      </c>
      <c r="L13612">
        <v>94.6</v>
      </c>
      <c r="M13612">
        <v>40.44</v>
      </c>
      <c r="N13612">
        <f>COUNTIF(Cod_Mun_Norte!B:B,DADOS_SNIS_Minas!A13612)</f>
        <v>0</v>
      </c>
    </row>
    <row r="13613" spans="1:14" x14ac:dyDescent="0.2">
      <c r="A13613">
        <v>314535</v>
      </c>
      <c r="B13613" t="s">
        <v>1988</v>
      </c>
      <c r="C13613" t="s">
        <v>98</v>
      </c>
      <c r="D13613">
        <v>2009</v>
      </c>
      <c r="E13613" t="s">
        <v>407</v>
      </c>
      <c r="F13613" t="s">
        <v>362</v>
      </c>
      <c r="H13613">
        <v>10763</v>
      </c>
      <c r="I13613">
        <v>4351</v>
      </c>
      <c r="J13613">
        <v>4775</v>
      </c>
      <c r="K13613">
        <v>4775</v>
      </c>
      <c r="L13613">
        <v>100</v>
      </c>
      <c r="M13613">
        <v>44.36</v>
      </c>
      <c r="N13613">
        <f>COUNTIF(Cod_Mun_Norte!B:B,DADOS_SNIS_Minas!A13613)</f>
        <v>0</v>
      </c>
    </row>
    <row r="13614" spans="1:14" x14ac:dyDescent="0.2">
      <c r="A13614">
        <v>314535</v>
      </c>
      <c r="B13614" t="s">
        <v>1988</v>
      </c>
      <c r="C13614" t="s">
        <v>98</v>
      </c>
      <c r="D13614">
        <v>2008</v>
      </c>
      <c r="E13614" t="s">
        <v>361</v>
      </c>
      <c r="F13614" t="s">
        <v>362</v>
      </c>
      <c r="H13614">
        <v>10698</v>
      </c>
      <c r="I13614">
        <v>4325</v>
      </c>
      <c r="J13614">
        <v>4723</v>
      </c>
      <c r="K13614">
        <v>4723</v>
      </c>
      <c r="L13614">
        <v>100</v>
      </c>
      <c r="M13614">
        <v>44.15</v>
      </c>
      <c r="N13614">
        <f>COUNTIF(Cod_Mun_Norte!B:B,DADOS_SNIS_Minas!A13614)</f>
        <v>0</v>
      </c>
    </row>
    <row r="13615" spans="1:14" x14ac:dyDescent="0.2">
      <c r="A13615">
        <v>314535</v>
      </c>
      <c r="B13615" t="s">
        <v>1988</v>
      </c>
      <c r="C13615" t="s">
        <v>98</v>
      </c>
      <c r="D13615">
        <v>2007</v>
      </c>
      <c r="E13615" t="s">
        <v>361</v>
      </c>
      <c r="F13615" t="s">
        <v>362</v>
      </c>
      <c r="H13615">
        <v>10327</v>
      </c>
      <c r="I13615">
        <v>4175</v>
      </c>
      <c r="J13615">
        <v>4530</v>
      </c>
      <c r="K13615">
        <v>4530</v>
      </c>
      <c r="L13615">
        <v>100</v>
      </c>
      <c r="M13615">
        <v>43.87</v>
      </c>
      <c r="N13615">
        <f>COUNTIF(Cod_Mun_Norte!B:B,DADOS_SNIS_Minas!A13615)</f>
        <v>0</v>
      </c>
    </row>
    <row r="13616" spans="1:14" x14ac:dyDescent="0.2">
      <c r="A13616">
        <v>314535</v>
      </c>
      <c r="B13616" t="s">
        <v>1988</v>
      </c>
      <c r="C13616" t="s">
        <v>98</v>
      </c>
      <c r="D13616">
        <v>2006</v>
      </c>
      <c r="E13616" t="s">
        <v>361</v>
      </c>
      <c r="F13616" t="s">
        <v>362</v>
      </c>
      <c r="H13616">
        <v>10808</v>
      </c>
      <c r="I13616">
        <v>4157</v>
      </c>
      <c r="J13616">
        <v>4403</v>
      </c>
      <c r="K13616">
        <v>4403</v>
      </c>
      <c r="L13616">
        <v>100</v>
      </c>
      <c r="M13616">
        <v>40.74</v>
      </c>
      <c r="N13616">
        <f>COUNTIF(Cod_Mun_Norte!B:B,DADOS_SNIS_Minas!A13616)</f>
        <v>0</v>
      </c>
    </row>
    <row r="13617" spans="1:14" x14ac:dyDescent="0.2">
      <c r="A13617">
        <v>314535</v>
      </c>
      <c r="B13617" t="s">
        <v>1988</v>
      </c>
      <c r="C13617" t="s">
        <v>98</v>
      </c>
      <c r="D13617">
        <v>2005</v>
      </c>
      <c r="E13617" t="s">
        <v>361</v>
      </c>
      <c r="F13617" t="s">
        <v>362</v>
      </c>
      <c r="H13617">
        <v>10681</v>
      </c>
      <c r="I13617">
        <v>4108</v>
      </c>
      <c r="J13617">
        <v>4345</v>
      </c>
      <c r="K13617">
        <v>4345</v>
      </c>
      <c r="L13617">
        <v>100</v>
      </c>
      <c r="M13617">
        <v>40.68</v>
      </c>
      <c r="N13617">
        <f>COUNTIF(Cod_Mun_Norte!B:B,DADOS_SNIS_Minas!A13617)</f>
        <v>0</v>
      </c>
    </row>
    <row r="13618" spans="1:14" x14ac:dyDescent="0.2">
      <c r="A13618">
        <v>314535</v>
      </c>
      <c r="B13618" t="s">
        <v>1988</v>
      </c>
      <c r="C13618" t="s">
        <v>98</v>
      </c>
      <c r="D13618">
        <v>2004</v>
      </c>
      <c r="E13618" t="s">
        <v>361</v>
      </c>
      <c r="F13618" t="s">
        <v>362</v>
      </c>
      <c r="H13618">
        <v>10553</v>
      </c>
      <c r="I13618">
        <v>4059</v>
      </c>
      <c r="N13618">
        <f>COUNTIF(Cod_Mun_Norte!B:B,DADOS_SNIS_Minas!A13618)</f>
        <v>0</v>
      </c>
    </row>
    <row r="13619" spans="1:14" x14ac:dyDescent="0.2">
      <c r="A13619">
        <v>314535</v>
      </c>
      <c r="B13619" t="s">
        <v>1988</v>
      </c>
      <c r="C13619" t="s">
        <v>98</v>
      </c>
      <c r="D13619">
        <v>2003</v>
      </c>
      <c r="E13619" t="s">
        <v>361</v>
      </c>
      <c r="F13619" t="s">
        <v>362</v>
      </c>
      <c r="H13619">
        <v>10321</v>
      </c>
      <c r="I13619">
        <v>3969</v>
      </c>
      <c r="N13619">
        <f>COUNTIF(Cod_Mun_Norte!B:B,DADOS_SNIS_Minas!A13619)</f>
        <v>0</v>
      </c>
    </row>
    <row r="13620" spans="1:14" x14ac:dyDescent="0.2">
      <c r="A13620">
        <v>314535</v>
      </c>
      <c r="B13620" t="s">
        <v>1988</v>
      </c>
      <c r="C13620" t="s">
        <v>98</v>
      </c>
      <c r="D13620">
        <v>2002</v>
      </c>
      <c r="E13620" t="s">
        <v>361</v>
      </c>
      <c r="F13620" t="s">
        <v>362</v>
      </c>
      <c r="H13620">
        <v>10211</v>
      </c>
      <c r="I13620">
        <v>3927</v>
      </c>
      <c r="N13620">
        <f>COUNTIF(Cod_Mun_Norte!B:B,DADOS_SNIS_Minas!A13620)</f>
        <v>0</v>
      </c>
    </row>
    <row r="13621" spans="1:14" x14ac:dyDescent="0.2">
      <c r="A13621">
        <v>314535</v>
      </c>
      <c r="B13621" t="s">
        <v>1988</v>
      </c>
      <c r="C13621" t="s">
        <v>98</v>
      </c>
      <c r="D13621">
        <v>2001</v>
      </c>
      <c r="E13621" t="s">
        <v>361</v>
      </c>
      <c r="F13621" t="s">
        <v>362</v>
      </c>
      <c r="H13621">
        <v>9037</v>
      </c>
      <c r="I13621">
        <v>3476</v>
      </c>
      <c r="N13621">
        <f>COUNTIF(Cod_Mun_Norte!B:B,DADOS_SNIS_Minas!A13621)</f>
        <v>0</v>
      </c>
    </row>
    <row r="13622" spans="1:14" x14ac:dyDescent="0.2">
      <c r="A13622">
        <v>314535</v>
      </c>
      <c r="B13622" t="s">
        <v>1988</v>
      </c>
      <c r="C13622" t="s">
        <v>98</v>
      </c>
      <c r="D13622">
        <v>2000</v>
      </c>
      <c r="E13622" t="s">
        <v>361</v>
      </c>
      <c r="F13622" t="s">
        <v>362</v>
      </c>
      <c r="H13622">
        <v>9974</v>
      </c>
      <c r="I13622">
        <v>3836</v>
      </c>
      <c r="N13622">
        <f>COUNTIF(Cod_Mun_Norte!B:B,DADOS_SNIS_Minas!A13622)</f>
        <v>0</v>
      </c>
    </row>
    <row r="13623" spans="1:14" x14ac:dyDescent="0.2">
      <c r="A13623">
        <v>314535</v>
      </c>
      <c r="B13623" t="s">
        <v>1988</v>
      </c>
      <c r="C13623" t="s">
        <v>98</v>
      </c>
      <c r="D13623">
        <v>1999</v>
      </c>
      <c r="E13623" t="s">
        <v>361</v>
      </c>
      <c r="F13623" t="s">
        <v>362</v>
      </c>
      <c r="H13623">
        <v>8343</v>
      </c>
      <c r="I13623">
        <v>3209</v>
      </c>
      <c r="N13623">
        <f>COUNTIF(Cod_Mun_Norte!B:B,DADOS_SNIS_Minas!A13623)</f>
        <v>0</v>
      </c>
    </row>
    <row r="13624" spans="1:14" x14ac:dyDescent="0.2">
      <c r="A13624">
        <v>314535</v>
      </c>
      <c r="B13624" t="s">
        <v>1988</v>
      </c>
      <c r="C13624" t="s">
        <v>98</v>
      </c>
      <c r="D13624">
        <v>1998</v>
      </c>
      <c r="E13624" t="s">
        <v>361</v>
      </c>
      <c r="F13624" t="s">
        <v>362</v>
      </c>
      <c r="H13624">
        <v>8407</v>
      </c>
      <c r="I13624">
        <v>3233</v>
      </c>
      <c r="N13624">
        <f>COUNTIF(Cod_Mun_Norte!B:B,DADOS_SNIS_Minas!A13624)</f>
        <v>0</v>
      </c>
    </row>
    <row r="13625" spans="1:14" x14ac:dyDescent="0.2">
      <c r="A13625">
        <v>314535</v>
      </c>
      <c r="B13625" t="s">
        <v>1988</v>
      </c>
      <c r="C13625" t="s">
        <v>98</v>
      </c>
      <c r="D13625">
        <v>1997</v>
      </c>
      <c r="H13625">
        <v>8470</v>
      </c>
      <c r="I13625">
        <v>3258</v>
      </c>
      <c r="N13625">
        <f>COUNTIF(Cod_Mun_Norte!B:B,DADOS_SNIS_Minas!A13625)</f>
        <v>0</v>
      </c>
    </row>
    <row r="13626" spans="1:14" x14ac:dyDescent="0.2">
      <c r="A13626">
        <v>314537</v>
      </c>
      <c r="B13626" t="s">
        <v>57</v>
      </c>
      <c r="C13626" t="s">
        <v>98</v>
      </c>
      <c r="D13626">
        <v>2020</v>
      </c>
      <c r="E13626" t="s">
        <v>1990</v>
      </c>
      <c r="F13626" t="s">
        <v>367</v>
      </c>
      <c r="G13626" t="s">
        <v>547</v>
      </c>
      <c r="H13626">
        <v>5324</v>
      </c>
      <c r="I13626">
        <v>1842</v>
      </c>
      <c r="J13626">
        <v>3289</v>
      </c>
      <c r="K13626">
        <v>1842</v>
      </c>
      <c r="L13626">
        <v>100</v>
      </c>
      <c r="M13626">
        <v>61.78</v>
      </c>
      <c r="N13626">
        <f>COUNTIF(Cod_Mun_Norte!B:B,DADOS_SNIS_Minas!A13626)</f>
        <v>1</v>
      </c>
    </row>
    <row r="13627" spans="1:14" x14ac:dyDescent="0.2">
      <c r="A13627">
        <v>314537</v>
      </c>
      <c r="B13627" t="s">
        <v>57</v>
      </c>
      <c r="C13627" t="s">
        <v>98</v>
      </c>
      <c r="D13627">
        <v>2019</v>
      </c>
      <c r="E13627" t="s">
        <v>1990</v>
      </c>
      <c r="F13627" t="s">
        <v>367</v>
      </c>
      <c r="G13627" t="s">
        <v>547</v>
      </c>
      <c r="H13627">
        <v>5299</v>
      </c>
      <c r="I13627">
        <v>1833</v>
      </c>
      <c r="J13627">
        <v>1833</v>
      </c>
      <c r="K13627">
        <v>1833</v>
      </c>
      <c r="L13627">
        <v>100</v>
      </c>
      <c r="M13627">
        <v>34.590000000000003</v>
      </c>
      <c r="N13627">
        <f>COUNTIF(Cod_Mun_Norte!B:B,DADOS_SNIS_Minas!A13627)</f>
        <v>1</v>
      </c>
    </row>
    <row r="13628" spans="1:14" x14ac:dyDescent="0.2">
      <c r="A13628">
        <v>314537</v>
      </c>
      <c r="B13628" t="s">
        <v>57</v>
      </c>
      <c r="C13628" t="s">
        <v>98</v>
      </c>
      <c r="D13628">
        <v>2018</v>
      </c>
      <c r="E13628" t="s">
        <v>1990</v>
      </c>
      <c r="F13628" t="s">
        <v>367</v>
      </c>
      <c r="H13628">
        <v>5273</v>
      </c>
      <c r="I13628">
        <v>1824</v>
      </c>
      <c r="J13628">
        <v>2636</v>
      </c>
      <c r="K13628">
        <v>1824</v>
      </c>
      <c r="L13628">
        <v>100</v>
      </c>
      <c r="M13628">
        <v>49.99</v>
      </c>
      <c r="N13628">
        <f>COUNTIF(Cod_Mun_Norte!B:B,DADOS_SNIS_Minas!A13628)</f>
        <v>1</v>
      </c>
    </row>
    <row r="13629" spans="1:14" x14ac:dyDescent="0.2">
      <c r="A13629">
        <v>314537</v>
      </c>
      <c r="B13629" t="s">
        <v>57</v>
      </c>
      <c r="C13629" t="s">
        <v>98</v>
      </c>
      <c r="D13629">
        <v>2017</v>
      </c>
      <c r="E13629" t="s">
        <v>1990</v>
      </c>
      <c r="F13629" t="s">
        <v>367</v>
      </c>
      <c r="H13629">
        <v>5308</v>
      </c>
      <c r="I13629">
        <v>1836</v>
      </c>
      <c r="J13629">
        <v>3400</v>
      </c>
      <c r="K13629">
        <v>1744</v>
      </c>
      <c r="L13629">
        <v>95</v>
      </c>
      <c r="M13629">
        <v>64.05</v>
      </c>
      <c r="N13629">
        <f>COUNTIF(Cod_Mun_Norte!B:B,DADOS_SNIS_Minas!A13629)</f>
        <v>1</v>
      </c>
    </row>
    <row r="13630" spans="1:14" x14ac:dyDescent="0.2">
      <c r="A13630">
        <v>314537</v>
      </c>
      <c r="B13630" t="s">
        <v>57</v>
      </c>
      <c r="C13630" t="s">
        <v>98</v>
      </c>
      <c r="D13630">
        <v>2016</v>
      </c>
      <c r="E13630" t="s">
        <v>1990</v>
      </c>
      <c r="F13630" t="s">
        <v>367</v>
      </c>
      <c r="H13630">
        <v>5282</v>
      </c>
      <c r="I13630">
        <v>1827</v>
      </c>
      <c r="J13630">
        <v>4050</v>
      </c>
      <c r="K13630">
        <v>1827</v>
      </c>
      <c r="L13630">
        <v>100</v>
      </c>
      <c r="M13630">
        <v>76.680000000000007</v>
      </c>
      <c r="N13630">
        <f>COUNTIF(Cod_Mun_Norte!B:B,DADOS_SNIS_Minas!A13630)</f>
        <v>1</v>
      </c>
    </row>
    <row r="13631" spans="1:14" x14ac:dyDescent="0.2">
      <c r="A13631">
        <v>314537</v>
      </c>
      <c r="B13631" t="s">
        <v>57</v>
      </c>
      <c r="C13631" t="s">
        <v>98</v>
      </c>
      <c r="D13631">
        <v>2015</v>
      </c>
      <c r="E13631" t="s">
        <v>479</v>
      </c>
      <c r="F13631" t="s">
        <v>99</v>
      </c>
      <c r="H13631">
        <v>5255</v>
      </c>
      <c r="I13631">
        <v>1818</v>
      </c>
      <c r="J13631">
        <v>5013</v>
      </c>
      <c r="K13631">
        <v>1810</v>
      </c>
      <c r="L13631">
        <v>99.6</v>
      </c>
      <c r="M13631">
        <v>95.39</v>
      </c>
      <c r="N13631">
        <f>COUNTIF(Cod_Mun_Norte!B:B,DADOS_SNIS_Minas!A13631)</f>
        <v>1</v>
      </c>
    </row>
    <row r="13632" spans="1:14" x14ac:dyDescent="0.2">
      <c r="A13632">
        <v>314537</v>
      </c>
      <c r="B13632" t="s">
        <v>57</v>
      </c>
      <c r="C13632" t="s">
        <v>98</v>
      </c>
      <c r="D13632">
        <v>2014</v>
      </c>
      <c r="E13632" t="s">
        <v>479</v>
      </c>
      <c r="F13632" t="s">
        <v>99</v>
      </c>
      <c r="H13632">
        <v>5226</v>
      </c>
      <c r="I13632">
        <v>1808</v>
      </c>
      <c r="J13632">
        <v>3250</v>
      </c>
      <c r="K13632">
        <v>1808</v>
      </c>
      <c r="L13632">
        <v>100</v>
      </c>
      <c r="M13632">
        <v>62.19</v>
      </c>
      <c r="N13632">
        <f>COUNTIF(Cod_Mun_Norte!B:B,DADOS_SNIS_Minas!A13632)</f>
        <v>1</v>
      </c>
    </row>
    <row r="13633" spans="1:14" x14ac:dyDescent="0.2">
      <c r="A13633">
        <v>314537</v>
      </c>
      <c r="B13633" t="s">
        <v>57</v>
      </c>
      <c r="C13633" t="s">
        <v>98</v>
      </c>
      <c r="D13633">
        <v>2013</v>
      </c>
      <c r="E13633" t="s">
        <v>479</v>
      </c>
      <c r="F13633" t="s">
        <v>99</v>
      </c>
      <c r="H13633">
        <v>5196</v>
      </c>
      <c r="I13633">
        <v>1798</v>
      </c>
      <c r="J13633">
        <v>4592</v>
      </c>
      <c r="K13633">
        <v>1798</v>
      </c>
      <c r="L13633">
        <v>100</v>
      </c>
      <c r="M13633">
        <v>88.38</v>
      </c>
      <c r="N13633">
        <f>COUNTIF(Cod_Mun_Norte!B:B,DADOS_SNIS_Minas!A13633)</f>
        <v>1</v>
      </c>
    </row>
    <row r="13634" spans="1:14" x14ac:dyDescent="0.2">
      <c r="A13634">
        <v>314537</v>
      </c>
      <c r="B13634" t="s">
        <v>57</v>
      </c>
      <c r="C13634" t="s">
        <v>98</v>
      </c>
      <c r="D13634">
        <v>2012</v>
      </c>
      <c r="E13634" t="s">
        <v>479</v>
      </c>
      <c r="F13634" t="s">
        <v>362</v>
      </c>
      <c r="H13634">
        <v>5017</v>
      </c>
      <c r="I13634">
        <v>1736</v>
      </c>
      <c r="J13634">
        <v>885</v>
      </c>
      <c r="K13634">
        <v>0</v>
      </c>
      <c r="L13634">
        <v>0</v>
      </c>
      <c r="M13634">
        <v>17.64</v>
      </c>
      <c r="N13634">
        <f>COUNTIF(Cod_Mun_Norte!B:B,DADOS_SNIS_Minas!A13634)</f>
        <v>1</v>
      </c>
    </row>
    <row r="13635" spans="1:14" x14ac:dyDescent="0.2">
      <c r="A13635">
        <v>314537</v>
      </c>
      <c r="B13635" t="s">
        <v>57</v>
      </c>
      <c r="C13635" t="s">
        <v>98</v>
      </c>
      <c r="D13635">
        <v>2011</v>
      </c>
      <c r="E13635" t="s">
        <v>479</v>
      </c>
      <c r="F13635" t="s">
        <v>362</v>
      </c>
      <c r="H13635">
        <v>4991</v>
      </c>
      <c r="I13635">
        <v>1727</v>
      </c>
      <c r="J13635">
        <v>951</v>
      </c>
      <c r="K13635">
        <v>700</v>
      </c>
      <c r="L13635">
        <v>40.5</v>
      </c>
      <c r="M13635">
        <v>19.05</v>
      </c>
      <c r="N13635">
        <f>COUNTIF(Cod_Mun_Norte!B:B,DADOS_SNIS_Minas!A13635)</f>
        <v>1</v>
      </c>
    </row>
    <row r="13636" spans="1:14" x14ac:dyDescent="0.2">
      <c r="A13636">
        <v>314537</v>
      </c>
      <c r="B13636" t="s">
        <v>57</v>
      </c>
      <c r="C13636" t="s">
        <v>98</v>
      </c>
      <c r="D13636">
        <v>2010</v>
      </c>
      <c r="H13636">
        <v>4963</v>
      </c>
      <c r="I13636">
        <v>1717</v>
      </c>
      <c r="N13636">
        <f>COUNTIF(Cod_Mun_Norte!B:B,DADOS_SNIS_Minas!A13636)</f>
        <v>1</v>
      </c>
    </row>
    <row r="13637" spans="1:14" x14ac:dyDescent="0.2">
      <c r="A13637">
        <v>314537</v>
      </c>
      <c r="B13637" t="s">
        <v>57</v>
      </c>
      <c r="C13637" t="s">
        <v>98</v>
      </c>
      <c r="D13637">
        <v>2009</v>
      </c>
      <c r="H13637">
        <v>5136</v>
      </c>
      <c r="I13637">
        <v>1580</v>
      </c>
      <c r="N13637">
        <f>COUNTIF(Cod_Mun_Norte!B:B,DADOS_SNIS_Minas!A13637)</f>
        <v>1</v>
      </c>
    </row>
    <row r="13638" spans="1:14" x14ac:dyDescent="0.2">
      <c r="A13638">
        <v>314537</v>
      </c>
      <c r="B13638" t="s">
        <v>57</v>
      </c>
      <c r="C13638" t="s">
        <v>98</v>
      </c>
      <c r="D13638">
        <v>2008</v>
      </c>
      <c r="H13638">
        <v>5092</v>
      </c>
      <c r="I13638">
        <v>1566</v>
      </c>
      <c r="N13638">
        <f>COUNTIF(Cod_Mun_Norte!B:B,DADOS_SNIS_Minas!A13638)</f>
        <v>1</v>
      </c>
    </row>
    <row r="13639" spans="1:14" x14ac:dyDescent="0.2">
      <c r="A13639">
        <v>314537</v>
      </c>
      <c r="B13639" t="s">
        <v>57</v>
      </c>
      <c r="C13639" t="s">
        <v>98</v>
      </c>
      <c r="D13639">
        <v>2007</v>
      </c>
      <c r="H13639">
        <v>4899</v>
      </c>
      <c r="I13639">
        <v>1507</v>
      </c>
      <c r="N13639">
        <f>COUNTIF(Cod_Mun_Norte!B:B,DADOS_SNIS_Minas!A13639)</f>
        <v>1</v>
      </c>
    </row>
    <row r="13640" spans="1:14" x14ac:dyDescent="0.2">
      <c r="A13640">
        <v>314537</v>
      </c>
      <c r="B13640" t="s">
        <v>57</v>
      </c>
      <c r="C13640" t="s">
        <v>98</v>
      </c>
      <c r="D13640">
        <v>2006</v>
      </c>
      <c r="H13640">
        <v>5008</v>
      </c>
      <c r="I13640">
        <v>1349</v>
      </c>
      <c r="N13640">
        <f>COUNTIF(Cod_Mun_Norte!B:B,DADOS_SNIS_Minas!A13640)</f>
        <v>1</v>
      </c>
    </row>
    <row r="13641" spans="1:14" x14ac:dyDescent="0.2">
      <c r="A13641">
        <v>314537</v>
      </c>
      <c r="B13641" t="s">
        <v>57</v>
      </c>
      <c r="C13641" t="s">
        <v>98</v>
      </c>
      <c r="D13641">
        <v>2005</v>
      </c>
      <c r="H13641">
        <v>4947</v>
      </c>
      <c r="I13641">
        <v>1333</v>
      </c>
      <c r="N13641">
        <f>COUNTIF(Cod_Mun_Norte!B:B,DADOS_SNIS_Minas!A13641)</f>
        <v>1</v>
      </c>
    </row>
    <row r="13642" spans="1:14" x14ac:dyDescent="0.2">
      <c r="A13642">
        <v>314537</v>
      </c>
      <c r="B13642" t="s">
        <v>57</v>
      </c>
      <c r="C13642" t="s">
        <v>98</v>
      </c>
      <c r="D13642">
        <v>2004</v>
      </c>
      <c r="H13642">
        <v>4886</v>
      </c>
      <c r="I13642">
        <v>1316</v>
      </c>
      <c r="N13642">
        <f>COUNTIF(Cod_Mun_Norte!B:B,DADOS_SNIS_Minas!A13642)</f>
        <v>1</v>
      </c>
    </row>
    <row r="13643" spans="1:14" x14ac:dyDescent="0.2">
      <c r="A13643">
        <v>314537</v>
      </c>
      <c r="B13643" t="s">
        <v>57</v>
      </c>
      <c r="C13643" t="s">
        <v>98</v>
      </c>
      <c r="D13643">
        <v>2003</v>
      </c>
      <c r="H13643">
        <v>4776</v>
      </c>
      <c r="I13643">
        <v>1287</v>
      </c>
      <c r="N13643">
        <f>COUNTIF(Cod_Mun_Norte!B:B,DADOS_SNIS_Minas!A13643)</f>
        <v>1</v>
      </c>
    </row>
    <row r="13644" spans="1:14" x14ac:dyDescent="0.2">
      <c r="A13644">
        <v>314537</v>
      </c>
      <c r="B13644" t="s">
        <v>57</v>
      </c>
      <c r="C13644" t="s">
        <v>98</v>
      </c>
      <c r="D13644">
        <v>2002</v>
      </c>
      <c r="H13644">
        <v>4723</v>
      </c>
      <c r="I13644">
        <v>1272</v>
      </c>
      <c r="N13644">
        <f>COUNTIF(Cod_Mun_Norte!B:B,DADOS_SNIS_Minas!A13644)</f>
        <v>1</v>
      </c>
    </row>
    <row r="13645" spans="1:14" x14ac:dyDescent="0.2">
      <c r="A13645">
        <v>314537</v>
      </c>
      <c r="B13645" t="s">
        <v>57</v>
      </c>
      <c r="C13645" t="s">
        <v>98</v>
      </c>
      <c r="D13645">
        <v>2001</v>
      </c>
      <c r="H13645">
        <v>4677</v>
      </c>
      <c r="I13645">
        <v>1260</v>
      </c>
      <c r="N13645">
        <f>COUNTIF(Cod_Mun_Norte!B:B,DADOS_SNIS_Minas!A13645)</f>
        <v>1</v>
      </c>
    </row>
    <row r="13646" spans="1:14" x14ac:dyDescent="0.2">
      <c r="A13646">
        <v>314537</v>
      </c>
      <c r="B13646" t="s">
        <v>57</v>
      </c>
      <c r="C13646" t="s">
        <v>98</v>
      </c>
      <c r="D13646">
        <v>2000</v>
      </c>
      <c r="H13646">
        <v>4610</v>
      </c>
      <c r="I13646">
        <v>1242</v>
      </c>
      <c r="N13646">
        <f>COUNTIF(Cod_Mun_Norte!B:B,DADOS_SNIS_Minas!A13646)</f>
        <v>1</v>
      </c>
    </row>
    <row r="13647" spans="1:14" x14ac:dyDescent="0.2">
      <c r="A13647">
        <v>314537</v>
      </c>
      <c r="B13647" t="s">
        <v>57</v>
      </c>
      <c r="C13647" t="s">
        <v>98</v>
      </c>
      <c r="D13647">
        <v>1999</v>
      </c>
      <c r="H13647">
        <v>3980</v>
      </c>
      <c r="I13647">
        <v>1072</v>
      </c>
      <c r="N13647">
        <f>COUNTIF(Cod_Mun_Norte!B:B,DADOS_SNIS_Minas!A13647)</f>
        <v>1</v>
      </c>
    </row>
    <row r="13648" spans="1:14" x14ac:dyDescent="0.2">
      <c r="A13648">
        <v>314537</v>
      </c>
      <c r="B13648" t="s">
        <v>57</v>
      </c>
      <c r="C13648" t="s">
        <v>98</v>
      </c>
      <c r="D13648">
        <v>1998</v>
      </c>
      <c r="H13648">
        <v>3991</v>
      </c>
      <c r="I13648">
        <v>1075</v>
      </c>
      <c r="N13648">
        <f>COUNTIF(Cod_Mun_Norte!B:B,DADOS_SNIS_Minas!A13648)</f>
        <v>1</v>
      </c>
    </row>
    <row r="13649" spans="1:14" x14ac:dyDescent="0.2">
      <c r="A13649">
        <v>314537</v>
      </c>
      <c r="B13649" t="s">
        <v>57</v>
      </c>
      <c r="C13649" t="s">
        <v>98</v>
      </c>
      <c r="D13649">
        <v>1997</v>
      </c>
      <c r="H13649">
        <v>4002</v>
      </c>
      <c r="I13649">
        <v>1078</v>
      </c>
      <c r="N13649">
        <f>COUNTIF(Cod_Mun_Norte!B:B,DADOS_SNIS_Minas!A13649)</f>
        <v>1</v>
      </c>
    </row>
    <row r="13650" spans="1:14" x14ac:dyDescent="0.2">
      <c r="A13650">
        <v>314540</v>
      </c>
      <c r="B13650" t="s">
        <v>247</v>
      </c>
      <c r="C13650" t="s">
        <v>98</v>
      </c>
      <c r="D13650">
        <v>2020</v>
      </c>
      <c r="E13650" t="s">
        <v>1991</v>
      </c>
      <c r="F13650" t="s">
        <v>367</v>
      </c>
      <c r="G13650" t="s">
        <v>378</v>
      </c>
      <c r="H13650">
        <v>1720</v>
      </c>
      <c r="I13650">
        <v>798</v>
      </c>
      <c r="J13650">
        <v>1720</v>
      </c>
      <c r="K13650">
        <v>798</v>
      </c>
      <c r="L13650">
        <v>100</v>
      </c>
      <c r="M13650">
        <v>100</v>
      </c>
      <c r="N13650">
        <f>COUNTIF(Cod_Mun_Norte!B:B,DADOS_SNIS_Minas!A13650)</f>
        <v>0</v>
      </c>
    </row>
    <row r="13651" spans="1:14" x14ac:dyDescent="0.2">
      <c r="A13651">
        <v>314540</v>
      </c>
      <c r="B13651" t="s">
        <v>247</v>
      </c>
      <c r="C13651" t="s">
        <v>98</v>
      </c>
      <c r="D13651">
        <v>2019</v>
      </c>
      <c r="E13651" t="s">
        <v>1991</v>
      </c>
      <c r="F13651" t="s">
        <v>367</v>
      </c>
      <c r="G13651" t="s">
        <v>378</v>
      </c>
      <c r="H13651">
        <v>1747</v>
      </c>
      <c r="I13651">
        <v>811</v>
      </c>
      <c r="J13651">
        <v>1747</v>
      </c>
      <c r="K13651">
        <v>811</v>
      </c>
      <c r="L13651">
        <v>100</v>
      </c>
      <c r="M13651">
        <v>100</v>
      </c>
      <c r="N13651">
        <f>COUNTIF(Cod_Mun_Norte!B:B,DADOS_SNIS_Minas!A13651)</f>
        <v>0</v>
      </c>
    </row>
    <row r="13652" spans="1:14" x14ac:dyDescent="0.2">
      <c r="A13652">
        <v>314540</v>
      </c>
      <c r="B13652" t="s">
        <v>247</v>
      </c>
      <c r="C13652" t="s">
        <v>98</v>
      </c>
      <c r="D13652">
        <v>2018</v>
      </c>
      <c r="E13652" t="s">
        <v>1991</v>
      </c>
      <c r="F13652" t="s">
        <v>367</v>
      </c>
      <c r="H13652">
        <v>1775</v>
      </c>
      <c r="I13652">
        <v>824</v>
      </c>
      <c r="J13652">
        <v>1775</v>
      </c>
      <c r="K13652">
        <v>824</v>
      </c>
      <c r="L13652">
        <v>100</v>
      </c>
      <c r="M13652">
        <v>100</v>
      </c>
      <c r="N13652">
        <f>COUNTIF(Cod_Mun_Norte!B:B,DADOS_SNIS_Minas!A13652)</f>
        <v>0</v>
      </c>
    </row>
    <row r="13653" spans="1:14" x14ac:dyDescent="0.2">
      <c r="A13653">
        <v>314540</v>
      </c>
      <c r="B13653" t="s">
        <v>247</v>
      </c>
      <c r="C13653" t="s">
        <v>98</v>
      </c>
      <c r="D13653">
        <v>2017</v>
      </c>
      <c r="E13653" t="s">
        <v>1991</v>
      </c>
      <c r="F13653" t="s">
        <v>367</v>
      </c>
      <c r="H13653">
        <v>1873</v>
      </c>
      <c r="I13653">
        <v>869</v>
      </c>
      <c r="J13653">
        <v>1873</v>
      </c>
      <c r="K13653">
        <v>869</v>
      </c>
      <c r="L13653">
        <v>100</v>
      </c>
      <c r="M13653">
        <v>100</v>
      </c>
      <c r="N13653">
        <f>COUNTIF(Cod_Mun_Norte!B:B,DADOS_SNIS_Minas!A13653)</f>
        <v>0</v>
      </c>
    </row>
    <row r="13654" spans="1:14" x14ac:dyDescent="0.2">
      <c r="A13654">
        <v>314540</v>
      </c>
      <c r="B13654" t="s">
        <v>247</v>
      </c>
      <c r="C13654" t="s">
        <v>98</v>
      </c>
      <c r="D13654">
        <v>2016</v>
      </c>
      <c r="E13654" t="s">
        <v>1991</v>
      </c>
      <c r="F13654" t="s">
        <v>367</v>
      </c>
      <c r="H13654">
        <v>1893</v>
      </c>
      <c r="I13654">
        <v>878</v>
      </c>
      <c r="J13654">
        <v>1800</v>
      </c>
      <c r="K13654">
        <v>878</v>
      </c>
      <c r="L13654">
        <v>100</v>
      </c>
      <c r="M13654">
        <v>95.09</v>
      </c>
      <c r="N13654">
        <f>COUNTIF(Cod_Mun_Norte!B:B,DADOS_SNIS_Minas!A13654)</f>
        <v>0</v>
      </c>
    </row>
    <row r="13655" spans="1:14" x14ac:dyDescent="0.2">
      <c r="A13655">
        <v>314540</v>
      </c>
      <c r="B13655" t="s">
        <v>247</v>
      </c>
      <c r="C13655" t="s">
        <v>98</v>
      </c>
      <c r="D13655">
        <v>2015</v>
      </c>
      <c r="E13655" t="s">
        <v>1991</v>
      </c>
      <c r="F13655" t="s">
        <v>367</v>
      </c>
      <c r="H13655">
        <v>1913</v>
      </c>
      <c r="I13655">
        <v>888</v>
      </c>
      <c r="J13655">
        <v>1913</v>
      </c>
      <c r="K13655">
        <v>888</v>
      </c>
      <c r="L13655">
        <v>100</v>
      </c>
      <c r="M13655">
        <v>100</v>
      </c>
      <c r="N13655">
        <f>COUNTIF(Cod_Mun_Norte!B:B,DADOS_SNIS_Minas!A13655)</f>
        <v>0</v>
      </c>
    </row>
    <row r="13656" spans="1:14" x14ac:dyDescent="0.2">
      <c r="A13656">
        <v>314540</v>
      </c>
      <c r="B13656" t="s">
        <v>247</v>
      </c>
      <c r="C13656" t="s">
        <v>98</v>
      </c>
      <c r="D13656">
        <v>2014</v>
      </c>
      <c r="E13656" t="s">
        <v>1992</v>
      </c>
      <c r="F13656" t="s">
        <v>374</v>
      </c>
      <c r="H13656">
        <v>1935</v>
      </c>
      <c r="I13656">
        <v>898</v>
      </c>
      <c r="N13656">
        <f>COUNTIF(Cod_Mun_Norte!B:B,DADOS_SNIS_Minas!A13656)</f>
        <v>0</v>
      </c>
    </row>
    <row r="13657" spans="1:14" x14ac:dyDescent="0.2">
      <c r="A13657">
        <v>314540</v>
      </c>
      <c r="B13657" t="s">
        <v>247</v>
      </c>
      <c r="C13657" t="s">
        <v>98</v>
      </c>
      <c r="D13657">
        <v>2013</v>
      </c>
      <c r="E13657" t="s">
        <v>1992</v>
      </c>
      <c r="F13657" t="s">
        <v>374</v>
      </c>
      <c r="H13657">
        <v>1957</v>
      </c>
      <c r="I13657">
        <v>908</v>
      </c>
      <c r="N13657">
        <f>COUNTIF(Cod_Mun_Norte!B:B,DADOS_SNIS_Minas!A13657)</f>
        <v>0</v>
      </c>
    </row>
    <row r="13658" spans="1:14" x14ac:dyDescent="0.2">
      <c r="A13658">
        <v>314540</v>
      </c>
      <c r="B13658" t="s">
        <v>247</v>
      </c>
      <c r="C13658" t="s">
        <v>98</v>
      </c>
      <c r="D13658">
        <v>2012</v>
      </c>
      <c r="E13658" t="s">
        <v>1992</v>
      </c>
      <c r="F13658" t="s">
        <v>374</v>
      </c>
      <c r="H13658">
        <v>1927</v>
      </c>
      <c r="I13658">
        <v>894</v>
      </c>
      <c r="N13658">
        <f>COUNTIF(Cod_Mun_Norte!B:B,DADOS_SNIS_Minas!A13658)</f>
        <v>0</v>
      </c>
    </row>
    <row r="13659" spans="1:14" x14ac:dyDescent="0.2">
      <c r="A13659">
        <v>314540</v>
      </c>
      <c r="B13659" t="s">
        <v>247</v>
      </c>
      <c r="C13659" t="s">
        <v>98</v>
      </c>
      <c r="D13659">
        <v>2011</v>
      </c>
      <c r="H13659">
        <v>1951</v>
      </c>
      <c r="I13659">
        <v>905</v>
      </c>
      <c r="N13659">
        <f>COUNTIF(Cod_Mun_Norte!B:B,DADOS_SNIS_Minas!A13659)</f>
        <v>0</v>
      </c>
    </row>
    <row r="13660" spans="1:14" x14ac:dyDescent="0.2">
      <c r="A13660">
        <v>314540</v>
      </c>
      <c r="B13660" t="s">
        <v>247</v>
      </c>
      <c r="C13660" t="s">
        <v>98</v>
      </c>
      <c r="D13660">
        <v>2010</v>
      </c>
      <c r="H13660">
        <v>1976</v>
      </c>
      <c r="I13660">
        <v>917</v>
      </c>
      <c r="N13660">
        <f>COUNTIF(Cod_Mun_Norte!B:B,DADOS_SNIS_Minas!A13660)</f>
        <v>0</v>
      </c>
    </row>
    <row r="13661" spans="1:14" x14ac:dyDescent="0.2">
      <c r="A13661">
        <v>314540</v>
      </c>
      <c r="B13661" t="s">
        <v>247</v>
      </c>
      <c r="C13661" t="s">
        <v>98</v>
      </c>
      <c r="D13661">
        <v>2009</v>
      </c>
      <c r="H13661">
        <v>2479</v>
      </c>
      <c r="I13661">
        <v>1002</v>
      </c>
      <c r="N13661">
        <f>COUNTIF(Cod_Mun_Norte!B:B,DADOS_SNIS_Minas!A13661)</f>
        <v>0</v>
      </c>
    </row>
    <row r="13662" spans="1:14" x14ac:dyDescent="0.2">
      <c r="A13662">
        <v>314540</v>
      </c>
      <c r="B13662" t="s">
        <v>247</v>
      </c>
      <c r="C13662" t="s">
        <v>98</v>
      </c>
      <c r="D13662">
        <v>2008</v>
      </c>
      <c r="H13662">
        <v>2465</v>
      </c>
      <c r="I13662">
        <v>996</v>
      </c>
      <c r="N13662">
        <f>COUNTIF(Cod_Mun_Norte!B:B,DADOS_SNIS_Minas!A13662)</f>
        <v>0</v>
      </c>
    </row>
    <row r="13663" spans="1:14" x14ac:dyDescent="0.2">
      <c r="A13663">
        <v>314540</v>
      </c>
      <c r="B13663" t="s">
        <v>247</v>
      </c>
      <c r="C13663" t="s">
        <v>98</v>
      </c>
      <c r="D13663">
        <v>2007</v>
      </c>
      <c r="H13663">
        <v>2380</v>
      </c>
      <c r="I13663">
        <v>962</v>
      </c>
      <c r="N13663">
        <f>COUNTIF(Cod_Mun_Norte!B:B,DADOS_SNIS_Minas!A13663)</f>
        <v>0</v>
      </c>
    </row>
    <row r="13664" spans="1:14" x14ac:dyDescent="0.2">
      <c r="A13664">
        <v>314540</v>
      </c>
      <c r="B13664" t="s">
        <v>247</v>
      </c>
      <c r="C13664" t="s">
        <v>98</v>
      </c>
      <c r="D13664">
        <v>2006</v>
      </c>
      <c r="H13664">
        <v>2320</v>
      </c>
      <c r="I13664">
        <v>850</v>
      </c>
      <c r="N13664">
        <f>COUNTIF(Cod_Mun_Norte!B:B,DADOS_SNIS_Minas!A13664)</f>
        <v>0</v>
      </c>
    </row>
    <row r="13665" spans="1:14" x14ac:dyDescent="0.2">
      <c r="A13665">
        <v>314540</v>
      </c>
      <c r="B13665" t="s">
        <v>247</v>
      </c>
      <c r="C13665" t="s">
        <v>98</v>
      </c>
      <c r="D13665">
        <v>2005</v>
      </c>
      <c r="H13665">
        <v>2317</v>
      </c>
      <c r="I13665">
        <v>849</v>
      </c>
      <c r="N13665">
        <f>COUNTIF(Cod_Mun_Norte!B:B,DADOS_SNIS_Minas!A13665)</f>
        <v>0</v>
      </c>
    </row>
    <row r="13666" spans="1:14" x14ac:dyDescent="0.2">
      <c r="A13666">
        <v>314540</v>
      </c>
      <c r="B13666" t="s">
        <v>247</v>
      </c>
      <c r="C13666" t="s">
        <v>98</v>
      </c>
      <c r="D13666">
        <v>2004</v>
      </c>
      <c r="H13666">
        <v>2315</v>
      </c>
      <c r="I13666">
        <v>848</v>
      </c>
      <c r="N13666">
        <f>COUNTIF(Cod_Mun_Norte!B:B,DADOS_SNIS_Minas!A13666)</f>
        <v>0</v>
      </c>
    </row>
    <row r="13667" spans="1:14" x14ac:dyDescent="0.2">
      <c r="A13667">
        <v>314540</v>
      </c>
      <c r="B13667" t="s">
        <v>247</v>
      </c>
      <c r="C13667" t="s">
        <v>98</v>
      </c>
      <c r="D13667">
        <v>2003</v>
      </c>
      <c r="H13667">
        <v>2310</v>
      </c>
      <c r="I13667">
        <v>846</v>
      </c>
      <c r="N13667">
        <f>COUNTIF(Cod_Mun_Norte!B:B,DADOS_SNIS_Minas!A13667)</f>
        <v>0</v>
      </c>
    </row>
    <row r="13668" spans="1:14" x14ac:dyDescent="0.2">
      <c r="A13668">
        <v>314540</v>
      </c>
      <c r="B13668" t="s">
        <v>247</v>
      </c>
      <c r="C13668" t="s">
        <v>98</v>
      </c>
      <c r="D13668">
        <v>2002</v>
      </c>
      <c r="H13668">
        <v>2308</v>
      </c>
      <c r="I13668">
        <v>845</v>
      </c>
      <c r="N13668">
        <f>COUNTIF(Cod_Mun_Norte!B:B,DADOS_SNIS_Minas!A13668)</f>
        <v>0</v>
      </c>
    </row>
    <row r="13669" spans="1:14" x14ac:dyDescent="0.2">
      <c r="A13669">
        <v>314540</v>
      </c>
      <c r="B13669" t="s">
        <v>247</v>
      </c>
      <c r="C13669" t="s">
        <v>98</v>
      </c>
      <c r="D13669">
        <v>2001</v>
      </c>
      <c r="H13669">
        <v>2303</v>
      </c>
      <c r="I13669">
        <v>844</v>
      </c>
      <c r="N13669">
        <f>COUNTIF(Cod_Mun_Norte!B:B,DADOS_SNIS_Minas!A13669)</f>
        <v>0</v>
      </c>
    </row>
    <row r="13670" spans="1:14" x14ac:dyDescent="0.2">
      <c r="A13670">
        <v>314540</v>
      </c>
      <c r="B13670" t="s">
        <v>247</v>
      </c>
      <c r="C13670" t="s">
        <v>98</v>
      </c>
      <c r="D13670">
        <v>2000</v>
      </c>
      <c r="H13670">
        <v>2304</v>
      </c>
      <c r="I13670">
        <v>844</v>
      </c>
      <c r="N13670">
        <f>COUNTIF(Cod_Mun_Norte!B:B,DADOS_SNIS_Minas!A13670)</f>
        <v>0</v>
      </c>
    </row>
    <row r="13671" spans="1:14" x14ac:dyDescent="0.2">
      <c r="A13671">
        <v>314540</v>
      </c>
      <c r="B13671" t="s">
        <v>247</v>
      </c>
      <c r="C13671" t="s">
        <v>98</v>
      </c>
      <c r="D13671">
        <v>1999</v>
      </c>
      <c r="H13671">
        <v>2071</v>
      </c>
      <c r="I13671">
        <v>718</v>
      </c>
      <c r="N13671">
        <f>COUNTIF(Cod_Mun_Norte!B:B,DADOS_SNIS_Minas!A13671)</f>
        <v>0</v>
      </c>
    </row>
    <row r="13672" spans="1:14" x14ac:dyDescent="0.2">
      <c r="A13672">
        <v>314540</v>
      </c>
      <c r="B13672" t="s">
        <v>247</v>
      </c>
      <c r="C13672" t="s">
        <v>98</v>
      </c>
      <c r="D13672">
        <v>1998</v>
      </c>
      <c r="H13672">
        <v>2116</v>
      </c>
      <c r="I13672">
        <v>733</v>
      </c>
      <c r="N13672">
        <f>COUNTIF(Cod_Mun_Norte!B:B,DADOS_SNIS_Minas!A13672)</f>
        <v>0</v>
      </c>
    </row>
    <row r="13673" spans="1:14" x14ac:dyDescent="0.2">
      <c r="A13673">
        <v>314540</v>
      </c>
      <c r="B13673" t="s">
        <v>247</v>
      </c>
      <c r="C13673" t="s">
        <v>98</v>
      </c>
      <c r="D13673">
        <v>1997</v>
      </c>
      <c r="H13673">
        <v>2160</v>
      </c>
      <c r="I13673">
        <v>749</v>
      </c>
      <c r="N13673">
        <f>COUNTIF(Cod_Mun_Norte!B:B,DADOS_SNIS_Minas!A13673)</f>
        <v>0</v>
      </c>
    </row>
    <row r="13674" spans="1:14" x14ac:dyDescent="0.2">
      <c r="A13674">
        <v>314540</v>
      </c>
      <c r="B13674" t="s">
        <v>247</v>
      </c>
      <c r="C13674" t="s">
        <v>98</v>
      </c>
      <c r="D13674">
        <v>1996</v>
      </c>
      <c r="H13674">
        <v>2213</v>
      </c>
      <c r="I13674">
        <v>767</v>
      </c>
      <c r="N13674">
        <f>COUNTIF(Cod_Mun_Norte!B:B,DADOS_SNIS_Minas!A13674)</f>
        <v>0</v>
      </c>
    </row>
    <row r="13675" spans="1:14" x14ac:dyDescent="0.2">
      <c r="A13675">
        <v>314540</v>
      </c>
      <c r="B13675" t="s">
        <v>247</v>
      </c>
      <c r="C13675" t="s">
        <v>98</v>
      </c>
      <c r="D13675">
        <v>1995</v>
      </c>
      <c r="H13675">
        <v>2307</v>
      </c>
      <c r="I13675">
        <v>800</v>
      </c>
      <c r="N13675">
        <f>COUNTIF(Cod_Mun_Norte!B:B,DADOS_SNIS_Minas!A13675)</f>
        <v>0</v>
      </c>
    </row>
    <row r="13676" spans="1:14" x14ac:dyDescent="0.2">
      <c r="A13676">
        <v>314545</v>
      </c>
      <c r="B13676" t="s">
        <v>1993</v>
      </c>
      <c r="C13676" t="s">
        <v>98</v>
      </c>
      <c r="D13676">
        <v>2020</v>
      </c>
      <c r="E13676" t="s">
        <v>1994</v>
      </c>
      <c r="F13676" t="s">
        <v>364</v>
      </c>
      <c r="G13676" t="s">
        <v>547</v>
      </c>
      <c r="H13676">
        <v>6171</v>
      </c>
      <c r="I13676">
        <v>3358</v>
      </c>
      <c r="J13676">
        <v>3626</v>
      </c>
      <c r="K13676">
        <v>3358</v>
      </c>
      <c r="L13676">
        <v>100</v>
      </c>
      <c r="M13676">
        <v>58.76</v>
      </c>
      <c r="N13676">
        <f>COUNTIF(Cod_Mun_Norte!B:B,DADOS_SNIS_Minas!A13676)</f>
        <v>1</v>
      </c>
    </row>
    <row r="13677" spans="1:14" x14ac:dyDescent="0.2">
      <c r="A13677">
        <v>314545</v>
      </c>
      <c r="B13677" t="s">
        <v>1993</v>
      </c>
      <c r="C13677" t="s">
        <v>98</v>
      </c>
      <c r="D13677">
        <v>2019</v>
      </c>
      <c r="E13677" t="s">
        <v>1994</v>
      </c>
      <c r="F13677" t="s">
        <v>364</v>
      </c>
      <c r="G13677" t="s">
        <v>547</v>
      </c>
      <c r="H13677">
        <v>6096</v>
      </c>
      <c r="I13677">
        <v>3317</v>
      </c>
      <c r="J13677">
        <v>3317</v>
      </c>
      <c r="K13677">
        <v>3317</v>
      </c>
      <c r="L13677">
        <v>100</v>
      </c>
      <c r="M13677">
        <v>54.41</v>
      </c>
      <c r="N13677">
        <f>COUNTIF(Cod_Mun_Norte!B:B,DADOS_SNIS_Minas!A13677)</f>
        <v>1</v>
      </c>
    </row>
    <row r="13678" spans="1:14" x14ac:dyDescent="0.2">
      <c r="A13678">
        <v>314545</v>
      </c>
      <c r="B13678" t="s">
        <v>1993</v>
      </c>
      <c r="C13678" t="s">
        <v>98</v>
      </c>
      <c r="D13678">
        <v>2018</v>
      </c>
      <c r="E13678" t="s">
        <v>1994</v>
      </c>
      <c r="F13678" t="s">
        <v>364</v>
      </c>
      <c r="H13678">
        <v>6018</v>
      </c>
      <c r="I13678">
        <v>3275</v>
      </c>
      <c r="J13678">
        <v>3275</v>
      </c>
      <c r="K13678">
        <v>3275</v>
      </c>
      <c r="L13678">
        <v>100</v>
      </c>
      <c r="M13678">
        <v>54.42</v>
      </c>
      <c r="N13678">
        <f>COUNTIF(Cod_Mun_Norte!B:B,DADOS_SNIS_Minas!A13678)</f>
        <v>1</v>
      </c>
    </row>
    <row r="13679" spans="1:14" x14ac:dyDescent="0.2">
      <c r="A13679">
        <v>314545</v>
      </c>
      <c r="B13679" t="s">
        <v>248</v>
      </c>
      <c r="C13679" t="s">
        <v>98</v>
      </c>
      <c r="D13679">
        <v>2017</v>
      </c>
      <c r="E13679" t="s">
        <v>1995</v>
      </c>
      <c r="F13679" t="s">
        <v>364</v>
      </c>
      <c r="H13679">
        <v>5943</v>
      </c>
      <c r="I13679">
        <v>3234</v>
      </c>
      <c r="J13679">
        <v>5943</v>
      </c>
      <c r="K13679">
        <v>3234</v>
      </c>
      <c r="L13679">
        <v>100</v>
      </c>
      <c r="M13679">
        <v>100</v>
      </c>
      <c r="N13679">
        <f>COUNTIF(Cod_Mun_Norte!B:B,DADOS_SNIS_Minas!A13679)</f>
        <v>1</v>
      </c>
    </row>
    <row r="13680" spans="1:14" x14ac:dyDescent="0.2">
      <c r="A13680">
        <v>314545</v>
      </c>
      <c r="B13680" t="s">
        <v>248</v>
      </c>
      <c r="C13680" t="s">
        <v>98</v>
      </c>
      <c r="D13680">
        <v>2016</v>
      </c>
      <c r="E13680" t="s">
        <v>1996</v>
      </c>
      <c r="F13680" t="s">
        <v>374</v>
      </c>
      <c r="H13680">
        <v>5878</v>
      </c>
      <c r="I13680">
        <v>3198</v>
      </c>
      <c r="N13680">
        <f>COUNTIF(Cod_Mun_Norte!B:B,DADOS_SNIS_Minas!A13680)</f>
        <v>1</v>
      </c>
    </row>
    <row r="13681" spans="1:14" x14ac:dyDescent="0.2">
      <c r="A13681">
        <v>314545</v>
      </c>
      <c r="B13681" t="s">
        <v>248</v>
      </c>
      <c r="C13681" t="s">
        <v>98</v>
      </c>
      <c r="D13681">
        <v>2015</v>
      </c>
      <c r="E13681" t="s">
        <v>1996</v>
      </c>
      <c r="F13681" t="s">
        <v>374</v>
      </c>
      <c r="H13681">
        <v>5808</v>
      </c>
      <c r="I13681">
        <v>3160</v>
      </c>
      <c r="N13681">
        <f>COUNTIF(Cod_Mun_Norte!B:B,DADOS_SNIS_Minas!A13681)</f>
        <v>1</v>
      </c>
    </row>
    <row r="13682" spans="1:14" x14ac:dyDescent="0.2">
      <c r="A13682">
        <v>314545</v>
      </c>
      <c r="B13682" t="s">
        <v>248</v>
      </c>
      <c r="C13682" t="s">
        <v>98</v>
      </c>
      <c r="D13682">
        <v>2014</v>
      </c>
      <c r="E13682" t="s">
        <v>1996</v>
      </c>
      <c r="F13682" t="s">
        <v>374</v>
      </c>
      <c r="H13682">
        <v>5735</v>
      </c>
      <c r="I13682">
        <v>3121</v>
      </c>
      <c r="N13682">
        <f>COUNTIF(Cod_Mun_Norte!B:B,DADOS_SNIS_Minas!A13682)</f>
        <v>1</v>
      </c>
    </row>
    <row r="13683" spans="1:14" x14ac:dyDescent="0.2">
      <c r="A13683">
        <v>314545</v>
      </c>
      <c r="B13683" t="s">
        <v>248</v>
      </c>
      <c r="C13683" t="s">
        <v>98</v>
      </c>
      <c r="D13683">
        <v>2013</v>
      </c>
      <c r="E13683" t="s">
        <v>1996</v>
      </c>
      <c r="F13683" t="s">
        <v>374</v>
      </c>
      <c r="H13683">
        <v>5659</v>
      </c>
      <c r="I13683">
        <v>3079</v>
      </c>
      <c r="N13683">
        <f>COUNTIF(Cod_Mun_Norte!B:B,DADOS_SNIS_Minas!A13683)</f>
        <v>1</v>
      </c>
    </row>
    <row r="13684" spans="1:14" x14ac:dyDescent="0.2">
      <c r="A13684">
        <v>314545</v>
      </c>
      <c r="B13684" t="s">
        <v>248</v>
      </c>
      <c r="C13684" t="s">
        <v>98</v>
      </c>
      <c r="D13684">
        <v>2012</v>
      </c>
      <c r="E13684" t="s">
        <v>1996</v>
      </c>
      <c r="F13684" t="s">
        <v>374</v>
      </c>
      <c r="H13684">
        <v>5416</v>
      </c>
      <c r="I13684">
        <v>2947</v>
      </c>
      <c r="N13684">
        <f>COUNTIF(Cod_Mun_Norte!B:B,DADOS_SNIS_Minas!A13684)</f>
        <v>1</v>
      </c>
    </row>
    <row r="13685" spans="1:14" x14ac:dyDescent="0.2">
      <c r="A13685">
        <v>314545</v>
      </c>
      <c r="B13685" t="s">
        <v>248</v>
      </c>
      <c r="C13685" t="s">
        <v>98</v>
      </c>
      <c r="D13685">
        <v>2011</v>
      </c>
      <c r="H13685">
        <v>5343</v>
      </c>
      <c r="I13685">
        <v>2907</v>
      </c>
      <c r="N13685">
        <f>COUNTIF(Cod_Mun_Norte!B:B,DADOS_SNIS_Minas!A13685)</f>
        <v>1</v>
      </c>
    </row>
    <row r="13686" spans="1:14" x14ac:dyDescent="0.2">
      <c r="A13686">
        <v>314545</v>
      </c>
      <c r="B13686" t="s">
        <v>248</v>
      </c>
      <c r="C13686" t="s">
        <v>98</v>
      </c>
      <c r="D13686">
        <v>2010</v>
      </c>
      <c r="H13686">
        <v>5267</v>
      </c>
      <c r="I13686">
        <v>2866</v>
      </c>
      <c r="N13686">
        <f>COUNTIF(Cod_Mun_Norte!B:B,DADOS_SNIS_Minas!A13686)</f>
        <v>1</v>
      </c>
    </row>
    <row r="13687" spans="1:14" x14ac:dyDescent="0.2">
      <c r="A13687">
        <v>314545</v>
      </c>
      <c r="B13687" t="s">
        <v>248</v>
      </c>
      <c r="C13687" t="s">
        <v>98</v>
      </c>
      <c r="D13687">
        <v>2009</v>
      </c>
      <c r="H13687">
        <v>5338</v>
      </c>
      <c r="I13687">
        <v>2816</v>
      </c>
      <c r="N13687">
        <f>COUNTIF(Cod_Mun_Norte!B:B,DADOS_SNIS_Minas!A13687)</f>
        <v>1</v>
      </c>
    </row>
    <row r="13688" spans="1:14" x14ac:dyDescent="0.2">
      <c r="A13688">
        <v>314545</v>
      </c>
      <c r="B13688" t="s">
        <v>248</v>
      </c>
      <c r="C13688" t="s">
        <v>98</v>
      </c>
      <c r="D13688">
        <v>2008</v>
      </c>
      <c r="H13688">
        <v>5244</v>
      </c>
      <c r="I13688">
        <v>2766</v>
      </c>
      <c r="N13688">
        <f>COUNTIF(Cod_Mun_Norte!B:B,DADOS_SNIS_Minas!A13688)</f>
        <v>1</v>
      </c>
    </row>
    <row r="13689" spans="1:14" x14ac:dyDescent="0.2">
      <c r="A13689">
        <v>314545</v>
      </c>
      <c r="B13689" t="s">
        <v>248</v>
      </c>
      <c r="C13689" t="s">
        <v>98</v>
      </c>
      <c r="D13689">
        <v>2007</v>
      </c>
      <c r="H13689">
        <v>4991</v>
      </c>
      <c r="I13689">
        <v>2633</v>
      </c>
      <c r="N13689">
        <f>COUNTIF(Cod_Mun_Norte!B:B,DADOS_SNIS_Minas!A13689)</f>
        <v>1</v>
      </c>
    </row>
    <row r="13690" spans="1:14" x14ac:dyDescent="0.2">
      <c r="A13690">
        <v>314545</v>
      </c>
      <c r="B13690" t="s">
        <v>248</v>
      </c>
      <c r="C13690" t="s">
        <v>98</v>
      </c>
      <c r="D13690">
        <v>2006</v>
      </c>
      <c r="E13690" t="s">
        <v>1997</v>
      </c>
      <c r="F13690" t="s">
        <v>99</v>
      </c>
      <c r="H13690">
        <v>4699</v>
      </c>
      <c r="I13690">
        <v>2073</v>
      </c>
      <c r="J13690">
        <v>4470</v>
      </c>
      <c r="K13690">
        <v>1820</v>
      </c>
      <c r="L13690">
        <v>87.8</v>
      </c>
      <c r="M13690">
        <v>95.13</v>
      </c>
      <c r="N13690">
        <f>COUNTIF(Cod_Mun_Norte!B:B,DADOS_SNIS_Minas!A13690)</f>
        <v>1</v>
      </c>
    </row>
    <row r="13691" spans="1:14" x14ac:dyDescent="0.2">
      <c r="A13691">
        <v>314545</v>
      </c>
      <c r="B13691" t="s">
        <v>248</v>
      </c>
      <c r="C13691" t="s">
        <v>98</v>
      </c>
      <c r="D13691">
        <v>2005</v>
      </c>
      <c r="H13691">
        <v>4636</v>
      </c>
      <c r="I13691">
        <v>2045</v>
      </c>
      <c r="N13691">
        <f>COUNTIF(Cod_Mun_Norte!B:B,DADOS_SNIS_Minas!A13691)</f>
        <v>1</v>
      </c>
    </row>
    <row r="13692" spans="1:14" x14ac:dyDescent="0.2">
      <c r="A13692">
        <v>314545</v>
      </c>
      <c r="B13692" t="s">
        <v>248</v>
      </c>
      <c r="C13692" t="s">
        <v>98</v>
      </c>
      <c r="D13692">
        <v>2004</v>
      </c>
      <c r="H13692">
        <v>4572</v>
      </c>
      <c r="I13692">
        <v>2017</v>
      </c>
      <c r="N13692">
        <f>COUNTIF(Cod_Mun_Norte!B:B,DADOS_SNIS_Minas!A13692)</f>
        <v>1</v>
      </c>
    </row>
    <row r="13693" spans="1:14" x14ac:dyDescent="0.2">
      <c r="A13693">
        <v>314545</v>
      </c>
      <c r="B13693" t="s">
        <v>248</v>
      </c>
      <c r="C13693" t="s">
        <v>98</v>
      </c>
      <c r="D13693">
        <v>2003</v>
      </c>
      <c r="H13693">
        <v>4457</v>
      </c>
      <c r="I13693">
        <v>1966</v>
      </c>
      <c r="N13693">
        <f>COUNTIF(Cod_Mun_Norte!B:B,DADOS_SNIS_Minas!A13693)</f>
        <v>1</v>
      </c>
    </row>
    <row r="13694" spans="1:14" x14ac:dyDescent="0.2">
      <c r="A13694">
        <v>314545</v>
      </c>
      <c r="B13694" t="s">
        <v>248</v>
      </c>
      <c r="C13694" t="s">
        <v>98</v>
      </c>
      <c r="D13694">
        <v>2002</v>
      </c>
      <c r="H13694">
        <v>4402</v>
      </c>
      <c r="I13694">
        <v>1942</v>
      </c>
      <c r="N13694">
        <f>COUNTIF(Cod_Mun_Norte!B:B,DADOS_SNIS_Minas!A13694)</f>
        <v>1</v>
      </c>
    </row>
    <row r="13695" spans="1:14" x14ac:dyDescent="0.2">
      <c r="A13695">
        <v>314545</v>
      </c>
      <c r="B13695" t="s">
        <v>248</v>
      </c>
      <c r="C13695" t="s">
        <v>98</v>
      </c>
      <c r="D13695">
        <v>2001</v>
      </c>
      <c r="H13695">
        <v>4345</v>
      </c>
      <c r="I13695">
        <v>1917</v>
      </c>
      <c r="N13695">
        <f>COUNTIF(Cod_Mun_Norte!B:B,DADOS_SNIS_Minas!A13695)</f>
        <v>1</v>
      </c>
    </row>
    <row r="13696" spans="1:14" x14ac:dyDescent="0.2">
      <c r="A13696">
        <v>314545</v>
      </c>
      <c r="B13696" t="s">
        <v>248</v>
      </c>
      <c r="C13696" t="s">
        <v>98</v>
      </c>
      <c r="D13696">
        <v>2000</v>
      </c>
      <c r="H13696">
        <v>4284</v>
      </c>
      <c r="I13696">
        <v>1890</v>
      </c>
      <c r="N13696">
        <f>COUNTIF(Cod_Mun_Norte!B:B,DADOS_SNIS_Minas!A13696)</f>
        <v>1</v>
      </c>
    </row>
    <row r="13697" spans="1:14" x14ac:dyDescent="0.2">
      <c r="A13697">
        <v>314545</v>
      </c>
      <c r="B13697" t="s">
        <v>248</v>
      </c>
      <c r="C13697" t="s">
        <v>98</v>
      </c>
      <c r="D13697">
        <v>1999</v>
      </c>
      <c r="H13697">
        <v>3932</v>
      </c>
      <c r="I13697">
        <v>1735</v>
      </c>
      <c r="N13697">
        <f>COUNTIF(Cod_Mun_Norte!B:B,DADOS_SNIS_Minas!A13697)</f>
        <v>1</v>
      </c>
    </row>
    <row r="13698" spans="1:14" x14ac:dyDescent="0.2">
      <c r="A13698">
        <v>314545</v>
      </c>
      <c r="B13698" t="s">
        <v>248</v>
      </c>
      <c r="C13698" t="s">
        <v>98</v>
      </c>
      <c r="D13698">
        <v>1998</v>
      </c>
      <c r="H13698">
        <v>3894</v>
      </c>
      <c r="I13698">
        <v>1718</v>
      </c>
      <c r="N13698">
        <f>COUNTIF(Cod_Mun_Norte!B:B,DADOS_SNIS_Minas!A13698)</f>
        <v>1</v>
      </c>
    </row>
    <row r="13699" spans="1:14" x14ac:dyDescent="0.2">
      <c r="A13699">
        <v>314545</v>
      </c>
      <c r="B13699" t="s">
        <v>248</v>
      </c>
      <c r="C13699" t="s">
        <v>98</v>
      </c>
      <c r="D13699">
        <v>1997</v>
      </c>
      <c r="H13699">
        <v>3857</v>
      </c>
      <c r="I13699">
        <v>1702</v>
      </c>
      <c r="N13699">
        <f>COUNTIF(Cod_Mun_Norte!B:B,DADOS_SNIS_Minas!A13699)</f>
        <v>1</v>
      </c>
    </row>
    <row r="13700" spans="1:14" x14ac:dyDescent="0.2">
      <c r="A13700">
        <v>314550</v>
      </c>
      <c r="B13700" t="s">
        <v>249</v>
      </c>
      <c r="C13700" t="s">
        <v>98</v>
      </c>
      <c r="D13700">
        <v>2020</v>
      </c>
      <c r="E13700" t="s">
        <v>1998</v>
      </c>
      <c r="F13700" t="s">
        <v>367</v>
      </c>
      <c r="G13700" t="s">
        <v>378</v>
      </c>
      <c r="H13700">
        <v>2809</v>
      </c>
      <c r="I13700">
        <v>2494</v>
      </c>
      <c r="J13700">
        <v>2494</v>
      </c>
      <c r="K13700">
        <v>2494</v>
      </c>
      <c r="L13700">
        <v>100</v>
      </c>
      <c r="M13700">
        <v>88.79</v>
      </c>
      <c r="N13700">
        <f>COUNTIF(Cod_Mun_Norte!B:B,DADOS_SNIS_Minas!A13700)</f>
        <v>0</v>
      </c>
    </row>
    <row r="13701" spans="1:14" x14ac:dyDescent="0.2">
      <c r="A13701">
        <v>314550</v>
      </c>
      <c r="B13701" t="s">
        <v>249</v>
      </c>
      <c r="C13701" t="s">
        <v>98</v>
      </c>
      <c r="D13701">
        <v>2019</v>
      </c>
      <c r="E13701" t="s">
        <v>1998</v>
      </c>
      <c r="F13701" t="s">
        <v>367</v>
      </c>
      <c r="G13701" t="s">
        <v>378</v>
      </c>
      <c r="H13701">
        <v>2787</v>
      </c>
      <c r="I13701">
        <v>2475</v>
      </c>
      <c r="J13701">
        <v>2439</v>
      </c>
      <c r="K13701">
        <v>2439</v>
      </c>
      <c r="L13701">
        <v>98.6</v>
      </c>
      <c r="M13701">
        <v>87.51</v>
      </c>
      <c r="N13701">
        <f>COUNTIF(Cod_Mun_Norte!B:B,DADOS_SNIS_Minas!A13701)</f>
        <v>0</v>
      </c>
    </row>
    <row r="13702" spans="1:14" x14ac:dyDescent="0.2">
      <c r="A13702">
        <v>314550</v>
      </c>
      <c r="B13702" t="s">
        <v>249</v>
      </c>
      <c r="C13702" t="s">
        <v>98</v>
      </c>
      <c r="D13702">
        <v>2018</v>
      </c>
      <c r="E13702" t="s">
        <v>1999</v>
      </c>
      <c r="F13702" t="s">
        <v>367</v>
      </c>
      <c r="H13702">
        <v>2765</v>
      </c>
      <c r="I13702">
        <v>2455</v>
      </c>
      <c r="J13702">
        <v>2439</v>
      </c>
      <c r="K13702">
        <v>2439</v>
      </c>
      <c r="L13702">
        <v>99.4</v>
      </c>
      <c r="M13702">
        <v>88.21</v>
      </c>
      <c r="N13702">
        <f>COUNTIF(Cod_Mun_Norte!B:B,DADOS_SNIS_Minas!A13702)</f>
        <v>0</v>
      </c>
    </row>
    <row r="13703" spans="1:14" x14ac:dyDescent="0.2">
      <c r="A13703">
        <v>314550</v>
      </c>
      <c r="B13703" t="s">
        <v>249</v>
      </c>
      <c r="C13703" t="s">
        <v>98</v>
      </c>
      <c r="D13703">
        <v>2017</v>
      </c>
      <c r="E13703" t="s">
        <v>1999</v>
      </c>
      <c r="F13703" t="s">
        <v>367</v>
      </c>
      <c r="H13703">
        <v>2763</v>
      </c>
      <c r="I13703">
        <v>2453</v>
      </c>
      <c r="J13703">
        <v>2437</v>
      </c>
      <c r="K13703">
        <v>2437</v>
      </c>
      <c r="L13703">
        <v>99.4</v>
      </c>
      <c r="M13703">
        <v>88.2</v>
      </c>
      <c r="N13703">
        <f>COUNTIF(Cod_Mun_Norte!B:B,DADOS_SNIS_Minas!A13703)</f>
        <v>0</v>
      </c>
    </row>
    <row r="13704" spans="1:14" x14ac:dyDescent="0.2">
      <c r="A13704">
        <v>314550</v>
      </c>
      <c r="B13704" t="s">
        <v>249</v>
      </c>
      <c r="C13704" t="s">
        <v>98</v>
      </c>
      <c r="D13704">
        <v>2016</v>
      </c>
      <c r="E13704" t="s">
        <v>1999</v>
      </c>
      <c r="F13704" t="s">
        <v>367</v>
      </c>
      <c r="H13704">
        <v>2743</v>
      </c>
      <c r="I13704">
        <v>2435</v>
      </c>
      <c r="J13704">
        <v>2435</v>
      </c>
      <c r="K13704">
        <v>2435</v>
      </c>
      <c r="L13704">
        <v>100</v>
      </c>
      <c r="M13704">
        <v>88.77</v>
      </c>
      <c r="N13704">
        <f>COUNTIF(Cod_Mun_Norte!B:B,DADOS_SNIS_Minas!A13704)</f>
        <v>0</v>
      </c>
    </row>
    <row r="13705" spans="1:14" x14ac:dyDescent="0.2">
      <c r="A13705">
        <v>314550</v>
      </c>
      <c r="B13705" t="s">
        <v>249</v>
      </c>
      <c r="C13705" t="s">
        <v>98</v>
      </c>
      <c r="D13705">
        <v>2015</v>
      </c>
      <c r="E13705" t="s">
        <v>1999</v>
      </c>
      <c r="F13705" t="s">
        <v>367</v>
      </c>
      <c r="H13705">
        <v>2722</v>
      </c>
      <c r="I13705">
        <v>2417</v>
      </c>
      <c r="J13705">
        <v>2398</v>
      </c>
      <c r="K13705">
        <v>2398</v>
      </c>
      <c r="L13705">
        <v>99.2</v>
      </c>
      <c r="M13705">
        <v>88.1</v>
      </c>
      <c r="N13705">
        <f>COUNTIF(Cod_Mun_Norte!B:B,DADOS_SNIS_Minas!A13705)</f>
        <v>0</v>
      </c>
    </row>
    <row r="13706" spans="1:14" x14ac:dyDescent="0.2">
      <c r="A13706">
        <v>314550</v>
      </c>
      <c r="B13706" t="s">
        <v>249</v>
      </c>
      <c r="C13706" t="s">
        <v>98</v>
      </c>
      <c r="D13706">
        <v>2014</v>
      </c>
      <c r="E13706" t="s">
        <v>1999</v>
      </c>
      <c r="F13706" t="s">
        <v>367</v>
      </c>
      <c r="H13706">
        <v>2700</v>
      </c>
      <c r="I13706">
        <v>2397</v>
      </c>
      <c r="J13706">
        <v>2381</v>
      </c>
      <c r="K13706">
        <v>2381</v>
      </c>
      <c r="L13706">
        <v>99.3</v>
      </c>
      <c r="M13706">
        <v>88.19</v>
      </c>
      <c r="N13706">
        <f>COUNTIF(Cod_Mun_Norte!B:B,DADOS_SNIS_Minas!A13706)</f>
        <v>0</v>
      </c>
    </row>
    <row r="13707" spans="1:14" x14ac:dyDescent="0.2">
      <c r="A13707">
        <v>314550</v>
      </c>
      <c r="B13707" t="s">
        <v>249</v>
      </c>
      <c r="C13707" t="s">
        <v>98</v>
      </c>
      <c r="D13707">
        <v>2013</v>
      </c>
      <c r="E13707" t="s">
        <v>1999</v>
      </c>
      <c r="F13707" t="s">
        <v>367</v>
      </c>
      <c r="H13707">
        <v>2677</v>
      </c>
      <c r="I13707">
        <v>2377</v>
      </c>
      <c r="J13707">
        <v>2377</v>
      </c>
      <c r="K13707">
        <v>2377</v>
      </c>
      <c r="L13707">
        <v>100</v>
      </c>
      <c r="M13707">
        <v>88.79</v>
      </c>
      <c r="N13707">
        <f>COUNTIF(Cod_Mun_Norte!B:B,DADOS_SNIS_Minas!A13707)</f>
        <v>0</v>
      </c>
    </row>
    <row r="13708" spans="1:14" x14ac:dyDescent="0.2">
      <c r="A13708">
        <v>314550</v>
      </c>
      <c r="B13708" t="s">
        <v>249</v>
      </c>
      <c r="C13708" t="s">
        <v>98</v>
      </c>
      <c r="D13708">
        <v>2012</v>
      </c>
      <c r="E13708" t="s">
        <v>1999</v>
      </c>
      <c r="F13708" t="s">
        <v>367</v>
      </c>
      <c r="H13708">
        <v>2577</v>
      </c>
      <c r="I13708">
        <v>2288</v>
      </c>
      <c r="J13708">
        <v>2250</v>
      </c>
      <c r="K13708">
        <v>2250</v>
      </c>
      <c r="L13708">
        <v>98.3</v>
      </c>
      <c r="M13708">
        <v>87.31</v>
      </c>
      <c r="N13708">
        <f>COUNTIF(Cod_Mun_Norte!B:B,DADOS_SNIS_Minas!A13708)</f>
        <v>0</v>
      </c>
    </row>
    <row r="13709" spans="1:14" x14ac:dyDescent="0.2">
      <c r="A13709">
        <v>314550</v>
      </c>
      <c r="B13709" t="s">
        <v>249</v>
      </c>
      <c r="C13709" t="s">
        <v>98</v>
      </c>
      <c r="D13709">
        <v>2011</v>
      </c>
      <c r="E13709" t="s">
        <v>1999</v>
      </c>
      <c r="F13709" t="s">
        <v>367</v>
      </c>
      <c r="H13709">
        <v>2555</v>
      </c>
      <c r="I13709">
        <v>2269</v>
      </c>
      <c r="J13709">
        <v>2190</v>
      </c>
      <c r="K13709">
        <v>2190</v>
      </c>
      <c r="L13709">
        <v>96.5</v>
      </c>
      <c r="M13709">
        <v>85.71</v>
      </c>
      <c r="N13709">
        <f>COUNTIF(Cod_Mun_Norte!B:B,DADOS_SNIS_Minas!A13709)</f>
        <v>0</v>
      </c>
    </row>
    <row r="13710" spans="1:14" x14ac:dyDescent="0.2">
      <c r="A13710">
        <v>314550</v>
      </c>
      <c r="B13710" t="s">
        <v>249</v>
      </c>
      <c r="C13710" t="s">
        <v>98</v>
      </c>
      <c r="D13710">
        <v>2010</v>
      </c>
      <c r="E13710" t="s">
        <v>1999</v>
      </c>
      <c r="F13710" t="s">
        <v>367</v>
      </c>
      <c r="H13710">
        <v>2533</v>
      </c>
      <c r="I13710">
        <v>2249</v>
      </c>
      <c r="J13710">
        <v>2150</v>
      </c>
      <c r="K13710">
        <v>2050</v>
      </c>
      <c r="L13710">
        <v>91.2</v>
      </c>
      <c r="M13710">
        <v>84.88</v>
      </c>
      <c r="N13710">
        <f>COUNTIF(Cod_Mun_Norte!B:B,DADOS_SNIS_Minas!A13710)</f>
        <v>0</v>
      </c>
    </row>
    <row r="13711" spans="1:14" x14ac:dyDescent="0.2">
      <c r="A13711">
        <v>314550</v>
      </c>
      <c r="B13711" t="s">
        <v>249</v>
      </c>
      <c r="C13711" t="s">
        <v>98</v>
      </c>
      <c r="D13711">
        <v>2009</v>
      </c>
      <c r="E13711" t="s">
        <v>1999</v>
      </c>
      <c r="F13711" t="s">
        <v>367</v>
      </c>
      <c r="H13711">
        <v>2655</v>
      </c>
      <c r="I13711">
        <v>2167</v>
      </c>
      <c r="J13711">
        <v>1700</v>
      </c>
      <c r="K13711">
        <v>1600</v>
      </c>
      <c r="L13711">
        <v>73.8</v>
      </c>
      <c r="M13711">
        <v>64.03</v>
      </c>
      <c r="N13711">
        <f>COUNTIF(Cod_Mun_Norte!B:B,DADOS_SNIS_Minas!A13711)</f>
        <v>0</v>
      </c>
    </row>
    <row r="13712" spans="1:14" x14ac:dyDescent="0.2">
      <c r="A13712">
        <v>314550</v>
      </c>
      <c r="B13712" t="s">
        <v>249</v>
      </c>
      <c r="C13712" t="s">
        <v>98</v>
      </c>
      <c r="D13712">
        <v>2008</v>
      </c>
      <c r="H13712">
        <v>2619</v>
      </c>
      <c r="I13712">
        <v>2138</v>
      </c>
      <c r="N13712">
        <f>COUNTIF(Cod_Mun_Norte!B:B,DADOS_SNIS_Minas!A13712)</f>
        <v>0</v>
      </c>
    </row>
    <row r="13713" spans="1:14" x14ac:dyDescent="0.2">
      <c r="A13713">
        <v>314550</v>
      </c>
      <c r="B13713" t="s">
        <v>249</v>
      </c>
      <c r="C13713" t="s">
        <v>98</v>
      </c>
      <c r="D13713">
        <v>2007</v>
      </c>
      <c r="H13713">
        <v>2505</v>
      </c>
      <c r="I13713">
        <v>2045</v>
      </c>
      <c r="N13713">
        <f>COUNTIF(Cod_Mun_Norte!B:B,DADOS_SNIS_Minas!A13713)</f>
        <v>0</v>
      </c>
    </row>
    <row r="13714" spans="1:14" x14ac:dyDescent="0.2">
      <c r="A13714">
        <v>314550</v>
      </c>
      <c r="B13714" t="s">
        <v>249</v>
      </c>
      <c r="C13714" t="s">
        <v>98</v>
      </c>
      <c r="D13714">
        <v>2006</v>
      </c>
      <c r="H13714">
        <v>2549</v>
      </c>
      <c r="I13714">
        <v>1921</v>
      </c>
      <c r="N13714">
        <f>COUNTIF(Cod_Mun_Norte!B:B,DADOS_SNIS_Minas!A13714)</f>
        <v>0</v>
      </c>
    </row>
    <row r="13715" spans="1:14" x14ac:dyDescent="0.2">
      <c r="A13715">
        <v>314550</v>
      </c>
      <c r="B13715" t="s">
        <v>249</v>
      </c>
      <c r="C13715" t="s">
        <v>98</v>
      </c>
      <c r="D13715">
        <v>2005</v>
      </c>
      <c r="H13715">
        <v>2503</v>
      </c>
      <c r="I13715">
        <v>1886</v>
      </c>
      <c r="N13715">
        <f>COUNTIF(Cod_Mun_Norte!B:B,DADOS_SNIS_Minas!A13715)</f>
        <v>0</v>
      </c>
    </row>
    <row r="13716" spans="1:14" x14ac:dyDescent="0.2">
      <c r="A13716">
        <v>314550</v>
      </c>
      <c r="B13716" t="s">
        <v>249</v>
      </c>
      <c r="C13716" t="s">
        <v>98</v>
      </c>
      <c r="D13716">
        <v>2004</v>
      </c>
      <c r="H13716">
        <v>2456</v>
      </c>
      <c r="I13716">
        <v>1850</v>
      </c>
      <c r="N13716">
        <f>COUNTIF(Cod_Mun_Norte!B:B,DADOS_SNIS_Minas!A13716)</f>
        <v>0</v>
      </c>
    </row>
    <row r="13717" spans="1:14" x14ac:dyDescent="0.2">
      <c r="A13717">
        <v>314550</v>
      </c>
      <c r="B13717" t="s">
        <v>249</v>
      </c>
      <c r="C13717" t="s">
        <v>98</v>
      </c>
      <c r="D13717">
        <v>2003</v>
      </c>
      <c r="H13717">
        <v>2373</v>
      </c>
      <c r="I13717">
        <v>1788</v>
      </c>
      <c r="N13717">
        <f>COUNTIF(Cod_Mun_Norte!B:B,DADOS_SNIS_Minas!A13717)</f>
        <v>0</v>
      </c>
    </row>
    <row r="13718" spans="1:14" x14ac:dyDescent="0.2">
      <c r="A13718">
        <v>314550</v>
      </c>
      <c r="B13718" t="s">
        <v>249</v>
      </c>
      <c r="C13718" t="s">
        <v>98</v>
      </c>
      <c r="D13718">
        <v>2002</v>
      </c>
      <c r="H13718">
        <v>2333</v>
      </c>
      <c r="I13718">
        <v>1758</v>
      </c>
      <c r="N13718">
        <f>COUNTIF(Cod_Mun_Norte!B:B,DADOS_SNIS_Minas!A13718)</f>
        <v>0</v>
      </c>
    </row>
    <row r="13719" spans="1:14" x14ac:dyDescent="0.2">
      <c r="A13719">
        <v>314550</v>
      </c>
      <c r="B13719" t="s">
        <v>249</v>
      </c>
      <c r="C13719" t="s">
        <v>98</v>
      </c>
      <c r="D13719">
        <v>2001</v>
      </c>
      <c r="H13719">
        <v>2293</v>
      </c>
      <c r="I13719">
        <v>1728</v>
      </c>
      <c r="N13719">
        <f>COUNTIF(Cod_Mun_Norte!B:B,DADOS_SNIS_Minas!A13719)</f>
        <v>0</v>
      </c>
    </row>
    <row r="13720" spans="1:14" x14ac:dyDescent="0.2">
      <c r="A13720">
        <v>314550</v>
      </c>
      <c r="B13720" t="s">
        <v>249</v>
      </c>
      <c r="C13720" t="s">
        <v>98</v>
      </c>
      <c r="D13720">
        <v>2000</v>
      </c>
      <c r="H13720">
        <v>2247</v>
      </c>
      <c r="I13720">
        <v>1693</v>
      </c>
      <c r="N13720">
        <f>COUNTIF(Cod_Mun_Norte!B:B,DADOS_SNIS_Minas!A13720)</f>
        <v>0</v>
      </c>
    </row>
    <row r="13721" spans="1:14" x14ac:dyDescent="0.2">
      <c r="A13721">
        <v>314550</v>
      </c>
      <c r="B13721" t="s">
        <v>249</v>
      </c>
      <c r="C13721" t="s">
        <v>98</v>
      </c>
      <c r="D13721">
        <v>1999</v>
      </c>
      <c r="H13721">
        <v>2197</v>
      </c>
      <c r="I13721">
        <v>1548</v>
      </c>
      <c r="N13721">
        <f>COUNTIF(Cod_Mun_Norte!B:B,DADOS_SNIS_Minas!A13721)</f>
        <v>0</v>
      </c>
    </row>
    <row r="13722" spans="1:14" x14ac:dyDescent="0.2">
      <c r="A13722">
        <v>314550</v>
      </c>
      <c r="B13722" t="s">
        <v>249</v>
      </c>
      <c r="C13722" t="s">
        <v>98</v>
      </c>
      <c r="D13722">
        <v>1998</v>
      </c>
      <c r="H13722">
        <v>2154</v>
      </c>
      <c r="I13722">
        <v>1518</v>
      </c>
      <c r="N13722">
        <f>COUNTIF(Cod_Mun_Norte!B:B,DADOS_SNIS_Minas!A13722)</f>
        <v>0</v>
      </c>
    </row>
    <row r="13723" spans="1:14" x14ac:dyDescent="0.2">
      <c r="A13723">
        <v>314550</v>
      </c>
      <c r="B13723" t="s">
        <v>249</v>
      </c>
      <c r="C13723" t="s">
        <v>98</v>
      </c>
      <c r="D13723">
        <v>1997</v>
      </c>
      <c r="H13723">
        <v>2110</v>
      </c>
      <c r="I13723">
        <v>1487</v>
      </c>
      <c r="N13723">
        <f>COUNTIF(Cod_Mun_Norte!B:B,DADOS_SNIS_Minas!A13723)</f>
        <v>0</v>
      </c>
    </row>
    <row r="13724" spans="1:14" x14ac:dyDescent="0.2">
      <c r="A13724">
        <v>314550</v>
      </c>
      <c r="B13724" t="s">
        <v>249</v>
      </c>
      <c r="C13724" t="s">
        <v>98</v>
      </c>
      <c r="D13724">
        <v>1996</v>
      </c>
      <c r="H13724">
        <v>2058</v>
      </c>
      <c r="I13724">
        <v>1450</v>
      </c>
      <c r="N13724">
        <f>COUNTIF(Cod_Mun_Norte!B:B,DADOS_SNIS_Minas!A13724)</f>
        <v>0</v>
      </c>
    </row>
    <row r="13725" spans="1:14" x14ac:dyDescent="0.2">
      <c r="A13725">
        <v>314550</v>
      </c>
      <c r="B13725" t="s">
        <v>249</v>
      </c>
      <c r="C13725" t="s">
        <v>98</v>
      </c>
      <c r="D13725">
        <v>1995</v>
      </c>
      <c r="H13725">
        <v>1749</v>
      </c>
      <c r="I13725">
        <v>1232</v>
      </c>
      <c r="N13725">
        <f>COUNTIF(Cod_Mun_Norte!B:B,DADOS_SNIS_Minas!A13725)</f>
        <v>0</v>
      </c>
    </row>
    <row r="13726" spans="1:14" x14ac:dyDescent="0.2">
      <c r="A13726">
        <v>314560</v>
      </c>
      <c r="B13726" t="s">
        <v>250</v>
      </c>
      <c r="C13726" t="s">
        <v>98</v>
      </c>
      <c r="D13726">
        <v>2020</v>
      </c>
      <c r="E13726" t="s">
        <v>2000</v>
      </c>
      <c r="F13726" t="s">
        <v>367</v>
      </c>
      <c r="G13726" t="s">
        <v>371</v>
      </c>
      <c r="H13726">
        <v>41840</v>
      </c>
      <c r="I13726">
        <v>37301</v>
      </c>
      <c r="J13726">
        <v>41840</v>
      </c>
      <c r="K13726">
        <v>37301</v>
      </c>
      <c r="L13726">
        <v>100</v>
      </c>
      <c r="M13726">
        <v>100</v>
      </c>
      <c r="N13726">
        <f>COUNTIF(Cod_Mun_Norte!B:B,DADOS_SNIS_Minas!A13726)</f>
        <v>0</v>
      </c>
    </row>
    <row r="13727" spans="1:14" x14ac:dyDescent="0.2">
      <c r="A13727">
        <v>314560</v>
      </c>
      <c r="B13727" t="s">
        <v>250</v>
      </c>
      <c r="C13727" t="s">
        <v>98</v>
      </c>
      <c r="D13727">
        <v>2019</v>
      </c>
      <c r="E13727" t="s">
        <v>2000</v>
      </c>
      <c r="F13727" t="s">
        <v>367</v>
      </c>
      <c r="G13727" t="s">
        <v>371</v>
      </c>
      <c r="H13727">
        <v>41687</v>
      </c>
      <c r="I13727">
        <v>37165</v>
      </c>
      <c r="J13727">
        <v>41687</v>
      </c>
      <c r="K13727">
        <v>37165</v>
      </c>
      <c r="L13727">
        <v>100</v>
      </c>
      <c r="M13727">
        <v>100</v>
      </c>
      <c r="N13727">
        <f>COUNTIF(Cod_Mun_Norte!B:B,DADOS_SNIS_Minas!A13727)</f>
        <v>0</v>
      </c>
    </row>
    <row r="13728" spans="1:14" x14ac:dyDescent="0.2">
      <c r="A13728">
        <v>314560</v>
      </c>
      <c r="B13728" t="s">
        <v>250</v>
      </c>
      <c r="C13728" t="s">
        <v>98</v>
      </c>
      <c r="D13728">
        <v>2018</v>
      </c>
      <c r="E13728" t="s">
        <v>2000</v>
      </c>
      <c r="F13728" t="s">
        <v>367</v>
      </c>
      <c r="H13728">
        <v>41529</v>
      </c>
      <c r="I13728">
        <v>37024</v>
      </c>
      <c r="J13728">
        <v>37664</v>
      </c>
      <c r="K13728">
        <v>36553</v>
      </c>
      <c r="L13728">
        <v>98.7</v>
      </c>
      <c r="M13728">
        <v>90.69</v>
      </c>
      <c r="N13728">
        <f>COUNTIF(Cod_Mun_Norte!B:B,DADOS_SNIS_Minas!A13728)</f>
        <v>0</v>
      </c>
    </row>
    <row r="13729" spans="1:14" x14ac:dyDescent="0.2">
      <c r="A13729">
        <v>314560</v>
      </c>
      <c r="B13729" t="s">
        <v>250</v>
      </c>
      <c r="C13729" t="s">
        <v>98</v>
      </c>
      <c r="D13729">
        <v>2017</v>
      </c>
      <c r="E13729" t="s">
        <v>2000</v>
      </c>
      <c r="F13729" t="s">
        <v>367</v>
      </c>
      <c r="H13729">
        <v>41907</v>
      </c>
      <c r="I13729">
        <v>37361</v>
      </c>
      <c r="J13729">
        <v>37664</v>
      </c>
      <c r="K13729">
        <v>37361</v>
      </c>
      <c r="L13729">
        <v>100</v>
      </c>
      <c r="M13729">
        <v>89.88</v>
      </c>
      <c r="N13729">
        <f>COUNTIF(Cod_Mun_Norte!B:B,DADOS_SNIS_Minas!A13729)</f>
        <v>0</v>
      </c>
    </row>
    <row r="13730" spans="1:14" x14ac:dyDescent="0.2">
      <c r="A13730">
        <v>314560</v>
      </c>
      <c r="B13730" t="s">
        <v>250</v>
      </c>
      <c r="C13730" t="s">
        <v>98</v>
      </c>
      <c r="D13730">
        <v>2016</v>
      </c>
      <c r="E13730" t="s">
        <v>2000</v>
      </c>
      <c r="F13730" t="s">
        <v>367</v>
      </c>
      <c r="H13730">
        <v>41739</v>
      </c>
      <c r="I13730">
        <v>37211</v>
      </c>
      <c r="J13730">
        <v>37528</v>
      </c>
      <c r="K13730">
        <v>37211</v>
      </c>
      <c r="L13730">
        <v>100</v>
      </c>
      <c r="M13730">
        <v>89.91</v>
      </c>
      <c r="N13730">
        <f>COUNTIF(Cod_Mun_Norte!B:B,DADOS_SNIS_Minas!A13730)</f>
        <v>0</v>
      </c>
    </row>
    <row r="13731" spans="1:14" x14ac:dyDescent="0.2">
      <c r="A13731">
        <v>314560</v>
      </c>
      <c r="B13731" t="s">
        <v>250</v>
      </c>
      <c r="C13731" t="s">
        <v>98</v>
      </c>
      <c r="D13731">
        <v>2015</v>
      </c>
      <c r="E13731" t="s">
        <v>2000</v>
      </c>
      <c r="F13731" t="s">
        <v>367</v>
      </c>
      <c r="H13731">
        <v>41562</v>
      </c>
      <c r="I13731">
        <v>37054</v>
      </c>
      <c r="J13731">
        <v>37364</v>
      </c>
      <c r="K13731">
        <v>37054</v>
      </c>
      <c r="L13731">
        <v>100</v>
      </c>
      <c r="M13731">
        <v>89.9</v>
      </c>
      <c r="N13731">
        <f>COUNTIF(Cod_Mun_Norte!B:B,DADOS_SNIS_Minas!A13731)</f>
        <v>0</v>
      </c>
    </row>
    <row r="13732" spans="1:14" x14ac:dyDescent="0.2">
      <c r="A13732">
        <v>314560</v>
      </c>
      <c r="B13732" t="s">
        <v>250</v>
      </c>
      <c r="C13732" t="s">
        <v>98</v>
      </c>
      <c r="D13732">
        <v>2014</v>
      </c>
      <c r="E13732" t="s">
        <v>2000</v>
      </c>
      <c r="F13732" t="s">
        <v>367</v>
      </c>
      <c r="H13732">
        <v>41375</v>
      </c>
      <c r="I13732">
        <v>36887</v>
      </c>
      <c r="J13732">
        <v>37193</v>
      </c>
      <c r="K13732">
        <v>36887</v>
      </c>
      <c r="L13732">
        <v>100</v>
      </c>
      <c r="M13732">
        <v>89.89</v>
      </c>
      <c r="N13732">
        <f>COUNTIF(Cod_Mun_Norte!B:B,DADOS_SNIS_Minas!A13732)</f>
        <v>0</v>
      </c>
    </row>
    <row r="13733" spans="1:14" x14ac:dyDescent="0.2">
      <c r="A13733">
        <v>314560</v>
      </c>
      <c r="B13733" t="s">
        <v>250</v>
      </c>
      <c r="C13733" t="s">
        <v>98</v>
      </c>
      <c r="D13733">
        <v>2013</v>
      </c>
      <c r="E13733" t="s">
        <v>2000</v>
      </c>
      <c r="F13733" t="s">
        <v>367</v>
      </c>
      <c r="H13733">
        <v>41181</v>
      </c>
      <c r="I13733">
        <v>36714</v>
      </c>
      <c r="J13733">
        <v>37010</v>
      </c>
      <c r="K13733">
        <v>36714</v>
      </c>
      <c r="L13733">
        <v>100</v>
      </c>
      <c r="M13733">
        <v>89.87</v>
      </c>
      <c r="N13733">
        <f>COUNTIF(Cod_Mun_Norte!B:B,DADOS_SNIS_Minas!A13733)</f>
        <v>0</v>
      </c>
    </row>
    <row r="13734" spans="1:14" x14ac:dyDescent="0.2">
      <c r="A13734">
        <v>314560</v>
      </c>
      <c r="B13734" t="s">
        <v>250</v>
      </c>
      <c r="C13734" t="s">
        <v>98</v>
      </c>
      <c r="D13734">
        <v>2012</v>
      </c>
      <c r="E13734" t="s">
        <v>2000</v>
      </c>
      <c r="F13734" t="s">
        <v>367</v>
      </c>
      <c r="H13734">
        <v>39801</v>
      </c>
      <c r="I13734">
        <v>35484</v>
      </c>
      <c r="J13734">
        <v>35581</v>
      </c>
      <c r="K13734">
        <v>35484</v>
      </c>
      <c r="L13734">
        <v>100</v>
      </c>
      <c r="M13734">
        <v>89.4</v>
      </c>
      <c r="N13734">
        <f>COUNTIF(Cod_Mun_Norte!B:B,DADOS_SNIS_Minas!A13734)</f>
        <v>0</v>
      </c>
    </row>
    <row r="13735" spans="1:14" x14ac:dyDescent="0.2">
      <c r="A13735">
        <v>314560</v>
      </c>
      <c r="B13735" t="s">
        <v>250</v>
      </c>
      <c r="C13735" t="s">
        <v>98</v>
      </c>
      <c r="D13735">
        <v>2011</v>
      </c>
      <c r="E13735" t="s">
        <v>2000</v>
      </c>
      <c r="F13735" t="s">
        <v>367</v>
      </c>
      <c r="H13735">
        <v>39637</v>
      </c>
      <c r="I13735">
        <v>35337</v>
      </c>
      <c r="J13735">
        <v>35424</v>
      </c>
      <c r="K13735">
        <v>35337</v>
      </c>
      <c r="L13735">
        <v>100</v>
      </c>
      <c r="M13735">
        <v>89.37</v>
      </c>
      <c r="N13735">
        <f>COUNTIF(Cod_Mun_Norte!B:B,DADOS_SNIS_Minas!A13735)</f>
        <v>0</v>
      </c>
    </row>
    <row r="13736" spans="1:14" x14ac:dyDescent="0.2">
      <c r="A13736">
        <v>314560</v>
      </c>
      <c r="B13736" t="s">
        <v>250</v>
      </c>
      <c r="C13736" t="s">
        <v>98</v>
      </c>
      <c r="D13736">
        <v>2010</v>
      </c>
      <c r="E13736" t="s">
        <v>2000</v>
      </c>
      <c r="F13736" t="s">
        <v>367</v>
      </c>
      <c r="H13736">
        <v>39466</v>
      </c>
      <c r="I13736">
        <v>35185</v>
      </c>
      <c r="J13736">
        <v>35272</v>
      </c>
      <c r="K13736">
        <v>35185</v>
      </c>
      <c r="L13736">
        <v>100</v>
      </c>
      <c r="M13736">
        <v>89.37</v>
      </c>
      <c r="N13736">
        <f>COUNTIF(Cod_Mun_Norte!B:B,DADOS_SNIS_Minas!A13736)</f>
        <v>0</v>
      </c>
    </row>
    <row r="13737" spans="1:14" x14ac:dyDescent="0.2">
      <c r="A13737">
        <v>314560</v>
      </c>
      <c r="B13737" t="s">
        <v>250</v>
      </c>
      <c r="C13737" t="s">
        <v>98</v>
      </c>
      <c r="D13737">
        <v>2009</v>
      </c>
      <c r="E13737" t="s">
        <v>2001</v>
      </c>
      <c r="F13737" t="s">
        <v>99</v>
      </c>
      <c r="H13737">
        <v>39214</v>
      </c>
      <c r="I13737">
        <v>34907</v>
      </c>
      <c r="J13737">
        <v>39214</v>
      </c>
      <c r="K13737">
        <v>39127</v>
      </c>
      <c r="L13737">
        <v>100</v>
      </c>
      <c r="M13737">
        <v>100</v>
      </c>
      <c r="N13737">
        <f>COUNTIF(Cod_Mun_Norte!B:B,DADOS_SNIS_Minas!A13737)</f>
        <v>0</v>
      </c>
    </row>
    <row r="13738" spans="1:14" x14ac:dyDescent="0.2">
      <c r="A13738">
        <v>314560</v>
      </c>
      <c r="B13738" t="s">
        <v>250</v>
      </c>
      <c r="C13738" t="s">
        <v>98</v>
      </c>
      <c r="D13738">
        <v>2008</v>
      </c>
      <c r="E13738" t="s">
        <v>2001</v>
      </c>
      <c r="F13738" t="s">
        <v>99</v>
      </c>
      <c r="H13738">
        <v>39063</v>
      </c>
      <c r="I13738">
        <v>34773</v>
      </c>
      <c r="J13738">
        <v>34860</v>
      </c>
      <c r="K13738">
        <v>34773</v>
      </c>
      <c r="L13738">
        <v>100</v>
      </c>
      <c r="M13738">
        <v>89.24</v>
      </c>
      <c r="N13738">
        <f>COUNTIF(Cod_Mun_Norte!B:B,DADOS_SNIS_Minas!A13738)</f>
        <v>0</v>
      </c>
    </row>
    <row r="13739" spans="1:14" x14ac:dyDescent="0.2">
      <c r="A13739">
        <v>314560</v>
      </c>
      <c r="B13739" t="s">
        <v>250</v>
      </c>
      <c r="C13739" t="s">
        <v>98</v>
      </c>
      <c r="D13739">
        <v>2007</v>
      </c>
      <c r="E13739" t="s">
        <v>2001</v>
      </c>
      <c r="F13739" t="s">
        <v>99</v>
      </c>
      <c r="H13739">
        <v>37805</v>
      </c>
      <c r="I13739">
        <v>33653</v>
      </c>
      <c r="J13739">
        <v>39625</v>
      </c>
      <c r="K13739">
        <v>39538</v>
      </c>
      <c r="L13739">
        <v>100</v>
      </c>
      <c r="M13739">
        <v>100</v>
      </c>
      <c r="N13739">
        <f>COUNTIF(Cod_Mun_Norte!B:B,DADOS_SNIS_Minas!A13739)</f>
        <v>0</v>
      </c>
    </row>
    <row r="13740" spans="1:14" x14ac:dyDescent="0.2">
      <c r="A13740">
        <v>314560</v>
      </c>
      <c r="B13740" t="s">
        <v>250</v>
      </c>
      <c r="C13740" t="s">
        <v>98</v>
      </c>
      <c r="D13740">
        <v>2006</v>
      </c>
      <c r="E13740" t="s">
        <v>2001</v>
      </c>
      <c r="F13740" t="s">
        <v>99</v>
      </c>
      <c r="H13740">
        <v>40966</v>
      </c>
      <c r="I13740">
        <v>35427</v>
      </c>
      <c r="J13740">
        <v>38773</v>
      </c>
      <c r="K13740">
        <v>38697</v>
      </c>
      <c r="L13740">
        <v>100</v>
      </c>
      <c r="M13740">
        <v>94.65</v>
      </c>
      <c r="N13740">
        <f>COUNTIF(Cod_Mun_Norte!B:B,DADOS_SNIS_Minas!A13740)</f>
        <v>0</v>
      </c>
    </row>
    <row r="13741" spans="1:14" x14ac:dyDescent="0.2">
      <c r="A13741">
        <v>314560</v>
      </c>
      <c r="B13741" t="s">
        <v>250</v>
      </c>
      <c r="C13741" t="s">
        <v>98</v>
      </c>
      <c r="D13741">
        <v>2005</v>
      </c>
      <c r="E13741" t="s">
        <v>2001</v>
      </c>
      <c r="F13741" t="s">
        <v>99</v>
      </c>
      <c r="H13741">
        <v>40400</v>
      </c>
      <c r="I13741">
        <v>34937</v>
      </c>
      <c r="J13741">
        <v>37932</v>
      </c>
      <c r="K13741">
        <v>37856</v>
      </c>
      <c r="L13741">
        <v>100</v>
      </c>
      <c r="M13741">
        <v>93.89</v>
      </c>
      <c r="N13741">
        <f>COUNTIF(Cod_Mun_Norte!B:B,DADOS_SNIS_Minas!A13741)</f>
        <v>0</v>
      </c>
    </row>
    <row r="13742" spans="1:14" x14ac:dyDescent="0.2">
      <c r="A13742">
        <v>314560</v>
      </c>
      <c r="B13742" t="s">
        <v>250</v>
      </c>
      <c r="C13742" t="s">
        <v>98</v>
      </c>
      <c r="D13742">
        <v>2004</v>
      </c>
      <c r="E13742" t="s">
        <v>2001</v>
      </c>
      <c r="F13742" t="s">
        <v>99</v>
      </c>
      <c r="H13742">
        <v>39830</v>
      </c>
      <c r="I13742">
        <v>34444</v>
      </c>
      <c r="J13742">
        <v>35916</v>
      </c>
      <c r="K13742">
        <v>35855</v>
      </c>
      <c r="L13742">
        <v>100</v>
      </c>
      <c r="M13742">
        <v>90.17</v>
      </c>
      <c r="N13742">
        <f>COUNTIF(Cod_Mun_Norte!B:B,DADOS_SNIS_Minas!A13742)</f>
        <v>0</v>
      </c>
    </row>
    <row r="13743" spans="1:14" x14ac:dyDescent="0.2">
      <c r="A13743">
        <v>314560</v>
      </c>
      <c r="B13743" t="s">
        <v>250</v>
      </c>
      <c r="C13743" t="s">
        <v>98</v>
      </c>
      <c r="D13743">
        <v>2003</v>
      </c>
      <c r="E13743" t="s">
        <v>2001</v>
      </c>
      <c r="F13743" t="s">
        <v>99</v>
      </c>
      <c r="H13743">
        <v>38799</v>
      </c>
      <c r="I13743">
        <v>33553</v>
      </c>
      <c r="J13743">
        <v>35584</v>
      </c>
      <c r="K13743">
        <v>35526</v>
      </c>
      <c r="L13743">
        <v>100</v>
      </c>
      <c r="M13743">
        <v>91.71</v>
      </c>
      <c r="N13743">
        <f>COUNTIF(Cod_Mun_Norte!B:B,DADOS_SNIS_Minas!A13743)</f>
        <v>0</v>
      </c>
    </row>
    <row r="13744" spans="1:14" x14ac:dyDescent="0.2">
      <c r="A13744">
        <v>314560</v>
      </c>
      <c r="B13744" t="s">
        <v>250</v>
      </c>
      <c r="C13744" t="s">
        <v>98</v>
      </c>
      <c r="D13744">
        <v>2002</v>
      </c>
      <c r="H13744">
        <v>38308</v>
      </c>
      <c r="I13744">
        <v>33128</v>
      </c>
      <c r="N13744">
        <f>COUNTIF(Cod_Mun_Norte!B:B,DADOS_SNIS_Minas!A13744)</f>
        <v>0</v>
      </c>
    </row>
    <row r="13745" spans="1:14" x14ac:dyDescent="0.2">
      <c r="A13745">
        <v>314560</v>
      </c>
      <c r="B13745" t="s">
        <v>250</v>
      </c>
      <c r="C13745" t="s">
        <v>98</v>
      </c>
      <c r="D13745">
        <v>2001</v>
      </c>
      <c r="H13745">
        <v>37826</v>
      </c>
      <c r="I13745">
        <v>32711</v>
      </c>
      <c r="N13745">
        <f>COUNTIF(Cod_Mun_Norte!B:B,DADOS_SNIS_Minas!A13745)</f>
        <v>0</v>
      </c>
    </row>
    <row r="13746" spans="1:14" x14ac:dyDescent="0.2">
      <c r="A13746">
        <v>314560</v>
      </c>
      <c r="B13746" t="s">
        <v>250</v>
      </c>
      <c r="C13746" t="s">
        <v>98</v>
      </c>
      <c r="D13746">
        <v>2000</v>
      </c>
      <c r="H13746">
        <v>37250</v>
      </c>
      <c r="I13746">
        <v>32213</v>
      </c>
      <c r="N13746">
        <f>COUNTIF(Cod_Mun_Norte!B:B,DADOS_SNIS_Minas!A13746)</f>
        <v>0</v>
      </c>
    </row>
    <row r="13747" spans="1:14" x14ac:dyDescent="0.2">
      <c r="A13747">
        <v>314560</v>
      </c>
      <c r="B13747" t="s">
        <v>250</v>
      </c>
      <c r="C13747" t="s">
        <v>98</v>
      </c>
      <c r="D13747">
        <v>1999</v>
      </c>
      <c r="H13747">
        <v>37637</v>
      </c>
      <c r="I13747">
        <v>32068</v>
      </c>
      <c r="N13747">
        <f>COUNTIF(Cod_Mun_Norte!B:B,DADOS_SNIS_Minas!A13747)</f>
        <v>0</v>
      </c>
    </row>
    <row r="13748" spans="1:14" x14ac:dyDescent="0.2">
      <c r="A13748">
        <v>314560</v>
      </c>
      <c r="B13748" t="s">
        <v>250</v>
      </c>
      <c r="C13748" t="s">
        <v>98</v>
      </c>
      <c r="D13748">
        <v>1998</v>
      </c>
      <c r="H13748">
        <v>36827</v>
      </c>
      <c r="I13748">
        <v>31378</v>
      </c>
      <c r="N13748">
        <f>COUNTIF(Cod_Mun_Norte!B:B,DADOS_SNIS_Minas!A13748)</f>
        <v>0</v>
      </c>
    </row>
    <row r="13749" spans="1:14" x14ac:dyDescent="0.2">
      <c r="A13749">
        <v>314560</v>
      </c>
      <c r="B13749" t="s">
        <v>250</v>
      </c>
      <c r="C13749" t="s">
        <v>98</v>
      </c>
      <c r="D13749">
        <v>1997</v>
      </c>
      <c r="H13749">
        <v>36015</v>
      </c>
      <c r="I13749">
        <v>30686</v>
      </c>
      <c r="N13749">
        <f>COUNTIF(Cod_Mun_Norte!B:B,DADOS_SNIS_Minas!A13749)</f>
        <v>0</v>
      </c>
    </row>
    <row r="13750" spans="1:14" x14ac:dyDescent="0.2">
      <c r="A13750">
        <v>314560</v>
      </c>
      <c r="B13750" t="s">
        <v>250</v>
      </c>
      <c r="C13750" t="s">
        <v>98</v>
      </c>
      <c r="D13750">
        <v>1996</v>
      </c>
      <c r="H13750">
        <v>35055</v>
      </c>
      <c r="I13750">
        <v>29868</v>
      </c>
      <c r="N13750">
        <f>COUNTIF(Cod_Mun_Norte!B:B,DADOS_SNIS_Minas!A13750)</f>
        <v>0</v>
      </c>
    </row>
    <row r="13751" spans="1:14" x14ac:dyDescent="0.2">
      <c r="A13751">
        <v>314560</v>
      </c>
      <c r="B13751" t="s">
        <v>250</v>
      </c>
      <c r="C13751" t="s">
        <v>98</v>
      </c>
      <c r="D13751">
        <v>1995</v>
      </c>
      <c r="H13751">
        <v>33377</v>
      </c>
      <c r="I13751">
        <v>28438</v>
      </c>
      <c r="N13751">
        <f>COUNTIF(Cod_Mun_Norte!B:B,DADOS_SNIS_Minas!A13751)</f>
        <v>0</v>
      </c>
    </row>
    <row r="13752" spans="1:14" x14ac:dyDescent="0.2">
      <c r="A13752">
        <v>314570</v>
      </c>
      <c r="B13752" t="s">
        <v>2002</v>
      </c>
      <c r="C13752" t="s">
        <v>98</v>
      </c>
      <c r="D13752">
        <v>2020</v>
      </c>
      <c r="E13752" t="s">
        <v>2003</v>
      </c>
      <c r="F13752" t="s">
        <v>357</v>
      </c>
      <c r="G13752" t="s">
        <v>383</v>
      </c>
      <c r="H13752">
        <v>2130</v>
      </c>
      <c r="I13752">
        <v>1181</v>
      </c>
      <c r="J13752">
        <v>1210</v>
      </c>
      <c r="K13752">
        <v>1181</v>
      </c>
      <c r="L13752">
        <v>100</v>
      </c>
      <c r="M13752">
        <v>56.81</v>
      </c>
      <c r="N13752">
        <f>COUNTIF(Cod_Mun_Norte!B:B,DADOS_SNIS_Minas!A13752)</f>
        <v>0</v>
      </c>
    </row>
    <row r="13753" spans="1:14" x14ac:dyDescent="0.2">
      <c r="A13753">
        <v>314570</v>
      </c>
      <c r="B13753" t="s">
        <v>2002</v>
      </c>
      <c r="C13753" t="s">
        <v>98</v>
      </c>
      <c r="D13753">
        <v>2019</v>
      </c>
      <c r="E13753" t="s">
        <v>361</v>
      </c>
      <c r="F13753" t="s">
        <v>362</v>
      </c>
      <c r="G13753" t="s">
        <v>119</v>
      </c>
      <c r="H13753">
        <v>2133</v>
      </c>
      <c r="I13753">
        <v>1183</v>
      </c>
      <c r="J13753">
        <v>1183</v>
      </c>
      <c r="K13753">
        <v>1183</v>
      </c>
      <c r="L13753">
        <v>100</v>
      </c>
      <c r="M13753">
        <v>55.46</v>
      </c>
      <c r="N13753">
        <f>COUNTIF(Cod_Mun_Norte!B:B,DADOS_SNIS_Minas!A13753)</f>
        <v>0</v>
      </c>
    </row>
    <row r="13754" spans="1:14" x14ac:dyDescent="0.2">
      <c r="A13754">
        <v>314570</v>
      </c>
      <c r="B13754" t="s">
        <v>2002</v>
      </c>
      <c r="C13754" t="s">
        <v>98</v>
      </c>
      <c r="D13754">
        <v>2018</v>
      </c>
      <c r="E13754" t="s">
        <v>361</v>
      </c>
      <c r="F13754" t="s">
        <v>362</v>
      </c>
      <c r="H13754">
        <v>2136</v>
      </c>
      <c r="I13754">
        <v>1184</v>
      </c>
      <c r="J13754">
        <v>1184</v>
      </c>
      <c r="K13754">
        <v>1184</v>
      </c>
      <c r="L13754">
        <v>100</v>
      </c>
      <c r="M13754">
        <v>55.43</v>
      </c>
      <c r="N13754">
        <f>COUNTIF(Cod_Mun_Norte!B:B,DADOS_SNIS_Minas!A13754)</f>
        <v>0</v>
      </c>
    </row>
    <row r="13755" spans="1:14" x14ac:dyDescent="0.2">
      <c r="A13755">
        <v>314570</v>
      </c>
      <c r="B13755" t="s">
        <v>2002</v>
      </c>
      <c r="C13755" t="s">
        <v>98</v>
      </c>
      <c r="D13755">
        <v>2017</v>
      </c>
      <c r="E13755" t="s">
        <v>361</v>
      </c>
      <c r="F13755" t="s">
        <v>362</v>
      </c>
      <c r="H13755">
        <v>2182</v>
      </c>
      <c r="I13755">
        <v>1210</v>
      </c>
      <c r="J13755">
        <v>1210</v>
      </c>
      <c r="K13755">
        <v>1210</v>
      </c>
      <c r="L13755">
        <v>100</v>
      </c>
      <c r="M13755">
        <v>55.45</v>
      </c>
      <c r="N13755">
        <f>COUNTIF(Cod_Mun_Norte!B:B,DADOS_SNIS_Minas!A13755)</f>
        <v>0</v>
      </c>
    </row>
    <row r="13756" spans="1:14" x14ac:dyDescent="0.2">
      <c r="A13756">
        <v>314570</v>
      </c>
      <c r="B13756" t="s">
        <v>2002</v>
      </c>
      <c r="C13756" t="s">
        <v>98</v>
      </c>
      <c r="D13756">
        <v>2016</v>
      </c>
      <c r="E13756" t="s">
        <v>361</v>
      </c>
      <c r="F13756" t="s">
        <v>362</v>
      </c>
      <c r="H13756">
        <v>2182</v>
      </c>
      <c r="I13756">
        <v>1210</v>
      </c>
      <c r="J13756">
        <v>1210</v>
      </c>
      <c r="K13756">
        <v>1210</v>
      </c>
      <c r="L13756">
        <v>100</v>
      </c>
      <c r="M13756">
        <v>55.45</v>
      </c>
      <c r="N13756">
        <f>COUNTIF(Cod_Mun_Norte!B:B,DADOS_SNIS_Minas!A13756)</f>
        <v>0</v>
      </c>
    </row>
    <row r="13757" spans="1:14" x14ac:dyDescent="0.2">
      <c r="A13757">
        <v>314570</v>
      </c>
      <c r="B13757" t="s">
        <v>2002</v>
      </c>
      <c r="C13757" t="s">
        <v>98</v>
      </c>
      <c r="D13757">
        <v>2015</v>
      </c>
      <c r="E13757" t="s">
        <v>361</v>
      </c>
      <c r="F13757" t="s">
        <v>362</v>
      </c>
      <c r="H13757">
        <v>2182</v>
      </c>
      <c r="I13757">
        <v>1210</v>
      </c>
      <c r="J13757">
        <v>1209</v>
      </c>
      <c r="K13757">
        <v>1209</v>
      </c>
      <c r="L13757">
        <v>99.9</v>
      </c>
      <c r="M13757">
        <v>55.41</v>
      </c>
      <c r="N13757">
        <f>COUNTIF(Cod_Mun_Norte!B:B,DADOS_SNIS_Minas!A13757)</f>
        <v>0</v>
      </c>
    </row>
    <row r="13758" spans="1:14" x14ac:dyDescent="0.2">
      <c r="A13758">
        <v>314570</v>
      </c>
      <c r="B13758" t="s">
        <v>2002</v>
      </c>
      <c r="C13758" t="s">
        <v>98</v>
      </c>
      <c r="D13758">
        <v>2014</v>
      </c>
      <c r="E13758" t="s">
        <v>361</v>
      </c>
      <c r="F13758" t="s">
        <v>362</v>
      </c>
      <c r="H13758">
        <v>2182</v>
      </c>
      <c r="I13758">
        <v>1210</v>
      </c>
      <c r="J13758">
        <v>1210</v>
      </c>
      <c r="K13758">
        <v>1210</v>
      </c>
      <c r="L13758">
        <v>100</v>
      </c>
      <c r="M13758">
        <v>55.45</v>
      </c>
      <c r="N13758">
        <f>COUNTIF(Cod_Mun_Norte!B:B,DADOS_SNIS_Minas!A13758)</f>
        <v>0</v>
      </c>
    </row>
    <row r="13759" spans="1:14" x14ac:dyDescent="0.2">
      <c r="A13759">
        <v>314570</v>
      </c>
      <c r="B13759" t="s">
        <v>2002</v>
      </c>
      <c r="C13759" t="s">
        <v>98</v>
      </c>
      <c r="D13759">
        <v>2013</v>
      </c>
      <c r="E13759" t="s">
        <v>2004</v>
      </c>
      <c r="F13759" t="s">
        <v>364</v>
      </c>
      <c r="H13759">
        <v>2181</v>
      </c>
      <c r="I13759">
        <v>1209</v>
      </c>
      <c r="J13759">
        <v>1209</v>
      </c>
      <c r="K13759">
        <v>1209</v>
      </c>
      <c r="L13759">
        <v>100</v>
      </c>
      <c r="M13759">
        <v>55.43</v>
      </c>
      <c r="N13759">
        <f>COUNTIF(Cod_Mun_Norte!B:B,DADOS_SNIS_Minas!A13759)</f>
        <v>0</v>
      </c>
    </row>
    <row r="13760" spans="1:14" x14ac:dyDescent="0.2">
      <c r="A13760">
        <v>314570</v>
      </c>
      <c r="B13760" t="s">
        <v>2002</v>
      </c>
      <c r="C13760" t="s">
        <v>98</v>
      </c>
      <c r="D13760">
        <v>2012</v>
      </c>
      <c r="E13760" t="s">
        <v>2005</v>
      </c>
      <c r="F13760" t="s">
        <v>359</v>
      </c>
      <c r="H13760">
        <v>2120</v>
      </c>
      <c r="I13760">
        <v>1175</v>
      </c>
      <c r="J13760">
        <v>1175</v>
      </c>
      <c r="K13760">
        <v>1175</v>
      </c>
      <c r="L13760">
        <v>100</v>
      </c>
      <c r="M13760">
        <v>55.42</v>
      </c>
      <c r="N13760">
        <f>COUNTIF(Cod_Mun_Norte!B:B,DADOS_SNIS_Minas!A13760)</f>
        <v>0</v>
      </c>
    </row>
    <row r="13761" spans="1:14" x14ac:dyDescent="0.2">
      <c r="A13761">
        <v>314570</v>
      </c>
      <c r="B13761" t="s">
        <v>2002</v>
      </c>
      <c r="C13761" t="s">
        <v>98</v>
      </c>
      <c r="D13761">
        <v>2011</v>
      </c>
      <c r="E13761" t="s">
        <v>2005</v>
      </c>
      <c r="F13761" t="s">
        <v>359</v>
      </c>
      <c r="H13761">
        <v>2122</v>
      </c>
      <c r="I13761">
        <v>1176</v>
      </c>
      <c r="J13761">
        <v>1176</v>
      </c>
      <c r="K13761">
        <v>1176</v>
      </c>
      <c r="L13761">
        <v>100</v>
      </c>
      <c r="M13761">
        <v>55.42</v>
      </c>
      <c r="N13761">
        <f>COUNTIF(Cod_Mun_Norte!B:B,DADOS_SNIS_Minas!A13761)</f>
        <v>0</v>
      </c>
    </row>
    <row r="13762" spans="1:14" x14ac:dyDescent="0.2">
      <c r="A13762">
        <v>314570</v>
      </c>
      <c r="B13762" t="s">
        <v>2002</v>
      </c>
      <c r="C13762" t="s">
        <v>98</v>
      </c>
      <c r="D13762">
        <v>2010</v>
      </c>
      <c r="E13762" t="s">
        <v>2005</v>
      </c>
      <c r="F13762" t="s">
        <v>359</v>
      </c>
      <c r="H13762">
        <v>2123</v>
      </c>
      <c r="I13762">
        <v>1177</v>
      </c>
      <c r="J13762">
        <v>1177</v>
      </c>
      <c r="K13762">
        <v>1177</v>
      </c>
      <c r="L13762">
        <v>100</v>
      </c>
      <c r="M13762">
        <v>55.44</v>
      </c>
      <c r="N13762">
        <f>COUNTIF(Cod_Mun_Norte!B:B,DADOS_SNIS_Minas!A13762)</f>
        <v>0</v>
      </c>
    </row>
    <row r="13763" spans="1:14" x14ac:dyDescent="0.2">
      <c r="A13763">
        <v>314570</v>
      </c>
      <c r="B13763" t="s">
        <v>2002</v>
      </c>
      <c r="C13763" t="s">
        <v>98</v>
      </c>
      <c r="D13763">
        <v>2009</v>
      </c>
      <c r="E13763" t="s">
        <v>2004</v>
      </c>
      <c r="F13763" t="s">
        <v>364</v>
      </c>
      <c r="H13763">
        <v>1951</v>
      </c>
      <c r="I13763">
        <v>1086</v>
      </c>
      <c r="J13763">
        <v>1602</v>
      </c>
      <c r="K13763">
        <v>1602</v>
      </c>
      <c r="L13763">
        <v>100</v>
      </c>
      <c r="M13763">
        <v>82.11</v>
      </c>
      <c r="N13763">
        <f>COUNTIF(Cod_Mun_Norte!B:B,DADOS_SNIS_Minas!A13763)</f>
        <v>0</v>
      </c>
    </row>
    <row r="13764" spans="1:14" x14ac:dyDescent="0.2">
      <c r="A13764">
        <v>314570</v>
      </c>
      <c r="B13764" t="s">
        <v>2002</v>
      </c>
      <c r="C13764" t="s">
        <v>98</v>
      </c>
      <c r="D13764">
        <v>2008</v>
      </c>
      <c r="E13764" t="s">
        <v>361</v>
      </c>
      <c r="F13764" t="s">
        <v>362</v>
      </c>
      <c r="H13764">
        <v>1971</v>
      </c>
      <c r="I13764">
        <v>1097</v>
      </c>
      <c r="J13764">
        <v>1552</v>
      </c>
      <c r="K13764">
        <v>1552</v>
      </c>
      <c r="L13764">
        <v>100</v>
      </c>
      <c r="M13764">
        <v>78.739999999999995</v>
      </c>
      <c r="N13764">
        <f>COUNTIF(Cod_Mun_Norte!B:B,DADOS_SNIS_Minas!A13764)</f>
        <v>0</v>
      </c>
    </row>
    <row r="13765" spans="1:14" x14ac:dyDescent="0.2">
      <c r="A13765">
        <v>314570</v>
      </c>
      <c r="B13765" t="s">
        <v>2002</v>
      </c>
      <c r="C13765" t="s">
        <v>98</v>
      </c>
      <c r="D13765">
        <v>2007</v>
      </c>
      <c r="E13765" t="s">
        <v>361</v>
      </c>
      <c r="F13765" t="s">
        <v>362</v>
      </c>
      <c r="H13765">
        <v>1939</v>
      </c>
      <c r="I13765">
        <v>1079</v>
      </c>
      <c r="J13765">
        <v>1501</v>
      </c>
      <c r="K13765">
        <v>1501</v>
      </c>
      <c r="L13765">
        <v>100</v>
      </c>
      <c r="M13765">
        <v>77.41</v>
      </c>
      <c r="N13765">
        <f>COUNTIF(Cod_Mun_Norte!B:B,DADOS_SNIS_Minas!A13765)</f>
        <v>0</v>
      </c>
    </row>
    <row r="13766" spans="1:14" x14ac:dyDescent="0.2">
      <c r="A13766">
        <v>314570</v>
      </c>
      <c r="B13766" t="s">
        <v>2002</v>
      </c>
      <c r="C13766" t="s">
        <v>98</v>
      </c>
      <c r="D13766">
        <v>2006</v>
      </c>
      <c r="E13766" t="s">
        <v>361</v>
      </c>
      <c r="F13766" t="s">
        <v>362</v>
      </c>
      <c r="H13766">
        <v>2117</v>
      </c>
      <c r="I13766">
        <v>1056</v>
      </c>
      <c r="J13766">
        <v>1487</v>
      </c>
      <c r="K13766">
        <v>1487</v>
      </c>
      <c r="L13766">
        <v>100</v>
      </c>
      <c r="M13766">
        <v>70.239999999999995</v>
      </c>
      <c r="N13766">
        <f>COUNTIF(Cod_Mun_Norte!B:B,DADOS_SNIS_Minas!A13766)</f>
        <v>0</v>
      </c>
    </row>
    <row r="13767" spans="1:14" x14ac:dyDescent="0.2">
      <c r="A13767">
        <v>314570</v>
      </c>
      <c r="B13767" t="s">
        <v>2002</v>
      </c>
      <c r="C13767" t="s">
        <v>98</v>
      </c>
      <c r="D13767">
        <v>2005</v>
      </c>
      <c r="E13767" t="s">
        <v>361</v>
      </c>
      <c r="F13767" t="s">
        <v>362</v>
      </c>
      <c r="H13767">
        <v>2121</v>
      </c>
      <c r="I13767">
        <v>1058</v>
      </c>
      <c r="J13767">
        <v>1462</v>
      </c>
      <c r="K13767">
        <v>1462</v>
      </c>
      <c r="L13767">
        <v>100</v>
      </c>
      <c r="M13767">
        <v>68.930000000000007</v>
      </c>
      <c r="N13767">
        <f>COUNTIF(Cod_Mun_Norte!B:B,DADOS_SNIS_Minas!A13767)</f>
        <v>0</v>
      </c>
    </row>
    <row r="13768" spans="1:14" x14ac:dyDescent="0.2">
      <c r="A13768">
        <v>314570</v>
      </c>
      <c r="B13768" t="s">
        <v>2002</v>
      </c>
      <c r="C13768" t="s">
        <v>98</v>
      </c>
      <c r="D13768">
        <v>2004</v>
      </c>
      <c r="E13768" t="s">
        <v>361</v>
      </c>
      <c r="F13768" t="s">
        <v>362</v>
      </c>
      <c r="H13768">
        <v>2126</v>
      </c>
      <c r="I13768">
        <v>1061</v>
      </c>
      <c r="J13768">
        <v>1436</v>
      </c>
      <c r="K13768">
        <v>1436</v>
      </c>
      <c r="L13768">
        <v>100</v>
      </c>
      <c r="M13768">
        <v>67.540000000000006</v>
      </c>
      <c r="N13768">
        <f>COUNTIF(Cod_Mun_Norte!B:B,DADOS_SNIS_Minas!A13768)</f>
        <v>0</v>
      </c>
    </row>
    <row r="13769" spans="1:14" x14ac:dyDescent="0.2">
      <c r="A13769">
        <v>314570</v>
      </c>
      <c r="B13769" t="s">
        <v>2002</v>
      </c>
      <c r="C13769" t="s">
        <v>98</v>
      </c>
      <c r="D13769">
        <v>2003</v>
      </c>
      <c r="E13769" t="s">
        <v>361</v>
      </c>
      <c r="F13769" t="s">
        <v>362</v>
      </c>
      <c r="H13769">
        <v>2133</v>
      </c>
      <c r="I13769">
        <v>1064</v>
      </c>
      <c r="N13769">
        <f>COUNTIF(Cod_Mun_Norte!B:B,DADOS_SNIS_Minas!A13769)</f>
        <v>0</v>
      </c>
    </row>
    <row r="13770" spans="1:14" x14ac:dyDescent="0.2">
      <c r="A13770">
        <v>314570</v>
      </c>
      <c r="B13770" t="s">
        <v>2002</v>
      </c>
      <c r="C13770" t="s">
        <v>98</v>
      </c>
      <c r="D13770">
        <v>2002</v>
      </c>
      <c r="E13770" t="s">
        <v>361</v>
      </c>
      <c r="F13770" t="s">
        <v>362</v>
      </c>
      <c r="H13770">
        <v>2137</v>
      </c>
      <c r="I13770">
        <v>1066</v>
      </c>
      <c r="N13770">
        <f>COUNTIF(Cod_Mun_Norte!B:B,DADOS_SNIS_Minas!A13770)</f>
        <v>0</v>
      </c>
    </row>
    <row r="13771" spans="1:14" x14ac:dyDescent="0.2">
      <c r="A13771">
        <v>314570</v>
      </c>
      <c r="B13771" t="s">
        <v>2002</v>
      </c>
      <c r="C13771" t="s">
        <v>98</v>
      </c>
      <c r="D13771">
        <v>2001</v>
      </c>
      <c r="E13771" t="s">
        <v>361</v>
      </c>
      <c r="F13771" t="s">
        <v>362</v>
      </c>
      <c r="H13771">
        <v>2138</v>
      </c>
      <c r="I13771">
        <v>1067</v>
      </c>
      <c r="N13771">
        <f>COUNTIF(Cod_Mun_Norte!B:B,DADOS_SNIS_Minas!A13771)</f>
        <v>0</v>
      </c>
    </row>
    <row r="13772" spans="1:14" x14ac:dyDescent="0.2">
      <c r="A13772">
        <v>314570</v>
      </c>
      <c r="B13772" t="s">
        <v>2002</v>
      </c>
      <c r="C13772" t="s">
        <v>98</v>
      </c>
      <c r="D13772">
        <v>2000</v>
      </c>
      <c r="E13772" t="s">
        <v>361</v>
      </c>
      <c r="F13772" t="s">
        <v>362</v>
      </c>
      <c r="H13772">
        <v>2145</v>
      </c>
      <c r="I13772">
        <v>1070</v>
      </c>
      <c r="N13772">
        <f>COUNTIF(Cod_Mun_Norte!B:B,DADOS_SNIS_Minas!A13772)</f>
        <v>0</v>
      </c>
    </row>
    <row r="13773" spans="1:14" x14ac:dyDescent="0.2">
      <c r="A13773">
        <v>314570</v>
      </c>
      <c r="B13773" t="s">
        <v>2002</v>
      </c>
      <c r="C13773" t="s">
        <v>98</v>
      </c>
      <c r="D13773">
        <v>1999</v>
      </c>
      <c r="E13773" t="s">
        <v>361</v>
      </c>
      <c r="F13773" t="s">
        <v>362</v>
      </c>
      <c r="H13773">
        <v>2320</v>
      </c>
      <c r="I13773">
        <v>1015</v>
      </c>
      <c r="N13773">
        <f>COUNTIF(Cod_Mun_Norte!B:B,DADOS_SNIS_Minas!A13773)</f>
        <v>0</v>
      </c>
    </row>
    <row r="13774" spans="1:14" x14ac:dyDescent="0.2">
      <c r="A13774">
        <v>314570</v>
      </c>
      <c r="B13774" t="s">
        <v>2002</v>
      </c>
      <c r="C13774" t="s">
        <v>98</v>
      </c>
      <c r="D13774">
        <v>1998</v>
      </c>
      <c r="H13774">
        <v>2299</v>
      </c>
      <c r="I13774">
        <v>1006</v>
      </c>
      <c r="N13774">
        <f>COUNTIF(Cod_Mun_Norte!B:B,DADOS_SNIS_Minas!A13774)</f>
        <v>0</v>
      </c>
    </row>
    <row r="13775" spans="1:14" x14ac:dyDescent="0.2">
      <c r="A13775">
        <v>314570</v>
      </c>
      <c r="B13775" t="s">
        <v>2002</v>
      </c>
      <c r="C13775" t="s">
        <v>98</v>
      </c>
      <c r="D13775">
        <v>1997</v>
      </c>
      <c r="H13775">
        <v>2278</v>
      </c>
      <c r="I13775">
        <v>996</v>
      </c>
      <c r="N13775">
        <f>COUNTIF(Cod_Mun_Norte!B:B,DADOS_SNIS_Minas!A13775)</f>
        <v>0</v>
      </c>
    </row>
    <row r="13776" spans="1:14" x14ac:dyDescent="0.2">
      <c r="A13776">
        <v>314570</v>
      </c>
      <c r="B13776" t="s">
        <v>2002</v>
      </c>
      <c r="C13776" t="s">
        <v>98</v>
      </c>
      <c r="D13776">
        <v>1996</v>
      </c>
      <c r="H13776">
        <v>2254</v>
      </c>
      <c r="I13776">
        <v>986</v>
      </c>
      <c r="N13776">
        <f>COUNTIF(Cod_Mun_Norte!B:B,DADOS_SNIS_Minas!A13776)</f>
        <v>0</v>
      </c>
    </row>
    <row r="13777" spans="1:14" x14ac:dyDescent="0.2">
      <c r="A13777">
        <v>314570</v>
      </c>
      <c r="B13777" t="s">
        <v>2002</v>
      </c>
      <c r="C13777" t="s">
        <v>98</v>
      </c>
      <c r="D13777">
        <v>1995</v>
      </c>
      <c r="H13777">
        <v>2206</v>
      </c>
      <c r="I13777">
        <v>965</v>
      </c>
      <c r="N13777">
        <f>COUNTIF(Cod_Mun_Norte!B:B,DADOS_SNIS_Minas!A13777)</f>
        <v>0</v>
      </c>
    </row>
    <row r="13778" spans="1:14" x14ac:dyDescent="0.2">
      <c r="A13778">
        <v>314580</v>
      </c>
      <c r="B13778" t="s">
        <v>2006</v>
      </c>
      <c r="C13778" t="s">
        <v>98</v>
      </c>
      <c r="D13778">
        <v>2020</v>
      </c>
      <c r="E13778" t="s">
        <v>2007</v>
      </c>
      <c r="F13778" t="s">
        <v>357</v>
      </c>
      <c r="G13778" t="s">
        <v>383</v>
      </c>
      <c r="H13778">
        <v>3152</v>
      </c>
      <c r="I13778">
        <v>1567</v>
      </c>
      <c r="J13778">
        <v>1528</v>
      </c>
      <c r="K13778">
        <v>1528</v>
      </c>
      <c r="L13778">
        <v>97.5</v>
      </c>
      <c r="M13778">
        <v>48.48</v>
      </c>
      <c r="N13778">
        <f>COUNTIF(Cod_Mun_Norte!B:B,DADOS_SNIS_Minas!A13778)</f>
        <v>0</v>
      </c>
    </row>
    <row r="13779" spans="1:14" x14ac:dyDescent="0.2">
      <c r="A13779">
        <v>314580</v>
      </c>
      <c r="B13779" t="s">
        <v>2006</v>
      </c>
      <c r="C13779" t="s">
        <v>98</v>
      </c>
      <c r="D13779">
        <v>2019</v>
      </c>
      <c r="E13779" t="s">
        <v>2007</v>
      </c>
      <c r="F13779" t="s">
        <v>357</v>
      </c>
      <c r="G13779" t="s">
        <v>383</v>
      </c>
      <c r="H13779">
        <v>3148</v>
      </c>
      <c r="I13779">
        <v>1565</v>
      </c>
      <c r="J13779">
        <v>1494</v>
      </c>
      <c r="K13779">
        <v>1494</v>
      </c>
      <c r="L13779">
        <v>95.5</v>
      </c>
      <c r="M13779">
        <v>47.46</v>
      </c>
      <c r="N13779">
        <f>COUNTIF(Cod_Mun_Norte!B:B,DADOS_SNIS_Minas!A13779)</f>
        <v>0</v>
      </c>
    </row>
    <row r="13780" spans="1:14" x14ac:dyDescent="0.2">
      <c r="A13780">
        <v>314580</v>
      </c>
      <c r="B13780" t="s">
        <v>2006</v>
      </c>
      <c r="C13780" t="s">
        <v>98</v>
      </c>
      <c r="D13780">
        <v>2018</v>
      </c>
      <c r="E13780" t="s">
        <v>2008</v>
      </c>
      <c r="F13780" t="s">
        <v>357</v>
      </c>
      <c r="H13780">
        <v>3144</v>
      </c>
      <c r="I13780">
        <v>1563</v>
      </c>
      <c r="J13780">
        <v>1457</v>
      </c>
      <c r="K13780">
        <v>1457</v>
      </c>
      <c r="L13780">
        <v>93.2</v>
      </c>
      <c r="M13780">
        <v>46.34</v>
      </c>
      <c r="N13780">
        <f>COUNTIF(Cod_Mun_Norte!B:B,DADOS_SNIS_Minas!A13780)</f>
        <v>0</v>
      </c>
    </row>
    <row r="13781" spans="1:14" x14ac:dyDescent="0.2">
      <c r="A13781">
        <v>314580</v>
      </c>
      <c r="B13781" t="s">
        <v>2006</v>
      </c>
      <c r="C13781" t="s">
        <v>98</v>
      </c>
      <c r="D13781">
        <v>2017</v>
      </c>
      <c r="E13781" t="s">
        <v>2008</v>
      </c>
      <c r="F13781" t="s">
        <v>357</v>
      </c>
      <c r="H13781">
        <v>3192</v>
      </c>
      <c r="I13781">
        <v>1587</v>
      </c>
      <c r="J13781">
        <v>1496</v>
      </c>
      <c r="K13781">
        <v>1496</v>
      </c>
      <c r="L13781">
        <v>94.3</v>
      </c>
      <c r="M13781">
        <v>46.87</v>
      </c>
      <c r="N13781">
        <f>COUNTIF(Cod_Mun_Norte!B:B,DADOS_SNIS_Minas!A13781)</f>
        <v>0</v>
      </c>
    </row>
    <row r="13782" spans="1:14" x14ac:dyDescent="0.2">
      <c r="A13782">
        <v>314580</v>
      </c>
      <c r="B13782" t="s">
        <v>2006</v>
      </c>
      <c r="C13782" t="s">
        <v>98</v>
      </c>
      <c r="D13782">
        <v>2016</v>
      </c>
      <c r="E13782" t="s">
        <v>2008</v>
      </c>
      <c r="F13782" t="s">
        <v>359</v>
      </c>
      <c r="H13782">
        <v>3186</v>
      </c>
      <c r="I13782">
        <v>1584</v>
      </c>
      <c r="J13782">
        <v>1478</v>
      </c>
      <c r="K13782">
        <v>1478</v>
      </c>
      <c r="L13782">
        <v>93.3</v>
      </c>
      <c r="M13782">
        <v>46.39</v>
      </c>
      <c r="N13782">
        <f>COUNTIF(Cod_Mun_Norte!B:B,DADOS_SNIS_Minas!A13782)</f>
        <v>0</v>
      </c>
    </row>
    <row r="13783" spans="1:14" x14ac:dyDescent="0.2">
      <c r="A13783">
        <v>314580</v>
      </c>
      <c r="B13783" t="s">
        <v>2006</v>
      </c>
      <c r="C13783" t="s">
        <v>98</v>
      </c>
      <c r="D13783">
        <v>2015</v>
      </c>
      <c r="E13783" t="s">
        <v>2008</v>
      </c>
      <c r="F13783" t="s">
        <v>359</v>
      </c>
      <c r="H13783">
        <v>3179</v>
      </c>
      <c r="I13783">
        <v>1581</v>
      </c>
      <c r="J13783">
        <v>1484</v>
      </c>
      <c r="K13783">
        <v>1484</v>
      </c>
      <c r="L13783">
        <v>93.9</v>
      </c>
      <c r="M13783">
        <v>46.68</v>
      </c>
      <c r="N13783">
        <f>COUNTIF(Cod_Mun_Norte!B:B,DADOS_SNIS_Minas!A13783)</f>
        <v>0</v>
      </c>
    </row>
    <row r="13784" spans="1:14" x14ac:dyDescent="0.2">
      <c r="A13784">
        <v>314580</v>
      </c>
      <c r="B13784" t="s">
        <v>2006</v>
      </c>
      <c r="C13784" t="s">
        <v>98</v>
      </c>
      <c r="D13784">
        <v>2014</v>
      </c>
      <c r="E13784" t="s">
        <v>2009</v>
      </c>
      <c r="F13784" t="s">
        <v>364</v>
      </c>
      <c r="H13784">
        <v>3171</v>
      </c>
      <c r="I13784">
        <v>1577</v>
      </c>
      <c r="J13784">
        <v>1577</v>
      </c>
      <c r="K13784">
        <v>1577</v>
      </c>
      <c r="L13784">
        <v>100</v>
      </c>
      <c r="M13784">
        <v>49.73</v>
      </c>
      <c r="N13784">
        <f>COUNTIF(Cod_Mun_Norte!B:B,DADOS_SNIS_Minas!A13784)</f>
        <v>0</v>
      </c>
    </row>
    <row r="13785" spans="1:14" x14ac:dyDescent="0.2">
      <c r="A13785">
        <v>314580</v>
      </c>
      <c r="B13785" t="s">
        <v>2006</v>
      </c>
      <c r="C13785" t="s">
        <v>98</v>
      </c>
      <c r="D13785">
        <v>2013</v>
      </c>
      <c r="E13785" t="s">
        <v>2009</v>
      </c>
      <c r="F13785" t="s">
        <v>364</v>
      </c>
      <c r="H13785">
        <v>3164</v>
      </c>
      <c r="I13785">
        <v>1573</v>
      </c>
      <c r="J13785">
        <v>1567</v>
      </c>
      <c r="K13785">
        <v>1567</v>
      </c>
      <c r="L13785">
        <v>99.6</v>
      </c>
      <c r="M13785">
        <v>49.53</v>
      </c>
      <c r="N13785">
        <f>COUNTIF(Cod_Mun_Norte!B:B,DADOS_SNIS_Minas!A13785)</f>
        <v>0</v>
      </c>
    </row>
    <row r="13786" spans="1:14" x14ac:dyDescent="0.2">
      <c r="A13786">
        <v>314580</v>
      </c>
      <c r="B13786" t="s">
        <v>2006</v>
      </c>
      <c r="C13786" t="s">
        <v>98</v>
      </c>
      <c r="D13786">
        <v>2012</v>
      </c>
      <c r="E13786" t="s">
        <v>361</v>
      </c>
      <c r="F13786" t="s">
        <v>362</v>
      </c>
      <c r="H13786">
        <v>3066</v>
      </c>
      <c r="I13786">
        <v>1524</v>
      </c>
      <c r="J13786">
        <v>1524</v>
      </c>
      <c r="K13786">
        <v>1524</v>
      </c>
      <c r="L13786">
        <v>100</v>
      </c>
      <c r="M13786">
        <v>49.71</v>
      </c>
      <c r="N13786">
        <f>COUNTIF(Cod_Mun_Norte!B:B,DADOS_SNIS_Minas!A13786)</f>
        <v>0</v>
      </c>
    </row>
    <row r="13787" spans="1:14" x14ac:dyDescent="0.2">
      <c r="A13787">
        <v>314580</v>
      </c>
      <c r="B13787" t="s">
        <v>2006</v>
      </c>
      <c r="C13787" t="s">
        <v>98</v>
      </c>
      <c r="D13787">
        <v>2011</v>
      </c>
      <c r="E13787" t="s">
        <v>361</v>
      </c>
      <c r="F13787" t="s">
        <v>362</v>
      </c>
      <c r="H13787">
        <v>3061</v>
      </c>
      <c r="I13787">
        <v>1522</v>
      </c>
      <c r="J13787">
        <v>1486</v>
      </c>
      <c r="K13787">
        <v>1486</v>
      </c>
      <c r="L13787">
        <v>97.6</v>
      </c>
      <c r="M13787">
        <v>48.55</v>
      </c>
      <c r="N13787">
        <f>COUNTIF(Cod_Mun_Norte!B:B,DADOS_SNIS_Minas!A13787)</f>
        <v>0</v>
      </c>
    </row>
    <row r="13788" spans="1:14" x14ac:dyDescent="0.2">
      <c r="A13788">
        <v>314580</v>
      </c>
      <c r="B13788" t="s">
        <v>2006</v>
      </c>
      <c r="C13788" t="s">
        <v>98</v>
      </c>
      <c r="D13788">
        <v>2010</v>
      </c>
      <c r="E13788" t="s">
        <v>361</v>
      </c>
      <c r="F13788" t="s">
        <v>362</v>
      </c>
      <c r="H13788">
        <v>3055</v>
      </c>
      <c r="I13788">
        <v>1519</v>
      </c>
      <c r="J13788">
        <v>1519</v>
      </c>
      <c r="K13788">
        <v>1519</v>
      </c>
      <c r="L13788">
        <v>100</v>
      </c>
      <c r="M13788">
        <v>49.72</v>
      </c>
      <c r="N13788">
        <f>COUNTIF(Cod_Mun_Norte!B:B,DADOS_SNIS_Minas!A13788)</f>
        <v>0</v>
      </c>
    </row>
    <row r="13789" spans="1:14" x14ac:dyDescent="0.2">
      <c r="A13789">
        <v>314580</v>
      </c>
      <c r="B13789" t="s">
        <v>2006</v>
      </c>
      <c r="C13789" t="s">
        <v>98</v>
      </c>
      <c r="D13789">
        <v>2009</v>
      </c>
      <c r="E13789" t="s">
        <v>2010</v>
      </c>
      <c r="F13789" t="s">
        <v>2011</v>
      </c>
      <c r="H13789">
        <v>3129</v>
      </c>
      <c r="I13789">
        <v>1539</v>
      </c>
      <c r="N13789">
        <f>COUNTIF(Cod_Mun_Norte!B:B,DADOS_SNIS_Minas!A13789)</f>
        <v>0</v>
      </c>
    </row>
    <row r="13790" spans="1:14" x14ac:dyDescent="0.2">
      <c r="A13790">
        <v>314580</v>
      </c>
      <c r="B13790" t="s">
        <v>2006</v>
      </c>
      <c r="C13790" t="s">
        <v>98</v>
      </c>
      <c r="D13790">
        <v>2008</v>
      </c>
      <c r="E13790" t="s">
        <v>361</v>
      </c>
      <c r="F13790" t="s">
        <v>362</v>
      </c>
      <c r="H13790">
        <v>3118</v>
      </c>
      <c r="I13790">
        <v>1534</v>
      </c>
      <c r="N13790">
        <f>COUNTIF(Cod_Mun_Norte!B:B,DADOS_SNIS_Minas!A13790)</f>
        <v>0</v>
      </c>
    </row>
    <row r="13791" spans="1:14" x14ac:dyDescent="0.2">
      <c r="A13791">
        <v>314580</v>
      </c>
      <c r="B13791" t="s">
        <v>2006</v>
      </c>
      <c r="C13791" t="s">
        <v>98</v>
      </c>
      <c r="D13791">
        <v>2007</v>
      </c>
      <c r="H13791">
        <v>3019</v>
      </c>
      <c r="I13791">
        <v>1485</v>
      </c>
      <c r="N13791">
        <f>COUNTIF(Cod_Mun_Norte!B:B,DADOS_SNIS_Minas!A13791)</f>
        <v>0</v>
      </c>
    </row>
    <row r="13792" spans="1:14" x14ac:dyDescent="0.2">
      <c r="A13792">
        <v>314580</v>
      </c>
      <c r="B13792" t="s">
        <v>2006</v>
      </c>
      <c r="C13792" t="s">
        <v>98</v>
      </c>
      <c r="D13792">
        <v>2006</v>
      </c>
      <c r="H13792">
        <v>2958</v>
      </c>
      <c r="I13792">
        <v>914</v>
      </c>
      <c r="N13792">
        <f>COUNTIF(Cod_Mun_Norte!B:B,DADOS_SNIS_Minas!A13792)</f>
        <v>0</v>
      </c>
    </row>
    <row r="13793" spans="1:14" x14ac:dyDescent="0.2">
      <c r="A13793">
        <v>314580</v>
      </c>
      <c r="B13793" t="s">
        <v>2006</v>
      </c>
      <c r="C13793" t="s">
        <v>98</v>
      </c>
      <c r="D13793">
        <v>2005</v>
      </c>
      <c r="H13793">
        <v>2962</v>
      </c>
      <c r="I13793">
        <v>915</v>
      </c>
      <c r="N13793">
        <f>COUNTIF(Cod_Mun_Norte!B:B,DADOS_SNIS_Minas!A13793)</f>
        <v>0</v>
      </c>
    </row>
    <row r="13794" spans="1:14" x14ac:dyDescent="0.2">
      <c r="A13794">
        <v>314580</v>
      </c>
      <c r="B13794" t="s">
        <v>2006</v>
      </c>
      <c r="C13794" t="s">
        <v>98</v>
      </c>
      <c r="D13794">
        <v>2004</v>
      </c>
      <c r="H13794">
        <v>2966</v>
      </c>
      <c r="I13794">
        <v>916</v>
      </c>
      <c r="N13794">
        <f>COUNTIF(Cod_Mun_Norte!B:B,DADOS_SNIS_Minas!A13794)</f>
        <v>0</v>
      </c>
    </row>
    <row r="13795" spans="1:14" x14ac:dyDescent="0.2">
      <c r="A13795">
        <v>314580</v>
      </c>
      <c r="B13795" t="s">
        <v>2006</v>
      </c>
      <c r="C13795" t="s">
        <v>98</v>
      </c>
      <c r="D13795">
        <v>2003</v>
      </c>
      <c r="H13795">
        <v>2974</v>
      </c>
      <c r="I13795">
        <v>919</v>
      </c>
      <c r="N13795">
        <f>COUNTIF(Cod_Mun_Norte!B:B,DADOS_SNIS_Minas!A13795)</f>
        <v>0</v>
      </c>
    </row>
    <row r="13796" spans="1:14" x14ac:dyDescent="0.2">
      <c r="A13796">
        <v>314580</v>
      </c>
      <c r="B13796" t="s">
        <v>2006</v>
      </c>
      <c r="C13796" t="s">
        <v>98</v>
      </c>
      <c r="D13796">
        <v>2002</v>
      </c>
      <c r="H13796">
        <v>2977</v>
      </c>
      <c r="I13796">
        <v>920</v>
      </c>
      <c r="N13796">
        <f>COUNTIF(Cod_Mun_Norte!B:B,DADOS_SNIS_Minas!A13796)</f>
        <v>0</v>
      </c>
    </row>
    <row r="13797" spans="1:14" x14ac:dyDescent="0.2">
      <c r="A13797">
        <v>314580</v>
      </c>
      <c r="B13797" t="s">
        <v>2006</v>
      </c>
      <c r="C13797" t="s">
        <v>98</v>
      </c>
      <c r="D13797">
        <v>2001</v>
      </c>
      <c r="H13797">
        <v>2980</v>
      </c>
      <c r="I13797">
        <v>920</v>
      </c>
      <c r="N13797">
        <f>COUNTIF(Cod_Mun_Norte!B:B,DADOS_SNIS_Minas!A13797)</f>
        <v>0</v>
      </c>
    </row>
    <row r="13798" spans="1:14" x14ac:dyDescent="0.2">
      <c r="A13798">
        <v>314580</v>
      </c>
      <c r="B13798" t="s">
        <v>2006</v>
      </c>
      <c r="C13798" t="s">
        <v>98</v>
      </c>
      <c r="D13798">
        <v>2000</v>
      </c>
      <c r="H13798">
        <v>2985</v>
      </c>
      <c r="I13798">
        <v>922</v>
      </c>
      <c r="N13798">
        <f>COUNTIF(Cod_Mun_Norte!B:B,DADOS_SNIS_Minas!A13798)</f>
        <v>0</v>
      </c>
    </row>
    <row r="13799" spans="1:14" x14ac:dyDescent="0.2">
      <c r="A13799">
        <v>314580</v>
      </c>
      <c r="B13799" t="s">
        <v>2006</v>
      </c>
      <c r="C13799" t="s">
        <v>98</v>
      </c>
      <c r="D13799">
        <v>1999</v>
      </c>
      <c r="H13799">
        <v>2572</v>
      </c>
      <c r="I13799">
        <v>770</v>
      </c>
      <c r="N13799">
        <f>COUNTIF(Cod_Mun_Norte!B:B,DADOS_SNIS_Minas!A13799)</f>
        <v>0</v>
      </c>
    </row>
    <row r="13800" spans="1:14" x14ac:dyDescent="0.2">
      <c r="A13800">
        <v>314580</v>
      </c>
      <c r="B13800" t="s">
        <v>2006</v>
      </c>
      <c r="C13800" t="s">
        <v>98</v>
      </c>
      <c r="D13800">
        <v>1998</v>
      </c>
      <c r="H13800">
        <v>2627</v>
      </c>
      <c r="I13800">
        <v>787</v>
      </c>
      <c r="N13800">
        <f>COUNTIF(Cod_Mun_Norte!B:B,DADOS_SNIS_Minas!A13800)</f>
        <v>0</v>
      </c>
    </row>
    <row r="13801" spans="1:14" x14ac:dyDescent="0.2">
      <c r="A13801">
        <v>314580</v>
      </c>
      <c r="B13801" t="s">
        <v>2006</v>
      </c>
      <c r="C13801" t="s">
        <v>98</v>
      </c>
      <c r="D13801">
        <v>1997</v>
      </c>
      <c r="H13801">
        <v>2683</v>
      </c>
      <c r="I13801">
        <v>804</v>
      </c>
      <c r="N13801">
        <f>COUNTIF(Cod_Mun_Norte!B:B,DADOS_SNIS_Minas!A13801)</f>
        <v>0</v>
      </c>
    </row>
    <row r="13802" spans="1:14" x14ac:dyDescent="0.2">
      <c r="A13802">
        <v>314580</v>
      </c>
      <c r="B13802" t="s">
        <v>2006</v>
      </c>
      <c r="C13802" t="s">
        <v>98</v>
      </c>
      <c r="D13802">
        <v>1996</v>
      </c>
      <c r="H13802">
        <v>2748</v>
      </c>
      <c r="I13802">
        <v>823</v>
      </c>
      <c r="N13802">
        <f>COUNTIF(Cod_Mun_Norte!B:B,DADOS_SNIS_Minas!A13802)</f>
        <v>0</v>
      </c>
    </row>
    <row r="13803" spans="1:14" x14ac:dyDescent="0.2">
      <c r="A13803">
        <v>314580</v>
      </c>
      <c r="B13803" t="s">
        <v>2006</v>
      </c>
      <c r="C13803" t="s">
        <v>98</v>
      </c>
      <c r="D13803">
        <v>1995</v>
      </c>
      <c r="H13803">
        <v>3121</v>
      </c>
      <c r="I13803">
        <v>935</v>
      </c>
      <c r="N13803">
        <f>COUNTIF(Cod_Mun_Norte!B:B,DADOS_SNIS_Minas!A13803)</f>
        <v>0</v>
      </c>
    </row>
    <row r="13804" spans="1:14" x14ac:dyDescent="0.2">
      <c r="A13804">
        <v>314585</v>
      </c>
      <c r="B13804" t="s">
        <v>251</v>
      </c>
      <c r="C13804" t="s">
        <v>98</v>
      </c>
      <c r="D13804">
        <v>2020</v>
      </c>
      <c r="E13804" t="s">
        <v>2012</v>
      </c>
      <c r="F13804" t="s">
        <v>367</v>
      </c>
      <c r="G13804" t="s">
        <v>378</v>
      </c>
      <c r="H13804">
        <v>4663</v>
      </c>
      <c r="I13804">
        <v>3364</v>
      </c>
      <c r="J13804">
        <v>3364</v>
      </c>
      <c r="K13804">
        <v>3364</v>
      </c>
      <c r="L13804">
        <v>100</v>
      </c>
      <c r="M13804">
        <v>72.14</v>
      </c>
      <c r="N13804">
        <f>COUNTIF(Cod_Mun_Norte!B:B,DADOS_SNIS_Minas!A13804)</f>
        <v>0</v>
      </c>
    </row>
    <row r="13805" spans="1:14" x14ac:dyDescent="0.2">
      <c r="A13805">
        <v>314585</v>
      </c>
      <c r="B13805" t="s">
        <v>251</v>
      </c>
      <c r="C13805" t="s">
        <v>98</v>
      </c>
      <c r="D13805">
        <v>2019</v>
      </c>
      <c r="H13805">
        <v>4655</v>
      </c>
      <c r="I13805">
        <v>3358</v>
      </c>
      <c r="N13805">
        <f>COUNTIF(Cod_Mun_Norte!B:B,DADOS_SNIS_Minas!A13805)</f>
        <v>0</v>
      </c>
    </row>
    <row r="13806" spans="1:14" x14ac:dyDescent="0.2">
      <c r="A13806">
        <v>314585</v>
      </c>
      <c r="B13806" t="s">
        <v>251</v>
      </c>
      <c r="C13806" t="s">
        <v>98</v>
      </c>
      <c r="D13806">
        <v>2018</v>
      </c>
      <c r="H13806">
        <v>4647</v>
      </c>
      <c r="I13806">
        <v>3352</v>
      </c>
      <c r="N13806">
        <f>COUNTIF(Cod_Mun_Norte!B:B,DADOS_SNIS_Minas!A13806)</f>
        <v>0</v>
      </c>
    </row>
    <row r="13807" spans="1:14" x14ac:dyDescent="0.2">
      <c r="A13807">
        <v>314585</v>
      </c>
      <c r="B13807" t="s">
        <v>251</v>
      </c>
      <c r="C13807" t="s">
        <v>98</v>
      </c>
      <c r="D13807">
        <v>2017</v>
      </c>
      <c r="H13807">
        <v>4710</v>
      </c>
      <c r="I13807">
        <v>3398</v>
      </c>
      <c r="N13807">
        <f>COUNTIF(Cod_Mun_Norte!B:B,DADOS_SNIS_Minas!A13807)</f>
        <v>0</v>
      </c>
    </row>
    <row r="13808" spans="1:14" x14ac:dyDescent="0.2">
      <c r="A13808">
        <v>314585</v>
      </c>
      <c r="B13808" t="s">
        <v>251</v>
      </c>
      <c r="C13808" t="s">
        <v>98</v>
      </c>
      <c r="D13808">
        <v>2016</v>
      </c>
      <c r="H13808">
        <v>4698</v>
      </c>
      <c r="I13808">
        <v>3389</v>
      </c>
      <c r="N13808">
        <f>COUNTIF(Cod_Mun_Norte!B:B,DADOS_SNIS_Minas!A13808)</f>
        <v>0</v>
      </c>
    </row>
    <row r="13809" spans="1:14" x14ac:dyDescent="0.2">
      <c r="A13809">
        <v>314585</v>
      </c>
      <c r="B13809" t="s">
        <v>251</v>
      </c>
      <c r="C13809" t="s">
        <v>98</v>
      </c>
      <c r="D13809">
        <v>2015</v>
      </c>
      <c r="H13809">
        <v>4686</v>
      </c>
      <c r="I13809">
        <v>3380</v>
      </c>
      <c r="N13809">
        <f>COUNTIF(Cod_Mun_Norte!B:B,DADOS_SNIS_Minas!A13809)</f>
        <v>0</v>
      </c>
    </row>
    <row r="13810" spans="1:14" x14ac:dyDescent="0.2">
      <c r="A13810">
        <v>314585</v>
      </c>
      <c r="B13810" t="s">
        <v>251</v>
      </c>
      <c r="C13810" t="s">
        <v>98</v>
      </c>
      <c r="D13810">
        <v>2014</v>
      </c>
      <c r="H13810">
        <v>4673</v>
      </c>
      <c r="I13810">
        <v>3371</v>
      </c>
      <c r="N13810">
        <f>COUNTIF(Cod_Mun_Norte!B:B,DADOS_SNIS_Minas!A13810)</f>
        <v>0</v>
      </c>
    </row>
    <row r="13811" spans="1:14" x14ac:dyDescent="0.2">
      <c r="A13811">
        <v>314585</v>
      </c>
      <c r="B13811" t="s">
        <v>251</v>
      </c>
      <c r="C13811" t="s">
        <v>98</v>
      </c>
      <c r="D13811">
        <v>2013</v>
      </c>
      <c r="E13811" t="s">
        <v>2013</v>
      </c>
      <c r="F13811" t="s">
        <v>99</v>
      </c>
      <c r="H13811">
        <v>4660</v>
      </c>
      <c r="I13811">
        <v>3361</v>
      </c>
      <c r="J13811">
        <v>3256</v>
      </c>
      <c r="K13811">
        <v>3256</v>
      </c>
      <c r="L13811">
        <v>96.9</v>
      </c>
      <c r="M13811">
        <v>69.87</v>
      </c>
      <c r="N13811">
        <f>COUNTIF(Cod_Mun_Norte!B:B,DADOS_SNIS_Minas!A13811)</f>
        <v>0</v>
      </c>
    </row>
    <row r="13812" spans="1:14" x14ac:dyDescent="0.2">
      <c r="A13812">
        <v>314585</v>
      </c>
      <c r="B13812" t="s">
        <v>251</v>
      </c>
      <c r="C13812" t="s">
        <v>98</v>
      </c>
      <c r="D13812">
        <v>2012</v>
      </c>
      <c r="E13812" t="s">
        <v>2013</v>
      </c>
      <c r="F13812" t="s">
        <v>99</v>
      </c>
      <c r="H13812">
        <v>4514</v>
      </c>
      <c r="I13812">
        <v>3256</v>
      </c>
      <c r="J13812">
        <v>3256</v>
      </c>
      <c r="K13812">
        <v>3256</v>
      </c>
      <c r="L13812">
        <v>100</v>
      </c>
      <c r="M13812">
        <v>72.13</v>
      </c>
      <c r="N13812">
        <f>COUNTIF(Cod_Mun_Norte!B:B,DADOS_SNIS_Minas!A13812)</f>
        <v>0</v>
      </c>
    </row>
    <row r="13813" spans="1:14" x14ac:dyDescent="0.2">
      <c r="A13813">
        <v>314585</v>
      </c>
      <c r="B13813" t="s">
        <v>251</v>
      </c>
      <c r="C13813" t="s">
        <v>98</v>
      </c>
      <c r="D13813">
        <v>2011</v>
      </c>
      <c r="H13813">
        <v>4504</v>
      </c>
      <c r="I13813">
        <v>3249</v>
      </c>
      <c r="N13813">
        <f>COUNTIF(Cod_Mun_Norte!B:B,DADOS_SNIS_Minas!A13813)</f>
        <v>0</v>
      </c>
    </row>
    <row r="13814" spans="1:14" x14ac:dyDescent="0.2">
      <c r="A13814">
        <v>314585</v>
      </c>
      <c r="B13814" t="s">
        <v>251</v>
      </c>
      <c r="C13814" t="s">
        <v>98</v>
      </c>
      <c r="D13814">
        <v>2010</v>
      </c>
      <c r="H13814">
        <v>4493</v>
      </c>
      <c r="I13814">
        <v>3241</v>
      </c>
      <c r="N13814">
        <f>COUNTIF(Cod_Mun_Norte!B:B,DADOS_SNIS_Minas!A13814)</f>
        <v>0</v>
      </c>
    </row>
    <row r="13815" spans="1:14" x14ac:dyDescent="0.2">
      <c r="A13815">
        <v>314585</v>
      </c>
      <c r="B13815" t="s">
        <v>251</v>
      </c>
      <c r="C13815" t="s">
        <v>98</v>
      </c>
      <c r="D13815">
        <v>2009</v>
      </c>
      <c r="H13815">
        <v>4538</v>
      </c>
      <c r="I13815">
        <v>2980</v>
      </c>
      <c r="N13815">
        <f>COUNTIF(Cod_Mun_Norte!B:B,DADOS_SNIS_Minas!A13815)</f>
        <v>0</v>
      </c>
    </row>
    <row r="13816" spans="1:14" x14ac:dyDescent="0.2">
      <c r="A13816">
        <v>314585</v>
      </c>
      <c r="B13816" t="s">
        <v>251</v>
      </c>
      <c r="C13816" t="s">
        <v>98</v>
      </c>
      <c r="D13816">
        <v>2008</v>
      </c>
      <c r="H13816">
        <v>4525</v>
      </c>
      <c r="I13816">
        <v>2972</v>
      </c>
      <c r="N13816">
        <f>COUNTIF(Cod_Mun_Norte!B:B,DADOS_SNIS_Minas!A13816)</f>
        <v>0</v>
      </c>
    </row>
    <row r="13817" spans="1:14" x14ac:dyDescent="0.2">
      <c r="A13817">
        <v>314585</v>
      </c>
      <c r="B13817" t="s">
        <v>251</v>
      </c>
      <c r="C13817" t="s">
        <v>98</v>
      </c>
      <c r="D13817">
        <v>2007</v>
      </c>
      <c r="H13817">
        <v>4385</v>
      </c>
      <c r="I13817">
        <v>2880</v>
      </c>
      <c r="N13817">
        <f>COUNTIF(Cod_Mun_Norte!B:B,DADOS_SNIS_Minas!A13817)</f>
        <v>0</v>
      </c>
    </row>
    <row r="13818" spans="1:14" x14ac:dyDescent="0.2">
      <c r="A13818">
        <v>314585</v>
      </c>
      <c r="B13818" t="s">
        <v>251</v>
      </c>
      <c r="C13818" t="s">
        <v>98</v>
      </c>
      <c r="D13818">
        <v>2006</v>
      </c>
      <c r="H13818">
        <v>4523</v>
      </c>
      <c r="I13818">
        <v>2832</v>
      </c>
      <c r="N13818">
        <f>COUNTIF(Cod_Mun_Norte!B:B,DADOS_SNIS_Minas!A13818)</f>
        <v>0</v>
      </c>
    </row>
    <row r="13819" spans="1:14" x14ac:dyDescent="0.2">
      <c r="A13819">
        <v>314585</v>
      </c>
      <c r="B13819" t="s">
        <v>251</v>
      </c>
      <c r="C13819" t="s">
        <v>98</v>
      </c>
      <c r="D13819">
        <v>2005</v>
      </c>
      <c r="H13819">
        <v>4498</v>
      </c>
      <c r="I13819">
        <v>2816</v>
      </c>
      <c r="N13819">
        <f>COUNTIF(Cod_Mun_Norte!B:B,DADOS_SNIS_Minas!A13819)</f>
        <v>0</v>
      </c>
    </row>
    <row r="13820" spans="1:14" x14ac:dyDescent="0.2">
      <c r="A13820">
        <v>314585</v>
      </c>
      <c r="B13820" t="s">
        <v>251</v>
      </c>
      <c r="C13820" t="s">
        <v>98</v>
      </c>
      <c r="D13820">
        <v>2004</v>
      </c>
      <c r="H13820">
        <v>4473</v>
      </c>
      <c r="I13820">
        <v>2800</v>
      </c>
      <c r="N13820">
        <f>COUNTIF(Cod_Mun_Norte!B:B,DADOS_SNIS_Minas!A13820)</f>
        <v>0</v>
      </c>
    </row>
    <row r="13821" spans="1:14" x14ac:dyDescent="0.2">
      <c r="A13821">
        <v>314585</v>
      </c>
      <c r="B13821" t="s">
        <v>251</v>
      </c>
      <c r="C13821" t="s">
        <v>98</v>
      </c>
      <c r="D13821">
        <v>2003</v>
      </c>
      <c r="H13821">
        <v>4427</v>
      </c>
      <c r="I13821">
        <v>2772</v>
      </c>
      <c r="N13821">
        <f>COUNTIF(Cod_Mun_Norte!B:B,DADOS_SNIS_Minas!A13821)</f>
        <v>0</v>
      </c>
    </row>
    <row r="13822" spans="1:14" x14ac:dyDescent="0.2">
      <c r="A13822">
        <v>314585</v>
      </c>
      <c r="B13822" t="s">
        <v>251</v>
      </c>
      <c r="C13822" t="s">
        <v>98</v>
      </c>
      <c r="D13822">
        <v>2002</v>
      </c>
      <c r="H13822">
        <v>4406</v>
      </c>
      <c r="I13822">
        <v>2758</v>
      </c>
      <c r="N13822">
        <f>COUNTIF(Cod_Mun_Norte!B:B,DADOS_SNIS_Minas!A13822)</f>
        <v>0</v>
      </c>
    </row>
    <row r="13823" spans="1:14" x14ac:dyDescent="0.2">
      <c r="A13823">
        <v>314585</v>
      </c>
      <c r="B13823" t="s">
        <v>251</v>
      </c>
      <c r="C13823" t="s">
        <v>98</v>
      </c>
      <c r="D13823">
        <v>2001</v>
      </c>
      <c r="H13823">
        <v>4383</v>
      </c>
      <c r="I13823">
        <v>2744</v>
      </c>
      <c r="N13823">
        <f>COUNTIF(Cod_Mun_Norte!B:B,DADOS_SNIS_Minas!A13823)</f>
        <v>0</v>
      </c>
    </row>
    <row r="13824" spans="1:14" x14ac:dyDescent="0.2">
      <c r="A13824">
        <v>314585</v>
      </c>
      <c r="B13824" t="s">
        <v>251</v>
      </c>
      <c r="C13824" t="s">
        <v>98</v>
      </c>
      <c r="D13824">
        <v>2000</v>
      </c>
      <c r="H13824">
        <v>4359</v>
      </c>
      <c r="I13824">
        <v>2729</v>
      </c>
      <c r="N13824">
        <f>COUNTIF(Cod_Mun_Norte!B:B,DADOS_SNIS_Minas!A13824)</f>
        <v>0</v>
      </c>
    </row>
    <row r="13825" spans="1:14" x14ac:dyDescent="0.2">
      <c r="A13825">
        <v>314585</v>
      </c>
      <c r="B13825" t="s">
        <v>251</v>
      </c>
      <c r="C13825" t="s">
        <v>98</v>
      </c>
      <c r="D13825">
        <v>1999</v>
      </c>
      <c r="H13825">
        <v>4411</v>
      </c>
      <c r="I13825">
        <v>2762</v>
      </c>
      <c r="N13825">
        <f>COUNTIF(Cod_Mun_Norte!B:B,DADOS_SNIS_Minas!A13825)</f>
        <v>0</v>
      </c>
    </row>
    <row r="13826" spans="1:14" x14ac:dyDescent="0.2">
      <c r="A13826">
        <v>314585</v>
      </c>
      <c r="B13826" t="s">
        <v>251</v>
      </c>
      <c r="C13826" t="s">
        <v>98</v>
      </c>
      <c r="D13826">
        <v>1998</v>
      </c>
      <c r="H13826">
        <v>4369</v>
      </c>
      <c r="I13826">
        <v>2735</v>
      </c>
      <c r="N13826">
        <f>COUNTIF(Cod_Mun_Norte!B:B,DADOS_SNIS_Minas!A13826)</f>
        <v>0</v>
      </c>
    </row>
    <row r="13827" spans="1:14" x14ac:dyDescent="0.2">
      <c r="A13827">
        <v>314585</v>
      </c>
      <c r="B13827" t="s">
        <v>251</v>
      </c>
      <c r="C13827" t="s">
        <v>98</v>
      </c>
      <c r="D13827">
        <v>1997</v>
      </c>
      <c r="H13827">
        <v>4327</v>
      </c>
      <c r="I13827">
        <v>2709</v>
      </c>
      <c r="N13827">
        <f>COUNTIF(Cod_Mun_Norte!B:B,DADOS_SNIS_Minas!A13827)</f>
        <v>0</v>
      </c>
    </row>
    <row r="13828" spans="1:14" x14ac:dyDescent="0.2">
      <c r="A13828">
        <v>314587</v>
      </c>
      <c r="B13828" t="s">
        <v>2014</v>
      </c>
      <c r="C13828" t="s">
        <v>98</v>
      </c>
      <c r="D13828">
        <v>2020</v>
      </c>
      <c r="E13828" t="s">
        <v>2015</v>
      </c>
      <c r="F13828" t="s">
        <v>357</v>
      </c>
      <c r="G13828" t="s">
        <v>383</v>
      </c>
      <c r="H13828">
        <v>8079</v>
      </c>
      <c r="I13828">
        <v>2463</v>
      </c>
      <c r="J13828">
        <v>2424</v>
      </c>
      <c r="K13828">
        <v>2424</v>
      </c>
      <c r="L13828">
        <v>98.4</v>
      </c>
      <c r="M13828">
        <v>30</v>
      </c>
      <c r="N13828">
        <f>COUNTIF(Cod_Mun_Norte!B:B,DADOS_SNIS_Minas!A13828)</f>
        <v>0</v>
      </c>
    </row>
    <row r="13829" spans="1:14" x14ac:dyDescent="0.2">
      <c r="A13829">
        <v>314587</v>
      </c>
      <c r="B13829" t="s">
        <v>2014</v>
      </c>
      <c r="C13829" t="s">
        <v>98</v>
      </c>
      <c r="D13829">
        <v>2019</v>
      </c>
      <c r="E13829" t="s">
        <v>361</v>
      </c>
      <c r="F13829" t="s">
        <v>362</v>
      </c>
      <c r="G13829" t="s">
        <v>119</v>
      </c>
      <c r="H13829">
        <v>8018</v>
      </c>
      <c r="I13829">
        <v>2445</v>
      </c>
      <c r="J13829">
        <v>2424</v>
      </c>
      <c r="K13829">
        <v>2424</v>
      </c>
      <c r="L13829">
        <v>99.1</v>
      </c>
      <c r="M13829">
        <v>30.23</v>
      </c>
      <c r="N13829">
        <f>COUNTIF(Cod_Mun_Norte!B:B,DADOS_SNIS_Minas!A13829)</f>
        <v>0</v>
      </c>
    </row>
    <row r="13830" spans="1:14" x14ac:dyDescent="0.2">
      <c r="A13830">
        <v>314587</v>
      </c>
      <c r="B13830" t="s">
        <v>2014</v>
      </c>
      <c r="C13830" t="s">
        <v>98</v>
      </c>
      <c r="D13830">
        <v>2018</v>
      </c>
      <c r="E13830" t="s">
        <v>361</v>
      </c>
      <c r="F13830" t="s">
        <v>362</v>
      </c>
      <c r="H13830">
        <v>7954</v>
      </c>
      <c r="I13830">
        <v>2425</v>
      </c>
      <c r="J13830">
        <v>2424</v>
      </c>
      <c r="K13830">
        <v>2424</v>
      </c>
      <c r="L13830">
        <v>100</v>
      </c>
      <c r="M13830">
        <v>30.48</v>
      </c>
      <c r="N13830">
        <f>COUNTIF(Cod_Mun_Norte!B:B,DADOS_SNIS_Minas!A13830)</f>
        <v>0</v>
      </c>
    </row>
    <row r="13831" spans="1:14" x14ac:dyDescent="0.2">
      <c r="A13831">
        <v>314587</v>
      </c>
      <c r="B13831" t="s">
        <v>2014</v>
      </c>
      <c r="C13831" t="s">
        <v>98</v>
      </c>
      <c r="D13831">
        <v>2017</v>
      </c>
      <c r="E13831" t="s">
        <v>361</v>
      </c>
      <c r="F13831" t="s">
        <v>362</v>
      </c>
      <c r="H13831">
        <v>7949</v>
      </c>
      <c r="I13831">
        <v>2424</v>
      </c>
      <c r="J13831">
        <v>2414</v>
      </c>
      <c r="K13831">
        <v>2414</v>
      </c>
      <c r="L13831">
        <v>99.6</v>
      </c>
      <c r="M13831">
        <v>30.37</v>
      </c>
      <c r="N13831">
        <f>COUNTIF(Cod_Mun_Norte!B:B,DADOS_SNIS_Minas!A13831)</f>
        <v>0</v>
      </c>
    </row>
    <row r="13832" spans="1:14" x14ac:dyDescent="0.2">
      <c r="A13832">
        <v>314587</v>
      </c>
      <c r="B13832" t="s">
        <v>2014</v>
      </c>
      <c r="C13832" t="s">
        <v>98</v>
      </c>
      <c r="D13832">
        <v>2016</v>
      </c>
      <c r="E13832" t="s">
        <v>2016</v>
      </c>
      <c r="F13832" t="s">
        <v>364</v>
      </c>
      <c r="H13832">
        <v>7891</v>
      </c>
      <c r="I13832">
        <v>2406</v>
      </c>
      <c r="J13832">
        <v>2406</v>
      </c>
      <c r="K13832">
        <v>2406</v>
      </c>
      <c r="L13832">
        <v>100</v>
      </c>
      <c r="M13832">
        <v>30.49</v>
      </c>
      <c r="N13832">
        <f>COUNTIF(Cod_Mun_Norte!B:B,DADOS_SNIS_Minas!A13832)</f>
        <v>0</v>
      </c>
    </row>
    <row r="13833" spans="1:14" x14ac:dyDescent="0.2">
      <c r="A13833">
        <v>314587</v>
      </c>
      <c r="B13833" t="s">
        <v>2014</v>
      </c>
      <c r="C13833" t="s">
        <v>98</v>
      </c>
      <c r="D13833">
        <v>2015</v>
      </c>
      <c r="E13833" t="s">
        <v>361</v>
      </c>
      <c r="F13833" t="s">
        <v>362</v>
      </c>
      <c r="H13833">
        <v>7831</v>
      </c>
      <c r="I13833">
        <v>2388</v>
      </c>
      <c r="J13833">
        <v>2327</v>
      </c>
      <c r="K13833">
        <v>2327</v>
      </c>
      <c r="L13833">
        <v>97.5</v>
      </c>
      <c r="M13833">
        <v>29.72</v>
      </c>
      <c r="N13833">
        <f>COUNTIF(Cod_Mun_Norte!B:B,DADOS_SNIS_Minas!A13833)</f>
        <v>0</v>
      </c>
    </row>
    <row r="13834" spans="1:14" x14ac:dyDescent="0.2">
      <c r="A13834">
        <v>314587</v>
      </c>
      <c r="B13834" t="s">
        <v>2014</v>
      </c>
      <c r="C13834" t="s">
        <v>98</v>
      </c>
      <c r="D13834">
        <v>2014</v>
      </c>
      <c r="E13834" t="s">
        <v>361</v>
      </c>
      <c r="F13834" t="s">
        <v>362</v>
      </c>
      <c r="H13834">
        <v>7767</v>
      </c>
      <c r="I13834">
        <v>2368</v>
      </c>
      <c r="J13834">
        <v>2368</v>
      </c>
      <c r="K13834">
        <v>2368</v>
      </c>
      <c r="L13834">
        <v>100</v>
      </c>
      <c r="M13834">
        <v>30.49</v>
      </c>
      <c r="N13834">
        <f>COUNTIF(Cod_Mun_Norte!B:B,DADOS_SNIS_Minas!A13834)</f>
        <v>0</v>
      </c>
    </row>
    <row r="13835" spans="1:14" x14ac:dyDescent="0.2">
      <c r="A13835">
        <v>314587</v>
      </c>
      <c r="B13835" t="s">
        <v>2014</v>
      </c>
      <c r="C13835" t="s">
        <v>98</v>
      </c>
      <c r="D13835">
        <v>2013</v>
      </c>
      <c r="E13835" t="s">
        <v>2017</v>
      </c>
      <c r="F13835" t="s">
        <v>359</v>
      </c>
      <c r="H13835">
        <v>7701</v>
      </c>
      <c r="I13835">
        <v>2348</v>
      </c>
      <c r="J13835">
        <v>2348</v>
      </c>
      <c r="K13835">
        <v>2348</v>
      </c>
      <c r="L13835">
        <v>100</v>
      </c>
      <c r="M13835">
        <v>30.49</v>
      </c>
      <c r="N13835">
        <f>COUNTIF(Cod_Mun_Norte!B:B,DADOS_SNIS_Minas!A13835)</f>
        <v>0</v>
      </c>
    </row>
    <row r="13836" spans="1:14" x14ac:dyDescent="0.2">
      <c r="A13836">
        <v>314587</v>
      </c>
      <c r="B13836" t="s">
        <v>2014</v>
      </c>
      <c r="C13836" t="s">
        <v>98</v>
      </c>
      <c r="D13836">
        <v>2012</v>
      </c>
      <c r="E13836" t="s">
        <v>2016</v>
      </c>
      <c r="F13836" t="s">
        <v>364</v>
      </c>
      <c r="H13836">
        <v>7409</v>
      </c>
      <c r="I13836">
        <v>2259</v>
      </c>
      <c r="J13836">
        <v>2259</v>
      </c>
      <c r="K13836">
        <v>2259</v>
      </c>
      <c r="L13836">
        <v>100</v>
      </c>
      <c r="M13836">
        <v>30.49</v>
      </c>
      <c r="N13836">
        <f>COUNTIF(Cod_Mun_Norte!B:B,DADOS_SNIS_Minas!A13836)</f>
        <v>0</v>
      </c>
    </row>
    <row r="13837" spans="1:14" x14ac:dyDescent="0.2">
      <c r="A13837">
        <v>314587</v>
      </c>
      <c r="B13837" t="s">
        <v>2014</v>
      </c>
      <c r="C13837" t="s">
        <v>98</v>
      </c>
      <c r="D13837">
        <v>2011</v>
      </c>
      <c r="E13837" t="s">
        <v>361</v>
      </c>
      <c r="F13837" t="s">
        <v>362</v>
      </c>
      <c r="H13837">
        <v>7348</v>
      </c>
      <c r="I13837">
        <v>2241</v>
      </c>
      <c r="J13837">
        <v>2241</v>
      </c>
      <c r="K13837">
        <v>2241</v>
      </c>
      <c r="L13837">
        <v>100</v>
      </c>
      <c r="M13837">
        <v>30.5</v>
      </c>
      <c r="N13837">
        <f>COUNTIF(Cod_Mun_Norte!B:B,DADOS_SNIS_Minas!A13837)</f>
        <v>0</v>
      </c>
    </row>
    <row r="13838" spans="1:14" x14ac:dyDescent="0.2">
      <c r="A13838">
        <v>314587</v>
      </c>
      <c r="B13838" t="s">
        <v>2014</v>
      </c>
      <c r="C13838" t="s">
        <v>98</v>
      </c>
      <c r="D13838">
        <v>2010</v>
      </c>
      <c r="E13838" t="s">
        <v>2016</v>
      </c>
      <c r="F13838" t="s">
        <v>364</v>
      </c>
      <c r="H13838">
        <v>7284</v>
      </c>
      <c r="I13838">
        <v>2221</v>
      </c>
      <c r="J13838">
        <v>2121</v>
      </c>
      <c r="K13838">
        <v>2121</v>
      </c>
      <c r="L13838">
        <v>95.5</v>
      </c>
      <c r="M13838">
        <v>29.12</v>
      </c>
      <c r="N13838">
        <f>COUNTIF(Cod_Mun_Norte!B:B,DADOS_SNIS_Minas!A13838)</f>
        <v>0</v>
      </c>
    </row>
    <row r="13839" spans="1:14" x14ac:dyDescent="0.2">
      <c r="A13839">
        <v>314587</v>
      </c>
      <c r="B13839" t="s">
        <v>2014</v>
      </c>
      <c r="C13839" t="s">
        <v>98</v>
      </c>
      <c r="D13839">
        <v>2009</v>
      </c>
      <c r="E13839" t="s">
        <v>2016</v>
      </c>
      <c r="F13839" t="s">
        <v>364</v>
      </c>
      <c r="H13839">
        <v>7078</v>
      </c>
      <c r="I13839">
        <v>2074</v>
      </c>
      <c r="J13839">
        <v>2009</v>
      </c>
      <c r="K13839">
        <v>2009</v>
      </c>
      <c r="L13839">
        <v>96.9</v>
      </c>
      <c r="M13839">
        <v>28.38</v>
      </c>
      <c r="N13839">
        <f>COUNTIF(Cod_Mun_Norte!B:B,DADOS_SNIS_Minas!A13839)</f>
        <v>0</v>
      </c>
    </row>
    <row r="13840" spans="1:14" x14ac:dyDescent="0.2">
      <c r="A13840">
        <v>314587</v>
      </c>
      <c r="B13840" t="s">
        <v>2014</v>
      </c>
      <c r="C13840" t="s">
        <v>98</v>
      </c>
      <c r="D13840">
        <v>2008</v>
      </c>
      <c r="E13840" t="s">
        <v>361</v>
      </c>
      <c r="F13840" t="s">
        <v>362</v>
      </c>
      <c r="H13840">
        <v>7026</v>
      </c>
      <c r="I13840">
        <v>2059</v>
      </c>
      <c r="J13840">
        <v>1955</v>
      </c>
      <c r="K13840">
        <v>1955</v>
      </c>
      <c r="L13840">
        <v>95</v>
      </c>
      <c r="M13840">
        <v>27.83</v>
      </c>
      <c r="N13840">
        <f>COUNTIF(Cod_Mun_Norte!B:B,DADOS_SNIS_Minas!A13840)</f>
        <v>0</v>
      </c>
    </row>
    <row r="13841" spans="1:14" x14ac:dyDescent="0.2">
      <c r="A13841">
        <v>314587</v>
      </c>
      <c r="B13841" t="s">
        <v>2014</v>
      </c>
      <c r="C13841" t="s">
        <v>98</v>
      </c>
      <c r="D13841">
        <v>2007</v>
      </c>
      <c r="E13841" t="s">
        <v>361</v>
      </c>
      <c r="F13841" t="s">
        <v>362</v>
      </c>
      <c r="H13841">
        <v>6771</v>
      </c>
      <c r="I13841">
        <v>1984</v>
      </c>
      <c r="J13841">
        <v>1806</v>
      </c>
      <c r="K13841">
        <v>1806</v>
      </c>
      <c r="L13841">
        <v>91</v>
      </c>
      <c r="M13841">
        <v>26.67</v>
      </c>
      <c r="N13841">
        <f>COUNTIF(Cod_Mun_Norte!B:B,DADOS_SNIS_Minas!A13841)</f>
        <v>0</v>
      </c>
    </row>
    <row r="13842" spans="1:14" x14ac:dyDescent="0.2">
      <c r="A13842">
        <v>314587</v>
      </c>
      <c r="B13842" t="s">
        <v>2014</v>
      </c>
      <c r="C13842" t="s">
        <v>98</v>
      </c>
      <c r="D13842">
        <v>2006</v>
      </c>
      <c r="E13842" t="s">
        <v>361</v>
      </c>
      <c r="F13842" t="s">
        <v>362</v>
      </c>
      <c r="H13842">
        <v>7261</v>
      </c>
      <c r="I13842">
        <v>1917</v>
      </c>
      <c r="J13842">
        <v>1643</v>
      </c>
      <c r="K13842">
        <v>1643</v>
      </c>
      <c r="L13842">
        <v>85.7</v>
      </c>
      <c r="M13842">
        <v>22.63</v>
      </c>
      <c r="N13842">
        <f>COUNTIF(Cod_Mun_Norte!B:B,DADOS_SNIS_Minas!A13842)</f>
        <v>0</v>
      </c>
    </row>
    <row r="13843" spans="1:14" x14ac:dyDescent="0.2">
      <c r="A13843">
        <v>314587</v>
      </c>
      <c r="B13843" t="s">
        <v>2014</v>
      </c>
      <c r="C13843" t="s">
        <v>98</v>
      </c>
      <c r="D13843">
        <v>2005</v>
      </c>
      <c r="E13843" t="s">
        <v>361</v>
      </c>
      <c r="F13843" t="s">
        <v>362</v>
      </c>
      <c r="H13843">
        <v>7139</v>
      </c>
      <c r="I13843">
        <v>1885</v>
      </c>
      <c r="J13843">
        <v>1497</v>
      </c>
      <c r="K13843">
        <v>1497</v>
      </c>
      <c r="L13843">
        <v>79.400000000000006</v>
      </c>
      <c r="M13843">
        <v>20.97</v>
      </c>
      <c r="N13843">
        <f>COUNTIF(Cod_Mun_Norte!B:B,DADOS_SNIS_Minas!A13843)</f>
        <v>0</v>
      </c>
    </row>
    <row r="13844" spans="1:14" x14ac:dyDescent="0.2">
      <c r="A13844">
        <v>314587</v>
      </c>
      <c r="B13844" t="s">
        <v>2014</v>
      </c>
      <c r="C13844" t="s">
        <v>98</v>
      </c>
      <c r="D13844">
        <v>2004</v>
      </c>
      <c r="E13844" t="s">
        <v>361</v>
      </c>
      <c r="F13844" t="s">
        <v>362</v>
      </c>
      <c r="H13844">
        <v>7015</v>
      </c>
      <c r="I13844">
        <v>1852</v>
      </c>
      <c r="J13844">
        <v>1408</v>
      </c>
      <c r="K13844">
        <v>1408</v>
      </c>
      <c r="L13844">
        <v>76</v>
      </c>
      <c r="M13844">
        <v>20.07</v>
      </c>
      <c r="N13844">
        <f>COUNTIF(Cod_Mun_Norte!B:B,DADOS_SNIS_Minas!A13844)</f>
        <v>0</v>
      </c>
    </row>
    <row r="13845" spans="1:14" x14ac:dyDescent="0.2">
      <c r="A13845">
        <v>314587</v>
      </c>
      <c r="B13845" t="s">
        <v>2014</v>
      </c>
      <c r="C13845" t="s">
        <v>98</v>
      </c>
      <c r="D13845">
        <v>2003</v>
      </c>
      <c r="E13845" t="s">
        <v>361</v>
      </c>
      <c r="F13845" t="s">
        <v>362</v>
      </c>
      <c r="H13845">
        <v>6792</v>
      </c>
      <c r="I13845">
        <v>1793</v>
      </c>
      <c r="J13845">
        <v>1448</v>
      </c>
      <c r="K13845">
        <v>1448</v>
      </c>
      <c r="L13845">
        <v>80.8</v>
      </c>
      <c r="M13845">
        <v>21.32</v>
      </c>
      <c r="N13845">
        <f>COUNTIF(Cod_Mun_Norte!B:B,DADOS_SNIS_Minas!A13845)</f>
        <v>0</v>
      </c>
    </row>
    <row r="13846" spans="1:14" x14ac:dyDescent="0.2">
      <c r="A13846">
        <v>314587</v>
      </c>
      <c r="B13846" t="s">
        <v>2014</v>
      </c>
      <c r="C13846" t="s">
        <v>98</v>
      </c>
      <c r="D13846">
        <v>2002</v>
      </c>
      <c r="E13846" t="s">
        <v>361</v>
      </c>
      <c r="F13846" t="s">
        <v>362</v>
      </c>
      <c r="H13846">
        <v>6686</v>
      </c>
      <c r="I13846">
        <v>1765</v>
      </c>
      <c r="J13846">
        <v>1374</v>
      </c>
      <c r="K13846">
        <v>1374</v>
      </c>
      <c r="L13846">
        <v>77.900000000000006</v>
      </c>
      <c r="M13846">
        <v>20.55</v>
      </c>
      <c r="N13846">
        <f>COUNTIF(Cod_Mun_Norte!B:B,DADOS_SNIS_Minas!A13846)</f>
        <v>0</v>
      </c>
    </row>
    <row r="13847" spans="1:14" x14ac:dyDescent="0.2">
      <c r="A13847">
        <v>314587</v>
      </c>
      <c r="B13847" t="s">
        <v>2014</v>
      </c>
      <c r="C13847" t="s">
        <v>98</v>
      </c>
      <c r="D13847">
        <v>2001</v>
      </c>
      <c r="E13847" t="s">
        <v>361</v>
      </c>
      <c r="F13847" t="s">
        <v>362</v>
      </c>
      <c r="H13847">
        <v>6592</v>
      </c>
      <c r="I13847">
        <v>1741</v>
      </c>
      <c r="J13847">
        <v>1278</v>
      </c>
      <c r="K13847">
        <v>1278</v>
      </c>
      <c r="L13847">
        <v>73.400000000000006</v>
      </c>
      <c r="M13847">
        <v>19.39</v>
      </c>
      <c r="N13847">
        <f>COUNTIF(Cod_Mun_Norte!B:B,DADOS_SNIS_Minas!A13847)</f>
        <v>0</v>
      </c>
    </row>
    <row r="13848" spans="1:14" x14ac:dyDescent="0.2">
      <c r="A13848">
        <v>314587</v>
      </c>
      <c r="B13848" t="s">
        <v>2014</v>
      </c>
      <c r="C13848" t="s">
        <v>98</v>
      </c>
      <c r="D13848">
        <v>2000</v>
      </c>
      <c r="E13848" t="s">
        <v>361</v>
      </c>
      <c r="F13848" t="s">
        <v>362</v>
      </c>
      <c r="H13848">
        <v>6457</v>
      </c>
      <c r="I13848">
        <v>1705</v>
      </c>
      <c r="N13848">
        <f>COUNTIF(Cod_Mun_Norte!B:B,DADOS_SNIS_Minas!A13848)</f>
        <v>0</v>
      </c>
    </row>
    <row r="13849" spans="1:14" x14ac:dyDescent="0.2">
      <c r="A13849">
        <v>314587</v>
      </c>
      <c r="B13849" t="s">
        <v>2014</v>
      </c>
      <c r="C13849" t="s">
        <v>98</v>
      </c>
      <c r="D13849">
        <v>1999</v>
      </c>
      <c r="E13849" t="s">
        <v>361</v>
      </c>
      <c r="F13849" t="s">
        <v>362</v>
      </c>
      <c r="H13849">
        <v>5833</v>
      </c>
      <c r="I13849">
        <v>1540</v>
      </c>
      <c r="N13849">
        <f>COUNTIF(Cod_Mun_Norte!B:B,DADOS_SNIS_Minas!A13849)</f>
        <v>0</v>
      </c>
    </row>
    <row r="13850" spans="1:14" x14ac:dyDescent="0.2">
      <c r="A13850">
        <v>314587</v>
      </c>
      <c r="B13850" t="s">
        <v>2014</v>
      </c>
      <c r="C13850" t="s">
        <v>98</v>
      </c>
      <c r="D13850">
        <v>1998</v>
      </c>
      <c r="H13850">
        <v>5777</v>
      </c>
      <c r="I13850">
        <v>1525</v>
      </c>
      <c r="N13850">
        <f>COUNTIF(Cod_Mun_Norte!B:B,DADOS_SNIS_Minas!A13850)</f>
        <v>0</v>
      </c>
    </row>
    <row r="13851" spans="1:14" x14ac:dyDescent="0.2">
      <c r="A13851">
        <v>314587</v>
      </c>
      <c r="B13851" t="s">
        <v>2014</v>
      </c>
      <c r="C13851" t="s">
        <v>98</v>
      </c>
      <c r="D13851">
        <v>1997</v>
      </c>
      <c r="H13851">
        <v>5721</v>
      </c>
      <c r="I13851">
        <v>1511</v>
      </c>
      <c r="N13851">
        <f>COUNTIF(Cod_Mun_Norte!B:B,DADOS_SNIS_Minas!A13851)</f>
        <v>0</v>
      </c>
    </row>
    <row r="13852" spans="1:14" x14ac:dyDescent="0.2">
      <c r="A13852">
        <v>314590</v>
      </c>
      <c r="B13852" t="s">
        <v>2018</v>
      </c>
      <c r="C13852" t="s">
        <v>98</v>
      </c>
      <c r="D13852">
        <v>2020</v>
      </c>
      <c r="E13852" t="s">
        <v>2019</v>
      </c>
      <c r="F13852" t="s">
        <v>367</v>
      </c>
      <c r="G13852" t="s">
        <v>368</v>
      </c>
      <c r="H13852">
        <v>39867</v>
      </c>
      <c r="I13852">
        <v>35731</v>
      </c>
      <c r="J13852">
        <v>34896</v>
      </c>
      <c r="K13852">
        <v>34896</v>
      </c>
      <c r="L13852">
        <v>97.7</v>
      </c>
      <c r="M13852">
        <v>87.53</v>
      </c>
      <c r="N13852">
        <f>COUNTIF(Cod_Mun_Norte!B:B,DADOS_SNIS_Minas!A13852)</f>
        <v>0</v>
      </c>
    </row>
    <row r="13853" spans="1:14" x14ac:dyDescent="0.2">
      <c r="A13853">
        <v>314590</v>
      </c>
      <c r="B13853" t="s">
        <v>2018</v>
      </c>
      <c r="C13853" t="s">
        <v>98</v>
      </c>
      <c r="D13853">
        <v>2019</v>
      </c>
      <c r="E13853" t="s">
        <v>2019</v>
      </c>
      <c r="F13853" t="s">
        <v>367</v>
      </c>
      <c r="G13853" t="s">
        <v>368</v>
      </c>
      <c r="H13853">
        <v>39500</v>
      </c>
      <c r="I13853">
        <v>35402</v>
      </c>
      <c r="J13853">
        <v>34874</v>
      </c>
      <c r="K13853">
        <v>34874</v>
      </c>
      <c r="L13853">
        <v>98.5</v>
      </c>
      <c r="M13853">
        <v>88.29</v>
      </c>
      <c r="N13853">
        <f>COUNTIF(Cod_Mun_Norte!B:B,DADOS_SNIS_Minas!A13853)</f>
        <v>0</v>
      </c>
    </row>
    <row r="13854" spans="1:14" x14ac:dyDescent="0.2">
      <c r="A13854">
        <v>314590</v>
      </c>
      <c r="B13854" t="s">
        <v>2018</v>
      </c>
      <c r="C13854" t="s">
        <v>98</v>
      </c>
      <c r="D13854">
        <v>2018</v>
      </c>
      <c r="E13854" t="s">
        <v>2019</v>
      </c>
      <c r="F13854" t="s">
        <v>367</v>
      </c>
      <c r="H13854">
        <v>39121</v>
      </c>
      <c r="I13854">
        <v>35062</v>
      </c>
      <c r="J13854">
        <v>34225</v>
      </c>
      <c r="K13854">
        <v>34225</v>
      </c>
      <c r="L13854">
        <v>97.6</v>
      </c>
      <c r="M13854">
        <v>87.48</v>
      </c>
      <c r="N13854">
        <f>COUNTIF(Cod_Mun_Norte!B:B,DADOS_SNIS_Minas!A13854)</f>
        <v>0</v>
      </c>
    </row>
    <row r="13855" spans="1:14" x14ac:dyDescent="0.2">
      <c r="A13855">
        <v>314590</v>
      </c>
      <c r="B13855" t="s">
        <v>2018</v>
      </c>
      <c r="C13855" t="s">
        <v>98</v>
      </c>
      <c r="D13855">
        <v>2017</v>
      </c>
      <c r="E13855" t="s">
        <v>2019</v>
      </c>
      <c r="F13855" t="s">
        <v>367</v>
      </c>
      <c r="H13855">
        <v>38935</v>
      </c>
      <c r="I13855">
        <v>34896</v>
      </c>
      <c r="J13855">
        <v>33613</v>
      </c>
      <c r="K13855">
        <v>33613</v>
      </c>
      <c r="L13855">
        <v>96.3</v>
      </c>
      <c r="M13855">
        <v>86.33</v>
      </c>
      <c r="N13855">
        <f>COUNTIF(Cod_Mun_Norte!B:B,DADOS_SNIS_Minas!A13855)</f>
        <v>0</v>
      </c>
    </row>
    <row r="13856" spans="1:14" x14ac:dyDescent="0.2">
      <c r="A13856">
        <v>314590</v>
      </c>
      <c r="B13856" t="s">
        <v>2018</v>
      </c>
      <c r="C13856" t="s">
        <v>98</v>
      </c>
      <c r="D13856">
        <v>2016</v>
      </c>
      <c r="E13856" t="s">
        <v>2019</v>
      </c>
      <c r="F13856" t="s">
        <v>367</v>
      </c>
      <c r="H13856">
        <v>38601</v>
      </c>
      <c r="I13856">
        <v>34596</v>
      </c>
      <c r="J13856">
        <v>33696</v>
      </c>
      <c r="K13856">
        <v>33696</v>
      </c>
      <c r="L13856">
        <v>97.4</v>
      </c>
      <c r="M13856">
        <v>87.29</v>
      </c>
      <c r="N13856">
        <f>COUNTIF(Cod_Mun_Norte!B:B,DADOS_SNIS_Minas!A13856)</f>
        <v>0</v>
      </c>
    </row>
    <row r="13857" spans="1:14" x14ac:dyDescent="0.2">
      <c r="A13857">
        <v>314590</v>
      </c>
      <c r="B13857" t="s">
        <v>2018</v>
      </c>
      <c r="C13857" t="s">
        <v>98</v>
      </c>
      <c r="D13857">
        <v>2015</v>
      </c>
      <c r="E13857" t="s">
        <v>2019</v>
      </c>
      <c r="F13857" t="s">
        <v>367</v>
      </c>
      <c r="H13857">
        <v>38249</v>
      </c>
      <c r="I13857">
        <v>34281</v>
      </c>
      <c r="J13857">
        <v>33758</v>
      </c>
      <c r="K13857">
        <v>33758</v>
      </c>
      <c r="L13857">
        <v>98.5</v>
      </c>
      <c r="M13857">
        <v>88.26</v>
      </c>
      <c r="N13857">
        <f>COUNTIF(Cod_Mun_Norte!B:B,DADOS_SNIS_Minas!A13857)</f>
        <v>0</v>
      </c>
    </row>
    <row r="13858" spans="1:14" x14ac:dyDescent="0.2">
      <c r="A13858">
        <v>314590</v>
      </c>
      <c r="B13858" t="s">
        <v>2018</v>
      </c>
      <c r="C13858" t="s">
        <v>98</v>
      </c>
      <c r="D13858">
        <v>2014</v>
      </c>
      <c r="E13858" t="s">
        <v>2019</v>
      </c>
      <c r="F13858" t="s">
        <v>367</v>
      </c>
      <c r="H13858">
        <v>37878</v>
      </c>
      <c r="I13858">
        <v>33948</v>
      </c>
      <c r="J13858">
        <v>33948</v>
      </c>
      <c r="K13858">
        <v>33948</v>
      </c>
      <c r="L13858">
        <v>100</v>
      </c>
      <c r="M13858">
        <v>89.62</v>
      </c>
      <c r="N13858">
        <f>COUNTIF(Cod_Mun_Norte!B:B,DADOS_SNIS_Minas!A13858)</f>
        <v>0</v>
      </c>
    </row>
    <row r="13859" spans="1:14" x14ac:dyDescent="0.2">
      <c r="A13859">
        <v>314590</v>
      </c>
      <c r="B13859" t="s">
        <v>2018</v>
      </c>
      <c r="C13859" t="s">
        <v>98</v>
      </c>
      <c r="D13859">
        <v>2013</v>
      </c>
      <c r="E13859" t="s">
        <v>2019</v>
      </c>
      <c r="F13859" t="s">
        <v>367</v>
      </c>
      <c r="H13859">
        <v>37492</v>
      </c>
      <c r="I13859">
        <v>33602</v>
      </c>
      <c r="J13859">
        <v>33602</v>
      </c>
      <c r="K13859">
        <v>33602</v>
      </c>
      <c r="L13859">
        <v>100</v>
      </c>
      <c r="M13859">
        <v>89.62</v>
      </c>
      <c r="N13859">
        <f>COUNTIF(Cod_Mun_Norte!B:B,DADOS_SNIS_Minas!A13859)</f>
        <v>0</v>
      </c>
    </row>
    <row r="13860" spans="1:14" x14ac:dyDescent="0.2">
      <c r="A13860">
        <v>314590</v>
      </c>
      <c r="B13860" t="s">
        <v>2018</v>
      </c>
      <c r="C13860" t="s">
        <v>98</v>
      </c>
      <c r="D13860">
        <v>2012</v>
      </c>
      <c r="E13860" t="s">
        <v>2019</v>
      </c>
      <c r="F13860" t="s">
        <v>367</v>
      </c>
      <c r="H13860">
        <v>36006</v>
      </c>
      <c r="I13860">
        <v>32270</v>
      </c>
      <c r="J13860">
        <v>32270</v>
      </c>
      <c r="K13860">
        <v>32270</v>
      </c>
      <c r="L13860">
        <v>100</v>
      </c>
      <c r="M13860">
        <v>89.62</v>
      </c>
      <c r="N13860">
        <f>COUNTIF(Cod_Mun_Norte!B:B,DADOS_SNIS_Minas!A13860)</f>
        <v>0</v>
      </c>
    </row>
    <row r="13861" spans="1:14" x14ac:dyDescent="0.2">
      <c r="A13861">
        <v>314590</v>
      </c>
      <c r="B13861" t="s">
        <v>2018</v>
      </c>
      <c r="C13861" t="s">
        <v>98</v>
      </c>
      <c r="D13861">
        <v>2011</v>
      </c>
      <c r="E13861" t="s">
        <v>2019</v>
      </c>
      <c r="F13861" t="s">
        <v>367</v>
      </c>
      <c r="H13861">
        <v>35643</v>
      </c>
      <c r="I13861">
        <v>31945</v>
      </c>
      <c r="J13861">
        <v>31945</v>
      </c>
      <c r="K13861">
        <v>31945</v>
      </c>
      <c r="L13861">
        <v>100</v>
      </c>
      <c r="M13861">
        <v>89.62</v>
      </c>
      <c r="N13861">
        <f>COUNTIF(Cod_Mun_Norte!B:B,DADOS_SNIS_Minas!A13861)</f>
        <v>0</v>
      </c>
    </row>
    <row r="13862" spans="1:14" x14ac:dyDescent="0.2">
      <c r="A13862">
        <v>314590</v>
      </c>
      <c r="B13862" t="s">
        <v>2018</v>
      </c>
      <c r="C13862" t="s">
        <v>98</v>
      </c>
      <c r="D13862">
        <v>2010</v>
      </c>
      <c r="E13862" t="s">
        <v>2019</v>
      </c>
      <c r="F13862" t="s">
        <v>367</v>
      </c>
      <c r="H13862">
        <v>35268</v>
      </c>
      <c r="I13862">
        <v>31609</v>
      </c>
      <c r="J13862">
        <v>31609</v>
      </c>
      <c r="K13862">
        <v>31609</v>
      </c>
      <c r="L13862">
        <v>100</v>
      </c>
      <c r="M13862">
        <v>89.63</v>
      </c>
      <c r="N13862">
        <f>COUNTIF(Cod_Mun_Norte!B:B,DADOS_SNIS_Minas!A13862)</f>
        <v>0</v>
      </c>
    </row>
    <row r="13863" spans="1:14" x14ac:dyDescent="0.2">
      <c r="A13863">
        <v>314590</v>
      </c>
      <c r="B13863" t="s">
        <v>2018</v>
      </c>
      <c r="C13863" t="s">
        <v>98</v>
      </c>
      <c r="D13863">
        <v>2009</v>
      </c>
      <c r="E13863" t="s">
        <v>2019</v>
      </c>
      <c r="F13863" t="s">
        <v>367</v>
      </c>
      <c r="H13863">
        <v>35475</v>
      </c>
      <c r="I13863">
        <v>31333</v>
      </c>
      <c r="J13863">
        <v>34697</v>
      </c>
      <c r="K13863">
        <v>34697</v>
      </c>
      <c r="L13863">
        <v>100</v>
      </c>
      <c r="M13863">
        <v>97.81</v>
      </c>
      <c r="N13863">
        <f>COUNTIF(Cod_Mun_Norte!B:B,DADOS_SNIS_Minas!A13863)</f>
        <v>0</v>
      </c>
    </row>
    <row r="13864" spans="1:14" x14ac:dyDescent="0.2">
      <c r="A13864">
        <v>314590</v>
      </c>
      <c r="B13864" t="s">
        <v>2018</v>
      </c>
      <c r="C13864" t="s">
        <v>98</v>
      </c>
      <c r="D13864">
        <v>2008</v>
      </c>
      <c r="E13864" t="s">
        <v>361</v>
      </c>
      <c r="F13864" t="s">
        <v>99</v>
      </c>
      <c r="H13864">
        <v>35029</v>
      </c>
      <c r="I13864">
        <v>30939</v>
      </c>
      <c r="J13864">
        <v>33868</v>
      </c>
      <c r="K13864">
        <v>33868</v>
      </c>
      <c r="L13864">
        <v>100</v>
      </c>
      <c r="M13864">
        <v>96.69</v>
      </c>
      <c r="N13864">
        <f>COUNTIF(Cod_Mun_Norte!B:B,DADOS_SNIS_Minas!A13864)</f>
        <v>0</v>
      </c>
    </row>
    <row r="13865" spans="1:14" x14ac:dyDescent="0.2">
      <c r="A13865">
        <v>314590</v>
      </c>
      <c r="B13865" t="s">
        <v>2018</v>
      </c>
      <c r="C13865" t="s">
        <v>98</v>
      </c>
      <c r="D13865">
        <v>2007</v>
      </c>
      <c r="E13865" t="s">
        <v>361</v>
      </c>
      <c r="F13865" t="s">
        <v>99</v>
      </c>
      <c r="H13865">
        <v>33548</v>
      </c>
      <c r="I13865">
        <v>29631</v>
      </c>
      <c r="J13865">
        <v>32218</v>
      </c>
      <c r="K13865">
        <v>32218</v>
      </c>
      <c r="L13865">
        <v>100</v>
      </c>
      <c r="M13865">
        <v>96.04</v>
      </c>
      <c r="N13865">
        <f>COUNTIF(Cod_Mun_Norte!B:B,DADOS_SNIS_Minas!A13865)</f>
        <v>0</v>
      </c>
    </row>
    <row r="13866" spans="1:14" x14ac:dyDescent="0.2">
      <c r="A13866">
        <v>314590</v>
      </c>
      <c r="B13866" t="s">
        <v>2018</v>
      </c>
      <c r="C13866" t="s">
        <v>98</v>
      </c>
      <c r="D13866">
        <v>2006</v>
      </c>
      <c r="E13866" t="s">
        <v>361</v>
      </c>
      <c r="F13866" t="s">
        <v>99</v>
      </c>
      <c r="H13866">
        <v>32571</v>
      </c>
      <c r="I13866">
        <v>28197</v>
      </c>
      <c r="J13866">
        <v>30601</v>
      </c>
      <c r="K13866">
        <v>30601</v>
      </c>
      <c r="L13866">
        <v>100</v>
      </c>
      <c r="M13866">
        <v>93.95</v>
      </c>
      <c r="N13866">
        <f>COUNTIF(Cod_Mun_Norte!B:B,DADOS_SNIS_Minas!A13866)</f>
        <v>0</v>
      </c>
    </row>
    <row r="13867" spans="1:14" x14ac:dyDescent="0.2">
      <c r="A13867">
        <v>314590</v>
      </c>
      <c r="B13867" t="s">
        <v>2018</v>
      </c>
      <c r="C13867" t="s">
        <v>98</v>
      </c>
      <c r="D13867">
        <v>2005</v>
      </c>
      <c r="E13867" t="s">
        <v>361</v>
      </c>
      <c r="F13867" t="s">
        <v>99</v>
      </c>
      <c r="H13867">
        <v>32237</v>
      </c>
      <c r="I13867">
        <v>27908</v>
      </c>
      <c r="N13867">
        <f>COUNTIF(Cod_Mun_Norte!B:B,DADOS_SNIS_Minas!A13867)</f>
        <v>0</v>
      </c>
    </row>
    <row r="13868" spans="1:14" x14ac:dyDescent="0.2">
      <c r="A13868">
        <v>314590</v>
      </c>
      <c r="B13868" t="s">
        <v>2018</v>
      </c>
      <c r="C13868" t="s">
        <v>98</v>
      </c>
      <c r="D13868">
        <v>2004</v>
      </c>
      <c r="E13868" t="s">
        <v>361</v>
      </c>
      <c r="F13868" t="s">
        <v>99</v>
      </c>
      <c r="H13868">
        <v>31902</v>
      </c>
      <c r="I13868">
        <v>27618</v>
      </c>
      <c r="J13868">
        <v>28484</v>
      </c>
      <c r="K13868">
        <v>28484</v>
      </c>
      <c r="L13868">
        <v>100</v>
      </c>
      <c r="M13868">
        <v>89.29</v>
      </c>
      <c r="N13868">
        <f>COUNTIF(Cod_Mun_Norte!B:B,DADOS_SNIS_Minas!A13868)</f>
        <v>0</v>
      </c>
    </row>
    <row r="13869" spans="1:14" x14ac:dyDescent="0.2">
      <c r="A13869">
        <v>314590</v>
      </c>
      <c r="B13869" t="s">
        <v>2018</v>
      </c>
      <c r="C13869" t="s">
        <v>98</v>
      </c>
      <c r="D13869">
        <v>2003</v>
      </c>
      <c r="E13869" t="s">
        <v>361</v>
      </c>
      <c r="F13869" t="s">
        <v>99</v>
      </c>
      <c r="H13869">
        <v>31295</v>
      </c>
      <c r="I13869">
        <v>27093</v>
      </c>
      <c r="N13869">
        <f>COUNTIF(Cod_Mun_Norte!B:B,DADOS_SNIS_Minas!A13869)</f>
        <v>0</v>
      </c>
    </row>
    <row r="13870" spans="1:14" x14ac:dyDescent="0.2">
      <c r="A13870">
        <v>314590</v>
      </c>
      <c r="B13870" t="s">
        <v>2018</v>
      </c>
      <c r="C13870" t="s">
        <v>98</v>
      </c>
      <c r="D13870">
        <v>2002</v>
      </c>
      <c r="E13870" t="s">
        <v>361</v>
      </c>
      <c r="F13870" t="s">
        <v>99</v>
      </c>
      <c r="H13870">
        <v>31006</v>
      </c>
      <c r="I13870">
        <v>26842</v>
      </c>
      <c r="N13870">
        <f>COUNTIF(Cod_Mun_Norte!B:B,DADOS_SNIS_Minas!A13870)</f>
        <v>0</v>
      </c>
    </row>
    <row r="13871" spans="1:14" x14ac:dyDescent="0.2">
      <c r="A13871">
        <v>314590</v>
      </c>
      <c r="B13871" t="s">
        <v>2018</v>
      </c>
      <c r="C13871" t="s">
        <v>98</v>
      </c>
      <c r="D13871">
        <v>2001</v>
      </c>
      <c r="E13871" t="s">
        <v>361</v>
      </c>
      <c r="F13871" t="s">
        <v>99</v>
      </c>
      <c r="H13871">
        <v>30727</v>
      </c>
      <c r="I13871">
        <v>26601</v>
      </c>
      <c r="N13871">
        <f>COUNTIF(Cod_Mun_Norte!B:B,DADOS_SNIS_Minas!A13871)</f>
        <v>0</v>
      </c>
    </row>
    <row r="13872" spans="1:14" x14ac:dyDescent="0.2">
      <c r="A13872">
        <v>314590</v>
      </c>
      <c r="B13872" t="s">
        <v>2018</v>
      </c>
      <c r="C13872" t="s">
        <v>98</v>
      </c>
      <c r="D13872">
        <v>2000</v>
      </c>
      <c r="E13872" t="s">
        <v>361</v>
      </c>
      <c r="F13872" t="s">
        <v>99</v>
      </c>
      <c r="H13872">
        <v>30383</v>
      </c>
      <c r="I13872">
        <v>26303</v>
      </c>
      <c r="N13872">
        <f>COUNTIF(Cod_Mun_Norte!B:B,DADOS_SNIS_Minas!A13872)</f>
        <v>0</v>
      </c>
    </row>
    <row r="13873" spans="1:14" x14ac:dyDescent="0.2">
      <c r="A13873">
        <v>314590</v>
      </c>
      <c r="B13873" t="s">
        <v>2018</v>
      </c>
      <c r="C13873" t="s">
        <v>98</v>
      </c>
      <c r="D13873">
        <v>1999</v>
      </c>
      <c r="E13873" t="s">
        <v>361</v>
      </c>
      <c r="F13873" t="s">
        <v>99</v>
      </c>
      <c r="H13873">
        <v>31977</v>
      </c>
      <c r="I13873">
        <v>27631</v>
      </c>
      <c r="N13873">
        <f>COUNTIF(Cod_Mun_Norte!B:B,DADOS_SNIS_Minas!A13873)</f>
        <v>0</v>
      </c>
    </row>
    <row r="13874" spans="1:14" x14ac:dyDescent="0.2">
      <c r="A13874">
        <v>314590</v>
      </c>
      <c r="B13874" t="s">
        <v>2018</v>
      </c>
      <c r="C13874" t="s">
        <v>98</v>
      </c>
      <c r="D13874">
        <v>1998</v>
      </c>
      <c r="E13874" t="s">
        <v>361</v>
      </c>
      <c r="F13874" t="s">
        <v>99</v>
      </c>
      <c r="H13874">
        <v>31288</v>
      </c>
      <c r="I13874">
        <v>27035</v>
      </c>
      <c r="N13874">
        <f>COUNTIF(Cod_Mun_Norte!B:B,DADOS_SNIS_Minas!A13874)</f>
        <v>0</v>
      </c>
    </row>
    <row r="13875" spans="1:14" x14ac:dyDescent="0.2">
      <c r="A13875">
        <v>314590</v>
      </c>
      <c r="B13875" t="s">
        <v>2018</v>
      </c>
      <c r="C13875" t="s">
        <v>98</v>
      </c>
      <c r="D13875">
        <v>1997</v>
      </c>
      <c r="H13875">
        <v>30599</v>
      </c>
      <c r="I13875">
        <v>26440</v>
      </c>
      <c r="N13875">
        <f>COUNTIF(Cod_Mun_Norte!B:B,DADOS_SNIS_Minas!A13875)</f>
        <v>0</v>
      </c>
    </row>
    <row r="13876" spans="1:14" x14ac:dyDescent="0.2">
      <c r="A13876">
        <v>314590</v>
      </c>
      <c r="B13876" t="s">
        <v>2018</v>
      </c>
      <c r="C13876" t="s">
        <v>98</v>
      </c>
      <c r="D13876">
        <v>1996</v>
      </c>
      <c r="H13876">
        <v>29783</v>
      </c>
      <c r="I13876">
        <v>25735</v>
      </c>
      <c r="N13876">
        <f>COUNTIF(Cod_Mun_Norte!B:B,DADOS_SNIS_Minas!A13876)</f>
        <v>0</v>
      </c>
    </row>
    <row r="13877" spans="1:14" x14ac:dyDescent="0.2">
      <c r="A13877">
        <v>314590</v>
      </c>
      <c r="B13877" t="s">
        <v>2018</v>
      </c>
      <c r="C13877" t="s">
        <v>98</v>
      </c>
      <c r="D13877">
        <v>1995</v>
      </c>
      <c r="H13877">
        <v>29495</v>
      </c>
      <c r="I13877">
        <v>25486</v>
      </c>
      <c r="N13877">
        <f>COUNTIF(Cod_Mun_Norte!B:B,DADOS_SNIS_Minas!A13877)</f>
        <v>0</v>
      </c>
    </row>
    <row r="13878" spans="1:14" x14ac:dyDescent="0.2">
      <c r="A13878">
        <v>314600</v>
      </c>
      <c r="B13878" t="s">
        <v>252</v>
      </c>
      <c r="C13878" t="s">
        <v>98</v>
      </c>
      <c r="D13878">
        <v>2020</v>
      </c>
      <c r="E13878" t="s">
        <v>2020</v>
      </c>
      <c r="F13878" t="s">
        <v>99</v>
      </c>
      <c r="G13878" t="s">
        <v>100</v>
      </c>
      <c r="H13878">
        <v>33791</v>
      </c>
      <c r="I13878">
        <v>25436</v>
      </c>
      <c r="J13878">
        <v>33791</v>
      </c>
      <c r="K13878">
        <v>25436</v>
      </c>
      <c r="L13878">
        <v>100</v>
      </c>
      <c r="M13878">
        <v>100</v>
      </c>
      <c r="N13878">
        <f>COUNTIF(Cod_Mun_Norte!B:B,DADOS_SNIS_Minas!A13878)</f>
        <v>0</v>
      </c>
    </row>
    <row r="13879" spans="1:14" x14ac:dyDescent="0.2">
      <c r="A13879">
        <v>314600</v>
      </c>
      <c r="B13879" t="s">
        <v>252</v>
      </c>
      <c r="C13879" t="s">
        <v>98</v>
      </c>
      <c r="D13879">
        <v>2019</v>
      </c>
      <c r="E13879" t="s">
        <v>2020</v>
      </c>
      <c r="F13879" t="s">
        <v>99</v>
      </c>
      <c r="G13879" t="s">
        <v>100</v>
      </c>
      <c r="H13879">
        <v>33639</v>
      </c>
      <c r="I13879">
        <v>25322</v>
      </c>
      <c r="J13879">
        <v>33639</v>
      </c>
      <c r="K13879">
        <v>25322</v>
      </c>
      <c r="L13879">
        <v>100</v>
      </c>
      <c r="M13879">
        <v>100</v>
      </c>
      <c r="N13879">
        <f>COUNTIF(Cod_Mun_Norte!B:B,DADOS_SNIS_Minas!A13879)</f>
        <v>0</v>
      </c>
    </row>
    <row r="13880" spans="1:14" x14ac:dyDescent="0.2">
      <c r="A13880">
        <v>314600</v>
      </c>
      <c r="B13880" t="s">
        <v>252</v>
      </c>
      <c r="C13880" t="s">
        <v>98</v>
      </c>
      <c r="D13880">
        <v>2018</v>
      </c>
      <c r="E13880" t="s">
        <v>2020</v>
      </c>
      <c r="F13880" t="s">
        <v>99</v>
      </c>
      <c r="H13880">
        <v>33481</v>
      </c>
      <c r="I13880">
        <v>25203</v>
      </c>
      <c r="J13880">
        <v>33481</v>
      </c>
      <c r="K13880">
        <v>25203</v>
      </c>
      <c r="L13880">
        <v>100</v>
      </c>
      <c r="M13880">
        <v>100</v>
      </c>
      <c r="N13880">
        <f>COUNTIF(Cod_Mun_Norte!B:B,DADOS_SNIS_Minas!A13880)</f>
        <v>0</v>
      </c>
    </row>
    <row r="13881" spans="1:14" x14ac:dyDescent="0.2">
      <c r="A13881">
        <v>314600</v>
      </c>
      <c r="B13881" t="s">
        <v>252</v>
      </c>
      <c r="C13881" t="s">
        <v>98</v>
      </c>
      <c r="D13881">
        <v>2017</v>
      </c>
      <c r="E13881" t="s">
        <v>2021</v>
      </c>
      <c r="F13881" t="s">
        <v>367</v>
      </c>
      <c r="H13881">
        <v>33716</v>
      </c>
      <c r="I13881">
        <v>25380</v>
      </c>
      <c r="J13881">
        <v>33489</v>
      </c>
      <c r="K13881">
        <v>25035</v>
      </c>
      <c r="L13881">
        <v>98.6</v>
      </c>
      <c r="M13881">
        <v>99.33</v>
      </c>
      <c r="N13881">
        <f>COUNTIF(Cod_Mun_Norte!B:B,DADOS_SNIS_Minas!A13881)</f>
        <v>0</v>
      </c>
    </row>
    <row r="13882" spans="1:14" x14ac:dyDescent="0.2">
      <c r="A13882">
        <v>314600</v>
      </c>
      <c r="B13882" t="s">
        <v>252</v>
      </c>
      <c r="C13882" t="s">
        <v>98</v>
      </c>
      <c r="D13882">
        <v>2016</v>
      </c>
      <c r="E13882" t="s">
        <v>2020</v>
      </c>
      <c r="F13882" t="s">
        <v>99</v>
      </c>
      <c r="H13882">
        <v>33557</v>
      </c>
      <c r="I13882">
        <v>25260</v>
      </c>
      <c r="J13882">
        <v>33350</v>
      </c>
      <c r="K13882">
        <v>25160</v>
      </c>
      <c r="L13882">
        <v>99.6</v>
      </c>
      <c r="M13882">
        <v>99.38</v>
      </c>
      <c r="N13882">
        <f>COUNTIF(Cod_Mun_Norte!B:B,DADOS_SNIS_Minas!A13882)</f>
        <v>0</v>
      </c>
    </row>
    <row r="13883" spans="1:14" x14ac:dyDescent="0.2">
      <c r="A13883">
        <v>314600</v>
      </c>
      <c r="B13883" t="s">
        <v>252</v>
      </c>
      <c r="C13883" t="s">
        <v>98</v>
      </c>
      <c r="D13883">
        <v>2015</v>
      </c>
      <c r="E13883" t="s">
        <v>2020</v>
      </c>
      <c r="F13883" t="s">
        <v>99</v>
      </c>
      <c r="H13883">
        <v>33390</v>
      </c>
      <c r="I13883">
        <v>25135</v>
      </c>
      <c r="J13883">
        <v>33064</v>
      </c>
      <c r="K13883">
        <v>25035</v>
      </c>
      <c r="L13883">
        <v>99.6</v>
      </c>
      <c r="M13883">
        <v>99.02</v>
      </c>
      <c r="N13883">
        <f>COUNTIF(Cod_Mun_Norte!B:B,DADOS_SNIS_Minas!A13883)</f>
        <v>0</v>
      </c>
    </row>
    <row r="13884" spans="1:14" x14ac:dyDescent="0.2">
      <c r="A13884">
        <v>314600</v>
      </c>
      <c r="B13884" t="s">
        <v>252</v>
      </c>
      <c r="C13884" t="s">
        <v>98</v>
      </c>
      <c r="D13884">
        <v>2014</v>
      </c>
      <c r="E13884" t="s">
        <v>2021</v>
      </c>
      <c r="F13884" t="s">
        <v>367</v>
      </c>
      <c r="H13884">
        <v>33214</v>
      </c>
      <c r="I13884">
        <v>25002</v>
      </c>
      <c r="J13884">
        <v>32888</v>
      </c>
      <c r="K13884">
        <v>24871</v>
      </c>
      <c r="L13884">
        <v>99.5</v>
      </c>
      <c r="M13884">
        <v>99.02</v>
      </c>
      <c r="N13884">
        <f>COUNTIF(Cod_Mun_Norte!B:B,DADOS_SNIS_Minas!A13884)</f>
        <v>0</v>
      </c>
    </row>
    <row r="13885" spans="1:14" x14ac:dyDescent="0.2">
      <c r="A13885">
        <v>314600</v>
      </c>
      <c r="B13885" t="s">
        <v>252</v>
      </c>
      <c r="C13885" t="s">
        <v>98</v>
      </c>
      <c r="D13885">
        <v>2013</v>
      </c>
      <c r="E13885" t="s">
        <v>2021</v>
      </c>
      <c r="F13885" t="s">
        <v>367</v>
      </c>
      <c r="H13885">
        <v>33031</v>
      </c>
      <c r="I13885">
        <v>24864</v>
      </c>
      <c r="J13885">
        <v>32707</v>
      </c>
      <c r="K13885">
        <v>24734</v>
      </c>
      <c r="L13885">
        <v>99.5</v>
      </c>
      <c r="M13885">
        <v>99.02</v>
      </c>
      <c r="N13885">
        <f>COUNTIF(Cod_Mun_Norte!B:B,DADOS_SNIS_Minas!A13885)</f>
        <v>0</v>
      </c>
    </row>
    <row r="13886" spans="1:14" x14ac:dyDescent="0.2">
      <c r="A13886">
        <v>314600</v>
      </c>
      <c r="B13886" t="s">
        <v>252</v>
      </c>
      <c r="C13886" t="s">
        <v>98</v>
      </c>
      <c r="D13886">
        <v>2012</v>
      </c>
      <c r="E13886" t="s">
        <v>2021</v>
      </c>
      <c r="F13886" t="s">
        <v>367</v>
      </c>
      <c r="H13886">
        <v>31893</v>
      </c>
      <c r="I13886">
        <v>24008</v>
      </c>
      <c r="J13886">
        <v>31580</v>
      </c>
      <c r="K13886">
        <v>23882</v>
      </c>
      <c r="L13886">
        <v>99.5</v>
      </c>
      <c r="M13886">
        <v>99.02</v>
      </c>
      <c r="N13886">
        <f>COUNTIF(Cod_Mun_Norte!B:B,DADOS_SNIS_Minas!A13886)</f>
        <v>0</v>
      </c>
    </row>
    <row r="13887" spans="1:14" x14ac:dyDescent="0.2">
      <c r="A13887">
        <v>314600</v>
      </c>
      <c r="B13887" t="s">
        <v>252</v>
      </c>
      <c r="C13887" t="s">
        <v>98</v>
      </c>
      <c r="D13887">
        <v>2011</v>
      </c>
      <c r="E13887" t="s">
        <v>2020</v>
      </c>
      <c r="F13887" t="s">
        <v>99</v>
      </c>
      <c r="H13887">
        <v>31734</v>
      </c>
      <c r="I13887">
        <v>23888</v>
      </c>
      <c r="J13887">
        <v>31568</v>
      </c>
      <c r="K13887">
        <v>23763</v>
      </c>
      <c r="L13887">
        <v>99.5</v>
      </c>
      <c r="M13887">
        <v>99.48</v>
      </c>
      <c r="N13887">
        <f>COUNTIF(Cod_Mun_Norte!B:B,DADOS_SNIS_Minas!A13887)</f>
        <v>0</v>
      </c>
    </row>
    <row r="13888" spans="1:14" x14ac:dyDescent="0.2">
      <c r="A13888">
        <v>314600</v>
      </c>
      <c r="B13888" t="s">
        <v>252</v>
      </c>
      <c r="C13888" t="s">
        <v>98</v>
      </c>
      <c r="D13888">
        <v>2010</v>
      </c>
      <c r="E13888" t="s">
        <v>2021</v>
      </c>
      <c r="F13888" t="s">
        <v>367</v>
      </c>
      <c r="H13888">
        <v>31568</v>
      </c>
      <c r="I13888">
        <v>23763</v>
      </c>
      <c r="J13888">
        <v>31568</v>
      </c>
      <c r="K13888">
        <v>23763</v>
      </c>
      <c r="L13888">
        <v>100</v>
      </c>
      <c r="M13888">
        <v>100</v>
      </c>
      <c r="N13888">
        <f>COUNTIF(Cod_Mun_Norte!B:B,DADOS_SNIS_Minas!A13888)</f>
        <v>0</v>
      </c>
    </row>
    <row r="13889" spans="1:14" x14ac:dyDescent="0.2">
      <c r="A13889">
        <v>314600</v>
      </c>
      <c r="B13889" t="s">
        <v>252</v>
      </c>
      <c r="C13889" t="s">
        <v>98</v>
      </c>
      <c r="D13889">
        <v>2009</v>
      </c>
      <c r="H13889">
        <v>32639</v>
      </c>
      <c r="I13889">
        <v>23169</v>
      </c>
      <c r="N13889">
        <f>COUNTIF(Cod_Mun_Norte!B:B,DADOS_SNIS_Minas!A13889)</f>
        <v>0</v>
      </c>
    </row>
    <row r="13890" spans="1:14" x14ac:dyDescent="0.2">
      <c r="A13890">
        <v>314600</v>
      </c>
      <c r="B13890" t="s">
        <v>252</v>
      </c>
      <c r="C13890" t="s">
        <v>98</v>
      </c>
      <c r="D13890">
        <v>2008</v>
      </c>
      <c r="E13890" t="s">
        <v>2020</v>
      </c>
      <c r="F13890" t="s">
        <v>99</v>
      </c>
      <c r="H13890">
        <v>32365</v>
      </c>
      <c r="I13890">
        <v>22975</v>
      </c>
      <c r="J13890">
        <v>27858</v>
      </c>
      <c r="K13890">
        <v>22975</v>
      </c>
      <c r="L13890">
        <v>100</v>
      </c>
      <c r="M13890">
        <v>86.07</v>
      </c>
      <c r="N13890">
        <f>COUNTIF(Cod_Mun_Norte!B:B,DADOS_SNIS_Minas!A13890)</f>
        <v>0</v>
      </c>
    </row>
    <row r="13891" spans="1:14" x14ac:dyDescent="0.2">
      <c r="A13891">
        <v>314600</v>
      </c>
      <c r="B13891" t="s">
        <v>252</v>
      </c>
      <c r="C13891" t="s">
        <v>98</v>
      </c>
      <c r="D13891">
        <v>2007</v>
      </c>
      <c r="E13891" t="s">
        <v>2020</v>
      </c>
      <c r="F13891" t="s">
        <v>99</v>
      </c>
      <c r="H13891">
        <v>31154</v>
      </c>
      <c r="I13891">
        <v>22115</v>
      </c>
      <c r="J13891">
        <v>26855</v>
      </c>
      <c r="K13891">
        <v>22115</v>
      </c>
      <c r="L13891">
        <v>100</v>
      </c>
      <c r="M13891">
        <v>86.2</v>
      </c>
      <c r="N13891">
        <f>COUNTIF(Cod_Mun_Norte!B:B,DADOS_SNIS_Minas!A13891)</f>
        <v>0</v>
      </c>
    </row>
    <row r="13892" spans="1:14" x14ac:dyDescent="0.2">
      <c r="A13892">
        <v>314600</v>
      </c>
      <c r="B13892" t="s">
        <v>252</v>
      </c>
      <c r="C13892" t="s">
        <v>98</v>
      </c>
      <c r="D13892">
        <v>2006</v>
      </c>
      <c r="H13892">
        <v>28546</v>
      </c>
      <c r="I13892">
        <v>19830</v>
      </c>
      <c r="N13892">
        <f>COUNTIF(Cod_Mun_Norte!B:B,DADOS_SNIS_Minas!A13892)</f>
        <v>0</v>
      </c>
    </row>
    <row r="13893" spans="1:14" x14ac:dyDescent="0.2">
      <c r="A13893">
        <v>314600</v>
      </c>
      <c r="B13893" t="s">
        <v>252</v>
      </c>
      <c r="C13893" t="s">
        <v>98</v>
      </c>
      <c r="D13893">
        <v>2005</v>
      </c>
      <c r="H13893">
        <v>28679</v>
      </c>
      <c r="I13893">
        <v>19922</v>
      </c>
      <c r="N13893">
        <f>COUNTIF(Cod_Mun_Norte!B:B,DADOS_SNIS_Minas!A13893)</f>
        <v>0</v>
      </c>
    </row>
    <row r="13894" spans="1:14" x14ac:dyDescent="0.2">
      <c r="A13894">
        <v>314600</v>
      </c>
      <c r="B13894" t="s">
        <v>252</v>
      </c>
      <c r="C13894" t="s">
        <v>98</v>
      </c>
      <c r="D13894">
        <v>2004</v>
      </c>
      <c r="H13894">
        <v>28812</v>
      </c>
      <c r="I13894">
        <v>20014</v>
      </c>
      <c r="N13894">
        <f>COUNTIF(Cod_Mun_Norte!B:B,DADOS_SNIS_Minas!A13894)</f>
        <v>0</v>
      </c>
    </row>
    <row r="13895" spans="1:14" x14ac:dyDescent="0.2">
      <c r="A13895">
        <v>314600</v>
      </c>
      <c r="B13895" t="s">
        <v>252</v>
      </c>
      <c r="C13895" t="s">
        <v>98</v>
      </c>
      <c r="D13895">
        <v>2003</v>
      </c>
      <c r="H13895">
        <v>29053</v>
      </c>
      <c r="I13895">
        <v>20182</v>
      </c>
      <c r="N13895">
        <f>COUNTIF(Cod_Mun_Norte!B:B,DADOS_SNIS_Minas!A13895)</f>
        <v>0</v>
      </c>
    </row>
    <row r="13896" spans="1:14" x14ac:dyDescent="0.2">
      <c r="A13896">
        <v>314600</v>
      </c>
      <c r="B13896" t="s">
        <v>252</v>
      </c>
      <c r="C13896" t="s">
        <v>98</v>
      </c>
      <c r="D13896">
        <v>2002</v>
      </c>
      <c r="H13896">
        <v>29168</v>
      </c>
      <c r="I13896">
        <v>20262</v>
      </c>
      <c r="N13896">
        <f>COUNTIF(Cod_Mun_Norte!B:B,DADOS_SNIS_Minas!A13896)</f>
        <v>0</v>
      </c>
    </row>
    <row r="13897" spans="1:14" x14ac:dyDescent="0.2">
      <c r="A13897">
        <v>314600</v>
      </c>
      <c r="B13897" t="s">
        <v>252</v>
      </c>
      <c r="C13897" t="s">
        <v>98</v>
      </c>
      <c r="D13897">
        <v>2001</v>
      </c>
      <c r="H13897">
        <v>29297</v>
      </c>
      <c r="I13897">
        <v>20351</v>
      </c>
      <c r="N13897">
        <f>COUNTIF(Cod_Mun_Norte!B:B,DADOS_SNIS_Minas!A13897)</f>
        <v>0</v>
      </c>
    </row>
    <row r="13898" spans="1:14" x14ac:dyDescent="0.2">
      <c r="A13898">
        <v>314600</v>
      </c>
      <c r="B13898" t="s">
        <v>252</v>
      </c>
      <c r="C13898" t="s">
        <v>98</v>
      </c>
      <c r="D13898">
        <v>2000</v>
      </c>
      <c r="H13898">
        <v>29416</v>
      </c>
      <c r="I13898">
        <v>20434</v>
      </c>
      <c r="N13898">
        <f>COUNTIF(Cod_Mun_Norte!B:B,DADOS_SNIS_Minas!A13898)</f>
        <v>0</v>
      </c>
    </row>
    <row r="13899" spans="1:14" x14ac:dyDescent="0.2">
      <c r="A13899">
        <v>314600</v>
      </c>
      <c r="B13899" t="s">
        <v>252</v>
      </c>
      <c r="C13899" t="s">
        <v>98</v>
      </c>
      <c r="D13899">
        <v>1999</v>
      </c>
      <c r="H13899">
        <v>27209</v>
      </c>
      <c r="I13899">
        <v>18965</v>
      </c>
      <c r="N13899">
        <f>COUNTIF(Cod_Mun_Norte!B:B,DADOS_SNIS_Minas!A13899)</f>
        <v>0</v>
      </c>
    </row>
    <row r="13900" spans="1:14" x14ac:dyDescent="0.2">
      <c r="A13900">
        <v>314600</v>
      </c>
      <c r="B13900" t="s">
        <v>252</v>
      </c>
      <c r="C13900" t="s">
        <v>98</v>
      </c>
      <c r="D13900">
        <v>1998</v>
      </c>
      <c r="H13900">
        <v>27557</v>
      </c>
      <c r="I13900">
        <v>19207</v>
      </c>
      <c r="N13900">
        <f>COUNTIF(Cod_Mun_Norte!B:B,DADOS_SNIS_Minas!A13900)</f>
        <v>0</v>
      </c>
    </row>
    <row r="13901" spans="1:14" x14ac:dyDescent="0.2">
      <c r="A13901">
        <v>314600</v>
      </c>
      <c r="B13901" t="s">
        <v>252</v>
      </c>
      <c r="C13901" t="s">
        <v>98</v>
      </c>
      <c r="D13901">
        <v>1997</v>
      </c>
      <c r="H13901">
        <v>27907</v>
      </c>
      <c r="I13901">
        <v>19451</v>
      </c>
      <c r="N13901">
        <f>COUNTIF(Cod_Mun_Norte!B:B,DADOS_SNIS_Minas!A13901)</f>
        <v>0</v>
      </c>
    </row>
    <row r="13902" spans="1:14" x14ac:dyDescent="0.2">
      <c r="A13902">
        <v>314600</v>
      </c>
      <c r="B13902" t="s">
        <v>252</v>
      </c>
      <c r="C13902" t="s">
        <v>98</v>
      </c>
      <c r="D13902">
        <v>1996</v>
      </c>
      <c r="H13902">
        <v>28320</v>
      </c>
      <c r="I13902">
        <v>19739</v>
      </c>
      <c r="N13902">
        <f>COUNTIF(Cod_Mun_Norte!B:B,DADOS_SNIS_Minas!A13902)</f>
        <v>0</v>
      </c>
    </row>
    <row r="13903" spans="1:14" x14ac:dyDescent="0.2">
      <c r="A13903">
        <v>314600</v>
      </c>
      <c r="B13903" t="s">
        <v>252</v>
      </c>
      <c r="C13903" t="s">
        <v>98</v>
      </c>
      <c r="D13903">
        <v>1995</v>
      </c>
      <c r="H13903">
        <v>32904</v>
      </c>
      <c r="I13903">
        <v>22934</v>
      </c>
      <c r="N13903">
        <f>COUNTIF(Cod_Mun_Norte!B:B,DADOS_SNIS_Minas!A13903)</f>
        <v>0</v>
      </c>
    </row>
    <row r="13904" spans="1:14" x14ac:dyDescent="0.2">
      <c r="A13904">
        <v>314610</v>
      </c>
      <c r="B13904" t="s">
        <v>253</v>
      </c>
      <c r="C13904" t="s">
        <v>98</v>
      </c>
      <c r="D13904">
        <v>2020</v>
      </c>
      <c r="E13904" t="s">
        <v>2022</v>
      </c>
      <c r="F13904" t="s">
        <v>367</v>
      </c>
      <c r="G13904" t="s">
        <v>670</v>
      </c>
      <c r="H13904">
        <v>74558</v>
      </c>
      <c r="I13904">
        <v>64840</v>
      </c>
      <c r="J13904">
        <v>70830</v>
      </c>
      <c r="K13904">
        <v>64840</v>
      </c>
      <c r="L13904">
        <v>100</v>
      </c>
      <c r="M13904">
        <v>95</v>
      </c>
      <c r="N13904">
        <f>COUNTIF(Cod_Mun_Norte!B:B,DADOS_SNIS_Minas!A13904)</f>
        <v>0</v>
      </c>
    </row>
    <row r="13905" spans="1:14" x14ac:dyDescent="0.2">
      <c r="A13905">
        <v>314610</v>
      </c>
      <c r="B13905" t="s">
        <v>253</v>
      </c>
      <c r="C13905" t="s">
        <v>98</v>
      </c>
      <c r="D13905">
        <v>2019</v>
      </c>
      <c r="E13905" t="s">
        <v>2023</v>
      </c>
      <c r="F13905" t="s">
        <v>374</v>
      </c>
      <c r="G13905" t="s">
        <v>102</v>
      </c>
      <c r="H13905">
        <v>74281</v>
      </c>
      <c r="I13905">
        <v>64599</v>
      </c>
      <c r="N13905">
        <f>COUNTIF(Cod_Mun_Norte!B:B,DADOS_SNIS_Minas!A13905)</f>
        <v>0</v>
      </c>
    </row>
    <row r="13906" spans="1:14" x14ac:dyDescent="0.2">
      <c r="A13906">
        <v>314610</v>
      </c>
      <c r="B13906" t="s">
        <v>253</v>
      </c>
      <c r="C13906" t="s">
        <v>98</v>
      </c>
      <c r="D13906">
        <v>2018</v>
      </c>
      <c r="E13906" t="s">
        <v>2024</v>
      </c>
      <c r="F13906" t="s">
        <v>367</v>
      </c>
      <c r="H13906">
        <v>73994</v>
      </c>
      <c r="I13906">
        <v>64349</v>
      </c>
      <c r="J13906">
        <v>70781</v>
      </c>
      <c r="K13906">
        <v>61620</v>
      </c>
      <c r="L13906">
        <v>95.8</v>
      </c>
      <c r="M13906">
        <v>95.66</v>
      </c>
      <c r="N13906">
        <f>COUNTIF(Cod_Mun_Norte!B:B,DADOS_SNIS_Minas!A13906)</f>
        <v>0</v>
      </c>
    </row>
    <row r="13907" spans="1:14" x14ac:dyDescent="0.2">
      <c r="A13907">
        <v>314610</v>
      </c>
      <c r="B13907" t="s">
        <v>253</v>
      </c>
      <c r="C13907" t="s">
        <v>98</v>
      </c>
      <c r="D13907">
        <v>2017</v>
      </c>
      <c r="E13907" t="s">
        <v>2024</v>
      </c>
      <c r="F13907" t="s">
        <v>367</v>
      </c>
      <c r="H13907">
        <v>74659</v>
      </c>
      <c r="I13907">
        <v>64927</v>
      </c>
      <c r="J13907">
        <v>70281</v>
      </c>
      <c r="K13907">
        <v>61120</v>
      </c>
      <c r="L13907">
        <v>94.1</v>
      </c>
      <c r="M13907">
        <v>94.14</v>
      </c>
      <c r="N13907">
        <f>COUNTIF(Cod_Mun_Norte!B:B,DADOS_SNIS_Minas!A13907)</f>
        <v>0</v>
      </c>
    </row>
    <row r="13908" spans="1:14" x14ac:dyDescent="0.2">
      <c r="A13908">
        <v>314610</v>
      </c>
      <c r="B13908" t="s">
        <v>253</v>
      </c>
      <c r="C13908" t="s">
        <v>98</v>
      </c>
      <c r="D13908">
        <v>2016</v>
      </c>
      <c r="E13908" t="s">
        <v>2025</v>
      </c>
      <c r="F13908" t="s">
        <v>99</v>
      </c>
      <c r="H13908">
        <v>74356</v>
      </c>
      <c r="I13908">
        <v>64664</v>
      </c>
      <c r="J13908">
        <v>70568</v>
      </c>
      <c r="K13908">
        <v>56802</v>
      </c>
      <c r="L13908">
        <v>87.8</v>
      </c>
      <c r="M13908">
        <v>94.91</v>
      </c>
      <c r="N13908">
        <f>COUNTIF(Cod_Mun_Norte!B:B,DADOS_SNIS_Minas!A13908)</f>
        <v>0</v>
      </c>
    </row>
    <row r="13909" spans="1:14" x14ac:dyDescent="0.2">
      <c r="A13909">
        <v>314610</v>
      </c>
      <c r="B13909" t="s">
        <v>253</v>
      </c>
      <c r="C13909" t="s">
        <v>98</v>
      </c>
      <c r="D13909">
        <v>2015</v>
      </c>
      <c r="E13909" t="s">
        <v>2024</v>
      </c>
      <c r="F13909" t="s">
        <v>367</v>
      </c>
      <c r="H13909">
        <v>74036</v>
      </c>
      <c r="I13909">
        <v>64386</v>
      </c>
      <c r="J13909">
        <v>70568</v>
      </c>
      <c r="K13909">
        <v>56802</v>
      </c>
      <c r="L13909">
        <v>88.2</v>
      </c>
      <c r="M13909">
        <v>95.32</v>
      </c>
      <c r="N13909">
        <f>COUNTIF(Cod_Mun_Norte!B:B,DADOS_SNIS_Minas!A13909)</f>
        <v>0</v>
      </c>
    </row>
    <row r="13910" spans="1:14" x14ac:dyDescent="0.2">
      <c r="A13910">
        <v>314610</v>
      </c>
      <c r="B13910" t="s">
        <v>253</v>
      </c>
      <c r="C13910" t="s">
        <v>98</v>
      </c>
      <c r="D13910">
        <v>2014</v>
      </c>
      <c r="E13910" t="s">
        <v>2024</v>
      </c>
      <c r="F13910" t="s">
        <v>367</v>
      </c>
      <c r="H13910">
        <v>73700</v>
      </c>
      <c r="I13910">
        <v>64093</v>
      </c>
      <c r="J13910">
        <v>70568</v>
      </c>
      <c r="K13910">
        <v>56802</v>
      </c>
      <c r="L13910">
        <v>88.6</v>
      </c>
      <c r="M13910">
        <v>95.75</v>
      </c>
      <c r="N13910">
        <f>COUNTIF(Cod_Mun_Norte!B:B,DADOS_SNIS_Minas!A13910)</f>
        <v>0</v>
      </c>
    </row>
    <row r="13911" spans="1:14" x14ac:dyDescent="0.2">
      <c r="A13911">
        <v>314610</v>
      </c>
      <c r="B13911" t="s">
        <v>253</v>
      </c>
      <c r="C13911" t="s">
        <v>98</v>
      </c>
      <c r="D13911">
        <v>2013</v>
      </c>
      <c r="E13911" t="s">
        <v>2024</v>
      </c>
      <c r="F13911" t="s">
        <v>367</v>
      </c>
      <c r="H13911">
        <v>73349</v>
      </c>
      <c r="I13911">
        <v>63788</v>
      </c>
      <c r="J13911">
        <v>70245</v>
      </c>
      <c r="K13911">
        <v>56542</v>
      </c>
      <c r="L13911">
        <v>88.6</v>
      </c>
      <c r="M13911">
        <v>95.77</v>
      </c>
      <c r="N13911">
        <f>COUNTIF(Cod_Mun_Norte!B:B,DADOS_SNIS_Minas!A13911)</f>
        <v>0</v>
      </c>
    </row>
    <row r="13912" spans="1:14" x14ac:dyDescent="0.2">
      <c r="A13912">
        <v>314610</v>
      </c>
      <c r="B13912" t="s">
        <v>253</v>
      </c>
      <c r="C13912" t="s">
        <v>98</v>
      </c>
      <c r="D13912">
        <v>2012</v>
      </c>
      <c r="E13912" t="s">
        <v>2024</v>
      </c>
      <c r="F13912" t="s">
        <v>367</v>
      </c>
      <c r="H13912">
        <v>70886</v>
      </c>
      <c r="I13912">
        <v>61646</v>
      </c>
      <c r="J13912">
        <v>70227</v>
      </c>
      <c r="K13912">
        <v>54567</v>
      </c>
      <c r="L13912">
        <v>88.5</v>
      </c>
      <c r="M13912">
        <v>99.07</v>
      </c>
      <c r="N13912">
        <f>COUNTIF(Cod_Mun_Norte!B:B,DADOS_SNIS_Minas!A13912)</f>
        <v>0</v>
      </c>
    </row>
    <row r="13913" spans="1:14" x14ac:dyDescent="0.2">
      <c r="A13913">
        <v>314610</v>
      </c>
      <c r="B13913" t="s">
        <v>253</v>
      </c>
      <c r="C13913" t="s">
        <v>98</v>
      </c>
      <c r="D13913">
        <v>2011</v>
      </c>
      <c r="E13913" t="s">
        <v>2024</v>
      </c>
      <c r="F13913" t="s">
        <v>367</v>
      </c>
      <c r="H13913">
        <v>70589</v>
      </c>
      <c r="I13913">
        <v>61388</v>
      </c>
      <c r="J13913">
        <v>62678</v>
      </c>
      <c r="K13913">
        <v>54567</v>
      </c>
      <c r="L13913">
        <v>88.9</v>
      </c>
      <c r="M13913">
        <v>88.79</v>
      </c>
      <c r="N13913">
        <f>COUNTIF(Cod_Mun_Norte!B:B,DADOS_SNIS_Minas!A13913)</f>
        <v>0</v>
      </c>
    </row>
    <row r="13914" spans="1:14" x14ac:dyDescent="0.2">
      <c r="A13914">
        <v>314610</v>
      </c>
      <c r="B13914" t="s">
        <v>253</v>
      </c>
      <c r="C13914" t="s">
        <v>98</v>
      </c>
      <c r="D13914">
        <v>2010</v>
      </c>
      <c r="E13914" t="s">
        <v>2024</v>
      </c>
      <c r="F13914" t="s">
        <v>367</v>
      </c>
      <c r="H13914">
        <v>70281</v>
      </c>
      <c r="I13914">
        <v>61120</v>
      </c>
      <c r="J13914">
        <v>62678</v>
      </c>
      <c r="K13914">
        <v>54567</v>
      </c>
      <c r="L13914">
        <v>89.3</v>
      </c>
      <c r="M13914">
        <v>89.18</v>
      </c>
      <c r="N13914">
        <f>COUNTIF(Cod_Mun_Norte!B:B,DADOS_SNIS_Minas!A13914)</f>
        <v>0</v>
      </c>
    </row>
    <row r="13915" spans="1:14" x14ac:dyDescent="0.2">
      <c r="A13915">
        <v>314610</v>
      </c>
      <c r="B13915" t="s">
        <v>253</v>
      </c>
      <c r="C13915" t="s">
        <v>98</v>
      </c>
      <c r="D13915">
        <v>2009</v>
      </c>
      <c r="E13915" t="s">
        <v>2024</v>
      </c>
      <c r="F13915" t="s">
        <v>367</v>
      </c>
      <c r="H13915">
        <v>69495</v>
      </c>
      <c r="I13915">
        <v>60061</v>
      </c>
      <c r="J13915">
        <v>69495</v>
      </c>
      <c r="K13915">
        <v>59855</v>
      </c>
      <c r="L13915">
        <v>99.7</v>
      </c>
      <c r="M13915">
        <v>100</v>
      </c>
      <c r="N13915">
        <f>COUNTIF(Cod_Mun_Norte!B:B,DADOS_SNIS_Minas!A13915)</f>
        <v>0</v>
      </c>
    </row>
    <row r="13916" spans="1:14" x14ac:dyDescent="0.2">
      <c r="A13916">
        <v>314610</v>
      </c>
      <c r="B13916" t="s">
        <v>253</v>
      </c>
      <c r="C13916" t="s">
        <v>98</v>
      </c>
      <c r="D13916">
        <v>2008</v>
      </c>
      <c r="E13916" t="s">
        <v>2025</v>
      </c>
      <c r="F13916" t="s">
        <v>99</v>
      </c>
      <c r="H13916">
        <v>69251</v>
      </c>
      <c r="I13916">
        <v>59850</v>
      </c>
      <c r="J13916">
        <v>69039</v>
      </c>
      <c r="K13916">
        <v>59399</v>
      </c>
      <c r="L13916">
        <v>99.3</v>
      </c>
      <c r="M13916">
        <v>99.69</v>
      </c>
      <c r="N13916">
        <f>COUNTIF(Cod_Mun_Norte!B:B,DADOS_SNIS_Minas!A13916)</f>
        <v>0</v>
      </c>
    </row>
    <row r="13917" spans="1:14" x14ac:dyDescent="0.2">
      <c r="A13917">
        <v>314610</v>
      </c>
      <c r="B13917" t="s">
        <v>253</v>
      </c>
      <c r="C13917" t="s">
        <v>98</v>
      </c>
      <c r="D13917">
        <v>2007</v>
      </c>
      <c r="E13917" t="s">
        <v>2025</v>
      </c>
      <c r="F13917" t="s">
        <v>99</v>
      </c>
      <c r="H13917">
        <v>67048</v>
      </c>
      <c r="I13917">
        <v>57946</v>
      </c>
      <c r="J13917">
        <v>70059</v>
      </c>
      <c r="K13917">
        <v>59551</v>
      </c>
      <c r="L13917">
        <v>100</v>
      </c>
      <c r="M13917">
        <v>100</v>
      </c>
      <c r="N13917">
        <f>COUNTIF(Cod_Mun_Norte!B:B,DADOS_SNIS_Minas!A13917)</f>
        <v>0</v>
      </c>
    </row>
    <row r="13918" spans="1:14" x14ac:dyDescent="0.2">
      <c r="A13918">
        <v>314610</v>
      </c>
      <c r="B13918" t="s">
        <v>253</v>
      </c>
      <c r="C13918" t="s">
        <v>98</v>
      </c>
      <c r="D13918">
        <v>2006</v>
      </c>
      <c r="E13918" t="s">
        <v>2025</v>
      </c>
      <c r="F13918" t="s">
        <v>99</v>
      </c>
      <c r="H13918">
        <v>69058</v>
      </c>
      <c r="I13918">
        <v>58654</v>
      </c>
      <c r="J13918">
        <v>69024</v>
      </c>
      <c r="K13918">
        <v>58671</v>
      </c>
      <c r="L13918">
        <v>100</v>
      </c>
      <c r="M13918">
        <v>99.95</v>
      </c>
      <c r="N13918">
        <f>COUNTIF(Cod_Mun_Norte!B:B,DADOS_SNIS_Minas!A13918)</f>
        <v>0</v>
      </c>
    </row>
    <row r="13919" spans="1:14" x14ac:dyDescent="0.2">
      <c r="A13919">
        <v>314610</v>
      </c>
      <c r="B13919" t="s">
        <v>253</v>
      </c>
      <c r="C13919" t="s">
        <v>98</v>
      </c>
      <c r="D13919">
        <v>2005</v>
      </c>
      <c r="E13919" t="s">
        <v>2025</v>
      </c>
      <c r="F13919" t="s">
        <v>99</v>
      </c>
      <c r="H13919">
        <v>68635</v>
      </c>
      <c r="I13919">
        <v>58295</v>
      </c>
      <c r="J13919">
        <v>68600</v>
      </c>
      <c r="K13919">
        <v>58310</v>
      </c>
      <c r="L13919">
        <v>100</v>
      </c>
      <c r="M13919">
        <v>99.95</v>
      </c>
      <c r="N13919">
        <f>COUNTIF(Cod_Mun_Norte!B:B,DADOS_SNIS_Minas!A13919)</f>
        <v>0</v>
      </c>
    </row>
    <row r="13920" spans="1:14" x14ac:dyDescent="0.2">
      <c r="A13920">
        <v>314610</v>
      </c>
      <c r="B13920" t="s">
        <v>253</v>
      </c>
      <c r="C13920" t="s">
        <v>98</v>
      </c>
      <c r="D13920">
        <v>2004</v>
      </c>
      <c r="H13920">
        <v>68208</v>
      </c>
      <c r="I13920">
        <v>57932</v>
      </c>
      <c r="N13920">
        <f>COUNTIF(Cod_Mun_Norte!B:B,DADOS_SNIS_Minas!A13920)</f>
        <v>0</v>
      </c>
    </row>
    <row r="13921" spans="1:14" x14ac:dyDescent="0.2">
      <c r="A13921">
        <v>314610</v>
      </c>
      <c r="B13921" t="s">
        <v>253</v>
      </c>
      <c r="C13921" t="s">
        <v>98</v>
      </c>
      <c r="D13921">
        <v>2003</v>
      </c>
      <c r="H13921">
        <v>67436</v>
      </c>
      <c r="I13921">
        <v>57276</v>
      </c>
      <c r="N13921">
        <f>COUNTIF(Cod_Mun_Norte!B:B,DADOS_SNIS_Minas!A13921)</f>
        <v>0</v>
      </c>
    </row>
    <row r="13922" spans="1:14" x14ac:dyDescent="0.2">
      <c r="A13922">
        <v>314610</v>
      </c>
      <c r="B13922" t="s">
        <v>253</v>
      </c>
      <c r="C13922" t="s">
        <v>98</v>
      </c>
      <c r="D13922">
        <v>2002</v>
      </c>
      <c r="H13922">
        <v>67069</v>
      </c>
      <c r="I13922">
        <v>56965</v>
      </c>
      <c r="N13922">
        <f>COUNTIF(Cod_Mun_Norte!B:B,DADOS_SNIS_Minas!A13922)</f>
        <v>0</v>
      </c>
    </row>
    <row r="13923" spans="1:14" x14ac:dyDescent="0.2">
      <c r="A13923">
        <v>314610</v>
      </c>
      <c r="B13923" t="s">
        <v>253</v>
      </c>
      <c r="C13923" t="s">
        <v>98</v>
      </c>
      <c r="D13923">
        <v>2001</v>
      </c>
      <c r="H13923">
        <v>66715</v>
      </c>
      <c r="I13923">
        <v>56664</v>
      </c>
      <c r="N13923">
        <f>COUNTIF(Cod_Mun_Norte!B:B,DADOS_SNIS_Minas!A13923)</f>
        <v>0</v>
      </c>
    </row>
    <row r="13924" spans="1:14" x14ac:dyDescent="0.2">
      <c r="A13924">
        <v>314610</v>
      </c>
      <c r="B13924" t="s">
        <v>253</v>
      </c>
      <c r="C13924" t="s">
        <v>98</v>
      </c>
      <c r="D13924">
        <v>2000</v>
      </c>
      <c r="H13924">
        <v>66277</v>
      </c>
      <c r="I13924">
        <v>56292</v>
      </c>
      <c r="N13924">
        <f>COUNTIF(Cod_Mun_Norte!B:B,DADOS_SNIS_Minas!A13924)</f>
        <v>0</v>
      </c>
    </row>
    <row r="13925" spans="1:14" x14ac:dyDescent="0.2">
      <c r="A13925">
        <v>314610</v>
      </c>
      <c r="B13925" t="s">
        <v>253</v>
      </c>
      <c r="C13925" t="s">
        <v>98</v>
      </c>
      <c r="D13925">
        <v>1999</v>
      </c>
      <c r="H13925">
        <v>61090</v>
      </c>
      <c r="I13925">
        <v>48749</v>
      </c>
      <c r="N13925">
        <f>COUNTIF(Cod_Mun_Norte!B:B,DADOS_SNIS_Minas!A13925)</f>
        <v>0</v>
      </c>
    </row>
    <row r="13926" spans="1:14" x14ac:dyDescent="0.2">
      <c r="A13926">
        <v>314610</v>
      </c>
      <c r="B13926" t="s">
        <v>253</v>
      </c>
      <c r="C13926" t="s">
        <v>98</v>
      </c>
      <c r="D13926">
        <v>1998</v>
      </c>
      <c r="H13926">
        <v>61260</v>
      </c>
      <c r="I13926">
        <v>48884</v>
      </c>
      <c r="N13926">
        <f>COUNTIF(Cod_Mun_Norte!B:B,DADOS_SNIS_Minas!A13926)</f>
        <v>0</v>
      </c>
    </row>
    <row r="13927" spans="1:14" x14ac:dyDescent="0.2">
      <c r="A13927">
        <v>314610</v>
      </c>
      <c r="B13927" t="s">
        <v>253</v>
      </c>
      <c r="C13927" t="s">
        <v>98</v>
      </c>
      <c r="D13927">
        <v>1997</v>
      </c>
      <c r="H13927">
        <v>61431</v>
      </c>
      <c r="I13927">
        <v>49021</v>
      </c>
      <c r="N13927">
        <f>COUNTIF(Cod_Mun_Norte!B:B,DADOS_SNIS_Minas!A13927)</f>
        <v>0</v>
      </c>
    </row>
    <row r="13928" spans="1:14" x14ac:dyDescent="0.2">
      <c r="A13928">
        <v>314610</v>
      </c>
      <c r="B13928" t="s">
        <v>253</v>
      </c>
      <c r="C13928" t="s">
        <v>98</v>
      </c>
      <c r="D13928">
        <v>1996</v>
      </c>
      <c r="H13928">
        <v>61633</v>
      </c>
      <c r="I13928">
        <v>49182</v>
      </c>
      <c r="N13928">
        <f>COUNTIF(Cod_Mun_Norte!B:B,DADOS_SNIS_Minas!A13928)</f>
        <v>0</v>
      </c>
    </row>
    <row r="13929" spans="1:14" x14ac:dyDescent="0.2">
      <c r="A13929">
        <v>314610</v>
      </c>
      <c r="B13929" t="s">
        <v>253</v>
      </c>
      <c r="C13929" t="s">
        <v>98</v>
      </c>
      <c r="D13929">
        <v>1995</v>
      </c>
      <c r="H13929">
        <v>67237</v>
      </c>
      <c r="I13929">
        <v>53654</v>
      </c>
      <c r="N13929">
        <f>COUNTIF(Cod_Mun_Norte!B:B,DADOS_SNIS_Minas!A13929)</f>
        <v>0</v>
      </c>
    </row>
    <row r="13930" spans="1:14" x14ac:dyDescent="0.2">
      <c r="A13930">
        <v>314620</v>
      </c>
      <c r="B13930" t="s">
        <v>2026</v>
      </c>
      <c r="C13930" t="s">
        <v>98</v>
      </c>
      <c r="D13930">
        <v>2020</v>
      </c>
      <c r="E13930" t="s">
        <v>2027</v>
      </c>
      <c r="F13930" t="s">
        <v>367</v>
      </c>
      <c r="G13930" t="s">
        <v>368</v>
      </c>
      <c r="H13930">
        <v>5914</v>
      </c>
      <c r="I13930">
        <v>3567</v>
      </c>
      <c r="J13930">
        <v>3420</v>
      </c>
      <c r="K13930">
        <v>3420</v>
      </c>
      <c r="L13930">
        <v>95.9</v>
      </c>
      <c r="M13930">
        <v>57.83</v>
      </c>
      <c r="N13930">
        <f>COUNTIF(Cod_Mun_Norte!B:B,DADOS_SNIS_Minas!A13930)</f>
        <v>0</v>
      </c>
    </row>
    <row r="13931" spans="1:14" x14ac:dyDescent="0.2">
      <c r="A13931">
        <v>314620</v>
      </c>
      <c r="B13931" t="s">
        <v>2026</v>
      </c>
      <c r="C13931" t="s">
        <v>98</v>
      </c>
      <c r="D13931">
        <v>2019</v>
      </c>
      <c r="E13931" t="s">
        <v>361</v>
      </c>
      <c r="F13931" t="s">
        <v>99</v>
      </c>
      <c r="G13931" t="s">
        <v>119</v>
      </c>
      <c r="H13931">
        <v>5934</v>
      </c>
      <c r="I13931">
        <v>3580</v>
      </c>
      <c r="J13931">
        <v>3364</v>
      </c>
      <c r="K13931">
        <v>3364</v>
      </c>
      <c r="L13931">
        <v>94</v>
      </c>
      <c r="M13931">
        <v>56.69</v>
      </c>
      <c r="N13931">
        <f>COUNTIF(Cod_Mun_Norte!B:B,DADOS_SNIS_Minas!A13931)</f>
        <v>0</v>
      </c>
    </row>
    <row r="13932" spans="1:14" x14ac:dyDescent="0.2">
      <c r="A13932">
        <v>314620</v>
      </c>
      <c r="B13932" t="s">
        <v>2026</v>
      </c>
      <c r="C13932" t="s">
        <v>98</v>
      </c>
      <c r="D13932">
        <v>2018</v>
      </c>
      <c r="E13932" t="s">
        <v>361</v>
      </c>
      <c r="F13932" t="s">
        <v>362</v>
      </c>
      <c r="H13932">
        <v>5954</v>
      </c>
      <c r="I13932">
        <v>3592</v>
      </c>
      <c r="J13932">
        <v>3393</v>
      </c>
      <c r="K13932">
        <v>3393</v>
      </c>
      <c r="L13932">
        <v>94.5</v>
      </c>
      <c r="M13932">
        <v>56.99</v>
      </c>
      <c r="N13932">
        <f>COUNTIF(Cod_Mun_Norte!B:B,DADOS_SNIS_Minas!A13932)</f>
        <v>0</v>
      </c>
    </row>
    <row r="13933" spans="1:14" x14ac:dyDescent="0.2">
      <c r="A13933">
        <v>314620</v>
      </c>
      <c r="B13933" t="s">
        <v>2026</v>
      </c>
      <c r="C13933" t="s">
        <v>98</v>
      </c>
      <c r="D13933">
        <v>2017</v>
      </c>
      <c r="E13933" t="s">
        <v>2027</v>
      </c>
      <c r="F13933" t="s">
        <v>364</v>
      </c>
      <c r="H13933">
        <v>6110</v>
      </c>
      <c r="I13933">
        <v>3686</v>
      </c>
      <c r="J13933">
        <v>3477</v>
      </c>
      <c r="K13933">
        <v>3477</v>
      </c>
      <c r="L13933">
        <v>94.3</v>
      </c>
      <c r="M13933">
        <v>56.91</v>
      </c>
      <c r="N13933">
        <f>COUNTIF(Cod_Mun_Norte!B:B,DADOS_SNIS_Minas!A13933)</f>
        <v>0</v>
      </c>
    </row>
    <row r="13934" spans="1:14" x14ac:dyDescent="0.2">
      <c r="A13934">
        <v>314620</v>
      </c>
      <c r="B13934" t="s">
        <v>2026</v>
      </c>
      <c r="C13934" t="s">
        <v>98</v>
      </c>
      <c r="D13934">
        <v>2016</v>
      </c>
      <c r="E13934" t="s">
        <v>361</v>
      </c>
      <c r="F13934" t="s">
        <v>362</v>
      </c>
      <c r="H13934">
        <v>6118</v>
      </c>
      <c r="I13934">
        <v>3691</v>
      </c>
      <c r="J13934">
        <v>3550</v>
      </c>
      <c r="K13934">
        <v>3550</v>
      </c>
      <c r="L13934">
        <v>96.2</v>
      </c>
      <c r="M13934">
        <v>58.03</v>
      </c>
      <c r="N13934">
        <f>COUNTIF(Cod_Mun_Norte!B:B,DADOS_SNIS_Minas!A13934)</f>
        <v>0</v>
      </c>
    </row>
    <row r="13935" spans="1:14" x14ac:dyDescent="0.2">
      <c r="A13935">
        <v>314620</v>
      </c>
      <c r="B13935" t="s">
        <v>2026</v>
      </c>
      <c r="C13935" t="s">
        <v>98</v>
      </c>
      <c r="D13935">
        <v>2015</v>
      </c>
      <c r="E13935" t="s">
        <v>361</v>
      </c>
      <c r="F13935" t="s">
        <v>362</v>
      </c>
      <c r="H13935">
        <v>6128</v>
      </c>
      <c r="I13935">
        <v>3697</v>
      </c>
      <c r="J13935">
        <v>3505</v>
      </c>
      <c r="K13935">
        <v>3505</v>
      </c>
      <c r="L13935">
        <v>94.8</v>
      </c>
      <c r="M13935">
        <v>57.2</v>
      </c>
      <c r="N13935">
        <f>COUNTIF(Cod_Mun_Norte!B:B,DADOS_SNIS_Minas!A13935)</f>
        <v>0</v>
      </c>
    </row>
    <row r="13936" spans="1:14" x14ac:dyDescent="0.2">
      <c r="A13936">
        <v>314620</v>
      </c>
      <c r="B13936" t="s">
        <v>2026</v>
      </c>
      <c r="C13936" t="s">
        <v>98</v>
      </c>
      <c r="D13936">
        <v>2014</v>
      </c>
      <c r="E13936" t="s">
        <v>361</v>
      </c>
      <c r="F13936" t="s">
        <v>362</v>
      </c>
      <c r="H13936">
        <v>6138</v>
      </c>
      <c r="I13936">
        <v>3703</v>
      </c>
      <c r="J13936">
        <v>3703</v>
      </c>
      <c r="K13936">
        <v>3703</v>
      </c>
      <c r="L13936">
        <v>100</v>
      </c>
      <c r="M13936">
        <v>60.33</v>
      </c>
      <c r="N13936">
        <f>COUNTIF(Cod_Mun_Norte!B:B,DADOS_SNIS_Minas!A13936)</f>
        <v>0</v>
      </c>
    </row>
    <row r="13937" spans="1:14" x14ac:dyDescent="0.2">
      <c r="A13937">
        <v>314620</v>
      </c>
      <c r="B13937" t="s">
        <v>2026</v>
      </c>
      <c r="C13937" t="s">
        <v>98</v>
      </c>
      <c r="D13937">
        <v>2013</v>
      </c>
      <c r="E13937" t="s">
        <v>361</v>
      </c>
      <c r="F13937" t="s">
        <v>362</v>
      </c>
      <c r="H13937">
        <v>6148</v>
      </c>
      <c r="I13937">
        <v>3709</v>
      </c>
      <c r="J13937">
        <v>3709</v>
      </c>
      <c r="K13937">
        <v>3709</v>
      </c>
      <c r="L13937">
        <v>100</v>
      </c>
      <c r="M13937">
        <v>60.33</v>
      </c>
      <c r="N13937">
        <f>COUNTIF(Cod_Mun_Norte!B:B,DADOS_SNIS_Minas!A13937)</f>
        <v>0</v>
      </c>
    </row>
    <row r="13938" spans="1:14" x14ac:dyDescent="0.2">
      <c r="A13938">
        <v>314620</v>
      </c>
      <c r="B13938" t="s">
        <v>2026</v>
      </c>
      <c r="C13938" t="s">
        <v>98</v>
      </c>
      <c r="D13938">
        <v>2012</v>
      </c>
      <c r="E13938" t="s">
        <v>361</v>
      </c>
      <c r="F13938" t="s">
        <v>362</v>
      </c>
      <c r="H13938">
        <v>5985</v>
      </c>
      <c r="I13938">
        <v>3610</v>
      </c>
      <c r="J13938">
        <v>3610</v>
      </c>
      <c r="K13938">
        <v>3610</v>
      </c>
      <c r="L13938">
        <v>100</v>
      </c>
      <c r="M13938">
        <v>60.32</v>
      </c>
      <c r="N13938">
        <f>COUNTIF(Cod_Mun_Norte!B:B,DADOS_SNIS_Minas!A13938)</f>
        <v>0</v>
      </c>
    </row>
    <row r="13939" spans="1:14" x14ac:dyDescent="0.2">
      <c r="A13939">
        <v>314620</v>
      </c>
      <c r="B13939" t="s">
        <v>2026</v>
      </c>
      <c r="C13939" t="s">
        <v>98</v>
      </c>
      <c r="D13939">
        <v>2011</v>
      </c>
      <c r="E13939" t="s">
        <v>361</v>
      </c>
      <c r="F13939" t="s">
        <v>362</v>
      </c>
      <c r="H13939">
        <v>6001</v>
      </c>
      <c r="I13939">
        <v>3620</v>
      </c>
      <c r="J13939">
        <v>3620</v>
      </c>
      <c r="K13939">
        <v>3620</v>
      </c>
      <c r="L13939">
        <v>100</v>
      </c>
      <c r="M13939">
        <v>60.32</v>
      </c>
      <c r="N13939">
        <f>COUNTIF(Cod_Mun_Norte!B:B,DADOS_SNIS_Minas!A13939)</f>
        <v>0</v>
      </c>
    </row>
    <row r="13940" spans="1:14" x14ac:dyDescent="0.2">
      <c r="A13940">
        <v>314620</v>
      </c>
      <c r="B13940" t="s">
        <v>2026</v>
      </c>
      <c r="C13940" t="s">
        <v>98</v>
      </c>
      <c r="D13940">
        <v>2010</v>
      </c>
      <c r="E13940" t="s">
        <v>361</v>
      </c>
      <c r="F13940" t="s">
        <v>362</v>
      </c>
      <c r="H13940">
        <v>6016</v>
      </c>
      <c r="I13940">
        <v>3629</v>
      </c>
      <c r="J13940">
        <v>3629</v>
      </c>
      <c r="K13940">
        <v>3629</v>
      </c>
      <c r="L13940">
        <v>100</v>
      </c>
      <c r="M13940">
        <v>60.32</v>
      </c>
      <c r="N13940">
        <f>COUNTIF(Cod_Mun_Norte!B:B,DADOS_SNIS_Minas!A13940)</f>
        <v>0</v>
      </c>
    </row>
    <row r="13941" spans="1:14" x14ac:dyDescent="0.2">
      <c r="A13941">
        <v>314620</v>
      </c>
      <c r="B13941" t="s">
        <v>2026</v>
      </c>
      <c r="C13941" t="s">
        <v>98</v>
      </c>
      <c r="D13941">
        <v>2009</v>
      </c>
      <c r="E13941" t="s">
        <v>361</v>
      </c>
      <c r="F13941" t="s">
        <v>362</v>
      </c>
      <c r="H13941">
        <v>7215</v>
      </c>
      <c r="I13941">
        <v>4187</v>
      </c>
      <c r="J13941">
        <v>3938</v>
      </c>
      <c r="K13941">
        <v>3938</v>
      </c>
      <c r="L13941">
        <v>94.1</v>
      </c>
      <c r="M13941">
        <v>54.58</v>
      </c>
      <c r="N13941">
        <f>COUNTIF(Cod_Mun_Norte!B:B,DADOS_SNIS_Minas!A13941)</f>
        <v>0</v>
      </c>
    </row>
    <row r="13942" spans="1:14" x14ac:dyDescent="0.2">
      <c r="A13942">
        <v>314620</v>
      </c>
      <c r="B13942" t="s">
        <v>2026</v>
      </c>
      <c r="C13942" t="s">
        <v>98</v>
      </c>
      <c r="D13942">
        <v>2008</v>
      </c>
      <c r="E13942" t="s">
        <v>361</v>
      </c>
      <c r="F13942" t="s">
        <v>362</v>
      </c>
      <c r="H13942">
        <v>7128</v>
      </c>
      <c r="I13942">
        <v>4137</v>
      </c>
      <c r="J13942">
        <v>3815</v>
      </c>
      <c r="K13942">
        <v>3815</v>
      </c>
      <c r="L13942">
        <v>92.2</v>
      </c>
      <c r="M13942">
        <v>53.52</v>
      </c>
      <c r="N13942">
        <f>COUNTIF(Cod_Mun_Norte!B:B,DADOS_SNIS_Minas!A13942)</f>
        <v>0</v>
      </c>
    </row>
    <row r="13943" spans="1:14" x14ac:dyDescent="0.2">
      <c r="A13943">
        <v>314620</v>
      </c>
      <c r="B13943" t="s">
        <v>2026</v>
      </c>
      <c r="C13943" t="s">
        <v>98</v>
      </c>
      <c r="D13943">
        <v>2007</v>
      </c>
      <c r="E13943" t="s">
        <v>361</v>
      </c>
      <c r="F13943" t="s">
        <v>362</v>
      </c>
      <c r="H13943">
        <v>6832</v>
      </c>
      <c r="I13943">
        <v>3965</v>
      </c>
      <c r="J13943">
        <v>3717</v>
      </c>
      <c r="K13943">
        <v>3717</v>
      </c>
      <c r="L13943">
        <v>93.8</v>
      </c>
      <c r="M13943">
        <v>54.41</v>
      </c>
      <c r="N13943">
        <f>COUNTIF(Cod_Mun_Norte!B:B,DADOS_SNIS_Minas!A13943)</f>
        <v>0</v>
      </c>
    </row>
    <row r="13944" spans="1:14" x14ac:dyDescent="0.2">
      <c r="A13944">
        <v>314620</v>
      </c>
      <c r="B13944" t="s">
        <v>2026</v>
      </c>
      <c r="C13944" t="s">
        <v>98</v>
      </c>
      <c r="D13944">
        <v>2006</v>
      </c>
      <c r="E13944" t="s">
        <v>361</v>
      </c>
      <c r="F13944" t="s">
        <v>362</v>
      </c>
      <c r="H13944">
        <v>4967</v>
      </c>
      <c r="I13944">
        <v>2774</v>
      </c>
      <c r="J13944">
        <v>3588</v>
      </c>
      <c r="K13944">
        <v>3588</v>
      </c>
      <c r="L13944">
        <v>100</v>
      </c>
      <c r="M13944">
        <v>72.239999999999995</v>
      </c>
      <c r="N13944">
        <f>COUNTIF(Cod_Mun_Norte!B:B,DADOS_SNIS_Minas!A13944)</f>
        <v>0</v>
      </c>
    </row>
    <row r="13945" spans="1:14" x14ac:dyDescent="0.2">
      <c r="A13945">
        <v>314620</v>
      </c>
      <c r="B13945" t="s">
        <v>2026</v>
      </c>
      <c r="C13945" t="s">
        <v>98</v>
      </c>
      <c r="D13945">
        <v>2005</v>
      </c>
      <c r="E13945" t="s">
        <v>361</v>
      </c>
      <c r="F13945" t="s">
        <v>362</v>
      </c>
      <c r="H13945">
        <v>5158</v>
      </c>
      <c r="I13945">
        <v>2880</v>
      </c>
      <c r="J13945">
        <v>3518</v>
      </c>
      <c r="K13945">
        <v>3518</v>
      </c>
      <c r="L13945">
        <v>100</v>
      </c>
      <c r="M13945">
        <v>68.2</v>
      </c>
      <c r="N13945">
        <f>COUNTIF(Cod_Mun_Norte!B:B,DADOS_SNIS_Minas!A13945)</f>
        <v>0</v>
      </c>
    </row>
    <row r="13946" spans="1:14" x14ac:dyDescent="0.2">
      <c r="A13946">
        <v>314620</v>
      </c>
      <c r="B13946" t="s">
        <v>2026</v>
      </c>
      <c r="C13946" t="s">
        <v>98</v>
      </c>
      <c r="D13946">
        <v>2004</v>
      </c>
      <c r="E13946" t="s">
        <v>361</v>
      </c>
      <c r="F13946" t="s">
        <v>362</v>
      </c>
      <c r="H13946">
        <v>5351</v>
      </c>
      <c r="I13946">
        <v>2988</v>
      </c>
      <c r="N13946">
        <f>COUNTIF(Cod_Mun_Norte!B:B,DADOS_SNIS_Minas!A13946)</f>
        <v>0</v>
      </c>
    </row>
    <row r="13947" spans="1:14" x14ac:dyDescent="0.2">
      <c r="A13947">
        <v>314620</v>
      </c>
      <c r="B13947" t="s">
        <v>2026</v>
      </c>
      <c r="C13947" t="s">
        <v>98</v>
      </c>
      <c r="D13947">
        <v>2003</v>
      </c>
      <c r="E13947" t="s">
        <v>361</v>
      </c>
      <c r="F13947" t="s">
        <v>362</v>
      </c>
      <c r="H13947">
        <v>5699</v>
      </c>
      <c r="I13947">
        <v>3182</v>
      </c>
      <c r="N13947">
        <f>COUNTIF(Cod_Mun_Norte!B:B,DADOS_SNIS_Minas!A13947)</f>
        <v>0</v>
      </c>
    </row>
    <row r="13948" spans="1:14" x14ac:dyDescent="0.2">
      <c r="A13948">
        <v>314620</v>
      </c>
      <c r="B13948" t="s">
        <v>2026</v>
      </c>
      <c r="C13948" t="s">
        <v>98</v>
      </c>
      <c r="D13948">
        <v>2002</v>
      </c>
      <c r="E13948" t="s">
        <v>361</v>
      </c>
      <c r="F13948" t="s">
        <v>362</v>
      </c>
      <c r="H13948">
        <v>5865</v>
      </c>
      <c r="I13948">
        <v>3275</v>
      </c>
      <c r="N13948">
        <f>COUNTIF(Cod_Mun_Norte!B:B,DADOS_SNIS_Minas!A13948)</f>
        <v>0</v>
      </c>
    </row>
    <row r="13949" spans="1:14" x14ac:dyDescent="0.2">
      <c r="A13949">
        <v>314620</v>
      </c>
      <c r="B13949" t="s">
        <v>2026</v>
      </c>
      <c r="C13949" t="s">
        <v>98</v>
      </c>
      <c r="D13949">
        <v>2001</v>
      </c>
      <c r="E13949" t="s">
        <v>361</v>
      </c>
      <c r="F13949" t="s">
        <v>362</v>
      </c>
      <c r="H13949">
        <v>6006</v>
      </c>
      <c r="I13949">
        <v>3354</v>
      </c>
      <c r="N13949">
        <f>COUNTIF(Cod_Mun_Norte!B:B,DADOS_SNIS_Minas!A13949)</f>
        <v>0</v>
      </c>
    </row>
    <row r="13950" spans="1:14" x14ac:dyDescent="0.2">
      <c r="A13950">
        <v>314620</v>
      </c>
      <c r="B13950" t="s">
        <v>2026</v>
      </c>
      <c r="C13950" t="s">
        <v>98</v>
      </c>
      <c r="D13950">
        <v>2000</v>
      </c>
      <c r="E13950" t="s">
        <v>361</v>
      </c>
      <c r="F13950" t="s">
        <v>362</v>
      </c>
      <c r="H13950">
        <v>6223</v>
      </c>
      <c r="I13950">
        <v>3475</v>
      </c>
      <c r="N13950">
        <f>COUNTIF(Cod_Mun_Norte!B:B,DADOS_SNIS_Minas!A13950)</f>
        <v>0</v>
      </c>
    </row>
    <row r="13951" spans="1:14" x14ac:dyDescent="0.2">
      <c r="A13951">
        <v>314620</v>
      </c>
      <c r="B13951" t="s">
        <v>2026</v>
      </c>
      <c r="C13951" t="s">
        <v>98</v>
      </c>
      <c r="D13951">
        <v>1999</v>
      </c>
      <c r="E13951" t="s">
        <v>361</v>
      </c>
      <c r="F13951" t="s">
        <v>362</v>
      </c>
      <c r="H13951">
        <v>9358</v>
      </c>
      <c r="I13951">
        <v>4118</v>
      </c>
      <c r="N13951">
        <f>COUNTIF(Cod_Mun_Norte!B:B,DADOS_SNIS_Minas!A13951)</f>
        <v>0</v>
      </c>
    </row>
    <row r="13952" spans="1:14" x14ac:dyDescent="0.2">
      <c r="A13952">
        <v>314620</v>
      </c>
      <c r="B13952" t="s">
        <v>2026</v>
      </c>
      <c r="C13952" t="s">
        <v>98</v>
      </c>
      <c r="D13952">
        <v>1998</v>
      </c>
      <c r="E13952" t="s">
        <v>361</v>
      </c>
      <c r="F13952" t="s">
        <v>362</v>
      </c>
      <c r="H13952">
        <v>9137</v>
      </c>
      <c r="I13952">
        <v>4021</v>
      </c>
      <c r="N13952">
        <f>COUNTIF(Cod_Mun_Norte!B:B,DADOS_SNIS_Minas!A13952)</f>
        <v>0</v>
      </c>
    </row>
    <row r="13953" spans="1:14" x14ac:dyDescent="0.2">
      <c r="A13953">
        <v>314620</v>
      </c>
      <c r="B13953" t="s">
        <v>2026</v>
      </c>
      <c r="C13953" t="s">
        <v>98</v>
      </c>
      <c r="D13953">
        <v>1997</v>
      </c>
      <c r="H13953">
        <v>8916</v>
      </c>
      <c r="I13953">
        <v>3924</v>
      </c>
      <c r="N13953">
        <f>COUNTIF(Cod_Mun_Norte!B:B,DADOS_SNIS_Minas!A13953)</f>
        <v>0</v>
      </c>
    </row>
    <row r="13954" spans="1:14" x14ac:dyDescent="0.2">
      <c r="A13954">
        <v>314620</v>
      </c>
      <c r="B13954" t="s">
        <v>2026</v>
      </c>
      <c r="C13954" t="s">
        <v>98</v>
      </c>
      <c r="D13954">
        <v>1996</v>
      </c>
      <c r="H13954">
        <v>8655</v>
      </c>
      <c r="I13954">
        <v>3809</v>
      </c>
      <c r="N13954">
        <f>COUNTIF(Cod_Mun_Norte!B:B,DADOS_SNIS_Minas!A13954)</f>
        <v>0</v>
      </c>
    </row>
    <row r="13955" spans="1:14" x14ac:dyDescent="0.2">
      <c r="A13955">
        <v>314620</v>
      </c>
      <c r="B13955" t="s">
        <v>2026</v>
      </c>
      <c r="C13955" t="s">
        <v>98</v>
      </c>
      <c r="D13955">
        <v>1995</v>
      </c>
      <c r="H13955">
        <v>7603</v>
      </c>
      <c r="I13955">
        <v>3346</v>
      </c>
      <c r="N13955">
        <f>COUNTIF(Cod_Mun_Norte!B:B,DADOS_SNIS_Minas!A13955)</f>
        <v>0</v>
      </c>
    </row>
    <row r="13956" spans="1:14" x14ac:dyDescent="0.2">
      <c r="A13956">
        <v>314625</v>
      </c>
      <c r="B13956" t="s">
        <v>59</v>
      </c>
      <c r="C13956" t="s">
        <v>98</v>
      </c>
      <c r="D13956">
        <v>2020</v>
      </c>
      <c r="E13956" t="s">
        <v>479</v>
      </c>
      <c r="F13956" t="s">
        <v>99</v>
      </c>
      <c r="G13956" t="s">
        <v>216</v>
      </c>
      <c r="H13956">
        <v>6423</v>
      </c>
      <c r="I13956">
        <v>3812</v>
      </c>
      <c r="J13956">
        <v>3812</v>
      </c>
      <c r="K13956">
        <v>3812</v>
      </c>
      <c r="L13956">
        <v>100</v>
      </c>
      <c r="M13956">
        <v>59.35</v>
      </c>
      <c r="N13956">
        <f>COUNTIF(Cod_Mun_Norte!B:B,DADOS_SNIS_Minas!A13956)</f>
        <v>1</v>
      </c>
    </row>
    <row r="13957" spans="1:14" x14ac:dyDescent="0.2">
      <c r="A13957">
        <v>314625</v>
      </c>
      <c r="B13957" t="s">
        <v>59</v>
      </c>
      <c r="C13957" t="s">
        <v>98</v>
      </c>
      <c r="D13957">
        <v>2019</v>
      </c>
      <c r="E13957" t="s">
        <v>479</v>
      </c>
      <c r="F13957" t="s">
        <v>99</v>
      </c>
      <c r="G13957" t="s">
        <v>216</v>
      </c>
      <c r="H13957">
        <v>6378</v>
      </c>
      <c r="I13957">
        <v>3785</v>
      </c>
      <c r="J13957">
        <v>4372</v>
      </c>
      <c r="K13957">
        <v>3768</v>
      </c>
      <c r="L13957">
        <v>99.6</v>
      </c>
      <c r="M13957">
        <v>68.55</v>
      </c>
      <c r="N13957">
        <f>COUNTIF(Cod_Mun_Norte!B:B,DADOS_SNIS_Minas!A13957)</f>
        <v>1</v>
      </c>
    </row>
    <row r="13958" spans="1:14" x14ac:dyDescent="0.2">
      <c r="A13958">
        <v>314625</v>
      </c>
      <c r="B13958" t="s">
        <v>59</v>
      </c>
      <c r="C13958" t="s">
        <v>98</v>
      </c>
      <c r="D13958">
        <v>2018</v>
      </c>
      <c r="E13958" t="s">
        <v>479</v>
      </c>
      <c r="F13958" t="s">
        <v>99</v>
      </c>
      <c r="H13958">
        <v>6332</v>
      </c>
      <c r="I13958">
        <v>3758</v>
      </c>
      <c r="J13958">
        <v>3663</v>
      </c>
      <c r="K13958">
        <v>3663</v>
      </c>
      <c r="L13958">
        <v>97.5</v>
      </c>
      <c r="M13958">
        <v>57.85</v>
      </c>
      <c r="N13958">
        <f>COUNTIF(Cod_Mun_Norte!B:B,DADOS_SNIS_Minas!A13958)</f>
        <v>1</v>
      </c>
    </row>
    <row r="13959" spans="1:14" x14ac:dyDescent="0.2">
      <c r="A13959">
        <v>314625</v>
      </c>
      <c r="B13959" t="s">
        <v>59</v>
      </c>
      <c r="C13959" t="s">
        <v>98</v>
      </c>
      <c r="D13959">
        <v>2017</v>
      </c>
      <c r="E13959" t="s">
        <v>479</v>
      </c>
      <c r="F13959" t="s">
        <v>99</v>
      </c>
      <c r="H13959">
        <v>6338</v>
      </c>
      <c r="I13959">
        <v>3761</v>
      </c>
      <c r="J13959">
        <v>4223</v>
      </c>
      <c r="K13959">
        <v>3435</v>
      </c>
      <c r="L13959">
        <v>91.3</v>
      </c>
      <c r="M13959">
        <v>66.63</v>
      </c>
      <c r="N13959">
        <f>COUNTIF(Cod_Mun_Norte!B:B,DADOS_SNIS_Minas!A13959)</f>
        <v>1</v>
      </c>
    </row>
    <row r="13960" spans="1:14" x14ac:dyDescent="0.2">
      <c r="A13960">
        <v>314625</v>
      </c>
      <c r="B13960" t="s">
        <v>59</v>
      </c>
      <c r="C13960" t="s">
        <v>98</v>
      </c>
      <c r="D13960">
        <v>2016</v>
      </c>
      <c r="E13960" t="s">
        <v>479</v>
      </c>
      <c r="F13960" t="s">
        <v>99</v>
      </c>
      <c r="H13960">
        <v>6295</v>
      </c>
      <c r="I13960">
        <v>3736</v>
      </c>
      <c r="J13960">
        <v>3642</v>
      </c>
      <c r="K13960">
        <v>3125</v>
      </c>
      <c r="L13960">
        <v>83.7</v>
      </c>
      <c r="M13960">
        <v>57.86</v>
      </c>
      <c r="N13960">
        <f>COUNTIF(Cod_Mun_Norte!B:B,DADOS_SNIS_Minas!A13960)</f>
        <v>1</v>
      </c>
    </row>
    <row r="13961" spans="1:14" x14ac:dyDescent="0.2">
      <c r="A13961">
        <v>314625</v>
      </c>
      <c r="B13961" t="s">
        <v>59</v>
      </c>
      <c r="C13961" t="s">
        <v>98</v>
      </c>
      <c r="D13961">
        <v>2015</v>
      </c>
      <c r="E13961" t="s">
        <v>479</v>
      </c>
      <c r="F13961" t="s">
        <v>99</v>
      </c>
      <c r="H13961">
        <v>6250</v>
      </c>
      <c r="I13961">
        <v>3709</v>
      </c>
      <c r="J13961">
        <v>4907</v>
      </c>
      <c r="K13961">
        <v>3690</v>
      </c>
      <c r="L13961">
        <v>99.5</v>
      </c>
      <c r="M13961">
        <v>78.510000000000005</v>
      </c>
      <c r="N13961">
        <f>COUNTIF(Cod_Mun_Norte!B:B,DADOS_SNIS_Minas!A13961)</f>
        <v>1</v>
      </c>
    </row>
    <row r="13962" spans="1:14" x14ac:dyDescent="0.2">
      <c r="A13962">
        <v>314625</v>
      </c>
      <c r="B13962" t="s">
        <v>59</v>
      </c>
      <c r="C13962" t="s">
        <v>98</v>
      </c>
      <c r="D13962">
        <v>2014</v>
      </c>
      <c r="E13962" t="s">
        <v>479</v>
      </c>
      <c r="F13962" t="s">
        <v>99</v>
      </c>
      <c r="H13962">
        <v>6203</v>
      </c>
      <c r="I13962">
        <v>3681</v>
      </c>
      <c r="J13962">
        <v>4398</v>
      </c>
      <c r="K13962">
        <v>3681</v>
      </c>
      <c r="L13962">
        <v>100</v>
      </c>
      <c r="M13962">
        <v>70.900000000000006</v>
      </c>
      <c r="N13962">
        <f>COUNTIF(Cod_Mun_Norte!B:B,DADOS_SNIS_Minas!A13962)</f>
        <v>1</v>
      </c>
    </row>
    <row r="13963" spans="1:14" x14ac:dyDescent="0.2">
      <c r="A13963">
        <v>314625</v>
      </c>
      <c r="B13963" t="s">
        <v>59</v>
      </c>
      <c r="C13963" t="s">
        <v>98</v>
      </c>
      <c r="D13963">
        <v>2013</v>
      </c>
      <c r="E13963" t="s">
        <v>479</v>
      </c>
      <c r="F13963" t="s">
        <v>99</v>
      </c>
      <c r="H13963">
        <v>6154</v>
      </c>
      <c r="I13963">
        <v>3652</v>
      </c>
      <c r="J13963">
        <v>5441</v>
      </c>
      <c r="K13963">
        <v>3652</v>
      </c>
      <c r="L13963">
        <v>100</v>
      </c>
      <c r="M13963">
        <v>88.41</v>
      </c>
      <c r="N13963">
        <f>COUNTIF(Cod_Mun_Norte!B:B,DADOS_SNIS_Minas!A13963)</f>
        <v>1</v>
      </c>
    </row>
    <row r="13964" spans="1:14" x14ac:dyDescent="0.2">
      <c r="A13964">
        <v>314625</v>
      </c>
      <c r="B13964" t="s">
        <v>59</v>
      </c>
      <c r="C13964" t="s">
        <v>98</v>
      </c>
      <c r="D13964">
        <v>2012</v>
      </c>
      <c r="H13964">
        <v>5926</v>
      </c>
      <c r="I13964">
        <v>3517</v>
      </c>
      <c r="N13964">
        <f>COUNTIF(Cod_Mun_Norte!B:B,DADOS_SNIS_Minas!A13964)</f>
        <v>1</v>
      </c>
    </row>
    <row r="13965" spans="1:14" x14ac:dyDescent="0.2">
      <c r="A13965">
        <v>314625</v>
      </c>
      <c r="B13965" t="s">
        <v>59</v>
      </c>
      <c r="C13965" t="s">
        <v>98</v>
      </c>
      <c r="D13965">
        <v>2011</v>
      </c>
      <c r="H13965">
        <v>5881</v>
      </c>
      <c r="I13965">
        <v>3490</v>
      </c>
      <c r="N13965">
        <f>COUNTIF(Cod_Mun_Norte!B:B,DADOS_SNIS_Minas!A13965)</f>
        <v>1</v>
      </c>
    </row>
    <row r="13966" spans="1:14" x14ac:dyDescent="0.2">
      <c r="A13966">
        <v>314625</v>
      </c>
      <c r="B13966" t="s">
        <v>59</v>
      </c>
      <c r="C13966" t="s">
        <v>98</v>
      </c>
      <c r="D13966">
        <v>2010</v>
      </c>
      <c r="H13966">
        <v>5834</v>
      </c>
      <c r="I13966">
        <v>3462</v>
      </c>
      <c r="N13966">
        <f>COUNTIF(Cod_Mun_Norte!B:B,DADOS_SNIS_Minas!A13966)</f>
        <v>1</v>
      </c>
    </row>
    <row r="13967" spans="1:14" x14ac:dyDescent="0.2">
      <c r="A13967">
        <v>314625</v>
      </c>
      <c r="B13967" t="s">
        <v>59</v>
      </c>
      <c r="C13967" t="s">
        <v>98</v>
      </c>
      <c r="D13967">
        <v>2009</v>
      </c>
      <c r="H13967">
        <v>6176</v>
      </c>
      <c r="I13967">
        <v>3707</v>
      </c>
      <c r="N13967">
        <f>COUNTIF(Cod_Mun_Norte!B:B,DADOS_SNIS_Minas!A13967)</f>
        <v>1</v>
      </c>
    </row>
    <row r="13968" spans="1:14" x14ac:dyDescent="0.2">
      <c r="A13968">
        <v>314625</v>
      </c>
      <c r="B13968" t="s">
        <v>59</v>
      </c>
      <c r="C13968" t="s">
        <v>98</v>
      </c>
      <c r="D13968">
        <v>2008</v>
      </c>
      <c r="H13968">
        <v>6092</v>
      </c>
      <c r="I13968">
        <v>3656</v>
      </c>
      <c r="N13968">
        <f>COUNTIF(Cod_Mun_Norte!B:B,DADOS_SNIS_Minas!A13968)</f>
        <v>1</v>
      </c>
    </row>
    <row r="13969" spans="1:14" x14ac:dyDescent="0.2">
      <c r="A13969">
        <v>314625</v>
      </c>
      <c r="B13969" t="s">
        <v>59</v>
      </c>
      <c r="C13969" t="s">
        <v>98</v>
      </c>
      <c r="D13969">
        <v>2007</v>
      </c>
      <c r="H13969">
        <v>5828</v>
      </c>
      <c r="I13969">
        <v>3498</v>
      </c>
      <c r="N13969">
        <f>COUNTIF(Cod_Mun_Norte!B:B,DADOS_SNIS_Minas!A13969)</f>
        <v>1</v>
      </c>
    </row>
    <row r="13970" spans="1:14" x14ac:dyDescent="0.2">
      <c r="A13970">
        <v>314625</v>
      </c>
      <c r="B13970" t="s">
        <v>59</v>
      </c>
      <c r="C13970" t="s">
        <v>98</v>
      </c>
      <c r="D13970">
        <v>2006</v>
      </c>
      <c r="H13970">
        <v>5869</v>
      </c>
      <c r="I13970">
        <v>3335</v>
      </c>
      <c r="N13970">
        <f>COUNTIF(Cod_Mun_Norte!B:B,DADOS_SNIS_Minas!A13970)</f>
        <v>1</v>
      </c>
    </row>
    <row r="13971" spans="1:14" x14ac:dyDescent="0.2">
      <c r="A13971">
        <v>314625</v>
      </c>
      <c r="B13971" t="s">
        <v>59</v>
      </c>
      <c r="C13971" t="s">
        <v>98</v>
      </c>
      <c r="D13971">
        <v>2005</v>
      </c>
      <c r="H13971">
        <v>5771</v>
      </c>
      <c r="I13971">
        <v>3279</v>
      </c>
      <c r="N13971">
        <f>COUNTIF(Cod_Mun_Norte!B:B,DADOS_SNIS_Minas!A13971)</f>
        <v>1</v>
      </c>
    </row>
    <row r="13972" spans="1:14" x14ac:dyDescent="0.2">
      <c r="A13972">
        <v>314625</v>
      </c>
      <c r="B13972" t="s">
        <v>59</v>
      </c>
      <c r="C13972" t="s">
        <v>98</v>
      </c>
      <c r="D13972">
        <v>2004</v>
      </c>
      <c r="H13972">
        <v>5673</v>
      </c>
      <c r="I13972">
        <v>3223</v>
      </c>
      <c r="N13972">
        <f>COUNTIF(Cod_Mun_Norte!B:B,DADOS_SNIS_Minas!A13972)</f>
        <v>1</v>
      </c>
    </row>
    <row r="13973" spans="1:14" x14ac:dyDescent="0.2">
      <c r="A13973">
        <v>314625</v>
      </c>
      <c r="B13973" t="s">
        <v>59</v>
      </c>
      <c r="C13973" t="s">
        <v>98</v>
      </c>
      <c r="D13973">
        <v>2003</v>
      </c>
      <c r="H13973">
        <v>5495</v>
      </c>
      <c r="I13973">
        <v>3122</v>
      </c>
      <c r="N13973">
        <f>COUNTIF(Cod_Mun_Norte!B:B,DADOS_SNIS_Minas!A13973)</f>
        <v>1</v>
      </c>
    </row>
    <row r="13974" spans="1:14" x14ac:dyDescent="0.2">
      <c r="A13974">
        <v>314625</v>
      </c>
      <c r="B13974" t="s">
        <v>59</v>
      </c>
      <c r="C13974" t="s">
        <v>98</v>
      </c>
      <c r="D13974">
        <v>2002</v>
      </c>
      <c r="H13974">
        <v>5410</v>
      </c>
      <c r="I13974">
        <v>3074</v>
      </c>
      <c r="N13974">
        <f>COUNTIF(Cod_Mun_Norte!B:B,DADOS_SNIS_Minas!A13974)</f>
        <v>1</v>
      </c>
    </row>
    <row r="13975" spans="1:14" x14ac:dyDescent="0.2">
      <c r="A13975">
        <v>314625</v>
      </c>
      <c r="B13975" t="s">
        <v>59</v>
      </c>
      <c r="C13975" t="s">
        <v>98</v>
      </c>
      <c r="D13975">
        <v>2001</v>
      </c>
      <c r="H13975">
        <v>5338</v>
      </c>
      <c r="I13975">
        <v>3033</v>
      </c>
      <c r="N13975">
        <f>COUNTIF(Cod_Mun_Norte!B:B,DADOS_SNIS_Minas!A13975)</f>
        <v>1</v>
      </c>
    </row>
    <row r="13976" spans="1:14" x14ac:dyDescent="0.2">
      <c r="A13976">
        <v>314625</v>
      </c>
      <c r="B13976" t="s">
        <v>59</v>
      </c>
      <c r="C13976" t="s">
        <v>98</v>
      </c>
      <c r="D13976">
        <v>2000</v>
      </c>
      <c r="H13976">
        <v>5227</v>
      </c>
      <c r="I13976">
        <v>2970</v>
      </c>
      <c r="N13976">
        <f>COUNTIF(Cod_Mun_Norte!B:B,DADOS_SNIS_Minas!A13976)</f>
        <v>1</v>
      </c>
    </row>
    <row r="13977" spans="1:14" x14ac:dyDescent="0.2">
      <c r="A13977">
        <v>314625</v>
      </c>
      <c r="B13977" t="s">
        <v>59</v>
      </c>
      <c r="C13977" t="s">
        <v>98</v>
      </c>
      <c r="D13977">
        <v>1999</v>
      </c>
      <c r="H13977">
        <v>5037</v>
      </c>
      <c r="I13977">
        <v>2862</v>
      </c>
      <c r="N13977">
        <f>COUNTIF(Cod_Mun_Norte!B:B,DADOS_SNIS_Minas!A13977)</f>
        <v>1</v>
      </c>
    </row>
    <row r="13978" spans="1:14" x14ac:dyDescent="0.2">
      <c r="A13978">
        <v>314625</v>
      </c>
      <c r="B13978" t="s">
        <v>59</v>
      </c>
      <c r="C13978" t="s">
        <v>98</v>
      </c>
      <c r="D13978">
        <v>1998</v>
      </c>
      <c r="H13978">
        <v>4929</v>
      </c>
      <c r="I13978">
        <v>2801</v>
      </c>
      <c r="N13978">
        <f>COUNTIF(Cod_Mun_Norte!B:B,DADOS_SNIS_Minas!A13978)</f>
        <v>1</v>
      </c>
    </row>
    <row r="13979" spans="1:14" x14ac:dyDescent="0.2">
      <c r="A13979">
        <v>314625</v>
      </c>
      <c r="B13979" t="s">
        <v>59</v>
      </c>
      <c r="C13979" t="s">
        <v>98</v>
      </c>
      <c r="D13979">
        <v>1997</v>
      </c>
      <c r="H13979">
        <v>4820</v>
      </c>
      <c r="I13979">
        <v>2739</v>
      </c>
      <c r="N13979">
        <f>COUNTIF(Cod_Mun_Norte!B:B,DADOS_SNIS_Minas!A13979)</f>
        <v>1</v>
      </c>
    </row>
    <row r="13980" spans="1:14" x14ac:dyDescent="0.2">
      <c r="A13980">
        <v>314630</v>
      </c>
      <c r="B13980" t="s">
        <v>2028</v>
      </c>
      <c r="C13980" t="s">
        <v>98</v>
      </c>
      <c r="D13980">
        <v>2020</v>
      </c>
      <c r="E13980" t="s">
        <v>2029</v>
      </c>
      <c r="F13980" t="s">
        <v>364</v>
      </c>
      <c r="G13980" t="s">
        <v>368</v>
      </c>
      <c r="H13980">
        <v>20252</v>
      </c>
      <c r="I13980">
        <v>12377</v>
      </c>
      <c r="J13980">
        <v>10919</v>
      </c>
      <c r="K13980">
        <v>10919</v>
      </c>
      <c r="L13980">
        <v>88.2</v>
      </c>
      <c r="M13980">
        <v>53.92</v>
      </c>
      <c r="N13980">
        <f>COUNTIF(Cod_Mun_Norte!B:B,DADOS_SNIS_Minas!A13980)</f>
        <v>0</v>
      </c>
    </row>
    <row r="13981" spans="1:14" x14ac:dyDescent="0.2">
      <c r="A13981">
        <v>314630</v>
      </c>
      <c r="B13981" t="s">
        <v>2028</v>
      </c>
      <c r="C13981" t="s">
        <v>98</v>
      </c>
      <c r="D13981">
        <v>2019</v>
      </c>
      <c r="E13981" t="s">
        <v>2030</v>
      </c>
      <c r="F13981" t="s">
        <v>354</v>
      </c>
      <c r="G13981" t="s">
        <v>355</v>
      </c>
      <c r="H13981">
        <v>20154</v>
      </c>
      <c r="I13981">
        <v>12318</v>
      </c>
      <c r="J13981">
        <v>10711</v>
      </c>
      <c r="K13981">
        <v>10711</v>
      </c>
      <c r="L13981">
        <v>87</v>
      </c>
      <c r="M13981">
        <v>53.15</v>
      </c>
      <c r="N13981">
        <f>COUNTIF(Cod_Mun_Norte!B:B,DADOS_SNIS_Minas!A13981)</f>
        <v>0</v>
      </c>
    </row>
    <row r="13982" spans="1:14" x14ac:dyDescent="0.2">
      <c r="A13982">
        <v>314630</v>
      </c>
      <c r="B13982" t="s">
        <v>2028</v>
      </c>
      <c r="C13982" t="s">
        <v>98</v>
      </c>
      <c r="D13982">
        <v>2018</v>
      </c>
      <c r="E13982" t="s">
        <v>2031</v>
      </c>
      <c r="F13982" t="s">
        <v>354</v>
      </c>
      <c r="H13982">
        <v>20052</v>
      </c>
      <c r="I13982">
        <v>12255</v>
      </c>
      <c r="J13982">
        <v>10595</v>
      </c>
      <c r="K13982">
        <v>10595</v>
      </c>
      <c r="L13982">
        <v>86.5</v>
      </c>
      <c r="M13982">
        <v>52.84</v>
      </c>
      <c r="N13982">
        <f>COUNTIF(Cod_Mun_Norte!B:B,DADOS_SNIS_Minas!A13982)</f>
        <v>0</v>
      </c>
    </row>
    <row r="13983" spans="1:14" x14ac:dyDescent="0.2">
      <c r="A13983">
        <v>314630</v>
      </c>
      <c r="B13983" t="s">
        <v>2028</v>
      </c>
      <c r="C13983" t="s">
        <v>98</v>
      </c>
      <c r="D13983">
        <v>2017</v>
      </c>
      <c r="E13983" t="s">
        <v>2032</v>
      </c>
      <c r="F13983" t="s">
        <v>357</v>
      </c>
      <c r="H13983">
        <v>20177</v>
      </c>
      <c r="I13983">
        <v>12332</v>
      </c>
      <c r="J13983">
        <v>10546</v>
      </c>
      <c r="K13983">
        <v>10546</v>
      </c>
      <c r="L13983">
        <v>85.5</v>
      </c>
      <c r="M13983">
        <v>52.27</v>
      </c>
      <c r="N13983">
        <f>COUNTIF(Cod_Mun_Norte!B:B,DADOS_SNIS_Minas!A13983)</f>
        <v>0</v>
      </c>
    </row>
    <row r="13984" spans="1:14" x14ac:dyDescent="0.2">
      <c r="A13984">
        <v>314630</v>
      </c>
      <c r="B13984" t="s">
        <v>2028</v>
      </c>
      <c r="C13984" t="s">
        <v>98</v>
      </c>
      <c r="D13984">
        <v>2016</v>
      </c>
      <c r="E13984" t="s">
        <v>2031</v>
      </c>
      <c r="F13984" t="s">
        <v>360</v>
      </c>
      <c r="H13984">
        <v>20076</v>
      </c>
      <c r="I13984">
        <v>12270</v>
      </c>
      <c r="J13984">
        <v>10881</v>
      </c>
      <c r="K13984">
        <v>10881</v>
      </c>
      <c r="L13984">
        <v>88.7</v>
      </c>
      <c r="M13984">
        <v>54.2</v>
      </c>
      <c r="N13984">
        <f>COUNTIF(Cod_Mun_Norte!B:B,DADOS_SNIS_Minas!A13984)</f>
        <v>0</v>
      </c>
    </row>
    <row r="13985" spans="1:14" x14ac:dyDescent="0.2">
      <c r="A13985">
        <v>314630</v>
      </c>
      <c r="B13985" t="s">
        <v>2028</v>
      </c>
      <c r="C13985" t="s">
        <v>98</v>
      </c>
      <c r="D13985">
        <v>2015</v>
      </c>
      <c r="E13985" t="s">
        <v>2029</v>
      </c>
      <c r="F13985" t="s">
        <v>364</v>
      </c>
      <c r="H13985">
        <v>19971</v>
      </c>
      <c r="I13985">
        <v>12206</v>
      </c>
      <c r="J13985">
        <v>10793</v>
      </c>
      <c r="K13985">
        <v>10793</v>
      </c>
      <c r="L13985">
        <v>88.4</v>
      </c>
      <c r="M13985">
        <v>54.04</v>
      </c>
      <c r="N13985">
        <f>COUNTIF(Cod_Mun_Norte!B:B,DADOS_SNIS_Minas!A13985)</f>
        <v>0</v>
      </c>
    </row>
    <row r="13986" spans="1:14" x14ac:dyDescent="0.2">
      <c r="A13986">
        <v>314630</v>
      </c>
      <c r="B13986" t="s">
        <v>2028</v>
      </c>
      <c r="C13986" t="s">
        <v>98</v>
      </c>
      <c r="D13986">
        <v>2014</v>
      </c>
      <c r="E13986" t="s">
        <v>361</v>
      </c>
      <c r="F13986" t="s">
        <v>362</v>
      </c>
      <c r="H13986">
        <v>19859</v>
      </c>
      <c r="I13986">
        <v>12137</v>
      </c>
      <c r="J13986">
        <v>12137</v>
      </c>
      <c r="K13986">
        <v>12137</v>
      </c>
      <c r="L13986">
        <v>100</v>
      </c>
      <c r="M13986">
        <v>61.12</v>
      </c>
      <c r="N13986">
        <f>COUNTIF(Cod_Mun_Norte!B:B,DADOS_SNIS_Minas!A13986)</f>
        <v>0</v>
      </c>
    </row>
    <row r="13987" spans="1:14" x14ac:dyDescent="0.2">
      <c r="A13987">
        <v>314630</v>
      </c>
      <c r="B13987" t="s">
        <v>2028</v>
      </c>
      <c r="C13987" t="s">
        <v>98</v>
      </c>
      <c r="D13987">
        <v>2013</v>
      </c>
      <c r="E13987" t="s">
        <v>2031</v>
      </c>
      <c r="F13987" t="s">
        <v>360</v>
      </c>
      <c r="H13987">
        <v>19744</v>
      </c>
      <c r="I13987">
        <v>12067</v>
      </c>
      <c r="J13987">
        <v>12067</v>
      </c>
      <c r="K13987">
        <v>12067</v>
      </c>
      <c r="L13987">
        <v>100</v>
      </c>
      <c r="M13987">
        <v>61.12</v>
      </c>
      <c r="N13987">
        <f>COUNTIF(Cod_Mun_Norte!B:B,DADOS_SNIS_Minas!A13987)</f>
        <v>0</v>
      </c>
    </row>
    <row r="13988" spans="1:14" x14ac:dyDescent="0.2">
      <c r="A13988">
        <v>314630</v>
      </c>
      <c r="B13988" t="s">
        <v>2028</v>
      </c>
      <c r="C13988" t="s">
        <v>98</v>
      </c>
      <c r="D13988">
        <v>2012</v>
      </c>
      <c r="E13988" t="s">
        <v>361</v>
      </c>
      <c r="F13988" t="s">
        <v>362</v>
      </c>
      <c r="H13988">
        <v>19057</v>
      </c>
      <c r="I13988">
        <v>11647</v>
      </c>
      <c r="J13988">
        <v>11647</v>
      </c>
      <c r="K13988">
        <v>11647</v>
      </c>
      <c r="L13988">
        <v>100</v>
      </c>
      <c r="M13988">
        <v>61.12</v>
      </c>
      <c r="N13988">
        <f>COUNTIF(Cod_Mun_Norte!B:B,DADOS_SNIS_Minas!A13988)</f>
        <v>0</v>
      </c>
    </row>
    <row r="13989" spans="1:14" x14ac:dyDescent="0.2">
      <c r="A13989">
        <v>314630</v>
      </c>
      <c r="B13989" t="s">
        <v>2028</v>
      </c>
      <c r="C13989" t="s">
        <v>98</v>
      </c>
      <c r="D13989">
        <v>2011</v>
      </c>
      <c r="E13989" t="s">
        <v>2031</v>
      </c>
      <c r="F13989" t="s">
        <v>360</v>
      </c>
      <c r="H13989">
        <v>18955</v>
      </c>
      <c r="I13989">
        <v>11585</v>
      </c>
      <c r="J13989">
        <v>11585</v>
      </c>
      <c r="K13989">
        <v>11585</v>
      </c>
      <c r="L13989">
        <v>100</v>
      </c>
      <c r="M13989">
        <v>61.12</v>
      </c>
      <c r="N13989">
        <f>COUNTIF(Cod_Mun_Norte!B:B,DADOS_SNIS_Minas!A13989)</f>
        <v>0</v>
      </c>
    </row>
    <row r="13990" spans="1:14" x14ac:dyDescent="0.2">
      <c r="A13990">
        <v>314630</v>
      </c>
      <c r="B13990" t="s">
        <v>2028</v>
      </c>
      <c r="C13990" t="s">
        <v>98</v>
      </c>
      <c r="D13990">
        <v>2010</v>
      </c>
      <c r="E13990" t="s">
        <v>2032</v>
      </c>
      <c r="F13990" t="s">
        <v>359</v>
      </c>
      <c r="H13990">
        <v>18849</v>
      </c>
      <c r="I13990">
        <v>11520</v>
      </c>
      <c r="J13990">
        <v>11520</v>
      </c>
      <c r="K13990">
        <v>11520</v>
      </c>
      <c r="L13990">
        <v>100</v>
      </c>
      <c r="M13990">
        <v>61.12</v>
      </c>
      <c r="N13990">
        <f>COUNTIF(Cod_Mun_Norte!B:B,DADOS_SNIS_Minas!A13990)</f>
        <v>0</v>
      </c>
    </row>
    <row r="13991" spans="1:14" x14ac:dyDescent="0.2">
      <c r="A13991">
        <v>314630</v>
      </c>
      <c r="B13991" t="s">
        <v>2028</v>
      </c>
      <c r="C13991" t="s">
        <v>98</v>
      </c>
      <c r="D13991">
        <v>2009</v>
      </c>
      <c r="E13991" t="s">
        <v>361</v>
      </c>
      <c r="F13991" t="s">
        <v>362</v>
      </c>
      <c r="H13991">
        <v>18891</v>
      </c>
      <c r="I13991">
        <v>11685</v>
      </c>
      <c r="J13991">
        <v>13255</v>
      </c>
      <c r="K13991">
        <v>13255</v>
      </c>
      <c r="L13991">
        <v>100</v>
      </c>
      <c r="M13991">
        <v>70.17</v>
      </c>
      <c r="N13991">
        <f>COUNTIF(Cod_Mun_Norte!B:B,DADOS_SNIS_Minas!A13991)</f>
        <v>0</v>
      </c>
    </row>
    <row r="13992" spans="1:14" x14ac:dyDescent="0.2">
      <c r="A13992">
        <v>314630</v>
      </c>
      <c r="B13992" t="s">
        <v>2028</v>
      </c>
      <c r="C13992" t="s">
        <v>98</v>
      </c>
      <c r="D13992">
        <v>2008</v>
      </c>
      <c r="E13992" t="s">
        <v>361</v>
      </c>
      <c r="F13992" t="s">
        <v>362</v>
      </c>
      <c r="H13992">
        <v>18774</v>
      </c>
      <c r="I13992">
        <v>11613</v>
      </c>
      <c r="J13992">
        <v>13087</v>
      </c>
      <c r="K13992">
        <v>13087</v>
      </c>
      <c r="L13992">
        <v>100</v>
      </c>
      <c r="M13992">
        <v>69.709999999999994</v>
      </c>
      <c r="N13992">
        <f>COUNTIF(Cod_Mun_Norte!B:B,DADOS_SNIS_Minas!A13992)</f>
        <v>0</v>
      </c>
    </row>
    <row r="13993" spans="1:14" x14ac:dyDescent="0.2">
      <c r="A13993">
        <v>314630</v>
      </c>
      <c r="B13993" t="s">
        <v>2028</v>
      </c>
      <c r="C13993" t="s">
        <v>98</v>
      </c>
      <c r="D13993">
        <v>2007</v>
      </c>
      <c r="E13993" t="s">
        <v>361</v>
      </c>
      <c r="F13993" t="s">
        <v>362</v>
      </c>
      <c r="H13993">
        <v>18120</v>
      </c>
      <c r="I13993">
        <v>11208</v>
      </c>
      <c r="J13993">
        <v>12948</v>
      </c>
      <c r="K13993">
        <v>12948</v>
      </c>
      <c r="L13993">
        <v>100</v>
      </c>
      <c r="M13993">
        <v>71.459999999999994</v>
      </c>
      <c r="N13993">
        <f>COUNTIF(Cod_Mun_Norte!B:B,DADOS_SNIS_Minas!A13993)</f>
        <v>0</v>
      </c>
    </row>
    <row r="13994" spans="1:14" x14ac:dyDescent="0.2">
      <c r="A13994">
        <v>314630</v>
      </c>
      <c r="B13994" t="s">
        <v>2028</v>
      </c>
      <c r="C13994" t="s">
        <v>98</v>
      </c>
      <c r="D13994">
        <v>2006</v>
      </c>
      <c r="E13994" t="s">
        <v>361</v>
      </c>
      <c r="F13994" t="s">
        <v>362</v>
      </c>
      <c r="H13994">
        <v>17584</v>
      </c>
      <c r="I13994">
        <v>10754</v>
      </c>
      <c r="J13994">
        <v>12300</v>
      </c>
      <c r="K13994">
        <v>12300</v>
      </c>
      <c r="L13994">
        <v>100</v>
      </c>
      <c r="M13994">
        <v>69.95</v>
      </c>
      <c r="N13994">
        <f>COUNTIF(Cod_Mun_Norte!B:B,DADOS_SNIS_Minas!A13994)</f>
        <v>0</v>
      </c>
    </row>
    <row r="13995" spans="1:14" x14ac:dyDescent="0.2">
      <c r="A13995">
        <v>314630</v>
      </c>
      <c r="B13995" t="s">
        <v>2028</v>
      </c>
      <c r="C13995" t="s">
        <v>98</v>
      </c>
      <c r="D13995">
        <v>2005</v>
      </c>
      <c r="E13995" t="s">
        <v>361</v>
      </c>
      <c r="F13995" t="s">
        <v>362</v>
      </c>
      <c r="H13995">
        <v>17568</v>
      </c>
      <c r="I13995">
        <v>10744</v>
      </c>
      <c r="N13995">
        <f>COUNTIF(Cod_Mun_Norte!B:B,DADOS_SNIS_Minas!A13995)</f>
        <v>0</v>
      </c>
    </row>
    <row r="13996" spans="1:14" x14ac:dyDescent="0.2">
      <c r="A13996">
        <v>314630</v>
      </c>
      <c r="B13996" t="s">
        <v>2028</v>
      </c>
      <c r="C13996" t="s">
        <v>98</v>
      </c>
      <c r="D13996">
        <v>2004</v>
      </c>
      <c r="E13996" t="s">
        <v>361</v>
      </c>
      <c r="F13996" t="s">
        <v>362</v>
      </c>
      <c r="H13996">
        <v>17551</v>
      </c>
      <c r="I13996">
        <v>10733</v>
      </c>
      <c r="N13996">
        <f>COUNTIF(Cod_Mun_Norte!B:B,DADOS_SNIS_Minas!A13996)</f>
        <v>0</v>
      </c>
    </row>
    <row r="13997" spans="1:14" x14ac:dyDescent="0.2">
      <c r="A13997">
        <v>314630</v>
      </c>
      <c r="B13997" t="s">
        <v>2028</v>
      </c>
      <c r="C13997" t="s">
        <v>98</v>
      </c>
      <c r="D13997">
        <v>2003</v>
      </c>
      <c r="E13997" t="s">
        <v>361</v>
      </c>
      <c r="F13997" t="s">
        <v>362</v>
      </c>
      <c r="H13997">
        <v>17521</v>
      </c>
      <c r="I13997">
        <v>10715</v>
      </c>
      <c r="N13997">
        <f>COUNTIF(Cod_Mun_Norte!B:B,DADOS_SNIS_Minas!A13997)</f>
        <v>0</v>
      </c>
    </row>
    <row r="13998" spans="1:14" x14ac:dyDescent="0.2">
      <c r="A13998">
        <v>314630</v>
      </c>
      <c r="B13998" t="s">
        <v>2028</v>
      </c>
      <c r="C13998" t="s">
        <v>98</v>
      </c>
      <c r="D13998">
        <v>2002</v>
      </c>
      <c r="E13998" t="s">
        <v>361</v>
      </c>
      <c r="F13998" t="s">
        <v>362</v>
      </c>
      <c r="H13998">
        <v>17506</v>
      </c>
      <c r="I13998">
        <v>10706</v>
      </c>
      <c r="N13998">
        <f>COUNTIF(Cod_Mun_Norte!B:B,DADOS_SNIS_Minas!A13998)</f>
        <v>0</v>
      </c>
    </row>
    <row r="13999" spans="1:14" x14ac:dyDescent="0.2">
      <c r="A13999">
        <v>314630</v>
      </c>
      <c r="B13999" t="s">
        <v>2028</v>
      </c>
      <c r="C13999" t="s">
        <v>98</v>
      </c>
      <c r="D13999">
        <v>2001</v>
      </c>
      <c r="E13999" t="s">
        <v>361</v>
      </c>
      <c r="F13999" t="s">
        <v>362</v>
      </c>
      <c r="H13999">
        <v>17483</v>
      </c>
      <c r="I13999">
        <v>10692</v>
      </c>
      <c r="N13999">
        <f>COUNTIF(Cod_Mun_Norte!B:B,DADOS_SNIS_Minas!A13999)</f>
        <v>0</v>
      </c>
    </row>
    <row r="14000" spans="1:14" x14ac:dyDescent="0.2">
      <c r="A14000">
        <v>314630</v>
      </c>
      <c r="B14000" t="s">
        <v>2028</v>
      </c>
      <c r="C14000" t="s">
        <v>98</v>
      </c>
      <c r="D14000">
        <v>2000</v>
      </c>
      <c r="E14000" t="s">
        <v>361</v>
      </c>
      <c r="F14000" t="s">
        <v>362</v>
      </c>
      <c r="H14000">
        <v>17475</v>
      </c>
      <c r="I14000">
        <v>10687</v>
      </c>
      <c r="N14000">
        <f>COUNTIF(Cod_Mun_Norte!B:B,DADOS_SNIS_Minas!A14000)</f>
        <v>0</v>
      </c>
    </row>
    <row r="14001" spans="1:14" x14ac:dyDescent="0.2">
      <c r="A14001">
        <v>314630</v>
      </c>
      <c r="B14001" t="s">
        <v>2028</v>
      </c>
      <c r="C14001" t="s">
        <v>98</v>
      </c>
      <c r="D14001">
        <v>1999</v>
      </c>
      <c r="E14001" t="s">
        <v>361</v>
      </c>
      <c r="F14001" t="s">
        <v>362</v>
      </c>
      <c r="H14001">
        <v>17069</v>
      </c>
      <c r="I14001">
        <v>10499</v>
      </c>
      <c r="N14001">
        <f>COUNTIF(Cod_Mun_Norte!B:B,DADOS_SNIS_Minas!A14001)</f>
        <v>0</v>
      </c>
    </row>
    <row r="14002" spans="1:14" x14ac:dyDescent="0.2">
      <c r="A14002">
        <v>314630</v>
      </c>
      <c r="B14002" t="s">
        <v>2028</v>
      </c>
      <c r="C14002" t="s">
        <v>98</v>
      </c>
      <c r="D14002">
        <v>1998</v>
      </c>
      <c r="E14002" t="s">
        <v>361</v>
      </c>
      <c r="F14002" t="s">
        <v>362</v>
      </c>
      <c r="H14002">
        <v>17117</v>
      </c>
      <c r="I14002">
        <v>10528</v>
      </c>
      <c r="N14002">
        <f>COUNTIF(Cod_Mun_Norte!B:B,DADOS_SNIS_Minas!A14002)</f>
        <v>0</v>
      </c>
    </row>
    <row r="14003" spans="1:14" x14ac:dyDescent="0.2">
      <c r="A14003">
        <v>314630</v>
      </c>
      <c r="B14003" t="s">
        <v>2028</v>
      </c>
      <c r="C14003" t="s">
        <v>98</v>
      </c>
      <c r="D14003">
        <v>1997</v>
      </c>
      <c r="H14003">
        <v>17165</v>
      </c>
      <c r="I14003">
        <v>10558</v>
      </c>
      <c r="N14003">
        <f>COUNTIF(Cod_Mun_Norte!B:B,DADOS_SNIS_Minas!A14003)</f>
        <v>0</v>
      </c>
    </row>
    <row r="14004" spans="1:14" x14ac:dyDescent="0.2">
      <c r="A14004">
        <v>314630</v>
      </c>
      <c r="B14004" t="s">
        <v>2028</v>
      </c>
      <c r="C14004" t="s">
        <v>98</v>
      </c>
      <c r="D14004">
        <v>1996</v>
      </c>
      <c r="H14004">
        <v>17221</v>
      </c>
      <c r="I14004">
        <v>10592</v>
      </c>
      <c r="N14004">
        <f>COUNTIF(Cod_Mun_Norte!B:B,DADOS_SNIS_Minas!A14004)</f>
        <v>0</v>
      </c>
    </row>
    <row r="14005" spans="1:14" x14ac:dyDescent="0.2">
      <c r="A14005">
        <v>314630</v>
      </c>
      <c r="B14005" t="s">
        <v>2028</v>
      </c>
      <c r="C14005" t="s">
        <v>98</v>
      </c>
      <c r="D14005">
        <v>1995</v>
      </c>
      <c r="H14005">
        <v>17949</v>
      </c>
      <c r="I14005">
        <v>11040</v>
      </c>
      <c r="N14005">
        <f>COUNTIF(Cod_Mun_Norte!B:B,DADOS_SNIS_Minas!A14005)</f>
        <v>0</v>
      </c>
    </row>
    <row r="14006" spans="1:14" x14ac:dyDescent="0.2">
      <c r="A14006">
        <v>314640</v>
      </c>
      <c r="B14006" t="s">
        <v>2033</v>
      </c>
      <c r="C14006" t="s">
        <v>98</v>
      </c>
      <c r="D14006">
        <v>2020</v>
      </c>
      <c r="E14006" t="s">
        <v>2034</v>
      </c>
      <c r="F14006" t="s">
        <v>364</v>
      </c>
      <c r="G14006" t="s">
        <v>533</v>
      </c>
      <c r="H14006">
        <v>4462</v>
      </c>
      <c r="I14006">
        <v>3467</v>
      </c>
      <c r="J14006">
        <v>3296</v>
      </c>
      <c r="K14006">
        <v>3296</v>
      </c>
      <c r="L14006">
        <v>95.1</v>
      </c>
      <c r="M14006">
        <v>73.87</v>
      </c>
      <c r="N14006">
        <f>COUNTIF(Cod_Mun_Norte!B:B,DADOS_SNIS_Minas!A14006)</f>
        <v>0</v>
      </c>
    </row>
    <row r="14007" spans="1:14" x14ac:dyDescent="0.2">
      <c r="A14007">
        <v>314640</v>
      </c>
      <c r="B14007" t="s">
        <v>2033</v>
      </c>
      <c r="C14007" t="s">
        <v>98</v>
      </c>
      <c r="D14007">
        <v>2019</v>
      </c>
      <c r="E14007" t="s">
        <v>361</v>
      </c>
      <c r="F14007" t="s">
        <v>362</v>
      </c>
      <c r="G14007" t="s">
        <v>119</v>
      </c>
      <c r="H14007">
        <v>4486</v>
      </c>
      <c r="I14007">
        <v>3485</v>
      </c>
      <c r="J14007">
        <v>3312</v>
      </c>
      <c r="K14007">
        <v>3312</v>
      </c>
      <c r="L14007">
        <v>95</v>
      </c>
      <c r="M14007">
        <v>73.83</v>
      </c>
      <c r="N14007">
        <f>COUNTIF(Cod_Mun_Norte!B:B,DADOS_SNIS_Minas!A14007)</f>
        <v>0</v>
      </c>
    </row>
    <row r="14008" spans="1:14" x14ac:dyDescent="0.2">
      <c r="A14008">
        <v>314640</v>
      </c>
      <c r="B14008" t="s">
        <v>2033</v>
      </c>
      <c r="C14008" t="s">
        <v>98</v>
      </c>
      <c r="D14008">
        <v>2018</v>
      </c>
      <c r="E14008" t="s">
        <v>361</v>
      </c>
      <c r="F14008" t="s">
        <v>362</v>
      </c>
      <c r="H14008">
        <v>4510</v>
      </c>
      <c r="I14008">
        <v>3504</v>
      </c>
      <c r="J14008">
        <v>3317</v>
      </c>
      <c r="K14008">
        <v>3317</v>
      </c>
      <c r="L14008">
        <v>94.7</v>
      </c>
      <c r="M14008">
        <v>73.55</v>
      </c>
      <c r="N14008">
        <f>COUNTIF(Cod_Mun_Norte!B:B,DADOS_SNIS_Minas!A14008)</f>
        <v>0</v>
      </c>
    </row>
    <row r="14009" spans="1:14" x14ac:dyDescent="0.2">
      <c r="A14009">
        <v>314640</v>
      </c>
      <c r="B14009" t="s">
        <v>2033</v>
      </c>
      <c r="C14009" t="s">
        <v>98</v>
      </c>
      <c r="D14009">
        <v>2017</v>
      </c>
      <c r="E14009" t="s">
        <v>361</v>
      </c>
      <c r="F14009" t="s">
        <v>362</v>
      </c>
      <c r="H14009">
        <v>4650</v>
      </c>
      <c r="I14009">
        <v>3613</v>
      </c>
      <c r="J14009">
        <v>3345</v>
      </c>
      <c r="K14009">
        <v>3345</v>
      </c>
      <c r="L14009">
        <v>92.6</v>
      </c>
      <c r="M14009">
        <v>71.94</v>
      </c>
      <c r="N14009">
        <f>COUNTIF(Cod_Mun_Norte!B:B,DADOS_SNIS_Minas!A14009)</f>
        <v>0</v>
      </c>
    </row>
    <row r="14010" spans="1:14" x14ac:dyDescent="0.2">
      <c r="A14010">
        <v>314640</v>
      </c>
      <c r="B14010" t="s">
        <v>2033</v>
      </c>
      <c r="C14010" t="s">
        <v>98</v>
      </c>
      <c r="D14010">
        <v>2016</v>
      </c>
      <c r="E14010" t="s">
        <v>361</v>
      </c>
      <c r="F14010" t="s">
        <v>362</v>
      </c>
      <c r="H14010">
        <v>4663</v>
      </c>
      <c r="I14010">
        <v>3623</v>
      </c>
      <c r="J14010">
        <v>3381</v>
      </c>
      <c r="K14010">
        <v>3381</v>
      </c>
      <c r="L14010">
        <v>93.3</v>
      </c>
      <c r="M14010">
        <v>72.510000000000005</v>
      </c>
      <c r="N14010">
        <f>COUNTIF(Cod_Mun_Norte!B:B,DADOS_SNIS_Minas!A14010)</f>
        <v>0</v>
      </c>
    </row>
    <row r="14011" spans="1:14" x14ac:dyDescent="0.2">
      <c r="A14011">
        <v>314640</v>
      </c>
      <c r="B14011" t="s">
        <v>2033</v>
      </c>
      <c r="C14011" t="s">
        <v>98</v>
      </c>
      <c r="D14011">
        <v>2015</v>
      </c>
      <c r="E14011" t="s">
        <v>361</v>
      </c>
      <c r="F14011" t="s">
        <v>362</v>
      </c>
      <c r="H14011">
        <v>4677</v>
      </c>
      <c r="I14011">
        <v>3634</v>
      </c>
      <c r="J14011">
        <v>3374</v>
      </c>
      <c r="K14011">
        <v>3374</v>
      </c>
      <c r="L14011">
        <v>92.9</v>
      </c>
      <c r="M14011">
        <v>72.14</v>
      </c>
      <c r="N14011">
        <f>COUNTIF(Cod_Mun_Norte!B:B,DADOS_SNIS_Minas!A14011)</f>
        <v>0</v>
      </c>
    </row>
    <row r="14012" spans="1:14" x14ac:dyDescent="0.2">
      <c r="A14012">
        <v>314640</v>
      </c>
      <c r="B14012" t="s">
        <v>2033</v>
      </c>
      <c r="C14012" t="s">
        <v>98</v>
      </c>
      <c r="D14012">
        <v>2014</v>
      </c>
      <c r="E14012" t="s">
        <v>361</v>
      </c>
      <c r="F14012" t="s">
        <v>362</v>
      </c>
      <c r="H14012">
        <v>4692</v>
      </c>
      <c r="I14012">
        <v>3645</v>
      </c>
      <c r="J14012">
        <v>3645</v>
      </c>
      <c r="K14012">
        <v>3645</v>
      </c>
      <c r="L14012">
        <v>100</v>
      </c>
      <c r="M14012">
        <v>77.69</v>
      </c>
      <c r="N14012">
        <f>COUNTIF(Cod_Mun_Norte!B:B,DADOS_SNIS_Minas!A14012)</f>
        <v>0</v>
      </c>
    </row>
    <row r="14013" spans="1:14" x14ac:dyDescent="0.2">
      <c r="A14013">
        <v>314640</v>
      </c>
      <c r="B14013" t="s">
        <v>2033</v>
      </c>
      <c r="C14013" t="s">
        <v>98</v>
      </c>
      <c r="D14013">
        <v>2013</v>
      </c>
      <c r="E14013" t="s">
        <v>361</v>
      </c>
      <c r="F14013" t="s">
        <v>362</v>
      </c>
      <c r="H14013">
        <v>4708</v>
      </c>
      <c r="I14013">
        <v>3658</v>
      </c>
      <c r="J14013">
        <v>3658</v>
      </c>
      <c r="K14013">
        <v>3658</v>
      </c>
      <c r="L14013">
        <v>100</v>
      </c>
      <c r="M14013">
        <v>77.7</v>
      </c>
      <c r="N14013">
        <f>COUNTIF(Cod_Mun_Norte!B:B,DADOS_SNIS_Minas!A14013)</f>
        <v>0</v>
      </c>
    </row>
    <row r="14014" spans="1:14" x14ac:dyDescent="0.2">
      <c r="A14014">
        <v>314640</v>
      </c>
      <c r="B14014" t="s">
        <v>2033</v>
      </c>
      <c r="C14014" t="s">
        <v>98</v>
      </c>
      <c r="D14014">
        <v>2012</v>
      </c>
      <c r="E14014" t="s">
        <v>361</v>
      </c>
      <c r="F14014" t="s">
        <v>362</v>
      </c>
      <c r="H14014">
        <v>4592</v>
      </c>
      <c r="I14014">
        <v>3568</v>
      </c>
      <c r="J14014">
        <v>3568</v>
      </c>
      <c r="K14014">
        <v>3568</v>
      </c>
      <c r="L14014">
        <v>100</v>
      </c>
      <c r="M14014">
        <v>77.7</v>
      </c>
      <c r="N14014">
        <f>COUNTIF(Cod_Mun_Norte!B:B,DADOS_SNIS_Minas!A14014)</f>
        <v>0</v>
      </c>
    </row>
    <row r="14015" spans="1:14" x14ac:dyDescent="0.2">
      <c r="A14015">
        <v>314640</v>
      </c>
      <c r="B14015" t="s">
        <v>2033</v>
      </c>
      <c r="C14015" t="s">
        <v>98</v>
      </c>
      <c r="D14015">
        <v>2011</v>
      </c>
      <c r="E14015" t="s">
        <v>361</v>
      </c>
      <c r="F14015" t="s">
        <v>362</v>
      </c>
      <c r="H14015">
        <v>4611</v>
      </c>
      <c r="I14015">
        <v>3582</v>
      </c>
      <c r="J14015">
        <v>3582</v>
      </c>
      <c r="K14015">
        <v>3582</v>
      </c>
      <c r="L14015">
        <v>100</v>
      </c>
      <c r="M14015">
        <v>77.680000000000007</v>
      </c>
      <c r="N14015">
        <f>COUNTIF(Cod_Mun_Norte!B:B,DADOS_SNIS_Minas!A14015)</f>
        <v>0</v>
      </c>
    </row>
    <row r="14016" spans="1:14" x14ac:dyDescent="0.2">
      <c r="A14016">
        <v>314640</v>
      </c>
      <c r="B14016" t="s">
        <v>2033</v>
      </c>
      <c r="C14016" t="s">
        <v>98</v>
      </c>
      <c r="D14016">
        <v>2010</v>
      </c>
      <c r="E14016" t="s">
        <v>361</v>
      </c>
      <c r="F14016" t="s">
        <v>362</v>
      </c>
      <c r="H14016">
        <v>4631</v>
      </c>
      <c r="I14016">
        <v>3598</v>
      </c>
      <c r="J14016">
        <v>3598</v>
      </c>
      <c r="K14016">
        <v>3598</v>
      </c>
      <c r="L14016">
        <v>100</v>
      </c>
      <c r="M14016">
        <v>77.69</v>
      </c>
      <c r="N14016">
        <f>COUNTIF(Cod_Mun_Norte!B:B,DADOS_SNIS_Minas!A14016)</f>
        <v>0</v>
      </c>
    </row>
    <row r="14017" spans="1:14" x14ac:dyDescent="0.2">
      <c r="A14017">
        <v>314640</v>
      </c>
      <c r="B14017" t="s">
        <v>2033</v>
      </c>
      <c r="C14017" t="s">
        <v>98</v>
      </c>
      <c r="D14017">
        <v>2009</v>
      </c>
      <c r="E14017" t="s">
        <v>361</v>
      </c>
      <c r="F14017" t="s">
        <v>362</v>
      </c>
      <c r="H14017">
        <v>4672</v>
      </c>
      <c r="I14017">
        <v>3587</v>
      </c>
      <c r="J14017">
        <v>4501</v>
      </c>
      <c r="K14017">
        <v>4501</v>
      </c>
      <c r="L14017">
        <v>100</v>
      </c>
      <c r="M14017">
        <v>96.34</v>
      </c>
      <c r="N14017">
        <f>COUNTIF(Cod_Mun_Norte!B:B,DADOS_SNIS_Minas!A14017)</f>
        <v>0</v>
      </c>
    </row>
    <row r="14018" spans="1:14" x14ac:dyDescent="0.2">
      <c r="A14018">
        <v>314640</v>
      </c>
      <c r="B14018" t="s">
        <v>2033</v>
      </c>
      <c r="C14018" t="s">
        <v>98</v>
      </c>
      <c r="D14018">
        <v>2008</v>
      </c>
      <c r="E14018" t="s">
        <v>361</v>
      </c>
      <c r="F14018" t="s">
        <v>362</v>
      </c>
      <c r="H14018">
        <v>4696</v>
      </c>
      <c r="I14018">
        <v>3605</v>
      </c>
      <c r="J14018">
        <v>4452</v>
      </c>
      <c r="K14018">
        <v>4452</v>
      </c>
      <c r="L14018">
        <v>100</v>
      </c>
      <c r="M14018">
        <v>94.8</v>
      </c>
      <c r="N14018">
        <f>COUNTIF(Cod_Mun_Norte!B:B,DADOS_SNIS_Minas!A14018)</f>
        <v>0</v>
      </c>
    </row>
    <row r="14019" spans="1:14" x14ac:dyDescent="0.2">
      <c r="A14019">
        <v>314640</v>
      </c>
      <c r="B14019" t="s">
        <v>2033</v>
      </c>
      <c r="C14019" t="s">
        <v>98</v>
      </c>
      <c r="D14019">
        <v>2007</v>
      </c>
      <c r="E14019" t="s">
        <v>361</v>
      </c>
      <c r="F14019" t="s">
        <v>362</v>
      </c>
      <c r="H14019">
        <v>4594</v>
      </c>
      <c r="I14019">
        <v>3527</v>
      </c>
      <c r="J14019">
        <v>4383</v>
      </c>
      <c r="K14019">
        <v>4383</v>
      </c>
      <c r="L14019">
        <v>100</v>
      </c>
      <c r="M14019">
        <v>95.41</v>
      </c>
      <c r="N14019">
        <f>COUNTIF(Cod_Mun_Norte!B:B,DADOS_SNIS_Minas!A14019)</f>
        <v>0</v>
      </c>
    </row>
    <row r="14020" spans="1:14" x14ac:dyDescent="0.2">
      <c r="A14020">
        <v>314640</v>
      </c>
      <c r="B14020" t="s">
        <v>2033</v>
      </c>
      <c r="C14020" t="s">
        <v>98</v>
      </c>
      <c r="D14020">
        <v>2006</v>
      </c>
      <c r="E14020" t="s">
        <v>361</v>
      </c>
      <c r="F14020" t="s">
        <v>362</v>
      </c>
      <c r="H14020">
        <v>4644</v>
      </c>
      <c r="I14020">
        <v>3245</v>
      </c>
      <c r="J14020">
        <v>4278</v>
      </c>
      <c r="K14020">
        <v>4278</v>
      </c>
      <c r="L14020">
        <v>100</v>
      </c>
      <c r="M14020">
        <v>92.12</v>
      </c>
      <c r="N14020">
        <f>COUNTIF(Cod_Mun_Norte!B:B,DADOS_SNIS_Minas!A14020)</f>
        <v>0</v>
      </c>
    </row>
    <row r="14021" spans="1:14" x14ac:dyDescent="0.2">
      <c r="A14021">
        <v>314640</v>
      </c>
      <c r="B14021" t="s">
        <v>2033</v>
      </c>
      <c r="C14021" t="s">
        <v>98</v>
      </c>
      <c r="D14021">
        <v>2005</v>
      </c>
      <c r="E14021" t="s">
        <v>361</v>
      </c>
      <c r="F14021" t="s">
        <v>362</v>
      </c>
      <c r="H14021">
        <v>4682</v>
      </c>
      <c r="I14021">
        <v>3271</v>
      </c>
      <c r="J14021">
        <v>4213</v>
      </c>
      <c r="K14021">
        <v>4213</v>
      </c>
      <c r="L14021">
        <v>100</v>
      </c>
      <c r="M14021">
        <v>89.98</v>
      </c>
      <c r="N14021">
        <f>COUNTIF(Cod_Mun_Norte!B:B,DADOS_SNIS_Minas!A14021)</f>
        <v>0</v>
      </c>
    </row>
    <row r="14022" spans="1:14" x14ac:dyDescent="0.2">
      <c r="A14022">
        <v>314640</v>
      </c>
      <c r="B14022" t="s">
        <v>2033</v>
      </c>
      <c r="C14022" t="s">
        <v>98</v>
      </c>
      <c r="D14022">
        <v>2004</v>
      </c>
      <c r="E14022" t="s">
        <v>361</v>
      </c>
      <c r="F14022" t="s">
        <v>362</v>
      </c>
      <c r="H14022">
        <v>4721</v>
      </c>
      <c r="I14022">
        <v>3298</v>
      </c>
      <c r="J14022">
        <v>4182</v>
      </c>
      <c r="K14022">
        <v>4182</v>
      </c>
      <c r="L14022">
        <v>100</v>
      </c>
      <c r="M14022">
        <v>88.58</v>
      </c>
      <c r="N14022">
        <f>COUNTIF(Cod_Mun_Norte!B:B,DADOS_SNIS_Minas!A14022)</f>
        <v>0</v>
      </c>
    </row>
    <row r="14023" spans="1:14" x14ac:dyDescent="0.2">
      <c r="A14023">
        <v>314640</v>
      </c>
      <c r="B14023" t="s">
        <v>2033</v>
      </c>
      <c r="C14023" t="s">
        <v>98</v>
      </c>
      <c r="D14023">
        <v>2003</v>
      </c>
      <c r="E14023" t="s">
        <v>361</v>
      </c>
      <c r="F14023" t="s">
        <v>362</v>
      </c>
      <c r="H14023">
        <v>4790</v>
      </c>
      <c r="I14023">
        <v>3347</v>
      </c>
      <c r="J14023">
        <v>4061</v>
      </c>
      <c r="K14023">
        <v>4061</v>
      </c>
      <c r="L14023">
        <v>100</v>
      </c>
      <c r="M14023">
        <v>84.78</v>
      </c>
      <c r="N14023">
        <f>COUNTIF(Cod_Mun_Norte!B:B,DADOS_SNIS_Minas!A14023)</f>
        <v>0</v>
      </c>
    </row>
    <row r="14024" spans="1:14" x14ac:dyDescent="0.2">
      <c r="A14024">
        <v>314640</v>
      </c>
      <c r="B14024" t="s">
        <v>2033</v>
      </c>
      <c r="C14024" t="s">
        <v>98</v>
      </c>
      <c r="D14024">
        <v>2002</v>
      </c>
      <c r="E14024" t="s">
        <v>361</v>
      </c>
      <c r="F14024" t="s">
        <v>362</v>
      </c>
      <c r="H14024">
        <v>4823</v>
      </c>
      <c r="I14024">
        <v>3370</v>
      </c>
      <c r="N14024">
        <f>COUNTIF(Cod_Mun_Norte!B:B,DADOS_SNIS_Minas!A14024)</f>
        <v>0</v>
      </c>
    </row>
    <row r="14025" spans="1:14" x14ac:dyDescent="0.2">
      <c r="A14025">
        <v>314640</v>
      </c>
      <c r="B14025" t="s">
        <v>2033</v>
      </c>
      <c r="C14025" t="s">
        <v>98</v>
      </c>
      <c r="D14025">
        <v>2001</v>
      </c>
      <c r="E14025" t="s">
        <v>361</v>
      </c>
      <c r="F14025" t="s">
        <v>362</v>
      </c>
      <c r="H14025">
        <v>4848</v>
      </c>
      <c r="I14025">
        <v>3387</v>
      </c>
      <c r="N14025">
        <f>COUNTIF(Cod_Mun_Norte!B:B,DADOS_SNIS_Minas!A14025)</f>
        <v>0</v>
      </c>
    </row>
    <row r="14026" spans="1:14" x14ac:dyDescent="0.2">
      <c r="A14026">
        <v>314640</v>
      </c>
      <c r="B14026" t="s">
        <v>2033</v>
      </c>
      <c r="C14026" t="s">
        <v>98</v>
      </c>
      <c r="D14026">
        <v>2000</v>
      </c>
      <c r="H14026">
        <v>4895</v>
      </c>
      <c r="I14026">
        <v>3420</v>
      </c>
      <c r="N14026">
        <f>COUNTIF(Cod_Mun_Norte!B:B,DADOS_SNIS_Minas!A14026)</f>
        <v>0</v>
      </c>
    </row>
    <row r="14027" spans="1:14" x14ac:dyDescent="0.2">
      <c r="A14027">
        <v>314640</v>
      </c>
      <c r="B14027" t="s">
        <v>2033</v>
      </c>
      <c r="C14027" t="s">
        <v>98</v>
      </c>
      <c r="D14027">
        <v>1999</v>
      </c>
      <c r="E14027" t="s">
        <v>361</v>
      </c>
      <c r="F14027" t="s">
        <v>362</v>
      </c>
      <c r="H14027">
        <v>4782</v>
      </c>
      <c r="I14027">
        <v>3201</v>
      </c>
      <c r="N14027">
        <f>COUNTIF(Cod_Mun_Norte!B:B,DADOS_SNIS_Minas!A14027)</f>
        <v>0</v>
      </c>
    </row>
    <row r="14028" spans="1:14" x14ac:dyDescent="0.2">
      <c r="A14028">
        <v>314640</v>
      </c>
      <c r="B14028" t="s">
        <v>2033</v>
      </c>
      <c r="C14028" t="s">
        <v>98</v>
      </c>
      <c r="D14028">
        <v>1998</v>
      </c>
      <c r="E14028" t="s">
        <v>361</v>
      </c>
      <c r="F14028" t="s">
        <v>362</v>
      </c>
      <c r="H14028">
        <v>4878</v>
      </c>
      <c r="I14028">
        <v>3265</v>
      </c>
      <c r="N14028">
        <f>COUNTIF(Cod_Mun_Norte!B:B,DADOS_SNIS_Minas!A14028)</f>
        <v>0</v>
      </c>
    </row>
    <row r="14029" spans="1:14" x14ac:dyDescent="0.2">
      <c r="A14029">
        <v>314640</v>
      </c>
      <c r="B14029" t="s">
        <v>2033</v>
      </c>
      <c r="C14029" t="s">
        <v>98</v>
      </c>
      <c r="D14029">
        <v>1997</v>
      </c>
      <c r="H14029">
        <v>4975</v>
      </c>
      <c r="I14029">
        <v>3330</v>
      </c>
      <c r="N14029">
        <f>COUNTIF(Cod_Mun_Norte!B:B,DADOS_SNIS_Minas!A14029)</f>
        <v>0</v>
      </c>
    </row>
    <row r="14030" spans="1:14" x14ac:dyDescent="0.2">
      <c r="A14030">
        <v>314640</v>
      </c>
      <c r="B14030" t="s">
        <v>2033</v>
      </c>
      <c r="C14030" t="s">
        <v>98</v>
      </c>
      <c r="D14030">
        <v>1996</v>
      </c>
      <c r="H14030">
        <v>5089</v>
      </c>
      <c r="I14030">
        <v>3406</v>
      </c>
      <c r="N14030">
        <f>COUNTIF(Cod_Mun_Norte!B:B,DADOS_SNIS_Minas!A14030)</f>
        <v>0</v>
      </c>
    </row>
    <row r="14031" spans="1:14" x14ac:dyDescent="0.2">
      <c r="A14031">
        <v>314640</v>
      </c>
      <c r="B14031" t="s">
        <v>2033</v>
      </c>
      <c r="C14031" t="s">
        <v>98</v>
      </c>
      <c r="D14031">
        <v>1995</v>
      </c>
      <c r="H14031">
        <v>5023</v>
      </c>
      <c r="I14031">
        <v>3362</v>
      </c>
      <c r="N14031">
        <f>COUNTIF(Cod_Mun_Norte!B:B,DADOS_SNIS_Minas!A14031)</f>
        <v>0</v>
      </c>
    </row>
    <row r="14032" spans="1:14" x14ac:dyDescent="0.2">
      <c r="A14032">
        <v>314650</v>
      </c>
      <c r="B14032" t="s">
        <v>254</v>
      </c>
      <c r="C14032" t="s">
        <v>98</v>
      </c>
      <c r="D14032">
        <v>2020</v>
      </c>
      <c r="E14032" t="s">
        <v>2035</v>
      </c>
      <c r="F14032" t="s">
        <v>367</v>
      </c>
      <c r="G14032" t="s">
        <v>371</v>
      </c>
      <c r="H14032">
        <v>8296</v>
      </c>
      <c r="I14032">
        <v>6841</v>
      </c>
      <c r="J14032">
        <v>8267</v>
      </c>
      <c r="K14032">
        <v>6342</v>
      </c>
      <c r="L14032">
        <v>92.7</v>
      </c>
      <c r="M14032">
        <v>99.65</v>
      </c>
      <c r="N14032">
        <f>COUNTIF(Cod_Mun_Norte!B:B,DADOS_SNIS_Minas!A14032)</f>
        <v>0</v>
      </c>
    </row>
    <row r="14033" spans="1:14" x14ac:dyDescent="0.2">
      <c r="A14033">
        <v>314650</v>
      </c>
      <c r="B14033" t="s">
        <v>254</v>
      </c>
      <c r="C14033" t="s">
        <v>98</v>
      </c>
      <c r="D14033">
        <v>2019</v>
      </c>
      <c r="E14033" t="s">
        <v>2035</v>
      </c>
      <c r="F14033" t="s">
        <v>367</v>
      </c>
      <c r="G14033" t="s">
        <v>371</v>
      </c>
      <c r="H14033">
        <v>8283</v>
      </c>
      <c r="I14033">
        <v>6830</v>
      </c>
      <c r="J14033">
        <v>8267</v>
      </c>
      <c r="K14033">
        <v>6394</v>
      </c>
      <c r="L14033">
        <v>93.6</v>
      </c>
      <c r="M14033">
        <v>99.81</v>
      </c>
      <c r="N14033">
        <f>COUNTIF(Cod_Mun_Norte!B:B,DADOS_SNIS_Minas!A14033)</f>
        <v>0</v>
      </c>
    </row>
    <row r="14034" spans="1:14" x14ac:dyDescent="0.2">
      <c r="A14034">
        <v>314650</v>
      </c>
      <c r="B14034" t="s">
        <v>254</v>
      </c>
      <c r="C14034" t="s">
        <v>98</v>
      </c>
      <c r="D14034">
        <v>2018</v>
      </c>
      <c r="E14034" t="s">
        <v>2035</v>
      </c>
      <c r="F14034" t="s">
        <v>367</v>
      </c>
      <c r="H14034">
        <v>8270</v>
      </c>
      <c r="I14034">
        <v>6819</v>
      </c>
      <c r="J14034">
        <v>8267</v>
      </c>
      <c r="K14034">
        <v>6277</v>
      </c>
      <c r="L14034">
        <v>92.1</v>
      </c>
      <c r="M14034">
        <v>99.96</v>
      </c>
      <c r="N14034">
        <f>COUNTIF(Cod_Mun_Norte!B:B,DADOS_SNIS_Minas!A14034)</f>
        <v>0</v>
      </c>
    </row>
    <row r="14035" spans="1:14" x14ac:dyDescent="0.2">
      <c r="A14035">
        <v>314650</v>
      </c>
      <c r="B14035" t="s">
        <v>254</v>
      </c>
      <c r="C14035" t="s">
        <v>98</v>
      </c>
      <c r="D14035">
        <v>2017</v>
      </c>
      <c r="E14035" t="s">
        <v>2035</v>
      </c>
      <c r="F14035" t="s">
        <v>367</v>
      </c>
      <c r="H14035">
        <v>8391</v>
      </c>
      <c r="I14035">
        <v>6919</v>
      </c>
      <c r="J14035">
        <v>8121</v>
      </c>
      <c r="K14035">
        <v>6889</v>
      </c>
      <c r="L14035">
        <v>99.6</v>
      </c>
      <c r="M14035">
        <v>96.78</v>
      </c>
      <c r="N14035">
        <f>COUNTIF(Cod_Mun_Norte!B:B,DADOS_SNIS_Minas!A14035)</f>
        <v>0</v>
      </c>
    </row>
    <row r="14036" spans="1:14" x14ac:dyDescent="0.2">
      <c r="A14036">
        <v>314650</v>
      </c>
      <c r="B14036" t="s">
        <v>254</v>
      </c>
      <c r="C14036" t="s">
        <v>98</v>
      </c>
      <c r="D14036">
        <v>2016</v>
      </c>
      <c r="E14036" t="s">
        <v>2035</v>
      </c>
      <c r="F14036" t="s">
        <v>367</v>
      </c>
      <c r="H14036">
        <v>8371</v>
      </c>
      <c r="I14036">
        <v>6902</v>
      </c>
      <c r="J14036">
        <v>7881</v>
      </c>
      <c r="K14036">
        <v>6761</v>
      </c>
      <c r="L14036">
        <v>98</v>
      </c>
      <c r="M14036">
        <v>94.15</v>
      </c>
      <c r="N14036">
        <f>COUNTIF(Cod_Mun_Norte!B:B,DADOS_SNIS_Minas!A14036)</f>
        <v>0</v>
      </c>
    </row>
    <row r="14037" spans="1:14" x14ac:dyDescent="0.2">
      <c r="A14037">
        <v>314650</v>
      </c>
      <c r="B14037" t="s">
        <v>254</v>
      </c>
      <c r="C14037" t="s">
        <v>98</v>
      </c>
      <c r="D14037">
        <v>2015</v>
      </c>
      <c r="E14037" t="s">
        <v>2035</v>
      </c>
      <c r="F14037" t="s">
        <v>367</v>
      </c>
      <c r="H14037">
        <v>8351</v>
      </c>
      <c r="I14037">
        <v>6886</v>
      </c>
      <c r="J14037">
        <v>7803</v>
      </c>
      <c r="K14037">
        <v>6695</v>
      </c>
      <c r="L14037">
        <v>97.2</v>
      </c>
      <c r="M14037">
        <v>93.44</v>
      </c>
      <c r="N14037">
        <f>COUNTIF(Cod_Mun_Norte!B:B,DADOS_SNIS_Minas!A14037)</f>
        <v>0</v>
      </c>
    </row>
    <row r="14038" spans="1:14" x14ac:dyDescent="0.2">
      <c r="A14038">
        <v>314650</v>
      </c>
      <c r="B14038" t="s">
        <v>254</v>
      </c>
      <c r="C14038" t="s">
        <v>98</v>
      </c>
      <c r="D14038">
        <v>2014</v>
      </c>
      <c r="E14038" t="s">
        <v>2035</v>
      </c>
      <c r="F14038" t="s">
        <v>367</v>
      </c>
      <c r="H14038">
        <v>8329</v>
      </c>
      <c r="I14038">
        <v>6868</v>
      </c>
      <c r="J14038">
        <v>7726</v>
      </c>
      <c r="K14038">
        <v>6629</v>
      </c>
      <c r="L14038">
        <v>96.5</v>
      </c>
      <c r="M14038">
        <v>92.76</v>
      </c>
      <c r="N14038">
        <f>COUNTIF(Cod_Mun_Norte!B:B,DADOS_SNIS_Minas!A14038)</f>
        <v>0</v>
      </c>
    </row>
    <row r="14039" spans="1:14" x14ac:dyDescent="0.2">
      <c r="A14039">
        <v>314650</v>
      </c>
      <c r="B14039" t="s">
        <v>254</v>
      </c>
      <c r="C14039" t="s">
        <v>98</v>
      </c>
      <c r="D14039">
        <v>2013</v>
      </c>
      <c r="E14039" t="s">
        <v>2035</v>
      </c>
      <c r="F14039" t="s">
        <v>367</v>
      </c>
      <c r="H14039">
        <v>8307</v>
      </c>
      <c r="I14039">
        <v>6850</v>
      </c>
      <c r="J14039">
        <v>7650</v>
      </c>
      <c r="K14039">
        <v>6564</v>
      </c>
      <c r="L14039">
        <v>95.8</v>
      </c>
      <c r="M14039">
        <v>92.09</v>
      </c>
      <c r="N14039">
        <f>COUNTIF(Cod_Mun_Norte!B:B,DADOS_SNIS_Minas!A14039)</f>
        <v>0</v>
      </c>
    </row>
    <row r="14040" spans="1:14" x14ac:dyDescent="0.2">
      <c r="A14040">
        <v>314650</v>
      </c>
      <c r="B14040" t="s">
        <v>254</v>
      </c>
      <c r="C14040" t="s">
        <v>98</v>
      </c>
      <c r="D14040">
        <v>2012</v>
      </c>
      <c r="E14040" t="s">
        <v>2035</v>
      </c>
      <c r="F14040" t="s">
        <v>367</v>
      </c>
      <c r="H14040">
        <v>8047</v>
      </c>
      <c r="I14040">
        <v>6635</v>
      </c>
      <c r="J14040">
        <v>7650</v>
      </c>
      <c r="K14040">
        <v>6630</v>
      </c>
      <c r="L14040">
        <v>99.9</v>
      </c>
      <c r="M14040">
        <v>95.07</v>
      </c>
      <c r="N14040">
        <f>COUNTIF(Cod_Mun_Norte!B:B,DADOS_SNIS_Minas!A14040)</f>
        <v>0</v>
      </c>
    </row>
    <row r="14041" spans="1:14" x14ac:dyDescent="0.2">
      <c r="A14041">
        <v>314650</v>
      </c>
      <c r="B14041" t="s">
        <v>254</v>
      </c>
      <c r="C14041" t="s">
        <v>98</v>
      </c>
      <c r="D14041">
        <v>2011</v>
      </c>
      <c r="E14041" t="s">
        <v>2035</v>
      </c>
      <c r="F14041" t="s">
        <v>367</v>
      </c>
      <c r="H14041">
        <v>8031</v>
      </c>
      <c r="I14041">
        <v>6622</v>
      </c>
      <c r="J14041">
        <v>7575</v>
      </c>
      <c r="K14041">
        <v>6565</v>
      </c>
      <c r="L14041">
        <v>99.1</v>
      </c>
      <c r="M14041">
        <v>94.32</v>
      </c>
      <c r="N14041">
        <f>COUNTIF(Cod_Mun_Norte!B:B,DADOS_SNIS_Minas!A14041)</f>
        <v>0</v>
      </c>
    </row>
    <row r="14042" spans="1:14" x14ac:dyDescent="0.2">
      <c r="A14042">
        <v>314650</v>
      </c>
      <c r="B14042" t="s">
        <v>254</v>
      </c>
      <c r="C14042" t="s">
        <v>98</v>
      </c>
      <c r="D14042">
        <v>2010</v>
      </c>
      <c r="E14042" t="s">
        <v>2035</v>
      </c>
      <c r="F14042" t="s">
        <v>367</v>
      </c>
      <c r="H14042">
        <v>8014</v>
      </c>
      <c r="I14042">
        <v>6608</v>
      </c>
      <c r="J14042">
        <v>7500</v>
      </c>
      <c r="K14042">
        <v>6500</v>
      </c>
      <c r="L14042">
        <v>98.4</v>
      </c>
      <c r="M14042">
        <v>93.59</v>
      </c>
      <c r="N14042">
        <f>COUNTIF(Cod_Mun_Norte!B:B,DADOS_SNIS_Minas!A14042)</f>
        <v>0</v>
      </c>
    </row>
    <row r="14043" spans="1:14" x14ac:dyDescent="0.2">
      <c r="A14043">
        <v>314650</v>
      </c>
      <c r="B14043" t="s">
        <v>254</v>
      </c>
      <c r="C14043" t="s">
        <v>98</v>
      </c>
      <c r="D14043">
        <v>2009</v>
      </c>
      <c r="E14043" t="s">
        <v>2035</v>
      </c>
      <c r="F14043" t="s">
        <v>367</v>
      </c>
      <c r="H14043">
        <v>8476</v>
      </c>
      <c r="I14043">
        <v>6030</v>
      </c>
      <c r="J14043">
        <v>6300</v>
      </c>
      <c r="K14043">
        <v>6000</v>
      </c>
      <c r="L14043">
        <v>99.5</v>
      </c>
      <c r="M14043">
        <v>74.33</v>
      </c>
      <c r="N14043">
        <f>COUNTIF(Cod_Mun_Norte!B:B,DADOS_SNIS_Minas!A14043)</f>
        <v>0</v>
      </c>
    </row>
    <row r="14044" spans="1:14" x14ac:dyDescent="0.2">
      <c r="A14044">
        <v>314650</v>
      </c>
      <c r="B14044" t="s">
        <v>254</v>
      </c>
      <c r="C14044" t="s">
        <v>98</v>
      </c>
      <c r="D14044">
        <v>2008</v>
      </c>
      <c r="H14044">
        <v>8420</v>
      </c>
      <c r="I14044">
        <v>5990</v>
      </c>
      <c r="N14044">
        <f>COUNTIF(Cod_Mun_Norte!B:B,DADOS_SNIS_Minas!A14044)</f>
        <v>0</v>
      </c>
    </row>
    <row r="14045" spans="1:14" x14ac:dyDescent="0.2">
      <c r="A14045">
        <v>314650</v>
      </c>
      <c r="B14045" t="s">
        <v>254</v>
      </c>
      <c r="C14045" t="s">
        <v>98</v>
      </c>
      <c r="D14045">
        <v>2007</v>
      </c>
      <c r="H14045">
        <v>8122</v>
      </c>
      <c r="I14045">
        <v>5778</v>
      </c>
      <c r="N14045">
        <f>COUNTIF(Cod_Mun_Norte!B:B,DADOS_SNIS_Minas!A14045)</f>
        <v>0</v>
      </c>
    </row>
    <row r="14046" spans="1:14" x14ac:dyDescent="0.2">
      <c r="A14046">
        <v>314650</v>
      </c>
      <c r="B14046" t="s">
        <v>254</v>
      </c>
      <c r="C14046" t="s">
        <v>98</v>
      </c>
      <c r="D14046">
        <v>2006</v>
      </c>
      <c r="H14046">
        <v>7601</v>
      </c>
      <c r="I14046">
        <v>5487</v>
      </c>
      <c r="N14046">
        <f>COUNTIF(Cod_Mun_Norte!B:B,DADOS_SNIS_Minas!A14046)</f>
        <v>0</v>
      </c>
    </row>
    <row r="14047" spans="1:14" x14ac:dyDescent="0.2">
      <c r="A14047">
        <v>314650</v>
      </c>
      <c r="B14047" t="s">
        <v>254</v>
      </c>
      <c r="C14047" t="s">
        <v>98</v>
      </c>
      <c r="D14047">
        <v>2005</v>
      </c>
      <c r="H14047">
        <v>7631</v>
      </c>
      <c r="I14047">
        <v>5508</v>
      </c>
      <c r="N14047">
        <f>COUNTIF(Cod_Mun_Norte!B:B,DADOS_SNIS_Minas!A14047)</f>
        <v>0</v>
      </c>
    </row>
    <row r="14048" spans="1:14" x14ac:dyDescent="0.2">
      <c r="A14048">
        <v>314650</v>
      </c>
      <c r="B14048" t="s">
        <v>254</v>
      </c>
      <c r="C14048" t="s">
        <v>98</v>
      </c>
      <c r="D14048">
        <v>2004</v>
      </c>
      <c r="H14048">
        <v>7661</v>
      </c>
      <c r="I14048">
        <v>5530</v>
      </c>
      <c r="N14048">
        <f>COUNTIF(Cod_Mun_Norte!B:B,DADOS_SNIS_Minas!A14048)</f>
        <v>0</v>
      </c>
    </row>
    <row r="14049" spans="1:14" x14ac:dyDescent="0.2">
      <c r="A14049">
        <v>314650</v>
      </c>
      <c r="B14049" t="s">
        <v>254</v>
      </c>
      <c r="C14049" t="s">
        <v>98</v>
      </c>
      <c r="D14049">
        <v>2003</v>
      </c>
      <c r="H14049">
        <v>7716</v>
      </c>
      <c r="I14049">
        <v>5570</v>
      </c>
      <c r="N14049">
        <f>COUNTIF(Cod_Mun_Norte!B:B,DADOS_SNIS_Minas!A14049)</f>
        <v>0</v>
      </c>
    </row>
    <row r="14050" spans="1:14" x14ac:dyDescent="0.2">
      <c r="A14050">
        <v>314650</v>
      </c>
      <c r="B14050" t="s">
        <v>254</v>
      </c>
      <c r="C14050" t="s">
        <v>98</v>
      </c>
      <c r="D14050">
        <v>2002</v>
      </c>
      <c r="H14050">
        <v>7742</v>
      </c>
      <c r="I14050">
        <v>5589</v>
      </c>
      <c r="N14050">
        <f>COUNTIF(Cod_Mun_Norte!B:B,DADOS_SNIS_Minas!A14050)</f>
        <v>0</v>
      </c>
    </row>
    <row r="14051" spans="1:14" x14ac:dyDescent="0.2">
      <c r="A14051">
        <v>314650</v>
      </c>
      <c r="B14051" t="s">
        <v>254</v>
      </c>
      <c r="C14051" t="s">
        <v>98</v>
      </c>
      <c r="D14051">
        <v>2001</v>
      </c>
      <c r="H14051">
        <v>7749</v>
      </c>
      <c r="I14051">
        <v>5594</v>
      </c>
      <c r="N14051">
        <f>COUNTIF(Cod_Mun_Norte!B:B,DADOS_SNIS_Minas!A14051)</f>
        <v>0</v>
      </c>
    </row>
    <row r="14052" spans="1:14" x14ac:dyDescent="0.2">
      <c r="A14052">
        <v>314650</v>
      </c>
      <c r="B14052" t="s">
        <v>254</v>
      </c>
      <c r="C14052" t="s">
        <v>98</v>
      </c>
      <c r="D14052">
        <v>2000</v>
      </c>
      <c r="H14052">
        <v>7798</v>
      </c>
      <c r="I14052">
        <v>5629</v>
      </c>
      <c r="N14052">
        <f>COUNTIF(Cod_Mun_Norte!B:B,DADOS_SNIS_Minas!A14052)</f>
        <v>0</v>
      </c>
    </row>
    <row r="14053" spans="1:14" x14ac:dyDescent="0.2">
      <c r="A14053">
        <v>314650</v>
      </c>
      <c r="B14053" t="s">
        <v>254</v>
      </c>
      <c r="C14053" t="s">
        <v>98</v>
      </c>
      <c r="D14053">
        <v>1999</v>
      </c>
      <c r="H14053">
        <v>9577</v>
      </c>
      <c r="I14053">
        <v>7139</v>
      </c>
      <c r="N14053">
        <f>COUNTIF(Cod_Mun_Norte!B:B,DADOS_SNIS_Minas!A14053)</f>
        <v>0</v>
      </c>
    </row>
    <row r="14054" spans="1:14" x14ac:dyDescent="0.2">
      <c r="A14054">
        <v>314650</v>
      </c>
      <c r="B14054" t="s">
        <v>254</v>
      </c>
      <c r="C14054" t="s">
        <v>98</v>
      </c>
      <c r="D14054">
        <v>1998</v>
      </c>
      <c r="H14054">
        <v>9351</v>
      </c>
      <c r="I14054">
        <v>6970</v>
      </c>
      <c r="N14054">
        <f>COUNTIF(Cod_Mun_Norte!B:B,DADOS_SNIS_Minas!A14054)</f>
        <v>0</v>
      </c>
    </row>
    <row r="14055" spans="1:14" x14ac:dyDescent="0.2">
      <c r="A14055">
        <v>314650</v>
      </c>
      <c r="B14055" t="s">
        <v>254</v>
      </c>
      <c r="C14055" t="s">
        <v>98</v>
      </c>
      <c r="D14055">
        <v>1997</v>
      </c>
      <c r="H14055">
        <v>9125</v>
      </c>
      <c r="I14055">
        <v>6802</v>
      </c>
      <c r="N14055">
        <f>COUNTIF(Cod_Mun_Norte!B:B,DADOS_SNIS_Minas!A14055)</f>
        <v>0</v>
      </c>
    </row>
    <row r="14056" spans="1:14" x14ac:dyDescent="0.2">
      <c r="A14056">
        <v>314650</v>
      </c>
      <c r="B14056" t="s">
        <v>254</v>
      </c>
      <c r="C14056" t="s">
        <v>98</v>
      </c>
      <c r="D14056">
        <v>1996</v>
      </c>
      <c r="H14056">
        <v>8857</v>
      </c>
      <c r="I14056">
        <v>6602</v>
      </c>
      <c r="N14056">
        <f>COUNTIF(Cod_Mun_Norte!B:B,DADOS_SNIS_Minas!A14056)</f>
        <v>0</v>
      </c>
    </row>
    <row r="14057" spans="1:14" x14ac:dyDescent="0.2">
      <c r="A14057">
        <v>314650</v>
      </c>
      <c r="B14057" t="s">
        <v>254</v>
      </c>
      <c r="C14057" t="s">
        <v>98</v>
      </c>
      <c r="D14057">
        <v>1995</v>
      </c>
      <c r="H14057">
        <v>8021</v>
      </c>
      <c r="I14057">
        <v>5979</v>
      </c>
      <c r="N14057">
        <f>COUNTIF(Cod_Mun_Norte!B:B,DADOS_SNIS_Minas!A14057)</f>
        <v>0</v>
      </c>
    </row>
    <row r="14058" spans="1:14" x14ac:dyDescent="0.2">
      <c r="A14058">
        <v>314655</v>
      </c>
      <c r="B14058" t="s">
        <v>60</v>
      </c>
      <c r="C14058" t="s">
        <v>98</v>
      </c>
      <c r="D14058">
        <v>2020</v>
      </c>
      <c r="E14058" t="s">
        <v>2036</v>
      </c>
      <c r="F14058" t="s">
        <v>364</v>
      </c>
      <c r="G14058" t="s">
        <v>368</v>
      </c>
      <c r="H14058">
        <v>6094</v>
      </c>
      <c r="I14058">
        <v>1796</v>
      </c>
      <c r="J14058">
        <v>1617</v>
      </c>
      <c r="K14058">
        <v>1617</v>
      </c>
      <c r="L14058">
        <v>90</v>
      </c>
      <c r="M14058">
        <v>26.53</v>
      </c>
      <c r="N14058">
        <f>COUNTIF(Cod_Mun_Norte!B:B,DADOS_SNIS_Minas!A14058)</f>
        <v>1</v>
      </c>
    </row>
    <row r="14059" spans="1:14" x14ac:dyDescent="0.2">
      <c r="A14059">
        <v>314655</v>
      </c>
      <c r="B14059" t="s">
        <v>60</v>
      </c>
      <c r="C14059" t="s">
        <v>98</v>
      </c>
      <c r="D14059">
        <v>2019</v>
      </c>
      <c r="E14059" t="s">
        <v>2036</v>
      </c>
      <c r="F14059" t="s">
        <v>364</v>
      </c>
      <c r="G14059" t="s">
        <v>368</v>
      </c>
      <c r="H14059">
        <v>6089</v>
      </c>
      <c r="I14059">
        <v>1795</v>
      </c>
      <c r="J14059">
        <v>1564</v>
      </c>
      <c r="K14059">
        <v>1564</v>
      </c>
      <c r="L14059">
        <v>87.1</v>
      </c>
      <c r="M14059">
        <v>25.69</v>
      </c>
      <c r="N14059">
        <f>COUNTIF(Cod_Mun_Norte!B:B,DADOS_SNIS_Minas!A14059)</f>
        <v>1</v>
      </c>
    </row>
    <row r="14060" spans="1:14" x14ac:dyDescent="0.2">
      <c r="A14060">
        <v>314655</v>
      </c>
      <c r="B14060" t="s">
        <v>60</v>
      </c>
      <c r="C14060" t="s">
        <v>98</v>
      </c>
      <c r="D14060">
        <v>2018</v>
      </c>
      <c r="E14060" t="s">
        <v>2036</v>
      </c>
      <c r="F14060" t="s">
        <v>364</v>
      </c>
      <c r="H14060">
        <v>6084</v>
      </c>
      <c r="I14060">
        <v>1793</v>
      </c>
      <c r="J14060">
        <v>1554</v>
      </c>
      <c r="K14060">
        <v>1554</v>
      </c>
      <c r="L14060">
        <v>86.7</v>
      </c>
      <c r="M14060">
        <v>25.54</v>
      </c>
      <c r="N14060">
        <f>COUNTIF(Cod_Mun_Norte!B:B,DADOS_SNIS_Minas!A14060)</f>
        <v>1</v>
      </c>
    </row>
    <row r="14061" spans="1:14" x14ac:dyDescent="0.2">
      <c r="A14061">
        <v>314655</v>
      </c>
      <c r="B14061" t="s">
        <v>60</v>
      </c>
      <c r="C14061" t="s">
        <v>98</v>
      </c>
      <c r="D14061">
        <v>2017</v>
      </c>
      <c r="E14061" t="s">
        <v>2036</v>
      </c>
      <c r="F14061" t="s">
        <v>364</v>
      </c>
      <c r="H14061">
        <v>6184</v>
      </c>
      <c r="I14061">
        <v>1823</v>
      </c>
      <c r="J14061">
        <v>1579</v>
      </c>
      <c r="K14061">
        <v>1579</v>
      </c>
      <c r="L14061">
        <v>86.6</v>
      </c>
      <c r="M14061">
        <v>25.53</v>
      </c>
      <c r="N14061">
        <f>COUNTIF(Cod_Mun_Norte!B:B,DADOS_SNIS_Minas!A14061)</f>
        <v>1</v>
      </c>
    </row>
    <row r="14062" spans="1:14" x14ac:dyDescent="0.2">
      <c r="A14062">
        <v>314655</v>
      </c>
      <c r="B14062" t="s">
        <v>60</v>
      </c>
      <c r="C14062" t="s">
        <v>98</v>
      </c>
      <c r="D14062">
        <v>2016</v>
      </c>
      <c r="E14062" t="s">
        <v>2036</v>
      </c>
      <c r="F14062" t="s">
        <v>364</v>
      </c>
      <c r="H14062">
        <v>6173</v>
      </c>
      <c r="I14062">
        <v>1819</v>
      </c>
      <c r="J14062">
        <v>1616</v>
      </c>
      <c r="K14062">
        <v>1616</v>
      </c>
      <c r="L14062">
        <v>88.8</v>
      </c>
      <c r="M14062">
        <v>26.18</v>
      </c>
      <c r="N14062">
        <f>COUNTIF(Cod_Mun_Norte!B:B,DADOS_SNIS_Minas!A14062)</f>
        <v>1</v>
      </c>
    </row>
    <row r="14063" spans="1:14" x14ac:dyDescent="0.2">
      <c r="A14063">
        <v>314655</v>
      </c>
      <c r="B14063" t="s">
        <v>60</v>
      </c>
      <c r="C14063" t="s">
        <v>98</v>
      </c>
      <c r="D14063">
        <v>2015</v>
      </c>
      <c r="E14063" t="s">
        <v>2036</v>
      </c>
      <c r="F14063" t="s">
        <v>364</v>
      </c>
      <c r="H14063">
        <v>6162</v>
      </c>
      <c r="I14063">
        <v>1816</v>
      </c>
      <c r="J14063">
        <v>1564</v>
      </c>
      <c r="K14063">
        <v>1564</v>
      </c>
      <c r="L14063">
        <v>86.1</v>
      </c>
      <c r="M14063">
        <v>25.38</v>
      </c>
      <c r="N14063">
        <f>COUNTIF(Cod_Mun_Norte!B:B,DADOS_SNIS_Minas!A14063)</f>
        <v>1</v>
      </c>
    </row>
    <row r="14064" spans="1:14" x14ac:dyDescent="0.2">
      <c r="A14064">
        <v>314655</v>
      </c>
      <c r="B14064" t="s">
        <v>60</v>
      </c>
      <c r="C14064" t="s">
        <v>98</v>
      </c>
      <c r="D14064">
        <v>2014</v>
      </c>
      <c r="E14064" t="s">
        <v>2036</v>
      </c>
      <c r="F14064" t="s">
        <v>364</v>
      </c>
      <c r="H14064">
        <v>6150</v>
      </c>
      <c r="I14064">
        <v>1813</v>
      </c>
      <c r="J14064">
        <v>1813</v>
      </c>
      <c r="K14064">
        <v>1813</v>
      </c>
      <c r="L14064">
        <v>100</v>
      </c>
      <c r="M14064">
        <v>29.48</v>
      </c>
      <c r="N14064">
        <f>COUNTIF(Cod_Mun_Norte!B:B,DADOS_SNIS_Minas!A14064)</f>
        <v>1</v>
      </c>
    </row>
    <row r="14065" spans="1:14" x14ac:dyDescent="0.2">
      <c r="A14065">
        <v>314655</v>
      </c>
      <c r="B14065" t="s">
        <v>60</v>
      </c>
      <c r="C14065" t="s">
        <v>98</v>
      </c>
      <c r="D14065">
        <v>2013</v>
      </c>
      <c r="E14065" t="s">
        <v>2036</v>
      </c>
      <c r="F14065" t="s">
        <v>364</v>
      </c>
      <c r="H14065">
        <v>6137</v>
      </c>
      <c r="I14065">
        <v>1809</v>
      </c>
      <c r="J14065">
        <v>1809</v>
      </c>
      <c r="K14065">
        <v>1809</v>
      </c>
      <c r="L14065">
        <v>100</v>
      </c>
      <c r="M14065">
        <v>29.48</v>
      </c>
      <c r="N14065">
        <f>COUNTIF(Cod_Mun_Norte!B:B,DADOS_SNIS_Minas!A14065)</f>
        <v>1</v>
      </c>
    </row>
    <row r="14066" spans="1:14" x14ac:dyDescent="0.2">
      <c r="A14066">
        <v>314655</v>
      </c>
      <c r="B14066" t="s">
        <v>60</v>
      </c>
      <c r="C14066" t="s">
        <v>98</v>
      </c>
      <c r="D14066">
        <v>2012</v>
      </c>
      <c r="E14066" t="s">
        <v>2036</v>
      </c>
      <c r="F14066" t="s">
        <v>364</v>
      </c>
      <c r="H14066">
        <v>5950</v>
      </c>
      <c r="I14066">
        <v>1754</v>
      </c>
      <c r="J14066">
        <v>1754</v>
      </c>
      <c r="K14066">
        <v>1754</v>
      </c>
      <c r="L14066">
        <v>100</v>
      </c>
      <c r="M14066">
        <v>29.48</v>
      </c>
      <c r="N14066">
        <f>COUNTIF(Cod_Mun_Norte!B:B,DADOS_SNIS_Minas!A14066)</f>
        <v>1</v>
      </c>
    </row>
    <row r="14067" spans="1:14" x14ac:dyDescent="0.2">
      <c r="A14067">
        <v>314655</v>
      </c>
      <c r="B14067" t="s">
        <v>60</v>
      </c>
      <c r="C14067" t="s">
        <v>98</v>
      </c>
      <c r="D14067">
        <v>2011</v>
      </c>
      <c r="E14067" t="s">
        <v>2036</v>
      </c>
      <c r="F14067" t="s">
        <v>364</v>
      </c>
      <c r="H14067">
        <v>5942</v>
      </c>
      <c r="I14067">
        <v>1751</v>
      </c>
      <c r="J14067">
        <v>1751</v>
      </c>
      <c r="K14067">
        <v>1751</v>
      </c>
      <c r="L14067">
        <v>100</v>
      </c>
      <c r="M14067">
        <v>29.47</v>
      </c>
      <c r="N14067">
        <f>COUNTIF(Cod_Mun_Norte!B:B,DADOS_SNIS_Minas!A14067)</f>
        <v>1</v>
      </c>
    </row>
    <row r="14068" spans="1:14" x14ac:dyDescent="0.2">
      <c r="A14068">
        <v>314655</v>
      </c>
      <c r="B14068" t="s">
        <v>60</v>
      </c>
      <c r="C14068" t="s">
        <v>98</v>
      </c>
      <c r="D14068">
        <v>2010</v>
      </c>
      <c r="E14068" t="s">
        <v>2036</v>
      </c>
      <c r="F14068" t="s">
        <v>364</v>
      </c>
      <c r="H14068">
        <v>5934</v>
      </c>
      <c r="I14068">
        <v>1749</v>
      </c>
      <c r="J14068">
        <v>1749</v>
      </c>
      <c r="K14068">
        <v>1749</v>
      </c>
      <c r="L14068">
        <v>100</v>
      </c>
      <c r="M14068">
        <v>29.47</v>
      </c>
      <c r="N14068">
        <f>COUNTIF(Cod_Mun_Norte!B:B,DADOS_SNIS_Minas!A14068)</f>
        <v>1</v>
      </c>
    </row>
    <row r="14069" spans="1:14" x14ac:dyDescent="0.2">
      <c r="A14069">
        <v>314655</v>
      </c>
      <c r="B14069" t="s">
        <v>60</v>
      </c>
      <c r="C14069" t="s">
        <v>98</v>
      </c>
      <c r="D14069">
        <v>2009</v>
      </c>
      <c r="E14069" t="s">
        <v>2036</v>
      </c>
      <c r="F14069" t="s">
        <v>364</v>
      </c>
      <c r="H14069">
        <v>6217</v>
      </c>
      <c r="I14069">
        <v>1700</v>
      </c>
      <c r="J14069">
        <v>2032</v>
      </c>
      <c r="K14069">
        <v>2032</v>
      </c>
      <c r="L14069">
        <v>100</v>
      </c>
      <c r="M14069">
        <v>32.68</v>
      </c>
      <c r="N14069">
        <f>COUNTIF(Cod_Mun_Norte!B:B,DADOS_SNIS_Minas!A14069)</f>
        <v>1</v>
      </c>
    </row>
    <row r="14070" spans="1:14" x14ac:dyDescent="0.2">
      <c r="A14070">
        <v>314655</v>
      </c>
      <c r="B14070" t="s">
        <v>60</v>
      </c>
      <c r="C14070" t="s">
        <v>98</v>
      </c>
      <c r="D14070">
        <v>2008</v>
      </c>
      <c r="E14070" t="s">
        <v>361</v>
      </c>
      <c r="F14070" t="s">
        <v>362</v>
      </c>
      <c r="H14070">
        <v>6186</v>
      </c>
      <c r="I14070">
        <v>1692</v>
      </c>
      <c r="J14070">
        <v>1930</v>
      </c>
      <c r="K14070">
        <v>1930</v>
      </c>
      <c r="L14070">
        <v>100</v>
      </c>
      <c r="M14070">
        <v>31.2</v>
      </c>
      <c r="N14070">
        <f>COUNTIF(Cod_Mun_Norte!B:B,DADOS_SNIS_Minas!A14070)</f>
        <v>1</v>
      </c>
    </row>
    <row r="14071" spans="1:14" x14ac:dyDescent="0.2">
      <c r="A14071">
        <v>314655</v>
      </c>
      <c r="B14071" t="s">
        <v>60</v>
      </c>
      <c r="C14071" t="s">
        <v>98</v>
      </c>
      <c r="D14071">
        <v>2007</v>
      </c>
      <c r="E14071" t="s">
        <v>361</v>
      </c>
      <c r="F14071" t="s">
        <v>362</v>
      </c>
      <c r="H14071">
        <v>5979</v>
      </c>
      <c r="I14071">
        <v>1635</v>
      </c>
      <c r="J14071">
        <v>1876</v>
      </c>
      <c r="K14071">
        <v>1876</v>
      </c>
      <c r="L14071">
        <v>100</v>
      </c>
      <c r="M14071">
        <v>31.38</v>
      </c>
      <c r="N14071">
        <f>COUNTIF(Cod_Mun_Norte!B:B,DADOS_SNIS_Minas!A14071)</f>
        <v>1</v>
      </c>
    </row>
    <row r="14072" spans="1:14" x14ac:dyDescent="0.2">
      <c r="A14072">
        <v>314655</v>
      </c>
      <c r="B14072" t="s">
        <v>60</v>
      </c>
      <c r="C14072" t="s">
        <v>98</v>
      </c>
      <c r="D14072">
        <v>2006</v>
      </c>
      <c r="E14072" t="s">
        <v>361</v>
      </c>
      <c r="F14072" t="s">
        <v>362</v>
      </c>
      <c r="H14072">
        <v>6049</v>
      </c>
      <c r="I14072">
        <v>1651</v>
      </c>
      <c r="J14072">
        <v>1831</v>
      </c>
      <c r="K14072">
        <v>1831</v>
      </c>
      <c r="L14072">
        <v>100</v>
      </c>
      <c r="M14072">
        <v>30.27</v>
      </c>
      <c r="N14072">
        <f>COUNTIF(Cod_Mun_Norte!B:B,DADOS_SNIS_Minas!A14072)</f>
        <v>1</v>
      </c>
    </row>
    <row r="14073" spans="1:14" x14ac:dyDescent="0.2">
      <c r="A14073">
        <v>314655</v>
      </c>
      <c r="B14073" t="s">
        <v>60</v>
      </c>
      <c r="C14073" t="s">
        <v>98</v>
      </c>
      <c r="D14073">
        <v>2005</v>
      </c>
      <c r="E14073" t="s">
        <v>361</v>
      </c>
      <c r="F14073" t="s">
        <v>362</v>
      </c>
      <c r="H14073">
        <v>6016</v>
      </c>
      <c r="I14073">
        <v>1642</v>
      </c>
      <c r="J14073">
        <v>1725</v>
      </c>
      <c r="K14073">
        <v>1725</v>
      </c>
      <c r="L14073">
        <v>100</v>
      </c>
      <c r="M14073">
        <v>28.67</v>
      </c>
      <c r="N14073">
        <f>COUNTIF(Cod_Mun_Norte!B:B,DADOS_SNIS_Minas!A14073)</f>
        <v>1</v>
      </c>
    </row>
    <row r="14074" spans="1:14" x14ac:dyDescent="0.2">
      <c r="A14074">
        <v>314655</v>
      </c>
      <c r="B14074" t="s">
        <v>60</v>
      </c>
      <c r="C14074" t="s">
        <v>98</v>
      </c>
      <c r="D14074">
        <v>2004</v>
      </c>
      <c r="E14074" t="s">
        <v>361</v>
      </c>
      <c r="F14074" t="s">
        <v>362</v>
      </c>
      <c r="H14074">
        <v>5983</v>
      </c>
      <c r="I14074">
        <v>1633</v>
      </c>
      <c r="J14074">
        <v>1678</v>
      </c>
      <c r="K14074">
        <v>1678</v>
      </c>
      <c r="L14074">
        <v>100</v>
      </c>
      <c r="M14074">
        <v>28.05</v>
      </c>
      <c r="N14074">
        <f>COUNTIF(Cod_Mun_Norte!B:B,DADOS_SNIS_Minas!A14074)</f>
        <v>1</v>
      </c>
    </row>
    <row r="14075" spans="1:14" x14ac:dyDescent="0.2">
      <c r="A14075">
        <v>314655</v>
      </c>
      <c r="B14075" t="s">
        <v>60</v>
      </c>
      <c r="C14075" t="s">
        <v>98</v>
      </c>
      <c r="D14075">
        <v>2003</v>
      </c>
      <c r="E14075" t="s">
        <v>361</v>
      </c>
      <c r="F14075" t="s">
        <v>362</v>
      </c>
      <c r="H14075">
        <v>5923</v>
      </c>
      <c r="I14075">
        <v>1617</v>
      </c>
      <c r="J14075">
        <v>1555</v>
      </c>
      <c r="K14075">
        <v>1555</v>
      </c>
      <c r="L14075">
        <v>96.2</v>
      </c>
      <c r="M14075">
        <v>26.25</v>
      </c>
      <c r="N14075">
        <f>COUNTIF(Cod_Mun_Norte!B:B,DADOS_SNIS_Minas!A14075)</f>
        <v>1</v>
      </c>
    </row>
    <row r="14076" spans="1:14" x14ac:dyDescent="0.2">
      <c r="A14076">
        <v>314655</v>
      </c>
      <c r="B14076" t="s">
        <v>60</v>
      </c>
      <c r="C14076" t="s">
        <v>98</v>
      </c>
      <c r="D14076">
        <v>2002</v>
      </c>
      <c r="E14076" t="s">
        <v>361</v>
      </c>
      <c r="F14076" t="s">
        <v>362</v>
      </c>
      <c r="H14076">
        <v>5894</v>
      </c>
      <c r="I14076">
        <v>1609</v>
      </c>
      <c r="N14076">
        <f>COUNTIF(Cod_Mun_Norte!B:B,DADOS_SNIS_Minas!A14076)</f>
        <v>1</v>
      </c>
    </row>
    <row r="14077" spans="1:14" x14ac:dyDescent="0.2">
      <c r="A14077">
        <v>314655</v>
      </c>
      <c r="B14077" t="s">
        <v>60</v>
      </c>
      <c r="C14077" t="s">
        <v>98</v>
      </c>
      <c r="D14077">
        <v>2001</v>
      </c>
      <c r="E14077" t="s">
        <v>361</v>
      </c>
      <c r="F14077" t="s">
        <v>362</v>
      </c>
      <c r="H14077">
        <v>5867</v>
      </c>
      <c r="I14077">
        <v>1602</v>
      </c>
      <c r="N14077">
        <f>COUNTIF(Cod_Mun_Norte!B:B,DADOS_SNIS_Minas!A14077)</f>
        <v>1</v>
      </c>
    </row>
    <row r="14078" spans="1:14" x14ac:dyDescent="0.2">
      <c r="A14078">
        <v>314655</v>
      </c>
      <c r="B14078" t="s">
        <v>60</v>
      </c>
      <c r="C14078" t="s">
        <v>98</v>
      </c>
      <c r="D14078">
        <v>2000</v>
      </c>
      <c r="E14078" t="s">
        <v>361</v>
      </c>
      <c r="F14078" t="s">
        <v>362</v>
      </c>
      <c r="H14078">
        <v>5832</v>
      </c>
      <c r="I14078">
        <v>1592</v>
      </c>
      <c r="N14078">
        <f>COUNTIF(Cod_Mun_Norte!B:B,DADOS_SNIS_Minas!A14078)</f>
        <v>1</v>
      </c>
    </row>
    <row r="14079" spans="1:14" x14ac:dyDescent="0.2">
      <c r="A14079">
        <v>314655</v>
      </c>
      <c r="B14079" t="s">
        <v>60</v>
      </c>
      <c r="C14079" t="s">
        <v>98</v>
      </c>
      <c r="D14079">
        <v>1999</v>
      </c>
      <c r="E14079" t="s">
        <v>361</v>
      </c>
      <c r="F14079" t="s">
        <v>362</v>
      </c>
      <c r="H14079">
        <v>5105</v>
      </c>
      <c r="I14079">
        <v>1394</v>
      </c>
      <c r="N14079">
        <f>COUNTIF(Cod_Mun_Norte!B:B,DADOS_SNIS_Minas!A14079)</f>
        <v>1</v>
      </c>
    </row>
    <row r="14080" spans="1:14" x14ac:dyDescent="0.2">
      <c r="A14080">
        <v>314655</v>
      </c>
      <c r="B14080" t="s">
        <v>60</v>
      </c>
      <c r="C14080" t="s">
        <v>98</v>
      </c>
      <c r="D14080">
        <v>1998</v>
      </c>
      <c r="H14080">
        <v>5170</v>
      </c>
      <c r="I14080">
        <v>1411</v>
      </c>
      <c r="N14080">
        <f>COUNTIF(Cod_Mun_Norte!B:B,DADOS_SNIS_Minas!A14080)</f>
        <v>1</v>
      </c>
    </row>
    <row r="14081" spans="1:14" x14ac:dyDescent="0.2">
      <c r="A14081">
        <v>314655</v>
      </c>
      <c r="B14081" t="s">
        <v>60</v>
      </c>
      <c r="C14081" t="s">
        <v>98</v>
      </c>
      <c r="D14081">
        <v>1997</v>
      </c>
      <c r="H14081">
        <v>5235</v>
      </c>
      <c r="I14081">
        <v>1429</v>
      </c>
      <c r="N14081">
        <f>COUNTIF(Cod_Mun_Norte!B:B,DADOS_SNIS_Minas!A14081)</f>
        <v>1</v>
      </c>
    </row>
    <row r="14082" spans="1:14" x14ac:dyDescent="0.2">
      <c r="A14082">
        <v>314660</v>
      </c>
      <c r="B14082" t="s">
        <v>255</v>
      </c>
      <c r="C14082" t="s">
        <v>98</v>
      </c>
      <c r="D14082">
        <v>2020</v>
      </c>
      <c r="H14082">
        <v>1523</v>
      </c>
      <c r="I14082">
        <v>1192</v>
      </c>
      <c r="N14082">
        <f>COUNTIF(Cod_Mun_Norte!B:B,DADOS_SNIS_Minas!A14082)</f>
        <v>0</v>
      </c>
    </row>
    <row r="14083" spans="1:14" x14ac:dyDescent="0.2">
      <c r="A14083">
        <v>314660</v>
      </c>
      <c r="B14083" t="s">
        <v>255</v>
      </c>
      <c r="C14083" t="s">
        <v>98</v>
      </c>
      <c r="D14083">
        <v>2019</v>
      </c>
      <c r="E14083" t="s">
        <v>2037</v>
      </c>
      <c r="F14083" t="s">
        <v>362</v>
      </c>
      <c r="G14083" t="s">
        <v>102</v>
      </c>
      <c r="H14083">
        <v>1529</v>
      </c>
      <c r="I14083">
        <v>1196</v>
      </c>
      <c r="J14083">
        <v>1529</v>
      </c>
      <c r="K14083">
        <v>1196</v>
      </c>
      <c r="L14083">
        <v>100</v>
      </c>
      <c r="M14083">
        <v>100</v>
      </c>
      <c r="N14083">
        <f>COUNTIF(Cod_Mun_Norte!B:B,DADOS_SNIS_Minas!A14083)</f>
        <v>0</v>
      </c>
    </row>
    <row r="14084" spans="1:14" x14ac:dyDescent="0.2">
      <c r="A14084">
        <v>314660</v>
      </c>
      <c r="B14084" t="s">
        <v>255</v>
      </c>
      <c r="C14084" t="s">
        <v>98</v>
      </c>
      <c r="D14084">
        <v>2018</v>
      </c>
      <c r="H14084">
        <v>1535</v>
      </c>
      <c r="I14084">
        <v>1201</v>
      </c>
      <c r="N14084">
        <f>COUNTIF(Cod_Mun_Norte!B:B,DADOS_SNIS_Minas!A14084)</f>
        <v>0</v>
      </c>
    </row>
    <row r="14085" spans="1:14" x14ac:dyDescent="0.2">
      <c r="A14085">
        <v>314660</v>
      </c>
      <c r="B14085" t="s">
        <v>255</v>
      </c>
      <c r="C14085" t="s">
        <v>98</v>
      </c>
      <c r="D14085">
        <v>2017</v>
      </c>
      <c r="H14085">
        <v>1577</v>
      </c>
      <c r="I14085">
        <v>1234</v>
      </c>
      <c r="N14085">
        <f>COUNTIF(Cod_Mun_Norte!B:B,DADOS_SNIS_Minas!A14085)</f>
        <v>0</v>
      </c>
    </row>
    <row r="14086" spans="1:14" x14ac:dyDescent="0.2">
      <c r="A14086">
        <v>314660</v>
      </c>
      <c r="B14086" t="s">
        <v>255</v>
      </c>
      <c r="C14086" t="s">
        <v>98</v>
      </c>
      <c r="D14086">
        <v>2016</v>
      </c>
      <c r="E14086" t="s">
        <v>2038</v>
      </c>
      <c r="F14086" t="s">
        <v>364</v>
      </c>
      <c r="H14086">
        <v>1580</v>
      </c>
      <c r="I14086">
        <v>1236</v>
      </c>
      <c r="J14086">
        <v>1236</v>
      </c>
      <c r="K14086">
        <v>1236</v>
      </c>
      <c r="L14086">
        <v>100</v>
      </c>
      <c r="M14086">
        <v>78.23</v>
      </c>
      <c r="N14086">
        <f>COUNTIF(Cod_Mun_Norte!B:B,DADOS_SNIS_Minas!A14086)</f>
        <v>0</v>
      </c>
    </row>
    <row r="14087" spans="1:14" x14ac:dyDescent="0.2">
      <c r="A14087">
        <v>314660</v>
      </c>
      <c r="B14087" t="s">
        <v>255</v>
      </c>
      <c r="C14087" t="s">
        <v>98</v>
      </c>
      <c r="D14087">
        <v>2015</v>
      </c>
      <c r="H14087">
        <v>1583</v>
      </c>
      <c r="I14087">
        <v>1239</v>
      </c>
      <c r="N14087">
        <f>COUNTIF(Cod_Mun_Norte!B:B,DADOS_SNIS_Minas!A14087)</f>
        <v>0</v>
      </c>
    </row>
    <row r="14088" spans="1:14" x14ac:dyDescent="0.2">
      <c r="A14088">
        <v>314660</v>
      </c>
      <c r="B14088" t="s">
        <v>255</v>
      </c>
      <c r="C14088" t="s">
        <v>98</v>
      </c>
      <c r="D14088">
        <v>2014</v>
      </c>
      <c r="H14088">
        <v>1587</v>
      </c>
      <c r="I14088">
        <v>1242</v>
      </c>
      <c r="N14088">
        <f>COUNTIF(Cod_Mun_Norte!B:B,DADOS_SNIS_Minas!A14088)</f>
        <v>0</v>
      </c>
    </row>
    <row r="14089" spans="1:14" x14ac:dyDescent="0.2">
      <c r="A14089">
        <v>314660</v>
      </c>
      <c r="B14089" t="s">
        <v>255</v>
      </c>
      <c r="C14089" t="s">
        <v>98</v>
      </c>
      <c r="D14089">
        <v>2013</v>
      </c>
      <c r="E14089" t="s">
        <v>2039</v>
      </c>
      <c r="F14089" t="s">
        <v>374</v>
      </c>
      <c r="H14089">
        <v>1590</v>
      </c>
      <c r="I14089">
        <v>1244</v>
      </c>
      <c r="N14089">
        <f>COUNTIF(Cod_Mun_Norte!B:B,DADOS_SNIS_Minas!A14089)</f>
        <v>0</v>
      </c>
    </row>
    <row r="14090" spans="1:14" x14ac:dyDescent="0.2">
      <c r="A14090">
        <v>314660</v>
      </c>
      <c r="B14090" t="s">
        <v>255</v>
      </c>
      <c r="C14090" t="s">
        <v>98</v>
      </c>
      <c r="D14090">
        <v>2012</v>
      </c>
      <c r="H14090">
        <v>1549</v>
      </c>
      <c r="I14090">
        <v>1212</v>
      </c>
      <c r="N14090">
        <f>COUNTIF(Cod_Mun_Norte!B:B,DADOS_SNIS_Minas!A14090)</f>
        <v>0</v>
      </c>
    </row>
    <row r="14091" spans="1:14" x14ac:dyDescent="0.2">
      <c r="A14091">
        <v>314660</v>
      </c>
      <c r="B14091" t="s">
        <v>255</v>
      </c>
      <c r="C14091" t="s">
        <v>98</v>
      </c>
      <c r="D14091">
        <v>2011</v>
      </c>
      <c r="E14091" t="s">
        <v>2037</v>
      </c>
      <c r="F14091" t="s">
        <v>99</v>
      </c>
      <c r="H14091">
        <v>1554</v>
      </c>
      <c r="I14091">
        <v>1216</v>
      </c>
      <c r="J14091">
        <v>1554</v>
      </c>
      <c r="K14091">
        <v>1216</v>
      </c>
      <c r="L14091">
        <v>100</v>
      </c>
      <c r="M14091">
        <v>100</v>
      </c>
      <c r="N14091">
        <f>COUNTIF(Cod_Mun_Norte!B:B,DADOS_SNIS_Minas!A14091)</f>
        <v>0</v>
      </c>
    </row>
    <row r="14092" spans="1:14" x14ac:dyDescent="0.2">
      <c r="A14092">
        <v>314660</v>
      </c>
      <c r="B14092" t="s">
        <v>255</v>
      </c>
      <c r="C14092" t="s">
        <v>98</v>
      </c>
      <c r="D14092">
        <v>2010</v>
      </c>
      <c r="H14092">
        <v>1558</v>
      </c>
      <c r="I14092">
        <v>1219</v>
      </c>
      <c r="N14092">
        <f>COUNTIF(Cod_Mun_Norte!B:B,DADOS_SNIS_Minas!A14092)</f>
        <v>0</v>
      </c>
    </row>
    <row r="14093" spans="1:14" x14ac:dyDescent="0.2">
      <c r="A14093">
        <v>314660</v>
      </c>
      <c r="B14093" t="s">
        <v>255</v>
      </c>
      <c r="C14093" t="s">
        <v>98</v>
      </c>
      <c r="D14093">
        <v>2009</v>
      </c>
      <c r="H14093">
        <v>1687</v>
      </c>
      <c r="I14093">
        <v>1254</v>
      </c>
      <c r="N14093">
        <f>COUNTIF(Cod_Mun_Norte!B:B,DADOS_SNIS_Minas!A14093)</f>
        <v>0</v>
      </c>
    </row>
    <row r="14094" spans="1:14" x14ac:dyDescent="0.2">
      <c r="A14094">
        <v>314660</v>
      </c>
      <c r="B14094" t="s">
        <v>255</v>
      </c>
      <c r="C14094" t="s">
        <v>98</v>
      </c>
      <c r="D14094">
        <v>2008</v>
      </c>
      <c r="H14094">
        <v>1683</v>
      </c>
      <c r="I14094">
        <v>1251</v>
      </c>
      <c r="N14094">
        <f>COUNTIF(Cod_Mun_Norte!B:B,DADOS_SNIS_Minas!A14094)</f>
        <v>0</v>
      </c>
    </row>
    <row r="14095" spans="1:14" x14ac:dyDescent="0.2">
      <c r="A14095">
        <v>314660</v>
      </c>
      <c r="B14095" t="s">
        <v>255</v>
      </c>
      <c r="C14095" t="s">
        <v>98</v>
      </c>
      <c r="D14095">
        <v>2007</v>
      </c>
      <c r="H14095">
        <v>1630</v>
      </c>
      <c r="I14095">
        <v>1212</v>
      </c>
      <c r="N14095">
        <f>COUNTIF(Cod_Mun_Norte!B:B,DADOS_SNIS_Minas!A14095)</f>
        <v>0</v>
      </c>
    </row>
    <row r="14096" spans="1:14" x14ac:dyDescent="0.2">
      <c r="A14096">
        <v>314660</v>
      </c>
      <c r="B14096" t="s">
        <v>255</v>
      </c>
      <c r="C14096" t="s">
        <v>98</v>
      </c>
      <c r="D14096">
        <v>2006</v>
      </c>
      <c r="H14096">
        <v>1774</v>
      </c>
      <c r="I14096">
        <v>1242</v>
      </c>
      <c r="N14096">
        <f>COUNTIF(Cod_Mun_Norte!B:B,DADOS_SNIS_Minas!A14096)</f>
        <v>0</v>
      </c>
    </row>
    <row r="14097" spans="1:14" x14ac:dyDescent="0.2">
      <c r="A14097">
        <v>314660</v>
      </c>
      <c r="B14097" t="s">
        <v>255</v>
      </c>
      <c r="C14097" t="s">
        <v>98</v>
      </c>
      <c r="D14097">
        <v>2005</v>
      </c>
      <c r="H14097">
        <v>1751</v>
      </c>
      <c r="I14097">
        <v>1226</v>
      </c>
      <c r="N14097">
        <f>COUNTIF(Cod_Mun_Norte!B:B,DADOS_SNIS_Minas!A14097)</f>
        <v>0</v>
      </c>
    </row>
    <row r="14098" spans="1:14" x14ac:dyDescent="0.2">
      <c r="A14098">
        <v>314660</v>
      </c>
      <c r="B14098" t="s">
        <v>255</v>
      </c>
      <c r="C14098" t="s">
        <v>98</v>
      </c>
      <c r="D14098">
        <v>2004</v>
      </c>
      <c r="H14098">
        <v>1728</v>
      </c>
      <c r="I14098">
        <v>1210</v>
      </c>
      <c r="N14098">
        <f>COUNTIF(Cod_Mun_Norte!B:B,DADOS_SNIS_Minas!A14098)</f>
        <v>0</v>
      </c>
    </row>
    <row r="14099" spans="1:14" x14ac:dyDescent="0.2">
      <c r="A14099">
        <v>314660</v>
      </c>
      <c r="B14099" t="s">
        <v>255</v>
      </c>
      <c r="C14099" t="s">
        <v>98</v>
      </c>
      <c r="D14099">
        <v>2003</v>
      </c>
      <c r="H14099">
        <v>1685</v>
      </c>
      <c r="I14099">
        <v>1180</v>
      </c>
      <c r="N14099">
        <f>COUNTIF(Cod_Mun_Norte!B:B,DADOS_SNIS_Minas!A14099)</f>
        <v>0</v>
      </c>
    </row>
    <row r="14100" spans="1:14" x14ac:dyDescent="0.2">
      <c r="A14100">
        <v>314660</v>
      </c>
      <c r="B14100" t="s">
        <v>255</v>
      </c>
      <c r="C14100" t="s">
        <v>98</v>
      </c>
      <c r="D14100">
        <v>2002</v>
      </c>
      <c r="H14100">
        <v>1665</v>
      </c>
      <c r="I14100">
        <v>1166</v>
      </c>
      <c r="N14100">
        <f>COUNTIF(Cod_Mun_Norte!B:B,DADOS_SNIS_Minas!A14100)</f>
        <v>0</v>
      </c>
    </row>
    <row r="14101" spans="1:14" x14ac:dyDescent="0.2">
      <c r="A14101">
        <v>314660</v>
      </c>
      <c r="B14101" t="s">
        <v>255</v>
      </c>
      <c r="C14101" t="s">
        <v>98</v>
      </c>
      <c r="D14101">
        <v>2001</v>
      </c>
      <c r="H14101">
        <v>1647</v>
      </c>
      <c r="I14101">
        <v>1154</v>
      </c>
      <c r="N14101">
        <f>COUNTIF(Cod_Mun_Norte!B:B,DADOS_SNIS_Minas!A14101)</f>
        <v>0</v>
      </c>
    </row>
    <row r="14102" spans="1:14" x14ac:dyDescent="0.2">
      <c r="A14102">
        <v>314660</v>
      </c>
      <c r="B14102" t="s">
        <v>255</v>
      </c>
      <c r="C14102" t="s">
        <v>98</v>
      </c>
      <c r="D14102">
        <v>2000</v>
      </c>
      <c r="H14102">
        <v>1622</v>
      </c>
      <c r="I14102">
        <v>1136</v>
      </c>
      <c r="N14102">
        <f>COUNTIF(Cod_Mun_Norte!B:B,DADOS_SNIS_Minas!A14102)</f>
        <v>0</v>
      </c>
    </row>
    <row r="14103" spans="1:14" x14ac:dyDescent="0.2">
      <c r="A14103">
        <v>314660</v>
      </c>
      <c r="B14103" t="s">
        <v>255</v>
      </c>
      <c r="C14103" t="s">
        <v>98</v>
      </c>
      <c r="D14103">
        <v>1999</v>
      </c>
      <c r="H14103">
        <v>1659</v>
      </c>
      <c r="I14103">
        <v>1159</v>
      </c>
      <c r="N14103">
        <f>COUNTIF(Cod_Mun_Norte!B:B,DADOS_SNIS_Minas!A14103)</f>
        <v>0</v>
      </c>
    </row>
    <row r="14104" spans="1:14" x14ac:dyDescent="0.2">
      <c r="A14104">
        <v>314660</v>
      </c>
      <c r="B14104" t="s">
        <v>255</v>
      </c>
      <c r="C14104" t="s">
        <v>98</v>
      </c>
      <c r="D14104">
        <v>1998</v>
      </c>
      <c r="H14104">
        <v>1626</v>
      </c>
      <c r="I14104">
        <v>1136</v>
      </c>
      <c r="N14104">
        <f>COUNTIF(Cod_Mun_Norte!B:B,DADOS_SNIS_Minas!A14104)</f>
        <v>0</v>
      </c>
    </row>
    <row r="14105" spans="1:14" x14ac:dyDescent="0.2">
      <c r="A14105">
        <v>314660</v>
      </c>
      <c r="B14105" t="s">
        <v>255</v>
      </c>
      <c r="C14105" t="s">
        <v>98</v>
      </c>
      <c r="D14105">
        <v>1997</v>
      </c>
      <c r="H14105">
        <v>1593</v>
      </c>
      <c r="I14105">
        <v>1113</v>
      </c>
      <c r="N14105">
        <f>COUNTIF(Cod_Mun_Norte!B:B,DADOS_SNIS_Minas!A14105)</f>
        <v>0</v>
      </c>
    </row>
    <row r="14106" spans="1:14" x14ac:dyDescent="0.2">
      <c r="A14106">
        <v>314660</v>
      </c>
      <c r="B14106" t="s">
        <v>255</v>
      </c>
      <c r="C14106" t="s">
        <v>98</v>
      </c>
      <c r="D14106">
        <v>1996</v>
      </c>
      <c r="H14106">
        <v>1554</v>
      </c>
      <c r="I14106">
        <v>1086</v>
      </c>
      <c r="N14106">
        <f>COUNTIF(Cod_Mun_Norte!B:B,DADOS_SNIS_Minas!A14106)</f>
        <v>0</v>
      </c>
    </row>
    <row r="14107" spans="1:14" x14ac:dyDescent="0.2">
      <c r="A14107">
        <v>314660</v>
      </c>
      <c r="B14107" t="s">
        <v>255</v>
      </c>
      <c r="C14107" t="s">
        <v>98</v>
      </c>
      <c r="D14107">
        <v>1995</v>
      </c>
      <c r="H14107">
        <v>1346</v>
      </c>
      <c r="I14107">
        <v>941</v>
      </c>
      <c r="N14107">
        <f>COUNTIF(Cod_Mun_Norte!B:B,DADOS_SNIS_Minas!A14107)</f>
        <v>0</v>
      </c>
    </row>
    <row r="14108" spans="1:14" x14ac:dyDescent="0.2">
      <c r="A14108">
        <v>314670</v>
      </c>
      <c r="B14108" t="s">
        <v>2040</v>
      </c>
      <c r="C14108" t="s">
        <v>98</v>
      </c>
      <c r="D14108">
        <v>2020</v>
      </c>
      <c r="E14108" t="s">
        <v>2041</v>
      </c>
      <c r="F14108" t="s">
        <v>357</v>
      </c>
      <c r="G14108" t="s">
        <v>501</v>
      </c>
      <c r="H14108">
        <v>6611</v>
      </c>
      <c r="I14108">
        <v>5175</v>
      </c>
      <c r="J14108">
        <v>4747</v>
      </c>
      <c r="K14108">
        <v>4747</v>
      </c>
      <c r="L14108">
        <v>91.7</v>
      </c>
      <c r="M14108">
        <v>71.8</v>
      </c>
      <c r="N14108">
        <f>COUNTIF(Cod_Mun_Norte!B:B,DADOS_SNIS_Minas!A14108)</f>
        <v>0</v>
      </c>
    </row>
    <row r="14109" spans="1:14" x14ac:dyDescent="0.2">
      <c r="A14109">
        <v>314670</v>
      </c>
      <c r="B14109" t="s">
        <v>2040</v>
      </c>
      <c r="C14109" t="s">
        <v>98</v>
      </c>
      <c r="D14109">
        <v>2019</v>
      </c>
      <c r="E14109" t="s">
        <v>2042</v>
      </c>
      <c r="F14109" t="s">
        <v>364</v>
      </c>
      <c r="G14109" t="s">
        <v>368</v>
      </c>
      <c r="H14109">
        <v>6616</v>
      </c>
      <c r="I14109">
        <v>5179</v>
      </c>
      <c r="J14109">
        <v>4706</v>
      </c>
      <c r="K14109">
        <v>4706</v>
      </c>
      <c r="L14109">
        <v>90.9</v>
      </c>
      <c r="M14109">
        <v>71.13</v>
      </c>
      <c r="N14109">
        <f>COUNTIF(Cod_Mun_Norte!B:B,DADOS_SNIS_Minas!A14109)</f>
        <v>0</v>
      </c>
    </row>
    <row r="14110" spans="1:14" x14ac:dyDescent="0.2">
      <c r="A14110">
        <v>314670</v>
      </c>
      <c r="B14110" t="s">
        <v>2040</v>
      </c>
      <c r="C14110" t="s">
        <v>98</v>
      </c>
      <c r="D14110">
        <v>2018</v>
      </c>
      <c r="E14110" t="s">
        <v>2042</v>
      </c>
      <c r="F14110" t="s">
        <v>364</v>
      </c>
      <c r="H14110">
        <v>6621</v>
      </c>
      <c r="I14110">
        <v>5182</v>
      </c>
      <c r="J14110">
        <v>4766</v>
      </c>
      <c r="K14110">
        <v>4766</v>
      </c>
      <c r="L14110">
        <v>92</v>
      </c>
      <c r="M14110">
        <v>71.98</v>
      </c>
      <c r="N14110">
        <f>COUNTIF(Cod_Mun_Norte!B:B,DADOS_SNIS_Minas!A14110)</f>
        <v>0</v>
      </c>
    </row>
    <row r="14111" spans="1:14" x14ac:dyDescent="0.2">
      <c r="A14111">
        <v>314670</v>
      </c>
      <c r="B14111" t="s">
        <v>2040</v>
      </c>
      <c r="C14111" t="s">
        <v>98</v>
      </c>
      <c r="D14111">
        <v>2017</v>
      </c>
      <c r="E14111" t="s">
        <v>2042</v>
      </c>
      <c r="F14111" t="s">
        <v>364</v>
      </c>
      <c r="H14111">
        <v>6753</v>
      </c>
      <c r="I14111">
        <v>5286</v>
      </c>
      <c r="J14111">
        <v>4801</v>
      </c>
      <c r="K14111">
        <v>4801</v>
      </c>
      <c r="L14111">
        <v>90.8</v>
      </c>
      <c r="M14111">
        <v>71.09</v>
      </c>
      <c r="N14111">
        <f>COUNTIF(Cod_Mun_Norte!B:B,DADOS_SNIS_Minas!A14111)</f>
        <v>0</v>
      </c>
    </row>
    <row r="14112" spans="1:14" x14ac:dyDescent="0.2">
      <c r="A14112">
        <v>314670</v>
      </c>
      <c r="B14112" t="s">
        <v>2040</v>
      </c>
      <c r="C14112" t="s">
        <v>98</v>
      </c>
      <c r="D14112">
        <v>2016</v>
      </c>
      <c r="E14112" t="s">
        <v>2042</v>
      </c>
      <c r="F14112" t="s">
        <v>364</v>
      </c>
      <c r="H14112">
        <v>6750</v>
      </c>
      <c r="I14112">
        <v>5283</v>
      </c>
      <c r="J14112">
        <v>4785</v>
      </c>
      <c r="K14112">
        <v>4785</v>
      </c>
      <c r="L14112">
        <v>90.6</v>
      </c>
      <c r="M14112">
        <v>70.89</v>
      </c>
      <c r="N14112">
        <f>COUNTIF(Cod_Mun_Norte!B:B,DADOS_SNIS_Minas!A14112)</f>
        <v>0</v>
      </c>
    </row>
    <row r="14113" spans="1:14" x14ac:dyDescent="0.2">
      <c r="A14113">
        <v>314670</v>
      </c>
      <c r="B14113" t="s">
        <v>2040</v>
      </c>
      <c r="C14113" t="s">
        <v>98</v>
      </c>
      <c r="D14113">
        <v>2015</v>
      </c>
      <c r="E14113" t="s">
        <v>2042</v>
      </c>
      <c r="F14113" t="s">
        <v>364</v>
      </c>
      <c r="H14113">
        <v>6746</v>
      </c>
      <c r="I14113">
        <v>5280</v>
      </c>
      <c r="J14113">
        <v>4809</v>
      </c>
      <c r="K14113">
        <v>4809</v>
      </c>
      <c r="L14113">
        <v>91.1</v>
      </c>
      <c r="M14113">
        <v>71.290000000000006</v>
      </c>
      <c r="N14113">
        <f>COUNTIF(Cod_Mun_Norte!B:B,DADOS_SNIS_Minas!A14113)</f>
        <v>0</v>
      </c>
    </row>
    <row r="14114" spans="1:14" x14ac:dyDescent="0.2">
      <c r="A14114">
        <v>314670</v>
      </c>
      <c r="B14114" t="s">
        <v>2040</v>
      </c>
      <c r="C14114" t="s">
        <v>98</v>
      </c>
      <c r="D14114">
        <v>2014</v>
      </c>
      <c r="E14114" t="s">
        <v>2042</v>
      </c>
      <c r="F14114" t="s">
        <v>364</v>
      </c>
      <c r="H14114">
        <v>6742</v>
      </c>
      <c r="I14114">
        <v>5277</v>
      </c>
      <c r="J14114">
        <v>5277</v>
      </c>
      <c r="K14114">
        <v>5277</v>
      </c>
      <c r="L14114">
        <v>100</v>
      </c>
      <c r="M14114">
        <v>78.27</v>
      </c>
      <c r="N14114">
        <f>COUNTIF(Cod_Mun_Norte!B:B,DADOS_SNIS_Minas!A14114)</f>
        <v>0</v>
      </c>
    </row>
    <row r="14115" spans="1:14" x14ac:dyDescent="0.2">
      <c r="A14115">
        <v>314670</v>
      </c>
      <c r="B14115" t="s">
        <v>2040</v>
      </c>
      <c r="C14115" t="s">
        <v>98</v>
      </c>
      <c r="D14115">
        <v>2013</v>
      </c>
      <c r="E14115" t="s">
        <v>2042</v>
      </c>
      <c r="F14115" t="s">
        <v>364</v>
      </c>
      <c r="H14115">
        <v>6738</v>
      </c>
      <c r="I14115">
        <v>5274</v>
      </c>
      <c r="J14115">
        <v>5274</v>
      </c>
      <c r="K14115">
        <v>5274</v>
      </c>
      <c r="L14115">
        <v>100</v>
      </c>
      <c r="M14115">
        <v>78.27</v>
      </c>
      <c r="N14115">
        <f>COUNTIF(Cod_Mun_Norte!B:B,DADOS_SNIS_Minas!A14115)</f>
        <v>0</v>
      </c>
    </row>
    <row r="14116" spans="1:14" x14ac:dyDescent="0.2">
      <c r="A14116">
        <v>314670</v>
      </c>
      <c r="B14116" t="s">
        <v>2040</v>
      </c>
      <c r="C14116" t="s">
        <v>98</v>
      </c>
      <c r="D14116">
        <v>2012</v>
      </c>
      <c r="E14116" t="s">
        <v>2042</v>
      </c>
      <c r="F14116" t="s">
        <v>364</v>
      </c>
      <c r="H14116">
        <v>6543</v>
      </c>
      <c r="I14116">
        <v>5121</v>
      </c>
      <c r="J14116">
        <v>5121</v>
      </c>
      <c r="K14116">
        <v>5121</v>
      </c>
      <c r="L14116">
        <v>100</v>
      </c>
      <c r="M14116">
        <v>78.27</v>
      </c>
      <c r="N14116">
        <f>COUNTIF(Cod_Mun_Norte!B:B,DADOS_SNIS_Minas!A14116)</f>
        <v>0</v>
      </c>
    </row>
    <row r="14117" spans="1:14" x14ac:dyDescent="0.2">
      <c r="A14117">
        <v>314670</v>
      </c>
      <c r="B14117" t="s">
        <v>2040</v>
      </c>
      <c r="C14117" t="s">
        <v>98</v>
      </c>
      <c r="D14117">
        <v>2011</v>
      </c>
      <c r="E14117" t="s">
        <v>2042</v>
      </c>
      <c r="F14117" t="s">
        <v>364</v>
      </c>
      <c r="H14117">
        <v>6544</v>
      </c>
      <c r="I14117">
        <v>5122</v>
      </c>
      <c r="J14117">
        <v>5122</v>
      </c>
      <c r="K14117">
        <v>5122</v>
      </c>
      <c r="L14117">
        <v>100</v>
      </c>
      <c r="M14117">
        <v>78.27</v>
      </c>
      <c r="N14117">
        <f>COUNTIF(Cod_Mun_Norte!B:B,DADOS_SNIS_Minas!A14117)</f>
        <v>0</v>
      </c>
    </row>
    <row r="14118" spans="1:14" x14ac:dyDescent="0.2">
      <c r="A14118">
        <v>314670</v>
      </c>
      <c r="B14118" t="s">
        <v>2040</v>
      </c>
      <c r="C14118" t="s">
        <v>98</v>
      </c>
      <c r="D14118">
        <v>2010</v>
      </c>
      <c r="E14118" t="s">
        <v>361</v>
      </c>
      <c r="F14118" t="s">
        <v>362</v>
      </c>
      <c r="H14118">
        <v>6545</v>
      </c>
      <c r="I14118">
        <v>5123</v>
      </c>
      <c r="J14118">
        <v>5123</v>
      </c>
      <c r="K14118">
        <v>5123</v>
      </c>
      <c r="L14118">
        <v>100</v>
      </c>
      <c r="M14118">
        <v>78.27</v>
      </c>
      <c r="N14118">
        <f>COUNTIF(Cod_Mun_Norte!B:B,DADOS_SNIS_Minas!A14118)</f>
        <v>0</v>
      </c>
    </row>
    <row r="14119" spans="1:14" x14ac:dyDescent="0.2">
      <c r="A14119">
        <v>314670</v>
      </c>
      <c r="B14119" t="s">
        <v>2040</v>
      </c>
      <c r="C14119" t="s">
        <v>98</v>
      </c>
      <c r="D14119">
        <v>2009</v>
      </c>
      <c r="E14119" t="s">
        <v>2043</v>
      </c>
      <c r="F14119" t="s">
        <v>360</v>
      </c>
      <c r="H14119">
        <v>6212</v>
      </c>
      <c r="I14119">
        <v>4839</v>
      </c>
      <c r="J14119">
        <v>5554</v>
      </c>
      <c r="K14119">
        <v>5554</v>
      </c>
      <c r="L14119">
        <v>100</v>
      </c>
      <c r="M14119">
        <v>89.41</v>
      </c>
      <c r="N14119">
        <f>COUNTIF(Cod_Mun_Norte!B:B,DADOS_SNIS_Minas!A14119)</f>
        <v>0</v>
      </c>
    </row>
    <row r="14120" spans="1:14" x14ac:dyDescent="0.2">
      <c r="A14120">
        <v>314670</v>
      </c>
      <c r="B14120" t="s">
        <v>2040</v>
      </c>
      <c r="C14120" t="s">
        <v>98</v>
      </c>
      <c r="D14120">
        <v>2008</v>
      </c>
      <c r="E14120" t="s">
        <v>361</v>
      </c>
      <c r="F14120" t="s">
        <v>362</v>
      </c>
      <c r="H14120">
        <v>6249</v>
      </c>
      <c r="I14120">
        <v>4868</v>
      </c>
      <c r="J14120">
        <v>5492</v>
      </c>
      <c r="K14120">
        <v>5492</v>
      </c>
      <c r="L14120">
        <v>100</v>
      </c>
      <c r="M14120">
        <v>87.89</v>
      </c>
      <c r="N14120">
        <f>COUNTIF(Cod_Mun_Norte!B:B,DADOS_SNIS_Minas!A14120)</f>
        <v>0</v>
      </c>
    </row>
    <row r="14121" spans="1:14" x14ac:dyDescent="0.2">
      <c r="A14121">
        <v>314670</v>
      </c>
      <c r="B14121" t="s">
        <v>2040</v>
      </c>
      <c r="C14121" t="s">
        <v>98</v>
      </c>
      <c r="D14121">
        <v>2007</v>
      </c>
      <c r="E14121" t="s">
        <v>361</v>
      </c>
      <c r="F14121" t="s">
        <v>362</v>
      </c>
      <c r="H14121">
        <v>6118</v>
      </c>
      <c r="I14121">
        <v>4766</v>
      </c>
      <c r="J14121">
        <v>5434</v>
      </c>
      <c r="K14121">
        <v>5434</v>
      </c>
      <c r="L14121">
        <v>100</v>
      </c>
      <c r="M14121">
        <v>88.82</v>
      </c>
      <c r="N14121">
        <f>COUNTIF(Cod_Mun_Norte!B:B,DADOS_SNIS_Minas!A14121)</f>
        <v>0</v>
      </c>
    </row>
    <row r="14122" spans="1:14" x14ac:dyDescent="0.2">
      <c r="A14122">
        <v>314670</v>
      </c>
      <c r="B14122" t="s">
        <v>2040</v>
      </c>
      <c r="C14122" t="s">
        <v>98</v>
      </c>
      <c r="D14122">
        <v>2006</v>
      </c>
      <c r="E14122" t="s">
        <v>361</v>
      </c>
      <c r="F14122" t="s">
        <v>362</v>
      </c>
      <c r="H14122">
        <v>6197</v>
      </c>
      <c r="I14122">
        <v>4595</v>
      </c>
      <c r="J14122">
        <v>5359</v>
      </c>
      <c r="K14122">
        <v>5359</v>
      </c>
      <c r="L14122">
        <v>100</v>
      </c>
      <c r="M14122">
        <v>86.48</v>
      </c>
      <c r="N14122">
        <f>COUNTIF(Cod_Mun_Norte!B:B,DADOS_SNIS_Minas!A14122)</f>
        <v>0</v>
      </c>
    </row>
    <row r="14123" spans="1:14" x14ac:dyDescent="0.2">
      <c r="A14123">
        <v>314670</v>
      </c>
      <c r="B14123" t="s">
        <v>2040</v>
      </c>
      <c r="C14123" t="s">
        <v>98</v>
      </c>
      <c r="D14123">
        <v>2005</v>
      </c>
      <c r="E14123" t="s">
        <v>361</v>
      </c>
      <c r="F14123" t="s">
        <v>362</v>
      </c>
      <c r="H14123">
        <v>6252</v>
      </c>
      <c r="I14123">
        <v>4636</v>
      </c>
      <c r="J14123">
        <v>3987</v>
      </c>
      <c r="K14123">
        <v>3987</v>
      </c>
      <c r="L14123">
        <v>86</v>
      </c>
      <c r="M14123">
        <v>63.77</v>
      </c>
      <c r="N14123">
        <f>COUNTIF(Cod_Mun_Norte!B:B,DADOS_SNIS_Minas!A14123)</f>
        <v>0</v>
      </c>
    </row>
    <row r="14124" spans="1:14" x14ac:dyDescent="0.2">
      <c r="A14124">
        <v>314670</v>
      </c>
      <c r="B14124" t="s">
        <v>2040</v>
      </c>
      <c r="C14124" t="s">
        <v>98</v>
      </c>
      <c r="D14124">
        <v>2004</v>
      </c>
      <c r="E14124" t="s">
        <v>361</v>
      </c>
      <c r="F14124" t="s">
        <v>362</v>
      </c>
      <c r="H14124">
        <v>6308</v>
      </c>
      <c r="I14124">
        <v>4677</v>
      </c>
      <c r="N14124">
        <f>COUNTIF(Cod_Mun_Norte!B:B,DADOS_SNIS_Minas!A14124)</f>
        <v>0</v>
      </c>
    </row>
    <row r="14125" spans="1:14" x14ac:dyDescent="0.2">
      <c r="A14125">
        <v>314670</v>
      </c>
      <c r="B14125" t="s">
        <v>2040</v>
      </c>
      <c r="C14125" t="s">
        <v>98</v>
      </c>
      <c r="D14125">
        <v>2003</v>
      </c>
      <c r="E14125" t="s">
        <v>361</v>
      </c>
      <c r="F14125" t="s">
        <v>362</v>
      </c>
      <c r="H14125">
        <v>6409</v>
      </c>
      <c r="I14125">
        <v>4752</v>
      </c>
      <c r="N14125">
        <f>COUNTIF(Cod_Mun_Norte!B:B,DADOS_SNIS_Minas!A14125)</f>
        <v>0</v>
      </c>
    </row>
    <row r="14126" spans="1:14" x14ac:dyDescent="0.2">
      <c r="A14126">
        <v>314670</v>
      </c>
      <c r="B14126" t="s">
        <v>2040</v>
      </c>
      <c r="C14126" t="s">
        <v>98</v>
      </c>
      <c r="D14126">
        <v>2002</v>
      </c>
      <c r="E14126" t="s">
        <v>361</v>
      </c>
      <c r="F14126" t="s">
        <v>362</v>
      </c>
      <c r="H14126">
        <v>6457</v>
      </c>
      <c r="I14126">
        <v>4788</v>
      </c>
      <c r="N14126">
        <f>COUNTIF(Cod_Mun_Norte!B:B,DADOS_SNIS_Minas!A14126)</f>
        <v>0</v>
      </c>
    </row>
    <row r="14127" spans="1:14" x14ac:dyDescent="0.2">
      <c r="A14127">
        <v>314670</v>
      </c>
      <c r="B14127" t="s">
        <v>2040</v>
      </c>
      <c r="C14127" t="s">
        <v>98</v>
      </c>
      <c r="D14127">
        <v>2001</v>
      </c>
      <c r="E14127" t="s">
        <v>361</v>
      </c>
      <c r="F14127" t="s">
        <v>362</v>
      </c>
      <c r="H14127">
        <v>6499</v>
      </c>
      <c r="I14127">
        <v>4819</v>
      </c>
      <c r="N14127">
        <f>COUNTIF(Cod_Mun_Norte!B:B,DADOS_SNIS_Minas!A14127)</f>
        <v>0</v>
      </c>
    </row>
    <row r="14128" spans="1:14" x14ac:dyDescent="0.2">
      <c r="A14128">
        <v>314670</v>
      </c>
      <c r="B14128" t="s">
        <v>2040</v>
      </c>
      <c r="C14128" t="s">
        <v>98</v>
      </c>
      <c r="D14128">
        <v>2000</v>
      </c>
      <c r="E14128" t="s">
        <v>361</v>
      </c>
      <c r="F14128" t="s">
        <v>362</v>
      </c>
      <c r="H14128">
        <v>6561</v>
      </c>
      <c r="I14128">
        <v>4865</v>
      </c>
      <c r="N14128">
        <f>COUNTIF(Cod_Mun_Norte!B:B,DADOS_SNIS_Minas!A14128)</f>
        <v>0</v>
      </c>
    </row>
    <row r="14129" spans="1:14" x14ac:dyDescent="0.2">
      <c r="A14129">
        <v>314670</v>
      </c>
      <c r="B14129" t="s">
        <v>2040</v>
      </c>
      <c r="C14129" t="s">
        <v>98</v>
      </c>
      <c r="D14129">
        <v>1999</v>
      </c>
      <c r="E14129" t="s">
        <v>361</v>
      </c>
      <c r="F14129" t="s">
        <v>362</v>
      </c>
      <c r="H14129">
        <v>6976</v>
      </c>
      <c r="I14129">
        <v>4730</v>
      </c>
      <c r="N14129">
        <f>COUNTIF(Cod_Mun_Norte!B:B,DADOS_SNIS_Minas!A14129)</f>
        <v>0</v>
      </c>
    </row>
    <row r="14130" spans="1:14" x14ac:dyDescent="0.2">
      <c r="A14130">
        <v>314670</v>
      </c>
      <c r="B14130" t="s">
        <v>2040</v>
      </c>
      <c r="C14130" t="s">
        <v>98</v>
      </c>
      <c r="D14130">
        <v>1998</v>
      </c>
      <c r="E14130" t="s">
        <v>361</v>
      </c>
      <c r="F14130" t="s">
        <v>362</v>
      </c>
      <c r="H14130">
        <v>6996</v>
      </c>
      <c r="I14130">
        <v>4744</v>
      </c>
      <c r="N14130">
        <f>COUNTIF(Cod_Mun_Norte!B:B,DADOS_SNIS_Minas!A14130)</f>
        <v>0</v>
      </c>
    </row>
    <row r="14131" spans="1:14" x14ac:dyDescent="0.2">
      <c r="A14131">
        <v>314670</v>
      </c>
      <c r="B14131" t="s">
        <v>2040</v>
      </c>
      <c r="C14131" t="s">
        <v>98</v>
      </c>
      <c r="D14131">
        <v>1997</v>
      </c>
      <c r="H14131">
        <v>7016</v>
      </c>
      <c r="I14131">
        <v>4757</v>
      </c>
      <c r="N14131">
        <f>COUNTIF(Cod_Mun_Norte!B:B,DADOS_SNIS_Minas!A14131)</f>
        <v>0</v>
      </c>
    </row>
    <row r="14132" spans="1:14" x14ac:dyDescent="0.2">
      <c r="A14132">
        <v>314670</v>
      </c>
      <c r="B14132" t="s">
        <v>2040</v>
      </c>
      <c r="C14132" t="s">
        <v>98</v>
      </c>
      <c r="D14132">
        <v>1996</v>
      </c>
      <c r="H14132">
        <v>7039</v>
      </c>
      <c r="I14132">
        <v>4773</v>
      </c>
      <c r="N14132">
        <f>COUNTIF(Cod_Mun_Norte!B:B,DADOS_SNIS_Minas!A14132)</f>
        <v>0</v>
      </c>
    </row>
    <row r="14133" spans="1:14" x14ac:dyDescent="0.2">
      <c r="A14133">
        <v>314670</v>
      </c>
      <c r="B14133" t="s">
        <v>2040</v>
      </c>
      <c r="C14133" t="s">
        <v>98</v>
      </c>
      <c r="D14133">
        <v>1995</v>
      </c>
      <c r="H14133">
        <v>6769</v>
      </c>
      <c r="I14133">
        <v>4590</v>
      </c>
      <c r="N14133">
        <f>COUNTIF(Cod_Mun_Norte!B:B,DADOS_SNIS_Minas!A14133)</f>
        <v>0</v>
      </c>
    </row>
    <row r="14134" spans="1:14" x14ac:dyDescent="0.2">
      <c r="A14134">
        <v>314675</v>
      </c>
      <c r="B14134" t="s">
        <v>2044</v>
      </c>
      <c r="C14134" t="s">
        <v>98</v>
      </c>
      <c r="D14134">
        <v>2020</v>
      </c>
      <c r="E14134" t="s">
        <v>2045</v>
      </c>
      <c r="F14134" t="s">
        <v>357</v>
      </c>
      <c r="G14134" t="s">
        <v>501</v>
      </c>
      <c r="H14134">
        <v>5349</v>
      </c>
      <c r="I14134">
        <v>3464</v>
      </c>
      <c r="J14134">
        <v>3989</v>
      </c>
      <c r="K14134">
        <v>3464</v>
      </c>
      <c r="L14134">
        <v>100</v>
      </c>
      <c r="M14134">
        <v>74.569999999999993</v>
      </c>
      <c r="N14134">
        <f>COUNTIF(Cod_Mun_Norte!B:B,DADOS_SNIS_Minas!A14134)</f>
        <v>0</v>
      </c>
    </row>
    <row r="14135" spans="1:14" x14ac:dyDescent="0.2">
      <c r="A14135">
        <v>314675</v>
      </c>
      <c r="B14135" t="s">
        <v>2044</v>
      </c>
      <c r="C14135" t="s">
        <v>98</v>
      </c>
      <c r="D14135">
        <v>2019</v>
      </c>
      <c r="E14135" t="s">
        <v>2045</v>
      </c>
      <c r="F14135" t="s">
        <v>357</v>
      </c>
      <c r="G14135" t="s">
        <v>383</v>
      </c>
      <c r="H14135">
        <v>5507</v>
      </c>
      <c r="I14135">
        <v>3566</v>
      </c>
      <c r="J14135">
        <v>3566</v>
      </c>
      <c r="K14135">
        <v>3566</v>
      </c>
      <c r="L14135">
        <v>100</v>
      </c>
      <c r="M14135">
        <v>64.75</v>
      </c>
      <c r="N14135">
        <f>COUNTIF(Cod_Mun_Norte!B:B,DADOS_SNIS_Minas!A14135)</f>
        <v>0</v>
      </c>
    </row>
    <row r="14136" spans="1:14" x14ac:dyDescent="0.2">
      <c r="A14136">
        <v>314675</v>
      </c>
      <c r="B14136" t="s">
        <v>2044</v>
      </c>
      <c r="C14136" t="s">
        <v>98</v>
      </c>
      <c r="D14136">
        <v>2018</v>
      </c>
      <c r="E14136" t="s">
        <v>361</v>
      </c>
      <c r="F14136" t="s">
        <v>362</v>
      </c>
      <c r="H14136">
        <v>5671</v>
      </c>
      <c r="I14136">
        <v>3672</v>
      </c>
      <c r="J14136">
        <v>3672</v>
      </c>
      <c r="K14136">
        <v>3672</v>
      </c>
      <c r="L14136">
        <v>100</v>
      </c>
      <c r="M14136">
        <v>64.75</v>
      </c>
      <c r="N14136">
        <f>COUNTIF(Cod_Mun_Norte!B:B,DADOS_SNIS_Minas!A14136)</f>
        <v>0</v>
      </c>
    </row>
    <row r="14137" spans="1:14" x14ac:dyDescent="0.2">
      <c r="A14137">
        <v>314675</v>
      </c>
      <c r="B14137" t="s">
        <v>2044</v>
      </c>
      <c r="C14137" t="s">
        <v>98</v>
      </c>
      <c r="D14137">
        <v>2017</v>
      </c>
      <c r="E14137" t="s">
        <v>2046</v>
      </c>
      <c r="F14137" t="s">
        <v>354</v>
      </c>
      <c r="H14137">
        <v>6161</v>
      </c>
      <c r="I14137">
        <v>3989</v>
      </c>
      <c r="J14137">
        <v>3989</v>
      </c>
      <c r="K14137">
        <v>3989</v>
      </c>
      <c r="L14137">
        <v>100</v>
      </c>
      <c r="M14137">
        <v>64.75</v>
      </c>
      <c r="N14137">
        <f>COUNTIF(Cod_Mun_Norte!B:B,DADOS_SNIS_Minas!A14137)</f>
        <v>0</v>
      </c>
    </row>
    <row r="14138" spans="1:14" x14ac:dyDescent="0.2">
      <c r="A14138">
        <v>314675</v>
      </c>
      <c r="B14138" t="s">
        <v>2044</v>
      </c>
      <c r="C14138" t="s">
        <v>98</v>
      </c>
      <c r="D14138">
        <v>2016</v>
      </c>
      <c r="E14138" t="s">
        <v>2047</v>
      </c>
      <c r="F14138" t="s">
        <v>359</v>
      </c>
      <c r="H14138">
        <v>6280</v>
      </c>
      <c r="I14138">
        <v>4066</v>
      </c>
      <c r="J14138">
        <v>4066</v>
      </c>
      <c r="K14138">
        <v>4066</v>
      </c>
      <c r="L14138">
        <v>100</v>
      </c>
      <c r="M14138">
        <v>64.75</v>
      </c>
      <c r="N14138">
        <f>COUNTIF(Cod_Mun_Norte!B:B,DADOS_SNIS_Minas!A14138)</f>
        <v>0</v>
      </c>
    </row>
    <row r="14139" spans="1:14" x14ac:dyDescent="0.2">
      <c r="A14139">
        <v>314675</v>
      </c>
      <c r="B14139" t="s">
        <v>2044</v>
      </c>
      <c r="C14139" t="s">
        <v>98</v>
      </c>
      <c r="D14139">
        <v>2015</v>
      </c>
      <c r="E14139" t="s">
        <v>2047</v>
      </c>
      <c r="F14139" t="s">
        <v>359</v>
      </c>
      <c r="H14139">
        <v>6405</v>
      </c>
      <c r="I14139">
        <v>4147</v>
      </c>
      <c r="J14139">
        <v>4147</v>
      </c>
      <c r="K14139">
        <v>4147</v>
      </c>
      <c r="L14139">
        <v>100</v>
      </c>
      <c r="M14139">
        <v>64.75</v>
      </c>
      <c r="N14139">
        <f>COUNTIF(Cod_Mun_Norte!B:B,DADOS_SNIS_Minas!A14139)</f>
        <v>0</v>
      </c>
    </row>
    <row r="14140" spans="1:14" x14ac:dyDescent="0.2">
      <c r="A14140">
        <v>314675</v>
      </c>
      <c r="B14140" t="s">
        <v>2044</v>
      </c>
      <c r="C14140" t="s">
        <v>98</v>
      </c>
      <c r="D14140">
        <v>2014</v>
      </c>
      <c r="E14140" t="s">
        <v>2048</v>
      </c>
      <c r="F14140" t="s">
        <v>364</v>
      </c>
      <c r="H14140">
        <v>6537</v>
      </c>
      <c r="I14140">
        <v>4233</v>
      </c>
      <c r="J14140">
        <v>4233</v>
      </c>
      <c r="K14140">
        <v>4233</v>
      </c>
      <c r="L14140">
        <v>100</v>
      </c>
      <c r="M14140">
        <v>64.75</v>
      </c>
      <c r="N14140">
        <f>COUNTIF(Cod_Mun_Norte!B:B,DADOS_SNIS_Minas!A14140)</f>
        <v>0</v>
      </c>
    </row>
    <row r="14141" spans="1:14" x14ac:dyDescent="0.2">
      <c r="A14141">
        <v>314675</v>
      </c>
      <c r="B14141" t="s">
        <v>2044</v>
      </c>
      <c r="C14141" t="s">
        <v>98</v>
      </c>
      <c r="D14141">
        <v>2013</v>
      </c>
      <c r="E14141" t="s">
        <v>2048</v>
      </c>
      <c r="F14141" t="s">
        <v>364</v>
      </c>
      <c r="H14141">
        <v>6674</v>
      </c>
      <c r="I14141">
        <v>4322</v>
      </c>
      <c r="J14141">
        <v>4322</v>
      </c>
      <c r="K14141">
        <v>4322</v>
      </c>
      <c r="L14141">
        <v>100</v>
      </c>
      <c r="M14141">
        <v>64.760000000000005</v>
      </c>
      <c r="N14141">
        <f>COUNTIF(Cod_Mun_Norte!B:B,DADOS_SNIS_Minas!A14141)</f>
        <v>0</v>
      </c>
    </row>
    <row r="14142" spans="1:14" x14ac:dyDescent="0.2">
      <c r="A14142">
        <v>314675</v>
      </c>
      <c r="B14142" t="s">
        <v>2044</v>
      </c>
      <c r="C14142" t="s">
        <v>98</v>
      </c>
      <c r="D14142">
        <v>2012</v>
      </c>
      <c r="E14142" t="s">
        <v>2046</v>
      </c>
      <c r="F14142" t="s">
        <v>360</v>
      </c>
      <c r="H14142">
        <v>6636</v>
      </c>
      <c r="I14142">
        <v>4297</v>
      </c>
      <c r="J14142">
        <v>4297</v>
      </c>
      <c r="K14142">
        <v>4297</v>
      </c>
      <c r="L14142">
        <v>100</v>
      </c>
      <c r="M14142">
        <v>64.75</v>
      </c>
      <c r="N14142">
        <f>COUNTIF(Cod_Mun_Norte!B:B,DADOS_SNIS_Minas!A14142)</f>
        <v>0</v>
      </c>
    </row>
    <row r="14143" spans="1:14" x14ac:dyDescent="0.2">
      <c r="A14143">
        <v>314675</v>
      </c>
      <c r="B14143" t="s">
        <v>2044</v>
      </c>
      <c r="C14143" t="s">
        <v>98</v>
      </c>
      <c r="D14143">
        <v>2011</v>
      </c>
      <c r="E14143" t="s">
        <v>361</v>
      </c>
      <c r="F14143" t="s">
        <v>362</v>
      </c>
      <c r="H14143">
        <v>6781</v>
      </c>
      <c r="I14143">
        <v>4391</v>
      </c>
      <c r="J14143">
        <v>4391</v>
      </c>
      <c r="K14143">
        <v>4391</v>
      </c>
      <c r="L14143">
        <v>100</v>
      </c>
      <c r="M14143">
        <v>64.75</v>
      </c>
      <c r="N14143">
        <f>COUNTIF(Cod_Mun_Norte!B:B,DADOS_SNIS_Minas!A14143)</f>
        <v>0</v>
      </c>
    </row>
    <row r="14144" spans="1:14" x14ac:dyDescent="0.2">
      <c r="A14144">
        <v>314675</v>
      </c>
      <c r="B14144" t="s">
        <v>2044</v>
      </c>
      <c r="C14144" t="s">
        <v>98</v>
      </c>
      <c r="D14144">
        <v>2010</v>
      </c>
      <c r="E14144" t="s">
        <v>361</v>
      </c>
      <c r="F14144" t="s">
        <v>362</v>
      </c>
      <c r="H14144">
        <v>6931</v>
      </c>
      <c r="I14144">
        <v>4488</v>
      </c>
      <c r="J14144">
        <v>4488</v>
      </c>
      <c r="K14144">
        <v>4488</v>
      </c>
      <c r="L14144">
        <v>100</v>
      </c>
      <c r="M14144">
        <v>64.75</v>
      </c>
      <c r="N14144">
        <f>COUNTIF(Cod_Mun_Norte!B:B,DADOS_SNIS_Minas!A14144)</f>
        <v>0</v>
      </c>
    </row>
    <row r="14145" spans="1:14" x14ac:dyDescent="0.2">
      <c r="A14145">
        <v>314675</v>
      </c>
      <c r="B14145" t="s">
        <v>2044</v>
      </c>
      <c r="C14145" t="s">
        <v>98</v>
      </c>
      <c r="D14145">
        <v>2009</v>
      </c>
      <c r="E14145" t="s">
        <v>361</v>
      </c>
      <c r="F14145" t="s">
        <v>362</v>
      </c>
      <c r="H14145">
        <v>6810</v>
      </c>
      <c r="I14145">
        <v>4292</v>
      </c>
      <c r="J14145">
        <v>5768</v>
      </c>
      <c r="K14145">
        <v>5768</v>
      </c>
      <c r="L14145">
        <v>100</v>
      </c>
      <c r="M14145">
        <v>84.7</v>
      </c>
      <c r="N14145">
        <f>COUNTIF(Cod_Mun_Norte!B:B,DADOS_SNIS_Minas!A14145)</f>
        <v>0</v>
      </c>
    </row>
    <row r="14146" spans="1:14" x14ac:dyDescent="0.2">
      <c r="A14146">
        <v>314675</v>
      </c>
      <c r="B14146" t="s">
        <v>2044</v>
      </c>
      <c r="C14146" t="s">
        <v>98</v>
      </c>
      <c r="D14146">
        <v>2008</v>
      </c>
      <c r="E14146" t="s">
        <v>361</v>
      </c>
      <c r="F14146" t="s">
        <v>362</v>
      </c>
      <c r="H14146">
        <v>7010</v>
      </c>
      <c r="I14146">
        <v>4418</v>
      </c>
      <c r="J14146">
        <v>5673</v>
      </c>
      <c r="K14146">
        <v>5673</v>
      </c>
      <c r="L14146">
        <v>100</v>
      </c>
      <c r="M14146">
        <v>80.930000000000007</v>
      </c>
      <c r="N14146">
        <f>COUNTIF(Cod_Mun_Norte!B:B,DADOS_SNIS_Minas!A14146)</f>
        <v>0</v>
      </c>
    </row>
    <row r="14147" spans="1:14" x14ac:dyDescent="0.2">
      <c r="A14147">
        <v>314675</v>
      </c>
      <c r="B14147" t="s">
        <v>2044</v>
      </c>
      <c r="C14147" t="s">
        <v>98</v>
      </c>
      <c r="D14147">
        <v>2007</v>
      </c>
      <c r="E14147" t="s">
        <v>361</v>
      </c>
      <c r="F14147" t="s">
        <v>362</v>
      </c>
      <c r="H14147">
        <v>7041</v>
      </c>
      <c r="I14147">
        <v>4438</v>
      </c>
      <c r="J14147">
        <v>5439</v>
      </c>
      <c r="K14147">
        <v>5439</v>
      </c>
      <c r="L14147">
        <v>100</v>
      </c>
      <c r="M14147">
        <v>77.25</v>
      </c>
      <c r="N14147">
        <f>COUNTIF(Cod_Mun_Norte!B:B,DADOS_SNIS_Minas!A14147)</f>
        <v>0</v>
      </c>
    </row>
    <row r="14148" spans="1:14" x14ac:dyDescent="0.2">
      <c r="A14148">
        <v>314675</v>
      </c>
      <c r="B14148" t="s">
        <v>2044</v>
      </c>
      <c r="C14148" t="s">
        <v>98</v>
      </c>
      <c r="D14148">
        <v>2006</v>
      </c>
      <c r="E14148" t="s">
        <v>361</v>
      </c>
      <c r="F14148" t="s">
        <v>362</v>
      </c>
      <c r="H14148">
        <v>10148</v>
      </c>
      <c r="I14148">
        <v>5105</v>
      </c>
      <c r="J14148">
        <v>5240</v>
      </c>
      <c r="K14148">
        <v>5240</v>
      </c>
      <c r="L14148">
        <v>100</v>
      </c>
      <c r="M14148">
        <v>51.64</v>
      </c>
      <c r="N14148">
        <f>COUNTIF(Cod_Mun_Norte!B:B,DADOS_SNIS_Minas!A14148)</f>
        <v>0</v>
      </c>
    </row>
    <row r="14149" spans="1:14" x14ac:dyDescent="0.2">
      <c r="A14149">
        <v>314675</v>
      </c>
      <c r="B14149" t="s">
        <v>2044</v>
      </c>
      <c r="C14149" t="s">
        <v>98</v>
      </c>
      <c r="D14149">
        <v>2005</v>
      </c>
      <c r="E14149" t="s">
        <v>361</v>
      </c>
      <c r="F14149" t="s">
        <v>362</v>
      </c>
      <c r="H14149">
        <v>9956</v>
      </c>
      <c r="I14149">
        <v>5008</v>
      </c>
      <c r="N14149">
        <f>COUNTIF(Cod_Mun_Norte!B:B,DADOS_SNIS_Minas!A14149)</f>
        <v>0</v>
      </c>
    </row>
    <row r="14150" spans="1:14" x14ac:dyDescent="0.2">
      <c r="A14150">
        <v>314675</v>
      </c>
      <c r="B14150" t="s">
        <v>2044</v>
      </c>
      <c r="C14150" t="s">
        <v>98</v>
      </c>
      <c r="D14150">
        <v>2004</v>
      </c>
      <c r="E14150" t="s">
        <v>361</v>
      </c>
      <c r="F14150" t="s">
        <v>362</v>
      </c>
      <c r="H14150">
        <v>9762</v>
      </c>
      <c r="I14150">
        <v>4911</v>
      </c>
      <c r="N14150">
        <f>COUNTIF(Cod_Mun_Norte!B:B,DADOS_SNIS_Minas!A14150)</f>
        <v>0</v>
      </c>
    </row>
    <row r="14151" spans="1:14" x14ac:dyDescent="0.2">
      <c r="A14151">
        <v>314675</v>
      </c>
      <c r="B14151" t="s">
        <v>2044</v>
      </c>
      <c r="C14151" t="s">
        <v>98</v>
      </c>
      <c r="D14151">
        <v>2003</v>
      </c>
      <c r="E14151" t="s">
        <v>361</v>
      </c>
      <c r="F14151" t="s">
        <v>362</v>
      </c>
      <c r="H14151">
        <v>9412</v>
      </c>
      <c r="I14151">
        <v>4735</v>
      </c>
      <c r="N14151">
        <f>COUNTIF(Cod_Mun_Norte!B:B,DADOS_SNIS_Minas!A14151)</f>
        <v>0</v>
      </c>
    </row>
    <row r="14152" spans="1:14" x14ac:dyDescent="0.2">
      <c r="A14152">
        <v>314675</v>
      </c>
      <c r="B14152" t="s">
        <v>2044</v>
      </c>
      <c r="C14152" t="s">
        <v>98</v>
      </c>
      <c r="D14152">
        <v>2002</v>
      </c>
      <c r="E14152" t="s">
        <v>361</v>
      </c>
      <c r="F14152" t="s">
        <v>362</v>
      </c>
      <c r="H14152">
        <v>9245</v>
      </c>
      <c r="I14152">
        <v>4651</v>
      </c>
      <c r="N14152">
        <f>COUNTIF(Cod_Mun_Norte!B:B,DADOS_SNIS_Minas!A14152)</f>
        <v>0</v>
      </c>
    </row>
    <row r="14153" spans="1:14" x14ac:dyDescent="0.2">
      <c r="A14153">
        <v>314675</v>
      </c>
      <c r="B14153" t="s">
        <v>2044</v>
      </c>
      <c r="C14153" t="s">
        <v>98</v>
      </c>
      <c r="D14153">
        <v>2001</v>
      </c>
      <c r="H14153">
        <v>9082</v>
      </c>
      <c r="I14153">
        <v>4569</v>
      </c>
      <c r="N14153">
        <f>COUNTIF(Cod_Mun_Norte!B:B,DADOS_SNIS_Minas!A14153)</f>
        <v>0</v>
      </c>
    </row>
    <row r="14154" spans="1:14" x14ac:dyDescent="0.2">
      <c r="A14154">
        <v>314675</v>
      </c>
      <c r="B14154" t="s">
        <v>2044</v>
      </c>
      <c r="C14154" t="s">
        <v>98</v>
      </c>
      <c r="D14154">
        <v>2000</v>
      </c>
      <c r="H14154">
        <v>8886</v>
      </c>
      <c r="I14154">
        <v>4470</v>
      </c>
      <c r="N14154">
        <f>COUNTIF(Cod_Mun_Norte!B:B,DADOS_SNIS_Minas!A14154)</f>
        <v>0</v>
      </c>
    </row>
    <row r="14155" spans="1:14" x14ac:dyDescent="0.2">
      <c r="A14155">
        <v>314675</v>
      </c>
      <c r="B14155" t="s">
        <v>2044</v>
      </c>
      <c r="C14155" t="s">
        <v>98</v>
      </c>
      <c r="D14155">
        <v>1999</v>
      </c>
      <c r="H14155">
        <v>7553</v>
      </c>
      <c r="I14155">
        <v>4070</v>
      </c>
      <c r="N14155">
        <f>COUNTIF(Cod_Mun_Norte!B:B,DADOS_SNIS_Minas!A14155)</f>
        <v>0</v>
      </c>
    </row>
    <row r="14156" spans="1:14" x14ac:dyDescent="0.2">
      <c r="A14156">
        <v>314675</v>
      </c>
      <c r="B14156" t="s">
        <v>2044</v>
      </c>
      <c r="C14156" t="s">
        <v>98</v>
      </c>
      <c r="D14156">
        <v>1998</v>
      </c>
      <c r="H14156">
        <v>7489</v>
      </c>
      <c r="I14156">
        <v>4036</v>
      </c>
      <c r="N14156">
        <f>COUNTIF(Cod_Mun_Norte!B:B,DADOS_SNIS_Minas!A14156)</f>
        <v>0</v>
      </c>
    </row>
    <row r="14157" spans="1:14" x14ac:dyDescent="0.2">
      <c r="A14157">
        <v>314675</v>
      </c>
      <c r="B14157" t="s">
        <v>2044</v>
      </c>
      <c r="C14157" t="s">
        <v>98</v>
      </c>
      <c r="D14157">
        <v>1997</v>
      </c>
      <c r="H14157">
        <v>7425</v>
      </c>
      <c r="I14157">
        <v>4001</v>
      </c>
      <c r="N14157">
        <f>COUNTIF(Cod_Mun_Norte!B:B,DADOS_SNIS_Minas!A14157)</f>
        <v>0</v>
      </c>
    </row>
    <row r="14158" spans="1:14" x14ac:dyDescent="0.2">
      <c r="A14158">
        <v>314675</v>
      </c>
      <c r="B14158" t="s">
        <v>2044</v>
      </c>
      <c r="C14158" t="s">
        <v>98</v>
      </c>
      <c r="D14158">
        <v>1996</v>
      </c>
      <c r="H14158">
        <v>7350</v>
      </c>
      <c r="I14158">
        <v>3961</v>
      </c>
      <c r="N14158">
        <f>COUNTIF(Cod_Mun_Norte!B:B,DADOS_SNIS_Minas!A14158)</f>
        <v>0</v>
      </c>
    </row>
    <row r="14159" spans="1:14" x14ac:dyDescent="0.2">
      <c r="A14159">
        <v>314675</v>
      </c>
      <c r="B14159" t="s">
        <v>2044</v>
      </c>
      <c r="C14159" t="s">
        <v>98</v>
      </c>
      <c r="D14159">
        <v>1995</v>
      </c>
      <c r="H14159">
        <v>7142</v>
      </c>
      <c r="I14159">
        <v>3849</v>
      </c>
      <c r="N14159">
        <f>COUNTIF(Cod_Mun_Norte!B:B,DADOS_SNIS_Minas!A14159)</f>
        <v>0</v>
      </c>
    </row>
    <row r="14160" spans="1:14" x14ac:dyDescent="0.2">
      <c r="A14160">
        <v>314690</v>
      </c>
      <c r="B14160" t="s">
        <v>256</v>
      </c>
      <c r="C14160" t="s">
        <v>98</v>
      </c>
      <c r="D14160">
        <v>2020</v>
      </c>
      <c r="E14160" t="s">
        <v>2049</v>
      </c>
      <c r="F14160" t="s">
        <v>367</v>
      </c>
      <c r="G14160" t="s">
        <v>378</v>
      </c>
      <c r="H14160">
        <v>15800</v>
      </c>
      <c r="I14160">
        <v>13286</v>
      </c>
      <c r="J14160">
        <v>15800</v>
      </c>
      <c r="K14160">
        <v>13286</v>
      </c>
      <c r="L14160">
        <v>100</v>
      </c>
      <c r="M14160">
        <v>100</v>
      </c>
      <c r="N14160">
        <f>COUNTIF(Cod_Mun_Norte!B:B,DADOS_SNIS_Minas!A14160)</f>
        <v>0</v>
      </c>
    </row>
    <row r="14161" spans="1:14" x14ac:dyDescent="0.2">
      <c r="A14161">
        <v>314690</v>
      </c>
      <c r="B14161" t="s">
        <v>256</v>
      </c>
      <c r="C14161" t="s">
        <v>98</v>
      </c>
      <c r="D14161">
        <v>2019</v>
      </c>
      <c r="E14161" t="s">
        <v>2049</v>
      </c>
      <c r="F14161" t="s">
        <v>367</v>
      </c>
      <c r="G14161" t="s">
        <v>378</v>
      </c>
      <c r="H14161">
        <v>15674</v>
      </c>
      <c r="I14161">
        <v>13181</v>
      </c>
      <c r="J14161">
        <v>15674</v>
      </c>
      <c r="K14161">
        <v>13181</v>
      </c>
      <c r="L14161">
        <v>100</v>
      </c>
      <c r="M14161">
        <v>100</v>
      </c>
      <c r="N14161">
        <f>COUNTIF(Cod_Mun_Norte!B:B,DADOS_SNIS_Minas!A14161)</f>
        <v>0</v>
      </c>
    </row>
    <row r="14162" spans="1:14" x14ac:dyDescent="0.2">
      <c r="A14162">
        <v>314690</v>
      </c>
      <c r="B14162" t="s">
        <v>256</v>
      </c>
      <c r="C14162" t="s">
        <v>98</v>
      </c>
      <c r="D14162">
        <v>2018</v>
      </c>
      <c r="E14162" t="s">
        <v>2049</v>
      </c>
      <c r="F14162" t="s">
        <v>367</v>
      </c>
      <c r="H14162">
        <v>15543</v>
      </c>
      <c r="I14162">
        <v>13070</v>
      </c>
      <c r="J14162">
        <v>15543</v>
      </c>
      <c r="K14162">
        <v>13070</v>
      </c>
      <c r="L14162">
        <v>100</v>
      </c>
      <c r="M14162">
        <v>100</v>
      </c>
      <c r="N14162">
        <f>COUNTIF(Cod_Mun_Norte!B:B,DADOS_SNIS_Minas!A14162)</f>
        <v>0</v>
      </c>
    </row>
    <row r="14163" spans="1:14" x14ac:dyDescent="0.2">
      <c r="A14163">
        <v>314690</v>
      </c>
      <c r="B14163" t="s">
        <v>256</v>
      </c>
      <c r="C14163" t="s">
        <v>98</v>
      </c>
      <c r="D14163">
        <v>2017</v>
      </c>
      <c r="E14163" t="s">
        <v>2049</v>
      </c>
      <c r="F14163" t="s">
        <v>367</v>
      </c>
      <c r="H14163">
        <v>15516</v>
      </c>
      <c r="I14163">
        <v>13048</v>
      </c>
      <c r="J14163">
        <v>15516</v>
      </c>
      <c r="K14163">
        <v>13048</v>
      </c>
      <c r="L14163">
        <v>100</v>
      </c>
      <c r="M14163">
        <v>100</v>
      </c>
      <c r="N14163">
        <f>COUNTIF(Cod_Mun_Norte!B:B,DADOS_SNIS_Minas!A14163)</f>
        <v>0</v>
      </c>
    </row>
    <row r="14164" spans="1:14" x14ac:dyDescent="0.2">
      <c r="A14164">
        <v>314690</v>
      </c>
      <c r="B14164" t="s">
        <v>256</v>
      </c>
      <c r="C14164" t="s">
        <v>98</v>
      </c>
      <c r="D14164">
        <v>2016</v>
      </c>
      <c r="E14164" t="s">
        <v>2050</v>
      </c>
      <c r="F14164" t="s">
        <v>99</v>
      </c>
      <c r="H14164">
        <v>15398</v>
      </c>
      <c r="I14164">
        <v>12948</v>
      </c>
      <c r="J14164">
        <v>15274</v>
      </c>
      <c r="K14164">
        <v>12948</v>
      </c>
      <c r="L14164">
        <v>100</v>
      </c>
      <c r="M14164">
        <v>99.19</v>
      </c>
      <c r="N14164">
        <f>COUNTIF(Cod_Mun_Norte!B:B,DADOS_SNIS_Minas!A14164)</f>
        <v>0</v>
      </c>
    </row>
    <row r="14165" spans="1:14" x14ac:dyDescent="0.2">
      <c r="A14165">
        <v>314690</v>
      </c>
      <c r="B14165" t="s">
        <v>256</v>
      </c>
      <c r="C14165" t="s">
        <v>98</v>
      </c>
      <c r="D14165">
        <v>2015</v>
      </c>
      <c r="E14165" t="s">
        <v>2050</v>
      </c>
      <c r="F14165" t="s">
        <v>99</v>
      </c>
      <c r="H14165">
        <v>15274</v>
      </c>
      <c r="I14165">
        <v>12844</v>
      </c>
      <c r="J14165">
        <v>15274</v>
      </c>
      <c r="K14165">
        <v>12844</v>
      </c>
      <c r="L14165">
        <v>100</v>
      </c>
      <c r="M14165">
        <v>100</v>
      </c>
      <c r="N14165">
        <f>COUNTIF(Cod_Mun_Norte!B:B,DADOS_SNIS_Minas!A14165)</f>
        <v>0</v>
      </c>
    </row>
    <row r="14166" spans="1:14" x14ac:dyDescent="0.2">
      <c r="A14166">
        <v>314690</v>
      </c>
      <c r="B14166" t="s">
        <v>256</v>
      </c>
      <c r="C14166" t="s">
        <v>98</v>
      </c>
      <c r="D14166">
        <v>2014</v>
      </c>
      <c r="E14166" t="s">
        <v>2050</v>
      </c>
      <c r="F14166" t="s">
        <v>99</v>
      </c>
      <c r="H14166">
        <v>15144</v>
      </c>
      <c r="I14166">
        <v>12735</v>
      </c>
      <c r="J14166">
        <v>15144</v>
      </c>
      <c r="K14166">
        <v>12735</v>
      </c>
      <c r="L14166">
        <v>100</v>
      </c>
      <c r="M14166">
        <v>100</v>
      </c>
      <c r="N14166">
        <f>COUNTIF(Cod_Mun_Norte!B:B,DADOS_SNIS_Minas!A14166)</f>
        <v>0</v>
      </c>
    </row>
    <row r="14167" spans="1:14" x14ac:dyDescent="0.2">
      <c r="A14167">
        <v>314690</v>
      </c>
      <c r="B14167" t="s">
        <v>256</v>
      </c>
      <c r="C14167" t="s">
        <v>98</v>
      </c>
      <c r="D14167">
        <v>2013</v>
      </c>
      <c r="E14167" t="s">
        <v>2050</v>
      </c>
      <c r="F14167" t="s">
        <v>99</v>
      </c>
      <c r="H14167">
        <v>15007</v>
      </c>
      <c r="I14167">
        <v>12620</v>
      </c>
      <c r="J14167">
        <v>15007</v>
      </c>
      <c r="K14167">
        <v>12620</v>
      </c>
      <c r="L14167">
        <v>100</v>
      </c>
      <c r="M14167">
        <v>100</v>
      </c>
      <c r="N14167">
        <f>COUNTIF(Cod_Mun_Norte!B:B,DADOS_SNIS_Minas!A14167)</f>
        <v>0</v>
      </c>
    </row>
    <row r="14168" spans="1:14" x14ac:dyDescent="0.2">
      <c r="A14168">
        <v>314690</v>
      </c>
      <c r="B14168" t="s">
        <v>256</v>
      </c>
      <c r="C14168" t="s">
        <v>98</v>
      </c>
      <c r="D14168">
        <v>2012</v>
      </c>
      <c r="E14168" t="s">
        <v>2050</v>
      </c>
      <c r="F14168" t="s">
        <v>99</v>
      </c>
      <c r="H14168">
        <v>14433</v>
      </c>
      <c r="I14168">
        <v>12137</v>
      </c>
      <c r="J14168">
        <v>14171</v>
      </c>
      <c r="K14168">
        <v>12137</v>
      </c>
      <c r="L14168">
        <v>100</v>
      </c>
      <c r="M14168">
        <v>98.18</v>
      </c>
      <c r="N14168">
        <f>COUNTIF(Cod_Mun_Norte!B:B,DADOS_SNIS_Minas!A14168)</f>
        <v>0</v>
      </c>
    </row>
    <row r="14169" spans="1:14" x14ac:dyDescent="0.2">
      <c r="A14169">
        <v>314690</v>
      </c>
      <c r="B14169" t="s">
        <v>256</v>
      </c>
      <c r="C14169" t="s">
        <v>98</v>
      </c>
      <c r="D14169">
        <v>2011</v>
      </c>
      <c r="E14169" t="s">
        <v>2050</v>
      </c>
      <c r="F14169" t="s">
        <v>99</v>
      </c>
      <c r="H14169">
        <v>14306</v>
      </c>
      <c r="I14169">
        <v>12030</v>
      </c>
      <c r="J14169">
        <v>14100</v>
      </c>
      <c r="K14169">
        <v>11920</v>
      </c>
      <c r="L14169">
        <v>99.1</v>
      </c>
      <c r="M14169">
        <v>98.56</v>
      </c>
      <c r="N14169">
        <f>COUNTIF(Cod_Mun_Norte!B:B,DADOS_SNIS_Minas!A14169)</f>
        <v>0</v>
      </c>
    </row>
    <row r="14170" spans="1:14" x14ac:dyDescent="0.2">
      <c r="A14170">
        <v>314690</v>
      </c>
      <c r="B14170" t="s">
        <v>256</v>
      </c>
      <c r="C14170" t="s">
        <v>98</v>
      </c>
      <c r="D14170">
        <v>2010</v>
      </c>
      <c r="E14170" t="s">
        <v>2050</v>
      </c>
      <c r="F14170" t="s">
        <v>99</v>
      </c>
      <c r="H14170">
        <v>14175</v>
      </c>
      <c r="I14170">
        <v>11920</v>
      </c>
      <c r="J14170">
        <v>14100</v>
      </c>
      <c r="K14170">
        <v>11860</v>
      </c>
      <c r="L14170">
        <v>99.5</v>
      </c>
      <c r="M14170">
        <v>99.47</v>
      </c>
      <c r="N14170">
        <f>COUNTIF(Cod_Mun_Norte!B:B,DADOS_SNIS_Minas!A14170)</f>
        <v>0</v>
      </c>
    </row>
    <row r="14171" spans="1:14" x14ac:dyDescent="0.2">
      <c r="A14171">
        <v>314690</v>
      </c>
      <c r="B14171" t="s">
        <v>256</v>
      </c>
      <c r="C14171" t="s">
        <v>98</v>
      </c>
      <c r="D14171">
        <v>2009</v>
      </c>
      <c r="E14171" t="s">
        <v>2049</v>
      </c>
      <c r="F14171" t="s">
        <v>367</v>
      </c>
      <c r="H14171">
        <v>15384</v>
      </c>
      <c r="I14171">
        <v>12903</v>
      </c>
      <c r="J14171">
        <v>15384</v>
      </c>
      <c r="K14171">
        <v>12903</v>
      </c>
      <c r="L14171">
        <v>100</v>
      </c>
      <c r="M14171">
        <v>100</v>
      </c>
      <c r="N14171">
        <f>COUNTIF(Cod_Mun_Norte!B:B,DADOS_SNIS_Minas!A14171)</f>
        <v>0</v>
      </c>
    </row>
    <row r="14172" spans="1:14" x14ac:dyDescent="0.2">
      <c r="A14172">
        <v>314690</v>
      </c>
      <c r="B14172" t="s">
        <v>256</v>
      </c>
      <c r="C14172" t="s">
        <v>98</v>
      </c>
      <c r="D14172">
        <v>2008</v>
      </c>
      <c r="H14172">
        <v>15124</v>
      </c>
      <c r="I14172">
        <v>12685</v>
      </c>
      <c r="N14172">
        <f>COUNTIF(Cod_Mun_Norte!B:B,DADOS_SNIS_Minas!A14172)</f>
        <v>0</v>
      </c>
    </row>
    <row r="14173" spans="1:14" x14ac:dyDescent="0.2">
      <c r="A14173">
        <v>314690</v>
      </c>
      <c r="B14173" t="s">
        <v>256</v>
      </c>
      <c r="C14173" t="s">
        <v>98</v>
      </c>
      <c r="D14173">
        <v>2007</v>
      </c>
      <c r="H14173">
        <v>14410</v>
      </c>
      <c r="I14173">
        <v>12086</v>
      </c>
      <c r="N14173">
        <f>COUNTIF(Cod_Mun_Norte!B:B,DADOS_SNIS_Minas!A14173)</f>
        <v>0</v>
      </c>
    </row>
    <row r="14174" spans="1:14" x14ac:dyDescent="0.2">
      <c r="A14174">
        <v>314690</v>
      </c>
      <c r="B14174" t="s">
        <v>256</v>
      </c>
      <c r="C14174" t="s">
        <v>98</v>
      </c>
      <c r="D14174">
        <v>2006</v>
      </c>
      <c r="H14174">
        <v>14211</v>
      </c>
      <c r="I14174">
        <v>11630</v>
      </c>
      <c r="N14174">
        <f>COUNTIF(Cod_Mun_Norte!B:B,DADOS_SNIS_Minas!A14174)</f>
        <v>0</v>
      </c>
    </row>
    <row r="14175" spans="1:14" x14ac:dyDescent="0.2">
      <c r="A14175">
        <v>314690</v>
      </c>
      <c r="B14175" t="s">
        <v>256</v>
      </c>
      <c r="C14175" t="s">
        <v>98</v>
      </c>
      <c r="D14175">
        <v>2005</v>
      </c>
      <c r="H14175">
        <v>13946</v>
      </c>
      <c r="I14175">
        <v>11413</v>
      </c>
      <c r="N14175">
        <f>COUNTIF(Cod_Mun_Norte!B:B,DADOS_SNIS_Minas!A14175)</f>
        <v>0</v>
      </c>
    </row>
    <row r="14176" spans="1:14" x14ac:dyDescent="0.2">
      <c r="A14176">
        <v>314690</v>
      </c>
      <c r="B14176" t="s">
        <v>256</v>
      </c>
      <c r="C14176" t="s">
        <v>98</v>
      </c>
      <c r="D14176">
        <v>2004</v>
      </c>
      <c r="H14176">
        <v>13679</v>
      </c>
      <c r="I14176">
        <v>11195</v>
      </c>
      <c r="N14176">
        <f>COUNTIF(Cod_Mun_Norte!B:B,DADOS_SNIS_Minas!A14176)</f>
        <v>0</v>
      </c>
    </row>
    <row r="14177" spans="1:14" x14ac:dyDescent="0.2">
      <c r="A14177">
        <v>314690</v>
      </c>
      <c r="B14177" t="s">
        <v>256</v>
      </c>
      <c r="C14177" t="s">
        <v>98</v>
      </c>
      <c r="D14177">
        <v>2003</v>
      </c>
      <c r="H14177">
        <v>13197</v>
      </c>
      <c r="I14177">
        <v>10800</v>
      </c>
      <c r="N14177">
        <f>COUNTIF(Cod_Mun_Norte!B:B,DADOS_SNIS_Minas!A14177)</f>
        <v>0</v>
      </c>
    </row>
    <row r="14178" spans="1:14" x14ac:dyDescent="0.2">
      <c r="A14178">
        <v>314690</v>
      </c>
      <c r="B14178" t="s">
        <v>256</v>
      </c>
      <c r="C14178" t="s">
        <v>98</v>
      </c>
      <c r="D14178">
        <v>2002</v>
      </c>
      <c r="H14178">
        <v>12967</v>
      </c>
      <c r="I14178">
        <v>10612</v>
      </c>
      <c r="N14178">
        <f>COUNTIF(Cod_Mun_Norte!B:B,DADOS_SNIS_Minas!A14178)</f>
        <v>0</v>
      </c>
    </row>
    <row r="14179" spans="1:14" x14ac:dyDescent="0.2">
      <c r="A14179">
        <v>314690</v>
      </c>
      <c r="B14179" t="s">
        <v>256</v>
      </c>
      <c r="C14179" t="s">
        <v>98</v>
      </c>
      <c r="D14179">
        <v>2001</v>
      </c>
      <c r="H14179">
        <v>12746</v>
      </c>
      <c r="I14179">
        <v>10431</v>
      </c>
      <c r="N14179">
        <f>COUNTIF(Cod_Mun_Norte!B:B,DADOS_SNIS_Minas!A14179)</f>
        <v>0</v>
      </c>
    </row>
    <row r="14180" spans="1:14" x14ac:dyDescent="0.2">
      <c r="A14180">
        <v>314690</v>
      </c>
      <c r="B14180" t="s">
        <v>256</v>
      </c>
      <c r="C14180" t="s">
        <v>98</v>
      </c>
      <c r="D14180">
        <v>2000</v>
      </c>
      <c r="H14180">
        <v>12472</v>
      </c>
      <c r="I14180">
        <v>10207</v>
      </c>
      <c r="N14180">
        <f>COUNTIF(Cod_Mun_Norte!B:B,DADOS_SNIS_Minas!A14180)</f>
        <v>0</v>
      </c>
    </row>
    <row r="14181" spans="1:14" x14ac:dyDescent="0.2">
      <c r="A14181">
        <v>314690</v>
      </c>
      <c r="B14181" t="s">
        <v>256</v>
      </c>
      <c r="C14181" t="s">
        <v>98</v>
      </c>
      <c r="D14181">
        <v>1999</v>
      </c>
      <c r="H14181">
        <v>13858</v>
      </c>
      <c r="I14181">
        <v>9619</v>
      </c>
      <c r="N14181">
        <f>COUNTIF(Cod_Mun_Norte!B:B,DADOS_SNIS_Minas!A14181)</f>
        <v>0</v>
      </c>
    </row>
    <row r="14182" spans="1:14" x14ac:dyDescent="0.2">
      <c r="A14182">
        <v>314690</v>
      </c>
      <c r="B14182" t="s">
        <v>256</v>
      </c>
      <c r="C14182" t="s">
        <v>98</v>
      </c>
      <c r="D14182">
        <v>1998</v>
      </c>
      <c r="H14182">
        <v>13531</v>
      </c>
      <c r="I14182">
        <v>9392</v>
      </c>
      <c r="N14182">
        <f>COUNTIF(Cod_Mun_Norte!B:B,DADOS_SNIS_Minas!A14182)</f>
        <v>0</v>
      </c>
    </row>
    <row r="14183" spans="1:14" x14ac:dyDescent="0.2">
      <c r="A14183">
        <v>314690</v>
      </c>
      <c r="B14183" t="s">
        <v>256</v>
      </c>
      <c r="C14183" t="s">
        <v>98</v>
      </c>
      <c r="D14183">
        <v>1997</v>
      </c>
      <c r="H14183">
        <v>13204</v>
      </c>
      <c r="I14183">
        <v>9165</v>
      </c>
      <c r="N14183">
        <f>COUNTIF(Cod_Mun_Norte!B:B,DADOS_SNIS_Minas!A14183)</f>
        <v>0</v>
      </c>
    </row>
    <row r="14184" spans="1:14" x14ac:dyDescent="0.2">
      <c r="A14184">
        <v>314690</v>
      </c>
      <c r="B14184" t="s">
        <v>256</v>
      </c>
      <c r="C14184" t="s">
        <v>98</v>
      </c>
      <c r="D14184">
        <v>1996</v>
      </c>
      <c r="H14184">
        <v>12817</v>
      </c>
      <c r="I14184">
        <v>8896</v>
      </c>
      <c r="N14184">
        <f>COUNTIF(Cod_Mun_Norte!B:B,DADOS_SNIS_Minas!A14184)</f>
        <v>0</v>
      </c>
    </row>
    <row r="14185" spans="1:14" x14ac:dyDescent="0.2">
      <c r="A14185">
        <v>314690</v>
      </c>
      <c r="B14185" t="s">
        <v>256</v>
      </c>
      <c r="C14185" t="s">
        <v>98</v>
      </c>
      <c r="D14185">
        <v>1995</v>
      </c>
      <c r="H14185">
        <v>10857</v>
      </c>
      <c r="I14185">
        <v>7536</v>
      </c>
      <c r="N14185">
        <f>COUNTIF(Cod_Mun_Norte!B:B,DADOS_SNIS_Minas!A14185)</f>
        <v>0</v>
      </c>
    </row>
    <row r="14186" spans="1:14" x14ac:dyDescent="0.2">
      <c r="A14186">
        <v>314700</v>
      </c>
      <c r="B14186" t="s">
        <v>2051</v>
      </c>
      <c r="C14186" t="s">
        <v>98</v>
      </c>
      <c r="D14186">
        <v>2020</v>
      </c>
      <c r="E14186" t="s">
        <v>2052</v>
      </c>
      <c r="F14186" t="s">
        <v>367</v>
      </c>
      <c r="G14186" t="s">
        <v>533</v>
      </c>
      <c r="H14186">
        <v>93862</v>
      </c>
      <c r="I14186">
        <v>81735</v>
      </c>
      <c r="J14186">
        <v>76340</v>
      </c>
      <c r="K14186">
        <v>76340</v>
      </c>
      <c r="L14186">
        <v>93.4</v>
      </c>
      <c r="M14186">
        <v>81.33</v>
      </c>
      <c r="N14186">
        <f>COUNTIF(Cod_Mun_Norte!B:B,DADOS_SNIS_Minas!A14186)</f>
        <v>0</v>
      </c>
    </row>
    <row r="14187" spans="1:14" x14ac:dyDescent="0.2">
      <c r="A14187">
        <v>314700</v>
      </c>
      <c r="B14187" t="s">
        <v>2051</v>
      </c>
      <c r="C14187" t="s">
        <v>98</v>
      </c>
      <c r="D14187">
        <v>2019</v>
      </c>
      <c r="E14187" t="s">
        <v>2052</v>
      </c>
      <c r="F14187" t="s">
        <v>367</v>
      </c>
      <c r="G14187" t="s">
        <v>368</v>
      </c>
      <c r="H14187">
        <v>93158</v>
      </c>
      <c r="I14187">
        <v>81122</v>
      </c>
      <c r="J14187">
        <v>74558</v>
      </c>
      <c r="K14187">
        <v>74558</v>
      </c>
      <c r="L14187">
        <v>91.9</v>
      </c>
      <c r="M14187">
        <v>80.03</v>
      </c>
      <c r="N14187">
        <f>COUNTIF(Cod_Mun_Norte!B:B,DADOS_SNIS_Minas!A14187)</f>
        <v>0</v>
      </c>
    </row>
    <row r="14188" spans="1:14" x14ac:dyDescent="0.2">
      <c r="A14188">
        <v>314700</v>
      </c>
      <c r="B14188" t="s">
        <v>2051</v>
      </c>
      <c r="C14188" t="s">
        <v>98</v>
      </c>
      <c r="D14188">
        <v>2018</v>
      </c>
      <c r="E14188" t="s">
        <v>2052</v>
      </c>
      <c r="F14188" t="s">
        <v>367</v>
      </c>
      <c r="H14188">
        <v>92430</v>
      </c>
      <c r="I14188">
        <v>80488</v>
      </c>
      <c r="J14188">
        <v>74144</v>
      </c>
      <c r="K14188">
        <v>74144</v>
      </c>
      <c r="L14188">
        <v>92.1</v>
      </c>
      <c r="M14188">
        <v>80.22</v>
      </c>
      <c r="N14188">
        <f>COUNTIF(Cod_Mun_Norte!B:B,DADOS_SNIS_Minas!A14188)</f>
        <v>0</v>
      </c>
    </row>
    <row r="14189" spans="1:14" x14ac:dyDescent="0.2">
      <c r="A14189">
        <v>314700</v>
      </c>
      <c r="B14189" t="s">
        <v>2051</v>
      </c>
      <c r="C14189" t="s">
        <v>98</v>
      </c>
      <c r="D14189">
        <v>2017</v>
      </c>
      <c r="E14189" t="s">
        <v>2052</v>
      </c>
      <c r="F14189" t="s">
        <v>367</v>
      </c>
      <c r="H14189">
        <v>92386</v>
      </c>
      <c r="I14189">
        <v>80449</v>
      </c>
      <c r="J14189">
        <v>73873</v>
      </c>
      <c r="K14189">
        <v>73873</v>
      </c>
      <c r="L14189">
        <v>91.8</v>
      </c>
      <c r="M14189">
        <v>79.959999999999994</v>
      </c>
      <c r="N14189">
        <f>COUNTIF(Cod_Mun_Norte!B:B,DADOS_SNIS_Minas!A14189)</f>
        <v>0</v>
      </c>
    </row>
    <row r="14190" spans="1:14" x14ac:dyDescent="0.2">
      <c r="A14190">
        <v>314700</v>
      </c>
      <c r="B14190" t="s">
        <v>2051</v>
      </c>
      <c r="C14190" t="s">
        <v>98</v>
      </c>
      <c r="D14190">
        <v>2016</v>
      </c>
      <c r="E14190" t="s">
        <v>2052</v>
      </c>
      <c r="F14190" t="s">
        <v>367</v>
      </c>
      <c r="H14190">
        <v>91724</v>
      </c>
      <c r="I14190">
        <v>79873</v>
      </c>
      <c r="J14190">
        <v>72599</v>
      </c>
      <c r="K14190">
        <v>72599</v>
      </c>
      <c r="L14190">
        <v>90.9</v>
      </c>
      <c r="M14190">
        <v>79.150000000000006</v>
      </c>
      <c r="N14190">
        <f>COUNTIF(Cod_Mun_Norte!B:B,DADOS_SNIS_Minas!A14190)</f>
        <v>0</v>
      </c>
    </row>
    <row r="14191" spans="1:14" x14ac:dyDescent="0.2">
      <c r="A14191">
        <v>314700</v>
      </c>
      <c r="B14191" t="s">
        <v>2051</v>
      </c>
      <c r="C14191" t="s">
        <v>98</v>
      </c>
      <c r="D14191">
        <v>2015</v>
      </c>
      <c r="E14191" t="s">
        <v>2052</v>
      </c>
      <c r="F14191" t="s">
        <v>367</v>
      </c>
      <c r="H14191">
        <v>91027</v>
      </c>
      <c r="I14191">
        <v>79266</v>
      </c>
      <c r="J14191">
        <v>71746</v>
      </c>
      <c r="K14191">
        <v>71746</v>
      </c>
      <c r="L14191">
        <v>90.5</v>
      </c>
      <c r="M14191">
        <v>78.819999999999993</v>
      </c>
      <c r="N14191">
        <f>COUNTIF(Cod_Mun_Norte!B:B,DADOS_SNIS_Minas!A14191)</f>
        <v>0</v>
      </c>
    </row>
    <row r="14192" spans="1:14" x14ac:dyDescent="0.2">
      <c r="A14192">
        <v>314700</v>
      </c>
      <c r="B14192" t="s">
        <v>2051</v>
      </c>
      <c r="C14192" t="s">
        <v>98</v>
      </c>
      <c r="D14192">
        <v>2014</v>
      </c>
      <c r="E14192" t="s">
        <v>2052</v>
      </c>
      <c r="F14192" t="s">
        <v>367</v>
      </c>
      <c r="H14192">
        <v>90294</v>
      </c>
      <c r="I14192">
        <v>78628</v>
      </c>
      <c r="J14192">
        <v>78628</v>
      </c>
      <c r="K14192">
        <v>78628</v>
      </c>
      <c r="L14192">
        <v>100</v>
      </c>
      <c r="M14192">
        <v>87.08</v>
      </c>
      <c r="N14192">
        <f>COUNTIF(Cod_Mun_Norte!B:B,DADOS_SNIS_Minas!A14192)</f>
        <v>0</v>
      </c>
    </row>
    <row r="14193" spans="1:14" x14ac:dyDescent="0.2">
      <c r="A14193">
        <v>314700</v>
      </c>
      <c r="B14193" t="s">
        <v>2051</v>
      </c>
      <c r="C14193" t="s">
        <v>98</v>
      </c>
      <c r="D14193">
        <v>2013</v>
      </c>
      <c r="E14193" t="s">
        <v>2052</v>
      </c>
      <c r="F14193" t="s">
        <v>367</v>
      </c>
      <c r="H14193">
        <v>89530</v>
      </c>
      <c r="I14193">
        <v>77962</v>
      </c>
      <c r="J14193">
        <v>77962</v>
      </c>
      <c r="K14193">
        <v>77962</v>
      </c>
      <c r="L14193">
        <v>100</v>
      </c>
      <c r="M14193">
        <v>87.08</v>
      </c>
      <c r="N14193">
        <f>COUNTIF(Cod_Mun_Norte!B:B,DADOS_SNIS_Minas!A14193)</f>
        <v>0</v>
      </c>
    </row>
    <row r="14194" spans="1:14" x14ac:dyDescent="0.2">
      <c r="A14194">
        <v>314700</v>
      </c>
      <c r="B14194" t="s">
        <v>2051</v>
      </c>
      <c r="C14194" t="s">
        <v>98</v>
      </c>
      <c r="D14194">
        <v>2012</v>
      </c>
      <c r="E14194" t="s">
        <v>2052</v>
      </c>
      <c r="F14194" t="s">
        <v>367</v>
      </c>
      <c r="H14194">
        <v>86153</v>
      </c>
      <c r="I14194">
        <v>75022</v>
      </c>
      <c r="J14194">
        <v>75022</v>
      </c>
      <c r="K14194">
        <v>75022</v>
      </c>
      <c r="L14194">
        <v>100</v>
      </c>
      <c r="M14194">
        <v>87.08</v>
      </c>
      <c r="N14194">
        <f>COUNTIF(Cod_Mun_Norte!B:B,DADOS_SNIS_Minas!A14194)</f>
        <v>0</v>
      </c>
    </row>
    <row r="14195" spans="1:14" x14ac:dyDescent="0.2">
      <c r="A14195">
        <v>314700</v>
      </c>
      <c r="B14195" t="s">
        <v>2051</v>
      </c>
      <c r="C14195" t="s">
        <v>98</v>
      </c>
      <c r="D14195">
        <v>2011</v>
      </c>
      <c r="E14195" t="s">
        <v>2052</v>
      </c>
      <c r="F14195" t="s">
        <v>367</v>
      </c>
      <c r="H14195">
        <v>85448</v>
      </c>
      <c r="I14195">
        <v>74408</v>
      </c>
      <c r="J14195">
        <v>74408</v>
      </c>
      <c r="K14195">
        <v>74408</v>
      </c>
      <c r="L14195">
        <v>100</v>
      </c>
      <c r="M14195">
        <v>87.08</v>
      </c>
      <c r="N14195">
        <f>COUNTIF(Cod_Mun_Norte!B:B,DADOS_SNIS_Minas!A14195)</f>
        <v>0</v>
      </c>
    </row>
    <row r="14196" spans="1:14" x14ac:dyDescent="0.2">
      <c r="A14196">
        <v>314700</v>
      </c>
      <c r="B14196" t="s">
        <v>2051</v>
      </c>
      <c r="C14196" t="s">
        <v>98</v>
      </c>
      <c r="D14196">
        <v>2010</v>
      </c>
      <c r="E14196" t="s">
        <v>2052</v>
      </c>
      <c r="F14196" t="s">
        <v>367</v>
      </c>
      <c r="H14196">
        <v>84718</v>
      </c>
      <c r="I14196">
        <v>73772</v>
      </c>
      <c r="J14196">
        <v>73772</v>
      </c>
      <c r="K14196">
        <v>73772</v>
      </c>
      <c r="L14196">
        <v>100</v>
      </c>
      <c r="M14196">
        <v>87.08</v>
      </c>
      <c r="N14196">
        <f>COUNTIF(Cod_Mun_Norte!B:B,DADOS_SNIS_Minas!A14196)</f>
        <v>0</v>
      </c>
    </row>
    <row r="14197" spans="1:14" x14ac:dyDescent="0.2">
      <c r="A14197">
        <v>314700</v>
      </c>
      <c r="B14197" t="s">
        <v>2051</v>
      </c>
      <c r="C14197" t="s">
        <v>98</v>
      </c>
      <c r="D14197">
        <v>2009</v>
      </c>
      <c r="E14197" t="s">
        <v>361</v>
      </c>
      <c r="F14197" t="s">
        <v>99</v>
      </c>
      <c r="H14197">
        <v>83560</v>
      </c>
      <c r="I14197">
        <v>71913</v>
      </c>
      <c r="J14197">
        <v>82353</v>
      </c>
      <c r="K14197">
        <v>82353</v>
      </c>
      <c r="L14197">
        <v>100</v>
      </c>
      <c r="M14197">
        <v>98.56</v>
      </c>
      <c r="N14197">
        <f>COUNTIF(Cod_Mun_Norte!B:B,DADOS_SNIS_Minas!A14197)</f>
        <v>0</v>
      </c>
    </row>
    <row r="14198" spans="1:14" x14ac:dyDescent="0.2">
      <c r="A14198">
        <v>314700</v>
      </c>
      <c r="B14198" t="s">
        <v>2051</v>
      </c>
      <c r="C14198" t="s">
        <v>98</v>
      </c>
      <c r="D14198">
        <v>2008</v>
      </c>
      <c r="E14198" t="s">
        <v>2052</v>
      </c>
      <c r="F14198" t="s">
        <v>367</v>
      </c>
      <c r="H14198">
        <v>82850</v>
      </c>
      <c r="I14198">
        <v>71302</v>
      </c>
      <c r="J14198">
        <v>80513</v>
      </c>
      <c r="K14198">
        <v>80513</v>
      </c>
      <c r="L14198">
        <v>100</v>
      </c>
      <c r="M14198">
        <v>97.18</v>
      </c>
      <c r="N14198">
        <f>COUNTIF(Cod_Mun_Norte!B:B,DADOS_SNIS_Minas!A14198)</f>
        <v>0</v>
      </c>
    </row>
    <row r="14199" spans="1:14" x14ac:dyDescent="0.2">
      <c r="A14199">
        <v>314700</v>
      </c>
      <c r="B14199" t="s">
        <v>2051</v>
      </c>
      <c r="C14199" t="s">
        <v>98</v>
      </c>
      <c r="D14199">
        <v>2007</v>
      </c>
      <c r="E14199" t="s">
        <v>2052</v>
      </c>
      <c r="F14199" t="s">
        <v>367</v>
      </c>
      <c r="H14199">
        <v>79739</v>
      </c>
      <c r="I14199">
        <v>68625</v>
      </c>
      <c r="J14199">
        <v>76407</v>
      </c>
      <c r="K14199">
        <v>76407</v>
      </c>
      <c r="L14199">
        <v>100</v>
      </c>
      <c r="M14199">
        <v>95.82</v>
      </c>
      <c r="N14199">
        <f>COUNTIF(Cod_Mun_Norte!B:B,DADOS_SNIS_Minas!A14199)</f>
        <v>0</v>
      </c>
    </row>
    <row r="14200" spans="1:14" x14ac:dyDescent="0.2">
      <c r="A14200">
        <v>314700</v>
      </c>
      <c r="B14200" t="s">
        <v>2051</v>
      </c>
      <c r="C14200" t="s">
        <v>98</v>
      </c>
      <c r="D14200">
        <v>2006</v>
      </c>
      <c r="E14200" t="s">
        <v>2052</v>
      </c>
      <c r="F14200" t="s">
        <v>367</v>
      </c>
      <c r="H14200">
        <v>84412</v>
      </c>
      <c r="I14200">
        <v>70718</v>
      </c>
      <c r="J14200">
        <v>74357</v>
      </c>
      <c r="K14200">
        <v>74357</v>
      </c>
      <c r="L14200">
        <v>100</v>
      </c>
      <c r="M14200">
        <v>88.09</v>
      </c>
      <c r="N14200">
        <f>COUNTIF(Cod_Mun_Norte!B:B,DADOS_SNIS_Minas!A14200)</f>
        <v>0</v>
      </c>
    </row>
    <row r="14201" spans="1:14" x14ac:dyDescent="0.2">
      <c r="A14201">
        <v>314700</v>
      </c>
      <c r="B14201" t="s">
        <v>2051</v>
      </c>
      <c r="C14201" t="s">
        <v>98</v>
      </c>
      <c r="D14201">
        <v>2005</v>
      </c>
      <c r="E14201" t="s">
        <v>2052</v>
      </c>
      <c r="F14201" t="s">
        <v>367</v>
      </c>
      <c r="H14201">
        <v>83011</v>
      </c>
      <c r="I14201">
        <v>69544</v>
      </c>
      <c r="J14201">
        <v>71169</v>
      </c>
      <c r="K14201">
        <v>71169</v>
      </c>
      <c r="L14201">
        <v>100</v>
      </c>
      <c r="M14201">
        <v>85.73</v>
      </c>
      <c r="N14201">
        <f>COUNTIF(Cod_Mun_Norte!B:B,DADOS_SNIS_Minas!A14201)</f>
        <v>0</v>
      </c>
    </row>
    <row r="14202" spans="1:14" x14ac:dyDescent="0.2">
      <c r="A14202">
        <v>314700</v>
      </c>
      <c r="B14202" t="s">
        <v>2051</v>
      </c>
      <c r="C14202" t="s">
        <v>98</v>
      </c>
      <c r="D14202">
        <v>2004</v>
      </c>
      <c r="E14202" t="s">
        <v>361</v>
      </c>
      <c r="F14202" t="s">
        <v>99</v>
      </c>
      <c r="H14202">
        <v>81599</v>
      </c>
      <c r="I14202">
        <v>68362</v>
      </c>
      <c r="J14202">
        <v>69726</v>
      </c>
      <c r="K14202">
        <v>69726</v>
      </c>
      <c r="L14202">
        <v>100</v>
      </c>
      <c r="M14202">
        <v>85.45</v>
      </c>
      <c r="N14202">
        <f>COUNTIF(Cod_Mun_Norte!B:B,DADOS_SNIS_Minas!A14202)</f>
        <v>0</v>
      </c>
    </row>
    <row r="14203" spans="1:14" x14ac:dyDescent="0.2">
      <c r="A14203">
        <v>314700</v>
      </c>
      <c r="B14203" t="s">
        <v>2051</v>
      </c>
      <c r="C14203" t="s">
        <v>98</v>
      </c>
      <c r="D14203">
        <v>2003</v>
      </c>
      <c r="E14203" t="s">
        <v>361</v>
      </c>
      <c r="F14203" t="s">
        <v>99</v>
      </c>
      <c r="H14203">
        <v>79049</v>
      </c>
      <c r="I14203">
        <v>66225</v>
      </c>
      <c r="J14203">
        <v>67448</v>
      </c>
      <c r="K14203">
        <v>67448</v>
      </c>
      <c r="L14203">
        <v>100</v>
      </c>
      <c r="M14203">
        <v>85.32</v>
      </c>
      <c r="N14203">
        <f>COUNTIF(Cod_Mun_Norte!B:B,DADOS_SNIS_Minas!A14203)</f>
        <v>0</v>
      </c>
    </row>
    <row r="14204" spans="1:14" x14ac:dyDescent="0.2">
      <c r="A14204">
        <v>314700</v>
      </c>
      <c r="B14204" t="s">
        <v>2051</v>
      </c>
      <c r="C14204" t="s">
        <v>98</v>
      </c>
      <c r="D14204">
        <v>2002</v>
      </c>
      <c r="E14204" t="s">
        <v>361</v>
      </c>
      <c r="F14204" t="s">
        <v>99</v>
      </c>
      <c r="H14204">
        <v>77834</v>
      </c>
      <c r="I14204">
        <v>65207</v>
      </c>
      <c r="J14204">
        <v>65908</v>
      </c>
      <c r="K14204">
        <v>65908</v>
      </c>
      <c r="L14204">
        <v>100</v>
      </c>
      <c r="M14204">
        <v>84.68</v>
      </c>
      <c r="N14204">
        <f>COUNTIF(Cod_Mun_Norte!B:B,DADOS_SNIS_Minas!A14204)</f>
        <v>0</v>
      </c>
    </row>
    <row r="14205" spans="1:14" x14ac:dyDescent="0.2">
      <c r="A14205">
        <v>314700</v>
      </c>
      <c r="B14205" t="s">
        <v>2051</v>
      </c>
      <c r="C14205" t="s">
        <v>98</v>
      </c>
      <c r="D14205">
        <v>2001</v>
      </c>
      <c r="E14205" t="s">
        <v>361</v>
      </c>
      <c r="F14205" t="s">
        <v>99</v>
      </c>
      <c r="H14205">
        <v>76708</v>
      </c>
      <c r="I14205">
        <v>64264</v>
      </c>
      <c r="J14205">
        <v>62171</v>
      </c>
      <c r="K14205">
        <v>62171</v>
      </c>
      <c r="L14205">
        <v>96.7</v>
      </c>
      <c r="M14205">
        <v>81.05</v>
      </c>
      <c r="N14205">
        <f>COUNTIF(Cod_Mun_Norte!B:B,DADOS_SNIS_Minas!A14205)</f>
        <v>0</v>
      </c>
    </row>
    <row r="14206" spans="1:14" x14ac:dyDescent="0.2">
      <c r="A14206">
        <v>314700</v>
      </c>
      <c r="B14206" t="s">
        <v>2051</v>
      </c>
      <c r="C14206" t="s">
        <v>98</v>
      </c>
      <c r="D14206">
        <v>2000</v>
      </c>
      <c r="E14206" t="s">
        <v>361</v>
      </c>
      <c r="F14206" t="s">
        <v>99</v>
      </c>
      <c r="H14206">
        <v>75216</v>
      </c>
      <c r="I14206">
        <v>63014</v>
      </c>
      <c r="J14206">
        <v>62521</v>
      </c>
      <c r="L14206">
        <v>99.2</v>
      </c>
      <c r="N14206">
        <f>COUNTIF(Cod_Mun_Norte!B:B,DADOS_SNIS_Minas!A14206)</f>
        <v>0</v>
      </c>
    </row>
    <row r="14207" spans="1:14" x14ac:dyDescent="0.2">
      <c r="A14207">
        <v>314700</v>
      </c>
      <c r="B14207" t="s">
        <v>2051</v>
      </c>
      <c r="C14207" t="s">
        <v>98</v>
      </c>
      <c r="D14207">
        <v>1999</v>
      </c>
      <c r="E14207" t="s">
        <v>361</v>
      </c>
      <c r="F14207" t="s">
        <v>99</v>
      </c>
      <c r="H14207">
        <v>73059</v>
      </c>
      <c r="I14207">
        <v>60811</v>
      </c>
      <c r="J14207">
        <v>60426</v>
      </c>
      <c r="L14207">
        <v>99.4</v>
      </c>
      <c r="N14207">
        <f>COUNTIF(Cod_Mun_Norte!B:B,DADOS_SNIS_Minas!A14207)</f>
        <v>0</v>
      </c>
    </row>
    <row r="14208" spans="1:14" x14ac:dyDescent="0.2">
      <c r="A14208">
        <v>314700</v>
      </c>
      <c r="B14208" t="s">
        <v>2051</v>
      </c>
      <c r="C14208" t="s">
        <v>98</v>
      </c>
      <c r="D14208">
        <v>1998</v>
      </c>
      <c r="E14208" t="s">
        <v>361</v>
      </c>
      <c r="F14208" t="s">
        <v>99</v>
      </c>
      <c r="H14208">
        <v>71486</v>
      </c>
      <c r="I14208">
        <v>59501</v>
      </c>
      <c r="J14208">
        <v>58872</v>
      </c>
      <c r="L14208">
        <v>98.9</v>
      </c>
      <c r="N14208">
        <f>COUNTIF(Cod_Mun_Norte!B:B,DADOS_SNIS_Minas!A14208)</f>
        <v>0</v>
      </c>
    </row>
    <row r="14209" spans="1:14" x14ac:dyDescent="0.2">
      <c r="A14209">
        <v>314700</v>
      </c>
      <c r="B14209" t="s">
        <v>2051</v>
      </c>
      <c r="C14209" t="s">
        <v>98</v>
      </c>
      <c r="D14209">
        <v>1997</v>
      </c>
      <c r="E14209" t="s">
        <v>361</v>
      </c>
      <c r="F14209" t="s">
        <v>99</v>
      </c>
      <c r="H14209">
        <v>69911</v>
      </c>
      <c r="I14209">
        <v>58191</v>
      </c>
      <c r="J14209">
        <v>56219</v>
      </c>
      <c r="L14209">
        <v>96.6</v>
      </c>
      <c r="N14209">
        <f>COUNTIF(Cod_Mun_Norte!B:B,DADOS_SNIS_Minas!A14209)</f>
        <v>0</v>
      </c>
    </row>
    <row r="14210" spans="1:14" x14ac:dyDescent="0.2">
      <c r="A14210">
        <v>314700</v>
      </c>
      <c r="B14210" t="s">
        <v>2051</v>
      </c>
      <c r="C14210" t="s">
        <v>98</v>
      </c>
      <c r="D14210">
        <v>1996</v>
      </c>
      <c r="E14210" t="s">
        <v>361</v>
      </c>
      <c r="F14210" t="s">
        <v>99</v>
      </c>
      <c r="H14210">
        <v>68047</v>
      </c>
      <c r="I14210">
        <v>56639</v>
      </c>
      <c r="J14210">
        <v>59463</v>
      </c>
      <c r="L14210">
        <v>105</v>
      </c>
      <c r="N14210">
        <f>COUNTIF(Cod_Mun_Norte!B:B,DADOS_SNIS_Minas!A14210)</f>
        <v>0</v>
      </c>
    </row>
    <row r="14211" spans="1:14" x14ac:dyDescent="0.2">
      <c r="A14211">
        <v>314700</v>
      </c>
      <c r="B14211" t="s">
        <v>2051</v>
      </c>
      <c r="C14211" t="s">
        <v>98</v>
      </c>
      <c r="D14211">
        <v>1995</v>
      </c>
      <c r="H14211">
        <v>67517</v>
      </c>
      <c r="I14211">
        <v>56198</v>
      </c>
      <c r="N14211">
        <f>COUNTIF(Cod_Mun_Norte!B:B,DADOS_SNIS_Minas!A14211)</f>
        <v>0</v>
      </c>
    </row>
    <row r="14212" spans="1:14" x14ac:dyDescent="0.2">
      <c r="A14212">
        <v>314710</v>
      </c>
      <c r="B14212" t="s">
        <v>257</v>
      </c>
      <c r="C14212" t="s">
        <v>98</v>
      </c>
      <c r="D14212">
        <v>2020</v>
      </c>
      <c r="E14212" t="s">
        <v>2053</v>
      </c>
      <c r="F14212" t="s">
        <v>367</v>
      </c>
      <c r="G14212" t="s">
        <v>670</v>
      </c>
      <c r="H14212">
        <v>94808</v>
      </c>
      <c r="I14212">
        <v>89611</v>
      </c>
      <c r="J14212">
        <v>94808</v>
      </c>
      <c r="K14212">
        <v>89611</v>
      </c>
      <c r="L14212">
        <v>100</v>
      </c>
      <c r="M14212">
        <v>100</v>
      </c>
      <c r="N14212">
        <f>COUNTIF(Cod_Mun_Norte!B:B,DADOS_SNIS_Minas!A14212)</f>
        <v>0</v>
      </c>
    </row>
    <row r="14213" spans="1:14" x14ac:dyDescent="0.2">
      <c r="A14213">
        <v>314710</v>
      </c>
      <c r="B14213" t="s">
        <v>257</v>
      </c>
      <c r="C14213" t="s">
        <v>98</v>
      </c>
      <c r="D14213">
        <v>2019</v>
      </c>
      <c r="E14213" t="s">
        <v>2053</v>
      </c>
      <c r="F14213" t="s">
        <v>367</v>
      </c>
      <c r="G14213" t="s">
        <v>670</v>
      </c>
      <c r="H14213">
        <v>93969</v>
      </c>
      <c r="I14213">
        <v>88818</v>
      </c>
      <c r="J14213">
        <v>93950</v>
      </c>
      <c r="K14213">
        <v>88597</v>
      </c>
      <c r="L14213">
        <v>99.8</v>
      </c>
      <c r="M14213">
        <v>99.98</v>
      </c>
      <c r="N14213">
        <f>COUNTIF(Cod_Mun_Norte!B:B,DADOS_SNIS_Minas!A14213)</f>
        <v>0</v>
      </c>
    </row>
    <row r="14214" spans="1:14" x14ac:dyDescent="0.2">
      <c r="A14214">
        <v>314710</v>
      </c>
      <c r="B14214" t="s">
        <v>257</v>
      </c>
      <c r="C14214" t="s">
        <v>98</v>
      </c>
      <c r="D14214">
        <v>2018</v>
      </c>
      <c r="E14214" t="s">
        <v>2053</v>
      </c>
      <c r="F14214" t="s">
        <v>367</v>
      </c>
      <c r="H14214">
        <v>93101</v>
      </c>
      <c r="I14214">
        <v>87998</v>
      </c>
      <c r="J14214">
        <v>92793</v>
      </c>
      <c r="K14214">
        <v>87470</v>
      </c>
      <c r="L14214">
        <v>99.4</v>
      </c>
      <c r="M14214">
        <v>99.67</v>
      </c>
      <c r="N14214">
        <f>COUNTIF(Cod_Mun_Norte!B:B,DADOS_SNIS_Minas!A14214)</f>
        <v>0</v>
      </c>
    </row>
    <row r="14215" spans="1:14" x14ac:dyDescent="0.2">
      <c r="A14215">
        <v>314710</v>
      </c>
      <c r="B14215" t="s">
        <v>257</v>
      </c>
      <c r="C14215" t="s">
        <v>98</v>
      </c>
      <c r="D14215">
        <v>2017</v>
      </c>
      <c r="E14215" t="s">
        <v>2053</v>
      </c>
      <c r="F14215" t="s">
        <v>367</v>
      </c>
      <c r="H14215">
        <v>92739</v>
      </c>
      <c r="I14215">
        <v>87656</v>
      </c>
      <c r="J14215">
        <v>91531</v>
      </c>
      <c r="K14215">
        <v>86516</v>
      </c>
      <c r="L14215">
        <v>98.7</v>
      </c>
      <c r="M14215">
        <v>98.7</v>
      </c>
      <c r="N14215">
        <f>COUNTIF(Cod_Mun_Norte!B:B,DADOS_SNIS_Minas!A14215)</f>
        <v>0</v>
      </c>
    </row>
    <row r="14216" spans="1:14" x14ac:dyDescent="0.2">
      <c r="A14216">
        <v>314710</v>
      </c>
      <c r="B14216" t="s">
        <v>257</v>
      </c>
      <c r="C14216" t="s">
        <v>98</v>
      </c>
      <c r="D14216">
        <v>2016</v>
      </c>
      <c r="E14216" t="s">
        <v>2053</v>
      </c>
      <c r="F14216" t="s">
        <v>367</v>
      </c>
      <c r="H14216">
        <v>91969</v>
      </c>
      <c r="I14216">
        <v>86928</v>
      </c>
      <c r="J14216">
        <v>90286</v>
      </c>
      <c r="K14216">
        <v>85336</v>
      </c>
      <c r="L14216">
        <v>98.2</v>
      </c>
      <c r="M14216">
        <v>98.17</v>
      </c>
      <c r="N14216">
        <f>COUNTIF(Cod_Mun_Norte!B:B,DADOS_SNIS_Minas!A14216)</f>
        <v>0</v>
      </c>
    </row>
    <row r="14217" spans="1:14" x14ac:dyDescent="0.2">
      <c r="A14217">
        <v>314710</v>
      </c>
      <c r="B14217" t="s">
        <v>257</v>
      </c>
      <c r="C14217" t="s">
        <v>98</v>
      </c>
      <c r="D14217">
        <v>2015</v>
      </c>
      <c r="E14217" t="s">
        <v>2053</v>
      </c>
      <c r="F14217" t="s">
        <v>367</v>
      </c>
      <c r="H14217">
        <v>91158</v>
      </c>
      <c r="I14217">
        <v>86161</v>
      </c>
      <c r="J14217">
        <v>86940</v>
      </c>
      <c r="K14217">
        <v>82174</v>
      </c>
      <c r="L14217">
        <v>95.4</v>
      </c>
      <c r="M14217">
        <v>95.37</v>
      </c>
      <c r="N14217">
        <f>COUNTIF(Cod_Mun_Norte!B:B,DADOS_SNIS_Minas!A14217)</f>
        <v>0</v>
      </c>
    </row>
    <row r="14218" spans="1:14" x14ac:dyDescent="0.2">
      <c r="A14218">
        <v>314710</v>
      </c>
      <c r="B14218" t="s">
        <v>257</v>
      </c>
      <c r="C14218" t="s">
        <v>98</v>
      </c>
      <c r="D14218">
        <v>2014</v>
      </c>
      <c r="E14218" t="s">
        <v>2054</v>
      </c>
      <c r="F14218" t="s">
        <v>367</v>
      </c>
      <c r="H14218">
        <v>90306</v>
      </c>
      <c r="I14218">
        <v>85356</v>
      </c>
      <c r="J14218">
        <v>85356</v>
      </c>
      <c r="K14218">
        <v>85356</v>
      </c>
      <c r="L14218">
        <v>100</v>
      </c>
      <c r="M14218">
        <v>94.52</v>
      </c>
      <c r="N14218">
        <f>COUNTIF(Cod_Mun_Norte!B:B,DADOS_SNIS_Minas!A14218)</f>
        <v>0</v>
      </c>
    </row>
    <row r="14219" spans="1:14" x14ac:dyDescent="0.2">
      <c r="A14219">
        <v>314710</v>
      </c>
      <c r="B14219" t="s">
        <v>257</v>
      </c>
      <c r="C14219" t="s">
        <v>98</v>
      </c>
      <c r="D14219">
        <v>2013</v>
      </c>
      <c r="E14219" t="s">
        <v>2054</v>
      </c>
      <c r="F14219" t="s">
        <v>367</v>
      </c>
      <c r="H14219">
        <v>89418</v>
      </c>
      <c r="I14219">
        <v>84517</v>
      </c>
      <c r="J14219">
        <v>84517</v>
      </c>
      <c r="K14219">
        <v>84517</v>
      </c>
      <c r="L14219">
        <v>100</v>
      </c>
      <c r="M14219">
        <v>94.52</v>
      </c>
      <c r="N14219">
        <f>COUNTIF(Cod_Mun_Norte!B:B,DADOS_SNIS_Minas!A14219)</f>
        <v>0</v>
      </c>
    </row>
    <row r="14220" spans="1:14" x14ac:dyDescent="0.2">
      <c r="A14220">
        <v>314710</v>
      </c>
      <c r="B14220" t="s">
        <v>257</v>
      </c>
      <c r="C14220" t="s">
        <v>98</v>
      </c>
      <c r="D14220">
        <v>2012</v>
      </c>
      <c r="E14220" t="s">
        <v>2054</v>
      </c>
      <c r="F14220" t="s">
        <v>367</v>
      </c>
      <c r="H14220">
        <v>85908</v>
      </c>
      <c r="I14220">
        <v>81199</v>
      </c>
      <c r="J14220">
        <v>81199</v>
      </c>
      <c r="K14220">
        <v>81199</v>
      </c>
      <c r="L14220">
        <v>100</v>
      </c>
      <c r="M14220">
        <v>94.52</v>
      </c>
      <c r="N14220">
        <f>COUNTIF(Cod_Mun_Norte!B:B,DADOS_SNIS_Minas!A14220)</f>
        <v>0</v>
      </c>
    </row>
    <row r="14221" spans="1:14" x14ac:dyDescent="0.2">
      <c r="A14221">
        <v>314710</v>
      </c>
      <c r="B14221" t="s">
        <v>257</v>
      </c>
      <c r="C14221" t="s">
        <v>98</v>
      </c>
      <c r="D14221">
        <v>2011</v>
      </c>
      <c r="E14221" t="s">
        <v>361</v>
      </c>
      <c r="F14221" t="s">
        <v>99</v>
      </c>
      <c r="H14221">
        <v>85076</v>
      </c>
      <c r="I14221">
        <v>80413</v>
      </c>
      <c r="J14221">
        <v>80413</v>
      </c>
      <c r="K14221">
        <v>80413</v>
      </c>
      <c r="L14221">
        <v>100</v>
      </c>
      <c r="M14221">
        <v>94.52</v>
      </c>
      <c r="N14221">
        <f>COUNTIF(Cod_Mun_Norte!B:B,DADOS_SNIS_Minas!A14221)</f>
        <v>0</v>
      </c>
    </row>
    <row r="14222" spans="1:14" x14ac:dyDescent="0.2">
      <c r="A14222">
        <v>314710</v>
      </c>
      <c r="B14222" t="s">
        <v>257</v>
      </c>
      <c r="C14222" t="s">
        <v>98</v>
      </c>
      <c r="D14222">
        <v>2010</v>
      </c>
      <c r="E14222" t="s">
        <v>361</v>
      </c>
      <c r="F14222" t="s">
        <v>99</v>
      </c>
      <c r="H14222">
        <v>84215</v>
      </c>
      <c r="I14222">
        <v>79599</v>
      </c>
      <c r="J14222">
        <v>79599</v>
      </c>
      <c r="K14222">
        <v>79599</v>
      </c>
      <c r="L14222">
        <v>100</v>
      </c>
      <c r="M14222">
        <v>94.52</v>
      </c>
      <c r="N14222">
        <f>COUNTIF(Cod_Mun_Norte!B:B,DADOS_SNIS_Minas!A14222)</f>
        <v>0</v>
      </c>
    </row>
    <row r="14223" spans="1:14" x14ac:dyDescent="0.2">
      <c r="A14223">
        <v>314710</v>
      </c>
      <c r="B14223" t="s">
        <v>257</v>
      </c>
      <c r="C14223" t="s">
        <v>98</v>
      </c>
      <c r="D14223">
        <v>2009</v>
      </c>
      <c r="E14223" t="s">
        <v>2054</v>
      </c>
      <c r="F14223" t="s">
        <v>367</v>
      </c>
      <c r="H14223">
        <v>84264</v>
      </c>
      <c r="I14223">
        <v>79915</v>
      </c>
      <c r="J14223">
        <v>81543</v>
      </c>
      <c r="K14223">
        <v>81543</v>
      </c>
      <c r="L14223">
        <v>100</v>
      </c>
      <c r="M14223">
        <v>96.77</v>
      </c>
      <c r="N14223">
        <f>COUNTIF(Cod_Mun_Norte!B:B,DADOS_SNIS_Minas!A14223)</f>
        <v>0</v>
      </c>
    </row>
    <row r="14224" spans="1:14" x14ac:dyDescent="0.2">
      <c r="A14224">
        <v>314710</v>
      </c>
      <c r="B14224" t="s">
        <v>257</v>
      </c>
      <c r="C14224" t="s">
        <v>98</v>
      </c>
      <c r="D14224">
        <v>2008</v>
      </c>
      <c r="E14224" t="s">
        <v>2054</v>
      </c>
      <c r="F14224" t="s">
        <v>367</v>
      </c>
      <c r="H14224">
        <v>83282</v>
      </c>
      <c r="I14224">
        <v>78984</v>
      </c>
      <c r="J14224">
        <v>78933</v>
      </c>
      <c r="K14224">
        <v>78933</v>
      </c>
      <c r="L14224">
        <v>99.9</v>
      </c>
      <c r="M14224">
        <v>94.78</v>
      </c>
      <c r="N14224">
        <f>COUNTIF(Cod_Mun_Norte!B:B,DADOS_SNIS_Minas!A14224)</f>
        <v>0</v>
      </c>
    </row>
    <row r="14225" spans="1:14" x14ac:dyDescent="0.2">
      <c r="A14225">
        <v>314710</v>
      </c>
      <c r="B14225" t="s">
        <v>257</v>
      </c>
      <c r="C14225" t="s">
        <v>98</v>
      </c>
      <c r="D14225">
        <v>2007</v>
      </c>
      <c r="E14225" t="s">
        <v>361</v>
      </c>
      <c r="F14225" t="s">
        <v>99</v>
      </c>
      <c r="H14225">
        <v>79852</v>
      </c>
      <c r="I14225">
        <v>75731</v>
      </c>
      <c r="J14225">
        <v>76767</v>
      </c>
      <c r="K14225">
        <v>76767</v>
      </c>
      <c r="L14225">
        <v>100</v>
      </c>
      <c r="M14225">
        <v>96.14</v>
      </c>
      <c r="N14225">
        <f>COUNTIF(Cod_Mun_Norte!B:B,DADOS_SNIS_Minas!A14225)</f>
        <v>0</v>
      </c>
    </row>
    <row r="14226" spans="1:14" x14ac:dyDescent="0.2">
      <c r="A14226">
        <v>314710</v>
      </c>
      <c r="B14226" t="s">
        <v>257</v>
      </c>
      <c r="C14226" t="s">
        <v>98</v>
      </c>
      <c r="D14226">
        <v>2006</v>
      </c>
      <c r="E14226" t="s">
        <v>361</v>
      </c>
      <c r="F14226" t="s">
        <v>99</v>
      </c>
      <c r="H14226">
        <v>81739</v>
      </c>
      <c r="I14226">
        <v>76125</v>
      </c>
      <c r="J14226">
        <v>72549</v>
      </c>
      <c r="K14226">
        <v>72549</v>
      </c>
      <c r="L14226">
        <v>95.3</v>
      </c>
      <c r="M14226">
        <v>88.76</v>
      </c>
      <c r="N14226">
        <f>COUNTIF(Cod_Mun_Norte!B:B,DADOS_SNIS_Minas!A14226)</f>
        <v>0</v>
      </c>
    </row>
    <row r="14227" spans="1:14" x14ac:dyDescent="0.2">
      <c r="A14227">
        <v>314710</v>
      </c>
      <c r="B14227" t="s">
        <v>257</v>
      </c>
      <c r="C14227" t="s">
        <v>98</v>
      </c>
      <c r="D14227">
        <v>2005</v>
      </c>
      <c r="E14227" t="s">
        <v>2054</v>
      </c>
      <c r="F14227" t="s">
        <v>367</v>
      </c>
      <c r="H14227">
        <v>80409</v>
      </c>
      <c r="I14227">
        <v>74887</v>
      </c>
      <c r="J14227">
        <v>72707</v>
      </c>
      <c r="K14227">
        <v>72707</v>
      </c>
      <c r="L14227">
        <v>97.1</v>
      </c>
      <c r="M14227">
        <v>90.42</v>
      </c>
      <c r="N14227">
        <f>COUNTIF(Cod_Mun_Norte!B:B,DADOS_SNIS_Minas!A14227)</f>
        <v>0</v>
      </c>
    </row>
    <row r="14228" spans="1:14" x14ac:dyDescent="0.2">
      <c r="A14228">
        <v>314710</v>
      </c>
      <c r="B14228" t="s">
        <v>257</v>
      </c>
      <c r="C14228" t="s">
        <v>98</v>
      </c>
      <c r="D14228">
        <v>2004</v>
      </c>
      <c r="E14228" t="s">
        <v>2054</v>
      </c>
      <c r="F14228" t="s">
        <v>367</v>
      </c>
      <c r="H14228">
        <v>79068</v>
      </c>
      <c r="I14228">
        <v>73638</v>
      </c>
      <c r="J14228">
        <v>71031</v>
      </c>
      <c r="K14228">
        <v>71031</v>
      </c>
      <c r="L14228">
        <v>96.5</v>
      </c>
      <c r="M14228">
        <v>89.84</v>
      </c>
      <c r="N14228">
        <f>COUNTIF(Cod_Mun_Norte!B:B,DADOS_SNIS_Minas!A14228)</f>
        <v>0</v>
      </c>
    </row>
    <row r="14229" spans="1:14" x14ac:dyDescent="0.2">
      <c r="A14229">
        <v>314710</v>
      </c>
      <c r="B14229" t="s">
        <v>257</v>
      </c>
      <c r="C14229" t="s">
        <v>98</v>
      </c>
      <c r="D14229">
        <v>2003</v>
      </c>
      <c r="E14229" t="s">
        <v>2054</v>
      </c>
      <c r="F14229" t="s">
        <v>367</v>
      </c>
      <c r="H14229">
        <v>76646</v>
      </c>
      <c r="I14229">
        <v>71382</v>
      </c>
      <c r="N14229">
        <f>COUNTIF(Cod_Mun_Norte!B:B,DADOS_SNIS_Minas!A14229)</f>
        <v>0</v>
      </c>
    </row>
    <row r="14230" spans="1:14" x14ac:dyDescent="0.2">
      <c r="A14230">
        <v>314710</v>
      </c>
      <c r="B14230" t="s">
        <v>257</v>
      </c>
      <c r="C14230" t="s">
        <v>98</v>
      </c>
      <c r="D14230">
        <v>2002</v>
      </c>
      <c r="E14230" t="s">
        <v>2054</v>
      </c>
      <c r="F14230" t="s">
        <v>367</v>
      </c>
      <c r="H14230">
        <v>75493</v>
      </c>
      <c r="I14230">
        <v>70308</v>
      </c>
      <c r="N14230">
        <f>COUNTIF(Cod_Mun_Norte!B:B,DADOS_SNIS_Minas!A14230)</f>
        <v>0</v>
      </c>
    </row>
    <row r="14231" spans="1:14" x14ac:dyDescent="0.2">
      <c r="A14231">
        <v>314710</v>
      </c>
      <c r="B14231" t="s">
        <v>257</v>
      </c>
      <c r="C14231" t="s">
        <v>98</v>
      </c>
      <c r="D14231">
        <v>2001</v>
      </c>
      <c r="E14231" t="s">
        <v>361</v>
      </c>
      <c r="F14231" t="s">
        <v>99</v>
      </c>
      <c r="H14231">
        <v>74379</v>
      </c>
      <c r="I14231">
        <v>69271</v>
      </c>
      <c r="N14231">
        <f>COUNTIF(Cod_Mun_Norte!B:B,DADOS_SNIS_Minas!A14231)</f>
        <v>0</v>
      </c>
    </row>
    <row r="14232" spans="1:14" x14ac:dyDescent="0.2">
      <c r="A14232">
        <v>314710</v>
      </c>
      <c r="B14232" t="s">
        <v>257</v>
      </c>
      <c r="C14232" t="s">
        <v>98</v>
      </c>
      <c r="D14232">
        <v>2000</v>
      </c>
      <c r="E14232" t="s">
        <v>361</v>
      </c>
      <c r="F14232" t="s">
        <v>99</v>
      </c>
      <c r="H14232">
        <v>73007</v>
      </c>
      <c r="I14232">
        <v>67993</v>
      </c>
      <c r="N14232">
        <f>COUNTIF(Cod_Mun_Norte!B:B,DADOS_SNIS_Minas!A14232)</f>
        <v>0</v>
      </c>
    </row>
    <row r="14233" spans="1:14" x14ac:dyDescent="0.2">
      <c r="A14233">
        <v>314710</v>
      </c>
      <c r="B14233" t="s">
        <v>257</v>
      </c>
      <c r="C14233" t="s">
        <v>98</v>
      </c>
      <c r="D14233">
        <v>1999</v>
      </c>
      <c r="E14233" t="s">
        <v>361</v>
      </c>
      <c r="F14233" t="s">
        <v>99</v>
      </c>
      <c r="H14233">
        <v>73636</v>
      </c>
      <c r="I14233">
        <v>66317</v>
      </c>
      <c r="N14233">
        <f>COUNTIF(Cod_Mun_Norte!B:B,DADOS_SNIS_Minas!A14233)</f>
        <v>0</v>
      </c>
    </row>
    <row r="14234" spans="1:14" x14ac:dyDescent="0.2">
      <c r="A14234">
        <v>314710</v>
      </c>
      <c r="B14234" t="s">
        <v>257</v>
      </c>
      <c r="C14234" t="s">
        <v>98</v>
      </c>
      <c r="D14234">
        <v>1998</v>
      </c>
      <c r="E14234" t="s">
        <v>361</v>
      </c>
      <c r="F14234" t="s">
        <v>99</v>
      </c>
      <c r="H14234">
        <v>72051</v>
      </c>
      <c r="I14234">
        <v>64889</v>
      </c>
      <c r="N14234">
        <f>COUNTIF(Cod_Mun_Norte!B:B,DADOS_SNIS_Minas!A14234)</f>
        <v>0</v>
      </c>
    </row>
    <row r="14235" spans="1:14" x14ac:dyDescent="0.2">
      <c r="A14235">
        <v>314710</v>
      </c>
      <c r="B14235" t="s">
        <v>257</v>
      </c>
      <c r="C14235" t="s">
        <v>98</v>
      </c>
      <c r="D14235">
        <v>1997</v>
      </c>
      <c r="H14235">
        <v>70464</v>
      </c>
      <c r="I14235">
        <v>63460</v>
      </c>
      <c r="N14235">
        <f>COUNTIF(Cod_Mun_Norte!B:B,DADOS_SNIS_Minas!A14235)</f>
        <v>0</v>
      </c>
    </row>
    <row r="14236" spans="1:14" x14ac:dyDescent="0.2">
      <c r="A14236">
        <v>314710</v>
      </c>
      <c r="B14236" t="s">
        <v>257</v>
      </c>
      <c r="C14236" t="s">
        <v>98</v>
      </c>
      <c r="D14236">
        <v>1996</v>
      </c>
      <c r="H14236">
        <v>68585</v>
      </c>
      <c r="I14236">
        <v>61768</v>
      </c>
      <c r="N14236">
        <f>COUNTIF(Cod_Mun_Norte!B:B,DADOS_SNIS_Minas!A14236)</f>
        <v>0</v>
      </c>
    </row>
    <row r="14237" spans="1:14" x14ac:dyDescent="0.2">
      <c r="A14237">
        <v>314710</v>
      </c>
      <c r="B14237" t="s">
        <v>257</v>
      </c>
      <c r="C14237" t="s">
        <v>98</v>
      </c>
      <c r="D14237">
        <v>1995</v>
      </c>
      <c r="H14237">
        <v>65816</v>
      </c>
      <c r="I14237">
        <v>59274</v>
      </c>
      <c r="N14237">
        <f>COUNTIF(Cod_Mun_Norte!B:B,DADOS_SNIS_Minas!A14237)</f>
        <v>0</v>
      </c>
    </row>
    <row r="14238" spans="1:14" x14ac:dyDescent="0.2">
      <c r="A14238">
        <v>314720</v>
      </c>
      <c r="B14238" t="s">
        <v>258</v>
      </c>
      <c r="C14238" t="s">
        <v>98</v>
      </c>
      <c r="D14238">
        <v>2020</v>
      </c>
      <c r="E14238" t="s">
        <v>2055</v>
      </c>
      <c r="F14238" t="s">
        <v>367</v>
      </c>
      <c r="G14238" t="s">
        <v>670</v>
      </c>
      <c r="H14238">
        <v>21605</v>
      </c>
      <c r="I14238">
        <v>17799</v>
      </c>
      <c r="J14238">
        <v>17799</v>
      </c>
      <c r="K14238">
        <v>17799</v>
      </c>
      <c r="L14238">
        <v>100</v>
      </c>
      <c r="M14238">
        <v>82.38</v>
      </c>
      <c r="N14238">
        <f>COUNTIF(Cod_Mun_Norte!B:B,DADOS_SNIS_Minas!A14238)</f>
        <v>0</v>
      </c>
    </row>
    <row r="14239" spans="1:14" x14ac:dyDescent="0.2">
      <c r="A14239">
        <v>314720</v>
      </c>
      <c r="B14239" t="s">
        <v>258</v>
      </c>
      <c r="C14239" t="s">
        <v>98</v>
      </c>
      <c r="D14239">
        <v>2019</v>
      </c>
      <c r="E14239" t="s">
        <v>2056</v>
      </c>
      <c r="F14239" t="s">
        <v>99</v>
      </c>
      <c r="G14239" t="s">
        <v>114</v>
      </c>
      <c r="H14239">
        <v>21513</v>
      </c>
      <c r="I14239">
        <v>17724</v>
      </c>
      <c r="J14239">
        <v>20333</v>
      </c>
      <c r="K14239">
        <v>17724</v>
      </c>
      <c r="L14239">
        <v>100</v>
      </c>
      <c r="M14239">
        <v>94.51</v>
      </c>
      <c r="N14239">
        <f>COUNTIF(Cod_Mun_Norte!B:B,DADOS_SNIS_Minas!A14239)</f>
        <v>0</v>
      </c>
    </row>
    <row r="14240" spans="1:14" x14ac:dyDescent="0.2">
      <c r="A14240">
        <v>314720</v>
      </c>
      <c r="B14240" t="s">
        <v>258</v>
      </c>
      <c r="C14240" t="s">
        <v>98</v>
      </c>
      <c r="D14240">
        <v>2018</v>
      </c>
      <c r="E14240" t="s">
        <v>2057</v>
      </c>
      <c r="F14240" t="s">
        <v>367</v>
      </c>
      <c r="H14240">
        <v>21418</v>
      </c>
      <c r="I14240">
        <v>17645</v>
      </c>
      <c r="J14240">
        <v>19958</v>
      </c>
      <c r="K14240">
        <v>17645</v>
      </c>
      <c r="L14240">
        <v>100</v>
      </c>
      <c r="M14240">
        <v>93.18</v>
      </c>
      <c r="N14240">
        <f>COUNTIF(Cod_Mun_Norte!B:B,DADOS_SNIS_Minas!A14240)</f>
        <v>0</v>
      </c>
    </row>
    <row r="14241" spans="1:14" x14ac:dyDescent="0.2">
      <c r="A14241">
        <v>314720</v>
      </c>
      <c r="B14241" t="s">
        <v>258</v>
      </c>
      <c r="C14241" t="s">
        <v>98</v>
      </c>
      <c r="D14241">
        <v>2017</v>
      </c>
      <c r="E14241" t="s">
        <v>2057</v>
      </c>
      <c r="F14241" t="s">
        <v>367</v>
      </c>
      <c r="H14241">
        <v>21583</v>
      </c>
      <c r="I14241">
        <v>17781</v>
      </c>
      <c r="J14241">
        <v>19819</v>
      </c>
      <c r="K14241">
        <v>17781</v>
      </c>
      <c r="L14241">
        <v>100</v>
      </c>
      <c r="M14241">
        <v>91.83</v>
      </c>
      <c r="N14241">
        <f>COUNTIF(Cod_Mun_Norte!B:B,DADOS_SNIS_Minas!A14241)</f>
        <v>0</v>
      </c>
    </row>
    <row r="14242" spans="1:14" x14ac:dyDescent="0.2">
      <c r="A14242">
        <v>314720</v>
      </c>
      <c r="B14242" t="s">
        <v>258</v>
      </c>
      <c r="C14242" t="s">
        <v>98</v>
      </c>
      <c r="D14242">
        <v>2016</v>
      </c>
      <c r="E14242" t="s">
        <v>2057</v>
      </c>
      <c r="F14242" t="s">
        <v>367</v>
      </c>
      <c r="H14242">
        <v>21486</v>
      </c>
      <c r="I14242">
        <v>17701</v>
      </c>
      <c r="J14242">
        <v>19720</v>
      </c>
      <c r="K14242">
        <v>17691</v>
      </c>
      <c r="L14242">
        <v>99.9</v>
      </c>
      <c r="M14242">
        <v>91.78</v>
      </c>
      <c r="N14242">
        <f>COUNTIF(Cod_Mun_Norte!B:B,DADOS_SNIS_Minas!A14242)</f>
        <v>0</v>
      </c>
    </row>
    <row r="14243" spans="1:14" x14ac:dyDescent="0.2">
      <c r="A14243">
        <v>314720</v>
      </c>
      <c r="B14243" t="s">
        <v>258</v>
      </c>
      <c r="C14243" t="s">
        <v>98</v>
      </c>
      <c r="D14243">
        <v>2015</v>
      </c>
      <c r="E14243" t="s">
        <v>2056</v>
      </c>
      <c r="F14243" t="s">
        <v>99</v>
      </c>
      <c r="H14243">
        <v>21384</v>
      </c>
      <c r="I14243">
        <v>17617</v>
      </c>
      <c r="J14243">
        <v>19113</v>
      </c>
      <c r="K14243">
        <v>17607</v>
      </c>
      <c r="L14243">
        <v>99.9</v>
      </c>
      <c r="M14243">
        <v>89.38</v>
      </c>
      <c r="N14243">
        <f>COUNTIF(Cod_Mun_Norte!B:B,DADOS_SNIS_Minas!A14243)</f>
        <v>0</v>
      </c>
    </row>
    <row r="14244" spans="1:14" x14ac:dyDescent="0.2">
      <c r="A14244">
        <v>314720</v>
      </c>
      <c r="B14244" t="s">
        <v>258</v>
      </c>
      <c r="C14244" t="s">
        <v>98</v>
      </c>
      <c r="D14244">
        <v>2014</v>
      </c>
      <c r="E14244" t="s">
        <v>2056</v>
      </c>
      <c r="F14244" t="s">
        <v>99</v>
      </c>
      <c r="H14244">
        <v>21276</v>
      </c>
      <c r="I14244">
        <v>17528</v>
      </c>
      <c r="J14244">
        <v>18920</v>
      </c>
      <c r="K14244">
        <v>17500</v>
      </c>
      <c r="L14244">
        <v>99.8</v>
      </c>
      <c r="M14244">
        <v>88.93</v>
      </c>
      <c r="N14244">
        <f>COUNTIF(Cod_Mun_Norte!B:B,DADOS_SNIS_Minas!A14244)</f>
        <v>0</v>
      </c>
    </row>
    <row r="14245" spans="1:14" x14ac:dyDescent="0.2">
      <c r="A14245">
        <v>314720</v>
      </c>
      <c r="B14245" t="s">
        <v>258</v>
      </c>
      <c r="C14245" t="s">
        <v>98</v>
      </c>
      <c r="D14245">
        <v>2013</v>
      </c>
      <c r="E14245" t="s">
        <v>2056</v>
      </c>
      <c r="F14245" t="s">
        <v>99</v>
      </c>
      <c r="H14245">
        <v>21164</v>
      </c>
      <c r="I14245">
        <v>17436</v>
      </c>
      <c r="J14245">
        <v>18884</v>
      </c>
      <c r="K14245">
        <v>17436</v>
      </c>
      <c r="L14245">
        <v>100</v>
      </c>
      <c r="M14245">
        <v>89.23</v>
      </c>
      <c r="N14245">
        <f>COUNTIF(Cod_Mun_Norte!B:B,DADOS_SNIS_Minas!A14245)</f>
        <v>0</v>
      </c>
    </row>
    <row r="14246" spans="1:14" x14ac:dyDescent="0.2">
      <c r="A14246">
        <v>314720</v>
      </c>
      <c r="B14246" t="s">
        <v>258</v>
      </c>
      <c r="C14246" t="s">
        <v>98</v>
      </c>
      <c r="D14246">
        <v>2012</v>
      </c>
      <c r="E14246" t="s">
        <v>2056</v>
      </c>
      <c r="F14246" t="s">
        <v>99</v>
      </c>
      <c r="H14246">
        <v>20442</v>
      </c>
      <c r="I14246">
        <v>16841</v>
      </c>
      <c r="J14246">
        <v>18162</v>
      </c>
      <c r="K14246">
        <v>16841</v>
      </c>
      <c r="L14246">
        <v>100</v>
      </c>
      <c r="M14246">
        <v>88.85</v>
      </c>
      <c r="N14246">
        <f>COUNTIF(Cod_Mun_Norte!B:B,DADOS_SNIS_Minas!A14246)</f>
        <v>0</v>
      </c>
    </row>
    <row r="14247" spans="1:14" x14ac:dyDescent="0.2">
      <c r="A14247">
        <v>314720</v>
      </c>
      <c r="B14247" t="s">
        <v>258</v>
      </c>
      <c r="C14247" t="s">
        <v>98</v>
      </c>
      <c r="D14247">
        <v>2011</v>
      </c>
      <c r="E14247" t="s">
        <v>2056</v>
      </c>
      <c r="F14247" t="s">
        <v>99</v>
      </c>
      <c r="H14247">
        <v>20346</v>
      </c>
      <c r="I14247">
        <v>16762</v>
      </c>
      <c r="J14247">
        <v>17383</v>
      </c>
      <c r="K14247">
        <v>16759</v>
      </c>
      <c r="L14247">
        <v>100</v>
      </c>
      <c r="M14247">
        <v>85.44</v>
      </c>
      <c r="N14247">
        <f>COUNTIF(Cod_Mun_Norte!B:B,DADOS_SNIS_Minas!A14247)</f>
        <v>0</v>
      </c>
    </row>
    <row r="14248" spans="1:14" x14ac:dyDescent="0.2">
      <c r="A14248">
        <v>314720</v>
      </c>
      <c r="B14248" t="s">
        <v>258</v>
      </c>
      <c r="C14248" t="s">
        <v>98</v>
      </c>
      <c r="D14248">
        <v>2010</v>
      </c>
      <c r="E14248" t="s">
        <v>2056</v>
      </c>
      <c r="F14248" t="s">
        <v>99</v>
      </c>
      <c r="H14248">
        <v>20245</v>
      </c>
      <c r="I14248">
        <v>16679</v>
      </c>
      <c r="J14248">
        <v>17109</v>
      </c>
      <c r="K14248">
        <v>16679</v>
      </c>
      <c r="L14248">
        <v>100</v>
      </c>
      <c r="M14248">
        <v>84.51</v>
      </c>
      <c r="N14248">
        <f>COUNTIF(Cod_Mun_Norte!B:B,DADOS_SNIS_Minas!A14248)</f>
        <v>0</v>
      </c>
    </row>
    <row r="14249" spans="1:14" x14ac:dyDescent="0.2">
      <c r="A14249">
        <v>314720</v>
      </c>
      <c r="B14249" t="s">
        <v>258</v>
      </c>
      <c r="C14249" t="s">
        <v>98</v>
      </c>
      <c r="D14249">
        <v>2009</v>
      </c>
      <c r="E14249" t="s">
        <v>2056</v>
      </c>
      <c r="F14249" t="s">
        <v>99</v>
      </c>
      <c r="H14249">
        <v>20429</v>
      </c>
      <c r="I14249">
        <v>16489</v>
      </c>
      <c r="J14249">
        <v>19080</v>
      </c>
      <c r="K14249">
        <v>18650</v>
      </c>
      <c r="L14249">
        <v>100</v>
      </c>
      <c r="M14249">
        <v>93.4</v>
      </c>
      <c r="N14249">
        <f>COUNTIF(Cod_Mun_Norte!B:B,DADOS_SNIS_Minas!A14249)</f>
        <v>0</v>
      </c>
    </row>
    <row r="14250" spans="1:14" x14ac:dyDescent="0.2">
      <c r="A14250">
        <v>314720</v>
      </c>
      <c r="B14250" t="s">
        <v>258</v>
      </c>
      <c r="C14250" t="s">
        <v>98</v>
      </c>
      <c r="D14250">
        <v>2008</v>
      </c>
      <c r="E14250" t="s">
        <v>2056</v>
      </c>
      <c r="F14250" t="s">
        <v>99</v>
      </c>
      <c r="H14250">
        <v>20307</v>
      </c>
      <c r="I14250">
        <v>16390</v>
      </c>
      <c r="J14250">
        <v>16815</v>
      </c>
      <c r="K14250">
        <v>16390</v>
      </c>
      <c r="L14250">
        <v>100</v>
      </c>
      <c r="M14250">
        <v>82.8</v>
      </c>
      <c r="N14250">
        <f>COUNTIF(Cod_Mun_Norte!B:B,DADOS_SNIS_Minas!A14250)</f>
        <v>0</v>
      </c>
    </row>
    <row r="14251" spans="1:14" x14ac:dyDescent="0.2">
      <c r="A14251">
        <v>314720</v>
      </c>
      <c r="B14251" t="s">
        <v>258</v>
      </c>
      <c r="C14251" t="s">
        <v>98</v>
      </c>
      <c r="D14251">
        <v>2007</v>
      </c>
      <c r="E14251" t="s">
        <v>2056</v>
      </c>
      <c r="F14251" t="s">
        <v>99</v>
      </c>
      <c r="H14251">
        <v>19603</v>
      </c>
      <c r="I14251">
        <v>15822</v>
      </c>
      <c r="J14251">
        <v>20920</v>
      </c>
      <c r="K14251">
        <v>20500</v>
      </c>
      <c r="L14251">
        <v>100</v>
      </c>
      <c r="M14251">
        <v>100</v>
      </c>
      <c r="N14251">
        <f>COUNTIF(Cod_Mun_Norte!B:B,DADOS_SNIS_Minas!A14251)</f>
        <v>0</v>
      </c>
    </row>
    <row r="14252" spans="1:14" x14ac:dyDescent="0.2">
      <c r="A14252">
        <v>314720</v>
      </c>
      <c r="B14252" t="s">
        <v>258</v>
      </c>
      <c r="C14252" t="s">
        <v>98</v>
      </c>
      <c r="D14252">
        <v>2006</v>
      </c>
      <c r="E14252" t="s">
        <v>2056</v>
      </c>
      <c r="F14252" t="s">
        <v>99</v>
      </c>
      <c r="H14252">
        <v>20748</v>
      </c>
      <c r="I14252">
        <v>15942</v>
      </c>
      <c r="J14252">
        <v>20415</v>
      </c>
      <c r="K14252">
        <v>20000</v>
      </c>
      <c r="L14252">
        <v>100</v>
      </c>
      <c r="M14252">
        <v>98.4</v>
      </c>
      <c r="N14252">
        <f>COUNTIF(Cod_Mun_Norte!B:B,DADOS_SNIS_Minas!A14252)</f>
        <v>0</v>
      </c>
    </row>
    <row r="14253" spans="1:14" x14ac:dyDescent="0.2">
      <c r="A14253">
        <v>314720</v>
      </c>
      <c r="B14253" t="s">
        <v>258</v>
      </c>
      <c r="C14253" t="s">
        <v>98</v>
      </c>
      <c r="D14253">
        <v>2005</v>
      </c>
      <c r="E14253" t="s">
        <v>2056</v>
      </c>
      <c r="F14253" t="s">
        <v>99</v>
      </c>
      <c r="H14253">
        <v>20473</v>
      </c>
      <c r="I14253">
        <v>15730</v>
      </c>
      <c r="J14253">
        <v>19968</v>
      </c>
      <c r="K14253">
        <v>19567</v>
      </c>
      <c r="L14253">
        <v>100</v>
      </c>
      <c r="M14253">
        <v>97.53</v>
      </c>
      <c r="N14253">
        <f>COUNTIF(Cod_Mun_Norte!B:B,DADOS_SNIS_Minas!A14253)</f>
        <v>0</v>
      </c>
    </row>
    <row r="14254" spans="1:14" x14ac:dyDescent="0.2">
      <c r="A14254">
        <v>314720</v>
      </c>
      <c r="B14254" t="s">
        <v>258</v>
      </c>
      <c r="C14254" t="s">
        <v>98</v>
      </c>
      <c r="D14254">
        <v>2004</v>
      </c>
      <c r="E14254" t="s">
        <v>2056</v>
      </c>
      <c r="F14254" t="s">
        <v>99</v>
      </c>
      <c r="H14254">
        <v>20196</v>
      </c>
      <c r="I14254">
        <v>15518</v>
      </c>
      <c r="J14254">
        <v>19745</v>
      </c>
      <c r="K14254">
        <v>19350</v>
      </c>
      <c r="L14254">
        <v>100</v>
      </c>
      <c r="M14254">
        <v>97.77</v>
      </c>
      <c r="N14254">
        <f>COUNTIF(Cod_Mun_Norte!B:B,DADOS_SNIS_Minas!A14254)</f>
        <v>0</v>
      </c>
    </row>
    <row r="14255" spans="1:14" x14ac:dyDescent="0.2">
      <c r="A14255">
        <v>314720</v>
      </c>
      <c r="B14255" t="s">
        <v>258</v>
      </c>
      <c r="C14255" t="s">
        <v>98</v>
      </c>
      <c r="D14255">
        <v>2003</v>
      </c>
      <c r="H14255">
        <v>19695</v>
      </c>
      <c r="I14255">
        <v>15133</v>
      </c>
      <c r="N14255">
        <f>COUNTIF(Cod_Mun_Norte!B:B,DADOS_SNIS_Minas!A14255)</f>
        <v>0</v>
      </c>
    </row>
    <row r="14256" spans="1:14" x14ac:dyDescent="0.2">
      <c r="A14256">
        <v>314720</v>
      </c>
      <c r="B14256" t="s">
        <v>258</v>
      </c>
      <c r="C14256" t="s">
        <v>98</v>
      </c>
      <c r="D14256">
        <v>2002</v>
      </c>
      <c r="H14256">
        <v>19456</v>
      </c>
      <c r="I14256">
        <v>14949</v>
      </c>
      <c r="N14256">
        <f>COUNTIF(Cod_Mun_Norte!B:B,DADOS_SNIS_Minas!A14256)</f>
        <v>0</v>
      </c>
    </row>
    <row r="14257" spans="1:14" x14ac:dyDescent="0.2">
      <c r="A14257">
        <v>314720</v>
      </c>
      <c r="B14257" t="s">
        <v>258</v>
      </c>
      <c r="C14257" t="s">
        <v>98</v>
      </c>
      <c r="D14257">
        <v>2001</v>
      </c>
      <c r="H14257">
        <v>19243</v>
      </c>
      <c r="I14257">
        <v>14785</v>
      </c>
      <c r="N14257">
        <f>COUNTIF(Cod_Mun_Norte!B:B,DADOS_SNIS_Minas!A14257)</f>
        <v>0</v>
      </c>
    </row>
    <row r="14258" spans="1:14" x14ac:dyDescent="0.2">
      <c r="A14258">
        <v>314720</v>
      </c>
      <c r="B14258" t="s">
        <v>258</v>
      </c>
      <c r="C14258" t="s">
        <v>98</v>
      </c>
      <c r="D14258">
        <v>2000</v>
      </c>
      <c r="H14258">
        <v>18942</v>
      </c>
      <c r="I14258">
        <v>14554</v>
      </c>
      <c r="N14258">
        <f>COUNTIF(Cod_Mun_Norte!B:B,DADOS_SNIS_Minas!A14258)</f>
        <v>0</v>
      </c>
    </row>
    <row r="14259" spans="1:14" x14ac:dyDescent="0.2">
      <c r="A14259">
        <v>314720</v>
      </c>
      <c r="B14259" t="s">
        <v>258</v>
      </c>
      <c r="C14259" t="s">
        <v>98</v>
      </c>
      <c r="D14259">
        <v>1999</v>
      </c>
      <c r="H14259">
        <v>19129</v>
      </c>
      <c r="I14259">
        <v>14447</v>
      </c>
      <c r="N14259">
        <f>COUNTIF(Cod_Mun_Norte!B:B,DADOS_SNIS_Minas!A14259)</f>
        <v>0</v>
      </c>
    </row>
    <row r="14260" spans="1:14" x14ac:dyDescent="0.2">
      <c r="A14260">
        <v>314720</v>
      </c>
      <c r="B14260" t="s">
        <v>258</v>
      </c>
      <c r="C14260" t="s">
        <v>98</v>
      </c>
      <c r="D14260">
        <v>1998</v>
      </c>
      <c r="H14260">
        <v>18717</v>
      </c>
      <c r="I14260">
        <v>14136</v>
      </c>
      <c r="N14260">
        <f>COUNTIF(Cod_Mun_Norte!B:B,DADOS_SNIS_Minas!A14260)</f>
        <v>0</v>
      </c>
    </row>
    <row r="14261" spans="1:14" x14ac:dyDescent="0.2">
      <c r="A14261">
        <v>314720</v>
      </c>
      <c r="B14261" t="s">
        <v>258</v>
      </c>
      <c r="C14261" t="s">
        <v>98</v>
      </c>
      <c r="D14261">
        <v>1997</v>
      </c>
      <c r="H14261">
        <v>18305</v>
      </c>
      <c r="I14261">
        <v>13825</v>
      </c>
      <c r="N14261">
        <f>COUNTIF(Cod_Mun_Norte!B:B,DADOS_SNIS_Minas!A14261)</f>
        <v>0</v>
      </c>
    </row>
    <row r="14262" spans="1:14" x14ac:dyDescent="0.2">
      <c r="A14262">
        <v>314720</v>
      </c>
      <c r="B14262" t="s">
        <v>258</v>
      </c>
      <c r="C14262" t="s">
        <v>98</v>
      </c>
      <c r="D14262">
        <v>1996</v>
      </c>
      <c r="H14262">
        <v>17817</v>
      </c>
      <c r="I14262">
        <v>13456</v>
      </c>
      <c r="N14262">
        <f>COUNTIF(Cod_Mun_Norte!B:B,DADOS_SNIS_Minas!A14262)</f>
        <v>0</v>
      </c>
    </row>
    <row r="14263" spans="1:14" x14ac:dyDescent="0.2">
      <c r="A14263">
        <v>314720</v>
      </c>
      <c r="B14263" t="s">
        <v>258</v>
      </c>
      <c r="C14263" t="s">
        <v>98</v>
      </c>
      <c r="D14263">
        <v>1995</v>
      </c>
      <c r="H14263">
        <v>17091</v>
      </c>
      <c r="I14263">
        <v>12908</v>
      </c>
      <c r="N14263">
        <f>COUNTIF(Cod_Mun_Norte!B:B,DADOS_SNIS_Minas!A14263)</f>
        <v>0</v>
      </c>
    </row>
    <row r="14264" spans="1:14" x14ac:dyDescent="0.2">
      <c r="A14264">
        <v>314730</v>
      </c>
      <c r="B14264" t="s">
        <v>259</v>
      </c>
      <c r="C14264" t="s">
        <v>98</v>
      </c>
      <c r="D14264">
        <v>2020</v>
      </c>
      <c r="E14264" t="s">
        <v>2058</v>
      </c>
      <c r="F14264" t="s">
        <v>367</v>
      </c>
      <c r="G14264" t="s">
        <v>371</v>
      </c>
      <c r="H14264">
        <v>21221</v>
      </c>
      <c r="I14264">
        <v>17584</v>
      </c>
      <c r="J14264">
        <v>21102</v>
      </c>
      <c r="K14264">
        <v>17480</v>
      </c>
      <c r="L14264">
        <v>99.4</v>
      </c>
      <c r="M14264">
        <v>99.44</v>
      </c>
      <c r="N14264">
        <f>COUNTIF(Cod_Mun_Norte!B:B,DADOS_SNIS_Minas!A14264)</f>
        <v>0</v>
      </c>
    </row>
    <row r="14265" spans="1:14" x14ac:dyDescent="0.2">
      <c r="A14265">
        <v>314730</v>
      </c>
      <c r="B14265" t="s">
        <v>259</v>
      </c>
      <c r="C14265" t="s">
        <v>98</v>
      </c>
      <c r="D14265">
        <v>2019</v>
      </c>
      <c r="E14265" t="s">
        <v>2058</v>
      </c>
      <c r="F14265" t="s">
        <v>367</v>
      </c>
      <c r="G14265" t="s">
        <v>371</v>
      </c>
      <c r="H14265">
        <v>21083</v>
      </c>
      <c r="I14265">
        <v>17470</v>
      </c>
      <c r="J14265">
        <v>21053</v>
      </c>
      <c r="K14265">
        <v>17422</v>
      </c>
      <c r="L14265">
        <v>99.7</v>
      </c>
      <c r="M14265">
        <v>99.86</v>
      </c>
      <c r="N14265">
        <f>COUNTIF(Cod_Mun_Norte!B:B,DADOS_SNIS_Minas!A14265)</f>
        <v>0</v>
      </c>
    </row>
    <row r="14266" spans="1:14" x14ac:dyDescent="0.2">
      <c r="A14266">
        <v>314730</v>
      </c>
      <c r="B14266" t="s">
        <v>259</v>
      </c>
      <c r="C14266" t="s">
        <v>98</v>
      </c>
      <c r="D14266">
        <v>2018</v>
      </c>
      <c r="E14266" t="s">
        <v>2058</v>
      </c>
      <c r="F14266" t="s">
        <v>367</v>
      </c>
      <c r="H14266">
        <v>20940</v>
      </c>
      <c r="I14266">
        <v>17351</v>
      </c>
      <c r="J14266">
        <v>20940</v>
      </c>
      <c r="K14266">
        <v>17351</v>
      </c>
      <c r="L14266">
        <v>100</v>
      </c>
      <c r="M14266">
        <v>100</v>
      </c>
      <c r="N14266">
        <f>COUNTIF(Cod_Mun_Norte!B:B,DADOS_SNIS_Minas!A14266)</f>
        <v>0</v>
      </c>
    </row>
    <row r="14267" spans="1:14" x14ac:dyDescent="0.2">
      <c r="A14267">
        <v>314730</v>
      </c>
      <c r="B14267" t="s">
        <v>259</v>
      </c>
      <c r="C14267" t="s">
        <v>98</v>
      </c>
      <c r="D14267">
        <v>2017</v>
      </c>
      <c r="E14267" t="s">
        <v>2058</v>
      </c>
      <c r="F14267" t="s">
        <v>367</v>
      </c>
      <c r="H14267">
        <v>20983</v>
      </c>
      <c r="I14267">
        <v>17387</v>
      </c>
      <c r="J14267">
        <v>20983</v>
      </c>
      <c r="K14267">
        <v>17387</v>
      </c>
      <c r="L14267">
        <v>100</v>
      </c>
      <c r="M14267">
        <v>100</v>
      </c>
      <c r="N14267">
        <f>COUNTIF(Cod_Mun_Norte!B:B,DADOS_SNIS_Minas!A14267)</f>
        <v>0</v>
      </c>
    </row>
    <row r="14268" spans="1:14" x14ac:dyDescent="0.2">
      <c r="A14268">
        <v>314730</v>
      </c>
      <c r="B14268" t="s">
        <v>259</v>
      </c>
      <c r="C14268" t="s">
        <v>98</v>
      </c>
      <c r="D14268">
        <v>2016</v>
      </c>
      <c r="E14268" t="s">
        <v>2058</v>
      </c>
      <c r="F14268" t="s">
        <v>367</v>
      </c>
      <c r="H14268">
        <v>20850</v>
      </c>
      <c r="I14268">
        <v>17277</v>
      </c>
      <c r="J14268">
        <v>20850</v>
      </c>
      <c r="K14268">
        <v>17277</v>
      </c>
      <c r="L14268">
        <v>100</v>
      </c>
      <c r="M14268">
        <v>100</v>
      </c>
      <c r="N14268">
        <f>COUNTIF(Cod_Mun_Norte!B:B,DADOS_SNIS_Minas!A14268)</f>
        <v>0</v>
      </c>
    </row>
    <row r="14269" spans="1:14" x14ac:dyDescent="0.2">
      <c r="A14269">
        <v>314730</v>
      </c>
      <c r="B14269" t="s">
        <v>259</v>
      </c>
      <c r="C14269" t="s">
        <v>98</v>
      </c>
      <c r="D14269">
        <v>2015</v>
      </c>
      <c r="E14269" t="s">
        <v>2058</v>
      </c>
      <c r="F14269" t="s">
        <v>367</v>
      </c>
      <c r="H14269">
        <v>20710</v>
      </c>
      <c r="I14269">
        <v>17161</v>
      </c>
      <c r="J14269">
        <v>20710</v>
      </c>
      <c r="K14269">
        <v>17161</v>
      </c>
      <c r="L14269">
        <v>100</v>
      </c>
      <c r="M14269">
        <v>100</v>
      </c>
      <c r="N14269">
        <f>COUNTIF(Cod_Mun_Norte!B:B,DADOS_SNIS_Minas!A14269)</f>
        <v>0</v>
      </c>
    </row>
    <row r="14270" spans="1:14" x14ac:dyDescent="0.2">
      <c r="A14270">
        <v>314730</v>
      </c>
      <c r="B14270" t="s">
        <v>259</v>
      </c>
      <c r="C14270" t="s">
        <v>98</v>
      </c>
      <c r="D14270">
        <v>2014</v>
      </c>
      <c r="E14270" t="s">
        <v>2058</v>
      </c>
      <c r="F14270" t="s">
        <v>367</v>
      </c>
      <c r="H14270">
        <v>20563</v>
      </c>
      <c r="I14270">
        <v>17039</v>
      </c>
      <c r="J14270">
        <v>20000</v>
      </c>
      <c r="K14270">
        <v>17038</v>
      </c>
      <c r="L14270">
        <v>100</v>
      </c>
      <c r="M14270">
        <v>97.26</v>
      </c>
      <c r="N14270">
        <f>COUNTIF(Cod_Mun_Norte!B:B,DADOS_SNIS_Minas!A14270)</f>
        <v>0</v>
      </c>
    </row>
    <row r="14271" spans="1:14" x14ac:dyDescent="0.2">
      <c r="A14271">
        <v>314730</v>
      </c>
      <c r="B14271" t="s">
        <v>259</v>
      </c>
      <c r="C14271" t="s">
        <v>98</v>
      </c>
      <c r="D14271">
        <v>2013</v>
      </c>
      <c r="E14271" t="s">
        <v>2058</v>
      </c>
      <c r="F14271" t="s">
        <v>367</v>
      </c>
      <c r="H14271">
        <v>20410</v>
      </c>
      <c r="I14271">
        <v>16912</v>
      </c>
      <c r="J14271">
        <v>17287</v>
      </c>
      <c r="K14271">
        <v>16912</v>
      </c>
      <c r="L14271">
        <v>100</v>
      </c>
      <c r="M14271">
        <v>84.7</v>
      </c>
      <c r="N14271">
        <f>COUNTIF(Cod_Mun_Norte!B:B,DADOS_SNIS_Minas!A14271)</f>
        <v>0</v>
      </c>
    </row>
    <row r="14272" spans="1:14" x14ac:dyDescent="0.2">
      <c r="A14272">
        <v>314730</v>
      </c>
      <c r="B14272" t="s">
        <v>259</v>
      </c>
      <c r="C14272" t="s">
        <v>98</v>
      </c>
      <c r="D14272">
        <v>2012</v>
      </c>
      <c r="E14272" t="s">
        <v>2058</v>
      </c>
      <c r="F14272" t="s">
        <v>367</v>
      </c>
      <c r="H14272">
        <v>19664</v>
      </c>
      <c r="I14272">
        <v>16294</v>
      </c>
      <c r="J14272">
        <v>16494</v>
      </c>
      <c r="K14272">
        <v>16294</v>
      </c>
      <c r="L14272">
        <v>100</v>
      </c>
      <c r="M14272">
        <v>83.88</v>
      </c>
      <c r="N14272">
        <f>COUNTIF(Cod_Mun_Norte!B:B,DADOS_SNIS_Minas!A14272)</f>
        <v>0</v>
      </c>
    </row>
    <row r="14273" spans="1:14" x14ac:dyDescent="0.2">
      <c r="A14273">
        <v>314730</v>
      </c>
      <c r="B14273" t="s">
        <v>259</v>
      </c>
      <c r="C14273" t="s">
        <v>98</v>
      </c>
      <c r="D14273">
        <v>2011</v>
      </c>
      <c r="E14273" t="s">
        <v>2058</v>
      </c>
      <c r="F14273" t="s">
        <v>367</v>
      </c>
      <c r="H14273">
        <v>19524</v>
      </c>
      <c r="I14273">
        <v>16178</v>
      </c>
      <c r="J14273">
        <v>16378</v>
      </c>
      <c r="K14273">
        <v>16178</v>
      </c>
      <c r="L14273">
        <v>100</v>
      </c>
      <c r="M14273">
        <v>83.89</v>
      </c>
      <c r="N14273">
        <f>COUNTIF(Cod_Mun_Norte!B:B,DADOS_SNIS_Minas!A14273)</f>
        <v>0</v>
      </c>
    </row>
    <row r="14274" spans="1:14" x14ac:dyDescent="0.2">
      <c r="A14274">
        <v>314730</v>
      </c>
      <c r="B14274" t="s">
        <v>259</v>
      </c>
      <c r="C14274" t="s">
        <v>98</v>
      </c>
      <c r="D14274">
        <v>2010</v>
      </c>
      <c r="E14274" t="s">
        <v>2058</v>
      </c>
      <c r="F14274" t="s">
        <v>367</v>
      </c>
      <c r="H14274">
        <v>19379</v>
      </c>
      <c r="I14274">
        <v>16058</v>
      </c>
      <c r="J14274">
        <v>16281</v>
      </c>
      <c r="K14274">
        <v>16058</v>
      </c>
      <c r="L14274">
        <v>100</v>
      </c>
      <c r="M14274">
        <v>84.01</v>
      </c>
      <c r="N14274">
        <f>COUNTIF(Cod_Mun_Norte!B:B,DADOS_SNIS_Minas!A14274)</f>
        <v>0</v>
      </c>
    </row>
    <row r="14275" spans="1:14" x14ac:dyDescent="0.2">
      <c r="A14275">
        <v>314730</v>
      </c>
      <c r="B14275" t="s">
        <v>259</v>
      </c>
      <c r="C14275" t="s">
        <v>98</v>
      </c>
      <c r="D14275">
        <v>2009</v>
      </c>
      <c r="E14275" t="s">
        <v>2058</v>
      </c>
      <c r="F14275" t="s">
        <v>367</v>
      </c>
      <c r="H14275">
        <v>18844</v>
      </c>
      <c r="I14275">
        <v>15863</v>
      </c>
      <c r="J14275">
        <v>13190</v>
      </c>
      <c r="K14275">
        <v>13190</v>
      </c>
      <c r="L14275">
        <v>83.2</v>
      </c>
      <c r="M14275">
        <v>70</v>
      </c>
      <c r="N14275">
        <f>COUNTIF(Cod_Mun_Norte!B:B,DADOS_SNIS_Minas!A14275)</f>
        <v>0</v>
      </c>
    </row>
    <row r="14276" spans="1:14" x14ac:dyDescent="0.2">
      <c r="A14276">
        <v>314730</v>
      </c>
      <c r="B14276" t="s">
        <v>259</v>
      </c>
      <c r="C14276" t="s">
        <v>98</v>
      </c>
      <c r="D14276">
        <v>2008</v>
      </c>
      <c r="E14276" t="s">
        <v>2059</v>
      </c>
      <c r="F14276" t="s">
        <v>99</v>
      </c>
      <c r="H14276">
        <v>18734</v>
      </c>
      <c r="I14276">
        <v>15771</v>
      </c>
      <c r="J14276">
        <v>13566</v>
      </c>
      <c r="K14276">
        <v>13566</v>
      </c>
      <c r="L14276">
        <v>86</v>
      </c>
      <c r="M14276">
        <v>72.41</v>
      </c>
      <c r="N14276">
        <f>COUNTIF(Cod_Mun_Norte!B:B,DADOS_SNIS_Minas!A14276)</f>
        <v>0</v>
      </c>
    </row>
    <row r="14277" spans="1:14" x14ac:dyDescent="0.2">
      <c r="A14277">
        <v>314730</v>
      </c>
      <c r="B14277" t="s">
        <v>259</v>
      </c>
      <c r="C14277" t="s">
        <v>98</v>
      </c>
      <c r="D14277">
        <v>2007</v>
      </c>
      <c r="E14277" t="s">
        <v>2059</v>
      </c>
      <c r="F14277" t="s">
        <v>99</v>
      </c>
      <c r="H14277">
        <v>18088</v>
      </c>
      <c r="I14277">
        <v>15227</v>
      </c>
      <c r="J14277">
        <v>12661</v>
      </c>
      <c r="K14277">
        <v>12661</v>
      </c>
      <c r="L14277">
        <v>83.2</v>
      </c>
      <c r="M14277">
        <v>70</v>
      </c>
      <c r="N14277">
        <f>COUNTIF(Cod_Mun_Norte!B:B,DADOS_SNIS_Minas!A14277)</f>
        <v>0</v>
      </c>
    </row>
    <row r="14278" spans="1:14" x14ac:dyDescent="0.2">
      <c r="A14278">
        <v>314730</v>
      </c>
      <c r="B14278" t="s">
        <v>259</v>
      </c>
      <c r="C14278" t="s">
        <v>98</v>
      </c>
      <c r="D14278">
        <v>2006</v>
      </c>
      <c r="E14278" t="s">
        <v>2059</v>
      </c>
      <c r="F14278" t="s">
        <v>99</v>
      </c>
      <c r="H14278">
        <v>19630</v>
      </c>
      <c r="I14278">
        <v>14573</v>
      </c>
      <c r="J14278">
        <v>14604</v>
      </c>
      <c r="K14278">
        <v>14604</v>
      </c>
      <c r="L14278">
        <v>100</v>
      </c>
      <c r="M14278">
        <v>74.400000000000006</v>
      </c>
      <c r="N14278">
        <f>COUNTIF(Cod_Mun_Norte!B:B,DADOS_SNIS_Minas!A14278)</f>
        <v>0</v>
      </c>
    </row>
    <row r="14279" spans="1:14" x14ac:dyDescent="0.2">
      <c r="A14279">
        <v>314730</v>
      </c>
      <c r="B14279" t="s">
        <v>259</v>
      </c>
      <c r="C14279" t="s">
        <v>98</v>
      </c>
      <c r="D14279">
        <v>2005</v>
      </c>
      <c r="E14279" t="s">
        <v>2059</v>
      </c>
      <c r="F14279" t="s">
        <v>99</v>
      </c>
      <c r="H14279">
        <v>19305</v>
      </c>
      <c r="I14279">
        <v>14331</v>
      </c>
      <c r="J14279">
        <v>14363</v>
      </c>
      <c r="K14279">
        <v>14363</v>
      </c>
      <c r="L14279">
        <v>100</v>
      </c>
      <c r="M14279">
        <v>74.400000000000006</v>
      </c>
      <c r="N14279">
        <f>COUNTIF(Cod_Mun_Norte!B:B,DADOS_SNIS_Minas!A14279)</f>
        <v>0</v>
      </c>
    </row>
    <row r="14280" spans="1:14" x14ac:dyDescent="0.2">
      <c r="A14280">
        <v>314730</v>
      </c>
      <c r="B14280" t="s">
        <v>259</v>
      </c>
      <c r="C14280" t="s">
        <v>98</v>
      </c>
      <c r="D14280">
        <v>2004</v>
      </c>
      <c r="H14280">
        <v>18978</v>
      </c>
      <c r="I14280">
        <v>14089</v>
      </c>
      <c r="N14280">
        <f>COUNTIF(Cod_Mun_Norte!B:B,DADOS_SNIS_Minas!A14280)</f>
        <v>0</v>
      </c>
    </row>
    <row r="14281" spans="1:14" x14ac:dyDescent="0.2">
      <c r="A14281">
        <v>314730</v>
      </c>
      <c r="B14281" t="s">
        <v>259</v>
      </c>
      <c r="C14281" t="s">
        <v>98</v>
      </c>
      <c r="D14281">
        <v>2003</v>
      </c>
      <c r="H14281">
        <v>18386</v>
      </c>
      <c r="I14281">
        <v>13649</v>
      </c>
      <c r="N14281">
        <f>COUNTIF(Cod_Mun_Norte!B:B,DADOS_SNIS_Minas!A14281)</f>
        <v>0</v>
      </c>
    </row>
    <row r="14282" spans="1:14" x14ac:dyDescent="0.2">
      <c r="A14282">
        <v>314730</v>
      </c>
      <c r="B14282" t="s">
        <v>259</v>
      </c>
      <c r="C14282" t="s">
        <v>98</v>
      </c>
      <c r="D14282">
        <v>2002</v>
      </c>
      <c r="H14282">
        <v>18105</v>
      </c>
      <c r="I14282">
        <v>13441</v>
      </c>
      <c r="N14282">
        <f>COUNTIF(Cod_Mun_Norte!B:B,DADOS_SNIS_Minas!A14282)</f>
        <v>0</v>
      </c>
    </row>
    <row r="14283" spans="1:14" x14ac:dyDescent="0.2">
      <c r="A14283">
        <v>314730</v>
      </c>
      <c r="B14283" t="s">
        <v>259</v>
      </c>
      <c r="C14283" t="s">
        <v>98</v>
      </c>
      <c r="D14283">
        <v>2001</v>
      </c>
      <c r="H14283">
        <v>17844</v>
      </c>
      <c r="I14283">
        <v>13247</v>
      </c>
      <c r="N14283">
        <f>COUNTIF(Cod_Mun_Norte!B:B,DADOS_SNIS_Minas!A14283)</f>
        <v>0</v>
      </c>
    </row>
    <row r="14284" spans="1:14" x14ac:dyDescent="0.2">
      <c r="A14284">
        <v>314730</v>
      </c>
      <c r="B14284" t="s">
        <v>259</v>
      </c>
      <c r="C14284" t="s">
        <v>98</v>
      </c>
      <c r="D14284">
        <v>2000</v>
      </c>
      <c r="H14284">
        <v>17498</v>
      </c>
      <c r="I14284">
        <v>12990</v>
      </c>
      <c r="N14284">
        <f>COUNTIF(Cod_Mun_Norte!B:B,DADOS_SNIS_Minas!A14284)</f>
        <v>0</v>
      </c>
    </row>
    <row r="14285" spans="1:14" x14ac:dyDescent="0.2">
      <c r="A14285">
        <v>314730</v>
      </c>
      <c r="B14285" t="s">
        <v>259</v>
      </c>
      <c r="C14285" t="s">
        <v>98</v>
      </c>
      <c r="D14285">
        <v>1999</v>
      </c>
      <c r="H14285">
        <v>17513</v>
      </c>
      <c r="I14285">
        <v>13369</v>
      </c>
      <c r="N14285">
        <f>COUNTIF(Cod_Mun_Norte!B:B,DADOS_SNIS_Minas!A14285)</f>
        <v>0</v>
      </c>
    </row>
    <row r="14286" spans="1:14" x14ac:dyDescent="0.2">
      <c r="A14286">
        <v>314730</v>
      </c>
      <c r="B14286" t="s">
        <v>259</v>
      </c>
      <c r="C14286" t="s">
        <v>98</v>
      </c>
      <c r="D14286">
        <v>1998</v>
      </c>
      <c r="H14286">
        <v>17100</v>
      </c>
      <c r="I14286">
        <v>13053</v>
      </c>
      <c r="N14286">
        <f>COUNTIF(Cod_Mun_Norte!B:B,DADOS_SNIS_Minas!A14286)</f>
        <v>0</v>
      </c>
    </row>
    <row r="14287" spans="1:14" x14ac:dyDescent="0.2">
      <c r="A14287">
        <v>314730</v>
      </c>
      <c r="B14287" t="s">
        <v>259</v>
      </c>
      <c r="C14287" t="s">
        <v>98</v>
      </c>
      <c r="D14287">
        <v>1997</v>
      </c>
      <c r="H14287">
        <v>16686</v>
      </c>
      <c r="I14287">
        <v>12737</v>
      </c>
      <c r="N14287">
        <f>COUNTIF(Cod_Mun_Norte!B:B,DADOS_SNIS_Minas!A14287)</f>
        <v>0</v>
      </c>
    </row>
    <row r="14288" spans="1:14" x14ac:dyDescent="0.2">
      <c r="A14288">
        <v>314730</v>
      </c>
      <c r="B14288" t="s">
        <v>259</v>
      </c>
      <c r="C14288" t="s">
        <v>98</v>
      </c>
      <c r="D14288">
        <v>1996</v>
      </c>
      <c r="H14288">
        <v>16197</v>
      </c>
      <c r="I14288">
        <v>12364</v>
      </c>
      <c r="N14288">
        <f>COUNTIF(Cod_Mun_Norte!B:B,DADOS_SNIS_Minas!A14288)</f>
        <v>0</v>
      </c>
    </row>
    <row r="14289" spans="1:14" x14ac:dyDescent="0.2">
      <c r="A14289">
        <v>314730</v>
      </c>
      <c r="B14289" t="s">
        <v>259</v>
      </c>
      <c r="C14289" t="s">
        <v>98</v>
      </c>
      <c r="D14289">
        <v>1995</v>
      </c>
      <c r="H14289">
        <v>14775</v>
      </c>
      <c r="I14289">
        <v>11279</v>
      </c>
      <c r="N14289">
        <f>COUNTIF(Cod_Mun_Norte!B:B,DADOS_SNIS_Minas!A14289)</f>
        <v>0</v>
      </c>
    </row>
    <row r="14290" spans="1:14" x14ac:dyDescent="0.2">
      <c r="A14290">
        <v>314740</v>
      </c>
      <c r="B14290" t="s">
        <v>2060</v>
      </c>
      <c r="C14290" t="s">
        <v>98</v>
      </c>
      <c r="D14290">
        <v>2020</v>
      </c>
      <c r="E14290" t="s">
        <v>2061</v>
      </c>
      <c r="F14290" t="s">
        <v>357</v>
      </c>
      <c r="G14290" t="s">
        <v>383</v>
      </c>
      <c r="H14290">
        <v>24700</v>
      </c>
      <c r="I14290">
        <v>21525</v>
      </c>
      <c r="J14290">
        <v>20118</v>
      </c>
      <c r="K14290">
        <v>20118</v>
      </c>
      <c r="L14290">
        <v>93.5</v>
      </c>
      <c r="M14290">
        <v>81.45</v>
      </c>
      <c r="N14290">
        <f>COUNTIF(Cod_Mun_Norte!B:B,DADOS_SNIS_Minas!A14290)</f>
        <v>0</v>
      </c>
    </row>
    <row r="14291" spans="1:14" x14ac:dyDescent="0.2">
      <c r="A14291">
        <v>314740</v>
      </c>
      <c r="B14291" t="s">
        <v>2060</v>
      </c>
      <c r="C14291" t="s">
        <v>98</v>
      </c>
      <c r="D14291">
        <v>2019</v>
      </c>
      <c r="E14291" t="s">
        <v>2062</v>
      </c>
      <c r="F14291" t="s">
        <v>364</v>
      </c>
      <c r="G14291" t="s">
        <v>368</v>
      </c>
      <c r="H14291">
        <v>24540</v>
      </c>
      <c r="I14291">
        <v>21386</v>
      </c>
      <c r="J14291">
        <v>19453</v>
      </c>
      <c r="K14291">
        <v>19453</v>
      </c>
      <c r="L14291">
        <v>91</v>
      </c>
      <c r="M14291">
        <v>79.27</v>
      </c>
      <c r="N14291">
        <f>COUNTIF(Cod_Mun_Norte!B:B,DADOS_SNIS_Minas!A14291)</f>
        <v>0</v>
      </c>
    </row>
    <row r="14292" spans="1:14" x14ac:dyDescent="0.2">
      <c r="A14292">
        <v>314740</v>
      </c>
      <c r="B14292" t="s">
        <v>2060</v>
      </c>
      <c r="C14292" t="s">
        <v>98</v>
      </c>
      <c r="D14292">
        <v>2018</v>
      </c>
      <c r="E14292" t="s">
        <v>2062</v>
      </c>
      <c r="F14292" t="s">
        <v>364</v>
      </c>
      <c r="H14292">
        <v>24375</v>
      </c>
      <c r="I14292">
        <v>21242</v>
      </c>
      <c r="J14292">
        <v>19621</v>
      </c>
      <c r="K14292">
        <v>19621</v>
      </c>
      <c r="L14292">
        <v>92.4</v>
      </c>
      <c r="M14292">
        <v>80.5</v>
      </c>
      <c r="N14292">
        <f>COUNTIF(Cod_Mun_Norte!B:B,DADOS_SNIS_Minas!A14292)</f>
        <v>0</v>
      </c>
    </row>
    <row r="14293" spans="1:14" x14ac:dyDescent="0.2">
      <c r="A14293">
        <v>314740</v>
      </c>
      <c r="B14293" t="s">
        <v>2060</v>
      </c>
      <c r="C14293" t="s">
        <v>98</v>
      </c>
      <c r="D14293">
        <v>2017</v>
      </c>
      <c r="E14293" t="s">
        <v>2063</v>
      </c>
      <c r="F14293" t="s">
        <v>357</v>
      </c>
      <c r="H14293">
        <v>24427</v>
      </c>
      <c r="I14293">
        <v>21287</v>
      </c>
      <c r="J14293">
        <v>19610</v>
      </c>
      <c r="K14293">
        <v>19610</v>
      </c>
      <c r="L14293">
        <v>92.1</v>
      </c>
      <c r="M14293">
        <v>80.28</v>
      </c>
      <c r="N14293">
        <f>COUNTIF(Cod_Mun_Norte!B:B,DADOS_SNIS_Minas!A14293)</f>
        <v>0</v>
      </c>
    </row>
    <row r="14294" spans="1:14" x14ac:dyDescent="0.2">
      <c r="A14294">
        <v>314740</v>
      </c>
      <c r="B14294" t="s">
        <v>2060</v>
      </c>
      <c r="C14294" t="s">
        <v>98</v>
      </c>
      <c r="D14294">
        <v>2016</v>
      </c>
      <c r="E14294" t="s">
        <v>2063</v>
      </c>
      <c r="F14294" t="s">
        <v>359</v>
      </c>
      <c r="H14294">
        <v>24273</v>
      </c>
      <c r="I14294">
        <v>21153</v>
      </c>
      <c r="J14294">
        <v>19820</v>
      </c>
      <c r="K14294">
        <v>19820</v>
      </c>
      <c r="L14294">
        <v>93.7</v>
      </c>
      <c r="M14294">
        <v>81.650000000000006</v>
      </c>
      <c r="N14294">
        <f>COUNTIF(Cod_Mun_Norte!B:B,DADOS_SNIS_Minas!A14294)</f>
        <v>0</v>
      </c>
    </row>
    <row r="14295" spans="1:14" x14ac:dyDescent="0.2">
      <c r="A14295">
        <v>314740</v>
      </c>
      <c r="B14295" t="s">
        <v>2060</v>
      </c>
      <c r="C14295" t="s">
        <v>98</v>
      </c>
      <c r="D14295">
        <v>2015</v>
      </c>
      <c r="E14295" t="s">
        <v>2064</v>
      </c>
      <c r="F14295" t="s">
        <v>359</v>
      </c>
      <c r="H14295">
        <v>24110</v>
      </c>
      <c r="I14295">
        <v>21011</v>
      </c>
      <c r="J14295">
        <v>19500</v>
      </c>
      <c r="K14295">
        <v>19500</v>
      </c>
      <c r="L14295">
        <v>92.8</v>
      </c>
      <c r="M14295">
        <v>80.88</v>
      </c>
      <c r="N14295">
        <f>COUNTIF(Cod_Mun_Norte!B:B,DADOS_SNIS_Minas!A14295)</f>
        <v>0</v>
      </c>
    </row>
    <row r="14296" spans="1:14" x14ac:dyDescent="0.2">
      <c r="A14296">
        <v>314740</v>
      </c>
      <c r="B14296" t="s">
        <v>2060</v>
      </c>
      <c r="C14296" t="s">
        <v>98</v>
      </c>
      <c r="D14296">
        <v>2014</v>
      </c>
      <c r="E14296" t="s">
        <v>2064</v>
      </c>
      <c r="F14296" t="s">
        <v>359</v>
      </c>
      <c r="H14296">
        <v>23940</v>
      </c>
      <c r="I14296">
        <v>20863</v>
      </c>
      <c r="J14296">
        <v>20863</v>
      </c>
      <c r="K14296">
        <v>20863</v>
      </c>
      <c r="L14296">
        <v>100</v>
      </c>
      <c r="M14296">
        <v>87.15</v>
      </c>
      <c r="N14296">
        <f>COUNTIF(Cod_Mun_Norte!B:B,DADOS_SNIS_Minas!A14296)</f>
        <v>0</v>
      </c>
    </row>
    <row r="14297" spans="1:14" x14ac:dyDescent="0.2">
      <c r="A14297">
        <v>314740</v>
      </c>
      <c r="B14297" t="s">
        <v>2060</v>
      </c>
      <c r="C14297" t="s">
        <v>98</v>
      </c>
      <c r="D14297">
        <v>2013</v>
      </c>
      <c r="E14297" t="s">
        <v>2063</v>
      </c>
      <c r="F14297" t="s">
        <v>359</v>
      </c>
      <c r="H14297">
        <v>23762</v>
      </c>
      <c r="I14297">
        <v>20708</v>
      </c>
      <c r="J14297">
        <v>20708</v>
      </c>
      <c r="K14297">
        <v>20708</v>
      </c>
      <c r="L14297">
        <v>100</v>
      </c>
      <c r="M14297">
        <v>87.15</v>
      </c>
      <c r="N14297">
        <f>COUNTIF(Cod_Mun_Norte!B:B,DADOS_SNIS_Minas!A14297)</f>
        <v>0</v>
      </c>
    </row>
    <row r="14298" spans="1:14" x14ac:dyDescent="0.2">
      <c r="A14298">
        <v>314740</v>
      </c>
      <c r="B14298" t="s">
        <v>2060</v>
      </c>
      <c r="C14298" t="s">
        <v>98</v>
      </c>
      <c r="D14298">
        <v>2012</v>
      </c>
      <c r="E14298" t="s">
        <v>2064</v>
      </c>
      <c r="F14298" t="s">
        <v>359</v>
      </c>
      <c r="H14298">
        <v>22893</v>
      </c>
      <c r="I14298">
        <v>19951</v>
      </c>
      <c r="J14298">
        <v>19951</v>
      </c>
      <c r="K14298">
        <v>19951</v>
      </c>
      <c r="L14298">
        <v>100</v>
      </c>
      <c r="M14298">
        <v>87.15</v>
      </c>
      <c r="N14298">
        <f>COUNTIF(Cod_Mun_Norte!B:B,DADOS_SNIS_Minas!A14298)</f>
        <v>0</v>
      </c>
    </row>
    <row r="14299" spans="1:14" x14ac:dyDescent="0.2">
      <c r="A14299">
        <v>314740</v>
      </c>
      <c r="B14299" t="s">
        <v>2060</v>
      </c>
      <c r="C14299" t="s">
        <v>98</v>
      </c>
      <c r="D14299">
        <v>2011</v>
      </c>
      <c r="E14299" t="s">
        <v>2064</v>
      </c>
      <c r="F14299" t="s">
        <v>359</v>
      </c>
      <c r="H14299">
        <v>22731</v>
      </c>
      <c r="I14299">
        <v>19809</v>
      </c>
      <c r="J14299">
        <v>19809</v>
      </c>
      <c r="K14299">
        <v>19809</v>
      </c>
      <c r="L14299">
        <v>100</v>
      </c>
      <c r="M14299">
        <v>87.15</v>
      </c>
      <c r="N14299">
        <f>COUNTIF(Cod_Mun_Norte!B:B,DADOS_SNIS_Minas!A14299)</f>
        <v>0</v>
      </c>
    </row>
    <row r="14300" spans="1:14" x14ac:dyDescent="0.2">
      <c r="A14300">
        <v>314740</v>
      </c>
      <c r="B14300" t="s">
        <v>2060</v>
      </c>
      <c r="C14300" t="s">
        <v>98</v>
      </c>
      <c r="D14300">
        <v>2010</v>
      </c>
      <c r="E14300" t="s">
        <v>2065</v>
      </c>
      <c r="F14300" t="s">
        <v>360</v>
      </c>
      <c r="H14300">
        <v>22563</v>
      </c>
      <c r="I14300">
        <v>19663</v>
      </c>
      <c r="J14300">
        <v>19663</v>
      </c>
      <c r="K14300">
        <v>19663</v>
      </c>
      <c r="L14300">
        <v>100</v>
      </c>
      <c r="M14300">
        <v>87.15</v>
      </c>
      <c r="N14300">
        <f>COUNTIF(Cod_Mun_Norte!B:B,DADOS_SNIS_Minas!A14300)</f>
        <v>0</v>
      </c>
    </row>
    <row r="14301" spans="1:14" x14ac:dyDescent="0.2">
      <c r="A14301">
        <v>314740</v>
      </c>
      <c r="B14301" t="s">
        <v>2060</v>
      </c>
      <c r="C14301" t="s">
        <v>98</v>
      </c>
      <c r="D14301">
        <v>2009</v>
      </c>
      <c r="E14301" t="s">
        <v>361</v>
      </c>
      <c r="F14301" t="s">
        <v>362</v>
      </c>
      <c r="H14301">
        <v>23410</v>
      </c>
      <c r="I14301">
        <v>20343</v>
      </c>
      <c r="J14301">
        <v>21865</v>
      </c>
      <c r="K14301">
        <v>21865</v>
      </c>
      <c r="L14301">
        <v>100</v>
      </c>
      <c r="M14301">
        <v>93.4</v>
      </c>
      <c r="N14301">
        <f>COUNTIF(Cod_Mun_Norte!B:B,DADOS_SNIS_Minas!A14301)</f>
        <v>0</v>
      </c>
    </row>
    <row r="14302" spans="1:14" x14ac:dyDescent="0.2">
      <c r="A14302">
        <v>314740</v>
      </c>
      <c r="B14302" t="s">
        <v>2060</v>
      </c>
      <c r="C14302" t="s">
        <v>98</v>
      </c>
      <c r="D14302">
        <v>2008</v>
      </c>
      <c r="E14302" t="s">
        <v>361</v>
      </c>
      <c r="F14302" t="s">
        <v>362</v>
      </c>
      <c r="H14302">
        <v>23146</v>
      </c>
      <c r="I14302">
        <v>20114</v>
      </c>
      <c r="J14302">
        <v>21321</v>
      </c>
      <c r="K14302">
        <v>21321</v>
      </c>
      <c r="L14302">
        <v>100</v>
      </c>
      <c r="M14302">
        <v>92.12</v>
      </c>
      <c r="N14302">
        <f>COUNTIF(Cod_Mun_Norte!B:B,DADOS_SNIS_Minas!A14302)</f>
        <v>0</v>
      </c>
    </row>
    <row r="14303" spans="1:14" x14ac:dyDescent="0.2">
      <c r="A14303">
        <v>314740</v>
      </c>
      <c r="B14303" t="s">
        <v>2060</v>
      </c>
      <c r="C14303" t="s">
        <v>98</v>
      </c>
      <c r="D14303">
        <v>2007</v>
      </c>
      <c r="E14303" t="s">
        <v>361</v>
      </c>
      <c r="F14303" t="s">
        <v>362</v>
      </c>
      <c r="H14303">
        <v>22204</v>
      </c>
      <c r="I14303">
        <v>19295</v>
      </c>
      <c r="J14303">
        <v>20903</v>
      </c>
      <c r="K14303">
        <v>20903</v>
      </c>
      <c r="L14303">
        <v>100</v>
      </c>
      <c r="M14303">
        <v>94.14</v>
      </c>
      <c r="N14303">
        <f>COUNTIF(Cod_Mun_Norte!B:B,DADOS_SNIS_Minas!A14303)</f>
        <v>0</v>
      </c>
    </row>
    <row r="14304" spans="1:14" x14ac:dyDescent="0.2">
      <c r="A14304">
        <v>314740</v>
      </c>
      <c r="B14304" t="s">
        <v>2060</v>
      </c>
      <c r="C14304" t="s">
        <v>98</v>
      </c>
      <c r="D14304">
        <v>2006</v>
      </c>
      <c r="E14304" t="s">
        <v>361</v>
      </c>
      <c r="F14304" t="s">
        <v>362</v>
      </c>
      <c r="H14304">
        <v>22872</v>
      </c>
      <c r="I14304">
        <v>19393</v>
      </c>
      <c r="J14304">
        <v>19938</v>
      </c>
      <c r="K14304">
        <v>19938</v>
      </c>
      <c r="L14304">
        <v>100</v>
      </c>
      <c r="M14304">
        <v>87.17</v>
      </c>
      <c r="N14304">
        <f>COUNTIF(Cod_Mun_Norte!B:B,DADOS_SNIS_Minas!A14304)</f>
        <v>0</v>
      </c>
    </row>
    <row r="14305" spans="1:14" x14ac:dyDescent="0.2">
      <c r="A14305">
        <v>314740</v>
      </c>
      <c r="B14305" t="s">
        <v>2060</v>
      </c>
      <c r="C14305" t="s">
        <v>98</v>
      </c>
      <c r="D14305">
        <v>2005</v>
      </c>
      <c r="E14305" t="s">
        <v>361</v>
      </c>
      <c r="F14305" t="s">
        <v>362</v>
      </c>
      <c r="H14305">
        <v>22493</v>
      </c>
      <c r="I14305">
        <v>19072</v>
      </c>
      <c r="J14305">
        <v>19530</v>
      </c>
      <c r="K14305">
        <v>19530</v>
      </c>
      <c r="L14305">
        <v>100</v>
      </c>
      <c r="M14305">
        <v>86.83</v>
      </c>
      <c r="N14305">
        <f>COUNTIF(Cod_Mun_Norte!B:B,DADOS_SNIS_Minas!A14305)</f>
        <v>0</v>
      </c>
    </row>
    <row r="14306" spans="1:14" x14ac:dyDescent="0.2">
      <c r="A14306">
        <v>314740</v>
      </c>
      <c r="B14306" t="s">
        <v>2060</v>
      </c>
      <c r="C14306" t="s">
        <v>98</v>
      </c>
      <c r="D14306">
        <v>2004</v>
      </c>
      <c r="E14306" t="s">
        <v>361</v>
      </c>
      <c r="F14306" t="s">
        <v>362</v>
      </c>
      <c r="H14306">
        <v>22111</v>
      </c>
      <c r="I14306">
        <v>18748</v>
      </c>
      <c r="J14306">
        <v>19081</v>
      </c>
      <c r="K14306">
        <v>19081</v>
      </c>
      <c r="L14306">
        <v>100</v>
      </c>
      <c r="M14306">
        <v>86.3</v>
      </c>
      <c r="N14306">
        <f>COUNTIF(Cod_Mun_Norte!B:B,DADOS_SNIS_Minas!A14306)</f>
        <v>0</v>
      </c>
    </row>
    <row r="14307" spans="1:14" x14ac:dyDescent="0.2">
      <c r="A14307">
        <v>314740</v>
      </c>
      <c r="B14307" t="s">
        <v>2060</v>
      </c>
      <c r="C14307" t="s">
        <v>98</v>
      </c>
      <c r="D14307">
        <v>2003</v>
      </c>
      <c r="E14307" t="s">
        <v>361</v>
      </c>
      <c r="F14307" t="s">
        <v>362</v>
      </c>
      <c r="H14307">
        <v>21421</v>
      </c>
      <c r="I14307">
        <v>18163</v>
      </c>
      <c r="N14307">
        <f>COUNTIF(Cod_Mun_Norte!B:B,DADOS_SNIS_Minas!A14307)</f>
        <v>0</v>
      </c>
    </row>
    <row r="14308" spans="1:14" x14ac:dyDescent="0.2">
      <c r="A14308">
        <v>314740</v>
      </c>
      <c r="B14308" t="s">
        <v>2060</v>
      </c>
      <c r="C14308" t="s">
        <v>98</v>
      </c>
      <c r="D14308">
        <v>2002</v>
      </c>
      <c r="E14308" t="s">
        <v>361</v>
      </c>
      <c r="F14308" t="s">
        <v>362</v>
      </c>
      <c r="H14308">
        <v>21092</v>
      </c>
      <c r="I14308">
        <v>17884</v>
      </c>
      <c r="N14308">
        <f>COUNTIF(Cod_Mun_Norte!B:B,DADOS_SNIS_Minas!A14308)</f>
        <v>0</v>
      </c>
    </row>
    <row r="14309" spans="1:14" x14ac:dyDescent="0.2">
      <c r="A14309">
        <v>314740</v>
      </c>
      <c r="B14309" t="s">
        <v>2060</v>
      </c>
      <c r="C14309" t="s">
        <v>98</v>
      </c>
      <c r="D14309">
        <v>2001</v>
      </c>
      <c r="E14309" t="s">
        <v>361</v>
      </c>
      <c r="F14309" t="s">
        <v>362</v>
      </c>
      <c r="H14309">
        <v>20791</v>
      </c>
      <c r="I14309">
        <v>17629</v>
      </c>
      <c r="N14309">
        <f>COUNTIF(Cod_Mun_Norte!B:B,DADOS_SNIS_Minas!A14309)</f>
        <v>0</v>
      </c>
    </row>
    <row r="14310" spans="1:14" x14ac:dyDescent="0.2">
      <c r="A14310">
        <v>314740</v>
      </c>
      <c r="B14310" t="s">
        <v>2060</v>
      </c>
      <c r="C14310" t="s">
        <v>98</v>
      </c>
      <c r="D14310">
        <v>2000</v>
      </c>
      <c r="E14310" t="s">
        <v>361</v>
      </c>
      <c r="F14310" t="s">
        <v>362</v>
      </c>
      <c r="H14310">
        <v>20383</v>
      </c>
      <c r="I14310">
        <v>17283</v>
      </c>
      <c r="N14310">
        <f>COUNTIF(Cod_Mun_Norte!B:B,DADOS_SNIS_Minas!A14310)</f>
        <v>0</v>
      </c>
    </row>
    <row r="14311" spans="1:14" x14ac:dyDescent="0.2">
      <c r="A14311">
        <v>314740</v>
      </c>
      <c r="B14311" t="s">
        <v>2060</v>
      </c>
      <c r="C14311" t="s">
        <v>98</v>
      </c>
      <c r="D14311">
        <v>1999</v>
      </c>
      <c r="E14311" t="s">
        <v>361</v>
      </c>
      <c r="F14311" t="s">
        <v>362</v>
      </c>
      <c r="H14311">
        <v>19995</v>
      </c>
      <c r="I14311">
        <v>16808</v>
      </c>
      <c r="N14311">
        <f>COUNTIF(Cod_Mun_Norte!B:B,DADOS_SNIS_Minas!A14311)</f>
        <v>0</v>
      </c>
    </row>
    <row r="14312" spans="1:14" x14ac:dyDescent="0.2">
      <c r="A14312">
        <v>314740</v>
      </c>
      <c r="B14312" t="s">
        <v>2060</v>
      </c>
      <c r="C14312" t="s">
        <v>98</v>
      </c>
      <c r="D14312">
        <v>1998</v>
      </c>
      <c r="E14312" t="s">
        <v>361</v>
      </c>
      <c r="F14312" t="s">
        <v>362</v>
      </c>
      <c r="H14312">
        <v>19564</v>
      </c>
      <c r="I14312">
        <v>16446</v>
      </c>
      <c r="N14312">
        <f>COUNTIF(Cod_Mun_Norte!B:B,DADOS_SNIS_Minas!A14312)</f>
        <v>0</v>
      </c>
    </row>
    <row r="14313" spans="1:14" x14ac:dyDescent="0.2">
      <c r="A14313">
        <v>314740</v>
      </c>
      <c r="B14313" t="s">
        <v>2060</v>
      </c>
      <c r="C14313" t="s">
        <v>98</v>
      </c>
      <c r="D14313">
        <v>1997</v>
      </c>
      <c r="H14313">
        <v>19133</v>
      </c>
      <c r="I14313">
        <v>16084</v>
      </c>
      <c r="N14313">
        <f>COUNTIF(Cod_Mun_Norte!B:B,DADOS_SNIS_Minas!A14313)</f>
        <v>0</v>
      </c>
    </row>
    <row r="14314" spans="1:14" x14ac:dyDescent="0.2">
      <c r="A14314">
        <v>314740</v>
      </c>
      <c r="B14314" t="s">
        <v>2060</v>
      </c>
      <c r="C14314" t="s">
        <v>98</v>
      </c>
      <c r="D14314">
        <v>1996</v>
      </c>
      <c r="H14314">
        <v>18623</v>
      </c>
      <c r="I14314">
        <v>15655</v>
      </c>
      <c r="N14314">
        <f>COUNTIF(Cod_Mun_Norte!B:B,DADOS_SNIS_Minas!A14314)</f>
        <v>0</v>
      </c>
    </row>
    <row r="14315" spans="1:14" x14ac:dyDescent="0.2">
      <c r="A14315">
        <v>314740</v>
      </c>
      <c r="B14315" t="s">
        <v>2060</v>
      </c>
      <c r="C14315" t="s">
        <v>98</v>
      </c>
      <c r="D14315">
        <v>1995</v>
      </c>
      <c r="H14315">
        <v>18256</v>
      </c>
      <c r="I14315">
        <v>15346</v>
      </c>
      <c r="N14315">
        <f>COUNTIF(Cod_Mun_Norte!B:B,DADOS_SNIS_Minas!A14315)</f>
        <v>0</v>
      </c>
    </row>
    <row r="14316" spans="1:14" x14ac:dyDescent="0.2">
      <c r="A14316">
        <v>314750</v>
      </c>
      <c r="B14316" t="s">
        <v>2066</v>
      </c>
      <c r="C14316" t="s">
        <v>98</v>
      </c>
      <c r="D14316">
        <v>2020</v>
      </c>
      <c r="E14316" t="s">
        <v>361</v>
      </c>
      <c r="F14316" t="s">
        <v>99</v>
      </c>
      <c r="G14316" t="s">
        <v>119</v>
      </c>
      <c r="H14316">
        <v>1633</v>
      </c>
      <c r="I14316">
        <v>936</v>
      </c>
      <c r="J14316">
        <v>968</v>
      </c>
      <c r="K14316">
        <v>936</v>
      </c>
      <c r="L14316">
        <v>100</v>
      </c>
      <c r="M14316">
        <v>59.28</v>
      </c>
      <c r="N14316">
        <f>COUNTIF(Cod_Mun_Norte!B:B,DADOS_SNIS_Minas!A14316)</f>
        <v>0</v>
      </c>
    </row>
    <row r="14317" spans="1:14" x14ac:dyDescent="0.2">
      <c r="A14317">
        <v>314750</v>
      </c>
      <c r="B14317" t="s">
        <v>2066</v>
      </c>
      <c r="C14317" t="s">
        <v>98</v>
      </c>
      <c r="D14317">
        <v>2019</v>
      </c>
      <c r="E14317" t="s">
        <v>361</v>
      </c>
      <c r="F14317" t="s">
        <v>99</v>
      </c>
      <c r="G14317" t="s">
        <v>119</v>
      </c>
      <c r="H14317">
        <v>1649</v>
      </c>
      <c r="I14317">
        <v>945</v>
      </c>
      <c r="J14317">
        <v>945</v>
      </c>
      <c r="K14317">
        <v>945</v>
      </c>
      <c r="L14317">
        <v>100</v>
      </c>
      <c r="M14317">
        <v>57.31</v>
      </c>
      <c r="N14317">
        <f>COUNTIF(Cod_Mun_Norte!B:B,DADOS_SNIS_Minas!A14317)</f>
        <v>0</v>
      </c>
    </row>
    <row r="14318" spans="1:14" x14ac:dyDescent="0.2">
      <c r="A14318">
        <v>314750</v>
      </c>
      <c r="B14318" t="s">
        <v>2066</v>
      </c>
      <c r="C14318" t="s">
        <v>98</v>
      </c>
      <c r="D14318">
        <v>2018</v>
      </c>
      <c r="E14318" t="s">
        <v>361</v>
      </c>
      <c r="F14318" t="s">
        <v>99</v>
      </c>
      <c r="H14318">
        <v>1664</v>
      </c>
      <c r="I14318">
        <v>954</v>
      </c>
      <c r="J14318">
        <v>954</v>
      </c>
      <c r="K14318">
        <v>954</v>
      </c>
      <c r="L14318">
        <v>100</v>
      </c>
      <c r="M14318">
        <v>57.33</v>
      </c>
      <c r="N14318">
        <f>COUNTIF(Cod_Mun_Norte!B:B,DADOS_SNIS_Minas!A14318)</f>
        <v>0</v>
      </c>
    </row>
    <row r="14319" spans="1:14" x14ac:dyDescent="0.2">
      <c r="A14319">
        <v>314750</v>
      </c>
      <c r="B14319" t="s">
        <v>2066</v>
      </c>
      <c r="C14319" t="s">
        <v>98</v>
      </c>
      <c r="D14319">
        <v>2017</v>
      </c>
      <c r="E14319" t="s">
        <v>361</v>
      </c>
      <c r="F14319" t="s">
        <v>99</v>
      </c>
      <c r="H14319">
        <v>1732</v>
      </c>
      <c r="I14319">
        <v>993</v>
      </c>
      <c r="J14319">
        <v>962</v>
      </c>
      <c r="K14319">
        <v>962</v>
      </c>
      <c r="L14319">
        <v>96.9</v>
      </c>
      <c r="M14319">
        <v>55.54</v>
      </c>
      <c r="N14319">
        <f>COUNTIF(Cod_Mun_Norte!B:B,DADOS_SNIS_Minas!A14319)</f>
        <v>0</v>
      </c>
    </row>
    <row r="14320" spans="1:14" x14ac:dyDescent="0.2">
      <c r="A14320">
        <v>314750</v>
      </c>
      <c r="B14320" t="s">
        <v>2066</v>
      </c>
      <c r="C14320" t="s">
        <v>98</v>
      </c>
      <c r="D14320">
        <v>2016</v>
      </c>
      <c r="E14320" t="s">
        <v>361</v>
      </c>
      <c r="F14320" t="s">
        <v>99</v>
      </c>
      <c r="H14320">
        <v>1742</v>
      </c>
      <c r="I14320">
        <v>998</v>
      </c>
      <c r="J14320">
        <v>987</v>
      </c>
      <c r="K14320">
        <v>987</v>
      </c>
      <c r="L14320">
        <v>98.9</v>
      </c>
      <c r="M14320">
        <v>56.66</v>
      </c>
      <c r="N14320">
        <f>COUNTIF(Cod_Mun_Norte!B:B,DADOS_SNIS_Minas!A14320)</f>
        <v>0</v>
      </c>
    </row>
    <row r="14321" spans="1:14" x14ac:dyDescent="0.2">
      <c r="A14321">
        <v>314750</v>
      </c>
      <c r="B14321" t="s">
        <v>2066</v>
      </c>
      <c r="C14321" t="s">
        <v>98</v>
      </c>
      <c r="D14321">
        <v>2015</v>
      </c>
      <c r="E14321" t="s">
        <v>361</v>
      </c>
      <c r="F14321" t="s">
        <v>99</v>
      </c>
      <c r="H14321">
        <v>1753</v>
      </c>
      <c r="I14321">
        <v>1005</v>
      </c>
      <c r="J14321">
        <v>963</v>
      </c>
      <c r="K14321">
        <v>963</v>
      </c>
      <c r="L14321">
        <v>95.8</v>
      </c>
      <c r="M14321">
        <v>54.93</v>
      </c>
      <c r="N14321">
        <f>COUNTIF(Cod_Mun_Norte!B:B,DADOS_SNIS_Minas!A14321)</f>
        <v>0</v>
      </c>
    </row>
    <row r="14322" spans="1:14" x14ac:dyDescent="0.2">
      <c r="A14322">
        <v>314750</v>
      </c>
      <c r="B14322" t="s">
        <v>2066</v>
      </c>
      <c r="C14322" t="s">
        <v>98</v>
      </c>
      <c r="D14322">
        <v>2014</v>
      </c>
      <c r="E14322" t="s">
        <v>361</v>
      </c>
      <c r="F14322" t="s">
        <v>99</v>
      </c>
      <c r="H14322">
        <v>1764</v>
      </c>
      <c r="I14322">
        <v>1011</v>
      </c>
      <c r="J14322">
        <v>1011</v>
      </c>
      <c r="K14322">
        <v>1011</v>
      </c>
      <c r="L14322">
        <v>100</v>
      </c>
      <c r="M14322">
        <v>57.31</v>
      </c>
      <c r="N14322">
        <f>COUNTIF(Cod_Mun_Norte!B:B,DADOS_SNIS_Minas!A14322)</f>
        <v>0</v>
      </c>
    </row>
    <row r="14323" spans="1:14" x14ac:dyDescent="0.2">
      <c r="A14323">
        <v>314750</v>
      </c>
      <c r="B14323" t="s">
        <v>2066</v>
      </c>
      <c r="C14323" t="s">
        <v>98</v>
      </c>
      <c r="D14323">
        <v>2013</v>
      </c>
      <c r="H14323">
        <v>1776</v>
      </c>
      <c r="I14323">
        <v>1018</v>
      </c>
      <c r="N14323">
        <f>COUNTIF(Cod_Mun_Norte!B:B,DADOS_SNIS_Minas!A14323)</f>
        <v>0</v>
      </c>
    </row>
    <row r="14324" spans="1:14" x14ac:dyDescent="0.2">
      <c r="A14324">
        <v>314750</v>
      </c>
      <c r="B14324" t="s">
        <v>2066</v>
      </c>
      <c r="C14324" t="s">
        <v>98</v>
      </c>
      <c r="D14324">
        <v>2012</v>
      </c>
      <c r="E14324" t="s">
        <v>361</v>
      </c>
      <c r="H14324">
        <v>1739</v>
      </c>
      <c r="I14324">
        <v>997</v>
      </c>
      <c r="N14324">
        <f>COUNTIF(Cod_Mun_Norte!B:B,DADOS_SNIS_Minas!A14324)</f>
        <v>0</v>
      </c>
    </row>
    <row r="14325" spans="1:14" x14ac:dyDescent="0.2">
      <c r="A14325">
        <v>314750</v>
      </c>
      <c r="B14325" t="s">
        <v>2066</v>
      </c>
      <c r="C14325" t="s">
        <v>98</v>
      </c>
      <c r="D14325">
        <v>2011</v>
      </c>
      <c r="E14325" t="s">
        <v>2067</v>
      </c>
      <c r="F14325" t="s">
        <v>374</v>
      </c>
      <c r="H14325">
        <v>1753</v>
      </c>
      <c r="I14325">
        <v>1005</v>
      </c>
      <c r="N14325">
        <f>COUNTIF(Cod_Mun_Norte!B:B,DADOS_SNIS_Minas!A14325)</f>
        <v>0</v>
      </c>
    </row>
    <row r="14326" spans="1:14" x14ac:dyDescent="0.2">
      <c r="A14326">
        <v>314750</v>
      </c>
      <c r="B14326" t="s">
        <v>2066</v>
      </c>
      <c r="C14326" t="s">
        <v>98</v>
      </c>
      <c r="D14326">
        <v>2010</v>
      </c>
      <c r="E14326" t="s">
        <v>2068</v>
      </c>
      <c r="F14326" t="s">
        <v>374</v>
      </c>
      <c r="H14326">
        <v>1766</v>
      </c>
      <c r="I14326">
        <v>1012</v>
      </c>
      <c r="N14326">
        <f>COUNTIF(Cod_Mun_Norte!B:B,DADOS_SNIS_Minas!A14326)</f>
        <v>0</v>
      </c>
    </row>
    <row r="14327" spans="1:14" x14ac:dyDescent="0.2">
      <c r="A14327">
        <v>314750</v>
      </c>
      <c r="B14327" t="s">
        <v>2066</v>
      </c>
      <c r="C14327" t="s">
        <v>98</v>
      </c>
      <c r="D14327">
        <v>2009</v>
      </c>
      <c r="H14327">
        <v>1825</v>
      </c>
      <c r="I14327">
        <v>978</v>
      </c>
      <c r="N14327">
        <f>COUNTIF(Cod_Mun_Norte!B:B,DADOS_SNIS_Minas!A14327)</f>
        <v>0</v>
      </c>
    </row>
    <row r="14328" spans="1:14" x14ac:dyDescent="0.2">
      <c r="A14328">
        <v>314750</v>
      </c>
      <c r="B14328" t="s">
        <v>2066</v>
      </c>
      <c r="C14328" t="s">
        <v>98</v>
      </c>
      <c r="D14328">
        <v>2008</v>
      </c>
      <c r="H14328">
        <v>1838</v>
      </c>
      <c r="I14328">
        <v>985</v>
      </c>
      <c r="N14328">
        <f>COUNTIF(Cod_Mun_Norte!B:B,DADOS_SNIS_Minas!A14328)</f>
        <v>0</v>
      </c>
    </row>
    <row r="14329" spans="1:14" x14ac:dyDescent="0.2">
      <c r="A14329">
        <v>314750</v>
      </c>
      <c r="B14329" t="s">
        <v>2066</v>
      </c>
      <c r="C14329" t="s">
        <v>98</v>
      </c>
      <c r="D14329">
        <v>2007</v>
      </c>
      <c r="H14329">
        <v>1801</v>
      </c>
      <c r="I14329">
        <v>965</v>
      </c>
      <c r="N14329">
        <f>COUNTIF(Cod_Mun_Norte!B:B,DADOS_SNIS_Minas!A14329)</f>
        <v>0</v>
      </c>
    </row>
    <row r="14330" spans="1:14" x14ac:dyDescent="0.2">
      <c r="A14330">
        <v>314750</v>
      </c>
      <c r="B14330" t="s">
        <v>2066</v>
      </c>
      <c r="C14330" t="s">
        <v>98</v>
      </c>
      <c r="D14330">
        <v>2006</v>
      </c>
      <c r="H14330">
        <v>2140</v>
      </c>
      <c r="I14330">
        <v>717</v>
      </c>
      <c r="N14330">
        <f>COUNTIF(Cod_Mun_Norte!B:B,DADOS_SNIS_Minas!A14330)</f>
        <v>0</v>
      </c>
    </row>
    <row r="14331" spans="1:14" x14ac:dyDescent="0.2">
      <c r="A14331">
        <v>314750</v>
      </c>
      <c r="B14331" t="s">
        <v>2066</v>
      </c>
      <c r="C14331" t="s">
        <v>98</v>
      </c>
      <c r="D14331">
        <v>2005</v>
      </c>
      <c r="H14331">
        <v>2111</v>
      </c>
      <c r="I14331">
        <v>707</v>
      </c>
      <c r="N14331">
        <f>COUNTIF(Cod_Mun_Norte!B:B,DADOS_SNIS_Minas!A14331)</f>
        <v>0</v>
      </c>
    </row>
    <row r="14332" spans="1:14" x14ac:dyDescent="0.2">
      <c r="A14332">
        <v>314750</v>
      </c>
      <c r="B14332" t="s">
        <v>2066</v>
      </c>
      <c r="C14332" t="s">
        <v>98</v>
      </c>
      <c r="D14332">
        <v>2004</v>
      </c>
      <c r="H14332">
        <v>2081</v>
      </c>
      <c r="I14332">
        <v>697</v>
      </c>
      <c r="N14332">
        <f>COUNTIF(Cod_Mun_Norte!B:B,DADOS_SNIS_Minas!A14332)</f>
        <v>0</v>
      </c>
    </row>
    <row r="14333" spans="1:14" x14ac:dyDescent="0.2">
      <c r="A14333">
        <v>314750</v>
      </c>
      <c r="B14333" t="s">
        <v>2066</v>
      </c>
      <c r="C14333" t="s">
        <v>98</v>
      </c>
      <c r="D14333">
        <v>2003</v>
      </c>
      <c r="H14333">
        <v>2027</v>
      </c>
      <c r="I14333">
        <v>679</v>
      </c>
      <c r="N14333">
        <f>COUNTIF(Cod_Mun_Norte!B:B,DADOS_SNIS_Minas!A14333)</f>
        <v>0</v>
      </c>
    </row>
    <row r="14334" spans="1:14" x14ac:dyDescent="0.2">
      <c r="A14334">
        <v>314750</v>
      </c>
      <c r="B14334" t="s">
        <v>2066</v>
      </c>
      <c r="C14334" t="s">
        <v>98</v>
      </c>
      <c r="D14334">
        <v>2002</v>
      </c>
      <c r="H14334">
        <v>2001</v>
      </c>
      <c r="I14334">
        <v>670</v>
      </c>
      <c r="N14334">
        <f>COUNTIF(Cod_Mun_Norte!B:B,DADOS_SNIS_Minas!A14334)</f>
        <v>0</v>
      </c>
    </row>
    <row r="14335" spans="1:14" x14ac:dyDescent="0.2">
      <c r="A14335">
        <v>314750</v>
      </c>
      <c r="B14335" t="s">
        <v>2066</v>
      </c>
      <c r="C14335" t="s">
        <v>98</v>
      </c>
      <c r="D14335">
        <v>2001</v>
      </c>
      <c r="H14335">
        <v>1978</v>
      </c>
      <c r="I14335">
        <v>663</v>
      </c>
      <c r="N14335">
        <f>COUNTIF(Cod_Mun_Norte!B:B,DADOS_SNIS_Minas!A14335)</f>
        <v>0</v>
      </c>
    </row>
    <row r="14336" spans="1:14" x14ac:dyDescent="0.2">
      <c r="A14336">
        <v>314750</v>
      </c>
      <c r="B14336" t="s">
        <v>2066</v>
      </c>
      <c r="C14336" t="s">
        <v>98</v>
      </c>
      <c r="D14336">
        <v>2000</v>
      </c>
      <c r="H14336">
        <v>1946</v>
      </c>
      <c r="I14336">
        <v>652</v>
      </c>
      <c r="N14336">
        <f>COUNTIF(Cod_Mun_Norte!B:B,DADOS_SNIS_Minas!A14336)</f>
        <v>0</v>
      </c>
    </row>
    <row r="14337" spans="1:14" x14ac:dyDescent="0.2">
      <c r="A14337">
        <v>314750</v>
      </c>
      <c r="B14337" t="s">
        <v>2066</v>
      </c>
      <c r="C14337" t="s">
        <v>98</v>
      </c>
      <c r="D14337">
        <v>1999</v>
      </c>
      <c r="H14337">
        <v>2044</v>
      </c>
      <c r="I14337">
        <v>603</v>
      </c>
      <c r="N14337">
        <f>COUNTIF(Cod_Mun_Norte!B:B,DADOS_SNIS_Minas!A14337)</f>
        <v>0</v>
      </c>
    </row>
    <row r="14338" spans="1:14" x14ac:dyDescent="0.2">
      <c r="A14338">
        <v>314750</v>
      </c>
      <c r="B14338" t="s">
        <v>2066</v>
      </c>
      <c r="C14338" t="s">
        <v>98</v>
      </c>
      <c r="D14338">
        <v>1998</v>
      </c>
      <c r="H14338">
        <v>2003</v>
      </c>
      <c r="I14338">
        <v>591</v>
      </c>
      <c r="N14338">
        <f>COUNTIF(Cod_Mun_Norte!B:B,DADOS_SNIS_Minas!A14338)</f>
        <v>0</v>
      </c>
    </row>
    <row r="14339" spans="1:14" x14ac:dyDescent="0.2">
      <c r="A14339">
        <v>314750</v>
      </c>
      <c r="B14339" t="s">
        <v>2066</v>
      </c>
      <c r="C14339" t="s">
        <v>98</v>
      </c>
      <c r="D14339">
        <v>1997</v>
      </c>
      <c r="H14339">
        <v>1962</v>
      </c>
      <c r="I14339">
        <v>579</v>
      </c>
      <c r="N14339">
        <f>COUNTIF(Cod_Mun_Norte!B:B,DADOS_SNIS_Minas!A14339)</f>
        <v>0</v>
      </c>
    </row>
    <row r="14340" spans="1:14" x14ac:dyDescent="0.2">
      <c r="A14340">
        <v>314750</v>
      </c>
      <c r="B14340" t="s">
        <v>2066</v>
      </c>
      <c r="C14340" t="s">
        <v>98</v>
      </c>
      <c r="D14340">
        <v>1996</v>
      </c>
      <c r="H14340">
        <v>1914</v>
      </c>
      <c r="I14340">
        <v>565</v>
      </c>
      <c r="N14340">
        <f>COUNTIF(Cod_Mun_Norte!B:B,DADOS_SNIS_Minas!A14340)</f>
        <v>0</v>
      </c>
    </row>
    <row r="14341" spans="1:14" x14ac:dyDescent="0.2">
      <c r="A14341">
        <v>314750</v>
      </c>
      <c r="B14341" t="s">
        <v>2066</v>
      </c>
      <c r="C14341" t="s">
        <v>98</v>
      </c>
      <c r="D14341">
        <v>1995</v>
      </c>
      <c r="H14341">
        <v>1600</v>
      </c>
      <c r="I14341">
        <v>472</v>
      </c>
      <c r="N14341">
        <f>COUNTIF(Cod_Mun_Norte!B:B,DADOS_SNIS_Minas!A14341)</f>
        <v>0</v>
      </c>
    </row>
    <row r="14342" spans="1:14" x14ac:dyDescent="0.2">
      <c r="A14342">
        <v>314760</v>
      </c>
      <c r="B14342" t="s">
        <v>260</v>
      </c>
      <c r="C14342" t="s">
        <v>98</v>
      </c>
      <c r="D14342">
        <v>2020</v>
      </c>
      <c r="E14342" t="s">
        <v>2069</v>
      </c>
      <c r="F14342" t="s">
        <v>374</v>
      </c>
      <c r="G14342" t="s">
        <v>102</v>
      </c>
      <c r="H14342">
        <v>16393</v>
      </c>
      <c r="I14342">
        <v>12609</v>
      </c>
      <c r="N14342">
        <f>COUNTIF(Cod_Mun_Norte!B:B,DADOS_SNIS_Minas!A14342)</f>
        <v>0</v>
      </c>
    </row>
    <row r="14343" spans="1:14" x14ac:dyDescent="0.2">
      <c r="A14343">
        <v>314760</v>
      </c>
      <c r="B14343" t="s">
        <v>260</v>
      </c>
      <c r="C14343" t="s">
        <v>98</v>
      </c>
      <c r="D14343">
        <v>2019</v>
      </c>
      <c r="E14343" t="s">
        <v>2070</v>
      </c>
      <c r="F14343" t="s">
        <v>367</v>
      </c>
      <c r="G14343" t="s">
        <v>378</v>
      </c>
      <c r="H14343">
        <v>16344</v>
      </c>
      <c r="I14343">
        <v>12571</v>
      </c>
      <c r="J14343">
        <v>13990</v>
      </c>
      <c r="K14343">
        <v>11760</v>
      </c>
      <c r="L14343">
        <v>93.6</v>
      </c>
      <c r="M14343">
        <v>85.6</v>
      </c>
      <c r="N14343">
        <f>COUNTIF(Cod_Mun_Norte!B:B,DADOS_SNIS_Minas!A14343)</f>
        <v>0</v>
      </c>
    </row>
    <row r="14344" spans="1:14" x14ac:dyDescent="0.2">
      <c r="A14344">
        <v>314760</v>
      </c>
      <c r="B14344" t="s">
        <v>260</v>
      </c>
      <c r="C14344" t="s">
        <v>98</v>
      </c>
      <c r="D14344">
        <v>2018</v>
      </c>
      <c r="E14344" t="s">
        <v>2070</v>
      </c>
      <c r="F14344" t="s">
        <v>367</v>
      </c>
      <c r="H14344">
        <v>16294</v>
      </c>
      <c r="I14344">
        <v>12533</v>
      </c>
      <c r="J14344">
        <v>13968</v>
      </c>
      <c r="K14344">
        <v>11305</v>
      </c>
      <c r="L14344">
        <v>90.2</v>
      </c>
      <c r="M14344">
        <v>85.72</v>
      </c>
      <c r="N14344">
        <f>COUNTIF(Cod_Mun_Norte!B:B,DADOS_SNIS_Minas!A14344)</f>
        <v>0</v>
      </c>
    </row>
    <row r="14345" spans="1:14" x14ac:dyDescent="0.2">
      <c r="A14345">
        <v>314760</v>
      </c>
      <c r="B14345" t="s">
        <v>260</v>
      </c>
      <c r="C14345" t="s">
        <v>98</v>
      </c>
      <c r="D14345">
        <v>2017</v>
      </c>
      <c r="E14345" t="s">
        <v>2071</v>
      </c>
      <c r="F14345" t="s">
        <v>367</v>
      </c>
      <c r="H14345">
        <v>16470</v>
      </c>
      <c r="I14345">
        <v>12668</v>
      </c>
      <c r="J14345">
        <v>13968</v>
      </c>
      <c r="K14345">
        <v>11305</v>
      </c>
      <c r="L14345">
        <v>89.2</v>
      </c>
      <c r="M14345">
        <v>84.81</v>
      </c>
      <c r="N14345">
        <f>COUNTIF(Cod_Mun_Norte!B:B,DADOS_SNIS_Minas!A14345)</f>
        <v>0</v>
      </c>
    </row>
    <row r="14346" spans="1:14" x14ac:dyDescent="0.2">
      <c r="A14346">
        <v>314760</v>
      </c>
      <c r="B14346" t="s">
        <v>260</v>
      </c>
      <c r="C14346" t="s">
        <v>98</v>
      </c>
      <c r="D14346">
        <v>2016</v>
      </c>
      <c r="E14346" t="s">
        <v>2071</v>
      </c>
      <c r="F14346" t="s">
        <v>367</v>
      </c>
      <c r="H14346">
        <v>16413</v>
      </c>
      <c r="I14346">
        <v>12624</v>
      </c>
      <c r="J14346">
        <v>13943</v>
      </c>
      <c r="K14346">
        <v>11305</v>
      </c>
      <c r="L14346">
        <v>89.6</v>
      </c>
      <c r="M14346">
        <v>84.95</v>
      </c>
      <c r="N14346">
        <f>COUNTIF(Cod_Mun_Norte!B:B,DADOS_SNIS_Minas!A14346)</f>
        <v>0</v>
      </c>
    </row>
    <row r="14347" spans="1:14" x14ac:dyDescent="0.2">
      <c r="A14347">
        <v>314760</v>
      </c>
      <c r="B14347" t="s">
        <v>260</v>
      </c>
      <c r="C14347" t="s">
        <v>98</v>
      </c>
      <c r="D14347">
        <v>2015</v>
      </c>
      <c r="E14347" t="s">
        <v>2071</v>
      </c>
      <c r="F14347" t="s">
        <v>367</v>
      </c>
      <c r="H14347">
        <v>16353</v>
      </c>
      <c r="I14347">
        <v>12578</v>
      </c>
      <c r="J14347">
        <v>13943</v>
      </c>
      <c r="K14347">
        <v>11305</v>
      </c>
      <c r="L14347">
        <v>89.9</v>
      </c>
      <c r="M14347">
        <v>85.26</v>
      </c>
      <c r="N14347">
        <f>COUNTIF(Cod_Mun_Norte!B:B,DADOS_SNIS_Minas!A14347)</f>
        <v>0</v>
      </c>
    </row>
    <row r="14348" spans="1:14" x14ac:dyDescent="0.2">
      <c r="A14348">
        <v>314760</v>
      </c>
      <c r="B14348" t="s">
        <v>260</v>
      </c>
      <c r="C14348" t="s">
        <v>98</v>
      </c>
      <c r="D14348">
        <v>2014</v>
      </c>
      <c r="E14348" t="s">
        <v>2071</v>
      </c>
      <c r="F14348" t="s">
        <v>367</v>
      </c>
      <c r="H14348">
        <v>16290</v>
      </c>
      <c r="I14348">
        <v>12530</v>
      </c>
      <c r="J14348">
        <v>13943</v>
      </c>
      <c r="K14348">
        <v>11305</v>
      </c>
      <c r="L14348">
        <v>90.2</v>
      </c>
      <c r="M14348">
        <v>85.59</v>
      </c>
      <c r="N14348">
        <f>COUNTIF(Cod_Mun_Norte!B:B,DADOS_SNIS_Minas!A14348)</f>
        <v>0</v>
      </c>
    </row>
    <row r="14349" spans="1:14" x14ac:dyDescent="0.2">
      <c r="A14349">
        <v>314760</v>
      </c>
      <c r="B14349" t="s">
        <v>260</v>
      </c>
      <c r="C14349" t="s">
        <v>98</v>
      </c>
      <c r="D14349">
        <v>2013</v>
      </c>
      <c r="E14349" t="s">
        <v>2071</v>
      </c>
      <c r="F14349" t="s">
        <v>367</v>
      </c>
      <c r="H14349">
        <v>16224</v>
      </c>
      <c r="I14349">
        <v>12479</v>
      </c>
      <c r="J14349">
        <v>13800</v>
      </c>
      <c r="K14349">
        <v>11200</v>
      </c>
      <c r="L14349">
        <v>89.8</v>
      </c>
      <c r="M14349">
        <v>85.06</v>
      </c>
      <c r="N14349">
        <f>COUNTIF(Cod_Mun_Norte!B:B,DADOS_SNIS_Minas!A14349)</f>
        <v>0</v>
      </c>
    </row>
    <row r="14350" spans="1:14" x14ac:dyDescent="0.2">
      <c r="A14350">
        <v>314760</v>
      </c>
      <c r="B14350" t="s">
        <v>260</v>
      </c>
      <c r="C14350" t="s">
        <v>98</v>
      </c>
      <c r="D14350">
        <v>2012</v>
      </c>
      <c r="E14350" t="s">
        <v>2071</v>
      </c>
      <c r="F14350" t="s">
        <v>367</v>
      </c>
      <c r="H14350">
        <v>15692</v>
      </c>
      <c r="I14350">
        <v>12070</v>
      </c>
      <c r="J14350">
        <v>13500</v>
      </c>
      <c r="K14350">
        <v>11000</v>
      </c>
      <c r="L14350">
        <v>91.1</v>
      </c>
      <c r="M14350">
        <v>86.03</v>
      </c>
      <c r="N14350">
        <f>COUNTIF(Cod_Mun_Norte!B:B,DADOS_SNIS_Minas!A14350)</f>
        <v>0</v>
      </c>
    </row>
    <row r="14351" spans="1:14" x14ac:dyDescent="0.2">
      <c r="A14351">
        <v>314760</v>
      </c>
      <c r="B14351" t="s">
        <v>260</v>
      </c>
      <c r="C14351" t="s">
        <v>98</v>
      </c>
      <c r="D14351">
        <v>2011</v>
      </c>
      <c r="E14351" t="s">
        <v>2071</v>
      </c>
      <c r="F14351" t="s">
        <v>367</v>
      </c>
      <c r="H14351">
        <v>15638</v>
      </c>
      <c r="I14351">
        <v>12028</v>
      </c>
      <c r="J14351">
        <v>13500</v>
      </c>
      <c r="K14351">
        <v>11000</v>
      </c>
      <c r="L14351">
        <v>91.5</v>
      </c>
      <c r="M14351">
        <v>86.33</v>
      </c>
      <c r="N14351">
        <f>COUNTIF(Cod_Mun_Norte!B:B,DADOS_SNIS_Minas!A14351)</f>
        <v>0</v>
      </c>
    </row>
    <row r="14352" spans="1:14" x14ac:dyDescent="0.2">
      <c r="A14352">
        <v>314760</v>
      </c>
      <c r="B14352" t="s">
        <v>260</v>
      </c>
      <c r="C14352" t="s">
        <v>98</v>
      </c>
      <c r="D14352">
        <v>2010</v>
      </c>
      <c r="H14352">
        <v>15582</v>
      </c>
      <c r="I14352">
        <v>11985</v>
      </c>
      <c r="N14352">
        <f>COUNTIF(Cod_Mun_Norte!B:B,DADOS_SNIS_Minas!A14352)</f>
        <v>0</v>
      </c>
    </row>
    <row r="14353" spans="1:14" x14ac:dyDescent="0.2">
      <c r="A14353">
        <v>314760</v>
      </c>
      <c r="B14353" t="s">
        <v>260</v>
      </c>
      <c r="C14353" t="s">
        <v>98</v>
      </c>
      <c r="D14353">
        <v>2009</v>
      </c>
      <c r="H14353">
        <v>15907</v>
      </c>
      <c r="I14353">
        <v>12165</v>
      </c>
      <c r="N14353">
        <f>COUNTIF(Cod_Mun_Norte!B:B,DADOS_SNIS_Minas!A14353)</f>
        <v>0</v>
      </c>
    </row>
    <row r="14354" spans="1:14" x14ac:dyDescent="0.2">
      <c r="A14354">
        <v>314760</v>
      </c>
      <c r="B14354" t="s">
        <v>260</v>
      </c>
      <c r="C14354" t="s">
        <v>98</v>
      </c>
      <c r="D14354">
        <v>2008</v>
      </c>
      <c r="E14354" t="s">
        <v>2072</v>
      </c>
      <c r="F14354" t="s">
        <v>99</v>
      </c>
      <c r="H14354">
        <v>15821</v>
      </c>
      <c r="I14354">
        <v>12099</v>
      </c>
      <c r="J14354">
        <v>15821</v>
      </c>
      <c r="K14354">
        <v>12099</v>
      </c>
      <c r="L14354">
        <v>100</v>
      </c>
      <c r="M14354">
        <v>100</v>
      </c>
      <c r="N14354">
        <f>COUNTIF(Cod_Mun_Norte!B:B,DADOS_SNIS_Minas!A14354)</f>
        <v>0</v>
      </c>
    </row>
    <row r="14355" spans="1:14" x14ac:dyDescent="0.2">
      <c r="A14355">
        <v>314760</v>
      </c>
      <c r="B14355" t="s">
        <v>260</v>
      </c>
      <c r="C14355" t="s">
        <v>98</v>
      </c>
      <c r="D14355">
        <v>2007</v>
      </c>
      <c r="H14355">
        <v>15285</v>
      </c>
      <c r="I14355">
        <v>11689</v>
      </c>
      <c r="N14355">
        <f>COUNTIF(Cod_Mun_Norte!B:B,DADOS_SNIS_Minas!A14355)</f>
        <v>0</v>
      </c>
    </row>
    <row r="14356" spans="1:14" x14ac:dyDescent="0.2">
      <c r="A14356">
        <v>314760</v>
      </c>
      <c r="B14356" t="s">
        <v>260</v>
      </c>
      <c r="C14356" t="s">
        <v>98</v>
      </c>
      <c r="D14356">
        <v>2006</v>
      </c>
      <c r="H14356">
        <v>15924</v>
      </c>
      <c r="I14356">
        <v>12135</v>
      </c>
      <c r="N14356">
        <f>COUNTIF(Cod_Mun_Norte!B:B,DADOS_SNIS_Minas!A14356)</f>
        <v>0</v>
      </c>
    </row>
    <row r="14357" spans="1:14" x14ac:dyDescent="0.2">
      <c r="A14357">
        <v>314760</v>
      </c>
      <c r="B14357" t="s">
        <v>260</v>
      </c>
      <c r="C14357" t="s">
        <v>98</v>
      </c>
      <c r="D14357">
        <v>2005</v>
      </c>
      <c r="H14357">
        <v>15762</v>
      </c>
      <c r="I14357">
        <v>12011</v>
      </c>
      <c r="N14357">
        <f>COUNTIF(Cod_Mun_Norte!B:B,DADOS_SNIS_Minas!A14357)</f>
        <v>0</v>
      </c>
    </row>
    <row r="14358" spans="1:14" x14ac:dyDescent="0.2">
      <c r="A14358">
        <v>314760</v>
      </c>
      <c r="B14358" t="s">
        <v>260</v>
      </c>
      <c r="C14358" t="s">
        <v>98</v>
      </c>
      <c r="D14358">
        <v>2004</v>
      </c>
      <c r="H14358">
        <v>15597</v>
      </c>
      <c r="I14358">
        <v>11885</v>
      </c>
      <c r="N14358">
        <f>COUNTIF(Cod_Mun_Norte!B:B,DADOS_SNIS_Minas!A14358)</f>
        <v>0</v>
      </c>
    </row>
    <row r="14359" spans="1:14" x14ac:dyDescent="0.2">
      <c r="A14359">
        <v>314760</v>
      </c>
      <c r="B14359" t="s">
        <v>260</v>
      </c>
      <c r="C14359" t="s">
        <v>98</v>
      </c>
      <c r="D14359">
        <v>2003</v>
      </c>
      <c r="H14359">
        <v>15301</v>
      </c>
      <c r="I14359">
        <v>11660</v>
      </c>
      <c r="N14359">
        <f>COUNTIF(Cod_Mun_Norte!B:B,DADOS_SNIS_Minas!A14359)</f>
        <v>0</v>
      </c>
    </row>
    <row r="14360" spans="1:14" x14ac:dyDescent="0.2">
      <c r="A14360">
        <v>314760</v>
      </c>
      <c r="B14360" t="s">
        <v>260</v>
      </c>
      <c r="C14360" t="s">
        <v>98</v>
      </c>
      <c r="D14360">
        <v>2002</v>
      </c>
      <c r="H14360">
        <v>15159</v>
      </c>
      <c r="I14360">
        <v>11552</v>
      </c>
      <c r="N14360">
        <f>COUNTIF(Cod_Mun_Norte!B:B,DADOS_SNIS_Minas!A14360)</f>
        <v>0</v>
      </c>
    </row>
    <row r="14361" spans="1:14" x14ac:dyDescent="0.2">
      <c r="A14361">
        <v>314760</v>
      </c>
      <c r="B14361" t="s">
        <v>260</v>
      </c>
      <c r="C14361" t="s">
        <v>98</v>
      </c>
      <c r="D14361">
        <v>2001</v>
      </c>
      <c r="H14361">
        <v>15032</v>
      </c>
      <c r="I14361">
        <v>11455</v>
      </c>
      <c r="N14361">
        <f>COUNTIF(Cod_Mun_Norte!B:B,DADOS_SNIS_Minas!A14361)</f>
        <v>0</v>
      </c>
    </row>
    <row r="14362" spans="1:14" x14ac:dyDescent="0.2">
      <c r="A14362">
        <v>314760</v>
      </c>
      <c r="B14362" t="s">
        <v>260</v>
      </c>
      <c r="C14362" t="s">
        <v>98</v>
      </c>
      <c r="D14362">
        <v>2000</v>
      </c>
      <c r="H14362">
        <v>14855</v>
      </c>
      <c r="I14362">
        <v>11320</v>
      </c>
      <c r="N14362">
        <f>COUNTIF(Cod_Mun_Norte!B:B,DADOS_SNIS_Minas!A14362)</f>
        <v>0</v>
      </c>
    </row>
    <row r="14363" spans="1:14" x14ac:dyDescent="0.2">
      <c r="A14363">
        <v>314760</v>
      </c>
      <c r="B14363" t="s">
        <v>260</v>
      </c>
      <c r="C14363" t="s">
        <v>98</v>
      </c>
      <c r="D14363">
        <v>1999</v>
      </c>
      <c r="H14363">
        <v>14650</v>
      </c>
      <c r="I14363">
        <v>10415</v>
      </c>
      <c r="N14363">
        <f>COUNTIF(Cod_Mun_Norte!B:B,DADOS_SNIS_Minas!A14363)</f>
        <v>0</v>
      </c>
    </row>
    <row r="14364" spans="1:14" x14ac:dyDescent="0.2">
      <c r="A14364">
        <v>314760</v>
      </c>
      <c r="B14364" t="s">
        <v>260</v>
      </c>
      <c r="C14364" t="s">
        <v>98</v>
      </c>
      <c r="D14364">
        <v>1998</v>
      </c>
      <c r="H14364">
        <v>14517</v>
      </c>
      <c r="I14364">
        <v>10321</v>
      </c>
      <c r="N14364">
        <f>COUNTIF(Cod_Mun_Norte!B:B,DADOS_SNIS_Minas!A14364)</f>
        <v>0</v>
      </c>
    </row>
    <row r="14365" spans="1:14" x14ac:dyDescent="0.2">
      <c r="A14365">
        <v>314760</v>
      </c>
      <c r="B14365" t="s">
        <v>260</v>
      </c>
      <c r="C14365" t="s">
        <v>98</v>
      </c>
      <c r="D14365">
        <v>1997</v>
      </c>
      <c r="H14365">
        <v>14384</v>
      </c>
      <c r="I14365">
        <v>10226</v>
      </c>
      <c r="N14365">
        <f>COUNTIF(Cod_Mun_Norte!B:B,DADOS_SNIS_Minas!A14365)</f>
        <v>0</v>
      </c>
    </row>
    <row r="14366" spans="1:14" x14ac:dyDescent="0.2">
      <c r="A14366">
        <v>314760</v>
      </c>
      <c r="B14366" t="s">
        <v>260</v>
      </c>
      <c r="C14366" t="s">
        <v>98</v>
      </c>
      <c r="D14366">
        <v>1996</v>
      </c>
      <c r="H14366">
        <v>14226</v>
      </c>
      <c r="I14366">
        <v>10114</v>
      </c>
      <c r="N14366">
        <f>COUNTIF(Cod_Mun_Norte!B:B,DADOS_SNIS_Minas!A14366)</f>
        <v>0</v>
      </c>
    </row>
    <row r="14367" spans="1:14" x14ac:dyDescent="0.2">
      <c r="A14367">
        <v>314760</v>
      </c>
      <c r="B14367" t="s">
        <v>260</v>
      </c>
      <c r="C14367" t="s">
        <v>98</v>
      </c>
      <c r="D14367">
        <v>1995</v>
      </c>
      <c r="H14367">
        <v>13890</v>
      </c>
      <c r="I14367">
        <v>9875</v>
      </c>
      <c r="N14367">
        <f>COUNTIF(Cod_Mun_Norte!B:B,DADOS_SNIS_Minas!A14367)</f>
        <v>0</v>
      </c>
    </row>
    <row r="14368" spans="1:14" x14ac:dyDescent="0.2">
      <c r="A14368">
        <v>314770</v>
      </c>
      <c r="B14368" t="s">
        <v>2073</v>
      </c>
      <c r="C14368" t="s">
        <v>98</v>
      </c>
      <c r="D14368">
        <v>2020</v>
      </c>
      <c r="E14368" t="s">
        <v>2074</v>
      </c>
      <c r="F14368" t="s">
        <v>357</v>
      </c>
      <c r="G14368" t="s">
        <v>383</v>
      </c>
      <c r="H14368">
        <v>8057</v>
      </c>
      <c r="I14368">
        <v>6276</v>
      </c>
      <c r="J14368">
        <v>6108</v>
      </c>
      <c r="K14368">
        <v>6108</v>
      </c>
      <c r="L14368">
        <v>97.3</v>
      </c>
      <c r="M14368">
        <v>75.81</v>
      </c>
      <c r="N14368">
        <f>COUNTIF(Cod_Mun_Norte!B:B,DADOS_SNIS_Minas!A14368)</f>
        <v>0</v>
      </c>
    </row>
    <row r="14369" spans="1:14" x14ac:dyDescent="0.2">
      <c r="A14369">
        <v>314770</v>
      </c>
      <c r="B14369" t="s">
        <v>2073</v>
      </c>
      <c r="C14369" t="s">
        <v>98</v>
      </c>
      <c r="D14369">
        <v>2019</v>
      </c>
      <c r="E14369" t="s">
        <v>2074</v>
      </c>
      <c r="F14369" t="s">
        <v>357</v>
      </c>
      <c r="G14369" t="s">
        <v>383</v>
      </c>
      <c r="H14369">
        <v>8084</v>
      </c>
      <c r="I14369">
        <v>6297</v>
      </c>
      <c r="J14369">
        <v>6081</v>
      </c>
      <c r="K14369">
        <v>6081</v>
      </c>
      <c r="L14369">
        <v>96.6</v>
      </c>
      <c r="M14369">
        <v>75.22</v>
      </c>
      <c r="N14369">
        <f>COUNTIF(Cod_Mun_Norte!B:B,DADOS_SNIS_Minas!A14369)</f>
        <v>0</v>
      </c>
    </row>
    <row r="14370" spans="1:14" x14ac:dyDescent="0.2">
      <c r="A14370">
        <v>314770</v>
      </c>
      <c r="B14370" t="s">
        <v>2073</v>
      </c>
      <c r="C14370" t="s">
        <v>98</v>
      </c>
      <c r="D14370">
        <v>2018</v>
      </c>
      <c r="E14370" t="s">
        <v>2075</v>
      </c>
      <c r="F14370" t="s">
        <v>357</v>
      </c>
      <c r="H14370">
        <v>8112</v>
      </c>
      <c r="I14370">
        <v>6319</v>
      </c>
      <c r="J14370">
        <v>6086</v>
      </c>
      <c r="K14370">
        <v>6086</v>
      </c>
      <c r="L14370">
        <v>96.3</v>
      </c>
      <c r="M14370">
        <v>75.02</v>
      </c>
      <c r="N14370">
        <f>COUNTIF(Cod_Mun_Norte!B:B,DADOS_SNIS_Minas!A14370)</f>
        <v>0</v>
      </c>
    </row>
    <row r="14371" spans="1:14" x14ac:dyDescent="0.2">
      <c r="A14371">
        <v>314770</v>
      </c>
      <c r="B14371" t="s">
        <v>2073</v>
      </c>
      <c r="C14371" t="s">
        <v>98</v>
      </c>
      <c r="D14371">
        <v>2017</v>
      </c>
      <c r="E14371" t="s">
        <v>2075</v>
      </c>
      <c r="F14371" t="s">
        <v>357</v>
      </c>
      <c r="H14371">
        <v>8324</v>
      </c>
      <c r="I14371">
        <v>6484</v>
      </c>
      <c r="J14371">
        <v>6082</v>
      </c>
      <c r="K14371">
        <v>6082</v>
      </c>
      <c r="L14371">
        <v>93.8</v>
      </c>
      <c r="M14371">
        <v>73.069999999999993</v>
      </c>
      <c r="N14371">
        <f>COUNTIF(Cod_Mun_Norte!B:B,DADOS_SNIS_Minas!A14371)</f>
        <v>0</v>
      </c>
    </row>
    <row r="14372" spans="1:14" x14ac:dyDescent="0.2">
      <c r="A14372">
        <v>314770</v>
      </c>
      <c r="B14372" t="s">
        <v>2073</v>
      </c>
      <c r="C14372" t="s">
        <v>98</v>
      </c>
      <c r="D14372">
        <v>2016</v>
      </c>
      <c r="E14372" t="s">
        <v>2075</v>
      </c>
      <c r="F14372" t="s">
        <v>359</v>
      </c>
      <c r="H14372">
        <v>8336</v>
      </c>
      <c r="I14372">
        <v>6493</v>
      </c>
      <c r="J14372">
        <v>6157</v>
      </c>
      <c r="K14372">
        <v>6157</v>
      </c>
      <c r="L14372">
        <v>94.8</v>
      </c>
      <c r="M14372">
        <v>73.86</v>
      </c>
      <c r="N14372">
        <f>COUNTIF(Cod_Mun_Norte!B:B,DADOS_SNIS_Minas!A14372)</f>
        <v>0</v>
      </c>
    </row>
    <row r="14373" spans="1:14" x14ac:dyDescent="0.2">
      <c r="A14373">
        <v>314770</v>
      </c>
      <c r="B14373" t="s">
        <v>2073</v>
      </c>
      <c r="C14373" t="s">
        <v>98</v>
      </c>
      <c r="D14373">
        <v>2015</v>
      </c>
      <c r="E14373" t="s">
        <v>2075</v>
      </c>
      <c r="F14373" t="s">
        <v>359</v>
      </c>
      <c r="H14373">
        <v>8349</v>
      </c>
      <c r="I14373">
        <v>6503</v>
      </c>
      <c r="J14373">
        <v>6134</v>
      </c>
      <c r="K14373">
        <v>6134</v>
      </c>
      <c r="L14373">
        <v>94.3</v>
      </c>
      <c r="M14373">
        <v>73.47</v>
      </c>
      <c r="N14373">
        <f>COUNTIF(Cod_Mun_Norte!B:B,DADOS_SNIS_Minas!A14373)</f>
        <v>0</v>
      </c>
    </row>
    <row r="14374" spans="1:14" x14ac:dyDescent="0.2">
      <c r="A14374">
        <v>314770</v>
      </c>
      <c r="B14374" t="s">
        <v>2073</v>
      </c>
      <c r="C14374" t="s">
        <v>98</v>
      </c>
      <c r="D14374">
        <v>2014</v>
      </c>
      <c r="E14374" t="s">
        <v>2076</v>
      </c>
      <c r="F14374" t="s">
        <v>360</v>
      </c>
      <c r="H14374">
        <v>8363</v>
      </c>
      <c r="I14374">
        <v>6514</v>
      </c>
      <c r="J14374">
        <v>6514</v>
      </c>
      <c r="K14374">
        <v>6514</v>
      </c>
      <c r="L14374">
        <v>100</v>
      </c>
      <c r="M14374">
        <v>77.89</v>
      </c>
      <c r="N14374">
        <f>COUNTIF(Cod_Mun_Norte!B:B,DADOS_SNIS_Minas!A14374)</f>
        <v>0</v>
      </c>
    </row>
    <row r="14375" spans="1:14" x14ac:dyDescent="0.2">
      <c r="A14375">
        <v>314770</v>
      </c>
      <c r="B14375" t="s">
        <v>2073</v>
      </c>
      <c r="C14375" t="s">
        <v>98</v>
      </c>
      <c r="D14375">
        <v>2013</v>
      </c>
      <c r="E14375" t="s">
        <v>2076</v>
      </c>
      <c r="F14375" t="s">
        <v>360</v>
      </c>
      <c r="H14375">
        <v>8377</v>
      </c>
      <c r="I14375">
        <v>6525</v>
      </c>
      <c r="J14375">
        <v>6525</v>
      </c>
      <c r="K14375">
        <v>6525</v>
      </c>
      <c r="L14375">
        <v>100</v>
      </c>
      <c r="M14375">
        <v>77.89</v>
      </c>
      <c r="N14375">
        <f>COUNTIF(Cod_Mun_Norte!B:B,DADOS_SNIS_Minas!A14375)</f>
        <v>0</v>
      </c>
    </row>
    <row r="14376" spans="1:14" x14ac:dyDescent="0.2">
      <c r="A14376">
        <v>314770</v>
      </c>
      <c r="B14376" t="s">
        <v>2073</v>
      </c>
      <c r="C14376" t="s">
        <v>98</v>
      </c>
      <c r="D14376">
        <v>2012</v>
      </c>
      <c r="E14376" t="s">
        <v>2076</v>
      </c>
      <c r="F14376" t="s">
        <v>360</v>
      </c>
      <c r="H14376">
        <v>8155</v>
      </c>
      <c r="I14376">
        <v>6352</v>
      </c>
      <c r="J14376">
        <v>6352</v>
      </c>
      <c r="K14376">
        <v>6352</v>
      </c>
      <c r="L14376">
        <v>100</v>
      </c>
      <c r="M14376">
        <v>77.89</v>
      </c>
      <c r="N14376">
        <f>COUNTIF(Cod_Mun_Norte!B:B,DADOS_SNIS_Minas!A14376)</f>
        <v>0</v>
      </c>
    </row>
    <row r="14377" spans="1:14" x14ac:dyDescent="0.2">
      <c r="A14377">
        <v>314770</v>
      </c>
      <c r="B14377" t="s">
        <v>2073</v>
      </c>
      <c r="C14377" t="s">
        <v>98</v>
      </c>
      <c r="D14377">
        <v>2011</v>
      </c>
      <c r="E14377" t="s">
        <v>361</v>
      </c>
      <c r="F14377" t="s">
        <v>362</v>
      </c>
      <c r="H14377">
        <v>8176</v>
      </c>
      <c r="I14377">
        <v>6369</v>
      </c>
      <c r="J14377">
        <v>6369</v>
      </c>
      <c r="K14377">
        <v>6369</v>
      </c>
      <c r="L14377">
        <v>100</v>
      </c>
      <c r="M14377">
        <v>77.900000000000006</v>
      </c>
      <c r="N14377">
        <f>COUNTIF(Cod_Mun_Norte!B:B,DADOS_SNIS_Minas!A14377)</f>
        <v>0</v>
      </c>
    </row>
    <row r="14378" spans="1:14" x14ac:dyDescent="0.2">
      <c r="A14378">
        <v>314770</v>
      </c>
      <c r="B14378" t="s">
        <v>2073</v>
      </c>
      <c r="C14378" t="s">
        <v>98</v>
      </c>
      <c r="D14378">
        <v>2010</v>
      </c>
      <c r="E14378" t="s">
        <v>2076</v>
      </c>
      <c r="F14378" t="s">
        <v>360</v>
      </c>
      <c r="H14378">
        <v>8197</v>
      </c>
      <c r="I14378">
        <v>6385</v>
      </c>
      <c r="J14378">
        <v>6385</v>
      </c>
      <c r="K14378">
        <v>6385</v>
      </c>
      <c r="L14378">
        <v>100</v>
      </c>
      <c r="M14378">
        <v>77.89</v>
      </c>
      <c r="N14378">
        <f>COUNTIF(Cod_Mun_Norte!B:B,DADOS_SNIS_Minas!A14378)</f>
        <v>0</v>
      </c>
    </row>
    <row r="14379" spans="1:14" x14ac:dyDescent="0.2">
      <c r="A14379">
        <v>314770</v>
      </c>
      <c r="B14379" t="s">
        <v>2073</v>
      </c>
      <c r="C14379" t="s">
        <v>98</v>
      </c>
      <c r="D14379">
        <v>2009</v>
      </c>
      <c r="E14379" t="s">
        <v>361</v>
      </c>
      <c r="F14379" t="s">
        <v>362</v>
      </c>
      <c r="H14379">
        <v>8783</v>
      </c>
      <c r="I14379">
        <v>6624</v>
      </c>
      <c r="J14379">
        <v>7969</v>
      </c>
      <c r="K14379">
        <v>7969</v>
      </c>
      <c r="L14379">
        <v>100</v>
      </c>
      <c r="M14379">
        <v>90.73</v>
      </c>
      <c r="N14379">
        <f>COUNTIF(Cod_Mun_Norte!B:B,DADOS_SNIS_Minas!A14379)</f>
        <v>0</v>
      </c>
    </row>
    <row r="14380" spans="1:14" x14ac:dyDescent="0.2">
      <c r="A14380">
        <v>314770</v>
      </c>
      <c r="B14380" t="s">
        <v>2073</v>
      </c>
      <c r="C14380" t="s">
        <v>98</v>
      </c>
      <c r="D14380">
        <v>2008</v>
      </c>
      <c r="E14380" t="s">
        <v>361</v>
      </c>
      <c r="F14380" t="s">
        <v>362</v>
      </c>
      <c r="H14380">
        <v>8762</v>
      </c>
      <c r="I14380">
        <v>6608</v>
      </c>
      <c r="J14380">
        <v>7789</v>
      </c>
      <c r="K14380">
        <v>7789</v>
      </c>
      <c r="L14380">
        <v>100</v>
      </c>
      <c r="M14380">
        <v>88.9</v>
      </c>
      <c r="N14380">
        <f>COUNTIF(Cod_Mun_Norte!B:B,DADOS_SNIS_Minas!A14380)</f>
        <v>0</v>
      </c>
    </row>
    <row r="14381" spans="1:14" x14ac:dyDescent="0.2">
      <c r="A14381">
        <v>314770</v>
      </c>
      <c r="B14381" t="s">
        <v>2073</v>
      </c>
      <c r="C14381" t="s">
        <v>98</v>
      </c>
      <c r="D14381">
        <v>2007</v>
      </c>
      <c r="E14381" t="s">
        <v>361</v>
      </c>
      <c r="F14381" t="s">
        <v>362</v>
      </c>
      <c r="H14381">
        <v>8494</v>
      </c>
      <c r="I14381">
        <v>6406</v>
      </c>
      <c r="J14381">
        <v>7599</v>
      </c>
      <c r="K14381">
        <v>7599</v>
      </c>
      <c r="L14381">
        <v>100</v>
      </c>
      <c r="M14381">
        <v>89.46</v>
      </c>
      <c r="N14381">
        <f>COUNTIF(Cod_Mun_Norte!B:B,DADOS_SNIS_Minas!A14381)</f>
        <v>0</v>
      </c>
    </row>
    <row r="14382" spans="1:14" x14ac:dyDescent="0.2">
      <c r="A14382">
        <v>314770</v>
      </c>
      <c r="B14382" t="s">
        <v>2073</v>
      </c>
      <c r="C14382" t="s">
        <v>98</v>
      </c>
      <c r="D14382">
        <v>2006</v>
      </c>
      <c r="E14382" t="s">
        <v>361</v>
      </c>
      <c r="F14382" t="s">
        <v>362</v>
      </c>
      <c r="H14382">
        <v>8722</v>
      </c>
      <c r="I14382">
        <v>6306</v>
      </c>
      <c r="J14382">
        <v>7318</v>
      </c>
      <c r="K14382">
        <v>7318</v>
      </c>
      <c r="L14382">
        <v>100</v>
      </c>
      <c r="M14382">
        <v>83.9</v>
      </c>
      <c r="N14382">
        <f>COUNTIF(Cod_Mun_Norte!B:B,DADOS_SNIS_Minas!A14382)</f>
        <v>0</v>
      </c>
    </row>
    <row r="14383" spans="1:14" x14ac:dyDescent="0.2">
      <c r="A14383">
        <v>314770</v>
      </c>
      <c r="B14383" t="s">
        <v>2073</v>
      </c>
      <c r="C14383" t="s">
        <v>98</v>
      </c>
      <c r="D14383">
        <v>2005</v>
      </c>
      <c r="E14383" t="s">
        <v>361</v>
      </c>
      <c r="F14383" t="s">
        <v>362</v>
      </c>
      <c r="H14383">
        <v>8685</v>
      </c>
      <c r="I14383">
        <v>6279</v>
      </c>
      <c r="J14383">
        <v>7498</v>
      </c>
      <c r="K14383">
        <v>7498</v>
      </c>
      <c r="L14383">
        <v>100</v>
      </c>
      <c r="M14383">
        <v>86.33</v>
      </c>
      <c r="N14383">
        <f>COUNTIF(Cod_Mun_Norte!B:B,DADOS_SNIS_Minas!A14383)</f>
        <v>0</v>
      </c>
    </row>
    <row r="14384" spans="1:14" x14ac:dyDescent="0.2">
      <c r="A14384">
        <v>314770</v>
      </c>
      <c r="B14384" t="s">
        <v>2073</v>
      </c>
      <c r="C14384" t="s">
        <v>98</v>
      </c>
      <c r="D14384">
        <v>2004</v>
      </c>
      <c r="E14384" t="s">
        <v>361</v>
      </c>
      <c r="F14384" t="s">
        <v>362</v>
      </c>
      <c r="H14384">
        <v>8648</v>
      </c>
      <c r="I14384">
        <v>6252</v>
      </c>
      <c r="J14384">
        <v>7007</v>
      </c>
      <c r="K14384">
        <v>7007</v>
      </c>
      <c r="L14384">
        <v>100</v>
      </c>
      <c r="M14384">
        <v>81.02</v>
      </c>
      <c r="N14384">
        <f>COUNTIF(Cod_Mun_Norte!B:B,DADOS_SNIS_Minas!A14384)</f>
        <v>0</v>
      </c>
    </row>
    <row r="14385" spans="1:14" x14ac:dyDescent="0.2">
      <c r="A14385">
        <v>314770</v>
      </c>
      <c r="B14385" t="s">
        <v>2073</v>
      </c>
      <c r="C14385" t="s">
        <v>98</v>
      </c>
      <c r="D14385">
        <v>2003</v>
      </c>
      <c r="E14385" t="s">
        <v>361</v>
      </c>
      <c r="F14385" t="s">
        <v>362</v>
      </c>
      <c r="H14385">
        <v>8581</v>
      </c>
      <c r="I14385">
        <v>6204</v>
      </c>
      <c r="J14385">
        <v>6927</v>
      </c>
      <c r="K14385">
        <v>6927</v>
      </c>
      <c r="L14385">
        <v>100</v>
      </c>
      <c r="M14385">
        <v>80.72</v>
      </c>
      <c r="N14385">
        <f>COUNTIF(Cod_Mun_Norte!B:B,DADOS_SNIS_Minas!A14385)</f>
        <v>0</v>
      </c>
    </row>
    <row r="14386" spans="1:14" x14ac:dyDescent="0.2">
      <c r="A14386">
        <v>314770</v>
      </c>
      <c r="B14386" t="s">
        <v>2073</v>
      </c>
      <c r="C14386" t="s">
        <v>98</v>
      </c>
      <c r="D14386">
        <v>2002</v>
      </c>
      <c r="E14386" t="s">
        <v>361</v>
      </c>
      <c r="F14386" t="s">
        <v>362</v>
      </c>
      <c r="H14386">
        <v>8549</v>
      </c>
      <c r="I14386">
        <v>6181</v>
      </c>
      <c r="J14386">
        <v>6817</v>
      </c>
      <c r="K14386">
        <v>6817</v>
      </c>
      <c r="L14386">
        <v>100</v>
      </c>
      <c r="M14386">
        <v>79.739999999999995</v>
      </c>
      <c r="N14386">
        <f>COUNTIF(Cod_Mun_Norte!B:B,DADOS_SNIS_Minas!A14386)</f>
        <v>0</v>
      </c>
    </row>
    <row r="14387" spans="1:14" x14ac:dyDescent="0.2">
      <c r="A14387">
        <v>314770</v>
      </c>
      <c r="B14387" t="s">
        <v>2073</v>
      </c>
      <c r="C14387" t="s">
        <v>98</v>
      </c>
      <c r="D14387">
        <v>2001</v>
      </c>
      <c r="E14387" t="s">
        <v>361</v>
      </c>
      <c r="F14387" t="s">
        <v>362</v>
      </c>
      <c r="H14387">
        <v>8500</v>
      </c>
      <c r="I14387">
        <v>6145</v>
      </c>
      <c r="N14387">
        <f>COUNTIF(Cod_Mun_Norte!B:B,DADOS_SNIS_Minas!A14387)</f>
        <v>0</v>
      </c>
    </row>
    <row r="14388" spans="1:14" x14ac:dyDescent="0.2">
      <c r="A14388">
        <v>314770</v>
      </c>
      <c r="B14388" t="s">
        <v>2073</v>
      </c>
      <c r="C14388" t="s">
        <v>98</v>
      </c>
      <c r="D14388">
        <v>2000</v>
      </c>
      <c r="H14388">
        <v>8480</v>
      </c>
      <c r="I14388">
        <v>6131</v>
      </c>
      <c r="N14388">
        <f>COUNTIF(Cod_Mun_Norte!B:B,DADOS_SNIS_Minas!A14388)</f>
        <v>0</v>
      </c>
    </row>
    <row r="14389" spans="1:14" x14ac:dyDescent="0.2">
      <c r="A14389">
        <v>314770</v>
      </c>
      <c r="B14389" t="s">
        <v>2073</v>
      </c>
      <c r="C14389" t="s">
        <v>98</v>
      </c>
      <c r="D14389">
        <v>1999</v>
      </c>
      <c r="H14389">
        <v>7986</v>
      </c>
      <c r="I14389">
        <v>5390</v>
      </c>
      <c r="N14389">
        <f>COUNTIF(Cod_Mun_Norte!B:B,DADOS_SNIS_Minas!A14389)</f>
        <v>0</v>
      </c>
    </row>
    <row r="14390" spans="1:14" x14ac:dyDescent="0.2">
      <c r="A14390">
        <v>314770</v>
      </c>
      <c r="B14390" t="s">
        <v>2073</v>
      </c>
      <c r="C14390" t="s">
        <v>98</v>
      </c>
      <c r="D14390">
        <v>1998</v>
      </c>
      <c r="H14390">
        <v>8009</v>
      </c>
      <c r="I14390">
        <v>5406</v>
      </c>
      <c r="N14390">
        <f>COUNTIF(Cod_Mun_Norte!B:B,DADOS_SNIS_Minas!A14390)</f>
        <v>0</v>
      </c>
    </row>
    <row r="14391" spans="1:14" x14ac:dyDescent="0.2">
      <c r="A14391">
        <v>314770</v>
      </c>
      <c r="B14391" t="s">
        <v>2073</v>
      </c>
      <c r="C14391" t="s">
        <v>98</v>
      </c>
      <c r="D14391">
        <v>1997</v>
      </c>
      <c r="H14391">
        <v>8031</v>
      </c>
      <c r="I14391">
        <v>5421</v>
      </c>
      <c r="N14391">
        <f>COUNTIF(Cod_Mun_Norte!B:B,DADOS_SNIS_Minas!A14391)</f>
        <v>0</v>
      </c>
    </row>
    <row r="14392" spans="1:14" x14ac:dyDescent="0.2">
      <c r="A14392">
        <v>314770</v>
      </c>
      <c r="B14392" t="s">
        <v>2073</v>
      </c>
      <c r="C14392" t="s">
        <v>98</v>
      </c>
      <c r="D14392">
        <v>1996</v>
      </c>
      <c r="H14392">
        <v>8058</v>
      </c>
      <c r="I14392">
        <v>5439</v>
      </c>
      <c r="N14392">
        <f>COUNTIF(Cod_Mun_Norte!B:B,DADOS_SNIS_Minas!A14392)</f>
        <v>0</v>
      </c>
    </row>
    <row r="14393" spans="1:14" x14ac:dyDescent="0.2">
      <c r="A14393">
        <v>314770</v>
      </c>
      <c r="B14393" t="s">
        <v>2073</v>
      </c>
      <c r="C14393" t="s">
        <v>98</v>
      </c>
      <c r="D14393">
        <v>1995</v>
      </c>
      <c r="H14393">
        <v>8242</v>
      </c>
      <c r="I14393">
        <v>5563</v>
      </c>
      <c r="N14393">
        <f>COUNTIF(Cod_Mun_Norte!B:B,DADOS_SNIS_Minas!A14393)</f>
        <v>0</v>
      </c>
    </row>
    <row r="14394" spans="1:14" x14ac:dyDescent="0.2">
      <c r="A14394">
        <v>314780</v>
      </c>
      <c r="B14394" t="s">
        <v>261</v>
      </c>
      <c r="C14394" t="s">
        <v>98</v>
      </c>
      <c r="D14394">
        <v>2020</v>
      </c>
      <c r="E14394" t="s">
        <v>2077</v>
      </c>
      <c r="F14394" t="s">
        <v>364</v>
      </c>
      <c r="G14394" t="s">
        <v>378</v>
      </c>
      <c r="H14394">
        <v>2031</v>
      </c>
      <c r="I14394">
        <v>1275</v>
      </c>
      <c r="J14394">
        <v>2031</v>
      </c>
      <c r="K14394">
        <v>1275</v>
      </c>
      <c r="L14394">
        <v>100</v>
      </c>
      <c r="M14394">
        <v>100</v>
      </c>
      <c r="N14394">
        <f>COUNTIF(Cod_Mun_Norte!B:B,DADOS_SNIS_Minas!A14394)</f>
        <v>0</v>
      </c>
    </row>
    <row r="14395" spans="1:14" x14ac:dyDescent="0.2">
      <c r="A14395">
        <v>314780</v>
      </c>
      <c r="B14395" t="s">
        <v>261</v>
      </c>
      <c r="C14395" t="s">
        <v>98</v>
      </c>
      <c r="D14395">
        <v>2019</v>
      </c>
      <c r="E14395" t="s">
        <v>2077</v>
      </c>
      <c r="F14395" t="s">
        <v>364</v>
      </c>
      <c r="G14395" t="s">
        <v>378</v>
      </c>
      <c r="H14395">
        <v>2039</v>
      </c>
      <c r="I14395">
        <v>1280</v>
      </c>
      <c r="J14395">
        <v>2038</v>
      </c>
      <c r="K14395">
        <v>1280</v>
      </c>
      <c r="L14395">
        <v>100</v>
      </c>
      <c r="M14395">
        <v>99.95</v>
      </c>
      <c r="N14395">
        <f>COUNTIF(Cod_Mun_Norte!B:B,DADOS_SNIS_Minas!A14395)</f>
        <v>0</v>
      </c>
    </row>
    <row r="14396" spans="1:14" x14ac:dyDescent="0.2">
      <c r="A14396">
        <v>314780</v>
      </c>
      <c r="B14396" t="s">
        <v>261</v>
      </c>
      <c r="C14396" t="s">
        <v>98</v>
      </c>
      <c r="D14396">
        <v>2018</v>
      </c>
      <c r="E14396" t="s">
        <v>2078</v>
      </c>
      <c r="F14396" t="s">
        <v>362</v>
      </c>
      <c r="H14396">
        <v>2048</v>
      </c>
      <c r="I14396">
        <v>1286</v>
      </c>
      <c r="J14396">
        <v>2048</v>
      </c>
      <c r="K14396">
        <v>1286</v>
      </c>
      <c r="L14396">
        <v>100</v>
      </c>
      <c r="M14396">
        <v>100</v>
      </c>
      <c r="N14396">
        <f>COUNTIF(Cod_Mun_Norte!B:B,DADOS_SNIS_Minas!A14396)</f>
        <v>0</v>
      </c>
    </row>
    <row r="14397" spans="1:14" x14ac:dyDescent="0.2">
      <c r="A14397">
        <v>314780</v>
      </c>
      <c r="B14397" t="s">
        <v>261</v>
      </c>
      <c r="C14397" t="s">
        <v>98</v>
      </c>
      <c r="D14397">
        <v>2017</v>
      </c>
      <c r="H14397">
        <v>2104</v>
      </c>
      <c r="I14397">
        <v>1321</v>
      </c>
      <c r="N14397">
        <f>COUNTIF(Cod_Mun_Norte!B:B,DADOS_SNIS_Minas!A14397)</f>
        <v>0</v>
      </c>
    </row>
    <row r="14398" spans="1:14" x14ac:dyDescent="0.2">
      <c r="A14398">
        <v>314780</v>
      </c>
      <c r="B14398" t="s">
        <v>261</v>
      </c>
      <c r="C14398" t="s">
        <v>98</v>
      </c>
      <c r="D14398">
        <v>2016</v>
      </c>
      <c r="H14398">
        <v>2108</v>
      </c>
      <c r="I14398">
        <v>1323</v>
      </c>
      <c r="N14398">
        <f>COUNTIF(Cod_Mun_Norte!B:B,DADOS_SNIS_Minas!A14398)</f>
        <v>0</v>
      </c>
    </row>
    <row r="14399" spans="1:14" x14ac:dyDescent="0.2">
      <c r="A14399">
        <v>314780</v>
      </c>
      <c r="B14399" t="s">
        <v>261</v>
      </c>
      <c r="C14399" t="s">
        <v>98</v>
      </c>
      <c r="D14399">
        <v>2015</v>
      </c>
      <c r="H14399">
        <v>2112</v>
      </c>
      <c r="I14399">
        <v>1326</v>
      </c>
      <c r="N14399">
        <f>COUNTIF(Cod_Mun_Norte!B:B,DADOS_SNIS_Minas!A14399)</f>
        <v>0</v>
      </c>
    </row>
    <row r="14400" spans="1:14" x14ac:dyDescent="0.2">
      <c r="A14400">
        <v>314780</v>
      </c>
      <c r="B14400" t="s">
        <v>261</v>
      </c>
      <c r="C14400" t="s">
        <v>98</v>
      </c>
      <c r="D14400">
        <v>2014</v>
      </c>
      <c r="H14400">
        <v>2117</v>
      </c>
      <c r="I14400">
        <v>1329</v>
      </c>
      <c r="N14400">
        <f>COUNTIF(Cod_Mun_Norte!B:B,DADOS_SNIS_Minas!A14400)</f>
        <v>0</v>
      </c>
    </row>
    <row r="14401" spans="1:14" x14ac:dyDescent="0.2">
      <c r="A14401">
        <v>314780</v>
      </c>
      <c r="B14401" t="s">
        <v>261</v>
      </c>
      <c r="C14401" t="s">
        <v>98</v>
      </c>
      <c r="D14401">
        <v>2013</v>
      </c>
      <c r="H14401">
        <v>2121</v>
      </c>
      <c r="I14401">
        <v>1331</v>
      </c>
      <c r="N14401">
        <f>COUNTIF(Cod_Mun_Norte!B:B,DADOS_SNIS_Minas!A14401)</f>
        <v>0</v>
      </c>
    </row>
    <row r="14402" spans="1:14" x14ac:dyDescent="0.2">
      <c r="A14402">
        <v>314780</v>
      </c>
      <c r="B14402" t="s">
        <v>261</v>
      </c>
      <c r="C14402" t="s">
        <v>98</v>
      </c>
      <c r="D14402">
        <v>2012</v>
      </c>
      <c r="E14402" t="s">
        <v>361</v>
      </c>
      <c r="H14402">
        <v>2067</v>
      </c>
      <c r="I14402">
        <v>1297</v>
      </c>
      <c r="N14402">
        <f>COUNTIF(Cod_Mun_Norte!B:B,DADOS_SNIS_Minas!A14402)</f>
        <v>0</v>
      </c>
    </row>
    <row r="14403" spans="1:14" x14ac:dyDescent="0.2">
      <c r="A14403">
        <v>314780</v>
      </c>
      <c r="B14403" t="s">
        <v>261</v>
      </c>
      <c r="C14403" t="s">
        <v>98</v>
      </c>
      <c r="D14403">
        <v>2011</v>
      </c>
      <c r="E14403" t="s">
        <v>361</v>
      </c>
      <c r="H14403">
        <v>2073</v>
      </c>
      <c r="I14403">
        <v>1301</v>
      </c>
      <c r="N14403">
        <f>COUNTIF(Cod_Mun_Norte!B:B,DADOS_SNIS_Minas!A14403)</f>
        <v>0</v>
      </c>
    </row>
    <row r="14404" spans="1:14" x14ac:dyDescent="0.2">
      <c r="A14404">
        <v>314780</v>
      </c>
      <c r="B14404" t="s">
        <v>261</v>
      </c>
      <c r="C14404" t="s">
        <v>98</v>
      </c>
      <c r="D14404">
        <v>2010</v>
      </c>
      <c r="E14404" t="s">
        <v>2079</v>
      </c>
      <c r="F14404" t="s">
        <v>99</v>
      </c>
      <c r="H14404">
        <v>2079</v>
      </c>
      <c r="I14404">
        <v>1305</v>
      </c>
      <c r="J14404">
        <v>1305</v>
      </c>
      <c r="K14404">
        <v>1305</v>
      </c>
      <c r="L14404">
        <v>100</v>
      </c>
      <c r="M14404">
        <v>62.77</v>
      </c>
      <c r="N14404">
        <f>COUNTIF(Cod_Mun_Norte!B:B,DADOS_SNIS_Minas!A14404)</f>
        <v>0</v>
      </c>
    </row>
    <row r="14405" spans="1:14" x14ac:dyDescent="0.2">
      <c r="A14405">
        <v>314780</v>
      </c>
      <c r="B14405" t="s">
        <v>261</v>
      </c>
      <c r="C14405" t="s">
        <v>98</v>
      </c>
      <c r="D14405">
        <v>2009</v>
      </c>
      <c r="E14405" t="s">
        <v>2079</v>
      </c>
      <c r="F14405" t="s">
        <v>362</v>
      </c>
      <c r="H14405">
        <v>2132</v>
      </c>
      <c r="I14405">
        <v>1316</v>
      </c>
      <c r="J14405">
        <v>1316</v>
      </c>
      <c r="K14405">
        <v>1316</v>
      </c>
      <c r="L14405">
        <v>100</v>
      </c>
      <c r="M14405">
        <v>61.73</v>
      </c>
      <c r="N14405">
        <f>COUNTIF(Cod_Mun_Norte!B:B,DADOS_SNIS_Minas!A14405)</f>
        <v>0</v>
      </c>
    </row>
    <row r="14406" spans="1:14" x14ac:dyDescent="0.2">
      <c r="A14406">
        <v>314780</v>
      </c>
      <c r="B14406" t="s">
        <v>261</v>
      </c>
      <c r="C14406" t="s">
        <v>98</v>
      </c>
      <c r="D14406">
        <v>2008</v>
      </c>
      <c r="H14406">
        <v>2136</v>
      </c>
      <c r="I14406">
        <v>1318</v>
      </c>
      <c r="N14406">
        <f>COUNTIF(Cod_Mun_Norte!B:B,DADOS_SNIS_Minas!A14406)</f>
        <v>0</v>
      </c>
    </row>
    <row r="14407" spans="1:14" x14ac:dyDescent="0.2">
      <c r="A14407">
        <v>314780</v>
      </c>
      <c r="B14407" t="s">
        <v>261</v>
      </c>
      <c r="C14407" t="s">
        <v>98</v>
      </c>
      <c r="D14407">
        <v>2007</v>
      </c>
      <c r="H14407">
        <v>2082</v>
      </c>
      <c r="I14407">
        <v>1285</v>
      </c>
      <c r="N14407">
        <f>COUNTIF(Cod_Mun_Norte!B:B,DADOS_SNIS_Minas!A14407)</f>
        <v>0</v>
      </c>
    </row>
    <row r="14408" spans="1:14" x14ac:dyDescent="0.2">
      <c r="A14408">
        <v>314780</v>
      </c>
      <c r="B14408" t="s">
        <v>261</v>
      </c>
      <c r="C14408" t="s">
        <v>98</v>
      </c>
      <c r="D14408">
        <v>2006</v>
      </c>
      <c r="H14408">
        <v>1980</v>
      </c>
      <c r="I14408">
        <v>1174</v>
      </c>
      <c r="N14408">
        <f>COUNTIF(Cod_Mun_Norte!B:B,DADOS_SNIS_Minas!A14408)</f>
        <v>0</v>
      </c>
    </row>
    <row r="14409" spans="1:14" x14ac:dyDescent="0.2">
      <c r="A14409">
        <v>314780</v>
      </c>
      <c r="B14409" t="s">
        <v>261</v>
      </c>
      <c r="C14409" t="s">
        <v>98</v>
      </c>
      <c r="D14409">
        <v>2005</v>
      </c>
      <c r="H14409">
        <v>2008</v>
      </c>
      <c r="I14409">
        <v>1191</v>
      </c>
      <c r="N14409">
        <f>COUNTIF(Cod_Mun_Norte!B:B,DADOS_SNIS_Minas!A14409)</f>
        <v>0</v>
      </c>
    </row>
    <row r="14410" spans="1:14" x14ac:dyDescent="0.2">
      <c r="A14410">
        <v>314780</v>
      </c>
      <c r="B14410" t="s">
        <v>261</v>
      </c>
      <c r="C14410" t="s">
        <v>98</v>
      </c>
      <c r="D14410">
        <v>2004</v>
      </c>
      <c r="H14410">
        <v>2036</v>
      </c>
      <c r="I14410">
        <v>1207</v>
      </c>
      <c r="N14410">
        <f>COUNTIF(Cod_Mun_Norte!B:B,DADOS_SNIS_Minas!A14410)</f>
        <v>0</v>
      </c>
    </row>
    <row r="14411" spans="1:14" x14ac:dyDescent="0.2">
      <c r="A14411">
        <v>314780</v>
      </c>
      <c r="B14411" t="s">
        <v>261</v>
      </c>
      <c r="C14411" t="s">
        <v>98</v>
      </c>
      <c r="D14411">
        <v>2003</v>
      </c>
      <c r="H14411">
        <v>2087</v>
      </c>
      <c r="I14411">
        <v>1237</v>
      </c>
      <c r="N14411">
        <f>COUNTIF(Cod_Mun_Norte!B:B,DADOS_SNIS_Minas!A14411)</f>
        <v>0</v>
      </c>
    </row>
    <row r="14412" spans="1:14" x14ac:dyDescent="0.2">
      <c r="A14412">
        <v>314780</v>
      </c>
      <c r="B14412" t="s">
        <v>261</v>
      </c>
      <c r="C14412" t="s">
        <v>98</v>
      </c>
      <c r="D14412">
        <v>2002</v>
      </c>
      <c r="H14412">
        <v>2112</v>
      </c>
      <c r="I14412">
        <v>1252</v>
      </c>
      <c r="N14412">
        <f>COUNTIF(Cod_Mun_Norte!B:B,DADOS_SNIS_Minas!A14412)</f>
        <v>0</v>
      </c>
    </row>
    <row r="14413" spans="1:14" x14ac:dyDescent="0.2">
      <c r="A14413">
        <v>314780</v>
      </c>
      <c r="B14413" t="s">
        <v>261</v>
      </c>
      <c r="C14413" t="s">
        <v>98</v>
      </c>
      <c r="D14413">
        <v>2001</v>
      </c>
      <c r="H14413">
        <v>2135</v>
      </c>
      <c r="I14413">
        <v>1266</v>
      </c>
      <c r="N14413">
        <f>COUNTIF(Cod_Mun_Norte!B:B,DADOS_SNIS_Minas!A14413)</f>
        <v>0</v>
      </c>
    </row>
    <row r="14414" spans="1:14" x14ac:dyDescent="0.2">
      <c r="A14414">
        <v>314780</v>
      </c>
      <c r="B14414" t="s">
        <v>261</v>
      </c>
      <c r="C14414" t="s">
        <v>98</v>
      </c>
      <c r="D14414">
        <v>2000</v>
      </c>
      <c r="H14414">
        <v>2164</v>
      </c>
      <c r="I14414">
        <v>1283</v>
      </c>
      <c r="N14414">
        <f>COUNTIF(Cod_Mun_Norte!B:B,DADOS_SNIS_Minas!A14414)</f>
        <v>0</v>
      </c>
    </row>
    <row r="14415" spans="1:14" x14ac:dyDescent="0.2">
      <c r="A14415">
        <v>314780</v>
      </c>
      <c r="B14415" t="s">
        <v>261</v>
      </c>
      <c r="C14415" t="s">
        <v>98</v>
      </c>
      <c r="D14415">
        <v>1999</v>
      </c>
      <c r="H14415">
        <v>2142</v>
      </c>
      <c r="I14415">
        <v>1069</v>
      </c>
      <c r="N14415">
        <f>COUNTIF(Cod_Mun_Norte!B:B,DADOS_SNIS_Minas!A14415)</f>
        <v>0</v>
      </c>
    </row>
    <row r="14416" spans="1:14" x14ac:dyDescent="0.2">
      <c r="A14416">
        <v>314780</v>
      </c>
      <c r="B14416" t="s">
        <v>261</v>
      </c>
      <c r="C14416" t="s">
        <v>98</v>
      </c>
      <c r="D14416">
        <v>1998</v>
      </c>
      <c r="H14416">
        <v>2188</v>
      </c>
      <c r="I14416">
        <v>1092</v>
      </c>
      <c r="N14416">
        <f>COUNTIF(Cod_Mun_Norte!B:B,DADOS_SNIS_Minas!A14416)</f>
        <v>0</v>
      </c>
    </row>
    <row r="14417" spans="1:14" x14ac:dyDescent="0.2">
      <c r="A14417">
        <v>314780</v>
      </c>
      <c r="B14417" t="s">
        <v>261</v>
      </c>
      <c r="C14417" t="s">
        <v>98</v>
      </c>
      <c r="D14417">
        <v>1997</v>
      </c>
      <c r="H14417">
        <v>2234</v>
      </c>
      <c r="I14417">
        <v>1115</v>
      </c>
      <c r="N14417">
        <f>COUNTIF(Cod_Mun_Norte!B:B,DADOS_SNIS_Minas!A14417)</f>
        <v>0</v>
      </c>
    </row>
    <row r="14418" spans="1:14" x14ac:dyDescent="0.2">
      <c r="A14418">
        <v>314780</v>
      </c>
      <c r="B14418" t="s">
        <v>261</v>
      </c>
      <c r="C14418" t="s">
        <v>98</v>
      </c>
      <c r="D14418">
        <v>1996</v>
      </c>
      <c r="H14418">
        <v>2288</v>
      </c>
      <c r="I14418">
        <v>1142</v>
      </c>
      <c r="N14418">
        <f>COUNTIF(Cod_Mun_Norte!B:B,DADOS_SNIS_Minas!A14418)</f>
        <v>0</v>
      </c>
    </row>
    <row r="14419" spans="1:14" x14ac:dyDescent="0.2">
      <c r="A14419">
        <v>314780</v>
      </c>
      <c r="B14419" t="s">
        <v>261</v>
      </c>
      <c r="C14419" t="s">
        <v>98</v>
      </c>
      <c r="D14419">
        <v>1995</v>
      </c>
      <c r="H14419">
        <v>2295</v>
      </c>
      <c r="I14419">
        <v>1145</v>
      </c>
      <c r="N14419">
        <f>COUNTIF(Cod_Mun_Norte!B:B,DADOS_SNIS_Minas!A14419)</f>
        <v>0</v>
      </c>
    </row>
    <row r="14420" spans="1:14" x14ac:dyDescent="0.2">
      <c r="A14420">
        <v>314790</v>
      </c>
      <c r="B14420" t="s">
        <v>262</v>
      </c>
      <c r="C14420" t="s">
        <v>98</v>
      </c>
      <c r="D14420">
        <v>2020</v>
      </c>
      <c r="E14420" t="s">
        <v>2080</v>
      </c>
      <c r="F14420" t="s">
        <v>367</v>
      </c>
      <c r="G14420" t="s">
        <v>371</v>
      </c>
      <c r="H14420">
        <v>115337</v>
      </c>
      <c r="I14420">
        <v>109425</v>
      </c>
      <c r="J14420">
        <v>109425</v>
      </c>
      <c r="K14420">
        <v>109425</v>
      </c>
      <c r="L14420">
        <v>100</v>
      </c>
      <c r="M14420">
        <v>94.87</v>
      </c>
      <c r="N14420">
        <f>COUNTIF(Cod_Mun_Norte!B:B,DADOS_SNIS_Minas!A14420)</f>
        <v>0</v>
      </c>
    </row>
    <row r="14421" spans="1:14" x14ac:dyDescent="0.2">
      <c r="A14421">
        <v>314790</v>
      </c>
      <c r="B14421" t="s">
        <v>262</v>
      </c>
      <c r="C14421" t="s">
        <v>98</v>
      </c>
      <c r="D14421">
        <v>2019</v>
      </c>
      <c r="E14421" t="s">
        <v>2080</v>
      </c>
      <c r="F14421" t="s">
        <v>367</v>
      </c>
      <c r="G14421" t="s">
        <v>371</v>
      </c>
      <c r="H14421">
        <v>114679</v>
      </c>
      <c r="I14421">
        <v>108801</v>
      </c>
      <c r="J14421">
        <v>108790</v>
      </c>
      <c r="K14421">
        <v>108790</v>
      </c>
      <c r="L14421">
        <v>100</v>
      </c>
      <c r="M14421">
        <v>94.86</v>
      </c>
      <c r="N14421">
        <f>COUNTIF(Cod_Mun_Norte!B:B,DADOS_SNIS_Minas!A14421)</f>
        <v>0</v>
      </c>
    </row>
    <row r="14422" spans="1:14" x14ac:dyDescent="0.2">
      <c r="A14422">
        <v>314790</v>
      </c>
      <c r="B14422" t="s">
        <v>262</v>
      </c>
      <c r="C14422" t="s">
        <v>98</v>
      </c>
      <c r="D14422">
        <v>2018</v>
      </c>
      <c r="E14422" t="s">
        <v>2080</v>
      </c>
      <c r="F14422" t="s">
        <v>367</v>
      </c>
      <c r="H14422">
        <v>113998</v>
      </c>
      <c r="I14422">
        <v>108155</v>
      </c>
      <c r="J14422">
        <v>108070</v>
      </c>
      <c r="K14422">
        <v>108070</v>
      </c>
      <c r="L14422">
        <v>99.9</v>
      </c>
      <c r="M14422">
        <v>94.8</v>
      </c>
      <c r="N14422">
        <f>COUNTIF(Cod_Mun_Norte!B:B,DADOS_SNIS_Minas!A14422)</f>
        <v>0</v>
      </c>
    </row>
    <row r="14423" spans="1:14" x14ac:dyDescent="0.2">
      <c r="A14423">
        <v>314790</v>
      </c>
      <c r="B14423" t="s">
        <v>262</v>
      </c>
      <c r="C14423" t="s">
        <v>98</v>
      </c>
      <c r="D14423">
        <v>2017</v>
      </c>
      <c r="E14423" t="s">
        <v>2080</v>
      </c>
      <c r="F14423" t="s">
        <v>367</v>
      </c>
      <c r="H14423">
        <v>114458</v>
      </c>
      <c r="I14423">
        <v>108591</v>
      </c>
      <c r="J14423">
        <v>108483</v>
      </c>
      <c r="K14423">
        <v>108483</v>
      </c>
      <c r="L14423">
        <v>99.9</v>
      </c>
      <c r="M14423">
        <v>94.78</v>
      </c>
      <c r="N14423">
        <f>COUNTIF(Cod_Mun_Norte!B:B,DADOS_SNIS_Minas!A14423)</f>
        <v>0</v>
      </c>
    </row>
    <row r="14424" spans="1:14" x14ac:dyDescent="0.2">
      <c r="A14424">
        <v>314790</v>
      </c>
      <c r="B14424" t="s">
        <v>262</v>
      </c>
      <c r="C14424" t="s">
        <v>98</v>
      </c>
      <c r="D14424">
        <v>2016</v>
      </c>
      <c r="E14424" t="s">
        <v>2080</v>
      </c>
      <c r="F14424" t="s">
        <v>367</v>
      </c>
      <c r="H14424">
        <v>113807</v>
      </c>
      <c r="I14424">
        <v>107974</v>
      </c>
      <c r="J14424">
        <v>107866</v>
      </c>
      <c r="K14424">
        <v>107866</v>
      </c>
      <c r="L14424">
        <v>99.9</v>
      </c>
      <c r="M14424">
        <v>94.78</v>
      </c>
      <c r="N14424">
        <f>COUNTIF(Cod_Mun_Norte!B:B,DADOS_SNIS_Minas!A14424)</f>
        <v>0</v>
      </c>
    </row>
    <row r="14425" spans="1:14" x14ac:dyDescent="0.2">
      <c r="A14425">
        <v>314790</v>
      </c>
      <c r="B14425" t="s">
        <v>262</v>
      </c>
      <c r="C14425" t="s">
        <v>98</v>
      </c>
      <c r="D14425">
        <v>2015</v>
      </c>
      <c r="E14425" t="s">
        <v>2080</v>
      </c>
      <c r="F14425" t="s">
        <v>367</v>
      </c>
      <c r="H14425">
        <v>113122</v>
      </c>
      <c r="I14425">
        <v>107324</v>
      </c>
      <c r="J14425">
        <v>107216</v>
      </c>
      <c r="K14425">
        <v>107216</v>
      </c>
      <c r="L14425">
        <v>99.9</v>
      </c>
      <c r="M14425">
        <v>94.78</v>
      </c>
      <c r="N14425">
        <f>COUNTIF(Cod_Mun_Norte!B:B,DADOS_SNIS_Minas!A14425)</f>
        <v>0</v>
      </c>
    </row>
    <row r="14426" spans="1:14" x14ac:dyDescent="0.2">
      <c r="A14426">
        <v>314790</v>
      </c>
      <c r="B14426" t="s">
        <v>262</v>
      </c>
      <c r="C14426" t="s">
        <v>98</v>
      </c>
      <c r="D14426">
        <v>2014</v>
      </c>
      <c r="E14426" t="s">
        <v>2080</v>
      </c>
      <c r="F14426" t="s">
        <v>367</v>
      </c>
      <c r="H14426">
        <v>112402</v>
      </c>
      <c r="I14426">
        <v>106641</v>
      </c>
      <c r="J14426">
        <v>106535</v>
      </c>
      <c r="K14426">
        <v>106535</v>
      </c>
      <c r="L14426">
        <v>99.9</v>
      </c>
      <c r="M14426">
        <v>94.78</v>
      </c>
      <c r="N14426">
        <f>COUNTIF(Cod_Mun_Norte!B:B,DADOS_SNIS_Minas!A14426)</f>
        <v>0</v>
      </c>
    </row>
    <row r="14427" spans="1:14" x14ac:dyDescent="0.2">
      <c r="A14427">
        <v>314790</v>
      </c>
      <c r="B14427" t="s">
        <v>262</v>
      </c>
      <c r="C14427" t="s">
        <v>98</v>
      </c>
      <c r="D14427">
        <v>2013</v>
      </c>
      <c r="E14427" t="s">
        <v>2080</v>
      </c>
      <c r="F14427" t="s">
        <v>367</v>
      </c>
      <c r="H14427">
        <v>111651</v>
      </c>
      <c r="I14427">
        <v>105928</v>
      </c>
      <c r="J14427">
        <v>105823</v>
      </c>
      <c r="K14427">
        <v>105823</v>
      </c>
      <c r="L14427">
        <v>99.9</v>
      </c>
      <c r="M14427">
        <v>94.78</v>
      </c>
      <c r="N14427">
        <f>COUNTIF(Cod_Mun_Norte!B:B,DADOS_SNIS_Minas!A14427)</f>
        <v>0</v>
      </c>
    </row>
    <row r="14428" spans="1:14" x14ac:dyDescent="0.2">
      <c r="A14428">
        <v>314790</v>
      </c>
      <c r="B14428" t="s">
        <v>262</v>
      </c>
      <c r="C14428" t="s">
        <v>98</v>
      </c>
      <c r="D14428">
        <v>2012</v>
      </c>
      <c r="E14428" t="s">
        <v>2080</v>
      </c>
      <c r="F14428" t="s">
        <v>367</v>
      </c>
      <c r="H14428">
        <v>107661</v>
      </c>
      <c r="I14428">
        <v>102143</v>
      </c>
      <c r="J14428">
        <v>102041</v>
      </c>
      <c r="K14428">
        <v>102041</v>
      </c>
      <c r="L14428">
        <v>99.9</v>
      </c>
      <c r="M14428">
        <v>94.78</v>
      </c>
      <c r="N14428">
        <f>COUNTIF(Cod_Mun_Norte!B:B,DADOS_SNIS_Minas!A14428)</f>
        <v>0</v>
      </c>
    </row>
    <row r="14429" spans="1:14" x14ac:dyDescent="0.2">
      <c r="A14429">
        <v>314790</v>
      </c>
      <c r="B14429" t="s">
        <v>262</v>
      </c>
      <c r="C14429" t="s">
        <v>98</v>
      </c>
      <c r="D14429">
        <v>2011</v>
      </c>
      <c r="E14429" t="s">
        <v>2080</v>
      </c>
      <c r="F14429" t="s">
        <v>367</v>
      </c>
      <c r="H14429">
        <v>106987</v>
      </c>
      <c r="I14429">
        <v>101503</v>
      </c>
      <c r="J14429">
        <v>101401</v>
      </c>
      <c r="K14429">
        <v>101401</v>
      </c>
      <c r="L14429">
        <v>99.9</v>
      </c>
      <c r="M14429">
        <v>94.78</v>
      </c>
      <c r="N14429">
        <f>COUNTIF(Cod_Mun_Norte!B:B,DADOS_SNIS_Minas!A14429)</f>
        <v>0</v>
      </c>
    </row>
    <row r="14430" spans="1:14" x14ac:dyDescent="0.2">
      <c r="A14430">
        <v>314790</v>
      </c>
      <c r="B14430" t="s">
        <v>262</v>
      </c>
      <c r="C14430" t="s">
        <v>98</v>
      </c>
      <c r="D14430">
        <v>2010</v>
      </c>
      <c r="E14430" t="s">
        <v>2080</v>
      </c>
      <c r="F14430" t="s">
        <v>367</v>
      </c>
      <c r="H14430">
        <v>106290</v>
      </c>
      <c r="I14430">
        <v>100842</v>
      </c>
      <c r="J14430">
        <v>100741</v>
      </c>
      <c r="K14430">
        <v>100741</v>
      </c>
      <c r="L14430">
        <v>99.9</v>
      </c>
      <c r="M14430">
        <v>94.78</v>
      </c>
      <c r="N14430">
        <f>COUNTIF(Cod_Mun_Norte!B:B,DADOS_SNIS_Minas!A14430)</f>
        <v>0</v>
      </c>
    </row>
    <row r="14431" spans="1:14" x14ac:dyDescent="0.2">
      <c r="A14431">
        <v>314790</v>
      </c>
      <c r="B14431" t="s">
        <v>262</v>
      </c>
      <c r="C14431" t="s">
        <v>98</v>
      </c>
      <c r="D14431">
        <v>2009</v>
      </c>
      <c r="E14431" t="s">
        <v>2080</v>
      </c>
      <c r="F14431" t="s">
        <v>367</v>
      </c>
      <c r="H14431">
        <v>107619</v>
      </c>
      <c r="I14431">
        <v>102503</v>
      </c>
      <c r="J14431">
        <v>102400</v>
      </c>
      <c r="K14431">
        <v>102400</v>
      </c>
      <c r="L14431">
        <v>99.9</v>
      </c>
      <c r="M14431">
        <v>95.15</v>
      </c>
      <c r="N14431">
        <f>COUNTIF(Cod_Mun_Norte!B:B,DADOS_SNIS_Minas!A14431)</f>
        <v>0</v>
      </c>
    </row>
    <row r="14432" spans="1:14" x14ac:dyDescent="0.2">
      <c r="A14432">
        <v>314790</v>
      </c>
      <c r="B14432" t="s">
        <v>262</v>
      </c>
      <c r="C14432" t="s">
        <v>98</v>
      </c>
      <c r="D14432">
        <v>2008</v>
      </c>
      <c r="E14432" t="s">
        <v>2081</v>
      </c>
      <c r="F14432" t="s">
        <v>99</v>
      </c>
      <c r="H14432">
        <v>106735</v>
      </c>
      <c r="I14432">
        <v>101661</v>
      </c>
      <c r="J14432">
        <v>101559</v>
      </c>
      <c r="K14432">
        <v>101559</v>
      </c>
      <c r="L14432">
        <v>99.9</v>
      </c>
      <c r="M14432">
        <v>95.15</v>
      </c>
      <c r="N14432">
        <f>COUNTIF(Cod_Mun_Norte!B:B,DADOS_SNIS_Minas!A14432)</f>
        <v>0</v>
      </c>
    </row>
    <row r="14433" spans="1:14" x14ac:dyDescent="0.2">
      <c r="A14433">
        <v>314790</v>
      </c>
      <c r="B14433" t="s">
        <v>262</v>
      </c>
      <c r="C14433" t="s">
        <v>98</v>
      </c>
      <c r="D14433">
        <v>2007</v>
      </c>
      <c r="E14433" t="s">
        <v>2081</v>
      </c>
      <c r="F14433" t="s">
        <v>99</v>
      </c>
      <c r="H14433">
        <v>102765</v>
      </c>
      <c r="I14433">
        <v>97880</v>
      </c>
      <c r="J14433">
        <v>105657</v>
      </c>
      <c r="K14433">
        <v>105657</v>
      </c>
      <c r="L14433">
        <v>100</v>
      </c>
      <c r="M14433">
        <v>100</v>
      </c>
      <c r="N14433">
        <f>COUNTIF(Cod_Mun_Norte!B:B,DADOS_SNIS_Minas!A14433)</f>
        <v>0</v>
      </c>
    </row>
    <row r="14434" spans="1:14" x14ac:dyDescent="0.2">
      <c r="A14434">
        <v>314790</v>
      </c>
      <c r="B14434" t="s">
        <v>262</v>
      </c>
      <c r="C14434" t="s">
        <v>98</v>
      </c>
      <c r="D14434">
        <v>2006</v>
      </c>
      <c r="E14434" t="s">
        <v>2081</v>
      </c>
      <c r="F14434" t="s">
        <v>99</v>
      </c>
      <c r="H14434">
        <v>106516</v>
      </c>
      <c r="I14434">
        <v>98517</v>
      </c>
      <c r="J14434">
        <v>103287</v>
      </c>
      <c r="K14434">
        <v>103287</v>
      </c>
      <c r="L14434">
        <v>100</v>
      </c>
      <c r="M14434">
        <v>96.97</v>
      </c>
      <c r="N14434">
        <f>COUNTIF(Cod_Mun_Norte!B:B,DADOS_SNIS_Minas!A14434)</f>
        <v>0</v>
      </c>
    </row>
    <row r="14435" spans="1:14" x14ac:dyDescent="0.2">
      <c r="A14435">
        <v>314790</v>
      </c>
      <c r="B14435" t="s">
        <v>262</v>
      </c>
      <c r="C14435" t="s">
        <v>98</v>
      </c>
      <c r="D14435">
        <v>2005</v>
      </c>
      <c r="E14435" t="s">
        <v>2081</v>
      </c>
      <c r="F14435" t="s">
        <v>99</v>
      </c>
      <c r="H14435">
        <v>105098</v>
      </c>
      <c r="I14435">
        <v>97206</v>
      </c>
      <c r="J14435">
        <v>101062</v>
      </c>
      <c r="K14435">
        <v>101062</v>
      </c>
      <c r="L14435">
        <v>100</v>
      </c>
      <c r="M14435">
        <v>96.16</v>
      </c>
      <c r="N14435">
        <f>COUNTIF(Cod_Mun_Norte!B:B,DADOS_SNIS_Minas!A14435)</f>
        <v>0</v>
      </c>
    </row>
    <row r="14436" spans="1:14" x14ac:dyDescent="0.2">
      <c r="A14436">
        <v>314790</v>
      </c>
      <c r="B14436" t="s">
        <v>262</v>
      </c>
      <c r="C14436" t="s">
        <v>98</v>
      </c>
      <c r="D14436">
        <v>2004</v>
      </c>
      <c r="E14436" t="s">
        <v>2081</v>
      </c>
      <c r="F14436" t="s">
        <v>99</v>
      </c>
      <c r="H14436">
        <v>103670</v>
      </c>
      <c r="I14436">
        <v>95885</v>
      </c>
      <c r="J14436">
        <v>98706</v>
      </c>
      <c r="K14436">
        <v>98706</v>
      </c>
      <c r="L14436">
        <v>100</v>
      </c>
      <c r="M14436">
        <v>95.21</v>
      </c>
      <c r="N14436">
        <f>COUNTIF(Cod_Mun_Norte!B:B,DADOS_SNIS_Minas!A14436)</f>
        <v>0</v>
      </c>
    </row>
    <row r="14437" spans="1:14" x14ac:dyDescent="0.2">
      <c r="A14437">
        <v>314790</v>
      </c>
      <c r="B14437" t="s">
        <v>262</v>
      </c>
      <c r="C14437" t="s">
        <v>98</v>
      </c>
      <c r="D14437">
        <v>2003</v>
      </c>
      <c r="E14437" t="s">
        <v>2081</v>
      </c>
      <c r="F14437" t="s">
        <v>99</v>
      </c>
      <c r="H14437">
        <v>101089</v>
      </c>
      <c r="I14437">
        <v>93498</v>
      </c>
      <c r="J14437">
        <v>96492</v>
      </c>
      <c r="K14437">
        <v>96492</v>
      </c>
      <c r="L14437">
        <v>100</v>
      </c>
      <c r="M14437">
        <v>95.45</v>
      </c>
      <c r="N14437">
        <f>COUNTIF(Cod_Mun_Norte!B:B,DADOS_SNIS_Minas!A14437)</f>
        <v>0</v>
      </c>
    </row>
    <row r="14438" spans="1:14" x14ac:dyDescent="0.2">
      <c r="A14438">
        <v>314790</v>
      </c>
      <c r="B14438" t="s">
        <v>262</v>
      </c>
      <c r="C14438" t="s">
        <v>98</v>
      </c>
      <c r="D14438">
        <v>2002</v>
      </c>
      <c r="E14438" t="s">
        <v>2081</v>
      </c>
      <c r="F14438" t="s">
        <v>99</v>
      </c>
      <c r="H14438">
        <v>99860</v>
      </c>
      <c r="I14438">
        <v>92361</v>
      </c>
      <c r="J14438">
        <v>94327</v>
      </c>
      <c r="K14438">
        <v>94327</v>
      </c>
      <c r="L14438">
        <v>100</v>
      </c>
      <c r="M14438">
        <v>94.46</v>
      </c>
      <c r="N14438">
        <f>COUNTIF(Cod_Mun_Norte!B:B,DADOS_SNIS_Minas!A14438)</f>
        <v>0</v>
      </c>
    </row>
    <row r="14439" spans="1:14" x14ac:dyDescent="0.2">
      <c r="A14439">
        <v>314790</v>
      </c>
      <c r="B14439" t="s">
        <v>262</v>
      </c>
      <c r="C14439" t="s">
        <v>98</v>
      </c>
      <c r="D14439">
        <v>2001</v>
      </c>
      <c r="E14439" t="s">
        <v>2081</v>
      </c>
      <c r="F14439" t="s">
        <v>99</v>
      </c>
      <c r="H14439">
        <v>98653</v>
      </c>
      <c r="I14439">
        <v>91245</v>
      </c>
      <c r="J14439">
        <v>92026</v>
      </c>
      <c r="K14439">
        <v>92026</v>
      </c>
      <c r="L14439">
        <v>100</v>
      </c>
      <c r="M14439">
        <v>93.28</v>
      </c>
      <c r="N14439">
        <f>COUNTIF(Cod_Mun_Norte!B:B,DADOS_SNIS_Minas!A14439)</f>
        <v>0</v>
      </c>
    </row>
    <row r="14440" spans="1:14" x14ac:dyDescent="0.2">
      <c r="A14440">
        <v>314790</v>
      </c>
      <c r="B14440" t="s">
        <v>262</v>
      </c>
      <c r="C14440" t="s">
        <v>98</v>
      </c>
      <c r="D14440">
        <v>2000</v>
      </c>
      <c r="E14440" t="s">
        <v>2081</v>
      </c>
      <c r="F14440" t="s">
        <v>99</v>
      </c>
      <c r="H14440">
        <v>97211</v>
      </c>
      <c r="I14440">
        <v>89911</v>
      </c>
      <c r="J14440">
        <v>90052</v>
      </c>
      <c r="L14440">
        <v>100</v>
      </c>
      <c r="N14440">
        <f>COUNTIF(Cod_Mun_Norte!B:B,DADOS_SNIS_Minas!A14440)</f>
        <v>0</v>
      </c>
    </row>
    <row r="14441" spans="1:14" x14ac:dyDescent="0.2">
      <c r="A14441">
        <v>314790</v>
      </c>
      <c r="B14441" t="s">
        <v>262</v>
      </c>
      <c r="C14441" t="s">
        <v>98</v>
      </c>
      <c r="D14441">
        <v>1999</v>
      </c>
      <c r="E14441" t="s">
        <v>2081</v>
      </c>
      <c r="F14441" t="s">
        <v>99</v>
      </c>
      <c r="H14441">
        <v>98570</v>
      </c>
      <c r="I14441">
        <v>88125</v>
      </c>
      <c r="J14441">
        <v>89785</v>
      </c>
      <c r="L14441">
        <v>100</v>
      </c>
      <c r="N14441">
        <f>COUNTIF(Cod_Mun_Norte!B:B,DADOS_SNIS_Minas!A14441)</f>
        <v>0</v>
      </c>
    </row>
    <row r="14442" spans="1:14" x14ac:dyDescent="0.2">
      <c r="A14442">
        <v>314790</v>
      </c>
      <c r="B14442" t="s">
        <v>262</v>
      </c>
      <c r="C14442" t="s">
        <v>98</v>
      </c>
      <c r="D14442">
        <v>1998</v>
      </c>
      <c r="E14442" t="s">
        <v>2081</v>
      </c>
      <c r="F14442" t="s">
        <v>99</v>
      </c>
      <c r="H14442">
        <v>96448</v>
      </c>
      <c r="I14442">
        <v>86228</v>
      </c>
      <c r="J14442">
        <v>85131</v>
      </c>
      <c r="L14442">
        <v>98.7</v>
      </c>
      <c r="N14442">
        <f>COUNTIF(Cod_Mun_Norte!B:B,DADOS_SNIS_Minas!A14442)</f>
        <v>0</v>
      </c>
    </row>
    <row r="14443" spans="1:14" x14ac:dyDescent="0.2">
      <c r="A14443">
        <v>314790</v>
      </c>
      <c r="B14443" t="s">
        <v>262</v>
      </c>
      <c r="C14443" t="s">
        <v>98</v>
      </c>
      <c r="D14443">
        <v>1997</v>
      </c>
      <c r="E14443" t="s">
        <v>2081</v>
      </c>
      <c r="F14443" t="s">
        <v>99</v>
      </c>
      <c r="H14443">
        <v>94323</v>
      </c>
      <c r="I14443">
        <v>84329</v>
      </c>
      <c r="J14443">
        <v>83528</v>
      </c>
      <c r="L14443">
        <v>99.1</v>
      </c>
      <c r="N14443">
        <f>COUNTIF(Cod_Mun_Norte!B:B,DADOS_SNIS_Minas!A14443)</f>
        <v>0</v>
      </c>
    </row>
    <row r="14444" spans="1:14" x14ac:dyDescent="0.2">
      <c r="A14444">
        <v>314790</v>
      </c>
      <c r="B14444" t="s">
        <v>262</v>
      </c>
      <c r="C14444" t="s">
        <v>98</v>
      </c>
      <c r="D14444">
        <v>1996</v>
      </c>
      <c r="H14444">
        <v>91808</v>
      </c>
      <c r="I14444">
        <v>82080</v>
      </c>
      <c r="N14444">
        <f>COUNTIF(Cod_Mun_Norte!B:B,DADOS_SNIS_Minas!A14444)</f>
        <v>0</v>
      </c>
    </row>
    <row r="14445" spans="1:14" x14ac:dyDescent="0.2">
      <c r="A14445">
        <v>314790</v>
      </c>
      <c r="B14445" t="s">
        <v>262</v>
      </c>
      <c r="C14445" t="s">
        <v>98</v>
      </c>
      <c r="D14445">
        <v>1995</v>
      </c>
      <c r="H14445">
        <v>91015</v>
      </c>
      <c r="I14445">
        <v>81371</v>
      </c>
      <c r="N14445">
        <f>COUNTIF(Cod_Mun_Norte!B:B,DADOS_SNIS_Minas!A14445)</f>
        <v>0</v>
      </c>
    </row>
    <row r="14446" spans="1:14" x14ac:dyDescent="0.2">
      <c r="A14446">
        <v>314795</v>
      </c>
      <c r="B14446" t="s">
        <v>61</v>
      </c>
      <c r="C14446" t="s">
        <v>98</v>
      </c>
      <c r="D14446">
        <v>2020</v>
      </c>
      <c r="E14446" t="s">
        <v>361</v>
      </c>
      <c r="F14446" t="s">
        <v>362</v>
      </c>
      <c r="G14446" t="s">
        <v>119</v>
      </c>
      <c r="H14446">
        <v>6002</v>
      </c>
      <c r="I14446">
        <v>2475</v>
      </c>
      <c r="J14446">
        <v>2273</v>
      </c>
      <c r="K14446">
        <v>2273</v>
      </c>
      <c r="L14446">
        <v>91.8</v>
      </c>
      <c r="M14446">
        <v>37.869999999999997</v>
      </c>
      <c r="N14446">
        <f>COUNTIF(Cod_Mun_Norte!B:B,DADOS_SNIS_Minas!A14446)</f>
        <v>1</v>
      </c>
    </row>
    <row r="14447" spans="1:14" x14ac:dyDescent="0.2">
      <c r="A14447">
        <v>314795</v>
      </c>
      <c r="B14447" t="s">
        <v>61</v>
      </c>
      <c r="C14447" t="s">
        <v>98</v>
      </c>
      <c r="D14447">
        <v>2019</v>
      </c>
      <c r="E14447" t="s">
        <v>361</v>
      </c>
      <c r="F14447" t="s">
        <v>362</v>
      </c>
      <c r="G14447" t="s">
        <v>119</v>
      </c>
      <c r="H14447">
        <v>5972</v>
      </c>
      <c r="I14447">
        <v>2463</v>
      </c>
      <c r="J14447">
        <v>2207</v>
      </c>
      <c r="K14447">
        <v>2207</v>
      </c>
      <c r="L14447">
        <v>89.6</v>
      </c>
      <c r="M14447">
        <v>36.96</v>
      </c>
      <c r="N14447">
        <f>COUNTIF(Cod_Mun_Norte!B:B,DADOS_SNIS_Minas!A14447)</f>
        <v>1</v>
      </c>
    </row>
    <row r="14448" spans="1:14" x14ac:dyDescent="0.2">
      <c r="A14448">
        <v>314795</v>
      </c>
      <c r="B14448" t="s">
        <v>61</v>
      </c>
      <c r="C14448" t="s">
        <v>98</v>
      </c>
      <c r="D14448">
        <v>2018</v>
      </c>
      <c r="E14448" t="s">
        <v>361</v>
      </c>
      <c r="F14448" t="s">
        <v>362</v>
      </c>
      <c r="H14448">
        <v>5942</v>
      </c>
      <c r="I14448">
        <v>2451</v>
      </c>
      <c r="J14448">
        <v>2171</v>
      </c>
      <c r="K14448">
        <v>2171</v>
      </c>
      <c r="L14448">
        <v>88.6</v>
      </c>
      <c r="M14448">
        <v>36.54</v>
      </c>
      <c r="N14448">
        <f>COUNTIF(Cod_Mun_Norte!B:B,DADOS_SNIS_Minas!A14448)</f>
        <v>1</v>
      </c>
    </row>
    <row r="14449" spans="1:14" x14ac:dyDescent="0.2">
      <c r="A14449">
        <v>314795</v>
      </c>
      <c r="B14449" t="s">
        <v>61</v>
      </c>
      <c r="C14449" t="s">
        <v>98</v>
      </c>
      <c r="D14449">
        <v>2017</v>
      </c>
      <c r="E14449" t="s">
        <v>361</v>
      </c>
      <c r="F14449" t="s">
        <v>362</v>
      </c>
      <c r="H14449">
        <v>5976</v>
      </c>
      <c r="I14449">
        <v>2465</v>
      </c>
      <c r="J14449">
        <v>2158</v>
      </c>
      <c r="K14449">
        <v>2158</v>
      </c>
      <c r="L14449">
        <v>87.6</v>
      </c>
      <c r="M14449">
        <v>36.11</v>
      </c>
      <c r="N14449">
        <f>COUNTIF(Cod_Mun_Norte!B:B,DADOS_SNIS_Minas!A14449)</f>
        <v>1</v>
      </c>
    </row>
    <row r="14450" spans="1:14" x14ac:dyDescent="0.2">
      <c r="A14450">
        <v>314795</v>
      </c>
      <c r="B14450" t="s">
        <v>61</v>
      </c>
      <c r="C14450" t="s">
        <v>98</v>
      </c>
      <c r="D14450">
        <v>2016</v>
      </c>
      <c r="E14450" t="s">
        <v>361</v>
      </c>
      <c r="F14450" t="s">
        <v>362</v>
      </c>
      <c r="H14450">
        <v>5946</v>
      </c>
      <c r="I14450">
        <v>2452</v>
      </c>
      <c r="J14450">
        <v>2161</v>
      </c>
      <c r="K14450">
        <v>2161</v>
      </c>
      <c r="L14450">
        <v>88.1</v>
      </c>
      <c r="M14450">
        <v>36.340000000000003</v>
      </c>
      <c r="N14450">
        <f>COUNTIF(Cod_Mun_Norte!B:B,DADOS_SNIS_Minas!A14450)</f>
        <v>1</v>
      </c>
    </row>
    <row r="14451" spans="1:14" x14ac:dyDescent="0.2">
      <c r="A14451">
        <v>314795</v>
      </c>
      <c r="B14451" t="s">
        <v>61</v>
      </c>
      <c r="C14451" t="s">
        <v>98</v>
      </c>
      <c r="D14451">
        <v>2015</v>
      </c>
      <c r="E14451" t="s">
        <v>2082</v>
      </c>
      <c r="F14451" t="s">
        <v>364</v>
      </c>
      <c r="H14451">
        <v>5914</v>
      </c>
      <c r="I14451">
        <v>2439</v>
      </c>
      <c r="J14451">
        <v>2146</v>
      </c>
      <c r="K14451">
        <v>2146</v>
      </c>
      <c r="L14451">
        <v>88</v>
      </c>
      <c r="M14451">
        <v>36.29</v>
      </c>
      <c r="N14451">
        <f>COUNTIF(Cod_Mun_Norte!B:B,DADOS_SNIS_Minas!A14451)</f>
        <v>1</v>
      </c>
    </row>
    <row r="14452" spans="1:14" x14ac:dyDescent="0.2">
      <c r="A14452">
        <v>314795</v>
      </c>
      <c r="B14452" t="s">
        <v>61</v>
      </c>
      <c r="C14452" t="s">
        <v>98</v>
      </c>
      <c r="D14452">
        <v>2014</v>
      </c>
      <c r="E14452" t="s">
        <v>2082</v>
      </c>
      <c r="F14452" t="s">
        <v>364</v>
      </c>
      <c r="H14452">
        <v>5881</v>
      </c>
      <c r="I14452">
        <v>2426</v>
      </c>
      <c r="J14452">
        <v>2426</v>
      </c>
      <c r="K14452">
        <v>2426</v>
      </c>
      <c r="L14452">
        <v>100</v>
      </c>
      <c r="M14452">
        <v>41.25</v>
      </c>
      <c r="N14452">
        <f>COUNTIF(Cod_Mun_Norte!B:B,DADOS_SNIS_Minas!A14452)</f>
        <v>1</v>
      </c>
    </row>
    <row r="14453" spans="1:14" x14ac:dyDescent="0.2">
      <c r="A14453">
        <v>314795</v>
      </c>
      <c r="B14453" t="s">
        <v>61</v>
      </c>
      <c r="C14453" t="s">
        <v>98</v>
      </c>
      <c r="D14453">
        <v>2013</v>
      </c>
      <c r="E14453" t="s">
        <v>2082</v>
      </c>
      <c r="F14453" t="s">
        <v>364</v>
      </c>
      <c r="H14453">
        <v>5846</v>
      </c>
      <c r="I14453">
        <v>2411</v>
      </c>
      <c r="J14453">
        <v>2411</v>
      </c>
      <c r="K14453">
        <v>2411</v>
      </c>
      <c r="L14453">
        <v>100</v>
      </c>
      <c r="M14453">
        <v>41.24</v>
      </c>
      <c r="N14453">
        <f>COUNTIF(Cod_Mun_Norte!B:B,DADOS_SNIS_Minas!A14453)</f>
        <v>1</v>
      </c>
    </row>
    <row r="14454" spans="1:14" x14ac:dyDescent="0.2">
      <c r="A14454">
        <v>314795</v>
      </c>
      <c r="B14454" t="s">
        <v>61</v>
      </c>
      <c r="C14454" t="s">
        <v>98</v>
      </c>
      <c r="D14454">
        <v>2012</v>
      </c>
      <c r="E14454" t="s">
        <v>361</v>
      </c>
      <c r="F14454" t="s">
        <v>362</v>
      </c>
      <c r="H14454">
        <v>5642</v>
      </c>
      <c r="I14454">
        <v>2327</v>
      </c>
      <c r="J14454">
        <v>2327</v>
      </c>
      <c r="K14454">
        <v>2327</v>
      </c>
      <c r="L14454">
        <v>100</v>
      </c>
      <c r="M14454">
        <v>41.24</v>
      </c>
      <c r="N14454">
        <f>COUNTIF(Cod_Mun_Norte!B:B,DADOS_SNIS_Minas!A14454)</f>
        <v>1</v>
      </c>
    </row>
    <row r="14455" spans="1:14" x14ac:dyDescent="0.2">
      <c r="A14455">
        <v>314795</v>
      </c>
      <c r="B14455" t="s">
        <v>61</v>
      </c>
      <c r="C14455" t="s">
        <v>98</v>
      </c>
      <c r="D14455">
        <v>2011</v>
      </c>
      <c r="E14455" t="s">
        <v>361</v>
      </c>
      <c r="F14455" t="s">
        <v>362</v>
      </c>
      <c r="H14455">
        <v>5611</v>
      </c>
      <c r="I14455">
        <v>2314</v>
      </c>
      <c r="J14455">
        <v>2314</v>
      </c>
      <c r="K14455">
        <v>2314</v>
      </c>
      <c r="L14455">
        <v>100</v>
      </c>
      <c r="M14455">
        <v>41.24</v>
      </c>
      <c r="N14455">
        <f>COUNTIF(Cod_Mun_Norte!B:B,DADOS_SNIS_Minas!A14455)</f>
        <v>1</v>
      </c>
    </row>
    <row r="14456" spans="1:14" x14ac:dyDescent="0.2">
      <c r="A14456">
        <v>314795</v>
      </c>
      <c r="B14456" t="s">
        <v>61</v>
      </c>
      <c r="C14456" t="s">
        <v>98</v>
      </c>
      <c r="D14456">
        <v>2010</v>
      </c>
      <c r="E14456" t="s">
        <v>361</v>
      </c>
      <c r="F14456" t="s">
        <v>362</v>
      </c>
      <c r="H14456">
        <v>5579</v>
      </c>
      <c r="I14456">
        <v>2301</v>
      </c>
      <c r="J14456">
        <v>2301</v>
      </c>
      <c r="K14456">
        <v>2301</v>
      </c>
      <c r="L14456">
        <v>100</v>
      </c>
      <c r="M14456">
        <v>41.24</v>
      </c>
      <c r="N14456">
        <f>COUNTIF(Cod_Mun_Norte!B:B,DADOS_SNIS_Minas!A14456)</f>
        <v>1</v>
      </c>
    </row>
    <row r="14457" spans="1:14" x14ac:dyDescent="0.2">
      <c r="A14457">
        <v>314795</v>
      </c>
      <c r="B14457" t="s">
        <v>61</v>
      </c>
      <c r="C14457" t="s">
        <v>98</v>
      </c>
      <c r="D14457">
        <v>2009</v>
      </c>
      <c r="E14457" t="s">
        <v>361</v>
      </c>
      <c r="F14457" t="s">
        <v>362</v>
      </c>
      <c r="H14457">
        <v>5572</v>
      </c>
      <c r="I14457">
        <v>2386</v>
      </c>
      <c r="J14457">
        <v>3511</v>
      </c>
      <c r="K14457">
        <v>3511</v>
      </c>
      <c r="L14457">
        <v>100</v>
      </c>
      <c r="M14457">
        <v>63.01</v>
      </c>
      <c r="N14457">
        <f>COUNTIF(Cod_Mun_Norte!B:B,DADOS_SNIS_Minas!A14457)</f>
        <v>1</v>
      </c>
    </row>
    <row r="14458" spans="1:14" x14ac:dyDescent="0.2">
      <c r="A14458">
        <v>314795</v>
      </c>
      <c r="B14458" t="s">
        <v>61</v>
      </c>
      <c r="C14458" t="s">
        <v>98</v>
      </c>
      <c r="D14458">
        <v>2008</v>
      </c>
      <c r="E14458" t="s">
        <v>361</v>
      </c>
      <c r="F14458" t="s">
        <v>362</v>
      </c>
      <c r="H14458">
        <v>5538</v>
      </c>
      <c r="I14458">
        <v>2371</v>
      </c>
      <c r="J14458">
        <v>3435</v>
      </c>
      <c r="K14458">
        <v>3435</v>
      </c>
      <c r="L14458">
        <v>100</v>
      </c>
      <c r="M14458">
        <v>62.03</v>
      </c>
      <c r="N14458">
        <f>COUNTIF(Cod_Mun_Norte!B:B,DADOS_SNIS_Minas!A14458)</f>
        <v>1</v>
      </c>
    </row>
    <row r="14459" spans="1:14" x14ac:dyDescent="0.2">
      <c r="A14459">
        <v>314795</v>
      </c>
      <c r="B14459" t="s">
        <v>61</v>
      </c>
      <c r="C14459" t="s">
        <v>98</v>
      </c>
      <c r="D14459">
        <v>2007</v>
      </c>
      <c r="E14459" t="s">
        <v>361</v>
      </c>
      <c r="F14459" t="s">
        <v>362</v>
      </c>
      <c r="H14459">
        <v>5346</v>
      </c>
      <c r="I14459">
        <v>2289</v>
      </c>
      <c r="J14459">
        <v>3364</v>
      </c>
      <c r="K14459">
        <v>3364</v>
      </c>
      <c r="L14459">
        <v>100</v>
      </c>
      <c r="M14459">
        <v>62.93</v>
      </c>
      <c r="N14459">
        <f>COUNTIF(Cod_Mun_Norte!B:B,DADOS_SNIS_Minas!A14459)</f>
        <v>1</v>
      </c>
    </row>
    <row r="14460" spans="1:14" x14ac:dyDescent="0.2">
      <c r="A14460">
        <v>314795</v>
      </c>
      <c r="B14460" t="s">
        <v>61</v>
      </c>
      <c r="C14460" t="s">
        <v>98</v>
      </c>
      <c r="D14460">
        <v>2006</v>
      </c>
      <c r="E14460" t="s">
        <v>361</v>
      </c>
      <c r="F14460" t="s">
        <v>362</v>
      </c>
      <c r="H14460">
        <v>5392</v>
      </c>
      <c r="I14460">
        <v>2124</v>
      </c>
      <c r="J14460">
        <v>3240</v>
      </c>
      <c r="K14460">
        <v>3240</v>
      </c>
      <c r="L14460">
        <v>100</v>
      </c>
      <c r="M14460">
        <v>60.09</v>
      </c>
      <c r="N14460">
        <f>COUNTIF(Cod_Mun_Norte!B:B,DADOS_SNIS_Minas!A14460)</f>
        <v>1</v>
      </c>
    </row>
    <row r="14461" spans="1:14" x14ac:dyDescent="0.2">
      <c r="A14461">
        <v>314795</v>
      </c>
      <c r="B14461" t="s">
        <v>61</v>
      </c>
      <c r="C14461" t="s">
        <v>98</v>
      </c>
      <c r="D14461">
        <v>2005</v>
      </c>
      <c r="H14461">
        <v>5358</v>
      </c>
      <c r="I14461">
        <v>2110</v>
      </c>
      <c r="N14461">
        <f>COUNTIF(Cod_Mun_Norte!B:B,DADOS_SNIS_Minas!A14461)</f>
        <v>1</v>
      </c>
    </row>
    <row r="14462" spans="1:14" x14ac:dyDescent="0.2">
      <c r="A14462">
        <v>314795</v>
      </c>
      <c r="B14462" t="s">
        <v>61</v>
      </c>
      <c r="C14462" t="s">
        <v>98</v>
      </c>
      <c r="D14462">
        <v>2004</v>
      </c>
      <c r="H14462">
        <v>5323</v>
      </c>
      <c r="I14462">
        <v>2097</v>
      </c>
      <c r="N14462">
        <f>COUNTIF(Cod_Mun_Norte!B:B,DADOS_SNIS_Minas!A14462)</f>
        <v>1</v>
      </c>
    </row>
    <row r="14463" spans="1:14" x14ac:dyDescent="0.2">
      <c r="A14463">
        <v>314795</v>
      </c>
      <c r="B14463" t="s">
        <v>61</v>
      </c>
      <c r="C14463" t="s">
        <v>98</v>
      </c>
      <c r="D14463">
        <v>2003</v>
      </c>
      <c r="H14463">
        <v>5259</v>
      </c>
      <c r="I14463">
        <v>2071</v>
      </c>
      <c r="N14463">
        <f>COUNTIF(Cod_Mun_Norte!B:B,DADOS_SNIS_Minas!A14463)</f>
        <v>1</v>
      </c>
    </row>
    <row r="14464" spans="1:14" x14ac:dyDescent="0.2">
      <c r="A14464">
        <v>314795</v>
      </c>
      <c r="B14464" t="s">
        <v>61</v>
      </c>
      <c r="C14464" t="s">
        <v>98</v>
      </c>
      <c r="D14464">
        <v>2002</v>
      </c>
      <c r="H14464">
        <v>5229</v>
      </c>
      <c r="I14464">
        <v>2060</v>
      </c>
      <c r="N14464">
        <f>COUNTIF(Cod_Mun_Norte!B:B,DADOS_SNIS_Minas!A14464)</f>
        <v>1</v>
      </c>
    </row>
    <row r="14465" spans="1:14" x14ac:dyDescent="0.2">
      <c r="A14465">
        <v>314795</v>
      </c>
      <c r="B14465" t="s">
        <v>61</v>
      </c>
      <c r="C14465" t="s">
        <v>98</v>
      </c>
      <c r="D14465">
        <v>2001</v>
      </c>
      <c r="H14465">
        <v>5201</v>
      </c>
      <c r="I14465">
        <v>2049</v>
      </c>
      <c r="N14465">
        <f>COUNTIF(Cod_Mun_Norte!B:B,DADOS_SNIS_Minas!A14465)</f>
        <v>1</v>
      </c>
    </row>
    <row r="14466" spans="1:14" x14ac:dyDescent="0.2">
      <c r="A14466">
        <v>314795</v>
      </c>
      <c r="B14466" t="s">
        <v>61</v>
      </c>
      <c r="C14466" t="s">
        <v>98</v>
      </c>
      <c r="D14466">
        <v>2000</v>
      </c>
      <c r="H14466">
        <v>5164</v>
      </c>
      <c r="I14466">
        <v>2034</v>
      </c>
      <c r="N14466">
        <f>COUNTIF(Cod_Mun_Norte!B:B,DADOS_SNIS_Minas!A14466)</f>
        <v>1</v>
      </c>
    </row>
    <row r="14467" spans="1:14" x14ac:dyDescent="0.2">
      <c r="A14467">
        <v>314795</v>
      </c>
      <c r="B14467" t="s">
        <v>61</v>
      </c>
      <c r="C14467" t="s">
        <v>98</v>
      </c>
      <c r="D14467">
        <v>1999</v>
      </c>
      <c r="H14467">
        <v>4064</v>
      </c>
      <c r="I14467">
        <v>1601</v>
      </c>
      <c r="N14467">
        <f>COUNTIF(Cod_Mun_Norte!B:B,DADOS_SNIS_Minas!A14467)</f>
        <v>1</v>
      </c>
    </row>
    <row r="14468" spans="1:14" x14ac:dyDescent="0.2">
      <c r="A14468">
        <v>314795</v>
      </c>
      <c r="B14468" t="s">
        <v>61</v>
      </c>
      <c r="C14468" t="s">
        <v>98</v>
      </c>
      <c r="D14468">
        <v>1998</v>
      </c>
      <c r="H14468">
        <v>4155</v>
      </c>
      <c r="I14468">
        <v>1637</v>
      </c>
      <c r="N14468">
        <f>COUNTIF(Cod_Mun_Norte!B:B,DADOS_SNIS_Minas!A14468)</f>
        <v>1</v>
      </c>
    </row>
    <row r="14469" spans="1:14" x14ac:dyDescent="0.2">
      <c r="A14469">
        <v>314795</v>
      </c>
      <c r="B14469" t="s">
        <v>61</v>
      </c>
      <c r="C14469" t="s">
        <v>98</v>
      </c>
      <c r="D14469">
        <v>1997</v>
      </c>
      <c r="H14469">
        <v>4246</v>
      </c>
      <c r="I14469">
        <v>1672</v>
      </c>
      <c r="N14469">
        <f>COUNTIF(Cod_Mun_Norte!B:B,DADOS_SNIS_Minas!A14469)</f>
        <v>1</v>
      </c>
    </row>
    <row r="14470" spans="1:14" x14ac:dyDescent="0.2">
      <c r="A14470">
        <v>314800</v>
      </c>
      <c r="B14470" t="s">
        <v>2083</v>
      </c>
      <c r="C14470" t="s">
        <v>98</v>
      </c>
      <c r="D14470">
        <v>2020</v>
      </c>
      <c r="E14470" t="s">
        <v>2084</v>
      </c>
      <c r="F14470" t="s">
        <v>367</v>
      </c>
      <c r="G14470" t="s">
        <v>368</v>
      </c>
      <c r="H14470">
        <v>153585</v>
      </c>
      <c r="I14470">
        <v>141421</v>
      </c>
      <c r="J14470">
        <v>135722</v>
      </c>
      <c r="K14470">
        <v>135722</v>
      </c>
      <c r="L14470">
        <v>96</v>
      </c>
      <c r="M14470">
        <v>88.37</v>
      </c>
      <c r="N14470">
        <f>COUNTIF(Cod_Mun_Norte!B:B,DADOS_SNIS_Minas!A14470)</f>
        <v>0</v>
      </c>
    </row>
    <row r="14471" spans="1:14" x14ac:dyDescent="0.2">
      <c r="A14471">
        <v>314800</v>
      </c>
      <c r="B14471" t="s">
        <v>2083</v>
      </c>
      <c r="C14471" t="s">
        <v>98</v>
      </c>
      <c r="D14471">
        <v>2019</v>
      </c>
      <c r="E14471" t="s">
        <v>2084</v>
      </c>
      <c r="F14471" t="s">
        <v>367</v>
      </c>
      <c r="G14471" t="s">
        <v>368</v>
      </c>
      <c r="H14471">
        <v>152488</v>
      </c>
      <c r="I14471">
        <v>140411</v>
      </c>
      <c r="J14471">
        <v>133723</v>
      </c>
      <c r="K14471">
        <v>133723</v>
      </c>
      <c r="L14471">
        <v>95.2</v>
      </c>
      <c r="M14471">
        <v>87.69</v>
      </c>
      <c r="N14471">
        <f>COUNTIF(Cod_Mun_Norte!B:B,DADOS_SNIS_Minas!A14471)</f>
        <v>0</v>
      </c>
    </row>
    <row r="14472" spans="1:14" x14ac:dyDescent="0.2">
      <c r="A14472">
        <v>314800</v>
      </c>
      <c r="B14472" t="s">
        <v>2083</v>
      </c>
      <c r="C14472" t="s">
        <v>98</v>
      </c>
      <c r="D14472">
        <v>2018</v>
      </c>
      <c r="E14472" t="s">
        <v>2084</v>
      </c>
      <c r="F14472" t="s">
        <v>367</v>
      </c>
      <c r="H14472">
        <v>150833</v>
      </c>
      <c r="I14472">
        <v>138887</v>
      </c>
      <c r="J14472">
        <v>132873</v>
      </c>
      <c r="K14472">
        <v>132873</v>
      </c>
      <c r="L14472">
        <v>95.7</v>
      </c>
      <c r="M14472">
        <v>88.09</v>
      </c>
      <c r="N14472">
        <f>COUNTIF(Cod_Mun_Norte!B:B,DADOS_SNIS_Minas!A14472)</f>
        <v>0</v>
      </c>
    </row>
    <row r="14473" spans="1:14" x14ac:dyDescent="0.2">
      <c r="A14473">
        <v>314800</v>
      </c>
      <c r="B14473" t="s">
        <v>2083</v>
      </c>
      <c r="C14473" t="s">
        <v>98</v>
      </c>
      <c r="D14473">
        <v>2017</v>
      </c>
      <c r="E14473" t="s">
        <v>2084</v>
      </c>
      <c r="F14473" t="s">
        <v>367</v>
      </c>
      <c r="H14473">
        <v>150893</v>
      </c>
      <c r="I14473">
        <v>138942</v>
      </c>
      <c r="J14473">
        <v>133056</v>
      </c>
      <c r="K14473">
        <v>133056</v>
      </c>
      <c r="L14473">
        <v>95.8</v>
      </c>
      <c r="M14473">
        <v>88.18</v>
      </c>
      <c r="N14473">
        <f>COUNTIF(Cod_Mun_Norte!B:B,DADOS_SNIS_Minas!A14473)</f>
        <v>0</v>
      </c>
    </row>
    <row r="14474" spans="1:14" x14ac:dyDescent="0.2">
      <c r="A14474">
        <v>314800</v>
      </c>
      <c r="B14474" t="s">
        <v>2083</v>
      </c>
      <c r="C14474" t="s">
        <v>98</v>
      </c>
      <c r="D14474">
        <v>2016</v>
      </c>
      <c r="E14474" t="s">
        <v>2084</v>
      </c>
      <c r="F14474" t="s">
        <v>367</v>
      </c>
      <c r="H14474">
        <v>149856</v>
      </c>
      <c r="I14474">
        <v>137987</v>
      </c>
      <c r="J14474">
        <v>133253</v>
      </c>
      <c r="K14474">
        <v>133253</v>
      </c>
      <c r="L14474">
        <v>96.6</v>
      </c>
      <c r="M14474">
        <v>88.92</v>
      </c>
      <c r="N14474">
        <f>COUNTIF(Cod_Mun_Norte!B:B,DADOS_SNIS_Minas!A14474)</f>
        <v>0</v>
      </c>
    </row>
    <row r="14475" spans="1:14" x14ac:dyDescent="0.2">
      <c r="A14475">
        <v>314800</v>
      </c>
      <c r="B14475" t="s">
        <v>2083</v>
      </c>
      <c r="C14475" t="s">
        <v>98</v>
      </c>
      <c r="D14475">
        <v>2015</v>
      </c>
      <c r="E14475" t="s">
        <v>2084</v>
      </c>
      <c r="F14475" t="s">
        <v>367</v>
      </c>
      <c r="H14475">
        <v>148762</v>
      </c>
      <c r="I14475">
        <v>136980</v>
      </c>
      <c r="J14475">
        <v>133584</v>
      </c>
      <c r="K14475">
        <v>133584</v>
      </c>
      <c r="L14475">
        <v>97.5</v>
      </c>
      <c r="M14475">
        <v>89.8</v>
      </c>
      <c r="N14475">
        <f>COUNTIF(Cod_Mun_Norte!B:B,DADOS_SNIS_Minas!A14475)</f>
        <v>0</v>
      </c>
    </row>
    <row r="14476" spans="1:14" x14ac:dyDescent="0.2">
      <c r="A14476">
        <v>314800</v>
      </c>
      <c r="B14476" t="s">
        <v>2083</v>
      </c>
      <c r="C14476" t="s">
        <v>98</v>
      </c>
      <c r="D14476">
        <v>2014</v>
      </c>
      <c r="E14476" t="s">
        <v>2084</v>
      </c>
      <c r="F14476" t="s">
        <v>367</v>
      </c>
      <c r="H14476">
        <v>147614</v>
      </c>
      <c r="I14476">
        <v>135923</v>
      </c>
      <c r="J14476">
        <v>135923</v>
      </c>
      <c r="K14476">
        <v>135923</v>
      </c>
      <c r="L14476">
        <v>100</v>
      </c>
      <c r="M14476">
        <v>92.08</v>
      </c>
      <c r="N14476">
        <f>COUNTIF(Cod_Mun_Norte!B:B,DADOS_SNIS_Minas!A14476)</f>
        <v>0</v>
      </c>
    </row>
    <row r="14477" spans="1:14" x14ac:dyDescent="0.2">
      <c r="A14477">
        <v>314800</v>
      </c>
      <c r="B14477" t="s">
        <v>2083</v>
      </c>
      <c r="C14477" t="s">
        <v>98</v>
      </c>
      <c r="D14477">
        <v>2013</v>
      </c>
      <c r="E14477" t="s">
        <v>2084</v>
      </c>
      <c r="F14477" t="s">
        <v>367</v>
      </c>
      <c r="H14477">
        <v>146416</v>
      </c>
      <c r="I14477">
        <v>134820</v>
      </c>
      <c r="J14477">
        <v>134820</v>
      </c>
      <c r="K14477">
        <v>134820</v>
      </c>
      <c r="L14477">
        <v>100</v>
      </c>
      <c r="M14477">
        <v>92.08</v>
      </c>
      <c r="N14477">
        <f>COUNTIF(Cod_Mun_Norte!B:B,DADOS_SNIS_Minas!A14477)</f>
        <v>0</v>
      </c>
    </row>
    <row r="14478" spans="1:14" x14ac:dyDescent="0.2">
      <c r="A14478">
        <v>314800</v>
      </c>
      <c r="B14478" t="s">
        <v>2083</v>
      </c>
      <c r="C14478" t="s">
        <v>98</v>
      </c>
      <c r="D14478">
        <v>2012</v>
      </c>
      <c r="E14478" t="s">
        <v>2084</v>
      </c>
      <c r="F14478" t="s">
        <v>367</v>
      </c>
      <c r="H14478">
        <v>140950</v>
      </c>
      <c r="I14478">
        <v>129787</v>
      </c>
      <c r="J14478">
        <v>129787</v>
      </c>
      <c r="K14478">
        <v>129787</v>
      </c>
      <c r="L14478">
        <v>100</v>
      </c>
      <c r="M14478">
        <v>92.08</v>
      </c>
      <c r="N14478">
        <f>COUNTIF(Cod_Mun_Norte!B:B,DADOS_SNIS_Minas!A14478)</f>
        <v>0</v>
      </c>
    </row>
    <row r="14479" spans="1:14" x14ac:dyDescent="0.2">
      <c r="A14479">
        <v>314800</v>
      </c>
      <c r="B14479" t="s">
        <v>2083</v>
      </c>
      <c r="C14479" t="s">
        <v>98</v>
      </c>
      <c r="D14479">
        <v>2011</v>
      </c>
      <c r="E14479" t="s">
        <v>2084</v>
      </c>
      <c r="F14479" t="s">
        <v>367</v>
      </c>
      <c r="H14479">
        <v>139849</v>
      </c>
      <c r="I14479">
        <v>128773</v>
      </c>
      <c r="J14479">
        <v>128773</v>
      </c>
      <c r="K14479">
        <v>128773</v>
      </c>
      <c r="L14479">
        <v>100</v>
      </c>
      <c r="M14479">
        <v>92.08</v>
      </c>
      <c r="N14479">
        <f>COUNTIF(Cod_Mun_Norte!B:B,DADOS_SNIS_Minas!A14479)</f>
        <v>0</v>
      </c>
    </row>
    <row r="14480" spans="1:14" x14ac:dyDescent="0.2">
      <c r="A14480">
        <v>314800</v>
      </c>
      <c r="B14480" t="s">
        <v>2083</v>
      </c>
      <c r="C14480" t="s">
        <v>98</v>
      </c>
      <c r="D14480">
        <v>2010</v>
      </c>
      <c r="E14480" t="s">
        <v>2084</v>
      </c>
      <c r="F14480" t="s">
        <v>367</v>
      </c>
      <c r="H14480">
        <v>138710</v>
      </c>
      <c r="I14480">
        <v>127724</v>
      </c>
      <c r="J14480">
        <v>127724</v>
      </c>
      <c r="K14480">
        <v>127724</v>
      </c>
      <c r="L14480">
        <v>100</v>
      </c>
      <c r="M14480">
        <v>92.08</v>
      </c>
      <c r="N14480">
        <f>COUNTIF(Cod_Mun_Norte!B:B,DADOS_SNIS_Minas!A14480)</f>
        <v>0</v>
      </c>
    </row>
    <row r="14481" spans="1:14" x14ac:dyDescent="0.2">
      <c r="A14481">
        <v>314800</v>
      </c>
      <c r="B14481" t="s">
        <v>2083</v>
      </c>
      <c r="C14481" t="s">
        <v>98</v>
      </c>
      <c r="D14481">
        <v>2009</v>
      </c>
      <c r="E14481" t="s">
        <v>361</v>
      </c>
      <c r="F14481" t="s">
        <v>99</v>
      </c>
      <c r="H14481">
        <v>139841</v>
      </c>
      <c r="I14481">
        <v>128018</v>
      </c>
      <c r="J14481">
        <v>159020</v>
      </c>
      <c r="K14481">
        <v>159020</v>
      </c>
      <c r="L14481">
        <v>100</v>
      </c>
      <c r="M14481">
        <v>100</v>
      </c>
      <c r="N14481">
        <f>COUNTIF(Cod_Mun_Norte!B:B,DADOS_SNIS_Minas!A14481)</f>
        <v>0</v>
      </c>
    </row>
    <row r="14482" spans="1:14" x14ac:dyDescent="0.2">
      <c r="A14482">
        <v>314800</v>
      </c>
      <c r="B14482" t="s">
        <v>2083</v>
      </c>
      <c r="C14482" t="s">
        <v>98</v>
      </c>
      <c r="D14482">
        <v>2008</v>
      </c>
      <c r="E14482" t="s">
        <v>2084</v>
      </c>
      <c r="F14482" t="s">
        <v>364</v>
      </c>
      <c r="H14482">
        <v>138466</v>
      </c>
      <c r="I14482">
        <v>126759</v>
      </c>
      <c r="J14482">
        <v>154941</v>
      </c>
      <c r="K14482">
        <v>154941</v>
      </c>
      <c r="L14482">
        <v>100</v>
      </c>
      <c r="M14482">
        <v>100</v>
      </c>
      <c r="N14482">
        <f>COUNTIF(Cod_Mun_Norte!B:B,DADOS_SNIS_Minas!A14482)</f>
        <v>0</v>
      </c>
    </row>
    <row r="14483" spans="1:14" x14ac:dyDescent="0.2">
      <c r="A14483">
        <v>314800</v>
      </c>
      <c r="B14483" t="s">
        <v>2083</v>
      </c>
      <c r="C14483" t="s">
        <v>98</v>
      </c>
      <c r="D14483">
        <v>2007</v>
      </c>
      <c r="E14483" t="s">
        <v>2084</v>
      </c>
      <c r="F14483" t="s">
        <v>364</v>
      </c>
      <c r="H14483">
        <v>133054</v>
      </c>
      <c r="I14483">
        <v>121805</v>
      </c>
      <c r="J14483">
        <v>151890</v>
      </c>
      <c r="K14483">
        <v>151890</v>
      </c>
      <c r="L14483">
        <v>100</v>
      </c>
      <c r="M14483">
        <v>100</v>
      </c>
      <c r="N14483">
        <f>COUNTIF(Cod_Mun_Norte!B:B,DADOS_SNIS_Minas!A14483)</f>
        <v>0</v>
      </c>
    </row>
    <row r="14484" spans="1:14" x14ac:dyDescent="0.2">
      <c r="A14484">
        <v>314800</v>
      </c>
      <c r="B14484" t="s">
        <v>2083</v>
      </c>
      <c r="C14484" t="s">
        <v>98</v>
      </c>
      <c r="D14484">
        <v>2006</v>
      </c>
      <c r="E14484" t="s">
        <v>361</v>
      </c>
      <c r="F14484" t="s">
        <v>362</v>
      </c>
      <c r="H14484">
        <v>139354</v>
      </c>
      <c r="I14484">
        <v>125239</v>
      </c>
      <c r="J14484">
        <v>147911</v>
      </c>
      <c r="K14484">
        <v>147911</v>
      </c>
      <c r="L14484">
        <v>100</v>
      </c>
      <c r="M14484">
        <v>100</v>
      </c>
      <c r="N14484">
        <f>COUNTIF(Cod_Mun_Norte!B:B,DADOS_SNIS_Minas!A14484)</f>
        <v>0</v>
      </c>
    </row>
    <row r="14485" spans="1:14" x14ac:dyDescent="0.2">
      <c r="A14485">
        <v>314800</v>
      </c>
      <c r="B14485" t="s">
        <v>2083</v>
      </c>
      <c r="C14485" t="s">
        <v>98</v>
      </c>
      <c r="D14485">
        <v>2005</v>
      </c>
      <c r="E14485" t="s">
        <v>361</v>
      </c>
      <c r="F14485" t="s">
        <v>362</v>
      </c>
      <c r="H14485">
        <v>136997</v>
      </c>
      <c r="I14485">
        <v>123120</v>
      </c>
      <c r="J14485">
        <v>139864</v>
      </c>
      <c r="K14485">
        <v>139864</v>
      </c>
      <c r="L14485">
        <v>100</v>
      </c>
      <c r="M14485">
        <v>100</v>
      </c>
      <c r="N14485">
        <f>COUNTIF(Cod_Mun_Norte!B:B,DADOS_SNIS_Minas!A14485)</f>
        <v>0</v>
      </c>
    </row>
    <row r="14486" spans="1:14" x14ac:dyDescent="0.2">
      <c r="A14486">
        <v>314800</v>
      </c>
      <c r="B14486" t="s">
        <v>2083</v>
      </c>
      <c r="C14486" t="s">
        <v>98</v>
      </c>
      <c r="D14486">
        <v>2004</v>
      </c>
      <c r="E14486" t="s">
        <v>361</v>
      </c>
      <c r="F14486" t="s">
        <v>362</v>
      </c>
      <c r="H14486">
        <v>134622</v>
      </c>
      <c r="I14486">
        <v>120986</v>
      </c>
      <c r="J14486">
        <v>136962</v>
      </c>
      <c r="K14486">
        <v>136962</v>
      </c>
      <c r="L14486">
        <v>100</v>
      </c>
      <c r="M14486">
        <v>100</v>
      </c>
      <c r="N14486">
        <f>COUNTIF(Cod_Mun_Norte!B:B,DADOS_SNIS_Minas!A14486)</f>
        <v>0</v>
      </c>
    </row>
    <row r="14487" spans="1:14" x14ac:dyDescent="0.2">
      <c r="A14487">
        <v>314800</v>
      </c>
      <c r="B14487" t="s">
        <v>2083</v>
      </c>
      <c r="C14487" t="s">
        <v>98</v>
      </c>
      <c r="D14487">
        <v>2003</v>
      </c>
      <c r="E14487" t="s">
        <v>361</v>
      </c>
      <c r="F14487" t="s">
        <v>362</v>
      </c>
      <c r="H14487">
        <v>130330</v>
      </c>
      <c r="I14487">
        <v>117129</v>
      </c>
      <c r="J14487">
        <v>134172</v>
      </c>
      <c r="K14487">
        <v>134172</v>
      </c>
      <c r="L14487">
        <v>100</v>
      </c>
      <c r="M14487">
        <v>100</v>
      </c>
      <c r="N14487">
        <f>COUNTIF(Cod_Mun_Norte!B:B,DADOS_SNIS_Minas!A14487)</f>
        <v>0</v>
      </c>
    </row>
    <row r="14488" spans="1:14" x14ac:dyDescent="0.2">
      <c r="A14488">
        <v>314800</v>
      </c>
      <c r="B14488" t="s">
        <v>2083</v>
      </c>
      <c r="C14488" t="s">
        <v>98</v>
      </c>
      <c r="D14488">
        <v>2002</v>
      </c>
      <c r="E14488" t="s">
        <v>361</v>
      </c>
      <c r="F14488" t="s">
        <v>362</v>
      </c>
      <c r="H14488">
        <v>128286</v>
      </c>
      <c r="I14488">
        <v>115292</v>
      </c>
      <c r="J14488">
        <v>129618</v>
      </c>
      <c r="K14488">
        <v>129618</v>
      </c>
      <c r="L14488">
        <v>100</v>
      </c>
      <c r="M14488">
        <v>100</v>
      </c>
      <c r="N14488">
        <f>COUNTIF(Cod_Mun_Norte!B:B,DADOS_SNIS_Minas!A14488)</f>
        <v>0</v>
      </c>
    </row>
    <row r="14489" spans="1:14" x14ac:dyDescent="0.2">
      <c r="A14489">
        <v>314800</v>
      </c>
      <c r="B14489" t="s">
        <v>2083</v>
      </c>
      <c r="C14489" t="s">
        <v>98</v>
      </c>
      <c r="D14489">
        <v>2001</v>
      </c>
      <c r="E14489" t="s">
        <v>361</v>
      </c>
      <c r="F14489" t="s">
        <v>362</v>
      </c>
      <c r="H14489">
        <v>126257</v>
      </c>
      <c r="I14489">
        <v>113468</v>
      </c>
      <c r="J14489">
        <v>125298</v>
      </c>
      <c r="K14489">
        <v>125298</v>
      </c>
      <c r="L14489">
        <v>100</v>
      </c>
      <c r="M14489">
        <v>99.24</v>
      </c>
      <c r="N14489">
        <f>COUNTIF(Cod_Mun_Norte!B:B,DADOS_SNIS_Minas!A14489)</f>
        <v>0</v>
      </c>
    </row>
    <row r="14490" spans="1:14" x14ac:dyDescent="0.2">
      <c r="A14490">
        <v>314800</v>
      </c>
      <c r="B14490" t="s">
        <v>2083</v>
      </c>
      <c r="C14490" t="s">
        <v>98</v>
      </c>
      <c r="D14490">
        <v>2000</v>
      </c>
      <c r="E14490" t="s">
        <v>361</v>
      </c>
      <c r="F14490" t="s">
        <v>362</v>
      </c>
      <c r="H14490">
        <v>123881</v>
      </c>
      <c r="I14490">
        <v>111333</v>
      </c>
      <c r="J14490">
        <v>120827</v>
      </c>
      <c r="L14490">
        <v>100</v>
      </c>
      <c r="N14490">
        <f>COUNTIF(Cod_Mun_Norte!B:B,DADOS_SNIS_Minas!A14490)</f>
        <v>0</v>
      </c>
    </row>
    <row r="14491" spans="1:14" x14ac:dyDescent="0.2">
      <c r="A14491">
        <v>314800</v>
      </c>
      <c r="B14491" t="s">
        <v>2083</v>
      </c>
      <c r="C14491" t="s">
        <v>98</v>
      </c>
      <c r="D14491">
        <v>1999</v>
      </c>
      <c r="E14491" t="s">
        <v>361</v>
      </c>
      <c r="F14491" t="s">
        <v>362</v>
      </c>
      <c r="H14491">
        <v>119262</v>
      </c>
      <c r="I14491">
        <v>105191</v>
      </c>
      <c r="N14491">
        <f>COUNTIF(Cod_Mun_Norte!B:B,DADOS_SNIS_Minas!A14491)</f>
        <v>0</v>
      </c>
    </row>
    <row r="14492" spans="1:14" x14ac:dyDescent="0.2">
      <c r="A14492">
        <v>314800</v>
      </c>
      <c r="B14492" t="s">
        <v>2083</v>
      </c>
      <c r="C14492" t="s">
        <v>98</v>
      </c>
      <c r="D14492">
        <v>1998</v>
      </c>
      <c r="E14492" t="s">
        <v>361</v>
      </c>
      <c r="F14492" t="s">
        <v>362</v>
      </c>
      <c r="H14492">
        <v>117206</v>
      </c>
      <c r="I14492">
        <v>103378</v>
      </c>
      <c r="N14492">
        <f>COUNTIF(Cod_Mun_Norte!B:B,DADOS_SNIS_Minas!A14492)</f>
        <v>0</v>
      </c>
    </row>
    <row r="14493" spans="1:14" x14ac:dyDescent="0.2">
      <c r="A14493">
        <v>314800</v>
      </c>
      <c r="B14493" t="s">
        <v>2083</v>
      </c>
      <c r="C14493" t="s">
        <v>98</v>
      </c>
      <c r="D14493">
        <v>1997</v>
      </c>
      <c r="H14493">
        <v>115147</v>
      </c>
      <c r="I14493">
        <v>101562</v>
      </c>
      <c r="N14493">
        <f>COUNTIF(Cod_Mun_Norte!B:B,DADOS_SNIS_Minas!A14493)</f>
        <v>0</v>
      </c>
    </row>
    <row r="14494" spans="1:14" x14ac:dyDescent="0.2">
      <c r="A14494">
        <v>314800</v>
      </c>
      <c r="B14494" t="s">
        <v>2083</v>
      </c>
      <c r="C14494" t="s">
        <v>98</v>
      </c>
      <c r="D14494">
        <v>1996</v>
      </c>
      <c r="H14494">
        <v>112712</v>
      </c>
      <c r="I14494">
        <v>99414</v>
      </c>
      <c r="N14494">
        <f>COUNTIF(Cod_Mun_Norte!B:B,DADOS_SNIS_Minas!A14494)</f>
        <v>0</v>
      </c>
    </row>
    <row r="14495" spans="1:14" x14ac:dyDescent="0.2">
      <c r="A14495">
        <v>314800</v>
      </c>
      <c r="B14495" t="s">
        <v>2083</v>
      </c>
      <c r="C14495" t="s">
        <v>98</v>
      </c>
      <c r="D14495">
        <v>1995</v>
      </c>
      <c r="H14495">
        <v>108369</v>
      </c>
      <c r="I14495">
        <v>95583</v>
      </c>
      <c r="N14495">
        <f>COUNTIF(Cod_Mun_Norte!B:B,DADOS_SNIS_Minas!A14495)</f>
        <v>0</v>
      </c>
    </row>
    <row r="14496" spans="1:14" x14ac:dyDescent="0.2">
      <c r="A14496">
        <v>314810</v>
      </c>
      <c r="B14496" t="s">
        <v>263</v>
      </c>
      <c r="C14496" t="s">
        <v>98</v>
      </c>
      <c r="D14496">
        <v>2020</v>
      </c>
      <c r="E14496" t="s">
        <v>2085</v>
      </c>
      <c r="F14496" t="s">
        <v>367</v>
      </c>
      <c r="G14496" t="s">
        <v>371</v>
      </c>
      <c r="H14496">
        <v>91449</v>
      </c>
      <c r="I14496">
        <v>80679</v>
      </c>
      <c r="J14496">
        <v>91449</v>
      </c>
      <c r="K14496">
        <v>80679</v>
      </c>
      <c r="L14496">
        <v>100</v>
      </c>
      <c r="M14496">
        <v>100</v>
      </c>
      <c r="N14496">
        <f>COUNTIF(Cod_Mun_Norte!B:B,DADOS_SNIS_Minas!A14496)</f>
        <v>0</v>
      </c>
    </row>
    <row r="14497" spans="1:14" x14ac:dyDescent="0.2">
      <c r="A14497">
        <v>314810</v>
      </c>
      <c r="B14497" t="s">
        <v>263</v>
      </c>
      <c r="C14497" t="s">
        <v>98</v>
      </c>
      <c r="D14497">
        <v>2019</v>
      </c>
      <c r="E14497" t="s">
        <v>2085</v>
      </c>
      <c r="F14497" t="s">
        <v>367</v>
      </c>
      <c r="G14497" t="s">
        <v>371</v>
      </c>
      <c r="H14497">
        <v>90757</v>
      </c>
      <c r="I14497">
        <v>80068</v>
      </c>
      <c r="J14497">
        <v>90757</v>
      </c>
      <c r="K14497">
        <v>80068</v>
      </c>
      <c r="L14497">
        <v>100</v>
      </c>
      <c r="M14497">
        <v>100</v>
      </c>
      <c r="N14497">
        <f>COUNTIF(Cod_Mun_Norte!B:B,DADOS_SNIS_Minas!A14497)</f>
        <v>0</v>
      </c>
    </row>
    <row r="14498" spans="1:14" x14ac:dyDescent="0.2">
      <c r="A14498">
        <v>314810</v>
      </c>
      <c r="B14498" t="s">
        <v>263</v>
      </c>
      <c r="C14498" t="s">
        <v>98</v>
      </c>
      <c r="D14498">
        <v>2018</v>
      </c>
      <c r="E14498" t="s">
        <v>2085</v>
      </c>
      <c r="F14498" t="s">
        <v>367</v>
      </c>
      <c r="H14498">
        <v>90041</v>
      </c>
      <c r="I14498">
        <v>79436</v>
      </c>
      <c r="J14498">
        <v>90041</v>
      </c>
      <c r="K14498">
        <v>79436</v>
      </c>
      <c r="L14498">
        <v>100</v>
      </c>
      <c r="M14498">
        <v>100</v>
      </c>
      <c r="N14498">
        <f>COUNTIF(Cod_Mun_Norte!B:B,DADOS_SNIS_Minas!A14498)</f>
        <v>0</v>
      </c>
    </row>
    <row r="14499" spans="1:14" x14ac:dyDescent="0.2">
      <c r="A14499">
        <v>314810</v>
      </c>
      <c r="B14499" t="s">
        <v>263</v>
      </c>
      <c r="C14499" t="s">
        <v>98</v>
      </c>
      <c r="D14499">
        <v>2017</v>
      </c>
      <c r="E14499" t="s">
        <v>2085</v>
      </c>
      <c r="F14499" t="s">
        <v>367</v>
      </c>
      <c r="H14499">
        <v>89983</v>
      </c>
      <c r="I14499">
        <v>79385</v>
      </c>
      <c r="J14499">
        <v>89983</v>
      </c>
      <c r="K14499">
        <v>79385</v>
      </c>
      <c r="L14499">
        <v>100</v>
      </c>
      <c r="M14499">
        <v>100</v>
      </c>
      <c r="N14499">
        <f>COUNTIF(Cod_Mun_Norte!B:B,DADOS_SNIS_Minas!A14499)</f>
        <v>0</v>
      </c>
    </row>
    <row r="14500" spans="1:14" x14ac:dyDescent="0.2">
      <c r="A14500">
        <v>314810</v>
      </c>
      <c r="B14500" t="s">
        <v>263</v>
      </c>
      <c r="C14500" t="s">
        <v>98</v>
      </c>
      <c r="D14500">
        <v>2016</v>
      </c>
      <c r="E14500" t="s">
        <v>2086</v>
      </c>
      <c r="F14500" t="s">
        <v>367</v>
      </c>
      <c r="H14500">
        <v>89333</v>
      </c>
      <c r="I14500">
        <v>78812</v>
      </c>
      <c r="J14500">
        <v>89333</v>
      </c>
      <c r="K14500">
        <v>78812</v>
      </c>
      <c r="L14500">
        <v>100</v>
      </c>
      <c r="M14500">
        <v>100</v>
      </c>
      <c r="N14500">
        <f>COUNTIF(Cod_Mun_Norte!B:B,DADOS_SNIS_Minas!A14500)</f>
        <v>0</v>
      </c>
    </row>
    <row r="14501" spans="1:14" x14ac:dyDescent="0.2">
      <c r="A14501">
        <v>314810</v>
      </c>
      <c r="B14501" t="s">
        <v>263</v>
      </c>
      <c r="C14501" t="s">
        <v>98</v>
      </c>
      <c r="D14501">
        <v>2015</v>
      </c>
      <c r="E14501" t="s">
        <v>2086</v>
      </c>
      <c r="F14501" t="s">
        <v>367</v>
      </c>
      <c r="H14501">
        <v>88648</v>
      </c>
      <c r="I14501">
        <v>78208</v>
      </c>
      <c r="J14501">
        <v>88648</v>
      </c>
      <c r="K14501">
        <v>78208</v>
      </c>
      <c r="L14501">
        <v>100</v>
      </c>
      <c r="M14501">
        <v>100</v>
      </c>
      <c r="N14501">
        <f>COUNTIF(Cod_Mun_Norte!B:B,DADOS_SNIS_Minas!A14501)</f>
        <v>0</v>
      </c>
    </row>
    <row r="14502" spans="1:14" x14ac:dyDescent="0.2">
      <c r="A14502">
        <v>314810</v>
      </c>
      <c r="B14502" t="s">
        <v>263</v>
      </c>
      <c r="C14502" t="s">
        <v>98</v>
      </c>
      <c r="D14502">
        <v>2014</v>
      </c>
      <c r="E14502" t="s">
        <v>2086</v>
      </c>
      <c r="F14502" t="s">
        <v>367</v>
      </c>
      <c r="H14502">
        <v>87928</v>
      </c>
      <c r="I14502">
        <v>77572</v>
      </c>
      <c r="J14502">
        <v>87173</v>
      </c>
      <c r="K14502">
        <v>77572</v>
      </c>
      <c r="L14502">
        <v>100</v>
      </c>
      <c r="M14502">
        <v>99.14</v>
      </c>
      <c r="N14502">
        <f>COUNTIF(Cod_Mun_Norte!B:B,DADOS_SNIS_Minas!A14502)</f>
        <v>0</v>
      </c>
    </row>
    <row r="14503" spans="1:14" x14ac:dyDescent="0.2">
      <c r="A14503">
        <v>314810</v>
      </c>
      <c r="B14503" t="s">
        <v>263</v>
      </c>
      <c r="C14503" t="s">
        <v>98</v>
      </c>
      <c r="D14503">
        <v>2013</v>
      </c>
      <c r="E14503" t="s">
        <v>2086</v>
      </c>
      <c r="F14503" t="s">
        <v>367</v>
      </c>
      <c r="H14503">
        <v>87178</v>
      </c>
      <c r="I14503">
        <v>76911</v>
      </c>
      <c r="J14503">
        <v>86430</v>
      </c>
      <c r="K14503">
        <v>76246</v>
      </c>
      <c r="L14503">
        <v>99.1</v>
      </c>
      <c r="M14503">
        <v>99.14</v>
      </c>
      <c r="N14503">
        <f>COUNTIF(Cod_Mun_Norte!B:B,DADOS_SNIS_Minas!A14503)</f>
        <v>0</v>
      </c>
    </row>
    <row r="14504" spans="1:14" x14ac:dyDescent="0.2">
      <c r="A14504">
        <v>314810</v>
      </c>
      <c r="B14504" t="s">
        <v>263</v>
      </c>
      <c r="C14504" t="s">
        <v>98</v>
      </c>
      <c r="D14504">
        <v>2012</v>
      </c>
      <c r="E14504" t="s">
        <v>2087</v>
      </c>
      <c r="F14504" t="s">
        <v>99</v>
      </c>
      <c r="H14504">
        <v>83882</v>
      </c>
      <c r="I14504">
        <v>74003</v>
      </c>
      <c r="J14504">
        <v>83163</v>
      </c>
      <c r="K14504">
        <v>73364</v>
      </c>
      <c r="L14504">
        <v>99.1</v>
      </c>
      <c r="M14504">
        <v>99.14</v>
      </c>
      <c r="N14504">
        <f>COUNTIF(Cod_Mun_Norte!B:B,DADOS_SNIS_Minas!A14504)</f>
        <v>0</v>
      </c>
    </row>
    <row r="14505" spans="1:14" x14ac:dyDescent="0.2">
      <c r="A14505">
        <v>314810</v>
      </c>
      <c r="B14505" t="s">
        <v>263</v>
      </c>
      <c r="C14505" t="s">
        <v>98</v>
      </c>
      <c r="D14505">
        <v>2011</v>
      </c>
      <c r="E14505" t="s">
        <v>2086</v>
      </c>
      <c r="F14505" t="s">
        <v>367</v>
      </c>
      <c r="H14505">
        <v>83188</v>
      </c>
      <c r="I14505">
        <v>73391</v>
      </c>
      <c r="J14505">
        <v>82471</v>
      </c>
      <c r="K14505">
        <v>72758</v>
      </c>
      <c r="L14505">
        <v>99.1</v>
      </c>
      <c r="M14505">
        <v>99.14</v>
      </c>
      <c r="N14505">
        <f>COUNTIF(Cod_Mun_Norte!B:B,DADOS_SNIS_Minas!A14505)</f>
        <v>0</v>
      </c>
    </row>
    <row r="14506" spans="1:14" x14ac:dyDescent="0.2">
      <c r="A14506">
        <v>314810</v>
      </c>
      <c r="B14506" t="s">
        <v>263</v>
      </c>
      <c r="C14506" t="s">
        <v>98</v>
      </c>
      <c r="D14506">
        <v>2010</v>
      </c>
      <c r="E14506" t="s">
        <v>2087</v>
      </c>
      <c r="F14506" t="s">
        <v>99</v>
      </c>
      <c r="H14506">
        <v>82471</v>
      </c>
      <c r="I14506">
        <v>72758</v>
      </c>
      <c r="J14506">
        <v>82411</v>
      </c>
      <c r="K14506">
        <v>72758</v>
      </c>
      <c r="L14506">
        <v>100</v>
      </c>
      <c r="M14506">
        <v>99.93</v>
      </c>
      <c r="N14506">
        <f>COUNTIF(Cod_Mun_Norte!B:B,DADOS_SNIS_Minas!A14506)</f>
        <v>0</v>
      </c>
    </row>
    <row r="14507" spans="1:14" x14ac:dyDescent="0.2">
      <c r="A14507">
        <v>314810</v>
      </c>
      <c r="B14507" t="s">
        <v>263</v>
      </c>
      <c r="C14507" t="s">
        <v>98</v>
      </c>
      <c r="D14507">
        <v>2009</v>
      </c>
      <c r="E14507" t="s">
        <v>2087</v>
      </c>
      <c r="F14507" t="s">
        <v>99</v>
      </c>
      <c r="H14507">
        <v>86467</v>
      </c>
      <c r="I14507">
        <v>75219</v>
      </c>
      <c r="J14507">
        <v>86467</v>
      </c>
      <c r="K14507">
        <v>75219</v>
      </c>
      <c r="L14507">
        <v>100</v>
      </c>
      <c r="M14507">
        <v>100</v>
      </c>
      <c r="N14507">
        <f>COUNTIF(Cod_Mun_Norte!B:B,DADOS_SNIS_Minas!A14507)</f>
        <v>0</v>
      </c>
    </row>
    <row r="14508" spans="1:14" x14ac:dyDescent="0.2">
      <c r="A14508">
        <v>314810</v>
      </c>
      <c r="B14508" t="s">
        <v>263</v>
      </c>
      <c r="C14508" t="s">
        <v>98</v>
      </c>
      <c r="D14508">
        <v>2008</v>
      </c>
      <c r="E14508" t="s">
        <v>2087</v>
      </c>
      <c r="F14508" t="s">
        <v>99</v>
      </c>
      <c r="H14508">
        <v>85293</v>
      </c>
      <c r="I14508">
        <v>74198</v>
      </c>
      <c r="J14508">
        <v>85293</v>
      </c>
      <c r="K14508">
        <v>74198</v>
      </c>
      <c r="L14508">
        <v>100</v>
      </c>
      <c r="M14508">
        <v>100</v>
      </c>
      <c r="N14508">
        <f>COUNTIF(Cod_Mun_Norte!B:B,DADOS_SNIS_Minas!A14508)</f>
        <v>0</v>
      </c>
    </row>
    <row r="14509" spans="1:14" x14ac:dyDescent="0.2">
      <c r="A14509">
        <v>314810</v>
      </c>
      <c r="B14509" t="s">
        <v>263</v>
      </c>
      <c r="C14509" t="s">
        <v>98</v>
      </c>
      <c r="D14509">
        <v>2007</v>
      </c>
      <c r="E14509" t="s">
        <v>2087</v>
      </c>
      <c r="F14509" t="s">
        <v>99</v>
      </c>
      <c r="H14509">
        <v>81589</v>
      </c>
      <c r="I14509">
        <v>70976</v>
      </c>
      <c r="J14509">
        <v>82966</v>
      </c>
      <c r="K14509">
        <v>70966</v>
      </c>
      <c r="L14509">
        <v>100</v>
      </c>
      <c r="M14509">
        <v>100</v>
      </c>
      <c r="N14509">
        <f>COUNTIF(Cod_Mun_Norte!B:B,DADOS_SNIS_Minas!A14509)</f>
        <v>0</v>
      </c>
    </row>
    <row r="14510" spans="1:14" x14ac:dyDescent="0.2">
      <c r="A14510">
        <v>314810</v>
      </c>
      <c r="B14510" t="s">
        <v>263</v>
      </c>
      <c r="C14510" t="s">
        <v>98</v>
      </c>
      <c r="D14510">
        <v>2006</v>
      </c>
      <c r="E14510" t="s">
        <v>2087</v>
      </c>
      <c r="F14510" t="s">
        <v>99</v>
      </c>
      <c r="H14510">
        <v>82278</v>
      </c>
      <c r="I14510">
        <v>70881</v>
      </c>
      <c r="J14510">
        <v>82000</v>
      </c>
      <c r="K14510">
        <v>70000</v>
      </c>
      <c r="L14510">
        <v>98.8</v>
      </c>
      <c r="M14510">
        <v>99.66</v>
      </c>
      <c r="N14510">
        <f>COUNTIF(Cod_Mun_Norte!B:B,DADOS_SNIS_Minas!A14510)</f>
        <v>0</v>
      </c>
    </row>
    <row r="14511" spans="1:14" x14ac:dyDescent="0.2">
      <c r="A14511">
        <v>314810</v>
      </c>
      <c r="B14511" t="s">
        <v>263</v>
      </c>
      <c r="C14511" t="s">
        <v>98</v>
      </c>
      <c r="D14511">
        <v>2005</v>
      </c>
      <c r="H14511">
        <v>80884</v>
      </c>
      <c r="I14511">
        <v>69680</v>
      </c>
      <c r="N14511">
        <f>COUNTIF(Cod_Mun_Norte!B:B,DADOS_SNIS_Minas!A14511)</f>
        <v>0</v>
      </c>
    </row>
    <row r="14512" spans="1:14" x14ac:dyDescent="0.2">
      <c r="A14512">
        <v>314810</v>
      </c>
      <c r="B14512" t="s">
        <v>263</v>
      </c>
      <c r="C14512" t="s">
        <v>98</v>
      </c>
      <c r="D14512">
        <v>2004</v>
      </c>
      <c r="H14512">
        <v>79480</v>
      </c>
      <c r="I14512">
        <v>68470</v>
      </c>
      <c r="N14512">
        <f>COUNTIF(Cod_Mun_Norte!B:B,DADOS_SNIS_Minas!A14512)</f>
        <v>0</v>
      </c>
    </row>
    <row r="14513" spans="1:14" x14ac:dyDescent="0.2">
      <c r="A14513">
        <v>314810</v>
      </c>
      <c r="B14513" t="s">
        <v>263</v>
      </c>
      <c r="C14513" t="s">
        <v>98</v>
      </c>
      <c r="D14513">
        <v>2003</v>
      </c>
      <c r="H14513">
        <v>76943</v>
      </c>
      <c r="I14513">
        <v>66285</v>
      </c>
      <c r="N14513">
        <f>COUNTIF(Cod_Mun_Norte!B:B,DADOS_SNIS_Minas!A14513)</f>
        <v>0</v>
      </c>
    </row>
    <row r="14514" spans="1:14" x14ac:dyDescent="0.2">
      <c r="A14514">
        <v>314810</v>
      </c>
      <c r="B14514" t="s">
        <v>263</v>
      </c>
      <c r="C14514" t="s">
        <v>98</v>
      </c>
      <c r="D14514">
        <v>2002</v>
      </c>
      <c r="H14514">
        <v>75734</v>
      </c>
      <c r="I14514">
        <v>65243</v>
      </c>
      <c r="N14514">
        <f>COUNTIF(Cod_Mun_Norte!B:B,DADOS_SNIS_Minas!A14514)</f>
        <v>0</v>
      </c>
    </row>
    <row r="14515" spans="1:14" x14ac:dyDescent="0.2">
      <c r="A14515">
        <v>314810</v>
      </c>
      <c r="B14515" t="s">
        <v>263</v>
      </c>
      <c r="C14515" t="s">
        <v>98</v>
      </c>
      <c r="D14515">
        <v>2001</v>
      </c>
      <c r="H14515">
        <v>74571</v>
      </c>
      <c r="I14515">
        <v>64241</v>
      </c>
      <c r="N14515">
        <f>COUNTIF(Cod_Mun_Norte!B:B,DADOS_SNIS_Minas!A14515)</f>
        <v>0</v>
      </c>
    </row>
    <row r="14516" spans="1:14" x14ac:dyDescent="0.2">
      <c r="A14516">
        <v>314810</v>
      </c>
      <c r="B14516" t="s">
        <v>263</v>
      </c>
      <c r="C14516" t="s">
        <v>98</v>
      </c>
      <c r="D14516">
        <v>2000</v>
      </c>
      <c r="H14516">
        <v>73130</v>
      </c>
      <c r="I14516">
        <v>63000</v>
      </c>
      <c r="N14516">
        <f>COUNTIF(Cod_Mun_Norte!B:B,DADOS_SNIS_Minas!A14516)</f>
        <v>0</v>
      </c>
    </row>
    <row r="14517" spans="1:14" x14ac:dyDescent="0.2">
      <c r="A14517">
        <v>314810</v>
      </c>
      <c r="B14517" t="s">
        <v>263</v>
      </c>
      <c r="C14517" t="s">
        <v>98</v>
      </c>
      <c r="D14517">
        <v>1999</v>
      </c>
      <c r="H14517">
        <v>73522</v>
      </c>
      <c r="I14517">
        <v>59741</v>
      </c>
      <c r="N14517">
        <f>COUNTIF(Cod_Mun_Norte!B:B,DADOS_SNIS_Minas!A14517)</f>
        <v>0</v>
      </c>
    </row>
    <row r="14518" spans="1:14" x14ac:dyDescent="0.2">
      <c r="A14518">
        <v>314810</v>
      </c>
      <c r="B14518" t="s">
        <v>263</v>
      </c>
      <c r="C14518" t="s">
        <v>98</v>
      </c>
      <c r="D14518">
        <v>1998</v>
      </c>
      <c r="H14518">
        <v>71939</v>
      </c>
      <c r="I14518">
        <v>58454</v>
      </c>
      <c r="N14518">
        <f>COUNTIF(Cod_Mun_Norte!B:B,DADOS_SNIS_Minas!A14518)</f>
        <v>0</v>
      </c>
    </row>
    <row r="14519" spans="1:14" x14ac:dyDescent="0.2">
      <c r="A14519">
        <v>314810</v>
      </c>
      <c r="B14519" t="s">
        <v>263</v>
      </c>
      <c r="C14519" t="s">
        <v>98</v>
      </c>
      <c r="D14519">
        <v>1997</v>
      </c>
      <c r="H14519">
        <v>70354</v>
      </c>
      <c r="I14519">
        <v>57166</v>
      </c>
      <c r="N14519">
        <f>COUNTIF(Cod_Mun_Norte!B:B,DADOS_SNIS_Minas!A14519)</f>
        <v>0</v>
      </c>
    </row>
    <row r="14520" spans="1:14" x14ac:dyDescent="0.2">
      <c r="A14520">
        <v>314810</v>
      </c>
      <c r="B14520" t="s">
        <v>263</v>
      </c>
      <c r="C14520" t="s">
        <v>98</v>
      </c>
      <c r="D14520">
        <v>1996</v>
      </c>
      <c r="H14520">
        <v>68478</v>
      </c>
      <c r="I14520">
        <v>55642</v>
      </c>
      <c r="N14520">
        <f>COUNTIF(Cod_Mun_Norte!B:B,DADOS_SNIS_Minas!A14520)</f>
        <v>0</v>
      </c>
    </row>
    <row r="14521" spans="1:14" x14ac:dyDescent="0.2">
      <c r="A14521">
        <v>314810</v>
      </c>
      <c r="B14521" t="s">
        <v>263</v>
      </c>
      <c r="C14521" t="s">
        <v>98</v>
      </c>
      <c r="D14521">
        <v>1995</v>
      </c>
      <c r="H14521">
        <v>65343</v>
      </c>
      <c r="I14521">
        <v>53095</v>
      </c>
      <c r="N14521">
        <f>COUNTIF(Cod_Mun_Norte!B:B,DADOS_SNIS_Minas!A14521)</f>
        <v>0</v>
      </c>
    </row>
    <row r="14522" spans="1:14" x14ac:dyDescent="0.2">
      <c r="A14522">
        <v>314820</v>
      </c>
      <c r="B14522" t="s">
        <v>2088</v>
      </c>
      <c r="C14522" t="s">
        <v>98</v>
      </c>
      <c r="D14522">
        <v>2020</v>
      </c>
      <c r="E14522" t="s">
        <v>361</v>
      </c>
      <c r="F14522" t="s">
        <v>362</v>
      </c>
      <c r="G14522" t="s">
        <v>119</v>
      </c>
      <c r="H14522">
        <v>5715</v>
      </c>
      <c r="I14522">
        <v>4657</v>
      </c>
      <c r="J14522">
        <v>4628</v>
      </c>
      <c r="K14522">
        <v>4628</v>
      </c>
      <c r="L14522">
        <v>99.4</v>
      </c>
      <c r="M14522">
        <v>80.98</v>
      </c>
      <c r="N14522">
        <f>COUNTIF(Cod_Mun_Norte!B:B,DADOS_SNIS_Minas!A14522)</f>
        <v>0</v>
      </c>
    </row>
    <row r="14523" spans="1:14" x14ac:dyDescent="0.2">
      <c r="A14523">
        <v>314820</v>
      </c>
      <c r="B14523" t="s">
        <v>2088</v>
      </c>
      <c r="C14523" t="s">
        <v>98</v>
      </c>
      <c r="D14523">
        <v>2019</v>
      </c>
      <c r="E14523" t="s">
        <v>2089</v>
      </c>
      <c r="F14523" t="s">
        <v>357</v>
      </c>
      <c r="G14523" t="s">
        <v>383</v>
      </c>
      <c r="H14523">
        <v>5684</v>
      </c>
      <c r="I14523">
        <v>4631</v>
      </c>
      <c r="J14523">
        <v>4628</v>
      </c>
      <c r="K14523">
        <v>4628</v>
      </c>
      <c r="L14523">
        <v>99.9</v>
      </c>
      <c r="M14523">
        <v>81.42</v>
      </c>
      <c r="N14523">
        <f>COUNTIF(Cod_Mun_Norte!B:B,DADOS_SNIS_Minas!A14523)</f>
        <v>0</v>
      </c>
    </row>
    <row r="14524" spans="1:14" x14ac:dyDescent="0.2">
      <c r="A14524">
        <v>314820</v>
      </c>
      <c r="B14524" t="s">
        <v>2088</v>
      </c>
      <c r="C14524" t="s">
        <v>98</v>
      </c>
      <c r="D14524">
        <v>2018</v>
      </c>
      <c r="E14524" t="s">
        <v>2090</v>
      </c>
      <c r="F14524" t="s">
        <v>357</v>
      </c>
      <c r="H14524">
        <v>5652</v>
      </c>
      <c r="I14524">
        <v>4605</v>
      </c>
      <c r="J14524">
        <v>4605</v>
      </c>
      <c r="K14524">
        <v>4605</v>
      </c>
      <c r="L14524">
        <v>100</v>
      </c>
      <c r="M14524">
        <v>81.48</v>
      </c>
      <c r="N14524">
        <f>COUNTIF(Cod_Mun_Norte!B:B,DADOS_SNIS_Minas!A14524)</f>
        <v>0</v>
      </c>
    </row>
    <row r="14525" spans="1:14" x14ac:dyDescent="0.2">
      <c r="A14525">
        <v>314820</v>
      </c>
      <c r="B14525" t="s">
        <v>2088</v>
      </c>
      <c r="C14525" t="s">
        <v>98</v>
      </c>
      <c r="D14525">
        <v>2017</v>
      </c>
      <c r="E14525" t="s">
        <v>2090</v>
      </c>
      <c r="F14525" t="s">
        <v>357</v>
      </c>
      <c r="H14525">
        <v>5680</v>
      </c>
      <c r="I14525">
        <v>4628</v>
      </c>
      <c r="J14525">
        <v>4628</v>
      </c>
      <c r="K14525">
        <v>4628</v>
      </c>
      <c r="L14525">
        <v>100</v>
      </c>
      <c r="M14525">
        <v>81.48</v>
      </c>
      <c r="N14525">
        <f>COUNTIF(Cod_Mun_Norte!B:B,DADOS_SNIS_Minas!A14525)</f>
        <v>0</v>
      </c>
    </row>
    <row r="14526" spans="1:14" x14ac:dyDescent="0.2">
      <c r="A14526">
        <v>314820</v>
      </c>
      <c r="B14526" t="s">
        <v>2088</v>
      </c>
      <c r="C14526" t="s">
        <v>98</v>
      </c>
      <c r="D14526">
        <v>2016</v>
      </c>
      <c r="E14526" t="s">
        <v>2090</v>
      </c>
      <c r="F14526" t="s">
        <v>359</v>
      </c>
      <c r="H14526">
        <v>5649</v>
      </c>
      <c r="I14526">
        <v>4603</v>
      </c>
      <c r="J14526">
        <v>4601</v>
      </c>
      <c r="K14526">
        <v>4601</v>
      </c>
      <c r="L14526">
        <v>100</v>
      </c>
      <c r="M14526">
        <v>81.45</v>
      </c>
      <c r="N14526">
        <f>COUNTIF(Cod_Mun_Norte!B:B,DADOS_SNIS_Minas!A14526)</f>
        <v>0</v>
      </c>
    </row>
    <row r="14527" spans="1:14" x14ac:dyDescent="0.2">
      <c r="A14527">
        <v>314820</v>
      </c>
      <c r="B14527" t="s">
        <v>2088</v>
      </c>
      <c r="C14527" t="s">
        <v>98</v>
      </c>
      <c r="D14527">
        <v>2015</v>
      </c>
      <c r="E14527" t="s">
        <v>2090</v>
      </c>
      <c r="F14527" t="s">
        <v>359</v>
      </c>
      <c r="H14527">
        <v>5617</v>
      </c>
      <c r="I14527">
        <v>4577</v>
      </c>
      <c r="J14527">
        <v>4577</v>
      </c>
      <c r="K14527">
        <v>4577</v>
      </c>
      <c r="L14527">
        <v>100</v>
      </c>
      <c r="M14527">
        <v>81.48</v>
      </c>
      <c r="N14527">
        <f>COUNTIF(Cod_Mun_Norte!B:B,DADOS_SNIS_Minas!A14527)</f>
        <v>0</v>
      </c>
    </row>
    <row r="14528" spans="1:14" x14ac:dyDescent="0.2">
      <c r="A14528">
        <v>314820</v>
      </c>
      <c r="B14528" t="s">
        <v>2088</v>
      </c>
      <c r="C14528" t="s">
        <v>98</v>
      </c>
      <c r="D14528">
        <v>2014</v>
      </c>
      <c r="E14528" t="s">
        <v>2090</v>
      </c>
      <c r="F14528" t="s">
        <v>359</v>
      </c>
      <c r="H14528">
        <v>5583</v>
      </c>
      <c r="I14528">
        <v>4549</v>
      </c>
      <c r="J14528">
        <v>4549</v>
      </c>
      <c r="K14528">
        <v>4549</v>
      </c>
      <c r="L14528">
        <v>100</v>
      </c>
      <c r="M14528">
        <v>81.48</v>
      </c>
      <c r="N14528">
        <f>COUNTIF(Cod_Mun_Norte!B:B,DADOS_SNIS_Minas!A14528)</f>
        <v>0</v>
      </c>
    </row>
    <row r="14529" spans="1:14" x14ac:dyDescent="0.2">
      <c r="A14529">
        <v>314820</v>
      </c>
      <c r="B14529" t="s">
        <v>2088</v>
      </c>
      <c r="C14529" t="s">
        <v>98</v>
      </c>
      <c r="D14529">
        <v>2013</v>
      </c>
      <c r="E14529" t="s">
        <v>2090</v>
      </c>
      <c r="F14529" t="s">
        <v>359</v>
      </c>
      <c r="H14529">
        <v>5548</v>
      </c>
      <c r="I14529">
        <v>4521</v>
      </c>
      <c r="J14529">
        <v>4521</v>
      </c>
      <c r="K14529">
        <v>4521</v>
      </c>
      <c r="L14529">
        <v>100</v>
      </c>
      <c r="M14529">
        <v>81.489999999999995</v>
      </c>
      <c r="N14529">
        <f>COUNTIF(Cod_Mun_Norte!B:B,DADOS_SNIS_Minas!A14529)</f>
        <v>0</v>
      </c>
    </row>
    <row r="14530" spans="1:14" x14ac:dyDescent="0.2">
      <c r="A14530">
        <v>314820</v>
      </c>
      <c r="B14530" t="s">
        <v>2088</v>
      </c>
      <c r="C14530" t="s">
        <v>98</v>
      </c>
      <c r="D14530">
        <v>2012</v>
      </c>
      <c r="E14530" t="s">
        <v>361</v>
      </c>
      <c r="F14530" t="s">
        <v>362</v>
      </c>
      <c r="H14530">
        <v>5352</v>
      </c>
      <c r="I14530">
        <v>4361</v>
      </c>
      <c r="J14530">
        <v>4361</v>
      </c>
      <c r="K14530">
        <v>4361</v>
      </c>
      <c r="L14530">
        <v>100</v>
      </c>
      <c r="M14530">
        <v>81.48</v>
      </c>
      <c r="N14530">
        <f>COUNTIF(Cod_Mun_Norte!B:B,DADOS_SNIS_Minas!A14530)</f>
        <v>0</v>
      </c>
    </row>
    <row r="14531" spans="1:14" x14ac:dyDescent="0.2">
      <c r="A14531">
        <v>314820</v>
      </c>
      <c r="B14531" t="s">
        <v>2088</v>
      </c>
      <c r="C14531" t="s">
        <v>98</v>
      </c>
      <c r="D14531">
        <v>2011</v>
      </c>
      <c r="E14531" t="s">
        <v>361</v>
      </c>
      <c r="F14531" t="s">
        <v>362</v>
      </c>
      <c r="H14531">
        <v>5320</v>
      </c>
      <c r="I14531">
        <v>4335</v>
      </c>
      <c r="J14531">
        <v>4335</v>
      </c>
      <c r="K14531">
        <v>4335</v>
      </c>
      <c r="L14531">
        <v>100</v>
      </c>
      <c r="M14531">
        <v>81.48</v>
      </c>
      <c r="N14531">
        <f>COUNTIF(Cod_Mun_Norte!B:B,DADOS_SNIS_Minas!A14531)</f>
        <v>0</v>
      </c>
    </row>
    <row r="14532" spans="1:14" x14ac:dyDescent="0.2">
      <c r="A14532">
        <v>314820</v>
      </c>
      <c r="B14532" t="s">
        <v>2088</v>
      </c>
      <c r="C14532" t="s">
        <v>98</v>
      </c>
      <c r="D14532">
        <v>2010</v>
      </c>
      <c r="E14532" t="s">
        <v>361</v>
      </c>
      <c r="F14532" t="s">
        <v>362</v>
      </c>
      <c r="H14532">
        <v>5287</v>
      </c>
      <c r="I14532">
        <v>4308</v>
      </c>
      <c r="J14532">
        <v>4308</v>
      </c>
      <c r="K14532">
        <v>4308</v>
      </c>
      <c r="L14532">
        <v>100</v>
      </c>
      <c r="M14532">
        <v>81.48</v>
      </c>
      <c r="N14532">
        <f>COUNTIF(Cod_Mun_Norte!B:B,DADOS_SNIS_Minas!A14532)</f>
        <v>0</v>
      </c>
    </row>
    <row r="14533" spans="1:14" x14ac:dyDescent="0.2">
      <c r="A14533">
        <v>314820</v>
      </c>
      <c r="B14533" t="s">
        <v>2088</v>
      </c>
      <c r="C14533" t="s">
        <v>98</v>
      </c>
      <c r="D14533">
        <v>2009</v>
      </c>
      <c r="E14533" t="s">
        <v>2091</v>
      </c>
      <c r="F14533" t="s">
        <v>364</v>
      </c>
      <c r="H14533">
        <v>5613</v>
      </c>
      <c r="I14533">
        <v>4289</v>
      </c>
      <c r="J14533">
        <v>4674</v>
      </c>
      <c r="K14533">
        <v>4674</v>
      </c>
      <c r="L14533">
        <v>100</v>
      </c>
      <c r="M14533">
        <v>83.27</v>
      </c>
      <c r="N14533">
        <f>COUNTIF(Cod_Mun_Norte!B:B,DADOS_SNIS_Minas!A14533)</f>
        <v>0</v>
      </c>
    </row>
    <row r="14534" spans="1:14" x14ac:dyDescent="0.2">
      <c r="A14534">
        <v>314820</v>
      </c>
      <c r="B14534" t="s">
        <v>2088</v>
      </c>
      <c r="C14534" t="s">
        <v>98</v>
      </c>
      <c r="D14534">
        <v>2008</v>
      </c>
      <c r="E14534" t="s">
        <v>361</v>
      </c>
      <c r="F14534" t="s">
        <v>362</v>
      </c>
      <c r="H14534">
        <v>5548</v>
      </c>
      <c r="I14534">
        <v>4239</v>
      </c>
      <c r="J14534">
        <v>4626</v>
      </c>
      <c r="K14534">
        <v>4626</v>
      </c>
      <c r="L14534">
        <v>100</v>
      </c>
      <c r="M14534">
        <v>83.38</v>
      </c>
      <c r="N14534">
        <f>COUNTIF(Cod_Mun_Norte!B:B,DADOS_SNIS_Minas!A14534)</f>
        <v>0</v>
      </c>
    </row>
    <row r="14535" spans="1:14" x14ac:dyDescent="0.2">
      <c r="A14535">
        <v>314820</v>
      </c>
      <c r="B14535" t="s">
        <v>2088</v>
      </c>
      <c r="C14535" t="s">
        <v>98</v>
      </c>
      <c r="D14535">
        <v>2007</v>
      </c>
      <c r="E14535" t="s">
        <v>361</v>
      </c>
      <c r="F14535" t="s">
        <v>362</v>
      </c>
      <c r="H14535">
        <v>5319</v>
      </c>
      <c r="I14535">
        <v>4064</v>
      </c>
      <c r="J14535">
        <v>4530</v>
      </c>
      <c r="K14535">
        <v>4530</v>
      </c>
      <c r="L14535">
        <v>100</v>
      </c>
      <c r="M14535">
        <v>85.17</v>
      </c>
      <c r="N14535">
        <f>COUNTIF(Cod_Mun_Norte!B:B,DADOS_SNIS_Minas!A14535)</f>
        <v>0</v>
      </c>
    </row>
    <row r="14536" spans="1:14" x14ac:dyDescent="0.2">
      <c r="A14536">
        <v>314820</v>
      </c>
      <c r="B14536" t="s">
        <v>2088</v>
      </c>
      <c r="C14536" t="s">
        <v>98</v>
      </c>
      <c r="D14536">
        <v>2006</v>
      </c>
      <c r="E14536" t="s">
        <v>361</v>
      </c>
      <c r="F14536" t="s">
        <v>362</v>
      </c>
      <c r="H14536">
        <v>5166</v>
      </c>
      <c r="I14536">
        <v>3615</v>
      </c>
      <c r="J14536">
        <v>4350</v>
      </c>
      <c r="K14536">
        <v>4350</v>
      </c>
      <c r="L14536">
        <v>100</v>
      </c>
      <c r="M14536">
        <v>84.2</v>
      </c>
      <c r="N14536">
        <f>COUNTIF(Cod_Mun_Norte!B:B,DADOS_SNIS_Minas!A14536)</f>
        <v>0</v>
      </c>
    </row>
    <row r="14537" spans="1:14" x14ac:dyDescent="0.2">
      <c r="A14537">
        <v>314820</v>
      </c>
      <c r="B14537" t="s">
        <v>2088</v>
      </c>
      <c r="C14537" t="s">
        <v>98</v>
      </c>
      <c r="D14537">
        <v>2005</v>
      </c>
      <c r="E14537" t="s">
        <v>361</v>
      </c>
      <c r="F14537" t="s">
        <v>362</v>
      </c>
      <c r="H14537">
        <v>5119</v>
      </c>
      <c r="I14537">
        <v>3583</v>
      </c>
      <c r="J14537">
        <v>4305</v>
      </c>
      <c r="K14537">
        <v>4305</v>
      </c>
      <c r="L14537">
        <v>100</v>
      </c>
      <c r="M14537">
        <v>84.1</v>
      </c>
      <c r="N14537">
        <f>COUNTIF(Cod_Mun_Norte!B:B,DADOS_SNIS_Minas!A14537)</f>
        <v>0</v>
      </c>
    </row>
    <row r="14538" spans="1:14" x14ac:dyDescent="0.2">
      <c r="A14538">
        <v>314820</v>
      </c>
      <c r="B14538" t="s">
        <v>2088</v>
      </c>
      <c r="C14538" t="s">
        <v>98</v>
      </c>
      <c r="D14538">
        <v>2004</v>
      </c>
      <c r="E14538" t="s">
        <v>361</v>
      </c>
      <c r="F14538" t="s">
        <v>362</v>
      </c>
      <c r="H14538">
        <v>5072</v>
      </c>
      <c r="I14538">
        <v>3550</v>
      </c>
      <c r="J14538">
        <v>4203</v>
      </c>
      <c r="K14538">
        <v>4203</v>
      </c>
      <c r="L14538">
        <v>100</v>
      </c>
      <c r="M14538">
        <v>82.87</v>
      </c>
      <c r="N14538">
        <f>COUNTIF(Cod_Mun_Norte!B:B,DADOS_SNIS_Minas!A14538)</f>
        <v>0</v>
      </c>
    </row>
    <row r="14539" spans="1:14" x14ac:dyDescent="0.2">
      <c r="A14539">
        <v>314820</v>
      </c>
      <c r="B14539" t="s">
        <v>2088</v>
      </c>
      <c r="C14539" t="s">
        <v>98</v>
      </c>
      <c r="D14539">
        <v>2003</v>
      </c>
      <c r="E14539" t="s">
        <v>361</v>
      </c>
      <c r="F14539" t="s">
        <v>362</v>
      </c>
      <c r="H14539">
        <v>4988</v>
      </c>
      <c r="I14539">
        <v>3491</v>
      </c>
      <c r="J14539">
        <v>4014</v>
      </c>
      <c r="K14539">
        <v>4014</v>
      </c>
      <c r="L14539">
        <v>100</v>
      </c>
      <c r="M14539">
        <v>80.47</v>
      </c>
      <c r="N14539">
        <f>COUNTIF(Cod_Mun_Norte!B:B,DADOS_SNIS_Minas!A14539)</f>
        <v>0</v>
      </c>
    </row>
    <row r="14540" spans="1:14" x14ac:dyDescent="0.2">
      <c r="A14540">
        <v>314820</v>
      </c>
      <c r="B14540" t="s">
        <v>2088</v>
      </c>
      <c r="C14540" t="s">
        <v>98</v>
      </c>
      <c r="D14540">
        <v>2002</v>
      </c>
      <c r="E14540" t="s">
        <v>361</v>
      </c>
      <c r="F14540" t="s">
        <v>362</v>
      </c>
      <c r="H14540">
        <v>4948</v>
      </c>
      <c r="I14540">
        <v>3463</v>
      </c>
      <c r="J14540">
        <v>3996</v>
      </c>
      <c r="K14540">
        <v>3996</v>
      </c>
      <c r="L14540">
        <v>100</v>
      </c>
      <c r="M14540">
        <v>80.760000000000005</v>
      </c>
      <c r="N14540">
        <f>COUNTIF(Cod_Mun_Norte!B:B,DADOS_SNIS_Minas!A14540)</f>
        <v>0</v>
      </c>
    </row>
    <row r="14541" spans="1:14" x14ac:dyDescent="0.2">
      <c r="A14541">
        <v>314820</v>
      </c>
      <c r="B14541" t="s">
        <v>2088</v>
      </c>
      <c r="C14541" t="s">
        <v>98</v>
      </c>
      <c r="D14541">
        <v>2001</v>
      </c>
      <c r="E14541" t="s">
        <v>361</v>
      </c>
      <c r="F14541" t="s">
        <v>362</v>
      </c>
      <c r="H14541">
        <v>4908</v>
      </c>
      <c r="I14541">
        <v>3435</v>
      </c>
      <c r="J14541">
        <v>3777</v>
      </c>
      <c r="K14541">
        <v>3777</v>
      </c>
      <c r="L14541">
        <v>100</v>
      </c>
      <c r="M14541">
        <v>76.959999999999994</v>
      </c>
      <c r="N14541">
        <f>COUNTIF(Cod_Mun_Norte!B:B,DADOS_SNIS_Minas!A14541)</f>
        <v>0</v>
      </c>
    </row>
    <row r="14542" spans="1:14" x14ac:dyDescent="0.2">
      <c r="A14542">
        <v>314820</v>
      </c>
      <c r="B14542" t="s">
        <v>2088</v>
      </c>
      <c r="C14542" t="s">
        <v>98</v>
      </c>
      <c r="D14542">
        <v>2000</v>
      </c>
      <c r="E14542" t="s">
        <v>361</v>
      </c>
      <c r="F14542" t="s">
        <v>362</v>
      </c>
      <c r="H14542">
        <v>4861</v>
      </c>
      <c r="I14542">
        <v>3402</v>
      </c>
      <c r="N14542">
        <f>COUNTIF(Cod_Mun_Norte!B:B,DADOS_SNIS_Minas!A14542)</f>
        <v>0</v>
      </c>
    </row>
    <row r="14543" spans="1:14" x14ac:dyDescent="0.2">
      <c r="A14543">
        <v>314820</v>
      </c>
      <c r="B14543" t="s">
        <v>2088</v>
      </c>
      <c r="C14543" t="s">
        <v>98</v>
      </c>
      <c r="D14543">
        <v>1999</v>
      </c>
      <c r="E14543" t="s">
        <v>361</v>
      </c>
      <c r="F14543" t="s">
        <v>362</v>
      </c>
      <c r="H14543">
        <v>4765</v>
      </c>
      <c r="I14543">
        <v>3128</v>
      </c>
      <c r="N14543">
        <f>COUNTIF(Cod_Mun_Norte!B:B,DADOS_SNIS_Minas!A14543)</f>
        <v>0</v>
      </c>
    </row>
    <row r="14544" spans="1:14" x14ac:dyDescent="0.2">
      <c r="A14544">
        <v>314820</v>
      </c>
      <c r="B14544" t="s">
        <v>2088</v>
      </c>
      <c r="C14544" t="s">
        <v>98</v>
      </c>
      <c r="D14544">
        <v>1998</v>
      </c>
      <c r="E14544" t="s">
        <v>361</v>
      </c>
      <c r="F14544" t="s">
        <v>362</v>
      </c>
      <c r="H14544">
        <v>4723</v>
      </c>
      <c r="I14544">
        <v>3100</v>
      </c>
      <c r="N14544">
        <f>COUNTIF(Cod_Mun_Norte!B:B,DADOS_SNIS_Minas!A14544)</f>
        <v>0</v>
      </c>
    </row>
    <row r="14545" spans="1:14" x14ac:dyDescent="0.2">
      <c r="A14545">
        <v>314820</v>
      </c>
      <c r="B14545" t="s">
        <v>2088</v>
      </c>
      <c r="C14545" t="s">
        <v>98</v>
      </c>
      <c r="D14545">
        <v>1997</v>
      </c>
      <c r="H14545">
        <v>4680</v>
      </c>
      <c r="I14545">
        <v>3072</v>
      </c>
      <c r="N14545">
        <f>COUNTIF(Cod_Mun_Norte!B:B,DADOS_SNIS_Minas!A14545)</f>
        <v>0</v>
      </c>
    </row>
    <row r="14546" spans="1:14" x14ac:dyDescent="0.2">
      <c r="A14546">
        <v>314820</v>
      </c>
      <c r="B14546" t="s">
        <v>2088</v>
      </c>
      <c r="C14546" t="s">
        <v>98</v>
      </c>
      <c r="D14546">
        <v>1996</v>
      </c>
      <c r="H14546">
        <v>4630</v>
      </c>
      <c r="I14546">
        <v>3039</v>
      </c>
      <c r="N14546">
        <f>COUNTIF(Cod_Mun_Norte!B:B,DADOS_SNIS_Minas!A14546)</f>
        <v>0</v>
      </c>
    </row>
    <row r="14547" spans="1:14" x14ac:dyDescent="0.2">
      <c r="A14547">
        <v>314820</v>
      </c>
      <c r="B14547" t="s">
        <v>2088</v>
      </c>
      <c r="C14547" t="s">
        <v>98</v>
      </c>
      <c r="D14547">
        <v>1995</v>
      </c>
      <c r="H14547">
        <v>4496</v>
      </c>
      <c r="I14547">
        <v>2951</v>
      </c>
      <c r="N14547">
        <f>COUNTIF(Cod_Mun_Norte!B:B,DADOS_SNIS_Minas!A14547)</f>
        <v>0</v>
      </c>
    </row>
    <row r="14548" spans="1:14" x14ac:dyDescent="0.2">
      <c r="A14548">
        <v>314830</v>
      </c>
      <c r="B14548" t="s">
        <v>2092</v>
      </c>
      <c r="C14548" t="s">
        <v>98</v>
      </c>
      <c r="D14548">
        <v>2020</v>
      </c>
      <c r="E14548" t="s">
        <v>2093</v>
      </c>
      <c r="F14548" t="s">
        <v>364</v>
      </c>
      <c r="G14548" t="s">
        <v>368</v>
      </c>
      <c r="H14548">
        <v>9584</v>
      </c>
      <c r="I14548">
        <v>5103</v>
      </c>
      <c r="J14548">
        <v>5163</v>
      </c>
      <c r="K14548">
        <v>5103</v>
      </c>
      <c r="L14548">
        <v>100</v>
      </c>
      <c r="M14548">
        <v>53.87</v>
      </c>
      <c r="N14548">
        <f>COUNTIF(Cod_Mun_Norte!B:B,DADOS_SNIS_Minas!A14548)</f>
        <v>0</v>
      </c>
    </row>
    <row r="14549" spans="1:14" x14ac:dyDescent="0.2">
      <c r="A14549">
        <v>314830</v>
      </c>
      <c r="B14549" t="s">
        <v>2092</v>
      </c>
      <c r="C14549" t="s">
        <v>98</v>
      </c>
      <c r="D14549">
        <v>2019</v>
      </c>
      <c r="E14549" t="s">
        <v>2093</v>
      </c>
      <c r="F14549" t="s">
        <v>364</v>
      </c>
      <c r="G14549" t="s">
        <v>533</v>
      </c>
      <c r="H14549">
        <v>9571</v>
      </c>
      <c r="I14549">
        <v>5096</v>
      </c>
      <c r="J14549">
        <v>5096</v>
      </c>
      <c r="K14549">
        <v>5096</v>
      </c>
      <c r="L14549">
        <v>100</v>
      </c>
      <c r="M14549">
        <v>53.24</v>
      </c>
      <c r="N14549">
        <f>COUNTIF(Cod_Mun_Norte!B:B,DADOS_SNIS_Minas!A14549)</f>
        <v>0</v>
      </c>
    </row>
    <row r="14550" spans="1:14" x14ac:dyDescent="0.2">
      <c r="A14550">
        <v>314830</v>
      </c>
      <c r="B14550" t="s">
        <v>2092</v>
      </c>
      <c r="C14550" t="s">
        <v>98</v>
      </c>
      <c r="D14550">
        <v>2018</v>
      </c>
      <c r="E14550" t="s">
        <v>361</v>
      </c>
      <c r="F14550" t="s">
        <v>362</v>
      </c>
      <c r="H14550">
        <v>9557</v>
      </c>
      <c r="I14550">
        <v>5088</v>
      </c>
      <c r="J14550">
        <v>5088</v>
      </c>
      <c r="K14550">
        <v>5088</v>
      </c>
      <c r="L14550">
        <v>100</v>
      </c>
      <c r="M14550">
        <v>53.24</v>
      </c>
      <c r="N14550">
        <f>COUNTIF(Cod_Mun_Norte!B:B,DADOS_SNIS_Minas!A14550)</f>
        <v>0</v>
      </c>
    </row>
    <row r="14551" spans="1:14" x14ac:dyDescent="0.2">
      <c r="A14551">
        <v>314830</v>
      </c>
      <c r="B14551" t="s">
        <v>2092</v>
      </c>
      <c r="C14551" t="s">
        <v>98</v>
      </c>
      <c r="D14551">
        <v>2017</v>
      </c>
      <c r="E14551" t="s">
        <v>2094</v>
      </c>
      <c r="F14551" t="s">
        <v>354</v>
      </c>
      <c r="H14551">
        <v>9698</v>
      </c>
      <c r="I14551">
        <v>5163</v>
      </c>
      <c r="J14551">
        <v>5163</v>
      </c>
      <c r="K14551">
        <v>5163</v>
      </c>
      <c r="L14551">
        <v>100</v>
      </c>
      <c r="M14551">
        <v>53.24</v>
      </c>
      <c r="N14551">
        <f>COUNTIF(Cod_Mun_Norte!B:B,DADOS_SNIS_Minas!A14551)</f>
        <v>0</v>
      </c>
    </row>
    <row r="14552" spans="1:14" x14ac:dyDescent="0.2">
      <c r="A14552">
        <v>314830</v>
      </c>
      <c r="B14552" t="s">
        <v>2092</v>
      </c>
      <c r="C14552" t="s">
        <v>98</v>
      </c>
      <c r="D14552">
        <v>2016</v>
      </c>
      <c r="E14552" t="s">
        <v>361</v>
      </c>
      <c r="F14552" t="s">
        <v>362</v>
      </c>
      <c r="H14552">
        <v>9676</v>
      </c>
      <c r="I14552">
        <v>5152</v>
      </c>
      <c r="J14552">
        <v>5152</v>
      </c>
      <c r="K14552">
        <v>5152</v>
      </c>
      <c r="L14552">
        <v>100</v>
      </c>
      <c r="M14552">
        <v>53.25</v>
      </c>
      <c r="N14552">
        <f>COUNTIF(Cod_Mun_Norte!B:B,DADOS_SNIS_Minas!A14552)</f>
        <v>0</v>
      </c>
    </row>
    <row r="14553" spans="1:14" x14ac:dyDescent="0.2">
      <c r="A14553">
        <v>314830</v>
      </c>
      <c r="B14553" t="s">
        <v>2092</v>
      </c>
      <c r="C14553" t="s">
        <v>98</v>
      </c>
      <c r="D14553">
        <v>2015</v>
      </c>
      <c r="E14553" t="s">
        <v>361</v>
      </c>
      <c r="F14553" t="s">
        <v>362</v>
      </c>
      <c r="H14553">
        <v>9654</v>
      </c>
      <c r="I14553">
        <v>5140</v>
      </c>
      <c r="J14553">
        <v>5140</v>
      </c>
      <c r="K14553">
        <v>5140</v>
      </c>
      <c r="L14553">
        <v>100</v>
      </c>
      <c r="M14553">
        <v>53.24</v>
      </c>
      <c r="N14553">
        <f>COUNTIF(Cod_Mun_Norte!B:B,DADOS_SNIS_Minas!A14553)</f>
        <v>0</v>
      </c>
    </row>
    <row r="14554" spans="1:14" x14ac:dyDescent="0.2">
      <c r="A14554">
        <v>314830</v>
      </c>
      <c r="B14554" t="s">
        <v>2092</v>
      </c>
      <c r="C14554" t="s">
        <v>98</v>
      </c>
      <c r="D14554">
        <v>2014</v>
      </c>
      <c r="E14554" t="s">
        <v>2094</v>
      </c>
      <c r="F14554" t="s">
        <v>360</v>
      </c>
      <c r="H14554">
        <v>9630</v>
      </c>
      <c r="I14554">
        <v>5127</v>
      </c>
      <c r="J14554">
        <v>5127</v>
      </c>
      <c r="K14554">
        <v>5127</v>
      </c>
      <c r="L14554">
        <v>100</v>
      </c>
      <c r="M14554">
        <v>53.24</v>
      </c>
      <c r="N14554">
        <f>COUNTIF(Cod_Mun_Norte!B:B,DADOS_SNIS_Minas!A14554)</f>
        <v>0</v>
      </c>
    </row>
    <row r="14555" spans="1:14" x14ac:dyDescent="0.2">
      <c r="A14555">
        <v>314830</v>
      </c>
      <c r="B14555" t="s">
        <v>2092</v>
      </c>
      <c r="C14555" t="s">
        <v>98</v>
      </c>
      <c r="D14555">
        <v>2013</v>
      </c>
      <c r="E14555" t="s">
        <v>2094</v>
      </c>
      <c r="F14555" t="s">
        <v>360</v>
      </c>
      <c r="H14555">
        <v>9605</v>
      </c>
      <c r="I14555">
        <v>5114</v>
      </c>
      <c r="J14555">
        <v>5114</v>
      </c>
      <c r="K14555">
        <v>5114</v>
      </c>
      <c r="L14555">
        <v>100</v>
      </c>
      <c r="M14555">
        <v>53.24</v>
      </c>
      <c r="N14555">
        <f>COUNTIF(Cod_Mun_Norte!B:B,DADOS_SNIS_Minas!A14555)</f>
        <v>0</v>
      </c>
    </row>
    <row r="14556" spans="1:14" x14ac:dyDescent="0.2">
      <c r="A14556">
        <v>314830</v>
      </c>
      <c r="B14556" t="s">
        <v>2092</v>
      </c>
      <c r="C14556" t="s">
        <v>98</v>
      </c>
      <c r="D14556">
        <v>2012</v>
      </c>
      <c r="E14556" t="s">
        <v>2094</v>
      </c>
      <c r="F14556" t="s">
        <v>360</v>
      </c>
      <c r="H14556">
        <v>9307</v>
      </c>
      <c r="I14556">
        <v>4955</v>
      </c>
      <c r="J14556">
        <v>4955</v>
      </c>
      <c r="K14556">
        <v>4955</v>
      </c>
      <c r="L14556">
        <v>100</v>
      </c>
      <c r="M14556">
        <v>53.24</v>
      </c>
      <c r="N14556">
        <f>COUNTIF(Cod_Mun_Norte!B:B,DADOS_SNIS_Minas!A14556)</f>
        <v>0</v>
      </c>
    </row>
    <row r="14557" spans="1:14" x14ac:dyDescent="0.2">
      <c r="A14557">
        <v>314830</v>
      </c>
      <c r="B14557" t="s">
        <v>2092</v>
      </c>
      <c r="C14557" t="s">
        <v>98</v>
      </c>
      <c r="D14557">
        <v>2011</v>
      </c>
      <c r="E14557" t="s">
        <v>361</v>
      </c>
      <c r="F14557" t="s">
        <v>362</v>
      </c>
      <c r="H14557">
        <v>9289</v>
      </c>
      <c r="I14557">
        <v>4946</v>
      </c>
      <c r="J14557">
        <v>4946</v>
      </c>
      <c r="K14557">
        <v>4946</v>
      </c>
      <c r="L14557">
        <v>100</v>
      </c>
      <c r="M14557">
        <v>53.25</v>
      </c>
      <c r="N14557">
        <f>COUNTIF(Cod_Mun_Norte!B:B,DADOS_SNIS_Minas!A14557)</f>
        <v>0</v>
      </c>
    </row>
    <row r="14558" spans="1:14" x14ac:dyDescent="0.2">
      <c r="A14558">
        <v>314830</v>
      </c>
      <c r="B14558" t="s">
        <v>2092</v>
      </c>
      <c r="C14558" t="s">
        <v>98</v>
      </c>
      <c r="D14558">
        <v>2010</v>
      </c>
      <c r="E14558" t="s">
        <v>361</v>
      </c>
      <c r="F14558" t="s">
        <v>362</v>
      </c>
      <c r="H14558">
        <v>9271</v>
      </c>
      <c r="I14558">
        <v>4936</v>
      </c>
      <c r="J14558">
        <v>4936</v>
      </c>
      <c r="K14558">
        <v>4936</v>
      </c>
      <c r="L14558">
        <v>100</v>
      </c>
      <c r="M14558">
        <v>53.24</v>
      </c>
      <c r="N14558">
        <f>COUNTIF(Cod_Mun_Norte!B:B,DADOS_SNIS_Minas!A14558)</f>
        <v>0</v>
      </c>
    </row>
    <row r="14559" spans="1:14" x14ac:dyDescent="0.2">
      <c r="A14559">
        <v>314830</v>
      </c>
      <c r="B14559" t="s">
        <v>2092</v>
      </c>
      <c r="C14559" t="s">
        <v>98</v>
      </c>
      <c r="D14559">
        <v>2009</v>
      </c>
      <c r="E14559" t="s">
        <v>361</v>
      </c>
      <c r="F14559" t="s">
        <v>362</v>
      </c>
      <c r="H14559">
        <v>9404</v>
      </c>
      <c r="I14559">
        <v>4925</v>
      </c>
      <c r="J14559">
        <v>5384</v>
      </c>
      <c r="K14559">
        <v>5384</v>
      </c>
      <c r="L14559">
        <v>100</v>
      </c>
      <c r="M14559">
        <v>57.25</v>
      </c>
      <c r="N14559">
        <f>COUNTIF(Cod_Mun_Norte!B:B,DADOS_SNIS_Minas!A14559)</f>
        <v>0</v>
      </c>
    </row>
    <row r="14560" spans="1:14" x14ac:dyDescent="0.2">
      <c r="A14560">
        <v>314830</v>
      </c>
      <c r="B14560" t="s">
        <v>2092</v>
      </c>
      <c r="C14560" t="s">
        <v>98</v>
      </c>
      <c r="D14560">
        <v>2008</v>
      </c>
      <c r="E14560" t="s">
        <v>361</v>
      </c>
      <c r="F14560" t="s">
        <v>362</v>
      </c>
      <c r="H14560">
        <v>9377</v>
      </c>
      <c r="I14560">
        <v>4910</v>
      </c>
      <c r="J14560">
        <v>5314</v>
      </c>
      <c r="K14560">
        <v>5314</v>
      </c>
      <c r="L14560">
        <v>100</v>
      </c>
      <c r="M14560">
        <v>56.67</v>
      </c>
      <c r="N14560">
        <f>COUNTIF(Cod_Mun_Norte!B:B,DADOS_SNIS_Minas!A14560)</f>
        <v>0</v>
      </c>
    </row>
    <row r="14561" spans="1:14" x14ac:dyDescent="0.2">
      <c r="A14561">
        <v>314830</v>
      </c>
      <c r="B14561" t="s">
        <v>2092</v>
      </c>
      <c r="C14561" t="s">
        <v>98</v>
      </c>
      <c r="D14561">
        <v>2007</v>
      </c>
      <c r="E14561" t="s">
        <v>361</v>
      </c>
      <c r="F14561" t="s">
        <v>362</v>
      </c>
      <c r="H14561">
        <v>9086</v>
      </c>
      <c r="I14561">
        <v>4758</v>
      </c>
      <c r="J14561">
        <v>5276</v>
      </c>
      <c r="K14561">
        <v>5276</v>
      </c>
      <c r="L14561">
        <v>100</v>
      </c>
      <c r="M14561">
        <v>58.07</v>
      </c>
      <c r="N14561">
        <f>COUNTIF(Cod_Mun_Norte!B:B,DADOS_SNIS_Minas!A14561)</f>
        <v>0</v>
      </c>
    </row>
    <row r="14562" spans="1:14" x14ac:dyDescent="0.2">
      <c r="A14562">
        <v>314830</v>
      </c>
      <c r="B14562" t="s">
        <v>2092</v>
      </c>
      <c r="C14562" t="s">
        <v>98</v>
      </c>
      <c r="D14562">
        <v>2006</v>
      </c>
      <c r="E14562" t="s">
        <v>361</v>
      </c>
      <c r="F14562" t="s">
        <v>362</v>
      </c>
      <c r="H14562">
        <v>9585</v>
      </c>
      <c r="I14562">
        <v>4122</v>
      </c>
      <c r="J14562">
        <v>4433</v>
      </c>
      <c r="K14562">
        <v>4433</v>
      </c>
      <c r="L14562">
        <v>100</v>
      </c>
      <c r="M14562">
        <v>46.25</v>
      </c>
      <c r="N14562">
        <f>COUNTIF(Cod_Mun_Norte!B:B,DADOS_SNIS_Minas!A14562)</f>
        <v>0</v>
      </c>
    </row>
    <row r="14563" spans="1:14" x14ac:dyDescent="0.2">
      <c r="A14563">
        <v>314830</v>
      </c>
      <c r="B14563" t="s">
        <v>2092</v>
      </c>
      <c r="C14563" t="s">
        <v>98</v>
      </c>
      <c r="D14563">
        <v>2005</v>
      </c>
      <c r="E14563" t="s">
        <v>361</v>
      </c>
      <c r="F14563" t="s">
        <v>362</v>
      </c>
      <c r="H14563">
        <v>9502</v>
      </c>
      <c r="I14563">
        <v>4086</v>
      </c>
      <c r="J14563">
        <v>4324</v>
      </c>
      <c r="K14563">
        <v>4324</v>
      </c>
      <c r="L14563">
        <v>100</v>
      </c>
      <c r="M14563">
        <v>45.51</v>
      </c>
      <c r="N14563">
        <f>COUNTIF(Cod_Mun_Norte!B:B,DADOS_SNIS_Minas!A14563)</f>
        <v>0</v>
      </c>
    </row>
    <row r="14564" spans="1:14" x14ac:dyDescent="0.2">
      <c r="A14564">
        <v>314830</v>
      </c>
      <c r="B14564" t="s">
        <v>2092</v>
      </c>
      <c r="C14564" t="s">
        <v>98</v>
      </c>
      <c r="D14564">
        <v>2004</v>
      </c>
      <c r="E14564" t="s">
        <v>361</v>
      </c>
      <c r="F14564" t="s">
        <v>362</v>
      </c>
      <c r="H14564">
        <v>9418</v>
      </c>
      <c r="I14564">
        <v>4050</v>
      </c>
      <c r="N14564">
        <f>COUNTIF(Cod_Mun_Norte!B:B,DADOS_SNIS_Minas!A14564)</f>
        <v>0</v>
      </c>
    </row>
    <row r="14565" spans="1:14" x14ac:dyDescent="0.2">
      <c r="A14565">
        <v>314830</v>
      </c>
      <c r="B14565" t="s">
        <v>2092</v>
      </c>
      <c r="C14565" t="s">
        <v>98</v>
      </c>
      <c r="D14565">
        <v>2003</v>
      </c>
      <c r="E14565" t="s">
        <v>361</v>
      </c>
      <c r="F14565" t="s">
        <v>362</v>
      </c>
      <c r="H14565">
        <v>9266</v>
      </c>
      <c r="I14565">
        <v>3984</v>
      </c>
      <c r="N14565">
        <f>COUNTIF(Cod_Mun_Norte!B:B,DADOS_SNIS_Minas!A14565)</f>
        <v>0</v>
      </c>
    </row>
    <row r="14566" spans="1:14" x14ac:dyDescent="0.2">
      <c r="A14566">
        <v>314830</v>
      </c>
      <c r="B14566" t="s">
        <v>2092</v>
      </c>
      <c r="C14566" t="s">
        <v>98</v>
      </c>
      <c r="D14566">
        <v>2002</v>
      </c>
      <c r="E14566" t="s">
        <v>361</v>
      </c>
      <c r="F14566" t="s">
        <v>362</v>
      </c>
      <c r="H14566">
        <v>9193</v>
      </c>
      <c r="I14566">
        <v>3953</v>
      </c>
      <c r="N14566">
        <f>COUNTIF(Cod_Mun_Norte!B:B,DADOS_SNIS_Minas!A14566)</f>
        <v>0</v>
      </c>
    </row>
    <row r="14567" spans="1:14" x14ac:dyDescent="0.2">
      <c r="A14567">
        <v>314830</v>
      </c>
      <c r="B14567" t="s">
        <v>2092</v>
      </c>
      <c r="C14567" t="s">
        <v>98</v>
      </c>
      <c r="D14567">
        <v>2001</v>
      </c>
      <c r="H14567">
        <v>9128</v>
      </c>
      <c r="I14567">
        <v>3925</v>
      </c>
      <c r="N14567">
        <f>COUNTIF(Cod_Mun_Norte!B:B,DADOS_SNIS_Minas!A14567)</f>
        <v>0</v>
      </c>
    </row>
    <row r="14568" spans="1:14" x14ac:dyDescent="0.2">
      <c r="A14568">
        <v>314830</v>
      </c>
      <c r="B14568" t="s">
        <v>2092</v>
      </c>
      <c r="C14568" t="s">
        <v>98</v>
      </c>
      <c r="D14568">
        <v>2000</v>
      </c>
      <c r="H14568">
        <v>9037</v>
      </c>
      <c r="I14568">
        <v>3886</v>
      </c>
      <c r="N14568">
        <f>COUNTIF(Cod_Mun_Norte!B:B,DADOS_SNIS_Minas!A14568)</f>
        <v>0</v>
      </c>
    </row>
    <row r="14569" spans="1:14" x14ac:dyDescent="0.2">
      <c r="A14569">
        <v>314830</v>
      </c>
      <c r="B14569" t="s">
        <v>2092</v>
      </c>
      <c r="C14569" t="s">
        <v>98</v>
      </c>
      <c r="D14569">
        <v>1999</v>
      </c>
      <c r="H14569">
        <v>9640</v>
      </c>
      <c r="I14569">
        <v>3883</v>
      </c>
      <c r="N14569">
        <f>COUNTIF(Cod_Mun_Norte!B:B,DADOS_SNIS_Minas!A14569)</f>
        <v>0</v>
      </c>
    </row>
    <row r="14570" spans="1:14" x14ac:dyDescent="0.2">
      <c r="A14570">
        <v>314830</v>
      </c>
      <c r="B14570" t="s">
        <v>2092</v>
      </c>
      <c r="C14570" t="s">
        <v>98</v>
      </c>
      <c r="D14570">
        <v>1998</v>
      </c>
      <c r="H14570">
        <v>9413</v>
      </c>
      <c r="I14570">
        <v>3791</v>
      </c>
      <c r="N14570">
        <f>COUNTIF(Cod_Mun_Norte!B:B,DADOS_SNIS_Minas!A14570)</f>
        <v>0</v>
      </c>
    </row>
    <row r="14571" spans="1:14" x14ac:dyDescent="0.2">
      <c r="A14571">
        <v>314830</v>
      </c>
      <c r="B14571" t="s">
        <v>2092</v>
      </c>
      <c r="C14571" t="s">
        <v>98</v>
      </c>
      <c r="D14571">
        <v>1997</v>
      </c>
      <c r="H14571">
        <v>9185</v>
      </c>
      <c r="I14571">
        <v>3699</v>
      </c>
      <c r="N14571">
        <f>COUNTIF(Cod_Mun_Norte!B:B,DADOS_SNIS_Minas!A14571)</f>
        <v>0</v>
      </c>
    </row>
    <row r="14572" spans="1:14" x14ac:dyDescent="0.2">
      <c r="A14572">
        <v>314830</v>
      </c>
      <c r="B14572" t="s">
        <v>2092</v>
      </c>
      <c r="C14572" t="s">
        <v>98</v>
      </c>
      <c r="D14572">
        <v>1996</v>
      </c>
      <c r="H14572">
        <v>8916</v>
      </c>
      <c r="I14572">
        <v>3591</v>
      </c>
      <c r="N14572">
        <f>COUNTIF(Cod_Mun_Norte!B:B,DADOS_SNIS_Minas!A14572)</f>
        <v>0</v>
      </c>
    </row>
    <row r="14573" spans="1:14" x14ac:dyDescent="0.2">
      <c r="A14573">
        <v>314830</v>
      </c>
      <c r="B14573" t="s">
        <v>2092</v>
      </c>
      <c r="C14573" t="s">
        <v>98</v>
      </c>
      <c r="D14573">
        <v>1995</v>
      </c>
      <c r="H14573">
        <v>8387</v>
      </c>
      <c r="I14573">
        <v>3378</v>
      </c>
      <c r="N14573">
        <f>COUNTIF(Cod_Mun_Norte!B:B,DADOS_SNIS_Minas!A14573)</f>
        <v>0</v>
      </c>
    </row>
    <row r="14574" spans="1:14" x14ac:dyDescent="0.2">
      <c r="A14574">
        <v>314840</v>
      </c>
      <c r="B14574" t="s">
        <v>2095</v>
      </c>
      <c r="C14574" t="s">
        <v>98</v>
      </c>
      <c r="D14574">
        <v>2020</v>
      </c>
      <c r="E14574" t="s">
        <v>2096</v>
      </c>
      <c r="F14574" t="s">
        <v>364</v>
      </c>
      <c r="G14574" t="s">
        <v>368</v>
      </c>
      <c r="H14574">
        <v>4812</v>
      </c>
      <c r="I14574">
        <v>2253</v>
      </c>
      <c r="J14574">
        <v>2333</v>
      </c>
      <c r="K14574">
        <v>2253</v>
      </c>
      <c r="L14574">
        <v>100</v>
      </c>
      <c r="M14574">
        <v>48.48</v>
      </c>
      <c r="N14574">
        <f>COUNTIF(Cod_Mun_Norte!B:B,DADOS_SNIS_Minas!A14574)</f>
        <v>0</v>
      </c>
    </row>
    <row r="14575" spans="1:14" x14ac:dyDescent="0.2">
      <c r="A14575">
        <v>314840</v>
      </c>
      <c r="B14575" t="s">
        <v>2095</v>
      </c>
      <c r="C14575" t="s">
        <v>98</v>
      </c>
      <c r="D14575">
        <v>2019</v>
      </c>
      <c r="E14575" t="s">
        <v>2096</v>
      </c>
      <c r="F14575" t="s">
        <v>364</v>
      </c>
      <c r="G14575" t="s">
        <v>368</v>
      </c>
      <c r="H14575">
        <v>4830</v>
      </c>
      <c r="I14575">
        <v>2262</v>
      </c>
      <c r="J14575">
        <v>2262</v>
      </c>
      <c r="K14575">
        <v>2262</v>
      </c>
      <c r="L14575">
        <v>100</v>
      </c>
      <c r="M14575">
        <v>46.83</v>
      </c>
      <c r="N14575">
        <f>COUNTIF(Cod_Mun_Norte!B:B,DADOS_SNIS_Minas!A14575)</f>
        <v>0</v>
      </c>
    </row>
    <row r="14576" spans="1:14" x14ac:dyDescent="0.2">
      <c r="A14576">
        <v>314840</v>
      </c>
      <c r="B14576" t="s">
        <v>2095</v>
      </c>
      <c r="C14576" t="s">
        <v>98</v>
      </c>
      <c r="D14576">
        <v>2018</v>
      </c>
      <c r="E14576" t="s">
        <v>2096</v>
      </c>
      <c r="F14576" t="s">
        <v>364</v>
      </c>
      <c r="H14576">
        <v>4849</v>
      </c>
      <c r="I14576">
        <v>2271</v>
      </c>
      <c r="J14576">
        <v>2271</v>
      </c>
      <c r="K14576">
        <v>2271</v>
      </c>
      <c r="L14576">
        <v>100</v>
      </c>
      <c r="M14576">
        <v>46.83</v>
      </c>
      <c r="N14576">
        <f>COUNTIF(Cod_Mun_Norte!B:B,DADOS_SNIS_Minas!A14576)</f>
        <v>0</v>
      </c>
    </row>
    <row r="14577" spans="1:14" x14ac:dyDescent="0.2">
      <c r="A14577">
        <v>314840</v>
      </c>
      <c r="B14577" t="s">
        <v>2095</v>
      </c>
      <c r="C14577" t="s">
        <v>98</v>
      </c>
      <c r="D14577">
        <v>2017</v>
      </c>
      <c r="E14577" t="s">
        <v>2096</v>
      </c>
      <c r="F14577" t="s">
        <v>364</v>
      </c>
      <c r="H14577">
        <v>4982</v>
      </c>
      <c r="I14577">
        <v>2333</v>
      </c>
      <c r="J14577">
        <v>2333</v>
      </c>
      <c r="K14577">
        <v>2333</v>
      </c>
      <c r="L14577">
        <v>100</v>
      </c>
      <c r="M14577">
        <v>46.83</v>
      </c>
      <c r="N14577">
        <f>COUNTIF(Cod_Mun_Norte!B:B,DADOS_SNIS_Minas!A14577)</f>
        <v>0</v>
      </c>
    </row>
    <row r="14578" spans="1:14" x14ac:dyDescent="0.2">
      <c r="A14578">
        <v>314840</v>
      </c>
      <c r="B14578" t="s">
        <v>2095</v>
      </c>
      <c r="C14578" t="s">
        <v>98</v>
      </c>
      <c r="D14578">
        <v>2016</v>
      </c>
      <c r="E14578" t="s">
        <v>2097</v>
      </c>
      <c r="F14578" t="s">
        <v>359</v>
      </c>
      <c r="H14578">
        <v>4990</v>
      </c>
      <c r="I14578">
        <v>2337</v>
      </c>
      <c r="J14578">
        <v>2337</v>
      </c>
      <c r="K14578">
        <v>2337</v>
      </c>
      <c r="L14578">
        <v>100</v>
      </c>
      <c r="M14578">
        <v>46.83</v>
      </c>
      <c r="N14578">
        <f>COUNTIF(Cod_Mun_Norte!B:B,DADOS_SNIS_Minas!A14578)</f>
        <v>0</v>
      </c>
    </row>
    <row r="14579" spans="1:14" x14ac:dyDescent="0.2">
      <c r="A14579">
        <v>314840</v>
      </c>
      <c r="B14579" t="s">
        <v>2095</v>
      </c>
      <c r="C14579" t="s">
        <v>98</v>
      </c>
      <c r="D14579">
        <v>2015</v>
      </c>
      <c r="E14579" t="s">
        <v>2097</v>
      </c>
      <c r="F14579" t="s">
        <v>359</v>
      </c>
      <c r="H14579">
        <v>5000</v>
      </c>
      <c r="I14579">
        <v>2341</v>
      </c>
      <c r="J14579">
        <v>2341</v>
      </c>
      <c r="K14579">
        <v>2341</v>
      </c>
      <c r="L14579">
        <v>100</v>
      </c>
      <c r="M14579">
        <v>46.82</v>
      </c>
      <c r="N14579">
        <f>COUNTIF(Cod_Mun_Norte!B:B,DADOS_SNIS_Minas!A14579)</f>
        <v>0</v>
      </c>
    </row>
    <row r="14580" spans="1:14" x14ac:dyDescent="0.2">
      <c r="A14580">
        <v>314840</v>
      </c>
      <c r="B14580" t="s">
        <v>2095</v>
      </c>
      <c r="C14580" t="s">
        <v>98</v>
      </c>
      <c r="D14580">
        <v>2014</v>
      </c>
      <c r="E14580" t="s">
        <v>2097</v>
      </c>
      <c r="F14580" t="s">
        <v>359</v>
      </c>
      <c r="H14580">
        <v>5010</v>
      </c>
      <c r="I14580">
        <v>2346</v>
      </c>
      <c r="J14580">
        <v>2346</v>
      </c>
      <c r="K14580">
        <v>2346</v>
      </c>
      <c r="L14580">
        <v>100</v>
      </c>
      <c r="M14580">
        <v>46.83</v>
      </c>
      <c r="N14580">
        <f>COUNTIF(Cod_Mun_Norte!B:B,DADOS_SNIS_Minas!A14580)</f>
        <v>0</v>
      </c>
    </row>
    <row r="14581" spans="1:14" x14ac:dyDescent="0.2">
      <c r="A14581">
        <v>314840</v>
      </c>
      <c r="B14581" t="s">
        <v>2095</v>
      </c>
      <c r="C14581" t="s">
        <v>98</v>
      </c>
      <c r="D14581">
        <v>2013</v>
      </c>
      <c r="E14581" t="s">
        <v>2096</v>
      </c>
      <c r="F14581" t="s">
        <v>364</v>
      </c>
      <c r="H14581">
        <v>5020</v>
      </c>
      <c r="I14581">
        <v>2351</v>
      </c>
      <c r="J14581">
        <v>2351</v>
      </c>
      <c r="K14581">
        <v>2351</v>
      </c>
      <c r="L14581">
        <v>100</v>
      </c>
      <c r="M14581">
        <v>46.83</v>
      </c>
      <c r="N14581">
        <f>COUNTIF(Cod_Mun_Norte!B:B,DADOS_SNIS_Minas!A14581)</f>
        <v>0</v>
      </c>
    </row>
    <row r="14582" spans="1:14" x14ac:dyDescent="0.2">
      <c r="A14582">
        <v>314840</v>
      </c>
      <c r="B14582" t="s">
        <v>2095</v>
      </c>
      <c r="C14582" t="s">
        <v>98</v>
      </c>
      <c r="D14582">
        <v>2012</v>
      </c>
      <c r="E14582" t="s">
        <v>2097</v>
      </c>
      <c r="F14582" t="s">
        <v>359</v>
      </c>
      <c r="H14582">
        <v>4889</v>
      </c>
      <c r="I14582">
        <v>2289</v>
      </c>
      <c r="J14582">
        <v>2289</v>
      </c>
      <c r="K14582">
        <v>2289</v>
      </c>
      <c r="L14582">
        <v>100</v>
      </c>
      <c r="M14582">
        <v>46.82</v>
      </c>
      <c r="N14582">
        <f>COUNTIF(Cod_Mun_Norte!B:B,DADOS_SNIS_Minas!A14582)</f>
        <v>0</v>
      </c>
    </row>
    <row r="14583" spans="1:14" x14ac:dyDescent="0.2">
      <c r="A14583">
        <v>314840</v>
      </c>
      <c r="B14583" t="s">
        <v>2095</v>
      </c>
      <c r="C14583" t="s">
        <v>98</v>
      </c>
      <c r="D14583">
        <v>2011</v>
      </c>
      <c r="E14583" t="s">
        <v>2097</v>
      </c>
      <c r="F14583" t="s">
        <v>359</v>
      </c>
      <c r="H14583">
        <v>4904</v>
      </c>
      <c r="I14583">
        <v>2296</v>
      </c>
      <c r="J14583">
        <v>2296</v>
      </c>
      <c r="K14583">
        <v>2296</v>
      </c>
      <c r="L14583">
        <v>100</v>
      </c>
      <c r="M14583">
        <v>46.82</v>
      </c>
      <c r="N14583">
        <f>COUNTIF(Cod_Mun_Norte!B:B,DADOS_SNIS_Minas!A14583)</f>
        <v>0</v>
      </c>
    </row>
    <row r="14584" spans="1:14" x14ac:dyDescent="0.2">
      <c r="A14584">
        <v>314840</v>
      </c>
      <c r="B14584" t="s">
        <v>2095</v>
      </c>
      <c r="C14584" t="s">
        <v>98</v>
      </c>
      <c r="D14584">
        <v>2010</v>
      </c>
      <c r="E14584" t="s">
        <v>2097</v>
      </c>
      <c r="F14584" t="s">
        <v>359</v>
      </c>
      <c r="H14584">
        <v>4918</v>
      </c>
      <c r="I14584">
        <v>2303</v>
      </c>
      <c r="J14584">
        <v>2303</v>
      </c>
      <c r="K14584">
        <v>2303</v>
      </c>
      <c r="L14584">
        <v>100</v>
      </c>
      <c r="M14584">
        <v>46.83</v>
      </c>
      <c r="N14584">
        <f>COUNTIF(Cod_Mun_Norte!B:B,DADOS_SNIS_Minas!A14584)</f>
        <v>0</v>
      </c>
    </row>
    <row r="14585" spans="1:14" x14ac:dyDescent="0.2">
      <c r="A14585">
        <v>314840</v>
      </c>
      <c r="B14585" t="s">
        <v>2095</v>
      </c>
      <c r="C14585" t="s">
        <v>98</v>
      </c>
      <c r="D14585">
        <v>2009</v>
      </c>
      <c r="E14585" t="s">
        <v>2096</v>
      </c>
      <c r="F14585" t="s">
        <v>364</v>
      </c>
      <c r="H14585">
        <v>5002</v>
      </c>
      <c r="I14585">
        <v>2326</v>
      </c>
      <c r="J14585">
        <v>2588</v>
      </c>
      <c r="K14585">
        <v>2588</v>
      </c>
      <c r="L14585">
        <v>100</v>
      </c>
      <c r="M14585">
        <v>51.74</v>
      </c>
      <c r="N14585">
        <f>COUNTIF(Cod_Mun_Norte!B:B,DADOS_SNIS_Minas!A14585)</f>
        <v>0</v>
      </c>
    </row>
    <row r="14586" spans="1:14" x14ac:dyDescent="0.2">
      <c r="A14586">
        <v>314840</v>
      </c>
      <c r="B14586" t="s">
        <v>2095</v>
      </c>
      <c r="C14586" t="s">
        <v>98</v>
      </c>
      <c r="D14586">
        <v>2008</v>
      </c>
      <c r="E14586" t="s">
        <v>361</v>
      </c>
      <c r="F14586" t="s">
        <v>362</v>
      </c>
      <c r="H14586">
        <v>5016</v>
      </c>
      <c r="I14586">
        <v>2332</v>
      </c>
      <c r="J14586">
        <v>2531</v>
      </c>
      <c r="K14586">
        <v>2531</v>
      </c>
      <c r="L14586">
        <v>100</v>
      </c>
      <c r="M14586">
        <v>50.46</v>
      </c>
      <c r="N14586">
        <f>COUNTIF(Cod_Mun_Norte!B:B,DADOS_SNIS_Minas!A14586)</f>
        <v>0</v>
      </c>
    </row>
    <row r="14587" spans="1:14" x14ac:dyDescent="0.2">
      <c r="A14587">
        <v>314840</v>
      </c>
      <c r="B14587" t="s">
        <v>2095</v>
      </c>
      <c r="C14587" t="s">
        <v>98</v>
      </c>
      <c r="D14587">
        <v>2007</v>
      </c>
      <c r="E14587" t="s">
        <v>361</v>
      </c>
      <c r="F14587" t="s">
        <v>362</v>
      </c>
      <c r="H14587">
        <v>4893</v>
      </c>
      <c r="I14587">
        <v>2275</v>
      </c>
      <c r="J14587">
        <v>2495</v>
      </c>
      <c r="K14587">
        <v>2495</v>
      </c>
      <c r="L14587">
        <v>100</v>
      </c>
      <c r="M14587">
        <v>50.99</v>
      </c>
      <c r="N14587">
        <f>COUNTIF(Cod_Mun_Norte!B:B,DADOS_SNIS_Minas!A14587)</f>
        <v>0</v>
      </c>
    </row>
    <row r="14588" spans="1:14" x14ac:dyDescent="0.2">
      <c r="A14588">
        <v>314840</v>
      </c>
      <c r="B14588" t="s">
        <v>2095</v>
      </c>
      <c r="C14588" t="s">
        <v>98</v>
      </c>
      <c r="D14588">
        <v>2006</v>
      </c>
      <c r="E14588" t="s">
        <v>361</v>
      </c>
      <c r="F14588" t="s">
        <v>362</v>
      </c>
      <c r="H14588">
        <v>4632</v>
      </c>
      <c r="I14588">
        <v>1836</v>
      </c>
      <c r="J14588">
        <v>2401</v>
      </c>
      <c r="K14588">
        <v>2401</v>
      </c>
      <c r="L14588">
        <v>100</v>
      </c>
      <c r="M14588">
        <v>51.84</v>
      </c>
      <c r="N14588">
        <f>COUNTIF(Cod_Mun_Norte!B:B,DADOS_SNIS_Minas!A14588)</f>
        <v>0</v>
      </c>
    </row>
    <row r="14589" spans="1:14" x14ac:dyDescent="0.2">
      <c r="A14589">
        <v>314840</v>
      </c>
      <c r="B14589" t="s">
        <v>2095</v>
      </c>
      <c r="C14589" t="s">
        <v>98</v>
      </c>
      <c r="D14589">
        <v>2005</v>
      </c>
      <c r="E14589" t="s">
        <v>361</v>
      </c>
      <c r="F14589" t="s">
        <v>362</v>
      </c>
      <c r="H14589">
        <v>4705</v>
      </c>
      <c r="I14589">
        <v>1865</v>
      </c>
      <c r="J14589">
        <v>2398</v>
      </c>
      <c r="K14589">
        <v>2398</v>
      </c>
      <c r="L14589">
        <v>100</v>
      </c>
      <c r="M14589">
        <v>50.97</v>
      </c>
      <c r="N14589">
        <f>COUNTIF(Cod_Mun_Norte!B:B,DADOS_SNIS_Minas!A14589)</f>
        <v>0</v>
      </c>
    </row>
    <row r="14590" spans="1:14" x14ac:dyDescent="0.2">
      <c r="A14590">
        <v>314840</v>
      </c>
      <c r="B14590" t="s">
        <v>2095</v>
      </c>
      <c r="C14590" t="s">
        <v>98</v>
      </c>
      <c r="D14590">
        <v>2004</v>
      </c>
      <c r="E14590" t="s">
        <v>361</v>
      </c>
      <c r="F14590" t="s">
        <v>362</v>
      </c>
      <c r="H14590">
        <v>4779</v>
      </c>
      <c r="I14590">
        <v>1895</v>
      </c>
      <c r="N14590">
        <f>COUNTIF(Cod_Mun_Norte!B:B,DADOS_SNIS_Minas!A14590)</f>
        <v>0</v>
      </c>
    </row>
    <row r="14591" spans="1:14" x14ac:dyDescent="0.2">
      <c r="A14591">
        <v>314840</v>
      </c>
      <c r="B14591" t="s">
        <v>2095</v>
      </c>
      <c r="C14591" t="s">
        <v>98</v>
      </c>
      <c r="D14591">
        <v>2003</v>
      </c>
      <c r="E14591" t="s">
        <v>361</v>
      </c>
      <c r="F14591" t="s">
        <v>362</v>
      </c>
      <c r="H14591">
        <v>4912</v>
      </c>
      <c r="I14591">
        <v>1947</v>
      </c>
      <c r="N14591">
        <f>COUNTIF(Cod_Mun_Norte!B:B,DADOS_SNIS_Minas!A14591)</f>
        <v>0</v>
      </c>
    </row>
    <row r="14592" spans="1:14" x14ac:dyDescent="0.2">
      <c r="A14592">
        <v>314840</v>
      </c>
      <c r="B14592" t="s">
        <v>2095</v>
      </c>
      <c r="C14592" t="s">
        <v>98</v>
      </c>
      <c r="D14592">
        <v>2002</v>
      </c>
      <c r="E14592" t="s">
        <v>361</v>
      </c>
      <c r="F14592" t="s">
        <v>362</v>
      </c>
      <c r="H14592">
        <v>4976</v>
      </c>
      <c r="I14592">
        <v>1973</v>
      </c>
      <c r="N14592">
        <f>COUNTIF(Cod_Mun_Norte!B:B,DADOS_SNIS_Minas!A14592)</f>
        <v>0</v>
      </c>
    </row>
    <row r="14593" spans="1:14" x14ac:dyDescent="0.2">
      <c r="A14593">
        <v>314840</v>
      </c>
      <c r="B14593" t="s">
        <v>2095</v>
      </c>
      <c r="C14593" t="s">
        <v>98</v>
      </c>
      <c r="D14593">
        <v>2001</v>
      </c>
      <c r="E14593" t="s">
        <v>361</v>
      </c>
      <c r="F14593" t="s">
        <v>362</v>
      </c>
      <c r="H14593">
        <v>5031</v>
      </c>
      <c r="I14593">
        <v>1994</v>
      </c>
      <c r="N14593">
        <f>COUNTIF(Cod_Mun_Norte!B:B,DADOS_SNIS_Minas!A14593)</f>
        <v>0</v>
      </c>
    </row>
    <row r="14594" spans="1:14" x14ac:dyDescent="0.2">
      <c r="A14594">
        <v>314840</v>
      </c>
      <c r="B14594" t="s">
        <v>2095</v>
      </c>
      <c r="C14594" t="s">
        <v>98</v>
      </c>
      <c r="D14594">
        <v>2000</v>
      </c>
      <c r="E14594" t="s">
        <v>361</v>
      </c>
      <c r="F14594" t="s">
        <v>362</v>
      </c>
      <c r="H14594">
        <v>5113</v>
      </c>
      <c r="I14594">
        <v>2027</v>
      </c>
      <c r="N14594">
        <f>COUNTIF(Cod_Mun_Norte!B:B,DADOS_SNIS_Minas!A14594)</f>
        <v>0</v>
      </c>
    </row>
    <row r="14595" spans="1:14" x14ac:dyDescent="0.2">
      <c r="A14595">
        <v>314840</v>
      </c>
      <c r="B14595" t="s">
        <v>2095</v>
      </c>
      <c r="C14595" t="s">
        <v>98</v>
      </c>
      <c r="D14595">
        <v>1999</v>
      </c>
      <c r="E14595" t="s">
        <v>361</v>
      </c>
      <c r="F14595" t="s">
        <v>362</v>
      </c>
      <c r="H14595">
        <v>4851</v>
      </c>
      <c r="I14595">
        <v>1702</v>
      </c>
      <c r="N14595">
        <f>COUNTIF(Cod_Mun_Norte!B:B,DADOS_SNIS_Minas!A14595)</f>
        <v>0</v>
      </c>
    </row>
    <row r="14596" spans="1:14" x14ac:dyDescent="0.2">
      <c r="A14596">
        <v>314840</v>
      </c>
      <c r="B14596" t="s">
        <v>2095</v>
      </c>
      <c r="C14596" t="s">
        <v>98</v>
      </c>
      <c r="D14596">
        <v>1998</v>
      </c>
      <c r="E14596" t="s">
        <v>361</v>
      </c>
      <c r="F14596" t="s">
        <v>362</v>
      </c>
      <c r="H14596">
        <v>4948</v>
      </c>
      <c r="I14596">
        <v>1736</v>
      </c>
      <c r="N14596">
        <f>COUNTIF(Cod_Mun_Norte!B:B,DADOS_SNIS_Minas!A14596)</f>
        <v>0</v>
      </c>
    </row>
    <row r="14597" spans="1:14" x14ac:dyDescent="0.2">
      <c r="A14597">
        <v>314840</v>
      </c>
      <c r="B14597" t="s">
        <v>2095</v>
      </c>
      <c r="C14597" t="s">
        <v>98</v>
      </c>
      <c r="D14597">
        <v>1997</v>
      </c>
      <c r="H14597">
        <v>5046</v>
      </c>
      <c r="I14597">
        <v>1770</v>
      </c>
      <c r="N14597">
        <f>COUNTIF(Cod_Mun_Norte!B:B,DADOS_SNIS_Minas!A14597)</f>
        <v>0</v>
      </c>
    </row>
    <row r="14598" spans="1:14" x14ac:dyDescent="0.2">
      <c r="A14598">
        <v>314840</v>
      </c>
      <c r="B14598" t="s">
        <v>2095</v>
      </c>
      <c r="C14598" t="s">
        <v>98</v>
      </c>
      <c r="D14598">
        <v>1996</v>
      </c>
      <c r="H14598">
        <v>5162</v>
      </c>
      <c r="I14598">
        <v>1811</v>
      </c>
      <c r="N14598">
        <f>COUNTIF(Cod_Mun_Norte!B:B,DADOS_SNIS_Minas!A14598)</f>
        <v>0</v>
      </c>
    </row>
    <row r="14599" spans="1:14" x14ac:dyDescent="0.2">
      <c r="A14599">
        <v>314840</v>
      </c>
      <c r="B14599" t="s">
        <v>2095</v>
      </c>
      <c r="C14599" t="s">
        <v>98</v>
      </c>
      <c r="D14599">
        <v>1995</v>
      </c>
      <c r="H14599">
        <v>5828</v>
      </c>
      <c r="I14599">
        <v>2045</v>
      </c>
      <c r="N14599">
        <f>COUNTIF(Cod_Mun_Norte!B:B,DADOS_SNIS_Minas!A14599)</f>
        <v>0</v>
      </c>
    </row>
    <row r="14600" spans="1:14" x14ac:dyDescent="0.2">
      <c r="A14600">
        <v>314850</v>
      </c>
      <c r="B14600" t="s">
        <v>2098</v>
      </c>
      <c r="C14600" t="s">
        <v>98</v>
      </c>
      <c r="D14600">
        <v>2020</v>
      </c>
      <c r="E14600" t="s">
        <v>2099</v>
      </c>
      <c r="F14600" t="s">
        <v>367</v>
      </c>
      <c r="G14600" t="s">
        <v>547</v>
      </c>
      <c r="H14600">
        <v>8419</v>
      </c>
      <c r="I14600">
        <v>5101</v>
      </c>
      <c r="J14600">
        <v>5099</v>
      </c>
      <c r="K14600">
        <v>5099</v>
      </c>
      <c r="L14600">
        <v>100</v>
      </c>
      <c r="M14600">
        <v>60.57</v>
      </c>
      <c r="N14600">
        <f>COUNTIF(Cod_Mun_Norte!B:B,DADOS_SNIS_Minas!A14600)</f>
        <v>0</v>
      </c>
    </row>
    <row r="14601" spans="1:14" x14ac:dyDescent="0.2">
      <c r="A14601">
        <v>314850</v>
      </c>
      <c r="B14601" t="s">
        <v>2098</v>
      </c>
      <c r="C14601" t="s">
        <v>98</v>
      </c>
      <c r="D14601">
        <v>2019</v>
      </c>
      <c r="E14601" t="s">
        <v>479</v>
      </c>
      <c r="F14601" t="s">
        <v>99</v>
      </c>
      <c r="G14601" t="s">
        <v>216</v>
      </c>
      <c r="H14601">
        <v>8450</v>
      </c>
      <c r="I14601">
        <v>5120</v>
      </c>
      <c r="J14601">
        <v>4929</v>
      </c>
      <c r="K14601">
        <v>4538</v>
      </c>
      <c r="L14601">
        <v>88.6</v>
      </c>
      <c r="M14601">
        <v>58.33</v>
      </c>
      <c r="N14601">
        <f>COUNTIF(Cod_Mun_Norte!B:B,DADOS_SNIS_Minas!A14601)</f>
        <v>0</v>
      </c>
    </row>
    <row r="14602" spans="1:14" x14ac:dyDescent="0.2">
      <c r="A14602">
        <v>314850</v>
      </c>
      <c r="B14602" t="s">
        <v>2098</v>
      </c>
      <c r="C14602" t="s">
        <v>98</v>
      </c>
      <c r="D14602">
        <v>2018</v>
      </c>
      <c r="E14602" t="s">
        <v>479</v>
      </c>
      <c r="F14602" t="s">
        <v>99</v>
      </c>
      <c r="H14602">
        <v>8481</v>
      </c>
      <c r="I14602">
        <v>5139</v>
      </c>
      <c r="J14602">
        <v>4959</v>
      </c>
      <c r="K14602">
        <v>4959</v>
      </c>
      <c r="L14602">
        <v>96.5</v>
      </c>
      <c r="M14602">
        <v>58.47</v>
      </c>
      <c r="N14602">
        <f>COUNTIF(Cod_Mun_Norte!B:B,DADOS_SNIS_Minas!A14602)</f>
        <v>0</v>
      </c>
    </row>
    <row r="14603" spans="1:14" x14ac:dyDescent="0.2">
      <c r="A14603">
        <v>314850</v>
      </c>
      <c r="B14603" t="s">
        <v>2098</v>
      </c>
      <c r="C14603" t="s">
        <v>98</v>
      </c>
      <c r="D14603">
        <v>2017</v>
      </c>
      <c r="E14603" t="s">
        <v>479</v>
      </c>
      <c r="F14603" t="s">
        <v>99</v>
      </c>
      <c r="H14603">
        <v>8709</v>
      </c>
      <c r="I14603">
        <v>5277</v>
      </c>
      <c r="J14603">
        <v>5803</v>
      </c>
      <c r="K14603">
        <v>5216</v>
      </c>
      <c r="L14603">
        <v>98.8</v>
      </c>
      <c r="M14603">
        <v>66.63</v>
      </c>
      <c r="N14603">
        <f>COUNTIF(Cod_Mun_Norte!B:B,DADOS_SNIS_Minas!A14603)</f>
        <v>0</v>
      </c>
    </row>
    <row r="14604" spans="1:14" x14ac:dyDescent="0.2">
      <c r="A14604">
        <v>314850</v>
      </c>
      <c r="B14604" t="s">
        <v>2098</v>
      </c>
      <c r="C14604" t="s">
        <v>98</v>
      </c>
      <c r="D14604">
        <v>2016</v>
      </c>
      <c r="E14604" t="s">
        <v>479</v>
      </c>
      <c r="F14604" t="s">
        <v>99</v>
      </c>
      <c r="H14604">
        <v>8724</v>
      </c>
      <c r="I14604">
        <v>5286</v>
      </c>
      <c r="J14604">
        <v>5759</v>
      </c>
      <c r="K14604">
        <v>5033</v>
      </c>
      <c r="L14604">
        <v>95.2</v>
      </c>
      <c r="M14604">
        <v>66.010000000000005</v>
      </c>
      <c r="N14604">
        <f>COUNTIF(Cod_Mun_Norte!B:B,DADOS_SNIS_Minas!A14604)</f>
        <v>0</v>
      </c>
    </row>
    <row r="14605" spans="1:14" x14ac:dyDescent="0.2">
      <c r="A14605">
        <v>314850</v>
      </c>
      <c r="B14605" t="s">
        <v>2098</v>
      </c>
      <c r="C14605" t="s">
        <v>98</v>
      </c>
      <c r="D14605">
        <v>2015</v>
      </c>
      <c r="E14605" t="s">
        <v>2099</v>
      </c>
      <c r="F14605" t="s">
        <v>367</v>
      </c>
      <c r="H14605">
        <v>8739</v>
      </c>
      <c r="I14605">
        <v>5295</v>
      </c>
      <c r="J14605">
        <v>6118</v>
      </c>
      <c r="K14605">
        <v>5204</v>
      </c>
      <c r="L14605">
        <v>98.3</v>
      </c>
      <c r="M14605">
        <v>70.010000000000005</v>
      </c>
      <c r="N14605">
        <f>COUNTIF(Cod_Mun_Norte!B:B,DADOS_SNIS_Minas!A14605)</f>
        <v>0</v>
      </c>
    </row>
    <row r="14606" spans="1:14" x14ac:dyDescent="0.2">
      <c r="A14606">
        <v>314850</v>
      </c>
      <c r="B14606" t="s">
        <v>2098</v>
      </c>
      <c r="C14606" t="s">
        <v>98</v>
      </c>
      <c r="D14606">
        <v>2014</v>
      </c>
      <c r="E14606" t="s">
        <v>2099</v>
      </c>
      <c r="F14606" t="s">
        <v>367</v>
      </c>
      <c r="H14606">
        <v>8755</v>
      </c>
      <c r="I14606">
        <v>5305</v>
      </c>
      <c r="J14606">
        <v>6598</v>
      </c>
      <c r="K14606">
        <v>5305</v>
      </c>
      <c r="L14606">
        <v>100</v>
      </c>
      <c r="M14606">
        <v>75.36</v>
      </c>
      <c r="N14606">
        <f>COUNTIF(Cod_Mun_Norte!B:B,DADOS_SNIS_Minas!A14606)</f>
        <v>0</v>
      </c>
    </row>
    <row r="14607" spans="1:14" x14ac:dyDescent="0.2">
      <c r="A14607">
        <v>314850</v>
      </c>
      <c r="B14607" t="s">
        <v>2098</v>
      </c>
      <c r="C14607" t="s">
        <v>98</v>
      </c>
      <c r="D14607">
        <v>2013</v>
      </c>
      <c r="E14607" t="s">
        <v>2099</v>
      </c>
      <c r="F14607" t="s">
        <v>367</v>
      </c>
      <c r="H14607">
        <v>8771</v>
      </c>
      <c r="I14607">
        <v>5314</v>
      </c>
      <c r="J14607">
        <v>7591</v>
      </c>
      <c r="K14607">
        <v>5314</v>
      </c>
      <c r="L14607">
        <v>100</v>
      </c>
      <c r="M14607">
        <v>86.55</v>
      </c>
      <c r="N14607">
        <f>COUNTIF(Cod_Mun_Norte!B:B,DADOS_SNIS_Minas!A14607)</f>
        <v>0</v>
      </c>
    </row>
    <row r="14608" spans="1:14" x14ac:dyDescent="0.2">
      <c r="A14608">
        <v>314850</v>
      </c>
      <c r="B14608" t="s">
        <v>2098</v>
      </c>
      <c r="C14608" t="s">
        <v>98</v>
      </c>
      <c r="D14608">
        <v>2012</v>
      </c>
      <c r="E14608" t="s">
        <v>2099</v>
      </c>
      <c r="F14608" t="s">
        <v>364</v>
      </c>
      <c r="H14608">
        <v>8541</v>
      </c>
      <c r="I14608">
        <v>5175</v>
      </c>
      <c r="J14608">
        <v>6387</v>
      </c>
      <c r="K14608">
        <v>5175</v>
      </c>
      <c r="L14608">
        <v>100</v>
      </c>
      <c r="M14608">
        <v>74.78</v>
      </c>
      <c r="N14608">
        <f>COUNTIF(Cod_Mun_Norte!B:B,DADOS_SNIS_Minas!A14608)</f>
        <v>0</v>
      </c>
    </row>
    <row r="14609" spans="1:14" x14ac:dyDescent="0.2">
      <c r="A14609">
        <v>314850</v>
      </c>
      <c r="B14609" t="s">
        <v>2098</v>
      </c>
      <c r="C14609" t="s">
        <v>98</v>
      </c>
      <c r="D14609">
        <v>2011</v>
      </c>
      <c r="E14609" t="s">
        <v>479</v>
      </c>
      <c r="F14609" t="s">
        <v>362</v>
      </c>
      <c r="H14609">
        <v>8565</v>
      </c>
      <c r="I14609">
        <v>5189</v>
      </c>
      <c r="J14609">
        <v>8100</v>
      </c>
      <c r="K14609">
        <v>5100</v>
      </c>
      <c r="L14609">
        <v>98.3</v>
      </c>
      <c r="M14609">
        <v>94.57</v>
      </c>
      <c r="N14609">
        <f>COUNTIF(Cod_Mun_Norte!B:B,DADOS_SNIS_Minas!A14609)</f>
        <v>0</v>
      </c>
    </row>
    <row r="14610" spans="1:14" x14ac:dyDescent="0.2">
      <c r="A14610">
        <v>314850</v>
      </c>
      <c r="B14610" t="s">
        <v>2098</v>
      </c>
      <c r="C14610" t="s">
        <v>98</v>
      </c>
      <c r="D14610">
        <v>2010</v>
      </c>
      <c r="E14610" t="s">
        <v>2099</v>
      </c>
      <c r="F14610" t="s">
        <v>364</v>
      </c>
      <c r="H14610">
        <v>8589</v>
      </c>
      <c r="I14610">
        <v>5204</v>
      </c>
      <c r="J14610">
        <v>5615</v>
      </c>
      <c r="K14610">
        <v>5615</v>
      </c>
      <c r="L14610">
        <v>100</v>
      </c>
      <c r="M14610">
        <v>65.37</v>
      </c>
      <c r="N14610">
        <f>COUNTIF(Cod_Mun_Norte!B:B,DADOS_SNIS_Minas!A14610)</f>
        <v>0</v>
      </c>
    </row>
    <row r="14611" spans="1:14" x14ac:dyDescent="0.2">
      <c r="A14611">
        <v>314850</v>
      </c>
      <c r="B14611" t="s">
        <v>2098</v>
      </c>
      <c r="C14611" t="s">
        <v>98</v>
      </c>
      <c r="D14611">
        <v>2009</v>
      </c>
      <c r="E14611" t="s">
        <v>2099</v>
      </c>
      <c r="F14611" t="s">
        <v>364</v>
      </c>
      <c r="H14611">
        <v>9155</v>
      </c>
      <c r="I14611">
        <v>5564</v>
      </c>
      <c r="J14611">
        <v>5726</v>
      </c>
      <c r="K14611">
        <v>5726</v>
      </c>
      <c r="L14611">
        <v>100</v>
      </c>
      <c r="M14611">
        <v>62.55</v>
      </c>
      <c r="N14611">
        <f>COUNTIF(Cod_Mun_Norte!B:B,DADOS_SNIS_Minas!A14611)</f>
        <v>0</v>
      </c>
    </row>
    <row r="14612" spans="1:14" x14ac:dyDescent="0.2">
      <c r="A14612">
        <v>314850</v>
      </c>
      <c r="B14612" t="s">
        <v>2098</v>
      </c>
      <c r="C14612" t="s">
        <v>98</v>
      </c>
      <c r="D14612">
        <v>2008</v>
      </c>
      <c r="E14612" t="s">
        <v>361</v>
      </c>
      <c r="F14612" t="s">
        <v>362</v>
      </c>
      <c r="H14612">
        <v>9140</v>
      </c>
      <c r="I14612">
        <v>5555</v>
      </c>
      <c r="J14612">
        <v>5726</v>
      </c>
      <c r="K14612">
        <v>5726</v>
      </c>
      <c r="L14612">
        <v>100</v>
      </c>
      <c r="M14612">
        <v>62.65</v>
      </c>
      <c r="N14612">
        <f>COUNTIF(Cod_Mun_Norte!B:B,DADOS_SNIS_Minas!A14612)</f>
        <v>0</v>
      </c>
    </row>
    <row r="14613" spans="1:14" x14ac:dyDescent="0.2">
      <c r="A14613">
        <v>314850</v>
      </c>
      <c r="B14613" t="s">
        <v>2098</v>
      </c>
      <c r="C14613" t="s">
        <v>98</v>
      </c>
      <c r="D14613">
        <v>2007</v>
      </c>
      <c r="E14613" t="s">
        <v>361</v>
      </c>
      <c r="F14613" t="s">
        <v>362</v>
      </c>
      <c r="H14613">
        <v>8868</v>
      </c>
      <c r="I14613">
        <v>5390</v>
      </c>
      <c r="J14613">
        <v>5744</v>
      </c>
      <c r="K14613">
        <v>5744</v>
      </c>
      <c r="L14613">
        <v>100</v>
      </c>
      <c r="M14613">
        <v>64.77</v>
      </c>
      <c r="N14613">
        <f>COUNTIF(Cod_Mun_Norte!B:B,DADOS_SNIS_Minas!A14613)</f>
        <v>0</v>
      </c>
    </row>
    <row r="14614" spans="1:14" x14ac:dyDescent="0.2">
      <c r="A14614">
        <v>314850</v>
      </c>
      <c r="B14614" t="s">
        <v>2098</v>
      </c>
      <c r="C14614" t="s">
        <v>98</v>
      </c>
      <c r="D14614">
        <v>2006</v>
      </c>
      <c r="E14614" t="s">
        <v>361</v>
      </c>
      <c r="F14614" t="s">
        <v>362</v>
      </c>
      <c r="H14614">
        <v>4432</v>
      </c>
      <c r="I14614">
        <v>2575</v>
      </c>
      <c r="J14614">
        <v>5505</v>
      </c>
      <c r="K14614">
        <v>5505</v>
      </c>
      <c r="L14614">
        <v>100</v>
      </c>
      <c r="M14614">
        <v>100</v>
      </c>
      <c r="N14614">
        <f>COUNTIF(Cod_Mun_Norte!B:B,DADOS_SNIS_Minas!A14614)</f>
        <v>0</v>
      </c>
    </row>
    <row r="14615" spans="1:14" x14ac:dyDescent="0.2">
      <c r="A14615">
        <v>314850</v>
      </c>
      <c r="B14615" t="s">
        <v>2098</v>
      </c>
      <c r="C14615" t="s">
        <v>98</v>
      </c>
      <c r="D14615">
        <v>2005</v>
      </c>
      <c r="E14615" t="s">
        <v>361</v>
      </c>
      <c r="F14615" t="s">
        <v>362</v>
      </c>
      <c r="H14615">
        <v>5115</v>
      </c>
      <c r="I14615">
        <v>2971</v>
      </c>
      <c r="J14615">
        <v>5444</v>
      </c>
      <c r="K14615">
        <v>5444</v>
      </c>
      <c r="L14615">
        <v>100</v>
      </c>
      <c r="M14615">
        <v>100</v>
      </c>
      <c r="N14615">
        <f>COUNTIF(Cod_Mun_Norte!B:B,DADOS_SNIS_Minas!A14615)</f>
        <v>0</v>
      </c>
    </row>
    <row r="14616" spans="1:14" x14ac:dyDescent="0.2">
      <c r="A14616">
        <v>314850</v>
      </c>
      <c r="B14616" t="s">
        <v>2098</v>
      </c>
      <c r="C14616" t="s">
        <v>98</v>
      </c>
      <c r="D14616">
        <v>2004</v>
      </c>
      <c r="E14616" t="s">
        <v>361</v>
      </c>
      <c r="F14616" t="s">
        <v>362</v>
      </c>
      <c r="H14616">
        <v>5802</v>
      </c>
      <c r="I14616">
        <v>3370</v>
      </c>
      <c r="N14616">
        <f>COUNTIF(Cod_Mun_Norte!B:B,DADOS_SNIS_Minas!A14616)</f>
        <v>0</v>
      </c>
    </row>
    <row r="14617" spans="1:14" x14ac:dyDescent="0.2">
      <c r="A14617">
        <v>314850</v>
      </c>
      <c r="B14617" t="s">
        <v>2098</v>
      </c>
      <c r="C14617" t="s">
        <v>98</v>
      </c>
      <c r="D14617">
        <v>2003</v>
      </c>
      <c r="E14617" t="s">
        <v>361</v>
      </c>
      <c r="F14617" t="s">
        <v>362</v>
      </c>
      <c r="H14617">
        <v>7045</v>
      </c>
      <c r="I14617">
        <v>4092</v>
      </c>
      <c r="N14617">
        <f>COUNTIF(Cod_Mun_Norte!B:B,DADOS_SNIS_Minas!A14617)</f>
        <v>0</v>
      </c>
    </row>
    <row r="14618" spans="1:14" x14ac:dyDescent="0.2">
      <c r="A14618">
        <v>314850</v>
      </c>
      <c r="B14618" t="s">
        <v>2098</v>
      </c>
      <c r="C14618" t="s">
        <v>98</v>
      </c>
      <c r="D14618">
        <v>2002</v>
      </c>
      <c r="E14618" t="s">
        <v>361</v>
      </c>
      <c r="F14618" t="s">
        <v>362</v>
      </c>
      <c r="H14618">
        <v>7637</v>
      </c>
      <c r="I14618">
        <v>4436</v>
      </c>
      <c r="N14618">
        <f>COUNTIF(Cod_Mun_Norte!B:B,DADOS_SNIS_Minas!A14618)</f>
        <v>0</v>
      </c>
    </row>
    <row r="14619" spans="1:14" x14ac:dyDescent="0.2">
      <c r="A14619">
        <v>314850</v>
      </c>
      <c r="B14619" t="s">
        <v>2098</v>
      </c>
      <c r="C14619" t="s">
        <v>98</v>
      </c>
      <c r="D14619">
        <v>2001</v>
      </c>
      <c r="E14619" t="s">
        <v>361</v>
      </c>
      <c r="F14619" t="s">
        <v>362</v>
      </c>
      <c r="H14619">
        <v>8210</v>
      </c>
      <c r="I14619">
        <v>4769</v>
      </c>
      <c r="N14619">
        <f>COUNTIF(Cod_Mun_Norte!B:B,DADOS_SNIS_Minas!A14619)</f>
        <v>0</v>
      </c>
    </row>
    <row r="14620" spans="1:14" x14ac:dyDescent="0.2">
      <c r="A14620">
        <v>314850</v>
      </c>
      <c r="B14620" t="s">
        <v>2098</v>
      </c>
      <c r="C14620" t="s">
        <v>98</v>
      </c>
      <c r="D14620">
        <v>2000</v>
      </c>
      <c r="E14620" t="s">
        <v>361</v>
      </c>
      <c r="F14620" t="s">
        <v>362</v>
      </c>
      <c r="H14620">
        <v>8912</v>
      </c>
      <c r="I14620">
        <v>5177</v>
      </c>
      <c r="N14620">
        <f>COUNTIF(Cod_Mun_Norte!B:B,DADOS_SNIS_Minas!A14620)</f>
        <v>0</v>
      </c>
    </row>
    <row r="14621" spans="1:14" x14ac:dyDescent="0.2">
      <c r="A14621">
        <v>314850</v>
      </c>
      <c r="B14621" t="s">
        <v>2098</v>
      </c>
      <c r="C14621" t="s">
        <v>98</v>
      </c>
      <c r="D14621">
        <v>1999</v>
      </c>
      <c r="E14621" t="s">
        <v>361</v>
      </c>
      <c r="F14621" t="s">
        <v>362</v>
      </c>
      <c r="H14621">
        <v>13117</v>
      </c>
      <c r="I14621">
        <v>5849</v>
      </c>
      <c r="N14621">
        <f>COUNTIF(Cod_Mun_Norte!B:B,DADOS_SNIS_Minas!A14621)</f>
        <v>0</v>
      </c>
    </row>
    <row r="14622" spans="1:14" x14ac:dyDescent="0.2">
      <c r="A14622">
        <v>314850</v>
      </c>
      <c r="B14622" t="s">
        <v>2098</v>
      </c>
      <c r="C14622" t="s">
        <v>98</v>
      </c>
      <c r="D14622">
        <v>1998</v>
      </c>
      <c r="E14622" t="s">
        <v>361</v>
      </c>
      <c r="F14622" t="s">
        <v>362</v>
      </c>
      <c r="H14622">
        <v>13410</v>
      </c>
      <c r="I14622">
        <v>5980</v>
      </c>
      <c r="N14622">
        <f>COUNTIF(Cod_Mun_Norte!B:B,DADOS_SNIS_Minas!A14622)</f>
        <v>0</v>
      </c>
    </row>
    <row r="14623" spans="1:14" x14ac:dyDescent="0.2">
      <c r="A14623">
        <v>314850</v>
      </c>
      <c r="B14623" t="s">
        <v>2098</v>
      </c>
      <c r="C14623" t="s">
        <v>98</v>
      </c>
      <c r="D14623">
        <v>1997</v>
      </c>
      <c r="H14623">
        <v>13703</v>
      </c>
      <c r="I14623">
        <v>6111</v>
      </c>
      <c r="N14623">
        <f>COUNTIF(Cod_Mun_Norte!B:B,DADOS_SNIS_Minas!A14623)</f>
        <v>0</v>
      </c>
    </row>
    <row r="14624" spans="1:14" x14ac:dyDescent="0.2">
      <c r="A14624">
        <v>314850</v>
      </c>
      <c r="B14624" t="s">
        <v>2098</v>
      </c>
      <c r="C14624" t="s">
        <v>98</v>
      </c>
      <c r="D14624">
        <v>1996</v>
      </c>
      <c r="H14624">
        <v>14049</v>
      </c>
      <c r="I14624">
        <v>6265</v>
      </c>
      <c r="N14624">
        <f>COUNTIF(Cod_Mun_Norte!B:B,DADOS_SNIS_Minas!A14624)</f>
        <v>0</v>
      </c>
    </row>
    <row r="14625" spans="1:14" x14ac:dyDescent="0.2">
      <c r="A14625">
        <v>314850</v>
      </c>
      <c r="B14625" t="s">
        <v>2098</v>
      </c>
      <c r="C14625" t="s">
        <v>98</v>
      </c>
      <c r="D14625">
        <v>1995</v>
      </c>
      <c r="H14625">
        <v>16065</v>
      </c>
      <c r="I14625">
        <v>7164</v>
      </c>
      <c r="N14625">
        <f>COUNTIF(Cod_Mun_Norte!B:B,DADOS_SNIS_Minas!A14625)</f>
        <v>0</v>
      </c>
    </row>
    <row r="14626" spans="1:14" x14ac:dyDescent="0.2">
      <c r="A14626">
        <v>314860</v>
      </c>
      <c r="B14626" t="s">
        <v>2100</v>
      </c>
      <c r="C14626" t="s">
        <v>98</v>
      </c>
      <c r="D14626">
        <v>2020</v>
      </c>
      <c r="E14626" t="s">
        <v>2101</v>
      </c>
      <c r="F14626" t="s">
        <v>357</v>
      </c>
      <c r="G14626" t="s">
        <v>383</v>
      </c>
      <c r="H14626">
        <v>17537</v>
      </c>
      <c r="I14626">
        <v>9243</v>
      </c>
      <c r="J14626">
        <v>8710</v>
      </c>
      <c r="K14626">
        <v>8710</v>
      </c>
      <c r="L14626">
        <v>94.2</v>
      </c>
      <c r="M14626">
        <v>49.67</v>
      </c>
      <c r="N14626">
        <f>COUNTIF(Cod_Mun_Norte!B:B,DADOS_SNIS_Minas!A14626)</f>
        <v>0</v>
      </c>
    </row>
    <row r="14627" spans="1:14" x14ac:dyDescent="0.2">
      <c r="A14627">
        <v>314860</v>
      </c>
      <c r="B14627" t="s">
        <v>2100</v>
      </c>
      <c r="C14627" t="s">
        <v>98</v>
      </c>
      <c r="D14627">
        <v>2019</v>
      </c>
      <c r="E14627" t="s">
        <v>2101</v>
      </c>
      <c r="F14627" t="s">
        <v>357</v>
      </c>
      <c r="G14627" t="s">
        <v>383</v>
      </c>
      <c r="H14627">
        <v>17541</v>
      </c>
      <c r="I14627">
        <v>9245</v>
      </c>
      <c r="J14627">
        <v>8489</v>
      </c>
      <c r="K14627">
        <v>8489</v>
      </c>
      <c r="L14627">
        <v>91.8</v>
      </c>
      <c r="M14627">
        <v>48.4</v>
      </c>
      <c r="N14627">
        <f>COUNTIF(Cod_Mun_Norte!B:B,DADOS_SNIS_Minas!A14627)</f>
        <v>0</v>
      </c>
    </row>
    <row r="14628" spans="1:14" x14ac:dyDescent="0.2">
      <c r="A14628">
        <v>314860</v>
      </c>
      <c r="B14628" t="s">
        <v>2100</v>
      </c>
      <c r="C14628" t="s">
        <v>98</v>
      </c>
      <c r="D14628">
        <v>2018</v>
      </c>
      <c r="E14628" t="s">
        <v>2102</v>
      </c>
      <c r="F14628" t="s">
        <v>364</v>
      </c>
      <c r="H14628">
        <v>17545</v>
      </c>
      <c r="I14628">
        <v>9247</v>
      </c>
      <c r="J14628">
        <v>8432</v>
      </c>
      <c r="K14628">
        <v>8432</v>
      </c>
      <c r="L14628">
        <v>91.2</v>
      </c>
      <c r="M14628">
        <v>48.06</v>
      </c>
      <c r="N14628">
        <f>COUNTIF(Cod_Mun_Norte!B:B,DADOS_SNIS_Minas!A14628)</f>
        <v>0</v>
      </c>
    </row>
    <row r="14629" spans="1:14" x14ac:dyDescent="0.2">
      <c r="A14629">
        <v>314860</v>
      </c>
      <c r="B14629" t="s">
        <v>2100</v>
      </c>
      <c r="C14629" t="s">
        <v>98</v>
      </c>
      <c r="D14629">
        <v>2017</v>
      </c>
      <c r="E14629" t="s">
        <v>2102</v>
      </c>
      <c r="F14629" t="s">
        <v>364</v>
      </c>
      <c r="H14629">
        <v>17871</v>
      </c>
      <c r="I14629">
        <v>9419</v>
      </c>
      <c r="J14629">
        <v>8326</v>
      </c>
      <c r="K14629">
        <v>8326</v>
      </c>
      <c r="L14629">
        <v>88.4</v>
      </c>
      <c r="M14629">
        <v>46.59</v>
      </c>
      <c r="N14629">
        <f>COUNTIF(Cod_Mun_Norte!B:B,DADOS_SNIS_Minas!A14629)</f>
        <v>0</v>
      </c>
    </row>
    <row r="14630" spans="1:14" x14ac:dyDescent="0.2">
      <c r="A14630">
        <v>314860</v>
      </c>
      <c r="B14630" t="s">
        <v>2100</v>
      </c>
      <c r="C14630" t="s">
        <v>98</v>
      </c>
      <c r="D14630">
        <v>2016</v>
      </c>
      <c r="E14630" t="s">
        <v>2103</v>
      </c>
      <c r="F14630" t="s">
        <v>359</v>
      </c>
      <c r="H14630">
        <v>17854</v>
      </c>
      <c r="I14630">
        <v>9410</v>
      </c>
      <c r="J14630">
        <v>8308</v>
      </c>
      <c r="K14630">
        <v>8308</v>
      </c>
      <c r="L14630">
        <v>88.3</v>
      </c>
      <c r="M14630">
        <v>46.53</v>
      </c>
      <c r="N14630">
        <f>COUNTIF(Cod_Mun_Norte!B:B,DADOS_SNIS_Minas!A14630)</f>
        <v>0</v>
      </c>
    </row>
    <row r="14631" spans="1:14" x14ac:dyDescent="0.2">
      <c r="A14631">
        <v>314860</v>
      </c>
      <c r="B14631" t="s">
        <v>2100</v>
      </c>
      <c r="C14631" t="s">
        <v>98</v>
      </c>
      <c r="D14631">
        <v>2015</v>
      </c>
      <c r="E14631" t="s">
        <v>2103</v>
      </c>
      <c r="F14631" t="s">
        <v>359</v>
      </c>
      <c r="H14631">
        <v>17836</v>
      </c>
      <c r="I14631">
        <v>9401</v>
      </c>
      <c r="J14631">
        <v>8323</v>
      </c>
      <c r="K14631">
        <v>8323</v>
      </c>
      <c r="L14631">
        <v>88.5</v>
      </c>
      <c r="M14631">
        <v>46.66</v>
      </c>
      <c r="N14631">
        <f>COUNTIF(Cod_Mun_Norte!B:B,DADOS_SNIS_Minas!A14631)</f>
        <v>0</v>
      </c>
    </row>
    <row r="14632" spans="1:14" x14ac:dyDescent="0.2">
      <c r="A14632">
        <v>314860</v>
      </c>
      <c r="B14632" t="s">
        <v>2100</v>
      </c>
      <c r="C14632" t="s">
        <v>98</v>
      </c>
      <c r="D14632">
        <v>2014</v>
      </c>
      <c r="E14632" t="s">
        <v>2102</v>
      </c>
      <c r="F14632" t="s">
        <v>364</v>
      </c>
      <c r="H14632">
        <v>17817</v>
      </c>
      <c r="I14632">
        <v>9391</v>
      </c>
      <c r="J14632">
        <v>9391</v>
      </c>
      <c r="K14632">
        <v>9391</v>
      </c>
      <c r="L14632">
        <v>100</v>
      </c>
      <c r="M14632">
        <v>52.71</v>
      </c>
      <c r="N14632">
        <f>COUNTIF(Cod_Mun_Norte!B:B,DADOS_SNIS_Minas!A14632)</f>
        <v>0</v>
      </c>
    </row>
    <row r="14633" spans="1:14" x14ac:dyDescent="0.2">
      <c r="A14633">
        <v>314860</v>
      </c>
      <c r="B14633" t="s">
        <v>2100</v>
      </c>
      <c r="C14633" t="s">
        <v>98</v>
      </c>
      <c r="D14633">
        <v>2013</v>
      </c>
      <c r="E14633" t="s">
        <v>2102</v>
      </c>
      <c r="F14633" t="s">
        <v>364</v>
      </c>
      <c r="H14633">
        <v>17797</v>
      </c>
      <c r="I14633">
        <v>9380</v>
      </c>
      <c r="J14633">
        <v>9380</v>
      </c>
      <c r="K14633">
        <v>9380</v>
      </c>
      <c r="L14633">
        <v>100</v>
      </c>
      <c r="M14633">
        <v>52.71</v>
      </c>
      <c r="N14633">
        <f>COUNTIF(Cod_Mun_Norte!B:B,DADOS_SNIS_Minas!A14633)</f>
        <v>0</v>
      </c>
    </row>
    <row r="14634" spans="1:14" x14ac:dyDescent="0.2">
      <c r="A14634">
        <v>314860</v>
      </c>
      <c r="B14634" t="s">
        <v>2100</v>
      </c>
      <c r="C14634" t="s">
        <v>98</v>
      </c>
      <c r="D14634">
        <v>2012</v>
      </c>
      <c r="E14634" t="s">
        <v>2102</v>
      </c>
      <c r="F14634" t="s">
        <v>364</v>
      </c>
      <c r="H14634">
        <v>17272</v>
      </c>
      <c r="I14634">
        <v>9103</v>
      </c>
      <c r="J14634">
        <v>9103</v>
      </c>
      <c r="K14634">
        <v>9103</v>
      </c>
      <c r="L14634">
        <v>100</v>
      </c>
      <c r="M14634">
        <v>52.7</v>
      </c>
      <c r="N14634">
        <f>COUNTIF(Cod_Mun_Norte!B:B,DADOS_SNIS_Minas!A14634)</f>
        <v>0</v>
      </c>
    </row>
    <row r="14635" spans="1:14" x14ac:dyDescent="0.2">
      <c r="A14635">
        <v>314860</v>
      </c>
      <c r="B14635" t="s">
        <v>2100</v>
      </c>
      <c r="C14635" t="s">
        <v>98</v>
      </c>
      <c r="D14635">
        <v>2011</v>
      </c>
      <c r="E14635" t="s">
        <v>361</v>
      </c>
      <c r="F14635" t="s">
        <v>362</v>
      </c>
      <c r="H14635">
        <v>17266</v>
      </c>
      <c r="I14635">
        <v>9100</v>
      </c>
      <c r="J14635">
        <v>9100</v>
      </c>
      <c r="K14635">
        <v>9100</v>
      </c>
      <c r="L14635">
        <v>100</v>
      </c>
      <c r="M14635">
        <v>52.7</v>
      </c>
      <c r="N14635">
        <f>COUNTIF(Cod_Mun_Norte!B:B,DADOS_SNIS_Minas!A14635)</f>
        <v>0</v>
      </c>
    </row>
    <row r="14636" spans="1:14" x14ac:dyDescent="0.2">
      <c r="A14636">
        <v>314860</v>
      </c>
      <c r="B14636" t="s">
        <v>2100</v>
      </c>
      <c r="C14636" t="s">
        <v>98</v>
      </c>
      <c r="D14636">
        <v>2010</v>
      </c>
      <c r="E14636" t="s">
        <v>2104</v>
      </c>
      <c r="F14636" t="s">
        <v>360</v>
      </c>
      <c r="H14636">
        <v>17260</v>
      </c>
      <c r="I14636">
        <v>9097</v>
      </c>
      <c r="J14636">
        <v>9097</v>
      </c>
      <c r="K14636">
        <v>9097</v>
      </c>
      <c r="L14636">
        <v>100</v>
      </c>
      <c r="M14636">
        <v>52.71</v>
      </c>
      <c r="N14636">
        <f>COUNTIF(Cod_Mun_Norte!B:B,DADOS_SNIS_Minas!A14636)</f>
        <v>0</v>
      </c>
    </row>
    <row r="14637" spans="1:14" x14ac:dyDescent="0.2">
      <c r="A14637">
        <v>314860</v>
      </c>
      <c r="B14637" t="s">
        <v>2100</v>
      </c>
      <c r="C14637" t="s">
        <v>98</v>
      </c>
      <c r="D14637">
        <v>2009</v>
      </c>
      <c r="E14637" t="s">
        <v>2102</v>
      </c>
      <c r="F14637" t="s">
        <v>364</v>
      </c>
      <c r="H14637">
        <v>17727</v>
      </c>
      <c r="I14637">
        <v>8753</v>
      </c>
      <c r="J14637">
        <v>9657</v>
      </c>
      <c r="K14637">
        <v>9657</v>
      </c>
      <c r="L14637">
        <v>100</v>
      </c>
      <c r="M14637">
        <v>54.48</v>
      </c>
      <c r="N14637">
        <f>COUNTIF(Cod_Mun_Norte!B:B,DADOS_SNIS_Minas!A14637)</f>
        <v>0</v>
      </c>
    </row>
    <row r="14638" spans="1:14" x14ac:dyDescent="0.2">
      <c r="A14638">
        <v>314860</v>
      </c>
      <c r="B14638" t="s">
        <v>2100</v>
      </c>
      <c r="C14638" t="s">
        <v>98</v>
      </c>
      <c r="D14638">
        <v>2008</v>
      </c>
      <c r="E14638" t="s">
        <v>361</v>
      </c>
      <c r="F14638" t="s">
        <v>362</v>
      </c>
      <c r="H14638">
        <v>17691</v>
      </c>
      <c r="I14638">
        <v>8736</v>
      </c>
      <c r="J14638">
        <v>9292</v>
      </c>
      <c r="K14638">
        <v>9292</v>
      </c>
      <c r="L14638">
        <v>100</v>
      </c>
      <c r="M14638">
        <v>52.52</v>
      </c>
      <c r="N14638">
        <f>COUNTIF(Cod_Mun_Norte!B:B,DADOS_SNIS_Minas!A14638)</f>
        <v>0</v>
      </c>
    </row>
    <row r="14639" spans="1:14" x14ac:dyDescent="0.2">
      <c r="A14639">
        <v>314860</v>
      </c>
      <c r="B14639" t="s">
        <v>2100</v>
      </c>
      <c r="C14639" t="s">
        <v>98</v>
      </c>
      <c r="D14639">
        <v>2007</v>
      </c>
      <c r="E14639" t="s">
        <v>361</v>
      </c>
      <c r="F14639" t="s">
        <v>362</v>
      </c>
      <c r="H14639">
        <v>17157</v>
      </c>
      <c r="I14639">
        <v>8472</v>
      </c>
      <c r="J14639">
        <v>9163</v>
      </c>
      <c r="K14639">
        <v>9163</v>
      </c>
      <c r="L14639">
        <v>100</v>
      </c>
      <c r="M14639">
        <v>53.41</v>
      </c>
      <c r="N14639">
        <f>COUNTIF(Cod_Mun_Norte!B:B,DADOS_SNIS_Minas!A14639)</f>
        <v>0</v>
      </c>
    </row>
    <row r="14640" spans="1:14" x14ac:dyDescent="0.2">
      <c r="A14640">
        <v>314860</v>
      </c>
      <c r="B14640" t="s">
        <v>2100</v>
      </c>
      <c r="C14640" t="s">
        <v>98</v>
      </c>
      <c r="D14640">
        <v>2006</v>
      </c>
      <c r="E14640" t="s">
        <v>361</v>
      </c>
      <c r="F14640" t="s">
        <v>362</v>
      </c>
      <c r="H14640">
        <v>17059</v>
      </c>
      <c r="I14640">
        <v>7877</v>
      </c>
      <c r="J14640">
        <v>8895</v>
      </c>
      <c r="K14640">
        <v>8895</v>
      </c>
      <c r="L14640">
        <v>100</v>
      </c>
      <c r="M14640">
        <v>52.14</v>
      </c>
      <c r="N14640">
        <f>COUNTIF(Cod_Mun_Norte!B:B,DADOS_SNIS_Minas!A14640)</f>
        <v>0</v>
      </c>
    </row>
    <row r="14641" spans="1:14" x14ac:dyDescent="0.2">
      <c r="A14641">
        <v>314860</v>
      </c>
      <c r="B14641" t="s">
        <v>2100</v>
      </c>
      <c r="C14641" t="s">
        <v>98</v>
      </c>
      <c r="D14641">
        <v>2005</v>
      </c>
      <c r="E14641" t="s">
        <v>361</v>
      </c>
      <c r="F14641" t="s">
        <v>362</v>
      </c>
      <c r="H14641">
        <v>17078</v>
      </c>
      <c r="I14641">
        <v>7886</v>
      </c>
      <c r="J14641">
        <v>8745</v>
      </c>
      <c r="K14641">
        <v>8745</v>
      </c>
      <c r="L14641">
        <v>100</v>
      </c>
      <c r="M14641">
        <v>51.21</v>
      </c>
      <c r="N14641">
        <f>COUNTIF(Cod_Mun_Norte!B:B,DADOS_SNIS_Minas!A14641)</f>
        <v>0</v>
      </c>
    </row>
    <row r="14642" spans="1:14" x14ac:dyDescent="0.2">
      <c r="A14642">
        <v>314860</v>
      </c>
      <c r="B14642" t="s">
        <v>2100</v>
      </c>
      <c r="C14642" t="s">
        <v>98</v>
      </c>
      <c r="D14642">
        <v>2004</v>
      </c>
      <c r="E14642" t="s">
        <v>361</v>
      </c>
      <c r="F14642" t="s">
        <v>362</v>
      </c>
      <c r="H14642">
        <v>17097</v>
      </c>
      <c r="I14642">
        <v>7894</v>
      </c>
      <c r="J14642">
        <v>8582</v>
      </c>
      <c r="K14642">
        <v>8582</v>
      </c>
      <c r="L14642">
        <v>100</v>
      </c>
      <c r="M14642">
        <v>50.2</v>
      </c>
      <c r="N14642">
        <f>COUNTIF(Cod_Mun_Norte!B:B,DADOS_SNIS_Minas!A14642)</f>
        <v>0</v>
      </c>
    </row>
    <row r="14643" spans="1:14" x14ac:dyDescent="0.2">
      <c r="A14643">
        <v>314860</v>
      </c>
      <c r="B14643" t="s">
        <v>2100</v>
      </c>
      <c r="C14643" t="s">
        <v>98</v>
      </c>
      <c r="D14643">
        <v>2003</v>
      </c>
      <c r="E14643" t="s">
        <v>361</v>
      </c>
      <c r="F14643" t="s">
        <v>362</v>
      </c>
      <c r="H14643">
        <v>17131</v>
      </c>
      <c r="I14643">
        <v>7910</v>
      </c>
      <c r="J14643">
        <v>8345</v>
      </c>
      <c r="K14643">
        <v>8345</v>
      </c>
      <c r="L14643">
        <v>100</v>
      </c>
      <c r="M14643">
        <v>48.71</v>
      </c>
      <c r="N14643">
        <f>COUNTIF(Cod_Mun_Norte!B:B,DADOS_SNIS_Minas!A14643)</f>
        <v>0</v>
      </c>
    </row>
    <row r="14644" spans="1:14" x14ac:dyDescent="0.2">
      <c r="A14644">
        <v>314860</v>
      </c>
      <c r="B14644" t="s">
        <v>2100</v>
      </c>
      <c r="C14644" t="s">
        <v>98</v>
      </c>
      <c r="D14644">
        <v>2002</v>
      </c>
      <c r="E14644" t="s">
        <v>361</v>
      </c>
      <c r="F14644" t="s">
        <v>362</v>
      </c>
      <c r="H14644">
        <v>17148</v>
      </c>
      <c r="I14644">
        <v>7918</v>
      </c>
      <c r="J14644">
        <v>8007</v>
      </c>
      <c r="K14644">
        <v>8007</v>
      </c>
      <c r="L14644">
        <v>100</v>
      </c>
      <c r="M14644">
        <v>46.69</v>
      </c>
      <c r="N14644">
        <f>COUNTIF(Cod_Mun_Norte!B:B,DADOS_SNIS_Minas!A14644)</f>
        <v>0</v>
      </c>
    </row>
    <row r="14645" spans="1:14" x14ac:dyDescent="0.2">
      <c r="A14645">
        <v>314860</v>
      </c>
      <c r="B14645" t="s">
        <v>2100</v>
      </c>
      <c r="C14645" t="s">
        <v>98</v>
      </c>
      <c r="D14645">
        <v>2001</v>
      </c>
      <c r="E14645" t="s">
        <v>361</v>
      </c>
      <c r="F14645" t="s">
        <v>362</v>
      </c>
      <c r="H14645">
        <v>17155</v>
      </c>
      <c r="I14645">
        <v>7921</v>
      </c>
      <c r="J14645">
        <v>7642</v>
      </c>
      <c r="K14645">
        <v>7642</v>
      </c>
      <c r="L14645">
        <v>96.5</v>
      </c>
      <c r="M14645">
        <v>44.55</v>
      </c>
      <c r="N14645">
        <f>COUNTIF(Cod_Mun_Norte!B:B,DADOS_SNIS_Minas!A14645)</f>
        <v>0</v>
      </c>
    </row>
    <row r="14646" spans="1:14" x14ac:dyDescent="0.2">
      <c r="A14646">
        <v>314860</v>
      </c>
      <c r="B14646" t="s">
        <v>2100</v>
      </c>
      <c r="C14646" t="s">
        <v>98</v>
      </c>
      <c r="D14646">
        <v>2000</v>
      </c>
      <c r="E14646" t="s">
        <v>361</v>
      </c>
      <c r="F14646" t="s">
        <v>362</v>
      </c>
      <c r="H14646">
        <v>17183</v>
      </c>
      <c r="I14646">
        <v>7934</v>
      </c>
      <c r="J14646">
        <v>8102</v>
      </c>
      <c r="L14646">
        <v>100</v>
      </c>
      <c r="N14646">
        <f>COUNTIF(Cod_Mun_Norte!B:B,DADOS_SNIS_Minas!A14646)</f>
        <v>0</v>
      </c>
    </row>
    <row r="14647" spans="1:14" x14ac:dyDescent="0.2">
      <c r="A14647">
        <v>314860</v>
      </c>
      <c r="B14647" t="s">
        <v>2100</v>
      </c>
      <c r="C14647" t="s">
        <v>98</v>
      </c>
      <c r="D14647">
        <v>1999</v>
      </c>
      <c r="E14647" t="s">
        <v>361</v>
      </c>
      <c r="F14647" t="s">
        <v>362</v>
      </c>
      <c r="H14647">
        <v>17624</v>
      </c>
      <c r="I14647">
        <v>7497</v>
      </c>
      <c r="N14647">
        <f>COUNTIF(Cod_Mun_Norte!B:B,DADOS_SNIS_Minas!A14647)</f>
        <v>0</v>
      </c>
    </row>
    <row r="14648" spans="1:14" x14ac:dyDescent="0.2">
      <c r="A14648">
        <v>314860</v>
      </c>
      <c r="B14648" t="s">
        <v>2100</v>
      </c>
      <c r="C14648" t="s">
        <v>98</v>
      </c>
      <c r="D14648">
        <v>1998</v>
      </c>
      <c r="E14648" t="s">
        <v>361</v>
      </c>
      <c r="F14648" t="s">
        <v>362</v>
      </c>
      <c r="H14648">
        <v>17581</v>
      </c>
      <c r="I14648">
        <v>7478</v>
      </c>
      <c r="N14648">
        <f>COUNTIF(Cod_Mun_Norte!B:B,DADOS_SNIS_Minas!A14648)</f>
        <v>0</v>
      </c>
    </row>
    <row r="14649" spans="1:14" x14ac:dyDescent="0.2">
      <c r="A14649">
        <v>314860</v>
      </c>
      <c r="B14649" t="s">
        <v>2100</v>
      </c>
      <c r="C14649" t="s">
        <v>98</v>
      </c>
      <c r="D14649">
        <v>1997</v>
      </c>
      <c r="H14649">
        <v>17539</v>
      </c>
      <c r="I14649">
        <v>7461</v>
      </c>
      <c r="N14649">
        <f>COUNTIF(Cod_Mun_Norte!B:B,DADOS_SNIS_Minas!A14649)</f>
        <v>0</v>
      </c>
    </row>
    <row r="14650" spans="1:14" x14ac:dyDescent="0.2">
      <c r="A14650">
        <v>314860</v>
      </c>
      <c r="B14650" t="s">
        <v>2100</v>
      </c>
      <c r="C14650" t="s">
        <v>98</v>
      </c>
      <c r="D14650">
        <v>1996</v>
      </c>
      <c r="H14650">
        <v>21078</v>
      </c>
      <c r="I14650">
        <v>8966</v>
      </c>
      <c r="N14650">
        <f>COUNTIF(Cod_Mun_Norte!B:B,DADOS_SNIS_Minas!A14650)</f>
        <v>0</v>
      </c>
    </row>
    <row r="14651" spans="1:14" x14ac:dyDescent="0.2">
      <c r="A14651">
        <v>314860</v>
      </c>
      <c r="B14651" t="s">
        <v>2100</v>
      </c>
      <c r="C14651" t="s">
        <v>98</v>
      </c>
      <c r="D14651">
        <v>1995</v>
      </c>
      <c r="H14651">
        <v>20332</v>
      </c>
      <c r="I14651">
        <v>8649</v>
      </c>
      <c r="N14651">
        <f>COUNTIF(Cod_Mun_Norte!B:B,DADOS_SNIS_Minas!A14651)</f>
        <v>0</v>
      </c>
    </row>
    <row r="14652" spans="1:14" x14ac:dyDescent="0.2">
      <c r="A14652">
        <v>314870</v>
      </c>
      <c r="B14652" t="s">
        <v>2105</v>
      </c>
      <c r="C14652" t="s">
        <v>98</v>
      </c>
      <c r="D14652">
        <v>2020</v>
      </c>
      <c r="E14652" t="s">
        <v>2106</v>
      </c>
      <c r="F14652" t="s">
        <v>367</v>
      </c>
      <c r="G14652" t="s">
        <v>368</v>
      </c>
      <c r="H14652">
        <v>24329</v>
      </c>
      <c r="I14652">
        <v>21438</v>
      </c>
      <c r="J14652">
        <v>17738</v>
      </c>
      <c r="K14652">
        <v>17738</v>
      </c>
      <c r="L14652">
        <v>82.7</v>
      </c>
      <c r="M14652">
        <v>72.91</v>
      </c>
      <c r="N14652">
        <f>COUNTIF(Cod_Mun_Norte!B:B,DADOS_SNIS_Minas!A14652)</f>
        <v>0</v>
      </c>
    </row>
    <row r="14653" spans="1:14" x14ac:dyDescent="0.2">
      <c r="A14653">
        <v>314870</v>
      </c>
      <c r="B14653" t="s">
        <v>2105</v>
      </c>
      <c r="C14653" t="s">
        <v>98</v>
      </c>
      <c r="D14653">
        <v>2019</v>
      </c>
      <c r="E14653" t="s">
        <v>2106</v>
      </c>
      <c r="F14653" t="s">
        <v>367</v>
      </c>
      <c r="G14653" t="s">
        <v>368</v>
      </c>
      <c r="H14653">
        <v>24324</v>
      </c>
      <c r="I14653">
        <v>21433</v>
      </c>
      <c r="J14653">
        <v>17321</v>
      </c>
      <c r="K14653">
        <v>17321</v>
      </c>
      <c r="L14653">
        <v>80.8</v>
      </c>
      <c r="M14653">
        <v>71.209999999999994</v>
      </c>
      <c r="N14653">
        <f>COUNTIF(Cod_Mun_Norte!B:B,DADOS_SNIS_Minas!A14653)</f>
        <v>0</v>
      </c>
    </row>
    <row r="14654" spans="1:14" x14ac:dyDescent="0.2">
      <c r="A14654">
        <v>314870</v>
      </c>
      <c r="B14654" t="s">
        <v>2105</v>
      </c>
      <c r="C14654" t="s">
        <v>98</v>
      </c>
      <c r="D14654">
        <v>2018</v>
      </c>
      <c r="E14654" t="s">
        <v>2106</v>
      </c>
      <c r="F14654" t="s">
        <v>367</v>
      </c>
      <c r="H14654">
        <v>24319</v>
      </c>
      <c r="I14654">
        <v>21429</v>
      </c>
      <c r="J14654">
        <v>17787</v>
      </c>
      <c r="K14654">
        <v>17787</v>
      </c>
      <c r="L14654">
        <v>83</v>
      </c>
      <c r="M14654">
        <v>73.14</v>
      </c>
      <c r="N14654">
        <f>COUNTIF(Cod_Mun_Norte!B:B,DADOS_SNIS_Minas!A14654)</f>
        <v>0</v>
      </c>
    </row>
    <row r="14655" spans="1:14" x14ac:dyDescent="0.2">
      <c r="A14655">
        <v>314870</v>
      </c>
      <c r="B14655" t="s">
        <v>2105</v>
      </c>
      <c r="C14655" t="s">
        <v>98</v>
      </c>
      <c r="D14655">
        <v>2017</v>
      </c>
      <c r="E14655" t="s">
        <v>2106</v>
      </c>
      <c r="F14655" t="s">
        <v>367</v>
      </c>
      <c r="H14655">
        <v>24748</v>
      </c>
      <c r="I14655">
        <v>21807</v>
      </c>
      <c r="J14655">
        <v>18388</v>
      </c>
      <c r="K14655">
        <v>18388</v>
      </c>
      <c r="L14655">
        <v>84.3</v>
      </c>
      <c r="M14655">
        <v>74.3</v>
      </c>
      <c r="N14655">
        <f>COUNTIF(Cod_Mun_Norte!B:B,DADOS_SNIS_Minas!A14655)</f>
        <v>0</v>
      </c>
    </row>
    <row r="14656" spans="1:14" x14ac:dyDescent="0.2">
      <c r="A14656">
        <v>314870</v>
      </c>
      <c r="B14656" t="s">
        <v>2105</v>
      </c>
      <c r="C14656" t="s">
        <v>98</v>
      </c>
      <c r="D14656">
        <v>2016</v>
      </c>
      <c r="E14656" t="s">
        <v>2106</v>
      </c>
      <c r="F14656" t="s">
        <v>367</v>
      </c>
      <c r="H14656">
        <v>24717</v>
      </c>
      <c r="I14656">
        <v>21780</v>
      </c>
      <c r="J14656">
        <v>18626</v>
      </c>
      <c r="K14656">
        <v>18626</v>
      </c>
      <c r="L14656">
        <v>85.5</v>
      </c>
      <c r="M14656">
        <v>75.36</v>
      </c>
      <c r="N14656">
        <f>COUNTIF(Cod_Mun_Norte!B:B,DADOS_SNIS_Minas!A14656)</f>
        <v>0</v>
      </c>
    </row>
    <row r="14657" spans="1:14" x14ac:dyDescent="0.2">
      <c r="A14657">
        <v>314870</v>
      </c>
      <c r="B14657" t="s">
        <v>2105</v>
      </c>
      <c r="C14657" t="s">
        <v>98</v>
      </c>
      <c r="D14657">
        <v>2015</v>
      </c>
      <c r="E14657" t="s">
        <v>2106</v>
      </c>
      <c r="F14657" t="s">
        <v>367</v>
      </c>
      <c r="H14657">
        <v>24683</v>
      </c>
      <c r="I14657">
        <v>21750</v>
      </c>
      <c r="J14657">
        <v>18867</v>
      </c>
      <c r="K14657">
        <v>18867</v>
      </c>
      <c r="L14657">
        <v>86.7</v>
      </c>
      <c r="M14657">
        <v>76.44</v>
      </c>
      <c r="N14657">
        <f>COUNTIF(Cod_Mun_Norte!B:B,DADOS_SNIS_Minas!A14657)</f>
        <v>0</v>
      </c>
    </row>
    <row r="14658" spans="1:14" x14ac:dyDescent="0.2">
      <c r="A14658">
        <v>314870</v>
      </c>
      <c r="B14658" t="s">
        <v>2105</v>
      </c>
      <c r="C14658" t="s">
        <v>98</v>
      </c>
      <c r="D14658">
        <v>2014</v>
      </c>
      <c r="E14658" t="s">
        <v>2106</v>
      </c>
      <c r="F14658" t="s">
        <v>367</v>
      </c>
      <c r="H14658">
        <v>24648</v>
      </c>
      <c r="I14658">
        <v>21719</v>
      </c>
      <c r="J14658">
        <v>21719</v>
      </c>
      <c r="K14658">
        <v>21719</v>
      </c>
      <c r="L14658">
        <v>100</v>
      </c>
      <c r="M14658">
        <v>88.12</v>
      </c>
      <c r="N14658">
        <f>COUNTIF(Cod_Mun_Norte!B:B,DADOS_SNIS_Minas!A14658)</f>
        <v>0</v>
      </c>
    </row>
    <row r="14659" spans="1:14" x14ac:dyDescent="0.2">
      <c r="A14659">
        <v>314870</v>
      </c>
      <c r="B14659" t="s">
        <v>2105</v>
      </c>
      <c r="C14659" t="s">
        <v>98</v>
      </c>
      <c r="D14659">
        <v>2013</v>
      </c>
      <c r="E14659" t="s">
        <v>2106</v>
      </c>
      <c r="F14659" t="s">
        <v>367</v>
      </c>
      <c r="H14659">
        <v>24612</v>
      </c>
      <c r="I14659">
        <v>21687</v>
      </c>
      <c r="J14659">
        <v>21687</v>
      </c>
      <c r="K14659">
        <v>21687</v>
      </c>
      <c r="L14659">
        <v>100</v>
      </c>
      <c r="M14659">
        <v>88.12</v>
      </c>
      <c r="N14659">
        <f>COUNTIF(Cod_Mun_Norte!B:B,DADOS_SNIS_Minas!A14659)</f>
        <v>0</v>
      </c>
    </row>
    <row r="14660" spans="1:14" x14ac:dyDescent="0.2">
      <c r="A14660">
        <v>314870</v>
      </c>
      <c r="B14660" t="s">
        <v>2105</v>
      </c>
      <c r="C14660" t="s">
        <v>98</v>
      </c>
      <c r="D14660">
        <v>2012</v>
      </c>
      <c r="E14660" t="s">
        <v>2106</v>
      </c>
      <c r="F14660" t="s">
        <v>367</v>
      </c>
      <c r="H14660">
        <v>23874</v>
      </c>
      <c r="I14660">
        <v>21037</v>
      </c>
      <c r="J14660">
        <v>21037</v>
      </c>
      <c r="K14660">
        <v>21037</v>
      </c>
      <c r="L14660">
        <v>100</v>
      </c>
      <c r="M14660">
        <v>88.12</v>
      </c>
      <c r="N14660">
        <f>COUNTIF(Cod_Mun_Norte!B:B,DADOS_SNIS_Minas!A14660)</f>
        <v>0</v>
      </c>
    </row>
    <row r="14661" spans="1:14" x14ac:dyDescent="0.2">
      <c r="A14661">
        <v>314870</v>
      </c>
      <c r="B14661" t="s">
        <v>2105</v>
      </c>
      <c r="C14661" t="s">
        <v>98</v>
      </c>
      <c r="D14661">
        <v>2011</v>
      </c>
      <c r="E14661" t="s">
        <v>361</v>
      </c>
      <c r="F14661" t="s">
        <v>99</v>
      </c>
      <c r="H14661">
        <v>23857</v>
      </c>
      <c r="I14661">
        <v>21022</v>
      </c>
      <c r="J14661">
        <v>21022</v>
      </c>
      <c r="K14661">
        <v>21022</v>
      </c>
      <c r="L14661">
        <v>100</v>
      </c>
      <c r="M14661">
        <v>88.12</v>
      </c>
      <c r="N14661">
        <f>COUNTIF(Cod_Mun_Norte!B:B,DADOS_SNIS_Minas!A14661)</f>
        <v>0</v>
      </c>
    </row>
    <row r="14662" spans="1:14" x14ac:dyDescent="0.2">
      <c r="A14662">
        <v>314870</v>
      </c>
      <c r="B14662" t="s">
        <v>2105</v>
      </c>
      <c r="C14662" t="s">
        <v>98</v>
      </c>
      <c r="D14662">
        <v>2010</v>
      </c>
      <c r="E14662" t="s">
        <v>361</v>
      </c>
      <c r="F14662" t="s">
        <v>362</v>
      </c>
      <c r="H14662">
        <v>23839</v>
      </c>
      <c r="I14662">
        <v>21006</v>
      </c>
      <c r="J14662">
        <v>21006</v>
      </c>
      <c r="K14662">
        <v>21006</v>
      </c>
      <c r="L14662">
        <v>100</v>
      </c>
      <c r="M14662">
        <v>88.12</v>
      </c>
      <c r="N14662">
        <f>COUNTIF(Cod_Mun_Norte!B:B,DADOS_SNIS_Minas!A14662)</f>
        <v>0</v>
      </c>
    </row>
    <row r="14663" spans="1:14" x14ac:dyDescent="0.2">
      <c r="A14663">
        <v>314870</v>
      </c>
      <c r="B14663" t="s">
        <v>2105</v>
      </c>
      <c r="C14663" t="s">
        <v>98</v>
      </c>
      <c r="D14663">
        <v>2009</v>
      </c>
      <c r="E14663" t="s">
        <v>361</v>
      </c>
      <c r="F14663" t="s">
        <v>362</v>
      </c>
      <c r="H14663">
        <v>26000</v>
      </c>
      <c r="I14663">
        <v>23072</v>
      </c>
      <c r="J14663">
        <v>22628</v>
      </c>
      <c r="K14663">
        <v>22628</v>
      </c>
      <c r="L14663">
        <v>98.1</v>
      </c>
      <c r="M14663">
        <v>87.03</v>
      </c>
      <c r="N14663">
        <f>COUNTIF(Cod_Mun_Norte!B:B,DADOS_SNIS_Minas!A14663)</f>
        <v>0</v>
      </c>
    </row>
    <row r="14664" spans="1:14" x14ac:dyDescent="0.2">
      <c r="A14664">
        <v>314870</v>
      </c>
      <c r="B14664" t="s">
        <v>2105</v>
      </c>
      <c r="C14664" t="s">
        <v>98</v>
      </c>
      <c r="D14664">
        <v>2008</v>
      </c>
      <c r="E14664" t="s">
        <v>361</v>
      </c>
      <c r="F14664" t="s">
        <v>362</v>
      </c>
      <c r="H14664">
        <v>25798</v>
      </c>
      <c r="I14664">
        <v>22892</v>
      </c>
      <c r="J14664">
        <v>22931</v>
      </c>
      <c r="K14664">
        <v>22931</v>
      </c>
      <c r="L14664">
        <v>100</v>
      </c>
      <c r="M14664">
        <v>88.89</v>
      </c>
      <c r="N14664">
        <f>COUNTIF(Cod_Mun_Norte!B:B,DADOS_SNIS_Minas!A14664)</f>
        <v>0</v>
      </c>
    </row>
    <row r="14665" spans="1:14" x14ac:dyDescent="0.2">
      <c r="A14665">
        <v>314870</v>
      </c>
      <c r="B14665" t="s">
        <v>2105</v>
      </c>
      <c r="C14665" t="s">
        <v>98</v>
      </c>
      <c r="D14665">
        <v>2007</v>
      </c>
      <c r="E14665" t="s">
        <v>361</v>
      </c>
      <c r="F14665" t="s">
        <v>362</v>
      </c>
      <c r="H14665">
        <v>24851</v>
      </c>
      <c r="I14665">
        <v>22052</v>
      </c>
      <c r="J14665">
        <v>22288</v>
      </c>
      <c r="K14665">
        <v>22288</v>
      </c>
      <c r="L14665">
        <v>100</v>
      </c>
      <c r="M14665">
        <v>89.69</v>
      </c>
      <c r="N14665">
        <f>COUNTIF(Cod_Mun_Norte!B:B,DADOS_SNIS_Minas!A14665)</f>
        <v>0</v>
      </c>
    </row>
    <row r="14666" spans="1:14" x14ac:dyDescent="0.2">
      <c r="A14666">
        <v>314870</v>
      </c>
      <c r="B14666" t="s">
        <v>2105</v>
      </c>
      <c r="C14666" t="s">
        <v>98</v>
      </c>
      <c r="D14666">
        <v>2006</v>
      </c>
      <c r="E14666" t="s">
        <v>361</v>
      </c>
      <c r="F14666" t="s">
        <v>362</v>
      </c>
      <c r="H14666">
        <v>24746</v>
      </c>
      <c r="I14666">
        <v>21058</v>
      </c>
      <c r="J14666">
        <v>21599</v>
      </c>
      <c r="K14666">
        <v>21599</v>
      </c>
      <c r="L14666">
        <v>100</v>
      </c>
      <c r="M14666">
        <v>87.28</v>
      </c>
      <c r="N14666">
        <f>COUNTIF(Cod_Mun_Norte!B:B,DADOS_SNIS_Minas!A14666)</f>
        <v>0</v>
      </c>
    </row>
    <row r="14667" spans="1:14" x14ac:dyDescent="0.2">
      <c r="A14667">
        <v>314870</v>
      </c>
      <c r="B14667" t="s">
        <v>2105</v>
      </c>
      <c r="C14667" t="s">
        <v>98</v>
      </c>
      <c r="D14667">
        <v>2005</v>
      </c>
      <c r="E14667" t="s">
        <v>361</v>
      </c>
      <c r="F14667" t="s">
        <v>362</v>
      </c>
      <c r="H14667">
        <v>24573</v>
      </c>
      <c r="I14667">
        <v>20911</v>
      </c>
      <c r="J14667">
        <v>20771</v>
      </c>
      <c r="K14667">
        <v>20771</v>
      </c>
      <c r="L14667">
        <v>99.3</v>
      </c>
      <c r="M14667">
        <v>84.53</v>
      </c>
      <c r="N14667">
        <f>COUNTIF(Cod_Mun_Norte!B:B,DADOS_SNIS_Minas!A14667)</f>
        <v>0</v>
      </c>
    </row>
    <row r="14668" spans="1:14" x14ac:dyDescent="0.2">
      <c r="A14668">
        <v>314870</v>
      </c>
      <c r="B14668" t="s">
        <v>2105</v>
      </c>
      <c r="C14668" t="s">
        <v>98</v>
      </c>
      <c r="D14668">
        <v>2004</v>
      </c>
      <c r="E14668" t="s">
        <v>361</v>
      </c>
      <c r="F14668" t="s">
        <v>362</v>
      </c>
      <c r="H14668">
        <v>24398</v>
      </c>
      <c r="I14668">
        <v>20762</v>
      </c>
      <c r="J14668">
        <v>20529</v>
      </c>
      <c r="K14668">
        <v>20529</v>
      </c>
      <c r="L14668">
        <v>98.9</v>
      </c>
      <c r="M14668">
        <v>84.14</v>
      </c>
      <c r="N14668">
        <f>COUNTIF(Cod_Mun_Norte!B:B,DADOS_SNIS_Minas!A14668)</f>
        <v>0</v>
      </c>
    </row>
    <row r="14669" spans="1:14" x14ac:dyDescent="0.2">
      <c r="A14669">
        <v>314870</v>
      </c>
      <c r="B14669" t="s">
        <v>2105</v>
      </c>
      <c r="C14669" t="s">
        <v>98</v>
      </c>
      <c r="D14669">
        <v>2003</v>
      </c>
      <c r="E14669" t="s">
        <v>361</v>
      </c>
      <c r="F14669" t="s">
        <v>362</v>
      </c>
      <c r="H14669">
        <v>24082</v>
      </c>
      <c r="I14669">
        <v>20493</v>
      </c>
      <c r="J14669">
        <v>20283</v>
      </c>
      <c r="K14669">
        <v>20283</v>
      </c>
      <c r="L14669">
        <v>99</v>
      </c>
      <c r="M14669">
        <v>84.22</v>
      </c>
      <c r="N14669">
        <f>COUNTIF(Cod_Mun_Norte!B:B,DADOS_SNIS_Minas!A14669)</f>
        <v>0</v>
      </c>
    </row>
    <row r="14670" spans="1:14" x14ac:dyDescent="0.2">
      <c r="A14670">
        <v>314870</v>
      </c>
      <c r="B14670" t="s">
        <v>2105</v>
      </c>
      <c r="C14670" t="s">
        <v>98</v>
      </c>
      <c r="D14670">
        <v>2002</v>
      </c>
      <c r="E14670" t="s">
        <v>361</v>
      </c>
      <c r="F14670" t="s">
        <v>362</v>
      </c>
      <c r="H14670">
        <v>23932</v>
      </c>
      <c r="I14670">
        <v>20366</v>
      </c>
      <c r="J14670">
        <v>19122</v>
      </c>
      <c r="K14670">
        <v>19122</v>
      </c>
      <c r="L14670">
        <v>93.9</v>
      </c>
      <c r="M14670">
        <v>79.900000000000006</v>
      </c>
      <c r="N14670">
        <f>COUNTIF(Cod_Mun_Norte!B:B,DADOS_SNIS_Minas!A14670)</f>
        <v>0</v>
      </c>
    </row>
    <row r="14671" spans="1:14" x14ac:dyDescent="0.2">
      <c r="A14671">
        <v>314870</v>
      </c>
      <c r="B14671" t="s">
        <v>2105</v>
      </c>
      <c r="C14671" t="s">
        <v>98</v>
      </c>
      <c r="D14671">
        <v>2001</v>
      </c>
      <c r="E14671" t="s">
        <v>361</v>
      </c>
      <c r="F14671" t="s">
        <v>362</v>
      </c>
      <c r="H14671">
        <v>23752</v>
      </c>
      <c r="I14671">
        <v>20213</v>
      </c>
      <c r="J14671">
        <v>17888</v>
      </c>
      <c r="K14671">
        <v>17888</v>
      </c>
      <c r="L14671">
        <v>88.5</v>
      </c>
      <c r="M14671">
        <v>75.31</v>
      </c>
      <c r="N14671">
        <f>COUNTIF(Cod_Mun_Norte!B:B,DADOS_SNIS_Minas!A14671)</f>
        <v>0</v>
      </c>
    </row>
    <row r="14672" spans="1:14" x14ac:dyDescent="0.2">
      <c r="A14672">
        <v>314870</v>
      </c>
      <c r="B14672" t="s">
        <v>2105</v>
      </c>
      <c r="C14672" t="s">
        <v>98</v>
      </c>
      <c r="D14672">
        <v>2000</v>
      </c>
      <c r="E14672" t="s">
        <v>361</v>
      </c>
      <c r="F14672" t="s">
        <v>362</v>
      </c>
      <c r="H14672">
        <v>23608</v>
      </c>
      <c r="I14672">
        <v>20090</v>
      </c>
      <c r="J14672">
        <v>17851</v>
      </c>
      <c r="L14672">
        <v>88.9</v>
      </c>
      <c r="N14672">
        <f>COUNTIF(Cod_Mun_Norte!B:B,DADOS_SNIS_Minas!A14672)</f>
        <v>0</v>
      </c>
    </row>
    <row r="14673" spans="1:14" x14ac:dyDescent="0.2">
      <c r="A14673">
        <v>314870</v>
      </c>
      <c r="B14673" t="s">
        <v>2105</v>
      </c>
      <c r="C14673" t="s">
        <v>98</v>
      </c>
      <c r="D14673">
        <v>1999</v>
      </c>
      <c r="E14673" t="s">
        <v>361</v>
      </c>
      <c r="F14673" t="s">
        <v>362</v>
      </c>
      <c r="H14673">
        <v>23904</v>
      </c>
      <c r="I14673">
        <v>19745</v>
      </c>
      <c r="N14673">
        <f>COUNTIF(Cod_Mun_Norte!B:B,DADOS_SNIS_Minas!A14673)</f>
        <v>0</v>
      </c>
    </row>
    <row r="14674" spans="1:14" x14ac:dyDescent="0.2">
      <c r="A14674">
        <v>314870</v>
      </c>
      <c r="B14674" t="s">
        <v>2105</v>
      </c>
      <c r="C14674" t="s">
        <v>98</v>
      </c>
      <c r="D14674">
        <v>1998</v>
      </c>
      <c r="E14674" t="s">
        <v>361</v>
      </c>
      <c r="F14674" t="s">
        <v>362</v>
      </c>
      <c r="H14674">
        <v>23675</v>
      </c>
      <c r="I14674">
        <v>19556</v>
      </c>
      <c r="N14674">
        <f>COUNTIF(Cod_Mun_Norte!B:B,DADOS_SNIS_Minas!A14674)</f>
        <v>0</v>
      </c>
    </row>
    <row r="14675" spans="1:14" x14ac:dyDescent="0.2">
      <c r="A14675">
        <v>314870</v>
      </c>
      <c r="B14675" t="s">
        <v>2105</v>
      </c>
      <c r="C14675" t="s">
        <v>98</v>
      </c>
      <c r="D14675">
        <v>1997</v>
      </c>
      <c r="H14675">
        <v>23447</v>
      </c>
      <c r="I14675">
        <v>19368</v>
      </c>
      <c r="N14675">
        <f>COUNTIF(Cod_Mun_Norte!B:B,DADOS_SNIS_Minas!A14675)</f>
        <v>0</v>
      </c>
    </row>
    <row r="14676" spans="1:14" x14ac:dyDescent="0.2">
      <c r="A14676">
        <v>314870</v>
      </c>
      <c r="B14676" t="s">
        <v>2105</v>
      </c>
      <c r="C14676" t="s">
        <v>98</v>
      </c>
      <c r="D14676">
        <v>1996</v>
      </c>
      <c r="H14676">
        <v>23176</v>
      </c>
      <c r="I14676">
        <v>19144</v>
      </c>
      <c r="N14676">
        <f>COUNTIF(Cod_Mun_Norte!B:B,DADOS_SNIS_Minas!A14676)</f>
        <v>0</v>
      </c>
    </row>
    <row r="14677" spans="1:14" x14ac:dyDescent="0.2">
      <c r="A14677">
        <v>314870</v>
      </c>
      <c r="B14677" t="s">
        <v>2105</v>
      </c>
      <c r="C14677" t="s">
        <v>98</v>
      </c>
      <c r="D14677">
        <v>1995</v>
      </c>
      <c r="H14677">
        <v>22859</v>
      </c>
      <c r="I14677">
        <v>18882</v>
      </c>
      <c r="N14677">
        <f>COUNTIF(Cod_Mun_Norte!B:B,DADOS_SNIS_Minas!A14677)</f>
        <v>0</v>
      </c>
    </row>
    <row r="14678" spans="1:14" x14ac:dyDescent="0.2">
      <c r="A14678">
        <v>314875</v>
      </c>
      <c r="B14678" t="s">
        <v>264</v>
      </c>
      <c r="C14678" t="s">
        <v>98</v>
      </c>
      <c r="D14678">
        <v>2020</v>
      </c>
      <c r="E14678" t="s">
        <v>2107</v>
      </c>
      <c r="F14678" t="s">
        <v>367</v>
      </c>
      <c r="G14678" t="s">
        <v>378</v>
      </c>
      <c r="H14678">
        <v>7128</v>
      </c>
      <c r="I14678">
        <v>1930</v>
      </c>
      <c r="J14678">
        <v>3125</v>
      </c>
      <c r="K14678">
        <v>1920</v>
      </c>
      <c r="L14678">
        <v>99.5</v>
      </c>
      <c r="M14678">
        <v>43.84</v>
      </c>
      <c r="N14678">
        <f>COUNTIF(Cod_Mun_Norte!B:B,DADOS_SNIS_Minas!A14678)</f>
        <v>0</v>
      </c>
    </row>
    <row r="14679" spans="1:14" x14ac:dyDescent="0.2">
      <c r="A14679">
        <v>314875</v>
      </c>
      <c r="B14679" t="s">
        <v>264</v>
      </c>
      <c r="C14679" t="s">
        <v>98</v>
      </c>
      <c r="D14679">
        <v>2019</v>
      </c>
      <c r="E14679" t="s">
        <v>2107</v>
      </c>
      <c r="F14679" t="s">
        <v>367</v>
      </c>
      <c r="G14679" t="s">
        <v>378</v>
      </c>
      <c r="H14679">
        <v>7097</v>
      </c>
      <c r="I14679">
        <v>1922</v>
      </c>
      <c r="J14679">
        <v>3122</v>
      </c>
      <c r="K14679">
        <v>1922</v>
      </c>
      <c r="L14679">
        <v>100</v>
      </c>
      <c r="M14679">
        <v>43.99</v>
      </c>
      <c r="N14679">
        <f>COUNTIF(Cod_Mun_Norte!B:B,DADOS_SNIS_Minas!A14679)</f>
        <v>0</v>
      </c>
    </row>
    <row r="14680" spans="1:14" x14ac:dyDescent="0.2">
      <c r="A14680">
        <v>314875</v>
      </c>
      <c r="B14680" t="s">
        <v>264</v>
      </c>
      <c r="C14680" t="s">
        <v>98</v>
      </c>
      <c r="D14680">
        <v>2018</v>
      </c>
      <c r="E14680" t="s">
        <v>2107</v>
      </c>
      <c r="F14680" t="s">
        <v>367</v>
      </c>
      <c r="H14680">
        <v>7065</v>
      </c>
      <c r="I14680">
        <v>1913</v>
      </c>
      <c r="J14680">
        <v>3120</v>
      </c>
      <c r="K14680">
        <v>1913</v>
      </c>
      <c r="L14680">
        <v>100</v>
      </c>
      <c r="M14680">
        <v>44.16</v>
      </c>
      <c r="N14680">
        <f>COUNTIF(Cod_Mun_Norte!B:B,DADOS_SNIS_Minas!A14680)</f>
        <v>0</v>
      </c>
    </row>
    <row r="14681" spans="1:14" x14ac:dyDescent="0.2">
      <c r="A14681">
        <v>314875</v>
      </c>
      <c r="B14681" t="s">
        <v>264</v>
      </c>
      <c r="C14681" t="s">
        <v>98</v>
      </c>
      <c r="D14681">
        <v>2017</v>
      </c>
      <c r="E14681" t="s">
        <v>2107</v>
      </c>
      <c r="F14681" t="s">
        <v>367</v>
      </c>
      <c r="H14681">
        <v>7117</v>
      </c>
      <c r="I14681">
        <v>1927</v>
      </c>
      <c r="J14681">
        <v>3015</v>
      </c>
      <c r="K14681">
        <v>1927</v>
      </c>
      <c r="L14681">
        <v>100</v>
      </c>
      <c r="M14681">
        <v>42.36</v>
      </c>
      <c r="N14681">
        <f>COUNTIF(Cod_Mun_Norte!B:B,DADOS_SNIS_Minas!A14681)</f>
        <v>0</v>
      </c>
    </row>
    <row r="14682" spans="1:14" x14ac:dyDescent="0.2">
      <c r="A14682">
        <v>314875</v>
      </c>
      <c r="B14682" t="s">
        <v>264</v>
      </c>
      <c r="C14682" t="s">
        <v>98</v>
      </c>
      <c r="D14682">
        <v>2016</v>
      </c>
      <c r="E14682" t="s">
        <v>2107</v>
      </c>
      <c r="F14682" t="s">
        <v>367</v>
      </c>
      <c r="H14682">
        <v>7085</v>
      </c>
      <c r="I14682">
        <v>1919</v>
      </c>
      <c r="J14682">
        <v>2980</v>
      </c>
      <c r="K14682">
        <v>1919</v>
      </c>
      <c r="L14682">
        <v>100</v>
      </c>
      <c r="M14682">
        <v>42.06</v>
      </c>
      <c r="N14682">
        <f>COUNTIF(Cod_Mun_Norte!B:B,DADOS_SNIS_Minas!A14682)</f>
        <v>0</v>
      </c>
    </row>
    <row r="14683" spans="1:14" x14ac:dyDescent="0.2">
      <c r="A14683">
        <v>314875</v>
      </c>
      <c r="B14683" t="s">
        <v>264</v>
      </c>
      <c r="C14683" t="s">
        <v>98</v>
      </c>
      <c r="D14683">
        <v>2015</v>
      </c>
      <c r="E14683" t="s">
        <v>2107</v>
      </c>
      <c r="F14683" t="s">
        <v>367</v>
      </c>
      <c r="H14683">
        <v>7051</v>
      </c>
      <c r="I14683">
        <v>1909</v>
      </c>
      <c r="J14683">
        <v>2750</v>
      </c>
      <c r="K14683">
        <v>1909</v>
      </c>
      <c r="L14683">
        <v>100</v>
      </c>
      <c r="M14683">
        <v>39</v>
      </c>
      <c r="N14683">
        <f>COUNTIF(Cod_Mun_Norte!B:B,DADOS_SNIS_Minas!A14683)</f>
        <v>0</v>
      </c>
    </row>
    <row r="14684" spans="1:14" x14ac:dyDescent="0.2">
      <c r="A14684">
        <v>314875</v>
      </c>
      <c r="B14684" t="s">
        <v>264</v>
      </c>
      <c r="C14684" t="s">
        <v>98</v>
      </c>
      <c r="D14684">
        <v>2014</v>
      </c>
      <c r="E14684" t="s">
        <v>2107</v>
      </c>
      <c r="F14684" t="s">
        <v>367</v>
      </c>
      <c r="H14684">
        <v>7015</v>
      </c>
      <c r="I14684">
        <v>1900</v>
      </c>
      <c r="J14684">
        <v>2450</v>
      </c>
      <c r="K14684">
        <v>1900</v>
      </c>
      <c r="L14684">
        <v>100</v>
      </c>
      <c r="M14684">
        <v>34.93</v>
      </c>
      <c r="N14684">
        <f>COUNTIF(Cod_Mun_Norte!B:B,DADOS_SNIS_Minas!A14684)</f>
        <v>0</v>
      </c>
    </row>
    <row r="14685" spans="1:14" x14ac:dyDescent="0.2">
      <c r="A14685">
        <v>314875</v>
      </c>
      <c r="B14685" t="s">
        <v>264</v>
      </c>
      <c r="C14685" t="s">
        <v>98</v>
      </c>
      <c r="D14685">
        <v>2013</v>
      </c>
      <c r="E14685" t="s">
        <v>2107</v>
      </c>
      <c r="F14685" t="s">
        <v>367</v>
      </c>
      <c r="H14685">
        <v>6978</v>
      </c>
      <c r="I14685">
        <v>1890</v>
      </c>
      <c r="J14685">
        <v>2380</v>
      </c>
      <c r="K14685">
        <v>1890</v>
      </c>
      <c r="L14685">
        <v>100</v>
      </c>
      <c r="M14685">
        <v>34.11</v>
      </c>
      <c r="N14685">
        <f>COUNTIF(Cod_Mun_Norte!B:B,DADOS_SNIS_Minas!A14685)</f>
        <v>0</v>
      </c>
    </row>
    <row r="14686" spans="1:14" x14ac:dyDescent="0.2">
      <c r="A14686">
        <v>314875</v>
      </c>
      <c r="B14686" t="s">
        <v>264</v>
      </c>
      <c r="C14686" t="s">
        <v>98</v>
      </c>
      <c r="D14686">
        <v>2012</v>
      </c>
      <c r="E14686" t="s">
        <v>2107</v>
      </c>
      <c r="F14686" t="s">
        <v>367</v>
      </c>
      <c r="H14686">
        <v>6739</v>
      </c>
      <c r="I14686">
        <v>1825</v>
      </c>
      <c r="J14686">
        <v>2320</v>
      </c>
      <c r="K14686">
        <v>1822</v>
      </c>
      <c r="L14686">
        <v>99.8</v>
      </c>
      <c r="M14686">
        <v>34.43</v>
      </c>
      <c r="N14686">
        <f>COUNTIF(Cod_Mun_Norte!B:B,DADOS_SNIS_Minas!A14686)</f>
        <v>0</v>
      </c>
    </row>
    <row r="14687" spans="1:14" x14ac:dyDescent="0.2">
      <c r="A14687">
        <v>314875</v>
      </c>
      <c r="B14687" t="s">
        <v>264</v>
      </c>
      <c r="C14687" t="s">
        <v>98</v>
      </c>
      <c r="D14687">
        <v>2011</v>
      </c>
      <c r="E14687" t="s">
        <v>2107</v>
      </c>
      <c r="F14687" t="s">
        <v>367</v>
      </c>
      <c r="H14687">
        <v>6707</v>
      </c>
      <c r="I14687">
        <v>1816</v>
      </c>
      <c r="J14687">
        <v>2260</v>
      </c>
      <c r="K14687">
        <v>1816</v>
      </c>
      <c r="L14687">
        <v>100</v>
      </c>
      <c r="M14687">
        <v>33.700000000000003</v>
      </c>
      <c r="N14687">
        <f>COUNTIF(Cod_Mun_Norte!B:B,DADOS_SNIS_Minas!A14687)</f>
        <v>0</v>
      </c>
    </row>
    <row r="14688" spans="1:14" x14ac:dyDescent="0.2">
      <c r="A14688">
        <v>314875</v>
      </c>
      <c r="B14688" t="s">
        <v>264</v>
      </c>
      <c r="C14688" t="s">
        <v>98</v>
      </c>
      <c r="D14688">
        <v>2010</v>
      </c>
      <c r="E14688" t="s">
        <v>2108</v>
      </c>
      <c r="F14688" t="s">
        <v>99</v>
      </c>
      <c r="H14688">
        <v>6673</v>
      </c>
      <c r="I14688">
        <v>1807</v>
      </c>
      <c r="J14688">
        <v>2207</v>
      </c>
      <c r="K14688">
        <v>1807</v>
      </c>
      <c r="L14688">
        <v>100</v>
      </c>
      <c r="M14688">
        <v>33.07</v>
      </c>
      <c r="N14688">
        <f>COUNTIF(Cod_Mun_Norte!B:B,DADOS_SNIS_Minas!A14688)</f>
        <v>0</v>
      </c>
    </row>
    <row r="14689" spans="1:14" x14ac:dyDescent="0.2">
      <c r="A14689">
        <v>314875</v>
      </c>
      <c r="B14689" t="s">
        <v>264</v>
      </c>
      <c r="C14689" t="s">
        <v>98</v>
      </c>
      <c r="D14689">
        <v>2009</v>
      </c>
      <c r="E14689" t="s">
        <v>2109</v>
      </c>
      <c r="F14689" t="s">
        <v>374</v>
      </c>
      <c r="H14689">
        <v>6751</v>
      </c>
      <c r="I14689">
        <v>1702</v>
      </c>
      <c r="N14689">
        <f>COUNTIF(Cod_Mun_Norte!B:B,DADOS_SNIS_Minas!A14689)</f>
        <v>0</v>
      </c>
    </row>
    <row r="14690" spans="1:14" x14ac:dyDescent="0.2">
      <c r="A14690">
        <v>314875</v>
      </c>
      <c r="B14690" t="s">
        <v>264</v>
      </c>
      <c r="C14690" t="s">
        <v>98</v>
      </c>
      <c r="D14690">
        <v>2008</v>
      </c>
      <c r="H14690">
        <v>6709</v>
      </c>
      <c r="I14690">
        <v>1691</v>
      </c>
      <c r="N14690">
        <f>COUNTIF(Cod_Mun_Norte!B:B,DADOS_SNIS_Minas!A14690)</f>
        <v>0</v>
      </c>
    </row>
    <row r="14691" spans="1:14" x14ac:dyDescent="0.2">
      <c r="A14691">
        <v>314875</v>
      </c>
      <c r="B14691" t="s">
        <v>264</v>
      </c>
      <c r="C14691" t="s">
        <v>98</v>
      </c>
      <c r="D14691">
        <v>2007</v>
      </c>
      <c r="H14691">
        <v>6474</v>
      </c>
      <c r="I14691">
        <v>1632</v>
      </c>
      <c r="N14691">
        <f>COUNTIF(Cod_Mun_Norte!B:B,DADOS_SNIS_Minas!A14691)</f>
        <v>0</v>
      </c>
    </row>
    <row r="14692" spans="1:14" x14ac:dyDescent="0.2">
      <c r="A14692">
        <v>314875</v>
      </c>
      <c r="B14692" t="s">
        <v>264</v>
      </c>
      <c r="C14692" t="s">
        <v>98</v>
      </c>
      <c r="D14692">
        <v>2006</v>
      </c>
      <c r="H14692">
        <v>6733</v>
      </c>
      <c r="I14692">
        <v>1407</v>
      </c>
      <c r="N14692">
        <f>COUNTIF(Cod_Mun_Norte!B:B,DADOS_SNIS_Minas!A14692)</f>
        <v>0</v>
      </c>
    </row>
    <row r="14693" spans="1:14" x14ac:dyDescent="0.2">
      <c r="A14693">
        <v>314875</v>
      </c>
      <c r="B14693" t="s">
        <v>264</v>
      </c>
      <c r="C14693" t="s">
        <v>98</v>
      </c>
      <c r="D14693">
        <v>2005</v>
      </c>
      <c r="H14693">
        <v>6657</v>
      </c>
      <c r="I14693">
        <v>1391</v>
      </c>
      <c r="N14693">
        <f>COUNTIF(Cod_Mun_Norte!B:B,DADOS_SNIS_Minas!A14693)</f>
        <v>0</v>
      </c>
    </row>
    <row r="14694" spans="1:14" x14ac:dyDescent="0.2">
      <c r="A14694">
        <v>314875</v>
      </c>
      <c r="B14694" t="s">
        <v>264</v>
      </c>
      <c r="C14694" t="s">
        <v>98</v>
      </c>
      <c r="D14694">
        <v>2004</v>
      </c>
      <c r="H14694">
        <v>6581</v>
      </c>
      <c r="I14694">
        <v>1375</v>
      </c>
      <c r="N14694">
        <f>COUNTIF(Cod_Mun_Norte!B:B,DADOS_SNIS_Minas!A14694)</f>
        <v>0</v>
      </c>
    </row>
    <row r="14695" spans="1:14" x14ac:dyDescent="0.2">
      <c r="A14695">
        <v>314875</v>
      </c>
      <c r="B14695" t="s">
        <v>264</v>
      </c>
      <c r="C14695" t="s">
        <v>98</v>
      </c>
      <c r="D14695">
        <v>2003</v>
      </c>
      <c r="H14695">
        <v>6444</v>
      </c>
      <c r="I14695">
        <v>1346</v>
      </c>
      <c r="N14695">
        <f>COUNTIF(Cod_Mun_Norte!B:B,DADOS_SNIS_Minas!A14695)</f>
        <v>0</v>
      </c>
    </row>
    <row r="14696" spans="1:14" x14ac:dyDescent="0.2">
      <c r="A14696">
        <v>314875</v>
      </c>
      <c r="B14696" t="s">
        <v>264</v>
      </c>
      <c r="C14696" t="s">
        <v>98</v>
      </c>
      <c r="D14696">
        <v>2002</v>
      </c>
      <c r="H14696">
        <v>6378</v>
      </c>
      <c r="I14696">
        <v>1332</v>
      </c>
      <c r="N14696">
        <f>COUNTIF(Cod_Mun_Norte!B:B,DADOS_SNIS_Minas!A14696)</f>
        <v>0</v>
      </c>
    </row>
    <row r="14697" spans="1:14" x14ac:dyDescent="0.2">
      <c r="A14697">
        <v>314875</v>
      </c>
      <c r="B14697" t="s">
        <v>264</v>
      </c>
      <c r="C14697" t="s">
        <v>98</v>
      </c>
      <c r="D14697">
        <v>2001</v>
      </c>
      <c r="H14697">
        <v>6321</v>
      </c>
      <c r="I14697">
        <v>1321</v>
      </c>
      <c r="N14697">
        <f>COUNTIF(Cod_Mun_Norte!B:B,DADOS_SNIS_Minas!A14697)</f>
        <v>0</v>
      </c>
    </row>
    <row r="14698" spans="1:14" x14ac:dyDescent="0.2">
      <c r="A14698">
        <v>314875</v>
      </c>
      <c r="B14698" t="s">
        <v>264</v>
      </c>
      <c r="C14698" t="s">
        <v>98</v>
      </c>
      <c r="D14698">
        <v>2000</v>
      </c>
      <c r="H14698">
        <v>6237</v>
      </c>
      <c r="I14698">
        <v>1303</v>
      </c>
      <c r="N14698">
        <f>COUNTIF(Cod_Mun_Norte!B:B,DADOS_SNIS_Minas!A14698)</f>
        <v>0</v>
      </c>
    </row>
    <row r="14699" spans="1:14" x14ac:dyDescent="0.2">
      <c r="A14699">
        <v>314875</v>
      </c>
      <c r="B14699" t="s">
        <v>264</v>
      </c>
      <c r="C14699" t="s">
        <v>98</v>
      </c>
      <c r="D14699">
        <v>1999</v>
      </c>
      <c r="H14699">
        <v>5160</v>
      </c>
      <c r="I14699">
        <v>1078</v>
      </c>
      <c r="N14699">
        <f>COUNTIF(Cod_Mun_Norte!B:B,DADOS_SNIS_Minas!A14699)</f>
        <v>0</v>
      </c>
    </row>
    <row r="14700" spans="1:14" x14ac:dyDescent="0.2">
      <c r="A14700">
        <v>314875</v>
      </c>
      <c r="B14700" t="s">
        <v>264</v>
      </c>
      <c r="C14700" t="s">
        <v>98</v>
      </c>
      <c r="D14700">
        <v>1998</v>
      </c>
      <c r="H14700">
        <v>5226</v>
      </c>
      <c r="I14700">
        <v>1092</v>
      </c>
      <c r="N14700">
        <f>COUNTIF(Cod_Mun_Norte!B:B,DADOS_SNIS_Minas!A14700)</f>
        <v>0</v>
      </c>
    </row>
    <row r="14701" spans="1:14" x14ac:dyDescent="0.2">
      <c r="A14701">
        <v>314875</v>
      </c>
      <c r="B14701" t="s">
        <v>264</v>
      </c>
      <c r="C14701" t="s">
        <v>98</v>
      </c>
      <c r="D14701">
        <v>1997</v>
      </c>
      <c r="H14701">
        <v>5293</v>
      </c>
      <c r="I14701">
        <v>1106</v>
      </c>
      <c r="N14701">
        <f>COUNTIF(Cod_Mun_Norte!B:B,DADOS_SNIS_Minas!A14701)</f>
        <v>0</v>
      </c>
    </row>
    <row r="14702" spans="1:14" x14ac:dyDescent="0.2">
      <c r="A14702">
        <v>314880</v>
      </c>
      <c r="B14702" t="s">
        <v>2110</v>
      </c>
      <c r="C14702" t="s">
        <v>98</v>
      </c>
      <c r="D14702">
        <v>2020</v>
      </c>
      <c r="E14702" t="s">
        <v>361</v>
      </c>
      <c r="F14702" t="s">
        <v>362</v>
      </c>
      <c r="G14702" t="s">
        <v>119</v>
      </c>
      <c r="H14702">
        <v>3005</v>
      </c>
      <c r="I14702">
        <v>1957</v>
      </c>
      <c r="J14702">
        <v>2035</v>
      </c>
      <c r="K14702">
        <v>1957</v>
      </c>
      <c r="L14702">
        <v>100</v>
      </c>
      <c r="M14702">
        <v>67.72</v>
      </c>
      <c r="N14702">
        <f>COUNTIF(Cod_Mun_Norte!B:B,DADOS_SNIS_Minas!A14702)</f>
        <v>0</v>
      </c>
    </row>
    <row r="14703" spans="1:14" x14ac:dyDescent="0.2">
      <c r="A14703">
        <v>314880</v>
      </c>
      <c r="B14703" t="s">
        <v>2110</v>
      </c>
      <c r="C14703" t="s">
        <v>98</v>
      </c>
      <c r="D14703">
        <v>2019</v>
      </c>
      <c r="E14703" t="s">
        <v>361</v>
      </c>
      <c r="F14703" t="s">
        <v>362</v>
      </c>
      <c r="G14703" t="s">
        <v>119</v>
      </c>
      <c r="H14703">
        <v>3052</v>
      </c>
      <c r="I14703">
        <v>1988</v>
      </c>
      <c r="J14703">
        <v>1988</v>
      </c>
      <c r="K14703">
        <v>1988</v>
      </c>
      <c r="L14703">
        <v>100</v>
      </c>
      <c r="M14703">
        <v>65.14</v>
      </c>
      <c r="N14703">
        <f>COUNTIF(Cod_Mun_Norte!B:B,DADOS_SNIS_Minas!A14703)</f>
        <v>0</v>
      </c>
    </row>
    <row r="14704" spans="1:14" x14ac:dyDescent="0.2">
      <c r="A14704">
        <v>314880</v>
      </c>
      <c r="B14704" t="s">
        <v>2110</v>
      </c>
      <c r="C14704" t="s">
        <v>98</v>
      </c>
      <c r="D14704">
        <v>2018</v>
      </c>
      <c r="E14704" t="s">
        <v>361</v>
      </c>
      <c r="F14704" t="s">
        <v>362</v>
      </c>
      <c r="H14704">
        <v>3100</v>
      </c>
      <c r="I14704">
        <v>2019</v>
      </c>
      <c r="J14704">
        <v>2019</v>
      </c>
      <c r="K14704">
        <v>2019</v>
      </c>
      <c r="L14704">
        <v>100</v>
      </c>
      <c r="M14704">
        <v>65.13</v>
      </c>
      <c r="N14704">
        <f>COUNTIF(Cod_Mun_Norte!B:B,DADOS_SNIS_Minas!A14704)</f>
        <v>0</v>
      </c>
    </row>
    <row r="14705" spans="1:14" x14ac:dyDescent="0.2">
      <c r="A14705">
        <v>314880</v>
      </c>
      <c r="B14705" t="s">
        <v>2110</v>
      </c>
      <c r="C14705" t="s">
        <v>98</v>
      </c>
      <c r="D14705">
        <v>2017</v>
      </c>
      <c r="E14705" t="s">
        <v>361</v>
      </c>
      <c r="F14705" t="s">
        <v>362</v>
      </c>
      <c r="H14705">
        <v>3270</v>
      </c>
      <c r="I14705">
        <v>2130</v>
      </c>
      <c r="J14705">
        <v>2049</v>
      </c>
      <c r="K14705">
        <v>2049</v>
      </c>
      <c r="L14705">
        <v>96.2</v>
      </c>
      <c r="M14705">
        <v>62.66</v>
      </c>
      <c r="N14705">
        <f>COUNTIF(Cod_Mun_Norte!B:B,DADOS_SNIS_Minas!A14705)</f>
        <v>0</v>
      </c>
    </row>
    <row r="14706" spans="1:14" x14ac:dyDescent="0.2">
      <c r="A14706">
        <v>314880</v>
      </c>
      <c r="B14706" t="s">
        <v>2110</v>
      </c>
      <c r="C14706" t="s">
        <v>98</v>
      </c>
      <c r="D14706">
        <v>2016</v>
      </c>
      <c r="E14706" t="s">
        <v>361</v>
      </c>
      <c r="F14706" t="s">
        <v>362</v>
      </c>
      <c r="H14706">
        <v>3304</v>
      </c>
      <c r="I14706">
        <v>2152</v>
      </c>
      <c r="J14706">
        <v>2071</v>
      </c>
      <c r="K14706">
        <v>2071</v>
      </c>
      <c r="L14706">
        <v>96.2</v>
      </c>
      <c r="M14706">
        <v>62.68</v>
      </c>
      <c r="N14706">
        <f>COUNTIF(Cod_Mun_Norte!B:B,DADOS_SNIS_Minas!A14706)</f>
        <v>0</v>
      </c>
    </row>
    <row r="14707" spans="1:14" x14ac:dyDescent="0.2">
      <c r="A14707">
        <v>314880</v>
      </c>
      <c r="B14707" t="s">
        <v>2110</v>
      </c>
      <c r="C14707" t="s">
        <v>98</v>
      </c>
      <c r="D14707">
        <v>2015</v>
      </c>
      <c r="E14707" t="s">
        <v>361</v>
      </c>
      <c r="F14707" t="s">
        <v>362</v>
      </c>
      <c r="H14707">
        <v>3339</v>
      </c>
      <c r="I14707">
        <v>2175</v>
      </c>
      <c r="J14707">
        <v>2066</v>
      </c>
      <c r="K14707">
        <v>2066</v>
      </c>
      <c r="L14707">
        <v>95</v>
      </c>
      <c r="M14707">
        <v>61.87</v>
      </c>
      <c r="N14707">
        <f>COUNTIF(Cod_Mun_Norte!B:B,DADOS_SNIS_Minas!A14707)</f>
        <v>0</v>
      </c>
    </row>
    <row r="14708" spans="1:14" x14ac:dyDescent="0.2">
      <c r="A14708">
        <v>314880</v>
      </c>
      <c r="B14708" t="s">
        <v>2110</v>
      </c>
      <c r="C14708" t="s">
        <v>98</v>
      </c>
      <c r="D14708">
        <v>2014</v>
      </c>
      <c r="E14708" t="s">
        <v>2111</v>
      </c>
      <c r="F14708" t="s">
        <v>359</v>
      </c>
      <c r="H14708">
        <v>3375</v>
      </c>
      <c r="I14708">
        <v>2199</v>
      </c>
      <c r="J14708">
        <v>2199</v>
      </c>
      <c r="K14708">
        <v>2199</v>
      </c>
      <c r="L14708">
        <v>100</v>
      </c>
      <c r="M14708">
        <v>65.16</v>
      </c>
      <c r="N14708">
        <f>COUNTIF(Cod_Mun_Norte!B:B,DADOS_SNIS_Minas!A14708)</f>
        <v>0</v>
      </c>
    </row>
    <row r="14709" spans="1:14" x14ac:dyDescent="0.2">
      <c r="A14709">
        <v>314880</v>
      </c>
      <c r="B14709" t="s">
        <v>2110</v>
      </c>
      <c r="C14709" t="s">
        <v>98</v>
      </c>
      <c r="D14709">
        <v>2013</v>
      </c>
      <c r="E14709" t="s">
        <v>2111</v>
      </c>
      <c r="F14709" t="s">
        <v>359</v>
      </c>
      <c r="H14709">
        <v>3414</v>
      </c>
      <c r="I14709">
        <v>2224</v>
      </c>
      <c r="J14709">
        <v>2224</v>
      </c>
      <c r="K14709">
        <v>2224</v>
      </c>
      <c r="L14709">
        <v>100</v>
      </c>
      <c r="M14709">
        <v>65.14</v>
      </c>
      <c r="N14709">
        <f>COUNTIF(Cod_Mun_Norte!B:B,DADOS_SNIS_Minas!A14709)</f>
        <v>0</v>
      </c>
    </row>
    <row r="14710" spans="1:14" x14ac:dyDescent="0.2">
      <c r="A14710">
        <v>314880</v>
      </c>
      <c r="B14710" t="s">
        <v>2110</v>
      </c>
      <c r="C14710" t="s">
        <v>98</v>
      </c>
      <c r="D14710">
        <v>2012</v>
      </c>
      <c r="E14710" t="s">
        <v>361</v>
      </c>
      <c r="F14710" t="s">
        <v>362</v>
      </c>
      <c r="H14710">
        <v>3361</v>
      </c>
      <c r="I14710">
        <v>2189</v>
      </c>
      <c r="J14710">
        <v>2189</v>
      </c>
      <c r="K14710">
        <v>2189</v>
      </c>
      <c r="L14710">
        <v>100</v>
      </c>
      <c r="M14710">
        <v>65.13</v>
      </c>
      <c r="N14710">
        <f>COUNTIF(Cod_Mun_Norte!B:B,DADOS_SNIS_Minas!A14710)</f>
        <v>0</v>
      </c>
    </row>
    <row r="14711" spans="1:14" x14ac:dyDescent="0.2">
      <c r="A14711">
        <v>314880</v>
      </c>
      <c r="B14711" t="s">
        <v>2110</v>
      </c>
      <c r="C14711" t="s">
        <v>98</v>
      </c>
      <c r="D14711">
        <v>2011</v>
      </c>
      <c r="E14711" t="s">
        <v>361</v>
      </c>
      <c r="F14711" t="s">
        <v>362</v>
      </c>
      <c r="H14711">
        <v>3323</v>
      </c>
      <c r="I14711">
        <v>2165</v>
      </c>
      <c r="J14711">
        <v>2165</v>
      </c>
      <c r="K14711">
        <v>2165</v>
      </c>
      <c r="L14711">
        <v>100</v>
      </c>
      <c r="M14711">
        <v>65.150000000000006</v>
      </c>
      <c r="N14711">
        <f>COUNTIF(Cod_Mun_Norte!B:B,DADOS_SNIS_Minas!A14711)</f>
        <v>0</v>
      </c>
    </row>
    <row r="14712" spans="1:14" x14ac:dyDescent="0.2">
      <c r="A14712">
        <v>314880</v>
      </c>
      <c r="B14712" t="s">
        <v>2110</v>
      </c>
      <c r="C14712" t="s">
        <v>98</v>
      </c>
      <c r="D14712">
        <v>2010</v>
      </c>
      <c r="E14712" t="s">
        <v>361</v>
      </c>
      <c r="F14712" t="s">
        <v>362</v>
      </c>
      <c r="H14712">
        <v>3365</v>
      </c>
      <c r="I14712">
        <v>2192</v>
      </c>
      <c r="J14712">
        <v>2192</v>
      </c>
      <c r="K14712">
        <v>2192</v>
      </c>
      <c r="L14712">
        <v>100</v>
      </c>
      <c r="M14712">
        <v>65.14</v>
      </c>
      <c r="N14712">
        <f>COUNTIF(Cod_Mun_Norte!B:B,DADOS_SNIS_Minas!A14712)</f>
        <v>0</v>
      </c>
    </row>
    <row r="14713" spans="1:14" x14ac:dyDescent="0.2">
      <c r="A14713">
        <v>314880</v>
      </c>
      <c r="B14713" t="s">
        <v>2110</v>
      </c>
      <c r="C14713" t="s">
        <v>98</v>
      </c>
      <c r="D14713">
        <v>2009</v>
      </c>
      <c r="E14713" t="s">
        <v>361</v>
      </c>
      <c r="F14713" t="s">
        <v>362</v>
      </c>
      <c r="H14713">
        <v>3731</v>
      </c>
      <c r="I14713">
        <v>2281</v>
      </c>
      <c r="J14713">
        <v>2326</v>
      </c>
      <c r="K14713">
        <v>2326</v>
      </c>
      <c r="L14713">
        <v>100</v>
      </c>
      <c r="M14713">
        <v>62.34</v>
      </c>
      <c r="N14713">
        <f>COUNTIF(Cod_Mun_Norte!B:B,DADOS_SNIS_Minas!A14713)</f>
        <v>0</v>
      </c>
    </row>
    <row r="14714" spans="1:14" x14ac:dyDescent="0.2">
      <c r="A14714">
        <v>314880</v>
      </c>
      <c r="B14714" t="s">
        <v>2110</v>
      </c>
      <c r="C14714" t="s">
        <v>98</v>
      </c>
      <c r="D14714">
        <v>2008</v>
      </c>
      <c r="E14714" t="s">
        <v>361</v>
      </c>
      <c r="F14714" t="s">
        <v>362</v>
      </c>
      <c r="H14714">
        <v>3752</v>
      </c>
      <c r="I14714">
        <v>2294</v>
      </c>
      <c r="J14714">
        <v>2230</v>
      </c>
      <c r="K14714">
        <v>2230</v>
      </c>
      <c r="L14714">
        <v>97.2</v>
      </c>
      <c r="M14714">
        <v>59.43</v>
      </c>
      <c r="N14714">
        <f>COUNTIF(Cod_Mun_Norte!B:B,DADOS_SNIS_Minas!A14714)</f>
        <v>0</v>
      </c>
    </row>
    <row r="14715" spans="1:14" x14ac:dyDescent="0.2">
      <c r="A14715">
        <v>314880</v>
      </c>
      <c r="B14715" t="s">
        <v>2110</v>
      </c>
      <c r="C14715" t="s">
        <v>98</v>
      </c>
      <c r="D14715">
        <v>2007</v>
      </c>
      <c r="E14715" t="s">
        <v>361</v>
      </c>
      <c r="F14715" t="s">
        <v>362</v>
      </c>
      <c r="H14715">
        <v>3672</v>
      </c>
      <c r="I14715">
        <v>2245</v>
      </c>
      <c r="J14715">
        <v>2211</v>
      </c>
      <c r="K14715">
        <v>2211</v>
      </c>
      <c r="L14715">
        <v>98.5</v>
      </c>
      <c r="M14715">
        <v>60.21</v>
      </c>
      <c r="N14715">
        <f>COUNTIF(Cod_Mun_Norte!B:B,DADOS_SNIS_Minas!A14715)</f>
        <v>0</v>
      </c>
    </row>
    <row r="14716" spans="1:14" x14ac:dyDescent="0.2">
      <c r="A14716">
        <v>314880</v>
      </c>
      <c r="B14716" t="s">
        <v>2110</v>
      </c>
      <c r="C14716" t="s">
        <v>98</v>
      </c>
      <c r="D14716">
        <v>2006</v>
      </c>
      <c r="E14716" t="s">
        <v>361</v>
      </c>
      <c r="F14716" t="s">
        <v>362</v>
      </c>
      <c r="H14716">
        <v>3751</v>
      </c>
      <c r="I14716">
        <v>1987</v>
      </c>
      <c r="J14716">
        <v>2140</v>
      </c>
      <c r="K14716">
        <v>2140</v>
      </c>
      <c r="L14716">
        <v>100</v>
      </c>
      <c r="M14716">
        <v>57.05</v>
      </c>
      <c r="N14716">
        <f>COUNTIF(Cod_Mun_Norte!B:B,DADOS_SNIS_Minas!A14716)</f>
        <v>0</v>
      </c>
    </row>
    <row r="14717" spans="1:14" x14ac:dyDescent="0.2">
      <c r="A14717">
        <v>314880</v>
      </c>
      <c r="B14717" t="s">
        <v>2110</v>
      </c>
      <c r="C14717" t="s">
        <v>98</v>
      </c>
      <c r="D14717">
        <v>2005</v>
      </c>
      <c r="E14717" t="s">
        <v>361</v>
      </c>
      <c r="F14717" t="s">
        <v>362</v>
      </c>
      <c r="H14717">
        <v>3778</v>
      </c>
      <c r="I14717">
        <v>2001</v>
      </c>
      <c r="J14717">
        <v>2028</v>
      </c>
      <c r="K14717">
        <v>2028</v>
      </c>
      <c r="L14717">
        <v>100</v>
      </c>
      <c r="M14717">
        <v>53.68</v>
      </c>
      <c r="N14717">
        <f>COUNTIF(Cod_Mun_Norte!B:B,DADOS_SNIS_Minas!A14717)</f>
        <v>0</v>
      </c>
    </row>
    <row r="14718" spans="1:14" x14ac:dyDescent="0.2">
      <c r="A14718">
        <v>314880</v>
      </c>
      <c r="B14718" t="s">
        <v>2110</v>
      </c>
      <c r="C14718" t="s">
        <v>98</v>
      </c>
      <c r="D14718">
        <v>2004</v>
      </c>
      <c r="E14718" t="s">
        <v>361</v>
      </c>
      <c r="F14718" t="s">
        <v>362</v>
      </c>
      <c r="H14718">
        <v>3804</v>
      </c>
      <c r="I14718">
        <v>2015</v>
      </c>
      <c r="N14718">
        <f>COUNTIF(Cod_Mun_Norte!B:B,DADOS_SNIS_Minas!A14718)</f>
        <v>0</v>
      </c>
    </row>
    <row r="14719" spans="1:14" x14ac:dyDescent="0.2">
      <c r="A14719">
        <v>314880</v>
      </c>
      <c r="B14719" t="s">
        <v>2110</v>
      </c>
      <c r="C14719" t="s">
        <v>98</v>
      </c>
      <c r="D14719">
        <v>2003</v>
      </c>
      <c r="E14719" t="s">
        <v>361</v>
      </c>
      <c r="F14719" t="s">
        <v>362</v>
      </c>
      <c r="H14719">
        <v>3853</v>
      </c>
      <c r="I14719">
        <v>2041</v>
      </c>
      <c r="N14719">
        <f>COUNTIF(Cod_Mun_Norte!B:B,DADOS_SNIS_Minas!A14719)</f>
        <v>0</v>
      </c>
    </row>
    <row r="14720" spans="1:14" x14ac:dyDescent="0.2">
      <c r="A14720">
        <v>314880</v>
      </c>
      <c r="B14720" t="s">
        <v>2110</v>
      </c>
      <c r="C14720" t="s">
        <v>98</v>
      </c>
      <c r="D14720">
        <v>2002</v>
      </c>
      <c r="E14720" t="s">
        <v>361</v>
      </c>
      <c r="F14720" t="s">
        <v>362</v>
      </c>
      <c r="H14720">
        <v>3876</v>
      </c>
      <c r="I14720">
        <v>2053</v>
      </c>
      <c r="N14720">
        <f>COUNTIF(Cod_Mun_Norte!B:B,DADOS_SNIS_Minas!A14720)</f>
        <v>0</v>
      </c>
    </row>
    <row r="14721" spans="1:14" x14ac:dyDescent="0.2">
      <c r="A14721">
        <v>314880</v>
      </c>
      <c r="B14721" t="s">
        <v>2110</v>
      </c>
      <c r="C14721" t="s">
        <v>98</v>
      </c>
      <c r="D14721">
        <v>2001</v>
      </c>
      <c r="E14721" t="s">
        <v>361</v>
      </c>
      <c r="F14721" t="s">
        <v>362</v>
      </c>
      <c r="H14721">
        <v>3896</v>
      </c>
      <c r="I14721">
        <v>2064</v>
      </c>
      <c r="N14721">
        <f>COUNTIF(Cod_Mun_Norte!B:B,DADOS_SNIS_Minas!A14721)</f>
        <v>0</v>
      </c>
    </row>
    <row r="14722" spans="1:14" x14ac:dyDescent="0.2">
      <c r="A14722">
        <v>314880</v>
      </c>
      <c r="B14722" t="s">
        <v>2110</v>
      </c>
      <c r="C14722" t="s">
        <v>98</v>
      </c>
      <c r="D14722">
        <v>2000</v>
      </c>
      <c r="E14722" t="s">
        <v>361</v>
      </c>
      <c r="F14722" t="s">
        <v>362</v>
      </c>
      <c r="H14722">
        <v>3925</v>
      </c>
      <c r="I14722">
        <v>2079</v>
      </c>
      <c r="N14722">
        <f>COUNTIF(Cod_Mun_Norte!B:B,DADOS_SNIS_Minas!A14722)</f>
        <v>0</v>
      </c>
    </row>
    <row r="14723" spans="1:14" x14ac:dyDescent="0.2">
      <c r="A14723">
        <v>314880</v>
      </c>
      <c r="B14723" t="s">
        <v>2110</v>
      </c>
      <c r="C14723" t="s">
        <v>98</v>
      </c>
      <c r="D14723">
        <v>1999</v>
      </c>
      <c r="E14723" t="s">
        <v>361</v>
      </c>
      <c r="F14723" t="s">
        <v>362</v>
      </c>
      <c r="H14723">
        <v>3724</v>
      </c>
      <c r="I14723">
        <v>1830</v>
      </c>
      <c r="N14723">
        <f>COUNTIF(Cod_Mun_Norte!B:B,DADOS_SNIS_Minas!A14723)</f>
        <v>0</v>
      </c>
    </row>
    <row r="14724" spans="1:14" x14ac:dyDescent="0.2">
      <c r="A14724">
        <v>314880</v>
      </c>
      <c r="B14724" t="s">
        <v>2110</v>
      </c>
      <c r="C14724" t="s">
        <v>98</v>
      </c>
      <c r="D14724">
        <v>1998</v>
      </c>
      <c r="E14724" t="s">
        <v>361</v>
      </c>
      <c r="F14724" t="s">
        <v>362</v>
      </c>
      <c r="H14724">
        <v>3804</v>
      </c>
      <c r="I14724">
        <v>1869</v>
      </c>
      <c r="N14724">
        <f>COUNTIF(Cod_Mun_Norte!B:B,DADOS_SNIS_Minas!A14724)</f>
        <v>0</v>
      </c>
    </row>
    <row r="14725" spans="1:14" x14ac:dyDescent="0.2">
      <c r="A14725">
        <v>314880</v>
      </c>
      <c r="B14725" t="s">
        <v>2110</v>
      </c>
      <c r="C14725" t="s">
        <v>98</v>
      </c>
      <c r="D14725">
        <v>1997</v>
      </c>
      <c r="H14725">
        <v>3884</v>
      </c>
      <c r="I14725">
        <v>1908</v>
      </c>
      <c r="N14725">
        <f>COUNTIF(Cod_Mun_Norte!B:B,DADOS_SNIS_Minas!A14725)</f>
        <v>0</v>
      </c>
    </row>
    <row r="14726" spans="1:14" x14ac:dyDescent="0.2">
      <c r="A14726">
        <v>314880</v>
      </c>
      <c r="B14726" t="s">
        <v>2110</v>
      </c>
      <c r="C14726" t="s">
        <v>98</v>
      </c>
      <c r="D14726">
        <v>1996</v>
      </c>
      <c r="H14726">
        <v>3979</v>
      </c>
      <c r="I14726">
        <v>1955</v>
      </c>
      <c r="N14726">
        <f>COUNTIF(Cod_Mun_Norte!B:B,DADOS_SNIS_Minas!A14726)</f>
        <v>0</v>
      </c>
    </row>
    <row r="14727" spans="1:14" x14ac:dyDescent="0.2">
      <c r="A14727">
        <v>314880</v>
      </c>
      <c r="B14727" t="s">
        <v>2110</v>
      </c>
      <c r="C14727" t="s">
        <v>98</v>
      </c>
      <c r="D14727">
        <v>1995</v>
      </c>
      <c r="H14727">
        <v>4204</v>
      </c>
      <c r="I14727">
        <v>2066</v>
      </c>
      <c r="N14727">
        <f>COUNTIF(Cod_Mun_Norte!B:B,DADOS_SNIS_Minas!A14727)</f>
        <v>0</v>
      </c>
    </row>
    <row r="14728" spans="1:14" x14ac:dyDescent="0.2">
      <c r="A14728">
        <v>314890</v>
      </c>
      <c r="B14728" t="s">
        <v>2112</v>
      </c>
      <c r="C14728" t="s">
        <v>98</v>
      </c>
      <c r="D14728">
        <v>2020</v>
      </c>
      <c r="E14728" t="s">
        <v>2113</v>
      </c>
      <c r="F14728" t="s">
        <v>357</v>
      </c>
      <c r="G14728" t="s">
        <v>383</v>
      </c>
      <c r="H14728">
        <v>3974</v>
      </c>
      <c r="I14728">
        <v>2105</v>
      </c>
      <c r="J14728">
        <v>2107</v>
      </c>
      <c r="K14728">
        <v>2105</v>
      </c>
      <c r="L14728">
        <v>100</v>
      </c>
      <c r="M14728">
        <v>53.02</v>
      </c>
      <c r="N14728">
        <f>COUNTIF(Cod_Mun_Norte!B:B,DADOS_SNIS_Minas!A14728)</f>
        <v>0</v>
      </c>
    </row>
    <row r="14729" spans="1:14" x14ac:dyDescent="0.2">
      <c r="A14729">
        <v>314890</v>
      </c>
      <c r="B14729" t="s">
        <v>2112</v>
      </c>
      <c r="C14729" t="s">
        <v>98</v>
      </c>
      <c r="D14729">
        <v>2019</v>
      </c>
      <c r="E14729" t="s">
        <v>2113</v>
      </c>
      <c r="F14729" t="s">
        <v>357</v>
      </c>
      <c r="G14729" t="s">
        <v>383</v>
      </c>
      <c r="H14729">
        <v>3972</v>
      </c>
      <c r="I14729">
        <v>2104</v>
      </c>
      <c r="J14729">
        <v>2086</v>
      </c>
      <c r="K14729">
        <v>2086</v>
      </c>
      <c r="L14729">
        <v>99.1</v>
      </c>
      <c r="M14729">
        <v>52.52</v>
      </c>
      <c r="N14729">
        <f>COUNTIF(Cod_Mun_Norte!B:B,DADOS_SNIS_Minas!A14729)</f>
        <v>0</v>
      </c>
    </row>
    <row r="14730" spans="1:14" x14ac:dyDescent="0.2">
      <c r="A14730">
        <v>314890</v>
      </c>
      <c r="B14730" t="s">
        <v>2112</v>
      </c>
      <c r="C14730" t="s">
        <v>98</v>
      </c>
      <c r="D14730">
        <v>2018</v>
      </c>
      <c r="E14730" t="s">
        <v>361</v>
      </c>
      <c r="F14730" t="s">
        <v>362</v>
      </c>
      <c r="H14730">
        <v>3969</v>
      </c>
      <c r="I14730">
        <v>2103</v>
      </c>
      <c r="J14730">
        <v>2095</v>
      </c>
      <c r="K14730">
        <v>2095</v>
      </c>
      <c r="L14730">
        <v>99.6</v>
      </c>
      <c r="M14730">
        <v>52.78</v>
      </c>
      <c r="N14730">
        <f>COUNTIF(Cod_Mun_Norte!B:B,DADOS_SNIS_Minas!A14730)</f>
        <v>0</v>
      </c>
    </row>
    <row r="14731" spans="1:14" x14ac:dyDescent="0.2">
      <c r="A14731">
        <v>314890</v>
      </c>
      <c r="B14731" t="s">
        <v>2112</v>
      </c>
      <c r="C14731" t="s">
        <v>98</v>
      </c>
      <c r="D14731">
        <v>2017</v>
      </c>
      <c r="E14731" t="s">
        <v>361</v>
      </c>
      <c r="F14731" t="s">
        <v>362</v>
      </c>
      <c r="H14731">
        <v>4034</v>
      </c>
      <c r="I14731">
        <v>2137</v>
      </c>
      <c r="J14731">
        <v>2083</v>
      </c>
      <c r="K14731">
        <v>2083</v>
      </c>
      <c r="L14731">
        <v>97.5</v>
      </c>
      <c r="M14731">
        <v>51.64</v>
      </c>
      <c r="N14731">
        <f>COUNTIF(Cod_Mun_Norte!B:B,DADOS_SNIS_Minas!A14731)</f>
        <v>0</v>
      </c>
    </row>
    <row r="14732" spans="1:14" x14ac:dyDescent="0.2">
      <c r="A14732">
        <v>314890</v>
      </c>
      <c r="B14732" t="s">
        <v>2112</v>
      </c>
      <c r="C14732" t="s">
        <v>98</v>
      </c>
      <c r="D14732">
        <v>2016</v>
      </c>
      <c r="E14732" t="s">
        <v>361</v>
      </c>
      <c r="F14732" t="s">
        <v>362</v>
      </c>
      <c r="H14732">
        <v>4028</v>
      </c>
      <c r="I14732">
        <v>2134</v>
      </c>
      <c r="J14732">
        <v>2070</v>
      </c>
      <c r="K14732">
        <v>2070</v>
      </c>
      <c r="L14732">
        <v>97</v>
      </c>
      <c r="M14732">
        <v>51.39</v>
      </c>
      <c r="N14732">
        <f>COUNTIF(Cod_Mun_Norte!B:B,DADOS_SNIS_Minas!A14732)</f>
        <v>0</v>
      </c>
    </row>
    <row r="14733" spans="1:14" x14ac:dyDescent="0.2">
      <c r="A14733">
        <v>314890</v>
      </c>
      <c r="B14733" t="s">
        <v>2112</v>
      </c>
      <c r="C14733" t="s">
        <v>98</v>
      </c>
      <c r="D14733">
        <v>2015</v>
      </c>
      <c r="E14733" t="s">
        <v>361</v>
      </c>
      <c r="F14733" t="s">
        <v>362</v>
      </c>
      <c r="H14733">
        <v>4021</v>
      </c>
      <c r="I14733">
        <v>2130</v>
      </c>
      <c r="J14733">
        <v>2049</v>
      </c>
      <c r="K14733">
        <v>2049</v>
      </c>
      <c r="L14733">
        <v>96.2</v>
      </c>
      <c r="M14733">
        <v>50.96</v>
      </c>
      <c r="N14733">
        <f>COUNTIF(Cod_Mun_Norte!B:B,DADOS_SNIS_Minas!A14733)</f>
        <v>0</v>
      </c>
    </row>
    <row r="14734" spans="1:14" x14ac:dyDescent="0.2">
      <c r="A14734">
        <v>314890</v>
      </c>
      <c r="B14734" t="s">
        <v>2112</v>
      </c>
      <c r="C14734" t="s">
        <v>98</v>
      </c>
      <c r="D14734">
        <v>2014</v>
      </c>
      <c r="E14734" t="s">
        <v>2114</v>
      </c>
      <c r="F14734" t="s">
        <v>364</v>
      </c>
      <c r="H14734">
        <v>4013</v>
      </c>
      <c r="I14734">
        <v>2126</v>
      </c>
      <c r="J14734">
        <v>2126</v>
      </c>
      <c r="K14734">
        <v>2126</v>
      </c>
      <c r="L14734">
        <v>100</v>
      </c>
      <c r="M14734">
        <v>52.98</v>
      </c>
      <c r="N14734">
        <f>COUNTIF(Cod_Mun_Norte!B:B,DADOS_SNIS_Minas!A14734)</f>
        <v>0</v>
      </c>
    </row>
    <row r="14735" spans="1:14" x14ac:dyDescent="0.2">
      <c r="A14735">
        <v>314890</v>
      </c>
      <c r="B14735" t="s">
        <v>2112</v>
      </c>
      <c r="C14735" t="s">
        <v>98</v>
      </c>
      <c r="D14735">
        <v>2013</v>
      </c>
      <c r="E14735" t="s">
        <v>361</v>
      </c>
      <c r="F14735" t="s">
        <v>362</v>
      </c>
      <c r="H14735">
        <v>4006</v>
      </c>
      <c r="I14735">
        <v>2122</v>
      </c>
      <c r="J14735">
        <v>2122</v>
      </c>
      <c r="K14735">
        <v>2122</v>
      </c>
      <c r="L14735">
        <v>100</v>
      </c>
      <c r="M14735">
        <v>52.97</v>
      </c>
      <c r="N14735">
        <f>COUNTIF(Cod_Mun_Norte!B:B,DADOS_SNIS_Minas!A14735)</f>
        <v>0</v>
      </c>
    </row>
    <row r="14736" spans="1:14" x14ac:dyDescent="0.2">
      <c r="A14736">
        <v>314890</v>
      </c>
      <c r="B14736" t="s">
        <v>2112</v>
      </c>
      <c r="C14736" t="s">
        <v>98</v>
      </c>
      <c r="D14736">
        <v>2012</v>
      </c>
      <c r="E14736" t="s">
        <v>2115</v>
      </c>
      <c r="F14736" t="s">
        <v>359</v>
      </c>
      <c r="H14736">
        <v>3885</v>
      </c>
      <c r="I14736">
        <v>2058</v>
      </c>
      <c r="J14736">
        <v>2058</v>
      </c>
      <c r="K14736">
        <v>2058</v>
      </c>
      <c r="L14736">
        <v>100</v>
      </c>
      <c r="M14736">
        <v>52.97</v>
      </c>
      <c r="N14736">
        <f>COUNTIF(Cod_Mun_Norte!B:B,DADOS_SNIS_Minas!A14736)</f>
        <v>0</v>
      </c>
    </row>
    <row r="14737" spans="1:14" x14ac:dyDescent="0.2">
      <c r="A14737">
        <v>314890</v>
      </c>
      <c r="B14737" t="s">
        <v>2112</v>
      </c>
      <c r="C14737" t="s">
        <v>98</v>
      </c>
      <c r="D14737">
        <v>2011</v>
      </c>
      <c r="E14737" t="s">
        <v>2115</v>
      </c>
      <c r="F14737" t="s">
        <v>359</v>
      </c>
      <c r="H14737">
        <v>3880</v>
      </c>
      <c r="I14737">
        <v>2056</v>
      </c>
      <c r="J14737">
        <v>2056</v>
      </c>
      <c r="K14737">
        <v>2056</v>
      </c>
      <c r="L14737">
        <v>100</v>
      </c>
      <c r="M14737">
        <v>52.99</v>
      </c>
      <c r="N14737">
        <f>COUNTIF(Cod_Mun_Norte!B:B,DADOS_SNIS_Minas!A14737)</f>
        <v>0</v>
      </c>
    </row>
    <row r="14738" spans="1:14" x14ac:dyDescent="0.2">
      <c r="A14738">
        <v>314890</v>
      </c>
      <c r="B14738" t="s">
        <v>2112</v>
      </c>
      <c r="C14738" t="s">
        <v>98</v>
      </c>
      <c r="D14738">
        <v>2010</v>
      </c>
      <c r="E14738" t="s">
        <v>2114</v>
      </c>
      <c r="F14738" t="s">
        <v>364</v>
      </c>
      <c r="H14738">
        <v>3875</v>
      </c>
      <c r="I14738">
        <v>2053</v>
      </c>
      <c r="J14738">
        <v>2053</v>
      </c>
      <c r="K14738">
        <v>2053</v>
      </c>
      <c r="L14738">
        <v>100</v>
      </c>
      <c r="M14738">
        <v>52.98</v>
      </c>
      <c r="N14738">
        <f>COUNTIF(Cod_Mun_Norte!B:B,DADOS_SNIS_Minas!A14738)</f>
        <v>0</v>
      </c>
    </row>
    <row r="14739" spans="1:14" x14ac:dyDescent="0.2">
      <c r="A14739">
        <v>314890</v>
      </c>
      <c r="B14739" t="s">
        <v>2112</v>
      </c>
      <c r="C14739" t="s">
        <v>98</v>
      </c>
      <c r="D14739">
        <v>2009</v>
      </c>
      <c r="E14739" t="s">
        <v>361</v>
      </c>
      <c r="F14739" t="s">
        <v>362</v>
      </c>
      <c r="H14739">
        <v>4080</v>
      </c>
      <c r="I14739">
        <v>2064</v>
      </c>
      <c r="J14739">
        <v>2396</v>
      </c>
      <c r="K14739">
        <v>2396</v>
      </c>
      <c r="L14739">
        <v>100</v>
      </c>
      <c r="M14739">
        <v>58.73</v>
      </c>
      <c r="N14739">
        <f>COUNTIF(Cod_Mun_Norte!B:B,DADOS_SNIS_Minas!A14739)</f>
        <v>0</v>
      </c>
    </row>
    <row r="14740" spans="1:14" x14ac:dyDescent="0.2">
      <c r="A14740">
        <v>314890</v>
      </c>
      <c r="B14740" t="s">
        <v>2112</v>
      </c>
      <c r="C14740" t="s">
        <v>98</v>
      </c>
      <c r="D14740">
        <v>2008</v>
      </c>
      <c r="E14740" t="s">
        <v>361</v>
      </c>
      <c r="F14740" t="s">
        <v>362</v>
      </c>
      <c r="H14740">
        <v>4058</v>
      </c>
      <c r="I14740">
        <v>2053</v>
      </c>
      <c r="J14740">
        <v>2362</v>
      </c>
      <c r="K14740">
        <v>2362</v>
      </c>
      <c r="L14740">
        <v>100</v>
      </c>
      <c r="M14740">
        <v>58.21</v>
      </c>
      <c r="N14740">
        <f>COUNTIF(Cod_Mun_Norte!B:B,DADOS_SNIS_Minas!A14740)</f>
        <v>0</v>
      </c>
    </row>
    <row r="14741" spans="1:14" x14ac:dyDescent="0.2">
      <c r="A14741">
        <v>314890</v>
      </c>
      <c r="B14741" t="s">
        <v>2112</v>
      </c>
      <c r="C14741" t="s">
        <v>98</v>
      </c>
      <c r="D14741">
        <v>2007</v>
      </c>
      <c r="E14741" t="s">
        <v>361</v>
      </c>
      <c r="F14741" t="s">
        <v>362</v>
      </c>
      <c r="H14741">
        <v>3921</v>
      </c>
      <c r="I14741">
        <v>1984</v>
      </c>
      <c r="J14741">
        <v>2322</v>
      </c>
      <c r="K14741">
        <v>2322</v>
      </c>
      <c r="L14741">
        <v>100</v>
      </c>
      <c r="M14741">
        <v>59.22</v>
      </c>
      <c r="N14741">
        <f>COUNTIF(Cod_Mun_Norte!B:B,DADOS_SNIS_Minas!A14741)</f>
        <v>0</v>
      </c>
    </row>
    <row r="14742" spans="1:14" x14ac:dyDescent="0.2">
      <c r="A14742">
        <v>314890</v>
      </c>
      <c r="B14742" t="s">
        <v>2112</v>
      </c>
      <c r="C14742" t="s">
        <v>98</v>
      </c>
      <c r="D14742">
        <v>2006</v>
      </c>
      <c r="E14742" t="s">
        <v>361</v>
      </c>
      <c r="F14742" t="s">
        <v>362</v>
      </c>
      <c r="H14742">
        <v>3687</v>
      </c>
      <c r="I14742">
        <v>1757</v>
      </c>
      <c r="J14742">
        <v>2198</v>
      </c>
      <c r="K14742">
        <v>2198</v>
      </c>
      <c r="L14742">
        <v>100</v>
      </c>
      <c r="M14742">
        <v>59.61</v>
      </c>
      <c r="N14742">
        <f>COUNTIF(Cod_Mun_Norte!B:B,DADOS_SNIS_Minas!A14742)</f>
        <v>0</v>
      </c>
    </row>
    <row r="14743" spans="1:14" x14ac:dyDescent="0.2">
      <c r="A14743">
        <v>314890</v>
      </c>
      <c r="B14743" t="s">
        <v>2112</v>
      </c>
      <c r="C14743" t="s">
        <v>98</v>
      </c>
      <c r="D14743">
        <v>2005</v>
      </c>
      <c r="E14743" t="s">
        <v>361</v>
      </c>
      <c r="F14743" t="s">
        <v>362</v>
      </c>
      <c r="H14743">
        <v>3706</v>
      </c>
      <c r="I14743">
        <v>1767</v>
      </c>
      <c r="N14743">
        <f>COUNTIF(Cod_Mun_Norte!B:B,DADOS_SNIS_Minas!A14743)</f>
        <v>0</v>
      </c>
    </row>
    <row r="14744" spans="1:14" x14ac:dyDescent="0.2">
      <c r="A14744">
        <v>314890</v>
      </c>
      <c r="B14744" t="s">
        <v>2112</v>
      </c>
      <c r="C14744" t="s">
        <v>98</v>
      </c>
      <c r="D14744">
        <v>2004</v>
      </c>
      <c r="E14744" t="s">
        <v>361</v>
      </c>
      <c r="F14744" t="s">
        <v>362</v>
      </c>
      <c r="H14744">
        <v>3726</v>
      </c>
      <c r="I14744">
        <v>1776</v>
      </c>
      <c r="N14744">
        <f>COUNTIF(Cod_Mun_Norte!B:B,DADOS_SNIS_Minas!A14744)</f>
        <v>0</v>
      </c>
    </row>
    <row r="14745" spans="1:14" x14ac:dyDescent="0.2">
      <c r="A14745">
        <v>314890</v>
      </c>
      <c r="B14745" t="s">
        <v>2112</v>
      </c>
      <c r="C14745" t="s">
        <v>98</v>
      </c>
      <c r="D14745">
        <v>2003</v>
      </c>
      <c r="E14745" t="s">
        <v>361</v>
      </c>
      <c r="F14745" t="s">
        <v>362</v>
      </c>
      <c r="H14745">
        <v>3761</v>
      </c>
      <c r="I14745">
        <v>1793</v>
      </c>
      <c r="N14745">
        <f>COUNTIF(Cod_Mun_Norte!B:B,DADOS_SNIS_Minas!A14745)</f>
        <v>0</v>
      </c>
    </row>
    <row r="14746" spans="1:14" x14ac:dyDescent="0.2">
      <c r="A14746">
        <v>314890</v>
      </c>
      <c r="B14746" t="s">
        <v>2112</v>
      </c>
      <c r="C14746" t="s">
        <v>98</v>
      </c>
      <c r="D14746">
        <v>2002</v>
      </c>
      <c r="E14746" t="s">
        <v>361</v>
      </c>
      <c r="F14746" t="s">
        <v>362</v>
      </c>
      <c r="H14746">
        <v>3778</v>
      </c>
      <c r="I14746">
        <v>1801</v>
      </c>
      <c r="N14746">
        <f>COUNTIF(Cod_Mun_Norte!B:B,DADOS_SNIS_Minas!A14746)</f>
        <v>0</v>
      </c>
    </row>
    <row r="14747" spans="1:14" x14ac:dyDescent="0.2">
      <c r="A14747">
        <v>314890</v>
      </c>
      <c r="B14747" t="s">
        <v>2112</v>
      </c>
      <c r="C14747" t="s">
        <v>98</v>
      </c>
      <c r="D14747">
        <v>2001</v>
      </c>
      <c r="E14747" t="s">
        <v>361</v>
      </c>
      <c r="F14747" t="s">
        <v>362</v>
      </c>
      <c r="H14747">
        <v>3791</v>
      </c>
      <c r="I14747">
        <v>1807</v>
      </c>
      <c r="N14747">
        <f>COUNTIF(Cod_Mun_Norte!B:B,DADOS_SNIS_Minas!A14747)</f>
        <v>0</v>
      </c>
    </row>
    <row r="14748" spans="1:14" x14ac:dyDescent="0.2">
      <c r="A14748">
        <v>314890</v>
      </c>
      <c r="B14748" t="s">
        <v>2112</v>
      </c>
      <c r="C14748" t="s">
        <v>98</v>
      </c>
      <c r="D14748">
        <v>2000</v>
      </c>
      <c r="E14748" t="s">
        <v>361</v>
      </c>
      <c r="F14748" t="s">
        <v>362</v>
      </c>
      <c r="H14748">
        <v>3814</v>
      </c>
      <c r="I14748">
        <v>1818</v>
      </c>
      <c r="N14748">
        <f>COUNTIF(Cod_Mun_Norte!B:B,DADOS_SNIS_Minas!A14748)</f>
        <v>0</v>
      </c>
    </row>
    <row r="14749" spans="1:14" x14ac:dyDescent="0.2">
      <c r="A14749">
        <v>314890</v>
      </c>
      <c r="B14749" t="s">
        <v>2112</v>
      </c>
      <c r="C14749" t="s">
        <v>98</v>
      </c>
      <c r="D14749">
        <v>1999</v>
      </c>
      <c r="E14749" t="s">
        <v>361</v>
      </c>
      <c r="F14749" t="s">
        <v>362</v>
      </c>
      <c r="H14749">
        <v>3583</v>
      </c>
      <c r="I14749">
        <v>1582</v>
      </c>
      <c r="N14749">
        <f>COUNTIF(Cod_Mun_Norte!B:B,DADOS_SNIS_Minas!A14749)</f>
        <v>0</v>
      </c>
    </row>
    <row r="14750" spans="1:14" x14ac:dyDescent="0.2">
      <c r="A14750">
        <v>314890</v>
      </c>
      <c r="B14750" t="s">
        <v>2112</v>
      </c>
      <c r="C14750" t="s">
        <v>98</v>
      </c>
      <c r="D14750">
        <v>1998</v>
      </c>
      <c r="E14750" t="s">
        <v>361</v>
      </c>
      <c r="F14750" t="s">
        <v>362</v>
      </c>
      <c r="H14750">
        <v>3660</v>
      </c>
      <c r="I14750">
        <v>1616</v>
      </c>
      <c r="N14750">
        <f>COUNTIF(Cod_Mun_Norte!B:B,DADOS_SNIS_Minas!A14750)</f>
        <v>0</v>
      </c>
    </row>
    <row r="14751" spans="1:14" x14ac:dyDescent="0.2">
      <c r="A14751">
        <v>314890</v>
      </c>
      <c r="B14751" t="s">
        <v>2112</v>
      </c>
      <c r="C14751" t="s">
        <v>98</v>
      </c>
      <c r="D14751">
        <v>1997</v>
      </c>
      <c r="H14751">
        <v>3737</v>
      </c>
      <c r="I14751">
        <v>1650</v>
      </c>
      <c r="N14751">
        <f>COUNTIF(Cod_Mun_Norte!B:B,DADOS_SNIS_Minas!A14751)</f>
        <v>0</v>
      </c>
    </row>
    <row r="14752" spans="1:14" x14ac:dyDescent="0.2">
      <c r="A14752">
        <v>314890</v>
      </c>
      <c r="B14752" t="s">
        <v>2112</v>
      </c>
      <c r="C14752" t="s">
        <v>98</v>
      </c>
      <c r="D14752">
        <v>1996</v>
      </c>
      <c r="H14752">
        <v>3828</v>
      </c>
      <c r="I14752">
        <v>1690</v>
      </c>
      <c r="N14752">
        <f>COUNTIF(Cod_Mun_Norte!B:B,DADOS_SNIS_Minas!A14752)</f>
        <v>0</v>
      </c>
    </row>
    <row r="14753" spans="1:14" x14ac:dyDescent="0.2">
      <c r="A14753">
        <v>314890</v>
      </c>
      <c r="B14753" t="s">
        <v>2112</v>
      </c>
      <c r="C14753" t="s">
        <v>98</v>
      </c>
      <c r="D14753">
        <v>1995</v>
      </c>
      <c r="H14753">
        <v>3790</v>
      </c>
      <c r="I14753">
        <v>1673</v>
      </c>
      <c r="N14753">
        <f>COUNTIF(Cod_Mun_Norte!B:B,DADOS_SNIS_Minas!A14753)</f>
        <v>0</v>
      </c>
    </row>
    <row r="14754" spans="1:14" x14ac:dyDescent="0.2">
      <c r="A14754">
        <v>314900</v>
      </c>
      <c r="B14754" t="s">
        <v>265</v>
      </c>
      <c r="C14754" t="s">
        <v>98</v>
      </c>
      <c r="D14754">
        <v>2020</v>
      </c>
      <c r="E14754" t="s">
        <v>2116</v>
      </c>
      <c r="F14754" t="s">
        <v>367</v>
      </c>
      <c r="G14754" t="s">
        <v>378</v>
      </c>
      <c r="H14754">
        <v>2532</v>
      </c>
      <c r="I14754">
        <v>1503</v>
      </c>
      <c r="J14754">
        <v>1503</v>
      </c>
      <c r="K14754">
        <v>1503</v>
      </c>
      <c r="L14754">
        <v>100</v>
      </c>
      <c r="M14754">
        <v>59.36</v>
      </c>
      <c r="N14754">
        <f>COUNTIF(Cod_Mun_Norte!B:B,DADOS_SNIS_Minas!A14754)</f>
        <v>0</v>
      </c>
    </row>
    <row r="14755" spans="1:14" x14ac:dyDescent="0.2">
      <c r="A14755">
        <v>314900</v>
      </c>
      <c r="B14755" t="s">
        <v>265</v>
      </c>
      <c r="C14755" t="s">
        <v>98</v>
      </c>
      <c r="D14755">
        <v>2019</v>
      </c>
      <c r="E14755" t="s">
        <v>2117</v>
      </c>
      <c r="F14755" t="s">
        <v>367</v>
      </c>
      <c r="G14755" t="s">
        <v>378</v>
      </c>
      <c r="H14755">
        <v>2504</v>
      </c>
      <c r="I14755">
        <v>1487</v>
      </c>
      <c r="J14755">
        <v>1487</v>
      </c>
      <c r="K14755">
        <v>1487</v>
      </c>
      <c r="L14755">
        <v>100</v>
      </c>
      <c r="M14755">
        <v>59.38</v>
      </c>
      <c r="N14755">
        <f>COUNTIF(Cod_Mun_Norte!B:B,DADOS_SNIS_Minas!A14755)</f>
        <v>0</v>
      </c>
    </row>
    <row r="14756" spans="1:14" x14ac:dyDescent="0.2">
      <c r="A14756">
        <v>314900</v>
      </c>
      <c r="B14756" t="s">
        <v>265</v>
      </c>
      <c r="C14756" t="s">
        <v>98</v>
      </c>
      <c r="D14756">
        <v>2018</v>
      </c>
      <c r="E14756" t="s">
        <v>2117</v>
      </c>
      <c r="F14756" t="s">
        <v>367</v>
      </c>
      <c r="H14756">
        <v>2475</v>
      </c>
      <c r="I14756">
        <v>1470</v>
      </c>
      <c r="J14756">
        <v>1470</v>
      </c>
      <c r="K14756">
        <v>1470</v>
      </c>
      <c r="L14756">
        <v>100</v>
      </c>
      <c r="M14756">
        <v>59.39</v>
      </c>
      <c r="N14756">
        <f>COUNTIF(Cod_Mun_Norte!B:B,DADOS_SNIS_Minas!A14756)</f>
        <v>0</v>
      </c>
    </row>
    <row r="14757" spans="1:14" x14ac:dyDescent="0.2">
      <c r="A14757">
        <v>314900</v>
      </c>
      <c r="B14757" t="s">
        <v>265</v>
      </c>
      <c r="C14757" t="s">
        <v>98</v>
      </c>
      <c r="D14757">
        <v>2017</v>
      </c>
      <c r="E14757" t="s">
        <v>2118</v>
      </c>
      <c r="F14757" t="s">
        <v>374</v>
      </c>
      <c r="H14757">
        <v>2452</v>
      </c>
      <c r="I14757">
        <v>1456</v>
      </c>
      <c r="N14757">
        <f>COUNTIF(Cod_Mun_Norte!B:B,DADOS_SNIS_Minas!A14757)</f>
        <v>0</v>
      </c>
    </row>
    <row r="14758" spans="1:14" x14ac:dyDescent="0.2">
      <c r="A14758">
        <v>314900</v>
      </c>
      <c r="B14758" t="s">
        <v>265</v>
      </c>
      <c r="C14758" t="s">
        <v>98</v>
      </c>
      <c r="D14758">
        <v>2016</v>
      </c>
      <c r="E14758" t="s">
        <v>2117</v>
      </c>
      <c r="F14758" t="s">
        <v>367</v>
      </c>
      <c r="H14758">
        <v>2427</v>
      </c>
      <c r="I14758">
        <v>1441</v>
      </c>
      <c r="J14758">
        <v>1441</v>
      </c>
      <c r="K14758">
        <v>1441</v>
      </c>
      <c r="L14758">
        <v>100</v>
      </c>
      <c r="M14758">
        <v>59.37</v>
      </c>
      <c r="N14758">
        <f>COUNTIF(Cod_Mun_Norte!B:B,DADOS_SNIS_Minas!A14758)</f>
        <v>0</v>
      </c>
    </row>
    <row r="14759" spans="1:14" x14ac:dyDescent="0.2">
      <c r="A14759">
        <v>314900</v>
      </c>
      <c r="B14759" t="s">
        <v>265</v>
      </c>
      <c r="C14759" t="s">
        <v>98</v>
      </c>
      <c r="D14759">
        <v>2015</v>
      </c>
      <c r="H14759">
        <v>2401</v>
      </c>
      <c r="I14759">
        <v>1426</v>
      </c>
      <c r="N14759">
        <f>COUNTIF(Cod_Mun_Norte!B:B,DADOS_SNIS_Minas!A14759)</f>
        <v>0</v>
      </c>
    </row>
    <row r="14760" spans="1:14" x14ac:dyDescent="0.2">
      <c r="A14760">
        <v>314900</v>
      </c>
      <c r="B14760" t="s">
        <v>265</v>
      </c>
      <c r="C14760" t="s">
        <v>98</v>
      </c>
      <c r="D14760">
        <v>2014</v>
      </c>
      <c r="E14760" t="s">
        <v>2117</v>
      </c>
      <c r="F14760" t="s">
        <v>367</v>
      </c>
      <c r="H14760">
        <v>2374</v>
      </c>
      <c r="I14760">
        <v>1410</v>
      </c>
      <c r="J14760">
        <v>1311</v>
      </c>
      <c r="K14760">
        <v>1311</v>
      </c>
      <c r="L14760">
        <v>93</v>
      </c>
      <c r="M14760">
        <v>55.22</v>
      </c>
      <c r="N14760">
        <f>COUNTIF(Cod_Mun_Norte!B:B,DADOS_SNIS_Minas!A14760)</f>
        <v>0</v>
      </c>
    </row>
    <row r="14761" spans="1:14" x14ac:dyDescent="0.2">
      <c r="A14761">
        <v>314900</v>
      </c>
      <c r="B14761" t="s">
        <v>265</v>
      </c>
      <c r="C14761" t="s">
        <v>98</v>
      </c>
      <c r="D14761">
        <v>2013</v>
      </c>
      <c r="E14761" t="s">
        <v>2117</v>
      </c>
      <c r="F14761" t="s">
        <v>367</v>
      </c>
      <c r="H14761">
        <v>2345</v>
      </c>
      <c r="I14761">
        <v>1392</v>
      </c>
      <c r="J14761">
        <v>1306</v>
      </c>
      <c r="K14761">
        <v>1306</v>
      </c>
      <c r="L14761">
        <v>93.8</v>
      </c>
      <c r="M14761">
        <v>55.69</v>
      </c>
      <c r="N14761">
        <f>COUNTIF(Cod_Mun_Norte!B:B,DADOS_SNIS_Minas!A14761)</f>
        <v>0</v>
      </c>
    </row>
    <row r="14762" spans="1:14" x14ac:dyDescent="0.2">
      <c r="A14762">
        <v>314900</v>
      </c>
      <c r="B14762" t="s">
        <v>265</v>
      </c>
      <c r="C14762" t="s">
        <v>98</v>
      </c>
      <c r="D14762">
        <v>2012</v>
      </c>
      <c r="E14762" t="s">
        <v>2117</v>
      </c>
      <c r="F14762" t="s">
        <v>367</v>
      </c>
      <c r="H14762">
        <v>2247</v>
      </c>
      <c r="I14762">
        <v>1334</v>
      </c>
      <c r="J14762">
        <v>1301</v>
      </c>
      <c r="K14762">
        <v>1301</v>
      </c>
      <c r="L14762">
        <v>97.5</v>
      </c>
      <c r="M14762">
        <v>57.9</v>
      </c>
      <c r="N14762">
        <f>COUNTIF(Cod_Mun_Norte!B:B,DADOS_SNIS_Minas!A14762)</f>
        <v>0</v>
      </c>
    </row>
    <row r="14763" spans="1:14" x14ac:dyDescent="0.2">
      <c r="A14763">
        <v>314900</v>
      </c>
      <c r="B14763" t="s">
        <v>265</v>
      </c>
      <c r="C14763" t="s">
        <v>98</v>
      </c>
      <c r="D14763">
        <v>2011</v>
      </c>
      <c r="E14763" t="s">
        <v>2117</v>
      </c>
      <c r="F14763" t="s">
        <v>367</v>
      </c>
      <c r="H14763">
        <v>2220</v>
      </c>
      <c r="I14763">
        <v>1318</v>
      </c>
      <c r="J14763">
        <v>1301</v>
      </c>
      <c r="K14763">
        <v>1301</v>
      </c>
      <c r="L14763">
        <v>98.7</v>
      </c>
      <c r="M14763">
        <v>58.6</v>
      </c>
      <c r="N14763">
        <f>COUNTIF(Cod_Mun_Norte!B:B,DADOS_SNIS_Minas!A14763)</f>
        <v>0</v>
      </c>
    </row>
    <row r="14764" spans="1:14" x14ac:dyDescent="0.2">
      <c r="A14764">
        <v>314900</v>
      </c>
      <c r="B14764" t="s">
        <v>265</v>
      </c>
      <c r="C14764" t="s">
        <v>98</v>
      </c>
      <c r="D14764">
        <v>2010</v>
      </c>
      <c r="E14764" t="s">
        <v>2117</v>
      </c>
      <c r="F14764" t="s">
        <v>367</v>
      </c>
      <c r="H14764">
        <v>2191</v>
      </c>
      <c r="I14764">
        <v>1301</v>
      </c>
      <c r="J14764">
        <v>1301</v>
      </c>
      <c r="K14764">
        <v>1301</v>
      </c>
      <c r="L14764">
        <v>100</v>
      </c>
      <c r="M14764">
        <v>59.38</v>
      </c>
      <c r="N14764">
        <f>COUNTIF(Cod_Mun_Norte!B:B,DADOS_SNIS_Minas!A14764)</f>
        <v>0</v>
      </c>
    </row>
    <row r="14765" spans="1:14" x14ac:dyDescent="0.2">
      <c r="A14765">
        <v>314900</v>
      </c>
      <c r="B14765" t="s">
        <v>265</v>
      </c>
      <c r="C14765" t="s">
        <v>98</v>
      </c>
      <c r="D14765">
        <v>2009</v>
      </c>
      <c r="H14765">
        <v>2241</v>
      </c>
      <c r="I14765">
        <v>1255</v>
      </c>
      <c r="N14765">
        <f>COUNTIF(Cod_Mun_Norte!B:B,DADOS_SNIS_Minas!A14765)</f>
        <v>0</v>
      </c>
    </row>
    <row r="14766" spans="1:14" x14ac:dyDescent="0.2">
      <c r="A14766">
        <v>314900</v>
      </c>
      <c r="B14766" t="s">
        <v>265</v>
      </c>
      <c r="C14766" t="s">
        <v>98</v>
      </c>
      <c r="D14766">
        <v>2008</v>
      </c>
      <c r="H14766">
        <v>2203</v>
      </c>
      <c r="I14766">
        <v>1234</v>
      </c>
      <c r="N14766">
        <f>COUNTIF(Cod_Mun_Norte!B:B,DADOS_SNIS_Minas!A14766)</f>
        <v>0</v>
      </c>
    </row>
    <row r="14767" spans="1:14" x14ac:dyDescent="0.2">
      <c r="A14767">
        <v>314900</v>
      </c>
      <c r="B14767" t="s">
        <v>265</v>
      </c>
      <c r="C14767" t="s">
        <v>98</v>
      </c>
      <c r="D14767">
        <v>2007</v>
      </c>
      <c r="H14767">
        <v>2100</v>
      </c>
      <c r="I14767">
        <v>1176</v>
      </c>
      <c r="N14767">
        <f>COUNTIF(Cod_Mun_Norte!B:B,DADOS_SNIS_Minas!A14767)</f>
        <v>0</v>
      </c>
    </row>
    <row r="14768" spans="1:14" x14ac:dyDescent="0.2">
      <c r="A14768">
        <v>314900</v>
      </c>
      <c r="B14768" t="s">
        <v>265</v>
      </c>
      <c r="C14768" t="s">
        <v>98</v>
      </c>
      <c r="D14768">
        <v>2006</v>
      </c>
      <c r="H14768">
        <v>1965</v>
      </c>
      <c r="I14768">
        <v>1209</v>
      </c>
      <c r="N14768">
        <f>COUNTIF(Cod_Mun_Norte!B:B,DADOS_SNIS_Minas!A14768)</f>
        <v>0</v>
      </c>
    </row>
    <row r="14769" spans="1:14" x14ac:dyDescent="0.2">
      <c r="A14769">
        <v>314900</v>
      </c>
      <c r="B14769" t="s">
        <v>265</v>
      </c>
      <c r="C14769" t="s">
        <v>98</v>
      </c>
      <c r="D14769">
        <v>2005</v>
      </c>
      <c r="H14769">
        <v>1944</v>
      </c>
      <c r="I14769">
        <v>1196</v>
      </c>
      <c r="N14769">
        <f>COUNTIF(Cod_Mun_Norte!B:B,DADOS_SNIS_Minas!A14769)</f>
        <v>0</v>
      </c>
    </row>
    <row r="14770" spans="1:14" x14ac:dyDescent="0.2">
      <c r="A14770">
        <v>314900</v>
      </c>
      <c r="B14770" t="s">
        <v>265</v>
      </c>
      <c r="C14770" t="s">
        <v>98</v>
      </c>
      <c r="D14770">
        <v>2004</v>
      </c>
      <c r="H14770">
        <v>1922</v>
      </c>
      <c r="I14770">
        <v>1183</v>
      </c>
      <c r="N14770">
        <f>COUNTIF(Cod_Mun_Norte!B:B,DADOS_SNIS_Minas!A14770)</f>
        <v>0</v>
      </c>
    </row>
    <row r="14771" spans="1:14" x14ac:dyDescent="0.2">
      <c r="A14771">
        <v>314900</v>
      </c>
      <c r="B14771" t="s">
        <v>265</v>
      </c>
      <c r="C14771" t="s">
        <v>98</v>
      </c>
      <c r="D14771">
        <v>2003</v>
      </c>
      <c r="H14771">
        <v>1882</v>
      </c>
      <c r="I14771">
        <v>1158</v>
      </c>
      <c r="N14771">
        <f>COUNTIF(Cod_Mun_Norte!B:B,DADOS_SNIS_Minas!A14771)</f>
        <v>0</v>
      </c>
    </row>
    <row r="14772" spans="1:14" x14ac:dyDescent="0.2">
      <c r="A14772">
        <v>314900</v>
      </c>
      <c r="B14772" t="s">
        <v>265</v>
      </c>
      <c r="C14772" t="s">
        <v>98</v>
      </c>
      <c r="D14772">
        <v>2002</v>
      </c>
      <c r="H14772">
        <v>1863</v>
      </c>
      <c r="I14772">
        <v>1146</v>
      </c>
      <c r="N14772">
        <f>COUNTIF(Cod_Mun_Norte!B:B,DADOS_SNIS_Minas!A14772)</f>
        <v>0</v>
      </c>
    </row>
    <row r="14773" spans="1:14" x14ac:dyDescent="0.2">
      <c r="A14773">
        <v>314900</v>
      </c>
      <c r="B14773" t="s">
        <v>265</v>
      </c>
      <c r="C14773" t="s">
        <v>98</v>
      </c>
      <c r="D14773">
        <v>2001</v>
      </c>
      <c r="H14773">
        <v>1846</v>
      </c>
      <c r="I14773">
        <v>1136</v>
      </c>
      <c r="N14773">
        <f>COUNTIF(Cod_Mun_Norte!B:B,DADOS_SNIS_Minas!A14773)</f>
        <v>0</v>
      </c>
    </row>
    <row r="14774" spans="1:14" x14ac:dyDescent="0.2">
      <c r="A14774">
        <v>314900</v>
      </c>
      <c r="B14774" t="s">
        <v>265</v>
      </c>
      <c r="C14774" t="s">
        <v>98</v>
      </c>
      <c r="D14774">
        <v>2000</v>
      </c>
      <c r="H14774">
        <v>1822</v>
      </c>
      <c r="I14774">
        <v>1121</v>
      </c>
      <c r="N14774">
        <f>COUNTIF(Cod_Mun_Norte!B:B,DADOS_SNIS_Minas!A14774)</f>
        <v>0</v>
      </c>
    </row>
    <row r="14775" spans="1:14" x14ac:dyDescent="0.2">
      <c r="A14775">
        <v>314900</v>
      </c>
      <c r="B14775" t="s">
        <v>265</v>
      </c>
      <c r="C14775" t="s">
        <v>98</v>
      </c>
      <c r="D14775">
        <v>1999</v>
      </c>
      <c r="H14775">
        <v>1722</v>
      </c>
      <c r="I14775">
        <v>969</v>
      </c>
      <c r="N14775">
        <f>COUNTIF(Cod_Mun_Norte!B:B,DADOS_SNIS_Minas!A14775)</f>
        <v>0</v>
      </c>
    </row>
    <row r="14776" spans="1:14" x14ac:dyDescent="0.2">
      <c r="A14776">
        <v>314900</v>
      </c>
      <c r="B14776" t="s">
        <v>265</v>
      </c>
      <c r="C14776" t="s">
        <v>98</v>
      </c>
      <c r="D14776">
        <v>1998</v>
      </c>
      <c r="H14776">
        <v>1707</v>
      </c>
      <c r="I14776">
        <v>960</v>
      </c>
      <c r="N14776">
        <f>COUNTIF(Cod_Mun_Norte!B:B,DADOS_SNIS_Minas!A14776)</f>
        <v>0</v>
      </c>
    </row>
    <row r="14777" spans="1:14" x14ac:dyDescent="0.2">
      <c r="A14777">
        <v>314900</v>
      </c>
      <c r="B14777" t="s">
        <v>265</v>
      </c>
      <c r="C14777" t="s">
        <v>98</v>
      </c>
      <c r="D14777">
        <v>1997</v>
      </c>
      <c r="H14777">
        <v>1691</v>
      </c>
      <c r="I14777">
        <v>951</v>
      </c>
      <c r="N14777">
        <f>COUNTIF(Cod_Mun_Norte!B:B,DADOS_SNIS_Minas!A14777)</f>
        <v>0</v>
      </c>
    </row>
    <row r="14778" spans="1:14" x14ac:dyDescent="0.2">
      <c r="A14778">
        <v>314900</v>
      </c>
      <c r="B14778" t="s">
        <v>265</v>
      </c>
      <c r="C14778" t="s">
        <v>98</v>
      </c>
      <c r="D14778">
        <v>1996</v>
      </c>
      <c r="H14778">
        <v>1673</v>
      </c>
      <c r="I14778">
        <v>941</v>
      </c>
      <c r="N14778">
        <f>COUNTIF(Cod_Mun_Norte!B:B,DADOS_SNIS_Minas!A14778)</f>
        <v>0</v>
      </c>
    </row>
    <row r="14779" spans="1:14" x14ac:dyDescent="0.2">
      <c r="A14779">
        <v>314900</v>
      </c>
      <c r="B14779" t="s">
        <v>265</v>
      </c>
      <c r="C14779" t="s">
        <v>98</v>
      </c>
      <c r="D14779">
        <v>1995</v>
      </c>
      <c r="H14779">
        <v>1735</v>
      </c>
      <c r="I14779">
        <v>976</v>
      </c>
      <c r="N14779">
        <f>COUNTIF(Cod_Mun_Norte!B:B,DADOS_SNIS_Minas!A14779)</f>
        <v>0</v>
      </c>
    </row>
    <row r="14780" spans="1:14" x14ac:dyDescent="0.2">
      <c r="A14780">
        <v>314910</v>
      </c>
      <c r="B14780" t="s">
        <v>2119</v>
      </c>
      <c r="C14780" t="s">
        <v>98</v>
      </c>
      <c r="D14780">
        <v>2020</v>
      </c>
      <c r="E14780" t="s">
        <v>2120</v>
      </c>
      <c r="F14780" t="s">
        <v>367</v>
      </c>
      <c r="G14780" t="s">
        <v>368</v>
      </c>
      <c r="H14780">
        <v>11146</v>
      </c>
      <c r="I14780">
        <v>5407</v>
      </c>
      <c r="J14780">
        <v>5434</v>
      </c>
      <c r="K14780">
        <v>5407</v>
      </c>
      <c r="L14780">
        <v>100</v>
      </c>
      <c r="M14780">
        <v>48.75</v>
      </c>
      <c r="N14780">
        <f>COUNTIF(Cod_Mun_Norte!B:B,DADOS_SNIS_Minas!A14780)</f>
        <v>0</v>
      </c>
    </row>
    <row r="14781" spans="1:14" x14ac:dyDescent="0.2">
      <c r="A14781">
        <v>314910</v>
      </c>
      <c r="B14781" t="s">
        <v>2119</v>
      </c>
      <c r="C14781" t="s">
        <v>98</v>
      </c>
      <c r="D14781">
        <v>2019</v>
      </c>
      <c r="E14781" t="s">
        <v>2120</v>
      </c>
      <c r="F14781" t="s">
        <v>367</v>
      </c>
      <c r="G14781" t="s">
        <v>368</v>
      </c>
      <c r="H14781">
        <v>11195</v>
      </c>
      <c r="I14781">
        <v>5431</v>
      </c>
      <c r="J14781">
        <v>5313</v>
      </c>
      <c r="K14781">
        <v>5313</v>
      </c>
      <c r="L14781">
        <v>97.8</v>
      </c>
      <c r="M14781">
        <v>47.46</v>
      </c>
      <c r="N14781">
        <f>COUNTIF(Cod_Mun_Norte!B:B,DADOS_SNIS_Minas!A14781)</f>
        <v>0</v>
      </c>
    </row>
    <row r="14782" spans="1:14" x14ac:dyDescent="0.2">
      <c r="A14782">
        <v>314910</v>
      </c>
      <c r="B14782" t="s">
        <v>2119</v>
      </c>
      <c r="C14782" t="s">
        <v>98</v>
      </c>
      <c r="D14782">
        <v>2018</v>
      </c>
      <c r="E14782" t="s">
        <v>2120</v>
      </c>
      <c r="F14782" t="s">
        <v>367</v>
      </c>
      <c r="H14782">
        <v>11246</v>
      </c>
      <c r="I14782">
        <v>5456</v>
      </c>
      <c r="J14782">
        <v>5341</v>
      </c>
      <c r="K14782">
        <v>5341</v>
      </c>
      <c r="L14782">
        <v>97.9</v>
      </c>
      <c r="M14782">
        <v>47.49</v>
      </c>
      <c r="N14782">
        <f>COUNTIF(Cod_Mun_Norte!B:B,DADOS_SNIS_Minas!A14782)</f>
        <v>0</v>
      </c>
    </row>
    <row r="14783" spans="1:14" x14ac:dyDescent="0.2">
      <c r="A14783">
        <v>314910</v>
      </c>
      <c r="B14783" t="s">
        <v>2119</v>
      </c>
      <c r="C14783" t="s">
        <v>98</v>
      </c>
      <c r="D14783">
        <v>2017</v>
      </c>
      <c r="E14783" t="s">
        <v>2120</v>
      </c>
      <c r="F14783" t="s">
        <v>367</v>
      </c>
      <c r="H14783">
        <v>11570</v>
      </c>
      <c r="I14783">
        <v>5613</v>
      </c>
      <c r="J14783">
        <v>5331</v>
      </c>
      <c r="K14783">
        <v>5331</v>
      </c>
      <c r="L14783">
        <v>95</v>
      </c>
      <c r="M14783">
        <v>46.08</v>
      </c>
      <c r="N14783">
        <f>COUNTIF(Cod_Mun_Norte!B:B,DADOS_SNIS_Minas!A14783)</f>
        <v>0</v>
      </c>
    </row>
    <row r="14784" spans="1:14" x14ac:dyDescent="0.2">
      <c r="A14784">
        <v>314910</v>
      </c>
      <c r="B14784" t="s">
        <v>2119</v>
      </c>
      <c r="C14784" t="s">
        <v>98</v>
      </c>
      <c r="D14784">
        <v>2016</v>
      </c>
      <c r="E14784" t="s">
        <v>2120</v>
      </c>
      <c r="F14784" t="s">
        <v>367</v>
      </c>
      <c r="H14784">
        <v>11596</v>
      </c>
      <c r="I14784">
        <v>5626</v>
      </c>
      <c r="J14784">
        <v>5306</v>
      </c>
      <c r="K14784">
        <v>5306</v>
      </c>
      <c r="L14784">
        <v>94.3</v>
      </c>
      <c r="M14784">
        <v>45.76</v>
      </c>
      <c r="N14784">
        <f>COUNTIF(Cod_Mun_Norte!B:B,DADOS_SNIS_Minas!A14784)</f>
        <v>0</v>
      </c>
    </row>
    <row r="14785" spans="1:14" x14ac:dyDescent="0.2">
      <c r="A14785">
        <v>314910</v>
      </c>
      <c r="B14785" t="s">
        <v>2119</v>
      </c>
      <c r="C14785" t="s">
        <v>98</v>
      </c>
      <c r="D14785">
        <v>2015</v>
      </c>
      <c r="E14785" t="s">
        <v>2120</v>
      </c>
      <c r="F14785" t="s">
        <v>367</v>
      </c>
      <c r="H14785">
        <v>11623</v>
      </c>
      <c r="I14785">
        <v>5639</v>
      </c>
      <c r="J14785">
        <v>5304</v>
      </c>
      <c r="K14785">
        <v>5304</v>
      </c>
      <c r="L14785">
        <v>94.1</v>
      </c>
      <c r="M14785">
        <v>45.63</v>
      </c>
      <c r="N14785">
        <f>COUNTIF(Cod_Mun_Norte!B:B,DADOS_SNIS_Minas!A14785)</f>
        <v>0</v>
      </c>
    </row>
    <row r="14786" spans="1:14" x14ac:dyDescent="0.2">
      <c r="A14786">
        <v>314910</v>
      </c>
      <c r="B14786" t="s">
        <v>2119</v>
      </c>
      <c r="C14786" t="s">
        <v>98</v>
      </c>
      <c r="D14786">
        <v>2014</v>
      </c>
      <c r="E14786" t="s">
        <v>2120</v>
      </c>
      <c r="F14786" t="s">
        <v>367</v>
      </c>
      <c r="H14786">
        <v>11652</v>
      </c>
      <c r="I14786">
        <v>5653</v>
      </c>
      <c r="J14786">
        <v>5653</v>
      </c>
      <c r="K14786">
        <v>5653</v>
      </c>
      <c r="L14786">
        <v>100</v>
      </c>
      <c r="M14786">
        <v>48.52</v>
      </c>
      <c r="N14786">
        <f>COUNTIF(Cod_Mun_Norte!B:B,DADOS_SNIS_Minas!A14786)</f>
        <v>0</v>
      </c>
    </row>
    <row r="14787" spans="1:14" x14ac:dyDescent="0.2">
      <c r="A14787">
        <v>314910</v>
      </c>
      <c r="B14787" t="s">
        <v>2119</v>
      </c>
      <c r="C14787" t="s">
        <v>98</v>
      </c>
      <c r="D14787">
        <v>2013</v>
      </c>
      <c r="E14787" t="s">
        <v>2120</v>
      </c>
      <c r="F14787" t="s">
        <v>367</v>
      </c>
      <c r="H14787">
        <v>11683</v>
      </c>
      <c r="I14787">
        <v>5668</v>
      </c>
      <c r="J14787">
        <v>5668</v>
      </c>
      <c r="K14787">
        <v>5668</v>
      </c>
      <c r="L14787">
        <v>100</v>
      </c>
      <c r="M14787">
        <v>48.51</v>
      </c>
      <c r="N14787">
        <f>COUNTIF(Cod_Mun_Norte!B:B,DADOS_SNIS_Minas!A14787)</f>
        <v>0</v>
      </c>
    </row>
    <row r="14788" spans="1:14" x14ac:dyDescent="0.2">
      <c r="A14788">
        <v>314910</v>
      </c>
      <c r="B14788" t="s">
        <v>2119</v>
      </c>
      <c r="C14788" t="s">
        <v>98</v>
      </c>
      <c r="D14788">
        <v>2012</v>
      </c>
      <c r="E14788" t="s">
        <v>2120</v>
      </c>
      <c r="F14788" t="s">
        <v>367</v>
      </c>
      <c r="H14788">
        <v>11386</v>
      </c>
      <c r="I14788">
        <v>5524</v>
      </c>
      <c r="J14788">
        <v>5524</v>
      </c>
      <c r="K14788">
        <v>5524</v>
      </c>
      <c r="L14788">
        <v>100</v>
      </c>
      <c r="M14788">
        <v>48.52</v>
      </c>
      <c r="N14788">
        <f>COUNTIF(Cod_Mun_Norte!B:B,DADOS_SNIS_Minas!A14788)</f>
        <v>0</v>
      </c>
    </row>
    <row r="14789" spans="1:14" x14ac:dyDescent="0.2">
      <c r="A14789">
        <v>314910</v>
      </c>
      <c r="B14789" t="s">
        <v>2119</v>
      </c>
      <c r="C14789" t="s">
        <v>98</v>
      </c>
      <c r="D14789">
        <v>2011</v>
      </c>
      <c r="E14789" t="s">
        <v>2120</v>
      </c>
      <c r="F14789" t="s">
        <v>367</v>
      </c>
      <c r="H14789">
        <v>11426</v>
      </c>
      <c r="I14789">
        <v>5543</v>
      </c>
      <c r="J14789">
        <v>5543</v>
      </c>
      <c r="K14789">
        <v>5543</v>
      </c>
      <c r="L14789">
        <v>100</v>
      </c>
      <c r="M14789">
        <v>48.51</v>
      </c>
      <c r="N14789">
        <f>COUNTIF(Cod_Mun_Norte!B:B,DADOS_SNIS_Minas!A14789)</f>
        <v>0</v>
      </c>
    </row>
    <row r="14790" spans="1:14" x14ac:dyDescent="0.2">
      <c r="A14790">
        <v>314910</v>
      </c>
      <c r="B14790" t="s">
        <v>2119</v>
      </c>
      <c r="C14790" t="s">
        <v>98</v>
      </c>
      <c r="D14790">
        <v>2010</v>
      </c>
      <c r="E14790" t="s">
        <v>2120</v>
      </c>
      <c r="F14790" t="s">
        <v>367</v>
      </c>
      <c r="H14790">
        <v>11467</v>
      </c>
      <c r="I14790">
        <v>5563</v>
      </c>
      <c r="J14790">
        <v>5563</v>
      </c>
      <c r="K14790">
        <v>5563</v>
      </c>
      <c r="L14790">
        <v>100</v>
      </c>
      <c r="M14790">
        <v>48.51</v>
      </c>
      <c r="N14790">
        <f>COUNTIF(Cod_Mun_Norte!B:B,DADOS_SNIS_Minas!A14790)</f>
        <v>0</v>
      </c>
    </row>
    <row r="14791" spans="1:14" x14ac:dyDescent="0.2">
      <c r="A14791">
        <v>314910</v>
      </c>
      <c r="B14791" t="s">
        <v>2119</v>
      </c>
      <c r="C14791" t="s">
        <v>98</v>
      </c>
      <c r="D14791">
        <v>2009</v>
      </c>
      <c r="E14791" t="s">
        <v>2120</v>
      </c>
      <c r="F14791" t="s">
        <v>367</v>
      </c>
      <c r="H14791">
        <v>11351</v>
      </c>
      <c r="I14791">
        <v>5312</v>
      </c>
      <c r="J14791">
        <v>6469</v>
      </c>
      <c r="K14791">
        <v>6469</v>
      </c>
      <c r="L14791">
        <v>100</v>
      </c>
      <c r="M14791">
        <v>56.99</v>
      </c>
      <c r="N14791">
        <f>COUNTIF(Cod_Mun_Norte!B:B,DADOS_SNIS_Minas!A14791)</f>
        <v>0</v>
      </c>
    </row>
    <row r="14792" spans="1:14" x14ac:dyDescent="0.2">
      <c r="A14792">
        <v>314910</v>
      </c>
      <c r="B14792" t="s">
        <v>2119</v>
      </c>
      <c r="C14792" t="s">
        <v>98</v>
      </c>
      <c r="D14792">
        <v>2008</v>
      </c>
      <c r="E14792" t="s">
        <v>361</v>
      </c>
      <c r="F14792" t="s">
        <v>99</v>
      </c>
      <c r="H14792">
        <v>11422</v>
      </c>
      <c r="I14792">
        <v>5345</v>
      </c>
      <c r="J14792">
        <v>6348</v>
      </c>
      <c r="K14792">
        <v>6348</v>
      </c>
      <c r="L14792">
        <v>100</v>
      </c>
      <c r="M14792">
        <v>55.58</v>
      </c>
      <c r="N14792">
        <f>COUNTIF(Cod_Mun_Norte!B:B,DADOS_SNIS_Minas!A14792)</f>
        <v>0</v>
      </c>
    </row>
    <row r="14793" spans="1:14" x14ac:dyDescent="0.2">
      <c r="A14793">
        <v>314910</v>
      </c>
      <c r="B14793" t="s">
        <v>2119</v>
      </c>
      <c r="C14793" t="s">
        <v>98</v>
      </c>
      <c r="D14793">
        <v>2007</v>
      </c>
      <c r="E14793" t="s">
        <v>361</v>
      </c>
      <c r="F14793" t="s">
        <v>99</v>
      </c>
      <c r="H14793">
        <v>11184</v>
      </c>
      <c r="I14793">
        <v>5234</v>
      </c>
      <c r="J14793">
        <v>6215</v>
      </c>
      <c r="K14793">
        <v>6215</v>
      </c>
      <c r="L14793">
        <v>100</v>
      </c>
      <c r="M14793">
        <v>55.57</v>
      </c>
      <c r="N14793">
        <f>COUNTIF(Cod_Mun_Norte!B:B,DADOS_SNIS_Minas!A14793)</f>
        <v>0</v>
      </c>
    </row>
    <row r="14794" spans="1:14" x14ac:dyDescent="0.2">
      <c r="A14794">
        <v>314910</v>
      </c>
      <c r="B14794" t="s">
        <v>2119</v>
      </c>
      <c r="C14794" t="s">
        <v>98</v>
      </c>
      <c r="D14794">
        <v>2006</v>
      </c>
      <c r="E14794" t="s">
        <v>361</v>
      </c>
      <c r="F14794" t="s">
        <v>99</v>
      </c>
      <c r="H14794">
        <v>12756</v>
      </c>
      <c r="I14794">
        <v>5649</v>
      </c>
      <c r="J14794">
        <v>5989</v>
      </c>
      <c r="K14794">
        <v>5989</v>
      </c>
      <c r="L14794">
        <v>100</v>
      </c>
      <c r="M14794">
        <v>46.95</v>
      </c>
      <c r="N14794">
        <f>COUNTIF(Cod_Mun_Norte!B:B,DADOS_SNIS_Minas!A14794)</f>
        <v>0</v>
      </c>
    </row>
    <row r="14795" spans="1:14" x14ac:dyDescent="0.2">
      <c r="A14795">
        <v>314910</v>
      </c>
      <c r="B14795" t="s">
        <v>2119</v>
      </c>
      <c r="C14795" t="s">
        <v>98</v>
      </c>
      <c r="D14795">
        <v>2005</v>
      </c>
      <c r="E14795" t="s">
        <v>361</v>
      </c>
      <c r="F14795" t="s">
        <v>99</v>
      </c>
      <c r="H14795">
        <v>12642</v>
      </c>
      <c r="I14795">
        <v>5598</v>
      </c>
      <c r="J14795">
        <v>5850</v>
      </c>
      <c r="K14795">
        <v>5850</v>
      </c>
      <c r="L14795">
        <v>100</v>
      </c>
      <c r="M14795">
        <v>46.27</v>
      </c>
      <c r="N14795">
        <f>COUNTIF(Cod_Mun_Norte!B:B,DADOS_SNIS_Minas!A14795)</f>
        <v>0</v>
      </c>
    </row>
    <row r="14796" spans="1:14" x14ac:dyDescent="0.2">
      <c r="A14796">
        <v>314910</v>
      </c>
      <c r="B14796" t="s">
        <v>2119</v>
      </c>
      <c r="C14796" t="s">
        <v>98</v>
      </c>
      <c r="D14796">
        <v>2004</v>
      </c>
      <c r="E14796" t="s">
        <v>361</v>
      </c>
      <c r="F14796" t="s">
        <v>99</v>
      </c>
      <c r="H14796">
        <v>12527</v>
      </c>
      <c r="I14796">
        <v>5547</v>
      </c>
      <c r="J14796">
        <v>5718</v>
      </c>
      <c r="K14796">
        <v>5718</v>
      </c>
      <c r="L14796">
        <v>100</v>
      </c>
      <c r="M14796">
        <v>45.65</v>
      </c>
      <c r="N14796">
        <f>COUNTIF(Cod_Mun_Norte!B:B,DADOS_SNIS_Minas!A14796)</f>
        <v>0</v>
      </c>
    </row>
    <row r="14797" spans="1:14" x14ac:dyDescent="0.2">
      <c r="A14797">
        <v>314910</v>
      </c>
      <c r="B14797" t="s">
        <v>2119</v>
      </c>
      <c r="C14797" t="s">
        <v>98</v>
      </c>
      <c r="D14797">
        <v>2003</v>
      </c>
      <c r="E14797" t="s">
        <v>361</v>
      </c>
      <c r="F14797" t="s">
        <v>99</v>
      </c>
      <c r="H14797">
        <v>12320</v>
      </c>
      <c r="I14797">
        <v>5456</v>
      </c>
      <c r="N14797">
        <f>COUNTIF(Cod_Mun_Norte!B:B,DADOS_SNIS_Minas!A14797)</f>
        <v>0</v>
      </c>
    </row>
    <row r="14798" spans="1:14" x14ac:dyDescent="0.2">
      <c r="A14798">
        <v>314910</v>
      </c>
      <c r="B14798" t="s">
        <v>2119</v>
      </c>
      <c r="C14798" t="s">
        <v>98</v>
      </c>
      <c r="D14798">
        <v>2002</v>
      </c>
      <c r="E14798" t="s">
        <v>361</v>
      </c>
      <c r="F14798" t="s">
        <v>99</v>
      </c>
      <c r="H14798">
        <v>12222</v>
      </c>
      <c r="I14798">
        <v>5412</v>
      </c>
      <c r="N14798">
        <f>COUNTIF(Cod_Mun_Norte!B:B,DADOS_SNIS_Minas!A14798)</f>
        <v>0</v>
      </c>
    </row>
    <row r="14799" spans="1:14" x14ac:dyDescent="0.2">
      <c r="A14799">
        <v>314910</v>
      </c>
      <c r="B14799" t="s">
        <v>2119</v>
      </c>
      <c r="C14799" t="s">
        <v>98</v>
      </c>
      <c r="D14799">
        <v>2001</v>
      </c>
      <c r="E14799" t="s">
        <v>361</v>
      </c>
      <c r="F14799" t="s">
        <v>99</v>
      </c>
      <c r="H14799">
        <v>12137</v>
      </c>
      <c r="I14799">
        <v>5375</v>
      </c>
      <c r="N14799">
        <f>COUNTIF(Cod_Mun_Norte!B:B,DADOS_SNIS_Minas!A14799)</f>
        <v>0</v>
      </c>
    </row>
    <row r="14800" spans="1:14" x14ac:dyDescent="0.2">
      <c r="A14800">
        <v>314910</v>
      </c>
      <c r="B14800" t="s">
        <v>2119</v>
      </c>
      <c r="C14800" t="s">
        <v>98</v>
      </c>
      <c r="D14800">
        <v>2000</v>
      </c>
      <c r="E14800" t="s">
        <v>361</v>
      </c>
      <c r="F14800" t="s">
        <v>99</v>
      </c>
      <c r="H14800">
        <v>12009</v>
      </c>
      <c r="I14800">
        <v>5318</v>
      </c>
      <c r="N14800">
        <f>COUNTIF(Cod_Mun_Norte!B:B,DADOS_SNIS_Minas!A14800)</f>
        <v>0</v>
      </c>
    </row>
    <row r="14801" spans="1:14" x14ac:dyDescent="0.2">
      <c r="A14801">
        <v>314910</v>
      </c>
      <c r="B14801" t="s">
        <v>2119</v>
      </c>
      <c r="C14801" t="s">
        <v>98</v>
      </c>
      <c r="D14801">
        <v>1999</v>
      </c>
      <c r="E14801" t="s">
        <v>361</v>
      </c>
      <c r="F14801" t="s">
        <v>99</v>
      </c>
      <c r="H14801">
        <v>11903</v>
      </c>
      <c r="I14801">
        <v>5414</v>
      </c>
      <c r="N14801">
        <f>COUNTIF(Cod_Mun_Norte!B:B,DADOS_SNIS_Minas!A14801)</f>
        <v>0</v>
      </c>
    </row>
    <row r="14802" spans="1:14" x14ac:dyDescent="0.2">
      <c r="A14802">
        <v>314910</v>
      </c>
      <c r="B14802" t="s">
        <v>2119</v>
      </c>
      <c r="C14802" t="s">
        <v>98</v>
      </c>
      <c r="D14802">
        <v>1998</v>
      </c>
      <c r="E14802" t="s">
        <v>361</v>
      </c>
      <c r="F14802" t="s">
        <v>99</v>
      </c>
      <c r="H14802">
        <v>11795</v>
      </c>
      <c r="I14802">
        <v>5365</v>
      </c>
      <c r="N14802">
        <f>COUNTIF(Cod_Mun_Norte!B:B,DADOS_SNIS_Minas!A14802)</f>
        <v>0</v>
      </c>
    </row>
    <row r="14803" spans="1:14" x14ac:dyDescent="0.2">
      <c r="A14803">
        <v>314910</v>
      </c>
      <c r="B14803" t="s">
        <v>2119</v>
      </c>
      <c r="C14803" t="s">
        <v>98</v>
      </c>
      <c r="D14803">
        <v>1997</v>
      </c>
      <c r="H14803">
        <v>11687</v>
      </c>
      <c r="I14803">
        <v>5316</v>
      </c>
      <c r="N14803">
        <f>COUNTIF(Cod_Mun_Norte!B:B,DADOS_SNIS_Minas!A14803)</f>
        <v>0</v>
      </c>
    </row>
    <row r="14804" spans="1:14" x14ac:dyDescent="0.2">
      <c r="A14804">
        <v>314910</v>
      </c>
      <c r="B14804" t="s">
        <v>2119</v>
      </c>
      <c r="C14804" t="s">
        <v>98</v>
      </c>
      <c r="D14804">
        <v>1996</v>
      </c>
      <c r="H14804">
        <v>11559</v>
      </c>
      <c r="I14804">
        <v>5258</v>
      </c>
      <c r="N14804">
        <f>COUNTIF(Cod_Mun_Norte!B:B,DADOS_SNIS_Minas!A14804)</f>
        <v>0</v>
      </c>
    </row>
    <row r="14805" spans="1:14" x14ac:dyDescent="0.2">
      <c r="A14805">
        <v>314910</v>
      </c>
      <c r="B14805" t="s">
        <v>2119</v>
      </c>
      <c r="C14805" t="s">
        <v>98</v>
      </c>
      <c r="D14805">
        <v>1995</v>
      </c>
      <c r="H14805">
        <v>11394</v>
      </c>
      <c r="I14805">
        <v>5183</v>
      </c>
      <c r="N14805">
        <f>COUNTIF(Cod_Mun_Norte!B:B,DADOS_SNIS_Minas!A14805)</f>
        <v>0</v>
      </c>
    </row>
    <row r="14806" spans="1:14" x14ac:dyDescent="0.2">
      <c r="A14806">
        <v>314915</v>
      </c>
      <c r="B14806" t="s">
        <v>62</v>
      </c>
      <c r="C14806" t="s">
        <v>98</v>
      </c>
      <c r="D14806">
        <v>2020</v>
      </c>
      <c r="E14806" t="s">
        <v>2121</v>
      </c>
      <c r="F14806" t="s">
        <v>367</v>
      </c>
      <c r="G14806" t="s">
        <v>368</v>
      </c>
      <c r="H14806">
        <v>12212</v>
      </c>
      <c r="I14806">
        <v>7492</v>
      </c>
      <c r="J14806">
        <v>6269</v>
      </c>
      <c r="K14806">
        <v>6269</v>
      </c>
      <c r="L14806">
        <v>83.7</v>
      </c>
      <c r="M14806">
        <v>51.33</v>
      </c>
      <c r="N14806">
        <f>COUNTIF(Cod_Mun_Norte!B:B,DADOS_SNIS_Minas!A14806)</f>
        <v>1</v>
      </c>
    </row>
    <row r="14807" spans="1:14" x14ac:dyDescent="0.2">
      <c r="A14807">
        <v>314915</v>
      </c>
      <c r="B14807" t="s">
        <v>62</v>
      </c>
      <c r="C14807" t="s">
        <v>98</v>
      </c>
      <c r="D14807">
        <v>2019</v>
      </c>
      <c r="E14807" t="s">
        <v>2121</v>
      </c>
      <c r="F14807" t="s">
        <v>367</v>
      </c>
      <c r="G14807" t="s">
        <v>533</v>
      </c>
      <c r="H14807">
        <v>12107</v>
      </c>
      <c r="I14807">
        <v>7427</v>
      </c>
      <c r="J14807">
        <v>6003</v>
      </c>
      <c r="K14807">
        <v>6003</v>
      </c>
      <c r="L14807">
        <v>80.8</v>
      </c>
      <c r="M14807">
        <v>49.58</v>
      </c>
      <c r="N14807">
        <f>COUNTIF(Cod_Mun_Norte!B:B,DADOS_SNIS_Minas!A14807)</f>
        <v>1</v>
      </c>
    </row>
    <row r="14808" spans="1:14" x14ac:dyDescent="0.2">
      <c r="A14808">
        <v>314915</v>
      </c>
      <c r="B14808" t="s">
        <v>62</v>
      </c>
      <c r="C14808" t="s">
        <v>98</v>
      </c>
      <c r="D14808">
        <v>2018</v>
      </c>
      <c r="E14808" t="s">
        <v>2121</v>
      </c>
      <c r="F14808" t="s">
        <v>367</v>
      </c>
      <c r="H14808">
        <v>11453</v>
      </c>
      <c r="I14808">
        <v>7026</v>
      </c>
      <c r="J14808">
        <v>5863</v>
      </c>
      <c r="K14808">
        <v>5863</v>
      </c>
      <c r="L14808">
        <v>83.5</v>
      </c>
      <c r="M14808">
        <v>51.19</v>
      </c>
      <c r="N14808">
        <f>COUNTIF(Cod_Mun_Norte!B:B,DADOS_SNIS_Minas!A14808)</f>
        <v>1</v>
      </c>
    </row>
    <row r="14809" spans="1:14" x14ac:dyDescent="0.2">
      <c r="A14809">
        <v>314915</v>
      </c>
      <c r="B14809" t="s">
        <v>62</v>
      </c>
      <c r="C14809" t="s">
        <v>98</v>
      </c>
      <c r="D14809">
        <v>2017</v>
      </c>
      <c r="E14809" t="s">
        <v>2121</v>
      </c>
      <c r="F14809" t="s">
        <v>367</v>
      </c>
      <c r="H14809">
        <v>11396</v>
      </c>
      <c r="I14809">
        <v>6991</v>
      </c>
      <c r="J14809">
        <v>5998</v>
      </c>
      <c r="K14809">
        <v>5998</v>
      </c>
      <c r="L14809">
        <v>85.8</v>
      </c>
      <c r="M14809">
        <v>52.63</v>
      </c>
      <c r="N14809">
        <f>COUNTIF(Cod_Mun_Norte!B:B,DADOS_SNIS_Minas!A14809)</f>
        <v>1</v>
      </c>
    </row>
    <row r="14810" spans="1:14" x14ac:dyDescent="0.2">
      <c r="A14810">
        <v>314915</v>
      </c>
      <c r="B14810" t="s">
        <v>62</v>
      </c>
      <c r="C14810" t="s">
        <v>98</v>
      </c>
      <c r="D14810">
        <v>2016</v>
      </c>
      <c r="E14810" t="s">
        <v>2121</v>
      </c>
      <c r="F14810" t="s">
        <v>364</v>
      </c>
      <c r="H14810">
        <v>11297</v>
      </c>
      <c r="I14810">
        <v>6930</v>
      </c>
      <c r="J14810">
        <v>5904</v>
      </c>
      <c r="K14810">
        <v>5904</v>
      </c>
      <c r="L14810">
        <v>85.2</v>
      </c>
      <c r="M14810">
        <v>52.26</v>
      </c>
      <c r="N14810">
        <f>COUNTIF(Cod_Mun_Norte!B:B,DADOS_SNIS_Minas!A14810)</f>
        <v>1</v>
      </c>
    </row>
    <row r="14811" spans="1:14" x14ac:dyDescent="0.2">
      <c r="A14811">
        <v>314915</v>
      </c>
      <c r="B14811" t="s">
        <v>62</v>
      </c>
      <c r="C14811" t="s">
        <v>98</v>
      </c>
      <c r="D14811">
        <v>2015</v>
      </c>
      <c r="E14811" t="s">
        <v>2121</v>
      </c>
      <c r="F14811" t="s">
        <v>364</v>
      </c>
      <c r="H14811">
        <v>11193</v>
      </c>
      <c r="I14811">
        <v>6867</v>
      </c>
      <c r="J14811">
        <v>5850</v>
      </c>
      <c r="K14811">
        <v>5850</v>
      </c>
      <c r="L14811">
        <v>85.2</v>
      </c>
      <c r="M14811">
        <v>52.26</v>
      </c>
      <c r="N14811">
        <f>COUNTIF(Cod_Mun_Norte!B:B,DADOS_SNIS_Minas!A14811)</f>
        <v>1</v>
      </c>
    </row>
    <row r="14812" spans="1:14" x14ac:dyDescent="0.2">
      <c r="A14812">
        <v>314915</v>
      </c>
      <c r="B14812" t="s">
        <v>62</v>
      </c>
      <c r="C14812" t="s">
        <v>98</v>
      </c>
      <c r="D14812">
        <v>2014</v>
      </c>
      <c r="E14812" t="s">
        <v>2121</v>
      </c>
      <c r="F14812" t="s">
        <v>364</v>
      </c>
      <c r="H14812">
        <v>11084</v>
      </c>
      <c r="I14812">
        <v>6800</v>
      </c>
      <c r="J14812">
        <v>6800</v>
      </c>
      <c r="K14812">
        <v>6800</v>
      </c>
      <c r="L14812">
        <v>100</v>
      </c>
      <c r="M14812">
        <v>61.35</v>
      </c>
      <c r="N14812">
        <f>COUNTIF(Cod_Mun_Norte!B:B,DADOS_SNIS_Minas!A14812)</f>
        <v>1</v>
      </c>
    </row>
    <row r="14813" spans="1:14" x14ac:dyDescent="0.2">
      <c r="A14813">
        <v>314915</v>
      </c>
      <c r="B14813" t="s">
        <v>62</v>
      </c>
      <c r="C14813" t="s">
        <v>98</v>
      </c>
      <c r="D14813">
        <v>2013</v>
      </c>
      <c r="E14813" t="s">
        <v>2121</v>
      </c>
      <c r="F14813" t="s">
        <v>364</v>
      </c>
      <c r="H14813">
        <v>10970</v>
      </c>
      <c r="I14813">
        <v>6730</v>
      </c>
      <c r="J14813">
        <v>6730</v>
      </c>
      <c r="K14813">
        <v>6730</v>
      </c>
      <c r="L14813">
        <v>100</v>
      </c>
      <c r="M14813">
        <v>61.35</v>
      </c>
      <c r="N14813">
        <f>COUNTIF(Cod_Mun_Norte!B:B,DADOS_SNIS_Minas!A14813)</f>
        <v>1</v>
      </c>
    </row>
    <row r="14814" spans="1:14" x14ac:dyDescent="0.2">
      <c r="A14814">
        <v>314915</v>
      </c>
      <c r="B14814" t="s">
        <v>62</v>
      </c>
      <c r="C14814" t="s">
        <v>98</v>
      </c>
      <c r="D14814">
        <v>2012</v>
      </c>
      <c r="E14814" t="s">
        <v>2121</v>
      </c>
      <c r="F14814" t="s">
        <v>364</v>
      </c>
      <c r="H14814">
        <v>10534</v>
      </c>
      <c r="I14814">
        <v>6462</v>
      </c>
      <c r="J14814">
        <v>6462</v>
      </c>
      <c r="K14814">
        <v>6462</v>
      </c>
      <c r="L14814">
        <v>100</v>
      </c>
      <c r="M14814">
        <v>61.34</v>
      </c>
      <c r="N14814">
        <f>COUNTIF(Cod_Mun_Norte!B:B,DADOS_SNIS_Minas!A14814)</f>
        <v>1</v>
      </c>
    </row>
    <row r="14815" spans="1:14" x14ac:dyDescent="0.2">
      <c r="A14815">
        <v>314915</v>
      </c>
      <c r="B14815" t="s">
        <v>62</v>
      </c>
      <c r="C14815" t="s">
        <v>98</v>
      </c>
      <c r="D14815">
        <v>2011</v>
      </c>
      <c r="E14815" t="s">
        <v>361</v>
      </c>
      <c r="F14815" t="s">
        <v>362</v>
      </c>
      <c r="H14815">
        <v>10426</v>
      </c>
      <c r="I14815">
        <v>6396</v>
      </c>
      <c r="J14815">
        <v>6265</v>
      </c>
      <c r="K14815">
        <v>6265</v>
      </c>
      <c r="L14815">
        <v>98</v>
      </c>
      <c r="M14815">
        <v>60.09</v>
      </c>
      <c r="N14815">
        <f>COUNTIF(Cod_Mun_Norte!B:B,DADOS_SNIS_Minas!A14815)</f>
        <v>1</v>
      </c>
    </row>
    <row r="14816" spans="1:14" x14ac:dyDescent="0.2">
      <c r="A14816">
        <v>314915</v>
      </c>
      <c r="B14816" t="s">
        <v>62</v>
      </c>
      <c r="C14816" t="s">
        <v>98</v>
      </c>
      <c r="D14816">
        <v>2010</v>
      </c>
      <c r="E14816" t="s">
        <v>361</v>
      </c>
      <c r="F14816" t="s">
        <v>362</v>
      </c>
      <c r="H14816">
        <v>10315</v>
      </c>
      <c r="I14816">
        <v>6328</v>
      </c>
      <c r="J14816">
        <v>6265</v>
      </c>
      <c r="K14816">
        <v>6265</v>
      </c>
      <c r="L14816">
        <v>99</v>
      </c>
      <c r="M14816">
        <v>60.74</v>
      </c>
      <c r="N14816">
        <f>COUNTIF(Cod_Mun_Norte!B:B,DADOS_SNIS_Minas!A14816)</f>
        <v>1</v>
      </c>
    </row>
    <row r="14817" spans="1:14" x14ac:dyDescent="0.2">
      <c r="A14817">
        <v>314915</v>
      </c>
      <c r="B14817" t="s">
        <v>62</v>
      </c>
      <c r="C14817" t="s">
        <v>98</v>
      </c>
      <c r="D14817">
        <v>2009</v>
      </c>
      <c r="E14817" t="s">
        <v>361</v>
      </c>
      <c r="F14817" t="s">
        <v>362</v>
      </c>
      <c r="H14817">
        <v>11877</v>
      </c>
      <c r="I14817">
        <v>6799</v>
      </c>
      <c r="J14817">
        <v>6304</v>
      </c>
      <c r="K14817">
        <v>6304</v>
      </c>
      <c r="L14817">
        <v>92.7</v>
      </c>
      <c r="M14817">
        <v>53.08</v>
      </c>
      <c r="N14817">
        <f>COUNTIF(Cod_Mun_Norte!B:B,DADOS_SNIS_Minas!A14817)</f>
        <v>1</v>
      </c>
    </row>
    <row r="14818" spans="1:14" x14ac:dyDescent="0.2">
      <c r="A14818">
        <v>314915</v>
      </c>
      <c r="B14818" t="s">
        <v>62</v>
      </c>
      <c r="C14818" t="s">
        <v>98</v>
      </c>
      <c r="D14818">
        <v>2008</v>
      </c>
      <c r="E14818" t="s">
        <v>361</v>
      </c>
      <c r="F14818" t="s">
        <v>362</v>
      </c>
      <c r="H14818">
        <v>11606</v>
      </c>
      <c r="I14818">
        <v>6644</v>
      </c>
      <c r="J14818">
        <v>6563</v>
      </c>
      <c r="K14818">
        <v>6563</v>
      </c>
      <c r="L14818">
        <v>98.8</v>
      </c>
      <c r="M14818">
        <v>56.55</v>
      </c>
      <c r="N14818">
        <f>COUNTIF(Cod_Mun_Norte!B:B,DADOS_SNIS_Minas!A14818)</f>
        <v>1</v>
      </c>
    </row>
    <row r="14819" spans="1:14" x14ac:dyDescent="0.2">
      <c r="A14819">
        <v>314915</v>
      </c>
      <c r="B14819" t="s">
        <v>62</v>
      </c>
      <c r="C14819" t="s">
        <v>98</v>
      </c>
      <c r="D14819">
        <v>2007</v>
      </c>
      <c r="H14819">
        <v>10976</v>
      </c>
      <c r="I14819">
        <v>6283</v>
      </c>
      <c r="N14819">
        <f>COUNTIF(Cod_Mun_Norte!B:B,DADOS_SNIS_Minas!A14819)</f>
        <v>1</v>
      </c>
    </row>
    <row r="14820" spans="1:14" x14ac:dyDescent="0.2">
      <c r="A14820">
        <v>314915</v>
      </c>
      <c r="B14820" t="s">
        <v>62</v>
      </c>
      <c r="C14820" t="s">
        <v>98</v>
      </c>
      <c r="D14820">
        <v>2006</v>
      </c>
      <c r="H14820">
        <v>9526</v>
      </c>
      <c r="I14820">
        <v>5351</v>
      </c>
      <c r="N14820">
        <f>COUNTIF(Cod_Mun_Norte!B:B,DADOS_SNIS_Minas!A14820)</f>
        <v>1</v>
      </c>
    </row>
    <row r="14821" spans="1:14" x14ac:dyDescent="0.2">
      <c r="A14821">
        <v>314915</v>
      </c>
      <c r="B14821" t="s">
        <v>62</v>
      </c>
      <c r="C14821" t="s">
        <v>98</v>
      </c>
      <c r="D14821">
        <v>2005</v>
      </c>
      <c r="H14821">
        <v>9426</v>
      </c>
      <c r="I14821">
        <v>5295</v>
      </c>
      <c r="N14821">
        <f>COUNTIF(Cod_Mun_Norte!B:B,DADOS_SNIS_Minas!A14821)</f>
        <v>1</v>
      </c>
    </row>
    <row r="14822" spans="1:14" x14ac:dyDescent="0.2">
      <c r="A14822">
        <v>314915</v>
      </c>
      <c r="B14822" t="s">
        <v>62</v>
      </c>
      <c r="C14822" t="s">
        <v>98</v>
      </c>
      <c r="D14822">
        <v>2004</v>
      </c>
      <c r="H14822">
        <v>9326</v>
      </c>
      <c r="I14822">
        <v>5239</v>
      </c>
      <c r="N14822">
        <f>COUNTIF(Cod_Mun_Norte!B:B,DADOS_SNIS_Minas!A14822)</f>
        <v>1</v>
      </c>
    </row>
    <row r="14823" spans="1:14" x14ac:dyDescent="0.2">
      <c r="A14823">
        <v>314915</v>
      </c>
      <c r="B14823" t="s">
        <v>62</v>
      </c>
      <c r="C14823" t="s">
        <v>98</v>
      </c>
      <c r="D14823">
        <v>2003</v>
      </c>
      <c r="H14823">
        <v>9144</v>
      </c>
      <c r="I14823">
        <v>5136</v>
      </c>
      <c r="N14823">
        <f>COUNTIF(Cod_Mun_Norte!B:B,DADOS_SNIS_Minas!A14823)</f>
        <v>1</v>
      </c>
    </row>
    <row r="14824" spans="1:14" x14ac:dyDescent="0.2">
      <c r="A14824">
        <v>314915</v>
      </c>
      <c r="B14824" t="s">
        <v>62</v>
      </c>
      <c r="C14824" t="s">
        <v>98</v>
      </c>
      <c r="D14824">
        <v>2002</v>
      </c>
      <c r="H14824">
        <v>9057</v>
      </c>
      <c r="I14824">
        <v>5087</v>
      </c>
      <c r="N14824">
        <f>COUNTIF(Cod_Mun_Norte!B:B,DADOS_SNIS_Minas!A14824)</f>
        <v>1</v>
      </c>
    </row>
    <row r="14825" spans="1:14" x14ac:dyDescent="0.2">
      <c r="A14825">
        <v>314915</v>
      </c>
      <c r="B14825" t="s">
        <v>62</v>
      </c>
      <c r="C14825" t="s">
        <v>98</v>
      </c>
      <c r="D14825">
        <v>2001</v>
      </c>
      <c r="H14825">
        <v>8988</v>
      </c>
      <c r="I14825">
        <v>5049</v>
      </c>
      <c r="N14825">
        <f>COUNTIF(Cod_Mun_Norte!B:B,DADOS_SNIS_Minas!A14825)</f>
        <v>1</v>
      </c>
    </row>
    <row r="14826" spans="1:14" x14ac:dyDescent="0.2">
      <c r="A14826">
        <v>314915</v>
      </c>
      <c r="B14826" t="s">
        <v>62</v>
      </c>
      <c r="C14826" t="s">
        <v>98</v>
      </c>
      <c r="D14826">
        <v>2000</v>
      </c>
      <c r="H14826">
        <v>8871</v>
      </c>
      <c r="I14826">
        <v>4983</v>
      </c>
      <c r="N14826">
        <f>COUNTIF(Cod_Mun_Norte!B:B,DADOS_SNIS_Minas!A14826)</f>
        <v>1</v>
      </c>
    </row>
    <row r="14827" spans="1:14" x14ac:dyDescent="0.2">
      <c r="A14827">
        <v>314915</v>
      </c>
      <c r="B14827" t="s">
        <v>62</v>
      </c>
      <c r="C14827" t="s">
        <v>98</v>
      </c>
      <c r="D14827">
        <v>1999</v>
      </c>
      <c r="H14827">
        <v>7221</v>
      </c>
      <c r="I14827">
        <v>4113</v>
      </c>
      <c r="N14827">
        <f>COUNTIF(Cod_Mun_Norte!B:B,DADOS_SNIS_Minas!A14827)</f>
        <v>1</v>
      </c>
    </row>
    <row r="14828" spans="1:14" x14ac:dyDescent="0.2">
      <c r="A14828">
        <v>314915</v>
      </c>
      <c r="B14828" t="s">
        <v>62</v>
      </c>
      <c r="C14828" t="s">
        <v>98</v>
      </c>
      <c r="D14828">
        <v>1998</v>
      </c>
      <c r="H14828">
        <v>7366</v>
      </c>
      <c r="I14828">
        <v>4196</v>
      </c>
      <c r="N14828">
        <f>COUNTIF(Cod_Mun_Norte!B:B,DADOS_SNIS_Minas!A14828)</f>
        <v>1</v>
      </c>
    </row>
    <row r="14829" spans="1:14" x14ac:dyDescent="0.2">
      <c r="A14829">
        <v>314915</v>
      </c>
      <c r="B14829" t="s">
        <v>62</v>
      </c>
      <c r="C14829" t="s">
        <v>98</v>
      </c>
      <c r="D14829">
        <v>1997</v>
      </c>
      <c r="H14829">
        <v>7512</v>
      </c>
      <c r="I14829">
        <v>4279</v>
      </c>
      <c r="N14829">
        <f>COUNTIF(Cod_Mun_Norte!B:B,DADOS_SNIS_Minas!A14829)</f>
        <v>1</v>
      </c>
    </row>
    <row r="14830" spans="1:14" x14ac:dyDescent="0.2">
      <c r="A14830">
        <v>314915</v>
      </c>
      <c r="B14830" t="s">
        <v>62</v>
      </c>
      <c r="C14830" t="s">
        <v>98</v>
      </c>
      <c r="D14830">
        <v>1996</v>
      </c>
      <c r="H14830">
        <v>7684</v>
      </c>
      <c r="I14830">
        <v>4377</v>
      </c>
      <c r="N14830">
        <f>COUNTIF(Cod_Mun_Norte!B:B,DADOS_SNIS_Minas!A14830)</f>
        <v>1</v>
      </c>
    </row>
    <row r="14831" spans="1:14" x14ac:dyDescent="0.2">
      <c r="A14831">
        <v>314915</v>
      </c>
      <c r="B14831" t="s">
        <v>62</v>
      </c>
      <c r="C14831" t="s">
        <v>98</v>
      </c>
      <c r="D14831">
        <v>1995</v>
      </c>
      <c r="H14831">
        <v>8588</v>
      </c>
      <c r="I14831">
        <v>4892</v>
      </c>
      <c r="N14831">
        <f>COUNTIF(Cod_Mun_Norte!B:B,DADOS_SNIS_Minas!A14831)</f>
        <v>1</v>
      </c>
    </row>
    <row r="14832" spans="1:14" x14ac:dyDescent="0.2">
      <c r="A14832">
        <v>314920</v>
      </c>
      <c r="B14832" t="s">
        <v>2122</v>
      </c>
      <c r="C14832" t="s">
        <v>98</v>
      </c>
      <c r="D14832">
        <v>2020</v>
      </c>
      <c r="E14832" t="s">
        <v>2123</v>
      </c>
      <c r="F14832" t="s">
        <v>357</v>
      </c>
      <c r="G14832" t="s">
        <v>383</v>
      </c>
      <c r="H14832">
        <v>3643</v>
      </c>
      <c r="I14832">
        <v>3055</v>
      </c>
      <c r="J14832">
        <v>2668</v>
      </c>
      <c r="K14832">
        <v>2668</v>
      </c>
      <c r="L14832">
        <v>87.3</v>
      </c>
      <c r="M14832">
        <v>73.239999999999995</v>
      </c>
      <c r="N14832">
        <f>COUNTIF(Cod_Mun_Norte!B:B,DADOS_SNIS_Minas!A14832)</f>
        <v>0</v>
      </c>
    </row>
    <row r="14833" spans="1:14" x14ac:dyDescent="0.2">
      <c r="A14833">
        <v>314920</v>
      </c>
      <c r="B14833" t="s">
        <v>2122</v>
      </c>
      <c r="C14833" t="s">
        <v>98</v>
      </c>
      <c r="D14833">
        <v>2019</v>
      </c>
      <c r="E14833" t="s">
        <v>361</v>
      </c>
      <c r="F14833" t="s">
        <v>362</v>
      </c>
      <c r="G14833" t="s">
        <v>119</v>
      </c>
      <c r="H14833">
        <v>3635</v>
      </c>
      <c r="I14833">
        <v>3049</v>
      </c>
      <c r="J14833">
        <v>2630</v>
      </c>
      <c r="K14833">
        <v>2630</v>
      </c>
      <c r="L14833">
        <v>86.3</v>
      </c>
      <c r="M14833">
        <v>72.349999999999994</v>
      </c>
      <c r="N14833">
        <f>COUNTIF(Cod_Mun_Norte!B:B,DADOS_SNIS_Minas!A14833)</f>
        <v>0</v>
      </c>
    </row>
    <row r="14834" spans="1:14" x14ac:dyDescent="0.2">
      <c r="A14834">
        <v>314920</v>
      </c>
      <c r="B14834" t="s">
        <v>2122</v>
      </c>
      <c r="C14834" t="s">
        <v>98</v>
      </c>
      <c r="D14834">
        <v>2018</v>
      </c>
      <c r="E14834" t="s">
        <v>361</v>
      </c>
      <c r="F14834" t="s">
        <v>362</v>
      </c>
      <c r="H14834">
        <v>3626</v>
      </c>
      <c r="I14834">
        <v>3041</v>
      </c>
      <c r="J14834">
        <v>2645</v>
      </c>
      <c r="K14834">
        <v>2645</v>
      </c>
      <c r="L14834">
        <v>87</v>
      </c>
      <c r="M14834">
        <v>72.95</v>
      </c>
      <c r="N14834">
        <f>COUNTIF(Cod_Mun_Norte!B:B,DADOS_SNIS_Minas!A14834)</f>
        <v>0</v>
      </c>
    </row>
    <row r="14835" spans="1:14" x14ac:dyDescent="0.2">
      <c r="A14835">
        <v>314920</v>
      </c>
      <c r="B14835" t="s">
        <v>2122</v>
      </c>
      <c r="C14835" t="s">
        <v>98</v>
      </c>
      <c r="D14835">
        <v>2017</v>
      </c>
      <c r="E14835" t="s">
        <v>2124</v>
      </c>
      <c r="F14835" t="s">
        <v>357</v>
      </c>
      <c r="H14835">
        <v>3672</v>
      </c>
      <c r="I14835">
        <v>3080</v>
      </c>
      <c r="J14835">
        <v>2666</v>
      </c>
      <c r="K14835">
        <v>2666</v>
      </c>
      <c r="L14835">
        <v>86.6</v>
      </c>
      <c r="M14835">
        <v>72.599999999999994</v>
      </c>
      <c r="N14835">
        <f>COUNTIF(Cod_Mun_Norte!B:B,DADOS_SNIS_Minas!A14835)</f>
        <v>0</v>
      </c>
    </row>
    <row r="14836" spans="1:14" x14ac:dyDescent="0.2">
      <c r="A14836">
        <v>314920</v>
      </c>
      <c r="B14836" t="s">
        <v>2122</v>
      </c>
      <c r="C14836" t="s">
        <v>98</v>
      </c>
      <c r="D14836">
        <v>2016</v>
      </c>
      <c r="E14836" t="s">
        <v>2124</v>
      </c>
      <c r="F14836" t="s">
        <v>359</v>
      </c>
      <c r="H14836">
        <v>3661</v>
      </c>
      <c r="I14836">
        <v>3070</v>
      </c>
      <c r="J14836">
        <v>2727</v>
      </c>
      <c r="K14836">
        <v>2727</v>
      </c>
      <c r="L14836">
        <v>88.8</v>
      </c>
      <c r="M14836">
        <v>74.489999999999995</v>
      </c>
      <c r="N14836">
        <f>COUNTIF(Cod_Mun_Norte!B:B,DADOS_SNIS_Minas!A14836)</f>
        <v>0</v>
      </c>
    </row>
    <row r="14837" spans="1:14" x14ac:dyDescent="0.2">
      <c r="A14837">
        <v>314920</v>
      </c>
      <c r="B14837" t="s">
        <v>2122</v>
      </c>
      <c r="C14837" t="s">
        <v>98</v>
      </c>
      <c r="D14837">
        <v>2015</v>
      </c>
      <c r="E14837" t="s">
        <v>2124</v>
      </c>
      <c r="F14837" t="s">
        <v>359</v>
      </c>
      <c r="H14837">
        <v>3650</v>
      </c>
      <c r="I14837">
        <v>3061</v>
      </c>
      <c r="J14837">
        <v>2773</v>
      </c>
      <c r="K14837">
        <v>2773</v>
      </c>
      <c r="L14837">
        <v>90.6</v>
      </c>
      <c r="M14837">
        <v>75.97</v>
      </c>
      <c r="N14837">
        <f>COUNTIF(Cod_Mun_Norte!B:B,DADOS_SNIS_Minas!A14837)</f>
        <v>0</v>
      </c>
    </row>
    <row r="14838" spans="1:14" x14ac:dyDescent="0.2">
      <c r="A14838">
        <v>314920</v>
      </c>
      <c r="B14838" t="s">
        <v>2122</v>
      </c>
      <c r="C14838" t="s">
        <v>98</v>
      </c>
      <c r="D14838">
        <v>2014</v>
      </c>
      <c r="E14838" t="s">
        <v>2124</v>
      </c>
      <c r="F14838" t="s">
        <v>359</v>
      </c>
      <c r="H14838">
        <v>3638</v>
      </c>
      <c r="I14838">
        <v>3051</v>
      </c>
      <c r="J14838">
        <v>3051</v>
      </c>
      <c r="K14838">
        <v>3051</v>
      </c>
      <c r="L14838">
        <v>100</v>
      </c>
      <c r="M14838">
        <v>83.86</v>
      </c>
      <c r="N14838">
        <f>COUNTIF(Cod_Mun_Norte!B:B,DADOS_SNIS_Minas!A14838)</f>
        <v>0</v>
      </c>
    </row>
    <row r="14839" spans="1:14" x14ac:dyDescent="0.2">
      <c r="A14839">
        <v>314920</v>
      </c>
      <c r="B14839" t="s">
        <v>2122</v>
      </c>
      <c r="C14839" t="s">
        <v>98</v>
      </c>
      <c r="D14839">
        <v>2013</v>
      </c>
      <c r="E14839" t="s">
        <v>2124</v>
      </c>
      <c r="F14839" t="s">
        <v>359</v>
      </c>
      <c r="H14839">
        <v>3626</v>
      </c>
      <c r="I14839">
        <v>3041</v>
      </c>
      <c r="J14839">
        <v>3041</v>
      </c>
      <c r="K14839">
        <v>3041</v>
      </c>
      <c r="L14839">
        <v>100</v>
      </c>
      <c r="M14839">
        <v>83.87</v>
      </c>
      <c r="N14839">
        <f>COUNTIF(Cod_Mun_Norte!B:B,DADOS_SNIS_Minas!A14839)</f>
        <v>0</v>
      </c>
    </row>
    <row r="14840" spans="1:14" x14ac:dyDescent="0.2">
      <c r="A14840">
        <v>314920</v>
      </c>
      <c r="B14840" t="s">
        <v>2122</v>
      </c>
      <c r="C14840" t="s">
        <v>98</v>
      </c>
      <c r="D14840">
        <v>2012</v>
      </c>
      <c r="E14840" t="s">
        <v>2124</v>
      </c>
      <c r="F14840" t="s">
        <v>359</v>
      </c>
      <c r="H14840">
        <v>3510</v>
      </c>
      <c r="I14840">
        <v>2944</v>
      </c>
      <c r="J14840">
        <v>2944</v>
      </c>
      <c r="K14840">
        <v>2944</v>
      </c>
      <c r="L14840">
        <v>100</v>
      </c>
      <c r="M14840">
        <v>83.87</v>
      </c>
      <c r="N14840">
        <f>COUNTIF(Cod_Mun_Norte!B:B,DADOS_SNIS_Minas!A14840)</f>
        <v>0</v>
      </c>
    </row>
    <row r="14841" spans="1:14" x14ac:dyDescent="0.2">
      <c r="A14841">
        <v>314920</v>
      </c>
      <c r="B14841" t="s">
        <v>2122</v>
      </c>
      <c r="C14841" t="s">
        <v>98</v>
      </c>
      <c r="D14841">
        <v>2011</v>
      </c>
      <c r="E14841" t="s">
        <v>2124</v>
      </c>
      <c r="F14841" t="s">
        <v>359</v>
      </c>
      <c r="H14841">
        <v>3500</v>
      </c>
      <c r="I14841">
        <v>2935</v>
      </c>
      <c r="J14841">
        <v>2935</v>
      </c>
      <c r="K14841">
        <v>2935</v>
      </c>
      <c r="L14841">
        <v>100</v>
      </c>
      <c r="M14841">
        <v>83.86</v>
      </c>
      <c r="N14841">
        <f>COUNTIF(Cod_Mun_Norte!B:B,DADOS_SNIS_Minas!A14841)</f>
        <v>0</v>
      </c>
    </row>
    <row r="14842" spans="1:14" x14ac:dyDescent="0.2">
      <c r="A14842">
        <v>314920</v>
      </c>
      <c r="B14842" t="s">
        <v>2122</v>
      </c>
      <c r="C14842" t="s">
        <v>98</v>
      </c>
      <c r="D14842">
        <v>2010</v>
      </c>
      <c r="E14842" t="s">
        <v>361</v>
      </c>
      <c r="F14842" t="s">
        <v>362</v>
      </c>
      <c r="H14842">
        <v>3490</v>
      </c>
      <c r="I14842">
        <v>2927</v>
      </c>
      <c r="J14842">
        <v>2927</v>
      </c>
      <c r="K14842">
        <v>2927</v>
      </c>
      <c r="L14842">
        <v>100</v>
      </c>
      <c r="M14842">
        <v>83.87</v>
      </c>
      <c r="N14842">
        <f>COUNTIF(Cod_Mun_Norte!B:B,DADOS_SNIS_Minas!A14842)</f>
        <v>0</v>
      </c>
    </row>
    <row r="14843" spans="1:14" x14ac:dyDescent="0.2">
      <c r="A14843">
        <v>314920</v>
      </c>
      <c r="B14843" t="s">
        <v>2122</v>
      </c>
      <c r="C14843" t="s">
        <v>98</v>
      </c>
      <c r="D14843">
        <v>2009</v>
      </c>
      <c r="E14843" t="s">
        <v>361</v>
      </c>
      <c r="F14843" t="s">
        <v>362</v>
      </c>
      <c r="H14843">
        <v>3586</v>
      </c>
      <c r="I14843">
        <v>3000</v>
      </c>
      <c r="J14843">
        <v>3706</v>
      </c>
      <c r="K14843">
        <v>3706</v>
      </c>
      <c r="L14843">
        <v>100</v>
      </c>
      <c r="M14843">
        <v>100</v>
      </c>
      <c r="N14843">
        <f>COUNTIF(Cod_Mun_Norte!B:B,DADOS_SNIS_Minas!A14843)</f>
        <v>0</v>
      </c>
    </row>
    <row r="14844" spans="1:14" x14ac:dyDescent="0.2">
      <c r="A14844">
        <v>314920</v>
      </c>
      <c r="B14844" t="s">
        <v>2122</v>
      </c>
      <c r="C14844" t="s">
        <v>98</v>
      </c>
      <c r="D14844">
        <v>2008</v>
      </c>
      <c r="E14844" t="s">
        <v>361</v>
      </c>
      <c r="F14844" t="s">
        <v>362</v>
      </c>
      <c r="H14844">
        <v>3568</v>
      </c>
      <c r="I14844">
        <v>2985</v>
      </c>
      <c r="J14844">
        <v>3659</v>
      </c>
      <c r="K14844">
        <v>3659</v>
      </c>
      <c r="L14844">
        <v>100</v>
      </c>
      <c r="M14844">
        <v>100</v>
      </c>
      <c r="N14844">
        <f>COUNTIF(Cod_Mun_Norte!B:B,DADOS_SNIS_Minas!A14844)</f>
        <v>0</v>
      </c>
    </row>
    <row r="14845" spans="1:14" x14ac:dyDescent="0.2">
      <c r="A14845">
        <v>314920</v>
      </c>
      <c r="B14845" t="s">
        <v>2122</v>
      </c>
      <c r="C14845" t="s">
        <v>98</v>
      </c>
      <c r="D14845">
        <v>2007</v>
      </c>
      <c r="E14845" t="s">
        <v>361</v>
      </c>
      <c r="F14845" t="s">
        <v>362</v>
      </c>
      <c r="H14845">
        <v>3448</v>
      </c>
      <c r="I14845">
        <v>2885</v>
      </c>
      <c r="J14845">
        <v>3577</v>
      </c>
      <c r="K14845">
        <v>3577</v>
      </c>
      <c r="L14845">
        <v>100</v>
      </c>
      <c r="M14845">
        <v>100</v>
      </c>
      <c r="N14845">
        <f>COUNTIF(Cod_Mun_Norte!B:B,DADOS_SNIS_Minas!A14845)</f>
        <v>0</v>
      </c>
    </row>
    <row r="14846" spans="1:14" x14ac:dyDescent="0.2">
      <c r="A14846">
        <v>314920</v>
      </c>
      <c r="B14846" t="s">
        <v>2122</v>
      </c>
      <c r="C14846" t="s">
        <v>98</v>
      </c>
      <c r="D14846">
        <v>2006</v>
      </c>
      <c r="E14846" t="s">
        <v>361</v>
      </c>
      <c r="F14846" t="s">
        <v>362</v>
      </c>
      <c r="H14846">
        <v>2600</v>
      </c>
      <c r="I14846">
        <v>2215</v>
      </c>
      <c r="J14846">
        <v>3463</v>
      </c>
      <c r="K14846">
        <v>3463</v>
      </c>
      <c r="L14846">
        <v>100</v>
      </c>
      <c r="M14846">
        <v>100</v>
      </c>
      <c r="N14846">
        <f>COUNTIF(Cod_Mun_Norte!B:B,DADOS_SNIS_Minas!A14846)</f>
        <v>0</v>
      </c>
    </row>
    <row r="14847" spans="1:14" x14ac:dyDescent="0.2">
      <c r="A14847">
        <v>314920</v>
      </c>
      <c r="B14847" t="s">
        <v>2122</v>
      </c>
      <c r="C14847" t="s">
        <v>98</v>
      </c>
      <c r="D14847">
        <v>2005</v>
      </c>
      <c r="E14847" t="s">
        <v>361</v>
      </c>
      <c r="F14847" t="s">
        <v>362</v>
      </c>
      <c r="H14847">
        <v>2716</v>
      </c>
      <c r="I14847">
        <v>2314</v>
      </c>
      <c r="J14847">
        <v>3445</v>
      </c>
      <c r="K14847">
        <v>3445</v>
      </c>
      <c r="L14847">
        <v>100</v>
      </c>
      <c r="M14847">
        <v>100</v>
      </c>
      <c r="N14847">
        <f>COUNTIF(Cod_Mun_Norte!B:B,DADOS_SNIS_Minas!A14847)</f>
        <v>0</v>
      </c>
    </row>
    <row r="14848" spans="1:14" x14ac:dyDescent="0.2">
      <c r="A14848">
        <v>314920</v>
      </c>
      <c r="B14848" t="s">
        <v>2122</v>
      </c>
      <c r="C14848" t="s">
        <v>98</v>
      </c>
      <c r="D14848">
        <v>2004</v>
      </c>
      <c r="E14848" t="s">
        <v>361</v>
      </c>
      <c r="F14848" t="s">
        <v>362</v>
      </c>
      <c r="H14848">
        <v>2833</v>
      </c>
      <c r="I14848">
        <v>2413</v>
      </c>
      <c r="J14848">
        <v>3431</v>
      </c>
      <c r="K14848">
        <v>3431</v>
      </c>
      <c r="L14848">
        <v>100</v>
      </c>
      <c r="M14848">
        <v>100</v>
      </c>
      <c r="N14848">
        <f>COUNTIF(Cod_Mun_Norte!B:B,DADOS_SNIS_Minas!A14848)</f>
        <v>0</v>
      </c>
    </row>
    <row r="14849" spans="1:14" x14ac:dyDescent="0.2">
      <c r="A14849">
        <v>314920</v>
      </c>
      <c r="B14849" t="s">
        <v>2122</v>
      </c>
      <c r="C14849" t="s">
        <v>98</v>
      </c>
      <c r="D14849">
        <v>2003</v>
      </c>
      <c r="E14849" t="s">
        <v>361</v>
      </c>
      <c r="F14849" t="s">
        <v>362</v>
      </c>
      <c r="H14849">
        <v>3044</v>
      </c>
      <c r="I14849">
        <v>2593</v>
      </c>
      <c r="J14849">
        <v>3349</v>
      </c>
      <c r="K14849">
        <v>3349</v>
      </c>
      <c r="L14849">
        <v>100</v>
      </c>
      <c r="M14849">
        <v>100</v>
      </c>
      <c r="N14849">
        <f>COUNTIF(Cod_Mun_Norte!B:B,DADOS_SNIS_Minas!A14849)</f>
        <v>0</v>
      </c>
    </row>
    <row r="14850" spans="1:14" x14ac:dyDescent="0.2">
      <c r="A14850">
        <v>314920</v>
      </c>
      <c r="B14850" t="s">
        <v>2122</v>
      </c>
      <c r="C14850" t="s">
        <v>98</v>
      </c>
      <c r="D14850">
        <v>2002</v>
      </c>
      <c r="E14850" t="s">
        <v>361</v>
      </c>
      <c r="F14850" t="s">
        <v>362</v>
      </c>
      <c r="H14850">
        <v>3144</v>
      </c>
      <c r="I14850">
        <v>2678</v>
      </c>
      <c r="J14850">
        <v>3256</v>
      </c>
      <c r="K14850">
        <v>3256</v>
      </c>
      <c r="L14850">
        <v>100</v>
      </c>
      <c r="M14850">
        <v>100</v>
      </c>
      <c r="N14850">
        <f>COUNTIF(Cod_Mun_Norte!B:B,DADOS_SNIS_Minas!A14850)</f>
        <v>0</v>
      </c>
    </row>
    <row r="14851" spans="1:14" x14ac:dyDescent="0.2">
      <c r="A14851">
        <v>314920</v>
      </c>
      <c r="B14851" t="s">
        <v>2122</v>
      </c>
      <c r="C14851" t="s">
        <v>98</v>
      </c>
      <c r="D14851">
        <v>2001</v>
      </c>
      <c r="E14851" t="s">
        <v>361</v>
      </c>
      <c r="F14851" t="s">
        <v>362</v>
      </c>
      <c r="H14851">
        <v>3224</v>
      </c>
      <c r="I14851">
        <v>2746</v>
      </c>
      <c r="J14851">
        <v>3256</v>
      </c>
      <c r="K14851">
        <v>3256</v>
      </c>
      <c r="L14851">
        <v>100</v>
      </c>
      <c r="M14851">
        <v>100</v>
      </c>
      <c r="N14851">
        <f>COUNTIF(Cod_Mun_Norte!B:B,DADOS_SNIS_Minas!A14851)</f>
        <v>0</v>
      </c>
    </row>
    <row r="14852" spans="1:14" x14ac:dyDescent="0.2">
      <c r="A14852">
        <v>314920</v>
      </c>
      <c r="B14852" t="s">
        <v>2122</v>
      </c>
      <c r="C14852" t="s">
        <v>98</v>
      </c>
      <c r="D14852">
        <v>2000</v>
      </c>
      <c r="E14852" t="s">
        <v>361</v>
      </c>
      <c r="F14852" t="s">
        <v>362</v>
      </c>
      <c r="H14852">
        <v>3361</v>
      </c>
      <c r="I14852">
        <v>2863</v>
      </c>
      <c r="J14852">
        <v>3850</v>
      </c>
      <c r="L14852">
        <v>100</v>
      </c>
      <c r="N14852">
        <f>COUNTIF(Cod_Mun_Norte!B:B,DADOS_SNIS_Minas!A14852)</f>
        <v>0</v>
      </c>
    </row>
    <row r="14853" spans="1:14" x14ac:dyDescent="0.2">
      <c r="A14853">
        <v>314920</v>
      </c>
      <c r="B14853" t="s">
        <v>2122</v>
      </c>
      <c r="C14853" t="s">
        <v>98</v>
      </c>
      <c r="D14853">
        <v>1999</v>
      </c>
      <c r="E14853" t="s">
        <v>361</v>
      </c>
      <c r="F14853" t="s">
        <v>362</v>
      </c>
      <c r="H14853">
        <v>5563</v>
      </c>
      <c r="I14853">
        <v>3958</v>
      </c>
      <c r="J14853">
        <v>3680</v>
      </c>
      <c r="L14853">
        <v>93</v>
      </c>
      <c r="N14853">
        <f>COUNTIF(Cod_Mun_Norte!B:B,DADOS_SNIS_Minas!A14853)</f>
        <v>0</v>
      </c>
    </row>
    <row r="14854" spans="1:14" x14ac:dyDescent="0.2">
      <c r="A14854">
        <v>314920</v>
      </c>
      <c r="B14854" t="s">
        <v>2122</v>
      </c>
      <c r="C14854" t="s">
        <v>98</v>
      </c>
      <c r="D14854">
        <v>1998</v>
      </c>
      <c r="E14854" t="s">
        <v>361</v>
      </c>
      <c r="F14854" t="s">
        <v>362</v>
      </c>
      <c r="H14854">
        <v>5451</v>
      </c>
      <c r="I14854">
        <v>3878</v>
      </c>
      <c r="N14854">
        <f>COUNTIF(Cod_Mun_Norte!B:B,DADOS_SNIS_Minas!A14854)</f>
        <v>0</v>
      </c>
    </row>
    <row r="14855" spans="1:14" x14ac:dyDescent="0.2">
      <c r="A14855">
        <v>314920</v>
      </c>
      <c r="B14855" t="s">
        <v>2122</v>
      </c>
      <c r="C14855" t="s">
        <v>98</v>
      </c>
      <c r="D14855">
        <v>1997</v>
      </c>
      <c r="H14855">
        <v>5339</v>
      </c>
      <c r="I14855">
        <v>3799</v>
      </c>
      <c r="N14855">
        <f>COUNTIF(Cod_Mun_Norte!B:B,DADOS_SNIS_Minas!A14855)</f>
        <v>0</v>
      </c>
    </row>
    <row r="14856" spans="1:14" x14ac:dyDescent="0.2">
      <c r="A14856">
        <v>314920</v>
      </c>
      <c r="B14856" t="s">
        <v>2122</v>
      </c>
      <c r="C14856" t="s">
        <v>98</v>
      </c>
      <c r="D14856">
        <v>1996</v>
      </c>
      <c r="H14856">
        <v>5206</v>
      </c>
      <c r="I14856">
        <v>3704</v>
      </c>
      <c r="N14856">
        <f>COUNTIF(Cod_Mun_Norte!B:B,DADOS_SNIS_Minas!A14856)</f>
        <v>0</v>
      </c>
    </row>
    <row r="14857" spans="1:14" x14ac:dyDescent="0.2">
      <c r="A14857">
        <v>314920</v>
      </c>
      <c r="B14857" t="s">
        <v>2122</v>
      </c>
      <c r="C14857" t="s">
        <v>98</v>
      </c>
      <c r="D14857">
        <v>1995</v>
      </c>
      <c r="H14857">
        <v>4680</v>
      </c>
      <c r="I14857">
        <v>3330</v>
      </c>
      <c r="N14857">
        <f>COUNTIF(Cod_Mun_Norte!B:B,DADOS_SNIS_Minas!A14857)</f>
        <v>0</v>
      </c>
    </row>
    <row r="14858" spans="1:14" x14ac:dyDescent="0.2">
      <c r="A14858">
        <v>314930</v>
      </c>
      <c r="B14858" t="s">
        <v>2125</v>
      </c>
      <c r="C14858" t="s">
        <v>98</v>
      </c>
      <c r="D14858">
        <v>2020</v>
      </c>
      <c r="E14858" t="s">
        <v>2126</v>
      </c>
      <c r="F14858" t="s">
        <v>367</v>
      </c>
      <c r="G14858" t="s">
        <v>368</v>
      </c>
      <c r="H14858">
        <v>64712</v>
      </c>
      <c r="I14858">
        <v>55032</v>
      </c>
      <c r="J14858">
        <v>54288</v>
      </c>
      <c r="K14858">
        <v>54288</v>
      </c>
      <c r="L14858">
        <v>98.7</v>
      </c>
      <c r="M14858">
        <v>83.89</v>
      </c>
      <c r="N14858">
        <f>COUNTIF(Cod_Mun_Norte!B:B,DADOS_SNIS_Minas!A14858)</f>
        <v>0</v>
      </c>
    </row>
    <row r="14859" spans="1:14" x14ac:dyDescent="0.2">
      <c r="A14859">
        <v>314930</v>
      </c>
      <c r="B14859" t="s">
        <v>2125</v>
      </c>
      <c r="C14859" t="s">
        <v>98</v>
      </c>
      <c r="D14859">
        <v>2019</v>
      </c>
      <c r="E14859" t="s">
        <v>2126</v>
      </c>
      <c r="F14859" t="s">
        <v>367</v>
      </c>
      <c r="G14859" t="s">
        <v>368</v>
      </c>
      <c r="H14859">
        <v>64258</v>
      </c>
      <c r="I14859">
        <v>54646</v>
      </c>
      <c r="J14859">
        <v>54288</v>
      </c>
      <c r="K14859">
        <v>54288</v>
      </c>
      <c r="L14859">
        <v>99.3</v>
      </c>
      <c r="M14859">
        <v>84.48</v>
      </c>
      <c r="N14859">
        <f>COUNTIF(Cod_Mun_Norte!B:B,DADOS_SNIS_Minas!A14859)</f>
        <v>0</v>
      </c>
    </row>
    <row r="14860" spans="1:14" x14ac:dyDescent="0.2">
      <c r="A14860">
        <v>314930</v>
      </c>
      <c r="B14860" t="s">
        <v>2125</v>
      </c>
      <c r="C14860" t="s">
        <v>98</v>
      </c>
      <c r="D14860">
        <v>2018</v>
      </c>
      <c r="E14860" t="s">
        <v>2126</v>
      </c>
      <c r="F14860" t="s">
        <v>367</v>
      </c>
      <c r="H14860">
        <v>63789</v>
      </c>
      <c r="I14860">
        <v>54247</v>
      </c>
      <c r="J14860">
        <v>54247</v>
      </c>
      <c r="K14860">
        <v>54247</v>
      </c>
      <c r="L14860">
        <v>100</v>
      </c>
      <c r="M14860">
        <v>85.04</v>
      </c>
      <c r="N14860">
        <f>COUNTIF(Cod_Mun_Norte!B:B,DADOS_SNIS_Minas!A14860)</f>
        <v>0</v>
      </c>
    </row>
    <row r="14861" spans="1:14" x14ac:dyDescent="0.2">
      <c r="A14861">
        <v>314930</v>
      </c>
      <c r="B14861" t="s">
        <v>2125</v>
      </c>
      <c r="C14861" t="s">
        <v>98</v>
      </c>
      <c r="D14861">
        <v>2017</v>
      </c>
      <c r="E14861" t="s">
        <v>2126</v>
      </c>
      <c r="F14861" t="s">
        <v>367</v>
      </c>
      <c r="H14861">
        <v>63837</v>
      </c>
      <c r="I14861">
        <v>54288</v>
      </c>
      <c r="J14861">
        <v>54288</v>
      </c>
      <c r="K14861">
        <v>54288</v>
      </c>
      <c r="L14861">
        <v>100</v>
      </c>
      <c r="M14861">
        <v>85.04</v>
      </c>
      <c r="N14861">
        <f>COUNTIF(Cod_Mun_Norte!B:B,DADOS_SNIS_Minas!A14861)</f>
        <v>0</v>
      </c>
    </row>
    <row r="14862" spans="1:14" x14ac:dyDescent="0.2">
      <c r="A14862">
        <v>314930</v>
      </c>
      <c r="B14862" t="s">
        <v>2125</v>
      </c>
      <c r="C14862" t="s">
        <v>98</v>
      </c>
      <c r="D14862">
        <v>2016</v>
      </c>
      <c r="E14862" t="s">
        <v>2126</v>
      </c>
      <c r="F14862" t="s">
        <v>367</v>
      </c>
      <c r="H14862">
        <v>63406</v>
      </c>
      <c r="I14862">
        <v>53921</v>
      </c>
      <c r="J14862">
        <v>53921</v>
      </c>
      <c r="K14862">
        <v>53921</v>
      </c>
      <c r="L14862">
        <v>100</v>
      </c>
      <c r="M14862">
        <v>85.04</v>
      </c>
      <c r="N14862">
        <f>COUNTIF(Cod_Mun_Norte!B:B,DADOS_SNIS_Minas!A14862)</f>
        <v>0</v>
      </c>
    </row>
    <row r="14863" spans="1:14" x14ac:dyDescent="0.2">
      <c r="A14863">
        <v>314930</v>
      </c>
      <c r="B14863" t="s">
        <v>2125</v>
      </c>
      <c r="C14863" t="s">
        <v>98</v>
      </c>
      <c r="D14863">
        <v>2015</v>
      </c>
      <c r="E14863" t="s">
        <v>2126</v>
      </c>
      <c r="F14863" t="s">
        <v>367</v>
      </c>
      <c r="H14863">
        <v>62951</v>
      </c>
      <c r="I14863">
        <v>53534</v>
      </c>
      <c r="J14863">
        <v>53534</v>
      </c>
      <c r="K14863">
        <v>53534</v>
      </c>
      <c r="L14863">
        <v>100</v>
      </c>
      <c r="M14863">
        <v>85.04</v>
      </c>
      <c r="N14863">
        <f>COUNTIF(Cod_Mun_Norte!B:B,DADOS_SNIS_Minas!A14863)</f>
        <v>0</v>
      </c>
    </row>
    <row r="14864" spans="1:14" x14ac:dyDescent="0.2">
      <c r="A14864">
        <v>314930</v>
      </c>
      <c r="B14864" t="s">
        <v>2125</v>
      </c>
      <c r="C14864" t="s">
        <v>98</v>
      </c>
      <c r="D14864">
        <v>2014</v>
      </c>
      <c r="E14864" t="s">
        <v>2126</v>
      </c>
      <c r="F14864" t="s">
        <v>367</v>
      </c>
      <c r="H14864">
        <v>62473</v>
      </c>
      <c r="I14864">
        <v>53128</v>
      </c>
      <c r="J14864">
        <v>53128</v>
      </c>
      <c r="K14864">
        <v>53128</v>
      </c>
      <c r="L14864">
        <v>100</v>
      </c>
      <c r="M14864">
        <v>85.04</v>
      </c>
      <c r="N14864">
        <f>COUNTIF(Cod_Mun_Norte!B:B,DADOS_SNIS_Minas!A14864)</f>
        <v>0</v>
      </c>
    </row>
    <row r="14865" spans="1:14" x14ac:dyDescent="0.2">
      <c r="A14865">
        <v>314930</v>
      </c>
      <c r="B14865" t="s">
        <v>2125</v>
      </c>
      <c r="C14865" t="s">
        <v>98</v>
      </c>
      <c r="D14865">
        <v>2013</v>
      </c>
      <c r="E14865" t="s">
        <v>2126</v>
      </c>
      <c r="F14865" t="s">
        <v>367</v>
      </c>
      <c r="H14865">
        <v>61975</v>
      </c>
      <c r="I14865">
        <v>52704</v>
      </c>
      <c r="J14865">
        <v>52704</v>
      </c>
      <c r="K14865">
        <v>52704</v>
      </c>
      <c r="L14865">
        <v>100</v>
      </c>
      <c r="M14865">
        <v>85.04</v>
      </c>
      <c r="N14865">
        <f>COUNTIF(Cod_Mun_Norte!B:B,DADOS_SNIS_Minas!A14865)</f>
        <v>0</v>
      </c>
    </row>
    <row r="14866" spans="1:14" x14ac:dyDescent="0.2">
      <c r="A14866">
        <v>314930</v>
      </c>
      <c r="B14866" t="s">
        <v>2125</v>
      </c>
      <c r="C14866" t="s">
        <v>98</v>
      </c>
      <c r="D14866">
        <v>2012</v>
      </c>
      <c r="E14866" t="s">
        <v>361</v>
      </c>
      <c r="F14866" t="s">
        <v>99</v>
      </c>
      <c r="H14866">
        <v>59670</v>
      </c>
      <c r="I14866">
        <v>50744</v>
      </c>
      <c r="J14866">
        <v>50744</v>
      </c>
      <c r="K14866">
        <v>50744</v>
      </c>
      <c r="L14866">
        <v>100</v>
      </c>
      <c r="M14866">
        <v>85.04</v>
      </c>
      <c r="N14866">
        <f>COUNTIF(Cod_Mun_Norte!B:B,DADOS_SNIS_Minas!A14866)</f>
        <v>0</v>
      </c>
    </row>
    <row r="14867" spans="1:14" x14ac:dyDescent="0.2">
      <c r="A14867">
        <v>314930</v>
      </c>
      <c r="B14867" t="s">
        <v>2125</v>
      </c>
      <c r="C14867" t="s">
        <v>98</v>
      </c>
      <c r="D14867">
        <v>2011</v>
      </c>
      <c r="E14867" t="s">
        <v>361</v>
      </c>
      <c r="F14867" t="s">
        <v>99</v>
      </c>
      <c r="H14867">
        <v>59213</v>
      </c>
      <c r="I14867">
        <v>50355</v>
      </c>
      <c r="J14867">
        <v>50355</v>
      </c>
      <c r="K14867">
        <v>50355</v>
      </c>
      <c r="L14867">
        <v>100</v>
      </c>
      <c r="M14867">
        <v>85.04</v>
      </c>
      <c r="N14867">
        <f>COUNTIF(Cod_Mun_Norte!B:B,DADOS_SNIS_Minas!A14867)</f>
        <v>0</v>
      </c>
    </row>
    <row r="14868" spans="1:14" x14ac:dyDescent="0.2">
      <c r="A14868">
        <v>314930</v>
      </c>
      <c r="B14868" t="s">
        <v>2125</v>
      </c>
      <c r="C14868" t="s">
        <v>98</v>
      </c>
      <c r="D14868">
        <v>2010</v>
      </c>
      <c r="E14868" t="s">
        <v>361</v>
      </c>
      <c r="F14868" t="s">
        <v>99</v>
      </c>
      <c r="H14868">
        <v>58740</v>
      </c>
      <c r="I14868">
        <v>49953</v>
      </c>
      <c r="J14868">
        <v>49953</v>
      </c>
      <c r="K14868">
        <v>49953</v>
      </c>
      <c r="L14868">
        <v>100</v>
      </c>
      <c r="M14868">
        <v>85.04</v>
      </c>
      <c r="N14868">
        <f>COUNTIF(Cod_Mun_Norte!B:B,DADOS_SNIS_Minas!A14868)</f>
        <v>0</v>
      </c>
    </row>
    <row r="14869" spans="1:14" x14ac:dyDescent="0.2">
      <c r="A14869">
        <v>314930</v>
      </c>
      <c r="B14869" t="s">
        <v>2125</v>
      </c>
      <c r="C14869" t="s">
        <v>98</v>
      </c>
      <c r="D14869">
        <v>2009</v>
      </c>
      <c r="E14869" t="s">
        <v>2126</v>
      </c>
      <c r="F14869" t="s">
        <v>367</v>
      </c>
      <c r="H14869">
        <v>59064</v>
      </c>
      <c r="I14869">
        <v>49470</v>
      </c>
      <c r="J14869">
        <v>66952</v>
      </c>
      <c r="K14869">
        <v>66952</v>
      </c>
      <c r="L14869">
        <v>100</v>
      </c>
      <c r="M14869">
        <v>100</v>
      </c>
      <c r="N14869">
        <f>COUNTIF(Cod_Mun_Norte!B:B,DADOS_SNIS_Minas!A14869)</f>
        <v>0</v>
      </c>
    </row>
    <row r="14870" spans="1:14" x14ac:dyDescent="0.2">
      <c r="A14870">
        <v>314930</v>
      </c>
      <c r="B14870" t="s">
        <v>2125</v>
      </c>
      <c r="C14870" t="s">
        <v>98</v>
      </c>
      <c r="D14870">
        <v>2008</v>
      </c>
      <c r="E14870" t="s">
        <v>361</v>
      </c>
      <c r="F14870" t="s">
        <v>99</v>
      </c>
      <c r="H14870">
        <v>58635</v>
      </c>
      <c r="I14870">
        <v>49111</v>
      </c>
      <c r="J14870">
        <v>65324</v>
      </c>
      <c r="K14870">
        <v>65324</v>
      </c>
      <c r="L14870">
        <v>100</v>
      </c>
      <c r="M14870">
        <v>100</v>
      </c>
      <c r="N14870">
        <f>COUNTIF(Cod_Mun_Norte!B:B,DADOS_SNIS_Minas!A14870)</f>
        <v>0</v>
      </c>
    </row>
    <row r="14871" spans="1:14" x14ac:dyDescent="0.2">
      <c r="A14871">
        <v>314930</v>
      </c>
      <c r="B14871" t="s">
        <v>2125</v>
      </c>
      <c r="C14871" t="s">
        <v>98</v>
      </c>
      <c r="D14871">
        <v>2007</v>
      </c>
      <c r="E14871" t="s">
        <v>361</v>
      </c>
      <c r="F14871" t="s">
        <v>99</v>
      </c>
      <c r="H14871">
        <v>56518</v>
      </c>
      <c r="I14871">
        <v>47338</v>
      </c>
      <c r="J14871">
        <v>63044</v>
      </c>
      <c r="K14871">
        <v>63044</v>
      </c>
      <c r="L14871">
        <v>100</v>
      </c>
      <c r="M14871">
        <v>100</v>
      </c>
      <c r="N14871">
        <f>COUNTIF(Cod_Mun_Norte!B:B,DADOS_SNIS_Minas!A14871)</f>
        <v>0</v>
      </c>
    </row>
    <row r="14872" spans="1:14" x14ac:dyDescent="0.2">
      <c r="A14872">
        <v>314930</v>
      </c>
      <c r="B14872" t="s">
        <v>2125</v>
      </c>
      <c r="C14872" t="s">
        <v>98</v>
      </c>
      <c r="D14872">
        <v>2006</v>
      </c>
      <c r="E14872" t="s">
        <v>361</v>
      </c>
      <c r="F14872" t="s">
        <v>99</v>
      </c>
      <c r="H14872">
        <v>63095</v>
      </c>
      <c r="I14872">
        <v>50842</v>
      </c>
      <c r="J14872">
        <v>61143</v>
      </c>
      <c r="K14872">
        <v>61143</v>
      </c>
      <c r="L14872">
        <v>100</v>
      </c>
      <c r="M14872">
        <v>96.91</v>
      </c>
      <c r="N14872">
        <f>COUNTIF(Cod_Mun_Norte!B:B,DADOS_SNIS_Minas!A14872)</f>
        <v>0</v>
      </c>
    </row>
    <row r="14873" spans="1:14" x14ac:dyDescent="0.2">
      <c r="A14873">
        <v>314930</v>
      </c>
      <c r="B14873" t="s">
        <v>2125</v>
      </c>
      <c r="C14873" t="s">
        <v>98</v>
      </c>
      <c r="D14873">
        <v>2005</v>
      </c>
      <c r="E14873" t="s">
        <v>361</v>
      </c>
      <c r="F14873" t="s">
        <v>99</v>
      </c>
      <c r="H14873">
        <v>61703</v>
      </c>
      <c r="I14873">
        <v>49721</v>
      </c>
      <c r="J14873">
        <v>59589</v>
      </c>
      <c r="K14873">
        <v>59589</v>
      </c>
      <c r="L14873">
        <v>100</v>
      </c>
      <c r="M14873">
        <v>96.57</v>
      </c>
      <c r="N14873">
        <f>COUNTIF(Cod_Mun_Norte!B:B,DADOS_SNIS_Minas!A14873)</f>
        <v>0</v>
      </c>
    </row>
    <row r="14874" spans="1:14" x14ac:dyDescent="0.2">
      <c r="A14874">
        <v>314930</v>
      </c>
      <c r="B14874" t="s">
        <v>2125</v>
      </c>
      <c r="C14874" t="s">
        <v>98</v>
      </c>
      <c r="D14874">
        <v>2004</v>
      </c>
      <c r="E14874" t="s">
        <v>361</v>
      </c>
      <c r="F14874" t="s">
        <v>99</v>
      </c>
      <c r="H14874">
        <v>60300</v>
      </c>
      <c r="I14874">
        <v>48590</v>
      </c>
      <c r="J14874">
        <v>58545</v>
      </c>
      <c r="K14874">
        <v>58545</v>
      </c>
      <c r="L14874">
        <v>100</v>
      </c>
      <c r="M14874">
        <v>97.09</v>
      </c>
      <c r="N14874">
        <f>COUNTIF(Cod_Mun_Norte!B:B,DADOS_SNIS_Minas!A14874)</f>
        <v>0</v>
      </c>
    </row>
    <row r="14875" spans="1:14" x14ac:dyDescent="0.2">
      <c r="A14875">
        <v>314930</v>
      </c>
      <c r="B14875" t="s">
        <v>2125</v>
      </c>
      <c r="C14875" t="s">
        <v>98</v>
      </c>
      <c r="D14875">
        <v>2003</v>
      </c>
      <c r="E14875" t="s">
        <v>361</v>
      </c>
      <c r="F14875" t="s">
        <v>99</v>
      </c>
      <c r="H14875">
        <v>57766</v>
      </c>
      <c r="I14875">
        <v>46548</v>
      </c>
      <c r="J14875">
        <v>57487</v>
      </c>
      <c r="K14875">
        <v>57487</v>
      </c>
      <c r="L14875">
        <v>100</v>
      </c>
      <c r="M14875">
        <v>99.52</v>
      </c>
      <c r="N14875">
        <f>COUNTIF(Cod_Mun_Norte!B:B,DADOS_SNIS_Minas!A14875)</f>
        <v>0</v>
      </c>
    </row>
    <row r="14876" spans="1:14" x14ac:dyDescent="0.2">
      <c r="A14876">
        <v>314930</v>
      </c>
      <c r="B14876" t="s">
        <v>2125</v>
      </c>
      <c r="C14876" t="s">
        <v>98</v>
      </c>
      <c r="D14876">
        <v>2002</v>
      </c>
      <c r="E14876" t="s">
        <v>361</v>
      </c>
      <c r="F14876" t="s">
        <v>99</v>
      </c>
      <c r="H14876">
        <v>56558</v>
      </c>
      <c r="I14876">
        <v>45575</v>
      </c>
      <c r="J14876">
        <v>56355</v>
      </c>
      <c r="K14876">
        <v>56355</v>
      </c>
      <c r="L14876">
        <v>100</v>
      </c>
      <c r="M14876">
        <v>99.64</v>
      </c>
      <c r="N14876">
        <f>COUNTIF(Cod_Mun_Norte!B:B,DADOS_SNIS_Minas!A14876)</f>
        <v>0</v>
      </c>
    </row>
    <row r="14877" spans="1:14" x14ac:dyDescent="0.2">
      <c r="A14877">
        <v>314930</v>
      </c>
      <c r="B14877" t="s">
        <v>2125</v>
      </c>
      <c r="C14877" t="s">
        <v>98</v>
      </c>
      <c r="D14877">
        <v>2001</v>
      </c>
      <c r="E14877" t="s">
        <v>361</v>
      </c>
      <c r="F14877" t="s">
        <v>99</v>
      </c>
      <c r="H14877">
        <v>55413</v>
      </c>
      <c r="I14877">
        <v>44652</v>
      </c>
      <c r="J14877">
        <v>54457</v>
      </c>
      <c r="K14877">
        <v>54457</v>
      </c>
      <c r="L14877">
        <v>100</v>
      </c>
      <c r="M14877">
        <v>98.27</v>
      </c>
      <c r="N14877">
        <f>COUNTIF(Cod_Mun_Norte!B:B,DADOS_SNIS_Minas!A14877)</f>
        <v>0</v>
      </c>
    </row>
    <row r="14878" spans="1:14" x14ac:dyDescent="0.2">
      <c r="A14878">
        <v>314930</v>
      </c>
      <c r="B14878" t="s">
        <v>2125</v>
      </c>
      <c r="C14878" t="s">
        <v>98</v>
      </c>
      <c r="D14878">
        <v>2000</v>
      </c>
      <c r="E14878" t="s">
        <v>361</v>
      </c>
      <c r="F14878" t="s">
        <v>99</v>
      </c>
      <c r="H14878">
        <v>53957</v>
      </c>
      <c r="I14878">
        <v>43479</v>
      </c>
      <c r="J14878">
        <v>51190</v>
      </c>
      <c r="L14878">
        <v>100</v>
      </c>
      <c r="N14878">
        <f>COUNTIF(Cod_Mun_Norte!B:B,DADOS_SNIS_Minas!A14878)</f>
        <v>0</v>
      </c>
    </row>
    <row r="14879" spans="1:14" x14ac:dyDescent="0.2">
      <c r="A14879">
        <v>314930</v>
      </c>
      <c r="B14879" t="s">
        <v>2125</v>
      </c>
      <c r="C14879" t="s">
        <v>98</v>
      </c>
      <c r="D14879">
        <v>1999</v>
      </c>
      <c r="E14879" t="s">
        <v>361</v>
      </c>
      <c r="F14879" t="s">
        <v>99</v>
      </c>
      <c r="H14879">
        <v>50829</v>
      </c>
      <c r="I14879">
        <v>41421</v>
      </c>
      <c r="N14879">
        <f>COUNTIF(Cod_Mun_Norte!B:B,DADOS_SNIS_Minas!A14879)</f>
        <v>0</v>
      </c>
    </row>
    <row r="14880" spans="1:14" x14ac:dyDescent="0.2">
      <c r="A14880">
        <v>314930</v>
      </c>
      <c r="B14880" t="s">
        <v>2125</v>
      </c>
      <c r="C14880" t="s">
        <v>98</v>
      </c>
      <c r="D14880">
        <v>1998</v>
      </c>
      <c r="E14880" t="s">
        <v>361</v>
      </c>
      <c r="F14880" t="s">
        <v>99</v>
      </c>
      <c r="H14880">
        <v>49734</v>
      </c>
      <c r="I14880">
        <v>40528</v>
      </c>
      <c r="N14880">
        <f>COUNTIF(Cod_Mun_Norte!B:B,DADOS_SNIS_Minas!A14880)</f>
        <v>0</v>
      </c>
    </row>
    <row r="14881" spans="1:14" x14ac:dyDescent="0.2">
      <c r="A14881">
        <v>314930</v>
      </c>
      <c r="B14881" t="s">
        <v>2125</v>
      </c>
      <c r="C14881" t="s">
        <v>98</v>
      </c>
      <c r="D14881">
        <v>1997</v>
      </c>
      <c r="H14881">
        <v>48639</v>
      </c>
      <c r="I14881">
        <v>39636</v>
      </c>
      <c r="N14881">
        <f>COUNTIF(Cod_Mun_Norte!B:B,DADOS_SNIS_Minas!A14881)</f>
        <v>0</v>
      </c>
    </row>
    <row r="14882" spans="1:14" x14ac:dyDescent="0.2">
      <c r="A14882">
        <v>314930</v>
      </c>
      <c r="B14882" t="s">
        <v>2125</v>
      </c>
      <c r="C14882" t="s">
        <v>98</v>
      </c>
      <c r="D14882">
        <v>1996</v>
      </c>
      <c r="H14882">
        <v>47342</v>
      </c>
      <c r="I14882">
        <v>38579</v>
      </c>
      <c r="N14882">
        <f>COUNTIF(Cod_Mun_Norte!B:B,DADOS_SNIS_Minas!A14882)</f>
        <v>0</v>
      </c>
    </row>
    <row r="14883" spans="1:14" x14ac:dyDescent="0.2">
      <c r="A14883">
        <v>314930</v>
      </c>
      <c r="B14883" t="s">
        <v>2125</v>
      </c>
      <c r="C14883" t="s">
        <v>98</v>
      </c>
      <c r="D14883">
        <v>1995</v>
      </c>
      <c r="H14883">
        <v>44736</v>
      </c>
      <c r="I14883">
        <v>36455</v>
      </c>
      <c r="N14883">
        <f>COUNTIF(Cod_Mun_Norte!B:B,DADOS_SNIS_Minas!A14883)</f>
        <v>0</v>
      </c>
    </row>
    <row r="14884" spans="1:14" x14ac:dyDescent="0.2">
      <c r="A14884">
        <v>314940</v>
      </c>
      <c r="B14884" t="s">
        <v>266</v>
      </c>
      <c r="C14884" t="s">
        <v>98</v>
      </c>
      <c r="D14884">
        <v>2020</v>
      </c>
      <c r="E14884" t="s">
        <v>2127</v>
      </c>
      <c r="F14884" t="s">
        <v>99</v>
      </c>
      <c r="G14884" t="s">
        <v>102</v>
      </c>
      <c r="H14884">
        <v>1806</v>
      </c>
      <c r="I14884">
        <v>976</v>
      </c>
      <c r="J14884">
        <v>1806</v>
      </c>
      <c r="K14884">
        <v>976</v>
      </c>
      <c r="L14884">
        <v>100</v>
      </c>
      <c r="M14884">
        <v>100</v>
      </c>
      <c r="N14884">
        <f>COUNTIF(Cod_Mun_Norte!B:B,DADOS_SNIS_Minas!A14884)</f>
        <v>0</v>
      </c>
    </row>
    <row r="14885" spans="1:14" x14ac:dyDescent="0.2">
      <c r="A14885">
        <v>314940</v>
      </c>
      <c r="B14885" t="s">
        <v>266</v>
      </c>
      <c r="C14885" t="s">
        <v>98</v>
      </c>
      <c r="D14885">
        <v>2019</v>
      </c>
      <c r="E14885" t="s">
        <v>2128</v>
      </c>
      <c r="F14885" t="s">
        <v>374</v>
      </c>
      <c r="G14885" t="s">
        <v>102</v>
      </c>
      <c r="H14885">
        <v>1807</v>
      </c>
      <c r="I14885">
        <v>977</v>
      </c>
      <c r="N14885">
        <f>COUNTIF(Cod_Mun_Norte!B:B,DADOS_SNIS_Minas!A14885)</f>
        <v>0</v>
      </c>
    </row>
    <row r="14886" spans="1:14" x14ac:dyDescent="0.2">
      <c r="A14886">
        <v>314940</v>
      </c>
      <c r="B14886" t="s">
        <v>266</v>
      </c>
      <c r="C14886" t="s">
        <v>98</v>
      </c>
      <c r="D14886">
        <v>2018</v>
      </c>
      <c r="E14886" t="s">
        <v>2128</v>
      </c>
      <c r="F14886" t="s">
        <v>374</v>
      </c>
      <c r="H14886">
        <v>1808</v>
      </c>
      <c r="I14886">
        <v>977</v>
      </c>
      <c r="N14886">
        <f>COUNTIF(Cod_Mun_Norte!B:B,DADOS_SNIS_Minas!A14886)</f>
        <v>0</v>
      </c>
    </row>
    <row r="14887" spans="1:14" x14ac:dyDescent="0.2">
      <c r="A14887">
        <v>314940</v>
      </c>
      <c r="B14887" t="s">
        <v>266</v>
      </c>
      <c r="C14887" t="s">
        <v>98</v>
      </c>
      <c r="D14887">
        <v>2017</v>
      </c>
      <c r="H14887">
        <v>1843</v>
      </c>
      <c r="I14887">
        <v>996</v>
      </c>
      <c r="N14887">
        <f>COUNTIF(Cod_Mun_Norte!B:B,DADOS_SNIS_Minas!A14887)</f>
        <v>0</v>
      </c>
    </row>
    <row r="14888" spans="1:14" x14ac:dyDescent="0.2">
      <c r="A14888">
        <v>314940</v>
      </c>
      <c r="B14888" t="s">
        <v>266</v>
      </c>
      <c r="C14888" t="s">
        <v>98</v>
      </c>
      <c r="D14888">
        <v>2016</v>
      </c>
      <c r="H14888">
        <v>1842</v>
      </c>
      <c r="I14888">
        <v>996</v>
      </c>
      <c r="N14888">
        <f>COUNTIF(Cod_Mun_Norte!B:B,DADOS_SNIS_Minas!A14888)</f>
        <v>0</v>
      </c>
    </row>
    <row r="14889" spans="1:14" x14ac:dyDescent="0.2">
      <c r="A14889">
        <v>314940</v>
      </c>
      <c r="B14889" t="s">
        <v>266</v>
      </c>
      <c r="C14889" t="s">
        <v>98</v>
      </c>
      <c r="D14889">
        <v>2015</v>
      </c>
      <c r="H14889">
        <v>1841</v>
      </c>
      <c r="I14889">
        <v>995</v>
      </c>
      <c r="N14889">
        <f>COUNTIF(Cod_Mun_Norte!B:B,DADOS_SNIS_Minas!A14889)</f>
        <v>0</v>
      </c>
    </row>
    <row r="14890" spans="1:14" x14ac:dyDescent="0.2">
      <c r="A14890">
        <v>314940</v>
      </c>
      <c r="B14890" t="s">
        <v>266</v>
      </c>
      <c r="C14890" t="s">
        <v>98</v>
      </c>
      <c r="D14890">
        <v>2014</v>
      </c>
      <c r="H14890">
        <v>1840</v>
      </c>
      <c r="I14890">
        <v>995</v>
      </c>
      <c r="N14890">
        <f>COUNTIF(Cod_Mun_Norte!B:B,DADOS_SNIS_Minas!A14890)</f>
        <v>0</v>
      </c>
    </row>
    <row r="14891" spans="1:14" x14ac:dyDescent="0.2">
      <c r="A14891">
        <v>314940</v>
      </c>
      <c r="B14891" t="s">
        <v>266</v>
      </c>
      <c r="C14891" t="s">
        <v>98</v>
      </c>
      <c r="D14891">
        <v>2013</v>
      </c>
      <c r="H14891">
        <v>1838</v>
      </c>
      <c r="I14891">
        <v>994</v>
      </c>
      <c r="N14891">
        <f>COUNTIF(Cod_Mun_Norte!B:B,DADOS_SNIS_Minas!A14891)</f>
        <v>0</v>
      </c>
    </row>
    <row r="14892" spans="1:14" x14ac:dyDescent="0.2">
      <c r="A14892">
        <v>314940</v>
      </c>
      <c r="B14892" t="s">
        <v>266</v>
      </c>
      <c r="C14892" t="s">
        <v>98</v>
      </c>
      <c r="D14892">
        <v>2012</v>
      </c>
      <c r="H14892">
        <v>1785</v>
      </c>
      <c r="I14892">
        <v>965</v>
      </c>
      <c r="N14892">
        <f>COUNTIF(Cod_Mun_Norte!B:B,DADOS_SNIS_Minas!A14892)</f>
        <v>0</v>
      </c>
    </row>
    <row r="14893" spans="1:14" x14ac:dyDescent="0.2">
      <c r="A14893">
        <v>314940</v>
      </c>
      <c r="B14893" t="s">
        <v>266</v>
      </c>
      <c r="C14893" t="s">
        <v>98</v>
      </c>
      <c r="D14893">
        <v>2011</v>
      </c>
      <c r="H14893">
        <v>1785</v>
      </c>
      <c r="I14893">
        <v>965</v>
      </c>
      <c r="N14893">
        <f>COUNTIF(Cod_Mun_Norte!B:B,DADOS_SNIS_Minas!A14893)</f>
        <v>0</v>
      </c>
    </row>
    <row r="14894" spans="1:14" x14ac:dyDescent="0.2">
      <c r="A14894">
        <v>314940</v>
      </c>
      <c r="B14894" t="s">
        <v>266</v>
      </c>
      <c r="C14894" t="s">
        <v>98</v>
      </c>
      <c r="D14894">
        <v>2010</v>
      </c>
      <c r="H14894">
        <v>1785</v>
      </c>
      <c r="I14894">
        <v>965</v>
      </c>
      <c r="N14894">
        <f>COUNTIF(Cod_Mun_Norte!B:B,DADOS_SNIS_Minas!A14894)</f>
        <v>0</v>
      </c>
    </row>
    <row r="14895" spans="1:14" x14ac:dyDescent="0.2">
      <c r="A14895">
        <v>314940</v>
      </c>
      <c r="B14895" t="s">
        <v>266</v>
      </c>
      <c r="C14895" t="s">
        <v>98</v>
      </c>
      <c r="D14895">
        <v>2009</v>
      </c>
      <c r="H14895">
        <v>1680</v>
      </c>
      <c r="I14895">
        <v>881</v>
      </c>
      <c r="N14895">
        <f>COUNTIF(Cod_Mun_Norte!B:B,DADOS_SNIS_Minas!A14895)</f>
        <v>0</v>
      </c>
    </row>
    <row r="14896" spans="1:14" x14ac:dyDescent="0.2">
      <c r="A14896">
        <v>314940</v>
      </c>
      <c r="B14896" t="s">
        <v>266</v>
      </c>
      <c r="C14896" t="s">
        <v>98</v>
      </c>
      <c r="D14896">
        <v>2008</v>
      </c>
      <c r="H14896">
        <v>1692</v>
      </c>
      <c r="I14896">
        <v>887</v>
      </c>
      <c r="N14896">
        <f>COUNTIF(Cod_Mun_Norte!B:B,DADOS_SNIS_Minas!A14896)</f>
        <v>0</v>
      </c>
    </row>
    <row r="14897" spans="1:14" x14ac:dyDescent="0.2">
      <c r="A14897">
        <v>314940</v>
      </c>
      <c r="B14897" t="s">
        <v>266</v>
      </c>
      <c r="C14897" t="s">
        <v>98</v>
      </c>
      <c r="D14897">
        <v>2007</v>
      </c>
      <c r="H14897">
        <v>1658</v>
      </c>
      <c r="I14897">
        <v>869</v>
      </c>
      <c r="N14897">
        <f>COUNTIF(Cod_Mun_Norte!B:B,DADOS_SNIS_Minas!A14897)</f>
        <v>0</v>
      </c>
    </row>
    <row r="14898" spans="1:14" x14ac:dyDescent="0.2">
      <c r="A14898">
        <v>314940</v>
      </c>
      <c r="B14898" t="s">
        <v>266</v>
      </c>
      <c r="C14898" t="s">
        <v>98</v>
      </c>
      <c r="D14898">
        <v>2006</v>
      </c>
      <c r="H14898">
        <v>1930</v>
      </c>
      <c r="I14898">
        <v>827</v>
      </c>
      <c r="N14898">
        <f>COUNTIF(Cod_Mun_Norte!B:B,DADOS_SNIS_Minas!A14898)</f>
        <v>0</v>
      </c>
    </row>
    <row r="14899" spans="1:14" x14ac:dyDescent="0.2">
      <c r="A14899">
        <v>314940</v>
      </c>
      <c r="B14899" t="s">
        <v>266</v>
      </c>
      <c r="C14899" t="s">
        <v>98</v>
      </c>
      <c r="D14899">
        <v>2005</v>
      </c>
      <c r="H14899">
        <v>1909</v>
      </c>
      <c r="I14899">
        <v>818</v>
      </c>
      <c r="N14899">
        <f>COUNTIF(Cod_Mun_Norte!B:B,DADOS_SNIS_Minas!A14899)</f>
        <v>0</v>
      </c>
    </row>
    <row r="14900" spans="1:14" x14ac:dyDescent="0.2">
      <c r="A14900">
        <v>314940</v>
      </c>
      <c r="B14900" t="s">
        <v>266</v>
      </c>
      <c r="C14900" t="s">
        <v>98</v>
      </c>
      <c r="D14900">
        <v>2004</v>
      </c>
      <c r="H14900">
        <v>1887</v>
      </c>
      <c r="I14900">
        <v>809</v>
      </c>
      <c r="N14900">
        <f>COUNTIF(Cod_Mun_Norte!B:B,DADOS_SNIS_Minas!A14900)</f>
        <v>0</v>
      </c>
    </row>
    <row r="14901" spans="1:14" x14ac:dyDescent="0.2">
      <c r="A14901">
        <v>314940</v>
      </c>
      <c r="B14901" t="s">
        <v>266</v>
      </c>
      <c r="C14901" t="s">
        <v>98</v>
      </c>
      <c r="D14901">
        <v>2003</v>
      </c>
      <c r="H14901">
        <v>1847</v>
      </c>
      <c r="I14901">
        <v>792</v>
      </c>
      <c r="N14901">
        <f>COUNTIF(Cod_Mun_Norte!B:B,DADOS_SNIS_Minas!A14901)</f>
        <v>0</v>
      </c>
    </row>
    <row r="14902" spans="1:14" x14ac:dyDescent="0.2">
      <c r="A14902">
        <v>314940</v>
      </c>
      <c r="B14902" t="s">
        <v>266</v>
      </c>
      <c r="C14902" t="s">
        <v>98</v>
      </c>
      <c r="D14902">
        <v>2002</v>
      </c>
      <c r="H14902">
        <v>1828</v>
      </c>
      <c r="I14902">
        <v>784</v>
      </c>
      <c r="N14902">
        <f>COUNTIF(Cod_Mun_Norte!B:B,DADOS_SNIS_Minas!A14902)</f>
        <v>0</v>
      </c>
    </row>
    <row r="14903" spans="1:14" x14ac:dyDescent="0.2">
      <c r="A14903">
        <v>314940</v>
      </c>
      <c r="B14903" t="s">
        <v>266</v>
      </c>
      <c r="C14903" t="s">
        <v>98</v>
      </c>
      <c r="D14903">
        <v>2001</v>
      </c>
      <c r="H14903">
        <v>1811</v>
      </c>
      <c r="I14903">
        <v>776</v>
      </c>
      <c r="N14903">
        <f>COUNTIF(Cod_Mun_Norte!B:B,DADOS_SNIS_Minas!A14903)</f>
        <v>0</v>
      </c>
    </row>
    <row r="14904" spans="1:14" x14ac:dyDescent="0.2">
      <c r="A14904">
        <v>314940</v>
      </c>
      <c r="B14904" t="s">
        <v>266</v>
      </c>
      <c r="C14904" t="s">
        <v>98</v>
      </c>
      <c r="D14904">
        <v>2000</v>
      </c>
      <c r="H14904">
        <v>1787</v>
      </c>
      <c r="I14904">
        <v>766</v>
      </c>
      <c r="N14904">
        <f>COUNTIF(Cod_Mun_Norte!B:B,DADOS_SNIS_Minas!A14904)</f>
        <v>0</v>
      </c>
    </row>
    <row r="14905" spans="1:14" x14ac:dyDescent="0.2">
      <c r="A14905">
        <v>314940</v>
      </c>
      <c r="B14905" t="s">
        <v>266</v>
      </c>
      <c r="C14905" t="s">
        <v>98</v>
      </c>
      <c r="D14905">
        <v>1999</v>
      </c>
      <c r="H14905">
        <v>1686</v>
      </c>
      <c r="I14905">
        <v>646</v>
      </c>
      <c r="N14905">
        <f>COUNTIF(Cod_Mun_Norte!B:B,DADOS_SNIS_Minas!A14905)</f>
        <v>0</v>
      </c>
    </row>
    <row r="14906" spans="1:14" x14ac:dyDescent="0.2">
      <c r="A14906">
        <v>314940</v>
      </c>
      <c r="B14906" t="s">
        <v>266</v>
      </c>
      <c r="C14906" t="s">
        <v>98</v>
      </c>
      <c r="D14906">
        <v>1998</v>
      </c>
      <c r="H14906">
        <v>1671</v>
      </c>
      <c r="I14906">
        <v>641</v>
      </c>
      <c r="N14906">
        <f>COUNTIF(Cod_Mun_Norte!B:B,DADOS_SNIS_Minas!A14906)</f>
        <v>0</v>
      </c>
    </row>
    <row r="14907" spans="1:14" x14ac:dyDescent="0.2">
      <c r="A14907">
        <v>314940</v>
      </c>
      <c r="B14907" t="s">
        <v>266</v>
      </c>
      <c r="C14907" t="s">
        <v>98</v>
      </c>
      <c r="D14907">
        <v>1997</v>
      </c>
      <c r="H14907">
        <v>1656</v>
      </c>
      <c r="I14907">
        <v>635</v>
      </c>
      <c r="N14907">
        <f>COUNTIF(Cod_Mun_Norte!B:B,DADOS_SNIS_Minas!A14907)</f>
        <v>0</v>
      </c>
    </row>
    <row r="14908" spans="1:14" x14ac:dyDescent="0.2">
      <c r="A14908">
        <v>314940</v>
      </c>
      <c r="B14908" t="s">
        <v>266</v>
      </c>
      <c r="C14908" t="s">
        <v>98</v>
      </c>
      <c r="D14908">
        <v>1996</v>
      </c>
      <c r="H14908">
        <v>1638</v>
      </c>
      <c r="I14908">
        <v>628</v>
      </c>
      <c r="N14908">
        <f>COUNTIF(Cod_Mun_Norte!B:B,DADOS_SNIS_Minas!A14908)</f>
        <v>0</v>
      </c>
    </row>
    <row r="14909" spans="1:14" x14ac:dyDescent="0.2">
      <c r="A14909">
        <v>314940</v>
      </c>
      <c r="B14909" t="s">
        <v>266</v>
      </c>
      <c r="C14909" t="s">
        <v>98</v>
      </c>
      <c r="D14909">
        <v>1995</v>
      </c>
      <c r="H14909">
        <v>1610</v>
      </c>
      <c r="I14909">
        <v>617</v>
      </c>
      <c r="N14909">
        <f>COUNTIF(Cod_Mun_Norte!B:B,DADOS_SNIS_Minas!A14909)</f>
        <v>0</v>
      </c>
    </row>
    <row r="14910" spans="1:14" x14ac:dyDescent="0.2">
      <c r="A14910">
        <v>314950</v>
      </c>
      <c r="B14910" t="s">
        <v>2129</v>
      </c>
      <c r="C14910" t="s">
        <v>98</v>
      </c>
      <c r="D14910">
        <v>2020</v>
      </c>
      <c r="E14910" t="s">
        <v>2130</v>
      </c>
      <c r="F14910" t="s">
        <v>364</v>
      </c>
      <c r="G14910" t="s">
        <v>368</v>
      </c>
      <c r="H14910">
        <v>3330</v>
      </c>
      <c r="I14910">
        <v>3068</v>
      </c>
      <c r="J14910">
        <v>2788</v>
      </c>
      <c r="K14910">
        <v>2788</v>
      </c>
      <c r="L14910">
        <v>90.9</v>
      </c>
      <c r="M14910">
        <v>83.72</v>
      </c>
      <c r="N14910">
        <f>COUNTIF(Cod_Mun_Norte!B:B,DADOS_SNIS_Minas!A14910)</f>
        <v>0</v>
      </c>
    </row>
    <row r="14911" spans="1:14" x14ac:dyDescent="0.2">
      <c r="A14911">
        <v>314950</v>
      </c>
      <c r="B14911" t="s">
        <v>2129</v>
      </c>
      <c r="C14911" t="s">
        <v>98</v>
      </c>
      <c r="D14911">
        <v>2019</v>
      </c>
      <c r="E14911" t="s">
        <v>2130</v>
      </c>
      <c r="F14911" t="s">
        <v>364</v>
      </c>
      <c r="G14911" t="s">
        <v>368</v>
      </c>
      <c r="H14911">
        <v>3320</v>
      </c>
      <c r="I14911">
        <v>3059</v>
      </c>
      <c r="J14911">
        <v>2731</v>
      </c>
      <c r="K14911">
        <v>2731</v>
      </c>
      <c r="L14911">
        <v>89.3</v>
      </c>
      <c r="M14911">
        <v>82.26</v>
      </c>
      <c r="N14911">
        <f>COUNTIF(Cod_Mun_Norte!B:B,DADOS_SNIS_Minas!A14911)</f>
        <v>0</v>
      </c>
    </row>
    <row r="14912" spans="1:14" x14ac:dyDescent="0.2">
      <c r="A14912">
        <v>314950</v>
      </c>
      <c r="B14912" t="s">
        <v>2129</v>
      </c>
      <c r="C14912" t="s">
        <v>98</v>
      </c>
      <c r="D14912">
        <v>2018</v>
      </c>
      <c r="E14912" t="s">
        <v>361</v>
      </c>
      <c r="F14912" t="s">
        <v>362</v>
      </c>
      <c r="H14912">
        <v>3310</v>
      </c>
      <c r="I14912">
        <v>3050</v>
      </c>
      <c r="J14912">
        <v>2734</v>
      </c>
      <c r="K14912">
        <v>2734</v>
      </c>
      <c r="L14912">
        <v>89.6</v>
      </c>
      <c r="M14912">
        <v>82.6</v>
      </c>
      <c r="N14912">
        <f>COUNTIF(Cod_Mun_Norte!B:B,DADOS_SNIS_Minas!A14912)</f>
        <v>0</v>
      </c>
    </row>
    <row r="14913" spans="1:14" x14ac:dyDescent="0.2">
      <c r="A14913">
        <v>314950</v>
      </c>
      <c r="B14913" t="s">
        <v>2129</v>
      </c>
      <c r="C14913" t="s">
        <v>98</v>
      </c>
      <c r="D14913">
        <v>2017</v>
      </c>
      <c r="E14913" t="s">
        <v>361</v>
      </c>
      <c r="F14913" t="s">
        <v>362</v>
      </c>
      <c r="H14913">
        <v>3347</v>
      </c>
      <c r="I14913">
        <v>3084</v>
      </c>
      <c r="J14913">
        <v>2756</v>
      </c>
      <c r="K14913">
        <v>2756</v>
      </c>
      <c r="L14913">
        <v>89.4</v>
      </c>
      <c r="M14913">
        <v>82.34</v>
      </c>
      <c r="N14913">
        <f>COUNTIF(Cod_Mun_Norte!B:B,DADOS_SNIS_Minas!A14913)</f>
        <v>0</v>
      </c>
    </row>
    <row r="14914" spans="1:14" x14ac:dyDescent="0.2">
      <c r="A14914">
        <v>314950</v>
      </c>
      <c r="B14914" t="s">
        <v>2129</v>
      </c>
      <c r="C14914" t="s">
        <v>98</v>
      </c>
      <c r="D14914">
        <v>2016</v>
      </c>
      <c r="E14914" t="s">
        <v>361</v>
      </c>
      <c r="F14914" t="s">
        <v>362</v>
      </c>
      <c r="H14914">
        <v>3335</v>
      </c>
      <c r="I14914">
        <v>3073</v>
      </c>
      <c r="J14914">
        <v>2811</v>
      </c>
      <c r="K14914">
        <v>2811</v>
      </c>
      <c r="L14914">
        <v>91.5</v>
      </c>
      <c r="M14914">
        <v>84.29</v>
      </c>
      <c r="N14914">
        <f>COUNTIF(Cod_Mun_Norte!B:B,DADOS_SNIS_Minas!A14914)</f>
        <v>0</v>
      </c>
    </row>
    <row r="14915" spans="1:14" x14ac:dyDescent="0.2">
      <c r="A14915">
        <v>314950</v>
      </c>
      <c r="B14915" t="s">
        <v>2129</v>
      </c>
      <c r="C14915" t="s">
        <v>98</v>
      </c>
      <c r="D14915">
        <v>2015</v>
      </c>
      <c r="E14915" t="s">
        <v>2131</v>
      </c>
      <c r="F14915" t="s">
        <v>359</v>
      </c>
      <c r="H14915">
        <v>3323</v>
      </c>
      <c r="I14915">
        <v>3062</v>
      </c>
      <c r="J14915">
        <v>2803</v>
      </c>
      <c r="K14915">
        <v>2803</v>
      </c>
      <c r="L14915">
        <v>91.5</v>
      </c>
      <c r="M14915">
        <v>84.35</v>
      </c>
      <c r="N14915">
        <f>COUNTIF(Cod_Mun_Norte!B:B,DADOS_SNIS_Minas!A14915)</f>
        <v>0</v>
      </c>
    </row>
    <row r="14916" spans="1:14" x14ac:dyDescent="0.2">
      <c r="A14916">
        <v>314950</v>
      </c>
      <c r="B14916" t="s">
        <v>2129</v>
      </c>
      <c r="C14916" t="s">
        <v>98</v>
      </c>
      <c r="D14916">
        <v>2014</v>
      </c>
      <c r="E14916" t="s">
        <v>2131</v>
      </c>
      <c r="F14916" t="s">
        <v>359</v>
      </c>
      <c r="H14916">
        <v>3310</v>
      </c>
      <c r="I14916">
        <v>3050</v>
      </c>
      <c r="J14916">
        <v>3050</v>
      </c>
      <c r="K14916">
        <v>3050</v>
      </c>
      <c r="L14916">
        <v>100</v>
      </c>
      <c r="M14916">
        <v>92.15</v>
      </c>
      <c r="N14916">
        <f>COUNTIF(Cod_Mun_Norte!B:B,DADOS_SNIS_Minas!A14916)</f>
        <v>0</v>
      </c>
    </row>
    <row r="14917" spans="1:14" x14ac:dyDescent="0.2">
      <c r="A14917">
        <v>314950</v>
      </c>
      <c r="B14917" t="s">
        <v>2129</v>
      </c>
      <c r="C14917" t="s">
        <v>98</v>
      </c>
      <c r="D14917">
        <v>2013</v>
      </c>
      <c r="E14917" t="s">
        <v>361</v>
      </c>
      <c r="F14917" t="s">
        <v>362</v>
      </c>
      <c r="H14917">
        <v>3296</v>
      </c>
      <c r="I14917">
        <v>3037</v>
      </c>
      <c r="J14917">
        <v>3037</v>
      </c>
      <c r="K14917">
        <v>3037</v>
      </c>
      <c r="L14917">
        <v>100</v>
      </c>
      <c r="M14917">
        <v>92.14</v>
      </c>
      <c r="N14917">
        <f>COUNTIF(Cod_Mun_Norte!B:B,DADOS_SNIS_Minas!A14917)</f>
        <v>0</v>
      </c>
    </row>
    <row r="14918" spans="1:14" x14ac:dyDescent="0.2">
      <c r="A14918">
        <v>314950</v>
      </c>
      <c r="B14918" t="s">
        <v>2129</v>
      </c>
      <c r="C14918" t="s">
        <v>98</v>
      </c>
      <c r="D14918">
        <v>2012</v>
      </c>
      <c r="E14918" t="s">
        <v>2131</v>
      </c>
      <c r="F14918" t="s">
        <v>359</v>
      </c>
      <c r="H14918">
        <v>3188</v>
      </c>
      <c r="I14918">
        <v>2937</v>
      </c>
      <c r="J14918">
        <v>2937</v>
      </c>
      <c r="K14918">
        <v>2937</v>
      </c>
      <c r="L14918">
        <v>100</v>
      </c>
      <c r="M14918">
        <v>92.13</v>
      </c>
      <c r="N14918">
        <f>COUNTIF(Cod_Mun_Norte!B:B,DADOS_SNIS_Minas!A14918)</f>
        <v>0</v>
      </c>
    </row>
    <row r="14919" spans="1:14" x14ac:dyDescent="0.2">
      <c r="A14919">
        <v>314950</v>
      </c>
      <c r="B14919" t="s">
        <v>2129</v>
      </c>
      <c r="C14919" t="s">
        <v>98</v>
      </c>
      <c r="D14919">
        <v>2011</v>
      </c>
      <c r="E14919" t="s">
        <v>361</v>
      </c>
      <c r="F14919" t="s">
        <v>362</v>
      </c>
      <c r="H14919">
        <v>3177</v>
      </c>
      <c r="I14919">
        <v>2927</v>
      </c>
      <c r="J14919">
        <v>2927</v>
      </c>
      <c r="K14919">
        <v>2927</v>
      </c>
      <c r="L14919">
        <v>100</v>
      </c>
      <c r="M14919">
        <v>92.13</v>
      </c>
      <c r="N14919">
        <f>COUNTIF(Cod_Mun_Norte!B:B,DADOS_SNIS_Minas!A14919)</f>
        <v>0</v>
      </c>
    </row>
    <row r="14920" spans="1:14" x14ac:dyDescent="0.2">
      <c r="A14920">
        <v>314950</v>
      </c>
      <c r="B14920" t="s">
        <v>2129</v>
      </c>
      <c r="C14920" t="s">
        <v>98</v>
      </c>
      <c r="D14920">
        <v>2010</v>
      </c>
      <c r="E14920" t="s">
        <v>2130</v>
      </c>
      <c r="F14920" t="s">
        <v>364</v>
      </c>
      <c r="H14920">
        <v>3165</v>
      </c>
      <c r="I14920">
        <v>2916</v>
      </c>
      <c r="J14920">
        <v>2916</v>
      </c>
      <c r="K14920">
        <v>2916</v>
      </c>
      <c r="L14920">
        <v>100</v>
      </c>
      <c r="M14920">
        <v>92.13</v>
      </c>
      <c r="N14920">
        <f>COUNTIF(Cod_Mun_Norte!B:B,DADOS_SNIS_Minas!A14920)</f>
        <v>0</v>
      </c>
    </row>
    <row r="14921" spans="1:14" x14ac:dyDescent="0.2">
      <c r="A14921">
        <v>314950</v>
      </c>
      <c r="B14921" t="s">
        <v>2129</v>
      </c>
      <c r="C14921" t="s">
        <v>98</v>
      </c>
      <c r="D14921">
        <v>2009</v>
      </c>
      <c r="E14921" t="s">
        <v>2130</v>
      </c>
      <c r="F14921" t="s">
        <v>364</v>
      </c>
      <c r="H14921">
        <v>3093</v>
      </c>
      <c r="I14921">
        <v>2850</v>
      </c>
      <c r="J14921">
        <v>3396</v>
      </c>
      <c r="K14921">
        <v>3396</v>
      </c>
      <c r="L14921">
        <v>100</v>
      </c>
      <c r="M14921">
        <v>100</v>
      </c>
      <c r="N14921">
        <f>COUNTIF(Cod_Mun_Norte!B:B,DADOS_SNIS_Minas!A14921)</f>
        <v>0</v>
      </c>
    </row>
    <row r="14922" spans="1:14" x14ac:dyDescent="0.2">
      <c r="A14922">
        <v>314950</v>
      </c>
      <c r="B14922" t="s">
        <v>2129</v>
      </c>
      <c r="C14922" t="s">
        <v>98</v>
      </c>
      <c r="D14922">
        <v>2008</v>
      </c>
      <c r="E14922" t="s">
        <v>361</v>
      </c>
      <c r="F14922" t="s">
        <v>362</v>
      </c>
      <c r="H14922">
        <v>3089</v>
      </c>
      <c r="I14922">
        <v>2847</v>
      </c>
      <c r="J14922">
        <v>3312</v>
      </c>
      <c r="K14922">
        <v>3312</v>
      </c>
      <c r="L14922">
        <v>100</v>
      </c>
      <c r="M14922">
        <v>100</v>
      </c>
      <c r="N14922">
        <f>COUNTIF(Cod_Mun_Norte!B:B,DADOS_SNIS_Minas!A14922)</f>
        <v>0</v>
      </c>
    </row>
    <row r="14923" spans="1:14" x14ac:dyDescent="0.2">
      <c r="A14923">
        <v>314950</v>
      </c>
      <c r="B14923" t="s">
        <v>2129</v>
      </c>
      <c r="C14923" t="s">
        <v>98</v>
      </c>
      <c r="D14923">
        <v>2007</v>
      </c>
      <c r="E14923" t="s">
        <v>361</v>
      </c>
      <c r="F14923" t="s">
        <v>362</v>
      </c>
      <c r="H14923">
        <v>2997</v>
      </c>
      <c r="I14923">
        <v>2762</v>
      </c>
      <c r="J14923">
        <v>3264</v>
      </c>
      <c r="K14923">
        <v>3264</v>
      </c>
      <c r="L14923">
        <v>100</v>
      </c>
      <c r="M14923">
        <v>100</v>
      </c>
      <c r="N14923">
        <f>COUNTIF(Cod_Mun_Norte!B:B,DADOS_SNIS_Minas!A14923)</f>
        <v>0</v>
      </c>
    </row>
    <row r="14924" spans="1:14" x14ac:dyDescent="0.2">
      <c r="A14924">
        <v>314950</v>
      </c>
      <c r="B14924" t="s">
        <v>2129</v>
      </c>
      <c r="C14924" t="s">
        <v>98</v>
      </c>
      <c r="D14924">
        <v>2006</v>
      </c>
      <c r="E14924" t="s">
        <v>361</v>
      </c>
      <c r="F14924" t="s">
        <v>362</v>
      </c>
      <c r="H14924">
        <v>3238</v>
      </c>
      <c r="I14924">
        <v>2820</v>
      </c>
      <c r="J14924">
        <v>3207</v>
      </c>
      <c r="K14924">
        <v>3207</v>
      </c>
      <c r="L14924">
        <v>100</v>
      </c>
      <c r="M14924">
        <v>99.04</v>
      </c>
      <c r="N14924">
        <f>COUNTIF(Cod_Mun_Norte!B:B,DADOS_SNIS_Minas!A14924)</f>
        <v>0</v>
      </c>
    </row>
    <row r="14925" spans="1:14" x14ac:dyDescent="0.2">
      <c r="A14925">
        <v>314950</v>
      </c>
      <c r="B14925" t="s">
        <v>2129</v>
      </c>
      <c r="C14925" t="s">
        <v>98</v>
      </c>
      <c r="D14925">
        <v>2005</v>
      </c>
      <c r="E14925" t="s">
        <v>361</v>
      </c>
      <c r="F14925" t="s">
        <v>362</v>
      </c>
      <c r="H14925">
        <v>3204</v>
      </c>
      <c r="I14925">
        <v>2791</v>
      </c>
      <c r="J14925">
        <v>3135</v>
      </c>
      <c r="K14925">
        <v>3135</v>
      </c>
      <c r="L14925">
        <v>100</v>
      </c>
      <c r="M14925">
        <v>97.85</v>
      </c>
      <c r="N14925">
        <f>COUNTIF(Cod_Mun_Norte!B:B,DADOS_SNIS_Minas!A14925)</f>
        <v>0</v>
      </c>
    </row>
    <row r="14926" spans="1:14" x14ac:dyDescent="0.2">
      <c r="A14926">
        <v>314950</v>
      </c>
      <c r="B14926" t="s">
        <v>2129</v>
      </c>
      <c r="C14926" t="s">
        <v>98</v>
      </c>
      <c r="D14926">
        <v>2004</v>
      </c>
      <c r="E14926" t="s">
        <v>361</v>
      </c>
      <c r="F14926" t="s">
        <v>362</v>
      </c>
      <c r="H14926">
        <v>3170</v>
      </c>
      <c r="I14926">
        <v>2761</v>
      </c>
      <c r="N14926">
        <f>COUNTIF(Cod_Mun_Norte!B:B,DADOS_SNIS_Minas!A14926)</f>
        <v>0</v>
      </c>
    </row>
    <row r="14927" spans="1:14" x14ac:dyDescent="0.2">
      <c r="A14927">
        <v>314950</v>
      </c>
      <c r="B14927" t="s">
        <v>2129</v>
      </c>
      <c r="C14927" t="s">
        <v>98</v>
      </c>
      <c r="D14927">
        <v>2003</v>
      </c>
      <c r="E14927" t="s">
        <v>361</v>
      </c>
      <c r="F14927" t="s">
        <v>362</v>
      </c>
      <c r="H14927">
        <v>3108</v>
      </c>
      <c r="I14927">
        <v>2707</v>
      </c>
      <c r="N14927">
        <f>COUNTIF(Cod_Mun_Norte!B:B,DADOS_SNIS_Minas!A14927)</f>
        <v>0</v>
      </c>
    </row>
    <row r="14928" spans="1:14" x14ac:dyDescent="0.2">
      <c r="A14928">
        <v>314950</v>
      </c>
      <c r="B14928" t="s">
        <v>2129</v>
      </c>
      <c r="C14928" t="s">
        <v>98</v>
      </c>
      <c r="D14928">
        <v>2002</v>
      </c>
      <c r="E14928" t="s">
        <v>361</v>
      </c>
      <c r="F14928" t="s">
        <v>362</v>
      </c>
      <c r="H14928">
        <v>3079</v>
      </c>
      <c r="I14928">
        <v>2682</v>
      </c>
      <c r="N14928">
        <f>COUNTIF(Cod_Mun_Norte!B:B,DADOS_SNIS_Minas!A14928)</f>
        <v>0</v>
      </c>
    </row>
    <row r="14929" spans="1:14" x14ac:dyDescent="0.2">
      <c r="A14929">
        <v>314950</v>
      </c>
      <c r="B14929" t="s">
        <v>2129</v>
      </c>
      <c r="C14929" t="s">
        <v>98</v>
      </c>
      <c r="D14929">
        <v>2001</v>
      </c>
      <c r="E14929" t="s">
        <v>361</v>
      </c>
      <c r="F14929" t="s">
        <v>362</v>
      </c>
      <c r="H14929">
        <v>3052</v>
      </c>
      <c r="I14929">
        <v>2658</v>
      </c>
      <c r="N14929">
        <f>COUNTIF(Cod_Mun_Norte!B:B,DADOS_SNIS_Minas!A14929)</f>
        <v>0</v>
      </c>
    </row>
    <row r="14930" spans="1:14" x14ac:dyDescent="0.2">
      <c r="A14930">
        <v>314950</v>
      </c>
      <c r="B14930" t="s">
        <v>2129</v>
      </c>
      <c r="C14930" t="s">
        <v>98</v>
      </c>
      <c r="D14930">
        <v>2000</v>
      </c>
      <c r="E14930" t="s">
        <v>361</v>
      </c>
      <c r="F14930" t="s">
        <v>362</v>
      </c>
      <c r="H14930">
        <v>3016</v>
      </c>
      <c r="I14930">
        <v>2627</v>
      </c>
      <c r="N14930">
        <f>COUNTIF(Cod_Mun_Norte!B:B,DADOS_SNIS_Minas!A14930)</f>
        <v>0</v>
      </c>
    </row>
    <row r="14931" spans="1:14" x14ac:dyDescent="0.2">
      <c r="A14931">
        <v>314950</v>
      </c>
      <c r="B14931" t="s">
        <v>2129</v>
      </c>
      <c r="C14931" t="s">
        <v>98</v>
      </c>
      <c r="D14931">
        <v>1999</v>
      </c>
      <c r="E14931" t="s">
        <v>361</v>
      </c>
      <c r="F14931" t="s">
        <v>362</v>
      </c>
      <c r="H14931">
        <v>2978</v>
      </c>
      <c r="I14931">
        <v>2606</v>
      </c>
      <c r="N14931">
        <f>COUNTIF(Cod_Mun_Norte!B:B,DADOS_SNIS_Minas!A14931)</f>
        <v>0</v>
      </c>
    </row>
    <row r="14932" spans="1:14" x14ac:dyDescent="0.2">
      <c r="A14932">
        <v>314950</v>
      </c>
      <c r="B14932" t="s">
        <v>2129</v>
      </c>
      <c r="C14932" t="s">
        <v>98</v>
      </c>
      <c r="D14932">
        <v>1998</v>
      </c>
      <c r="E14932" t="s">
        <v>361</v>
      </c>
      <c r="F14932" t="s">
        <v>362</v>
      </c>
      <c r="H14932">
        <v>2951</v>
      </c>
      <c r="I14932">
        <v>2583</v>
      </c>
      <c r="N14932">
        <f>COUNTIF(Cod_Mun_Norte!B:B,DADOS_SNIS_Minas!A14932)</f>
        <v>0</v>
      </c>
    </row>
    <row r="14933" spans="1:14" x14ac:dyDescent="0.2">
      <c r="A14933">
        <v>314950</v>
      </c>
      <c r="B14933" t="s">
        <v>2129</v>
      </c>
      <c r="C14933" t="s">
        <v>98</v>
      </c>
      <c r="D14933">
        <v>1997</v>
      </c>
      <c r="H14933">
        <v>2924</v>
      </c>
      <c r="I14933">
        <v>2559</v>
      </c>
      <c r="N14933">
        <f>COUNTIF(Cod_Mun_Norte!B:B,DADOS_SNIS_Minas!A14933)</f>
        <v>0</v>
      </c>
    </row>
    <row r="14934" spans="1:14" x14ac:dyDescent="0.2">
      <c r="A14934">
        <v>314950</v>
      </c>
      <c r="B14934" t="s">
        <v>2129</v>
      </c>
      <c r="C14934" t="s">
        <v>98</v>
      </c>
      <c r="D14934">
        <v>1996</v>
      </c>
      <c r="H14934">
        <v>2893</v>
      </c>
      <c r="I14934">
        <v>2532</v>
      </c>
      <c r="N14934">
        <f>COUNTIF(Cod_Mun_Norte!B:B,DADOS_SNIS_Minas!A14934)</f>
        <v>0</v>
      </c>
    </row>
    <row r="14935" spans="1:14" x14ac:dyDescent="0.2">
      <c r="A14935">
        <v>314950</v>
      </c>
      <c r="B14935" t="s">
        <v>2129</v>
      </c>
      <c r="C14935" t="s">
        <v>98</v>
      </c>
      <c r="D14935">
        <v>1995</v>
      </c>
      <c r="H14935">
        <v>2745</v>
      </c>
      <c r="I14935">
        <v>2402</v>
      </c>
      <c r="N14935">
        <f>COUNTIF(Cod_Mun_Norte!B:B,DADOS_SNIS_Minas!A14935)</f>
        <v>0</v>
      </c>
    </row>
    <row r="14936" spans="1:14" x14ac:dyDescent="0.2">
      <c r="A14936">
        <v>314960</v>
      </c>
      <c r="B14936" t="s">
        <v>267</v>
      </c>
      <c r="C14936" t="s">
        <v>98</v>
      </c>
      <c r="D14936">
        <v>2020</v>
      </c>
      <c r="E14936" t="s">
        <v>2132</v>
      </c>
      <c r="F14936" t="s">
        <v>367</v>
      </c>
      <c r="G14936" t="s">
        <v>378</v>
      </c>
      <c r="H14936">
        <v>4432</v>
      </c>
      <c r="I14936">
        <v>3211</v>
      </c>
      <c r="J14936">
        <v>4379</v>
      </c>
      <c r="K14936">
        <v>3173</v>
      </c>
      <c r="L14936">
        <v>98.8</v>
      </c>
      <c r="M14936">
        <v>98.8</v>
      </c>
      <c r="N14936">
        <f>COUNTIF(Cod_Mun_Norte!B:B,DADOS_SNIS_Minas!A14936)</f>
        <v>0</v>
      </c>
    </row>
    <row r="14937" spans="1:14" x14ac:dyDescent="0.2">
      <c r="A14937">
        <v>314960</v>
      </c>
      <c r="B14937" t="s">
        <v>267</v>
      </c>
      <c r="C14937" t="s">
        <v>98</v>
      </c>
      <c r="D14937">
        <v>2019</v>
      </c>
      <c r="E14937" t="s">
        <v>2132</v>
      </c>
      <c r="F14937" t="s">
        <v>367</v>
      </c>
      <c r="G14937" t="s">
        <v>378</v>
      </c>
      <c r="H14937">
        <v>4406</v>
      </c>
      <c r="I14937">
        <v>3192</v>
      </c>
      <c r="J14937">
        <v>4379</v>
      </c>
      <c r="K14937">
        <v>3173</v>
      </c>
      <c r="L14937">
        <v>99.4</v>
      </c>
      <c r="M14937">
        <v>99.39</v>
      </c>
      <c r="N14937">
        <f>COUNTIF(Cod_Mun_Norte!B:B,DADOS_SNIS_Minas!A14937)</f>
        <v>0</v>
      </c>
    </row>
    <row r="14938" spans="1:14" x14ac:dyDescent="0.2">
      <c r="A14938">
        <v>314960</v>
      </c>
      <c r="B14938" t="s">
        <v>267</v>
      </c>
      <c r="C14938" t="s">
        <v>98</v>
      </c>
      <c r="D14938">
        <v>2018</v>
      </c>
      <c r="E14938" t="s">
        <v>2132</v>
      </c>
      <c r="F14938" t="s">
        <v>367</v>
      </c>
      <c r="H14938">
        <v>4379</v>
      </c>
      <c r="I14938">
        <v>3173</v>
      </c>
      <c r="J14938">
        <v>4379</v>
      </c>
      <c r="K14938">
        <v>3173</v>
      </c>
      <c r="L14938">
        <v>100</v>
      </c>
      <c r="M14938">
        <v>100</v>
      </c>
      <c r="N14938">
        <f>COUNTIF(Cod_Mun_Norte!B:B,DADOS_SNIS_Minas!A14938)</f>
        <v>0</v>
      </c>
    </row>
    <row r="14939" spans="1:14" x14ac:dyDescent="0.2">
      <c r="A14939">
        <v>314960</v>
      </c>
      <c r="B14939" t="s">
        <v>267</v>
      </c>
      <c r="C14939" t="s">
        <v>98</v>
      </c>
      <c r="D14939">
        <v>2017</v>
      </c>
      <c r="E14939" t="s">
        <v>2133</v>
      </c>
      <c r="F14939" t="s">
        <v>367</v>
      </c>
      <c r="H14939">
        <v>4395</v>
      </c>
      <c r="I14939">
        <v>3184</v>
      </c>
      <c r="J14939">
        <v>3184</v>
      </c>
      <c r="K14939">
        <v>3184</v>
      </c>
      <c r="L14939">
        <v>100</v>
      </c>
      <c r="M14939">
        <v>72.45</v>
      </c>
      <c r="N14939">
        <f>COUNTIF(Cod_Mun_Norte!B:B,DADOS_SNIS_Minas!A14939)</f>
        <v>0</v>
      </c>
    </row>
    <row r="14940" spans="1:14" x14ac:dyDescent="0.2">
      <c r="A14940">
        <v>314960</v>
      </c>
      <c r="B14940" t="s">
        <v>267</v>
      </c>
      <c r="C14940" t="s">
        <v>98</v>
      </c>
      <c r="D14940">
        <v>2016</v>
      </c>
      <c r="E14940" t="s">
        <v>2133</v>
      </c>
      <c r="F14940" t="s">
        <v>367</v>
      </c>
      <c r="H14940">
        <v>4369</v>
      </c>
      <c r="I14940">
        <v>3165</v>
      </c>
      <c r="J14940">
        <v>3165</v>
      </c>
      <c r="K14940">
        <v>3165</v>
      </c>
      <c r="L14940">
        <v>100</v>
      </c>
      <c r="M14940">
        <v>72.44</v>
      </c>
      <c r="N14940">
        <f>COUNTIF(Cod_Mun_Norte!B:B,DADOS_SNIS_Minas!A14940)</f>
        <v>0</v>
      </c>
    </row>
    <row r="14941" spans="1:14" x14ac:dyDescent="0.2">
      <c r="A14941">
        <v>314960</v>
      </c>
      <c r="B14941" t="s">
        <v>267</v>
      </c>
      <c r="C14941" t="s">
        <v>98</v>
      </c>
      <c r="D14941">
        <v>2015</v>
      </c>
      <c r="E14941" t="s">
        <v>2134</v>
      </c>
      <c r="F14941" t="s">
        <v>374</v>
      </c>
      <c r="H14941">
        <v>4342</v>
      </c>
      <c r="I14941">
        <v>3146</v>
      </c>
      <c r="N14941">
        <f>COUNTIF(Cod_Mun_Norte!B:B,DADOS_SNIS_Minas!A14941)</f>
        <v>0</v>
      </c>
    </row>
    <row r="14942" spans="1:14" x14ac:dyDescent="0.2">
      <c r="A14942">
        <v>314960</v>
      </c>
      <c r="B14942" t="s">
        <v>267</v>
      </c>
      <c r="C14942" t="s">
        <v>98</v>
      </c>
      <c r="D14942">
        <v>2014</v>
      </c>
      <c r="E14942" t="s">
        <v>2134</v>
      </c>
      <c r="F14942" t="s">
        <v>374</v>
      </c>
      <c r="H14942">
        <v>4314</v>
      </c>
      <c r="I14942">
        <v>3125</v>
      </c>
      <c r="N14942">
        <f>COUNTIF(Cod_Mun_Norte!B:B,DADOS_SNIS_Minas!A14942)</f>
        <v>0</v>
      </c>
    </row>
    <row r="14943" spans="1:14" x14ac:dyDescent="0.2">
      <c r="A14943">
        <v>314960</v>
      </c>
      <c r="B14943" t="s">
        <v>267</v>
      </c>
      <c r="C14943" t="s">
        <v>98</v>
      </c>
      <c r="D14943">
        <v>2013</v>
      </c>
      <c r="E14943" t="s">
        <v>2134</v>
      </c>
      <c r="F14943" t="s">
        <v>374</v>
      </c>
      <c r="H14943">
        <v>4284</v>
      </c>
      <c r="I14943">
        <v>3104</v>
      </c>
      <c r="N14943">
        <f>COUNTIF(Cod_Mun_Norte!B:B,DADOS_SNIS_Minas!A14943)</f>
        <v>0</v>
      </c>
    </row>
    <row r="14944" spans="1:14" x14ac:dyDescent="0.2">
      <c r="A14944">
        <v>314960</v>
      </c>
      <c r="B14944" t="s">
        <v>267</v>
      </c>
      <c r="C14944" t="s">
        <v>98</v>
      </c>
      <c r="D14944">
        <v>2012</v>
      </c>
      <c r="E14944" t="s">
        <v>2134</v>
      </c>
      <c r="F14944" t="s">
        <v>374</v>
      </c>
      <c r="H14944">
        <v>4131</v>
      </c>
      <c r="I14944">
        <v>2993</v>
      </c>
      <c r="N14944">
        <f>COUNTIF(Cod_Mun_Norte!B:B,DADOS_SNIS_Minas!A14944)</f>
        <v>0</v>
      </c>
    </row>
    <row r="14945" spans="1:14" x14ac:dyDescent="0.2">
      <c r="A14945">
        <v>314960</v>
      </c>
      <c r="B14945" t="s">
        <v>267</v>
      </c>
      <c r="C14945" t="s">
        <v>98</v>
      </c>
      <c r="D14945">
        <v>2011</v>
      </c>
      <c r="H14945">
        <v>4104</v>
      </c>
      <c r="I14945">
        <v>2973</v>
      </c>
      <c r="N14945">
        <f>COUNTIF(Cod_Mun_Norte!B:B,DADOS_SNIS_Minas!A14945)</f>
        <v>0</v>
      </c>
    </row>
    <row r="14946" spans="1:14" x14ac:dyDescent="0.2">
      <c r="A14946">
        <v>314960</v>
      </c>
      <c r="B14946" t="s">
        <v>267</v>
      </c>
      <c r="C14946" t="s">
        <v>98</v>
      </c>
      <c r="D14946">
        <v>2010</v>
      </c>
      <c r="H14946">
        <v>4076</v>
      </c>
      <c r="I14946">
        <v>2953</v>
      </c>
      <c r="N14946">
        <f>COUNTIF(Cod_Mun_Norte!B:B,DADOS_SNIS_Minas!A14946)</f>
        <v>0</v>
      </c>
    </row>
    <row r="14947" spans="1:14" x14ac:dyDescent="0.2">
      <c r="A14947">
        <v>314960</v>
      </c>
      <c r="B14947" t="s">
        <v>267</v>
      </c>
      <c r="C14947" t="s">
        <v>98</v>
      </c>
      <c r="D14947">
        <v>2009</v>
      </c>
      <c r="H14947">
        <v>4504</v>
      </c>
      <c r="I14947">
        <v>3172</v>
      </c>
      <c r="N14947">
        <f>COUNTIF(Cod_Mun_Norte!B:B,DADOS_SNIS_Minas!A14947)</f>
        <v>0</v>
      </c>
    </row>
    <row r="14948" spans="1:14" x14ac:dyDescent="0.2">
      <c r="A14948">
        <v>314960</v>
      </c>
      <c r="B14948" t="s">
        <v>267</v>
      </c>
      <c r="C14948" t="s">
        <v>98</v>
      </c>
      <c r="D14948">
        <v>2008</v>
      </c>
      <c r="H14948">
        <v>4434</v>
      </c>
      <c r="I14948">
        <v>3122</v>
      </c>
      <c r="N14948">
        <f>COUNTIF(Cod_Mun_Norte!B:B,DADOS_SNIS_Minas!A14948)</f>
        <v>0</v>
      </c>
    </row>
    <row r="14949" spans="1:14" x14ac:dyDescent="0.2">
      <c r="A14949">
        <v>314960</v>
      </c>
      <c r="B14949" t="s">
        <v>267</v>
      </c>
      <c r="C14949" t="s">
        <v>98</v>
      </c>
      <c r="D14949">
        <v>2007</v>
      </c>
      <c r="H14949">
        <v>4232</v>
      </c>
      <c r="I14949">
        <v>2980</v>
      </c>
      <c r="N14949">
        <f>COUNTIF(Cod_Mun_Norte!B:B,DADOS_SNIS_Minas!A14949)</f>
        <v>0</v>
      </c>
    </row>
    <row r="14950" spans="1:14" x14ac:dyDescent="0.2">
      <c r="A14950">
        <v>314960</v>
      </c>
      <c r="B14950" t="s">
        <v>267</v>
      </c>
      <c r="C14950" t="s">
        <v>98</v>
      </c>
      <c r="D14950">
        <v>2006</v>
      </c>
      <c r="H14950">
        <v>4109</v>
      </c>
      <c r="I14950">
        <v>2826</v>
      </c>
      <c r="N14950">
        <f>COUNTIF(Cod_Mun_Norte!B:B,DADOS_SNIS_Minas!A14950)</f>
        <v>0</v>
      </c>
    </row>
    <row r="14951" spans="1:14" x14ac:dyDescent="0.2">
      <c r="A14951">
        <v>314960</v>
      </c>
      <c r="B14951" t="s">
        <v>267</v>
      </c>
      <c r="C14951" t="s">
        <v>98</v>
      </c>
      <c r="D14951">
        <v>2005</v>
      </c>
      <c r="H14951">
        <v>4049</v>
      </c>
      <c r="I14951">
        <v>2784</v>
      </c>
      <c r="N14951">
        <f>COUNTIF(Cod_Mun_Norte!B:B,DADOS_SNIS_Minas!A14951)</f>
        <v>0</v>
      </c>
    </row>
    <row r="14952" spans="1:14" x14ac:dyDescent="0.2">
      <c r="A14952">
        <v>314960</v>
      </c>
      <c r="B14952" t="s">
        <v>267</v>
      </c>
      <c r="C14952" t="s">
        <v>98</v>
      </c>
      <c r="D14952">
        <v>2004</v>
      </c>
      <c r="H14952">
        <v>3989</v>
      </c>
      <c r="I14952">
        <v>2743</v>
      </c>
      <c r="N14952">
        <f>COUNTIF(Cod_Mun_Norte!B:B,DADOS_SNIS_Minas!A14952)</f>
        <v>0</v>
      </c>
    </row>
    <row r="14953" spans="1:14" x14ac:dyDescent="0.2">
      <c r="A14953">
        <v>314960</v>
      </c>
      <c r="B14953" t="s">
        <v>267</v>
      </c>
      <c r="C14953" t="s">
        <v>98</v>
      </c>
      <c r="D14953">
        <v>2003</v>
      </c>
      <c r="H14953">
        <v>3880</v>
      </c>
      <c r="I14953">
        <v>2668</v>
      </c>
      <c r="N14953">
        <f>COUNTIF(Cod_Mun_Norte!B:B,DADOS_SNIS_Minas!A14953)</f>
        <v>0</v>
      </c>
    </row>
    <row r="14954" spans="1:14" x14ac:dyDescent="0.2">
      <c r="A14954">
        <v>314960</v>
      </c>
      <c r="B14954" t="s">
        <v>267</v>
      </c>
      <c r="C14954" t="s">
        <v>98</v>
      </c>
      <c r="D14954">
        <v>2002</v>
      </c>
      <c r="H14954">
        <v>3829</v>
      </c>
      <c r="I14954">
        <v>2633</v>
      </c>
      <c r="N14954">
        <f>COUNTIF(Cod_Mun_Norte!B:B,DADOS_SNIS_Minas!A14954)</f>
        <v>0</v>
      </c>
    </row>
    <row r="14955" spans="1:14" x14ac:dyDescent="0.2">
      <c r="A14955">
        <v>314960</v>
      </c>
      <c r="B14955" t="s">
        <v>267</v>
      </c>
      <c r="C14955" t="s">
        <v>98</v>
      </c>
      <c r="D14955">
        <v>2001</v>
      </c>
      <c r="H14955">
        <v>3776</v>
      </c>
      <c r="I14955">
        <v>2597</v>
      </c>
      <c r="N14955">
        <f>COUNTIF(Cod_Mun_Norte!B:B,DADOS_SNIS_Minas!A14955)</f>
        <v>0</v>
      </c>
    </row>
    <row r="14956" spans="1:14" x14ac:dyDescent="0.2">
      <c r="A14956">
        <v>314960</v>
      </c>
      <c r="B14956" t="s">
        <v>267</v>
      </c>
      <c r="C14956" t="s">
        <v>98</v>
      </c>
      <c r="D14956">
        <v>2000</v>
      </c>
      <c r="H14956">
        <v>3717</v>
      </c>
      <c r="I14956">
        <v>2556</v>
      </c>
      <c r="N14956">
        <f>COUNTIF(Cod_Mun_Norte!B:B,DADOS_SNIS_Minas!A14956)</f>
        <v>0</v>
      </c>
    </row>
    <row r="14957" spans="1:14" x14ac:dyDescent="0.2">
      <c r="A14957">
        <v>314960</v>
      </c>
      <c r="B14957" t="s">
        <v>267</v>
      </c>
      <c r="C14957" t="s">
        <v>98</v>
      </c>
      <c r="D14957">
        <v>1999</v>
      </c>
      <c r="H14957">
        <v>3721</v>
      </c>
      <c r="I14957">
        <v>2395</v>
      </c>
      <c r="N14957">
        <f>COUNTIF(Cod_Mun_Norte!B:B,DADOS_SNIS_Minas!A14957)</f>
        <v>0</v>
      </c>
    </row>
    <row r="14958" spans="1:14" x14ac:dyDescent="0.2">
      <c r="A14958">
        <v>314960</v>
      </c>
      <c r="B14958" t="s">
        <v>267</v>
      </c>
      <c r="C14958" t="s">
        <v>98</v>
      </c>
      <c r="D14958">
        <v>1998</v>
      </c>
      <c r="H14958">
        <v>3647</v>
      </c>
      <c r="I14958">
        <v>2347</v>
      </c>
      <c r="N14958">
        <f>COUNTIF(Cod_Mun_Norte!B:B,DADOS_SNIS_Minas!A14958)</f>
        <v>0</v>
      </c>
    </row>
    <row r="14959" spans="1:14" x14ac:dyDescent="0.2">
      <c r="A14959">
        <v>314960</v>
      </c>
      <c r="B14959" t="s">
        <v>267</v>
      </c>
      <c r="C14959" t="s">
        <v>98</v>
      </c>
      <c r="D14959">
        <v>1997</v>
      </c>
      <c r="H14959">
        <v>3573</v>
      </c>
      <c r="I14959">
        <v>2300</v>
      </c>
      <c r="N14959">
        <f>COUNTIF(Cod_Mun_Norte!B:B,DADOS_SNIS_Minas!A14959)</f>
        <v>0</v>
      </c>
    </row>
    <row r="14960" spans="1:14" x14ac:dyDescent="0.2">
      <c r="A14960">
        <v>314960</v>
      </c>
      <c r="B14960" t="s">
        <v>267</v>
      </c>
      <c r="C14960" t="s">
        <v>98</v>
      </c>
      <c r="D14960">
        <v>1996</v>
      </c>
      <c r="H14960">
        <v>3485</v>
      </c>
      <c r="I14960">
        <v>2243</v>
      </c>
      <c r="N14960">
        <f>COUNTIF(Cod_Mun_Norte!B:B,DADOS_SNIS_Minas!A14960)</f>
        <v>0</v>
      </c>
    </row>
    <row r="14961" spans="1:14" x14ac:dyDescent="0.2">
      <c r="A14961">
        <v>314960</v>
      </c>
      <c r="B14961" t="s">
        <v>267</v>
      </c>
      <c r="C14961" t="s">
        <v>98</v>
      </c>
      <c r="D14961">
        <v>1995</v>
      </c>
      <c r="H14961">
        <v>3292</v>
      </c>
      <c r="I14961">
        <v>2119</v>
      </c>
      <c r="N14961">
        <f>COUNTIF(Cod_Mun_Norte!B:B,DADOS_SNIS_Minas!A14961)</f>
        <v>0</v>
      </c>
    </row>
    <row r="14962" spans="1:14" x14ac:dyDescent="0.2">
      <c r="A14962">
        <v>314970</v>
      </c>
      <c r="B14962" t="s">
        <v>2135</v>
      </c>
      <c r="C14962" t="s">
        <v>98</v>
      </c>
      <c r="D14962">
        <v>2020</v>
      </c>
      <c r="E14962" t="s">
        <v>2136</v>
      </c>
      <c r="F14962" t="s">
        <v>357</v>
      </c>
      <c r="G14962" t="s">
        <v>383</v>
      </c>
      <c r="H14962">
        <v>11755</v>
      </c>
      <c r="I14962">
        <v>10370</v>
      </c>
      <c r="J14962">
        <v>9568</v>
      </c>
      <c r="K14962">
        <v>9568</v>
      </c>
      <c r="L14962">
        <v>92.3</v>
      </c>
      <c r="M14962">
        <v>81.400000000000006</v>
      </c>
      <c r="N14962">
        <f>COUNTIF(Cod_Mun_Norte!B:B,DADOS_SNIS_Minas!A14962)</f>
        <v>0</v>
      </c>
    </row>
    <row r="14963" spans="1:14" x14ac:dyDescent="0.2">
      <c r="A14963">
        <v>314970</v>
      </c>
      <c r="B14963" t="s">
        <v>2135</v>
      </c>
      <c r="C14963" t="s">
        <v>98</v>
      </c>
      <c r="D14963">
        <v>2019</v>
      </c>
      <c r="E14963" t="s">
        <v>2136</v>
      </c>
      <c r="F14963" t="s">
        <v>357</v>
      </c>
      <c r="G14963" t="s">
        <v>383</v>
      </c>
      <c r="H14963">
        <v>11506</v>
      </c>
      <c r="I14963">
        <v>10150</v>
      </c>
      <c r="J14963">
        <v>9501</v>
      </c>
      <c r="K14963">
        <v>9501</v>
      </c>
      <c r="L14963">
        <v>93.6</v>
      </c>
      <c r="M14963">
        <v>82.57</v>
      </c>
      <c r="N14963">
        <f>COUNTIF(Cod_Mun_Norte!B:B,DADOS_SNIS_Minas!A14963)</f>
        <v>0</v>
      </c>
    </row>
    <row r="14964" spans="1:14" x14ac:dyDescent="0.2">
      <c r="A14964">
        <v>314970</v>
      </c>
      <c r="B14964" t="s">
        <v>2135</v>
      </c>
      <c r="C14964" t="s">
        <v>98</v>
      </c>
      <c r="D14964">
        <v>2018</v>
      </c>
      <c r="E14964" t="s">
        <v>2137</v>
      </c>
      <c r="F14964" t="s">
        <v>357</v>
      </c>
      <c r="H14964">
        <v>11249</v>
      </c>
      <c r="I14964">
        <v>9924</v>
      </c>
      <c r="J14964">
        <v>9351</v>
      </c>
      <c r="K14964">
        <v>9351</v>
      </c>
      <c r="L14964">
        <v>94.2</v>
      </c>
      <c r="M14964">
        <v>83.13</v>
      </c>
      <c r="N14964">
        <f>COUNTIF(Cod_Mun_Norte!B:B,DADOS_SNIS_Minas!A14964)</f>
        <v>0</v>
      </c>
    </row>
    <row r="14965" spans="1:14" x14ac:dyDescent="0.2">
      <c r="A14965">
        <v>314970</v>
      </c>
      <c r="B14965" t="s">
        <v>2135</v>
      </c>
      <c r="C14965" t="s">
        <v>98</v>
      </c>
      <c r="D14965">
        <v>2017</v>
      </c>
      <c r="E14965" t="s">
        <v>2137</v>
      </c>
      <c r="F14965" t="s">
        <v>357</v>
      </c>
      <c r="H14965">
        <v>10846</v>
      </c>
      <c r="I14965">
        <v>9568</v>
      </c>
      <c r="J14965">
        <v>9288</v>
      </c>
      <c r="K14965">
        <v>9288</v>
      </c>
      <c r="L14965">
        <v>97.1</v>
      </c>
      <c r="M14965">
        <v>85.64</v>
      </c>
      <c r="N14965">
        <f>COUNTIF(Cod_Mun_Norte!B:B,DADOS_SNIS_Minas!A14965)</f>
        <v>0</v>
      </c>
    </row>
    <row r="14966" spans="1:14" x14ac:dyDescent="0.2">
      <c r="A14966">
        <v>314970</v>
      </c>
      <c r="B14966" t="s">
        <v>2135</v>
      </c>
      <c r="C14966" t="s">
        <v>98</v>
      </c>
      <c r="D14966">
        <v>2016</v>
      </c>
      <c r="E14966" t="s">
        <v>2137</v>
      </c>
      <c r="F14966" t="s">
        <v>359</v>
      </c>
      <c r="H14966">
        <v>10637</v>
      </c>
      <c r="I14966">
        <v>9384</v>
      </c>
      <c r="J14966">
        <v>9006</v>
      </c>
      <c r="K14966">
        <v>9006</v>
      </c>
      <c r="L14966">
        <v>96</v>
      </c>
      <c r="M14966">
        <v>84.67</v>
      </c>
      <c r="N14966">
        <f>COUNTIF(Cod_Mun_Norte!B:B,DADOS_SNIS_Minas!A14966)</f>
        <v>0</v>
      </c>
    </row>
    <row r="14967" spans="1:14" x14ac:dyDescent="0.2">
      <c r="A14967">
        <v>314970</v>
      </c>
      <c r="B14967" t="s">
        <v>2135</v>
      </c>
      <c r="C14967" t="s">
        <v>98</v>
      </c>
      <c r="D14967">
        <v>2015</v>
      </c>
      <c r="E14967" t="s">
        <v>2137</v>
      </c>
      <c r="F14967" t="s">
        <v>359</v>
      </c>
      <c r="H14967">
        <v>10416</v>
      </c>
      <c r="I14967">
        <v>9189</v>
      </c>
      <c r="J14967">
        <v>8991</v>
      </c>
      <c r="K14967">
        <v>8991</v>
      </c>
      <c r="L14967">
        <v>97.9</v>
      </c>
      <c r="M14967">
        <v>86.32</v>
      </c>
      <c r="N14967">
        <f>COUNTIF(Cod_Mun_Norte!B:B,DADOS_SNIS_Minas!A14967)</f>
        <v>0</v>
      </c>
    </row>
    <row r="14968" spans="1:14" x14ac:dyDescent="0.2">
      <c r="A14968">
        <v>314970</v>
      </c>
      <c r="B14968" t="s">
        <v>2135</v>
      </c>
      <c r="C14968" t="s">
        <v>98</v>
      </c>
      <c r="D14968">
        <v>2014</v>
      </c>
      <c r="E14968" t="s">
        <v>2137</v>
      </c>
      <c r="F14968" t="s">
        <v>359</v>
      </c>
      <c r="H14968">
        <v>10185</v>
      </c>
      <c r="I14968">
        <v>8985</v>
      </c>
      <c r="J14968">
        <v>8985</v>
      </c>
      <c r="K14968">
        <v>8985</v>
      </c>
      <c r="L14968">
        <v>100</v>
      </c>
      <c r="M14968">
        <v>88.22</v>
      </c>
      <c r="N14968">
        <f>COUNTIF(Cod_Mun_Norte!B:B,DADOS_SNIS_Minas!A14968)</f>
        <v>0</v>
      </c>
    </row>
    <row r="14969" spans="1:14" x14ac:dyDescent="0.2">
      <c r="A14969">
        <v>314970</v>
      </c>
      <c r="B14969" t="s">
        <v>2135</v>
      </c>
      <c r="C14969" t="s">
        <v>98</v>
      </c>
      <c r="D14969">
        <v>2013</v>
      </c>
      <c r="E14969" t="s">
        <v>2137</v>
      </c>
      <c r="F14969" t="s">
        <v>359</v>
      </c>
      <c r="H14969">
        <v>9943</v>
      </c>
      <c r="I14969">
        <v>8772</v>
      </c>
      <c r="J14969">
        <v>8772</v>
      </c>
      <c r="K14969">
        <v>8772</v>
      </c>
      <c r="L14969">
        <v>100</v>
      </c>
      <c r="M14969">
        <v>88.22</v>
      </c>
      <c r="N14969">
        <f>COUNTIF(Cod_Mun_Norte!B:B,DADOS_SNIS_Minas!A14969)</f>
        <v>0</v>
      </c>
    </row>
    <row r="14970" spans="1:14" x14ac:dyDescent="0.2">
      <c r="A14970">
        <v>314970</v>
      </c>
      <c r="B14970" t="s">
        <v>2135</v>
      </c>
      <c r="C14970" t="s">
        <v>98</v>
      </c>
      <c r="D14970">
        <v>2012</v>
      </c>
      <c r="E14970" t="s">
        <v>361</v>
      </c>
      <c r="F14970" t="s">
        <v>362</v>
      </c>
      <c r="H14970">
        <v>9396</v>
      </c>
      <c r="I14970">
        <v>8289</v>
      </c>
      <c r="J14970">
        <v>8289</v>
      </c>
      <c r="K14970">
        <v>8289</v>
      </c>
      <c r="L14970">
        <v>100</v>
      </c>
      <c r="M14970">
        <v>88.22</v>
      </c>
      <c r="N14970">
        <f>COUNTIF(Cod_Mun_Norte!B:B,DADOS_SNIS_Minas!A14970)</f>
        <v>0</v>
      </c>
    </row>
    <row r="14971" spans="1:14" x14ac:dyDescent="0.2">
      <c r="A14971">
        <v>314970</v>
      </c>
      <c r="B14971" t="s">
        <v>2135</v>
      </c>
      <c r="C14971" t="s">
        <v>98</v>
      </c>
      <c r="D14971">
        <v>2011</v>
      </c>
      <c r="E14971" t="s">
        <v>361</v>
      </c>
      <c r="F14971" t="s">
        <v>362</v>
      </c>
      <c r="H14971">
        <v>9159</v>
      </c>
      <c r="I14971">
        <v>8080</v>
      </c>
      <c r="J14971">
        <v>8080</v>
      </c>
      <c r="K14971">
        <v>8080</v>
      </c>
      <c r="L14971">
        <v>100</v>
      </c>
      <c r="M14971">
        <v>88.22</v>
      </c>
      <c r="N14971">
        <f>COUNTIF(Cod_Mun_Norte!B:B,DADOS_SNIS_Minas!A14971)</f>
        <v>0</v>
      </c>
    </row>
    <row r="14972" spans="1:14" x14ac:dyDescent="0.2">
      <c r="A14972">
        <v>314970</v>
      </c>
      <c r="B14972" t="s">
        <v>2135</v>
      </c>
      <c r="C14972" t="s">
        <v>98</v>
      </c>
      <c r="D14972">
        <v>2010</v>
      </c>
      <c r="E14972" t="s">
        <v>361</v>
      </c>
      <c r="F14972" t="s">
        <v>362</v>
      </c>
      <c r="H14972">
        <v>8912</v>
      </c>
      <c r="I14972">
        <v>7862</v>
      </c>
      <c r="J14972">
        <v>7676</v>
      </c>
      <c r="K14972">
        <v>7676</v>
      </c>
      <c r="L14972">
        <v>97.6</v>
      </c>
      <c r="M14972">
        <v>86.13</v>
      </c>
      <c r="N14972">
        <f>COUNTIF(Cod_Mun_Norte!B:B,DADOS_SNIS_Minas!A14972)</f>
        <v>0</v>
      </c>
    </row>
    <row r="14973" spans="1:14" x14ac:dyDescent="0.2">
      <c r="A14973">
        <v>314970</v>
      </c>
      <c r="B14973" t="s">
        <v>2135</v>
      </c>
      <c r="C14973" t="s">
        <v>98</v>
      </c>
      <c r="D14973">
        <v>2009</v>
      </c>
      <c r="E14973" t="s">
        <v>361</v>
      </c>
      <c r="F14973" t="s">
        <v>362</v>
      </c>
      <c r="H14973">
        <v>7961</v>
      </c>
      <c r="I14973">
        <v>6838</v>
      </c>
      <c r="J14973">
        <v>7353</v>
      </c>
      <c r="K14973">
        <v>7353</v>
      </c>
      <c r="L14973">
        <v>100</v>
      </c>
      <c r="M14973">
        <v>92.36</v>
      </c>
      <c r="N14973">
        <f>COUNTIF(Cod_Mun_Norte!B:B,DADOS_SNIS_Minas!A14973)</f>
        <v>0</v>
      </c>
    </row>
    <row r="14974" spans="1:14" x14ac:dyDescent="0.2">
      <c r="A14974">
        <v>314970</v>
      </c>
      <c r="B14974" t="s">
        <v>2135</v>
      </c>
      <c r="C14974" t="s">
        <v>98</v>
      </c>
      <c r="D14974">
        <v>2008</v>
      </c>
      <c r="E14974" t="s">
        <v>361</v>
      </c>
      <c r="F14974" t="s">
        <v>362</v>
      </c>
      <c r="H14974">
        <v>7757</v>
      </c>
      <c r="I14974">
        <v>6663</v>
      </c>
      <c r="J14974">
        <v>6978</v>
      </c>
      <c r="K14974">
        <v>6978</v>
      </c>
      <c r="L14974">
        <v>100</v>
      </c>
      <c r="M14974">
        <v>89.96</v>
      </c>
      <c r="N14974">
        <f>COUNTIF(Cod_Mun_Norte!B:B,DADOS_SNIS_Minas!A14974)</f>
        <v>0</v>
      </c>
    </row>
    <row r="14975" spans="1:14" x14ac:dyDescent="0.2">
      <c r="A14975">
        <v>314970</v>
      </c>
      <c r="B14975" t="s">
        <v>2135</v>
      </c>
      <c r="C14975" t="s">
        <v>98</v>
      </c>
      <c r="D14975">
        <v>2007</v>
      </c>
      <c r="E14975" t="s">
        <v>361</v>
      </c>
      <c r="F14975" t="s">
        <v>362</v>
      </c>
      <c r="H14975">
        <v>7310</v>
      </c>
      <c r="I14975">
        <v>6279</v>
      </c>
      <c r="J14975">
        <v>6659</v>
      </c>
      <c r="K14975">
        <v>6659</v>
      </c>
      <c r="L14975">
        <v>100</v>
      </c>
      <c r="M14975">
        <v>91.09</v>
      </c>
      <c r="N14975">
        <f>COUNTIF(Cod_Mun_Norte!B:B,DADOS_SNIS_Minas!A14975)</f>
        <v>0</v>
      </c>
    </row>
    <row r="14976" spans="1:14" x14ac:dyDescent="0.2">
      <c r="A14976">
        <v>314970</v>
      </c>
      <c r="B14976" t="s">
        <v>2135</v>
      </c>
      <c r="C14976" t="s">
        <v>98</v>
      </c>
      <c r="D14976">
        <v>2006</v>
      </c>
      <c r="E14976" t="s">
        <v>361</v>
      </c>
      <c r="F14976" t="s">
        <v>362</v>
      </c>
      <c r="H14976">
        <v>6565</v>
      </c>
      <c r="I14976">
        <v>5090</v>
      </c>
      <c r="J14976">
        <v>6293</v>
      </c>
      <c r="K14976">
        <v>6293</v>
      </c>
      <c r="L14976">
        <v>100</v>
      </c>
      <c r="M14976">
        <v>95.86</v>
      </c>
      <c r="N14976">
        <f>COUNTIF(Cod_Mun_Norte!B:B,DADOS_SNIS_Minas!A14976)</f>
        <v>0</v>
      </c>
    </row>
    <row r="14977" spans="1:14" x14ac:dyDescent="0.2">
      <c r="A14977">
        <v>314970</v>
      </c>
      <c r="B14977" t="s">
        <v>2135</v>
      </c>
      <c r="C14977" t="s">
        <v>98</v>
      </c>
      <c r="D14977">
        <v>2005</v>
      </c>
      <c r="E14977" t="s">
        <v>361</v>
      </c>
      <c r="F14977" t="s">
        <v>362</v>
      </c>
      <c r="H14977">
        <v>6434</v>
      </c>
      <c r="I14977">
        <v>4989</v>
      </c>
      <c r="J14977">
        <v>5884</v>
      </c>
      <c r="K14977">
        <v>5884</v>
      </c>
      <c r="L14977">
        <v>100</v>
      </c>
      <c r="M14977">
        <v>91.45</v>
      </c>
      <c r="N14977">
        <f>COUNTIF(Cod_Mun_Norte!B:B,DADOS_SNIS_Minas!A14977)</f>
        <v>0</v>
      </c>
    </row>
    <row r="14978" spans="1:14" x14ac:dyDescent="0.2">
      <c r="A14978">
        <v>314970</v>
      </c>
      <c r="B14978" t="s">
        <v>2135</v>
      </c>
      <c r="C14978" t="s">
        <v>98</v>
      </c>
      <c r="D14978">
        <v>2004</v>
      </c>
      <c r="E14978" t="s">
        <v>361</v>
      </c>
      <c r="F14978" t="s">
        <v>362</v>
      </c>
      <c r="H14978">
        <v>6303</v>
      </c>
      <c r="I14978">
        <v>4887</v>
      </c>
      <c r="J14978">
        <v>5413</v>
      </c>
      <c r="K14978">
        <v>5413</v>
      </c>
      <c r="L14978">
        <v>100</v>
      </c>
      <c r="M14978">
        <v>85.88</v>
      </c>
      <c r="N14978">
        <f>COUNTIF(Cod_Mun_Norte!B:B,DADOS_SNIS_Minas!A14978)</f>
        <v>0</v>
      </c>
    </row>
    <row r="14979" spans="1:14" x14ac:dyDescent="0.2">
      <c r="A14979">
        <v>314970</v>
      </c>
      <c r="B14979" t="s">
        <v>2135</v>
      </c>
      <c r="C14979" t="s">
        <v>98</v>
      </c>
      <c r="D14979">
        <v>2003</v>
      </c>
      <c r="E14979" t="s">
        <v>361</v>
      </c>
      <c r="F14979" t="s">
        <v>362</v>
      </c>
      <c r="H14979">
        <v>6065</v>
      </c>
      <c r="I14979">
        <v>4703</v>
      </c>
      <c r="N14979">
        <f>COUNTIF(Cod_Mun_Norte!B:B,DADOS_SNIS_Minas!A14979)</f>
        <v>0</v>
      </c>
    </row>
    <row r="14980" spans="1:14" x14ac:dyDescent="0.2">
      <c r="A14980">
        <v>314970</v>
      </c>
      <c r="B14980" t="s">
        <v>2135</v>
      </c>
      <c r="C14980" t="s">
        <v>98</v>
      </c>
      <c r="D14980">
        <v>2002</v>
      </c>
      <c r="E14980" t="s">
        <v>361</v>
      </c>
      <c r="F14980" t="s">
        <v>362</v>
      </c>
      <c r="H14980">
        <v>5951</v>
      </c>
      <c r="I14980">
        <v>4614</v>
      </c>
      <c r="N14980">
        <f>COUNTIF(Cod_Mun_Norte!B:B,DADOS_SNIS_Minas!A14980)</f>
        <v>0</v>
      </c>
    </row>
    <row r="14981" spans="1:14" x14ac:dyDescent="0.2">
      <c r="A14981">
        <v>314970</v>
      </c>
      <c r="B14981" t="s">
        <v>2135</v>
      </c>
      <c r="C14981" t="s">
        <v>98</v>
      </c>
      <c r="D14981">
        <v>2001</v>
      </c>
      <c r="E14981" t="s">
        <v>361</v>
      </c>
      <c r="F14981" t="s">
        <v>362</v>
      </c>
      <c r="H14981">
        <v>5851</v>
      </c>
      <c r="I14981">
        <v>4537</v>
      </c>
      <c r="N14981">
        <f>COUNTIF(Cod_Mun_Norte!B:B,DADOS_SNIS_Minas!A14981)</f>
        <v>0</v>
      </c>
    </row>
    <row r="14982" spans="1:14" x14ac:dyDescent="0.2">
      <c r="A14982">
        <v>314970</v>
      </c>
      <c r="B14982" t="s">
        <v>2135</v>
      </c>
      <c r="C14982" t="s">
        <v>98</v>
      </c>
      <c r="D14982">
        <v>2000</v>
      </c>
      <c r="E14982" t="s">
        <v>361</v>
      </c>
      <c r="F14982" t="s">
        <v>362</v>
      </c>
      <c r="H14982">
        <v>5707</v>
      </c>
      <c r="I14982">
        <v>4425</v>
      </c>
      <c r="N14982">
        <f>COUNTIF(Cod_Mun_Norte!B:B,DADOS_SNIS_Minas!A14982)</f>
        <v>0</v>
      </c>
    </row>
    <row r="14983" spans="1:14" x14ac:dyDescent="0.2">
      <c r="A14983">
        <v>314970</v>
      </c>
      <c r="B14983" t="s">
        <v>2135</v>
      </c>
      <c r="C14983" t="s">
        <v>98</v>
      </c>
      <c r="D14983">
        <v>1999</v>
      </c>
      <c r="E14983" t="s">
        <v>361</v>
      </c>
      <c r="F14983" t="s">
        <v>362</v>
      </c>
      <c r="H14983">
        <v>5199</v>
      </c>
      <c r="I14983">
        <v>3729</v>
      </c>
      <c r="N14983">
        <f>COUNTIF(Cod_Mun_Norte!B:B,DADOS_SNIS_Minas!A14983)</f>
        <v>0</v>
      </c>
    </row>
    <row r="14984" spans="1:14" x14ac:dyDescent="0.2">
      <c r="A14984">
        <v>314970</v>
      </c>
      <c r="B14984" t="s">
        <v>2135</v>
      </c>
      <c r="C14984" t="s">
        <v>98</v>
      </c>
      <c r="D14984">
        <v>1998</v>
      </c>
      <c r="E14984" t="s">
        <v>361</v>
      </c>
      <c r="F14984" t="s">
        <v>362</v>
      </c>
      <c r="H14984">
        <v>5094</v>
      </c>
      <c r="I14984">
        <v>3653</v>
      </c>
      <c r="N14984">
        <f>COUNTIF(Cod_Mun_Norte!B:B,DADOS_SNIS_Minas!A14984)</f>
        <v>0</v>
      </c>
    </row>
    <row r="14985" spans="1:14" x14ac:dyDescent="0.2">
      <c r="A14985">
        <v>314970</v>
      </c>
      <c r="B14985" t="s">
        <v>2135</v>
      </c>
      <c r="C14985" t="s">
        <v>98</v>
      </c>
      <c r="D14985">
        <v>1997</v>
      </c>
      <c r="H14985">
        <v>4989</v>
      </c>
      <c r="I14985">
        <v>3578</v>
      </c>
      <c r="N14985">
        <f>COUNTIF(Cod_Mun_Norte!B:B,DADOS_SNIS_Minas!A14985)</f>
        <v>0</v>
      </c>
    </row>
    <row r="14986" spans="1:14" x14ac:dyDescent="0.2">
      <c r="A14986">
        <v>314970</v>
      </c>
      <c r="B14986" t="s">
        <v>2135</v>
      </c>
      <c r="C14986" t="s">
        <v>98</v>
      </c>
      <c r="D14986">
        <v>1996</v>
      </c>
      <c r="H14986">
        <v>4865</v>
      </c>
      <c r="I14986">
        <v>3489</v>
      </c>
      <c r="N14986">
        <f>COUNTIF(Cod_Mun_Norte!B:B,DADOS_SNIS_Minas!A14986)</f>
        <v>0</v>
      </c>
    </row>
    <row r="14987" spans="1:14" x14ac:dyDescent="0.2">
      <c r="A14987">
        <v>314970</v>
      </c>
      <c r="B14987" t="s">
        <v>2135</v>
      </c>
      <c r="C14987" t="s">
        <v>98</v>
      </c>
      <c r="D14987">
        <v>1995</v>
      </c>
      <c r="H14987">
        <v>4594</v>
      </c>
      <c r="I14987">
        <v>3295</v>
      </c>
      <c r="N14987">
        <f>COUNTIF(Cod_Mun_Norte!B:B,DADOS_SNIS_Minas!A14987)</f>
        <v>0</v>
      </c>
    </row>
    <row r="14988" spans="1:14" x14ac:dyDescent="0.2">
      <c r="A14988">
        <v>314980</v>
      </c>
      <c r="B14988" t="s">
        <v>2138</v>
      </c>
      <c r="C14988" t="s">
        <v>98</v>
      </c>
      <c r="D14988">
        <v>2020</v>
      </c>
      <c r="E14988" t="s">
        <v>2139</v>
      </c>
      <c r="F14988" t="s">
        <v>357</v>
      </c>
      <c r="G14988" t="s">
        <v>383</v>
      </c>
      <c r="H14988">
        <v>16321</v>
      </c>
      <c r="I14988">
        <v>11257</v>
      </c>
      <c r="J14988">
        <v>10984</v>
      </c>
      <c r="K14988">
        <v>10984</v>
      </c>
      <c r="L14988">
        <v>97.6</v>
      </c>
      <c r="M14988">
        <v>67.3</v>
      </c>
      <c r="N14988">
        <f>COUNTIF(Cod_Mun_Norte!B:B,DADOS_SNIS_Minas!A14988)</f>
        <v>0</v>
      </c>
    </row>
    <row r="14989" spans="1:14" x14ac:dyDescent="0.2">
      <c r="A14989">
        <v>314980</v>
      </c>
      <c r="B14989" t="s">
        <v>2138</v>
      </c>
      <c r="C14989" t="s">
        <v>98</v>
      </c>
      <c r="D14989">
        <v>2019</v>
      </c>
      <c r="E14989" t="s">
        <v>2139</v>
      </c>
      <c r="F14989" t="s">
        <v>357</v>
      </c>
      <c r="G14989" t="s">
        <v>383</v>
      </c>
      <c r="H14989">
        <v>16168</v>
      </c>
      <c r="I14989">
        <v>11152</v>
      </c>
      <c r="J14989">
        <v>10933</v>
      </c>
      <c r="K14989">
        <v>10933</v>
      </c>
      <c r="L14989">
        <v>98</v>
      </c>
      <c r="M14989">
        <v>67.62</v>
      </c>
      <c r="N14989">
        <f>COUNTIF(Cod_Mun_Norte!B:B,DADOS_SNIS_Minas!A14989)</f>
        <v>0</v>
      </c>
    </row>
    <row r="14990" spans="1:14" x14ac:dyDescent="0.2">
      <c r="A14990">
        <v>314980</v>
      </c>
      <c r="B14990" t="s">
        <v>2138</v>
      </c>
      <c r="C14990" t="s">
        <v>98</v>
      </c>
      <c r="D14990">
        <v>2018</v>
      </c>
      <c r="E14990" t="s">
        <v>2140</v>
      </c>
      <c r="F14990" t="s">
        <v>364</v>
      </c>
      <c r="H14990">
        <v>16009</v>
      </c>
      <c r="I14990">
        <v>11042</v>
      </c>
      <c r="J14990">
        <v>10767</v>
      </c>
      <c r="K14990">
        <v>10767</v>
      </c>
      <c r="L14990">
        <v>97.5</v>
      </c>
      <c r="M14990">
        <v>67.260000000000005</v>
      </c>
      <c r="N14990">
        <f>COUNTIF(Cod_Mun_Norte!B:B,DADOS_SNIS_Minas!A14990)</f>
        <v>0</v>
      </c>
    </row>
    <row r="14991" spans="1:14" x14ac:dyDescent="0.2">
      <c r="A14991">
        <v>314980</v>
      </c>
      <c r="B14991" t="s">
        <v>2138</v>
      </c>
      <c r="C14991" t="s">
        <v>98</v>
      </c>
      <c r="D14991">
        <v>2017</v>
      </c>
      <c r="E14991" t="s">
        <v>2140</v>
      </c>
      <c r="F14991" t="s">
        <v>364</v>
      </c>
      <c r="H14991">
        <v>15925</v>
      </c>
      <c r="I14991">
        <v>10984</v>
      </c>
      <c r="J14991">
        <v>10681</v>
      </c>
      <c r="K14991">
        <v>10681</v>
      </c>
      <c r="L14991">
        <v>97.2</v>
      </c>
      <c r="M14991">
        <v>67.069999999999993</v>
      </c>
      <c r="N14991">
        <f>COUNTIF(Cod_Mun_Norte!B:B,DADOS_SNIS_Minas!A14991)</f>
        <v>0</v>
      </c>
    </row>
    <row r="14992" spans="1:14" x14ac:dyDescent="0.2">
      <c r="A14992">
        <v>314980</v>
      </c>
      <c r="B14992" t="s">
        <v>2138</v>
      </c>
      <c r="C14992" t="s">
        <v>98</v>
      </c>
      <c r="D14992">
        <v>2016</v>
      </c>
      <c r="E14992" t="s">
        <v>2140</v>
      </c>
      <c r="F14992" t="s">
        <v>364</v>
      </c>
      <c r="H14992">
        <v>15785</v>
      </c>
      <c r="I14992">
        <v>10888</v>
      </c>
      <c r="J14992">
        <v>10460</v>
      </c>
      <c r="K14992">
        <v>10460</v>
      </c>
      <c r="L14992">
        <v>96.1</v>
      </c>
      <c r="M14992">
        <v>66.27</v>
      </c>
      <c r="N14992">
        <f>COUNTIF(Cod_Mun_Norte!B:B,DADOS_SNIS_Minas!A14992)</f>
        <v>0</v>
      </c>
    </row>
    <row r="14993" spans="1:14" x14ac:dyDescent="0.2">
      <c r="A14993">
        <v>314980</v>
      </c>
      <c r="B14993" t="s">
        <v>2138</v>
      </c>
      <c r="C14993" t="s">
        <v>98</v>
      </c>
      <c r="D14993">
        <v>2015</v>
      </c>
      <c r="E14993" t="s">
        <v>2141</v>
      </c>
      <c r="F14993" t="s">
        <v>359</v>
      </c>
      <c r="H14993">
        <v>15639</v>
      </c>
      <c r="I14993">
        <v>10787</v>
      </c>
      <c r="J14993">
        <v>10322</v>
      </c>
      <c r="K14993">
        <v>10322</v>
      </c>
      <c r="L14993">
        <v>95.7</v>
      </c>
      <c r="M14993">
        <v>66</v>
      </c>
      <c r="N14993">
        <f>COUNTIF(Cod_Mun_Norte!B:B,DADOS_SNIS_Minas!A14993)</f>
        <v>0</v>
      </c>
    </row>
    <row r="14994" spans="1:14" x14ac:dyDescent="0.2">
      <c r="A14994">
        <v>314980</v>
      </c>
      <c r="B14994" t="s">
        <v>2138</v>
      </c>
      <c r="C14994" t="s">
        <v>98</v>
      </c>
      <c r="D14994">
        <v>2014</v>
      </c>
      <c r="E14994" t="s">
        <v>2141</v>
      </c>
      <c r="F14994" t="s">
        <v>359</v>
      </c>
      <c r="H14994">
        <v>15484</v>
      </c>
      <c r="I14994">
        <v>10680</v>
      </c>
      <c r="J14994">
        <v>10680</v>
      </c>
      <c r="K14994">
        <v>10680</v>
      </c>
      <c r="L14994">
        <v>100</v>
      </c>
      <c r="M14994">
        <v>68.97</v>
      </c>
      <c r="N14994">
        <f>COUNTIF(Cod_Mun_Norte!B:B,DADOS_SNIS_Minas!A14994)</f>
        <v>0</v>
      </c>
    </row>
    <row r="14995" spans="1:14" x14ac:dyDescent="0.2">
      <c r="A14995">
        <v>314980</v>
      </c>
      <c r="B14995" t="s">
        <v>2138</v>
      </c>
      <c r="C14995" t="s">
        <v>98</v>
      </c>
      <c r="D14995">
        <v>2013</v>
      </c>
      <c r="E14995" t="s">
        <v>2141</v>
      </c>
      <c r="F14995" t="s">
        <v>359</v>
      </c>
      <c r="H14995">
        <v>15323</v>
      </c>
      <c r="I14995">
        <v>10569</v>
      </c>
      <c r="J14995">
        <v>10569</v>
      </c>
      <c r="K14995">
        <v>10569</v>
      </c>
      <c r="L14995">
        <v>100</v>
      </c>
      <c r="M14995">
        <v>68.97</v>
      </c>
      <c r="N14995">
        <f>COUNTIF(Cod_Mun_Norte!B:B,DADOS_SNIS_Minas!A14995)</f>
        <v>0</v>
      </c>
    </row>
    <row r="14996" spans="1:14" x14ac:dyDescent="0.2">
      <c r="A14996">
        <v>314980</v>
      </c>
      <c r="B14996" t="s">
        <v>2138</v>
      </c>
      <c r="C14996" t="s">
        <v>98</v>
      </c>
      <c r="D14996">
        <v>2012</v>
      </c>
      <c r="E14996" t="s">
        <v>361</v>
      </c>
      <c r="F14996" t="s">
        <v>362</v>
      </c>
      <c r="H14996">
        <v>14713</v>
      </c>
      <c r="I14996">
        <v>10148</v>
      </c>
      <c r="J14996">
        <v>10148</v>
      </c>
      <c r="K14996">
        <v>10148</v>
      </c>
      <c r="L14996">
        <v>100</v>
      </c>
      <c r="M14996">
        <v>68.97</v>
      </c>
      <c r="N14996">
        <f>COUNTIF(Cod_Mun_Norte!B:B,DADOS_SNIS_Minas!A14996)</f>
        <v>0</v>
      </c>
    </row>
    <row r="14997" spans="1:14" x14ac:dyDescent="0.2">
      <c r="A14997">
        <v>314980</v>
      </c>
      <c r="B14997" t="s">
        <v>2138</v>
      </c>
      <c r="C14997" t="s">
        <v>98</v>
      </c>
      <c r="D14997">
        <v>2011</v>
      </c>
      <c r="E14997" t="s">
        <v>361</v>
      </c>
      <c r="F14997" t="s">
        <v>362</v>
      </c>
      <c r="H14997">
        <v>14561</v>
      </c>
      <c r="I14997">
        <v>10043</v>
      </c>
      <c r="J14997">
        <v>10043</v>
      </c>
      <c r="K14997">
        <v>10043</v>
      </c>
      <c r="L14997">
        <v>100</v>
      </c>
      <c r="M14997">
        <v>68.97</v>
      </c>
      <c r="N14997">
        <f>COUNTIF(Cod_Mun_Norte!B:B,DADOS_SNIS_Minas!A14997)</f>
        <v>0</v>
      </c>
    </row>
    <row r="14998" spans="1:14" x14ac:dyDescent="0.2">
      <c r="A14998">
        <v>314980</v>
      </c>
      <c r="B14998" t="s">
        <v>2138</v>
      </c>
      <c r="C14998" t="s">
        <v>98</v>
      </c>
      <c r="D14998">
        <v>2010</v>
      </c>
      <c r="E14998" t="s">
        <v>361</v>
      </c>
      <c r="F14998" t="s">
        <v>362</v>
      </c>
      <c r="H14998">
        <v>14404</v>
      </c>
      <c r="I14998">
        <v>9935</v>
      </c>
      <c r="J14998">
        <v>9935</v>
      </c>
      <c r="K14998">
        <v>9935</v>
      </c>
      <c r="L14998">
        <v>100</v>
      </c>
      <c r="M14998">
        <v>68.97</v>
      </c>
      <c r="N14998">
        <f>COUNTIF(Cod_Mun_Norte!B:B,DADOS_SNIS_Minas!A14998)</f>
        <v>0</v>
      </c>
    </row>
    <row r="14999" spans="1:14" x14ac:dyDescent="0.2">
      <c r="A14999">
        <v>314980</v>
      </c>
      <c r="B14999" t="s">
        <v>2138</v>
      </c>
      <c r="C14999" t="s">
        <v>98</v>
      </c>
      <c r="D14999">
        <v>2009</v>
      </c>
      <c r="E14999" t="s">
        <v>361</v>
      </c>
      <c r="F14999" t="s">
        <v>362</v>
      </c>
      <c r="H14999">
        <v>14786</v>
      </c>
      <c r="I14999">
        <v>9293</v>
      </c>
      <c r="J14999">
        <v>9344</v>
      </c>
      <c r="K14999">
        <v>9344</v>
      </c>
      <c r="L14999">
        <v>100</v>
      </c>
      <c r="M14999">
        <v>63.19</v>
      </c>
      <c r="N14999">
        <f>COUNTIF(Cod_Mun_Norte!B:B,DADOS_SNIS_Minas!A14999)</f>
        <v>0</v>
      </c>
    </row>
    <row r="15000" spans="1:14" x14ac:dyDescent="0.2">
      <c r="A15000">
        <v>314980</v>
      </c>
      <c r="B15000" t="s">
        <v>2138</v>
      </c>
      <c r="C15000" t="s">
        <v>98</v>
      </c>
      <c r="D15000">
        <v>2008</v>
      </c>
      <c r="E15000" t="s">
        <v>361</v>
      </c>
      <c r="F15000" t="s">
        <v>362</v>
      </c>
      <c r="H15000">
        <v>14572</v>
      </c>
      <c r="I15000">
        <v>9158</v>
      </c>
      <c r="J15000">
        <v>9079</v>
      </c>
      <c r="K15000">
        <v>9079</v>
      </c>
      <c r="L15000">
        <v>99.1</v>
      </c>
      <c r="M15000">
        <v>62.3</v>
      </c>
      <c r="N15000">
        <f>COUNTIF(Cod_Mun_Norte!B:B,DADOS_SNIS_Minas!A15000)</f>
        <v>0</v>
      </c>
    </row>
    <row r="15001" spans="1:14" x14ac:dyDescent="0.2">
      <c r="A15001">
        <v>314980</v>
      </c>
      <c r="B15001" t="s">
        <v>2138</v>
      </c>
      <c r="C15001" t="s">
        <v>98</v>
      </c>
      <c r="D15001">
        <v>2007</v>
      </c>
      <c r="E15001" t="s">
        <v>361</v>
      </c>
      <c r="F15001" t="s">
        <v>362</v>
      </c>
      <c r="H15001">
        <v>13924</v>
      </c>
      <c r="I15001">
        <v>8751</v>
      </c>
      <c r="J15001">
        <v>8817</v>
      </c>
      <c r="K15001">
        <v>8817</v>
      </c>
      <c r="L15001">
        <v>100</v>
      </c>
      <c r="M15001">
        <v>63.32</v>
      </c>
      <c r="N15001">
        <f>COUNTIF(Cod_Mun_Norte!B:B,DADOS_SNIS_Minas!A15001)</f>
        <v>0</v>
      </c>
    </row>
    <row r="15002" spans="1:14" x14ac:dyDescent="0.2">
      <c r="A15002">
        <v>314980</v>
      </c>
      <c r="B15002" t="s">
        <v>2138</v>
      </c>
      <c r="C15002" t="s">
        <v>98</v>
      </c>
      <c r="D15002">
        <v>2006</v>
      </c>
      <c r="E15002" t="s">
        <v>361</v>
      </c>
      <c r="F15002" t="s">
        <v>362</v>
      </c>
      <c r="H15002">
        <v>13568</v>
      </c>
      <c r="I15002">
        <v>7843</v>
      </c>
      <c r="J15002">
        <v>8598</v>
      </c>
      <c r="K15002">
        <v>8598</v>
      </c>
      <c r="L15002">
        <v>100</v>
      </c>
      <c r="M15002">
        <v>63.37</v>
      </c>
      <c r="N15002">
        <f>COUNTIF(Cod_Mun_Norte!B:B,DADOS_SNIS_Minas!A15002)</f>
        <v>0</v>
      </c>
    </row>
    <row r="15003" spans="1:14" x14ac:dyDescent="0.2">
      <c r="A15003">
        <v>314980</v>
      </c>
      <c r="B15003" t="s">
        <v>2138</v>
      </c>
      <c r="C15003" t="s">
        <v>98</v>
      </c>
      <c r="D15003">
        <v>2005</v>
      </c>
      <c r="E15003" t="s">
        <v>361</v>
      </c>
      <c r="F15003" t="s">
        <v>362</v>
      </c>
      <c r="H15003">
        <v>13385</v>
      </c>
      <c r="I15003">
        <v>7737</v>
      </c>
      <c r="N15003">
        <f>COUNTIF(Cod_Mun_Norte!B:B,DADOS_SNIS_Minas!A15003)</f>
        <v>0</v>
      </c>
    </row>
    <row r="15004" spans="1:14" x14ac:dyDescent="0.2">
      <c r="A15004">
        <v>314980</v>
      </c>
      <c r="B15004" t="s">
        <v>2138</v>
      </c>
      <c r="C15004" t="s">
        <v>98</v>
      </c>
      <c r="D15004">
        <v>2004</v>
      </c>
      <c r="E15004" t="s">
        <v>361</v>
      </c>
      <c r="F15004" t="s">
        <v>362</v>
      </c>
      <c r="H15004">
        <v>13200</v>
      </c>
      <c r="I15004">
        <v>7630</v>
      </c>
      <c r="N15004">
        <f>COUNTIF(Cod_Mun_Norte!B:B,DADOS_SNIS_Minas!A15004)</f>
        <v>0</v>
      </c>
    </row>
    <row r="15005" spans="1:14" x14ac:dyDescent="0.2">
      <c r="A15005">
        <v>314980</v>
      </c>
      <c r="B15005" t="s">
        <v>2138</v>
      </c>
      <c r="C15005" t="s">
        <v>98</v>
      </c>
      <c r="D15005">
        <v>2003</v>
      </c>
      <c r="E15005" t="s">
        <v>361</v>
      </c>
      <c r="F15005" t="s">
        <v>362</v>
      </c>
      <c r="H15005">
        <v>12866</v>
      </c>
      <c r="I15005">
        <v>7437</v>
      </c>
      <c r="N15005">
        <f>COUNTIF(Cod_Mun_Norte!B:B,DADOS_SNIS_Minas!A15005)</f>
        <v>0</v>
      </c>
    </row>
    <row r="15006" spans="1:14" x14ac:dyDescent="0.2">
      <c r="A15006">
        <v>314980</v>
      </c>
      <c r="B15006" t="s">
        <v>2138</v>
      </c>
      <c r="C15006" t="s">
        <v>98</v>
      </c>
      <c r="D15006">
        <v>2002</v>
      </c>
      <c r="E15006" t="s">
        <v>361</v>
      </c>
      <c r="F15006" t="s">
        <v>362</v>
      </c>
      <c r="H15006">
        <v>12707</v>
      </c>
      <c r="I15006">
        <v>7345</v>
      </c>
      <c r="N15006">
        <f>COUNTIF(Cod_Mun_Norte!B:B,DADOS_SNIS_Minas!A15006)</f>
        <v>0</v>
      </c>
    </row>
    <row r="15007" spans="1:14" x14ac:dyDescent="0.2">
      <c r="A15007">
        <v>314980</v>
      </c>
      <c r="B15007" t="s">
        <v>2138</v>
      </c>
      <c r="C15007" t="s">
        <v>98</v>
      </c>
      <c r="D15007">
        <v>2001</v>
      </c>
      <c r="E15007" t="s">
        <v>361</v>
      </c>
      <c r="F15007" t="s">
        <v>362</v>
      </c>
      <c r="H15007">
        <v>12543</v>
      </c>
      <c r="I15007">
        <v>7250</v>
      </c>
      <c r="N15007">
        <f>COUNTIF(Cod_Mun_Norte!B:B,DADOS_SNIS_Minas!A15007)</f>
        <v>0</v>
      </c>
    </row>
    <row r="15008" spans="1:14" x14ac:dyDescent="0.2">
      <c r="A15008">
        <v>314980</v>
      </c>
      <c r="B15008" t="s">
        <v>2138</v>
      </c>
      <c r="C15008" t="s">
        <v>98</v>
      </c>
      <c r="D15008">
        <v>2000</v>
      </c>
      <c r="E15008" t="s">
        <v>361</v>
      </c>
      <c r="F15008" t="s">
        <v>362</v>
      </c>
      <c r="H15008">
        <v>12364</v>
      </c>
      <c r="I15008">
        <v>7147</v>
      </c>
      <c r="N15008">
        <f>COUNTIF(Cod_Mun_Norte!B:B,DADOS_SNIS_Minas!A15008)</f>
        <v>0</v>
      </c>
    </row>
    <row r="15009" spans="1:14" x14ac:dyDescent="0.2">
      <c r="A15009">
        <v>314980</v>
      </c>
      <c r="B15009" t="s">
        <v>2138</v>
      </c>
      <c r="C15009" t="s">
        <v>98</v>
      </c>
      <c r="D15009">
        <v>1999</v>
      </c>
      <c r="E15009" t="s">
        <v>361</v>
      </c>
      <c r="F15009" t="s">
        <v>362</v>
      </c>
      <c r="H15009">
        <v>10424</v>
      </c>
      <c r="I15009">
        <v>4633</v>
      </c>
      <c r="N15009">
        <f>COUNTIF(Cod_Mun_Norte!B:B,DADOS_SNIS_Minas!A15009)</f>
        <v>0</v>
      </c>
    </row>
    <row r="15010" spans="1:14" x14ac:dyDescent="0.2">
      <c r="A15010">
        <v>314980</v>
      </c>
      <c r="B15010" t="s">
        <v>2138</v>
      </c>
      <c r="C15010" t="s">
        <v>98</v>
      </c>
      <c r="D15010">
        <v>1998</v>
      </c>
      <c r="E15010" t="s">
        <v>361</v>
      </c>
      <c r="F15010" t="s">
        <v>362</v>
      </c>
      <c r="H15010">
        <v>10454</v>
      </c>
      <c r="I15010">
        <v>4647</v>
      </c>
      <c r="N15010">
        <f>COUNTIF(Cod_Mun_Norte!B:B,DADOS_SNIS_Minas!A15010)</f>
        <v>0</v>
      </c>
    </row>
    <row r="15011" spans="1:14" x14ac:dyDescent="0.2">
      <c r="A15011">
        <v>314980</v>
      </c>
      <c r="B15011" t="s">
        <v>2138</v>
      </c>
      <c r="C15011" t="s">
        <v>98</v>
      </c>
      <c r="D15011">
        <v>1997</v>
      </c>
      <c r="H15011">
        <v>10484</v>
      </c>
      <c r="I15011">
        <v>4660</v>
      </c>
      <c r="N15011">
        <f>COUNTIF(Cod_Mun_Norte!B:B,DADOS_SNIS_Minas!A15011)</f>
        <v>0</v>
      </c>
    </row>
    <row r="15012" spans="1:14" x14ac:dyDescent="0.2">
      <c r="A15012">
        <v>314980</v>
      </c>
      <c r="B15012" t="s">
        <v>2138</v>
      </c>
      <c r="C15012" t="s">
        <v>98</v>
      </c>
      <c r="D15012">
        <v>1996</v>
      </c>
      <c r="H15012">
        <v>10520</v>
      </c>
      <c r="I15012">
        <v>4676</v>
      </c>
      <c r="N15012">
        <f>COUNTIF(Cod_Mun_Norte!B:B,DADOS_SNIS_Minas!A15012)</f>
        <v>0</v>
      </c>
    </row>
    <row r="15013" spans="1:14" x14ac:dyDescent="0.2">
      <c r="A15013">
        <v>314980</v>
      </c>
      <c r="B15013" t="s">
        <v>2138</v>
      </c>
      <c r="C15013" t="s">
        <v>98</v>
      </c>
      <c r="D15013">
        <v>1995</v>
      </c>
      <c r="H15013">
        <v>11121</v>
      </c>
      <c r="I15013">
        <v>4943</v>
      </c>
      <c r="N15013">
        <f>COUNTIF(Cod_Mun_Norte!B:B,DADOS_SNIS_Minas!A15013)</f>
        <v>0</v>
      </c>
    </row>
    <row r="15014" spans="1:14" x14ac:dyDescent="0.2">
      <c r="A15014">
        <v>314990</v>
      </c>
      <c r="B15014" t="s">
        <v>2142</v>
      </c>
      <c r="C15014" t="s">
        <v>98</v>
      </c>
      <c r="D15014">
        <v>2020</v>
      </c>
      <c r="E15014" t="s">
        <v>2143</v>
      </c>
      <c r="F15014" t="s">
        <v>367</v>
      </c>
      <c r="G15014" t="s">
        <v>368</v>
      </c>
      <c r="H15014">
        <v>21485</v>
      </c>
      <c r="I15014">
        <v>19013</v>
      </c>
      <c r="J15014">
        <v>17939</v>
      </c>
      <c r="K15014">
        <v>17939</v>
      </c>
      <c r="L15014">
        <v>94.4</v>
      </c>
      <c r="M15014">
        <v>83.5</v>
      </c>
      <c r="N15014">
        <f>COUNTIF(Cod_Mun_Norte!B:B,DADOS_SNIS_Minas!A15014)</f>
        <v>0</v>
      </c>
    </row>
    <row r="15015" spans="1:14" x14ac:dyDescent="0.2">
      <c r="A15015">
        <v>314990</v>
      </c>
      <c r="B15015" t="s">
        <v>2142</v>
      </c>
      <c r="C15015" t="s">
        <v>98</v>
      </c>
      <c r="D15015">
        <v>2019</v>
      </c>
      <c r="E15015" t="s">
        <v>2143</v>
      </c>
      <c r="F15015" t="s">
        <v>367</v>
      </c>
      <c r="G15015" t="s">
        <v>368</v>
      </c>
      <c r="H15015">
        <v>21390</v>
      </c>
      <c r="I15015">
        <v>18929</v>
      </c>
      <c r="J15015">
        <v>17627</v>
      </c>
      <c r="K15015">
        <v>17627</v>
      </c>
      <c r="L15015">
        <v>93.1</v>
      </c>
      <c r="M15015">
        <v>82.41</v>
      </c>
      <c r="N15015">
        <f>COUNTIF(Cod_Mun_Norte!B:B,DADOS_SNIS_Minas!A15015)</f>
        <v>0</v>
      </c>
    </row>
    <row r="15016" spans="1:14" x14ac:dyDescent="0.2">
      <c r="A15016">
        <v>314990</v>
      </c>
      <c r="B15016" t="s">
        <v>2142</v>
      </c>
      <c r="C15016" t="s">
        <v>98</v>
      </c>
      <c r="D15016">
        <v>2018</v>
      </c>
      <c r="E15016" t="s">
        <v>2143</v>
      </c>
      <c r="F15016" t="s">
        <v>367</v>
      </c>
      <c r="H15016">
        <v>21291</v>
      </c>
      <c r="I15016">
        <v>18841</v>
      </c>
      <c r="J15016">
        <v>17569</v>
      </c>
      <c r="K15016">
        <v>17569</v>
      </c>
      <c r="L15016">
        <v>93.3</v>
      </c>
      <c r="M15016">
        <v>82.52</v>
      </c>
      <c r="N15016">
        <f>COUNTIF(Cod_Mun_Norte!B:B,DADOS_SNIS_Minas!A15016)</f>
        <v>0</v>
      </c>
    </row>
    <row r="15017" spans="1:14" x14ac:dyDescent="0.2">
      <c r="A15017">
        <v>314990</v>
      </c>
      <c r="B15017" t="s">
        <v>2142</v>
      </c>
      <c r="C15017" t="s">
        <v>98</v>
      </c>
      <c r="D15017">
        <v>2017</v>
      </c>
      <c r="E15017" t="s">
        <v>2143</v>
      </c>
      <c r="F15017" t="s">
        <v>367</v>
      </c>
      <c r="H15017">
        <v>21444</v>
      </c>
      <c r="I15017">
        <v>18977</v>
      </c>
      <c r="J15017">
        <v>17444</v>
      </c>
      <c r="K15017">
        <v>17444</v>
      </c>
      <c r="L15017">
        <v>91.9</v>
      </c>
      <c r="M15017">
        <v>81.349999999999994</v>
      </c>
      <c r="N15017">
        <f>COUNTIF(Cod_Mun_Norte!B:B,DADOS_SNIS_Minas!A15017)</f>
        <v>0</v>
      </c>
    </row>
    <row r="15018" spans="1:14" x14ac:dyDescent="0.2">
      <c r="A15018">
        <v>314990</v>
      </c>
      <c r="B15018" t="s">
        <v>2142</v>
      </c>
      <c r="C15018" t="s">
        <v>98</v>
      </c>
      <c r="D15018">
        <v>2016</v>
      </c>
      <c r="E15018" t="s">
        <v>2143</v>
      </c>
      <c r="F15018" t="s">
        <v>367</v>
      </c>
      <c r="H15018">
        <v>21344</v>
      </c>
      <c r="I15018">
        <v>18888</v>
      </c>
      <c r="J15018">
        <v>17414</v>
      </c>
      <c r="K15018">
        <v>17414</v>
      </c>
      <c r="L15018">
        <v>92.2</v>
      </c>
      <c r="M15018">
        <v>81.59</v>
      </c>
      <c r="N15018">
        <f>COUNTIF(Cod_Mun_Norte!B:B,DADOS_SNIS_Minas!A15018)</f>
        <v>0</v>
      </c>
    </row>
    <row r="15019" spans="1:14" x14ac:dyDescent="0.2">
      <c r="A15019">
        <v>314990</v>
      </c>
      <c r="B15019" t="s">
        <v>2142</v>
      </c>
      <c r="C15019" t="s">
        <v>98</v>
      </c>
      <c r="D15019">
        <v>2015</v>
      </c>
      <c r="E15019" t="s">
        <v>2143</v>
      </c>
      <c r="F15019" t="s">
        <v>367</v>
      </c>
      <c r="H15019">
        <v>21239</v>
      </c>
      <c r="I15019">
        <v>18795</v>
      </c>
      <c r="J15019">
        <v>17385</v>
      </c>
      <c r="K15019">
        <v>17385</v>
      </c>
      <c r="L15019">
        <v>92.5</v>
      </c>
      <c r="M15019">
        <v>81.849999999999994</v>
      </c>
      <c r="N15019">
        <f>COUNTIF(Cod_Mun_Norte!B:B,DADOS_SNIS_Minas!A15019)</f>
        <v>0</v>
      </c>
    </row>
    <row r="15020" spans="1:14" x14ac:dyDescent="0.2">
      <c r="A15020">
        <v>314990</v>
      </c>
      <c r="B15020" t="s">
        <v>2142</v>
      </c>
      <c r="C15020" t="s">
        <v>98</v>
      </c>
      <c r="D15020">
        <v>2014</v>
      </c>
      <c r="E15020" t="s">
        <v>2143</v>
      </c>
      <c r="F15020" t="s">
        <v>367</v>
      </c>
      <c r="H15020">
        <v>21129</v>
      </c>
      <c r="I15020">
        <v>18698</v>
      </c>
      <c r="J15020">
        <v>18698</v>
      </c>
      <c r="K15020">
        <v>18698</v>
      </c>
      <c r="L15020">
        <v>100</v>
      </c>
      <c r="M15020">
        <v>88.49</v>
      </c>
      <c r="N15020">
        <f>COUNTIF(Cod_Mun_Norte!B:B,DADOS_SNIS_Minas!A15020)</f>
        <v>0</v>
      </c>
    </row>
    <row r="15021" spans="1:14" x14ac:dyDescent="0.2">
      <c r="A15021">
        <v>314990</v>
      </c>
      <c r="B15021" t="s">
        <v>2142</v>
      </c>
      <c r="C15021" t="s">
        <v>98</v>
      </c>
      <c r="D15021">
        <v>2013</v>
      </c>
      <c r="E15021" t="s">
        <v>2143</v>
      </c>
      <c r="F15021" t="s">
        <v>367</v>
      </c>
      <c r="H15021">
        <v>21013</v>
      </c>
      <c r="I15021">
        <v>18595</v>
      </c>
      <c r="J15021">
        <v>18595</v>
      </c>
      <c r="K15021">
        <v>18595</v>
      </c>
      <c r="L15021">
        <v>100</v>
      </c>
      <c r="M15021">
        <v>88.49</v>
      </c>
      <c r="N15021">
        <f>COUNTIF(Cod_Mun_Norte!B:B,DADOS_SNIS_Minas!A15021)</f>
        <v>0</v>
      </c>
    </row>
    <row r="15022" spans="1:14" x14ac:dyDescent="0.2">
      <c r="A15022">
        <v>314990</v>
      </c>
      <c r="B15022" t="s">
        <v>2142</v>
      </c>
      <c r="C15022" t="s">
        <v>98</v>
      </c>
      <c r="D15022">
        <v>2012</v>
      </c>
      <c r="E15022" t="s">
        <v>361</v>
      </c>
      <c r="F15022" t="s">
        <v>99</v>
      </c>
      <c r="H15022">
        <v>20292</v>
      </c>
      <c r="I15022">
        <v>17957</v>
      </c>
      <c r="J15022">
        <v>17957</v>
      </c>
      <c r="K15022">
        <v>17957</v>
      </c>
      <c r="L15022">
        <v>100</v>
      </c>
      <c r="M15022">
        <v>88.49</v>
      </c>
      <c r="N15022">
        <f>COUNTIF(Cod_Mun_Norte!B:B,DADOS_SNIS_Minas!A15022)</f>
        <v>0</v>
      </c>
    </row>
    <row r="15023" spans="1:14" x14ac:dyDescent="0.2">
      <c r="A15023">
        <v>314990</v>
      </c>
      <c r="B15023" t="s">
        <v>2142</v>
      </c>
      <c r="C15023" t="s">
        <v>98</v>
      </c>
      <c r="D15023">
        <v>2011</v>
      </c>
      <c r="E15023" t="s">
        <v>361</v>
      </c>
      <c r="F15023" t="s">
        <v>99</v>
      </c>
      <c r="H15023">
        <v>20191</v>
      </c>
      <c r="I15023">
        <v>17868</v>
      </c>
      <c r="J15023">
        <v>17868</v>
      </c>
      <c r="K15023">
        <v>17868</v>
      </c>
      <c r="L15023">
        <v>100</v>
      </c>
      <c r="M15023">
        <v>88.49</v>
      </c>
      <c r="N15023">
        <f>COUNTIF(Cod_Mun_Norte!B:B,DADOS_SNIS_Minas!A15023)</f>
        <v>0</v>
      </c>
    </row>
    <row r="15024" spans="1:14" x14ac:dyDescent="0.2">
      <c r="A15024">
        <v>314990</v>
      </c>
      <c r="B15024" t="s">
        <v>2142</v>
      </c>
      <c r="C15024" t="s">
        <v>98</v>
      </c>
      <c r="D15024">
        <v>2010</v>
      </c>
      <c r="E15024" t="s">
        <v>361</v>
      </c>
      <c r="F15024" t="s">
        <v>362</v>
      </c>
      <c r="H15024">
        <v>20087</v>
      </c>
      <c r="I15024">
        <v>17776</v>
      </c>
      <c r="J15024">
        <v>17776</v>
      </c>
      <c r="K15024">
        <v>17776</v>
      </c>
      <c r="L15024">
        <v>100</v>
      </c>
      <c r="M15024">
        <v>88.5</v>
      </c>
      <c r="N15024">
        <f>COUNTIF(Cod_Mun_Norte!B:B,DADOS_SNIS_Minas!A15024)</f>
        <v>0</v>
      </c>
    </row>
    <row r="15025" spans="1:14" x14ac:dyDescent="0.2">
      <c r="A15025">
        <v>314990</v>
      </c>
      <c r="B15025" t="s">
        <v>2142</v>
      </c>
      <c r="C15025" t="s">
        <v>98</v>
      </c>
      <c r="D15025">
        <v>2009</v>
      </c>
      <c r="E15025" t="s">
        <v>361</v>
      </c>
      <c r="F15025" t="s">
        <v>362</v>
      </c>
      <c r="H15025">
        <v>20228</v>
      </c>
      <c r="I15025">
        <v>17833</v>
      </c>
      <c r="J15025">
        <v>18158</v>
      </c>
      <c r="K15025">
        <v>18158</v>
      </c>
      <c r="L15025">
        <v>100</v>
      </c>
      <c r="M15025">
        <v>89.77</v>
      </c>
      <c r="N15025">
        <f>COUNTIF(Cod_Mun_Norte!B:B,DADOS_SNIS_Minas!A15025)</f>
        <v>0</v>
      </c>
    </row>
    <row r="15026" spans="1:14" x14ac:dyDescent="0.2">
      <c r="A15026">
        <v>314990</v>
      </c>
      <c r="B15026" t="s">
        <v>2142</v>
      </c>
      <c r="C15026" t="s">
        <v>98</v>
      </c>
      <c r="D15026">
        <v>2008</v>
      </c>
      <c r="E15026" t="s">
        <v>361</v>
      </c>
      <c r="F15026" t="s">
        <v>362</v>
      </c>
      <c r="H15026">
        <v>20105</v>
      </c>
      <c r="I15026">
        <v>17724</v>
      </c>
      <c r="J15026">
        <v>17786</v>
      </c>
      <c r="K15026">
        <v>17786</v>
      </c>
      <c r="L15026">
        <v>100</v>
      </c>
      <c r="M15026">
        <v>88.47</v>
      </c>
      <c r="N15026">
        <f>COUNTIF(Cod_Mun_Norte!B:B,DADOS_SNIS_Minas!A15026)</f>
        <v>0</v>
      </c>
    </row>
    <row r="15027" spans="1:14" x14ac:dyDescent="0.2">
      <c r="A15027">
        <v>314990</v>
      </c>
      <c r="B15027" t="s">
        <v>2142</v>
      </c>
      <c r="C15027" t="s">
        <v>98</v>
      </c>
      <c r="D15027">
        <v>2007</v>
      </c>
      <c r="E15027" t="s">
        <v>361</v>
      </c>
      <c r="F15027" t="s">
        <v>362</v>
      </c>
      <c r="H15027">
        <v>19407</v>
      </c>
      <c r="I15027">
        <v>17109</v>
      </c>
      <c r="J15027">
        <v>17426</v>
      </c>
      <c r="K15027">
        <v>17426</v>
      </c>
      <c r="L15027">
        <v>100</v>
      </c>
      <c r="M15027">
        <v>89.79</v>
      </c>
      <c r="N15027">
        <f>COUNTIF(Cod_Mun_Norte!B:B,DADOS_SNIS_Minas!A15027)</f>
        <v>0</v>
      </c>
    </row>
    <row r="15028" spans="1:14" x14ac:dyDescent="0.2">
      <c r="A15028">
        <v>314990</v>
      </c>
      <c r="B15028" t="s">
        <v>2142</v>
      </c>
      <c r="C15028" t="s">
        <v>98</v>
      </c>
      <c r="D15028">
        <v>2006</v>
      </c>
      <c r="E15028" t="s">
        <v>361</v>
      </c>
      <c r="F15028" t="s">
        <v>362</v>
      </c>
      <c r="H15028">
        <v>20536</v>
      </c>
      <c r="I15028">
        <v>17262</v>
      </c>
      <c r="J15028">
        <v>16927</v>
      </c>
      <c r="K15028">
        <v>16927</v>
      </c>
      <c r="L15028">
        <v>98.1</v>
      </c>
      <c r="M15028">
        <v>82.43</v>
      </c>
      <c r="N15028">
        <f>COUNTIF(Cod_Mun_Norte!B:B,DADOS_SNIS_Minas!A15028)</f>
        <v>0</v>
      </c>
    </row>
    <row r="15029" spans="1:14" x14ac:dyDescent="0.2">
      <c r="A15029">
        <v>314990</v>
      </c>
      <c r="B15029" t="s">
        <v>2142</v>
      </c>
      <c r="C15029" t="s">
        <v>98</v>
      </c>
      <c r="D15029">
        <v>2005</v>
      </c>
      <c r="E15029" t="s">
        <v>361</v>
      </c>
      <c r="F15029" t="s">
        <v>362</v>
      </c>
      <c r="H15029">
        <v>20262</v>
      </c>
      <c r="I15029">
        <v>17032</v>
      </c>
      <c r="J15029">
        <v>16495</v>
      </c>
      <c r="K15029">
        <v>16495</v>
      </c>
      <c r="L15029">
        <v>96.9</v>
      </c>
      <c r="M15029">
        <v>81.41</v>
      </c>
      <c r="N15029">
        <f>COUNTIF(Cod_Mun_Norte!B:B,DADOS_SNIS_Minas!A15029)</f>
        <v>0</v>
      </c>
    </row>
    <row r="15030" spans="1:14" x14ac:dyDescent="0.2">
      <c r="A15030">
        <v>314990</v>
      </c>
      <c r="B15030" t="s">
        <v>2142</v>
      </c>
      <c r="C15030" t="s">
        <v>98</v>
      </c>
      <c r="D15030">
        <v>2004</v>
      </c>
      <c r="E15030" t="s">
        <v>361</v>
      </c>
      <c r="F15030" t="s">
        <v>362</v>
      </c>
      <c r="H15030">
        <v>19986</v>
      </c>
      <c r="I15030">
        <v>16800</v>
      </c>
      <c r="J15030">
        <v>16243</v>
      </c>
      <c r="K15030">
        <v>16243</v>
      </c>
      <c r="L15030">
        <v>96.7</v>
      </c>
      <c r="M15030">
        <v>81.27</v>
      </c>
      <c r="N15030">
        <f>COUNTIF(Cod_Mun_Norte!B:B,DADOS_SNIS_Minas!A15030)</f>
        <v>0</v>
      </c>
    </row>
    <row r="15031" spans="1:14" x14ac:dyDescent="0.2">
      <c r="A15031">
        <v>314990</v>
      </c>
      <c r="B15031" t="s">
        <v>2142</v>
      </c>
      <c r="C15031" t="s">
        <v>98</v>
      </c>
      <c r="D15031">
        <v>2003</v>
      </c>
      <c r="E15031" t="s">
        <v>361</v>
      </c>
      <c r="F15031" t="s">
        <v>362</v>
      </c>
      <c r="H15031">
        <v>19486</v>
      </c>
      <c r="I15031">
        <v>16379</v>
      </c>
      <c r="J15031">
        <v>16088</v>
      </c>
      <c r="K15031">
        <v>16088</v>
      </c>
      <c r="L15031">
        <v>98.2</v>
      </c>
      <c r="M15031">
        <v>82.56</v>
      </c>
      <c r="N15031">
        <f>COUNTIF(Cod_Mun_Norte!B:B,DADOS_SNIS_Minas!A15031)</f>
        <v>0</v>
      </c>
    </row>
    <row r="15032" spans="1:14" x14ac:dyDescent="0.2">
      <c r="A15032">
        <v>314990</v>
      </c>
      <c r="B15032" t="s">
        <v>2142</v>
      </c>
      <c r="C15032" t="s">
        <v>98</v>
      </c>
      <c r="D15032">
        <v>2002</v>
      </c>
      <c r="E15032" t="s">
        <v>361</v>
      </c>
      <c r="F15032" t="s">
        <v>362</v>
      </c>
      <c r="H15032">
        <v>19249</v>
      </c>
      <c r="I15032">
        <v>16180</v>
      </c>
      <c r="J15032">
        <v>15922</v>
      </c>
      <c r="K15032">
        <v>15922</v>
      </c>
      <c r="L15032">
        <v>98.4</v>
      </c>
      <c r="M15032">
        <v>82.72</v>
      </c>
      <c r="N15032">
        <f>COUNTIF(Cod_Mun_Norte!B:B,DADOS_SNIS_Minas!A15032)</f>
        <v>0</v>
      </c>
    </row>
    <row r="15033" spans="1:14" x14ac:dyDescent="0.2">
      <c r="A15033">
        <v>314990</v>
      </c>
      <c r="B15033" t="s">
        <v>2142</v>
      </c>
      <c r="C15033" t="s">
        <v>98</v>
      </c>
      <c r="D15033">
        <v>2001</v>
      </c>
      <c r="E15033" t="s">
        <v>361</v>
      </c>
      <c r="F15033" t="s">
        <v>362</v>
      </c>
      <c r="H15033">
        <v>19022</v>
      </c>
      <c r="I15033">
        <v>15989</v>
      </c>
      <c r="J15033">
        <v>15321</v>
      </c>
      <c r="K15033">
        <v>15321</v>
      </c>
      <c r="L15033">
        <v>95.8</v>
      </c>
      <c r="M15033">
        <v>80.540000000000006</v>
      </c>
      <c r="N15033">
        <f>COUNTIF(Cod_Mun_Norte!B:B,DADOS_SNIS_Minas!A15033)</f>
        <v>0</v>
      </c>
    </row>
    <row r="15034" spans="1:14" x14ac:dyDescent="0.2">
      <c r="A15034">
        <v>314990</v>
      </c>
      <c r="B15034" t="s">
        <v>2142</v>
      </c>
      <c r="C15034" t="s">
        <v>98</v>
      </c>
      <c r="D15034">
        <v>2000</v>
      </c>
      <c r="E15034" t="s">
        <v>361</v>
      </c>
      <c r="F15034" t="s">
        <v>362</v>
      </c>
      <c r="H15034">
        <v>18736</v>
      </c>
      <c r="I15034">
        <v>15749</v>
      </c>
      <c r="J15034">
        <v>15779</v>
      </c>
      <c r="L15034">
        <v>100</v>
      </c>
      <c r="N15034">
        <f>COUNTIF(Cod_Mun_Norte!B:B,DADOS_SNIS_Minas!A15034)</f>
        <v>0</v>
      </c>
    </row>
    <row r="15035" spans="1:14" x14ac:dyDescent="0.2">
      <c r="A15035">
        <v>314990</v>
      </c>
      <c r="B15035" t="s">
        <v>2142</v>
      </c>
      <c r="C15035" t="s">
        <v>98</v>
      </c>
      <c r="D15035">
        <v>1999</v>
      </c>
      <c r="E15035" t="s">
        <v>361</v>
      </c>
      <c r="F15035" t="s">
        <v>362</v>
      </c>
      <c r="H15035">
        <v>19087</v>
      </c>
      <c r="I15035">
        <v>15044</v>
      </c>
      <c r="N15035">
        <f>COUNTIF(Cod_Mun_Norte!B:B,DADOS_SNIS_Minas!A15035)</f>
        <v>0</v>
      </c>
    </row>
    <row r="15036" spans="1:14" x14ac:dyDescent="0.2">
      <c r="A15036">
        <v>314990</v>
      </c>
      <c r="B15036" t="s">
        <v>2142</v>
      </c>
      <c r="C15036" t="s">
        <v>98</v>
      </c>
      <c r="D15036">
        <v>1998</v>
      </c>
      <c r="E15036" t="s">
        <v>361</v>
      </c>
      <c r="F15036" t="s">
        <v>362</v>
      </c>
      <c r="H15036">
        <v>18676</v>
      </c>
      <c r="I15036">
        <v>14720</v>
      </c>
      <c r="N15036">
        <f>COUNTIF(Cod_Mun_Norte!B:B,DADOS_SNIS_Minas!A15036)</f>
        <v>0</v>
      </c>
    </row>
    <row r="15037" spans="1:14" x14ac:dyDescent="0.2">
      <c r="A15037">
        <v>314990</v>
      </c>
      <c r="B15037" t="s">
        <v>2142</v>
      </c>
      <c r="C15037" t="s">
        <v>98</v>
      </c>
      <c r="D15037">
        <v>1997</v>
      </c>
      <c r="H15037">
        <v>18265</v>
      </c>
      <c r="I15037">
        <v>14396</v>
      </c>
      <c r="N15037">
        <f>COUNTIF(Cod_Mun_Norte!B:B,DADOS_SNIS_Minas!A15037)</f>
        <v>0</v>
      </c>
    </row>
    <row r="15038" spans="1:14" x14ac:dyDescent="0.2">
      <c r="A15038">
        <v>314990</v>
      </c>
      <c r="B15038" t="s">
        <v>2142</v>
      </c>
      <c r="C15038" t="s">
        <v>98</v>
      </c>
      <c r="D15038">
        <v>1996</v>
      </c>
      <c r="H15038">
        <v>17778</v>
      </c>
      <c r="I15038">
        <v>14012</v>
      </c>
      <c r="N15038">
        <f>COUNTIF(Cod_Mun_Norte!B:B,DADOS_SNIS_Minas!A15038)</f>
        <v>0</v>
      </c>
    </row>
    <row r="15039" spans="1:14" x14ac:dyDescent="0.2">
      <c r="A15039">
        <v>314990</v>
      </c>
      <c r="B15039" t="s">
        <v>2142</v>
      </c>
      <c r="C15039" t="s">
        <v>98</v>
      </c>
      <c r="D15039">
        <v>1995</v>
      </c>
      <c r="H15039">
        <v>16885</v>
      </c>
      <c r="I15039">
        <v>13308</v>
      </c>
      <c r="N15039">
        <f>COUNTIF(Cod_Mun_Norte!B:B,DADOS_SNIS_Minas!A15039)</f>
        <v>0</v>
      </c>
    </row>
    <row r="15040" spans="1:14" x14ac:dyDescent="0.2">
      <c r="A15040">
        <v>314995</v>
      </c>
      <c r="B15040" t="s">
        <v>2144</v>
      </c>
      <c r="C15040" t="s">
        <v>98</v>
      </c>
      <c r="D15040">
        <v>2020</v>
      </c>
      <c r="E15040" t="s">
        <v>2145</v>
      </c>
      <c r="F15040" t="s">
        <v>357</v>
      </c>
      <c r="G15040" t="s">
        <v>383</v>
      </c>
      <c r="H15040">
        <v>6773</v>
      </c>
      <c r="I15040">
        <v>5091</v>
      </c>
      <c r="J15040">
        <v>4416</v>
      </c>
      <c r="K15040">
        <v>4416</v>
      </c>
      <c r="L15040">
        <v>86.7</v>
      </c>
      <c r="M15040">
        <v>65.2</v>
      </c>
      <c r="N15040">
        <f>COUNTIF(Cod_Mun_Norte!B:B,DADOS_SNIS_Minas!A15040)</f>
        <v>0</v>
      </c>
    </row>
    <row r="15041" spans="1:14" x14ac:dyDescent="0.2">
      <c r="A15041">
        <v>314995</v>
      </c>
      <c r="B15041" t="s">
        <v>2144</v>
      </c>
      <c r="C15041" t="s">
        <v>98</v>
      </c>
      <c r="D15041">
        <v>2019</v>
      </c>
      <c r="E15041" t="s">
        <v>2145</v>
      </c>
      <c r="F15041" t="s">
        <v>357</v>
      </c>
      <c r="G15041" t="s">
        <v>383</v>
      </c>
      <c r="H15041">
        <v>6810</v>
      </c>
      <c r="I15041">
        <v>5119</v>
      </c>
      <c r="J15041">
        <v>4386</v>
      </c>
      <c r="K15041">
        <v>4386</v>
      </c>
      <c r="L15041">
        <v>85.7</v>
      </c>
      <c r="M15041">
        <v>64.41</v>
      </c>
      <c r="N15041">
        <f>COUNTIF(Cod_Mun_Norte!B:B,DADOS_SNIS_Minas!A15041)</f>
        <v>0</v>
      </c>
    </row>
    <row r="15042" spans="1:14" x14ac:dyDescent="0.2">
      <c r="A15042">
        <v>314995</v>
      </c>
      <c r="B15042" t="s">
        <v>2144</v>
      </c>
      <c r="C15042" t="s">
        <v>98</v>
      </c>
      <c r="D15042">
        <v>2018</v>
      </c>
      <c r="E15042" t="s">
        <v>2146</v>
      </c>
      <c r="F15042" t="s">
        <v>357</v>
      </c>
      <c r="H15042">
        <v>6847</v>
      </c>
      <c r="I15042">
        <v>5147</v>
      </c>
      <c r="J15042">
        <v>4483</v>
      </c>
      <c r="K15042">
        <v>4483</v>
      </c>
      <c r="L15042">
        <v>87.1</v>
      </c>
      <c r="M15042">
        <v>65.47</v>
      </c>
      <c r="N15042">
        <f>COUNTIF(Cod_Mun_Norte!B:B,DADOS_SNIS_Minas!A15042)</f>
        <v>0</v>
      </c>
    </row>
    <row r="15043" spans="1:14" x14ac:dyDescent="0.2">
      <c r="A15043">
        <v>314995</v>
      </c>
      <c r="B15043" t="s">
        <v>2144</v>
      </c>
      <c r="C15043" t="s">
        <v>98</v>
      </c>
      <c r="D15043">
        <v>2017</v>
      </c>
      <c r="E15043" t="s">
        <v>2146</v>
      </c>
      <c r="F15043" t="s">
        <v>357</v>
      </c>
      <c r="H15043">
        <v>7060</v>
      </c>
      <c r="I15043">
        <v>5307</v>
      </c>
      <c r="J15043">
        <v>4616</v>
      </c>
      <c r="K15043">
        <v>4616</v>
      </c>
      <c r="L15043">
        <v>87</v>
      </c>
      <c r="M15043">
        <v>65.38</v>
      </c>
      <c r="N15043">
        <f>COUNTIF(Cod_Mun_Norte!B:B,DADOS_SNIS_Minas!A15043)</f>
        <v>0</v>
      </c>
    </row>
    <row r="15044" spans="1:14" x14ac:dyDescent="0.2">
      <c r="A15044">
        <v>314995</v>
      </c>
      <c r="B15044" t="s">
        <v>2144</v>
      </c>
      <c r="C15044" t="s">
        <v>98</v>
      </c>
      <c r="D15044">
        <v>2016</v>
      </c>
      <c r="E15044" t="s">
        <v>2147</v>
      </c>
      <c r="F15044" t="s">
        <v>360</v>
      </c>
      <c r="H15044">
        <v>7081</v>
      </c>
      <c r="I15044">
        <v>5323</v>
      </c>
      <c r="J15044">
        <v>4748</v>
      </c>
      <c r="K15044">
        <v>4748</v>
      </c>
      <c r="L15044">
        <v>89.2</v>
      </c>
      <c r="M15044">
        <v>67.05</v>
      </c>
      <c r="N15044">
        <f>COUNTIF(Cod_Mun_Norte!B:B,DADOS_SNIS_Minas!A15044)</f>
        <v>0</v>
      </c>
    </row>
    <row r="15045" spans="1:14" x14ac:dyDescent="0.2">
      <c r="A15045">
        <v>314995</v>
      </c>
      <c r="B15045" t="s">
        <v>2144</v>
      </c>
      <c r="C15045" t="s">
        <v>98</v>
      </c>
      <c r="D15045">
        <v>2015</v>
      </c>
      <c r="E15045" t="s">
        <v>2147</v>
      </c>
      <c r="F15045" t="s">
        <v>360</v>
      </c>
      <c r="H15045">
        <v>7103</v>
      </c>
      <c r="I15045">
        <v>5339</v>
      </c>
      <c r="J15045">
        <v>4951</v>
      </c>
      <c r="K15045">
        <v>4951</v>
      </c>
      <c r="L15045">
        <v>92.7</v>
      </c>
      <c r="M15045">
        <v>69.7</v>
      </c>
      <c r="N15045">
        <f>COUNTIF(Cod_Mun_Norte!B:B,DADOS_SNIS_Minas!A15045)</f>
        <v>0</v>
      </c>
    </row>
    <row r="15046" spans="1:14" x14ac:dyDescent="0.2">
      <c r="A15046">
        <v>314995</v>
      </c>
      <c r="B15046" t="s">
        <v>2144</v>
      </c>
      <c r="C15046" t="s">
        <v>98</v>
      </c>
      <c r="D15046">
        <v>2014</v>
      </c>
      <c r="E15046" t="s">
        <v>2148</v>
      </c>
      <c r="F15046" t="s">
        <v>364</v>
      </c>
      <c r="H15046">
        <v>7126</v>
      </c>
      <c r="I15046">
        <v>5357</v>
      </c>
      <c r="J15046">
        <v>5357</v>
      </c>
      <c r="K15046">
        <v>5357</v>
      </c>
      <c r="L15046">
        <v>100</v>
      </c>
      <c r="M15046">
        <v>75.180000000000007</v>
      </c>
      <c r="N15046">
        <f>COUNTIF(Cod_Mun_Norte!B:B,DADOS_SNIS_Minas!A15046)</f>
        <v>0</v>
      </c>
    </row>
    <row r="15047" spans="1:14" x14ac:dyDescent="0.2">
      <c r="A15047">
        <v>314995</v>
      </c>
      <c r="B15047" t="s">
        <v>2144</v>
      </c>
      <c r="C15047" t="s">
        <v>98</v>
      </c>
      <c r="D15047">
        <v>2013</v>
      </c>
      <c r="E15047" t="s">
        <v>361</v>
      </c>
      <c r="F15047" t="s">
        <v>362</v>
      </c>
      <c r="H15047">
        <v>7150</v>
      </c>
      <c r="I15047">
        <v>5375</v>
      </c>
      <c r="J15047">
        <v>5375</v>
      </c>
      <c r="K15047">
        <v>5375</v>
      </c>
      <c r="L15047">
        <v>100</v>
      </c>
      <c r="M15047">
        <v>75.17</v>
      </c>
      <c r="N15047">
        <f>COUNTIF(Cod_Mun_Norte!B:B,DADOS_SNIS_Minas!A15047)</f>
        <v>0</v>
      </c>
    </row>
    <row r="15048" spans="1:14" x14ac:dyDescent="0.2">
      <c r="A15048">
        <v>314995</v>
      </c>
      <c r="B15048" t="s">
        <v>2144</v>
      </c>
      <c r="C15048" t="s">
        <v>98</v>
      </c>
      <c r="D15048">
        <v>2012</v>
      </c>
      <c r="E15048" t="s">
        <v>361</v>
      </c>
      <c r="F15048" t="s">
        <v>362</v>
      </c>
      <c r="H15048">
        <v>6975</v>
      </c>
      <c r="I15048">
        <v>5243</v>
      </c>
      <c r="J15048">
        <v>5243</v>
      </c>
      <c r="K15048">
        <v>5243</v>
      </c>
      <c r="L15048">
        <v>100</v>
      </c>
      <c r="M15048">
        <v>75.17</v>
      </c>
      <c r="N15048">
        <f>COUNTIF(Cod_Mun_Norte!B:B,DADOS_SNIS_Minas!A15048)</f>
        <v>0</v>
      </c>
    </row>
    <row r="15049" spans="1:14" x14ac:dyDescent="0.2">
      <c r="A15049">
        <v>314995</v>
      </c>
      <c r="B15049" t="s">
        <v>2144</v>
      </c>
      <c r="C15049" t="s">
        <v>98</v>
      </c>
      <c r="D15049">
        <v>2011</v>
      </c>
      <c r="E15049" t="s">
        <v>361</v>
      </c>
      <c r="F15049" t="s">
        <v>362</v>
      </c>
      <c r="H15049">
        <v>7005</v>
      </c>
      <c r="I15049">
        <v>5266</v>
      </c>
      <c r="J15049">
        <v>5266</v>
      </c>
      <c r="K15049">
        <v>5266</v>
      </c>
      <c r="L15049">
        <v>100</v>
      </c>
      <c r="M15049">
        <v>75.17</v>
      </c>
      <c r="N15049">
        <f>COUNTIF(Cod_Mun_Norte!B:B,DADOS_SNIS_Minas!A15049)</f>
        <v>0</v>
      </c>
    </row>
    <row r="15050" spans="1:14" x14ac:dyDescent="0.2">
      <c r="A15050">
        <v>314995</v>
      </c>
      <c r="B15050" t="s">
        <v>2144</v>
      </c>
      <c r="C15050" t="s">
        <v>98</v>
      </c>
      <c r="D15050">
        <v>2010</v>
      </c>
      <c r="E15050" t="s">
        <v>2148</v>
      </c>
      <c r="F15050" t="s">
        <v>364</v>
      </c>
      <c r="H15050">
        <v>7036</v>
      </c>
      <c r="I15050">
        <v>5289</v>
      </c>
      <c r="J15050">
        <v>5289</v>
      </c>
      <c r="K15050">
        <v>5289</v>
      </c>
      <c r="L15050">
        <v>100</v>
      </c>
      <c r="M15050">
        <v>75.17</v>
      </c>
      <c r="N15050">
        <f>COUNTIF(Cod_Mun_Norte!B:B,DADOS_SNIS_Minas!A15050)</f>
        <v>0</v>
      </c>
    </row>
    <row r="15051" spans="1:14" x14ac:dyDescent="0.2">
      <c r="A15051">
        <v>314995</v>
      </c>
      <c r="B15051" t="s">
        <v>2144</v>
      </c>
      <c r="C15051" t="s">
        <v>98</v>
      </c>
      <c r="D15051">
        <v>2009</v>
      </c>
      <c r="E15051" t="s">
        <v>2147</v>
      </c>
      <c r="F15051" t="s">
        <v>360</v>
      </c>
      <c r="H15051">
        <v>7161</v>
      </c>
      <c r="I15051">
        <v>5515</v>
      </c>
      <c r="J15051">
        <v>6893</v>
      </c>
      <c r="K15051">
        <v>6893</v>
      </c>
      <c r="L15051">
        <v>100</v>
      </c>
      <c r="M15051">
        <v>96.26</v>
      </c>
      <c r="N15051">
        <f>COUNTIF(Cod_Mun_Norte!B:B,DADOS_SNIS_Minas!A15051)</f>
        <v>0</v>
      </c>
    </row>
    <row r="15052" spans="1:14" x14ac:dyDescent="0.2">
      <c r="A15052">
        <v>314995</v>
      </c>
      <c r="B15052" t="s">
        <v>2144</v>
      </c>
      <c r="C15052" t="s">
        <v>98</v>
      </c>
      <c r="D15052">
        <v>2008</v>
      </c>
      <c r="E15052" t="s">
        <v>361</v>
      </c>
      <c r="F15052" t="s">
        <v>362</v>
      </c>
      <c r="H15052">
        <v>7193</v>
      </c>
      <c r="I15052">
        <v>5540</v>
      </c>
      <c r="J15052">
        <v>6793</v>
      </c>
      <c r="K15052">
        <v>6793</v>
      </c>
      <c r="L15052">
        <v>100</v>
      </c>
      <c r="M15052">
        <v>94.44</v>
      </c>
      <c r="N15052">
        <f>COUNTIF(Cod_Mun_Norte!B:B,DADOS_SNIS_Minas!A15052)</f>
        <v>0</v>
      </c>
    </row>
    <row r="15053" spans="1:14" x14ac:dyDescent="0.2">
      <c r="A15053">
        <v>314995</v>
      </c>
      <c r="B15053" t="s">
        <v>2144</v>
      </c>
      <c r="C15053" t="s">
        <v>98</v>
      </c>
      <c r="D15053">
        <v>2007</v>
      </c>
      <c r="E15053" t="s">
        <v>361</v>
      </c>
      <c r="F15053" t="s">
        <v>362</v>
      </c>
      <c r="H15053">
        <v>7030</v>
      </c>
      <c r="I15053">
        <v>5414</v>
      </c>
      <c r="J15053">
        <v>6387</v>
      </c>
      <c r="K15053">
        <v>6387</v>
      </c>
      <c r="L15053">
        <v>100</v>
      </c>
      <c r="M15053">
        <v>90.85</v>
      </c>
      <c r="N15053">
        <f>COUNTIF(Cod_Mun_Norte!B:B,DADOS_SNIS_Minas!A15053)</f>
        <v>0</v>
      </c>
    </row>
    <row r="15054" spans="1:14" x14ac:dyDescent="0.2">
      <c r="A15054">
        <v>314995</v>
      </c>
      <c r="B15054" t="s">
        <v>2144</v>
      </c>
      <c r="C15054" t="s">
        <v>98</v>
      </c>
      <c r="D15054">
        <v>2006</v>
      </c>
      <c r="E15054" t="s">
        <v>361</v>
      </c>
      <c r="F15054" t="s">
        <v>362</v>
      </c>
      <c r="H15054">
        <v>7401</v>
      </c>
      <c r="I15054">
        <v>5412</v>
      </c>
      <c r="J15054">
        <v>6260</v>
      </c>
      <c r="K15054">
        <v>6260</v>
      </c>
      <c r="L15054">
        <v>100</v>
      </c>
      <c r="M15054">
        <v>84.58</v>
      </c>
      <c r="N15054">
        <f>COUNTIF(Cod_Mun_Norte!B:B,DADOS_SNIS_Minas!A15054)</f>
        <v>0</v>
      </c>
    </row>
    <row r="15055" spans="1:14" x14ac:dyDescent="0.2">
      <c r="A15055">
        <v>314995</v>
      </c>
      <c r="B15055" t="s">
        <v>2144</v>
      </c>
      <c r="C15055" t="s">
        <v>98</v>
      </c>
      <c r="D15055">
        <v>2005</v>
      </c>
      <c r="E15055" t="s">
        <v>361</v>
      </c>
      <c r="F15055" t="s">
        <v>362</v>
      </c>
      <c r="H15055">
        <v>7407</v>
      </c>
      <c r="I15055">
        <v>5416</v>
      </c>
      <c r="N15055">
        <f>COUNTIF(Cod_Mun_Norte!B:B,DADOS_SNIS_Minas!A15055)</f>
        <v>0</v>
      </c>
    </row>
    <row r="15056" spans="1:14" x14ac:dyDescent="0.2">
      <c r="A15056">
        <v>314995</v>
      </c>
      <c r="B15056" t="s">
        <v>2144</v>
      </c>
      <c r="C15056" t="s">
        <v>98</v>
      </c>
      <c r="D15056">
        <v>2004</v>
      </c>
      <c r="E15056" t="s">
        <v>361</v>
      </c>
      <c r="F15056" t="s">
        <v>362</v>
      </c>
      <c r="H15056">
        <v>7414</v>
      </c>
      <c r="I15056">
        <v>5421</v>
      </c>
      <c r="N15056">
        <f>COUNTIF(Cod_Mun_Norte!B:B,DADOS_SNIS_Minas!A15056)</f>
        <v>0</v>
      </c>
    </row>
    <row r="15057" spans="1:14" x14ac:dyDescent="0.2">
      <c r="A15057">
        <v>314995</v>
      </c>
      <c r="B15057" t="s">
        <v>2144</v>
      </c>
      <c r="C15057" t="s">
        <v>98</v>
      </c>
      <c r="D15057">
        <v>2003</v>
      </c>
      <c r="E15057" t="s">
        <v>361</v>
      </c>
      <c r="F15057" t="s">
        <v>362</v>
      </c>
      <c r="H15057">
        <v>7427</v>
      </c>
      <c r="I15057">
        <v>5431</v>
      </c>
      <c r="N15057">
        <f>COUNTIF(Cod_Mun_Norte!B:B,DADOS_SNIS_Minas!A15057)</f>
        <v>0</v>
      </c>
    </row>
    <row r="15058" spans="1:14" x14ac:dyDescent="0.2">
      <c r="A15058">
        <v>314995</v>
      </c>
      <c r="B15058" t="s">
        <v>2144</v>
      </c>
      <c r="C15058" t="s">
        <v>98</v>
      </c>
      <c r="D15058">
        <v>2002</v>
      </c>
      <c r="E15058" t="s">
        <v>361</v>
      </c>
      <c r="F15058" t="s">
        <v>362</v>
      </c>
      <c r="H15058">
        <v>7432</v>
      </c>
      <c r="I15058">
        <v>5434</v>
      </c>
      <c r="N15058">
        <f>COUNTIF(Cod_Mun_Norte!B:B,DADOS_SNIS_Minas!A15058)</f>
        <v>0</v>
      </c>
    </row>
    <row r="15059" spans="1:14" x14ac:dyDescent="0.2">
      <c r="A15059">
        <v>314995</v>
      </c>
      <c r="B15059" t="s">
        <v>2144</v>
      </c>
      <c r="C15059" t="s">
        <v>98</v>
      </c>
      <c r="D15059">
        <v>2001</v>
      </c>
      <c r="E15059" t="s">
        <v>361</v>
      </c>
      <c r="F15059" t="s">
        <v>362</v>
      </c>
      <c r="H15059">
        <v>7433</v>
      </c>
      <c r="I15059">
        <v>5435</v>
      </c>
      <c r="N15059">
        <f>COUNTIF(Cod_Mun_Norte!B:B,DADOS_SNIS_Minas!A15059)</f>
        <v>0</v>
      </c>
    </row>
    <row r="15060" spans="1:14" x14ac:dyDescent="0.2">
      <c r="A15060">
        <v>314995</v>
      </c>
      <c r="B15060" t="s">
        <v>2144</v>
      </c>
      <c r="C15060" t="s">
        <v>98</v>
      </c>
      <c r="D15060">
        <v>2000</v>
      </c>
      <c r="E15060" t="s">
        <v>361</v>
      </c>
      <c r="F15060" t="s">
        <v>362</v>
      </c>
      <c r="H15060">
        <v>7445</v>
      </c>
      <c r="I15060">
        <v>5444</v>
      </c>
      <c r="N15060">
        <f>COUNTIF(Cod_Mun_Norte!B:B,DADOS_SNIS_Minas!A15060)</f>
        <v>0</v>
      </c>
    </row>
    <row r="15061" spans="1:14" x14ac:dyDescent="0.2">
      <c r="A15061">
        <v>314995</v>
      </c>
      <c r="B15061" t="s">
        <v>2144</v>
      </c>
      <c r="C15061" t="s">
        <v>98</v>
      </c>
      <c r="D15061">
        <v>1999</v>
      </c>
      <c r="E15061" t="s">
        <v>361</v>
      </c>
      <c r="F15061" t="s">
        <v>362</v>
      </c>
      <c r="H15061">
        <v>7001</v>
      </c>
      <c r="I15061">
        <v>5119</v>
      </c>
      <c r="N15061">
        <f>COUNTIF(Cod_Mun_Norte!B:B,DADOS_SNIS_Minas!A15061)</f>
        <v>0</v>
      </c>
    </row>
    <row r="15062" spans="1:14" x14ac:dyDescent="0.2">
      <c r="A15062">
        <v>314995</v>
      </c>
      <c r="B15062" t="s">
        <v>2144</v>
      </c>
      <c r="C15062" t="s">
        <v>98</v>
      </c>
      <c r="D15062">
        <v>1998</v>
      </c>
      <c r="E15062" t="s">
        <v>361</v>
      </c>
      <c r="F15062" t="s">
        <v>362</v>
      </c>
      <c r="H15062">
        <v>7091</v>
      </c>
      <c r="I15062">
        <v>5185</v>
      </c>
      <c r="N15062">
        <f>COUNTIF(Cod_Mun_Norte!B:B,DADOS_SNIS_Minas!A15062)</f>
        <v>0</v>
      </c>
    </row>
    <row r="15063" spans="1:14" x14ac:dyDescent="0.2">
      <c r="A15063">
        <v>314995</v>
      </c>
      <c r="B15063" t="s">
        <v>2144</v>
      </c>
      <c r="C15063" t="s">
        <v>98</v>
      </c>
      <c r="D15063">
        <v>1997</v>
      </c>
      <c r="H15063">
        <v>7181</v>
      </c>
      <c r="I15063">
        <v>5251</v>
      </c>
      <c r="N15063">
        <f>COUNTIF(Cod_Mun_Norte!B:B,DADOS_SNIS_Minas!A15063)</f>
        <v>0</v>
      </c>
    </row>
    <row r="15064" spans="1:14" x14ac:dyDescent="0.2">
      <c r="A15064">
        <v>315000</v>
      </c>
      <c r="B15064" t="s">
        <v>2149</v>
      </c>
      <c r="C15064" t="s">
        <v>98</v>
      </c>
      <c r="D15064">
        <v>2020</v>
      </c>
      <c r="E15064" t="s">
        <v>2150</v>
      </c>
      <c r="F15064" t="s">
        <v>357</v>
      </c>
      <c r="G15064" t="s">
        <v>1318</v>
      </c>
      <c r="H15064">
        <v>4256</v>
      </c>
      <c r="I15064">
        <v>3360</v>
      </c>
      <c r="J15064">
        <v>3100</v>
      </c>
      <c r="K15064">
        <v>3100</v>
      </c>
      <c r="L15064">
        <v>92.3</v>
      </c>
      <c r="M15064">
        <v>72.84</v>
      </c>
      <c r="N15064">
        <f>COUNTIF(Cod_Mun_Norte!B:B,DADOS_SNIS_Minas!A15064)</f>
        <v>0</v>
      </c>
    </row>
    <row r="15065" spans="1:14" x14ac:dyDescent="0.2">
      <c r="A15065">
        <v>315000</v>
      </c>
      <c r="B15065" t="s">
        <v>2149</v>
      </c>
      <c r="C15065" t="s">
        <v>98</v>
      </c>
      <c r="D15065">
        <v>2019</v>
      </c>
      <c r="E15065" t="s">
        <v>2150</v>
      </c>
      <c r="F15065" t="s">
        <v>357</v>
      </c>
      <c r="G15065" t="s">
        <v>1318</v>
      </c>
      <c r="H15065">
        <v>4252</v>
      </c>
      <c r="I15065">
        <v>3357</v>
      </c>
      <c r="J15065">
        <v>2949</v>
      </c>
      <c r="K15065">
        <v>2949</v>
      </c>
      <c r="L15065">
        <v>87.9</v>
      </c>
      <c r="M15065">
        <v>69.36</v>
      </c>
      <c r="N15065">
        <f>COUNTIF(Cod_Mun_Norte!B:B,DADOS_SNIS_Minas!A15065)</f>
        <v>0</v>
      </c>
    </row>
    <row r="15066" spans="1:14" x14ac:dyDescent="0.2">
      <c r="A15066">
        <v>315000</v>
      </c>
      <c r="B15066" t="s">
        <v>2149</v>
      </c>
      <c r="C15066" t="s">
        <v>98</v>
      </c>
      <c r="D15066">
        <v>2018</v>
      </c>
      <c r="E15066" t="s">
        <v>2151</v>
      </c>
      <c r="F15066" t="s">
        <v>357</v>
      </c>
      <c r="H15066">
        <v>4246</v>
      </c>
      <c r="I15066">
        <v>3352</v>
      </c>
      <c r="J15066">
        <v>2997</v>
      </c>
      <c r="K15066">
        <v>2997</v>
      </c>
      <c r="L15066">
        <v>89.4</v>
      </c>
      <c r="M15066">
        <v>70.58</v>
      </c>
      <c r="N15066">
        <f>COUNTIF(Cod_Mun_Norte!B:B,DADOS_SNIS_Minas!A15066)</f>
        <v>0</v>
      </c>
    </row>
    <row r="15067" spans="1:14" x14ac:dyDescent="0.2">
      <c r="A15067">
        <v>315000</v>
      </c>
      <c r="B15067" t="s">
        <v>2149</v>
      </c>
      <c r="C15067" t="s">
        <v>98</v>
      </c>
      <c r="D15067">
        <v>2017</v>
      </c>
      <c r="E15067" t="s">
        <v>2152</v>
      </c>
      <c r="F15067" t="s">
        <v>364</v>
      </c>
      <c r="H15067">
        <v>4311</v>
      </c>
      <c r="I15067">
        <v>3403</v>
      </c>
      <c r="J15067">
        <v>3630</v>
      </c>
      <c r="K15067">
        <v>3403</v>
      </c>
      <c r="L15067">
        <v>100</v>
      </c>
      <c r="M15067">
        <v>84.2</v>
      </c>
      <c r="N15067">
        <f>COUNTIF(Cod_Mun_Norte!B:B,DADOS_SNIS_Minas!A15067)</f>
        <v>0</v>
      </c>
    </row>
    <row r="15068" spans="1:14" x14ac:dyDescent="0.2">
      <c r="A15068">
        <v>315000</v>
      </c>
      <c r="B15068" t="s">
        <v>2149</v>
      </c>
      <c r="C15068" t="s">
        <v>98</v>
      </c>
      <c r="D15068">
        <v>2016</v>
      </c>
      <c r="E15068" t="s">
        <v>2151</v>
      </c>
      <c r="F15068" t="s">
        <v>359</v>
      </c>
      <c r="H15068">
        <v>4302</v>
      </c>
      <c r="I15068">
        <v>3396</v>
      </c>
      <c r="J15068">
        <v>3120</v>
      </c>
      <c r="K15068">
        <v>3120</v>
      </c>
      <c r="L15068">
        <v>91.9</v>
      </c>
      <c r="M15068">
        <v>72.52</v>
      </c>
      <c r="N15068">
        <f>COUNTIF(Cod_Mun_Norte!B:B,DADOS_SNIS_Minas!A15068)</f>
        <v>0</v>
      </c>
    </row>
    <row r="15069" spans="1:14" x14ac:dyDescent="0.2">
      <c r="A15069">
        <v>315000</v>
      </c>
      <c r="B15069" t="s">
        <v>2149</v>
      </c>
      <c r="C15069" t="s">
        <v>98</v>
      </c>
      <c r="D15069">
        <v>2015</v>
      </c>
      <c r="E15069" t="s">
        <v>2151</v>
      </c>
      <c r="F15069" t="s">
        <v>359</v>
      </c>
      <c r="H15069">
        <v>4293</v>
      </c>
      <c r="I15069">
        <v>3389</v>
      </c>
      <c r="J15069">
        <v>3325</v>
      </c>
      <c r="K15069">
        <v>3325</v>
      </c>
      <c r="L15069">
        <v>98.1</v>
      </c>
      <c r="M15069">
        <v>77.45</v>
      </c>
      <c r="N15069">
        <f>COUNTIF(Cod_Mun_Norte!B:B,DADOS_SNIS_Minas!A15069)</f>
        <v>0</v>
      </c>
    </row>
    <row r="15070" spans="1:14" x14ac:dyDescent="0.2">
      <c r="A15070">
        <v>315000</v>
      </c>
      <c r="B15070" t="s">
        <v>2149</v>
      </c>
      <c r="C15070" t="s">
        <v>98</v>
      </c>
      <c r="D15070">
        <v>2014</v>
      </c>
      <c r="E15070" t="s">
        <v>2151</v>
      </c>
      <c r="F15070" t="s">
        <v>359</v>
      </c>
      <c r="H15070">
        <v>4284</v>
      </c>
      <c r="I15070">
        <v>3382</v>
      </c>
      <c r="J15070">
        <v>3082</v>
      </c>
      <c r="K15070">
        <v>3082</v>
      </c>
      <c r="L15070">
        <v>91.1</v>
      </c>
      <c r="M15070">
        <v>71.94</v>
      </c>
      <c r="N15070">
        <f>COUNTIF(Cod_Mun_Norte!B:B,DADOS_SNIS_Minas!A15070)</f>
        <v>0</v>
      </c>
    </row>
    <row r="15071" spans="1:14" x14ac:dyDescent="0.2">
      <c r="A15071">
        <v>315000</v>
      </c>
      <c r="B15071" t="s">
        <v>2149</v>
      </c>
      <c r="C15071" t="s">
        <v>98</v>
      </c>
      <c r="D15071">
        <v>2013</v>
      </c>
      <c r="E15071" t="s">
        <v>2153</v>
      </c>
      <c r="F15071" t="s">
        <v>360</v>
      </c>
      <c r="H15071">
        <v>4274</v>
      </c>
      <c r="I15071">
        <v>3374</v>
      </c>
      <c r="J15071">
        <v>3374</v>
      </c>
      <c r="K15071">
        <v>3374</v>
      </c>
      <c r="L15071">
        <v>100</v>
      </c>
      <c r="M15071">
        <v>78.94</v>
      </c>
      <c r="N15071">
        <f>COUNTIF(Cod_Mun_Norte!B:B,DADOS_SNIS_Minas!A15071)</f>
        <v>0</v>
      </c>
    </row>
    <row r="15072" spans="1:14" x14ac:dyDescent="0.2">
      <c r="A15072">
        <v>315000</v>
      </c>
      <c r="B15072" t="s">
        <v>2149</v>
      </c>
      <c r="C15072" t="s">
        <v>98</v>
      </c>
      <c r="D15072">
        <v>2012</v>
      </c>
      <c r="E15072" t="s">
        <v>2153</v>
      </c>
      <c r="F15072" t="s">
        <v>360</v>
      </c>
      <c r="H15072">
        <v>4142</v>
      </c>
      <c r="I15072">
        <v>3270</v>
      </c>
      <c r="J15072">
        <v>3269</v>
      </c>
      <c r="K15072">
        <v>3269</v>
      </c>
      <c r="L15072">
        <v>100</v>
      </c>
      <c r="M15072">
        <v>78.92</v>
      </c>
      <c r="N15072">
        <f>COUNTIF(Cod_Mun_Norte!B:B,DADOS_SNIS_Minas!A15072)</f>
        <v>0</v>
      </c>
    </row>
    <row r="15073" spans="1:14" x14ac:dyDescent="0.2">
      <c r="A15073">
        <v>315000</v>
      </c>
      <c r="B15073" t="s">
        <v>2149</v>
      </c>
      <c r="C15073" t="s">
        <v>98</v>
      </c>
      <c r="D15073">
        <v>2011</v>
      </c>
      <c r="E15073" t="s">
        <v>2152</v>
      </c>
      <c r="F15073" t="s">
        <v>364</v>
      </c>
      <c r="H15073">
        <v>4135</v>
      </c>
      <c r="I15073">
        <v>3265</v>
      </c>
      <c r="J15073">
        <v>3200</v>
      </c>
      <c r="K15073">
        <v>3200</v>
      </c>
      <c r="L15073">
        <v>98</v>
      </c>
      <c r="M15073">
        <v>77.39</v>
      </c>
      <c r="N15073">
        <f>COUNTIF(Cod_Mun_Norte!B:B,DADOS_SNIS_Minas!A15073)</f>
        <v>0</v>
      </c>
    </row>
    <row r="15074" spans="1:14" x14ac:dyDescent="0.2">
      <c r="A15074">
        <v>315000</v>
      </c>
      <c r="B15074" t="s">
        <v>2149</v>
      </c>
      <c r="C15074" t="s">
        <v>98</v>
      </c>
      <c r="D15074">
        <v>2010</v>
      </c>
      <c r="E15074" t="s">
        <v>2154</v>
      </c>
      <c r="F15074" t="s">
        <v>364</v>
      </c>
      <c r="H15074">
        <v>4128</v>
      </c>
      <c r="I15074">
        <v>3259</v>
      </c>
      <c r="J15074">
        <v>3259</v>
      </c>
      <c r="K15074">
        <v>3259</v>
      </c>
      <c r="L15074">
        <v>100</v>
      </c>
      <c r="M15074">
        <v>78.95</v>
      </c>
      <c r="N15074">
        <f>COUNTIF(Cod_Mun_Norte!B:B,DADOS_SNIS_Minas!A15074)</f>
        <v>0</v>
      </c>
    </row>
    <row r="15075" spans="1:14" x14ac:dyDescent="0.2">
      <c r="A15075">
        <v>315000</v>
      </c>
      <c r="B15075" t="s">
        <v>2149</v>
      </c>
      <c r="C15075" t="s">
        <v>98</v>
      </c>
      <c r="D15075">
        <v>2009</v>
      </c>
      <c r="E15075" t="s">
        <v>361</v>
      </c>
      <c r="F15075" t="s">
        <v>362</v>
      </c>
      <c r="H15075">
        <v>4197</v>
      </c>
      <c r="I15075">
        <v>3363</v>
      </c>
      <c r="J15075">
        <v>3675</v>
      </c>
      <c r="K15075">
        <v>3675</v>
      </c>
      <c r="L15075">
        <v>100</v>
      </c>
      <c r="M15075">
        <v>87.56</v>
      </c>
      <c r="N15075">
        <f>COUNTIF(Cod_Mun_Norte!B:B,DADOS_SNIS_Minas!A15075)</f>
        <v>0</v>
      </c>
    </row>
    <row r="15076" spans="1:14" x14ac:dyDescent="0.2">
      <c r="A15076">
        <v>315000</v>
      </c>
      <c r="B15076" t="s">
        <v>2149</v>
      </c>
      <c r="C15076" t="s">
        <v>98</v>
      </c>
      <c r="D15076">
        <v>2008</v>
      </c>
      <c r="E15076" t="s">
        <v>361</v>
      </c>
      <c r="F15076" t="s">
        <v>362</v>
      </c>
      <c r="H15076">
        <v>4185</v>
      </c>
      <c r="I15076">
        <v>3353</v>
      </c>
      <c r="J15076">
        <v>3551</v>
      </c>
      <c r="K15076">
        <v>3551</v>
      </c>
      <c r="L15076">
        <v>100</v>
      </c>
      <c r="M15076">
        <v>84.85</v>
      </c>
      <c r="N15076">
        <f>COUNTIF(Cod_Mun_Norte!B:B,DADOS_SNIS_Minas!A15076)</f>
        <v>0</v>
      </c>
    </row>
    <row r="15077" spans="1:14" x14ac:dyDescent="0.2">
      <c r="A15077">
        <v>315000</v>
      </c>
      <c r="B15077" t="s">
        <v>2149</v>
      </c>
      <c r="C15077" t="s">
        <v>98</v>
      </c>
      <c r="D15077">
        <v>2007</v>
      </c>
      <c r="E15077" t="s">
        <v>361</v>
      </c>
      <c r="F15077" t="s">
        <v>362</v>
      </c>
      <c r="H15077">
        <v>4056</v>
      </c>
      <c r="I15077">
        <v>3250</v>
      </c>
      <c r="J15077">
        <v>3518</v>
      </c>
      <c r="K15077">
        <v>3518</v>
      </c>
      <c r="L15077">
        <v>100</v>
      </c>
      <c r="M15077">
        <v>86.74</v>
      </c>
      <c r="N15077">
        <f>COUNTIF(Cod_Mun_Norte!B:B,DADOS_SNIS_Minas!A15077)</f>
        <v>0</v>
      </c>
    </row>
    <row r="15078" spans="1:14" x14ac:dyDescent="0.2">
      <c r="A15078">
        <v>315000</v>
      </c>
      <c r="B15078" t="s">
        <v>2149</v>
      </c>
      <c r="C15078" t="s">
        <v>98</v>
      </c>
      <c r="D15078">
        <v>2006</v>
      </c>
      <c r="E15078" t="s">
        <v>361</v>
      </c>
      <c r="F15078" t="s">
        <v>362</v>
      </c>
      <c r="H15078">
        <v>3806</v>
      </c>
      <c r="I15078">
        <v>2821</v>
      </c>
      <c r="J15078">
        <v>3424</v>
      </c>
      <c r="K15078">
        <v>3424</v>
      </c>
      <c r="L15078">
        <v>100</v>
      </c>
      <c r="M15078">
        <v>89.96</v>
      </c>
      <c r="N15078">
        <f>COUNTIF(Cod_Mun_Norte!B:B,DADOS_SNIS_Minas!A15078)</f>
        <v>0</v>
      </c>
    </row>
    <row r="15079" spans="1:14" x14ac:dyDescent="0.2">
      <c r="A15079">
        <v>315000</v>
      </c>
      <c r="B15079" t="s">
        <v>2149</v>
      </c>
      <c r="C15079" t="s">
        <v>98</v>
      </c>
      <c r="D15079">
        <v>2005</v>
      </c>
      <c r="E15079" t="s">
        <v>361</v>
      </c>
      <c r="F15079" t="s">
        <v>362</v>
      </c>
      <c r="H15079">
        <v>3842</v>
      </c>
      <c r="I15079">
        <v>2847</v>
      </c>
      <c r="N15079">
        <f>COUNTIF(Cod_Mun_Norte!B:B,DADOS_SNIS_Minas!A15079)</f>
        <v>0</v>
      </c>
    </row>
    <row r="15080" spans="1:14" x14ac:dyDescent="0.2">
      <c r="A15080">
        <v>315000</v>
      </c>
      <c r="B15080" t="s">
        <v>2149</v>
      </c>
      <c r="C15080" t="s">
        <v>98</v>
      </c>
      <c r="D15080">
        <v>2004</v>
      </c>
      <c r="E15080" t="s">
        <v>361</v>
      </c>
      <c r="F15080" t="s">
        <v>362</v>
      </c>
      <c r="H15080">
        <v>3877</v>
      </c>
      <c r="I15080">
        <v>2873</v>
      </c>
      <c r="N15080">
        <f>COUNTIF(Cod_Mun_Norte!B:B,DADOS_SNIS_Minas!A15080)</f>
        <v>0</v>
      </c>
    </row>
    <row r="15081" spans="1:14" x14ac:dyDescent="0.2">
      <c r="A15081">
        <v>315000</v>
      </c>
      <c r="B15081" t="s">
        <v>2149</v>
      </c>
      <c r="C15081" t="s">
        <v>98</v>
      </c>
      <c r="D15081">
        <v>2003</v>
      </c>
      <c r="E15081" t="s">
        <v>361</v>
      </c>
      <c r="F15081" t="s">
        <v>362</v>
      </c>
      <c r="H15081">
        <v>3941</v>
      </c>
      <c r="I15081">
        <v>2921</v>
      </c>
      <c r="N15081">
        <f>COUNTIF(Cod_Mun_Norte!B:B,DADOS_SNIS_Minas!A15081)</f>
        <v>0</v>
      </c>
    </row>
    <row r="15082" spans="1:14" x14ac:dyDescent="0.2">
      <c r="A15082">
        <v>315000</v>
      </c>
      <c r="B15082" t="s">
        <v>2149</v>
      </c>
      <c r="C15082" t="s">
        <v>98</v>
      </c>
      <c r="D15082">
        <v>2002</v>
      </c>
      <c r="E15082" t="s">
        <v>361</v>
      </c>
      <c r="F15082" t="s">
        <v>362</v>
      </c>
      <c r="H15082">
        <v>3971</v>
      </c>
      <c r="I15082">
        <v>2943</v>
      </c>
      <c r="N15082">
        <f>COUNTIF(Cod_Mun_Norte!B:B,DADOS_SNIS_Minas!A15082)</f>
        <v>0</v>
      </c>
    </row>
    <row r="15083" spans="1:14" x14ac:dyDescent="0.2">
      <c r="A15083">
        <v>315000</v>
      </c>
      <c r="B15083" t="s">
        <v>2149</v>
      </c>
      <c r="C15083" t="s">
        <v>98</v>
      </c>
      <c r="D15083">
        <v>2001</v>
      </c>
      <c r="E15083" t="s">
        <v>361</v>
      </c>
      <c r="F15083" t="s">
        <v>362</v>
      </c>
      <c r="H15083">
        <v>4002</v>
      </c>
      <c r="I15083">
        <v>2966</v>
      </c>
      <c r="N15083">
        <f>COUNTIF(Cod_Mun_Norte!B:B,DADOS_SNIS_Minas!A15083)</f>
        <v>0</v>
      </c>
    </row>
    <row r="15084" spans="1:14" x14ac:dyDescent="0.2">
      <c r="A15084">
        <v>315000</v>
      </c>
      <c r="B15084" t="s">
        <v>2149</v>
      </c>
      <c r="C15084" t="s">
        <v>98</v>
      </c>
      <c r="D15084">
        <v>2000</v>
      </c>
      <c r="E15084" t="s">
        <v>361</v>
      </c>
      <c r="F15084" t="s">
        <v>362</v>
      </c>
      <c r="H15084">
        <v>4037</v>
      </c>
      <c r="I15084">
        <v>2992</v>
      </c>
      <c r="N15084">
        <f>COUNTIF(Cod_Mun_Norte!B:B,DADOS_SNIS_Minas!A15084)</f>
        <v>0</v>
      </c>
    </row>
    <row r="15085" spans="1:14" x14ac:dyDescent="0.2">
      <c r="A15085">
        <v>315000</v>
      </c>
      <c r="B15085" t="s">
        <v>2149</v>
      </c>
      <c r="C15085" t="s">
        <v>98</v>
      </c>
      <c r="D15085">
        <v>1999</v>
      </c>
      <c r="E15085" t="s">
        <v>361</v>
      </c>
      <c r="F15085" t="s">
        <v>362</v>
      </c>
      <c r="H15085">
        <v>4447</v>
      </c>
      <c r="I15085">
        <v>3120</v>
      </c>
      <c r="N15085">
        <f>COUNTIF(Cod_Mun_Norte!B:B,DADOS_SNIS_Minas!A15085)</f>
        <v>0</v>
      </c>
    </row>
    <row r="15086" spans="1:14" x14ac:dyDescent="0.2">
      <c r="A15086">
        <v>315000</v>
      </c>
      <c r="B15086" t="s">
        <v>2149</v>
      </c>
      <c r="C15086" t="s">
        <v>98</v>
      </c>
      <c r="D15086">
        <v>1998</v>
      </c>
      <c r="E15086" t="s">
        <v>361</v>
      </c>
      <c r="F15086" t="s">
        <v>362</v>
      </c>
      <c r="H15086">
        <v>4436</v>
      </c>
      <c r="I15086">
        <v>3112</v>
      </c>
      <c r="N15086">
        <f>COUNTIF(Cod_Mun_Norte!B:B,DADOS_SNIS_Minas!A15086)</f>
        <v>0</v>
      </c>
    </row>
    <row r="15087" spans="1:14" x14ac:dyDescent="0.2">
      <c r="A15087">
        <v>315000</v>
      </c>
      <c r="B15087" t="s">
        <v>2149</v>
      </c>
      <c r="C15087" t="s">
        <v>98</v>
      </c>
      <c r="D15087">
        <v>1997</v>
      </c>
      <c r="H15087">
        <v>4425</v>
      </c>
      <c r="I15087">
        <v>3104</v>
      </c>
      <c r="N15087">
        <f>COUNTIF(Cod_Mun_Norte!B:B,DADOS_SNIS_Minas!A15087)</f>
        <v>0</v>
      </c>
    </row>
    <row r="15088" spans="1:14" x14ac:dyDescent="0.2">
      <c r="A15088">
        <v>315000</v>
      </c>
      <c r="B15088" t="s">
        <v>2149</v>
      </c>
      <c r="C15088" t="s">
        <v>98</v>
      </c>
      <c r="D15088">
        <v>1996</v>
      </c>
      <c r="H15088">
        <v>4412</v>
      </c>
      <c r="I15088">
        <v>3095</v>
      </c>
      <c r="N15088">
        <f>COUNTIF(Cod_Mun_Norte!B:B,DADOS_SNIS_Minas!A15088)</f>
        <v>0</v>
      </c>
    </row>
    <row r="15089" spans="1:14" x14ac:dyDescent="0.2">
      <c r="A15089">
        <v>315000</v>
      </c>
      <c r="B15089" t="s">
        <v>2149</v>
      </c>
      <c r="C15089" t="s">
        <v>98</v>
      </c>
      <c r="D15089">
        <v>1995</v>
      </c>
      <c r="H15089">
        <v>4395</v>
      </c>
      <c r="I15089">
        <v>3083</v>
      </c>
      <c r="N15089">
        <f>COUNTIF(Cod_Mun_Norte!B:B,DADOS_SNIS_Minas!A15089)</f>
        <v>0</v>
      </c>
    </row>
    <row r="15090" spans="1:14" x14ac:dyDescent="0.2">
      <c r="A15090">
        <v>315010</v>
      </c>
      <c r="B15090" t="s">
        <v>268</v>
      </c>
      <c r="C15090" t="s">
        <v>98</v>
      </c>
      <c r="D15090">
        <v>2020</v>
      </c>
      <c r="E15090" t="s">
        <v>2155</v>
      </c>
      <c r="F15090" t="s">
        <v>367</v>
      </c>
      <c r="G15090" t="s">
        <v>378</v>
      </c>
      <c r="H15090">
        <v>2733</v>
      </c>
      <c r="I15090">
        <v>1607</v>
      </c>
      <c r="J15090">
        <v>1607</v>
      </c>
      <c r="K15090">
        <v>1607</v>
      </c>
      <c r="L15090">
        <v>100</v>
      </c>
      <c r="M15090">
        <v>58.8</v>
      </c>
      <c r="N15090">
        <f>COUNTIF(Cod_Mun_Norte!B:B,DADOS_SNIS_Minas!A15090)</f>
        <v>0</v>
      </c>
    </row>
    <row r="15091" spans="1:14" x14ac:dyDescent="0.2">
      <c r="A15091">
        <v>315010</v>
      </c>
      <c r="B15091" t="s">
        <v>268</v>
      </c>
      <c r="C15091" t="s">
        <v>98</v>
      </c>
      <c r="D15091">
        <v>2019</v>
      </c>
      <c r="E15091" t="s">
        <v>2155</v>
      </c>
      <c r="F15091" t="s">
        <v>367</v>
      </c>
      <c r="G15091" t="s">
        <v>378</v>
      </c>
      <c r="H15091">
        <v>2748</v>
      </c>
      <c r="I15091">
        <v>1615</v>
      </c>
      <c r="J15091">
        <v>1615</v>
      </c>
      <c r="K15091">
        <v>1615</v>
      </c>
      <c r="L15091">
        <v>100</v>
      </c>
      <c r="M15091">
        <v>58.77</v>
      </c>
      <c r="N15091">
        <f>COUNTIF(Cod_Mun_Norte!B:B,DADOS_SNIS_Minas!A15091)</f>
        <v>0</v>
      </c>
    </row>
    <row r="15092" spans="1:14" x14ac:dyDescent="0.2">
      <c r="A15092">
        <v>315010</v>
      </c>
      <c r="B15092" t="s">
        <v>268</v>
      </c>
      <c r="C15092" t="s">
        <v>98</v>
      </c>
      <c r="D15092">
        <v>2018</v>
      </c>
      <c r="E15092" t="s">
        <v>2155</v>
      </c>
      <c r="F15092" t="s">
        <v>367</v>
      </c>
      <c r="H15092">
        <v>2763</v>
      </c>
      <c r="I15092">
        <v>1624</v>
      </c>
      <c r="J15092">
        <v>1624</v>
      </c>
      <c r="K15092">
        <v>1624</v>
      </c>
      <c r="L15092">
        <v>100</v>
      </c>
      <c r="M15092">
        <v>58.78</v>
      </c>
      <c r="N15092">
        <f>COUNTIF(Cod_Mun_Norte!B:B,DADOS_SNIS_Minas!A15092)</f>
        <v>0</v>
      </c>
    </row>
    <row r="15093" spans="1:14" x14ac:dyDescent="0.2">
      <c r="A15093">
        <v>315010</v>
      </c>
      <c r="B15093" t="s">
        <v>268</v>
      </c>
      <c r="C15093" t="s">
        <v>98</v>
      </c>
      <c r="D15093">
        <v>2017</v>
      </c>
      <c r="H15093">
        <v>2850</v>
      </c>
      <c r="I15093">
        <v>1675</v>
      </c>
      <c r="N15093">
        <f>COUNTIF(Cod_Mun_Norte!B:B,DADOS_SNIS_Minas!A15093)</f>
        <v>0</v>
      </c>
    </row>
    <row r="15094" spans="1:14" x14ac:dyDescent="0.2">
      <c r="A15094">
        <v>315010</v>
      </c>
      <c r="B15094" t="s">
        <v>268</v>
      </c>
      <c r="C15094" t="s">
        <v>98</v>
      </c>
      <c r="D15094">
        <v>2016</v>
      </c>
      <c r="E15094" t="s">
        <v>2156</v>
      </c>
      <c r="F15094" t="s">
        <v>99</v>
      </c>
      <c r="H15094">
        <v>2859</v>
      </c>
      <c r="I15094">
        <v>1681</v>
      </c>
      <c r="J15094">
        <v>2199</v>
      </c>
      <c r="K15094">
        <v>1680</v>
      </c>
      <c r="L15094">
        <v>99.9</v>
      </c>
      <c r="M15094">
        <v>76.92</v>
      </c>
      <c r="N15094">
        <f>COUNTIF(Cod_Mun_Norte!B:B,DADOS_SNIS_Minas!A15094)</f>
        <v>0</v>
      </c>
    </row>
    <row r="15095" spans="1:14" x14ac:dyDescent="0.2">
      <c r="A15095">
        <v>315010</v>
      </c>
      <c r="B15095" t="s">
        <v>268</v>
      </c>
      <c r="C15095" t="s">
        <v>98</v>
      </c>
      <c r="D15095">
        <v>2015</v>
      </c>
      <c r="E15095" t="s">
        <v>2156</v>
      </c>
      <c r="F15095" t="s">
        <v>99</v>
      </c>
      <c r="H15095">
        <v>2868</v>
      </c>
      <c r="I15095">
        <v>1686</v>
      </c>
      <c r="J15095">
        <v>2205</v>
      </c>
      <c r="K15095">
        <v>1685</v>
      </c>
      <c r="L15095">
        <v>99.9</v>
      </c>
      <c r="M15095">
        <v>76.88</v>
      </c>
      <c r="N15095">
        <f>COUNTIF(Cod_Mun_Norte!B:B,DADOS_SNIS_Minas!A15095)</f>
        <v>0</v>
      </c>
    </row>
    <row r="15096" spans="1:14" x14ac:dyDescent="0.2">
      <c r="A15096">
        <v>315010</v>
      </c>
      <c r="B15096" t="s">
        <v>268</v>
      </c>
      <c r="C15096" t="s">
        <v>98</v>
      </c>
      <c r="D15096">
        <v>2014</v>
      </c>
      <c r="E15096" t="s">
        <v>2156</v>
      </c>
      <c r="F15096" t="s">
        <v>99</v>
      </c>
      <c r="H15096">
        <v>2877</v>
      </c>
      <c r="I15096">
        <v>1691</v>
      </c>
      <c r="J15096">
        <v>2200</v>
      </c>
      <c r="K15096">
        <v>1680</v>
      </c>
      <c r="L15096">
        <v>99.4</v>
      </c>
      <c r="M15096">
        <v>76.47</v>
      </c>
      <c r="N15096">
        <f>COUNTIF(Cod_Mun_Norte!B:B,DADOS_SNIS_Minas!A15096)</f>
        <v>0</v>
      </c>
    </row>
    <row r="15097" spans="1:14" x14ac:dyDescent="0.2">
      <c r="A15097">
        <v>315010</v>
      </c>
      <c r="B15097" t="s">
        <v>268</v>
      </c>
      <c r="C15097" t="s">
        <v>98</v>
      </c>
      <c r="D15097">
        <v>2013</v>
      </c>
      <c r="E15097" t="s">
        <v>2156</v>
      </c>
      <c r="F15097" t="s">
        <v>99</v>
      </c>
      <c r="H15097">
        <v>2887</v>
      </c>
      <c r="I15097">
        <v>1697</v>
      </c>
      <c r="J15097">
        <v>1700</v>
      </c>
      <c r="K15097">
        <v>1655</v>
      </c>
      <c r="L15097">
        <v>97.5</v>
      </c>
      <c r="M15097">
        <v>58.88</v>
      </c>
      <c r="N15097">
        <f>COUNTIF(Cod_Mun_Norte!B:B,DADOS_SNIS_Minas!A15097)</f>
        <v>0</v>
      </c>
    </row>
    <row r="15098" spans="1:14" x14ac:dyDescent="0.2">
      <c r="A15098">
        <v>315010</v>
      </c>
      <c r="B15098" t="s">
        <v>268</v>
      </c>
      <c r="C15098" t="s">
        <v>98</v>
      </c>
      <c r="D15098">
        <v>2012</v>
      </c>
      <c r="E15098" t="s">
        <v>2156</v>
      </c>
      <c r="F15098" t="s">
        <v>99</v>
      </c>
      <c r="H15098">
        <v>2816</v>
      </c>
      <c r="I15098">
        <v>1655</v>
      </c>
      <c r="J15098">
        <v>1700</v>
      </c>
      <c r="K15098">
        <v>1655</v>
      </c>
      <c r="L15098">
        <v>100</v>
      </c>
      <c r="M15098">
        <v>60.37</v>
      </c>
      <c r="N15098">
        <f>COUNTIF(Cod_Mun_Norte!B:B,DADOS_SNIS_Minas!A15098)</f>
        <v>0</v>
      </c>
    </row>
    <row r="15099" spans="1:14" x14ac:dyDescent="0.2">
      <c r="A15099">
        <v>315010</v>
      </c>
      <c r="B15099" t="s">
        <v>268</v>
      </c>
      <c r="C15099" t="s">
        <v>98</v>
      </c>
      <c r="D15099">
        <v>2011</v>
      </c>
      <c r="H15099">
        <v>2829</v>
      </c>
      <c r="I15099">
        <v>1663</v>
      </c>
      <c r="N15099">
        <f>COUNTIF(Cod_Mun_Norte!B:B,DADOS_SNIS_Minas!A15099)</f>
        <v>0</v>
      </c>
    </row>
    <row r="15100" spans="1:14" x14ac:dyDescent="0.2">
      <c r="A15100">
        <v>315010</v>
      </c>
      <c r="B15100" t="s">
        <v>268</v>
      </c>
      <c r="C15100" t="s">
        <v>98</v>
      </c>
      <c r="D15100">
        <v>2010</v>
      </c>
      <c r="H15100">
        <v>2841</v>
      </c>
      <c r="I15100">
        <v>1670</v>
      </c>
      <c r="N15100">
        <f>COUNTIF(Cod_Mun_Norte!B:B,DADOS_SNIS_Minas!A15100)</f>
        <v>0</v>
      </c>
    </row>
    <row r="15101" spans="1:14" x14ac:dyDescent="0.2">
      <c r="A15101">
        <v>315010</v>
      </c>
      <c r="B15101" t="s">
        <v>268</v>
      </c>
      <c r="C15101" t="s">
        <v>98</v>
      </c>
      <c r="D15101">
        <v>2009</v>
      </c>
      <c r="H15101">
        <v>3064</v>
      </c>
      <c r="I15101">
        <v>1773</v>
      </c>
      <c r="N15101">
        <f>COUNTIF(Cod_Mun_Norte!B:B,DADOS_SNIS_Minas!A15101)</f>
        <v>0</v>
      </c>
    </row>
    <row r="15102" spans="1:14" x14ac:dyDescent="0.2">
      <c r="A15102">
        <v>315010</v>
      </c>
      <c r="B15102" t="s">
        <v>268</v>
      </c>
      <c r="C15102" t="s">
        <v>98</v>
      </c>
      <c r="D15102">
        <v>2008</v>
      </c>
      <c r="H15102">
        <v>3061</v>
      </c>
      <c r="I15102">
        <v>1771</v>
      </c>
      <c r="N15102">
        <f>COUNTIF(Cod_Mun_Norte!B:B,DADOS_SNIS_Minas!A15102)</f>
        <v>0</v>
      </c>
    </row>
    <row r="15103" spans="1:14" x14ac:dyDescent="0.2">
      <c r="A15103">
        <v>315010</v>
      </c>
      <c r="B15103" t="s">
        <v>268</v>
      </c>
      <c r="C15103" t="s">
        <v>98</v>
      </c>
      <c r="D15103">
        <v>2007</v>
      </c>
      <c r="H15103">
        <v>2973</v>
      </c>
      <c r="I15103">
        <v>1720</v>
      </c>
      <c r="N15103">
        <f>COUNTIF(Cod_Mun_Norte!B:B,DADOS_SNIS_Minas!A15103)</f>
        <v>0</v>
      </c>
    </row>
    <row r="15104" spans="1:14" x14ac:dyDescent="0.2">
      <c r="A15104">
        <v>315010</v>
      </c>
      <c r="B15104" t="s">
        <v>268</v>
      </c>
      <c r="C15104" t="s">
        <v>98</v>
      </c>
      <c r="D15104">
        <v>2006</v>
      </c>
      <c r="H15104">
        <v>2998</v>
      </c>
      <c r="I15104">
        <v>1666</v>
      </c>
      <c r="N15104">
        <f>COUNTIF(Cod_Mun_Norte!B:B,DADOS_SNIS_Minas!A15104)</f>
        <v>0</v>
      </c>
    </row>
    <row r="15105" spans="1:14" x14ac:dyDescent="0.2">
      <c r="A15105">
        <v>315010</v>
      </c>
      <c r="B15105" t="s">
        <v>268</v>
      </c>
      <c r="C15105" t="s">
        <v>98</v>
      </c>
      <c r="D15105">
        <v>2005</v>
      </c>
      <c r="H15105">
        <v>2999</v>
      </c>
      <c r="I15105">
        <v>1667</v>
      </c>
      <c r="N15105">
        <f>COUNTIF(Cod_Mun_Norte!B:B,DADOS_SNIS_Minas!A15105)</f>
        <v>0</v>
      </c>
    </row>
    <row r="15106" spans="1:14" x14ac:dyDescent="0.2">
      <c r="A15106">
        <v>315010</v>
      </c>
      <c r="B15106" t="s">
        <v>268</v>
      </c>
      <c r="C15106" t="s">
        <v>98</v>
      </c>
      <c r="D15106">
        <v>2004</v>
      </c>
      <c r="H15106">
        <v>3001</v>
      </c>
      <c r="I15106">
        <v>1668</v>
      </c>
      <c r="N15106">
        <f>COUNTIF(Cod_Mun_Norte!B:B,DADOS_SNIS_Minas!A15106)</f>
        <v>0</v>
      </c>
    </row>
    <row r="15107" spans="1:14" x14ac:dyDescent="0.2">
      <c r="A15107">
        <v>315010</v>
      </c>
      <c r="B15107" t="s">
        <v>268</v>
      </c>
      <c r="C15107" t="s">
        <v>98</v>
      </c>
      <c r="D15107">
        <v>2003</v>
      </c>
      <c r="H15107">
        <v>3004</v>
      </c>
      <c r="I15107">
        <v>1670</v>
      </c>
      <c r="N15107">
        <f>COUNTIF(Cod_Mun_Norte!B:B,DADOS_SNIS_Minas!A15107)</f>
        <v>0</v>
      </c>
    </row>
    <row r="15108" spans="1:14" x14ac:dyDescent="0.2">
      <c r="A15108">
        <v>315010</v>
      </c>
      <c r="B15108" t="s">
        <v>268</v>
      </c>
      <c r="C15108" t="s">
        <v>98</v>
      </c>
      <c r="D15108">
        <v>2002</v>
      </c>
      <c r="H15108">
        <v>3005</v>
      </c>
      <c r="I15108">
        <v>1670</v>
      </c>
      <c r="N15108">
        <f>COUNTIF(Cod_Mun_Norte!B:B,DADOS_SNIS_Minas!A15108)</f>
        <v>0</v>
      </c>
    </row>
    <row r="15109" spans="1:14" x14ac:dyDescent="0.2">
      <c r="A15109">
        <v>315010</v>
      </c>
      <c r="B15109" t="s">
        <v>268</v>
      </c>
      <c r="C15109" t="s">
        <v>98</v>
      </c>
      <c r="D15109">
        <v>2001</v>
      </c>
      <c r="H15109">
        <v>3007</v>
      </c>
      <c r="I15109">
        <v>1671</v>
      </c>
      <c r="N15109">
        <f>COUNTIF(Cod_Mun_Norte!B:B,DADOS_SNIS_Minas!A15109)</f>
        <v>0</v>
      </c>
    </row>
    <row r="15110" spans="1:14" x14ac:dyDescent="0.2">
      <c r="A15110">
        <v>315010</v>
      </c>
      <c r="B15110" t="s">
        <v>268</v>
      </c>
      <c r="C15110" t="s">
        <v>98</v>
      </c>
      <c r="D15110">
        <v>2000</v>
      </c>
      <c r="H15110">
        <v>3008</v>
      </c>
      <c r="I15110">
        <v>1672</v>
      </c>
      <c r="N15110">
        <f>COUNTIF(Cod_Mun_Norte!B:B,DADOS_SNIS_Minas!A15110)</f>
        <v>0</v>
      </c>
    </row>
    <row r="15111" spans="1:14" x14ac:dyDescent="0.2">
      <c r="A15111">
        <v>315010</v>
      </c>
      <c r="B15111" t="s">
        <v>268</v>
      </c>
      <c r="C15111" t="s">
        <v>98</v>
      </c>
      <c r="D15111">
        <v>1999</v>
      </c>
      <c r="H15111">
        <v>3099</v>
      </c>
      <c r="I15111">
        <v>1605</v>
      </c>
      <c r="N15111">
        <f>COUNTIF(Cod_Mun_Norte!B:B,DADOS_SNIS_Minas!A15111)</f>
        <v>0</v>
      </c>
    </row>
    <row r="15112" spans="1:14" x14ac:dyDescent="0.2">
      <c r="A15112">
        <v>315010</v>
      </c>
      <c r="B15112" t="s">
        <v>268</v>
      </c>
      <c r="C15112" t="s">
        <v>98</v>
      </c>
      <c r="D15112">
        <v>1998</v>
      </c>
      <c r="H15112">
        <v>3092</v>
      </c>
      <c r="I15112">
        <v>1602</v>
      </c>
      <c r="N15112">
        <f>COUNTIF(Cod_Mun_Norte!B:B,DADOS_SNIS_Minas!A15112)</f>
        <v>0</v>
      </c>
    </row>
    <row r="15113" spans="1:14" x14ac:dyDescent="0.2">
      <c r="A15113">
        <v>315010</v>
      </c>
      <c r="B15113" t="s">
        <v>268</v>
      </c>
      <c r="C15113" t="s">
        <v>98</v>
      </c>
      <c r="D15113">
        <v>1997</v>
      </c>
      <c r="H15113">
        <v>3084</v>
      </c>
      <c r="I15113">
        <v>1598</v>
      </c>
      <c r="N15113">
        <f>COUNTIF(Cod_Mun_Norte!B:B,DADOS_SNIS_Minas!A15113)</f>
        <v>0</v>
      </c>
    </row>
    <row r="15114" spans="1:14" x14ac:dyDescent="0.2">
      <c r="A15114">
        <v>315010</v>
      </c>
      <c r="B15114" t="s">
        <v>268</v>
      </c>
      <c r="C15114" t="s">
        <v>98</v>
      </c>
      <c r="D15114">
        <v>1996</v>
      </c>
      <c r="H15114">
        <v>3075</v>
      </c>
      <c r="I15114">
        <v>1593</v>
      </c>
      <c r="N15114">
        <f>COUNTIF(Cod_Mun_Norte!B:B,DADOS_SNIS_Minas!A15114)</f>
        <v>0</v>
      </c>
    </row>
    <row r="15115" spans="1:14" x14ac:dyDescent="0.2">
      <c r="A15115">
        <v>315010</v>
      </c>
      <c r="B15115" t="s">
        <v>268</v>
      </c>
      <c r="C15115" t="s">
        <v>98</v>
      </c>
      <c r="D15115">
        <v>1995</v>
      </c>
      <c r="H15115">
        <v>2874</v>
      </c>
      <c r="I15115">
        <v>1489</v>
      </c>
      <c r="N15115">
        <f>COUNTIF(Cod_Mun_Norte!B:B,DADOS_SNIS_Minas!A15115)</f>
        <v>0</v>
      </c>
    </row>
    <row r="15116" spans="1:14" x14ac:dyDescent="0.2">
      <c r="A15116">
        <v>315015</v>
      </c>
      <c r="B15116" t="s">
        <v>2157</v>
      </c>
      <c r="C15116" t="s">
        <v>98</v>
      </c>
      <c r="D15116">
        <v>2020</v>
      </c>
      <c r="E15116" t="s">
        <v>361</v>
      </c>
      <c r="F15116" t="s">
        <v>362</v>
      </c>
      <c r="G15116" t="s">
        <v>119</v>
      </c>
      <c r="H15116">
        <v>8702</v>
      </c>
      <c r="I15116">
        <v>5632</v>
      </c>
      <c r="J15116">
        <v>5338</v>
      </c>
      <c r="K15116">
        <v>5338</v>
      </c>
      <c r="L15116">
        <v>94.8</v>
      </c>
      <c r="M15116">
        <v>61.34</v>
      </c>
      <c r="N15116">
        <f>COUNTIF(Cod_Mun_Norte!B:B,DADOS_SNIS_Minas!A15116)</f>
        <v>0</v>
      </c>
    </row>
    <row r="15117" spans="1:14" x14ac:dyDescent="0.2">
      <c r="A15117">
        <v>315015</v>
      </c>
      <c r="B15117" t="s">
        <v>2157</v>
      </c>
      <c r="C15117" t="s">
        <v>98</v>
      </c>
      <c r="D15117">
        <v>2019</v>
      </c>
      <c r="E15117" t="s">
        <v>361</v>
      </c>
      <c r="F15117" t="s">
        <v>362</v>
      </c>
      <c r="G15117" t="s">
        <v>119</v>
      </c>
      <c r="H15117">
        <v>8566</v>
      </c>
      <c r="I15117">
        <v>5544</v>
      </c>
      <c r="J15117">
        <v>5201</v>
      </c>
      <c r="K15117">
        <v>5201</v>
      </c>
      <c r="L15117">
        <v>93.8</v>
      </c>
      <c r="M15117">
        <v>60.72</v>
      </c>
      <c r="N15117">
        <f>COUNTIF(Cod_Mun_Norte!B:B,DADOS_SNIS_Minas!A15117)</f>
        <v>0</v>
      </c>
    </row>
    <row r="15118" spans="1:14" x14ac:dyDescent="0.2">
      <c r="A15118">
        <v>315015</v>
      </c>
      <c r="B15118" t="s">
        <v>2157</v>
      </c>
      <c r="C15118" t="s">
        <v>98</v>
      </c>
      <c r="D15118">
        <v>2018</v>
      </c>
      <c r="E15118" t="s">
        <v>361</v>
      </c>
      <c r="F15118" t="s">
        <v>362</v>
      </c>
      <c r="H15118">
        <v>8426</v>
      </c>
      <c r="I15118">
        <v>5454</v>
      </c>
      <c r="J15118">
        <v>5085</v>
      </c>
      <c r="K15118">
        <v>5085</v>
      </c>
      <c r="L15118">
        <v>93.2</v>
      </c>
      <c r="M15118">
        <v>60.35</v>
      </c>
      <c r="N15118">
        <f>COUNTIF(Cod_Mun_Norte!B:B,DADOS_SNIS_Minas!A15118)</f>
        <v>0</v>
      </c>
    </row>
    <row r="15119" spans="1:14" x14ac:dyDescent="0.2">
      <c r="A15119">
        <v>315015</v>
      </c>
      <c r="B15119" t="s">
        <v>2157</v>
      </c>
      <c r="C15119" t="s">
        <v>98</v>
      </c>
      <c r="D15119">
        <v>2017</v>
      </c>
      <c r="E15119" t="s">
        <v>361</v>
      </c>
      <c r="F15119" t="s">
        <v>362</v>
      </c>
      <c r="H15119">
        <v>8247</v>
      </c>
      <c r="I15119">
        <v>5338</v>
      </c>
      <c r="J15119">
        <v>4918</v>
      </c>
      <c r="K15119">
        <v>4918</v>
      </c>
      <c r="L15119">
        <v>92.1</v>
      </c>
      <c r="M15119">
        <v>59.63</v>
      </c>
      <c r="N15119">
        <f>COUNTIF(Cod_Mun_Norte!B:B,DADOS_SNIS_Minas!A15119)</f>
        <v>0</v>
      </c>
    </row>
    <row r="15120" spans="1:14" x14ac:dyDescent="0.2">
      <c r="A15120">
        <v>315015</v>
      </c>
      <c r="B15120" t="s">
        <v>2157</v>
      </c>
      <c r="C15120" t="s">
        <v>98</v>
      </c>
      <c r="D15120">
        <v>2016</v>
      </c>
      <c r="E15120" t="s">
        <v>361</v>
      </c>
      <c r="F15120" t="s">
        <v>362</v>
      </c>
      <c r="H15120">
        <v>8130</v>
      </c>
      <c r="I15120">
        <v>5262</v>
      </c>
      <c r="J15120">
        <v>4765</v>
      </c>
      <c r="K15120">
        <v>4765</v>
      </c>
      <c r="L15120">
        <v>90.6</v>
      </c>
      <c r="M15120">
        <v>58.61</v>
      </c>
      <c r="N15120">
        <f>COUNTIF(Cod_Mun_Norte!B:B,DADOS_SNIS_Minas!A15120)</f>
        <v>0</v>
      </c>
    </row>
    <row r="15121" spans="1:14" x14ac:dyDescent="0.2">
      <c r="A15121">
        <v>315015</v>
      </c>
      <c r="B15121" t="s">
        <v>2157</v>
      </c>
      <c r="C15121" t="s">
        <v>98</v>
      </c>
      <c r="D15121">
        <v>2015</v>
      </c>
      <c r="E15121" t="s">
        <v>361</v>
      </c>
      <c r="F15121" t="s">
        <v>362</v>
      </c>
      <c r="H15121">
        <v>8008</v>
      </c>
      <c r="I15121">
        <v>5183</v>
      </c>
      <c r="J15121">
        <v>4620</v>
      </c>
      <c r="K15121">
        <v>4620</v>
      </c>
      <c r="L15121">
        <v>89.1</v>
      </c>
      <c r="M15121">
        <v>57.69</v>
      </c>
      <c r="N15121">
        <f>COUNTIF(Cod_Mun_Norte!B:B,DADOS_SNIS_Minas!A15121)</f>
        <v>0</v>
      </c>
    </row>
    <row r="15122" spans="1:14" x14ac:dyDescent="0.2">
      <c r="A15122">
        <v>315015</v>
      </c>
      <c r="B15122" t="s">
        <v>2157</v>
      </c>
      <c r="C15122" t="s">
        <v>98</v>
      </c>
      <c r="D15122">
        <v>2014</v>
      </c>
      <c r="E15122" t="s">
        <v>361</v>
      </c>
      <c r="F15122" t="s">
        <v>362</v>
      </c>
      <c r="H15122">
        <v>7878</v>
      </c>
      <c r="I15122">
        <v>5099</v>
      </c>
      <c r="J15122">
        <v>5099</v>
      </c>
      <c r="K15122">
        <v>5099</v>
      </c>
      <c r="L15122">
        <v>100</v>
      </c>
      <c r="M15122">
        <v>64.72</v>
      </c>
      <c r="N15122">
        <f>COUNTIF(Cod_Mun_Norte!B:B,DADOS_SNIS_Minas!A15122)</f>
        <v>0</v>
      </c>
    </row>
    <row r="15123" spans="1:14" x14ac:dyDescent="0.2">
      <c r="A15123">
        <v>315015</v>
      </c>
      <c r="B15123" t="s">
        <v>2157</v>
      </c>
      <c r="C15123" t="s">
        <v>98</v>
      </c>
      <c r="D15123">
        <v>2013</v>
      </c>
      <c r="E15123" t="s">
        <v>361</v>
      </c>
      <c r="F15123" t="s">
        <v>362</v>
      </c>
      <c r="H15123">
        <v>7744</v>
      </c>
      <c r="I15123">
        <v>5012</v>
      </c>
      <c r="J15123">
        <v>5000</v>
      </c>
      <c r="K15123">
        <v>5000</v>
      </c>
      <c r="L15123">
        <v>99.8</v>
      </c>
      <c r="M15123">
        <v>64.569999999999993</v>
      </c>
      <c r="N15123">
        <f>COUNTIF(Cod_Mun_Norte!B:B,DADOS_SNIS_Minas!A15123)</f>
        <v>0</v>
      </c>
    </row>
    <row r="15124" spans="1:14" x14ac:dyDescent="0.2">
      <c r="A15124">
        <v>315015</v>
      </c>
      <c r="B15124" t="s">
        <v>2157</v>
      </c>
      <c r="C15124" t="s">
        <v>98</v>
      </c>
      <c r="D15124">
        <v>2012</v>
      </c>
      <c r="E15124" t="s">
        <v>361</v>
      </c>
      <c r="F15124" t="s">
        <v>362</v>
      </c>
      <c r="H15124">
        <v>7377</v>
      </c>
      <c r="I15124">
        <v>4775</v>
      </c>
      <c r="J15124">
        <v>4702</v>
      </c>
      <c r="K15124">
        <v>4702</v>
      </c>
      <c r="L15124">
        <v>98.5</v>
      </c>
      <c r="M15124">
        <v>63.74</v>
      </c>
      <c r="N15124">
        <f>COUNTIF(Cod_Mun_Norte!B:B,DADOS_SNIS_Minas!A15124)</f>
        <v>0</v>
      </c>
    </row>
    <row r="15125" spans="1:14" x14ac:dyDescent="0.2">
      <c r="A15125">
        <v>315015</v>
      </c>
      <c r="B15125" t="s">
        <v>2157</v>
      </c>
      <c r="C15125" t="s">
        <v>98</v>
      </c>
      <c r="D15125">
        <v>2011</v>
      </c>
      <c r="E15125" t="s">
        <v>2158</v>
      </c>
      <c r="F15125" t="s">
        <v>364</v>
      </c>
      <c r="H15125">
        <v>7246</v>
      </c>
      <c r="I15125">
        <v>4690</v>
      </c>
      <c r="J15125">
        <v>4415</v>
      </c>
      <c r="K15125">
        <v>4415</v>
      </c>
      <c r="L15125">
        <v>94.1</v>
      </c>
      <c r="M15125">
        <v>60.93</v>
      </c>
      <c r="N15125">
        <f>COUNTIF(Cod_Mun_Norte!B:B,DADOS_SNIS_Minas!A15125)</f>
        <v>0</v>
      </c>
    </row>
    <row r="15126" spans="1:14" x14ac:dyDescent="0.2">
      <c r="A15126">
        <v>315015</v>
      </c>
      <c r="B15126" t="s">
        <v>2157</v>
      </c>
      <c r="C15126" t="s">
        <v>98</v>
      </c>
      <c r="D15126">
        <v>2010</v>
      </c>
      <c r="E15126" t="s">
        <v>2158</v>
      </c>
      <c r="F15126" t="s">
        <v>364</v>
      </c>
      <c r="H15126">
        <v>7110</v>
      </c>
      <c r="I15126">
        <v>4602</v>
      </c>
      <c r="J15126">
        <v>4259</v>
      </c>
      <c r="K15126">
        <v>4259</v>
      </c>
      <c r="L15126">
        <v>92.6</v>
      </c>
      <c r="M15126">
        <v>59.9</v>
      </c>
      <c r="N15126">
        <f>COUNTIF(Cod_Mun_Norte!B:B,DADOS_SNIS_Minas!A15126)</f>
        <v>0</v>
      </c>
    </row>
    <row r="15127" spans="1:14" x14ac:dyDescent="0.2">
      <c r="A15127">
        <v>315015</v>
      </c>
      <c r="B15127" t="s">
        <v>2157</v>
      </c>
      <c r="C15127" t="s">
        <v>98</v>
      </c>
      <c r="D15127">
        <v>2009</v>
      </c>
      <c r="E15127" t="s">
        <v>2158</v>
      </c>
      <c r="F15127" t="s">
        <v>364</v>
      </c>
      <c r="H15127">
        <v>6937</v>
      </c>
      <c r="I15127">
        <v>4456</v>
      </c>
      <c r="J15127">
        <v>4027</v>
      </c>
      <c r="K15127">
        <v>4027</v>
      </c>
      <c r="L15127">
        <v>90.4</v>
      </c>
      <c r="M15127">
        <v>58.05</v>
      </c>
      <c r="N15127">
        <f>COUNTIF(Cod_Mun_Norte!B:B,DADOS_SNIS_Minas!A15127)</f>
        <v>0</v>
      </c>
    </row>
    <row r="15128" spans="1:14" x14ac:dyDescent="0.2">
      <c r="A15128">
        <v>315015</v>
      </c>
      <c r="B15128" t="s">
        <v>2157</v>
      </c>
      <c r="C15128" t="s">
        <v>98</v>
      </c>
      <c r="D15128">
        <v>2008</v>
      </c>
      <c r="E15128" t="s">
        <v>361</v>
      </c>
      <c r="F15128" t="s">
        <v>362</v>
      </c>
      <c r="H15128">
        <v>6795</v>
      </c>
      <c r="I15128">
        <v>4364</v>
      </c>
      <c r="J15128">
        <v>3803</v>
      </c>
      <c r="K15128">
        <v>3803</v>
      </c>
      <c r="L15128">
        <v>87.1</v>
      </c>
      <c r="M15128">
        <v>55.97</v>
      </c>
      <c r="N15128">
        <f>COUNTIF(Cod_Mun_Norte!B:B,DADOS_SNIS_Minas!A15128)</f>
        <v>0</v>
      </c>
    </row>
    <row r="15129" spans="1:14" x14ac:dyDescent="0.2">
      <c r="A15129">
        <v>315015</v>
      </c>
      <c r="B15129" t="s">
        <v>2157</v>
      </c>
      <c r="C15129" t="s">
        <v>98</v>
      </c>
      <c r="D15129">
        <v>2007</v>
      </c>
      <c r="E15129" t="s">
        <v>361</v>
      </c>
      <c r="F15129" t="s">
        <v>362</v>
      </c>
      <c r="H15129">
        <v>6444</v>
      </c>
      <c r="I15129">
        <v>4139</v>
      </c>
      <c r="J15129">
        <v>3602</v>
      </c>
      <c r="K15129">
        <v>3602</v>
      </c>
      <c r="L15129">
        <v>87</v>
      </c>
      <c r="M15129">
        <v>55.9</v>
      </c>
      <c r="N15129">
        <f>COUNTIF(Cod_Mun_Norte!B:B,DADOS_SNIS_Minas!A15129)</f>
        <v>0</v>
      </c>
    </row>
    <row r="15130" spans="1:14" x14ac:dyDescent="0.2">
      <c r="A15130">
        <v>315015</v>
      </c>
      <c r="B15130" t="s">
        <v>2157</v>
      </c>
      <c r="C15130" t="s">
        <v>98</v>
      </c>
      <c r="D15130">
        <v>2006</v>
      </c>
      <c r="E15130" t="s">
        <v>361</v>
      </c>
      <c r="F15130" t="s">
        <v>362</v>
      </c>
      <c r="H15130">
        <v>5756</v>
      </c>
      <c r="I15130">
        <v>3115</v>
      </c>
      <c r="J15130">
        <v>3422</v>
      </c>
      <c r="K15130">
        <v>3422</v>
      </c>
      <c r="L15130">
        <v>100</v>
      </c>
      <c r="M15130">
        <v>59.45</v>
      </c>
      <c r="N15130">
        <f>COUNTIF(Cod_Mun_Norte!B:B,DADOS_SNIS_Minas!A15130)</f>
        <v>0</v>
      </c>
    </row>
    <row r="15131" spans="1:14" x14ac:dyDescent="0.2">
      <c r="A15131">
        <v>315015</v>
      </c>
      <c r="B15131" t="s">
        <v>2157</v>
      </c>
      <c r="C15131" t="s">
        <v>98</v>
      </c>
      <c r="D15131">
        <v>2005</v>
      </c>
      <c r="E15131" t="s">
        <v>361</v>
      </c>
      <c r="F15131" t="s">
        <v>362</v>
      </c>
      <c r="H15131">
        <v>5693</v>
      </c>
      <c r="I15131">
        <v>3081</v>
      </c>
      <c r="N15131">
        <f>COUNTIF(Cod_Mun_Norte!B:B,DADOS_SNIS_Minas!A15131)</f>
        <v>0</v>
      </c>
    </row>
    <row r="15132" spans="1:14" x14ac:dyDescent="0.2">
      <c r="A15132">
        <v>315015</v>
      </c>
      <c r="B15132" t="s">
        <v>2157</v>
      </c>
      <c r="C15132" t="s">
        <v>98</v>
      </c>
      <c r="D15132">
        <v>2004</v>
      </c>
      <c r="E15132" t="s">
        <v>361</v>
      </c>
      <c r="F15132" t="s">
        <v>362</v>
      </c>
      <c r="H15132">
        <v>5631</v>
      </c>
      <c r="I15132">
        <v>3048</v>
      </c>
      <c r="N15132">
        <f>COUNTIF(Cod_Mun_Norte!B:B,DADOS_SNIS_Minas!A15132)</f>
        <v>0</v>
      </c>
    </row>
    <row r="15133" spans="1:14" x14ac:dyDescent="0.2">
      <c r="A15133">
        <v>315015</v>
      </c>
      <c r="B15133" t="s">
        <v>2157</v>
      </c>
      <c r="C15133" t="s">
        <v>98</v>
      </c>
      <c r="D15133">
        <v>2003</v>
      </c>
      <c r="E15133" t="s">
        <v>361</v>
      </c>
      <c r="F15133" t="s">
        <v>362</v>
      </c>
      <c r="H15133">
        <v>5517</v>
      </c>
      <c r="I15133">
        <v>2986</v>
      </c>
      <c r="N15133">
        <f>COUNTIF(Cod_Mun_Norte!B:B,DADOS_SNIS_Minas!A15133)</f>
        <v>0</v>
      </c>
    </row>
    <row r="15134" spans="1:14" x14ac:dyDescent="0.2">
      <c r="A15134">
        <v>315015</v>
      </c>
      <c r="B15134" t="s">
        <v>2157</v>
      </c>
      <c r="C15134" t="s">
        <v>98</v>
      </c>
      <c r="D15134">
        <v>2002</v>
      </c>
      <c r="E15134" t="s">
        <v>361</v>
      </c>
      <c r="F15134" t="s">
        <v>362</v>
      </c>
      <c r="H15134">
        <v>5463</v>
      </c>
      <c r="I15134">
        <v>2957</v>
      </c>
      <c r="N15134">
        <f>COUNTIF(Cod_Mun_Norte!B:B,DADOS_SNIS_Minas!A15134)</f>
        <v>0</v>
      </c>
    </row>
    <row r="15135" spans="1:14" x14ac:dyDescent="0.2">
      <c r="A15135">
        <v>315015</v>
      </c>
      <c r="B15135" t="s">
        <v>2157</v>
      </c>
      <c r="C15135" t="s">
        <v>98</v>
      </c>
      <c r="D15135">
        <v>2001</v>
      </c>
      <c r="E15135" t="s">
        <v>361</v>
      </c>
      <c r="F15135" t="s">
        <v>362</v>
      </c>
      <c r="H15135">
        <v>5413</v>
      </c>
      <c r="I15135">
        <v>2930</v>
      </c>
      <c r="N15135">
        <f>COUNTIF(Cod_Mun_Norte!B:B,DADOS_SNIS_Minas!A15135)</f>
        <v>0</v>
      </c>
    </row>
    <row r="15136" spans="1:14" x14ac:dyDescent="0.2">
      <c r="A15136">
        <v>315015</v>
      </c>
      <c r="B15136" t="s">
        <v>2157</v>
      </c>
      <c r="C15136" t="s">
        <v>98</v>
      </c>
      <c r="D15136">
        <v>2000</v>
      </c>
      <c r="E15136" t="s">
        <v>361</v>
      </c>
      <c r="F15136" t="s">
        <v>362</v>
      </c>
      <c r="H15136">
        <v>5347</v>
      </c>
      <c r="I15136">
        <v>2894</v>
      </c>
      <c r="N15136">
        <f>COUNTIF(Cod_Mun_Norte!B:B,DADOS_SNIS_Minas!A15136)</f>
        <v>0</v>
      </c>
    </row>
    <row r="15137" spans="1:14" x14ac:dyDescent="0.2">
      <c r="A15137">
        <v>315015</v>
      </c>
      <c r="B15137" t="s">
        <v>2157</v>
      </c>
      <c r="C15137" t="s">
        <v>98</v>
      </c>
      <c r="D15137">
        <v>1999</v>
      </c>
      <c r="H15137">
        <v>4909</v>
      </c>
      <c r="I15137">
        <v>2657</v>
      </c>
      <c r="N15137">
        <f>COUNTIF(Cod_Mun_Norte!B:B,DADOS_SNIS_Minas!A15137)</f>
        <v>0</v>
      </c>
    </row>
    <row r="15138" spans="1:14" x14ac:dyDescent="0.2">
      <c r="A15138">
        <v>315015</v>
      </c>
      <c r="B15138" t="s">
        <v>2157</v>
      </c>
      <c r="C15138" t="s">
        <v>98</v>
      </c>
      <c r="D15138">
        <v>1998</v>
      </c>
      <c r="H15138">
        <v>4897</v>
      </c>
      <c r="I15138">
        <v>2650</v>
      </c>
      <c r="N15138">
        <f>COUNTIF(Cod_Mun_Norte!B:B,DADOS_SNIS_Minas!A15138)</f>
        <v>0</v>
      </c>
    </row>
    <row r="15139" spans="1:14" x14ac:dyDescent="0.2">
      <c r="A15139">
        <v>315015</v>
      </c>
      <c r="B15139" t="s">
        <v>2157</v>
      </c>
      <c r="C15139" t="s">
        <v>98</v>
      </c>
      <c r="D15139">
        <v>1997</v>
      </c>
      <c r="H15139">
        <v>4886</v>
      </c>
      <c r="I15139">
        <v>2644</v>
      </c>
      <c r="N15139">
        <f>COUNTIF(Cod_Mun_Norte!B:B,DADOS_SNIS_Minas!A15139)</f>
        <v>0</v>
      </c>
    </row>
    <row r="15140" spans="1:14" x14ac:dyDescent="0.2">
      <c r="A15140">
        <v>315020</v>
      </c>
      <c r="B15140" t="s">
        <v>2159</v>
      </c>
      <c r="C15140" t="s">
        <v>98</v>
      </c>
      <c r="D15140">
        <v>2020</v>
      </c>
      <c r="E15140" t="s">
        <v>361</v>
      </c>
      <c r="F15140" t="s">
        <v>362</v>
      </c>
      <c r="G15140" t="s">
        <v>119</v>
      </c>
      <c r="H15140">
        <v>4140</v>
      </c>
      <c r="I15140">
        <v>3239</v>
      </c>
      <c r="J15140">
        <v>3045</v>
      </c>
      <c r="K15140">
        <v>3045</v>
      </c>
      <c r="L15140">
        <v>94</v>
      </c>
      <c r="M15140">
        <v>73.55</v>
      </c>
      <c r="N15140">
        <f>COUNTIF(Cod_Mun_Norte!B:B,DADOS_SNIS_Minas!A15140)</f>
        <v>0</v>
      </c>
    </row>
    <row r="15141" spans="1:14" x14ac:dyDescent="0.2">
      <c r="A15141">
        <v>315020</v>
      </c>
      <c r="B15141" t="s">
        <v>2159</v>
      </c>
      <c r="C15141" t="s">
        <v>98</v>
      </c>
      <c r="D15141">
        <v>2019</v>
      </c>
      <c r="E15141" t="s">
        <v>361</v>
      </c>
      <c r="F15141" t="s">
        <v>362</v>
      </c>
      <c r="G15141" t="s">
        <v>119</v>
      </c>
      <c r="H15141">
        <v>4140</v>
      </c>
      <c r="I15141">
        <v>3239</v>
      </c>
      <c r="J15141">
        <v>3029</v>
      </c>
      <c r="K15141">
        <v>3029</v>
      </c>
      <c r="L15141">
        <v>93.5</v>
      </c>
      <c r="M15141">
        <v>73.16</v>
      </c>
      <c r="N15141">
        <f>COUNTIF(Cod_Mun_Norte!B:B,DADOS_SNIS_Minas!A15141)</f>
        <v>0</v>
      </c>
    </row>
    <row r="15142" spans="1:14" x14ac:dyDescent="0.2">
      <c r="A15142">
        <v>315020</v>
      </c>
      <c r="B15142" t="s">
        <v>2159</v>
      </c>
      <c r="C15142" t="s">
        <v>98</v>
      </c>
      <c r="D15142">
        <v>2018</v>
      </c>
      <c r="E15142" t="s">
        <v>361</v>
      </c>
      <c r="F15142" t="s">
        <v>362</v>
      </c>
      <c r="H15142">
        <v>4140</v>
      </c>
      <c r="I15142">
        <v>3239</v>
      </c>
      <c r="J15142">
        <v>3051</v>
      </c>
      <c r="K15142">
        <v>3051</v>
      </c>
      <c r="L15142">
        <v>94.2</v>
      </c>
      <c r="M15142">
        <v>73.7</v>
      </c>
      <c r="N15142">
        <f>COUNTIF(Cod_Mun_Norte!B:B,DADOS_SNIS_Minas!A15142)</f>
        <v>0</v>
      </c>
    </row>
    <row r="15143" spans="1:14" x14ac:dyDescent="0.2">
      <c r="A15143">
        <v>315020</v>
      </c>
      <c r="B15143" t="s">
        <v>2159</v>
      </c>
      <c r="C15143" t="s">
        <v>98</v>
      </c>
      <c r="D15143">
        <v>2017</v>
      </c>
      <c r="E15143" t="s">
        <v>361</v>
      </c>
      <c r="F15143" t="s">
        <v>362</v>
      </c>
      <c r="H15143">
        <v>4213</v>
      </c>
      <c r="I15143">
        <v>3296</v>
      </c>
      <c r="J15143">
        <v>3080</v>
      </c>
      <c r="K15143">
        <v>3080</v>
      </c>
      <c r="L15143">
        <v>93.5</v>
      </c>
      <c r="M15143">
        <v>73.11</v>
      </c>
      <c r="N15143">
        <f>COUNTIF(Cod_Mun_Norte!B:B,DADOS_SNIS_Minas!A15143)</f>
        <v>0</v>
      </c>
    </row>
    <row r="15144" spans="1:14" x14ac:dyDescent="0.2">
      <c r="A15144">
        <v>315020</v>
      </c>
      <c r="B15144" t="s">
        <v>2159</v>
      </c>
      <c r="C15144" t="s">
        <v>98</v>
      </c>
      <c r="D15144">
        <v>2016</v>
      </c>
      <c r="E15144" t="s">
        <v>361</v>
      </c>
      <c r="F15144" t="s">
        <v>362</v>
      </c>
      <c r="H15144">
        <v>4208</v>
      </c>
      <c r="I15144">
        <v>3292</v>
      </c>
      <c r="J15144">
        <v>3108</v>
      </c>
      <c r="K15144">
        <v>3108</v>
      </c>
      <c r="L15144">
        <v>94.4</v>
      </c>
      <c r="M15144">
        <v>73.86</v>
      </c>
      <c r="N15144">
        <f>COUNTIF(Cod_Mun_Norte!B:B,DADOS_SNIS_Minas!A15144)</f>
        <v>0</v>
      </c>
    </row>
    <row r="15145" spans="1:14" x14ac:dyDescent="0.2">
      <c r="A15145">
        <v>315020</v>
      </c>
      <c r="B15145" t="s">
        <v>2159</v>
      </c>
      <c r="C15145" t="s">
        <v>98</v>
      </c>
      <c r="D15145">
        <v>2015</v>
      </c>
      <c r="E15145" t="s">
        <v>361</v>
      </c>
      <c r="F15145" t="s">
        <v>362</v>
      </c>
      <c r="H15145">
        <v>4203</v>
      </c>
      <c r="I15145">
        <v>3288</v>
      </c>
      <c r="J15145">
        <v>3142</v>
      </c>
      <c r="K15145">
        <v>3142</v>
      </c>
      <c r="L15145">
        <v>95.6</v>
      </c>
      <c r="M15145">
        <v>74.760000000000005</v>
      </c>
      <c r="N15145">
        <f>COUNTIF(Cod_Mun_Norte!B:B,DADOS_SNIS_Minas!A15145)</f>
        <v>0</v>
      </c>
    </row>
    <row r="15146" spans="1:14" x14ac:dyDescent="0.2">
      <c r="A15146">
        <v>315020</v>
      </c>
      <c r="B15146" t="s">
        <v>2159</v>
      </c>
      <c r="C15146" t="s">
        <v>98</v>
      </c>
      <c r="D15146">
        <v>2014</v>
      </c>
      <c r="E15146" t="s">
        <v>361</v>
      </c>
      <c r="F15146" t="s">
        <v>362</v>
      </c>
      <c r="H15146">
        <v>4197</v>
      </c>
      <c r="I15146">
        <v>3284</v>
      </c>
      <c r="J15146">
        <v>3284</v>
      </c>
      <c r="K15146">
        <v>3284</v>
      </c>
      <c r="L15146">
        <v>100</v>
      </c>
      <c r="M15146">
        <v>78.25</v>
      </c>
      <c r="N15146">
        <f>COUNTIF(Cod_Mun_Norte!B:B,DADOS_SNIS_Minas!A15146)</f>
        <v>0</v>
      </c>
    </row>
    <row r="15147" spans="1:14" x14ac:dyDescent="0.2">
      <c r="A15147">
        <v>315020</v>
      </c>
      <c r="B15147" t="s">
        <v>2159</v>
      </c>
      <c r="C15147" t="s">
        <v>98</v>
      </c>
      <c r="D15147">
        <v>2013</v>
      </c>
      <c r="E15147" t="s">
        <v>361</v>
      </c>
      <c r="F15147" t="s">
        <v>362</v>
      </c>
      <c r="H15147">
        <v>4192</v>
      </c>
      <c r="I15147">
        <v>3280</v>
      </c>
      <c r="J15147">
        <v>3280</v>
      </c>
      <c r="K15147">
        <v>3280</v>
      </c>
      <c r="L15147">
        <v>100</v>
      </c>
      <c r="M15147">
        <v>78.239999999999995</v>
      </c>
      <c r="N15147">
        <f>COUNTIF(Cod_Mun_Norte!B:B,DADOS_SNIS_Minas!A15147)</f>
        <v>0</v>
      </c>
    </row>
    <row r="15148" spans="1:14" x14ac:dyDescent="0.2">
      <c r="A15148">
        <v>315020</v>
      </c>
      <c r="B15148" t="s">
        <v>2159</v>
      </c>
      <c r="C15148" t="s">
        <v>98</v>
      </c>
      <c r="D15148">
        <v>2012</v>
      </c>
      <c r="E15148" t="s">
        <v>361</v>
      </c>
      <c r="F15148" t="s">
        <v>362</v>
      </c>
      <c r="H15148">
        <v>4067</v>
      </c>
      <c r="I15148">
        <v>3182</v>
      </c>
      <c r="J15148">
        <v>3182</v>
      </c>
      <c r="K15148">
        <v>3182</v>
      </c>
      <c r="L15148">
        <v>100</v>
      </c>
      <c r="M15148">
        <v>78.239999999999995</v>
      </c>
      <c r="N15148">
        <f>COUNTIF(Cod_Mun_Norte!B:B,DADOS_SNIS_Minas!A15148)</f>
        <v>0</v>
      </c>
    </row>
    <row r="15149" spans="1:14" x14ac:dyDescent="0.2">
      <c r="A15149">
        <v>315020</v>
      </c>
      <c r="B15149" t="s">
        <v>2159</v>
      </c>
      <c r="C15149" t="s">
        <v>98</v>
      </c>
      <c r="D15149">
        <v>2011</v>
      </c>
      <c r="E15149" t="s">
        <v>361</v>
      </c>
      <c r="F15149" t="s">
        <v>362</v>
      </c>
      <c r="H15149">
        <v>4065</v>
      </c>
      <c r="I15149">
        <v>3180</v>
      </c>
      <c r="J15149">
        <v>3180</v>
      </c>
      <c r="K15149">
        <v>3180</v>
      </c>
      <c r="L15149">
        <v>100</v>
      </c>
      <c r="M15149">
        <v>78.23</v>
      </c>
      <c r="N15149">
        <f>COUNTIF(Cod_Mun_Norte!B:B,DADOS_SNIS_Minas!A15149)</f>
        <v>0</v>
      </c>
    </row>
    <row r="15150" spans="1:14" x14ac:dyDescent="0.2">
      <c r="A15150">
        <v>315020</v>
      </c>
      <c r="B15150" t="s">
        <v>2159</v>
      </c>
      <c r="C15150" t="s">
        <v>98</v>
      </c>
      <c r="D15150">
        <v>2010</v>
      </c>
      <c r="E15150" t="s">
        <v>361</v>
      </c>
      <c r="F15150" t="s">
        <v>362</v>
      </c>
      <c r="H15150">
        <v>4062</v>
      </c>
      <c r="I15150">
        <v>3178</v>
      </c>
      <c r="J15150">
        <v>3178</v>
      </c>
      <c r="K15150">
        <v>3178</v>
      </c>
      <c r="L15150">
        <v>100</v>
      </c>
      <c r="M15150">
        <v>78.239999999999995</v>
      </c>
      <c r="N15150">
        <f>COUNTIF(Cod_Mun_Norte!B:B,DADOS_SNIS_Minas!A15150)</f>
        <v>0</v>
      </c>
    </row>
    <row r="15151" spans="1:14" x14ac:dyDescent="0.2">
      <c r="A15151">
        <v>315020</v>
      </c>
      <c r="B15151" t="s">
        <v>2159</v>
      </c>
      <c r="C15151" t="s">
        <v>98</v>
      </c>
      <c r="D15151">
        <v>2009</v>
      </c>
      <c r="E15151" t="s">
        <v>361</v>
      </c>
      <c r="F15151" t="s">
        <v>362</v>
      </c>
      <c r="H15151">
        <v>4273</v>
      </c>
      <c r="I15151">
        <v>3252</v>
      </c>
      <c r="J15151">
        <v>3486</v>
      </c>
      <c r="K15151">
        <v>3486</v>
      </c>
      <c r="L15151">
        <v>100</v>
      </c>
      <c r="M15151">
        <v>81.58</v>
      </c>
      <c r="N15151">
        <f>COUNTIF(Cod_Mun_Norte!B:B,DADOS_SNIS_Minas!A15151)</f>
        <v>0</v>
      </c>
    </row>
    <row r="15152" spans="1:14" x14ac:dyDescent="0.2">
      <c r="A15152">
        <v>315020</v>
      </c>
      <c r="B15152" t="s">
        <v>2159</v>
      </c>
      <c r="C15152" t="s">
        <v>98</v>
      </c>
      <c r="D15152">
        <v>2008</v>
      </c>
      <c r="E15152" t="s">
        <v>361</v>
      </c>
      <c r="F15152" t="s">
        <v>362</v>
      </c>
      <c r="H15152">
        <v>4254</v>
      </c>
      <c r="I15152">
        <v>3237</v>
      </c>
      <c r="J15152">
        <v>3376</v>
      </c>
      <c r="K15152">
        <v>3376</v>
      </c>
      <c r="L15152">
        <v>100</v>
      </c>
      <c r="M15152">
        <v>79.36</v>
      </c>
      <c r="N15152">
        <f>COUNTIF(Cod_Mun_Norte!B:B,DADOS_SNIS_Minas!A15152)</f>
        <v>0</v>
      </c>
    </row>
    <row r="15153" spans="1:14" x14ac:dyDescent="0.2">
      <c r="A15153">
        <v>315020</v>
      </c>
      <c r="B15153" t="s">
        <v>2159</v>
      </c>
      <c r="C15153" t="s">
        <v>98</v>
      </c>
      <c r="D15153">
        <v>2007</v>
      </c>
      <c r="E15153" t="s">
        <v>361</v>
      </c>
      <c r="F15153" t="s">
        <v>362</v>
      </c>
      <c r="H15153">
        <v>4113</v>
      </c>
      <c r="I15153">
        <v>3130</v>
      </c>
      <c r="J15153">
        <v>3329</v>
      </c>
      <c r="K15153">
        <v>3329</v>
      </c>
      <c r="L15153">
        <v>100</v>
      </c>
      <c r="M15153">
        <v>80.94</v>
      </c>
      <c r="N15153">
        <f>COUNTIF(Cod_Mun_Norte!B:B,DADOS_SNIS_Minas!A15153)</f>
        <v>0</v>
      </c>
    </row>
    <row r="15154" spans="1:14" x14ac:dyDescent="0.2">
      <c r="A15154">
        <v>315020</v>
      </c>
      <c r="B15154" t="s">
        <v>2159</v>
      </c>
      <c r="C15154" t="s">
        <v>98</v>
      </c>
      <c r="D15154">
        <v>2006</v>
      </c>
      <c r="E15154" t="s">
        <v>361</v>
      </c>
      <c r="F15154" t="s">
        <v>362</v>
      </c>
      <c r="H15154">
        <v>3774</v>
      </c>
      <c r="I15154">
        <v>2509</v>
      </c>
      <c r="J15154">
        <v>3270</v>
      </c>
      <c r="K15154">
        <v>3270</v>
      </c>
      <c r="L15154">
        <v>100</v>
      </c>
      <c r="M15154">
        <v>86.65</v>
      </c>
      <c r="N15154">
        <f>COUNTIF(Cod_Mun_Norte!B:B,DADOS_SNIS_Minas!A15154)</f>
        <v>0</v>
      </c>
    </row>
    <row r="15155" spans="1:14" x14ac:dyDescent="0.2">
      <c r="A15155">
        <v>315020</v>
      </c>
      <c r="B15155" t="s">
        <v>2159</v>
      </c>
      <c r="C15155" t="s">
        <v>98</v>
      </c>
      <c r="D15155">
        <v>2005</v>
      </c>
      <c r="E15155" t="s">
        <v>361</v>
      </c>
      <c r="F15155" t="s">
        <v>362</v>
      </c>
      <c r="H15155">
        <v>3813</v>
      </c>
      <c r="I15155">
        <v>2535</v>
      </c>
      <c r="J15155">
        <v>3157</v>
      </c>
      <c r="K15155">
        <v>3157</v>
      </c>
      <c r="L15155">
        <v>100</v>
      </c>
      <c r="M15155">
        <v>82.8</v>
      </c>
      <c r="N15155">
        <f>COUNTIF(Cod_Mun_Norte!B:B,DADOS_SNIS_Minas!A15155)</f>
        <v>0</v>
      </c>
    </row>
    <row r="15156" spans="1:14" x14ac:dyDescent="0.2">
      <c r="A15156">
        <v>315020</v>
      </c>
      <c r="B15156" t="s">
        <v>2159</v>
      </c>
      <c r="C15156" t="s">
        <v>98</v>
      </c>
      <c r="D15156">
        <v>2004</v>
      </c>
      <c r="E15156" t="s">
        <v>361</v>
      </c>
      <c r="F15156" t="s">
        <v>362</v>
      </c>
      <c r="H15156">
        <v>3852</v>
      </c>
      <c r="I15156">
        <v>2561</v>
      </c>
      <c r="N15156">
        <f>COUNTIF(Cod_Mun_Norte!B:B,DADOS_SNIS_Minas!A15156)</f>
        <v>0</v>
      </c>
    </row>
    <row r="15157" spans="1:14" x14ac:dyDescent="0.2">
      <c r="A15157">
        <v>315020</v>
      </c>
      <c r="B15157" t="s">
        <v>2159</v>
      </c>
      <c r="C15157" t="s">
        <v>98</v>
      </c>
      <c r="D15157">
        <v>2003</v>
      </c>
      <c r="E15157" t="s">
        <v>361</v>
      </c>
      <c r="F15157" t="s">
        <v>362</v>
      </c>
      <c r="H15157">
        <v>3923</v>
      </c>
      <c r="I15157">
        <v>2609</v>
      </c>
      <c r="N15157">
        <f>COUNTIF(Cod_Mun_Norte!B:B,DADOS_SNIS_Minas!A15157)</f>
        <v>0</v>
      </c>
    </row>
    <row r="15158" spans="1:14" x14ac:dyDescent="0.2">
      <c r="A15158">
        <v>315020</v>
      </c>
      <c r="B15158" t="s">
        <v>2159</v>
      </c>
      <c r="C15158" t="s">
        <v>98</v>
      </c>
      <c r="D15158">
        <v>2002</v>
      </c>
      <c r="E15158" t="s">
        <v>361</v>
      </c>
      <c r="F15158" t="s">
        <v>362</v>
      </c>
      <c r="H15158">
        <v>3956</v>
      </c>
      <c r="I15158">
        <v>2630</v>
      </c>
      <c r="N15158">
        <f>COUNTIF(Cod_Mun_Norte!B:B,DADOS_SNIS_Minas!A15158)</f>
        <v>0</v>
      </c>
    </row>
    <row r="15159" spans="1:14" x14ac:dyDescent="0.2">
      <c r="A15159">
        <v>315020</v>
      </c>
      <c r="B15159" t="s">
        <v>2159</v>
      </c>
      <c r="C15159" t="s">
        <v>98</v>
      </c>
      <c r="D15159">
        <v>2001</v>
      </c>
      <c r="E15159" t="s">
        <v>361</v>
      </c>
      <c r="F15159" t="s">
        <v>362</v>
      </c>
      <c r="H15159">
        <v>3986</v>
      </c>
      <c r="I15159">
        <v>2650</v>
      </c>
      <c r="N15159">
        <f>COUNTIF(Cod_Mun_Norte!B:B,DADOS_SNIS_Minas!A15159)</f>
        <v>0</v>
      </c>
    </row>
    <row r="15160" spans="1:14" x14ac:dyDescent="0.2">
      <c r="A15160">
        <v>315020</v>
      </c>
      <c r="B15160" t="s">
        <v>2159</v>
      </c>
      <c r="C15160" t="s">
        <v>98</v>
      </c>
      <c r="D15160">
        <v>2000</v>
      </c>
      <c r="E15160" t="s">
        <v>361</v>
      </c>
      <c r="F15160" t="s">
        <v>362</v>
      </c>
      <c r="H15160">
        <v>4029</v>
      </c>
      <c r="I15160">
        <v>2679</v>
      </c>
      <c r="N15160">
        <f>COUNTIF(Cod_Mun_Norte!B:B,DADOS_SNIS_Minas!A15160)</f>
        <v>0</v>
      </c>
    </row>
    <row r="15161" spans="1:14" x14ac:dyDescent="0.2">
      <c r="A15161">
        <v>315020</v>
      </c>
      <c r="B15161" t="s">
        <v>2159</v>
      </c>
      <c r="C15161" t="s">
        <v>98</v>
      </c>
      <c r="D15161">
        <v>1999</v>
      </c>
      <c r="E15161" t="s">
        <v>361</v>
      </c>
      <c r="F15161" t="s">
        <v>362</v>
      </c>
      <c r="H15161">
        <v>3796</v>
      </c>
      <c r="I15161">
        <v>2479</v>
      </c>
      <c r="N15161">
        <f>COUNTIF(Cod_Mun_Norte!B:B,DADOS_SNIS_Minas!A15161)</f>
        <v>0</v>
      </c>
    </row>
    <row r="15162" spans="1:14" x14ac:dyDescent="0.2">
      <c r="A15162">
        <v>315020</v>
      </c>
      <c r="B15162" t="s">
        <v>2159</v>
      </c>
      <c r="C15162" t="s">
        <v>98</v>
      </c>
      <c r="D15162">
        <v>1998</v>
      </c>
      <c r="E15162" t="s">
        <v>361</v>
      </c>
      <c r="F15162" t="s">
        <v>362</v>
      </c>
      <c r="H15162">
        <v>3877</v>
      </c>
      <c r="I15162">
        <v>2532</v>
      </c>
      <c r="N15162">
        <f>COUNTIF(Cod_Mun_Norte!B:B,DADOS_SNIS_Minas!A15162)</f>
        <v>0</v>
      </c>
    </row>
    <row r="15163" spans="1:14" x14ac:dyDescent="0.2">
      <c r="A15163">
        <v>315020</v>
      </c>
      <c r="B15163" t="s">
        <v>2159</v>
      </c>
      <c r="C15163" t="s">
        <v>98</v>
      </c>
      <c r="D15163">
        <v>1997</v>
      </c>
      <c r="H15163">
        <v>3959</v>
      </c>
      <c r="I15163">
        <v>2585</v>
      </c>
      <c r="N15163">
        <f>COUNTIF(Cod_Mun_Norte!B:B,DADOS_SNIS_Minas!A15163)</f>
        <v>0</v>
      </c>
    </row>
    <row r="15164" spans="1:14" x14ac:dyDescent="0.2">
      <c r="A15164">
        <v>315020</v>
      </c>
      <c r="B15164" t="s">
        <v>2159</v>
      </c>
      <c r="C15164" t="s">
        <v>98</v>
      </c>
      <c r="D15164">
        <v>1996</v>
      </c>
      <c r="H15164">
        <v>4055</v>
      </c>
      <c r="I15164">
        <v>2648</v>
      </c>
      <c r="N15164">
        <f>COUNTIF(Cod_Mun_Norte!B:B,DADOS_SNIS_Minas!A15164)</f>
        <v>0</v>
      </c>
    </row>
    <row r="15165" spans="1:14" x14ac:dyDescent="0.2">
      <c r="A15165">
        <v>315020</v>
      </c>
      <c r="B15165" t="s">
        <v>2159</v>
      </c>
      <c r="C15165" t="s">
        <v>98</v>
      </c>
      <c r="D15165">
        <v>1995</v>
      </c>
      <c r="H15165">
        <v>4159</v>
      </c>
      <c r="I15165">
        <v>2716</v>
      </c>
      <c r="N15165">
        <f>COUNTIF(Cod_Mun_Norte!B:B,DADOS_SNIS_Minas!A15165)</f>
        <v>0</v>
      </c>
    </row>
    <row r="15166" spans="1:14" x14ac:dyDescent="0.2">
      <c r="A15166">
        <v>315030</v>
      </c>
      <c r="B15166" t="s">
        <v>2160</v>
      </c>
      <c r="C15166" t="s">
        <v>98</v>
      </c>
      <c r="D15166">
        <v>2020</v>
      </c>
      <c r="E15166" t="s">
        <v>2161</v>
      </c>
      <c r="F15166" t="s">
        <v>357</v>
      </c>
      <c r="G15166" t="s">
        <v>383</v>
      </c>
      <c r="H15166">
        <v>4466</v>
      </c>
      <c r="I15166">
        <v>3298</v>
      </c>
      <c r="J15166">
        <v>3046</v>
      </c>
      <c r="K15166">
        <v>3046</v>
      </c>
      <c r="L15166">
        <v>92.4</v>
      </c>
      <c r="M15166">
        <v>68.2</v>
      </c>
      <c r="N15166">
        <f>COUNTIF(Cod_Mun_Norte!B:B,DADOS_SNIS_Minas!A15166)</f>
        <v>0</v>
      </c>
    </row>
    <row r="15167" spans="1:14" x14ac:dyDescent="0.2">
      <c r="A15167">
        <v>315030</v>
      </c>
      <c r="B15167" t="s">
        <v>2160</v>
      </c>
      <c r="C15167" t="s">
        <v>98</v>
      </c>
      <c r="D15167">
        <v>2019</v>
      </c>
      <c r="E15167" t="s">
        <v>2162</v>
      </c>
      <c r="F15167" t="s">
        <v>357</v>
      </c>
      <c r="G15167" t="s">
        <v>383</v>
      </c>
      <c r="H15167">
        <v>4497</v>
      </c>
      <c r="I15167">
        <v>3320</v>
      </c>
      <c r="J15167">
        <v>3066</v>
      </c>
      <c r="K15167">
        <v>3066</v>
      </c>
      <c r="L15167">
        <v>92.4</v>
      </c>
      <c r="M15167">
        <v>68.180000000000007</v>
      </c>
      <c r="N15167">
        <f>COUNTIF(Cod_Mun_Norte!B:B,DADOS_SNIS_Minas!A15167)</f>
        <v>0</v>
      </c>
    </row>
    <row r="15168" spans="1:14" x14ac:dyDescent="0.2">
      <c r="A15168">
        <v>315030</v>
      </c>
      <c r="B15168" t="s">
        <v>2160</v>
      </c>
      <c r="C15168" t="s">
        <v>98</v>
      </c>
      <c r="D15168">
        <v>2018</v>
      </c>
      <c r="E15168" t="s">
        <v>2163</v>
      </c>
      <c r="F15168" t="s">
        <v>364</v>
      </c>
      <c r="H15168">
        <v>4528</v>
      </c>
      <c r="I15168">
        <v>3343</v>
      </c>
      <c r="J15168">
        <v>3070</v>
      </c>
      <c r="K15168">
        <v>3070</v>
      </c>
      <c r="L15168">
        <v>91.8</v>
      </c>
      <c r="M15168">
        <v>67.8</v>
      </c>
      <c r="N15168">
        <f>COUNTIF(Cod_Mun_Norte!B:B,DADOS_SNIS_Minas!A15168)</f>
        <v>0</v>
      </c>
    </row>
    <row r="15169" spans="1:14" x14ac:dyDescent="0.2">
      <c r="A15169">
        <v>315030</v>
      </c>
      <c r="B15169" t="s">
        <v>2160</v>
      </c>
      <c r="C15169" t="s">
        <v>98</v>
      </c>
      <c r="D15169">
        <v>2017</v>
      </c>
      <c r="E15169" t="s">
        <v>2163</v>
      </c>
      <c r="F15169" t="s">
        <v>364</v>
      </c>
      <c r="H15169">
        <v>4684</v>
      </c>
      <c r="I15169">
        <v>3459</v>
      </c>
      <c r="J15169">
        <v>3082</v>
      </c>
      <c r="K15169">
        <v>3082</v>
      </c>
      <c r="L15169">
        <v>89.1</v>
      </c>
      <c r="M15169">
        <v>65.8</v>
      </c>
      <c r="N15169">
        <f>COUNTIF(Cod_Mun_Norte!B:B,DADOS_SNIS_Minas!A15169)</f>
        <v>0</v>
      </c>
    </row>
    <row r="15170" spans="1:14" x14ac:dyDescent="0.2">
      <c r="A15170">
        <v>315030</v>
      </c>
      <c r="B15170" t="s">
        <v>2160</v>
      </c>
      <c r="C15170" t="s">
        <v>98</v>
      </c>
      <c r="D15170">
        <v>2016</v>
      </c>
      <c r="E15170" t="s">
        <v>2164</v>
      </c>
      <c r="F15170" t="s">
        <v>359</v>
      </c>
      <c r="H15170">
        <v>4703</v>
      </c>
      <c r="I15170">
        <v>3473</v>
      </c>
      <c r="J15170">
        <v>3140</v>
      </c>
      <c r="K15170">
        <v>3140</v>
      </c>
      <c r="L15170">
        <v>90.4</v>
      </c>
      <c r="M15170">
        <v>66.77</v>
      </c>
      <c r="N15170">
        <f>COUNTIF(Cod_Mun_Norte!B:B,DADOS_SNIS_Minas!A15170)</f>
        <v>0</v>
      </c>
    </row>
    <row r="15171" spans="1:14" x14ac:dyDescent="0.2">
      <c r="A15171">
        <v>315030</v>
      </c>
      <c r="B15171" t="s">
        <v>2160</v>
      </c>
      <c r="C15171" t="s">
        <v>98</v>
      </c>
      <c r="D15171">
        <v>2015</v>
      </c>
      <c r="E15171" t="s">
        <v>2164</v>
      </c>
      <c r="F15171" t="s">
        <v>359</v>
      </c>
      <c r="H15171">
        <v>4723</v>
      </c>
      <c r="I15171">
        <v>3487</v>
      </c>
      <c r="J15171">
        <v>3145</v>
      </c>
      <c r="K15171">
        <v>3145</v>
      </c>
      <c r="L15171">
        <v>90.2</v>
      </c>
      <c r="M15171">
        <v>66.59</v>
      </c>
      <c r="N15171">
        <f>COUNTIF(Cod_Mun_Norte!B:B,DADOS_SNIS_Minas!A15171)</f>
        <v>0</v>
      </c>
    </row>
    <row r="15172" spans="1:14" x14ac:dyDescent="0.2">
      <c r="A15172">
        <v>315030</v>
      </c>
      <c r="B15172" t="s">
        <v>2160</v>
      </c>
      <c r="C15172" t="s">
        <v>98</v>
      </c>
      <c r="D15172">
        <v>2014</v>
      </c>
      <c r="E15172" t="s">
        <v>2165</v>
      </c>
      <c r="F15172" t="s">
        <v>360</v>
      </c>
      <c r="H15172">
        <v>4744</v>
      </c>
      <c r="I15172">
        <v>3503</v>
      </c>
      <c r="J15172">
        <v>3503</v>
      </c>
      <c r="K15172">
        <v>3503</v>
      </c>
      <c r="L15172">
        <v>100</v>
      </c>
      <c r="M15172">
        <v>73.84</v>
      </c>
      <c r="N15172">
        <f>COUNTIF(Cod_Mun_Norte!B:B,DADOS_SNIS_Minas!A15172)</f>
        <v>0</v>
      </c>
    </row>
    <row r="15173" spans="1:14" x14ac:dyDescent="0.2">
      <c r="A15173">
        <v>315030</v>
      </c>
      <c r="B15173" t="s">
        <v>2160</v>
      </c>
      <c r="C15173" t="s">
        <v>98</v>
      </c>
      <c r="D15173">
        <v>2013</v>
      </c>
      <c r="E15173" t="s">
        <v>2164</v>
      </c>
      <c r="F15173" t="s">
        <v>359</v>
      </c>
      <c r="H15173">
        <v>4766</v>
      </c>
      <c r="I15173">
        <v>3519</v>
      </c>
      <c r="J15173">
        <v>3519</v>
      </c>
      <c r="K15173">
        <v>3519</v>
      </c>
      <c r="L15173">
        <v>100</v>
      </c>
      <c r="M15173">
        <v>73.84</v>
      </c>
      <c r="N15173">
        <f>COUNTIF(Cod_Mun_Norte!B:B,DADOS_SNIS_Minas!A15173)</f>
        <v>0</v>
      </c>
    </row>
    <row r="15174" spans="1:14" x14ac:dyDescent="0.2">
      <c r="A15174">
        <v>315030</v>
      </c>
      <c r="B15174" t="s">
        <v>2160</v>
      </c>
      <c r="C15174" t="s">
        <v>98</v>
      </c>
      <c r="D15174">
        <v>2012</v>
      </c>
      <c r="E15174" t="s">
        <v>2164</v>
      </c>
      <c r="F15174" t="s">
        <v>359</v>
      </c>
      <c r="H15174">
        <v>4656</v>
      </c>
      <c r="I15174">
        <v>3438</v>
      </c>
      <c r="J15174">
        <v>3438</v>
      </c>
      <c r="K15174">
        <v>3438</v>
      </c>
      <c r="L15174">
        <v>100</v>
      </c>
      <c r="M15174">
        <v>73.84</v>
      </c>
      <c r="N15174">
        <f>COUNTIF(Cod_Mun_Norte!B:B,DADOS_SNIS_Minas!A15174)</f>
        <v>0</v>
      </c>
    </row>
    <row r="15175" spans="1:14" x14ac:dyDescent="0.2">
      <c r="A15175">
        <v>315030</v>
      </c>
      <c r="B15175" t="s">
        <v>2160</v>
      </c>
      <c r="C15175" t="s">
        <v>98</v>
      </c>
      <c r="D15175">
        <v>2011</v>
      </c>
      <c r="E15175" t="s">
        <v>361</v>
      </c>
      <c r="F15175" t="s">
        <v>362</v>
      </c>
      <c r="H15175">
        <v>4682</v>
      </c>
      <c r="I15175">
        <v>3457</v>
      </c>
      <c r="J15175">
        <v>3457</v>
      </c>
      <c r="K15175">
        <v>3457</v>
      </c>
      <c r="L15175">
        <v>100</v>
      </c>
      <c r="M15175">
        <v>73.84</v>
      </c>
      <c r="N15175">
        <f>COUNTIF(Cod_Mun_Norte!B:B,DADOS_SNIS_Minas!A15175)</f>
        <v>0</v>
      </c>
    </row>
    <row r="15176" spans="1:14" x14ac:dyDescent="0.2">
      <c r="A15176">
        <v>315030</v>
      </c>
      <c r="B15176" t="s">
        <v>2160</v>
      </c>
      <c r="C15176" t="s">
        <v>98</v>
      </c>
      <c r="D15176">
        <v>2010</v>
      </c>
      <c r="E15176" t="s">
        <v>361</v>
      </c>
      <c r="F15176" t="s">
        <v>362</v>
      </c>
      <c r="H15176">
        <v>4709</v>
      </c>
      <c r="I15176">
        <v>3477</v>
      </c>
      <c r="J15176">
        <v>3477</v>
      </c>
      <c r="K15176">
        <v>3477</v>
      </c>
      <c r="L15176">
        <v>100</v>
      </c>
      <c r="M15176">
        <v>73.84</v>
      </c>
      <c r="N15176">
        <f>COUNTIF(Cod_Mun_Norte!B:B,DADOS_SNIS_Minas!A15176)</f>
        <v>0</v>
      </c>
    </row>
    <row r="15177" spans="1:14" x14ac:dyDescent="0.2">
      <c r="A15177">
        <v>315030</v>
      </c>
      <c r="B15177" t="s">
        <v>2160</v>
      </c>
      <c r="C15177" t="s">
        <v>98</v>
      </c>
      <c r="D15177">
        <v>2009</v>
      </c>
      <c r="E15177" t="s">
        <v>361</v>
      </c>
      <c r="F15177" t="s">
        <v>362</v>
      </c>
      <c r="H15177">
        <v>4871</v>
      </c>
      <c r="I15177">
        <v>3576</v>
      </c>
      <c r="J15177">
        <v>4317</v>
      </c>
      <c r="K15177">
        <v>4317</v>
      </c>
      <c r="L15177">
        <v>100</v>
      </c>
      <c r="M15177">
        <v>88.63</v>
      </c>
      <c r="N15177">
        <f>COUNTIF(Cod_Mun_Norte!B:B,DADOS_SNIS_Minas!A15177)</f>
        <v>0</v>
      </c>
    </row>
    <row r="15178" spans="1:14" x14ac:dyDescent="0.2">
      <c r="A15178">
        <v>315030</v>
      </c>
      <c r="B15178" t="s">
        <v>2160</v>
      </c>
      <c r="C15178" t="s">
        <v>98</v>
      </c>
      <c r="D15178">
        <v>2008</v>
      </c>
      <c r="E15178" t="s">
        <v>361</v>
      </c>
      <c r="F15178" t="s">
        <v>362</v>
      </c>
      <c r="H15178">
        <v>4892</v>
      </c>
      <c r="I15178">
        <v>3591</v>
      </c>
      <c r="J15178">
        <v>4242</v>
      </c>
      <c r="K15178">
        <v>4242</v>
      </c>
      <c r="L15178">
        <v>100</v>
      </c>
      <c r="M15178">
        <v>86.71</v>
      </c>
      <c r="N15178">
        <f>COUNTIF(Cod_Mun_Norte!B:B,DADOS_SNIS_Minas!A15178)</f>
        <v>0</v>
      </c>
    </row>
    <row r="15179" spans="1:14" x14ac:dyDescent="0.2">
      <c r="A15179">
        <v>315030</v>
      </c>
      <c r="B15179" t="s">
        <v>2160</v>
      </c>
      <c r="C15179" t="s">
        <v>98</v>
      </c>
      <c r="D15179">
        <v>2007</v>
      </c>
      <c r="E15179" t="s">
        <v>361</v>
      </c>
      <c r="F15179" t="s">
        <v>362</v>
      </c>
      <c r="H15179">
        <v>4781</v>
      </c>
      <c r="I15179">
        <v>3510</v>
      </c>
      <c r="J15179">
        <v>4116</v>
      </c>
      <c r="K15179">
        <v>4116</v>
      </c>
      <c r="L15179">
        <v>100</v>
      </c>
      <c r="M15179">
        <v>86.09</v>
      </c>
      <c r="N15179">
        <f>COUNTIF(Cod_Mun_Norte!B:B,DADOS_SNIS_Minas!A15179)</f>
        <v>0</v>
      </c>
    </row>
    <row r="15180" spans="1:14" x14ac:dyDescent="0.2">
      <c r="A15180">
        <v>315030</v>
      </c>
      <c r="B15180" t="s">
        <v>2160</v>
      </c>
      <c r="C15180" t="s">
        <v>98</v>
      </c>
      <c r="D15180">
        <v>2006</v>
      </c>
      <c r="E15180" t="s">
        <v>361</v>
      </c>
      <c r="F15180" t="s">
        <v>362</v>
      </c>
      <c r="H15180">
        <v>5084</v>
      </c>
      <c r="I15180">
        <v>2851</v>
      </c>
      <c r="J15180">
        <v>3960</v>
      </c>
      <c r="K15180">
        <v>3960</v>
      </c>
      <c r="L15180">
        <v>100</v>
      </c>
      <c r="M15180">
        <v>77.89</v>
      </c>
      <c r="N15180">
        <f>COUNTIF(Cod_Mun_Norte!B:B,DADOS_SNIS_Minas!A15180)</f>
        <v>0</v>
      </c>
    </row>
    <row r="15181" spans="1:14" x14ac:dyDescent="0.2">
      <c r="A15181">
        <v>315030</v>
      </c>
      <c r="B15181" t="s">
        <v>2160</v>
      </c>
      <c r="C15181" t="s">
        <v>98</v>
      </c>
      <c r="D15181">
        <v>2005</v>
      </c>
      <c r="E15181" t="s">
        <v>361</v>
      </c>
      <c r="F15181" t="s">
        <v>362</v>
      </c>
      <c r="H15181">
        <v>5081</v>
      </c>
      <c r="I15181">
        <v>2849</v>
      </c>
      <c r="J15181">
        <v>3615</v>
      </c>
      <c r="K15181">
        <v>3615</v>
      </c>
      <c r="L15181">
        <v>100</v>
      </c>
      <c r="M15181">
        <v>71.150000000000006</v>
      </c>
      <c r="N15181">
        <f>COUNTIF(Cod_Mun_Norte!B:B,DADOS_SNIS_Minas!A15181)</f>
        <v>0</v>
      </c>
    </row>
    <row r="15182" spans="1:14" x14ac:dyDescent="0.2">
      <c r="A15182">
        <v>315030</v>
      </c>
      <c r="B15182" t="s">
        <v>2160</v>
      </c>
      <c r="C15182" t="s">
        <v>98</v>
      </c>
      <c r="D15182">
        <v>2004</v>
      </c>
      <c r="E15182" t="s">
        <v>361</v>
      </c>
      <c r="F15182" t="s">
        <v>362</v>
      </c>
      <c r="H15182">
        <v>5077</v>
      </c>
      <c r="I15182">
        <v>2847</v>
      </c>
      <c r="N15182">
        <f>COUNTIF(Cod_Mun_Norte!B:B,DADOS_SNIS_Minas!A15182)</f>
        <v>0</v>
      </c>
    </row>
    <row r="15183" spans="1:14" x14ac:dyDescent="0.2">
      <c r="A15183">
        <v>315030</v>
      </c>
      <c r="B15183" t="s">
        <v>2160</v>
      </c>
      <c r="C15183" t="s">
        <v>98</v>
      </c>
      <c r="D15183">
        <v>2003</v>
      </c>
      <c r="E15183" t="s">
        <v>361</v>
      </c>
      <c r="F15183" t="s">
        <v>362</v>
      </c>
      <c r="H15183">
        <v>5072</v>
      </c>
      <c r="I15183">
        <v>2844</v>
      </c>
      <c r="N15183">
        <f>COUNTIF(Cod_Mun_Norte!B:B,DADOS_SNIS_Minas!A15183)</f>
        <v>0</v>
      </c>
    </row>
    <row r="15184" spans="1:14" x14ac:dyDescent="0.2">
      <c r="A15184">
        <v>315030</v>
      </c>
      <c r="B15184" t="s">
        <v>2160</v>
      </c>
      <c r="C15184" t="s">
        <v>98</v>
      </c>
      <c r="D15184">
        <v>2002</v>
      </c>
      <c r="E15184" t="s">
        <v>361</v>
      </c>
      <c r="F15184" t="s">
        <v>362</v>
      </c>
      <c r="H15184">
        <v>5069</v>
      </c>
      <c r="I15184">
        <v>2842</v>
      </c>
      <c r="N15184">
        <f>COUNTIF(Cod_Mun_Norte!B:B,DADOS_SNIS_Minas!A15184)</f>
        <v>0</v>
      </c>
    </row>
    <row r="15185" spans="1:14" x14ac:dyDescent="0.2">
      <c r="A15185">
        <v>315030</v>
      </c>
      <c r="B15185" t="s">
        <v>2160</v>
      </c>
      <c r="C15185" t="s">
        <v>98</v>
      </c>
      <c r="D15185">
        <v>2001</v>
      </c>
      <c r="E15185" t="s">
        <v>361</v>
      </c>
      <c r="F15185" t="s">
        <v>362</v>
      </c>
      <c r="H15185">
        <v>5059</v>
      </c>
      <c r="I15185">
        <v>2837</v>
      </c>
      <c r="N15185">
        <f>COUNTIF(Cod_Mun_Norte!B:B,DADOS_SNIS_Minas!A15185)</f>
        <v>0</v>
      </c>
    </row>
    <row r="15186" spans="1:14" x14ac:dyDescent="0.2">
      <c r="A15186">
        <v>315030</v>
      </c>
      <c r="B15186" t="s">
        <v>2160</v>
      </c>
      <c r="C15186" t="s">
        <v>98</v>
      </c>
      <c r="D15186">
        <v>2000</v>
      </c>
      <c r="E15186" t="s">
        <v>361</v>
      </c>
      <c r="F15186" t="s">
        <v>362</v>
      </c>
      <c r="H15186">
        <v>5063</v>
      </c>
      <c r="I15186">
        <v>2839</v>
      </c>
      <c r="N15186">
        <f>COUNTIF(Cod_Mun_Norte!B:B,DADOS_SNIS_Minas!A15186)</f>
        <v>0</v>
      </c>
    </row>
    <row r="15187" spans="1:14" x14ac:dyDescent="0.2">
      <c r="A15187">
        <v>315030</v>
      </c>
      <c r="B15187" t="s">
        <v>2160</v>
      </c>
      <c r="C15187" t="s">
        <v>98</v>
      </c>
      <c r="D15187">
        <v>1999</v>
      </c>
      <c r="E15187" t="s">
        <v>361</v>
      </c>
      <c r="F15187" t="s">
        <v>362</v>
      </c>
      <c r="H15187">
        <v>4906</v>
      </c>
      <c r="I15187">
        <v>2604</v>
      </c>
      <c r="N15187">
        <f>COUNTIF(Cod_Mun_Norte!B:B,DADOS_SNIS_Minas!A15187)</f>
        <v>0</v>
      </c>
    </row>
    <row r="15188" spans="1:14" x14ac:dyDescent="0.2">
      <c r="A15188">
        <v>315030</v>
      </c>
      <c r="B15188" t="s">
        <v>2160</v>
      </c>
      <c r="C15188" t="s">
        <v>98</v>
      </c>
      <c r="D15188">
        <v>1998</v>
      </c>
      <c r="E15188" t="s">
        <v>361</v>
      </c>
      <c r="F15188" t="s">
        <v>362</v>
      </c>
      <c r="H15188">
        <v>4920</v>
      </c>
      <c r="I15188">
        <v>2611</v>
      </c>
      <c r="N15188">
        <f>COUNTIF(Cod_Mun_Norte!B:B,DADOS_SNIS_Minas!A15188)</f>
        <v>0</v>
      </c>
    </row>
    <row r="15189" spans="1:14" x14ac:dyDescent="0.2">
      <c r="A15189">
        <v>315030</v>
      </c>
      <c r="B15189" t="s">
        <v>2160</v>
      </c>
      <c r="C15189" t="s">
        <v>98</v>
      </c>
      <c r="D15189">
        <v>1997</v>
      </c>
      <c r="H15189">
        <v>4934</v>
      </c>
      <c r="I15189">
        <v>2619</v>
      </c>
      <c r="N15189">
        <f>COUNTIF(Cod_Mun_Norte!B:B,DADOS_SNIS_Minas!A15189)</f>
        <v>0</v>
      </c>
    </row>
    <row r="15190" spans="1:14" x14ac:dyDescent="0.2">
      <c r="A15190">
        <v>315030</v>
      </c>
      <c r="B15190" t="s">
        <v>2160</v>
      </c>
      <c r="C15190" t="s">
        <v>98</v>
      </c>
      <c r="D15190">
        <v>1996</v>
      </c>
      <c r="H15190">
        <v>4950</v>
      </c>
      <c r="I15190">
        <v>2627</v>
      </c>
      <c r="N15190">
        <f>COUNTIF(Cod_Mun_Norte!B:B,DADOS_SNIS_Minas!A15190)</f>
        <v>0</v>
      </c>
    </row>
    <row r="15191" spans="1:14" x14ac:dyDescent="0.2">
      <c r="A15191">
        <v>315030</v>
      </c>
      <c r="B15191" t="s">
        <v>2160</v>
      </c>
      <c r="C15191" t="s">
        <v>98</v>
      </c>
      <c r="D15191">
        <v>1995</v>
      </c>
      <c r="H15191">
        <v>4832</v>
      </c>
      <c r="I15191">
        <v>2564</v>
      </c>
      <c r="N15191">
        <f>COUNTIF(Cod_Mun_Norte!B:B,DADOS_SNIS_Minas!A15191)</f>
        <v>0</v>
      </c>
    </row>
    <row r="15192" spans="1:14" x14ac:dyDescent="0.2">
      <c r="A15192">
        <v>315040</v>
      </c>
      <c r="B15192" t="s">
        <v>2166</v>
      </c>
      <c r="C15192" t="s">
        <v>98</v>
      </c>
      <c r="D15192">
        <v>2020</v>
      </c>
      <c r="E15192" t="s">
        <v>2167</v>
      </c>
      <c r="F15192" t="s">
        <v>364</v>
      </c>
      <c r="G15192" t="s">
        <v>368</v>
      </c>
      <c r="H15192">
        <v>5009</v>
      </c>
      <c r="I15192">
        <v>2291</v>
      </c>
      <c r="J15192">
        <v>2278</v>
      </c>
      <c r="K15192">
        <v>2278</v>
      </c>
      <c r="L15192">
        <v>99.4</v>
      </c>
      <c r="M15192">
        <v>45.48</v>
      </c>
      <c r="N15192">
        <f>COUNTIF(Cod_Mun_Norte!B:B,DADOS_SNIS_Minas!A15192)</f>
        <v>0</v>
      </c>
    </row>
    <row r="15193" spans="1:14" x14ac:dyDescent="0.2">
      <c r="A15193">
        <v>315040</v>
      </c>
      <c r="B15193" t="s">
        <v>2166</v>
      </c>
      <c r="C15193" t="s">
        <v>98</v>
      </c>
      <c r="D15193">
        <v>2019</v>
      </c>
      <c r="E15193" t="s">
        <v>2167</v>
      </c>
      <c r="F15193" t="s">
        <v>364</v>
      </c>
      <c r="G15193" t="s">
        <v>368</v>
      </c>
      <c r="H15193">
        <v>4982</v>
      </c>
      <c r="I15193">
        <v>2278</v>
      </c>
      <c r="J15193">
        <v>2278</v>
      </c>
      <c r="K15193">
        <v>2278</v>
      </c>
      <c r="L15193">
        <v>100</v>
      </c>
      <c r="M15193">
        <v>45.72</v>
      </c>
      <c r="N15193">
        <f>COUNTIF(Cod_Mun_Norte!B:B,DADOS_SNIS_Minas!A15193)</f>
        <v>0</v>
      </c>
    </row>
    <row r="15194" spans="1:14" x14ac:dyDescent="0.2">
      <c r="A15194">
        <v>315040</v>
      </c>
      <c r="B15194" t="s">
        <v>2166</v>
      </c>
      <c r="C15194" t="s">
        <v>98</v>
      </c>
      <c r="D15194">
        <v>2018</v>
      </c>
      <c r="E15194" t="s">
        <v>2167</v>
      </c>
      <c r="F15194" t="s">
        <v>364</v>
      </c>
      <c r="H15194">
        <v>4955</v>
      </c>
      <c r="I15194">
        <v>2266</v>
      </c>
      <c r="J15194">
        <v>2266</v>
      </c>
      <c r="K15194">
        <v>2266</v>
      </c>
      <c r="L15194">
        <v>100</v>
      </c>
      <c r="M15194">
        <v>45.73</v>
      </c>
      <c r="N15194">
        <f>COUNTIF(Cod_Mun_Norte!B:B,DADOS_SNIS_Minas!A15194)</f>
        <v>0</v>
      </c>
    </row>
    <row r="15195" spans="1:14" x14ac:dyDescent="0.2">
      <c r="A15195">
        <v>315040</v>
      </c>
      <c r="B15195" t="s">
        <v>2166</v>
      </c>
      <c r="C15195" t="s">
        <v>98</v>
      </c>
      <c r="D15195">
        <v>2017</v>
      </c>
      <c r="E15195" t="s">
        <v>2167</v>
      </c>
      <c r="F15195" t="s">
        <v>364</v>
      </c>
      <c r="H15195">
        <v>4981</v>
      </c>
      <c r="I15195">
        <v>2278</v>
      </c>
      <c r="J15195">
        <v>2278</v>
      </c>
      <c r="K15195">
        <v>2278</v>
      </c>
      <c r="L15195">
        <v>100</v>
      </c>
      <c r="M15195">
        <v>45.73</v>
      </c>
      <c r="N15195">
        <f>COUNTIF(Cod_Mun_Norte!B:B,DADOS_SNIS_Minas!A15195)</f>
        <v>0</v>
      </c>
    </row>
    <row r="15196" spans="1:14" x14ac:dyDescent="0.2">
      <c r="A15196">
        <v>315040</v>
      </c>
      <c r="B15196" t="s">
        <v>2166</v>
      </c>
      <c r="C15196" t="s">
        <v>98</v>
      </c>
      <c r="D15196">
        <v>2016</v>
      </c>
      <c r="E15196" t="s">
        <v>2167</v>
      </c>
      <c r="F15196" t="s">
        <v>364</v>
      </c>
      <c r="H15196">
        <v>4954</v>
      </c>
      <c r="I15196">
        <v>2266</v>
      </c>
      <c r="J15196">
        <v>2266</v>
      </c>
      <c r="K15196">
        <v>2266</v>
      </c>
      <c r="L15196">
        <v>100</v>
      </c>
      <c r="M15196">
        <v>45.74</v>
      </c>
      <c r="N15196">
        <f>COUNTIF(Cod_Mun_Norte!B:B,DADOS_SNIS_Minas!A15196)</f>
        <v>0</v>
      </c>
    </row>
    <row r="15197" spans="1:14" x14ac:dyDescent="0.2">
      <c r="A15197">
        <v>315040</v>
      </c>
      <c r="B15197" t="s">
        <v>2166</v>
      </c>
      <c r="C15197" t="s">
        <v>98</v>
      </c>
      <c r="D15197">
        <v>2015</v>
      </c>
      <c r="E15197" t="s">
        <v>2167</v>
      </c>
      <c r="F15197" t="s">
        <v>364</v>
      </c>
      <c r="H15197">
        <v>4927</v>
      </c>
      <c r="I15197">
        <v>2253</v>
      </c>
      <c r="J15197">
        <v>2253</v>
      </c>
      <c r="K15197">
        <v>2253</v>
      </c>
      <c r="L15197">
        <v>100</v>
      </c>
      <c r="M15197">
        <v>45.73</v>
      </c>
      <c r="N15197">
        <f>COUNTIF(Cod_Mun_Norte!B:B,DADOS_SNIS_Minas!A15197)</f>
        <v>0</v>
      </c>
    </row>
    <row r="15198" spans="1:14" x14ac:dyDescent="0.2">
      <c r="A15198">
        <v>315040</v>
      </c>
      <c r="B15198" t="s">
        <v>2166</v>
      </c>
      <c r="C15198" t="s">
        <v>98</v>
      </c>
      <c r="D15198">
        <v>2014</v>
      </c>
      <c r="E15198" t="s">
        <v>2167</v>
      </c>
      <c r="F15198" t="s">
        <v>364</v>
      </c>
      <c r="H15198">
        <v>4897</v>
      </c>
      <c r="I15198">
        <v>2240</v>
      </c>
      <c r="J15198">
        <v>2240</v>
      </c>
      <c r="K15198">
        <v>2240</v>
      </c>
      <c r="L15198">
        <v>100</v>
      </c>
      <c r="M15198">
        <v>45.74</v>
      </c>
      <c r="N15198">
        <f>COUNTIF(Cod_Mun_Norte!B:B,DADOS_SNIS_Minas!A15198)</f>
        <v>0</v>
      </c>
    </row>
    <row r="15199" spans="1:14" x14ac:dyDescent="0.2">
      <c r="A15199">
        <v>315040</v>
      </c>
      <c r="B15199" t="s">
        <v>2166</v>
      </c>
      <c r="C15199" t="s">
        <v>98</v>
      </c>
      <c r="D15199">
        <v>2013</v>
      </c>
      <c r="E15199" t="s">
        <v>361</v>
      </c>
      <c r="F15199" t="s">
        <v>362</v>
      </c>
      <c r="H15199">
        <v>4867</v>
      </c>
      <c r="I15199">
        <v>2226</v>
      </c>
      <c r="J15199">
        <v>2226</v>
      </c>
      <c r="K15199">
        <v>2226</v>
      </c>
      <c r="L15199">
        <v>100</v>
      </c>
      <c r="M15199">
        <v>45.74</v>
      </c>
      <c r="N15199">
        <f>COUNTIF(Cod_Mun_Norte!B:B,DADOS_SNIS_Minas!A15199)</f>
        <v>0</v>
      </c>
    </row>
    <row r="15200" spans="1:14" x14ac:dyDescent="0.2">
      <c r="A15200">
        <v>315040</v>
      </c>
      <c r="B15200" t="s">
        <v>2166</v>
      </c>
      <c r="C15200" t="s">
        <v>98</v>
      </c>
      <c r="D15200">
        <v>2012</v>
      </c>
      <c r="E15200" t="s">
        <v>361</v>
      </c>
      <c r="F15200" t="s">
        <v>362</v>
      </c>
      <c r="H15200">
        <v>4696</v>
      </c>
      <c r="I15200">
        <v>2148</v>
      </c>
      <c r="J15200">
        <v>2148</v>
      </c>
      <c r="K15200">
        <v>2148</v>
      </c>
      <c r="L15200">
        <v>100</v>
      </c>
      <c r="M15200">
        <v>45.74</v>
      </c>
      <c r="N15200">
        <f>COUNTIF(Cod_Mun_Norte!B:B,DADOS_SNIS_Minas!A15200)</f>
        <v>0</v>
      </c>
    </row>
    <row r="15201" spans="1:14" x14ac:dyDescent="0.2">
      <c r="A15201">
        <v>315040</v>
      </c>
      <c r="B15201" t="s">
        <v>2166</v>
      </c>
      <c r="C15201" t="s">
        <v>98</v>
      </c>
      <c r="D15201">
        <v>2011</v>
      </c>
      <c r="E15201" t="s">
        <v>361</v>
      </c>
      <c r="F15201" t="s">
        <v>362</v>
      </c>
      <c r="H15201">
        <v>4669</v>
      </c>
      <c r="I15201">
        <v>2135</v>
      </c>
      <c r="J15201">
        <v>2135</v>
      </c>
      <c r="K15201">
        <v>2135</v>
      </c>
      <c r="L15201">
        <v>100</v>
      </c>
      <c r="M15201">
        <v>45.73</v>
      </c>
      <c r="N15201">
        <f>COUNTIF(Cod_Mun_Norte!B:B,DADOS_SNIS_Minas!A15201)</f>
        <v>0</v>
      </c>
    </row>
    <row r="15202" spans="1:14" x14ac:dyDescent="0.2">
      <c r="A15202">
        <v>315040</v>
      </c>
      <c r="B15202" t="s">
        <v>2166</v>
      </c>
      <c r="C15202" t="s">
        <v>98</v>
      </c>
      <c r="D15202">
        <v>2010</v>
      </c>
      <c r="E15202" t="s">
        <v>361</v>
      </c>
      <c r="F15202" t="s">
        <v>362</v>
      </c>
      <c r="H15202">
        <v>4640</v>
      </c>
      <c r="I15202">
        <v>2122</v>
      </c>
      <c r="J15202">
        <v>2122</v>
      </c>
      <c r="K15202">
        <v>2122</v>
      </c>
      <c r="L15202">
        <v>100</v>
      </c>
      <c r="M15202">
        <v>45.73</v>
      </c>
      <c r="N15202">
        <f>COUNTIF(Cod_Mun_Norte!B:B,DADOS_SNIS_Minas!A15202)</f>
        <v>0</v>
      </c>
    </row>
    <row r="15203" spans="1:14" x14ac:dyDescent="0.2">
      <c r="A15203">
        <v>315040</v>
      </c>
      <c r="B15203" t="s">
        <v>2166</v>
      </c>
      <c r="C15203" t="s">
        <v>98</v>
      </c>
      <c r="D15203">
        <v>2009</v>
      </c>
      <c r="E15203" t="s">
        <v>361</v>
      </c>
      <c r="F15203" t="s">
        <v>362</v>
      </c>
      <c r="H15203">
        <v>4762</v>
      </c>
      <c r="I15203">
        <v>1988</v>
      </c>
      <c r="J15203">
        <v>2834</v>
      </c>
      <c r="K15203">
        <v>2834</v>
      </c>
      <c r="L15203">
        <v>100</v>
      </c>
      <c r="M15203">
        <v>59.51</v>
      </c>
      <c r="N15203">
        <f>COUNTIF(Cod_Mun_Norte!B:B,DADOS_SNIS_Minas!A15203)</f>
        <v>0</v>
      </c>
    </row>
    <row r="15204" spans="1:14" x14ac:dyDescent="0.2">
      <c r="A15204">
        <v>315040</v>
      </c>
      <c r="B15204" t="s">
        <v>2166</v>
      </c>
      <c r="C15204" t="s">
        <v>98</v>
      </c>
      <c r="D15204">
        <v>2008</v>
      </c>
      <c r="E15204" t="s">
        <v>361</v>
      </c>
      <c r="F15204" t="s">
        <v>362</v>
      </c>
      <c r="H15204">
        <v>4721</v>
      </c>
      <c r="I15204">
        <v>1971</v>
      </c>
      <c r="J15204">
        <v>2744</v>
      </c>
      <c r="K15204">
        <v>2744</v>
      </c>
      <c r="L15204">
        <v>100</v>
      </c>
      <c r="M15204">
        <v>58.12</v>
      </c>
      <c r="N15204">
        <f>COUNTIF(Cod_Mun_Norte!B:B,DADOS_SNIS_Minas!A15204)</f>
        <v>0</v>
      </c>
    </row>
    <row r="15205" spans="1:14" x14ac:dyDescent="0.2">
      <c r="A15205">
        <v>315040</v>
      </c>
      <c r="B15205" t="s">
        <v>2166</v>
      </c>
      <c r="C15205" t="s">
        <v>98</v>
      </c>
      <c r="D15205">
        <v>2007</v>
      </c>
      <c r="E15205" t="s">
        <v>361</v>
      </c>
      <c r="F15205" t="s">
        <v>362</v>
      </c>
      <c r="H15205">
        <v>4542</v>
      </c>
      <c r="I15205">
        <v>1896</v>
      </c>
      <c r="J15205">
        <v>2614</v>
      </c>
      <c r="K15205">
        <v>2614</v>
      </c>
      <c r="L15205">
        <v>100</v>
      </c>
      <c r="M15205">
        <v>57.55</v>
      </c>
      <c r="N15205">
        <f>COUNTIF(Cod_Mun_Norte!B:B,DADOS_SNIS_Minas!A15205)</f>
        <v>0</v>
      </c>
    </row>
    <row r="15206" spans="1:14" x14ac:dyDescent="0.2">
      <c r="A15206">
        <v>315040</v>
      </c>
      <c r="B15206" t="s">
        <v>2166</v>
      </c>
      <c r="C15206" t="s">
        <v>98</v>
      </c>
      <c r="D15206">
        <v>2006</v>
      </c>
      <c r="E15206" t="s">
        <v>361</v>
      </c>
      <c r="F15206" t="s">
        <v>362</v>
      </c>
      <c r="H15206">
        <v>4309</v>
      </c>
      <c r="I15206">
        <v>1597</v>
      </c>
      <c r="J15206">
        <v>2429</v>
      </c>
      <c r="K15206">
        <v>2429</v>
      </c>
      <c r="L15206">
        <v>100</v>
      </c>
      <c r="M15206">
        <v>56.37</v>
      </c>
      <c r="N15206">
        <f>COUNTIF(Cod_Mun_Norte!B:B,DADOS_SNIS_Minas!A15206)</f>
        <v>0</v>
      </c>
    </row>
    <row r="15207" spans="1:14" x14ac:dyDescent="0.2">
      <c r="A15207">
        <v>315040</v>
      </c>
      <c r="B15207" t="s">
        <v>2166</v>
      </c>
      <c r="C15207" t="s">
        <v>98</v>
      </c>
      <c r="D15207">
        <v>2005</v>
      </c>
      <c r="E15207" t="s">
        <v>361</v>
      </c>
      <c r="F15207" t="s">
        <v>362</v>
      </c>
      <c r="H15207">
        <v>4304</v>
      </c>
      <c r="I15207">
        <v>1595</v>
      </c>
      <c r="N15207">
        <f>COUNTIF(Cod_Mun_Norte!B:B,DADOS_SNIS_Minas!A15207)</f>
        <v>0</v>
      </c>
    </row>
    <row r="15208" spans="1:14" x14ac:dyDescent="0.2">
      <c r="A15208">
        <v>315040</v>
      </c>
      <c r="B15208" t="s">
        <v>2166</v>
      </c>
      <c r="C15208" t="s">
        <v>98</v>
      </c>
      <c r="D15208">
        <v>2004</v>
      </c>
      <c r="E15208" t="s">
        <v>361</v>
      </c>
      <c r="F15208" t="s">
        <v>362</v>
      </c>
      <c r="H15208">
        <v>4299</v>
      </c>
      <c r="I15208">
        <v>1593</v>
      </c>
      <c r="N15208">
        <f>COUNTIF(Cod_Mun_Norte!B:B,DADOS_SNIS_Minas!A15208)</f>
        <v>0</v>
      </c>
    </row>
    <row r="15209" spans="1:14" x14ac:dyDescent="0.2">
      <c r="A15209">
        <v>315040</v>
      </c>
      <c r="B15209" t="s">
        <v>2166</v>
      </c>
      <c r="C15209" t="s">
        <v>98</v>
      </c>
      <c r="D15209">
        <v>2003</v>
      </c>
      <c r="E15209" t="s">
        <v>361</v>
      </c>
      <c r="F15209" t="s">
        <v>362</v>
      </c>
      <c r="H15209">
        <v>4289</v>
      </c>
      <c r="I15209">
        <v>1590</v>
      </c>
      <c r="N15209">
        <f>COUNTIF(Cod_Mun_Norte!B:B,DADOS_SNIS_Minas!A15209)</f>
        <v>0</v>
      </c>
    </row>
    <row r="15210" spans="1:14" x14ac:dyDescent="0.2">
      <c r="A15210">
        <v>315040</v>
      </c>
      <c r="B15210" t="s">
        <v>2166</v>
      </c>
      <c r="C15210" t="s">
        <v>98</v>
      </c>
      <c r="D15210">
        <v>2002</v>
      </c>
      <c r="E15210" t="s">
        <v>361</v>
      </c>
      <c r="F15210" t="s">
        <v>362</v>
      </c>
      <c r="H15210">
        <v>4284</v>
      </c>
      <c r="I15210">
        <v>1588</v>
      </c>
      <c r="N15210">
        <f>COUNTIF(Cod_Mun_Norte!B:B,DADOS_SNIS_Minas!A15210)</f>
        <v>0</v>
      </c>
    </row>
    <row r="15211" spans="1:14" x14ac:dyDescent="0.2">
      <c r="A15211">
        <v>315040</v>
      </c>
      <c r="B15211" t="s">
        <v>2166</v>
      </c>
      <c r="C15211" t="s">
        <v>98</v>
      </c>
      <c r="D15211">
        <v>2001</v>
      </c>
      <c r="H15211">
        <v>4277</v>
      </c>
      <c r="I15211">
        <v>1585</v>
      </c>
      <c r="N15211">
        <f>COUNTIF(Cod_Mun_Norte!B:B,DADOS_SNIS_Minas!A15211)</f>
        <v>0</v>
      </c>
    </row>
    <row r="15212" spans="1:14" x14ac:dyDescent="0.2">
      <c r="A15212">
        <v>315040</v>
      </c>
      <c r="B15212" t="s">
        <v>2166</v>
      </c>
      <c r="C15212" t="s">
        <v>98</v>
      </c>
      <c r="D15212">
        <v>2000</v>
      </c>
      <c r="H15212">
        <v>4274</v>
      </c>
      <c r="I15212">
        <v>1584</v>
      </c>
      <c r="N15212">
        <f>COUNTIF(Cod_Mun_Norte!B:B,DADOS_SNIS_Minas!A15212)</f>
        <v>0</v>
      </c>
    </row>
    <row r="15213" spans="1:14" x14ac:dyDescent="0.2">
      <c r="A15213">
        <v>315040</v>
      </c>
      <c r="B15213" t="s">
        <v>2166</v>
      </c>
      <c r="C15213" t="s">
        <v>98</v>
      </c>
      <c r="D15213">
        <v>1999</v>
      </c>
      <c r="H15213">
        <v>3779</v>
      </c>
      <c r="I15213">
        <v>1186</v>
      </c>
      <c r="N15213">
        <f>COUNTIF(Cod_Mun_Norte!B:B,DADOS_SNIS_Minas!A15213)</f>
        <v>0</v>
      </c>
    </row>
    <row r="15214" spans="1:14" x14ac:dyDescent="0.2">
      <c r="A15214">
        <v>315040</v>
      </c>
      <c r="B15214" t="s">
        <v>2166</v>
      </c>
      <c r="C15214" t="s">
        <v>98</v>
      </c>
      <c r="D15214">
        <v>1998</v>
      </c>
      <c r="H15214">
        <v>3860</v>
      </c>
      <c r="I15214">
        <v>1211</v>
      </c>
      <c r="N15214">
        <f>COUNTIF(Cod_Mun_Norte!B:B,DADOS_SNIS_Minas!A15214)</f>
        <v>0</v>
      </c>
    </row>
    <row r="15215" spans="1:14" x14ac:dyDescent="0.2">
      <c r="A15215">
        <v>315040</v>
      </c>
      <c r="B15215" t="s">
        <v>2166</v>
      </c>
      <c r="C15215" t="s">
        <v>98</v>
      </c>
      <c r="D15215">
        <v>1997</v>
      </c>
      <c r="H15215">
        <v>3941</v>
      </c>
      <c r="I15215">
        <v>1237</v>
      </c>
      <c r="N15215">
        <f>COUNTIF(Cod_Mun_Norte!B:B,DADOS_SNIS_Minas!A15215)</f>
        <v>0</v>
      </c>
    </row>
    <row r="15216" spans="1:14" x14ac:dyDescent="0.2">
      <c r="A15216">
        <v>315040</v>
      </c>
      <c r="B15216" t="s">
        <v>2166</v>
      </c>
      <c r="C15216" t="s">
        <v>98</v>
      </c>
      <c r="D15216">
        <v>1996</v>
      </c>
      <c r="H15216">
        <v>4037</v>
      </c>
      <c r="I15216">
        <v>1267</v>
      </c>
      <c r="N15216">
        <f>COUNTIF(Cod_Mun_Norte!B:B,DADOS_SNIS_Minas!A15216)</f>
        <v>0</v>
      </c>
    </row>
    <row r="15217" spans="1:14" x14ac:dyDescent="0.2">
      <c r="A15217">
        <v>315040</v>
      </c>
      <c r="B15217" t="s">
        <v>2166</v>
      </c>
      <c r="C15217" t="s">
        <v>98</v>
      </c>
      <c r="D15217">
        <v>1995</v>
      </c>
      <c r="H15217">
        <v>4365</v>
      </c>
      <c r="I15217">
        <v>1370</v>
      </c>
      <c r="N15217">
        <f>COUNTIF(Cod_Mun_Norte!B:B,DADOS_SNIS_Minas!A15217)</f>
        <v>0</v>
      </c>
    </row>
    <row r="15218" spans="1:14" x14ac:dyDescent="0.2">
      <c r="A15218">
        <v>315050</v>
      </c>
      <c r="B15218" t="s">
        <v>269</v>
      </c>
      <c r="C15218" t="s">
        <v>98</v>
      </c>
      <c r="D15218">
        <v>2020</v>
      </c>
      <c r="E15218" t="s">
        <v>2168</v>
      </c>
      <c r="F15218" t="s">
        <v>367</v>
      </c>
      <c r="G15218" t="s">
        <v>371</v>
      </c>
      <c r="H15218">
        <v>8688</v>
      </c>
      <c r="I15218">
        <v>7326</v>
      </c>
      <c r="J15218">
        <v>8500</v>
      </c>
      <c r="K15218">
        <v>7300</v>
      </c>
      <c r="L15218">
        <v>99.7</v>
      </c>
      <c r="M15218">
        <v>97.84</v>
      </c>
      <c r="N15218">
        <f>COUNTIF(Cod_Mun_Norte!B:B,DADOS_SNIS_Minas!A15218)</f>
        <v>0</v>
      </c>
    </row>
    <row r="15219" spans="1:14" x14ac:dyDescent="0.2">
      <c r="A15219">
        <v>315050</v>
      </c>
      <c r="B15219" t="s">
        <v>269</v>
      </c>
      <c r="C15219" t="s">
        <v>98</v>
      </c>
      <c r="D15219">
        <v>2019</v>
      </c>
      <c r="E15219" t="s">
        <v>2168</v>
      </c>
      <c r="F15219" t="s">
        <v>367</v>
      </c>
      <c r="G15219" t="s">
        <v>371</v>
      </c>
      <c r="H15219">
        <v>8660</v>
      </c>
      <c r="I15219">
        <v>7303</v>
      </c>
      <c r="J15219">
        <v>8400</v>
      </c>
      <c r="K15219">
        <v>7300</v>
      </c>
      <c r="L15219">
        <v>100</v>
      </c>
      <c r="M15219">
        <v>97</v>
      </c>
      <c r="N15219">
        <f>COUNTIF(Cod_Mun_Norte!B:B,DADOS_SNIS_Minas!A15219)</f>
        <v>0</v>
      </c>
    </row>
    <row r="15220" spans="1:14" x14ac:dyDescent="0.2">
      <c r="A15220">
        <v>315050</v>
      </c>
      <c r="B15220" t="s">
        <v>269</v>
      </c>
      <c r="C15220" t="s">
        <v>98</v>
      </c>
      <c r="D15220">
        <v>2018</v>
      </c>
      <c r="E15220" t="s">
        <v>2168</v>
      </c>
      <c r="F15220" t="s">
        <v>367</v>
      </c>
      <c r="H15220">
        <v>8631</v>
      </c>
      <c r="I15220">
        <v>7278</v>
      </c>
      <c r="J15220">
        <v>8150</v>
      </c>
      <c r="K15220">
        <v>7200</v>
      </c>
      <c r="L15220">
        <v>98.9</v>
      </c>
      <c r="M15220">
        <v>94.43</v>
      </c>
      <c r="N15220">
        <f>COUNTIF(Cod_Mun_Norte!B:B,DADOS_SNIS_Minas!A15220)</f>
        <v>0</v>
      </c>
    </row>
    <row r="15221" spans="1:14" x14ac:dyDescent="0.2">
      <c r="A15221">
        <v>315050</v>
      </c>
      <c r="B15221" t="s">
        <v>269</v>
      </c>
      <c r="C15221" t="s">
        <v>98</v>
      </c>
      <c r="D15221">
        <v>2017</v>
      </c>
      <c r="E15221" t="s">
        <v>2168</v>
      </c>
      <c r="F15221" t="s">
        <v>367</v>
      </c>
      <c r="H15221">
        <v>8720</v>
      </c>
      <c r="I15221">
        <v>7353</v>
      </c>
      <c r="J15221">
        <v>8150</v>
      </c>
      <c r="K15221">
        <v>7200</v>
      </c>
      <c r="L15221">
        <v>97.9</v>
      </c>
      <c r="M15221">
        <v>93.46</v>
      </c>
      <c r="N15221">
        <f>COUNTIF(Cod_Mun_Norte!B:B,DADOS_SNIS_Minas!A15221)</f>
        <v>0</v>
      </c>
    </row>
    <row r="15222" spans="1:14" x14ac:dyDescent="0.2">
      <c r="A15222">
        <v>315050</v>
      </c>
      <c r="B15222" t="s">
        <v>269</v>
      </c>
      <c r="C15222" t="s">
        <v>98</v>
      </c>
      <c r="D15222">
        <v>2016</v>
      </c>
      <c r="E15222" t="s">
        <v>2168</v>
      </c>
      <c r="F15222" t="s">
        <v>367</v>
      </c>
      <c r="H15222">
        <v>8688</v>
      </c>
      <c r="I15222">
        <v>7326</v>
      </c>
      <c r="J15222">
        <v>8150</v>
      </c>
      <c r="K15222">
        <v>7200</v>
      </c>
      <c r="L15222">
        <v>98.3</v>
      </c>
      <c r="M15222">
        <v>93.81</v>
      </c>
      <c r="N15222">
        <f>COUNTIF(Cod_Mun_Norte!B:B,DADOS_SNIS_Minas!A15222)</f>
        <v>0</v>
      </c>
    </row>
    <row r="15223" spans="1:14" x14ac:dyDescent="0.2">
      <c r="A15223">
        <v>315050</v>
      </c>
      <c r="B15223" t="s">
        <v>269</v>
      </c>
      <c r="C15223" t="s">
        <v>98</v>
      </c>
      <c r="D15223">
        <v>2015</v>
      </c>
      <c r="E15223" t="s">
        <v>2168</v>
      </c>
      <c r="F15223" t="s">
        <v>367</v>
      </c>
      <c r="H15223">
        <v>8655</v>
      </c>
      <c r="I15223">
        <v>7298</v>
      </c>
      <c r="J15223">
        <v>8150</v>
      </c>
      <c r="K15223">
        <v>7200</v>
      </c>
      <c r="L15223">
        <v>98.7</v>
      </c>
      <c r="M15223">
        <v>94.17</v>
      </c>
      <c r="N15223">
        <f>COUNTIF(Cod_Mun_Norte!B:B,DADOS_SNIS_Minas!A15223)</f>
        <v>0</v>
      </c>
    </row>
    <row r="15224" spans="1:14" x14ac:dyDescent="0.2">
      <c r="A15224">
        <v>315050</v>
      </c>
      <c r="B15224" t="s">
        <v>269</v>
      </c>
      <c r="C15224" t="s">
        <v>98</v>
      </c>
      <c r="D15224">
        <v>2014</v>
      </c>
      <c r="E15224" t="s">
        <v>2168</v>
      </c>
      <c r="F15224" t="s">
        <v>367</v>
      </c>
      <c r="H15224">
        <v>8619</v>
      </c>
      <c r="I15224">
        <v>7268</v>
      </c>
      <c r="J15224">
        <v>8150</v>
      </c>
      <c r="K15224">
        <v>7155</v>
      </c>
      <c r="L15224">
        <v>98.5</v>
      </c>
      <c r="M15224">
        <v>94.56</v>
      </c>
      <c r="N15224">
        <f>COUNTIF(Cod_Mun_Norte!B:B,DADOS_SNIS_Minas!A15224)</f>
        <v>0</v>
      </c>
    </row>
    <row r="15225" spans="1:14" x14ac:dyDescent="0.2">
      <c r="A15225">
        <v>315050</v>
      </c>
      <c r="B15225" t="s">
        <v>269</v>
      </c>
      <c r="C15225" t="s">
        <v>98</v>
      </c>
      <c r="D15225">
        <v>2013</v>
      </c>
      <c r="E15225" t="s">
        <v>2168</v>
      </c>
      <c r="F15225" t="s">
        <v>367</v>
      </c>
      <c r="H15225">
        <v>8582</v>
      </c>
      <c r="I15225">
        <v>7237</v>
      </c>
      <c r="J15225">
        <v>8034</v>
      </c>
      <c r="K15225">
        <v>7055</v>
      </c>
      <c r="L15225">
        <v>97.5</v>
      </c>
      <c r="M15225">
        <v>93.61</v>
      </c>
      <c r="N15225">
        <f>COUNTIF(Cod_Mun_Norte!B:B,DADOS_SNIS_Minas!A15225)</f>
        <v>0</v>
      </c>
    </row>
    <row r="15226" spans="1:14" x14ac:dyDescent="0.2">
      <c r="A15226">
        <v>315050</v>
      </c>
      <c r="B15226" t="s">
        <v>269</v>
      </c>
      <c r="C15226" t="s">
        <v>98</v>
      </c>
      <c r="D15226">
        <v>2012</v>
      </c>
      <c r="E15226" t="s">
        <v>2168</v>
      </c>
      <c r="F15226" t="s">
        <v>367</v>
      </c>
      <c r="H15226">
        <v>8299</v>
      </c>
      <c r="I15226">
        <v>6998</v>
      </c>
      <c r="J15226">
        <v>7800</v>
      </c>
      <c r="K15226">
        <v>6850</v>
      </c>
      <c r="L15226">
        <v>97.9</v>
      </c>
      <c r="M15226">
        <v>93.99</v>
      </c>
      <c r="N15226">
        <f>COUNTIF(Cod_Mun_Norte!B:B,DADOS_SNIS_Minas!A15226)</f>
        <v>0</v>
      </c>
    </row>
    <row r="15227" spans="1:14" x14ac:dyDescent="0.2">
      <c r="A15227">
        <v>315050</v>
      </c>
      <c r="B15227" t="s">
        <v>269</v>
      </c>
      <c r="C15227" t="s">
        <v>98</v>
      </c>
      <c r="D15227">
        <v>2011</v>
      </c>
      <c r="E15227" t="s">
        <v>2169</v>
      </c>
      <c r="F15227" t="s">
        <v>99</v>
      </c>
      <c r="H15227">
        <v>8268</v>
      </c>
      <c r="I15227">
        <v>6972</v>
      </c>
      <c r="J15227">
        <v>7800</v>
      </c>
      <c r="K15227">
        <v>6850</v>
      </c>
      <c r="L15227">
        <v>98.3</v>
      </c>
      <c r="M15227">
        <v>94.34</v>
      </c>
      <c r="N15227">
        <f>COUNTIF(Cod_Mun_Norte!B:B,DADOS_SNIS_Minas!A15227)</f>
        <v>0</v>
      </c>
    </row>
    <row r="15228" spans="1:14" x14ac:dyDescent="0.2">
      <c r="A15228">
        <v>315050</v>
      </c>
      <c r="B15228" t="s">
        <v>269</v>
      </c>
      <c r="C15228" t="s">
        <v>98</v>
      </c>
      <c r="D15228">
        <v>2010</v>
      </c>
      <c r="E15228" t="s">
        <v>2168</v>
      </c>
      <c r="F15228" t="s">
        <v>367</v>
      </c>
      <c r="H15228">
        <v>8236</v>
      </c>
      <c r="I15228">
        <v>6945</v>
      </c>
      <c r="J15228">
        <v>7660</v>
      </c>
      <c r="K15228">
        <v>6840</v>
      </c>
      <c r="L15228">
        <v>98.5</v>
      </c>
      <c r="M15228">
        <v>93.01</v>
      </c>
      <c r="N15228">
        <f>COUNTIF(Cod_Mun_Norte!B:B,DADOS_SNIS_Minas!A15228)</f>
        <v>0</v>
      </c>
    </row>
    <row r="15229" spans="1:14" x14ac:dyDescent="0.2">
      <c r="A15229">
        <v>315050</v>
      </c>
      <c r="B15229" t="s">
        <v>269</v>
      </c>
      <c r="C15229" t="s">
        <v>98</v>
      </c>
      <c r="D15229">
        <v>2009</v>
      </c>
      <c r="E15229" t="s">
        <v>2168</v>
      </c>
      <c r="F15229" t="s">
        <v>367</v>
      </c>
      <c r="H15229">
        <v>8525</v>
      </c>
      <c r="I15229">
        <v>6946</v>
      </c>
      <c r="J15229">
        <v>7528</v>
      </c>
      <c r="K15229">
        <v>6946</v>
      </c>
      <c r="L15229">
        <v>100</v>
      </c>
      <c r="M15229">
        <v>88.3</v>
      </c>
      <c r="N15229">
        <f>COUNTIF(Cod_Mun_Norte!B:B,DADOS_SNIS_Minas!A15229)</f>
        <v>0</v>
      </c>
    </row>
    <row r="15230" spans="1:14" x14ac:dyDescent="0.2">
      <c r="A15230">
        <v>315050</v>
      </c>
      <c r="B15230" t="s">
        <v>269</v>
      </c>
      <c r="C15230" t="s">
        <v>98</v>
      </c>
      <c r="D15230">
        <v>2008</v>
      </c>
      <c r="E15230" t="s">
        <v>2169</v>
      </c>
      <c r="F15230" t="s">
        <v>99</v>
      </c>
      <c r="H15230">
        <v>8466</v>
      </c>
      <c r="I15230">
        <v>6898</v>
      </c>
      <c r="J15230">
        <v>7480</v>
      </c>
      <c r="K15230">
        <v>6898</v>
      </c>
      <c r="L15230">
        <v>100</v>
      </c>
      <c r="M15230">
        <v>88.35</v>
      </c>
      <c r="N15230">
        <f>COUNTIF(Cod_Mun_Norte!B:B,DADOS_SNIS_Minas!A15230)</f>
        <v>0</v>
      </c>
    </row>
    <row r="15231" spans="1:14" x14ac:dyDescent="0.2">
      <c r="A15231">
        <v>315050</v>
      </c>
      <c r="B15231" t="s">
        <v>269</v>
      </c>
      <c r="C15231" t="s">
        <v>98</v>
      </c>
      <c r="D15231">
        <v>2007</v>
      </c>
      <c r="E15231" t="s">
        <v>2169</v>
      </c>
      <c r="F15231" t="s">
        <v>99</v>
      </c>
      <c r="H15231">
        <v>8164</v>
      </c>
      <c r="I15231">
        <v>6652</v>
      </c>
      <c r="J15231">
        <v>8241</v>
      </c>
      <c r="K15231">
        <v>7500</v>
      </c>
      <c r="L15231">
        <v>100</v>
      </c>
      <c r="M15231">
        <v>100</v>
      </c>
      <c r="N15231">
        <f>COUNTIF(Cod_Mun_Norte!B:B,DADOS_SNIS_Minas!A15231)</f>
        <v>0</v>
      </c>
    </row>
    <row r="15232" spans="1:14" x14ac:dyDescent="0.2">
      <c r="A15232">
        <v>315050</v>
      </c>
      <c r="B15232" t="s">
        <v>269</v>
      </c>
      <c r="C15232" t="s">
        <v>98</v>
      </c>
      <c r="D15232">
        <v>2006</v>
      </c>
      <c r="E15232" t="s">
        <v>2169</v>
      </c>
      <c r="F15232" t="s">
        <v>99</v>
      </c>
      <c r="H15232">
        <v>8630</v>
      </c>
      <c r="I15232">
        <v>6766</v>
      </c>
      <c r="J15232">
        <v>7620</v>
      </c>
      <c r="K15232">
        <v>6900</v>
      </c>
      <c r="L15232">
        <v>100</v>
      </c>
      <c r="M15232">
        <v>88.3</v>
      </c>
      <c r="N15232">
        <f>COUNTIF(Cod_Mun_Norte!B:B,DADOS_SNIS_Minas!A15232)</f>
        <v>0</v>
      </c>
    </row>
    <row r="15233" spans="1:14" x14ac:dyDescent="0.2">
      <c r="A15233">
        <v>315050</v>
      </c>
      <c r="B15233" t="s">
        <v>269</v>
      </c>
      <c r="C15233" t="s">
        <v>98</v>
      </c>
      <c r="D15233">
        <v>2005</v>
      </c>
      <c r="E15233" t="s">
        <v>2169</v>
      </c>
      <c r="F15233" t="s">
        <v>99</v>
      </c>
      <c r="H15233">
        <v>8508</v>
      </c>
      <c r="I15233">
        <v>6670</v>
      </c>
      <c r="J15233">
        <v>7540</v>
      </c>
      <c r="K15233">
        <v>6820</v>
      </c>
      <c r="L15233">
        <v>100</v>
      </c>
      <c r="M15233">
        <v>88.62</v>
      </c>
      <c r="N15233">
        <f>COUNTIF(Cod_Mun_Norte!B:B,DADOS_SNIS_Minas!A15233)</f>
        <v>0</v>
      </c>
    </row>
    <row r="15234" spans="1:14" x14ac:dyDescent="0.2">
      <c r="A15234">
        <v>315050</v>
      </c>
      <c r="B15234" t="s">
        <v>269</v>
      </c>
      <c r="C15234" t="s">
        <v>98</v>
      </c>
      <c r="D15234">
        <v>2004</v>
      </c>
      <c r="E15234" t="s">
        <v>2169</v>
      </c>
      <c r="F15234" t="s">
        <v>99</v>
      </c>
      <c r="H15234">
        <v>8384</v>
      </c>
      <c r="I15234">
        <v>6573</v>
      </c>
      <c r="J15234">
        <v>6256</v>
      </c>
      <c r="K15234">
        <v>5952</v>
      </c>
      <c r="L15234">
        <v>90.6</v>
      </c>
      <c r="M15234">
        <v>74.62</v>
      </c>
      <c r="N15234">
        <f>COUNTIF(Cod_Mun_Norte!B:B,DADOS_SNIS_Minas!A15234)</f>
        <v>0</v>
      </c>
    </row>
    <row r="15235" spans="1:14" x14ac:dyDescent="0.2">
      <c r="A15235">
        <v>315050</v>
      </c>
      <c r="B15235" t="s">
        <v>269</v>
      </c>
      <c r="C15235" t="s">
        <v>98</v>
      </c>
      <c r="D15235">
        <v>2003</v>
      </c>
      <c r="H15235">
        <v>8160</v>
      </c>
      <c r="I15235">
        <v>6397</v>
      </c>
      <c r="N15235">
        <f>COUNTIF(Cod_Mun_Norte!B:B,DADOS_SNIS_Minas!A15235)</f>
        <v>0</v>
      </c>
    </row>
    <row r="15236" spans="1:14" x14ac:dyDescent="0.2">
      <c r="A15236">
        <v>315050</v>
      </c>
      <c r="B15236" t="s">
        <v>269</v>
      </c>
      <c r="C15236" t="s">
        <v>98</v>
      </c>
      <c r="D15236">
        <v>2002</v>
      </c>
      <c r="H15236">
        <v>8054</v>
      </c>
      <c r="I15236">
        <v>6314</v>
      </c>
      <c r="N15236">
        <f>COUNTIF(Cod_Mun_Norte!B:B,DADOS_SNIS_Minas!A15236)</f>
        <v>0</v>
      </c>
    </row>
    <row r="15237" spans="1:14" x14ac:dyDescent="0.2">
      <c r="A15237">
        <v>315050</v>
      </c>
      <c r="B15237" t="s">
        <v>269</v>
      </c>
      <c r="C15237" t="s">
        <v>98</v>
      </c>
      <c r="D15237">
        <v>2001</v>
      </c>
      <c r="H15237">
        <v>7957</v>
      </c>
      <c r="I15237">
        <v>6238</v>
      </c>
      <c r="N15237">
        <f>COUNTIF(Cod_Mun_Norte!B:B,DADOS_SNIS_Minas!A15237)</f>
        <v>0</v>
      </c>
    </row>
    <row r="15238" spans="1:14" x14ac:dyDescent="0.2">
      <c r="A15238">
        <v>315050</v>
      </c>
      <c r="B15238" t="s">
        <v>269</v>
      </c>
      <c r="C15238" t="s">
        <v>98</v>
      </c>
      <c r="D15238">
        <v>2000</v>
      </c>
      <c r="H15238">
        <v>7824</v>
      </c>
      <c r="I15238">
        <v>6134</v>
      </c>
      <c r="N15238">
        <f>COUNTIF(Cod_Mun_Norte!B:B,DADOS_SNIS_Minas!A15238)</f>
        <v>0</v>
      </c>
    </row>
    <row r="15239" spans="1:14" x14ac:dyDescent="0.2">
      <c r="A15239">
        <v>315050</v>
      </c>
      <c r="B15239" t="s">
        <v>269</v>
      </c>
      <c r="C15239" t="s">
        <v>98</v>
      </c>
      <c r="D15239">
        <v>1999</v>
      </c>
      <c r="H15239">
        <v>7978</v>
      </c>
      <c r="I15239">
        <v>6057</v>
      </c>
      <c r="N15239">
        <f>COUNTIF(Cod_Mun_Norte!B:B,DADOS_SNIS_Minas!A15239)</f>
        <v>0</v>
      </c>
    </row>
    <row r="15240" spans="1:14" x14ac:dyDescent="0.2">
      <c r="A15240">
        <v>315050</v>
      </c>
      <c r="B15240" t="s">
        <v>269</v>
      </c>
      <c r="C15240" t="s">
        <v>98</v>
      </c>
      <c r="D15240">
        <v>1998</v>
      </c>
      <c r="H15240">
        <v>7817</v>
      </c>
      <c r="I15240">
        <v>5934</v>
      </c>
      <c r="N15240">
        <f>COUNTIF(Cod_Mun_Norte!B:B,DADOS_SNIS_Minas!A15240)</f>
        <v>0</v>
      </c>
    </row>
    <row r="15241" spans="1:14" x14ac:dyDescent="0.2">
      <c r="A15241">
        <v>315050</v>
      </c>
      <c r="B15241" t="s">
        <v>269</v>
      </c>
      <c r="C15241" t="s">
        <v>98</v>
      </c>
      <c r="D15241">
        <v>1997</v>
      </c>
      <c r="H15241">
        <v>7656</v>
      </c>
      <c r="I15241">
        <v>5812</v>
      </c>
      <c r="N15241">
        <f>COUNTIF(Cod_Mun_Norte!B:B,DADOS_SNIS_Minas!A15241)</f>
        <v>0</v>
      </c>
    </row>
    <row r="15242" spans="1:14" x14ac:dyDescent="0.2">
      <c r="A15242">
        <v>315050</v>
      </c>
      <c r="B15242" t="s">
        <v>269</v>
      </c>
      <c r="C15242" t="s">
        <v>98</v>
      </c>
      <c r="D15242">
        <v>1996</v>
      </c>
      <c r="H15242">
        <v>7466</v>
      </c>
      <c r="I15242">
        <v>5668</v>
      </c>
      <c r="N15242">
        <f>COUNTIF(Cod_Mun_Norte!B:B,DADOS_SNIS_Minas!A15242)</f>
        <v>0</v>
      </c>
    </row>
    <row r="15243" spans="1:14" x14ac:dyDescent="0.2">
      <c r="A15243">
        <v>315050</v>
      </c>
      <c r="B15243" t="s">
        <v>269</v>
      </c>
      <c r="C15243" t="s">
        <v>98</v>
      </c>
      <c r="D15243">
        <v>1995</v>
      </c>
      <c r="H15243">
        <v>7200</v>
      </c>
      <c r="I15243">
        <v>5466</v>
      </c>
      <c r="N15243">
        <f>COUNTIF(Cod_Mun_Norte!B:B,DADOS_SNIS_Minas!A15243)</f>
        <v>0</v>
      </c>
    </row>
    <row r="15244" spans="1:14" x14ac:dyDescent="0.2">
      <c r="A15244">
        <v>315053</v>
      </c>
      <c r="B15244" t="s">
        <v>2170</v>
      </c>
      <c r="C15244" t="s">
        <v>98</v>
      </c>
      <c r="D15244">
        <v>2020</v>
      </c>
      <c r="E15244" t="s">
        <v>2171</v>
      </c>
      <c r="F15244" t="s">
        <v>357</v>
      </c>
      <c r="G15244" t="s">
        <v>383</v>
      </c>
      <c r="H15244">
        <v>4986</v>
      </c>
      <c r="I15244">
        <v>4552</v>
      </c>
      <c r="J15244">
        <v>4226</v>
      </c>
      <c r="K15244">
        <v>4226</v>
      </c>
      <c r="L15244">
        <v>92.8</v>
      </c>
      <c r="M15244">
        <v>84.76</v>
      </c>
      <c r="N15244">
        <f>COUNTIF(Cod_Mun_Norte!B:B,DADOS_SNIS_Minas!A15244)</f>
        <v>0</v>
      </c>
    </row>
    <row r="15245" spans="1:14" x14ac:dyDescent="0.2">
      <c r="A15245">
        <v>315053</v>
      </c>
      <c r="B15245" t="s">
        <v>2170</v>
      </c>
      <c r="C15245" t="s">
        <v>98</v>
      </c>
      <c r="D15245">
        <v>2019</v>
      </c>
      <c r="E15245" t="s">
        <v>2171</v>
      </c>
      <c r="F15245" t="s">
        <v>357</v>
      </c>
      <c r="G15245" t="s">
        <v>383</v>
      </c>
      <c r="H15245">
        <v>4941</v>
      </c>
      <c r="I15245">
        <v>4511</v>
      </c>
      <c r="J15245">
        <v>4092</v>
      </c>
      <c r="K15245">
        <v>4092</v>
      </c>
      <c r="L15245">
        <v>90.7</v>
      </c>
      <c r="M15245">
        <v>82.82</v>
      </c>
      <c r="N15245">
        <f>COUNTIF(Cod_Mun_Norte!B:B,DADOS_SNIS_Minas!A15245)</f>
        <v>0</v>
      </c>
    </row>
    <row r="15246" spans="1:14" x14ac:dyDescent="0.2">
      <c r="A15246">
        <v>315053</v>
      </c>
      <c r="B15246" t="s">
        <v>2170</v>
      </c>
      <c r="C15246" t="s">
        <v>98</v>
      </c>
      <c r="D15246">
        <v>2018</v>
      </c>
      <c r="E15246" t="s">
        <v>2172</v>
      </c>
      <c r="F15246" t="s">
        <v>357</v>
      </c>
      <c r="H15246">
        <v>4894</v>
      </c>
      <c r="I15246">
        <v>4468</v>
      </c>
      <c r="J15246">
        <v>4092</v>
      </c>
      <c r="K15246">
        <v>4092</v>
      </c>
      <c r="L15246">
        <v>91.6</v>
      </c>
      <c r="M15246">
        <v>83.61</v>
      </c>
      <c r="N15246">
        <f>COUNTIF(Cod_Mun_Norte!B:B,DADOS_SNIS_Minas!A15246)</f>
        <v>0</v>
      </c>
    </row>
    <row r="15247" spans="1:14" x14ac:dyDescent="0.2">
      <c r="A15247">
        <v>315053</v>
      </c>
      <c r="B15247" t="s">
        <v>2173</v>
      </c>
      <c r="C15247" t="s">
        <v>98</v>
      </c>
      <c r="D15247">
        <v>2017</v>
      </c>
      <c r="E15247" t="s">
        <v>2172</v>
      </c>
      <c r="F15247" t="s">
        <v>357</v>
      </c>
      <c r="H15247">
        <v>4873</v>
      </c>
      <c r="I15247">
        <v>4449</v>
      </c>
      <c r="J15247">
        <v>4072</v>
      </c>
      <c r="K15247">
        <v>4072</v>
      </c>
      <c r="L15247">
        <v>91.5</v>
      </c>
      <c r="M15247">
        <v>83.56</v>
      </c>
      <c r="N15247">
        <f>COUNTIF(Cod_Mun_Norte!B:B,DADOS_SNIS_Minas!A15247)</f>
        <v>0</v>
      </c>
    </row>
    <row r="15248" spans="1:14" x14ac:dyDescent="0.2">
      <c r="A15248">
        <v>315053</v>
      </c>
      <c r="B15248" t="s">
        <v>2173</v>
      </c>
      <c r="C15248" t="s">
        <v>98</v>
      </c>
      <c r="D15248">
        <v>2016</v>
      </c>
      <c r="E15248" t="s">
        <v>2174</v>
      </c>
      <c r="F15248" t="s">
        <v>364</v>
      </c>
      <c r="H15248">
        <v>4832</v>
      </c>
      <c r="I15248">
        <v>4411</v>
      </c>
      <c r="J15248">
        <v>4000</v>
      </c>
      <c r="K15248">
        <v>4000</v>
      </c>
      <c r="L15248">
        <v>90.7</v>
      </c>
      <c r="M15248">
        <v>82.78</v>
      </c>
      <c r="N15248">
        <f>COUNTIF(Cod_Mun_Norte!B:B,DADOS_SNIS_Minas!A15248)</f>
        <v>0</v>
      </c>
    </row>
    <row r="15249" spans="1:14" x14ac:dyDescent="0.2">
      <c r="A15249">
        <v>315053</v>
      </c>
      <c r="B15249" t="s">
        <v>2173</v>
      </c>
      <c r="C15249" t="s">
        <v>98</v>
      </c>
      <c r="D15249">
        <v>2015</v>
      </c>
      <c r="E15249" t="s">
        <v>2174</v>
      </c>
      <c r="F15249" t="s">
        <v>364</v>
      </c>
      <c r="H15249">
        <v>4789</v>
      </c>
      <c r="I15249">
        <v>4372</v>
      </c>
      <c r="J15249">
        <v>3977</v>
      </c>
      <c r="K15249">
        <v>3977</v>
      </c>
      <c r="L15249">
        <v>91</v>
      </c>
      <c r="M15249">
        <v>83.04</v>
      </c>
      <c r="N15249">
        <f>COUNTIF(Cod_Mun_Norte!B:B,DADOS_SNIS_Minas!A15249)</f>
        <v>0</v>
      </c>
    </row>
    <row r="15250" spans="1:14" x14ac:dyDescent="0.2">
      <c r="A15250">
        <v>315053</v>
      </c>
      <c r="B15250" t="s">
        <v>2173</v>
      </c>
      <c r="C15250" t="s">
        <v>98</v>
      </c>
      <c r="D15250">
        <v>2014</v>
      </c>
      <c r="E15250" t="s">
        <v>2174</v>
      </c>
      <c r="F15250" t="s">
        <v>364</v>
      </c>
      <c r="H15250">
        <v>4743</v>
      </c>
      <c r="I15250">
        <v>4330</v>
      </c>
      <c r="J15250">
        <v>4330</v>
      </c>
      <c r="K15250">
        <v>4330</v>
      </c>
      <c r="L15250">
        <v>100</v>
      </c>
      <c r="M15250">
        <v>91.29</v>
      </c>
      <c r="N15250">
        <f>COUNTIF(Cod_Mun_Norte!B:B,DADOS_SNIS_Minas!A15250)</f>
        <v>0</v>
      </c>
    </row>
    <row r="15251" spans="1:14" x14ac:dyDescent="0.2">
      <c r="A15251">
        <v>315053</v>
      </c>
      <c r="B15251" t="s">
        <v>2173</v>
      </c>
      <c r="C15251" t="s">
        <v>98</v>
      </c>
      <c r="D15251">
        <v>2013</v>
      </c>
      <c r="E15251" t="s">
        <v>361</v>
      </c>
      <c r="F15251" t="s">
        <v>362</v>
      </c>
      <c r="H15251">
        <v>4696</v>
      </c>
      <c r="I15251">
        <v>4287</v>
      </c>
      <c r="J15251">
        <v>4287</v>
      </c>
      <c r="K15251">
        <v>4287</v>
      </c>
      <c r="L15251">
        <v>100</v>
      </c>
      <c r="M15251">
        <v>91.29</v>
      </c>
      <c r="N15251">
        <f>COUNTIF(Cod_Mun_Norte!B:B,DADOS_SNIS_Minas!A15251)</f>
        <v>0</v>
      </c>
    </row>
    <row r="15252" spans="1:14" x14ac:dyDescent="0.2">
      <c r="A15252">
        <v>315053</v>
      </c>
      <c r="B15252" t="s">
        <v>2173</v>
      </c>
      <c r="C15252" t="s">
        <v>98</v>
      </c>
      <c r="D15252">
        <v>2012</v>
      </c>
      <c r="E15252" t="s">
        <v>361</v>
      </c>
      <c r="F15252" t="s">
        <v>362</v>
      </c>
      <c r="H15252">
        <v>4511</v>
      </c>
      <c r="I15252">
        <v>4118</v>
      </c>
      <c r="J15252">
        <v>4118</v>
      </c>
      <c r="K15252">
        <v>4118</v>
      </c>
      <c r="L15252">
        <v>100</v>
      </c>
      <c r="M15252">
        <v>91.29</v>
      </c>
      <c r="N15252">
        <f>COUNTIF(Cod_Mun_Norte!B:B,DADOS_SNIS_Minas!A15252)</f>
        <v>0</v>
      </c>
    </row>
    <row r="15253" spans="1:14" x14ac:dyDescent="0.2">
      <c r="A15253">
        <v>315053</v>
      </c>
      <c r="B15253" t="s">
        <v>2173</v>
      </c>
      <c r="C15253" t="s">
        <v>98</v>
      </c>
      <c r="D15253">
        <v>2011</v>
      </c>
      <c r="E15253" t="s">
        <v>2172</v>
      </c>
      <c r="F15253" t="s">
        <v>359</v>
      </c>
      <c r="H15253">
        <v>4467</v>
      </c>
      <c r="I15253">
        <v>4078</v>
      </c>
      <c r="J15253">
        <v>4078</v>
      </c>
      <c r="K15253">
        <v>4078</v>
      </c>
      <c r="L15253">
        <v>100</v>
      </c>
      <c r="M15253">
        <v>91.29</v>
      </c>
      <c r="N15253">
        <f>COUNTIF(Cod_Mun_Norte!B:B,DADOS_SNIS_Minas!A15253)</f>
        <v>0</v>
      </c>
    </row>
    <row r="15254" spans="1:14" x14ac:dyDescent="0.2">
      <c r="A15254">
        <v>315053</v>
      </c>
      <c r="B15254" t="s">
        <v>2173</v>
      </c>
      <c r="C15254" t="s">
        <v>98</v>
      </c>
      <c r="D15254">
        <v>2010</v>
      </c>
      <c r="E15254" t="s">
        <v>2172</v>
      </c>
      <c r="F15254" t="s">
        <v>359</v>
      </c>
      <c r="H15254">
        <v>4420</v>
      </c>
      <c r="I15254">
        <v>4035</v>
      </c>
      <c r="J15254">
        <v>4035</v>
      </c>
      <c r="K15254">
        <v>4035</v>
      </c>
      <c r="L15254">
        <v>100</v>
      </c>
      <c r="M15254">
        <v>91.29</v>
      </c>
      <c r="N15254">
        <f>COUNTIF(Cod_Mun_Norte!B:B,DADOS_SNIS_Minas!A15254)</f>
        <v>0</v>
      </c>
    </row>
    <row r="15255" spans="1:14" x14ac:dyDescent="0.2">
      <c r="A15255">
        <v>315053</v>
      </c>
      <c r="B15255" t="s">
        <v>2173</v>
      </c>
      <c r="C15255" t="s">
        <v>98</v>
      </c>
      <c r="D15255">
        <v>2009</v>
      </c>
      <c r="E15255" t="s">
        <v>361</v>
      </c>
      <c r="F15255" t="s">
        <v>362</v>
      </c>
      <c r="H15255">
        <v>4201</v>
      </c>
      <c r="I15255">
        <v>3832</v>
      </c>
      <c r="J15255">
        <v>4588</v>
      </c>
      <c r="K15255">
        <v>4588</v>
      </c>
      <c r="L15255">
        <v>100</v>
      </c>
      <c r="M15255">
        <v>100</v>
      </c>
      <c r="N15255">
        <f>COUNTIF(Cod_Mun_Norte!B:B,DADOS_SNIS_Minas!A15255)</f>
        <v>0</v>
      </c>
    </row>
    <row r="15256" spans="1:14" x14ac:dyDescent="0.2">
      <c r="A15256">
        <v>315053</v>
      </c>
      <c r="B15256" t="s">
        <v>2173</v>
      </c>
      <c r="C15256" t="s">
        <v>98</v>
      </c>
      <c r="D15256">
        <v>2008</v>
      </c>
      <c r="E15256" t="s">
        <v>361</v>
      </c>
      <c r="F15256" t="s">
        <v>362</v>
      </c>
      <c r="H15256">
        <v>4169</v>
      </c>
      <c r="I15256">
        <v>3803</v>
      </c>
      <c r="J15256">
        <v>4462</v>
      </c>
      <c r="K15256">
        <v>4462</v>
      </c>
      <c r="L15256">
        <v>100</v>
      </c>
      <c r="M15256">
        <v>100</v>
      </c>
      <c r="N15256">
        <f>COUNTIF(Cod_Mun_Norte!B:B,DADOS_SNIS_Minas!A15256)</f>
        <v>0</v>
      </c>
    </row>
    <row r="15257" spans="1:14" x14ac:dyDescent="0.2">
      <c r="A15257">
        <v>315053</v>
      </c>
      <c r="B15257" t="s">
        <v>2173</v>
      </c>
      <c r="C15257" t="s">
        <v>98</v>
      </c>
      <c r="D15257">
        <v>2007</v>
      </c>
      <c r="E15257" t="s">
        <v>361</v>
      </c>
      <c r="F15257" t="s">
        <v>362</v>
      </c>
      <c r="H15257">
        <v>4016</v>
      </c>
      <c r="I15257">
        <v>3663</v>
      </c>
      <c r="J15257">
        <v>4251</v>
      </c>
      <c r="K15257">
        <v>4251</v>
      </c>
      <c r="L15257">
        <v>100</v>
      </c>
      <c r="M15257">
        <v>100</v>
      </c>
      <c r="N15257">
        <f>COUNTIF(Cod_Mun_Norte!B:B,DADOS_SNIS_Minas!A15257)</f>
        <v>0</v>
      </c>
    </row>
    <row r="15258" spans="1:14" x14ac:dyDescent="0.2">
      <c r="A15258">
        <v>315053</v>
      </c>
      <c r="B15258" t="s">
        <v>2173</v>
      </c>
      <c r="C15258" t="s">
        <v>98</v>
      </c>
      <c r="D15258">
        <v>2006</v>
      </c>
      <c r="E15258" t="s">
        <v>361</v>
      </c>
      <c r="F15258" t="s">
        <v>362</v>
      </c>
      <c r="H15258">
        <v>3726</v>
      </c>
      <c r="I15258">
        <v>3385</v>
      </c>
      <c r="J15258">
        <v>4018</v>
      </c>
      <c r="K15258">
        <v>4018</v>
      </c>
      <c r="L15258">
        <v>100</v>
      </c>
      <c r="M15258">
        <v>100</v>
      </c>
      <c r="N15258">
        <f>COUNTIF(Cod_Mun_Norte!B:B,DADOS_SNIS_Minas!A15258)</f>
        <v>0</v>
      </c>
    </row>
    <row r="15259" spans="1:14" x14ac:dyDescent="0.2">
      <c r="A15259">
        <v>315053</v>
      </c>
      <c r="B15259" t="s">
        <v>2173</v>
      </c>
      <c r="C15259" t="s">
        <v>98</v>
      </c>
      <c r="D15259">
        <v>2005</v>
      </c>
      <c r="E15259" t="s">
        <v>361</v>
      </c>
      <c r="F15259" t="s">
        <v>362</v>
      </c>
      <c r="H15259">
        <v>3740</v>
      </c>
      <c r="I15259">
        <v>3397</v>
      </c>
      <c r="N15259">
        <f>COUNTIF(Cod_Mun_Norte!B:B,DADOS_SNIS_Minas!A15259)</f>
        <v>0</v>
      </c>
    </row>
    <row r="15260" spans="1:14" x14ac:dyDescent="0.2">
      <c r="A15260">
        <v>315053</v>
      </c>
      <c r="B15260" t="s">
        <v>2173</v>
      </c>
      <c r="C15260" t="s">
        <v>98</v>
      </c>
      <c r="D15260">
        <v>2004</v>
      </c>
      <c r="E15260" t="s">
        <v>361</v>
      </c>
      <c r="F15260" t="s">
        <v>362</v>
      </c>
      <c r="H15260">
        <v>3755</v>
      </c>
      <c r="I15260">
        <v>3411</v>
      </c>
      <c r="N15260">
        <f>COUNTIF(Cod_Mun_Norte!B:B,DADOS_SNIS_Minas!A15260)</f>
        <v>0</v>
      </c>
    </row>
    <row r="15261" spans="1:14" x14ac:dyDescent="0.2">
      <c r="A15261">
        <v>315053</v>
      </c>
      <c r="B15261" t="s">
        <v>2173</v>
      </c>
      <c r="C15261" t="s">
        <v>98</v>
      </c>
      <c r="D15261">
        <v>2003</v>
      </c>
      <c r="E15261" t="s">
        <v>361</v>
      </c>
      <c r="F15261" t="s">
        <v>362</v>
      </c>
      <c r="H15261">
        <v>3781</v>
      </c>
      <c r="I15261">
        <v>3435</v>
      </c>
      <c r="N15261">
        <f>COUNTIF(Cod_Mun_Norte!B:B,DADOS_SNIS_Minas!A15261)</f>
        <v>0</v>
      </c>
    </row>
    <row r="15262" spans="1:14" x14ac:dyDescent="0.2">
      <c r="A15262">
        <v>315053</v>
      </c>
      <c r="B15262" t="s">
        <v>2173</v>
      </c>
      <c r="C15262" t="s">
        <v>98</v>
      </c>
      <c r="D15262">
        <v>2002</v>
      </c>
      <c r="E15262" t="s">
        <v>361</v>
      </c>
      <c r="F15262" t="s">
        <v>362</v>
      </c>
      <c r="H15262">
        <v>3793</v>
      </c>
      <c r="I15262">
        <v>3445</v>
      </c>
      <c r="N15262">
        <f>COUNTIF(Cod_Mun_Norte!B:B,DADOS_SNIS_Minas!A15262)</f>
        <v>0</v>
      </c>
    </row>
    <row r="15263" spans="1:14" x14ac:dyDescent="0.2">
      <c r="A15263">
        <v>315053</v>
      </c>
      <c r="B15263" t="s">
        <v>2173</v>
      </c>
      <c r="C15263" t="s">
        <v>98</v>
      </c>
      <c r="D15263">
        <v>2001</v>
      </c>
      <c r="E15263" t="s">
        <v>361</v>
      </c>
      <c r="F15263" t="s">
        <v>362</v>
      </c>
      <c r="H15263">
        <v>3799</v>
      </c>
      <c r="I15263">
        <v>3451</v>
      </c>
      <c r="N15263">
        <f>COUNTIF(Cod_Mun_Norte!B:B,DADOS_SNIS_Minas!A15263)</f>
        <v>0</v>
      </c>
    </row>
    <row r="15264" spans="1:14" x14ac:dyDescent="0.2">
      <c r="A15264">
        <v>315053</v>
      </c>
      <c r="B15264" t="s">
        <v>2173</v>
      </c>
      <c r="C15264" t="s">
        <v>98</v>
      </c>
      <c r="D15264">
        <v>2000</v>
      </c>
      <c r="E15264" t="s">
        <v>361</v>
      </c>
      <c r="F15264" t="s">
        <v>362</v>
      </c>
      <c r="H15264">
        <v>3820</v>
      </c>
      <c r="I15264">
        <v>3470</v>
      </c>
      <c r="N15264">
        <f>COUNTIF(Cod_Mun_Norte!B:B,DADOS_SNIS_Minas!A15264)</f>
        <v>0</v>
      </c>
    </row>
    <row r="15265" spans="1:14" x14ac:dyDescent="0.2">
      <c r="A15265">
        <v>315053</v>
      </c>
      <c r="B15265" t="s">
        <v>2173</v>
      </c>
      <c r="C15265" t="s">
        <v>98</v>
      </c>
      <c r="D15265">
        <v>1999</v>
      </c>
      <c r="E15265" t="s">
        <v>361</v>
      </c>
      <c r="F15265" t="s">
        <v>362</v>
      </c>
      <c r="H15265">
        <v>3500</v>
      </c>
      <c r="I15265">
        <v>3179</v>
      </c>
      <c r="N15265">
        <f>COUNTIF(Cod_Mun_Norte!B:B,DADOS_SNIS_Minas!A15265)</f>
        <v>0</v>
      </c>
    </row>
    <row r="15266" spans="1:14" x14ac:dyDescent="0.2">
      <c r="A15266">
        <v>315053</v>
      </c>
      <c r="B15266" t="s">
        <v>2173</v>
      </c>
      <c r="C15266" t="s">
        <v>98</v>
      </c>
      <c r="D15266">
        <v>1998</v>
      </c>
      <c r="E15266" t="s">
        <v>361</v>
      </c>
      <c r="F15266" t="s">
        <v>362</v>
      </c>
      <c r="H15266">
        <v>3571</v>
      </c>
      <c r="I15266">
        <v>3244</v>
      </c>
      <c r="N15266">
        <f>COUNTIF(Cod_Mun_Norte!B:B,DADOS_SNIS_Minas!A15266)</f>
        <v>0</v>
      </c>
    </row>
    <row r="15267" spans="1:14" x14ac:dyDescent="0.2">
      <c r="A15267">
        <v>315053</v>
      </c>
      <c r="B15267" t="s">
        <v>2173</v>
      </c>
      <c r="C15267" t="s">
        <v>98</v>
      </c>
      <c r="D15267">
        <v>1997</v>
      </c>
      <c r="H15267">
        <v>3641</v>
      </c>
      <c r="I15267">
        <v>3307</v>
      </c>
      <c r="N15267">
        <f>COUNTIF(Cod_Mun_Norte!B:B,DADOS_SNIS_Minas!A15267)</f>
        <v>0</v>
      </c>
    </row>
    <row r="15268" spans="1:14" x14ac:dyDescent="0.2">
      <c r="A15268">
        <v>315057</v>
      </c>
      <c r="B15268" t="s">
        <v>63</v>
      </c>
      <c r="C15268" t="s">
        <v>98</v>
      </c>
      <c r="D15268">
        <v>2020</v>
      </c>
      <c r="E15268" t="s">
        <v>2175</v>
      </c>
      <c r="F15268" t="s">
        <v>364</v>
      </c>
      <c r="G15268" t="s">
        <v>368</v>
      </c>
      <c r="H15268">
        <v>7524</v>
      </c>
      <c r="I15268">
        <v>2642</v>
      </c>
      <c r="J15268">
        <v>2610</v>
      </c>
      <c r="K15268">
        <v>2610</v>
      </c>
      <c r="L15268">
        <v>98.8</v>
      </c>
      <c r="M15268">
        <v>34.69</v>
      </c>
      <c r="N15268">
        <f>COUNTIF(Cod_Mun_Norte!B:B,DADOS_SNIS_Minas!A15268)</f>
        <v>1</v>
      </c>
    </row>
    <row r="15269" spans="1:14" x14ac:dyDescent="0.2">
      <c r="A15269">
        <v>315057</v>
      </c>
      <c r="B15269" t="s">
        <v>63</v>
      </c>
      <c r="C15269" t="s">
        <v>98</v>
      </c>
      <c r="D15269">
        <v>2019</v>
      </c>
      <c r="E15269" t="s">
        <v>2175</v>
      </c>
      <c r="F15269" t="s">
        <v>364</v>
      </c>
      <c r="G15269" t="s">
        <v>368</v>
      </c>
      <c r="H15269">
        <v>7507</v>
      </c>
      <c r="I15269">
        <v>2636</v>
      </c>
      <c r="J15269">
        <v>2515</v>
      </c>
      <c r="K15269">
        <v>2515</v>
      </c>
      <c r="L15269">
        <v>95.4</v>
      </c>
      <c r="M15269">
        <v>33.5</v>
      </c>
      <c r="N15269">
        <f>COUNTIF(Cod_Mun_Norte!B:B,DADOS_SNIS_Minas!A15269)</f>
        <v>1</v>
      </c>
    </row>
    <row r="15270" spans="1:14" x14ac:dyDescent="0.2">
      <c r="A15270">
        <v>315057</v>
      </c>
      <c r="B15270" t="s">
        <v>63</v>
      </c>
      <c r="C15270" t="s">
        <v>98</v>
      </c>
      <c r="D15270">
        <v>2018</v>
      </c>
      <c r="E15270" t="s">
        <v>2175</v>
      </c>
      <c r="F15270" t="s">
        <v>364</v>
      </c>
      <c r="H15270">
        <v>7490</v>
      </c>
      <c r="I15270">
        <v>2630</v>
      </c>
      <c r="J15270">
        <v>2481</v>
      </c>
      <c r="K15270">
        <v>2481</v>
      </c>
      <c r="L15270">
        <v>94.3</v>
      </c>
      <c r="M15270">
        <v>33.119999999999997</v>
      </c>
      <c r="N15270">
        <f>COUNTIF(Cod_Mun_Norte!B:B,DADOS_SNIS_Minas!A15270)</f>
        <v>1</v>
      </c>
    </row>
    <row r="15271" spans="1:14" x14ac:dyDescent="0.2">
      <c r="A15271">
        <v>315057</v>
      </c>
      <c r="B15271" t="s">
        <v>63</v>
      </c>
      <c r="C15271" t="s">
        <v>98</v>
      </c>
      <c r="D15271">
        <v>2017</v>
      </c>
      <c r="E15271" t="s">
        <v>2175</v>
      </c>
      <c r="F15271" t="s">
        <v>364</v>
      </c>
      <c r="H15271">
        <v>7585</v>
      </c>
      <c r="I15271">
        <v>2663</v>
      </c>
      <c r="J15271">
        <v>2463</v>
      </c>
      <c r="K15271">
        <v>2463</v>
      </c>
      <c r="L15271">
        <v>92.5</v>
      </c>
      <c r="M15271">
        <v>32.47</v>
      </c>
      <c r="N15271">
        <f>COUNTIF(Cod_Mun_Norte!B:B,DADOS_SNIS_Minas!A15271)</f>
        <v>1</v>
      </c>
    </row>
    <row r="15272" spans="1:14" x14ac:dyDescent="0.2">
      <c r="A15272">
        <v>315057</v>
      </c>
      <c r="B15272" t="s">
        <v>63</v>
      </c>
      <c r="C15272" t="s">
        <v>98</v>
      </c>
      <c r="D15272">
        <v>2016</v>
      </c>
      <c r="E15272" t="s">
        <v>2176</v>
      </c>
      <c r="F15272" t="s">
        <v>359</v>
      </c>
      <c r="H15272">
        <v>7563</v>
      </c>
      <c r="I15272">
        <v>2656</v>
      </c>
      <c r="J15272">
        <v>2450</v>
      </c>
      <c r="K15272">
        <v>2450</v>
      </c>
      <c r="L15272">
        <v>92.2</v>
      </c>
      <c r="M15272">
        <v>32.39</v>
      </c>
      <c r="N15272">
        <f>COUNTIF(Cod_Mun_Norte!B:B,DADOS_SNIS_Minas!A15272)</f>
        <v>1</v>
      </c>
    </row>
    <row r="15273" spans="1:14" x14ac:dyDescent="0.2">
      <c r="A15273">
        <v>315057</v>
      </c>
      <c r="B15273" t="s">
        <v>63</v>
      </c>
      <c r="C15273" t="s">
        <v>98</v>
      </c>
      <c r="D15273">
        <v>2015</v>
      </c>
      <c r="E15273" t="s">
        <v>361</v>
      </c>
      <c r="F15273" t="s">
        <v>362</v>
      </c>
      <c r="H15273">
        <v>7540</v>
      </c>
      <c r="I15273">
        <v>2648</v>
      </c>
      <c r="J15273">
        <v>2389</v>
      </c>
      <c r="K15273">
        <v>2389</v>
      </c>
      <c r="L15273">
        <v>90.2</v>
      </c>
      <c r="M15273">
        <v>31.68</v>
      </c>
      <c r="N15273">
        <f>COUNTIF(Cod_Mun_Norte!B:B,DADOS_SNIS_Minas!A15273)</f>
        <v>1</v>
      </c>
    </row>
    <row r="15274" spans="1:14" x14ac:dyDescent="0.2">
      <c r="A15274">
        <v>315057</v>
      </c>
      <c r="B15274" t="s">
        <v>63</v>
      </c>
      <c r="C15274" t="s">
        <v>98</v>
      </c>
      <c r="D15274">
        <v>2014</v>
      </c>
      <c r="E15274" t="s">
        <v>361</v>
      </c>
      <c r="F15274" t="s">
        <v>362</v>
      </c>
      <c r="H15274">
        <v>7516</v>
      </c>
      <c r="I15274">
        <v>2639</v>
      </c>
      <c r="J15274">
        <v>2639</v>
      </c>
      <c r="K15274">
        <v>2639</v>
      </c>
      <c r="L15274">
        <v>100</v>
      </c>
      <c r="M15274">
        <v>35.11</v>
      </c>
      <c r="N15274">
        <f>COUNTIF(Cod_Mun_Norte!B:B,DADOS_SNIS_Minas!A15274)</f>
        <v>1</v>
      </c>
    </row>
    <row r="15275" spans="1:14" x14ac:dyDescent="0.2">
      <c r="A15275">
        <v>315057</v>
      </c>
      <c r="B15275" t="s">
        <v>63</v>
      </c>
      <c r="C15275" t="s">
        <v>98</v>
      </c>
      <c r="D15275">
        <v>2013</v>
      </c>
      <c r="E15275" t="s">
        <v>361</v>
      </c>
      <c r="F15275" t="s">
        <v>362</v>
      </c>
      <c r="H15275">
        <v>7491</v>
      </c>
      <c r="I15275">
        <v>2630</v>
      </c>
      <c r="J15275">
        <v>2630</v>
      </c>
      <c r="K15275">
        <v>2630</v>
      </c>
      <c r="L15275">
        <v>100</v>
      </c>
      <c r="M15275">
        <v>35.11</v>
      </c>
      <c r="N15275">
        <f>COUNTIF(Cod_Mun_Norte!B:B,DADOS_SNIS_Minas!A15275)</f>
        <v>1</v>
      </c>
    </row>
    <row r="15276" spans="1:14" x14ac:dyDescent="0.2">
      <c r="A15276">
        <v>315057</v>
      </c>
      <c r="B15276" t="s">
        <v>63</v>
      </c>
      <c r="C15276" t="s">
        <v>98</v>
      </c>
      <c r="D15276">
        <v>2012</v>
      </c>
      <c r="E15276" t="s">
        <v>361</v>
      </c>
      <c r="F15276" t="s">
        <v>362</v>
      </c>
      <c r="H15276">
        <v>7251</v>
      </c>
      <c r="I15276">
        <v>2546</v>
      </c>
      <c r="J15276">
        <v>2546</v>
      </c>
      <c r="K15276">
        <v>2546</v>
      </c>
      <c r="L15276">
        <v>100</v>
      </c>
      <c r="M15276">
        <v>35.11</v>
      </c>
      <c r="N15276">
        <f>COUNTIF(Cod_Mun_Norte!B:B,DADOS_SNIS_Minas!A15276)</f>
        <v>1</v>
      </c>
    </row>
    <row r="15277" spans="1:14" x14ac:dyDescent="0.2">
      <c r="A15277">
        <v>315057</v>
      </c>
      <c r="B15277" t="s">
        <v>63</v>
      </c>
      <c r="C15277" t="s">
        <v>98</v>
      </c>
      <c r="D15277">
        <v>2011</v>
      </c>
      <c r="E15277" t="s">
        <v>361</v>
      </c>
      <c r="F15277" t="s">
        <v>362</v>
      </c>
      <c r="H15277">
        <v>7232</v>
      </c>
      <c r="I15277">
        <v>2539</v>
      </c>
      <c r="J15277">
        <v>2539</v>
      </c>
      <c r="K15277">
        <v>2539</v>
      </c>
      <c r="L15277">
        <v>100</v>
      </c>
      <c r="M15277">
        <v>35.11</v>
      </c>
      <c r="N15277">
        <f>COUNTIF(Cod_Mun_Norte!B:B,DADOS_SNIS_Minas!A15277)</f>
        <v>1</v>
      </c>
    </row>
    <row r="15278" spans="1:14" x14ac:dyDescent="0.2">
      <c r="A15278">
        <v>315057</v>
      </c>
      <c r="B15278" t="s">
        <v>63</v>
      </c>
      <c r="C15278" t="s">
        <v>98</v>
      </c>
      <c r="D15278">
        <v>2010</v>
      </c>
      <c r="E15278" t="s">
        <v>361</v>
      </c>
      <c r="F15278" t="s">
        <v>362</v>
      </c>
      <c r="H15278">
        <v>7211</v>
      </c>
      <c r="I15278">
        <v>2532</v>
      </c>
      <c r="J15278">
        <v>2532</v>
      </c>
      <c r="K15278">
        <v>2532</v>
      </c>
      <c r="L15278">
        <v>100</v>
      </c>
      <c r="M15278">
        <v>35.11</v>
      </c>
      <c r="N15278">
        <f>COUNTIF(Cod_Mun_Norte!B:B,DADOS_SNIS_Minas!A15278)</f>
        <v>1</v>
      </c>
    </row>
    <row r="15279" spans="1:14" x14ac:dyDescent="0.2">
      <c r="A15279">
        <v>315057</v>
      </c>
      <c r="B15279" t="s">
        <v>63</v>
      </c>
      <c r="C15279" t="s">
        <v>98</v>
      </c>
      <c r="D15279">
        <v>2009</v>
      </c>
      <c r="E15279" t="s">
        <v>361</v>
      </c>
      <c r="F15279" t="s">
        <v>362</v>
      </c>
      <c r="H15279">
        <v>8183</v>
      </c>
      <c r="I15279">
        <v>2645</v>
      </c>
      <c r="J15279">
        <v>2974</v>
      </c>
      <c r="K15279">
        <v>2974</v>
      </c>
      <c r="L15279">
        <v>100</v>
      </c>
      <c r="M15279">
        <v>36.340000000000003</v>
      </c>
      <c r="N15279">
        <f>COUNTIF(Cod_Mun_Norte!B:B,DADOS_SNIS_Minas!A15279)</f>
        <v>1</v>
      </c>
    </row>
    <row r="15280" spans="1:14" x14ac:dyDescent="0.2">
      <c r="A15280">
        <v>315057</v>
      </c>
      <c r="B15280" t="s">
        <v>63</v>
      </c>
      <c r="C15280" t="s">
        <v>98</v>
      </c>
      <c r="D15280">
        <v>2008</v>
      </c>
      <c r="E15280" t="s">
        <v>361</v>
      </c>
      <c r="F15280" t="s">
        <v>362</v>
      </c>
      <c r="H15280">
        <v>8075</v>
      </c>
      <c r="I15280">
        <v>2611</v>
      </c>
      <c r="J15280">
        <v>2905</v>
      </c>
      <c r="K15280">
        <v>2905</v>
      </c>
      <c r="L15280">
        <v>100</v>
      </c>
      <c r="M15280">
        <v>35.979999999999997</v>
      </c>
      <c r="N15280">
        <f>COUNTIF(Cod_Mun_Norte!B:B,DADOS_SNIS_Minas!A15280)</f>
        <v>1</v>
      </c>
    </row>
    <row r="15281" spans="1:14" x14ac:dyDescent="0.2">
      <c r="A15281">
        <v>315057</v>
      </c>
      <c r="B15281" t="s">
        <v>63</v>
      </c>
      <c r="C15281" t="s">
        <v>98</v>
      </c>
      <c r="D15281">
        <v>2007</v>
      </c>
      <c r="E15281" t="s">
        <v>361</v>
      </c>
      <c r="F15281" t="s">
        <v>362</v>
      </c>
      <c r="H15281">
        <v>7727</v>
      </c>
      <c r="I15281">
        <v>2498</v>
      </c>
      <c r="J15281">
        <v>2843</v>
      </c>
      <c r="K15281">
        <v>2843</v>
      </c>
      <c r="L15281">
        <v>100</v>
      </c>
      <c r="M15281">
        <v>36.79</v>
      </c>
      <c r="N15281">
        <f>COUNTIF(Cod_Mun_Norte!B:B,DADOS_SNIS_Minas!A15281)</f>
        <v>1</v>
      </c>
    </row>
    <row r="15282" spans="1:14" x14ac:dyDescent="0.2">
      <c r="A15282">
        <v>315057</v>
      </c>
      <c r="B15282" t="s">
        <v>63</v>
      </c>
      <c r="C15282" t="s">
        <v>98</v>
      </c>
      <c r="D15282">
        <v>2006</v>
      </c>
      <c r="E15282" t="s">
        <v>361</v>
      </c>
      <c r="F15282" t="s">
        <v>362</v>
      </c>
      <c r="H15282">
        <v>7959</v>
      </c>
      <c r="I15282">
        <v>2524</v>
      </c>
      <c r="J15282">
        <v>2763</v>
      </c>
      <c r="K15282">
        <v>2763</v>
      </c>
      <c r="L15282">
        <v>100</v>
      </c>
      <c r="M15282">
        <v>34.72</v>
      </c>
      <c r="N15282">
        <f>COUNTIF(Cod_Mun_Norte!B:B,DADOS_SNIS_Minas!A15282)</f>
        <v>1</v>
      </c>
    </row>
    <row r="15283" spans="1:14" x14ac:dyDescent="0.2">
      <c r="A15283">
        <v>315057</v>
      </c>
      <c r="B15283" t="s">
        <v>63</v>
      </c>
      <c r="C15283" t="s">
        <v>98</v>
      </c>
      <c r="D15283">
        <v>2005</v>
      </c>
      <c r="E15283" t="s">
        <v>361</v>
      </c>
      <c r="F15283" t="s">
        <v>362</v>
      </c>
      <c r="H15283">
        <v>7805</v>
      </c>
      <c r="I15283">
        <v>2475</v>
      </c>
      <c r="J15283">
        <v>2406</v>
      </c>
      <c r="K15283">
        <v>2406</v>
      </c>
      <c r="L15283">
        <v>97.2</v>
      </c>
      <c r="M15283">
        <v>30.83</v>
      </c>
      <c r="N15283">
        <f>COUNTIF(Cod_Mun_Norte!B:B,DADOS_SNIS_Minas!A15283)</f>
        <v>1</v>
      </c>
    </row>
    <row r="15284" spans="1:14" x14ac:dyDescent="0.2">
      <c r="A15284">
        <v>315057</v>
      </c>
      <c r="B15284" t="s">
        <v>63</v>
      </c>
      <c r="C15284" t="s">
        <v>98</v>
      </c>
      <c r="D15284">
        <v>2004</v>
      </c>
      <c r="E15284" t="s">
        <v>361</v>
      </c>
      <c r="F15284" t="s">
        <v>362</v>
      </c>
      <c r="H15284">
        <v>7650</v>
      </c>
      <c r="I15284">
        <v>2426</v>
      </c>
      <c r="J15284">
        <v>2206</v>
      </c>
      <c r="K15284">
        <v>2206</v>
      </c>
      <c r="L15284">
        <v>90.9</v>
      </c>
      <c r="M15284">
        <v>28.84</v>
      </c>
      <c r="N15284">
        <f>COUNTIF(Cod_Mun_Norte!B:B,DADOS_SNIS_Minas!A15284)</f>
        <v>1</v>
      </c>
    </row>
    <row r="15285" spans="1:14" x14ac:dyDescent="0.2">
      <c r="A15285">
        <v>315057</v>
      </c>
      <c r="B15285" t="s">
        <v>63</v>
      </c>
      <c r="C15285" t="s">
        <v>98</v>
      </c>
      <c r="D15285">
        <v>2003</v>
      </c>
      <c r="E15285" t="s">
        <v>361</v>
      </c>
      <c r="F15285" t="s">
        <v>362</v>
      </c>
      <c r="H15285">
        <v>7370</v>
      </c>
      <c r="I15285">
        <v>2338</v>
      </c>
      <c r="J15285">
        <v>2148</v>
      </c>
      <c r="K15285">
        <v>2148</v>
      </c>
      <c r="L15285">
        <v>91.9</v>
      </c>
      <c r="M15285">
        <v>29.15</v>
      </c>
      <c r="N15285">
        <f>COUNTIF(Cod_Mun_Norte!B:B,DADOS_SNIS_Minas!A15285)</f>
        <v>1</v>
      </c>
    </row>
    <row r="15286" spans="1:14" x14ac:dyDescent="0.2">
      <c r="A15286">
        <v>315057</v>
      </c>
      <c r="B15286" t="s">
        <v>63</v>
      </c>
      <c r="C15286" t="s">
        <v>98</v>
      </c>
      <c r="D15286">
        <v>2002</v>
      </c>
      <c r="E15286" t="s">
        <v>361</v>
      </c>
      <c r="F15286" t="s">
        <v>362</v>
      </c>
      <c r="H15286">
        <v>7237</v>
      </c>
      <c r="I15286">
        <v>2295</v>
      </c>
      <c r="N15286">
        <f>COUNTIF(Cod_Mun_Norte!B:B,DADOS_SNIS_Minas!A15286)</f>
        <v>1</v>
      </c>
    </row>
    <row r="15287" spans="1:14" x14ac:dyDescent="0.2">
      <c r="A15287">
        <v>315057</v>
      </c>
      <c r="B15287" t="s">
        <v>63</v>
      </c>
      <c r="C15287" t="s">
        <v>98</v>
      </c>
      <c r="D15287">
        <v>2001</v>
      </c>
      <c r="E15287" t="s">
        <v>361</v>
      </c>
      <c r="F15287" t="s">
        <v>362</v>
      </c>
      <c r="H15287">
        <v>7110</v>
      </c>
      <c r="I15287">
        <v>2255</v>
      </c>
      <c r="N15287">
        <f>COUNTIF(Cod_Mun_Norte!B:B,DADOS_SNIS_Minas!A15287)</f>
        <v>1</v>
      </c>
    </row>
    <row r="15288" spans="1:14" x14ac:dyDescent="0.2">
      <c r="A15288">
        <v>315057</v>
      </c>
      <c r="B15288" t="s">
        <v>63</v>
      </c>
      <c r="C15288" t="s">
        <v>98</v>
      </c>
      <c r="D15288">
        <v>2000</v>
      </c>
      <c r="E15288" t="s">
        <v>361</v>
      </c>
      <c r="F15288" t="s">
        <v>362</v>
      </c>
      <c r="H15288">
        <v>6949</v>
      </c>
      <c r="I15288">
        <v>2204</v>
      </c>
      <c r="N15288">
        <f>COUNTIF(Cod_Mun_Norte!B:B,DADOS_SNIS_Minas!A15288)</f>
        <v>1</v>
      </c>
    </row>
    <row r="15289" spans="1:14" x14ac:dyDescent="0.2">
      <c r="A15289">
        <v>315057</v>
      </c>
      <c r="B15289" t="s">
        <v>63</v>
      </c>
      <c r="C15289" t="s">
        <v>98</v>
      </c>
      <c r="D15289">
        <v>1999</v>
      </c>
      <c r="E15289" t="s">
        <v>361</v>
      </c>
      <c r="F15289" t="s">
        <v>362</v>
      </c>
      <c r="H15289">
        <v>5737</v>
      </c>
      <c r="I15289">
        <v>1820</v>
      </c>
      <c r="N15289">
        <f>COUNTIF(Cod_Mun_Norte!B:B,DADOS_SNIS_Minas!A15289)</f>
        <v>1</v>
      </c>
    </row>
    <row r="15290" spans="1:14" x14ac:dyDescent="0.2">
      <c r="A15290">
        <v>315057</v>
      </c>
      <c r="B15290" t="s">
        <v>63</v>
      </c>
      <c r="C15290" t="s">
        <v>98</v>
      </c>
      <c r="D15290">
        <v>1998</v>
      </c>
      <c r="E15290" t="s">
        <v>361</v>
      </c>
      <c r="F15290" t="s">
        <v>362</v>
      </c>
      <c r="H15290">
        <v>5723</v>
      </c>
      <c r="I15290">
        <v>1815</v>
      </c>
      <c r="N15290">
        <f>COUNTIF(Cod_Mun_Norte!B:B,DADOS_SNIS_Minas!A15290)</f>
        <v>1</v>
      </c>
    </row>
    <row r="15291" spans="1:14" x14ac:dyDescent="0.2">
      <c r="A15291">
        <v>315057</v>
      </c>
      <c r="B15291" t="s">
        <v>63</v>
      </c>
      <c r="C15291" t="s">
        <v>98</v>
      </c>
      <c r="D15291">
        <v>1997</v>
      </c>
      <c r="H15291">
        <v>5709</v>
      </c>
      <c r="I15291">
        <v>1811</v>
      </c>
      <c r="N15291">
        <f>COUNTIF(Cod_Mun_Norte!B:B,DADOS_SNIS_Minas!A15291)</f>
        <v>1</v>
      </c>
    </row>
    <row r="15292" spans="1:14" x14ac:dyDescent="0.2">
      <c r="A15292">
        <v>315060</v>
      </c>
      <c r="B15292" t="s">
        <v>270</v>
      </c>
      <c r="C15292" t="s">
        <v>98</v>
      </c>
      <c r="D15292">
        <v>2020</v>
      </c>
      <c r="E15292" t="s">
        <v>2177</v>
      </c>
      <c r="F15292" t="s">
        <v>367</v>
      </c>
      <c r="G15292" t="s">
        <v>378</v>
      </c>
      <c r="H15292">
        <v>6398</v>
      </c>
      <c r="I15292">
        <v>3030</v>
      </c>
      <c r="J15292">
        <v>3886</v>
      </c>
      <c r="K15292">
        <v>3026</v>
      </c>
      <c r="L15292">
        <v>99.9</v>
      </c>
      <c r="M15292">
        <v>60.74</v>
      </c>
      <c r="N15292">
        <f>COUNTIF(Cod_Mun_Norte!B:B,DADOS_SNIS_Minas!A15292)</f>
        <v>0</v>
      </c>
    </row>
    <row r="15293" spans="1:14" x14ac:dyDescent="0.2">
      <c r="A15293">
        <v>315060</v>
      </c>
      <c r="B15293" t="s">
        <v>270</v>
      </c>
      <c r="C15293" t="s">
        <v>98</v>
      </c>
      <c r="D15293">
        <v>2019</v>
      </c>
      <c r="H15293">
        <v>6409</v>
      </c>
      <c r="I15293">
        <v>3035</v>
      </c>
      <c r="N15293">
        <f>COUNTIF(Cod_Mun_Norte!B:B,DADOS_SNIS_Minas!A15293)</f>
        <v>0</v>
      </c>
    </row>
    <row r="15294" spans="1:14" x14ac:dyDescent="0.2">
      <c r="A15294">
        <v>315060</v>
      </c>
      <c r="B15294" t="s">
        <v>270</v>
      </c>
      <c r="C15294" t="s">
        <v>98</v>
      </c>
      <c r="D15294">
        <v>2018</v>
      </c>
      <c r="E15294" t="s">
        <v>2177</v>
      </c>
      <c r="F15294" t="s">
        <v>367</v>
      </c>
      <c r="H15294">
        <v>6421</v>
      </c>
      <c r="I15294">
        <v>3041</v>
      </c>
      <c r="J15294">
        <v>3041</v>
      </c>
      <c r="K15294">
        <v>3041</v>
      </c>
      <c r="L15294">
        <v>100</v>
      </c>
      <c r="M15294">
        <v>47.36</v>
      </c>
      <c r="N15294">
        <f>COUNTIF(Cod_Mun_Norte!B:B,DADOS_SNIS_Minas!A15294)</f>
        <v>0</v>
      </c>
    </row>
    <row r="15295" spans="1:14" x14ac:dyDescent="0.2">
      <c r="A15295">
        <v>315060</v>
      </c>
      <c r="B15295" t="s">
        <v>270</v>
      </c>
      <c r="C15295" t="s">
        <v>98</v>
      </c>
      <c r="D15295">
        <v>2017</v>
      </c>
      <c r="E15295" t="s">
        <v>2177</v>
      </c>
      <c r="F15295" t="s">
        <v>367</v>
      </c>
      <c r="H15295">
        <v>6566</v>
      </c>
      <c r="I15295">
        <v>3110</v>
      </c>
      <c r="J15295">
        <v>6566</v>
      </c>
      <c r="K15295">
        <v>3110</v>
      </c>
      <c r="L15295">
        <v>100</v>
      </c>
      <c r="M15295">
        <v>100</v>
      </c>
      <c r="N15295">
        <f>COUNTIF(Cod_Mun_Norte!B:B,DADOS_SNIS_Minas!A15295)</f>
        <v>0</v>
      </c>
    </row>
    <row r="15296" spans="1:14" x14ac:dyDescent="0.2">
      <c r="A15296">
        <v>315060</v>
      </c>
      <c r="B15296" t="s">
        <v>270</v>
      </c>
      <c r="C15296" t="s">
        <v>98</v>
      </c>
      <c r="D15296">
        <v>2016</v>
      </c>
      <c r="E15296" t="s">
        <v>2178</v>
      </c>
      <c r="F15296" t="s">
        <v>367</v>
      </c>
      <c r="H15296">
        <v>6568</v>
      </c>
      <c r="I15296">
        <v>3111</v>
      </c>
      <c r="J15296">
        <v>6568</v>
      </c>
      <c r="K15296">
        <v>3111</v>
      </c>
      <c r="L15296">
        <v>100</v>
      </c>
      <c r="M15296">
        <v>100</v>
      </c>
      <c r="N15296">
        <f>COUNTIF(Cod_Mun_Norte!B:B,DADOS_SNIS_Minas!A15296)</f>
        <v>0</v>
      </c>
    </row>
    <row r="15297" spans="1:14" x14ac:dyDescent="0.2">
      <c r="A15297">
        <v>315060</v>
      </c>
      <c r="B15297" t="s">
        <v>270</v>
      </c>
      <c r="C15297" t="s">
        <v>98</v>
      </c>
      <c r="D15297">
        <v>2015</v>
      </c>
      <c r="E15297" t="s">
        <v>2178</v>
      </c>
      <c r="F15297" t="s">
        <v>367</v>
      </c>
      <c r="H15297">
        <v>6570</v>
      </c>
      <c r="I15297">
        <v>3112</v>
      </c>
      <c r="J15297">
        <v>6570</v>
      </c>
      <c r="K15297">
        <v>3112</v>
      </c>
      <c r="L15297">
        <v>100</v>
      </c>
      <c r="M15297">
        <v>100</v>
      </c>
      <c r="N15297">
        <f>COUNTIF(Cod_Mun_Norte!B:B,DADOS_SNIS_Minas!A15297)</f>
        <v>0</v>
      </c>
    </row>
    <row r="15298" spans="1:14" x14ac:dyDescent="0.2">
      <c r="A15298">
        <v>315060</v>
      </c>
      <c r="B15298" t="s">
        <v>270</v>
      </c>
      <c r="C15298" t="s">
        <v>98</v>
      </c>
      <c r="D15298">
        <v>2014</v>
      </c>
      <c r="E15298" t="s">
        <v>2178</v>
      </c>
      <c r="F15298" t="s">
        <v>367</v>
      </c>
      <c r="H15298">
        <v>6573</v>
      </c>
      <c r="I15298">
        <v>3113</v>
      </c>
      <c r="J15298">
        <v>6573</v>
      </c>
      <c r="K15298">
        <v>3113</v>
      </c>
      <c r="L15298">
        <v>100</v>
      </c>
      <c r="M15298">
        <v>100</v>
      </c>
      <c r="N15298">
        <f>COUNTIF(Cod_Mun_Norte!B:B,DADOS_SNIS_Minas!A15298)</f>
        <v>0</v>
      </c>
    </row>
    <row r="15299" spans="1:14" x14ac:dyDescent="0.2">
      <c r="A15299">
        <v>315060</v>
      </c>
      <c r="B15299" t="s">
        <v>270</v>
      </c>
      <c r="C15299" t="s">
        <v>98</v>
      </c>
      <c r="D15299">
        <v>2013</v>
      </c>
      <c r="E15299" t="s">
        <v>2179</v>
      </c>
      <c r="F15299" t="s">
        <v>99</v>
      </c>
      <c r="H15299">
        <v>6575</v>
      </c>
      <c r="I15299">
        <v>3114</v>
      </c>
      <c r="J15299">
        <v>6391</v>
      </c>
      <c r="K15299">
        <v>3034</v>
      </c>
      <c r="L15299">
        <v>97.4</v>
      </c>
      <c r="M15299">
        <v>97.2</v>
      </c>
      <c r="N15299">
        <f>COUNTIF(Cod_Mun_Norte!B:B,DADOS_SNIS_Minas!A15299)</f>
        <v>0</v>
      </c>
    </row>
    <row r="15300" spans="1:14" x14ac:dyDescent="0.2">
      <c r="A15300">
        <v>315060</v>
      </c>
      <c r="B15300" t="s">
        <v>270</v>
      </c>
      <c r="C15300" t="s">
        <v>98</v>
      </c>
      <c r="D15300">
        <v>2012</v>
      </c>
      <c r="E15300" t="s">
        <v>2179</v>
      </c>
      <c r="F15300" t="s">
        <v>99</v>
      </c>
      <c r="H15300">
        <v>6391</v>
      </c>
      <c r="I15300">
        <v>3027</v>
      </c>
      <c r="J15300">
        <v>6391</v>
      </c>
      <c r="K15300">
        <v>3027</v>
      </c>
      <c r="L15300">
        <v>100</v>
      </c>
      <c r="M15300">
        <v>100</v>
      </c>
      <c r="N15300">
        <f>COUNTIF(Cod_Mun_Norte!B:B,DADOS_SNIS_Minas!A15300)</f>
        <v>0</v>
      </c>
    </row>
    <row r="15301" spans="1:14" x14ac:dyDescent="0.2">
      <c r="A15301">
        <v>315060</v>
      </c>
      <c r="B15301" t="s">
        <v>270</v>
      </c>
      <c r="C15301" t="s">
        <v>98</v>
      </c>
      <c r="D15301">
        <v>2011</v>
      </c>
      <c r="E15301" t="s">
        <v>2178</v>
      </c>
      <c r="F15301" t="s">
        <v>367</v>
      </c>
      <c r="H15301">
        <v>6399</v>
      </c>
      <c r="I15301">
        <v>3031</v>
      </c>
      <c r="J15301">
        <v>4189</v>
      </c>
      <c r="K15301">
        <v>3031</v>
      </c>
      <c r="L15301">
        <v>100</v>
      </c>
      <c r="M15301">
        <v>65.459999999999994</v>
      </c>
      <c r="N15301">
        <f>COUNTIF(Cod_Mun_Norte!B:B,DADOS_SNIS_Minas!A15301)</f>
        <v>0</v>
      </c>
    </row>
    <row r="15302" spans="1:14" x14ac:dyDescent="0.2">
      <c r="A15302">
        <v>315060</v>
      </c>
      <c r="B15302" t="s">
        <v>270</v>
      </c>
      <c r="C15302" t="s">
        <v>98</v>
      </c>
      <c r="D15302">
        <v>2010</v>
      </c>
      <c r="E15302" t="s">
        <v>2180</v>
      </c>
      <c r="F15302" t="s">
        <v>374</v>
      </c>
      <c r="H15302">
        <v>6406</v>
      </c>
      <c r="I15302">
        <v>3034</v>
      </c>
      <c r="N15302">
        <f>COUNTIF(Cod_Mun_Norte!B:B,DADOS_SNIS_Minas!A15302)</f>
        <v>0</v>
      </c>
    </row>
    <row r="15303" spans="1:14" x14ac:dyDescent="0.2">
      <c r="A15303">
        <v>315060</v>
      </c>
      <c r="B15303" t="s">
        <v>270</v>
      </c>
      <c r="C15303" t="s">
        <v>98</v>
      </c>
      <c r="D15303">
        <v>2009</v>
      </c>
      <c r="E15303" t="s">
        <v>2180</v>
      </c>
      <c r="F15303" t="s">
        <v>374</v>
      </c>
      <c r="H15303">
        <v>6785</v>
      </c>
      <c r="I15303">
        <v>3183</v>
      </c>
      <c r="N15303">
        <f>COUNTIF(Cod_Mun_Norte!B:B,DADOS_SNIS_Minas!A15303)</f>
        <v>0</v>
      </c>
    </row>
    <row r="15304" spans="1:14" x14ac:dyDescent="0.2">
      <c r="A15304">
        <v>315060</v>
      </c>
      <c r="B15304" t="s">
        <v>270</v>
      </c>
      <c r="C15304" t="s">
        <v>98</v>
      </c>
      <c r="D15304">
        <v>2008</v>
      </c>
      <c r="E15304" t="s">
        <v>2179</v>
      </c>
      <c r="F15304" t="s">
        <v>362</v>
      </c>
      <c r="H15304">
        <v>6765</v>
      </c>
      <c r="I15304">
        <v>3174</v>
      </c>
      <c r="J15304">
        <v>4700</v>
      </c>
      <c r="K15304">
        <v>3200</v>
      </c>
      <c r="L15304">
        <v>100</v>
      </c>
      <c r="M15304">
        <v>69.48</v>
      </c>
      <c r="N15304">
        <f>COUNTIF(Cod_Mun_Norte!B:B,DADOS_SNIS_Minas!A15304)</f>
        <v>0</v>
      </c>
    </row>
    <row r="15305" spans="1:14" x14ac:dyDescent="0.2">
      <c r="A15305">
        <v>315060</v>
      </c>
      <c r="B15305" t="s">
        <v>270</v>
      </c>
      <c r="C15305" t="s">
        <v>98</v>
      </c>
      <c r="D15305">
        <v>2007</v>
      </c>
      <c r="H15305">
        <v>6554</v>
      </c>
      <c r="I15305">
        <v>3075</v>
      </c>
      <c r="N15305">
        <f>COUNTIF(Cod_Mun_Norte!B:B,DADOS_SNIS_Minas!A15305)</f>
        <v>0</v>
      </c>
    </row>
    <row r="15306" spans="1:14" x14ac:dyDescent="0.2">
      <c r="A15306">
        <v>315060</v>
      </c>
      <c r="B15306" t="s">
        <v>270</v>
      </c>
      <c r="C15306" t="s">
        <v>98</v>
      </c>
      <c r="D15306">
        <v>2006</v>
      </c>
      <c r="H15306">
        <v>6841</v>
      </c>
      <c r="I15306">
        <v>2905</v>
      </c>
      <c r="N15306">
        <f>COUNTIF(Cod_Mun_Norte!B:B,DADOS_SNIS_Minas!A15306)</f>
        <v>0</v>
      </c>
    </row>
    <row r="15307" spans="1:14" x14ac:dyDescent="0.2">
      <c r="A15307">
        <v>315060</v>
      </c>
      <c r="B15307" t="s">
        <v>270</v>
      </c>
      <c r="C15307" t="s">
        <v>98</v>
      </c>
      <c r="D15307">
        <v>2005</v>
      </c>
      <c r="H15307">
        <v>6790</v>
      </c>
      <c r="I15307">
        <v>2883</v>
      </c>
      <c r="N15307">
        <f>COUNTIF(Cod_Mun_Norte!B:B,DADOS_SNIS_Minas!A15307)</f>
        <v>0</v>
      </c>
    </row>
    <row r="15308" spans="1:14" x14ac:dyDescent="0.2">
      <c r="A15308">
        <v>315060</v>
      </c>
      <c r="B15308" t="s">
        <v>270</v>
      </c>
      <c r="C15308" t="s">
        <v>98</v>
      </c>
      <c r="D15308">
        <v>2004</v>
      </c>
      <c r="H15308">
        <v>6739</v>
      </c>
      <c r="I15308">
        <v>2862</v>
      </c>
      <c r="N15308">
        <f>COUNTIF(Cod_Mun_Norte!B:B,DADOS_SNIS_Minas!A15308)</f>
        <v>0</v>
      </c>
    </row>
    <row r="15309" spans="1:14" x14ac:dyDescent="0.2">
      <c r="A15309">
        <v>315060</v>
      </c>
      <c r="B15309" t="s">
        <v>270</v>
      </c>
      <c r="C15309" t="s">
        <v>98</v>
      </c>
      <c r="D15309">
        <v>2003</v>
      </c>
      <c r="H15309">
        <v>6647</v>
      </c>
      <c r="I15309">
        <v>2823</v>
      </c>
      <c r="N15309">
        <f>COUNTIF(Cod_Mun_Norte!B:B,DADOS_SNIS_Minas!A15309)</f>
        <v>0</v>
      </c>
    </row>
    <row r="15310" spans="1:14" x14ac:dyDescent="0.2">
      <c r="A15310">
        <v>315060</v>
      </c>
      <c r="B15310" t="s">
        <v>270</v>
      </c>
      <c r="C15310" t="s">
        <v>98</v>
      </c>
      <c r="D15310">
        <v>2002</v>
      </c>
      <c r="H15310">
        <v>6603</v>
      </c>
      <c r="I15310">
        <v>2804</v>
      </c>
      <c r="N15310">
        <f>COUNTIF(Cod_Mun_Norte!B:B,DADOS_SNIS_Minas!A15310)</f>
        <v>0</v>
      </c>
    </row>
    <row r="15311" spans="1:14" x14ac:dyDescent="0.2">
      <c r="A15311">
        <v>315060</v>
      </c>
      <c r="B15311" t="s">
        <v>270</v>
      </c>
      <c r="C15311" t="s">
        <v>98</v>
      </c>
      <c r="D15311">
        <v>2001</v>
      </c>
      <c r="H15311">
        <v>6563</v>
      </c>
      <c r="I15311">
        <v>2787</v>
      </c>
      <c r="N15311">
        <f>COUNTIF(Cod_Mun_Norte!B:B,DADOS_SNIS_Minas!A15311)</f>
        <v>0</v>
      </c>
    </row>
    <row r="15312" spans="1:14" x14ac:dyDescent="0.2">
      <c r="A15312">
        <v>315060</v>
      </c>
      <c r="B15312" t="s">
        <v>270</v>
      </c>
      <c r="C15312" t="s">
        <v>98</v>
      </c>
      <c r="D15312">
        <v>2000</v>
      </c>
      <c r="H15312">
        <v>6509</v>
      </c>
      <c r="I15312">
        <v>2764</v>
      </c>
      <c r="N15312">
        <f>COUNTIF(Cod_Mun_Norte!B:B,DADOS_SNIS_Minas!A15312)</f>
        <v>0</v>
      </c>
    </row>
    <row r="15313" spans="1:14" x14ac:dyDescent="0.2">
      <c r="A15313">
        <v>315060</v>
      </c>
      <c r="B15313" t="s">
        <v>270</v>
      </c>
      <c r="C15313" t="s">
        <v>98</v>
      </c>
      <c r="D15313">
        <v>1999</v>
      </c>
      <c r="H15313">
        <v>6480</v>
      </c>
      <c r="I15313">
        <v>2610</v>
      </c>
      <c r="N15313">
        <f>COUNTIF(Cod_Mun_Norte!B:B,DADOS_SNIS_Minas!A15313)</f>
        <v>0</v>
      </c>
    </row>
    <row r="15314" spans="1:14" x14ac:dyDescent="0.2">
      <c r="A15314">
        <v>315060</v>
      </c>
      <c r="B15314" t="s">
        <v>270</v>
      </c>
      <c r="C15314" t="s">
        <v>98</v>
      </c>
      <c r="D15314">
        <v>1998</v>
      </c>
      <c r="H15314">
        <v>6425</v>
      </c>
      <c r="I15314">
        <v>2588</v>
      </c>
      <c r="N15314">
        <f>COUNTIF(Cod_Mun_Norte!B:B,DADOS_SNIS_Minas!A15314)</f>
        <v>0</v>
      </c>
    </row>
    <row r="15315" spans="1:14" x14ac:dyDescent="0.2">
      <c r="A15315">
        <v>315060</v>
      </c>
      <c r="B15315" t="s">
        <v>270</v>
      </c>
      <c r="C15315" t="s">
        <v>98</v>
      </c>
      <c r="D15315">
        <v>1997</v>
      </c>
      <c r="H15315">
        <v>6371</v>
      </c>
      <c r="I15315">
        <v>2566</v>
      </c>
      <c r="N15315">
        <f>COUNTIF(Cod_Mun_Norte!B:B,DADOS_SNIS_Minas!A15315)</f>
        <v>0</v>
      </c>
    </row>
    <row r="15316" spans="1:14" x14ac:dyDescent="0.2">
      <c r="A15316">
        <v>315060</v>
      </c>
      <c r="B15316" t="s">
        <v>270</v>
      </c>
      <c r="C15316" t="s">
        <v>98</v>
      </c>
      <c r="D15316">
        <v>1996</v>
      </c>
      <c r="H15316">
        <v>6306</v>
      </c>
      <c r="I15316">
        <v>2540</v>
      </c>
      <c r="N15316">
        <f>COUNTIF(Cod_Mun_Norte!B:B,DADOS_SNIS_Minas!A15316)</f>
        <v>0</v>
      </c>
    </row>
    <row r="15317" spans="1:14" x14ac:dyDescent="0.2">
      <c r="A15317">
        <v>315060</v>
      </c>
      <c r="B15317" t="s">
        <v>270</v>
      </c>
      <c r="C15317" t="s">
        <v>98</v>
      </c>
      <c r="D15317">
        <v>1995</v>
      </c>
      <c r="H15317">
        <v>5815</v>
      </c>
      <c r="I15317">
        <v>2342</v>
      </c>
      <c r="N15317">
        <f>COUNTIF(Cod_Mun_Norte!B:B,DADOS_SNIS_Minas!A15317)</f>
        <v>0</v>
      </c>
    </row>
    <row r="15318" spans="1:14" x14ac:dyDescent="0.2">
      <c r="A15318">
        <v>315070</v>
      </c>
      <c r="B15318" t="s">
        <v>2181</v>
      </c>
      <c r="C15318" t="s">
        <v>98</v>
      </c>
      <c r="D15318">
        <v>2020</v>
      </c>
      <c r="E15318" t="s">
        <v>2182</v>
      </c>
      <c r="F15318" t="s">
        <v>367</v>
      </c>
      <c r="G15318" t="s">
        <v>533</v>
      </c>
      <c r="H15318">
        <v>6348</v>
      </c>
      <c r="I15318">
        <v>5632</v>
      </c>
      <c r="J15318">
        <v>4600</v>
      </c>
      <c r="K15318">
        <v>4600</v>
      </c>
      <c r="L15318">
        <v>81.7</v>
      </c>
      <c r="M15318">
        <v>72.459999999999994</v>
      </c>
      <c r="N15318">
        <f>COUNTIF(Cod_Mun_Norte!B:B,DADOS_SNIS_Minas!A15318)</f>
        <v>0</v>
      </c>
    </row>
    <row r="15319" spans="1:14" x14ac:dyDescent="0.2">
      <c r="A15319">
        <v>315070</v>
      </c>
      <c r="B15319" t="s">
        <v>2181</v>
      </c>
      <c r="C15319" t="s">
        <v>98</v>
      </c>
      <c r="D15319">
        <v>2019</v>
      </c>
      <c r="E15319" t="s">
        <v>2182</v>
      </c>
      <c r="F15319" t="s">
        <v>367</v>
      </c>
      <c r="G15319" t="s">
        <v>368</v>
      </c>
      <c r="H15319">
        <v>6199</v>
      </c>
      <c r="I15319">
        <v>5500</v>
      </c>
      <c r="J15319">
        <v>4503</v>
      </c>
      <c r="K15319">
        <v>4503</v>
      </c>
      <c r="L15319">
        <v>81.900000000000006</v>
      </c>
      <c r="M15319">
        <v>72.64</v>
      </c>
      <c r="N15319">
        <f>COUNTIF(Cod_Mun_Norte!B:B,DADOS_SNIS_Minas!A15319)</f>
        <v>0</v>
      </c>
    </row>
    <row r="15320" spans="1:14" x14ac:dyDescent="0.2">
      <c r="A15320">
        <v>315070</v>
      </c>
      <c r="B15320" t="s">
        <v>2181</v>
      </c>
      <c r="C15320" t="s">
        <v>98</v>
      </c>
      <c r="D15320">
        <v>2018</v>
      </c>
      <c r="E15320" t="s">
        <v>2182</v>
      </c>
      <c r="F15320" t="s">
        <v>367</v>
      </c>
      <c r="H15320">
        <v>6044</v>
      </c>
      <c r="I15320">
        <v>5362</v>
      </c>
      <c r="J15320">
        <v>4415</v>
      </c>
      <c r="K15320">
        <v>4415</v>
      </c>
      <c r="L15320">
        <v>82.3</v>
      </c>
      <c r="M15320">
        <v>73.05</v>
      </c>
      <c r="N15320">
        <f>COUNTIF(Cod_Mun_Norte!B:B,DADOS_SNIS_Minas!A15320)</f>
        <v>0</v>
      </c>
    </row>
    <row r="15321" spans="1:14" x14ac:dyDescent="0.2">
      <c r="A15321">
        <v>315070</v>
      </c>
      <c r="B15321" t="s">
        <v>2181</v>
      </c>
      <c r="C15321" t="s">
        <v>98</v>
      </c>
      <c r="D15321">
        <v>2017</v>
      </c>
      <c r="E15321" t="s">
        <v>2182</v>
      </c>
      <c r="F15321" t="s">
        <v>367</v>
      </c>
      <c r="H15321">
        <v>5790</v>
      </c>
      <c r="I15321">
        <v>5137</v>
      </c>
      <c r="J15321">
        <v>4401</v>
      </c>
      <c r="K15321">
        <v>4401</v>
      </c>
      <c r="L15321">
        <v>85.7</v>
      </c>
      <c r="M15321">
        <v>76.010000000000005</v>
      </c>
      <c r="N15321">
        <f>COUNTIF(Cod_Mun_Norte!B:B,DADOS_SNIS_Minas!A15321)</f>
        <v>0</v>
      </c>
    </row>
    <row r="15322" spans="1:14" x14ac:dyDescent="0.2">
      <c r="A15322">
        <v>315070</v>
      </c>
      <c r="B15322" t="s">
        <v>2181</v>
      </c>
      <c r="C15322" t="s">
        <v>98</v>
      </c>
      <c r="D15322">
        <v>2016</v>
      </c>
      <c r="E15322" t="s">
        <v>2182</v>
      </c>
      <c r="F15322" t="s">
        <v>367</v>
      </c>
      <c r="H15322">
        <v>5665</v>
      </c>
      <c r="I15322">
        <v>5026</v>
      </c>
      <c r="J15322">
        <v>4333</v>
      </c>
      <c r="K15322">
        <v>4333</v>
      </c>
      <c r="L15322">
        <v>86.2</v>
      </c>
      <c r="M15322">
        <v>76.489999999999995</v>
      </c>
      <c r="N15322">
        <f>COUNTIF(Cod_Mun_Norte!B:B,DADOS_SNIS_Minas!A15322)</f>
        <v>0</v>
      </c>
    </row>
    <row r="15323" spans="1:14" x14ac:dyDescent="0.2">
      <c r="A15323">
        <v>315070</v>
      </c>
      <c r="B15323" t="s">
        <v>2181</v>
      </c>
      <c r="C15323" t="s">
        <v>98</v>
      </c>
      <c r="D15323">
        <v>2015</v>
      </c>
      <c r="E15323" t="s">
        <v>2183</v>
      </c>
      <c r="F15323" t="s">
        <v>359</v>
      </c>
      <c r="H15323">
        <v>5534</v>
      </c>
      <c r="I15323">
        <v>4910</v>
      </c>
      <c r="J15323">
        <v>4348</v>
      </c>
      <c r="K15323">
        <v>4348</v>
      </c>
      <c r="L15323">
        <v>88.6</v>
      </c>
      <c r="M15323">
        <v>78.569999999999993</v>
      </c>
      <c r="N15323">
        <f>COUNTIF(Cod_Mun_Norte!B:B,DADOS_SNIS_Minas!A15323)</f>
        <v>0</v>
      </c>
    </row>
    <row r="15324" spans="1:14" x14ac:dyDescent="0.2">
      <c r="A15324">
        <v>315070</v>
      </c>
      <c r="B15324" t="s">
        <v>2181</v>
      </c>
      <c r="C15324" t="s">
        <v>98</v>
      </c>
      <c r="D15324">
        <v>2014</v>
      </c>
      <c r="E15324" t="s">
        <v>2183</v>
      </c>
      <c r="F15324" t="s">
        <v>359</v>
      </c>
      <c r="H15324">
        <v>5396</v>
      </c>
      <c r="I15324">
        <v>4788</v>
      </c>
      <c r="J15324">
        <v>4788</v>
      </c>
      <c r="K15324">
        <v>4788</v>
      </c>
      <c r="L15324">
        <v>100</v>
      </c>
      <c r="M15324">
        <v>88.73</v>
      </c>
      <c r="N15324">
        <f>COUNTIF(Cod_Mun_Norte!B:B,DADOS_SNIS_Minas!A15324)</f>
        <v>0</v>
      </c>
    </row>
    <row r="15325" spans="1:14" x14ac:dyDescent="0.2">
      <c r="A15325">
        <v>315070</v>
      </c>
      <c r="B15325" t="s">
        <v>2181</v>
      </c>
      <c r="C15325" t="s">
        <v>98</v>
      </c>
      <c r="D15325">
        <v>2013</v>
      </c>
      <c r="E15325" t="s">
        <v>2183</v>
      </c>
      <c r="F15325" t="s">
        <v>359</v>
      </c>
      <c r="H15325">
        <v>5253</v>
      </c>
      <c r="I15325">
        <v>4661</v>
      </c>
      <c r="J15325">
        <v>4661</v>
      </c>
      <c r="K15325">
        <v>4661</v>
      </c>
      <c r="L15325">
        <v>100</v>
      </c>
      <c r="M15325">
        <v>88.73</v>
      </c>
      <c r="N15325">
        <f>COUNTIF(Cod_Mun_Norte!B:B,DADOS_SNIS_Minas!A15325)</f>
        <v>0</v>
      </c>
    </row>
    <row r="15326" spans="1:14" x14ac:dyDescent="0.2">
      <c r="A15326">
        <v>315070</v>
      </c>
      <c r="B15326" t="s">
        <v>2181</v>
      </c>
      <c r="C15326" t="s">
        <v>98</v>
      </c>
      <c r="D15326">
        <v>2012</v>
      </c>
      <c r="E15326" t="s">
        <v>2183</v>
      </c>
      <c r="F15326" t="s">
        <v>359</v>
      </c>
      <c r="H15326">
        <v>4946</v>
      </c>
      <c r="I15326">
        <v>4388</v>
      </c>
      <c r="J15326">
        <v>4388</v>
      </c>
      <c r="K15326">
        <v>4388</v>
      </c>
      <c r="L15326">
        <v>100</v>
      </c>
      <c r="M15326">
        <v>88.72</v>
      </c>
      <c r="N15326">
        <f>COUNTIF(Cod_Mun_Norte!B:B,DADOS_SNIS_Minas!A15326)</f>
        <v>0</v>
      </c>
    </row>
    <row r="15327" spans="1:14" x14ac:dyDescent="0.2">
      <c r="A15327">
        <v>315070</v>
      </c>
      <c r="B15327" t="s">
        <v>2181</v>
      </c>
      <c r="C15327" t="s">
        <v>98</v>
      </c>
      <c r="D15327">
        <v>2011</v>
      </c>
      <c r="E15327" t="s">
        <v>361</v>
      </c>
      <c r="F15327" t="s">
        <v>362</v>
      </c>
      <c r="H15327">
        <v>4803</v>
      </c>
      <c r="I15327">
        <v>4261</v>
      </c>
      <c r="J15327">
        <v>4261</v>
      </c>
      <c r="K15327">
        <v>4261</v>
      </c>
      <c r="L15327">
        <v>100</v>
      </c>
      <c r="M15327">
        <v>88.72</v>
      </c>
      <c r="N15327">
        <f>COUNTIF(Cod_Mun_Norte!B:B,DADOS_SNIS_Minas!A15327)</f>
        <v>0</v>
      </c>
    </row>
    <row r="15328" spans="1:14" x14ac:dyDescent="0.2">
      <c r="A15328">
        <v>315070</v>
      </c>
      <c r="B15328" t="s">
        <v>2181</v>
      </c>
      <c r="C15328" t="s">
        <v>98</v>
      </c>
      <c r="D15328">
        <v>2010</v>
      </c>
      <c r="E15328" t="s">
        <v>2183</v>
      </c>
      <c r="F15328" t="s">
        <v>359</v>
      </c>
      <c r="H15328">
        <v>4656</v>
      </c>
      <c r="I15328">
        <v>4131</v>
      </c>
      <c r="J15328">
        <v>4131</v>
      </c>
      <c r="K15328">
        <v>4131</v>
      </c>
      <c r="L15328">
        <v>100</v>
      </c>
      <c r="M15328">
        <v>88.72</v>
      </c>
      <c r="N15328">
        <f>COUNTIF(Cod_Mun_Norte!B:B,DADOS_SNIS_Minas!A15328)</f>
        <v>0</v>
      </c>
    </row>
    <row r="15329" spans="1:14" x14ac:dyDescent="0.2">
      <c r="A15329">
        <v>315070</v>
      </c>
      <c r="B15329" t="s">
        <v>2181</v>
      </c>
      <c r="C15329" t="s">
        <v>98</v>
      </c>
      <c r="D15329">
        <v>2009</v>
      </c>
      <c r="E15329" t="s">
        <v>2183</v>
      </c>
      <c r="F15329" t="s">
        <v>359</v>
      </c>
      <c r="H15329">
        <v>4059</v>
      </c>
      <c r="I15329">
        <v>3690</v>
      </c>
      <c r="J15329">
        <v>4588</v>
      </c>
      <c r="K15329">
        <v>4588</v>
      </c>
      <c r="L15329">
        <v>100</v>
      </c>
      <c r="M15329">
        <v>100</v>
      </c>
      <c r="N15329">
        <f>COUNTIF(Cod_Mun_Norte!B:B,DADOS_SNIS_Minas!A15329)</f>
        <v>0</v>
      </c>
    </row>
    <row r="15330" spans="1:14" x14ac:dyDescent="0.2">
      <c r="A15330">
        <v>315070</v>
      </c>
      <c r="B15330" t="s">
        <v>2181</v>
      </c>
      <c r="C15330" t="s">
        <v>98</v>
      </c>
      <c r="D15330">
        <v>2008</v>
      </c>
      <c r="E15330" t="s">
        <v>361</v>
      </c>
      <c r="F15330" t="s">
        <v>362</v>
      </c>
      <c r="H15330">
        <v>3940</v>
      </c>
      <c r="I15330">
        <v>3582</v>
      </c>
      <c r="J15330">
        <v>4039</v>
      </c>
      <c r="K15330">
        <v>4039</v>
      </c>
      <c r="L15330">
        <v>100</v>
      </c>
      <c r="M15330">
        <v>100</v>
      </c>
      <c r="N15330">
        <f>COUNTIF(Cod_Mun_Norte!B:B,DADOS_SNIS_Minas!A15330)</f>
        <v>0</v>
      </c>
    </row>
    <row r="15331" spans="1:14" x14ac:dyDescent="0.2">
      <c r="A15331">
        <v>315070</v>
      </c>
      <c r="B15331" t="s">
        <v>2181</v>
      </c>
      <c r="C15331" t="s">
        <v>98</v>
      </c>
      <c r="D15331">
        <v>2007</v>
      </c>
      <c r="E15331" t="s">
        <v>361</v>
      </c>
      <c r="F15331" t="s">
        <v>362</v>
      </c>
      <c r="H15331">
        <v>3694</v>
      </c>
      <c r="I15331">
        <v>3358</v>
      </c>
      <c r="J15331">
        <v>3686</v>
      </c>
      <c r="K15331">
        <v>3686</v>
      </c>
      <c r="L15331">
        <v>100</v>
      </c>
      <c r="M15331">
        <v>99.78</v>
      </c>
      <c r="N15331">
        <f>COUNTIF(Cod_Mun_Norte!B:B,DADOS_SNIS_Minas!A15331)</f>
        <v>0</v>
      </c>
    </row>
    <row r="15332" spans="1:14" x14ac:dyDescent="0.2">
      <c r="A15332">
        <v>315070</v>
      </c>
      <c r="B15332" t="s">
        <v>2181</v>
      </c>
      <c r="C15332" t="s">
        <v>98</v>
      </c>
      <c r="D15332">
        <v>2006</v>
      </c>
      <c r="E15332" t="s">
        <v>361</v>
      </c>
      <c r="F15332" t="s">
        <v>362</v>
      </c>
      <c r="H15332">
        <v>2467</v>
      </c>
      <c r="I15332">
        <v>1940</v>
      </c>
      <c r="J15332">
        <v>3453</v>
      </c>
      <c r="K15332">
        <v>3453</v>
      </c>
      <c r="L15332">
        <v>100</v>
      </c>
      <c r="M15332">
        <v>100</v>
      </c>
      <c r="N15332">
        <f>COUNTIF(Cod_Mun_Norte!B:B,DADOS_SNIS_Minas!A15332)</f>
        <v>0</v>
      </c>
    </row>
    <row r="15333" spans="1:14" x14ac:dyDescent="0.2">
      <c r="A15333">
        <v>315070</v>
      </c>
      <c r="B15333" t="s">
        <v>2181</v>
      </c>
      <c r="C15333" t="s">
        <v>98</v>
      </c>
      <c r="D15333">
        <v>2005</v>
      </c>
      <c r="E15333" t="s">
        <v>361</v>
      </c>
      <c r="F15333" t="s">
        <v>362</v>
      </c>
      <c r="H15333">
        <v>2509</v>
      </c>
      <c r="I15333">
        <v>1973</v>
      </c>
      <c r="N15333">
        <f>COUNTIF(Cod_Mun_Norte!B:B,DADOS_SNIS_Minas!A15333)</f>
        <v>0</v>
      </c>
    </row>
    <row r="15334" spans="1:14" x14ac:dyDescent="0.2">
      <c r="A15334">
        <v>315070</v>
      </c>
      <c r="B15334" t="s">
        <v>2181</v>
      </c>
      <c r="C15334" t="s">
        <v>98</v>
      </c>
      <c r="D15334">
        <v>2004</v>
      </c>
      <c r="E15334" t="s">
        <v>361</v>
      </c>
      <c r="F15334" t="s">
        <v>362</v>
      </c>
      <c r="H15334">
        <v>2551</v>
      </c>
      <c r="I15334">
        <v>2006</v>
      </c>
      <c r="N15334">
        <f>COUNTIF(Cod_Mun_Norte!B:B,DADOS_SNIS_Minas!A15334)</f>
        <v>0</v>
      </c>
    </row>
    <row r="15335" spans="1:14" x14ac:dyDescent="0.2">
      <c r="A15335">
        <v>315070</v>
      </c>
      <c r="B15335" t="s">
        <v>2181</v>
      </c>
      <c r="C15335" t="s">
        <v>98</v>
      </c>
      <c r="D15335">
        <v>2003</v>
      </c>
      <c r="E15335" t="s">
        <v>361</v>
      </c>
      <c r="F15335" t="s">
        <v>362</v>
      </c>
      <c r="H15335">
        <v>2627</v>
      </c>
      <c r="I15335">
        <v>2065</v>
      </c>
      <c r="N15335">
        <f>COUNTIF(Cod_Mun_Norte!B:B,DADOS_SNIS_Minas!A15335)</f>
        <v>0</v>
      </c>
    </row>
    <row r="15336" spans="1:14" x14ac:dyDescent="0.2">
      <c r="A15336">
        <v>315070</v>
      </c>
      <c r="B15336" t="s">
        <v>2181</v>
      </c>
      <c r="C15336" t="s">
        <v>98</v>
      </c>
      <c r="D15336">
        <v>2002</v>
      </c>
      <c r="E15336" t="s">
        <v>361</v>
      </c>
      <c r="F15336" t="s">
        <v>362</v>
      </c>
      <c r="H15336">
        <v>2663</v>
      </c>
      <c r="I15336">
        <v>2094</v>
      </c>
      <c r="N15336">
        <f>COUNTIF(Cod_Mun_Norte!B:B,DADOS_SNIS_Minas!A15336)</f>
        <v>0</v>
      </c>
    </row>
    <row r="15337" spans="1:14" x14ac:dyDescent="0.2">
      <c r="A15337">
        <v>315070</v>
      </c>
      <c r="B15337" t="s">
        <v>2181</v>
      </c>
      <c r="C15337" t="s">
        <v>98</v>
      </c>
      <c r="D15337">
        <v>2001</v>
      </c>
      <c r="E15337" t="s">
        <v>361</v>
      </c>
      <c r="F15337" t="s">
        <v>362</v>
      </c>
      <c r="H15337">
        <v>2694</v>
      </c>
      <c r="I15337">
        <v>2118</v>
      </c>
      <c r="N15337">
        <f>COUNTIF(Cod_Mun_Norte!B:B,DADOS_SNIS_Minas!A15337)</f>
        <v>0</v>
      </c>
    </row>
    <row r="15338" spans="1:14" x14ac:dyDescent="0.2">
      <c r="A15338">
        <v>315070</v>
      </c>
      <c r="B15338" t="s">
        <v>2181</v>
      </c>
      <c r="C15338" t="s">
        <v>98</v>
      </c>
      <c r="D15338">
        <v>2000</v>
      </c>
      <c r="E15338" t="s">
        <v>361</v>
      </c>
      <c r="F15338" t="s">
        <v>362</v>
      </c>
      <c r="H15338">
        <v>2741</v>
      </c>
      <c r="I15338">
        <v>2155</v>
      </c>
      <c r="N15338">
        <f>COUNTIF(Cod_Mun_Norte!B:B,DADOS_SNIS_Minas!A15338)</f>
        <v>0</v>
      </c>
    </row>
    <row r="15339" spans="1:14" x14ac:dyDescent="0.2">
      <c r="A15339">
        <v>315070</v>
      </c>
      <c r="B15339" t="s">
        <v>2181</v>
      </c>
      <c r="C15339" t="s">
        <v>98</v>
      </c>
      <c r="D15339">
        <v>1999</v>
      </c>
      <c r="E15339" t="s">
        <v>361</v>
      </c>
      <c r="F15339" t="s">
        <v>362</v>
      </c>
      <c r="H15339">
        <v>2739</v>
      </c>
      <c r="I15339">
        <v>2119</v>
      </c>
      <c r="N15339">
        <f>COUNTIF(Cod_Mun_Norte!B:B,DADOS_SNIS_Minas!A15339)</f>
        <v>0</v>
      </c>
    </row>
    <row r="15340" spans="1:14" x14ac:dyDescent="0.2">
      <c r="A15340">
        <v>315070</v>
      </c>
      <c r="B15340" t="s">
        <v>2181</v>
      </c>
      <c r="C15340" t="s">
        <v>98</v>
      </c>
      <c r="D15340">
        <v>1998</v>
      </c>
      <c r="E15340" t="s">
        <v>361</v>
      </c>
      <c r="F15340" t="s">
        <v>362</v>
      </c>
      <c r="H15340">
        <v>2798</v>
      </c>
      <c r="I15340">
        <v>2165</v>
      </c>
      <c r="N15340">
        <f>COUNTIF(Cod_Mun_Norte!B:B,DADOS_SNIS_Minas!A15340)</f>
        <v>0</v>
      </c>
    </row>
    <row r="15341" spans="1:14" x14ac:dyDescent="0.2">
      <c r="A15341">
        <v>315070</v>
      </c>
      <c r="B15341" t="s">
        <v>2181</v>
      </c>
      <c r="C15341" t="s">
        <v>98</v>
      </c>
      <c r="D15341">
        <v>1997</v>
      </c>
      <c r="H15341">
        <v>2856</v>
      </c>
      <c r="I15341">
        <v>2210</v>
      </c>
      <c r="N15341">
        <f>COUNTIF(Cod_Mun_Norte!B:B,DADOS_SNIS_Minas!A15341)</f>
        <v>0</v>
      </c>
    </row>
    <row r="15342" spans="1:14" x14ac:dyDescent="0.2">
      <c r="A15342">
        <v>315070</v>
      </c>
      <c r="B15342" t="s">
        <v>2181</v>
      </c>
      <c r="C15342" t="s">
        <v>98</v>
      </c>
      <c r="D15342">
        <v>1996</v>
      </c>
      <c r="H15342">
        <v>2926</v>
      </c>
      <c r="I15342">
        <v>2264</v>
      </c>
      <c r="N15342">
        <f>COUNTIF(Cod_Mun_Norte!B:B,DADOS_SNIS_Minas!A15342)</f>
        <v>0</v>
      </c>
    </row>
    <row r="15343" spans="1:14" x14ac:dyDescent="0.2">
      <c r="A15343">
        <v>315070</v>
      </c>
      <c r="B15343" t="s">
        <v>2181</v>
      </c>
      <c r="C15343" t="s">
        <v>98</v>
      </c>
      <c r="D15343">
        <v>1995</v>
      </c>
      <c r="H15343">
        <v>3145</v>
      </c>
      <c r="I15343">
        <v>2433</v>
      </c>
      <c r="N15343">
        <f>COUNTIF(Cod_Mun_Norte!B:B,DADOS_SNIS_Minas!A15343)</f>
        <v>0</v>
      </c>
    </row>
    <row r="15344" spans="1:14" x14ac:dyDescent="0.2">
      <c r="A15344">
        <v>315080</v>
      </c>
      <c r="B15344" t="s">
        <v>2184</v>
      </c>
      <c r="C15344" t="s">
        <v>98</v>
      </c>
      <c r="D15344">
        <v>2020</v>
      </c>
      <c r="E15344" t="s">
        <v>2185</v>
      </c>
      <c r="F15344" t="s">
        <v>357</v>
      </c>
      <c r="G15344" t="s">
        <v>383</v>
      </c>
      <c r="H15344">
        <v>17634</v>
      </c>
      <c r="I15344">
        <v>6097</v>
      </c>
      <c r="J15344">
        <v>5627</v>
      </c>
      <c r="K15344">
        <v>5627</v>
      </c>
      <c r="L15344">
        <v>92.3</v>
      </c>
      <c r="M15344">
        <v>31.91</v>
      </c>
      <c r="N15344">
        <f>COUNTIF(Cod_Mun_Norte!B:B,DADOS_SNIS_Minas!A15344)</f>
        <v>0</v>
      </c>
    </row>
    <row r="15345" spans="1:14" x14ac:dyDescent="0.2">
      <c r="A15345">
        <v>315080</v>
      </c>
      <c r="B15345" t="s">
        <v>2184</v>
      </c>
      <c r="C15345" t="s">
        <v>98</v>
      </c>
      <c r="D15345">
        <v>2019</v>
      </c>
      <c r="E15345" t="s">
        <v>2185</v>
      </c>
      <c r="F15345" t="s">
        <v>357</v>
      </c>
      <c r="G15345" t="s">
        <v>383</v>
      </c>
      <c r="H15345">
        <v>17626</v>
      </c>
      <c r="I15345">
        <v>6094</v>
      </c>
      <c r="J15345">
        <v>5555</v>
      </c>
      <c r="K15345">
        <v>5555</v>
      </c>
      <c r="L15345">
        <v>91.2</v>
      </c>
      <c r="M15345">
        <v>31.52</v>
      </c>
      <c r="N15345">
        <f>COUNTIF(Cod_Mun_Norte!B:B,DADOS_SNIS_Minas!A15345)</f>
        <v>0</v>
      </c>
    </row>
    <row r="15346" spans="1:14" x14ac:dyDescent="0.2">
      <c r="A15346">
        <v>315080</v>
      </c>
      <c r="B15346" t="s">
        <v>2184</v>
      </c>
      <c r="C15346" t="s">
        <v>98</v>
      </c>
      <c r="D15346">
        <v>2018</v>
      </c>
      <c r="E15346" t="s">
        <v>2186</v>
      </c>
      <c r="F15346" t="s">
        <v>364</v>
      </c>
      <c r="H15346">
        <v>17618</v>
      </c>
      <c r="I15346">
        <v>6091</v>
      </c>
      <c r="J15346">
        <v>5510</v>
      </c>
      <c r="K15346">
        <v>5510</v>
      </c>
      <c r="L15346">
        <v>90.5</v>
      </c>
      <c r="M15346">
        <v>31.27</v>
      </c>
      <c r="N15346">
        <f>COUNTIF(Cod_Mun_Norte!B:B,DADOS_SNIS_Minas!A15346)</f>
        <v>0</v>
      </c>
    </row>
    <row r="15347" spans="1:14" x14ac:dyDescent="0.2">
      <c r="A15347">
        <v>315080</v>
      </c>
      <c r="B15347" t="s">
        <v>2184</v>
      </c>
      <c r="C15347" t="s">
        <v>98</v>
      </c>
      <c r="D15347">
        <v>2017</v>
      </c>
      <c r="E15347" t="s">
        <v>2187</v>
      </c>
      <c r="F15347" t="s">
        <v>357</v>
      </c>
      <c r="H15347">
        <v>17918</v>
      </c>
      <c r="I15347">
        <v>6195</v>
      </c>
      <c r="J15347">
        <v>5449</v>
      </c>
      <c r="K15347">
        <v>5449</v>
      </c>
      <c r="L15347">
        <v>88</v>
      </c>
      <c r="M15347">
        <v>30.41</v>
      </c>
      <c r="N15347">
        <f>COUNTIF(Cod_Mun_Norte!B:B,DADOS_SNIS_Minas!A15347)</f>
        <v>0</v>
      </c>
    </row>
    <row r="15348" spans="1:14" x14ac:dyDescent="0.2">
      <c r="A15348">
        <v>315080</v>
      </c>
      <c r="B15348" t="s">
        <v>2184</v>
      </c>
      <c r="C15348" t="s">
        <v>98</v>
      </c>
      <c r="D15348">
        <v>2016</v>
      </c>
      <c r="E15348" t="s">
        <v>2187</v>
      </c>
      <c r="F15348" t="s">
        <v>359</v>
      </c>
      <c r="H15348">
        <v>17892</v>
      </c>
      <c r="I15348">
        <v>6186</v>
      </c>
      <c r="J15348">
        <v>5485</v>
      </c>
      <c r="K15348">
        <v>5485</v>
      </c>
      <c r="L15348">
        <v>88.7</v>
      </c>
      <c r="M15348">
        <v>30.66</v>
      </c>
      <c r="N15348">
        <f>COUNTIF(Cod_Mun_Norte!B:B,DADOS_SNIS_Minas!A15348)</f>
        <v>0</v>
      </c>
    </row>
    <row r="15349" spans="1:14" x14ac:dyDescent="0.2">
      <c r="A15349">
        <v>315080</v>
      </c>
      <c r="B15349" t="s">
        <v>2184</v>
      </c>
      <c r="C15349" t="s">
        <v>98</v>
      </c>
      <c r="D15349">
        <v>2015</v>
      </c>
      <c r="E15349" t="s">
        <v>2187</v>
      </c>
      <c r="F15349" t="s">
        <v>359</v>
      </c>
      <c r="H15349">
        <v>17864</v>
      </c>
      <c r="I15349">
        <v>6177</v>
      </c>
      <c r="J15349">
        <v>5416</v>
      </c>
      <c r="K15349">
        <v>5416</v>
      </c>
      <c r="L15349">
        <v>87.7</v>
      </c>
      <c r="M15349">
        <v>30.32</v>
      </c>
      <c r="N15349">
        <f>COUNTIF(Cod_Mun_Norte!B:B,DADOS_SNIS_Minas!A15349)</f>
        <v>0</v>
      </c>
    </row>
    <row r="15350" spans="1:14" x14ac:dyDescent="0.2">
      <c r="A15350">
        <v>315080</v>
      </c>
      <c r="B15350" t="s">
        <v>2184</v>
      </c>
      <c r="C15350" t="s">
        <v>98</v>
      </c>
      <c r="D15350">
        <v>2014</v>
      </c>
      <c r="E15350" t="s">
        <v>2187</v>
      </c>
      <c r="F15350" t="s">
        <v>359</v>
      </c>
      <c r="H15350">
        <v>17835</v>
      </c>
      <c r="I15350">
        <v>6166</v>
      </c>
      <c r="J15350">
        <v>6166</v>
      </c>
      <c r="K15350">
        <v>6166</v>
      </c>
      <c r="L15350">
        <v>100</v>
      </c>
      <c r="M15350">
        <v>34.57</v>
      </c>
      <c r="N15350">
        <f>COUNTIF(Cod_Mun_Norte!B:B,DADOS_SNIS_Minas!A15350)</f>
        <v>0</v>
      </c>
    </row>
    <row r="15351" spans="1:14" x14ac:dyDescent="0.2">
      <c r="A15351">
        <v>315080</v>
      </c>
      <c r="B15351" t="s">
        <v>2184</v>
      </c>
      <c r="C15351" t="s">
        <v>98</v>
      </c>
      <c r="D15351">
        <v>2013</v>
      </c>
      <c r="E15351" t="s">
        <v>2187</v>
      </c>
      <c r="F15351" t="s">
        <v>359</v>
      </c>
      <c r="H15351">
        <v>17804</v>
      </c>
      <c r="I15351">
        <v>6156</v>
      </c>
      <c r="J15351">
        <v>6156</v>
      </c>
      <c r="K15351">
        <v>6156</v>
      </c>
      <c r="L15351">
        <v>100</v>
      </c>
      <c r="M15351">
        <v>34.58</v>
      </c>
      <c r="N15351">
        <f>COUNTIF(Cod_Mun_Norte!B:B,DADOS_SNIS_Minas!A15351)</f>
        <v>0</v>
      </c>
    </row>
    <row r="15352" spans="1:14" x14ac:dyDescent="0.2">
      <c r="A15352">
        <v>315080</v>
      </c>
      <c r="B15352" t="s">
        <v>2184</v>
      </c>
      <c r="C15352" t="s">
        <v>98</v>
      </c>
      <c r="D15352">
        <v>2012</v>
      </c>
      <c r="E15352" t="s">
        <v>2187</v>
      </c>
      <c r="F15352" t="s">
        <v>359</v>
      </c>
      <c r="H15352">
        <v>17266</v>
      </c>
      <c r="I15352">
        <v>5970</v>
      </c>
      <c r="J15352">
        <v>5970</v>
      </c>
      <c r="K15352">
        <v>5970</v>
      </c>
      <c r="L15352">
        <v>100</v>
      </c>
      <c r="M15352">
        <v>34.58</v>
      </c>
      <c r="N15352">
        <f>COUNTIF(Cod_Mun_Norte!B:B,DADOS_SNIS_Minas!A15352)</f>
        <v>0</v>
      </c>
    </row>
    <row r="15353" spans="1:14" x14ac:dyDescent="0.2">
      <c r="A15353">
        <v>315080</v>
      </c>
      <c r="B15353" t="s">
        <v>2184</v>
      </c>
      <c r="C15353" t="s">
        <v>98</v>
      </c>
      <c r="D15353">
        <v>2011</v>
      </c>
      <c r="E15353" t="s">
        <v>361</v>
      </c>
      <c r="F15353" t="s">
        <v>362</v>
      </c>
      <c r="H15353">
        <v>17250</v>
      </c>
      <c r="I15353">
        <v>5964</v>
      </c>
      <c r="J15353">
        <v>5964</v>
      </c>
      <c r="K15353">
        <v>5964</v>
      </c>
      <c r="L15353">
        <v>100</v>
      </c>
      <c r="M15353">
        <v>34.57</v>
      </c>
      <c r="N15353">
        <f>COUNTIF(Cod_Mun_Norte!B:B,DADOS_SNIS_Minas!A15353)</f>
        <v>0</v>
      </c>
    </row>
    <row r="15354" spans="1:14" x14ac:dyDescent="0.2">
      <c r="A15354">
        <v>315080</v>
      </c>
      <c r="B15354" t="s">
        <v>2184</v>
      </c>
      <c r="C15354" t="s">
        <v>98</v>
      </c>
      <c r="D15354">
        <v>2010</v>
      </c>
      <c r="E15354" t="s">
        <v>361</v>
      </c>
      <c r="F15354" t="s">
        <v>362</v>
      </c>
      <c r="H15354">
        <v>17232</v>
      </c>
      <c r="I15354">
        <v>5958</v>
      </c>
      <c r="J15354">
        <v>5783</v>
      </c>
      <c r="K15354">
        <v>5783</v>
      </c>
      <c r="L15354">
        <v>97.1</v>
      </c>
      <c r="M15354">
        <v>33.56</v>
      </c>
      <c r="N15354">
        <f>COUNTIF(Cod_Mun_Norte!B:B,DADOS_SNIS_Minas!A15354)</f>
        <v>0</v>
      </c>
    </row>
    <row r="15355" spans="1:14" x14ac:dyDescent="0.2">
      <c r="A15355">
        <v>315080</v>
      </c>
      <c r="B15355" t="s">
        <v>2184</v>
      </c>
      <c r="C15355" t="s">
        <v>98</v>
      </c>
      <c r="D15355">
        <v>2009</v>
      </c>
      <c r="E15355" t="s">
        <v>361</v>
      </c>
      <c r="F15355" t="s">
        <v>362</v>
      </c>
      <c r="H15355">
        <v>17836</v>
      </c>
      <c r="I15355">
        <v>5939</v>
      </c>
      <c r="J15355">
        <v>5581</v>
      </c>
      <c r="K15355">
        <v>5581</v>
      </c>
      <c r="L15355">
        <v>94</v>
      </c>
      <c r="M15355">
        <v>31.29</v>
      </c>
      <c r="N15355">
        <f>COUNTIF(Cod_Mun_Norte!B:B,DADOS_SNIS_Minas!A15355)</f>
        <v>0</v>
      </c>
    </row>
    <row r="15356" spans="1:14" x14ac:dyDescent="0.2">
      <c r="A15356">
        <v>315080</v>
      </c>
      <c r="B15356" t="s">
        <v>2184</v>
      </c>
      <c r="C15356" t="s">
        <v>98</v>
      </c>
      <c r="D15356">
        <v>2008</v>
      </c>
      <c r="E15356" t="s">
        <v>361</v>
      </c>
      <c r="F15356" t="s">
        <v>362</v>
      </c>
      <c r="H15356">
        <v>17773</v>
      </c>
      <c r="I15356">
        <v>5918</v>
      </c>
      <c r="J15356">
        <v>5378</v>
      </c>
      <c r="K15356">
        <v>5378</v>
      </c>
      <c r="L15356">
        <v>90.9</v>
      </c>
      <c r="M15356">
        <v>30.26</v>
      </c>
      <c r="N15356">
        <f>COUNTIF(Cod_Mun_Norte!B:B,DADOS_SNIS_Minas!A15356)</f>
        <v>0</v>
      </c>
    </row>
    <row r="15357" spans="1:14" x14ac:dyDescent="0.2">
      <c r="A15357">
        <v>315080</v>
      </c>
      <c r="B15357" t="s">
        <v>2184</v>
      </c>
      <c r="C15357" t="s">
        <v>98</v>
      </c>
      <c r="D15357">
        <v>2007</v>
      </c>
      <c r="E15357" t="s">
        <v>361</v>
      </c>
      <c r="F15357" t="s">
        <v>362</v>
      </c>
      <c r="H15357">
        <v>17208</v>
      </c>
      <c r="I15357">
        <v>5730</v>
      </c>
      <c r="J15357">
        <v>5269</v>
      </c>
      <c r="K15357">
        <v>5269</v>
      </c>
      <c r="L15357">
        <v>92</v>
      </c>
      <c r="M15357">
        <v>30.62</v>
      </c>
      <c r="N15357">
        <f>COUNTIF(Cod_Mun_Norte!B:B,DADOS_SNIS_Minas!A15357)</f>
        <v>0</v>
      </c>
    </row>
    <row r="15358" spans="1:14" x14ac:dyDescent="0.2">
      <c r="A15358">
        <v>315080</v>
      </c>
      <c r="B15358" t="s">
        <v>2184</v>
      </c>
      <c r="C15358" t="s">
        <v>98</v>
      </c>
      <c r="D15358">
        <v>2006</v>
      </c>
      <c r="E15358" t="s">
        <v>361</v>
      </c>
      <c r="F15358" t="s">
        <v>362</v>
      </c>
      <c r="H15358">
        <v>17511</v>
      </c>
      <c r="I15358">
        <v>5229</v>
      </c>
      <c r="J15358">
        <v>5010</v>
      </c>
      <c r="K15358">
        <v>5010</v>
      </c>
      <c r="L15358">
        <v>95.8</v>
      </c>
      <c r="M15358">
        <v>28.61</v>
      </c>
      <c r="N15358">
        <f>COUNTIF(Cod_Mun_Norte!B:B,DADOS_SNIS_Minas!A15358)</f>
        <v>0</v>
      </c>
    </row>
    <row r="15359" spans="1:14" x14ac:dyDescent="0.2">
      <c r="A15359">
        <v>315080</v>
      </c>
      <c r="B15359" t="s">
        <v>2184</v>
      </c>
      <c r="C15359" t="s">
        <v>98</v>
      </c>
      <c r="D15359">
        <v>2005</v>
      </c>
      <c r="E15359" t="s">
        <v>361</v>
      </c>
      <c r="F15359" t="s">
        <v>362</v>
      </c>
      <c r="H15359">
        <v>17435</v>
      </c>
      <c r="I15359">
        <v>5206</v>
      </c>
      <c r="J15359">
        <v>4963</v>
      </c>
      <c r="K15359">
        <v>4963</v>
      </c>
      <c r="L15359">
        <v>95.3</v>
      </c>
      <c r="M15359">
        <v>28.47</v>
      </c>
      <c r="N15359">
        <f>COUNTIF(Cod_Mun_Norte!B:B,DADOS_SNIS_Minas!A15359)</f>
        <v>0</v>
      </c>
    </row>
    <row r="15360" spans="1:14" x14ac:dyDescent="0.2">
      <c r="A15360">
        <v>315080</v>
      </c>
      <c r="B15360" t="s">
        <v>2184</v>
      </c>
      <c r="C15360" t="s">
        <v>98</v>
      </c>
      <c r="D15360">
        <v>2004</v>
      </c>
      <c r="E15360" t="s">
        <v>361</v>
      </c>
      <c r="F15360" t="s">
        <v>362</v>
      </c>
      <c r="H15360">
        <v>17358</v>
      </c>
      <c r="I15360">
        <v>5183</v>
      </c>
      <c r="J15360">
        <v>4824</v>
      </c>
      <c r="K15360">
        <v>4824</v>
      </c>
      <c r="L15360">
        <v>93.1</v>
      </c>
      <c r="M15360">
        <v>27.79</v>
      </c>
      <c r="N15360">
        <f>COUNTIF(Cod_Mun_Norte!B:B,DADOS_SNIS_Minas!A15360)</f>
        <v>0</v>
      </c>
    </row>
    <row r="15361" spans="1:14" x14ac:dyDescent="0.2">
      <c r="A15361">
        <v>315080</v>
      </c>
      <c r="B15361" t="s">
        <v>2184</v>
      </c>
      <c r="C15361" t="s">
        <v>98</v>
      </c>
      <c r="D15361">
        <v>2003</v>
      </c>
      <c r="E15361" t="s">
        <v>361</v>
      </c>
      <c r="F15361" t="s">
        <v>362</v>
      </c>
      <c r="H15361">
        <v>17219</v>
      </c>
      <c r="I15361">
        <v>5141</v>
      </c>
      <c r="J15361">
        <v>4748</v>
      </c>
      <c r="K15361">
        <v>4748</v>
      </c>
      <c r="L15361">
        <v>92.4</v>
      </c>
      <c r="M15361">
        <v>27.57</v>
      </c>
      <c r="N15361">
        <f>COUNTIF(Cod_Mun_Norte!B:B,DADOS_SNIS_Minas!A15361)</f>
        <v>0</v>
      </c>
    </row>
    <row r="15362" spans="1:14" x14ac:dyDescent="0.2">
      <c r="A15362">
        <v>315080</v>
      </c>
      <c r="B15362" t="s">
        <v>2184</v>
      </c>
      <c r="C15362" t="s">
        <v>98</v>
      </c>
      <c r="D15362">
        <v>2002</v>
      </c>
      <c r="E15362" t="s">
        <v>361</v>
      </c>
      <c r="F15362" t="s">
        <v>362</v>
      </c>
      <c r="H15362">
        <v>17153</v>
      </c>
      <c r="I15362">
        <v>5122</v>
      </c>
      <c r="J15362">
        <v>4631</v>
      </c>
      <c r="K15362">
        <v>4631</v>
      </c>
      <c r="L15362">
        <v>90.4</v>
      </c>
      <c r="M15362">
        <v>27</v>
      </c>
      <c r="N15362">
        <f>COUNTIF(Cod_Mun_Norte!B:B,DADOS_SNIS_Minas!A15362)</f>
        <v>0</v>
      </c>
    </row>
    <row r="15363" spans="1:14" x14ac:dyDescent="0.2">
      <c r="A15363">
        <v>315080</v>
      </c>
      <c r="B15363" t="s">
        <v>2184</v>
      </c>
      <c r="C15363" t="s">
        <v>98</v>
      </c>
      <c r="D15363">
        <v>2001</v>
      </c>
      <c r="E15363" t="s">
        <v>361</v>
      </c>
      <c r="F15363" t="s">
        <v>362</v>
      </c>
      <c r="H15363">
        <v>17088</v>
      </c>
      <c r="I15363">
        <v>5102</v>
      </c>
      <c r="J15363">
        <v>4469</v>
      </c>
      <c r="K15363">
        <v>4469</v>
      </c>
      <c r="L15363">
        <v>87.6</v>
      </c>
      <c r="M15363">
        <v>26.15</v>
      </c>
      <c r="N15363">
        <f>COUNTIF(Cod_Mun_Norte!B:B,DADOS_SNIS_Minas!A15363)</f>
        <v>0</v>
      </c>
    </row>
    <row r="15364" spans="1:14" x14ac:dyDescent="0.2">
      <c r="A15364">
        <v>315080</v>
      </c>
      <c r="B15364" t="s">
        <v>2184</v>
      </c>
      <c r="C15364" t="s">
        <v>98</v>
      </c>
      <c r="D15364">
        <v>2000</v>
      </c>
      <c r="E15364" t="s">
        <v>361</v>
      </c>
      <c r="F15364" t="s">
        <v>362</v>
      </c>
      <c r="H15364">
        <v>17010</v>
      </c>
      <c r="I15364">
        <v>5079</v>
      </c>
      <c r="J15364">
        <v>4389</v>
      </c>
      <c r="L15364">
        <v>86.4</v>
      </c>
      <c r="N15364">
        <f>COUNTIF(Cod_Mun_Norte!B:B,DADOS_SNIS_Minas!A15364)</f>
        <v>0</v>
      </c>
    </row>
    <row r="15365" spans="1:14" x14ac:dyDescent="0.2">
      <c r="A15365">
        <v>315080</v>
      </c>
      <c r="B15365" t="s">
        <v>2184</v>
      </c>
      <c r="C15365" t="s">
        <v>98</v>
      </c>
      <c r="D15365">
        <v>1999</v>
      </c>
      <c r="E15365" t="s">
        <v>361</v>
      </c>
      <c r="F15365" t="s">
        <v>362</v>
      </c>
      <c r="H15365">
        <v>17495</v>
      </c>
      <c r="I15365">
        <v>4743</v>
      </c>
      <c r="N15365">
        <f>COUNTIF(Cod_Mun_Norte!B:B,DADOS_SNIS_Minas!A15365)</f>
        <v>0</v>
      </c>
    </row>
    <row r="15366" spans="1:14" x14ac:dyDescent="0.2">
      <c r="A15366">
        <v>315080</v>
      </c>
      <c r="B15366" t="s">
        <v>2184</v>
      </c>
      <c r="C15366" t="s">
        <v>98</v>
      </c>
      <c r="D15366">
        <v>1998</v>
      </c>
      <c r="E15366" t="s">
        <v>361</v>
      </c>
      <c r="F15366" t="s">
        <v>362</v>
      </c>
      <c r="H15366">
        <v>17336</v>
      </c>
      <c r="I15366">
        <v>4700</v>
      </c>
      <c r="N15366">
        <f>COUNTIF(Cod_Mun_Norte!B:B,DADOS_SNIS_Minas!A15366)</f>
        <v>0</v>
      </c>
    </row>
    <row r="15367" spans="1:14" x14ac:dyDescent="0.2">
      <c r="A15367">
        <v>315080</v>
      </c>
      <c r="B15367" t="s">
        <v>2184</v>
      </c>
      <c r="C15367" t="s">
        <v>98</v>
      </c>
      <c r="D15367">
        <v>1997</v>
      </c>
      <c r="H15367">
        <v>17177</v>
      </c>
      <c r="I15367">
        <v>4657</v>
      </c>
      <c r="N15367">
        <f>COUNTIF(Cod_Mun_Norte!B:B,DADOS_SNIS_Minas!A15367)</f>
        <v>0</v>
      </c>
    </row>
    <row r="15368" spans="1:14" x14ac:dyDescent="0.2">
      <c r="A15368">
        <v>315080</v>
      </c>
      <c r="B15368" t="s">
        <v>2184</v>
      </c>
      <c r="C15368" t="s">
        <v>98</v>
      </c>
      <c r="D15368">
        <v>1996</v>
      </c>
      <c r="H15368">
        <v>16989</v>
      </c>
      <c r="I15368">
        <v>4606</v>
      </c>
      <c r="N15368">
        <f>COUNTIF(Cod_Mun_Norte!B:B,DADOS_SNIS_Minas!A15368)</f>
        <v>0</v>
      </c>
    </row>
    <row r="15369" spans="1:14" x14ac:dyDescent="0.2">
      <c r="A15369">
        <v>315080</v>
      </c>
      <c r="B15369" t="s">
        <v>2184</v>
      </c>
      <c r="C15369" t="s">
        <v>98</v>
      </c>
      <c r="D15369">
        <v>1995</v>
      </c>
      <c r="H15369">
        <v>16512</v>
      </c>
      <c r="I15369">
        <v>4477</v>
      </c>
      <c r="N15369">
        <f>COUNTIF(Cod_Mun_Norte!B:B,DADOS_SNIS_Minas!A15369)</f>
        <v>0</v>
      </c>
    </row>
    <row r="15370" spans="1:14" x14ac:dyDescent="0.2">
      <c r="A15370">
        <v>315090</v>
      </c>
      <c r="B15370" t="s">
        <v>2188</v>
      </c>
      <c r="C15370" t="s">
        <v>98</v>
      </c>
      <c r="D15370">
        <v>2020</v>
      </c>
      <c r="E15370" t="s">
        <v>2189</v>
      </c>
      <c r="F15370" t="s">
        <v>357</v>
      </c>
      <c r="G15370" t="s">
        <v>383</v>
      </c>
      <c r="H15370">
        <v>5488</v>
      </c>
      <c r="I15370">
        <v>1864</v>
      </c>
      <c r="J15370">
        <v>1873</v>
      </c>
      <c r="K15370">
        <v>1864</v>
      </c>
      <c r="L15370">
        <v>100</v>
      </c>
      <c r="M15370">
        <v>34.130000000000003</v>
      </c>
      <c r="N15370">
        <f>COUNTIF(Cod_Mun_Norte!B:B,DADOS_SNIS_Minas!A15370)</f>
        <v>0</v>
      </c>
    </row>
    <row r="15371" spans="1:14" x14ac:dyDescent="0.2">
      <c r="A15371">
        <v>315090</v>
      </c>
      <c r="B15371" t="s">
        <v>2188</v>
      </c>
      <c r="C15371" t="s">
        <v>98</v>
      </c>
      <c r="D15371">
        <v>2019</v>
      </c>
      <c r="E15371" t="s">
        <v>2189</v>
      </c>
      <c r="F15371" t="s">
        <v>357</v>
      </c>
      <c r="G15371" t="s">
        <v>383</v>
      </c>
      <c r="H15371">
        <v>5472</v>
      </c>
      <c r="I15371">
        <v>1859</v>
      </c>
      <c r="J15371">
        <v>1859</v>
      </c>
      <c r="K15371">
        <v>1859</v>
      </c>
      <c r="L15371">
        <v>100</v>
      </c>
      <c r="M15371">
        <v>33.97</v>
      </c>
      <c r="N15371">
        <f>COUNTIF(Cod_Mun_Norte!B:B,DADOS_SNIS_Minas!A15371)</f>
        <v>0</v>
      </c>
    </row>
    <row r="15372" spans="1:14" x14ac:dyDescent="0.2">
      <c r="A15372">
        <v>315090</v>
      </c>
      <c r="B15372" t="s">
        <v>2188</v>
      </c>
      <c r="C15372" t="s">
        <v>98</v>
      </c>
      <c r="D15372">
        <v>2018</v>
      </c>
      <c r="E15372" t="s">
        <v>2190</v>
      </c>
      <c r="F15372" t="s">
        <v>357</v>
      </c>
      <c r="H15372">
        <v>5455</v>
      </c>
      <c r="I15372">
        <v>1853</v>
      </c>
      <c r="J15372">
        <v>2393</v>
      </c>
      <c r="K15372">
        <v>1853</v>
      </c>
      <c r="L15372">
        <v>100</v>
      </c>
      <c r="M15372">
        <v>43.87</v>
      </c>
      <c r="N15372">
        <f>COUNTIF(Cod_Mun_Norte!B:B,DADOS_SNIS_Minas!A15372)</f>
        <v>0</v>
      </c>
    </row>
    <row r="15373" spans="1:14" x14ac:dyDescent="0.2">
      <c r="A15373">
        <v>315090</v>
      </c>
      <c r="B15373" t="s">
        <v>2188</v>
      </c>
      <c r="C15373" t="s">
        <v>98</v>
      </c>
      <c r="D15373">
        <v>2017</v>
      </c>
      <c r="E15373" t="s">
        <v>2190</v>
      </c>
      <c r="F15373" t="s">
        <v>357</v>
      </c>
      <c r="H15373">
        <v>5514</v>
      </c>
      <c r="I15373">
        <v>1873</v>
      </c>
      <c r="J15373">
        <v>1873</v>
      </c>
      <c r="K15373">
        <v>1873</v>
      </c>
      <c r="L15373">
        <v>100</v>
      </c>
      <c r="M15373">
        <v>33.97</v>
      </c>
      <c r="N15373">
        <f>COUNTIF(Cod_Mun_Norte!B:B,DADOS_SNIS_Minas!A15373)</f>
        <v>0</v>
      </c>
    </row>
    <row r="15374" spans="1:14" x14ac:dyDescent="0.2">
      <c r="A15374">
        <v>315090</v>
      </c>
      <c r="B15374" t="s">
        <v>2188</v>
      </c>
      <c r="C15374" t="s">
        <v>98</v>
      </c>
      <c r="D15374">
        <v>2016</v>
      </c>
      <c r="E15374" t="s">
        <v>2191</v>
      </c>
      <c r="F15374" t="s">
        <v>364</v>
      </c>
      <c r="H15374">
        <v>5495</v>
      </c>
      <c r="I15374">
        <v>1866</v>
      </c>
      <c r="J15374">
        <v>1866</v>
      </c>
      <c r="K15374">
        <v>1866</v>
      </c>
      <c r="L15374">
        <v>100</v>
      </c>
      <c r="M15374">
        <v>33.96</v>
      </c>
      <c r="N15374">
        <f>COUNTIF(Cod_Mun_Norte!B:B,DADOS_SNIS_Minas!A15374)</f>
        <v>0</v>
      </c>
    </row>
    <row r="15375" spans="1:14" x14ac:dyDescent="0.2">
      <c r="A15375">
        <v>315090</v>
      </c>
      <c r="B15375" t="s">
        <v>2188</v>
      </c>
      <c r="C15375" t="s">
        <v>98</v>
      </c>
      <c r="D15375">
        <v>2015</v>
      </c>
      <c r="E15375" t="s">
        <v>2191</v>
      </c>
      <c r="F15375" t="s">
        <v>364</v>
      </c>
      <c r="H15375">
        <v>5475</v>
      </c>
      <c r="I15375">
        <v>1860</v>
      </c>
      <c r="J15375">
        <v>1860</v>
      </c>
      <c r="K15375">
        <v>1860</v>
      </c>
      <c r="L15375">
        <v>100</v>
      </c>
      <c r="M15375">
        <v>33.97</v>
      </c>
      <c r="N15375">
        <f>COUNTIF(Cod_Mun_Norte!B:B,DADOS_SNIS_Minas!A15375)</f>
        <v>0</v>
      </c>
    </row>
    <row r="15376" spans="1:14" x14ac:dyDescent="0.2">
      <c r="A15376">
        <v>315090</v>
      </c>
      <c r="B15376" t="s">
        <v>2188</v>
      </c>
      <c r="C15376" t="s">
        <v>98</v>
      </c>
      <c r="D15376">
        <v>2014</v>
      </c>
      <c r="E15376" t="s">
        <v>2191</v>
      </c>
      <c r="F15376" t="s">
        <v>364</v>
      </c>
      <c r="H15376">
        <v>5454</v>
      </c>
      <c r="I15376">
        <v>1852</v>
      </c>
      <c r="J15376">
        <v>1852</v>
      </c>
      <c r="K15376">
        <v>1852</v>
      </c>
      <c r="L15376">
        <v>100</v>
      </c>
      <c r="M15376">
        <v>33.96</v>
      </c>
      <c r="N15376">
        <f>COUNTIF(Cod_Mun_Norte!B:B,DADOS_SNIS_Minas!A15376)</f>
        <v>0</v>
      </c>
    </row>
    <row r="15377" spans="1:14" x14ac:dyDescent="0.2">
      <c r="A15377">
        <v>315090</v>
      </c>
      <c r="B15377" t="s">
        <v>2188</v>
      </c>
      <c r="C15377" t="s">
        <v>98</v>
      </c>
      <c r="D15377">
        <v>2013</v>
      </c>
      <c r="E15377" t="s">
        <v>2191</v>
      </c>
      <c r="F15377" t="s">
        <v>364</v>
      </c>
      <c r="H15377">
        <v>5432</v>
      </c>
      <c r="I15377">
        <v>1845</v>
      </c>
      <c r="J15377">
        <v>1845</v>
      </c>
      <c r="K15377">
        <v>1845</v>
      </c>
      <c r="L15377">
        <v>100</v>
      </c>
      <c r="M15377">
        <v>33.97</v>
      </c>
      <c r="N15377">
        <f>COUNTIF(Cod_Mun_Norte!B:B,DADOS_SNIS_Minas!A15377)</f>
        <v>0</v>
      </c>
    </row>
    <row r="15378" spans="1:14" x14ac:dyDescent="0.2">
      <c r="A15378">
        <v>315090</v>
      </c>
      <c r="B15378" t="s">
        <v>2188</v>
      </c>
      <c r="C15378" t="s">
        <v>98</v>
      </c>
      <c r="D15378">
        <v>2012</v>
      </c>
      <c r="E15378" t="s">
        <v>2191</v>
      </c>
      <c r="F15378" t="s">
        <v>364</v>
      </c>
      <c r="H15378">
        <v>5254</v>
      </c>
      <c r="I15378">
        <v>1785</v>
      </c>
      <c r="J15378">
        <v>1785</v>
      </c>
      <c r="K15378">
        <v>1785</v>
      </c>
      <c r="L15378">
        <v>100</v>
      </c>
      <c r="M15378">
        <v>33.97</v>
      </c>
      <c r="N15378">
        <f>COUNTIF(Cod_Mun_Norte!B:B,DADOS_SNIS_Minas!A15378)</f>
        <v>0</v>
      </c>
    </row>
    <row r="15379" spans="1:14" x14ac:dyDescent="0.2">
      <c r="A15379">
        <v>315090</v>
      </c>
      <c r="B15379" t="s">
        <v>2188</v>
      </c>
      <c r="C15379" t="s">
        <v>98</v>
      </c>
      <c r="D15379">
        <v>2011</v>
      </c>
      <c r="E15379" t="s">
        <v>2191</v>
      </c>
      <c r="F15379" t="s">
        <v>364</v>
      </c>
      <c r="H15379">
        <v>5236</v>
      </c>
      <c r="I15379">
        <v>1778</v>
      </c>
      <c r="J15379">
        <v>1778</v>
      </c>
      <c r="K15379">
        <v>1778</v>
      </c>
      <c r="L15379">
        <v>100</v>
      </c>
      <c r="M15379">
        <v>33.96</v>
      </c>
      <c r="N15379">
        <f>COUNTIF(Cod_Mun_Norte!B:B,DADOS_SNIS_Minas!A15379)</f>
        <v>0</v>
      </c>
    </row>
    <row r="15380" spans="1:14" x14ac:dyDescent="0.2">
      <c r="A15380">
        <v>315090</v>
      </c>
      <c r="B15380" t="s">
        <v>2188</v>
      </c>
      <c r="C15380" t="s">
        <v>98</v>
      </c>
      <c r="D15380">
        <v>2010</v>
      </c>
      <c r="E15380" t="s">
        <v>2191</v>
      </c>
      <c r="F15380" t="s">
        <v>364</v>
      </c>
      <c r="H15380">
        <v>5217</v>
      </c>
      <c r="I15380">
        <v>1772</v>
      </c>
      <c r="J15380">
        <v>1772</v>
      </c>
      <c r="K15380">
        <v>1772</v>
      </c>
      <c r="L15380">
        <v>100</v>
      </c>
      <c r="M15380">
        <v>33.97</v>
      </c>
      <c r="N15380">
        <f>COUNTIF(Cod_Mun_Norte!B:B,DADOS_SNIS_Minas!A15380)</f>
        <v>0</v>
      </c>
    </row>
    <row r="15381" spans="1:14" x14ac:dyDescent="0.2">
      <c r="A15381">
        <v>315090</v>
      </c>
      <c r="B15381" t="s">
        <v>2188</v>
      </c>
      <c r="C15381" t="s">
        <v>98</v>
      </c>
      <c r="D15381">
        <v>2009</v>
      </c>
      <c r="E15381" t="s">
        <v>361</v>
      </c>
      <c r="F15381" t="s">
        <v>362</v>
      </c>
      <c r="H15381">
        <v>5319</v>
      </c>
      <c r="I15381">
        <v>1786</v>
      </c>
      <c r="J15381">
        <v>2940</v>
      </c>
      <c r="K15381">
        <v>2940</v>
      </c>
      <c r="L15381">
        <v>100</v>
      </c>
      <c r="M15381">
        <v>55.27</v>
      </c>
      <c r="N15381">
        <f>COUNTIF(Cod_Mun_Norte!B:B,DADOS_SNIS_Minas!A15381)</f>
        <v>0</v>
      </c>
    </row>
    <row r="15382" spans="1:14" x14ac:dyDescent="0.2">
      <c r="A15382">
        <v>315090</v>
      </c>
      <c r="B15382" t="s">
        <v>2188</v>
      </c>
      <c r="C15382" t="s">
        <v>98</v>
      </c>
      <c r="D15382">
        <v>2008</v>
      </c>
      <c r="E15382" t="s">
        <v>2191</v>
      </c>
      <c r="F15382" t="s">
        <v>364</v>
      </c>
      <c r="H15382">
        <v>5292</v>
      </c>
      <c r="I15382">
        <v>1777</v>
      </c>
      <c r="J15382">
        <v>2875</v>
      </c>
      <c r="K15382">
        <v>2875</v>
      </c>
      <c r="L15382">
        <v>100</v>
      </c>
      <c r="M15382">
        <v>54.33</v>
      </c>
      <c r="N15382">
        <f>COUNTIF(Cod_Mun_Norte!B:B,DADOS_SNIS_Minas!A15382)</f>
        <v>0</v>
      </c>
    </row>
    <row r="15383" spans="1:14" x14ac:dyDescent="0.2">
      <c r="A15383">
        <v>315090</v>
      </c>
      <c r="B15383" t="s">
        <v>2188</v>
      </c>
      <c r="C15383" t="s">
        <v>98</v>
      </c>
      <c r="D15383">
        <v>2007</v>
      </c>
      <c r="E15383" t="s">
        <v>2191</v>
      </c>
      <c r="F15383" t="s">
        <v>364</v>
      </c>
      <c r="H15383">
        <v>5113</v>
      </c>
      <c r="I15383">
        <v>1717</v>
      </c>
      <c r="J15383">
        <v>2752</v>
      </c>
      <c r="K15383">
        <v>2752</v>
      </c>
      <c r="L15383">
        <v>100</v>
      </c>
      <c r="M15383">
        <v>53.82</v>
      </c>
      <c r="N15383">
        <f>COUNTIF(Cod_Mun_Norte!B:B,DADOS_SNIS_Minas!A15383)</f>
        <v>0</v>
      </c>
    </row>
    <row r="15384" spans="1:14" x14ac:dyDescent="0.2">
      <c r="A15384">
        <v>315090</v>
      </c>
      <c r="B15384" t="s">
        <v>2188</v>
      </c>
      <c r="C15384" t="s">
        <v>98</v>
      </c>
      <c r="D15384">
        <v>2006</v>
      </c>
      <c r="E15384" t="s">
        <v>2191</v>
      </c>
      <c r="F15384" t="s">
        <v>364</v>
      </c>
      <c r="H15384">
        <v>5329</v>
      </c>
      <c r="I15384">
        <v>1813</v>
      </c>
      <c r="J15384">
        <v>2701</v>
      </c>
      <c r="K15384">
        <v>2701</v>
      </c>
      <c r="L15384">
        <v>100</v>
      </c>
      <c r="M15384">
        <v>50.68</v>
      </c>
      <c r="N15384">
        <f>COUNTIF(Cod_Mun_Norte!B:B,DADOS_SNIS_Minas!A15384)</f>
        <v>0</v>
      </c>
    </row>
    <row r="15385" spans="1:14" x14ac:dyDescent="0.2">
      <c r="A15385">
        <v>315090</v>
      </c>
      <c r="B15385" t="s">
        <v>2188</v>
      </c>
      <c r="C15385" t="s">
        <v>98</v>
      </c>
      <c r="D15385">
        <v>2005</v>
      </c>
      <c r="E15385" t="s">
        <v>361</v>
      </c>
      <c r="F15385" t="s">
        <v>362</v>
      </c>
      <c r="H15385">
        <v>5275</v>
      </c>
      <c r="I15385">
        <v>1794</v>
      </c>
      <c r="N15385">
        <f>COUNTIF(Cod_Mun_Norte!B:B,DADOS_SNIS_Minas!A15385)</f>
        <v>0</v>
      </c>
    </row>
    <row r="15386" spans="1:14" x14ac:dyDescent="0.2">
      <c r="A15386">
        <v>315090</v>
      </c>
      <c r="B15386" t="s">
        <v>2188</v>
      </c>
      <c r="C15386" t="s">
        <v>98</v>
      </c>
      <c r="D15386">
        <v>2004</v>
      </c>
      <c r="H15386">
        <v>5220</v>
      </c>
      <c r="I15386">
        <v>1776</v>
      </c>
      <c r="N15386">
        <f>COUNTIF(Cod_Mun_Norte!B:B,DADOS_SNIS_Minas!A15386)</f>
        <v>0</v>
      </c>
    </row>
    <row r="15387" spans="1:14" x14ac:dyDescent="0.2">
      <c r="A15387">
        <v>315090</v>
      </c>
      <c r="B15387" t="s">
        <v>2188</v>
      </c>
      <c r="C15387" t="s">
        <v>98</v>
      </c>
      <c r="D15387">
        <v>2003</v>
      </c>
      <c r="H15387">
        <v>5122</v>
      </c>
      <c r="I15387">
        <v>1742</v>
      </c>
      <c r="N15387">
        <f>COUNTIF(Cod_Mun_Norte!B:B,DADOS_SNIS_Minas!A15387)</f>
        <v>0</v>
      </c>
    </row>
    <row r="15388" spans="1:14" x14ac:dyDescent="0.2">
      <c r="A15388">
        <v>315090</v>
      </c>
      <c r="B15388" t="s">
        <v>2188</v>
      </c>
      <c r="C15388" t="s">
        <v>98</v>
      </c>
      <c r="D15388">
        <v>2002</v>
      </c>
      <c r="H15388">
        <v>5075</v>
      </c>
      <c r="I15388">
        <v>1726</v>
      </c>
      <c r="N15388">
        <f>COUNTIF(Cod_Mun_Norte!B:B,DADOS_SNIS_Minas!A15388)</f>
        <v>0</v>
      </c>
    </row>
    <row r="15389" spans="1:14" x14ac:dyDescent="0.2">
      <c r="A15389">
        <v>315090</v>
      </c>
      <c r="B15389" t="s">
        <v>2188</v>
      </c>
      <c r="C15389" t="s">
        <v>98</v>
      </c>
      <c r="D15389">
        <v>2001</v>
      </c>
      <c r="H15389">
        <v>5033</v>
      </c>
      <c r="I15389">
        <v>1712</v>
      </c>
      <c r="N15389">
        <f>COUNTIF(Cod_Mun_Norte!B:B,DADOS_SNIS_Minas!A15389)</f>
        <v>0</v>
      </c>
    </row>
    <row r="15390" spans="1:14" x14ac:dyDescent="0.2">
      <c r="A15390">
        <v>315090</v>
      </c>
      <c r="B15390" t="s">
        <v>2188</v>
      </c>
      <c r="C15390" t="s">
        <v>98</v>
      </c>
      <c r="D15390">
        <v>2000</v>
      </c>
      <c r="H15390">
        <v>4974</v>
      </c>
      <c r="I15390">
        <v>1692</v>
      </c>
      <c r="N15390">
        <f>COUNTIF(Cod_Mun_Norte!B:B,DADOS_SNIS_Minas!A15390)</f>
        <v>0</v>
      </c>
    </row>
    <row r="15391" spans="1:14" x14ac:dyDescent="0.2">
      <c r="A15391">
        <v>315090</v>
      </c>
      <c r="B15391" t="s">
        <v>2188</v>
      </c>
      <c r="C15391" t="s">
        <v>98</v>
      </c>
      <c r="D15391">
        <v>1999</v>
      </c>
      <c r="H15391">
        <v>4813</v>
      </c>
      <c r="I15391">
        <v>1589</v>
      </c>
      <c r="N15391">
        <f>COUNTIF(Cod_Mun_Norte!B:B,DADOS_SNIS_Minas!A15391)</f>
        <v>0</v>
      </c>
    </row>
    <row r="15392" spans="1:14" x14ac:dyDescent="0.2">
      <c r="A15392">
        <v>315090</v>
      </c>
      <c r="B15392" t="s">
        <v>2188</v>
      </c>
      <c r="C15392" t="s">
        <v>98</v>
      </c>
      <c r="D15392">
        <v>1998</v>
      </c>
      <c r="H15392">
        <v>4772</v>
      </c>
      <c r="I15392">
        <v>1575</v>
      </c>
      <c r="N15392">
        <f>COUNTIF(Cod_Mun_Norte!B:B,DADOS_SNIS_Minas!A15392)</f>
        <v>0</v>
      </c>
    </row>
    <row r="15393" spans="1:14" x14ac:dyDescent="0.2">
      <c r="A15393">
        <v>315090</v>
      </c>
      <c r="B15393" t="s">
        <v>2188</v>
      </c>
      <c r="C15393" t="s">
        <v>98</v>
      </c>
      <c r="D15393">
        <v>1997</v>
      </c>
      <c r="H15393">
        <v>4824</v>
      </c>
      <c r="I15393">
        <v>1592</v>
      </c>
      <c r="N15393">
        <f>COUNTIF(Cod_Mun_Norte!B:B,DADOS_SNIS_Minas!A15393)</f>
        <v>0</v>
      </c>
    </row>
    <row r="15394" spans="1:14" x14ac:dyDescent="0.2">
      <c r="A15394">
        <v>315090</v>
      </c>
      <c r="B15394" t="s">
        <v>2188</v>
      </c>
      <c r="C15394" t="s">
        <v>98</v>
      </c>
      <c r="D15394">
        <v>1996</v>
      </c>
      <c r="H15394">
        <v>4775</v>
      </c>
      <c r="I15394">
        <v>1576</v>
      </c>
      <c r="N15394">
        <f>COUNTIF(Cod_Mun_Norte!B:B,DADOS_SNIS_Minas!A15394)</f>
        <v>0</v>
      </c>
    </row>
    <row r="15395" spans="1:14" x14ac:dyDescent="0.2">
      <c r="A15395">
        <v>315090</v>
      </c>
      <c r="B15395" t="s">
        <v>2188</v>
      </c>
      <c r="C15395" t="s">
        <v>98</v>
      </c>
      <c r="D15395">
        <v>1995</v>
      </c>
      <c r="H15395">
        <v>4556</v>
      </c>
      <c r="I15395">
        <v>1504</v>
      </c>
      <c r="N15395">
        <f>COUNTIF(Cod_Mun_Norte!B:B,DADOS_SNIS_Minas!A15395)</f>
        <v>0</v>
      </c>
    </row>
    <row r="15396" spans="1:14" x14ac:dyDescent="0.2">
      <c r="A15396">
        <v>315100</v>
      </c>
      <c r="B15396" t="s">
        <v>2192</v>
      </c>
      <c r="C15396" t="s">
        <v>98</v>
      </c>
      <c r="D15396">
        <v>2020</v>
      </c>
      <c r="E15396" t="s">
        <v>2193</v>
      </c>
      <c r="F15396" t="s">
        <v>357</v>
      </c>
      <c r="G15396" t="s">
        <v>383</v>
      </c>
      <c r="H15396">
        <v>8640</v>
      </c>
      <c r="I15396">
        <v>5339</v>
      </c>
      <c r="J15396">
        <v>5312</v>
      </c>
      <c r="K15396">
        <v>5312</v>
      </c>
      <c r="L15396">
        <v>99.5</v>
      </c>
      <c r="M15396">
        <v>61.48</v>
      </c>
      <c r="N15396">
        <f>COUNTIF(Cod_Mun_Norte!B:B,DADOS_SNIS_Minas!A15396)</f>
        <v>0</v>
      </c>
    </row>
    <row r="15397" spans="1:14" x14ac:dyDescent="0.2">
      <c r="A15397">
        <v>315100</v>
      </c>
      <c r="B15397" t="s">
        <v>2192</v>
      </c>
      <c r="C15397" t="s">
        <v>98</v>
      </c>
      <c r="D15397">
        <v>2019</v>
      </c>
      <c r="E15397" t="s">
        <v>2193</v>
      </c>
      <c r="F15397" t="s">
        <v>357</v>
      </c>
      <c r="G15397" t="s">
        <v>383</v>
      </c>
      <c r="H15397">
        <v>8596</v>
      </c>
      <c r="I15397">
        <v>5311</v>
      </c>
      <c r="J15397">
        <v>5311</v>
      </c>
      <c r="K15397">
        <v>5311</v>
      </c>
      <c r="L15397">
        <v>100</v>
      </c>
      <c r="M15397">
        <v>61.78</v>
      </c>
      <c r="N15397">
        <f>COUNTIF(Cod_Mun_Norte!B:B,DADOS_SNIS_Minas!A15397)</f>
        <v>0</v>
      </c>
    </row>
    <row r="15398" spans="1:14" x14ac:dyDescent="0.2">
      <c r="A15398">
        <v>315100</v>
      </c>
      <c r="B15398" t="s">
        <v>2192</v>
      </c>
      <c r="C15398" t="s">
        <v>98</v>
      </c>
      <c r="D15398">
        <v>2018</v>
      </c>
      <c r="E15398" t="s">
        <v>2194</v>
      </c>
      <c r="F15398" t="s">
        <v>357</v>
      </c>
      <c r="H15398">
        <v>8550</v>
      </c>
      <c r="I15398">
        <v>5283</v>
      </c>
      <c r="J15398">
        <v>5283</v>
      </c>
      <c r="K15398">
        <v>5283</v>
      </c>
      <c r="L15398">
        <v>100</v>
      </c>
      <c r="M15398">
        <v>61.79</v>
      </c>
      <c r="N15398">
        <f>COUNTIF(Cod_Mun_Norte!B:B,DADOS_SNIS_Minas!A15398)</f>
        <v>0</v>
      </c>
    </row>
    <row r="15399" spans="1:14" x14ac:dyDescent="0.2">
      <c r="A15399">
        <v>315100</v>
      </c>
      <c r="B15399" t="s">
        <v>2192</v>
      </c>
      <c r="C15399" t="s">
        <v>98</v>
      </c>
      <c r="D15399">
        <v>2017</v>
      </c>
      <c r="E15399" t="s">
        <v>2194</v>
      </c>
      <c r="F15399" t="s">
        <v>357</v>
      </c>
      <c r="H15399">
        <v>8597</v>
      </c>
      <c r="I15399">
        <v>5312</v>
      </c>
      <c r="J15399">
        <v>5312</v>
      </c>
      <c r="K15399">
        <v>5312</v>
      </c>
      <c r="L15399">
        <v>100</v>
      </c>
      <c r="M15399">
        <v>61.79</v>
      </c>
      <c r="N15399">
        <f>COUNTIF(Cod_Mun_Norte!B:B,DADOS_SNIS_Minas!A15399)</f>
        <v>0</v>
      </c>
    </row>
    <row r="15400" spans="1:14" x14ac:dyDescent="0.2">
      <c r="A15400">
        <v>315100</v>
      </c>
      <c r="B15400" t="s">
        <v>2192</v>
      </c>
      <c r="C15400" t="s">
        <v>98</v>
      </c>
      <c r="D15400">
        <v>2016</v>
      </c>
      <c r="E15400" t="s">
        <v>2194</v>
      </c>
      <c r="F15400" t="s">
        <v>359</v>
      </c>
      <c r="H15400">
        <v>8553</v>
      </c>
      <c r="I15400">
        <v>5285</v>
      </c>
      <c r="J15400">
        <v>5285</v>
      </c>
      <c r="K15400">
        <v>5285</v>
      </c>
      <c r="L15400">
        <v>100</v>
      </c>
      <c r="M15400">
        <v>61.79</v>
      </c>
      <c r="N15400">
        <f>COUNTIF(Cod_Mun_Norte!B:B,DADOS_SNIS_Minas!A15400)</f>
        <v>0</v>
      </c>
    </row>
    <row r="15401" spans="1:14" x14ac:dyDescent="0.2">
      <c r="A15401">
        <v>315100</v>
      </c>
      <c r="B15401" t="s">
        <v>2192</v>
      </c>
      <c r="C15401" t="s">
        <v>98</v>
      </c>
      <c r="D15401">
        <v>2015</v>
      </c>
      <c r="E15401" t="s">
        <v>2194</v>
      </c>
      <c r="F15401" t="s">
        <v>359</v>
      </c>
      <c r="H15401">
        <v>8505</v>
      </c>
      <c r="I15401">
        <v>5255</v>
      </c>
      <c r="J15401">
        <v>5255</v>
      </c>
      <c r="K15401">
        <v>5255</v>
      </c>
      <c r="L15401">
        <v>100</v>
      </c>
      <c r="M15401">
        <v>61.79</v>
      </c>
      <c r="N15401">
        <f>COUNTIF(Cod_Mun_Norte!B:B,DADOS_SNIS_Minas!A15401)</f>
        <v>0</v>
      </c>
    </row>
    <row r="15402" spans="1:14" x14ac:dyDescent="0.2">
      <c r="A15402">
        <v>315100</v>
      </c>
      <c r="B15402" t="s">
        <v>2192</v>
      </c>
      <c r="C15402" t="s">
        <v>98</v>
      </c>
      <c r="D15402">
        <v>2014</v>
      </c>
      <c r="E15402" t="s">
        <v>2194</v>
      </c>
      <c r="F15402" t="s">
        <v>359</v>
      </c>
      <c r="H15402">
        <v>8456</v>
      </c>
      <c r="I15402">
        <v>5225</v>
      </c>
      <c r="J15402">
        <v>5225</v>
      </c>
      <c r="K15402">
        <v>5225</v>
      </c>
      <c r="L15402">
        <v>100</v>
      </c>
      <c r="M15402">
        <v>61.79</v>
      </c>
      <c r="N15402">
        <f>COUNTIF(Cod_Mun_Norte!B:B,DADOS_SNIS_Minas!A15402)</f>
        <v>0</v>
      </c>
    </row>
    <row r="15403" spans="1:14" x14ac:dyDescent="0.2">
      <c r="A15403">
        <v>315100</v>
      </c>
      <c r="B15403" t="s">
        <v>2192</v>
      </c>
      <c r="C15403" t="s">
        <v>98</v>
      </c>
      <c r="D15403">
        <v>2013</v>
      </c>
      <c r="E15403" t="s">
        <v>2194</v>
      </c>
      <c r="F15403" t="s">
        <v>359</v>
      </c>
      <c r="H15403">
        <v>8404</v>
      </c>
      <c r="I15403">
        <v>5193</v>
      </c>
      <c r="J15403">
        <v>5193</v>
      </c>
      <c r="K15403">
        <v>5193</v>
      </c>
      <c r="L15403">
        <v>100</v>
      </c>
      <c r="M15403">
        <v>61.79</v>
      </c>
      <c r="N15403">
        <f>COUNTIF(Cod_Mun_Norte!B:B,DADOS_SNIS_Minas!A15403)</f>
        <v>0</v>
      </c>
    </row>
    <row r="15404" spans="1:14" x14ac:dyDescent="0.2">
      <c r="A15404">
        <v>315100</v>
      </c>
      <c r="B15404" t="s">
        <v>2192</v>
      </c>
      <c r="C15404" t="s">
        <v>98</v>
      </c>
      <c r="D15404">
        <v>2012</v>
      </c>
      <c r="E15404" t="s">
        <v>2194</v>
      </c>
      <c r="F15404" t="s">
        <v>359</v>
      </c>
      <c r="H15404">
        <v>8110</v>
      </c>
      <c r="I15404">
        <v>5011</v>
      </c>
      <c r="J15404">
        <v>5011</v>
      </c>
      <c r="K15404">
        <v>5011</v>
      </c>
      <c r="L15404">
        <v>100</v>
      </c>
      <c r="M15404">
        <v>61.79</v>
      </c>
      <c r="N15404">
        <f>COUNTIF(Cod_Mun_Norte!B:B,DADOS_SNIS_Minas!A15404)</f>
        <v>0</v>
      </c>
    </row>
    <row r="15405" spans="1:14" x14ac:dyDescent="0.2">
      <c r="A15405">
        <v>315100</v>
      </c>
      <c r="B15405" t="s">
        <v>2192</v>
      </c>
      <c r="C15405" t="s">
        <v>98</v>
      </c>
      <c r="D15405">
        <v>2011</v>
      </c>
      <c r="E15405" t="s">
        <v>2194</v>
      </c>
      <c r="F15405" t="s">
        <v>359</v>
      </c>
      <c r="H15405">
        <v>8064</v>
      </c>
      <c r="I15405">
        <v>4983</v>
      </c>
      <c r="J15405">
        <v>4983</v>
      </c>
      <c r="K15405">
        <v>4983</v>
      </c>
      <c r="L15405">
        <v>100</v>
      </c>
      <c r="M15405">
        <v>61.79</v>
      </c>
      <c r="N15405">
        <f>COUNTIF(Cod_Mun_Norte!B:B,DADOS_SNIS_Minas!A15405)</f>
        <v>0</v>
      </c>
    </row>
    <row r="15406" spans="1:14" x14ac:dyDescent="0.2">
      <c r="A15406">
        <v>315100</v>
      </c>
      <c r="B15406" t="s">
        <v>2192</v>
      </c>
      <c r="C15406" t="s">
        <v>98</v>
      </c>
      <c r="D15406">
        <v>2010</v>
      </c>
      <c r="E15406" t="s">
        <v>361</v>
      </c>
      <c r="F15406" t="s">
        <v>362</v>
      </c>
      <c r="H15406">
        <v>8016</v>
      </c>
      <c r="I15406">
        <v>4953</v>
      </c>
      <c r="J15406">
        <v>4953</v>
      </c>
      <c r="K15406">
        <v>4953</v>
      </c>
      <c r="L15406">
        <v>100</v>
      </c>
      <c r="M15406">
        <v>61.79</v>
      </c>
      <c r="N15406">
        <f>COUNTIF(Cod_Mun_Norte!B:B,DADOS_SNIS_Minas!A15406)</f>
        <v>0</v>
      </c>
    </row>
    <row r="15407" spans="1:14" x14ac:dyDescent="0.2">
      <c r="A15407">
        <v>315100</v>
      </c>
      <c r="B15407" t="s">
        <v>2192</v>
      </c>
      <c r="C15407" t="s">
        <v>98</v>
      </c>
      <c r="D15407">
        <v>2009</v>
      </c>
      <c r="E15407" t="s">
        <v>361</v>
      </c>
      <c r="F15407" t="s">
        <v>362</v>
      </c>
      <c r="H15407">
        <v>8227</v>
      </c>
      <c r="I15407">
        <v>4878</v>
      </c>
      <c r="J15407">
        <v>6276</v>
      </c>
      <c r="K15407">
        <v>6276</v>
      </c>
      <c r="L15407">
        <v>100</v>
      </c>
      <c r="M15407">
        <v>76.290000000000006</v>
      </c>
      <c r="N15407">
        <f>COUNTIF(Cod_Mun_Norte!B:B,DADOS_SNIS_Minas!A15407)</f>
        <v>0</v>
      </c>
    </row>
    <row r="15408" spans="1:14" x14ac:dyDescent="0.2">
      <c r="A15408">
        <v>315100</v>
      </c>
      <c r="B15408" t="s">
        <v>2192</v>
      </c>
      <c r="C15408" t="s">
        <v>98</v>
      </c>
      <c r="D15408">
        <v>2008</v>
      </c>
      <c r="E15408" t="s">
        <v>361</v>
      </c>
      <c r="F15408" t="s">
        <v>362</v>
      </c>
      <c r="H15408">
        <v>8156</v>
      </c>
      <c r="I15408">
        <v>4836</v>
      </c>
      <c r="J15408">
        <v>6103</v>
      </c>
      <c r="K15408">
        <v>6103</v>
      </c>
      <c r="L15408">
        <v>100</v>
      </c>
      <c r="M15408">
        <v>74.83</v>
      </c>
      <c r="N15408">
        <f>COUNTIF(Cod_Mun_Norte!B:B,DADOS_SNIS_Minas!A15408)</f>
        <v>0</v>
      </c>
    </row>
    <row r="15409" spans="1:14" x14ac:dyDescent="0.2">
      <c r="A15409">
        <v>315100</v>
      </c>
      <c r="B15409" t="s">
        <v>2192</v>
      </c>
      <c r="C15409" t="s">
        <v>98</v>
      </c>
      <c r="D15409">
        <v>2007</v>
      </c>
      <c r="E15409" t="s">
        <v>361</v>
      </c>
      <c r="F15409" t="s">
        <v>362</v>
      </c>
      <c r="H15409">
        <v>7849</v>
      </c>
      <c r="I15409">
        <v>4654</v>
      </c>
      <c r="J15409">
        <v>5950</v>
      </c>
      <c r="K15409">
        <v>5950</v>
      </c>
      <c r="L15409">
        <v>100</v>
      </c>
      <c r="M15409">
        <v>75.81</v>
      </c>
      <c r="N15409">
        <f>COUNTIF(Cod_Mun_Norte!B:B,DADOS_SNIS_Minas!A15409)</f>
        <v>0</v>
      </c>
    </row>
    <row r="15410" spans="1:14" x14ac:dyDescent="0.2">
      <c r="A15410">
        <v>315100</v>
      </c>
      <c r="B15410" t="s">
        <v>2192</v>
      </c>
      <c r="C15410" t="s">
        <v>98</v>
      </c>
      <c r="D15410">
        <v>2006</v>
      </c>
      <c r="E15410" t="s">
        <v>361</v>
      </c>
      <c r="F15410" t="s">
        <v>362</v>
      </c>
      <c r="H15410">
        <v>8160</v>
      </c>
      <c r="I15410">
        <v>5081</v>
      </c>
      <c r="J15410">
        <v>5751</v>
      </c>
      <c r="K15410">
        <v>5751</v>
      </c>
      <c r="L15410">
        <v>100</v>
      </c>
      <c r="M15410">
        <v>70.48</v>
      </c>
      <c r="N15410">
        <f>COUNTIF(Cod_Mun_Norte!B:B,DADOS_SNIS_Minas!A15410)</f>
        <v>0</v>
      </c>
    </row>
    <row r="15411" spans="1:14" x14ac:dyDescent="0.2">
      <c r="A15411">
        <v>315100</v>
      </c>
      <c r="B15411" t="s">
        <v>2192</v>
      </c>
      <c r="C15411" t="s">
        <v>98</v>
      </c>
      <c r="D15411">
        <v>2005</v>
      </c>
      <c r="E15411" t="s">
        <v>361</v>
      </c>
      <c r="F15411" t="s">
        <v>362</v>
      </c>
      <c r="H15411">
        <v>8044</v>
      </c>
      <c r="I15411">
        <v>5009</v>
      </c>
      <c r="J15411">
        <v>3851</v>
      </c>
      <c r="K15411">
        <v>3851</v>
      </c>
      <c r="L15411">
        <v>76.900000000000006</v>
      </c>
      <c r="M15411">
        <v>47.87</v>
      </c>
      <c r="N15411">
        <f>COUNTIF(Cod_Mun_Norte!B:B,DADOS_SNIS_Minas!A15411)</f>
        <v>0</v>
      </c>
    </row>
    <row r="15412" spans="1:14" x14ac:dyDescent="0.2">
      <c r="A15412">
        <v>315100</v>
      </c>
      <c r="B15412" t="s">
        <v>2192</v>
      </c>
      <c r="C15412" t="s">
        <v>98</v>
      </c>
      <c r="D15412">
        <v>2004</v>
      </c>
      <c r="E15412" t="s">
        <v>361</v>
      </c>
      <c r="F15412" t="s">
        <v>362</v>
      </c>
      <c r="H15412">
        <v>7927</v>
      </c>
      <c r="I15412">
        <v>4936</v>
      </c>
      <c r="N15412">
        <f>COUNTIF(Cod_Mun_Norte!B:B,DADOS_SNIS_Minas!A15412)</f>
        <v>0</v>
      </c>
    </row>
    <row r="15413" spans="1:14" x14ac:dyDescent="0.2">
      <c r="A15413">
        <v>315100</v>
      </c>
      <c r="B15413" t="s">
        <v>2192</v>
      </c>
      <c r="C15413" t="s">
        <v>98</v>
      </c>
      <c r="D15413">
        <v>2003</v>
      </c>
      <c r="E15413" t="s">
        <v>361</v>
      </c>
      <c r="F15413" t="s">
        <v>362</v>
      </c>
      <c r="H15413">
        <v>7716</v>
      </c>
      <c r="I15413">
        <v>4804</v>
      </c>
      <c r="N15413">
        <f>COUNTIF(Cod_Mun_Norte!B:B,DADOS_SNIS_Minas!A15413)</f>
        <v>0</v>
      </c>
    </row>
    <row r="15414" spans="1:14" x14ac:dyDescent="0.2">
      <c r="A15414">
        <v>315100</v>
      </c>
      <c r="B15414" t="s">
        <v>2192</v>
      </c>
      <c r="C15414" t="s">
        <v>98</v>
      </c>
      <c r="D15414">
        <v>2002</v>
      </c>
      <c r="E15414" t="s">
        <v>361</v>
      </c>
      <c r="F15414" t="s">
        <v>362</v>
      </c>
      <c r="H15414">
        <v>7616</v>
      </c>
      <c r="I15414">
        <v>4742</v>
      </c>
      <c r="N15414">
        <f>COUNTIF(Cod_Mun_Norte!B:B,DADOS_SNIS_Minas!A15414)</f>
        <v>0</v>
      </c>
    </row>
    <row r="15415" spans="1:14" x14ac:dyDescent="0.2">
      <c r="A15415">
        <v>315100</v>
      </c>
      <c r="B15415" t="s">
        <v>2192</v>
      </c>
      <c r="C15415" t="s">
        <v>98</v>
      </c>
      <c r="D15415">
        <v>2001</v>
      </c>
      <c r="E15415" t="s">
        <v>361</v>
      </c>
      <c r="F15415" t="s">
        <v>362</v>
      </c>
      <c r="H15415">
        <v>7525</v>
      </c>
      <c r="I15415">
        <v>4685</v>
      </c>
      <c r="N15415">
        <f>COUNTIF(Cod_Mun_Norte!B:B,DADOS_SNIS_Minas!A15415)</f>
        <v>0</v>
      </c>
    </row>
    <row r="15416" spans="1:14" x14ac:dyDescent="0.2">
      <c r="A15416">
        <v>315100</v>
      </c>
      <c r="B15416" t="s">
        <v>2192</v>
      </c>
      <c r="C15416" t="s">
        <v>98</v>
      </c>
      <c r="D15416">
        <v>2000</v>
      </c>
      <c r="E15416" t="s">
        <v>361</v>
      </c>
      <c r="F15416" t="s">
        <v>362</v>
      </c>
      <c r="H15416">
        <v>7399</v>
      </c>
      <c r="I15416">
        <v>4607</v>
      </c>
      <c r="N15416">
        <f>COUNTIF(Cod_Mun_Norte!B:B,DADOS_SNIS_Minas!A15416)</f>
        <v>0</v>
      </c>
    </row>
    <row r="15417" spans="1:14" x14ac:dyDescent="0.2">
      <c r="A15417">
        <v>315100</v>
      </c>
      <c r="B15417" t="s">
        <v>2192</v>
      </c>
      <c r="C15417" t="s">
        <v>98</v>
      </c>
      <c r="D15417">
        <v>1999</v>
      </c>
      <c r="E15417" t="s">
        <v>361</v>
      </c>
      <c r="F15417" t="s">
        <v>362</v>
      </c>
      <c r="H15417">
        <v>6739</v>
      </c>
      <c r="I15417">
        <v>4204</v>
      </c>
      <c r="N15417">
        <f>COUNTIF(Cod_Mun_Norte!B:B,DADOS_SNIS_Minas!A15417)</f>
        <v>0</v>
      </c>
    </row>
    <row r="15418" spans="1:14" x14ac:dyDescent="0.2">
      <c r="A15418">
        <v>315100</v>
      </c>
      <c r="B15418" t="s">
        <v>2192</v>
      </c>
      <c r="C15418" t="s">
        <v>98</v>
      </c>
      <c r="D15418">
        <v>1998</v>
      </c>
      <c r="E15418" t="s">
        <v>361</v>
      </c>
      <c r="F15418" t="s">
        <v>362</v>
      </c>
      <c r="H15418">
        <v>6682</v>
      </c>
      <c r="I15418">
        <v>4168</v>
      </c>
      <c r="N15418">
        <f>COUNTIF(Cod_Mun_Norte!B:B,DADOS_SNIS_Minas!A15418)</f>
        <v>0</v>
      </c>
    </row>
    <row r="15419" spans="1:14" x14ac:dyDescent="0.2">
      <c r="A15419">
        <v>315100</v>
      </c>
      <c r="B15419" t="s">
        <v>2192</v>
      </c>
      <c r="C15419" t="s">
        <v>98</v>
      </c>
      <c r="D15419">
        <v>1997</v>
      </c>
      <c r="H15419">
        <v>6625</v>
      </c>
      <c r="I15419">
        <v>4133</v>
      </c>
      <c r="N15419">
        <f>COUNTIF(Cod_Mun_Norte!B:B,DADOS_SNIS_Minas!A15419)</f>
        <v>0</v>
      </c>
    </row>
    <row r="15420" spans="1:14" x14ac:dyDescent="0.2">
      <c r="A15420">
        <v>315100</v>
      </c>
      <c r="B15420" t="s">
        <v>2192</v>
      </c>
      <c r="C15420" t="s">
        <v>98</v>
      </c>
      <c r="D15420">
        <v>1996</v>
      </c>
      <c r="H15420">
        <v>6558</v>
      </c>
      <c r="I15420">
        <v>4091</v>
      </c>
      <c r="N15420">
        <f>COUNTIF(Cod_Mun_Norte!B:B,DADOS_SNIS_Minas!A15420)</f>
        <v>0</v>
      </c>
    </row>
    <row r="15421" spans="1:14" x14ac:dyDescent="0.2">
      <c r="A15421">
        <v>315100</v>
      </c>
      <c r="B15421" t="s">
        <v>2192</v>
      </c>
      <c r="C15421" t="s">
        <v>98</v>
      </c>
      <c r="D15421">
        <v>1995</v>
      </c>
      <c r="H15421">
        <v>6596</v>
      </c>
      <c r="I15421">
        <v>4115</v>
      </c>
      <c r="N15421">
        <f>COUNTIF(Cod_Mun_Norte!B:B,DADOS_SNIS_Minas!A15421)</f>
        <v>0</v>
      </c>
    </row>
    <row r="15422" spans="1:14" x14ac:dyDescent="0.2">
      <c r="A15422">
        <v>315110</v>
      </c>
      <c r="B15422" t="s">
        <v>2195</v>
      </c>
      <c r="C15422" t="s">
        <v>98</v>
      </c>
      <c r="D15422">
        <v>2020</v>
      </c>
      <c r="E15422" t="s">
        <v>2196</v>
      </c>
      <c r="F15422" t="s">
        <v>367</v>
      </c>
      <c r="G15422" t="s">
        <v>368</v>
      </c>
      <c r="H15422">
        <v>10772</v>
      </c>
      <c r="I15422">
        <v>9460</v>
      </c>
      <c r="J15422">
        <v>8072</v>
      </c>
      <c r="K15422">
        <v>8072</v>
      </c>
      <c r="L15422">
        <v>85.3</v>
      </c>
      <c r="M15422">
        <v>74.94</v>
      </c>
      <c r="N15422">
        <f>COUNTIF(Cod_Mun_Norte!B:B,DADOS_SNIS_Minas!A15422)</f>
        <v>0</v>
      </c>
    </row>
    <row r="15423" spans="1:14" x14ac:dyDescent="0.2">
      <c r="A15423">
        <v>315110</v>
      </c>
      <c r="B15423" t="s">
        <v>2195</v>
      </c>
      <c r="C15423" t="s">
        <v>98</v>
      </c>
      <c r="D15423">
        <v>2019</v>
      </c>
      <c r="E15423" t="s">
        <v>2196</v>
      </c>
      <c r="F15423" t="s">
        <v>367</v>
      </c>
      <c r="G15423" t="s">
        <v>368</v>
      </c>
      <c r="H15423">
        <v>10752</v>
      </c>
      <c r="I15423">
        <v>9443</v>
      </c>
      <c r="J15423">
        <v>7955</v>
      </c>
      <c r="K15423">
        <v>7955</v>
      </c>
      <c r="L15423">
        <v>84.2</v>
      </c>
      <c r="M15423">
        <v>73.989999999999995</v>
      </c>
      <c r="N15423">
        <f>COUNTIF(Cod_Mun_Norte!B:B,DADOS_SNIS_Minas!A15423)</f>
        <v>0</v>
      </c>
    </row>
    <row r="15424" spans="1:14" x14ac:dyDescent="0.2">
      <c r="A15424">
        <v>315110</v>
      </c>
      <c r="B15424" t="s">
        <v>2195</v>
      </c>
      <c r="C15424" t="s">
        <v>98</v>
      </c>
      <c r="D15424">
        <v>2018</v>
      </c>
      <c r="E15424" t="s">
        <v>2196</v>
      </c>
      <c r="F15424" t="s">
        <v>367</v>
      </c>
      <c r="H15424">
        <v>10731</v>
      </c>
      <c r="I15424">
        <v>9424</v>
      </c>
      <c r="J15424">
        <v>7938</v>
      </c>
      <c r="K15424">
        <v>7938</v>
      </c>
      <c r="L15424">
        <v>84.2</v>
      </c>
      <c r="M15424">
        <v>73.97</v>
      </c>
      <c r="N15424">
        <f>COUNTIF(Cod_Mun_Norte!B:B,DADOS_SNIS_Minas!A15424)</f>
        <v>0</v>
      </c>
    </row>
    <row r="15425" spans="1:14" x14ac:dyDescent="0.2">
      <c r="A15425">
        <v>315110</v>
      </c>
      <c r="B15425" t="s">
        <v>2195</v>
      </c>
      <c r="C15425" t="s">
        <v>98</v>
      </c>
      <c r="D15425">
        <v>2017</v>
      </c>
      <c r="E15425" t="s">
        <v>361</v>
      </c>
      <c r="F15425" t="s">
        <v>99</v>
      </c>
      <c r="H15425">
        <v>10876</v>
      </c>
      <c r="I15425">
        <v>9552</v>
      </c>
      <c r="J15425">
        <v>7900</v>
      </c>
      <c r="K15425">
        <v>7900</v>
      </c>
      <c r="L15425">
        <v>82.7</v>
      </c>
      <c r="M15425">
        <v>72.64</v>
      </c>
      <c r="N15425">
        <f>COUNTIF(Cod_Mun_Norte!B:B,DADOS_SNIS_Minas!A15425)</f>
        <v>0</v>
      </c>
    </row>
    <row r="15426" spans="1:14" x14ac:dyDescent="0.2">
      <c r="A15426">
        <v>315110</v>
      </c>
      <c r="B15426" t="s">
        <v>2195</v>
      </c>
      <c r="C15426" t="s">
        <v>98</v>
      </c>
      <c r="D15426">
        <v>2016</v>
      </c>
      <c r="E15426" t="s">
        <v>2196</v>
      </c>
      <c r="F15426" t="s">
        <v>367</v>
      </c>
      <c r="H15426">
        <v>10848</v>
      </c>
      <c r="I15426">
        <v>9527</v>
      </c>
      <c r="J15426">
        <v>7879</v>
      </c>
      <c r="K15426">
        <v>7879</v>
      </c>
      <c r="L15426">
        <v>82.7</v>
      </c>
      <c r="M15426">
        <v>72.63</v>
      </c>
      <c r="N15426">
        <f>COUNTIF(Cod_Mun_Norte!B:B,DADOS_SNIS_Minas!A15426)</f>
        <v>0</v>
      </c>
    </row>
    <row r="15427" spans="1:14" x14ac:dyDescent="0.2">
      <c r="A15427">
        <v>315110</v>
      </c>
      <c r="B15427" t="s">
        <v>2195</v>
      </c>
      <c r="C15427" t="s">
        <v>98</v>
      </c>
      <c r="D15427">
        <v>2015</v>
      </c>
      <c r="E15427" t="s">
        <v>2196</v>
      </c>
      <c r="F15427" t="s">
        <v>367</v>
      </c>
      <c r="H15427">
        <v>10818</v>
      </c>
      <c r="I15427">
        <v>9501</v>
      </c>
      <c r="J15427">
        <v>7937</v>
      </c>
      <c r="K15427">
        <v>7937</v>
      </c>
      <c r="L15427">
        <v>83.5</v>
      </c>
      <c r="M15427">
        <v>73.37</v>
      </c>
      <c r="N15427">
        <f>COUNTIF(Cod_Mun_Norte!B:B,DADOS_SNIS_Minas!A15427)</f>
        <v>0</v>
      </c>
    </row>
    <row r="15428" spans="1:14" x14ac:dyDescent="0.2">
      <c r="A15428">
        <v>315110</v>
      </c>
      <c r="B15428" t="s">
        <v>2195</v>
      </c>
      <c r="C15428" t="s">
        <v>98</v>
      </c>
      <c r="D15428">
        <v>2014</v>
      </c>
      <c r="E15428" t="s">
        <v>2196</v>
      </c>
      <c r="F15428" t="s">
        <v>367</v>
      </c>
      <c r="H15428">
        <v>10787</v>
      </c>
      <c r="I15428">
        <v>9473</v>
      </c>
      <c r="J15428">
        <v>9473</v>
      </c>
      <c r="K15428">
        <v>9473</v>
      </c>
      <c r="L15428">
        <v>100</v>
      </c>
      <c r="M15428">
        <v>87.82</v>
      </c>
      <c r="N15428">
        <f>COUNTIF(Cod_Mun_Norte!B:B,DADOS_SNIS_Minas!A15428)</f>
        <v>0</v>
      </c>
    </row>
    <row r="15429" spans="1:14" x14ac:dyDescent="0.2">
      <c r="A15429">
        <v>315110</v>
      </c>
      <c r="B15429" t="s">
        <v>2195</v>
      </c>
      <c r="C15429" t="s">
        <v>98</v>
      </c>
      <c r="D15429">
        <v>2013</v>
      </c>
      <c r="E15429" t="s">
        <v>2196</v>
      </c>
      <c r="F15429" t="s">
        <v>364</v>
      </c>
      <c r="H15429">
        <v>10754</v>
      </c>
      <c r="I15429">
        <v>9445</v>
      </c>
      <c r="J15429">
        <v>9445</v>
      </c>
      <c r="K15429">
        <v>9445</v>
      </c>
      <c r="L15429">
        <v>100</v>
      </c>
      <c r="M15429">
        <v>87.83</v>
      </c>
      <c r="N15429">
        <f>COUNTIF(Cod_Mun_Norte!B:B,DADOS_SNIS_Minas!A15429)</f>
        <v>0</v>
      </c>
    </row>
    <row r="15430" spans="1:14" x14ac:dyDescent="0.2">
      <c r="A15430">
        <v>315110</v>
      </c>
      <c r="B15430" t="s">
        <v>2195</v>
      </c>
      <c r="C15430" t="s">
        <v>98</v>
      </c>
      <c r="D15430">
        <v>2012</v>
      </c>
      <c r="E15430" t="s">
        <v>2197</v>
      </c>
      <c r="F15430" t="s">
        <v>359</v>
      </c>
      <c r="H15430">
        <v>10414</v>
      </c>
      <c r="I15430">
        <v>9146</v>
      </c>
      <c r="J15430">
        <v>9146</v>
      </c>
      <c r="K15430">
        <v>9146</v>
      </c>
      <c r="L15430">
        <v>100</v>
      </c>
      <c r="M15430">
        <v>87.82</v>
      </c>
      <c r="N15430">
        <f>COUNTIF(Cod_Mun_Norte!B:B,DADOS_SNIS_Minas!A15430)</f>
        <v>0</v>
      </c>
    </row>
    <row r="15431" spans="1:14" x14ac:dyDescent="0.2">
      <c r="A15431">
        <v>315110</v>
      </c>
      <c r="B15431" t="s">
        <v>2195</v>
      </c>
      <c r="C15431" t="s">
        <v>98</v>
      </c>
      <c r="D15431">
        <v>2011</v>
      </c>
      <c r="E15431" t="s">
        <v>361</v>
      </c>
      <c r="F15431" t="s">
        <v>362</v>
      </c>
      <c r="H15431">
        <v>10390</v>
      </c>
      <c r="I15431">
        <v>9125</v>
      </c>
      <c r="J15431">
        <v>9125</v>
      </c>
      <c r="K15431">
        <v>9125</v>
      </c>
      <c r="L15431">
        <v>100</v>
      </c>
      <c r="M15431">
        <v>87.82</v>
      </c>
      <c r="N15431">
        <f>COUNTIF(Cod_Mun_Norte!B:B,DADOS_SNIS_Minas!A15431)</f>
        <v>0</v>
      </c>
    </row>
    <row r="15432" spans="1:14" x14ac:dyDescent="0.2">
      <c r="A15432">
        <v>315110</v>
      </c>
      <c r="B15432" t="s">
        <v>2195</v>
      </c>
      <c r="C15432" t="s">
        <v>98</v>
      </c>
      <c r="D15432">
        <v>2010</v>
      </c>
      <c r="E15432" t="s">
        <v>2196</v>
      </c>
      <c r="F15432" t="s">
        <v>364</v>
      </c>
      <c r="H15432">
        <v>10364</v>
      </c>
      <c r="I15432">
        <v>9102</v>
      </c>
      <c r="J15432">
        <v>9102</v>
      </c>
      <c r="K15432">
        <v>9102</v>
      </c>
      <c r="L15432">
        <v>100</v>
      </c>
      <c r="M15432">
        <v>87.82</v>
      </c>
      <c r="N15432">
        <f>COUNTIF(Cod_Mun_Norte!B:B,DADOS_SNIS_Minas!A15432)</f>
        <v>0</v>
      </c>
    </row>
    <row r="15433" spans="1:14" x14ac:dyDescent="0.2">
      <c r="A15433">
        <v>315110</v>
      </c>
      <c r="B15433" t="s">
        <v>2195</v>
      </c>
      <c r="C15433" t="s">
        <v>98</v>
      </c>
      <c r="D15433">
        <v>2009</v>
      </c>
      <c r="E15433" t="s">
        <v>361</v>
      </c>
      <c r="F15433" t="s">
        <v>362</v>
      </c>
      <c r="H15433">
        <v>10636</v>
      </c>
      <c r="I15433">
        <v>9272</v>
      </c>
      <c r="J15433">
        <v>9562</v>
      </c>
      <c r="K15433">
        <v>9562</v>
      </c>
      <c r="L15433">
        <v>100</v>
      </c>
      <c r="M15433">
        <v>89.9</v>
      </c>
      <c r="N15433">
        <f>COUNTIF(Cod_Mun_Norte!B:B,DADOS_SNIS_Minas!A15433)</f>
        <v>0</v>
      </c>
    </row>
    <row r="15434" spans="1:14" x14ac:dyDescent="0.2">
      <c r="A15434">
        <v>315110</v>
      </c>
      <c r="B15434" t="s">
        <v>2195</v>
      </c>
      <c r="C15434" t="s">
        <v>98</v>
      </c>
      <c r="D15434">
        <v>2008</v>
      </c>
      <c r="E15434" t="s">
        <v>361</v>
      </c>
      <c r="F15434" t="s">
        <v>362</v>
      </c>
      <c r="H15434">
        <v>10588</v>
      </c>
      <c r="I15434">
        <v>9230</v>
      </c>
      <c r="J15434">
        <v>9325</v>
      </c>
      <c r="K15434">
        <v>9325</v>
      </c>
      <c r="L15434">
        <v>100</v>
      </c>
      <c r="M15434">
        <v>88.07</v>
      </c>
      <c r="N15434">
        <f>COUNTIF(Cod_Mun_Norte!B:B,DADOS_SNIS_Minas!A15434)</f>
        <v>0</v>
      </c>
    </row>
    <row r="15435" spans="1:14" x14ac:dyDescent="0.2">
      <c r="A15435">
        <v>315110</v>
      </c>
      <c r="B15435" t="s">
        <v>2195</v>
      </c>
      <c r="C15435" t="s">
        <v>98</v>
      </c>
      <c r="D15435">
        <v>2007</v>
      </c>
      <c r="E15435" t="s">
        <v>361</v>
      </c>
      <c r="F15435" t="s">
        <v>362</v>
      </c>
      <c r="H15435">
        <v>10240</v>
      </c>
      <c r="I15435">
        <v>8927</v>
      </c>
      <c r="J15435">
        <v>9164</v>
      </c>
      <c r="K15435">
        <v>9164</v>
      </c>
      <c r="L15435">
        <v>100</v>
      </c>
      <c r="M15435">
        <v>89.49</v>
      </c>
      <c r="N15435">
        <f>COUNTIF(Cod_Mun_Norte!B:B,DADOS_SNIS_Minas!A15435)</f>
        <v>0</v>
      </c>
    </row>
    <row r="15436" spans="1:14" x14ac:dyDescent="0.2">
      <c r="A15436">
        <v>315110</v>
      </c>
      <c r="B15436" t="s">
        <v>2195</v>
      </c>
      <c r="C15436" t="s">
        <v>98</v>
      </c>
      <c r="D15436">
        <v>2006</v>
      </c>
      <c r="E15436" t="s">
        <v>361</v>
      </c>
      <c r="F15436" t="s">
        <v>362</v>
      </c>
      <c r="H15436">
        <v>10805</v>
      </c>
      <c r="I15436">
        <v>9059</v>
      </c>
      <c r="J15436">
        <v>8952</v>
      </c>
      <c r="K15436">
        <v>8952</v>
      </c>
      <c r="L15436">
        <v>98.8</v>
      </c>
      <c r="M15436">
        <v>82.85</v>
      </c>
      <c r="N15436">
        <f>COUNTIF(Cod_Mun_Norte!B:B,DADOS_SNIS_Minas!A15436)</f>
        <v>0</v>
      </c>
    </row>
    <row r="15437" spans="1:14" x14ac:dyDescent="0.2">
      <c r="A15437">
        <v>315110</v>
      </c>
      <c r="B15437" t="s">
        <v>2195</v>
      </c>
      <c r="C15437" t="s">
        <v>98</v>
      </c>
      <c r="D15437">
        <v>2005</v>
      </c>
      <c r="E15437" t="s">
        <v>361</v>
      </c>
      <c r="F15437" t="s">
        <v>362</v>
      </c>
      <c r="H15437">
        <v>10687</v>
      </c>
      <c r="I15437">
        <v>8961</v>
      </c>
      <c r="N15437">
        <f>COUNTIF(Cod_Mun_Norte!B:B,DADOS_SNIS_Minas!A15437)</f>
        <v>0</v>
      </c>
    </row>
    <row r="15438" spans="1:14" x14ac:dyDescent="0.2">
      <c r="A15438">
        <v>315110</v>
      </c>
      <c r="B15438" t="s">
        <v>2195</v>
      </c>
      <c r="C15438" t="s">
        <v>98</v>
      </c>
      <c r="D15438">
        <v>2004</v>
      </c>
      <c r="E15438" t="s">
        <v>361</v>
      </c>
      <c r="F15438" t="s">
        <v>362</v>
      </c>
      <c r="H15438">
        <v>10569</v>
      </c>
      <c r="I15438">
        <v>8862</v>
      </c>
      <c r="N15438">
        <f>COUNTIF(Cod_Mun_Norte!B:B,DADOS_SNIS_Minas!A15438)</f>
        <v>0</v>
      </c>
    </row>
    <row r="15439" spans="1:14" x14ac:dyDescent="0.2">
      <c r="A15439">
        <v>315110</v>
      </c>
      <c r="B15439" t="s">
        <v>2195</v>
      </c>
      <c r="C15439" t="s">
        <v>98</v>
      </c>
      <c r="D15439">
        <v>2003</v>
      </c>
      <c r="E15439" t="s">
        <v>361</v>
      </c>
      <c r="F15439" t="s">
        <v>362</v>
      </c>
      <c r="H15439">
        <v>10355</v>
      </c>
      <c r="I15439">
        <v>8682</v>
      </c>
      <c r="N15439">
        <f>COUNTIF(Cod_Mun_Norte!B:B,DADOS_SNIS_Minas!A15439)</f>
        <v>0</v>
      </c>
    </row>
    <row r="15440" spans="1:14" x14ac:dyDescent="0.2">
      <c r="A15440">
        <v>315110</v>
      </c>
      <c r="B15440" t="s">
        <v>2195</v>
      </c>
      <c r="C15440" t="s">
        <v>98</v>
      </c>
      <c r="D15440">
        <v>2002</v>
      </c>
      <c r="E15440" t="s">
        <v>361</v>
      </c>
      <c r="F15440" t="s">
        <v>362</v>
      </c>
      <c r="H15440">
        <v>10253</v>
      </c>
      <c r="I15440">
        <v>8597</v>
      </c>
      <c r="N15440">
        <f>COUNTIF(Cod_Mun_Norte!B:B,DADOS_SNIS_Minas!A15440)</f>
        <v>0</v>
      </c>
    </row>
    <row r="15441" spans="1:14" x14ac:dyDescent="0.2">
      <c r="A15441">
        <v>315110</v>
      </c>
      <c r="B15441" t="s">
        <v>2195</v>
      </c>
      <c r="C15441" t="s">
        <v>98</v>
      </c>
      <c r="D15441">
        <v>2001</v>
      </c>
      <c r="E15441" t="s">
        <v>361</v>
      </c>
      <c r="F15441" t="s">
        <v>362</v>
      </c>
      <c r="H15441">
        <v>10145</v>
      </c>
      <c r="I15441">
        <v>8506</v>
      </c>
      <c r="N15441">
        <f>COUNTIF(Cod_Mun_Norte!B:B,DADOS_SNIS_Minas!A15441)</f>
        <v>0</v>
      </c>
    </row>
    <row r="15442" spans="1:14" x14ac:dyDescent="0.2">
      <c r="A15442">
        <v>315110</v>
      </c>
      <c r="B15442" t="s">
        <v>2195</v>
      </c>
      <c r="C15442" t="s">
        <v>98</v>
      </c>
      <c r="D15442">
        <v>2000</v>
      </c>
      <c r="E15442" t="s">
        <v>361</v>
      </c>
      <c r="F15442" t="s">
        <v>362</v>
      </c>
      <c r="H15442">
        <v>10034</v>
      </c>
      <c r="I15442">
        <v>8413</v>
      </c>
      <c r="N15442">
        <f>COUNTIF(Cod_Mun_Norte!B:B,DADOS_SNIS_Minas!A15442)</f>
        <v>0</v>
      </c>
    </row>
    <row r="15443" spans="1:14" x14ac:dyDescent="0.2">
      <c r="A15443">
        <v>315110</v>
      </c>
      <c r="B15443" t="s">
        <v>2195</v>
      </c>
      <c r="C15443" t="s">
        <v>98</v>
      </c>
      <c r="D15443">
        <v>1999</v>
      </c>
      <c r="E15443" t="s">
        <v>361</v>
      </c>
      <c r="F15443" t="s">
        <v>362</v>
      </c>
      <c r="H15443">
        <v>11461</v>
      </c>
      <c r="I15443">
        <v>9010</v>
      </c>
      <c r="N15443">
        <f>COUNTIF(Cod_Mun_Norte!B:B,DADOS_SNIS_Minas!A15443)</f>
        <v>0</v>
      </c>
    </row>
    <row r="15444" spans="1:14" x14ac:dyDescent="0.2">
      <c r="A15444">
        <v>315110</v>
      </c>
      <c r="B15444" t="s">
        <v>2195</v>
      </c>
      <c r="C15444" t="s">
        <v>98</v>
      </c>
      <c r="D15444">
        <v>1998</v>
      </c>
      <c r="E15444" t="s">
        <v>361</v>
      </c>
      <c r="F15444" t="s">
        <v>362</v>
      </c>
      <c r="H15444">
        <v>11191</v>
      </c>
      <c r="I15444">
        <v>8798</v>
      </c>
      <c r="N15444">
        <f>COUNTIF(Cod_Mun_Norte!B:B,DADOS_SNIS_Minas!A15444)</f>
        <v>0</v>
      </c>
    </row>
    <row r="15445" spans="1:14" x14ac:dyDescent="0.2">
      <c r="A15445">
        <v>315110</v>
      </c>
      <c r="B15445" t="s">
        <v>2195</v>
      </c>
      <c r="C15445" t="s">
        <v>98</v>
      </c>
      <c r="D15445">
        <v>1997</v>
      </c>
      <c r="H15445">
        <v>10920</v>
      </c>
      <c r="I15445">
        <v>8585</v>
      </c>
      <c r="N15445">
        <f>COUNTIF(Cod_Mun_Norte!B:B,DADOS_SNIS_Minas!A15445)</f>
        <v>0</v>
      </c>
    </row>
    <row r="15446" spans="1:14" x14ac:dyDescent="0.2">
      <c r="A15446">
        <v>315110</v>
      </c>
      <c r="B15446" t="s">
        <v>2195</v>
      </c>
      <c r="C15446" t="s">
        <v>98</v>
      </c>
      <c r="D15446">
        <v>1996</v>
      </c>
      <c r="H15446">
        <v>10600</v>
      </c>
      <c r="I15446">
        <v>8333</v>
      </c>
      <c r="N15446">
        <f>COUNTIF(Cod_Mun_Norte!B:B,DADOS_SNIS_Minas!A15446)</f>
        <v>0</v>
      </c>
    </row>
    <row r="15447" spans="1:14" x14ac:dyDescent="0.2">
      <c r="A15447">
        <v>315110</v>
      </c>
      <c r="B15447" t="s">
        <v>2195</v>
      </c>
      <c r="C15447" t="s">
        <v>98</v>
      </c>
      <c r="D15447">
        <v>1995</v>
      </c>
      <c r="H15447">
        <v>9647</v>
      </c>
      <c r="I15447">
        <v>7584</v>
      </c>
      <c r="N15447">
        <f>COUNTIF(Cod_Mun_Norte!B:B,DADOS_SNIS_Minas!A15447)</f>
        <v>0</v>
      </c>
    </row>
    <row r="15448" spans="1:14" x14ac:dyDescent="0.2">
      <c r="A15448">
        <v>315120</v>
      </c>
      <c r="B15448" t="s">
        <v>64</v>
      </c>
      <c r="C15448" t="s">
        <v>98</v>
      </c>
      <c r="D15448">
        <v>2020</v>
      </c>
      <c r="E15448" t="s">
        <v>2198</v>
      </c>
      <c r="F15448" t="s">
        <v>367</v>
      </c>
      <c r="G15448" t="s">
        <v>912</v>
      </c>
      <c r="H15448">
        <v>56640</v>
      </c>
      <c r="I15448">
        <v>55597</v>
      </c>
      <c r="J15448">
        <v>54054</v>
      </c>
      <c r="K15448">
        <v>54054</v>
      </c>
      <c r="L15448">
        <v>97.2</v>
      </c>
      <c r="M15448">
        <v>95.43</v>
      </c>
      <c r="N15448">
        <f>COUNTIF(Cod_Mun_Norte!B:B,DADOS_SNIS_Minas!A15448)</f>
        <v>1</v>
      </c>
    </row>
    <row r="15449" spans="1:14" x14ac:dyDescent="0.2">
      <c r="A15449">
        <v>315120</v>
      </c>
      <c r="B15449" t="s">
        <v>64</v>
      </c>
      <c r="C15449" t="s">
        <v>98</v>
      </c>
      <c r="D15449">
        <v>2019</v>
      </c>
      <c r="E15449" t="s">
        <v>2198</v>
      </c>
      <c r="F15449" t="s">
        <v>367</v>
      </c>
      <c r="G15449" t="s">
        <v>912</v>
      </c>
      <c r="H15449">
        <v>56428</v>
      </c>
      <c r="I15449">
        <v>55389</v>
      </c>
      <c r="J15449">
        <v>55389</v>
      </c>
      <c r="K15449">
        <v>55389</v>
      </c>
      <c r="L15449">
        <v>100</v>
      </c>
      <c r="M15449">
        <v>98.16</v>
      </c>
      <c r="N15449">
        <f>COUNTIF(Cod_Mun_Norte!B:B,DADOS_SNIS_Minas!A15449)</f>
        <v>1</v>
      </c>
    </row>
    <row r="15450" spans="1:14" x14ac:dyDescent="0.2">
      <c r="A15450">
        <v>315120</v>
      </c>
      <c r="B15450" t="s">
        <v>64</v>
      </c>
      <c r="C15450" t="s">
        <v>98</v>
      </c>
      <c r="D15450">
        <v>2018</v>
      </c>
      <c r="E15450" t="s">
        <v>2198</v>
      </c>
      <c r="F15450" t="s">
        <v>367</v>
      </c>
      <c r="H15450">
        <v>56208</v>
      </c>
      <c r="I15450">
        <v>55173</v>
      </c>
      <c r="J15450">
        <v>55173</v>
      </c>
      <c r="K15450">
        <v>55173</v>
      </c>
      <c r="L15450">
        <v>100</v>
      </c>
      <c r="M15450">
        <v>98.16</v>
      </c>
      <c r="N15450">
        <f>COUNTIF(Cod_Mun_Norte!B:B,DADOS_SNIS_Minas!A15450)</f>
        <v>1</v>
      </c>
    </row>
    <row r="15451" spans="1:14" x14ac:dyDescent="0.2">
      <c r="A15451">
        <v>315120</v>
      </c>
      <c r="B15451" t="s">
        <v>64</v>
      </c>
      <c r="C15451" t="s">
        <v>98</v>
      </c>
      <c r="D15451">
        <v>2017</v>
      </c>
      <c r="E15451" t="s">
        <v>2198</v>
      </c>
      <c r="F15451" t="s">
        <v>367</v>
      </c>
      <c r="H15451">
        <v>56706</v>
      </c>
      <c r="I15451">
        <v>55662</v>
      </c>
      <c r="J15451">
        <v>55662</v>
      </c>
      <c r="K15451">
        <v>55662</v>
      </c>
      <c r="L15451">
        <v>100</v>
      </c>
      <c r="M15451">
        <v>98.16</v>
      </c>
      <c r="N15451">
        <f>COUNTIF(Cod_Mun_Norte!B:B,DADOS_SNIS_Minas!A15451)</f>
        <v>1</v>
      </c>
    </row>
    <row r="15452" spans="1:14" x14ac:dyDescent="0.2">
      <c r="A15452">
        <v>315120</v>
      </c>
      <c r="B15452" t="s">
        <v>64</v>
      </c>
      <c r="C15452" t="s">
        <v>98</v>
      </c>
      <c r="D15452">
        <v>2016</v>
      </c>
      <c r="E15452" t="s">
        <v>2198</v>
      </c>
      <c r="F15452" t="s">
        <v>367</v>
      </c>
      <c r="H15452">
        <v>56474</v>
      </c>
      <c r="I15452">
        <v>55434</v>
      </c>
      <c r="J15452">
        <v>55434</v>
      </c>
      <c r="K15452">
        <v>55434</v>
      </c>
      <c r="L15452">
        <v>100</v>
      </c>
      <c r="M15452">
        <v>98.16</v>
      </c>
      <c r="N15452">
        <f>COUNTIF(Cod_Mun_Norte!B:B,DADOS_SNIS_Minas!A15452)</f>
        <v>1</v>
      </c>
    </row>
    <row r="15453" spans="1:14" x14ac:dyDescent="0.2">
      <c r="A15453">
        <v>315120</v>
      </c>
      <c r="B15453" t="s">
        <v>64</v>
      </c>
      <c r="C15453" t="s">
        <v>98</v>
      </c>
      <c r="D15453">
        <v>2015</v>
      </c>
      <c r="E15453" t="s">
        <v>2198</v>
      </c>
      <c r="F15453" t="s">
        <v>367</v>
      </c>
      <c r="H15453">
        <v>56229</v>
      </c>
      <c r="I15453">
        <v>55193</v>
      </c>
      <c r="J15453">
        <v>55193</v>
      </c>
      <c r="K15453">
        <v>55193</v>
      </c>
      <c r="L15453">
        <v>100</v>
      </c>
      <c r="M15453">
        <v>98.16</v>
      </c>
      <c r="N15453">
        <f>COUNTIF(Cod_Mun_Norte!B:B,DADOS_SNIS_Minas!A15453)</f>
        <v>1</v>
      </c>
    </row>
    <row r="15454" spans="1:14" x14ac:dyDescent="0.2">
      <c r="A15454">
        <v>315120</v>
      </c>
      <c r="B15454" t="s">
        <v>64</v>
      </c>
      <c r="C15454" t="s">
        <v>98</v>
      </c>
      <c r="D15454">
        <v>2014</v>
      </c>
      <c r="E15454" t="s">
        <v>2198</v>
      </c>
      <c r="F15454" t="s">
        <v>367</v>
      </c>
      <c r="H15454">
        <v>55972</v>
      </c>
      <c r="I15454">
        <v>54941</v>
      </c>
      <c r="J15454">
        <v>54941</v>
      </c>
      <c r="K15454">
        <v>54941</v>
      </c>
      <c r="L15454">
        <v>100</v>
      </c>
      <c r="M15454">
        <v>98.16</v>
      </c>
      <c r="N15454">
        <f>COUNTIF(Cod_Mun_Norte!B:B,DADOS_SNIS_Minas!A15454)</f>
        <v>1</v>
      </c>
    </row>
    <row r="15455" spans="1:14" x14ac:dyDescent="0.2">
      <c r="A15455">
        <v>315120</v>
      </c>
      <c r="B15455" t="s">
        <v>64</v>
      </c>
      <c r="C15455" t="s">
        <v>98</v>
      </c>
      <c r="D15455">
        <v>2013</v>
      </c>
      <c r="E15455" t="s">
        <v>2198</v>
      </c>
      <c r="F15455" t="s">
        <v>367</v>
      </c>
      <c r="H15455">
        <v>55704</v>
      </c>
      <c r="I15455">
        <v>54678</v>
      </c>
      <c r="J15455">
        <v>54678</v>
      </c>
      <c r="K15455">
        <v>54678</v>
      </c>
      <c r="L15455">
        <v>100</v>
      </c>
      <c r="M15455">
        <v>98.16</v>
      </c>
      <c r="N15455">
        <f>COUNTIF(Cod_Mun_Norte!B:B,DADOS_SNIS_Minas!A15455)</f>
        <v>1</v>
      </c>
    </row>
    <row r="15456" spans="1:14" x14ac:dyDescent="0.2">
      <c r="A15456">
        <v>315120</v>
      </c>
      <c r="B15456" t="s">
        <v>64</v>
      </c>
      <c r="C15456" t="s">
        <v>98</v>
      </c>
      <c r="D15456">
        <v>2012</v>
      </c>
      <c r="E15456" t="s">
        <v>2198</v>
      </c>
      <c r="F15456" t="s">
        <v>367</v>
      </c>
      <c r="H15456">
        <v>53832</v>
      </c>
      <c r="I15456">
        <v>52840</v>
      </c>
      <c r="J15456">
        <v>52840</v>
      </c>
      <c r="K15456">
        <v>52840</v>
      </c>
      <c r="L15456">
        <v>100</v>
      </c>
      <c r="M15456">
        <v>98.16</v>
      </c>
      <c r="N15456">
        <f>COUNTIF(Cod_Mun_Norte!B:B,DADOS_SNIS_Minas!A15456)</f>
        <v>1</v>
      </c>
    </row>
    <row r="15457" spans="1:14" x14ac:dyDescent="0.2">
      <c r="A15457">
        <v>315120</v>
      </c>
      <c r="B15457" t="s">
        <v>64</v>
      </c>
      <c r="C15457" t="s">
        <v>98</v>
      </c>
      <c r="D15457">
        <v>2011</v>
      </c>
      <c r="E15457" t="s">
        <v>2198</v>
      </c>
      <c r="F15457" t="s">
        <v>367</v>
      </c>
      <c r="H15457">
        <v>53604</v>
      </c>
      <c r="I15457">
        <v>52617</v>
      </c>
      <c r="J15457">
        <v>52385</v>
      </c>
      <c r="K15457">
        <v>52385</v>
      </c>
      <c r="L15457">
        <v>99.6</v>
      </c>
      <c r="M15457">
        <v>97.73</v>
      </c>
      <c r="N15457">
        <f>COUNTIF(Cod_Mun_Norte!B:B,DADOS_SNIS_Minas!A15457)</f>
        <v>1</v>
      </c>
    </row>
    <row r="15458" spans="1:14" x14ac:dyDescent="0.2">
      <c r="A15458">
        <v>315120</v>
      </c>
      <c r="B15458" t="s">
        <v>64</v>
      </c>
      <c r="C15458" t="s">
        <v>98</v>
      </c>
      <c r="D15458">
        <v>2010</v>
      </c>
      <c r="E15458" t="s">
        <v>2198</v>
      </c>
      <c r="F15458" t="s">
        <v>367</v>
      </c>
      <c r="H15458">
        <v>53368</v>
      </c>
      <c r="I15458">
        <v>52385</v>
      </c>
      <c r="J15458">
        <v>52385</v>
      </c>
      <c r="K15458">
        <v>52385</v>
      </c>
      <c r="L15458">
        <v>100</v>
      </c>
      <c r="M15458">
        <v>98.16</v>
      </c>
      <c r="N15458">
        <f>COUNTIF(Cod_Mun_Norte!B:B,DADOS_SNIS_Minas!A15458)</f>
        <v>1</v>
      </c>
    </row>
    <row r="15459" spans="1:14" x14ac:dyDescent="0.2">
      <c r="A15459">
        <v>315120</v>
      </c>
      <c r="B15459" t="s">
        <v>64</v>
      </c>
      <c r="C15459" t="s">
        <v>98</v>
      </c>
      <c r="D15459">
        <v>2009</v>
      </c>
      <c r="E15459" t="s">
        <v>2198</v>
      </c>
      <c r="F15459" t="s">
        <v>367</v>
      </c>
      <c r="H15459">
        <v>53708</v>
      </c>
      <c r="I15459">
        <v>52463</v>
      </c>
      <c r="J15459">
        <v>53708</v>
      </c>
      <c r="K15459">
        <v>53708</v>
      </c>
      <c r="L15459">
        <v>100</v>
      </c>
      <c r="M15459">
        <v>100</v>
      </c>
      <c r="N15459">
        <f>COUNTIF(Cod_Mun_Norte!B:B,DADOS_SNIS_Minas!A15459)</f>
        <v>1</v>
      </c>
    </row>
    <row r="15460" spans="1:14" x14ac:dyDescent="0.2">
      <c r="A15460">
        <v>315120</v>
      </c>
      <c r="B15460" t="s">
        <v>64</v>
      </c>
      <c r="C15460" t="s">
        <v>98</v>
      </c>
      <c r="D15460">
        <v>2008</v>
      </c>
      <c r="E15460" t="s">
        <v>2199</v>
      </c>
      <c r="F15460" t="s">
        <v>99</v>
      </c>
      <c r="H15460">
        <v>53433</v>
      </c>
      <c r="I15460">
        <v>52194</v>
      </c>
      <c r="J15460">
        <v>52194</v>
      </c>
      <c r="K15460">
        <v>52194</v>
      </c>
      <c r="L15460">
        <v>100</v>
      </c>
      <c r="M15460">
        <v>97.68</v>
      </c>
      <c r="N15460">
        <f>COUNTIF(Cod_Mun_Norte!B:B,DADOS_SNIS_Minas!A15460)</f>
        <v>1</v>
      </c>
    </row>
    <row r="15461" spans="1:14" x14ac:dyDescent="0.2">
      <c r="A15461">
        <v>315120</v>
      </c>
      <c r="B15461" t="s">
        <v>64</v>
      </c>
      <c r="C15461" t="s">
        <v>98</v>
      </c>
      <c r="D15461">
        <v>2007</v>
      </c>
      <c r="E15461" t="s">
        <v>2199</v>
      </c>
      <c r="F15461" t="s">
        <v>99</v>
      </c>
      <c r="H15461">
        <v>51636</v>
      </c>
      <c r="I15461">
        <v>50439</v>
      </c>
      <c r="J15461">
        <v>54300</v>
      </c>
      <c r="K15461">
        <v>54300</v>
      </c>
      <c r="L15461">
        <v>100</v>
      </c>
      <c r="M15461">
        <v>100</v>
      </c>
      <c r="N15461">
        <f>COUNTIF(Cod_Mun_Norte!B:B,DADOS_SNIS_Minas!A15461)</f>
        <v>1</v>
      </c>
    </row>
    <row r="15462" spans="1:14" x14ac:dyDescent="0.2">
      <c r="A15462">
        <v>315120</v>
      </c>
      <c r="B15462" t="s">
        <v>64</v>
      </c>
      <c r="C15462" t="s">
        <v>98</v>
      </c>
      <c r="D15462">
        <v>2006</v>
      </c>
      <c r="E15462" t="s">
        <v>2199</v>
      </c>
      <c r="F15462" t="s">
        <v>99</v>
      </c>
      <c r="H15462">
        <v>53219</v>
      </c>
      <c r="I15462">
        <v>52242</v>
      </c>
      <c r="J15462">
        <v>53269</v>
      </c>
      <c r="K15462">
        <v>53269</v>
      </c>
      <c r="L15462">
        <v>100</v>
      </c>
      <c r="M15462">
        <v>100</v>
      </c>
      <c r="N15462">
        <f>COUNTIF(Cod_Mun_Norte!B:B,DADOS_SNIS_Minas!A15462)</f>
        <v>1</v>
      </c>
    </row>
    <row r="15463" spans="1:14" x14ac:dyDescent="0.2">
      <c r="A15463">
        <v>315120</v>
      </c>
      <c r="B15463" t="s">
        <v>64</v>
      </c>
      <c r="C15463" t="s">
        <v>98</v>
      </c>
      <c r="D15463">
        <v>2005</v>
      </c>
      <c r="E15463" t="s">
        <v>2199</v>
      </c>
      <c r="F15463" t="s">
        <v>99</v>
      </c>
      <c r="H15463">
        <v>52774</v>
      </c>
      <c r="I15463">
        <v>51806</v>
      </c>
      <c r="J15463">
        <v>52076</v>
      </c>
      <c r="K15463">
        <v>52076</v>
      </c>
      <c r="L15463">
        <v>100</v>
      </c>
      <c r="M15463">
        <v>98.68</v>
      </c>
      <c r="N15463">
        <f>COUNTIF(Cod_Mun_Norte!B:B,DADOS_SNIS_Minas!A15463)</f>
        <v>1</v>
      </c>
    </row>
    <row r="15464" spans="1:14" x14ac:dyDescent="0.2">
      <c r="A15464">
        <v>315120</v>
      </c>
      <c r="B15464" t="s">
        <v>64</v>
      </c>
      <c r="C15464" t="s">
        <v>98</v>
      </c>
      <c r="D15464">
        <v>2004</v>
      </c>
      <c r="E15464" t="s">
        <v>2199</v>
      </c>
      <c r="F15464" t="s">
        <v>362</v>
      </c>
      <c r="H15464">
        <v>52326</v>
      </c>
      <c r="I15464">
        <v>51366</v>
      </c>
      <c r="J15464">
        <v>52076</v>
      </c>
      <c r="K15464">
        <v>52076</v>
      </c>
      <c r="L15464">
        <v>100</v>
      </c>
      <c r="M15464">
        <v>99.52</v>
      </c>
      <c r="N15464">
        <f>COUNTIF(Cod_Mun_Norte!B:B,DADOS_SNIS_Minas!A15464)</f>
        <v>1</v>
      </c>
    </row>
    <row r="15465" spans="1:14" x14ac:dyDescent="0.2">
      <c r="A15465">
        <v>315120</v>
      </c>
      <c r="B15465" t="s">
        <v>64</v>
      </c>
      <c r="C15465" t="s">
        <v>98</v>
      </c>
      <c r="D15465">
        <v>2003</v>
      </c>
      <c r="E15465" t="s">
        <v>2199</v>
      </c>
      <c r="F15465" t="s">
        <v>362</v>
      </c>
      <c r="H15465">
        <v>51517</v>
      </c>
      <c r="I15465">
        <v>50572</v>
      </c>
      <c r="J15465">
        <v>54190</v>
      </c>
      <c r="K15465">
        <v>54190</v>
      </c>
      <c r="L15465">
        <v>100</v>
      </c>
      <c r="M15465">
        <v>100</v>
      </c>
      <c r="N15465">
        <f>COUNTIF(Cod_Mun_Norte!B:B,DADOS_SNIS_Minas!A15465)</f>
        <v>1</v>
      </c>
    </row>
    <row r="15466" spans="1:14" x14ac:dyDescent="0.2">
      <c r="A15466">
        <v>315120</v>
      </c>
      <c r="B15466" t="s">
        <v>64</v>
      </c>
      <c r="C15466" t="s">
        <v>98</v>
      </c>
      <c r="D15466">
        <v>2002</v>
      </c>
      <c r="H15466">
        <v>51131</v>
      </c>
      <c r="I15466">
        <v>50193</v>
      </c>
      <c r="N15466">
        <f>COUNTIF(Cod_Mun_Norte!B:B,DADOS_SNIS_Minas!A15466)</f>
        <v>1</v>
      </c>
    </row>
    <row r="15467" spans="1:14" x14ac:dyDescent="0.2">
      <c r="A15467">
        <v>315120</v>
      </c>
      <c r="B15467" t="s">
        <v>64</v>
      </c>
      <c r="C15467" t="s">
        <v>98</v>
      </c>
      <c r="D15467">
        <v>2001</v>
      </c>
      <c r="H15467">
        <v>50750</v>
      </c>
      <c r="I15467">
        <v>49819</v>
      </c>
      <c r="N15467">
        <f>COUNTIF(Cod_Mun_Norte!B:B,DADOS_SNIS_Minas!A15467)</f>
        <v>1</v>
      </c>
    </row>
    <row r="15468" spans="1:14" x14ac:dyDescent="0.2">
      <c r="A15468">
        <v>315120</v>
      </c>
      <c r="B15468" t="s">
        <v>64</v>
      </c>
      <c r="C15468" t="s">
        <v>98</v>
      </c>
      <c r="D15468">
        <v>2000</v>
      </c>
      <c r="H15468">
        <v>50300</v>
      </c>
      <c r="I15468">
        <v>49377</v>
      </c>
      <c r="N15468">
        <f>COUNTIF(Cod_Mun_Norte!B:B,DADOS_SNIS_Minas!A15468)</f>
        <v>1</v>
      </c>
    </row>
    <row r="15469" spans="1:14" x14ac:dyDescent="0.2">
      <c r="A15469">
        <v>315120</v>
      </c>
      <c r="B15469" t="s">
        <v>64</v>
      </c>
      <c r="C15469" t="s">
        <v>98</v>
      </c>
      <c r="D15469">
        <v>1999</v>
      </c>
      <c r="H15469">
        <v>50213</v>
      </c>
      <c r="I15469">
        <v>48376</v>
      </c>
      <c r="N15469">
        <f>COUNTIF(Cod_Mun_Norte!B:B,DADOS_SNIS_Minas!A15469)</f>
        <v>1</v>
      </c>
    </row>
    <row r="15470" spans="1:14" x14ac:dyDescent="0.2">
      <c r="A15470">
        <v>315120</v>
      </c>
      <c r="B15470" t="s">
        <v>64</v>
      </c>
      <c r="C15470" t="s">
        <v>98</v>
      </c>
      <c r="D15470">
        <v>1998</v>
      </c>
      <c r="H15470">
        <v>49733</v>
      </c>
      <c r="I15470">
        <v>47914</v>
      </c>
      <c r="N15470">
        <f>COUNTIF(Cod_Mun_Norte!B:B,DADOS_SNIS_Minas!A15470)</f>
        <v>1</v>
      </c>
    </row>
    <row r="15471" spans="1:14" x14ac:dyDescent="0.2">
      <c r="A15471">
        <v>315120</v>
      </c>
      <c r="B15471" t="s">
        <v>64</v>
      </c>
      <c r="C15471" t="s">
        <v>98</v>
      </c>
      <c r="D15471">
        <v>1997</v>
      </c>
      <c r="H15471">
        <v>49252</v>
      </c>
      <c r="I15471">
        <v>47450</v>
      </c>
      <c r="N15471">
        <f>COUNTIF(Cod_Mun_Norte!B:B,DADOS_SNIS_Minas!A15471)</f>
        <v>1</v>
      </c>
    </row>
    <row r="15472" spans="1:14" x14ac:dyDescent="0.2">
      <c r="A15472">
        <v>315120</v>
      </c>
      <c r="B15472" t="s">
        <v>64</v>
      </c>
      <c r="C15472" t="s">
        <v>98</v>
      </c>
      <c r="D15472">
        <v>1996</v>
      </c>
      <c r="H15472">
        <v>48684</v>
      </c>
      <c r="I15472">
        <v>46903</v>
      </c>
      <c r="N15472">
        <f>COUNTIF(Cod_Mun_Norte!B:B,DADOS_SNIS_Minas!A15472)</f>
        <v>1</v>
      </c>
    </row>
    <row r="15473" spans="1:14" x14ac:dyDescent="0.2">
      <c r="A15473">
        <v>315120</v>
      </c>
      <c r="B15473" t="s">
        <v>64</v>
      </c>
      <c r="C15473" t="s">
        <v>98</v>
      </c>
      <c r="D15473">
        <v>1995</v>
      </c>
      <c r="H15473">
        <v>49853</v>
      </c>
      <c r="I15473">
        <v>48029</v>
      </c>
      <c r="N15473">
        <f>COUNTIF(Cod_Mun_Norte!B:B,DADOS_SNIS_Minas!A15473)</f>
        <v>1</v>
      </c>
    </row>
    <row r="15474" spans="1:14" x14ac:dyDescent="0.2">
      <c r="A15474">
        <v>315130</v>
      </c>
      <c r="B15474" t="s">
        <v>2200</v>
      </c>
      <c r="C15474" t="s">
        <v>98</v>
      </c>
      <c r="D15474">
        <v>2020</v>
      </c>
      <c r="E15474" t="s">
        <v>2201</v>
      </c>
      <c r="F15474" t="s">
        <v>357</v>
      </c>
      <c r="G15474" t="s">
        <v>383</v>
      </c>
      <c r="H15474">
        <v>10759</v>
      </c>
      <c r="I15474">
        <v>8730</v>
      </c>
      <c r="J15474">
        <v>7926</v>
      </c>
      <c r="K15474">
        <v>7926</v>
      </c>
      <c r="L15474">
        <v>90.8</v>
      </c>
      <c r="M15474">
        <v>73.67</v>
      </c>
      <c r="N15474">
        <f>COUNTIF(Cod_Mun_Norte!B:B,DADOS_SNIS_Minas!A15474)</f>
        <v>0</v>
      </c>
    </row>
    <row r="15475" spans="1:14" x14ac:dyDescent="0.2">
      <c r="A15475">
        <v>315130</v>
      </c>
      <c r="B15475" t="s">
        <v>2200</v>
      </c>
      <c r="C15475" t="s">
        <v>98</v>
      </c>
      <c r="D15475">
        <v>2019</v>
      </c>
      <c r="E15475" t="s">
        <v>2201</v>
      </c>
      <c r="F15475" t="s">
        <v>357</v>
      </c>
      <c r="G15475" t="s">
        <v>383</v>
      </c>
      <c r="H15475">
        <v>10787</v>
      </c>
      <c r="I15475">
        <v>8753</v>
      </c>
      <c r="J15475">
        <v>7881</v>
      </c>
      <c r="K15475">
        <v>7881</v>
      </c>
      <c r="L15475">
        <v>90</v>
      </c>
      <c r="M15475">
        <v>73.06</v>
      </c>
      <c r="N15475">
        <f>COUNTIF(Cod_Mun_Norte!B:B,DADOS_SNIS_Minas!A15475)</f>
        <v>0</v>
      </c>
    </row>
    <row r="15476" spans="1:14" x14ac:dyDescent="0.2">
      <c r="A15476">
        <v>315130</v>
      </c>
      <c r="B15476" t="s">
        <v>2200</v>
      </c>
      <c r="C15476" t="s">
        <v>98</v>
      </c>
      <c r="D15476">
        <v>2018</v>
      </c>
      <c r="E15476" t="s">
        <v>2202</v>
      </c>
      <c r="F15476" t="s">
        <v>357</v>
      </c>
      <c r="H15476">
        <v>10816</v>
      </c>
      <c r="I15476">
        <v>8777</v>
      </c>
      <c r="J15476">
        <v>7910</v>
      </c>
      <c r="K15476">
        <v>7910</v>
      </c>
      <c r="L15476">
        <v>90.1</v>
      </c>
      <c r="M15476">
        <v>73.13</v>
      </c>
      <c r="N15476">
        <f>COUNTIF(Cod_Mun_Norte!B:B,DADOS_SNIS_Minas!A15476)</f>
        <v>0</v>
      </c>
    </row>
    <row r="15477" spans="1:14" x14ac:dyDescent="0.2">
      <c r="A15477">
        <v>315130</v>
      </c>
      <c r="B15477" t="s">
        <v>2200</v>
      </c>
      <c r="C15477" t="s">
        <v>98</v>
      </c>
      <c r="D15477">
        <v>2017</v>
      </c>
      <c r="E15477" t="s">
        <v>2202</v>
      </c>
      <c r="F15477" t="s">
        <v>357</v>
      </c>
      <c r="H15477">
        <v>11080</v>
      </c>
      <c r="I15477">
        <v>8991</v>
      </c>
      <c r="J15477">
        <v>8014</v>
      </c>
      <c r="K15477">
        <v>8014</v>
      </c>
      <c r="L15477">
        <v>89.1</v>
      </c>
      <c r="M15477">
        <v>72.33</v>
      </c>
      <c r="N15477">
        <f>COUNTIF(Cod_Mun_Norte!B:B,DADOS_SNIS_Minas!A15477)</f>
        <v>0</v>
      </c>
    </row>
    <row r="15478" spans="1:14" x14ac:dyDescent="0.2">
      <c r="A15478">
        <v>315130</v>
      </c>
      <c r="B15478" t="s">
        <v>2200</v>
      </c>
      <c r="C15478" t="s">
        <v>98</v>
      </c>
      <c r="D15478">
        <v>2016</v>
      </c>
      <c r="E15478" t="s">
        <v>2202</v>
      </c>
      <c r="F15478" t="s">
        <v>359</v>
      </c>
      <c r="H15478">
        <v>11090</v>
      </c>
      <c r="I15478">
        <v>8999</v>
      </c>
      <c r="J15478">
        <v>8064</v>
      </c>
      <c r="K15478">
        <v>8064</v>
      </c>
      <c r="L15478">
        <v>89.6</v>
      </c>
      <c r="M15478">
        <v>72.709999999999994</v>
      </c>
      <c r="N15478">
        <f>COUNTIF(Cod_Mun_Norte!B:B,DADOS_SNIS_Minas!A15478)</f>
        <v>0</v>
      </c>
    </row>
    <row r="15479" spans="1:14" x14ac:dyDescent="0.2">
      <c r="A15479">
        <v>315130</v>
      </c>
      <c r="B15479" t="s">
        <v>2200</v>
      </c>
      <c r="C15479" t="s">
        <v>98</v>
      </c>
      <c r="D15479">
        <v>2015</v>
      </c>
      <c r="E15479" t="s">
        <v>2203</v>
      </c>
      <c r="F15479" t="s">
        <v>360</v>
      </c>
      <c r="H15479">
        <v>11101</v>
      </c>
      <c r="I15479">
        <v>9008</v>
      </c>
      <c r="J15479">
        <v>8074</v>
      </c>
      <c r="K15479">
        <v>8074</v>
      </c>
      <c r="L15479">
        <v>89.6</v>
      </c>
      <c r="M15479">
        <v>72.73</v>
      </c>
      <c r="N15479">
        <f>COUNTIF(Cod_Mun_Norte!B:B,DADOS_SNIS_Minas!A15479)</f>
        <v>0</v>
      </c>
    </row>
    <row r="15480" spans="1:14" x14ac:dyDescent="0.2">
      <c r="A15480">
        <v>315130</v>
      </c>
      <c r="B15480" t="s">
        <v>2200</v>
      </c>
      <c r="C15480" t="s">
        <v>98</v>
      </c>
      <c r="D15480">
        <v>2014</v>
      </c>
      <c r="E15480" t="s">
        <v>2203</v>
      </c>
      <c r="F15480" t="s">
        <v>360</v>
      </c>
      <c r="H15480">
        <v>11112</v>
      </c>
      <c r="I15480">
        <v>9017</v>
      </c>
      <c r="J15480">
        <v>9017</v>
      </c>
      <c r="K15480">
        <v>9017</v>
      </c>
      <c r="L15480">
        <v>100</v>
      </c>
      <c r="M15480">
        <v>81.150000000000006</v>
      </c>
      <c r="N15480">
        <f>COUNTIF(Cod_Mun_Norte!B:B,DADOS_SNIS_Minas!A15480)</f>
        <v>0</v>
      </c>
    </row>
    <row r="15481" spans="1:14" x14ac:dyDescent="0.2">
      <c r="A15481">
        <v>315130</v>
      </c>
      <c r="B15481" t="s">
        <v>2200</v>
      </c>
      <c r="C15481" t="s">
        <v>98</v>
      </c>
      <c r="D15481">
        <v>2013</v>
      </c>
      <c r="E15481" t="s">
        <v>2203</v>
      </c>
      <c r="F15481" t="s">
        <v>360</v>
      </c>
      <c r="H15481">
        <v>11123</v>
      </c>
      <c r="I15481">
        <v>9026</v>
      </c>
      <c r="J15481">
        <v>9026</v>
      </c>
      <c r="K15481">
        <v>9026</v>
      </c>
      <c r="L15481">
        <v>100</v>
      </c>
      <c r="M15481">
        <v>81.150000000000006</v>
      </c>
      <c r="N15481">
        <f>COUNTIF(Cod_Mun_Norte!B:B,DADOS_SNIS_Minas!A15481)</f>
        <v>0</v>
      </c>
    </row>
    <row r="15482" spans="1:14" x14ac:dyDescent="0.2">
      <c r="A15482">
        <v>315130</v>
      </c>
      <c r="B15482" t="s">
        <v>2200</v>
      </c>
      <c r="C15482" t="s">
        <v>98</v>
      </c>
      <c r="D15482">
        <v>2012</v>
      </c>
      <c r="E15482" t="s">
        <v>2203</v>
      </c>
      <c r="F15482" t="s">
        <v>360</v>
      </c>
      <c r="H15482">
        <v>10821</v>
      </c>
      <c r="I15482">
        <v>8781</v>
      </c>
      <c r="J15482">
        <v>8781</v>
      </c>
      <c r="K15482">
        <v>8781</v>
      </c>
      <c r="L15482">
        <v>100</v>
      </c>
      <c r="M15482">
        <v>81.150000000000006</v>
      </c>
      <c r="N15482">
        <f>COUNTIF(Cod_Mun_Norte!B:B,DADOS_SNIS_Minas!A15482)</f>
        <v>0</v>
      </c>
    </row>
    <row r="15483" spans="1:14" x14ac:dyDescent="0.2">
      <c r="A15483">
        <v>315130</v>
      </c>
      <c r="B15483" t="s">
        <v>2200</v>
      </c>
      <c r="C15483" t="s">
        <v>98</v>
      </c>
      <c r="D15483">
        <v>2011</v>
      </c>
      <c r="E15483" t="s">
        <v>2203</v>
      </c>
      <c r="F15483" t="s">
        <v>360</v>
      </c>
      <c r="H15483">
        <v>10841</v>
      </c>
      <c r="I15483">
        <v>8797</v>
      </c>
      <c r="J15483">
        <v>8797</v>
      </c>
      <c r="K15483">
        <v>8797</v>
      </c>
      <c r="L15483">
        <v>100</v>
      </c>
      <c r="M15483">
        <v>81.150000000000006</v>
      </c>
      <c r="N15483">
        <f>COUNTIF(Cod_Mun_Norte!B:B,DADOS_SNIS_Minas!A15483)</f>
        <v>0</v>
      </c>
    </row>
    <row r="15484" spans="1:14" x14ac:dyDescent="0.2">
      <c r="A15484">
        <v>315130</v>
      </c>
      <c r="B15484" t="s">
        <v>2200</v>
      </c>
      <c r="C15484" t="s">
        <v>98</v>
      </c>
      <c r="D15484">
        <v>2010</v>
      </c>
      <c r="E15484" t="s">
        <v>2203</v>
      </c>
      <c r="F15484" t="s">
        <v>360</v>
      </c>
      <c r="H15484">
        <v>10862</v>
      </c>
      <c r="I15484">
        <v>8814</v>
      </c>
      <c r="J15484">
        <v>8814</v>
      </c>
      <c r="K15484">
        <v>8814</v>
      </c>
      <c r="L15484">
        <v>100</v>
      </c>
      <c r="M15484">
        <v>81.150000000000006</v>
      </c>
      <c r="N15484">
        <f>COUNTIF(Cod_Mun_Norte!B:B,DADOS_SNIS_Minas!A15484)</f>
        <v>0</v>
      </c>
    </row>
    <row r="15485" spans="1:14" x14ac:dyDescent="0.2">
      <c r="A15485">
        <v>315130</v>
      </c>
      <c r="B15485" t="s">
        <v>2200</v>
      </c>
      <c r="C15485" t="s">
        <v>98</v>
      </c>
      <c r="D15485">
        <v>2009</v>
      </c>
      <c r="E15485" t="s">
        <v>361</v>
      </c>
      <c r="F15485" t="s">
        <v>362</v>
      </c>
      <c r="H15485">
        <v>10931</v>
      </c>
      <c r="I15485">
        <v>8656</v>
      </c>
      <c r="J15485">
        <v>10055</v>
      </c>
      <c r="K15485">
        <v>10055</v>
      </c>
      <c r="L15485">
        <v>100</v>
      </c>
      <c r="M15485">
        <v>91.99</v>
      </c>
      <c r="N15485">
        <f>COUNTIF(Cod_Mun_Norte!B:B,DADOS_SNIS_Minas!A15485)</f>
        <v>0</v>
      </c>
    </row>
    <row r="15486" spans="1:14" x14ac:dyDescent="0.2">
      <c r="A15486">
        <v>315130</v>
      </c>
      <c r="B15486" t="s">
        <v>2200</v>
      </c>
      <c r="C15486" t="s">
        <v>98</v>
      </c>
      <c r="D15486">
        <v>2008</v>
      </c>
      <c r="E15486" t="s">
        <v>361</v>
      </c>
      <c r="F15486" t="s">
        <v>362</v>
      </c>
      <c r="H15486">
        <v>10959</v>
      </c>
      <c r="I15486">
        <v>8678</v>
      </c>
      <c r="J15486">
        <v>9767</v>
      </c>
      <c r="K15486">
        <v>9767</v>
      </c>
      <c r="L15486">
        <v>100</v>
      </c>
      <c r="M15486">
        <v>89.12</v>
      </c>
      <c r="N15486">
        <f>COUNTIF(Cod_Mun_Norte!B:B,DADOS_SNIS_Minas!A15486)</f>
        <v>0</v>
      </c>
    </row>
    <row r="15487" spans="1:14" x14ac:dyDescent="0.2">
      <c r="A15487">
        <v>315130</v>
      </c>
      <c r="B15487" t="s">
        <v>2200</v>
      </c>
      <c r="C15487" t="s">
        <v>98</v>
      </c>
      <c r="D15487">
        <v>2007</v>
      </c>
      <c r="E15487" t="s">
        <v>361</v>
      </c>
      <c r="F15487" t="s">
        <v>362</v>
      </c>
      <c r="H15487">
        <v>10686</v>
      </c>
      <c r="I15487">
        <v>8462</v>
      </c>
      <c r="J15487">
        <v>9678</v>
      </c>
      <c r="K15487">
        <v>9678</v>
      </c>
      <c r="L15487">
        <v>100</v>
      </c>
      <c r="M15487">
        <v>90.57</v>
      </c>
      <c r="N15487">
        <f>COUNTIF(Cod_Mun_Norte!B:B,DADOS_SNIS_Minas!A15487)</f>
        <v>0</v>
      </c>
    </row>
    <row r="15488" spans="1:14" x14ac:dyDescent="0.2">
      <c r="A15488">
        <v>315130</v>
      </c>
      <c r="B15488" t="s">
        <v>2200</v>
      </c>
      <c r="C15488" t="s">
        <v>98</v>
      </c>
      <c r="D15488">
        <v>2006</v>
      </c>
      <c r="E15488" t="s">
        <v>361</v>
      </c>
      <c r="F15488" t="s">
        <v>362</v>
      </c>
      <c r="H15488">
        <v>12617</v>
      </c>
      <c r="I15488">
        <v>9629</v>
      </c>
      <c r="J15488">
        <v>9377</v>
      </c>
      <c r="K15488">
        <v>9377</v>
      </c>
      <c r="L15488">
        <v>97.4</v>
      </c>
      <c r="M15488">
        <v>74.319999999999993</v>
      </c>
      <c r="N15488">
        <f>COUNTIF(Cod_Mun_Norte!B:B,DADOS_SNIS_Minas!A15488)</f>
        <v>0</v>
      </c>
    </row>
    <row r="15489" spans="1:14" x14ac:dyDescent="0.2">
      <c r="A15489">
        <v>315130</v>
      </c>
      <c r="B15489" t="s">
        <v>2200</v>
      </c>
      <c r="C15489" t="s">
        <v>98</v>
      </c>
      <c r="D15489">
        <v>2005</v>
      </c>
      <c r="E15489" t="s">
        <v>361</v>
      </c>
      <c r="F15489" t="s">
        <v>362</v>
      </c>
      <c r="H15489">
        <v>12392</v>
      </c>
      <c r="I15489">
        <v>9458</v>
      </c>
      <c r="J15489">
        <v>9238</v>
      </c>
      <c r="K15489">
        <v>9238</v>
      </c>
      <c r="L15489">
        <v>97.7</v>
      </c>
      <c r="M15489">
        <v>74.55</v>
      </c>
      <c r="N15489">
        <f>COUNTIF(Cod_Mun_Norte!B:B,DADOS_SNIS_Minas!A15489)</f>
        <v>0</v>
      </c>
    </row>
    <row r="15490" spans="1:14" x14ac:dyDescent="0.2">
      <c r="A15490">
        <v>315130</v>
      </c>
      <c r="B15490" t="s">
        <v>2200</v>
      </c>
      <c r="C15490" t="s">
        <v>98</v>
      </c>
      <c r="D15490">
        <v>2004</v>
      </c>
      <c r="E15490" t="s">
        <v>361</v>
      </c>
      <c r="F15490" t="s">
        <v>362</v>
      </c>
      <c r="H15490">
        <v>12165</v>
      </c>
      <c r="I15490">
        <v>9284</v>
      </c>
      <c r="N15490">
        <f>COUNTIF(Cod_Mun_Norte!B:B,DADOS_SNIS_Minas!A15490)</f>
        <v>0</v>
      </c>
    </row>
    <row r="15491" spans="1:14" x14ac:dyDescent="0.2">
      <c r="A15491">
        <v>315130</v>
      </c>
      <c r="B15491" t="s">
        <v>2200</v>
      </c>
      <c r="C15491" t="s">
        <v>98</v>
      </c>
      <c r="D15491">
        <v>2003</v>
      </c>
      <c r="E15491" t="s">
        <v>361</v>
      </c>
      <c r="F15491" t="s">
        <v>362</v>
      </c>
      <c r="H15491">
        <v>11756</v>
      </c>
      <c r="I15491">
        <v>8972</v>
      </c>
      <c r="N15491">
        <f>COUNTIF(Cod_Mun_Norte!B:B,DADOS_SNIS_Minas!A15491)</f>
        <v>0</v>
      </c>
    </row>
    <row r="15492" spans="1:14" x14ac:dyDescent="0.2">
      <c r="A15492">
        <v>315130</v>
      </c>
      <c r="B15492" t="s">
        <v>2200</v>
      </c>
      <c r="C15492" t="s">
        <v>98</v>
      </c>
      <c r="D15492">
        <v>2002</v>
      </c>
      <c r="E15492" t="s">
        <v>361</v>
      </c>
      <c r="F15492" t="s">
        <v>362</v>
      </c>
      <c r="H15492">
        <v>11560</v>
      </c>
      <c r="I15492">
        <v>8823</v>
      </c>
      <c r="N15492">
        <f>COUNTIF(Cod_Mun_Norte!B:B,DADOS_SNIS_Minas!A15492)</f>
        <v>0</v>
      </c>
    </row>
    <row r="15493" spans="1:14" x14ac:dyDescent="0.2">
      <c r="A15493">
        <v>315130</v>
      </c>
      <c r="B15493" t="s">
        <v>2200</v>
      </c>
      <c r="C15493" t="s">
        <v>98</v>
      </c>
      <c r="D15493">
        <v>2001</v>
      </c>
      <c r="E15493" t="s">
        <v>361</v>
      </c>
      <c r="F15493" t="s">
        <v>362</v>
      </c>
      <c r="H15493">
        <v>11382</v>
      </c>
      <c r="I15493">
        <v>8687</v>
      </c>
      <c r="N15493">
        <f>COUNTIF(Cod_Mun_Norte!B:B,DADOS_SNIS_Minas!A15493)</f>
        <v>0</v>
      </c>
    </row>
    <row r="15494" spans="1:14" x14ac:dyDescent="0.2">
      <c r="A15494">
        <v>315130</v>
      </c>
      <c r="B15494" t="s">
        <v>2200</v>
      </c>
      <c r="C15494" t="s">
        <v>98</v>
      </c>
      <c r="D15494">
        <v>2000</v>
      </c>
      <c r="E15494" t="s">
        <v>361</v>
      </c>
      <c r="F15494" t="s">
        <v>362</v>
      </c>
      <c r="H15494">
        <v>11140</v>
      </c>
      <c r="I15494">
        <v>8502</v>
      </c>
      <c r="N15494">
        <f>COUNTIF(Cod_Mun_Norte!B:B,DADOS_SNIS_Minas!A15494)</f>
        <v>0</v>
      </c>
    </row>
    <row r="15495" spans="1:14" x14ac:dyDescent="0.2">
      <c r="A15495">
        <v>315130</v>
      </c>
      <c r="B15495" t="s">
        <v>2200</v>
      </c>
      <c r="C15495" t="s">
        <v>98</v>
      </c>
      <c r="D15495">
        <v>1999</v>
      </c>
      <c r="H15495">
        <v>11100</v>
      </c>
      <c r="I15495">
        <v>8408</v>
      </c>
      <c r="N15495">
        <f>COUNTIF(Cod_Mun_Norte!B:B,DADOS_SNIS_Minas!A15495)</f>
        <v>0</v>
      </c>
    </row>
    <row r="15496" spans="1:14" x14ac:dyDescent="0.2">
      <c r="A15496">
        <v>315130</v>
      </c>
      <c r="B15496" t="s">
        <v>2200</v>
      </c>
      <c r="C15496" t="s">
        <v>98</v>
      </c>
      <c r="D15496">
        <v>1998</v>
      </c>
      <c r="H15496">
        <v>10838</v>
      </c>
      <c r="I15496">
        <v>8209</v>
      </c>
      <c r="N15496">
        <f>COUNTIF(Cod_Mun_Norte!B:B,DADOS_SNIS_Minas!A15496)</f>
        <v>0</v>
      </c>
    </row>
    <row r="15497" spans="1:14" x14ac:dyDescent="0.2">
      <c r="A15497">
        <v>315130</v>
      </c>
      <c r="B15497" t="s">
        <v>2200</v>
      </c>
      <c r="C15497" t="s">
        <v>98</v>
      </c>
      <c r="D15497">
        <v>1997</v>
      </c>
      <c r="H15497">
        <v>10576</v>
      </c>
      <c r="I15497">
        <v>8011</v>
      </c>
      <c r="N15497">
        <f>COUNTIF(Cod_Mun_Norte!B:B,DADOS_SNIS_Minas!A15497)</f>
        <v>0</v>
      </c>
    </row>
    <row r="15498" spans="1:14" x14ac:dyDescent="0.2">
      <c r="A15498">
        <v>315130</v>
      </c>
      <c r="B15498" t="s">
        <v>2200</v>
      </c>
      <c r="C15498" t="s">
        <v>98</v>
      </c>
      <c r="D15498">
        <v>1996</v>
      </c>
      <c r="H15498">
        <v>10266</v>
      </c>
      <c r="I15498">
        <v>7776</v>
      </c>
      <c r="N15498">
        <f>COUNTIF(Cod_Mun_Norte!B:B,DADOS_SNIS_Minas!A15498)</f>
        <v>0</v>
      </c>
    </row>
    <row r="15499" spans="1:14" x14ac:dyDescent="0.2">
      <c r="A15499">
        <v>315130</v>
      </c>
      <c r="B15499" t="s">
        <v>2200</v>
      </c>
      <c r="C15499" t="s">
        <v>98</v>
      </c>
      <c r="D15499">
        <v>1995</v>
      </c>
      <c r="H15499">
        <v>8817</v>
      </c>
      <c r="I15499">
        <v>6678</v>
      </c>
      <c r="N15499">
        <f>COUNTIF(Cod_Mun_Norte!B:B,DADOS_SNIS_Minas!A15499)</f>
        <v>0</v>
      </c>
    </row>
    <row r="15500" spans="1:14" x14ac:dyDescent="0.2">
      <c r="A15500">
        <v>315140</v>
      </c>
      <c r="B15500" t="s">
        <v>2204</v>
      </c>
      <c r="C15500" t="s">
        <v>98</v>
      </c>
      <c r="D15500">
        <v>2020</v>
      </c>
      <c r="E15500" t="s">
        <v>2205</v>
      </c>
      <c r="F15500" t="s">
        <v>357</v>
      </c>
      <c r="G15500" t="s">
        <v>383</v>
      </c>
      <c r="H15500">
        <v>28215</v>
      </c>
      <c r="I15500">
        <v>25220</v>
      </c>
      <c r="J15500">
        <v>23326</v>
      </c>
      <c r="K15500">
        <v>23326</v>
      </c>
      <c r="L15500">
        <v>92.5</v>
      </c>
      <c r="M15500">
        <v>82.67</v>
      </c>
      <c r="N15500">
        <f>COUNTIF(Cod_Mun_Norte!B:B,DADOS_SNIS_Minas!A15500)</f>
        <v>0</v>
      </c>
    </row>
    <row r="15501" spans="1:14" x14ac:dyDescent="0.2">
      <c r="A15501">
        <v>315140</v>
      </c>
      <c r="B15501" t="s">
        <v>2204</v>
      </c>
      <c r="C15501" t="s">
        <v>98</v>
      </c>
      <c r="D15501">
        <v>2019</v>
      </c>
      <c r="E15501" t="s">
        <v>2206</v>
      </c>
      <c r="F15501" t="s">
        <v>357</v>
      </c>
      <c r="G15501" t="s">
        <v>383</v>
      </c>
      <c r="H15501">
        <v>27989</v>
      </c>
      <c r="I15501">
        <v>25018</v>
      </c>
      <c r="J15501">
        <v>22925</v>
      </c>
      <c r="K15501">
        <v>22925</v>
      </c>
      <c r="L15501">
        <v>91.6</v>
      </c>
      <c r="M15501">
        <v>81.91</v>
      </c>
      <c r="N15501">
        <f>COUNTIF(Cod_Mun_Norte!B:B,DADOS_SNIS_Minas!A15501)</f>
        <v>0</v>
      </c>
    </row>
    <row r="15502" spans="1:14" x14ac:dyDescent="0.2">
      <c r="A15502">
        <v>315140</v>
      </c>
      <c r="B15502" t="s">
        <v>2204</v>
      </c>
      <c r="C15502" t="s">
        <v>98</v>
      </c>
      <c r="D15502">
        <v>2018</v>
      </c>
      <c r="E15502" t="s">
        <v>2207</v>
      </c>
      <c r="F15502" t="s">
        <v>357</v>
      </c>
      <c r="H15502">
        <v>27755</v>
      </c>
      <c r="I15502">
        <v>24809</v>
      </c>
      <c r="J15502">
        <v>22571</v>
      </c>
      <c r="K15502">
        <v>22571</v>
      </c>
      <c r="L15502">
        <v>91</v>
      </c>
      <c r="M15502">
        <v>81.319999999999993</v>
      </c>
      <c r="N15502">
        <f>COUNTIF(Cod_Mun_Norte!B:B,DADOS_SNIS_Minas!A15502)</f>
        <v>0</v>
      </c>
    </row>
    <row r="15503" spans="1:14" x14ac:dyDescent="0.2">
      <c r="A15503">
        <v>315140</v>
      </c>
      <c r="B15503" t="s">
        <v>2204</v>
      </c>
      <c r="C15503" t="s">
        <v>98</v>
      </c>
      <c r="D15503">
        <v>2017</v>
      </c>
      <c r="E15503" t="s">
        <v>2207</v>
      </c>
      <c r="F15503" t="s">
        <v>357</v>
      </c>
      <c r="H15503">
        <v>27706</v>
      </c>
      <c r="I15503">
        <v>24765</v>
      </c>
      <c r="J15503">
        <v>22337</v>
      </c>
      <c r="K15503">
        <v>22337</v>
      </c>
      <c r="L15503">
        <v>90.2</v>
      </c>
      <c r="M15503">
        <v>80.62</v>
      </c>
      <c r="N15503">
        <f>COUNTIF(Cod_Mun_Norte!B:B,DADOS_SNIS_Minas!A15503)</f>
        <v>0</v>
      </c>
    </row>
    <row r="15504" spans="1:14" x14ac:dyDescent="0.2">
      <c r="A15504">
        <v>315140</v>
      </c>
      <c r="B15504" t="s">
        <v>2204</v>
      </c>
      <c r="C15504" t="s">
        <v>98</v>
      </c>
      <c r="D15504">
        <v>2016</v>
      </c>
      <c r="E15504" t="s">
        <v>2207</v>
      </c>
      <c r="F15504" t="s">
        <v>359</v>
      </c>
      <c r="H15504">
        <v>27495</v>
      </c>
      <c r="I15504">
        <v>24576</v>
      </c>
      <c r="J15504">
        <v>22249</v>
      </c>
      <c r="K15504">
        <v>22249</v>
      </c>
      <c r="L15504">
        <v>90.5</v>
      </c>
      <c r="M15504">
        <v>80.92</v>
      </c>
      <c r="N15504">
        <f>COUNTIF(Cod_Mun_Norte!B:B,DADOS_SNIS_Minas!A15504)</f>
        <v>0</v>
      </c>
    </row>
    <row r="15505" spans="1:14" x14ac:dyDescent="0.2">
      <c r="A15505">
        <v>315140</v>
      </c>
      <c r="B15505" t="s">
        <v>2204</v>
      </c>
      <c r="C15505" t="s">
        <v>98</v>
      </c>
      <c r="D15505">
        <v>2015</v>
      </c>
      <c r="E15505" t="s">
        <v>2207</v>
      </c>
      <c r="F15505" t="s">
        <v>359</v>
      </c>
      <c r="H15505">
        <v>27273</v>
      </c>
      <c r="I15505">
        <v>24378</v>
      </c>
      <c r="J15505">
        <v>22176</v>
      </c>
      <c r="K15505">
        <v>22176</v>
      </c>
      <c r="L15505">
        <v>91</v>
      </c>
      <c r="M15505">
        <v>81.31</v>
      </c>
      <c r="N15505">
        <f>COUNTIF(Cod_Mun_Norte!B:B,DADOS_SNIS_Minas!A15505)</f>
        <v>0</v>
      </c>
    </row>
    <row r="15506" spans="1:14" x14ac:dyDescent="0.2">
      <c r="A15506">
        <v>315140</v>
      </c>
      <c r="B15506" t="s">
        <v>2204</v>
      </c>
      <c r="C15506" t="s">
        <v>98</v>
      </c>
      <c r="D15506">
        <v>2014</v>
      </c>
      <c r="E15506" t="s">
        <v>2208</v>
      </c>
      <c r="F15506" t="s">
        <v>359</v>
      </c>
      <c r="H15506">
        <v>27040</v>
      </c>
      <c r="I15506">
        <v>24169</v>
      </c>
      <c r="J15506">
        <v>24169</v>
      </c>
      <c r="K15506">
        <v>24169</v>
      </c>
      <c r="L15506">
        <v>100</v>
      </c>
      <c r="M15506">
        <v>89.38</v>
      </c>
      <c r="N15506">
        <f>COUNTIF(Cod_Mun_Norte!B:B,DADOS_SNIS_Minas!A15506)</f>
        <v>0</v>
      </c>
    </row>
    <row r="15507" spans="1:14" x14ac:dyDescent="0.2">
      <c r="A15507">
        <v>315140</v>
      </c>
      <c r="B15507" t="s">
        <v>2204</v>
      </c>
      <c r="C15507" t="s">
        <v>98</v>
      </c>
      <c r="D15507">
        <v>2013</v>
      </c>
      <c r="E15507" t="s">
        <v>2207</v>
      </c>
      <c r="F15507" t="s">
        <v>359</v>
      </c>
      <c r="H15507">
        <v>26797</v>
      </c>
      <c r="I15507">
        <v>23952</v>
      </c>
      <c r="J15507">
        <v>23952</v>
      </c>
      <c r="K15507">
        <v>23952</v>
      </c>
      <c r="L15507">
        <v>100</v>
      </c>
      <c r="M15507">
        <v>89.38</v>
      </c>
      <c r="N15507">
        <f>COUNTIF(Cod_Mun_Norte!B:B,DADOS_SNIS_Minas!A15507)</f>
        <v>0</v>
      </c>
    </row>
    <row r="15508" spans="1:14" x14ac:dyDescent="0.2">
      <c r="A15508">
        <v>315140</v>
      </c>
      <c r="B15508" t="s">
        <v>2204</v>
      </c>
      <c r="C15508" t="s">
        <v>98</v>
      </c>
      <c r="D15508">
        <v>2012</v>
      </c>
      <c r="E15508" t="s">
        <v>2208</v>
      </c>
      <c r="F15508" t="s">
        <v>359</v>
      </c>
      <c r="H15508">
        <v>25771</v>
      </c>
      <c r="I15508">
        <v>23035</v>
      </c>
      <c r="J15508">
        <v>23035</v>
      </c>
      <c r="K15508">
        <v>23035</v>
      </c>
      <c r="L15508">
        <v>100</v>
      </c>
      <c r="M15508">
        <v>89.38</v>
      </c>
      <c r="N15508">
        <f>COUNTIF(Cod_Mun_Norte!B:B,DADOS_SNIS_Minas!A15508)</f>
        <v>0</v>
      </c>
    </row>
    <row r="15509" spans="1:14" x14ac:dyDescent="0.2">
      <c r="A15509">
        <v>315140</v>
      </c>
      <c r="B15509" t="s">
        <v>2204</v>
      </c>
      <c r="C15509" t="s">
        <v>98</v>
      </c>
      <c r="D15509">
        <v>2011</v>
      </c>
      <c r="E15509" t="s">
        <v>2209</v>
      </c>
      <c r="F15509" t="s">
        <v>360</v>
      </c>
      <c r="H15509">
        <v>25545</v>
      </c>
      <c r="I15509">
        <v>22833</v>
      </c>
      <c r="J15509">
        <v>22833</v>
      </c>
      <c r="K15509">
        <v>22833</v>
      </c>
      <c r="L15509">
        <v>100</v>
      </c>
      <c r="M15509">
        <v>89.38</v>
      </c>
      <c r="N15509">
        <f>COUNTIF(Cod_Mun_Norte!B:B,DADOS_SNIS_Minas!A15509)</f>
        <v>0</v>
      </c>
    </row>
    <row r="15510" spans="1:14" x14ac:dyDescent="0.2">
      <c r="A15510">
        <v>315140</v>
      </c>
      <c r="B15510" t="s">
        <v>2204</v>
      </c>
      <c r="C15510" t="s">
        <v>98</v>
      </c>
      <c r="D15510">
        <v>2010</v>
      </c>
      <c r="E15510" t="s">
        <v>361</v>
      </c>
      <c r="F15510" t="s">
        <v>362</v>
      </c>
      <c r="H15510">
        <v>25311</v>
      </c>
      <c r="I15510">
        <v>22624</v>
      </c>
      <c r="J15510">
        <v>22624</v>
      </c>
      <c r="K15510">
        <v>22624</v>
      </c>
      <c r="L15510">
        <v>100</v>
      </c>
      <c r="M15510">
        <v>89.38</v>
      </c>
      <c r="N15510">
        <f>COUNTIF(Cod_Mun_Norte!B:B,DADOS_SNIS_Minas!A15510)</f>
        <v>0</v>
      </c>
    </row>
    <row r="15511" spans="1:14" x14ac:dyDescent="0.2">
      <c r="A15511">
        <v>315140</v>
      </c>
      <c r="B15511" t="s">
        <v>2204</v>
      </c>
      <c r="C15511" t="s">
        <v>98</v>
      </c>
      <c r="D15511">
        <v>2009</v>
      </c>
      <c r="E15511" t="s">
        <v>361</v>
      </c>
      <c r="F15511" t="s">
        <v>362</v>
      </c>
      <c r="H15511">
        <v>26038</v>
      </c>
      <c r="I15511">
        <v>21857</v>
      </c>
      <c r="J15511">
        <v>23226</v>
      </c>
      <c r="K15511">
        <v>23226</v>
      </c>
      <c r="L15511">
        <v>100</v>
      </c>
      <c r="M15511">
        <v>89.2</v>
      </c>
      <c r="N15511">
        <f>COUNTIF(Cod_Mun_Norte!B:B,DADOS_SNIS_Minas!A15511)</f>
        <v>0</v>
      </c>
    </row>
    <row r="15512" spans="1:14" x14ac:dyDescent="0.2">
      <c r="A15512">
        <v>315140</v>
      </c>
      <c r="B15512" t="s">
        <v>2204</v>
      </c>
      <c r="C15512" t="s">
        <v>98</v>
      </c>
      <c r="D15512">
        <v>2008</v>
      </c>
      <c r="E15512" t="s">
        <v>361</v>
      </c>
      <c r="F15512" t="s">
        <v>362</v>
      </c>
      <c r="H15512">
        <v>25708</v>
      </c>
      <c r="I15512">
        <v>21580</v>
      </c>
      <c r="J15512">
        <v>22750</v>
      </c>
      <c r="K15512">
        <v>22750</v>
      </c>
      <c r="L15512">
        <v>100</v>
      </c>
      <c r="M15512">
        <v>88.49</v>
      </c>
      <c r="N15512">
        <f>COUNTIF(Cod_Mun_Norte!B:B,DADOS_SNIS_Minas!A15512)</f>
        <v>0</v>
      </c>
    </row>
    <row r="15513" spans="1:14" x14ac:dyDescent="0.2">
      <c r="A15513">
        <v>315140</v>
      </c>
      <c r="B15513" t="s">
        <v>2204</v>
      </c>
      <c r="C15513" t="s">
        <v>98</v>
      </c>
      <c r="D15513">
        <v>2007</v>
      </c>
      <c r="E15513" t="s">
        <v>361</v>
      </c>
      <c r="F15513" t="s">
        <v>362</v>
      </c>
      <c r="H15513">
        <v>24618</v>
      </c>
      <c r="I15513">
        <v>20665</v>
      </c>
      <c r="J15513">
        <v>22097</v>
      </c>
      <c r="K15513">
        <v>22097</v>
      </c>
      <c r="L15513">
        <v>100</v>
      </c>
      <c r="M15513">
        <v>89.76</v>
      </c>
      <c r="N15513">
        <f>COUNTIF(Cod_Mun_Norte!B:B,DADOS_SNIS_Minas!A15513)</f>
        <v>0</v>
      </c>
    </row>
    <row r="15514" spans="1:14" x14ac:dyDescent="0.2">
      <c r="A15514">
        <v>315140</v>
      </c>
      <c r="B15514" t="s">
        <v>2204</v>
      </c>
      <c r="C15514" t="s">
        <v>98</v>
      </c>
      <c r="D15514">
        <v>2006</v>
      </c>
      <c r="E15514" t="s">
        <v>361</v>
      </c>
      <c r="F15514" t="s">
        <v>362</v>
      </c>
      <c r="H15514">
        <v>23818</v>
      </c>
      <c r="I15514">
        <v>19925</v>
      </c>
      <c r="J15514">
        <v>21675</v>
      </c>
      <c r="K15514">
        <v>21675</v>
      </c>
      <c r="L15514">
        <v>100</v>
      </c>
      <c r="M15514">
        <v>91</v>
      </c>
      <c r="N15514">
        <f>COUNTIF(Cod_Mun_Norte!B:B,DADOS_SNIS_Minas!A15514)</f>
        <v>0</v>
      </c>
    </row>
    <row r="15515" spans="1:14" x14ac:dyDescent="0.2">
      <c r="A15515">
        <v>315140</v>
      </c>
      <c r="B15515" t="s">
        <v>2204</v>
      </c>
      <c r="C15515" t="s">
        <v>98</v>
      </c>
      <c r="D15515">
        <v>2005</v>
      </c>
      <c r="E15515" t="s">
        <v>361</v>
      </c>
      <c r="F15515" t="s">
        <v>362</v>
      </c>
      <c r="H15515">
        <v>23582</v>
      </c>
      <c r="I15515">
        <v>19727</v>
      </c>
      <c r="N15515">
        <f>COUNTIF(Cod_Mun_Norte!B:B,DADOS_SNIS_Minas!A15515)</f>
        <v>0</v>
      </c>
    </row>
    <row r="15516" spans="1:14" x14ac:dyDescent="0.2">
      <c r="A15516">
        <v>315140</v>
      </c>
      <c r="B15516" t="s">
        <v>2204</v>
      </c>
      <c r="C15516" t="s">
        <v>98</v>
      </c>
      <c r="D15516">
        <v>2004</v>
      </c>
      <c r="E15516" t="s">
        <v>361</v>
      </c>
      <c r="F15516" t="s">
        <v>362</v>
      </c>
      <c r="H15516">
        <v>23344</v>
      </c>
      <c r="I15516">
        <v>19528</v>
      </c>
      <c r="N15516">
        <f>COUNTIF(Cod_Mun_Norte!B:B,DADOS_SNIS_Minas!A15516)</f>
        <v>0</v>
      </c>
    </row>
    <row r="15517" spans="1:14" x14ac:dyDescent="0.2">
      <c r="A15517">
        <v>315140</v>
      </c>
      <c r="B15517" t="s">
        <v>2204</v>
      </c>
      <c r="C15517" t="s">
        <v>98</v>
      </c>
      <c r="D15517">
        <v>2003</v>
      </c>
      <c r="E15517" t="s">
        <v>361</v>
      </c>
      <c r="F15517" t="s">
        <v>362</v>
      </c>
      <c r="H15517">
        <v>22915</v>
      </c>
      <c r="I15517">
        <v>19169</v>
      </c>
      <c r="N15517">
        <f>COUNTIF(Cod_Mun_Norte!B:B,DADOS_SNIS_Minas!A15517)</f>
        <v>0</v>
      </c>
    </row>
    <row r="15518" spans="1:14" x14ac:dyDescent="0.2">
      <c r="A15518">
        <v>315140</v>
      </c>
      <c r="B15518" t="s">
        <v>2204</v>
      </c>
      <c r="C15518" t="s">
        <v>98</v>
      </c>
      <c r="D15518">
        <v>2002</v>
      </c>
      <c r="E15518" t="s">
        <v>361</v>
      </c>
      <c r="F15518" t="s">
        <v>362</v>
      </c>
      <c r="H15518">
        <v>22710</v>
      </c>
      <c r="I15518">
        <v>18998</v>
      </c>
      <c r="N15518">
        <f>COUNTIF(Cod_Mun_Norte!B:B,DADOS_SNIS_Minas!A15518)</f>
        <v>0</v>
      </c>
    </row>
    <row r="15519" spans="1:14" x14ac:dyDescent="0.2">
      <c r="A15519">
        <v>315140</v>
      </c>
      <c r="B15519" t="s">
        <v>2204</v>
      </c>
      <c r="C15519" t="s">
        <v>98</v>
      </c>
      <c r="D15519">
        <v>2001</v>
      </c>
      <c r="E15519" t="s">
        <v>361</v>
      </c>
      <c r="F15519" t="s">
        <v>362</v>
      </c>
      <c r="H15519">
        <v>22452</v>
      </c>
      <c r="I15519">
        <v>18782</v>
      </c>
      <c r="N15519">
        <f>COUNTIF(Cod_Mun_Norte!B:B,DADOS_SNIS_Minas!A15519)</f>
        <v>0</v>
      </c>
    </row>
    <row r="15520" spans="1:14" x14ac:dyDescent="0.2">
      <c r="A15520">
        <v>315140</v>
      </c>
      <c r="B15520" t="s">
        <v>2204</v>
      </c>
      <c r="C15520" t="s">
        <v>98</v>
      </c>
      <c r="D15520">
        <v>2000</v>
      </c>
      <c r="E15520" t="s">
        <v>361</v>
      </c>
      <c r="F15520" t="s">
        <v>362</v>
      </c>
      <c r="H15520">
        <v>22269</v>
      </c>
      <c r="I15520">
        <v>18629</v>
      </c>
      <c r="N15520">
        <f>COUNTIF(Cod_Mun_Norte!B:B,DADOS_SNIS_Minas!A15520)</f>
        <v>0</v>
      </c>
    </row>
    <row r="15521" spans="1:14" x14ac:dyDescent="0.2">
      <c r="A15521">
        <v>315140</v>
      </c>
      <c r="B15521" t="s">
        <v>2204</v>
      </c>
      <c r="C15521" t="s">
        <v>98</v>
      </c>
      <c r="D15521">
        <v>1999</v>
      </c>
      <c r="E15521" t="s">
        <v>361</v>
      </c>
      <c r="F15521" t="s">
        <v>362</v>
      </c>
      <c r="H15521">
        <v>23799</v>
      </c>
      <c r="I15521">
        <v>19504</v>
      </c>
      <c r="N15521">
        <f>COUNTIF(Cod_Mun_Norte!B:B,DADOS_SNIS_Minas!A15521)</f>
        <v>0</v>
      </c>
    </row>
    <row r="15522" spans="1:14" x14ac:dyDescent="0.2">
      <c r="A15522">
        <v>315140</v>
      </c>
      <c r="B15522" t="s">
        <v>2204</v>
      </c>
      <c r="C15522" t="s">
        <v>98</v>
      </c>
      <c r="D15522">
        <v>1998</v>
      </c>
      <c r="E15522" t="s">
        <v>361</v>
      </c>
      <c r="F15522" t="s">
        <v>362</v>
      </c>
      <c r="H15522">
        <v>23286</v>
      </c>
      <c r="I15522">
        <v>19084</v>
      </c>
      <c r="N15522">
        <f>COUNTIF(Cod_Mun_Norte!B:B,DADOS_SNIS_Minas!A15522)</f>
        <v>0</v>
      </c>
    </row>
    <row r="15523" spans="1:14" x14ac:dyDescent="0.2">
      <c r="A15523">
        <v>315140</v>
      </c>
      <c r="B15523" t="s">
        <v>2204</v>
      </c>
      <c r="C15523" t="s">
        <v>98</v>
      </c>
      <c r="D15523">
        <v>1997</v>
      </c>
      <c r="H15523">
        <v>22773</v>
      </c>
      <c r="I15523">
        <v>18663</v>
      </c>
      <c r="N15523">
        <f>COUNTIF(Cod_Mun_Norte!B:B,DADOS_SNIS_Minas!A15523)</f>
        <v>0</v>
      </c>
    </row>
    <row r="15524" spans="1:14" x14ac:dyDescent="0.2">
      <c r="A15524">
        <v>315140</v>
      </c>
      <c r="B15524" t="s">
        <v>2204</v>
      </c>
      <c r="C15524" t="s">
        <v>98</v>
      </c>
      <c r="D15524">
        <v>1996</v>
      </c>
      <c r="H15524">
        <v>22166</v>
      </c>
      <c r="I15524">
        <v>18166</v>
      </c>
      <c r="N15524">
        <f>COUNTIF(Cod_Mun_Norte!B:B,DADOS_SNIS_Minas!A15524)</f>
        <v>0</v>
      </c>
    </row>
    <row r="15525" spans="1:14" x14ac:dyDescent="0.2">
      <c r="A15525">
        <v>315140</v>
      </c>
      <c r="B15525" t="s">
        <v>2204</v>
      </c>
      <c r="C15525" t="s">
        <v>98</v>
      </c>
      <c r="D15525">
        <v>1995</v>
      </c>
      <c r="H15525">
        <v>21697</v>
      </c>
      <c r="I15525">
        <v>17782</v>
      </c>
      <c r="N15525">
        <f>COUNTIF(Cod_Mun_Norte!B:B,DADOS_SNIS_Minas!A15525)</f>
        <v>0</v>
      </c>
    </row>
    <row r="15526" spans="1:14" x14ac:dyDescent="0.2">
      <c r="A15526">
        <v>315150</v>
      </c>
      <c r="B15526" t="s">
        <v>271</v>
      </c>
      <c r="C15526" t="s">
        <v>98</v>
      </c>
      <c r="D15526">
        <v>2020</v>
      </c>
      <c r="E15526" t="s">
        <v>2210</v>
      </c>
      <c r="F15526" t="s">
        <v>367</v>
      </c>
      <c r="G15526" t="s">
        <v>371</v>
      </c>
      <c r="H15526">
        <v>34918</v>
      </c>
      <c r="I15526">
        <v>31283</v>
      </c>
      <c r="J15526">
        <v>31283</v>
      </c>
      <c r="K15526">
        <v>31283</v>
      </c>
      <c r="L15526">
        <v>100</v>
      </c>
      <c r="M15526">
        <v>89.59</v>
      </c>
      <c r="N15526">
        <f>COUNTIF(Cod_Mun_Norte!B:B,DADOS_SNIS_Minas!A15526)</f>
        <v>0</v>
      </c>
    </row>
    <row r="15527" spans="1:14" x14ac:dyDescent="0.2">
      <c r="A15527">
        <v>315150</v>
      </c>
      <c r="B15527" t="s">
        <v>271</v>
      </c>
      <c r="C15527" t="s">
        <v>98</v>
      </c>
      <c r="D15527">
        <v>2019</v>
      </c>
      <c r="E15527" t="s">
        <v>2210</v>
      </c>
      <c r="F15527" t="s">
        <v>367</v>
      </c>
      <c r="G15527" t="s">
        <v>371</v>
      </c>
      <c r="H15527">
        <v>34691</v>
      </c>
      <c r="I15527">
        <v>31080</v>
      </c>
      <c r="J15527">
        <v>31080</v>
      </c>
      <c r="K15527">
        <v>31080</v>
      </c>
      <c r="L15527">
        <v>100</v>
      </c>
      <c r="M15527">
        <v>89.59</v>
      </c>
      <c r="N15527">
        <f>COUNTIF(Cod_Mun_Norte!B:B,DADOS_SNIS_Minas!A15527)</f>
        <v>0</v>
      </c>
    </row>
    <row r="15528" spans="1:14" x14ac:dyDescent="0.2">
      <c r="A15528">
        <v>315150</v>
      </c>
      <c r="B15528" t="s">
        <v>271</v>
      </c>
      <c r="C15528" t="s">
        <v>98</v>
      </c>
      <c r="D15528">
        <v>2018</v>
      </c>
      <c r="E15528" t="s">
        <v>2210</v>
      </c>
      <c r="F15528" t="s">
        <v>367</v>
      </c>
      <c r="H15528">
        <v>34456</v>
      </c>
      <c r="I15528">
        <v>30869</v>
      </c>
      <c r="J15528">
        <v>30869</v>
      </c>
      <c r="K15528">
        <v>30869</v>
      </c>
      <c r="L15528">
        <v>100</v>
      </c>
      <c r="M15528">
        <v>89.59</v>
      </c>
      <c r="N15528">
        <f>COUNTIF(Cod_Mun_Norte!B:B,DADOS_SNIS_Minas!A15528)</f>
        <v>0</v>
      </c>
    </row>
    <row r="15529" spans="1:14" x14ac:dyDescent="0.2">
      <c r="A15529">
        <v>315150</v>
      </c>
      <c r="B15529" t="s">
        <v>271</v>
      </c>
      <c r="C15529" t="s">
        <v>98</v>
      </c>
      <c r="D15529">
        <v>2017</v>
      </c>
      <c r="E15529" t="s">
        <v>2210</v>
      </c>
      <c r="F15529" t="s">
        <v>367</v>
      </c>
      <c r="H15529">
        <v>34525</v>
      </c>
      <c r="I15529">
        <v>30931</v>
      </c>
      <c r="J15529">
        <v>30931</v>
      </c>
      <c r="K15529">
        <v>30931</v>
      </c>
      <c r="L15529">
        <v>100</v>
      </c>
      <c r="M15529">
        <v>89.59</v>
      </c>
      <c r="N15529">
        <f>COUNTIF(Cod_Mun_Norte!B:B,DADOS_SNIS_Minas!A15529)</f>
        <v>0</v>
      </c>
    </row>
    <row r="15530" spans="1:14" x14ac:dyDescent="0.2">
      <c r="A15530">
        <v>315150</v>
      </c>
      <c r="B15530" t="s">
        <v>271</v>
      </c>
      <c r="C15530" t="s">
        <v>98</v>
      </c>
      <c r="D15530">
        <v>2016</v>
      </c>
      <c r="H15530">
        <v>34306</v>
      </c>
      <c r="I15530">
        <v>30735</v>
      </c>
      <c r="N15530">
        <f>COUNTIF(Cod_Mun_Norte!B:B,DADOS_SNIS_Minas!A15530)</f>
        <v>0</v>
      </c>
    </row>
    <row r="15531" spans="1:14" x14ac:dyDescent="0.2">
      <c r="A15531">
        <v>315150</v>
      </c>
      <c r="B15531" t="s">
        <v>271</v>
      </c>
      <c r="C15531" t="s">
        <v>98</v>
      </c>
      <c r="D15531">
        <v>2015</v>
      </c>
      <c r="E15531" t="s">
        <v>2210</v>
      </c>
      <c r="F15531" t="s">
        <v>367</v>
      </c>
      <c r="H15531">
        <v>34075</v>
      </c>
      <c r="I15531">
        <v>30528</v>
      </c>
      <c r="J15531">
        <v>30528</v>
      </c>
      <c r="K15531">
        <v>30528</v>
      </c>
      <c r="L15531">
        <v>100</v>
      </c>
      <c r="M15531">
        <v>89.59</v>
      </c>
      <c r="N15531">
        <f>COUNTIF(Cod_Mun_Norte!B:B,DADOS_SNIS_Minas!A15531)</f>
        <v>0</v>
      </c>
    </row>
    <row r="15532" spans="1:14" x14ac:dyDescent="0.2">
      <c r="A15532">
        <v>315150</v>
      </c>
      <c r="B15532" t="s">
        <v>271</v>
      </c>
      <c r="C15532" t="s">
        <v>98</v>
      </c>
      <c r="D15532">
        <v>2014</v>
      </c>
      <c r="E15532" t="s">
        <v>2210</v>
      </c>
      <c r="F15532" t="s">
        <v>367</v>
      </c>
      <c r="H15532">
        <v>33833</v>
      </c>
      <c r="I15532">
        <v>30311</v>
      </c>
      <c r="J15532">
        <v>30311</v>
      </c>
      <c r="K15532">
        <v>30311</v>
      </c>
      <c r="L15532">
        <v>100</v>
      </c>
      <c r="M15532">
        <v>89.59</v>
      </c>
      <c r="N15532">
        <f>COUNTIF(Cod_Mun_Norte!B:B,DADOS_SNIS_Minas!A15532)</f>
        <v>0</v>
      </c>
    </row>
    <row r="15533" spans="1:14" x14ac:dyDescent="0.2">
      <c r="A15533">
        <v>315150</v>
      </c>
      <c r="B15533" t="s">
        <v>271</v>
      </c>
      <c r="C15533" t="s">
        <v>98</v>
      </c>
      <c r="D15533">
        <v>2013</v>
      </c>
      <c r="E15533" t="s">
        <v>2210</v>
      </c>
      <c r="F15533" t="s">
        <v>367</v>
      </c>
      <c r="H15533">
        <v>33580</v>
      </c>
      <c r="I15533">
        <v>30084</v>
      </c>
      <c r="J15533">
        <v>30084</v>
      </c>
      <c r="K15533">
        <v>30084</v>
      </c>
      <c r="L15533">
        <v>100</v>
      </c>
      <c r="M15533">
        <v>89.59</v>
      </c>
      <c r="N15533">
        <f>COUNTIF(Cod_Mun_Norte!B:B,DADOS_SNIS_Minas!A15533)</f>
        <v>0</v>
      </c>
    </row>
    <row r="15534" spans="1:14" x14ac:dyDescent="0.2">
      <c r="A15534">
        <v>315150</v>
      </c>
      <c r="B15534" t="s">
        <v>271</v>
      </c>
      <c r="C15534" t="s">
        <v>98</v>
      </c>
      <c r="D15534">
        <v>2012</v>
      </c>
      <c r="E15534" t="s">
        <v>2210</v>
      </c>
      <c r="F15534" t="s">
        <v>367</v>
      </c>
      <c r="H15534">
        <v>32352</v>
      </c>
      <c r="I15534">
        <v>28984</v>
      </c>
      <c r="J15534">
        <v>29350</v>
      </c>
      <c r="K15534">
        <v>28900</v>
      </c>
      <c r="L15534">
        <v>99.7</v>
      </c>
      <c r="M15534">
        <v>90.72</v>
      </c>
      <c r="N15534">
        <f>COUNTIF(Cod_Mun_Norte!B:B,DADOS_SNIS_Minas!A15534)</f>
        <v>0</v>
      </c>
    </row>
    <row r="15535" spans="1:14" x14ac:dyDescent="0.2">
      <c r="A15535">
        <v>315150</v>
      </c>
      <c r="B15535" t="s">
        <v>271</v>
      </c>
      <c r="C15535" t="s">
        <v>98</v>
      </c>
      <c r="D15535">
        <v>2011</v>
      </c>
      <c r="E15535" t="s">
        <v>2211</v>
      </c>
      <c r="F15535" t="s">
        <v>99</v>
      </c>
      <c r="H15535">
        <v>32121</v>
      </c>
      <c r="I15535">
        <v>28777</v>
      </c>
      <c r="J15535">
        <v>29016</v>
      </c>
      <c r="K15535">
        <v>28566</v>
      </c>
      <c r="L15535">
        <v>99.3</v>
      </c>
      <c r="M15535">
        <v>90.33</v>
      </c>
      <c r="N15535">
        <f>COUNTIF(Cod_Mun_Norte!B:B,DADOS_SNIS_Minas!A15535)</f>
        <v>0</v>
      </c>
    </row>
    <row r="15536" spans="1:14" x14ac:dyDescent="0.2">
      <c r="A15536">
        <v>315150</v>
      </c>
      <c r="B15536" t="s">
        <v>271</v>
      </c>
      <c r="C15536" t="s">
        <v>98</v>
      </c>
      <c r="D15536">
        <v>2010</v>
      </c>
      <c r="E15536" t="s">
        <v>2211</v>
      </c>
      <c r="F15536" t="s">
        <v>99</v>
      </c>
      <c r="H15536">
        <v>31883</v>
      </c>
      <c r="I15536">
        <v>28564</v>
      </c>
      <c r="J15536">
        <v>28849</v>
      </c>
      <c r="K15536">
        <v>28564</v>
      </c>
      <c r="L15536">
        <v>100</v>
      </c>
      <c r="M15536">
        <v>90.48</v>
      </c>
      <c r="N15536">
        <f>COUNTIF(Cod_Mun_Norte!B:B,DADOS_SNIS_Minas!A15536)</f>
        <v>0</v>
      </c>
    </row>
    <row r="15537" spans="1:14" x14ac:dyDescent="0.2">
      <c r="A15537">
        <v>315150</v>
      </c>
      <c r="B15537" t="s">
        <v>271</v>
      </c>
      <c r="C15537" t="s">
        <v>98</v>
      </c>
      <c r="D15537">
        <v>2009</v>
      </c>
      <c r="E15537" t="s">
        <v>2210</v>
      </c>
      <c r="F15537" t="s">
        <v>367</v>
      </c>
      <c r="H15537">
        <v>32580</v>
      </c>
      <c r="I15537">
        <v>28907</v>
      </c>
      <c r="J15537">
        <v>28196</v>
      </c>
      <c r="K15537">
        <v>27916</v>
      </c>
      <c r="L15537">
        <v>96.6</v>
      </c>
      <c r="M15537">
        <v>86.54</v>
      </c>
      <c r="N15537">
        <f>COUNTIF(Cod_Mun_Norte!B:B,DADOS_SNIS_Minas!A15537)</f>
        <v>0</v>
      </c>
    </row>
    <row r="15538" spans="1:14" x14ac:dyDescent="0.2">
      <c r="A15538">
        <v>315150</v>
      </c>
      <c r="B15538" t="s">
        <v>271</v>
      </c>
      <c r="C15538" t="s">
        <v>98</v>
      </c>
      <c r="D15538">
        <v>2008</v>
      </c>
      <c r="E15538" t="s">
        <v>2211</v>
      </c>
      <c r="F15538" t="s">
        <v>99</v>
      </c>
      <c r="H15538">
        <v>32253</v>
      </c>
      <c r="I15538">
        <v>28617</v>
      </c>
      <c r="J15538">
        <v>27897</v>
      </c>
      <c r="K15538">
        <v>27621</v>
      </c>
      <c r="L15538">
        <v>96.5</v>
      </c>
      <c r="M15538">
        <v>86.49</v>
      </c>
      <c r="N15538">
        <f>COUNTIF(Cod_Mun_Norte!B:B,DADOS_SNIS_Minas!A15538)</f>
        <v>0</v>
      </c>
    </row>
    <row r="15539" spans="1:14" x14ac:dyDescent="0.2">
      <c r="A15539">
        <v>315150</v>
      </c>
      <c r="B15539" t="s">
        <v>271</v>
      </c>
      <c r="C15539" t="s">
        <v>98</v>
      </c>
      <c r="D15539">
        <v>2007</v>
      </c>
      <c r="E15539" t="s">
        <v>2211</v>
      </c>
      <c r="F15539" t="s">
        <v>99</v>
      </c>
      <c r="H15539">
        <v>30984</v>
      </c>
      <c r="I15539">
        <v>27491</v>
      </c>
      <c r="J15539">
        <v>27892</v>
      </c>
      <c r="K15539">
        <v>27542</v>
      </c>
      <c r="L15539">
        <v>100</v>
      </c>
      <c r="M15539">
        <v>90.02</v>
      </c>
      <c r="N15539">
        <f>COUNTIF(Cod_Mun_Norte!B:B,DADOS_SNIS_Minas!A15539)</f>
        <v>0</v>
      </c>
    </row>
    <row r="15540" spans="1:14" x14ac:dyDescent="0.2">
      <c r="A15540">
        <v>315150</v>
      </c>
      <c r="B15540" t="s">
        <v>271</v>
      </c>
      <c r="C15540" t="s">
        <v>98</v>
      </c>
      <c r="D15540">
        <v>2006</v>
      </c>
      <c r="E15540" t="s">
        <v>2211</v>
      </c>
      <c r="F15540" t="s">
        <v>99</v>
      </c>
      <c r="H15540">
        <v>31625</v>
      </c>
      <c r="I15540">
        <v>27716</v>
      </c>
      <c r="J15540">
        <v>28439</v>
      </c>
      <c r="K15540">
        <v>28067</v>
      </c>
      <c r="L15540">
        <v>100</v>
      </c>
      <c r="M15540">
        <v>89.93</v>
      </c>
      <c r="N15540">
        <f>COUNTIF(Cod_Mun_Norte!B:B,DADOS_SNIS_Minas!A15540)</f>
        <v>0</v>
      </c>
    </row>
    <row r="15541" spans="1:14" x14ac:dyDescent="0.2">
      <c r="A15541">
        <v>315150</v>
      </c>
      <c r="B15541" t="s">
        <v>271</v>
      </c>
      <c r="C15541" t="s">
        <v>98</v>
      </c>
      <c r="D15541">
        <v>2005</v>
      </c>
      <c r="E15541" t="s">
        <v>2211</v>
      </c>
      <c r="F15541" t="s">
        <v>99</v>
      </c>
      <c r="H15541">
        <v>31192</v>
      </c>
      <c r="I15541">
        <v>27336</v>
      </c>
      <c r="J15541">
        <v>27812</v>
      </c>
      <c r="K15541">
        <v>27448</v>
      </c>
      <c r="L15541">
        <v>100</v>
      </c>
      <c r="M15541">
        <v>89.16</v>
      </c>
      <c r="N15541">
        <f>COUNTIF(Cod_Mun_Norte!B:B,DADOS_SNIS_Minas!A15541)</f>
        <v>0</v>
      </c>
    </row>
    <row r="15542" spans="1:14" x14ac:dyDescent="0.2">
      <c r="A15542">
        <v>315150</v>
      </c>
      <c r="B15542" t="s">
        <v>271</v>
      </c>
      <c r="C15542" t="s">
        <v>98</v>
      </c>
      <c r="D15542">
        <v>2004</v>
      </c>
      <c r="H15542">
        <v>30756</v>
      </c>
      <c r="I15542">
        <v>26954</v>
      </c>
      <c r="N15542">
        <f>COUNTIF(Cod_Mun_Norte!B:B,DADOS_SNIS_Minas!A15542)</f>
        <v>0</v>
      </c>
    </row>
    <row r="15543" spans="1:14" x14ac:dyDescent="0.2">
      <c r="A15543">
        <v>315150</v>
      </c>
      <c r="B15543" t="s">
        <v>271</v>
      </c>
      <c r="C15543" t="s">
        <v>98</v>
      </c>
      <c r="D15543">
        <v>2003</v>
      </c>
      <c r="H15543">
        <v>29967</v>
      </c>
      <c r="I15543">
        <v>26263</v>
      </c>
      <c r="N15543">
        <f>COUNTIF(Cod_Mun_Norte!B:B,DADOS_SNIS_Minas!A15543)</f>
        <v>0</v>
      </c>
    </row>
    <row r="15544" spans="1:14" x14ac:dyDescent="0.2">
      <c r="A15544">
        <v>315150</v>
      </c>
      <c r="B15544" t="s">
        <v>271</v>
      </c>
      <c r="C15544" t="s">
        <v>98</v>
      </c>
      <c r="D15544">
        <v>2002</v>
      </c>
      <c r="H15544">
        <v>29592</v>
      </c>
      <c r="I15544">
        <v>25934</v>
      </c>
      <c r="N15544">
        <f>COUNTIF(Cod_Mun_Norte!B:B,DADOS_SNIS_Minas!A15544)</f>
        <v>0</v>
      </c>
    </row>
    <row r="15545" spans="1:14" x14ac:dyDescent="0.2">
      <c r="A15545">
        <v>315150</v>
      </c>
      <c r="B15545" t="s">
        <v>271</v>
      </c>
      <c r="C15545" t="s">
        <v>98</v>
      </c>
      <c r="D15545">
        <v>2001</v>
      </c>
      <c r="H15545">
        <v>29226</v>
      </c>
      <c r="I15545">
        <v>25613</v>
      </c>
      <c r="N15545">
        <f>COUNTIF(Cod_Mun_Norte!B:B,DADOS_SNIS_Minas!A15545)</f>
        <v>0</v>
      </c>
    </row>
    <row r="15546" spans="1:14" x14ac:dyDescent="0.2">
      <c r="A15546">
        <v>315150</v>
      </c>
      <c r="B15546" t="s">
        <v>271</v>
      </c>
      <c r="C15546" t="s">
        <v>98</v>
      </c>
      <c r="D15546">
        <v>2000</v>
      </c>
      <c r="H15546">
        <v>28783</v>
      </c>
      <c r="I15546">
        <v>25225</v>
      </c>
      <c r="N15546">
        <f>COUNTIF(Cod_Mun_Norte!B:B,DADOS_SNIS_Minas!A15546)</f>
        <v>0</v>
      </c>
    </row>
    <row r="15547" spans="1:14" x14ac:dyDescent="0.2">
      <c r="A15547">
        <v>315150</v>
      </c>
      <c r="B15547" t="s">
        <v>271</v>
      </c>
      <c r="C15547" t="s">
        <v>98</v>
      </c>
      <c r="D15547">
        <v>1999</v>
      </c>
      <c r="H15547">
        <v>28766</v>
      </c>
      <c r="I15547">
        <v>24954</v>
      </c>
      <c r="N15547">
        <f>COUNTIF(Cod_Mun_Norte!B:B,DADOS_SNIS_Minas!A15547)</f>
        <v>0</v>
      </c>
    </row>
    <row r="15548" spans="1:14" x14ac:dyDescent="0.2">
      <c r="A15548">
        <v>315150</v>
      </c>
      <c r="B15548" t="s">
        <v>271</v>
      </c>
      <c r="C15548" t="s">
        <v>98</v>
      </c>
      <c r="D15548">
        <v>1998</v>
      </c>
      <c r="H15548">
        <v>28147</v>
      </c>
      <c r="I15548">
        <v>24417</v>
      </c>
      <c r="N15548">
        <f>COUNTIF(Cod_Mun_Norte!B:B,DADOS_SNIS_Minas!A15548)</f>
        <v>0</v>
      </c>
    </row>
    <row r="15549" spans="1:14" x14ac:dyDescent="0.2">
      <c r="A15549">
        <v>315150</v>
      </c>
      <c r="B15549" t="s">
        <v>271</v>
      </c>
      <c r="C15549" t="s">
        <v>98</v>
      </c>
      <c r="D15549">
        <v>1997</v>
      </c>
      <c r="H15549">
        <v>27527</v>
      </c>
      <c r="I15549">
        <v>23879</v>
      </c>
      <c r="N15549">
        <f>COUNTIF(Cod_Mun_Norte!B:B,DADOS_SNIS_Minas!A15549)</f>
        <v>0</v>
      </c>
    </row>
    <row r="15550" spans="1:14" x14ac:dyDescent="0.2">
      <c r="A15550">
        <v>315150</v>
      </c>
      <c r="B15550" t="s">
        <v>271</v>
      </c>
      <c r="C15550" t="s">
        <v>98</v>
      </c>
      <c r="D15550">
        <v>1996</v>
      </c>
      <c r="H15550">
        <v>26793</v>
      </c>
      <c r="I15550">
        <v>23242</v>
      </c>
      <c r="N15550">
        <f>COUNTIF(Cod_Mun_Norte!B:B,DADOS_SNIS_Minas!A15550)</f>
        <v>0</v>
      </c>
    </row>
    <row r="15551" spans="1:14" x14ac:dyDescent="0.2">
      <c r="A15551">
        <v>315150</v>
      </c>
      <c r="B15551" t="s">
        <v>271</v>
      </c>
      <c r="C15551" t="s">
        <v>98</v>
      </c>
      <c r="D15551">
        <v>1995</v>
      </c>
      <c r="H15551">
        <v>26822</v>
      </c>
      <c r="I15551">
        <v>23267</v>
      </c>
      <c r="N15551">
        <f>COUNTIF(Cod_Mun_Norte!B:B,DADOS_SNIS_Minas!A15551)</f>
        <v>0</v>
      </c>
    </row>
    <row r="15552" spans="1:14" x14ac:dyDescent="0.2">
      <c r="A15552">
        <v>315160</v>
      </c>
      <c r="B15552" t="s">
        <v>2212</v>
      </c>
      <c r="C15552" t="s">
        <v>98</v>
      </c>
      <c r="D15552">
        <v>2020</v>
      </c>
      <c r="E15552" t="s">
        <v>2213</v>
      </c>
      <c r="F15552" t="s">
        <v>357</v>
      </c>
      <c r="G15552" t="s">
        <v>383</v>
      </c>
      <c r="H15552">
        <v>12292</v>
      </c>
      <c r="I15552">
        <v>11945</v>
      </c>
      <c r="J15552">
        <v>11463</v>
      </c>
      <c r="K15552">
        <v>11463</v>
      </c>
      <c r="L15552">
        <v>96</v>
      </c>
      <c r="M15552">
        <v>93.26</v>
      </c>
      <c r="N15552">
        <f>COUNTIF(Cod_Mun_Norte!B:B,DADOS_SNIS_Minas!A15552)</f>
        <v>0</v>
      </c>
    </row>
    <row r="15553" spans="1:14" x14ac:dyDescent="0.2">
      <c r="A15553">
        <v>315160</v>
      </c>
      <c r="B15553" t="s">
        <v>2212</v>
      </c>
      <c r="C15553" t="s">
        <v>98</v>
      </c>
      <c r="D15553">
        <v>2019</v>
      </c>
      <c r="E15553" t="s">
        <v>2213</v>
      </c>
      <c r="F15553" t="s">
        <v>357</v>
      </c>
      <c r="G15553" t="s">
        <v>383</v>
      </c>
      <c r="H15553">
        <v>12133</v>
      </c>
      <c r="I15553">
        <v>11791</v>
      </c>
      <c r="J15553">
        <v>11196</v>
      </c>
      <c r="K15553">
        <v>11196</v>
      </c>
      <c r="L15553">
        <v>95</v>
      </c>
      <c r="M15553">
        <v>92.28</v>
      </c>
      <c r="N15553">
        <f>COUNTIF(Cod_Mun_Norte!B:B,DADOS_SNIS_Minas!A15553)</f>
        <v>0</v>
      </c>
    </row>
    <row r="15554" spans="1:14" x14ac:dyDescent="0.2">
      <c r="A15554">
        <v>315160</v>
      </c>
      <c r="B15554" t="s">
        <v>2212</v>
      </c>
      <c r="C15554" t="s">
        <v>98</v>
      </c>
      <c r="D15554">
        <v>2018</v>
      </c>
      <c r="E15554" t="s">
        <v>2214</v>
      </c>
      <c r="F15554" t="s">
        <v>357</v>
      </c>
      <c r="H15554">
        <v>11968</v>
      </c>
      <c r="I15554">
        <v>11630</v>
      </c>
      <c r="J15554">
        <v>11076</v>
      </c>
      <c r="K15554">
        <v>11076</v>
      </c>
      <c r="L15554">
        <v>95.2</v>
      </c>
      <c r="M15554">
        <v>92.55</v>
      </c>
      <c r="N15554">
        <f>COUNTIF(Cod_Mun_Norte!B:B,DADOS_SNIS_Minas!A15554)</f>
        <v>0</v>
      </c>
    </row>
    <row r="15555" spans="1:14" x14ac:dyDescent="0.2">
      <c r="A15555">
        <v>315160</v>
      </c>
      <c r="B15555" t="s">
        <v>2212</v>
      </c>
      <c r="C15555" t="s">
        <v>98</v>
      </c>
      <c r="D15555">
        <v>2017</v>
      </c>
      <c r="E15555" t="s">
        <v>2214</v>
      </c>
      <c r="F15555" t="s">
        <v>357</v>
      </c>
      <c r="H15555">
        <v>11796</v>
      </c>
      <c r="I15555">
        <v>11463</v>
      </c>
      <c r="J15555">
        <v>10939</v>
      </c>
      <c r="K15555">
        <v>10939</v>
      </c>
      <c r="L15555">
        <v>95.4</v>
      </c>
      <c r="M15555">
        <v>92.73</v>
      </c>
      <c r="N15555">
        <f>COUNTIF(Cod_Mun_Norte!B:B,DADOS_SNIS_Minas!A15555)</f>
        <v>0</v>
      </c>
    </row>
    <row r="15556" spans="1:14" x14ac:dyDescent="0.2">
      <c r="A15556">
        <v>315160</v>
      </c>
      <c r="B15556" t="s">
        <v>2212</v>
      </c>
      <c r="C15556" t="s">
        <v>98</v>
      </c>
      <c r="D15556">
        <v>2016</v>
      </c>
      <c r="E15556" t="s">
        <v>2215</v>
      </c>
      <c r="F15556" t="s">
        <v>359</v>
      </c>
      <c r="H15556">
        <v>11656</v>
      </c>
      <c r="I15556">
        <v>11327</v>
      </c>
      <c r="J15556">
        <v>10944</v>
      </c>
      <c r="K15556">
        <v>10944</v>
      </c>
      <c r="L15556">
        <v>96.6</v>
      </c>
      <c r="M15556">
        <v>93.89</v>
      </c>
      <c r="N15556">
        <f>COUNTIF(Cod_Mun_Norte!B:B,DADOS_SNIS_Minas!A15556)</f>
        <v>0</v>
      </c>
    </row>
    <row r="15557" spans="1:14" x14ac:dyDescent="0.2">
      <c r="A15557">
        <v>315160</v>
      </c>
      <c r="B15557" t="s">
        <v>2212</v>
      </c>
      <c r="C15557" t="s">
        <v>98</v>
      </c>
      <c r="D15557">
        <v>2015</v>
      </c>
      <c r="E15557" t="s">
        <v>2215</v>
      </c>
      <c r="F15557" t="s">
        <v>359</v>
      </c>
      <c r="H15557">
        <v>11509</v>
      </c>
      <c r="I15557">
        <v>11184</v>
      </c>
      <c r="J15557">
        <v>10941</v>
      </c>
      <c r="K15557">
        <v>10941</v>
      </c>
      <c r="L15557">
        <v>97.8</v>
      </c>
      <c r="M15557">
        <v>95.06</v>
      </c>
      <c r="N15557">
        <f>COUNTIF(Cod_Mun_Norte!B:B,DADOS_SNIS_Minas!A15557)</f>
        <v>0</v>
      </c>
    </row>
    <row r="15558" spans="1:14" x14ac:dyDescent="0.2">
      <c r="A15558">
        <v>315160</v>
      </c>
      <c r="B15558" t="s">
        <v>2212</v>
      </c>
      <c r="C15558" t="s">
        <v>98</v>
      </c>
      <c r="D15558">
        <v>2014</v>
      </c>
      <c r="E15558" t="s">
        <v>2215</v>
      </c>
      <c r="F15558" t="s">
        <v>359</v>
      </c>
      <c r="H15558">
        <v>11355</v>
      </c>
      <c r="I15558">
        <v>11035</v>
      </c>
      <c r="J15558">
        <v>11035</v>
      </c>
      <c r="K15558">
        <v>11035</v>
      </c>
      <c r="L15558">
        <v>100</v>
      </c>
      <c r="M15558">
        <v>97.18</v>
      </c>
      <c r="N15558">
        <f>COUNTIF(Cod_Mun_Norte!B:B,DADOS_SNIS_Minas!A15558)</f>
        <v>0</v>
      </c>
    </row>
    <row r="15559" spans="1:14" x14ac:dyDescent="0.2">
      <c r="A15559">
        <v>315160</v>
      </c>
      <c r="B15559" t="s">
        <v>2212</v>
      </c>
      <c r="C15559" t="s">
        <v>98</v>
      </c>
      <c r="D15559">
        <v>2013</v>
      </c>
      <c r="E15559" t="s">
        <v>2215</v>
      </c>
      <c r="F15559" t="s">
        <v>359</v>
      </c>
      <c r="H15559">
        <v>11194</v>
      </c>
      <c r="I15559">
        <v>10878</v>
      </c>
      <c r="J15559">
        <v>10878</v>
      </c>
      <c r="K15559">
        <v>10878</v>
      </c>
      <c r="L15559">
        <v>100</v>
      </c>
      <c r="M15559">
        <v>97.18</v>
      </c>
      <c r="N15559">
        <f>COUNTIF(Cod_Mun_Norte!B:B,DADOS_SNIS_Minas!A15559)</f>
        <v>0</v>
      </c>
    </row>
    <row r="15560" spans="1:14" x14ac:dyDescent="0.2">
      <c r="A15560">
        <v>315160</v>
      </c>
      <c r="B15560" t="s">
        <v>2212</v>
      </c>
      <c r="C15560" t="s">
        <v>98</v>
      </c>
      <c r="D15560">
        <v>2012</v>
      </c>
      <c r="E15560" t="s">
        <v>2216</v>
      </c>
      <c r="F15560" t="s">
        <v>364</v>
      </c>
      <c r="H15560">
        <v>10700</v>
      </c>
      <c r="I15560">
        <v>10398</v>
      </c>
      <c r="J15560">
        <v>10398</v>
      </c>
      <c r="K15560">
        <v>10398</v>
      </c>
      <c r="L15560">
        <v>100</v>
      </c>
      <c r="M15560">
        <v>97.18</v>
      </c>
      <c r="N15560">
        <f>COUNTIF(Cod_Mun_Norte!B:B,DADOS_SNIS_Minas!A15560)</f>
        <v>0</v>
      </c>
    </row>
    <row r="15561" spans="1:14" x14ac:dyDescent="0.2">
      <c r="A15561">
        <v>315160</v>
      </c>
      <c r="B15561" t="s">
        <v>2212</v>
      </c>
      <c r="C15561" t="s">
        <v>98</v>
      </c>
      <c r="D15561">
        <v>2011</v>
      </c>
      <c r="E15561" t="s">
        <v>361</v>
      </c>
      <c r="F15561" t="s">
        <v>362</v>
      </c>
      <c r="H15561">
        <v>10545</v>
      </c>
      <c r="I15561">
        <v>10247</v>
      </c>
      <c r="J15561">
        <v>10247</v>
      </c>
      <c r="K15561">
        <v>10247</v>
      </c>
      <c r="L15561">
        <v>100</v>
      </c>
      <c r="M15561">
        <v>97.17</v>
      </c>
      <c r="N15561">
        <f>COUNTIF(Cod_Mun_Norte!B:B,DADOS_SNIS_Minas!A15561)</f>
        <v>0</v>
      </c>
    </row>
    <row r="15562" spans="1:14" x14ac:dyDescent="0.2">
      <c r="A15562">
        <v>315160</v>
      </c>
      <c r="B15562" t="s">
        <v>2212</v>
      </c>
      <c r="C15562" t="s">
        <v>98</v>
      </c>
      <c r="D15562">
        <v>2010</v>
      </c>
      <c r="E15562" t="s">
        <v>361</v>
      </c>
      <c r="F15562" t="s">
        <v>362</v>
      </c>
      <c r="H15562">
        <v>10384</v>
      </c>
      <c r="I15562">
        <v>10091</v>
      </c>
      <c r="J15562">
        <v>10091</v>
      </c>
      <c r="K15562">
        <v>10091</v>
      </c>
      <c r="L15562">
        <v>100</v>
      </c>
      <c r="M15562">
        <v>97.18</v>
      </c>
      <c r="N15562">
        <f>COUNTIF(Cod_Mun_Norte!B:B,DADOS_SNIS_Minas!A15562)</f>
        <v>0</v>
      </c>
    </row>
    <row r="15563" spans="1:14" x14ac:dyDescent="0.2">
      <c r="A15563">
        <v>315160</v>
      </c>
      <c r="B15563" t="s">
        <v>2212</v>
      </c>
      <c r="C15563" t="s">
        <v>98</v>
      </c>
      <c r="D15563">
        <v>2009</v>
      </c>
      <c r="E15563" t="s">
        <v>361</v>
      </c>
      <c r="F15563" t="s">
        <v>362</v>
      </c>
      <c r="H15563">
        <v>11138</v>
      </c>
      <c r="I15563">
        <v>10813</v>
      </c>
      <c r="J15563">
        <v>12110</v>
      </c>
      <c r="K15563">
        <v>12110</v>
      </c>
      <c r="L15563">
        <v>100</v>
      </c>
      <c r="M15563">
        <v>100</v>
      </c>
      <c r="N15563">
        <f>COUNTIF(Cod_Mun_Norte!B:B,DADOS_SNIS_Minas!A15563)</f>
        <v>0</v>
      </c>
    </row>
    <row r="15564" spans="1:14" x14ac:dyDescent="0.2">
      <c r="A15564">
        <v>315160</v>
      </c>
      <c r="B15564" t="s">
        <v>2212</v>
      </c>
      <c r="C15564" t="s">
        <v>98</v>
      </c>
      <c r="D15564">
        <v>2008</v>
      </c>
      <c r="E15564" t="s">
        <v>361</v>
      </c>
      <c r="F15564" t="s">
        <v>362</v>
      </c>
      <c r="H15564">
        <v>10882</v>
      </c>
      <c r="I15564">
        <v>10565</v>
      </c>
      <c r="J15564">
        <v>11682</v>
      </c>
      <c r="K15564">
        <v>11682</v>
      </c>
      <c r="L15564">
        <v>100</v>
      </c>
      <c r="M15564">
        <v>100</v>
      </c>
      <c r="N15564">
        <f>COUNTIF(Cod_Mun_Norte!B:B,DADOS_SNIS_Minas!A15564)</f>
        <v>0</v>
      </c>
    </row>
    <row r="15565" spans="1:14" x14ac:dyDescent="0.2">
      <c r="A15565">
        <v>315160</v>
      </c>
      <c r="B15565" t="s">
        <v>2212</v>
      </c>
      <c r="C15565" t="s">
        <v>98</v>
      </c>
      <c r="D15565">
        <v>2007</v>
      </c>
      <c r="E15565" t="s">
        <v>361</v>
      </c>
      <c r="F15565" t="s">
        <v>362</v>
      </c>
      <c r="H15565">
        <v>10289</v>
      </c>
      <c r="I15565">
        <v>9989</v>
      </c>
      <c r="J15565">
        <v>11388</v>
      </c>
      <c r="K15565">
        <v>11388</v>
      </c>
      <c r="L15565">
        <v>100</v>
      </c>
      <c r="M15565">
        <v>100</v>
      </c>
      <c r="N15565">
        <f>COUNTIF(Cod_Mun_Norte!B:B,DADOS_SNIS_Minas!A15565)</f>
        <v>0</v>
      </c>
    </row>
    <row r="15566" spans="1:14" x14ac:dyDescent="0.2">
      <c r="A15566">
        <v>315160</v>
      </c>
      <c r="B15566" t="s">
        <v>2212</v>
      </c>
      <c r="C15566" t="s">
        <v>98</v>
      </c>
      <c r="D15566">
        <v>2006</v>
      </c>
      <c r="E15566" t="s">
        <v>361</v>
      </c>
      <c r="F15566" t="s">
        <v>362</v>
      </c>
      <c r="H15566">
        <v>9027</v>
      </c>
      <c r="I15566">
        <v>8566</v>
      </c>
      <c r="J15566">
        <v>10857</v>
      </c>
      <c r="K15566">
        <v>10857</v>
      </c>
      <c r="L15566">
        <v>100</v>
      </c>
      <c r="M15566">
        <v>100</v>
      </c>
      <c r="N15566">
        <f>COUNTIF(Cod_Mun_Norte!B:B,DADOS_SNIS_Minas!A15566)</f>
        <v>0</v>
      </c>
    </row>
    <row r="15567" spans="1:14" x14ac:dyDescent="0.2">
      <c r="A15567">
        <v>315160</v>
      </c>
      <c r="B15567" t="s">
        <v>2212</v>
      </c>
      <c r="C15567" t="s">
        <v>98</v>
      </c>
      <c r="D15567">
        <v>2005</v>
      </c>
      <c r="E15567" t="s">
        <v>361</v>
      </c>
      <c r="F15567" t="s">
        <v>362</v>
      </c>
      <c r="H15567">
        <v>8916</v>
      </c>
      <c r="I15567">
        <v>8460</v>
      </c>
      <c r="N15567">
        <f>COUNTIF(Cod_Mun_Norte!B:B,DADOS_SNIS_Minas!A15567)</f>
        <v>0</v>
      </c>
    </row>
    <row r="15568" spans="1:14" x14ac:dyDescent="0.2">
      <c r="A15568">
        <v>315160</v>
      </c>
      <c r="B15568" t="s">
        <v>2212</v>
      </c>
      <c r="C15568" t="s">
        <v>98</v>
      </c>
      <c r="D15568">
        <v>2004</v>
      </c>
      <c r="E15568" t="s">
        <v>361</v>
      </c>
      <c r="F15568" t="s">
        <v>362</v>
      </c>
      <c r="H15568">
        <v>8804</v>
      </c>
      <c r="I15568">
        <v>8354</v>
      </c>
      <c r="N15568">
        <f>COUNTIF(Cod_Mun_Norte!B:B,DADOS_SNIS_Minas!A15568)</f>
        <v>0</v>
      </c>
    </row>
    <row r="15569" spans="1:14" x14ac:dyDescent="0.2">
      <c r="A15569">
        <v>315160</v>
      </c>
      <c r="B15569" t="s">
        <v>2212</v>
      </c>
      <c r="C15569" t="s">
        <v>98</v>
      </c>
      <c r="D15569">
        <v>2003</v>
      </c>
      <c r="E15569" t="s">
        <v>361</v>
      </c>
      <c r="F15569" t="s">
        <v>362</v>
      </c>
      <c r="H15569">
        <v>8601</v>
      </c>
      <c r="I15569">
        <v>8161</v>
      </c>
      <c r="N15569">
        <f>COUNTIF(Cod_Mun_Norte!B:B,DADOS_SNIS_Minas!A15569)</f>
        <v>0</v>
      </c>
    </row>
    <row r="15570" spans="1:14" x14ac:dyDescent="0.2">
      <c r="A15570">
        <v>315160</v>
      </c>
      <c r="B15570" t="s">
        <v>2212</v>
      </c>
      <c r="C15570" t="s">
        <v>98</v>
      </c>
      <c r="D15570">
        <v>2002</v>
      </c>
      <c r="E15570" t="s">
        <v>361</v>
      </c>
      <c r="F15570" t="s">
        <v>362</v>
      </c>
      <c r="H15570">
        <v>8505</v>
      </c>
      <c r="I15570">
        <v>8070</v>
      </c>
      <c r="N15570">
        <f>COUNTIF(Cod_Mun_Norte!B:B,DADOS_SNIS_Minas!A15570)</f>
        <v>0</v>
      </c>
    </row>
    <row r="15571" spans="1:14" x14ac:dyDescent="0.2">
      <c r="A15571">
        <v>315160</v>
      </c>
      <c r="B15571" t="s">
        <v>2212</v>
      </c>
      <c r="C15571" t="s">
        <v>98</v>
      </c>
      <c r="D15571">
        <v>2001</v>
      </c>
      <c r="E15571" t="s">
        <v>361</v>
      </c>
      <c r="F15571" t="s">
        <v>362</v>
      </c>
      <c r="H15571">
        <v>8426</v>
      </c>
      <c r="I15571">
        <v>7995</v>
      </c>
      <c r="N15571">
        <f>COUNTIF(Cod_Mun_Norte!B:B,DADOS_SNIS_Minas!A15571)</f>
        <v>0</v>
      </c>
    </row>
    <row r="15572" spans="1:14" x14ac:dyDescent="0.2">
      <c r="A15572">
        <v>315160</v>
      </c>
      <c r="B15572" t="s">
        <v>2212</v>
      </c>
      <c r="C15572" t="s">
        <v>98</v>
      </c>
      <c r="D15572">
        <v>2000</v>
      </c>
      <c r="E15572" t="s">
        <v>361</v>
      </c>
      <c r="F15572" t="s">
        <v>362</v>
      </c>
      <c r="H15572">
        <v>8297</v>
      </c>
      <c r="I15572">
        <v>7873</v>
      </c>
      <c r="N15572">
        <f>COUNTIF(Cod_Mun_Norte!B:B,DADOS_SNIS_Minas!A15572)</f>
        <v>0</v>
      </c>
    </row>
    <row r="15573" spans="1:14" x14ac:dyDescent="0.2">
      <c r="A15573">
        <v>315160</v>
      </c>
      <c r="B15573" t="s">
        <v>2212</v>
      </c>
      <c r="C15573" t="s">
        <v>98</v>
      </c>
      <c r="D15573">
        <v>1999</v>
      </c>
      <c r="E15573" t="s">
        <v>361</v>
      </c>
      <c r="F15573" t="s">
        <v>362</v>
      </c>
      <c r="H15573">
        <v>8651</v>
      </c>
      <c r="I15573">
        <v>8072</v>
      </c>
      <c r="N15573">
        <f>COUNTIF(Cod_Mun_Norte!B:B,DADOS_SNIS_Minas!A15573)</f>
        <v>0</v>
      </c>
    </row>
    <row r="15574" spans="1:14" x14ac:dyDescent="0.2">
      <c r="A15574">
        <v>315160</v>
      </c>
      <c r="B15574" t="s">
        <v>2212</v>
      </c>
      <c r="C15574" t="s">
        <v>98</v>
      </c>
      <c r="D15574">
        <v>1998</v>
      </c>
      <c r="E15574" t="s">
        <v>361</v>
      </c>
      <c r="F15574" t="s">
        <v>362</v>
      </c>
      <c r="H15574">
        <v>8477</v>
      </c>
      <c r="I15574">
        <v>7909</v>
      </c>
      <c r="N15574">
        <f>COUNTIF(Cod_Mun_Norte!B:B,DADOS_SNIS_Minas!A15574)</f>
        <v>0</v>
      </c>
    </row>
    <row r="15575" spans="1:14" x14ac:dyDescent="0.2">
      <c r="A15575">
        <v>315160</v>
      </c>
      <c r="B15575" t="s">
        <v>2212</v>
      </c>
      <c r="C15575" t="s">
        <v>98</v>
      </c>
      <c r="D15575">
        <v>1997</v>
      </c>
      <c r="H15575">
        <v>8302</v>
      </c>
      <c r="I15575">
        <v>7746</v>
      </c>
      <c r="N15575">
        <f>COUNTIF(Cod_Mun_Norte!B:B,DADOS_SNIS_Minas!A15575)</f>
        <v>0</v>
      </c>
    </row>
    <row r="15576" spans="1:14" x14ac:dyDescent="0.2">
      <c r="A15576">
        <v>315160</v>
      </c>
      <c r="B15576" t="s">
        <v>2212</v>
      </c>
      <c r="C15576" t="s">
        <v>98</v>
      </c>
      <c r="D15576">
        <v>1996</v>
      </c>
      <c r="H15576">
        <v>8096</v>
      </c>
      <c r="I15576">
        <v>7554</v>
      </c>
      <c r="N15576">
        <f>COUNTIF(Cod_Mun_Norte!B:B,DADOS_SNIS_Minas!A15576)</f>
        <v>0</v>
      </c>
    </row>
    <row r="15577" spans="1:14" x14ac:dyDescent="0.2">
      <c r="A15577">
        <v>315160</v>
      </c>
      <c r="B15577" t="s">
        <v>2212</v>
      </c>
      <c r="C15577" t="s">
        <v>98</v>
      </c>
      <c r="D15577">
        <v>1995</v>
      </c>
      <c r="H15577">
        <v>7014</v>
      </c>
      <c r="I15577">
        <v>6544</v>
      </c>
      <c r="N15577">
        <f>COUNTIF(Cod_Mun_Norte!B:B,DADOS_SNIS_Minas!A15577)</f>
        <v>0</v>
      </c>
    </row>
    <row r="15578" spans="1:14" x14ac:dyDescent="0.2">
      <c r="A15578">
        <v>315170</v>
      </c>
      <c r="B15578" t="s">
        <v>2217</v>
      </c>
      <c r="C15578" t="s">
        <v>98</v>
      </c>
      <c r="D15578">
        <v>2020</v>
      </c>
      <c r="E15578" t="s">
        <v>2218</v>
      </c>
      <c r="F15578" t="s">
        <v>357</v>
      </c>
      <c r="G15578" t="s">
        <v>383</v>
      </c>
      <c r="H15578">
        <v>16846</v>
      </c>
      <c r="I15578">
        <v>9797</v>
      </c>
      <c r="J15578">
        <v>8925</v>
      </c>
      <c r="K15578">
        <v>8925</v>
      </c>
      <c r="L15578">
        <v>91.1</v>
      </c>
      <c r="M15578">
        <v>52.98</v>
      </c>
      <c r="N15578">
        <f>COUNTIF(Cod_Mun_Norte!B:B,DADOS_SNIS_Minas!A15578)</f>
        <v>0</v>
      </c>
    </row>
    <row r="15579" spans="1:14" x14ac:dyDescent="0.2">
      <c r="A15579">
        <v>315170</v>
      </c>
      <c r="B15579" t="s">
        <v>2217</v>
      </c>
      <c r="C15579" t="s">
        <v>98</v>
      </c>
      <c r="D15579">
        <v>2019</v>
      </c>
      <c r="E15579" t="s">
        <v>2218</v>
      </c>
      <c r="F15579" t="s">
        <v>357</v>
      </c>
      <c r="G15579" t="s">
        <v>383</v>
      </c>
      <c r="H15579">
        <v>16791</v>
      </c>
      <c r="I15579">
        <v>9765</v>
      </c>
      <c r="J15579">
        <v>8819</v>
      </c>
      <c r="K15579">
        <v>8819</v>
      </c>
      <c r="L15579">
        <v>90.3</v>
      </c>
      <c r="M15579">
        <v>52.52</v>
      </c>
      <c r="N15579">
        <f>COUNTIF(Cod_Mun_Norte!B:B,DADOS_SNIS_Minas!A15579)</f>
        <v>0</v>
      </c>
    </row>
    <row r="15580" spans="1:14" x14ac:dyDescent="0.2">
      <c r="A15580">
        <v>315170</v>
      </c>
      <c r="B15580" t="s">
        <v>2217</v>
      </c>
      <c r="C15580" t="s">
        <v>98</v>
      </c>
      <c r="D15580">
        <v>2018</v>
      </c>
      <c r="E15580" t="s">
        <v>2219</v>
      </c>
      <c r="F15580" t="s">
        <v>357</v>
      </c>
      <c r="H15580">
        <v>16734</v>
      </c>
      <c r="I15580">
        <v>9732</v>
      </c>
      <c r="J15580">
        <v>8758</v>
      </c>
      <c r="K15580">
        <v>8758</v>
      </c>
      <c r="L15580">
        <v>90</v>
      </c>
      <c r="M15580">
        <v>52.34</v>
      </c>
      <c r="N15580">
        <f>COUNTIF(Cod_Mun_Norte!B:B,DADOS_SNIS_Minas!A15580)</f>
        <v>0</v>
      </c>
    </row>
    <row r="15581" spans="1:14" x14ac:dyDescent="0.2">
      <c r="A15581">
        <v>315170</v>
      </c>
      <c r="B15581" t="s">
        <v>2217</v>
      </c>
      <c r="C15581" t="s">
        <v>98</v>
      </c>
      <c r="D15581">
        <v>2017</v>
      </c>
      <c r="E15581" t="s">
        <v>2219</v>
      </c>
      <c r="F15581" t="s">
        <v>357</v>
      </c>
      <c r="H15581">
        <v>16903</v>
      </c>
      <c r="I15581">
        <v>9830</v>
      </c>
      <c r="J15581">
        <v>8714</v>
      </c>
      <c r="K15581">
        <v>8714</v>
      </c>
      <c r="L15581">
        <v>88.7</v>
      </c>
      <c r="M15581">
        <v>51.55</v>
      </c>
      <c r="N15581">
        <f>COUNTIF(Cod_Mun_Norte!B:B,DADOS_SNIS_Minas!A15581)</f>
        <v>0</v>
      </c>
    </row>
    <row r="15582" spans="1:14" x14ac:dyDescent="0.2">
      <c r="A15582">
        <v>315170</v>
      </c>
      <c r="B15582" t="s">
        <v>2217</v>
      </c>
      <c r="C15582" t="s">
        <v>98</v>
      </c>
      <c r="D15582">
        <v>2016</v>
      </c>
      <c r="E15582" t="s">
        <v>2219</v>
      </c>
      <c r="F15582" t="s">
        <v>359</v>
      </c>
      <c r="H15582">
        <v>16841</v>
      </c>
      <c r="I15582">
        <v>9794</v>
      </c>
      <c r="J15582">
        <v>8670</v>
      </c>
      <c r="K15582">
        <v>8670</v>
      </c>
      <c r="L15582">
        <v>88.5</v>
      </c>
      <c r="M15582">
        <v>51.48</v>
      </c>
      <c r="N15582">
        <f>COUNTIF(Cod_Mun_Norte!B:B,DADOS_SNIS_Minas!A15582)</f>
        <v>0</v>
      </c>
    </row>
    <row r="15583" spans="1:14" x14ac:dyDescent="0.2">
      <c r="A15583">
        <v>315170</v>
      </c>
      <c r="B15583" t="s">
        <v>2217</v>
      </c>
      <c r="C15583" t="s">
        <v>98</v>
      </c>
      <c r="D15583">
        <v>2015</v>
      </c>
      <c r="E15583" t="s">
        <v>2219</v>
      </c>
      <c r="F15583" t="s">
        <v>359</v>
      </c>
      <c r="H15583">
        <v>16775</v>
      </c>
      <c r="I15583">
        <v>9756</v>
      </c>
      <c r="J15583">
        <v>8615</v>
      </c>
      <c r="K15583">
        <v>8615</v>
      </c>
      <c r="L15583">
        <v>88.3</v>
      </c>
      <c r="M15583">
        <v>51.36</v>
      </c>
      <c r="N15583">
        <f>COUNTIF(Cod_Mun_Norte!B:B,DADOS_SNIS_Minas!A15583)</f>
        <v>0</v>
      </c>
    </row>
    <row r="15584" spans="1:14" x14ac:dyDescent="0.2">
      <c r="A15584">
        <v>315170</v>
      </c>
      <c r="B15584" t="s">
        <v>2217</v>
      </c>
      <c r="C15584" t="s">
        <v>98</v>
      </c>
      <c r="D15584">
        <v>2014</v>
      </c>
      <c r="E15584" t="s">
        <v>2220</v>
      </c>
      <c r="F15584" t="s">
        <v>364</v>
      </c>
      <c r="H15584">
        <v>16705</v>
      </c>
      <c r="I15584">
        <v>9715</v>
      </c>
      <c r="J15584">
        <v>9715</v>
      </c>
      <c r="K15584">
        <v>9715</v>
      </c>
      <c r="L15584">
        <v>100</v>
      </c>
      <c r="M15584">
        <v>58.16</v>
      </c>
      <c r="N15584">
        <f>COUNTIF(Cod_Mun_Norte!B:B,DADOS_SNIS_Minas!A15584)</f>
        <v>0</v>
      </c>
    </row>
    <row r="15585" spans="1:14" x14ac:dyDescent="0.2">
      <c r="A15585">
        <v>315170</v>
      </c>
      <c r="B15585" t="s">
        <v>2217</v>
      </c>
      <c r="C15585" t="s">
        <v>98</v>
      </c>
      <c r="D15585">
        <v>2013</v>
      </c>
      <c r="E15585" t="s">
        <v>2219</v>
      </c>
      <c r="F15585" t="s">
        <v>359</v>
      </c>
      <c r="H15585">
        <v>16633</v>
      </c>
      <c r="I15585">
        <v>9673</v>
      </c>
      <c r="J15585">
        <v>9673</v>
      </c>
      <c r="K15585">
        <v>9673</v>
      </c>
      <c r="L15585">
        <v>100</v>
      </c>
      <c r="M15585">
        <v>58.16</v>
      </c>
      <c r="N15585">
        <f>COUNTIF(Cod_Mun_Norte!B:B,DADOS_SNIS_Minas!A15585)</f>
        <v>0</v>
      </c>
    </row>
    <row r="15586" spans="1:14" x14ac:dyDescent="0.2">
      <c r="A15586">
        <v>315170</v>
      </c>
      <c r="B15586" t="s">
        <v>2217</v>
      </c>
      <c r="C15586" t="s">
        <v>98</v>
      </c>
      <c r="D15586">
        <v>2012</v>
      </c>
      <c r="E15586" t="s">
        <v>2219</v>
      </c>
      <c r="F15586" t="s">
        <v>359</v>
      </c>
      <c r="H15586">
        <v>16082</v>
      </c>
      <c r="I15586">
        <v>9353</v>
      </c>
      <c r="J15586">
        <v>9353</v>
      </c>
      <c r="K15586">
        <v>9353</v>
      </c>
      <c r="L15586">
        <v>100</v>
      </c>
      <c r="M15586">
        <v>58.16</v>
      </c>
      <c r="N15586">
        <f>COUNTIF(Cod_Mun_Norte!B:B,DADOS_SNIS_Minas!A15586)</f>
        <v>0</v>
      </c>
    </row>
    <row r="15587" spans="1:14" x14ac:dyDescent="0.2">
      <c r="A15587">
        <v>315170</v>
      </c>
      <c r="B15587" t="s">
        <v>2217</v>
      </c>
      <c r="C15587" t="s">
        <v>98</v>
      </c>
      <c r="D15587">
        <v>2011</v>
      </c>
      <c r="E15587" t="s">
        <v>361</v>
      </c>
      <c r="F15587" t="s">
        <v>362</v>
      </c>
      <c r="H15587">
        <v>16022</v>
      </c>
      <c r="I15587">
        <v>9318</v>
      </c>
      <c r="J15587">
        <v>9318</v>
      </c>
      <c r="K15587">
        <v>9318</v>
      </c>
      <c r="L15587">
        <v>100</v>
      </c>
      <c r="M15587">
        <v>58.16</v>
      </c>
      <c r="N15587">
        <f>COUNTIF(Cod_Mun_Norte!B:B,DADOS_SNIS_Minas!A15587)</f>
        <v>0</v>
      </c>
    </row>
    <row r="15588" spans="1:14" x14ac:dyDescent="0.2">
      <c r="A15588">
        <v>315170</v>
      </c>
      <c r="B15588" t="s">
        <v>2217</v>
      </c>
      <c r="C15588" t="s">
        <v>98</v>
      </c>
      <c r="D15588">
        <v>2010</v>
      </c>
      <c r="E15588" t="s">
        <v>361</v>
      </c>
      <c r="F15588" t="s">
        <v>362</v>
      </c>
      <c r="H15588">
        <v>15959</v>
      </c>
      <c r="I15588">
        <v>9281</v>
      </c>
      <c r="J15588">
        <v>9281</v>
      </c>
      <c r="K15588">
        <v>9281</v>
      </c>
      <c r="L15588">
        <v>100</v>
      </c>
      <c r="M15588">
        <v>58.16</v>
      </c>
      <c r="N15588">
        <f>COUNTIF(Cod_Mun_Norte!B:B,DADOS_SNIS_Minas!A15588)</f>
        <v>0</v>
      </c>
    </row>
    <row r="15589" spans="1:14" x14ac:dyDescent="0.2">
      <c r="A15589">
        <v>315170</v>
      </c>
      <c r="B15589" t="s">
        <v>2217</v>
      </c>
      <c r="C15589" t="s">
        <v>98</v>
      </c>
      <c r="D15589">
        <v>2009</v>
      </c>
      <c r="E15589" t="s">
        <v>361</v>
      </c>
      <c r="F15589" t="s">
        <v>362</v>
      </c>
      <c r="H15589">
        <v>15916</v>
      </c>
      <c r="I15589">
        <v>9463</v>
      </c>
      <c r="J15589">
        <v>9624</v>
      </c>
      <c r="K15589">
        <v>9624</v>
      </c>
      <c r="L15589">
        <v>100</v>
      </c>
      <c r="M15589">
        <v>60.47</v>
      </c>
      <c r="N15589">
        <f>COUNTIF(Cod_Mun_Norte!B:B,DADOS_SNIS_Minas!A15589)</f>
        <v>0</v>
      </c>
    </row>
    <row r="15590" spans="1:14" x14ac:dyDescent="0.2">
      <c r="A15590">
        <v>315170</v>
      </c>
      <c r="B15590" t="s">
        <v>2217</v>
      </c>
      <c r="C15590" t="s">
        <v>98</v>
      </c>
      <c r="D15590">
        <v>2008</v>
      </c>
      <c r="E15590" t="s">
        <v>361</v>
      </c>
      <c r="F15590" t="s">
        <v>362</v>
      </c>
      <c r="H15590">
        <v>15858</v>
      </c>
      <c r="I15590">
        <v>9428</v>
      </c>
      <c r="J15590">
        <v>9514</v>
      </c>
      <c r="K15590">
        <v>9514</v>
      </c>
      <c r="L15590">
        <v>100</v>
      </c>
      <c r="M15590">
        <v>59.99</v>
      </c>
      <c r="N15590">
        <f>COUNTIF(Cod_Mun_Norte!B:B,DADOS_SNIS_Minas!A15590)</f>
        <v>0</v>
      </c>
    </row>
    <row r="15591" spans="1:14" x14ac:dyDescent="0.2">
      <c r="A15591">
        <v>315170</v>
      </c>
      <c r="B15591" t="s">
        <v>2217</v>
      </c>
      <c r="C15591" t="s">
        <v>98</v>
      </c>
      <c r="D15591">
        <v>2007</v>
      </c>
      <c r="E15591" t="s">
        <v>361</v>
      </c>
      <c r="F15591" t="s">
        <v>362</v>
      </c>
      <c r="H15591">
        <v>15350</v>
      </c>
      <c r="I15591">
        <v>9126</v>
      </c>
      <c r="J15591">
        <v>9380</v>
      </c>
      <c r="K15591">
        <v>9380</v>
      </c>
      <c r="L15591">
        <v>100</v>
      </c>
      <c r="M15591">
        <v>61.11</v>
      </c>
      <c r="N15591">
        <f>COUNTIF(Cod_Mun_Norte!B:B,DADOS_SNIS_Minas!A15591)</f>
        <v>0</v>
      </c>
    </row>
    <row r="15592" spans="1:14" x14ac:dyDescent="0.2">
      <c r="A15592">
        <v>315170</v>
      </c>
      <c r="B15592" t="s">
        <v>2217</v>
      </c>
      <c r="C15592" t="s">
        <v>98</v>
      </c>
      <c r="D15592">
        <v>2006</v>
      </c>
      <c r="E15592" t="s">
        <v>361</v>
      </c>
      <c r="F15592" t="s">
        <v>362</v>
      </c>
      <c r="H15592">
        <v>16132</v>
      </c>
      <c r="I15592">
        <v>8961</v>
      </c>
      <c r="J15592">
        <v>9254</v>
      </c>
      <c r="K15592">
        <v>9254</v>
      </c>
      <c r="L15592">
        <v>100</v>
      </c>
      <c r="M15592">
        <v>57.36</v>
      </c>
      <c r="N15592">
        <f>COUNTIF(Cod_Mun_Norte!B:B,DADOS_SNIS_Minas!A15592)</f>
        <v>0</v>
      </c>
    </row>
    <row r="15593" spans="1:14" x14ac:dyDescent="0.2">
      <c r="A15593">
        <v>315170</v>
      </c>
      <c r="B15593" t="s">
        <v>2217</v>
      </c>
      <c r="C15593" t="s">
        <v>98</v>
      </c>
      <c r="D15593">
        <v>2005</v>
      </c>
      <c r="E15593" t="s">
        <v>361</v>
      </c>
      <c r="F15593" t="s">
        <v>362</v>
      </c>
      <c r="H15593">
        <v>15982</v>
      </c>
      <c r="I15593">
        <v>8877</v>
      </c>
      <c r="J15593">
        <v>8978</v>
      </c>
      <c r="K15593">
        <v>8978</v>
      </c>
      <c r="L15593">
        <v>100</v>
      </c>
      <c r="M15593">
        <v>56.18</v>
      </c>
      <c r="N15593">
        <f>COUNTIF(Cod_Mun_Norte!B:B,DADOS_SNIS_Minas!A15593)</f>
        <v>0</v>
      </c>
    </row>
    <row r="15594" spans="1:14" x14ac:dyDescent="0.2">
      <c r="A15594">
        <v>315170</v>
      </c>
      <c r="B15594" t="s">
        <v>2217</v>
      </c>
      <c r="C15594" t="s">
        <v>98</v>
      </c>
      <c r="D15594">
        <v>2004</v>
      </c>
      <c r="E15594" t="s">
        <v>361</v>
      </c>
      <c r="F15594" t="s">
        <v>362</v>
      </c>
      <c r="H15594">
        <v>15831</v>
      </c>
      <c r="I15594">
        <v>8793</v>
      </c>
      <c r="J15594">
        <v>8783</v>
      </c>
      <c r="K15594">
        <v>8783</v>
      </c>
      <c r="L15594">
        <v>99.9</v>
      </c>
      <c r="M15594">
        <v>55.48</v>
      </c>
      <c r="N15594">
        <f>COUNTIF(Cod_Mun_Norte!B:B,DADOS_SNIS_Minas!A15594)</f>
        <v>0</v>
      </c>
    </row>
    <row r="15595" spans="1:14" x14ac:dyDescent="0.2">
      <c r="A15595">
        <v>315170</v>
      </c>
      <c r="B15595" t="s">
        <v>2217</v>
      </c>
      <c r="C15595" t="s">
        <v>98</v>
      </c>
      <c r="D15595">
        <v>2003</v>
      </c>
      <c r="E15595" t="s">
        <v>361</v>
      </c>
      <c r="F15595" t="s">
        <v>362</v>
      </c>
      <c r="H15595">
        <v>15558</v>
      </c>
      <c r="I15595">
        <v>8642</v>
      </c>
      <c r="N15595">
        <f>COUNTIF(Cod_Mun_Norte!B:B,DADOS_SNIS_Minas!A15595)</f>
        <v>0</v>
      </c>
    </row>
    <row r="15596" spans="1:14" x14ac:dyDescent="0.2">
      <c r="A15596">
        <v>315170</v>
      </c>
      <c r="B15596" t="s">
        <v>2217</v>
      </c>
      <c r="C15596" t="s">
        <v>98</v>
      </c>
      <c r="D15596">
        <v>2002</v>
      </c>
      <c r="E15596" t="s">
        <v>361</v>
      </c>
      <c r="F15596" t="s">
        <v>362</v>
      </c>
      <c r="H15596">
        <v>15428</v>
      </c>
      <c r="I15596">
        <v>8570</v>
      </c>
      <c r="N15596">
        <f>COUNTIF(Cod_Mun_Norte!B:B,DADOS_SNIS_Minas!A15596)</f>
        <v>0</v>
      </c>
    </row>
    <row r="15597" spans="1:14" x14ac:dyDescent="0.2">
      <c r="A15597">
        <v>315170</v>
      </c>
      <c r="B15597" t="s">
        <v>2217</v>
      </c>
      <c r="C15597" t="s">
        <v>98</v>
      </c>
      <c r="D15597">
        <v>2001</v>
      </c>
      <c r="E15597" t="s">
        <v>361</v>
      </c>
      <c r="F15597" t="s">
        <v>362</v>
      </c>
      <c r="H15597">
        <v>15306</v>
      </c>
      <c r="I15597">
        <v>8502</v>
      </c>
      <c r="N15597">
        <f>COUNTIF(Cod_Mun_Norte!B:B,DADOS_SNIS_Minas!A15597)</f>
        <v>0</v>
      </c>
    </row>
    <row r="15598" spans="1:14" x14ac:dyDescent="0.2">
      <c r="A15598">
        <v>315170</v>
      </c>
      <c r="B15598" t="s">
        <v>2217</v>
      </c>
      <c r="C15598" t="s">
        <v>98</v>
      </c>
      <c r="D15598">
        <v>2000</v>
      </c>
      <c r="E15598" t="s">
        <v>361</v>
      </c>
      <c r="F15598" t="s">
        <v>362</v>
      </c>
      <c r="H15598">
        <v>15148</v>
      </c>
      <c r="I15598">
        <v>8414</v>
      </c>
      <c r="N15598">
        <f>COUNTIF(Cod_Mun_Norte!B:B,DADOS_SNIS_Minas!A15598)</f>
        <v>0</v>
      </c>
    </row>
    <row r="15599" spans="1:14" x14ac:dyDescent="0.2">
      <c r="A15599">
        <v>315170</v>
      </c>
      <c r="B15599" t="s">
        <v>2217</v>
      </c>
      <c r="C15599" t="s">
        <v>98</v>
      </c>
      <c r="D15599">
        <v>1999</v>
      </c>
      <c r="E15599" t="s">
        <v>361</v>
      </c>
      <c r="F15599" t="s">
        <v>362</v>
      </c>
      <c r="H15599">
        <v>14211</v>
      </c>
      <c r="I15599">
        <v>7816</v>
      </c>
      <c r="N15599">
        <f>COUNTIF(Cod_Mun_Norte!B:B,DADOS_SNIS_Minas!A15599)</f>
        <v>0</v>
      </c>
    </row>
    <row r="15600" spans="1:14" x14ac:dyDescent="0.2">
      <c r="A15600">
        <v>315170</v>
      </c>
      <c r="B15600" t="s">
        <v>2217</v>
      </c>
      <c r="C15600" t="s">
        <v>98</v>
      </c>
      <c r="D15600">
        <v>1998</v>
      </c>
      <c r="E15600" t="s">
        <v>361</v>
      </c>
      <c r="F15600" t="s">
        <v>362</v>
      </c>
      <c r="H15600">
        <v>14176</v>
      </c>
      <c r="I15600">
        <v>7796</v>
      </c>
      <c r="N15600">
        <f>COUNTIF(Cod_Mun_Norte!B:B,DADOS_SNIS_Minas!A15600)</f>
        <v>0</v>
      </c>
    </row>
    <row r="15601" spans="1:14" x14ac:dyDescent="0.2">
      <c r="A15601">
        <v>315170</v>
      </c>
      <c r="B15601" t="s">
        <v>2217</v>
      </c>
      <c r="C15601" t="s">
        <v>98</v>
      </c>
      <c r="D15601">
        <v>1997</v>
      </c>
      <c r="H15601">
        <v>14141</v>
      </c>
      <c r="I15601">
        <v>7777</v>
      </c>
      <c r="N15601">
        <f>COUNTIF(Cod_Mun_Norte!B:B,DADOS_SNIS_Minas!A15601)</f>
        <v>0</v>
      </c>
    </row>
    <row r="15602" spans="1:14" x14ac:dyDescent="0.2">
      <c r="A15602">
        <v>315170</v>
      </c>
      <c r="B15602" t="s">
        <v>2217</v>
      </c>
      <c r="C15602" t="s">
        <v>98</v>
      </c>
      <c r="D15602">
        <v>1996</v>
      </c>
      <c r="H15602">
        <v>14099</v>
      </c>
      <c r="I15602">
        <v>7754</v>
      </c>
      <c r="N15602">
        <f>COUNTIF(Cod_Mun_Norte!B:B,DADOS_SNIS_Minas!A15602)</f>
        <v>0</v>
      </c>
    </row>
    <row r="15603" spans="1:14" x14ac:dyDescent="0.2">
      <c r="A15603">
        <v>315170</v>
      </c>
      <c r="B15603" t="s">
        <v>2217</v>
      </c>
      <c r="C15603" t="s">
        <v>98</v>
      </c>
      <c r="D15603">
        <v>1995</v>
      </c>
      <c r="H15603">
        <v>14313</v>
      </c>
      <c r="I15603">
        <v>7872</v>
      </c>
      <c r="N15603">
        <f>COUNTIF(Cod_Mun_Norte!B:B,DADOS_SNIS_Minas!A15603)</f>
        <v>0</v>
      </c>
    </row>
    <row r="15604" spans="1:14" x14ac:dyDescent="0.2">
      <c r="A15604">
        <v>315180</v>
      </c>
      <c r="B15604" t="s">
        <v>272</v>
      </c>
      <c r="C15604" t="s">
        <v>98</v>
      </c>
      <c r="D15604">
        <v>2020</v>
      </c>
      <c r="E15604" t="s">
        <v>2221</v>
      </c>
      <c r="F15604" t="s">
        <v>367</v>
      </c>
      <c r="G15604" t="s">
        <v>371</v>
      </c>
      <c r="H15604">
        <v>168641</v>
      </c>
      <c r="I15604">
        <v>164533</v>
      </c>
      <c r="J15604">
        <v>168641</v>
      </c>
      <c r="K15604">
        <v>164533</v>
      </c>
      <c r="L15604">
        <v>100</v>
      </c>
      <c r="M15604">
        <v>100</v>
      </c>
      <c r="N15604">
        <f>COUNTIF(Cod_Mun_Norte!B:B,DADOS_SNIS_Minas!A15604)</f>
        <v>0</v>
      </c>
    </row>
    <row r="15605" spans="1:14" x14ac:dyDescent="0.2">
      <c r="A15605">
        <v>315180</v>
      </c>
      <c r="B15605" t="s">
        <v>272</v>
      </c>
      <c r="C15605" t="s">
        <v>98</v>
      </c>
      <c r="D15605">
        <v>2019</v>
      </c>
      <c r="E15605" t="s">
        <v>2221</v>
      </c>
      <c r="F15605" t="s">
        <v>367</v>
      </c>
      <c r="G15605" t="s">
        <v>371</v>
      </c>
      <c r="H15605">
        <v>167397</v>
      </c>
      <c r="I15605">
        <v>163320</v>
      </c>
      <c r="J15605">
        <v>167397</v>
      </c>
      <c r="K15605">
        <v>163320</v>
      </c>
      <c r="L15605">
        <v>100</v>
      </c>
      <c r="M15605">
        <v>100</v>
      </c>
      <c r="N15605">
        <f>COUNTIF(Cod_Mun_Norte!B:B,DADOS_SNIS_Minas!A15605)</f>
        <v>0</v>
      </c>
    </row>
    <row r="15606" spans="1:14" x14ac:dyDescent="0.2">
      <c r="A15606">
        <v>315180</v>
      </c>
      <c r="B15606" t="s">
        <v>272</v>
      </c>
      <c r="C15606" t="s">
        <v>98</v>
      </c>
      <c r="D15606">
        <v>2018</v>
      </c>
      <c r="E15606" t="s">
        <v>2221</v>
      </c>
      <c r="F15606" t="s">
        <v>367</v>
      </c>
      <c r="H15606">
        <v>166111</v>
      </c>
      <c r="I15606">
        <v>162065</v>
      </c>
      <c r="J15606">
        <v>166111</v>
      </c>
      <c r="K15606">
        <v>162065</v>
      </c>
      <c r="L15606">
        <v>100</v>
      </c>
      <c r="M15606">
        <v>100</v>
      </c>
      <c r="N15606">
        <f>COUNTIF(Cod_Mun_Norte!B:B,DADOS_SNIS_Minas!A15606)</f>
        <v>0</v>
      </c>
    </row>
    <row r="15607" spans="1:14" x14ac:dyDescent="0.2">
      <c r="A15607">
        <v>315180</v>
      </c>
      <c r="B15607" t="s">
        <v>272</v>
      </c>
      <c r="C15607" t="s">
        <v>98</v>
      </c>
      <c r="D15607">
        <v>2017</v>
      </c>
      <c r="E15607" t="s">
        <v>2221</v>
      </c>
      <c r="F15607" t="s">
        <v>367</v>
      </c>
      <c r="H15607">
        <v>166085</v>
      </c>
      <c r="I15607">
        <v>162040</v>
      </c>
      <c r="J15607">
        <v>166085</v>
      </c>
      <c r="K15607">
        <v>162040</v>
      </c>
      <c r="L15607">
        <v>100</v>
      </c>
      <c r="M15607">
        <v>100</v>
      </c>
      <c r="N15607">
        <f>COUNTIF(Cod_Mun_Norte!B:B,DADOS_SNIS_Minas!A15607)</f>
        <v>0</v>
      </c>
    </row>
    <row r="15608" spans="1:14" x14ac:dyDescent="0.2">
      <c r="A15608">
        <v>315180</v>
      </c>
      <c r="B15608" t="s">
        <v>272</v>
      </c>
      <c r="C15608" t="s">
        <v>98</v>
      </c>
      <c r="D15608">
        <v>2016</v>
      </c>
      <c r="E15608" t="s">
        <v>2221</v>
      </c>
      <c r="F15608" t="s">
        <v>367</v>
      </c>
      <c r="H15608">
        <v>164912</v>
      </c>
      <c r="I15608">
        <v>160895</v>
      </c>
      <c r="J15608">
        <v>164912</v>
      </c>
      <c r="K15608">
        <v>160895</v>
      </c>
      <c r="L15608">
        <v>100</v>
      </c>
      <c r="M15608">
        <v>100</v>
      </c>
      <c r="N15608">
        <f>COUNTIF(Cod_Mun_Norte!B:B,DADOS_SNIS_Minas!A15608)</f>
        <v>0</v>
      </c>
    </row>
    <row r="15609" spans="1:14" x14ac:dyDescent="0.2">
      <c r="A15609">
        <v>315180</v>
      </c>
      <c r="B15609" t="s">
        <v>272</v>
      </c>
      <c r="C15609" t="s">
        <v>98</v>
      </c>
      <c r="D15609">
        <v>2015</v>
      </c>
      <c r="E15609" t="s">
        <v>2221</v>
      </c>
      <c r="F15609" t="s">
        <v>367</v>
      </c>
      <c r="H15609">
        <v>163677</v>
      </c>
      <c r="I15609">
        <v>159690</v>
      </c>
      <c r="J15609">
        <v>163677</v>
      </c>
      <c r="K15609">
        <v>159690</v>
      </c>
      <c r="L15609">
        <v>100</v>
      </c>
      <c r="M15609">
        <v>100</v>
      </c>
      <c r="N15609">
        <f>COUNTIF(Cod_Mun_Norte!B:B,DADOS_SNIS_Minas!A15609)</f>
        <v>0</v>
      </c>
    </row>
    <row r="15610" spans="1:14" x14ac:dyDescent="0.2">
      <c r="A15610">
        <v>315180</v>
      </c>
      <c r="B15610" t="s">
        <v>272</v>
      </c>
      <c r="C15610" t="s">
        <v>98</v>
      </c>
      <c r="D15610">
        <v>2014</v>
      </c>
      <c r="E15610" t="s">
        <v>2221</v>
      </c>
      <c r="F15610" t="s">
        <v>367</v>
      </c>
      <c r="H15610">
        <v>162379</v>
      </c>
      <c r="I15610">
        <v>158424</v>
      </c>
      <c r="J15610">
        <v>162379</v>
      </c>
      <c r="K15610">
        <v>158424</v>
      </c>
      <c r="L15610">
        <v>100</v>
      </c>
      <c r="M15610">
        <v>100</v>
      </c>
      <c r="N15610">
        <f>COUNTIF(Cod_Mun_Norte!B:B,DADOS_SNIS_Minas!A15610)</f>
        <v>0</v>
      </c>
    </row>
    <row r="15611" spans="1:14" x14ac:dyDescent="0.2">
      <c r="A15611">
        <v>315180</v>
      </c>
      <c r="B15611" t="s">
        <v>272</v>
      </c>
      <c r="C15611" t="s">
        <v>98</v>
      </c>
      <c r="D15611">
        <v>2013</v>
      </c>
      <c r="E15611" t="s">
        <v>2221</v>
      </c>
      <c r="F15611" t="s">
        <v>367</v>
      </c>
      <c r="H15611">
        <v>161025</v>
      </c>
      <c r="I15611">
        <v>157103</v>
      </c>
      <c r="J15611">
        <v>161025</v>
      </c>
      <c r="K15611">
        <v>157103</v>
      </c>
      <c r="L15611">
        <v>100</v>
      </c>
      <c r="M15611">
        <v>100</v>
      </c>
      <c r="N15611">
        <f>COUNTIF(Cod_Mun_Norte!B:B,DADOS_SNIS_Minas!A15611)</f>
        <v>0</v>
      </c>
    </row>
    <row r="15612" spans="1:14" x14ac:dyDescent="0.2">
      <c r="A15612">
        <v>315180</v>
      </c>
      <c r="B15612" t="s">
        <v>272</v>
      </c>
      <c r="C15612" t="s">
        <v>98</v>
      </c>
      <c r="D15612">
        <v>2012</v>
      </c>
      <c r="E15612" t="s">
        <v>2221</v>
      </c>
      <c r="F15612" t="s">
        <v>367</v>
      </c>
      <c r="H15612">
        <v>154974</v>
      </c>
      <c r="I15612">
        <v>151199</v>
      </c>
      <c r="J15612">
        <v>151199</v>
      </c>
      <c r="K15612">
        <v>151199</v>
      </c>
      <c r="L15612">
        <v>100</v>
      </c>
      <c r="M15612">
        <v>97.56</v>
      </c>
      <c r="N15612">
        <f>COUNTIF(Cod_Mun_Norte!B:B,DADOS_SNIS_Minas!A15612)</f>
        <v>0</v>
      </c>
    </row>
    <row r="15613" spans="1:14" x14ac:dyDescent="0.2">
      <c r="A15613">
        <v>315180</v>
      </c>
      <c r="B15613" t="s">
        <v>272</v>
      </c>
      <c r="C15613" t="s">
        <v>98</v>
      </c>
      <c r="D15613">
        <v>2011</v>
      </c>
      <c r="E15613" t="s">
        <v>2221</v>
      </c>
      <c r="F15613" t="s">
        <v>367</v>
      </c>
      <c r="H15613">
        <v>153726</v>
      </c>
      <c r="I15613">
        <v>149982</v>
      </c>
      <c r="J15613">
        <v>149982</v>
      </c>
      <c r="K15613">
        <v>149982</v>
      </c>
      <c r="L15613">
        <v>100</v>
      </c>
      <c r="M15613">
        <v>97.56</v>
      </c>
      <c r="N15613">
        <f>COUNTIF(Cod_Mun_Norte!B:B,DADOS_SNIS_Minas!A15613)</f>
        <v>0</v>
      </c>
    </row>
    <row r="15614" spans="1:14" x14ac:dyDescent="0.2">
      <c r="A15614">
        <v>315180</v>
      </c>
      <c r="B15614" t="s">
        <v>272</v>
      </c>
      <c r="C15614" t="s">
        <v>98</v>
      </c>
      <c r="D15614">
        <v>2010</v>
      </c>
      <c r="E15614" t="s">
        <v>2221</v>
      </c>
      <c r="F15614" t="s">
        <v>367</v>
      </c>
      <c r="H15614">
        <v>152435</v>
      </c>
      <c r="I15614">
        <v>148722</v>
      </c>
      <c r="J15614">
        <v>147978</v>
      </c>
      <c r="K15614">
        <v>147978</v>
      </c>
      <c r="L15614">
        <v>99.5</v>
      </c>
      <c r="M15614">
        <v>97.08</v>
      </c>
      <c r="N15614">
        <f>COUNTIF(Cod_Mun_Norte!B:B,DADOS_SNIS_Minas!A15614)</f>
        <v>0</v>
      </c>
    </row>
    <row r="15615" spans="1:14" x14ac:dyDescent="0.2">
      <c r="A15615">
        <v>315180</v>
      </c>
      <c r="B15615" t="s">
        <v>272</v>
      </c>
      <c r="C15615" t="s">
        <v>98</v>
      </c>
      <c r="D15615">
        <v>2009</v>
      </c>
      <c r="E15615" t="s">
        <v>2221</v>
      </c>
      <c r="F15615" t="s">
        <v>367</v>
      </c>
      <c r="H15615">
        <v>151449</v>
      </c>
      <c r="I15615">
        <v>147326</v>
      </c>
      <c r="J15615">
        <v>147326</v>
      </c>
      <c r="K15615">
        <v>147326</v>
      </c>
      <c r="L15615">
        <v>100</v>
      </c>
      <c r="M15615">
        <v>97.28</v>
      </c>
      <c r="N15615">
        <f>COUNTIF(Cod_Mun_Norte!B:B,DADOS_SNIS_Minas!A15615)</f>
        <v>0</v>
      </c>
    </row>
    <row r="15616" spans="1:14" x14ac:dyDescent="0.2">
      <c r="A15616">
        <v>315180</v>
      </c>
      <c r="B15616" t="s">
        <v>272</v>
      </c>
      <c r="C15616" t="s">
        <v>98</v>
      </c>
      <c r="D15616">
        <v>2008</v>
      </c>
      <c r="E15616" t="s">
        <v>2221</v>
      </c>
      <c r="F15616" t="s">
        <v>367</v>
      </c>
      <c r="H15616">
        <v>150095</v>
      </c>
      <c r="I15616">
        <v>146009</v>
      </c>
      <c r="J15616">
        <v>146009</v>
      </c>
      <c r="K15616">
        <v>146009</v>
      </c>
      <c r="L15616">
        <v>100</v>
      </c>
      <c r="M15616">
        <v>97.28</v>
      </c>
      <c r="N15616">
        <f>COUNTIF(Cod_Mun_Norte!B:B,DADOS_SNIS_Minas!A15616)</f>
        <v>0</v>
      </c>
    </row>
    <row r="15617" spans="1:14" x14ac:dyDescent="0.2">
      <c r="A15617">
        <v>315180</v>
      </c>
      <c r="B15617" t="s">
        <v>272</v>
      </c>
      <c r="C15617" t="s">
        <v>98</v>
      </c>
      <c r="D15617">
        <v>2007</v>
      </c>
      <c r="E15617" t="s">
        <v>2221</v>
      </c>
      <c r="F15617" t="s">
        <v>367</v>
      </c>
      <c r="H15617">
        <v>144386</v>
      </c>
      <c r="I15617">
        <v>140455</v>
      </c>
      <c r="J15617">
        <v>150355</v>
      </c>
      <c r="K15617">
        <v>150355</v>
      </c>
      <c r="L15617">
        <v>100</v>
      </c>
      <c r="M15617">
        <v>100</v>
      </c>
      <c r="N15617">
        <f>COUNTIF(Cod_Mun_Norte!B:B,DADOS_SNIS_Minas!A15617)</f>
        <v>0</v>
      </c>
    </row>
    <row r="15618" spans="1:14" x14ac:dyDescent="0.2">
      <c r="A15618">
        <v>315180</v>
      </c>
      <c r="B15618" t="s">
        <v>272</v>
      </c>
      <c r="C15618" t="s">
        <v>98</v>
      </c>
      <c r="D15618">
        <v>2006</v>
      </c>
      <c r="E15618" t="s">
        <v>2221</v>
      </c>
      <c r="F15618" t="s">
        <v>367</v>
      </c>
      <c r="H15618">
        <v>154477</v>
      </c>
      <c r="I15618">
        <v>149009</v>
      </c>
      <c r="J15618">
        <v>147678</v>
      </c>
      <c r="K15618">
        <v>147678</v>
      </c>
      <c r="L15618">
        <v>99.1</v>
      </c>
      <c r="M15618">
        <v>95.6</v>
      </c>
      <c r="N15618">
        <f>COUNTIF(Cod_Mun_Norte!B:B,DADOS_SNIS_Minas!A15618)</f>
        <v>0</v>
      </c>
    </row>
    <row r="15619" spans="1:14" x14ac:dyDescent="0.2">
      <c r="A15619">
        <v>315180</v>
      </c>
      <c r="B15619" t="s">
        <v>272</v>
      </c>
      <c r="C15619" t="s">
        <v>98</v>
      </c>
      <c r="D15619">
        <v>2005</v>
      </c>
      <c r="E15619" t="s">
        <v>2222</v>
      </c>
      <c r="F15619" t="s">
        <v>99</v>
      </c>
      <c r="H15619">
        <v>151605</v>
      </c>
      <c r="I15619">
        <v>146238</v>
      </c>
      <c r="J15619">
        <v>143737</v>
      </c>
      <c r="K15619">
        <v>143737</v>
      </c>
      <c r="L15619">
        <v>98.3</v>
      </c>
      <c r="M15619">
        <v>94.81</v>
      </c>
      <c r="N15619">
        <f>COUNTIF(Cod_Mun_Norte!B:B,DADOS_SNIS_Minas!A15619)</f>
        <v>0</v>
      </c>
    </row>
    <row r="15620" spans="1:14" x14ac:dyDescent="0.2">
      <c r="A15620">
        <v>315180</v>
      </c>
      <c r="B15620" t="s">
        <v>272</v>
      </c>
      <c r="C15620" t="s">
        <v>98</v>
      </c>
      <c r="D15620">
        <v>2004</v>
      </c>
      <c r="E15620" t="s">
        <v>2222</v>
      </c>
      <c r="F15620" t="s">
        <v>99</v>
      </c>
      <c r="H15620">
        <v>148712</v>
      </c>
      <c r="I15620">
        <v>143448</v>
      </c>
      <c r="J15620">
        <v>143484</v>
      </c>
      <c r="K15620">
        <v>143484</v>
      </c>
      <c r="L15620">
        <v>100</v>
      </c>
      <c r="M15620">
        <v>96.48</v>
      </c>
      <c r="N15620">
        <f>COUNTIF(Cod_Mun_Norte!B:B,DADOS_SNIS_Minas!A15620)</f>
        <v>0</v>
      </c>
    </row>
    <row r="15621" spans="1:14" x14ac:dyDescent="0.2">
      <c r="A15621">
        <v>315180</v>
      </c>
      <c r="B15621" t="s">
        <v>272</v>
      </c>
      <c r="C15621" t="s">
        <v>98</v>
      </c>
      <c r="D15621">
        <v>2003</v>
      </c>
      <c r="E15621" t="s">
        <v>2222</v>
      </c>
      <c r="F15621" t="s">
        <v>99</v>
      </c>
      <c r="H15621">
        <v>143484</v>
      </c>
      <c r="I15621">
        <v>138405</v>
      </c>
      <c r="J15621">
        <v>143484</v>
      </c>
      <c r="K15621">
        <v>143484</v>
      </c>
      <c r="L15621">
        <v>100</v>
      </c>
      <c r="M15621">
        <v>100</v>
      </c>
      <c r="N15621">
        <f>COUNTIF(Cod_Mun_Norte!B:B,DADOS_SNIS_Minas!A15621)</f>
        <v>0</v>
      </c>
    </row>
    <row r="15622" spans="1:14" x14ac:dyDescent="0.2">
      <c r="A15622">
        <v>315180</v>
      </c>
      <c r="B15622" t="s">
        <v>272</v>
      </c>
      <c r="C15622" t="s">
        <v>98</v>
      </c>
      <c r="D15622">
        <v>2002</v>
      </c>
      <c r="E15622" t="s">
        <v>2222</v>
      </c>
      <c r="F15622" t="s">
        <v>99</v>
      </c>
      <c r="H15622">
        <v>140993</v>
      </c>
      <c r="I15622">
        <v>136002</v>
      </c>
      <c r="J15622">
        <v>139280</v>
      </c>
      <c r="K15622">
        <v>139280</v>
      </c>
      <c r="L15622">
        <v>100</v>
      </c>
      <c r="M15622">
        <v>98.79</v>
      </c>
      <c r="N15622">
        <f>COUNTIF(Cod_Mun_Norte!B:B,DADOS_SNIS_Minas!A15622)</f>
        <v>0</v>
      </c>
    </row>
    <row r="15623" spans="1:14" x14ac:dyDescent="0.2">
      <c r="A15623">
        <v>315180</v>
      </c>
      <c r="B15623" t="s">
        <v>272</v>
      </c>
      <c r="C15623" t="s">
        <v>98</v>
      </c>
      <c r="D15623">
        <v>2001</v>
      </c>
      <c r="E15623" t="s">
        <v>2222</v>
      </c>
      <c r="F15623" t="s">
        <v>99</v>
      </c>
      <c r="H15623">
        <v>138691</v>
      </c>
      <c r="I15623">
        <v>133782</v>
      </c>
      <c r="J15623">
        <v>135356</v>
      </c>
      <c r="K15623">
        <v>135356</v>
      </c>
      <c r="L15623">
        <v>100</v>
      </c>
      <c r="M15623">
        <v>97.6</v>
      </c>
      <c r="N15623">
        <f>COUNTIF(Cod_Mun_Norte!B:B,DADOS_SNIS_Minas!A15623)</f>
        <v>0</v>
      </c>
    </row>
    <row r="15624" spans="1:14" x14ac:dyDescent="0.2">
      <c r="A15624">
        <v>315180</v>
      </c>
      <c r="B15624" t="s">
        <v>272</v>
      </c>
      <c r="C15624" t="s">
        <v>98</v>
      </c>
      <c r="D15624">
        <v>2000</v>
      </c>
      <c r="E15624" t="s">
        <v>2222</v>
      </c>
      <c r="F15624" t="s">
        <v>99</v>
      </c>
      <c r="H15624">
        <v>135627</v>
      </c>
      <c r="I15624">
        <v>130826</v>
      </c>
      <c r="J15624">
        <v>130398</v>
      </c>
      <c r="L15624">
        <v>99.7</v>
      </c>
      <c r="N15624">
        <f>COUNTIF(Cod_Mun_Norte!B:B,DADOS_SNIS_Minas!A15624)</f>
        <v>0</v>
      </c>
    </row>
    <row r="15625" spans="1:14" x14ac:dyDescent="0.2">
      <c r="A15625">
        <v>315180</v>
      </c>
      <c r="B15625" t="s">
        <v>272</v>
      </c>
      <c r="C15625" t="s">
        <v>98</v>
      </c>
      <c r="D15625">
        <v>1999</v>
      </c>
      <c r="E15625" t="s">
        <v>2222</v>
      </c>
      <c r="F15625" t="s">
        <v>99</v>
      </c>
      <c r="H15625">
        <v>129683</v>
      </c>
      <c r="I15625">
        <v>124641</v>
      </c>
      <c r="J15625">
        <v>124188</v>
      </c>
      <c r="L15625">
        <v>99.6</v>
      </c>
      <c r="N15625">
        <f>COUNTIF(Cod_Mun_Norte!B:B,DADOS_SNIS_Minas!A15625)</f>
        <v>0</v>
      </c>
    </row>
    <row r="15626" spans="1:14" x14ac:dyDescent="0.2">
      <c r="A15626">
        <v>315180</v>
      </c>
      <c r="B15626" t="s">
        <v>272</v>
      </c>
      <c r="C15626" t="s">
        <v>98</v>
      </c>
      <c r="D15626">
        <v>1998</v>
      </c>
      <c r="E15626" t="s">
        <v>2222</v>
      </c>
      <c r="F15626" t="s">
        <v>99</v>
      </c>
      <c r="H15626">
        <v>127219</v>
      </c>
      <c r="I15626">
        <v>122273</v>
      </c>
      <c r="J15626">
        <v>121480</v>
      </c>
      <c r="L15626">
        <v>99.4</v>
      </c>
      <c r="N15626">
        <f>COUNTIF(Cod_Mun_Norte!B:B,DADOS_SNIS_Minas!A15626)</f>
        <v>0</v>
      </c>
    </row>
    <row r="15627" spans="1:14" x14ac:dyDescent="0.2">
      <c r="A15627">
        <v>315180</v>
      </c>
      <c r="B15627" t="s">
        <v>272</v>
      </c>
      <c r="C15627" t="s">
        <v>98</v>
      </c>
      <c r="D15627">
        <v>1997</v>
      </c>
      <c r="E15627" t="s">
        <v>2222</v>
      </c>
      <c r="F15627" t="s">
        <v>99</v>
      </c>
      <c r="H15627">
        <v>124750</v>
      </c>
      <c r="I15627">
        <v>119900</v>
      </c>
      <c r="J15627">
        <v>118780</v>
      </c>
      <c r="L15627">
        <v>99.1</v>
      </c>
      <c r="N15627">
        <f>COUNTIF(Cod_Mun_Norte!B:B,DADOS_SNIS_Minas!A15627)</f>
        <v>0</v>
      </c>
    </row>
    <row r="15628" spans="1:14" x14ac:dyDescent="0.2">
      <c r="A15628">
        <v>315180</v>
      </c>
      <c r="B15628" t="s">
        <v>272</v>
      </c>
      <c r="C15628" t="s">
        <v>98</v>
      </c>
      <c r="D15628">
        <v>1996</v>
      </c>
      <c r="E15628" t="s">
        <v>2222</v>
      </c>
      <c r="F15628" t="s">
        <v>99</v>
      </c>
      <c r="H15628">
        <v>121831</v>
      </c>
      <c r="I15628">
        <v>117094</v>
      </c>
      <c r="J15628">
        <v>121309</v>
      </c>
      <c r="L15628">
        <v>103.6</v>
      </c>
      <c r="N15628">
        <f>COUNTIF(Cod_Mun_Norte!B:B,DADOS_SNIS_Minas!A15628)</f>
        <v>0</v>
      </c>
    </row>
    <row r="15629" spans="1:14" x14ac:dyDescent="0.2">
      <c r="A15629">
        <v>315180</v>
      </c>
      <c r="B15629" t="s">
        <v>272</v>
      </c>
      <c r="C15629" t="s">
        <v>98</v>
      </c>
      <c r="D15629">
        <v>1995</v>
      </c>
      <c r="E15629" t="s">
        <v>2222</v>
      </c>
      <c r="F15629" t="s">
        <v>99</v>
      </c>
      <c r="H15629">
        <v>117585</v>
      </c>
      <c r="I15629">
        <v>113013</v>
      </c>
      <c r="J15629">
        <v>141000</v>
      </c>
      <c r="L15629">
        <v>124.8</v>
      </c>
      <c r="N15629">
        <f>COUNTIF(Cod_Mun_Norte!B:B,DADOS_SNIS_Minas!A15629)</f>
        <v>0</v>
      </c>
    </row>
    <row r="15630" spans="1:14" x14ac:dyDescent="0.2">
      <c r="A15630">
        <v>315190</v>
      </c>
      <c r="B15630" t="s">
        <v>273</v>
      </c>
      <c r="C15630" t="s">
        <v>98</v>
      </c>
      <c r="D15630">
        <v>2020</v>
      </c>
      <c r="E15630" t="s">
        <v>2223</v>
      </c>
      <c r="F15630" t="s">
        <v>367</v>
      </c>
      <c r="G15630" t="s">
        <v>371</v>
      </c>
      <c r="H15630">
        <v>8359</v>
      </c>
      <c r="I15630">
        <v>5022</v>
      </c>
      <c r="J15630">
        <v>5716</v>
      </c>
      <c r="K15630">
        <v>5022</v>
      </c>
      <c r="L15630">
        <v>100</v>
      </c>
      <c r="M15630">
        <v>68.38</v>
      </c>
      <c r="N15630">
        <f>COUNTIF(Cod_Mun_Norte!B:B,DADOS_SNIS_Minas!A15630)</f>
        <v>0</v>
      </c>
    </row>
    <row r="15631" spans="1:14" x14ac:dyDescent="0.2">
      <c r="A15631">
        <v>315190</v>
      </c>
      <c r="B15631" t="s">
        <v>273</v>
      </c>
      <c r="C15631" t="s">
        <v>98</v>
      </c>
      <c r="D15631">
        <v>2019</v>
      </c>
      <c r="E15631" t="s">
        <v>2223</v>
      </c>
      <c r="F15631" t="s">
        <v>367</v>
      </c>
      <c r="G15631" t="s">
        <v>371</v>
      </c>
      <c r="H15631">
        <v>8432</v>
      </c>
      <c r="I15631">
        <v>5066</v>
      </c>
      <c r="J15631">
        <v>5066</v>
      </c>
      <c r="K15631">
        <v>4134</v>
      </c>
      <c r="L15631">
        <v>81.599999999999994</v>
      </c>
      <c r="M15631">
        <v>60.08</v>
      </c>
      <c r="N15631">
        <f>COUNTIF(Cod_Mun_Norte!B:B,DADOS_SNIS_Minas!A15631)</f>
        <v>0</v>
      </c>
    </row>
    <row r="15632" spans="1:14" x14ac:dyDescent="0.2">
      <c r="A15632">
        <v>315190</v>
      </c>
      <c r="B15632" t="s">
        <v>273</v>
      </c>
      <c r="C15632" t="s">
        <v>98</v>
      </c>
      <c r="D15632">
        <v>2018</v>
      </c>
      <c r="E15632" t="s">
        <v>2224</v>
      </c>
      <c r="F15632" t="s">
        <v>367</v>
      </c>
      <c r="H15632">
        <v>8508</v>
      </c>
      <c r="I15632">
        <v>5112</v>
      </c>
      <c r="J15632">
        <v>5492</v>
      </c>
      <c r="K15632">
        <v>4630</v>
      </c>
      <c r="L15632">
        <v>90.6</v>
      </c>
      <c r="M15632">
        <v>64.55</v>
      </c>
      <c r="N15632">
        <f>COUNTIF(Cod_Mun_Norte!B:B,DADOS_SNIS_Minas!A15632)</f>
        <v>0</v>
      </c>
    </row>
    <row r="15633" spans="1:14" x14ac:dyDescent="0.2">
      <c r="A15633">
        <v>315190</v>
      </c>
      <c r="B15633" t="s">
        <v>273</v>
      </c>
      <c r="C15633" t="s">
        <v>98</v>
      </c>
      <c r="D15633">
        <v>2017</v>
      </c>
      <c r="E15633" t="s">
        <v>2224</v>
      </c>
      <c r="F15633" t="s">
        <v>367</v>
      </c>
      <c r="H15633">
        <v>8841</v>
      </c>
      <c r="I15633">
        <v>5312</v>
      </c>
      <c r="J15633">
        <v>8841</v>
      </c>
      <c r="K15633">
        <v>5312</v>
      </c>
      <c r="L15633">
        <v>100</v>
      </c>
      <c r="M15633">
        <v>100</v>
      </c>
      <c r="N15633">
        <f>COUNTIF(Cod_Mun_Norte!B:B,DADOS_SNIS_Minas!A15633)</f>
        <v>0</v>
      </c>
    </row>
    <row r="15634" spans="1:14" x14ac:dyDescent="0.2">
      <c r="A15634">
        <v>315190</v>
      </c>
      <c r="B15634" t="s">
        <v>273</v>
      </c>
      <c r="C15634" t="s">
        <v>98</v>
      </c>
      <c r="D15634">
        <v>2016</v>
      </c>
      <c r="E15634" t="s">
        <v>2224</v>
      </c>
      <c r="F15634" t="s">
        <v>367</v>
      </c>
      <c r="H15634">
        <v>8889</v>
      </c>
      <c r="I15634">
        <v>5341</v>
      </c>
      <c r="J15634">
        <v>8889</v>
      </c>
      <c r="K15634">
        <v>4444</v>
      </c>
      <c r="L15634">
        <v>83.2</v>
      </c>
      <c r="M15634">
        <v>100</v>
      </c>
      <c r="N15634">
        <f>COUNTIF(Cod_Mun_Norte!B:B,DADOS_SNIS_Minas!A15634)</f>
        <v>0</v>
      </c>
    </row>
    <row r="15635" spans="1:14" x14ac:dyDescent="0.2">
      <c r="A15635">
        <v>315190</v>
      </c>
      <c r="B15635" t="s">
        <v>273</v>
      </c>
      <c r="C15635" t="s">
        <v>98</v>
      </c>
      <c r="D15635">
        <v>2015</v>
      </c>
      <c r="E15635" t="s">
        <v>2224</v>
      </c>
      <c r="F15635" t="s">
        <v>367</v>
      </c>
      <c r="H15635">
        <v>8940</v>
      </c>
      <c r="I15635">
        <v>5371</v>
      </c>
      <c r="J15635">
        <v>8940</v>
      </c>
      <c r="K15635">
        <v>4366</v>
      </c>
      <c r="L15635">
        <v>81.3</v>
      </c>
      <c r="M15635">
        <v>100</v>
      </c>
      <c r="N15635">
        <f>COUNTIF(Cod_Mun_Norte!B:B,DADOS_SNIS_Minas!A15635)</f>
        <v>0</v>
      </c>
    </row>
    <row r="15636" spans="1:14" x14ac:dyDescent="0.2">
      <c r="A15636">
        <v>315190</v>
      </c>
      <c r="B15636" t="s">
        <v>273</v>
      </c>
      <c r="C15636" t="s">
        <v>98</v>
      </c>
      <c r="D15636">
        <v>2014</v>
      </c>
      <c r="E15636" t="s">
        <v>2224</v>
      </c>
      <c r="F15636" t="s">
        <v>367</v>
      </c>
      <c r="H15636">
        <v>8994</v>
      </c>
      <c r="I15636">
        <v>5404</v>
      </c>
      <c r="J15636">
        <v>8994</v>
      </c>
      <c r="K15636">
        <v>5396</v>
      </c>
      <c r="L15636">
        <v>99.9</v>
      </c>
      <c r="M15636">
        <v>100</v>
      </c>
      <c r="N15636">
        <f>COUNTIF(Cod_Mun_Norte!B:B,DADOS_SNIS_Minas!A15636)</f>
        <v>0</v>
      </c>
    </row>
    <row r="15637" spans="1:14" x14ac:dyDescent="0.2">
      <c r="A15637">
        <v>315190</v>
      </c>
      <c r="B15637" t="s">
        <v>273</v>
      </c>
      <c r="C15637" t="s">
        <v>98</v>
      </c>
      <c r="D15637">
        <v>2013</v>
      </c>
      <c r="E15637" t="s">
        <v>2224</v>
      </c>
      <c r="F15637" t="s">
        <v>367</v>
      </c>
      <c r="H15637">
        <v>9050</v>
      </c>
      <c r="I15637">
        <v>5437</v>
      </c>
      <c r="J15637">
        <v>9050</v>
      </c>
      <c r="K15637">
        <v>5399</v>
      </c>
      <c r="L15637">
        <v>99.3</v>
      </c>
      <c r="M15637">
        <v>100</v>
      </c>
      <c r="N15637">
        <f>COUNTIF(Cod_Mun_Norte!B:B,DADOS_SNIS_Minas!A15637)</f>
        <v>0</v>
      </c>
    </row>
    <row r="15638" spans="1:14" x14ac:dyDescent="0.2">
      <c r="A15638">
        <v>315190</v>
      </c>
      <c r="B15638" t="s">
        <v>273</v>
      </c>
      <c r="C15638" t="s">
        <v>98</v>
      </c>
      <c r="D15638">
        <v>2012</v>
      </c>
      <c r="H15638">
        <v>8856</v>
      </c>
      <c r="I15638">
        <v>5321</v>
      </c>
      <c r="N15638">
        <f>COUNTIF(Cod_Mun_Norte!B:B,DADOS_SNIS_Minas!A15638)</f>
        <v>0</v>
      </c>
    </row>
    <row r="15639" spans="1:14" x14ac:dyDescent="0.2">
      <c r="A15639">
        <v>315190</v>
      </c>
      <c r="B15639" t="s">
        <v>273</v>
      </c>
      <c r="C15639" t="s">
        <v>98</v>
      </c>
      <c r="D15639">
        <v>2011</v>
      </c>
      <c r="H15639">
        <v>8920</v>
      </c>
      <c r="I15639">
        <v>5359</v>
      </c>
      <c r="N15639">
        <f>COUNTIF(Cod_Mun_Norte!B:B,DADOS_SNIS_Minas!A15639)</f>
        <v>0</v>
      </c>
    </row>
    <row r="15640" spans="1:14" x14ac:dyDescent="0.2">
      <c r="A15640">
        <v>315190</v>
      </c>
      <c r="B15640" t="s">
        <v>273</v>
      </c>
      <c r="C15640" t="s">
        <v>98</v>
      </c>
      <c r="D15640">
        <v>2010</v>
      </c>
      <c r="E15640" t="s">
        <v>2225</v>
      </c>
      <c r="F15640" t="s">
        <v>99</v>
      </c>
      <c r="H15640">
        <v>8986</v>
      </c>
      <c r="I15640">
        <v>5399</v>
      </c>
      <c r="J15640">
        <v>5330</v>
      </c>
      <c r="K15640">
        <v>5200</v>
      </c>
      <c r="L15640">
        <v>96.3</v>
      </c>
      <c r="M15640">
        <v>59.31</v>
      </c>
      <c r="N15640">
        <f>COUNTIF(Cod_Mun_Norte!B:B,DADOS_SNIS_Minas!A15640)</f>
        <v>0</v>
      </c>
    </row>
    <row r="15641" spans="1:14" x14ac:dyDescent="0.2">
      <c r="A15641">
        <v>315190</v>
      </c>
      <c r="B15641" t="s">
        <v>273</v>
      </c>
      <c r="C15641" t="s">
        <v>98</v>
      </c>
      <c r="D15641">
        <v>2009</v>
      </c>
      <c r="E15641" t="s">
        <v>2224</v>
      </c>
      <c r="F15641" t="s">
        <v>367</v>
      </c>
      <c r="H15641">
        <v>8790</v>
      </c>
      <c r="I15641">
        <v>4838</v>
      </c>
      <c r="J15641">
        <v>4870</v>
      </c>
      <c r="K15641">
        <v>4750</v>
      </c>
      <c r="L15641">
        <v>98.2</v>
      </c>
      <c r="M15641">
        <v>55.4</v>
      </c>
      <c r="N15641">
        <f>COUNTIF(Cod_Mun_Norte!B:B,DADOS_SNIS_Minas!A15641)</f>
        <v>0</v>
      </c>
    </row>
    <row r="15642" spans="1:14" x14ac:dyDescent="0.2">
      <c r="A15642">
        <v>315190</v>
      </c>
      <c r="B15642" t="s">
        <v>273</v>
      </c>
      <c r="C15642" t="s">
        <v>98</v>
      </c>
      <c r="D15642">
        <v>2008</v>
      </c>
      <c r="H15642">
        <v>8896</v>
      </c>
      <c r="I15642">
        <v>4896</v>
      </c>
      <c r="N15642">
        <f>COUNTIF(Cod_Mun_Norte!B:B,DADOS_SNIS_Minas!A15642)</f>
        <v>0</v>
      </c>
    </row>
    <row r="15643" spans="1:14" x14ac:dyDescent="0.2">
      <c r="A15643">
        <v>315190</v>
      </c>
      <c r="B15643" t="s">
        <v>273</v>
      </c>
      <c r="C15643" t="s">
        <v>98</v>
      </c>
      <c r="D15643">
        <v>2007</v>
      </c>
      <c r="H15643">
        <v>8769</v>
      </c>
      <c r="I15643">
        <v>4826</v>
      </c>
      <c r="N15643">
        <f>COUNTIF(Cod_Mun_Norte!B:B,DADOS_SNIS_Minas!A15643)</f>
        <v>0</v>
      </c>
    </row>
    <row r="15644" spans="1:14" x14ac:dyDescent="0.2">
      <c r="A15644">
        <v>315190</v>
      </c>
      <c r="B15644" t="s">
        <v>273</v>
      </c>
      <c r="C15644" t="s">
        <v>98</v>
      </c>
      <c r="D15644">
        <v>2006</v>
      </c>
      <c r="H15644">
        <v>8854</v>
      </c>
      <c r="I15644">
        <v>4626</v>
      </c>
      <c r="N15644">
        <f>COUNTIF(Cod_Mun_Norte!B:B,DADOS_SNIS_Minas!A15644)</f>
        <v>0</v>
      </c>
    </row>
    <row r="15645" spans="1:14" x14ac:dyDescent="0.2">
      <c r="A15645">
        <v>315190</v>
      </c>
      <c r="B15645" t="s">
        <v>273</v>
      </c>
      <c r="C15645" t="s">
        <v>98</v>
      </c>
      <c r="D15645">
        <v>2005</v>
      </c>
      <c r="H15645">
        <v>9006</v>
      </c>
      <c r="I15645">
        <v>4706</v>
      </c>
      <c r="N15645">
        <f>COUNTIF(Cod_Mun_Norte!B:B,DADOS_SNIS_Minas!A15645)</f>
        <v>0</v>
      </c>
    </row>
    <row r="15646" spans="1:14" x14ac:dyDescent="0.2">
      <c r="A15646">
        <v>315190</v>
      </c>
      <c r="B15646" t="s">
        <v>273</v>
      </c>
      <c r="C15646" t="s">
        <v>98</v>
      </c>
      <c r="D15646">
        <v>2004</v>
      </c>
      <c r="H15646">
        <v>9159</v>
      </c>
      <c r="I15646">
        <v>4785</v>
      </c>
      <c r="N15646">
        <f>COUNTIF(Cod_Mun_Norte!B:B,DADOS_SNIS_Minas!A15646)</f>
        <v>0</v>
      </c>
    </row>
    <row r="15647" spans="1:14" x14ac:dyDescent="0.2">
      <c r="A15647">
        <v>315190</v>
      </c>
      <c r="B15647" t="s">
        <v>273</v>
      </c>
      <c r="C15647" t="s">
        <v>98</v>
      </c>
      <c r="D15647">
        <v>2003</v>
      </c>
      <c r="H15647">
        <v>9435</v>
      </c>
      <c r="I15647">
        <v>4930</v>
      </c>
      <c r="N15647">
        <f>COUNTIF(Cod_Mun_Norte!B:B,DADOS_SNIS_Minas!A15647)</f>
        <v>0</v>
      </c>
    </row>
    <row r="15648" spans="1:14" x14ac:dyDescent="0.2">
      <c r="A15648">
        <v>315190</v>
      </c>
      <c r="B15648" t="s">
        <v>273</v>
      </c>
      <c r="C15648" t="s">
        <v>98</v>
      </c>
      <c r="D15648">
        <v>2002</v>
      </c>
      <c r="H15648">
        <v>9567</v>
      </c>
      <c r="I15648">
        <v>4999</v>
      </c>
      <c r="N15648">
        <f>COUNTIF(Cod_Mun_Norte!B:B,DADOS_SNIS_Minas!A15648)</f>
        <v>0</v>
      </c>
    </row>
    <row r="15649" spans="1:14" x14ac:dyDescent="0.2">
      <c r="A15649">
        <v>315190</v>
      </c>
      <c r="B15649" t="s">
        <v>273</v>
      </c>
      <c r="C15649" t="s">
        <v>98</v>
      </c>
      <c r="D15649">
        <v>2001</v>
      </c>
      <c r="H15649">
        <v>9686</v>
      </c>
      <c r="I15649">
        <v>5061</v>
      </c>
      <c r="N15649">
        <f>COUNTIF(Cod_Mun_Norte!B:B,DADOS_SNIS_Minas!A15649)</f>
        <v>0</v>
      </c>
    </row>
    <row r="15650" spans="1:14" x14ac:dyDescent="0.2">
      <c r="A15650">
        <v>315190</v>
      </c>
      <c r="B15650" t="s">
        <v>273</v>
      </c>
      <c r="C15650" t="s">
        <v>98</v>
      </c>
      <c r="D15650">
        <v>2000</v>
      </c>
      <c r="H15650">
        <v>9851</v>
      </c>
      <c r="I15650">
        <v>5147</v>
      </c>
      <c r="N15650">
        <f>COUNTIF(Cod_Mun_Norte!B:B,DADOS_SNIS_Minas!A15650)</f>
        <v>0</v>
      </c>
    </row>
    <row r="15651" spans="1:14" x14ac:dyDescent="0.2">
      <c r="A15651">
        <v>315190</v>
      </c>
      <c r="B15651" t="s">
        <v>273</v>
      </c>
      <c r="C15651" t="s">
        <v>98</v>
      </c>
      <c r="D15651">
        <v>1999</v>
      </c>
      <c r="H15651">
        <v>9646</v>
      </c>
      <c r="I15651">
        <v>4681</v>
      </c>
      <c r="N15651">
        <f>COUNTIF(Cod_Mun_Norte!B:B,DADOS_SNIS_Minas!A15651)</f>
        <v>0</v>
      </c>
    </row>
    <row r="15652" spans="1:14" x14ac:dyDescent="0.2">
      <c r="A15652">
        <v>315190</v>
      </c>
      <c r="B15652" t="s">
        <v>273</v>
      </c>
      <c r="C15652" t="s">
        <v>98</v>
      </c>
      <c r="D15652">
        <v>1998</v>
      </c>
      <c r="H15652">
        <v>9861</v>
      </c>
      <c r="I15652">
        <v>4785</v>
      </c>
      <c r="N15652">
        <f>COUNTIF(Cod_Mun_Norte!B:B,DADOS_SNIS_Minas!A15652)</f>
        <v>0</v>
      </c>
    </row>
    <row r="15653" spans="1:14" x14ac:dyDescent="0.2">
      <c r="A15653">
        <v>315190</v>
      </c>
      <c r="B15653" t="s">
        <v>273</v>
      </c>
      <c r="C15653" t="s">
        <v>98</v>
      </c>
      <c r="D15653">
        <v>1997</v>
      </c>
      <c r="H15653">
        <v>10076</v>
      </c>
      <c r="I15653">
        <v>4889</v>
      </c>
      <c r="N15653">
        <f>COUNTIF(Cod_Mun_Norte!B:B,DADOS_SNIS_Minas!A15653)</f>
        <v>0</v>
      </c>
    </row>
    <row r="15654" spans="1:14" x14ac:dyDescent="0.2">
      <c r="A15654">
        <v>315190</v>
      </c>
      <c r="B15654" t="s">
        <v>273</v>
      </c>
      <c r="C15654" t="s">
        <v>98</v>
      </c>
      <c r="D15654">
        <v>1996</v>
      </c>
      <c r="H15654">
        <v>10331</v>
      </c>
      <c r="I15654">
        <v>5013</v>
      </c>
      <c r="N15654">
        <f>COUNTIF(Cod_Mun_Norte!B:B,DADOS_SNIS_Minas!A15654)</f>
        <v>0</v>
      </c>
    </row>
    <row r="15655" spans="1:14" x14ac:dyDescent="0.2">
      <c r="A15655">
        <v>315190</v>
      </c>
      <c r="B15655" t="s">
        <v>273</v>
      </c>
      <c r="C15655" t="s">
        <v>98</v>
      </c>
      <c r="D15655">
        <v>1995</v>
      </c>
      <c r="H15655">
        <v>10802</v>
      </c>
      <c r="I15655">
        <v>5242</v>
      </c>
      <c r="N15655">
        <f>COUNTIF(Cod_Mun_Norte!B:B,DADOS_SNIS_Minas!A15655)</f>
        <v>0</v>
      </c>
    </row>
    <row r="15656" spans="1:14" x14ac:dyDescent="0.2">
      <c r="A15656">
        <v>315200</v>
      </c>
      <c r="B15656" t="s">
        <v>2226</v>
      </c>
      <c r="C15656" t="s">
        <v>98</v>
      </c>
      <c r="D15656">
        <v>2020</v>
      </c>
      <c r="E15656" t="s">
        <v>2227</v>
      </c>
      <c r="F15656" t="s">
        <v>357</v>
      </c>
      <c r="G15656" t="s">
        <v>383</v>
      </c>
      <c r="H15656">
        <v>32035</v>
      </c>
      <c r="I15656">
        <v>28331</v>
      </c>
      <c r="J15656">
        <v>25155</v>
      </c>
      <c r="K15656">
        <v>25155</v>
      </c>
      <c r="L15656">
        <v>88.8</v>
      </c>
      <c r="M15656">
        <v>78.52</v>
      </c>
      <c r="N15656">
        <f>COUNTIF(Cod_Mun_Norte!B:B,DADOS_SNIS_Minas!A15656)</f>
        <v>0</v>
      </c>
    </row>
    <row r="15657" spans="1:14" x14ac:dyDescent="0.2">
      <c r="A15657">
        <v>315200</v>
      </c>
      <c r="B15657" t="s">
        <v>2226</v>
      </c>
      <c r="C15657" t="s">
        <v>98</v>
      </c>
      <c r="D15657">
        <v>2019</v>
      </c>
      <c r="E15657" t="s">
        <v>2227</v>
      </c>
      <c r="F15657" t="s">
        <v>357</v>
      </c>
      <c r="G15657" t="s">
        <v>383</v>
      </c>
      <c r="H15657">
        <v>31812</v>
      </c>
      <c r="I15657">
        <v>28134</v>
      </c>
      <c r="J15657">
        <v>24536</v>
      </c>
      <c r="K15657">
        <v>24536</v>
      </c>
      <c r="L15657">
        <v>87.2</v>
      </c>
      <c r="M15657">
        <v>77.13</v>
      </c>
      <c r="N15657">
        <f>COUNTIF(Cod_Mun_Norte!B:B,DADOS_SNIS_Minas!A15657)</f>
        <v>0</v>
      </c>
    </row>
    <row r="15658" spans="1:14" x14ac:dyDescent="0.2">
      <c r="A15658">
        <v>315200</v>
      </c>
      <c r="B15658" t="s">
        <v>2226</v>
      </c>
      <c r="C15658" t="s">
        <v>98</v>
      </c>
      <c r="D15658">
        <v>2018</v>
      </c>
      <c r="E15658" t="s">
        <v>2228</v>
      </c>
      <c r="F15658" t="s">
        <v>357</v>
      </c>
      <c r="H15658">
        <v>31583</v>
      </c>
      <c r="I15658">
        <v>27932</v>
      </c>
      <c r="J15658">
        <v>24472</v>
      </c>
      <c r="K15658">
        <v>24472</v>
      </c>
      <c r="L15658">
        <v>87.6</v>
      </c>
      <c r="M15658">
        <v>77.48</v>
      </c>
      <c r="N15658">
        <f>COUNTIF(Cod_Mun_Norte!B:B,DADOS_SNIS_Minas!A15658)</f>
        <v>0</v>
      </c>
    </row>
    <row r="15659" spans="1:14" x14ac:dyDescent="0.2">
      <c r="A15659">
        <v>315200</v>
      </c>
      <c r="B15659" t="s">
        <v>2226</v>
      </c>
      <c r="C15659" t="s">
        <v>98</v>
      </c>
      <c r="D15659">
        <v>2017</v>
      </c>
      <c r="E15659" t="s">
        <v>2228</v>
      </c>
      <c r="F15659" t="s">
        <v>357</v>
      </c>
      <c r="H15659">
        <v>31612</v>
      </c>
      <c r="I15659">
        <v>27957</v>
      </c>
      <c r="J15659">
        <v>24462</v>
      </c>
      <c r="K15659">
        <v>24462</v>
      </c>
      <c r="L15659">
        <v>87.5</v>
      </c>
      <c r="M15659">
        <v>77.38</v>
      </c>
      <c r="N15659">
        <f>COUNTIF(Cod_Mun_Norte!B:B,DADOS_SNIS_Minas!A15659)</f>
        <v>0</v>
      </c>
    </row>
    <row r="15660" spans="1:14" x14ac:dyDescent="0.2">
      <c r="A15660">
        <v>315200</v>
      </c>
      <c r="B15660" t="s">
        <v>2226</v>
      </c>
      <c r="C15660" t="s">
        <v>98</v>
      </c>
      <c r="D15660">
        <v>2016</v>
      </c>
      <c r="E15660" t="s">
        <v>2228</v>
      </c>
      <c r="F15660" t="s">
        <v>359</v>
      </c>
      <c r="H15660">
        <v>31401</v>
      </c>
      <c r="I15660">
        <v>27771</v>
      </c>
      <c r="J15660">
        <v>24500</v>
      </c>
      <c r="K15660">
        <v>24500</v>
      </c>
      <c r="L15660">
        <v>88.2</v>
      </c>
      <c r="M15660">
        <v>78.02</v>
      </c>
      <c r="N15660">
        <f>COUNTIF(Cod_Mun_Norte!B:B,DADOS_SNIS_Minas!A15660)</f>
        <v>0</v>
      </c>
    </row>
    <row r="15661" spans="1:14" x14ac:dyDescent="0.2">
      <c r="A15661">
        <v>315200</v>
      </c>
      <c r="B15661" t="s">
        <v>2226</v>
      </c>
      <c r="C15661" t="s">
        <v>98</v>
      </c>
      <c r="D15661">
        <v>2015</v>
      </c>
      <c r="E15661" t="s">
        <v>2228</v>
      </c>
      <c r="F15661" t="s">
        <v>359</v>
      </c>
      <c r="H15661">
        <v>31178</v>
      </c>
      <c r="I15661">
        <v>27573</v>
      </c>
      <c r="J15661">
        <v>24404</v>
      </c>
      <c r="K15661">
        <v>24404</v>
      </c>
      <c r="L15661">
        <v>88.5</v>
      </c>
      <c r="M15661">
        <v>78.27</v>
      </c>
      <c r="N15661">
        <f>COUNTIF(Cod_Mun_Norte!B:B,DADOS_SNIS_Minas!A15661)</f>
        <v>0</v>
      </c>
    </row>
    <row r="15662" spans="1:14" x14ac:dyDescent="0.2">
      <c r="A15662">
        <v>315200</v>
      </c>
      <c r="B15662" t="s">
        <v>2226</v>
      </c>
      <c r="C15662" t="s">
        <v>98</v>
      </c>
      <c r="D15662">
        <v>2014</v>
      </c>
      <c r="E15662" t="s">
        <v>2229</v>
      </c>
      <c r="F15662" t="s">
        <v>364</v>
      </c>
      <c r="H15662">
        <v>30943</v>
      </c>
      <c r="I15662">
        <v>27365</v>
      </c>
      <c r="J15662">
        <v>27365</v>
      </c>
      <c r="K15662">
        <v>27365</v>
      </c>
      <c r="L15662">
        <v>100</v>
      </c>
      <c r="M15662">
        <v>88.44</v>
      </c>
      <c r="N15662">
        <f>COUNTIF(Cod_Mun_Norte!B:B,DADOS_SNIS_Minas!A15662)</f>
        <v>0</v>
      </c>
    </row>
    <row r="15663" spans="1:14" x14ac:dyDescent="0.2">
      <c r="A15663">
        <v>315200</v>
      </c>
      <c r="B15663" t="s">
        <v>2226</v>
      </c>
      <c r="C15663" t="s">
        <v>98</v>
      </c>
      <c r="D15663">
        <v>2013</v>
      </c>
      <c r="E15663" t="s">
        <v>2228</v>
      </c>
      <c r="F15663" t="s">
        <v>359</v>
      </c>
      <c r="H15663">
        <v>30699</v>
      </c>
      <c r="I15663">
        <v>27150</v>
      </c>
      <c r="J15663">
        <v>27150</v>
      </c>
      <c r="K15663">
        <v>27150</v>
      </c>
      <c r="L15663">
        <v>100</v>
      </c>
      <c r="M15663">
        <v>88.44</v>
      </c>
      <c r="N15663">
        <f>COUNTIF(Cod_Mun_Norte!B:B,DADOS_SNIS_Minas!A15663)</f>
        <v>0</v>
      </c>
    </row>
    <row r="15664" spans="1:14" x14ac:dyDescent="0.2">
      <c r="A15664">
        <v>315200</v>
      </c>
      <c r="B15664" t="s">
        <v>2226</v>
      </c>
      <c r="C15664" t="s">
        <v>98</v>
      </c>
      <c r="D15664">
        <v>2012</v>
      </c>
      <c r="E15664" t="s">
        <v>2229</v>
      </c>
      <c r="F15664" t="s">
        <v>364</v>
      </c>
      <c r="H15664">
        <v>29561</v>
      </c>
      <c r="I15664">
        <v>26143</v>
      </c>
      <c r="J15664">
        <v>26143</v>
      </c>
      <c r="K15664">
        <v>26143</v>
      </c>
      <c r="L15664">
        <v>100</v>
      </c>
      <c r="M15664">
        <v>88.44</v>
      </c>
      <c r="N15664">
        <f>COUNTIF(Cod_Mun_Norte!B:B,DADOS_SNIS_Minas!A15664)</f>
        <v>0</v>
      </c>
    </row>
    <row r="15665" spans="1:14" x14ac:dyDescent="0.2">
      <c r="A15665">
        <v>315200</v>
      </c>
      <c r="B15665" t="s">
        <v>2226</v>
      </c>
      <c r="C15665" t="s">
        <v>98</v>
      </c>
      <c r="D15665">
        <v>2011</v>
      </c>
      <c r="E15665" t="s">
        <v>2229</v>
      </c>
      <c r="F15665" t="s">
        <v>364</v>
      </c>
      <c r="H15665">
        <v>29337</v>
      </c>
      <c r="I15665">
        <v>25945</v>
      </c>
      <c r="J15665">
        <v>25945</v>
      </c>
      <c r="K15665">
        <v>25945</v>
      </c>
      <c r="L15665">
        <v>100</v>
      </c>
      <c r="M15665">
        <v>88.44</v>
      </c>
      <c r="N15665">
        <f>COUNTIF(Cod_Mun_Norte!B:B,DADOS_SNIS_Minas!A15665)</f>
        <v>0</v>
      </c>
    </row>
    <row r="15666" spans="1:14" x14ac:dyDescent="0.2">
      <c r="A15666">
        <v>315200</v>
      </c>
      <c r="B15666" t="s">
        <v>2226</v>
      </c>
      <c r="C15666" t="s">
        <v>98</v>
      </c>
      <c r="D15666">
        <v>2010</v>
      </c>
      <c r="E15666" t="s">
        <v>2228</v>
      </c>
      <c r="F15666" t="s">
        <v>359</v>
      </c>
      <c r="H15666">
        <v>29105</v>
      </c>
      <c r="I15666">
        <v>25740</v>
      </c>
      <c r="J15666">
        <v>25740</v>
      </c>
      <c r="K15666">
        <v>25740</v>
      </c>
      <c r="L15666">
        <v>100</v>
      </c>
      <c r="M15666">
        <v>88.44</v>
      </c>
      <c r="N15666">
        <f>COUNTIF(Cod_Mun_Norte!B:B,DADOS_SNIS_Minas!A15666)</f>
        <v>0</v>
      </c>
    </row>
    <row r="15667" spans="1:14" x14ac:dyDescent="0.2">
      <c r="A15667">
        <v>315200</v>
      </c>
      <c r="B15667" t="s">
        <v>2226</v>
      </c>
      <c r="C15667" t="s">
        <v>98</v>
      </c>
      <c r="D15667">
        <v>2009</v>
      </c>
      <c r="E15667" t="s">
        <v>2228</v>
      </c>
      <c r="F15667" t="s">
        <v>359</v>
      </c>
      <c r="H15667">
        <v>29929</v>
      </c>
      <c r="I15667">
        <v>26456</v>
      </c>
      <c r="J15667">
        <v>28072</v>
      </c>
      <c r="K15667">
        <v>28072</v>
      </c>
      <c r="L15667">
        <v>100</v>
      </c>
      <c r="M15667">
        <v>93.8</v>
      </c>
      <c r="N15667">
        <f>COUNTIF(Cod_Mun_Norte!B:B,DADOS_SNIS_Minas!A15667)</f>
        <v>0</v>
      </c>
    </row>
    <row r="15668" spans="1:14" x14ac:dyDescent="0.2">
      <c r="A15668">
        <v>315200</v>
      </c>
      <c r="B15668" t="s">
        <v>2226</v>
      </c>
      <c r="C15668" t="s">
        <v>98</v>
      </c>
      <c r="D15668">
        <v>2008</v>
      </c>
      <c r="E15668" t="s">
        <v>361</v>
      </c>
      <c r="F15668" t="s">
        <v>362</v>
      </c>
      <c r="H15668">
        <v>29595</v>
      </c>
      <c r="I15668">
        <v>26161</v>
      </c>
      <c r="J15668">
        <v>27506</v>
      </c>
      <c r="K15668">
        <v>27506</v>
      </c>
      <c r="L15668">
        <v>100</v>
      </c>
      <c r="M15668">
        <v>92.94</v>
      </c>
      <c r="N15668">
        <f>COUNTIF(Cod_Mun_Norte!B:B,DADOS_SNIS_Minas!A15668)</f>
        <v>0</v>
      </c>
    </row>
    <row r="15669" spans="1:14" x14ac:dyDescent="0.2">
      <c r="A15669">
        <v>315200</v>
      </c>
      <c r="B15669" t="s">
        <v>2226</v>
      </c>
      <c r="C15669" t="s">
        <v>98</v>
      </c>
      <c r="D15669">
        <v>2007</v>
      </c>
      <c r="E15669" t="s">
        <v>361</v>
      </c>
      <c r="F15669" t="s">
        <v>362</v>
      </c>
      <c r="H15669">
        <v>28393</v>
      </c>
      <c r="I15669">
        <v>25098</v>
      </c>
      <c r="J15669">
        <v>26844</v>
      </c>
      <c r="K15669">
        <v>26844</v>
      </c>
      <c r="L15669">
        <v>100</v>
      </c>
      <c r="M15669">
        <v>94.54</v>
      </c>
      <c r="N15669">
        <f>COUNTIF(Cod_Mun_Norte!B:B,DADOS_SNIS_Minas!A15669)</f>
        <v>0</v>
      </c>
    </row>
    <row r="15670" spans="1:14" x14ac:dyDescent="0.2">
      <c r="A15670">
        <v>315200</v>
      </c>
      <c r="B15670" t="s">
        <v>2226</v>
      </c>
      <c r="C15670" t="s">
        <v>98</v>
      </c>
      <c r="D15670">
        <v>2006</v>
      </c>
      <c r="E15670" t="s">
        <v>361</v>
      </c>
      <c r="F15670" t="s">
        <v>362</v>
      </c>
      <c r="H15670">
        <v>30331</v>
      </c>
      <c r="I15670">
        <v>25910</v>
      </c>
      <c r="J15670">
        <v>26311</v>
      </c>
      <c r="K15670">
        <v>26311</v>
      </c>
      <c r="L15670">
        <v>100</v>
      </c>
      <c r="M15670">
        <v>86.75</v>
      </c>
      <c r="N15670">
        <f>COUNTIF(Cod_Mun_Norte!B:B,DADOS_SNIS_Minas!A15670)</f>
        <v>0</v>
      </c>
    </row>
    <row r="15671" spans="1:14" x14ac:dyDescent="0.2">
      <c r="A15671">
        <v>315200</v>
      </c>
      <c r="B15671" t="s">
        <v>2226</v>
      </c>
      <c r="C15671" t="s">
        <v>98</v>
      </c>
      <c r="D15671">
        <v>2005</v>
      </c>
      <c r="E15671" t="s">
        <v>361</v>
      </c>
      <c r="F15671" t="s">
        <v>362</v>
      </c>
      <c r="H15671">
        <v>29685</v>
      </c>
      <c r="I15671">
        <v>25358</v>
      </c>
      <c r="J15671">
        <v>25197</v>
      </c>
      <c r="K15671">
        <v>25197</v>
      </c>
      <c r="L15671">
        <v>99.4</v>
      </c>
      <c r="M15671">
        <v>84.88</v>
      </c>
      <c r="N15671">
        <f>COUNTIF(Cod_Mun_Norte!B:B,DADOS_SNIS_Minas!A15671)</f>
        <v>0</v>
      </c>
    </row>
    <row r="15672" spans="1:14" x14ac:dyDescent="0.2">
      <c r="A15672">
        <v>315200</v>
      </c>
      <c r="B15672" t="s">
        <v>2226</v>
      </c>
      <c r="C15672" t="s">
        <v>98</v>
      </c>
      <c r="D15672">
        <v>2004</v>
      </c>
      <c r="E15672" t="s">
        <v>361</v>
      </c>
      <c r="F15672" t="s">
        <v>362</v>
      </c>
      <c r="H15672">
        <v>29033</v>
      </c>
      <c r="I15672">
        <v>24801</v>
      </c>
      <c r="J15672">
        <v>24516</v>
      </c>
      <c r="K15672">
        <v>24516</v>
      </c>
      <c r="L15672">
        <v>98.9</v>
      </c>
      <c r="M15672">
        <v>84.44</v>
      </c>
      <c r="N15672">
        <f>COUNTIF(Cod_Mun_Norte!B:B,DADOS_SNIS_Minas!A15672)</f>
        <v>0</v>
      </c>
    </row>
    <row r="15673" spans="1:14" x14ac:dyDescent="0.2">
      <c r="A15673">
        <v>315200</v>
      </c>
      <c r="B15673" t="s">
        <v>2226</v>
      </c>
      <c r="C15673" t="s">
        <v>98</v>
      </c>
      <c r="D15673">
        <v>2003</v>
      </c>
      <c r="E15673" t="s">
        <v>361</v>
      </c>
      <c r="F15673" t="s">
        <v>362</v>
      </c>
      <c r="H15673">
        <v>27857</v>
      </c>
      <c r="I15673">
        <v>23796</v>
      </c>
      <c r="J15673">
        <v>23502</v>
      </c>
      <c r="K15673">
        <v>23502</v>
      </c>
      <c r="L15673">
        <v>98.8</v>
      </c>
      <c r="M15673">
        <v>84.37</v>
      </c>
      <c r="N15673">
        <f>COUNTIF(Cod_Mun_Norte!B:B,DADOS_SNIS_Minas!A15673)</f>
        <v>0</v>
      </c>
    </row>
    <row r="15674" spans="1:14" x14ac:dyDescent="0.2">
      <c r="A15674">
        <v>315200</v>
      </c>
      <c r="B15674" t="s">
        <v>2226</v>
      </c>
      <c r="C15674" t="s">
        <v>98</v>
      </c>
      <c r="D15674">
        <v>2002</v>
      </c>
      <c r="E15674" t="s">
        <v>361</v>
      </c>
      <c r="F15674" t="s">
        <v>362</v>
      </c>
      <c r="H15674">
        <v>27297</v>
      </c>
      <c r="I15674">
        <v>23318</v>
      </c>
      <c r="J15674">
        <v>22892</v>
      </c>
      <c r="K15674">
        <v>22892</v>
      </c>
      <c r="L15674">
        <v>98.2</v>
      </c>
      <c r="M15674">
        <v>83.86</v>
      </c>
      <c r="N15674">
        <f>COUNTIF(Cod_Mun_Norte!B:B,DADOS_SNIS_Minas!A15674)</f>
        <v>0</v>
      </c>
    </row>
    <row r="15675" spans="1:14" x14ac:dyDescent="0.2">
      <c r="A15675">
        <v>315200</v>
      </c>
      <c r="B15675" t="s">
        <v>2226</v>
      </c>
      <c r="C15675" t="s">
        <v>98</v>
      </c>
      <c r="D15675">
        <v>2001</v>
      </c>
      <c r="E15675" t="s">
        <v>361</v>
      </c>
      <c r="F15675" t="s">
        <v>362</v>
      </c>
      <c r="H15675">
        <v>26723</v>
      </c>
      <c r="I15675">
        <v>22828</v>
      </c>
      <c r="J15675">
        <v>22037</v>
      </c>
      <c r="K15675">
        <v>22037</v>
      </c>
      <c r="L15675">
        <v>96.5</v>
      </c>
      <c r="M15675">
        <v>82.46</v>
      </c>
      <c r="N15675">
        <f>COUNTIF(Cod_Mun_Norte!B:B,DADOS_SNIS_Minas!A15675)</f>
        <v>0</v>
      </c>
    </row>
    <row r="15676" spans="1:14" x14ac:dyDescent="0.2">
      <c r="A15676">
        <v>315200</v>
      </c>
      <c r="B15676" t="s">
        <v>2226</v>
      </c>
      <c r="C15676" t="s">
        <v>98</v>
      </c>
      <c r="D15676">
        <v>2000</v>
      </c>
      <c r="E15676" t="s">
        <v>361</v>
      </c>
      <c r="F15676" t="s">
        <v>362</v>
      </c>
      <c r="H15676">
        <v>26089</v>
      </c>
      <c r="I15676">
        <v>22286</v>
      </c>
      <c r="J15676">
        <v>21923</v>
      </c>
      <c r="L15676">
        <v>98.4</v>
      </c>
      <c r="N15676">
        <f>COUNTIF(Cod_Mun_Norte!B:B,DADOS_SNIS_Minas!A15676)</f>
        <v>0</v>
      </c>
    </row>
    <row r="15677" spans="1:14" x14ac:dyDescent="0.2">
      <c r="A15677">
        <v>315200</v>
      </c>
      <c r="B15677" t="s">
        <v>2226</v>
      </c>
      <c r="C15677" t="s">
        <v>98</v>
      </c>
      <c r="D15677">
        <v>1999</v>
      </c>
      <c r="E15677" t="s">
        <v>361</v>
      </c>
      <c r="F15677" t="s">
        <v>362</v>
      </c>
      <c r="H15677">
        <v>24962</v>
      </c>
      <c r="I15677">
        <v>21015</v>
      </c>
      <c r="J15677">
        <v>21325</v>
      </c>
      <c r="L15677">
        <v>100</v>
      </c>
      <c r="N15677">
        <f>COUNTIF(Cod_Mun_Norte!B:B,DADOS_SNIS_Minas!A15677)</f>
        <v>0</v>
      </c>
    </row>
    <row r="15678" spans="1:14" x14ac:dyDescent="0.2">
      <c r="A15678">
        <v>315200</v>
      </c>
      <c r="B15678" t="s">
        <v>2226</v>
      </c>
      <c r="C15678" t="s">
        <v>98</v>
      </c>
      <c r="D15678">
        <v>1998</v>
      </c>
      <c r="E15678" t="s">
        <v>361</v>
      </c>
      <c r="F15678" t="s">
        <v>99</v>
      </c>
      <c r="H15678">
        <v>24425</v>
      </c>
      <c r="I15678">
        <v>20563</v>
      </c>
      <c r="J15678">
        <v>20257</v>
      </c>
      <c r="L15678">
        <v>98.5</v>
      </c>
      <c r="N15678">
        <f>COUNTIF(Cod_Mun_Norte!B:B,DADOS_SNIS_Minas!A15678)</f>
        <v>0</v>
      </c>
    </row>
    <row r="15679" spans="1:14" x14ac:dyDescent="0.2">
      <c r="A15679">
        <v>315200</v>
      </c>
      <c r="B15679" t="s">
        <v>2226</v>
      </c>
      <c r="C15679" t="s">
        <v>98</v>
      </c>
      <c r="D15679">
        <v>1997</v>
      </c>
      <c r="E15679" t="s">
        <v>361</v>
      </c>
      <c r="F15679" t="s">
        <v>362</v>
      </c>
      <c r="H15679">
        <v>23887</v>
      </c>
      <c r="I15679">
        <v>20110</v>
      </c>
      <c r="J15679">
        <v>18503</v>
      </c>
      <c r="L15679">
        <v>92</v>
      </c>
      <c r="N15679">
        <f>COUNTIF(Cod_Mun_Norte!B:B,DADOS_SNIS_Minas!A15679)</f>
        <v>0</v>
      </c>
    </row>
    <row r="15680" spans="1:14" x14ac:dyDescent="0.2">
      <c r="A15680">
        <v>315200</v>
      </c>
      <c r="B15680" t="s">
        <v>2226</v>
      </c>
      <c r="C15680" t="s">
        <v>98</v>
      </c>
      <c r="D15680">
        <v>1996</v>
      </c>
      <c r="E15680" t="s">
        <v>361</v>
      </c>
      <c r="F15680" t="s">
        <v>362</v>
      </c>
      <c r="H15680">
        <v>23250</v>
      </c>
      <c r="I15680">
        <v>19574</v>
      </c>
      <c r="J15680">
        <v>17507</v>
      </c>
      <c r="L15680">
        <v>89.4</v>
      </c>
      <c r="N15680">
        <f>COUNTIF(Cod_Mun_Norte!B:B,DADOS_SNIS_Minas!A15680)</f>
        <v>0</v>
      </c>
    </row>
    <row r="15681" spans="1:14" x14ac:dyDescent="0.2">
      <c r="A15681">
        <v>315200</v>
      </c>
      <c r="B15681" t="s">
        <v>2226</v>
      </c>
      <c r="C15681" t="s">
        <v>98</v>
      </c>
      <c r="D15681">
        <v>1995</v>
      </c>
      <c r="H15681">
        <v>21887</v>
      </c>
      <c r="I15681">
        <v>18427</v>
      </c>
      <c r="N15681">
        <f>COUNTIF(Cod_Mun_Norte!B:B,DADOS_SNIS_Minas!A15681)</f>
        <v>0</v>
      </c>
    </row>
    <row r="15682" spans="1:14" x14ac:dyDescent="0.2">
      <c r="A15682">
        <v>315210</v>
      </c>
      <c r="B15682" t="s">
        <v>274</v>
      </c>
      <c r="C15682" t="s">
        <v>98</v>
      </c>
      <c r="D15682">
        <v>2020</v>
      </c>
      <c r="E15682" t="s">
        <v>2230</v>
      </c>
      <c r="F15682" t="s">
        <v>367</v>
      </c>
      <c r="G15682" t="s">
        <v>371</v>
      </c>
      <c r="H15682">
        <v>59875</v>
      </c>
      <c r="I15682">
        <v>53401</v>
      </c>
      <c r="J15682">
        <v>59875</v>
      </c>
      <c r="K15682">
        <v>53401</v>
      </c>
      <c r="L15682">
        <v>100</v>
      </c>
      <c r="M15682">
        <v>100</v>
      </c>
      <c r="N15682">
        <f>COUNTIF(Cod_Mun_Norte!B:B,DADOS_SNIS_Minas!A15682)</f>
        <v>0</v>
      </c>
    </row>
    <row r="15683" spans="1:14" x14ac:dyDescent="0.2">
      <c r="A15683">
        <v>315210</v>
      </c>
      <c r="B15683" t="s">
        <v>274</v>
      </c>
      <c r="C15683" t="s">
        <v>98</v>
      </c>
      <c r="D15683">
        <v>2019</v>
      </c>
      <c r="E15683" t="s">
        <v>2230</v>
      </c>
      <c r="F15683" t="s">
        <v>367</v>
      </c>
      <c r="G15683" t="s">
        <v>371</v>
      </c>
      <c r="H15683">
        <v>59742</v>
      </c>
      <c r="I15683">
        <v>53283</v>
      </c>
      <c r="J15683">
        <v>59590</v>
      </c>
      <c r="K15683">
        <v>48590</v>
      </c>
      <c r="L15683">
        <v>91.2</v>
      </c>
      <c r="M15683">
        <v>99.75</v>
      </c>
      <c r="N15683">
        <f>COUNTIF(Cod_Mun_Norte!B:B,DADOS_SNIS_Minas!A15683)</f>
        <v>0</v>
      </c>
    </row>
    <row r="15684" spans="1:14" x14ac:dyDescent="0.2">
      <c r="A15684">
        <v>315210</v>
      </c>
      <c r="B15684" t="s">
        <v>274</v>
      </c>
      <c r="C15684" t="s">
        <v>98</v>
      </c>
      <c r="D15684">
        <v>2018</v>
      </c>
      <c r="E15684" t="s">
        <v>2230</v>
      </c>
      <c r="F15684" t="s">
        <v>367</v>
      </c>
      <c r="H15684">
        <v>59605</v>
      </c>
      <c r="I15684">
        <v>53161</v>
      </c>
      <c r="J15684">
        <v>59590</v>
      </c>
      <c r="K15684">
        <v>48590</v>
      </c>
      <c r="L15684">
        <v>91.4</v>
      </c>
      <c r="M15684">
        <v>99.97</v>
      </c>
      <c r="N15684">
        <f>COUNTIF(Cod_Mun_Norte!B:B,DADOS_SNIS_Minas!A15684)</f>
        <v>0</v>
      </c>
    </row>
    <row r="15685" spans="1:14" x14ac:dyDescent="0.2">
      <c r="A15685">
        <v>315210</v>
      </c>
      <c r="B15685" t="s">
        <v>274</v>
      </c>
      <c r="C15685" t="s">
        <v>98</v>
      </c>
      <c r="D15685">
        <v>2017</v>
      </c>
      <c r="E15685" t="s">
        <v>2230</v>
      </c>
      <c r="F15685" t="s">
        <v>367</v>
      </c>
      <c r="H15685">
        <v>60361</v>
      </c>
      <c r="I15685">
        <v>53835</v>
      </c>
      <c r="J15685">
        <v>60361</v>
      </c>
      <c r="K15685">
        <v>53835</v>
      </c>
      <c r="L15685">
        <v>100</v>
      </c>
      <c r="M15685">
        <v>100</v>
      </c>
      <c r="N15685">
        <f>COUNTIF(Cod_Mun_Norte!B:B,DADOS_SNIS_Minas!A15685)</f>
        <v>0</v>
      </c>
    </row>
    <row r="15686" spans="1:14" x14ac:dyDescent="0.2">
      <c r="A15686">
        <v>315210</v>
      </c>
      <c r="B15686" t="s">
        <v>274</v>
      </c>
      <c r="C15686" t="s">
        <v>98</v>
      </c>
      <c r="D15686">
        <v>2016</v>
      </c>
      <c r="E15686" t="s">
        <v>2230</v>
      </c>
      <c r="F15686" t="s">
        <v>367</v>
      </c>
      <c r="H15686">
        <v>60188</v>
      </c>
      <c r="I15686">
        <v>53680</v>
      </c>
      <c r="J15686">
        <v>60188</v>
      </c>
      <c r="K15686">
        <v>53680</v>
      </c>
      <c r="L15686">
        <v>100</v>
      </c>
      <c r="M15686">
        <v>100</v>
      </c>
      <c r="N15686">
        <f>COUNTIF(Cod_Mun_Norte!B:B,DADOS_SNIS_Minas!A15686)</f>
        <v>0</v>
      </c>
    </row>
    <row r="15687" spans="1:14" x14ac:dyDescent="0.2">
      <c r="A15687">
        <v>315210</v>
      </c>
      <c r="B15687" t="s">
        <v>274</v>
      </c>
      <c r="C15687" t="s">
        <v>98</v>
      </c>
      <c r="D15687">
        <v>2015</v>
      </c>
      <c r="E15687" t="s">
        <v>2230</v>
      </c>
      <c r="F15687" t="s">
        <v>367</v>
      </c>
      <c r="H15687">
        <v>60005</v>
      </c>
      <c r="I15687">
        <v>53517</v>
      </c>
      <c r="J15687">
        <v>60005</v>
      </c>
      <c r="K15687">
        <v>53517</v>
      </c>
      <c r="L15687">
        <v>100</v>
      </c>
      <c r="M15687">
        <v>100</v>
      </c>
      <c r="N15687">
        <f>COUNTIF(Cod_Mun_Norte!B:B,DADOS_SNIS_Minas!A15687)</f>
        <v>0</v>
      </c>
    </row>
    <row r="15688" spans="1:14" x14ac:dyDescent="0.2">
      <c r="A15688">
        <v>315210</v>
      </c>
      <c r="B15688" t="s">
        <v>274</v>
      </c>
      <c r="C15688" t="s">
        <v>98</v>
      </c>
      <c r="D15688">
        <v>2014</v>
      </c>
      <c r="E15688" t="s">
        <v>2230</v>
      </c>
      <c r="F15688" t="s">
        <v>367</v>
      </c>
      <c r="H15688">
        <v>59814</v>
      </c>
      <c r="I15688">
        <v>53347</v>
      </c>
      <c r="J15688">
        <v>59814</v>
      </c>
      <c r="K15688">
        <v>53347</v>
      </c>
      <c r="L15688">
        <v>100</v>
      </c>
      <c r="M15688">
        <v>100</v>
      </c>
      <c r="N15688">
        <f>COUNTIF(Cod_Mun_Norte!B:B,DADOS_SNIS_Minas!A15688)</f>
        <v>0</v>
      </c>
    </row>
    <row r="15689" spans="1:14" x14ac:dyDescent="0.2">
      <c r="A15689">
        <v>315210</v>
      </c>
      <c r="B15689" t="s">
        <v>274</v>
      </c>
      <c r="C15689" t="s">
        <v>98</v>
      </c>
      <c r="D15689">
        <v>2013</v>
      </c>
      <c r="E15689" t="s">
        <v>2230</v>
      </c>
      <c r="F15689" t="s">
        <v>367</v>
      </c>
      <c r="H15689">
        <v>59614</v>
      </c>
      <c r="I15689">
        <v>53169</v>
      </c>
      <c r="J15689">
        <v>58902</v>
      </c>
      <c r="K15689">
        <v>53169</v>
      </c>
      <c r="L15689">
        <v>100</v>
      </c>
      <c r="M15689">
        <v>98.81</v>
      </c>
      <c r="N15689">
        <f>COUNTIF(Cod_Mun_Norte!B:B,DADOS_SNIS_Minas!A15689)</f>
        <v>0</v>
      </c>
    </row>
    <row r="15690" spans="1:14" x14ac:dyDescent="0.2">
      <c r="A15690">
        <v>315210</v>
      </c>
      <c r="B15690" t="s">
        <v>274</v>
      </c>
      <c r="C15690" t="s">
        <v>98</v>
      </c>
      <c r="D15690">
        <v>2012</v>
      </c>
      <c r="E15690" t="s">
        <v>2230</v>
      </c>
      <c r="F15690" t="s">
        <v>367</v>
      </c>
      <c r="H15690">
        <v>57706</v>
      </c>
      <c r="I15690">
        <v>51467</v>
      </c>
      <c r="J15690">
        <v>57200</v>
      </c>
      <c r="K15690">
        <v>51467</v>
      </c>
      <c r="L15690">
        <v>100</v>
      </c>
      <c r="M15690">
        <v>99.12</v>
      </c>
      <c r="N15690">
        <f>COUNTIF(Cod_Mun_Norte!B:B,DADOS_SNIS_Minas!A15690)</f>
        <v>0</v>
      </c>
    </row>
    <row r="15691" spans="1:14" x14ac:dyDescent="0.2">
      <c r="A15691">
        <v>315210</v>
      </c>
      <c r="B15691" t="s">
        <v>274</v>
      </c>
      <c r="C15691" t="s">
        <v>98</v>
      </c>
      <c r="D15691">
        <v>2011</v>
      </c>
      <c r="E15691" t="s">
        <v>2231</v>
      </c>
      <c r="F15691" t="s">
        <v>99</v>
      </c>
      <c r="H15691">
        <v>57551</v>
      </c>
      <c r="I15691">
        <v>51329</v>
      </c>
      <c r="J15691">
        <v>57000</v>
      </c>
      <c r="K15691">
        <v>51280</v>
      </c>
      <c r="L15691">
        <v>99.9</v>
      </c>
      <c r="M15691">
        <v>99.04</v>
      </c>
      <c r="N15691">
        <f>COUNTIF(Cod_Mun_Norte!B:B,DADOS_SNIS_Minas!A15691)</f>
        <v>0</v>
      </c>
    </row>
    <row r="15692" spans="1:14" x14ac:dyDescent="0.2">
      <c r="A15692">
        <v>315210</v>
      </c>
      <c r="B15692" t="s">
        <v>274</v>
      </c>
      <c r="C15692" t="s">
        <v>98</v>
      </c>
      <c r="D15692">
        <v>2010</v>
      </c>
      <c r="E15692" t="s">
        <v>2231</v>
      </c>
      <c r="F15692" t="s">
        <v>99</v>
      </c>
      <c r="H15692">
        <v>57390</v>
      </c>
      <c r="I15692">
        <v>51185</v>
      </c>
      <c r="J15692">
        <v>56346</v>
      </c>
      <c r="K15692">
        <v>51185</v>
      </c>
      <c r="L15692">
        <v>100</v>
      </c>
      <c r="M15692">
        <v>98.18</v>
      </c>
      <c r="N15692">
        <f>COUNTIF(Cod_Mun_Norte!B:B,DADOS_SNIS_Minas!A15692)</f>
        <v>0</v>
      </c>
    </row>
    <row r="15693" spans="1:14" x14ac:dyDescent="0.2">
      <c r="A15693">
        <v>315210</v>
      </c>
      <c r="B15693" t="s">
        <v>274</v>
      </c>
      <c r="C15693" t="s">
        <v>98</v>
      </c>
      <c r="D15693">
        <v>2009</v>
      </c>
      <c r="E15693" t="s">
        <v>2231</v>
      </c>
      <c r="F15693" t="s">
        <v>99</v>
      </c>
      <c r="H15693">
        <v>57654</v>
      </c>
      <c r="I15693">
        <v>51606</v>
      </c>
      <c r="J15693">
        <v>56906</v>
      </c>
      <c r="K15693">
        <v>51606</v>
      </c>
      <c r="L15693">
        <v>100</v>
      </c>
      <c r="M15693">
        <v>98.7</v>
      </c>
      <c r="N15693">
        <f>COUNTIF(Cod_Mun_Norte!B:B,DADOS_SNIS_Minas!A15693)</f>
        <v>0</v>
      </c>
    </row>
    <row r="15694" spans="1:14" x14ac:dyDescent="0.2">
      <c r="A15694">
        <v>315210</v>
      </c>
      <c r="B15694" t="s">
        <v>274</v>
      </c>
      <c r="C15694" t="s">
        <v>98</v>
      </c>
      <c r="D15694">
        <v>2008</v>
      </c>
      <c r="E15694" t="s">
        <v>2231</v>
      </c>
      <c r="F15694" t="s">
        <v>99</v>
      </c>
      <c r="H15694">
        <v>57482</v>
      </c>
      <c r="I15694">
        <v>51452</v>
      </c>
      <c r="J15694">
        <v>57482</v>
      </c>
      <c r="K15694">
        <v>51452</v>
      </c>
      <c r="L15694">
        <v>100</v>
      </c>
      <c r="M15694">
        <v>100</v>
      </c>
      <c r="N15694">
        <f>COUNTIF(Cod_Mun_Norte!B:B,DADOS_SNIS_Minas!A15694)</f>
        <v>0</v>
      </c>
    </row>
    <row r="15695" spans="1:14" x14ac:dyDescent="0.2">
      <c r="A15695">
        <v>315210</v>
      </c>
      <c r="B15695" t="s">
        <v>274</v>
      </c>
      <c r="C15695" t="s">
        <v>98</v>
      </c>
      <c r="D15695">
        <v>2007</v>
      </c>
      <c r="E15695" t="s">
        <v>2231</v>
      </c>
      <c r="F15695" t="s">
        <v>99</v>
      </c>
      <c r="H15695">
        <v>55687</v>
      </c>
      <c r="I15695">
        <v>49845</v>
      </c>
      <c r="J15695">
        <v>55687</v>
      </c>
      <c r="K15695">
        <v>49845</v>
      </c>
      <c r="L15695">
        <v>100</v>
      </c>
      <c r="M15695">
        <v>100</v>
      </c>
      <c r="N15695">
        <f>COUNTIF(Cod_Mun_Norte!B:B,DADOS_SNIS_Minas!A15695)</f>
        <v>0</v>
      </c>
    </row>
    <row r="15696" spans="1:14" x14ac:dyDescent="0.2">
      <c r="A15696">
        <v>315210</v>
      </c>
      <c r="B15696" t="s">
        <v>274</v>
      </c>
      <c r="C15696" t="s">
        <v>98</v>
      </c>
      <c r="D15696">
        <v>2006</v>
      </c>
      <c r="E15696" t="s">
        <v>2231</v>
      </c>
      <c r="F15696" t="s">
        <v>99</v>
      </c>
      <c r="H15696">
        <v>57344</v>
      </c>
      <c r="I15696">
        <v>50805</v>
      </c>
      <c r="J15696">
        <v>57334</v>
      </c>
      <c r="K15696">
        <v>57334</v>
      </c>
      <c r="L15696">
        <v>100</v>
      </c>
      <c r="M15696">
        <v>99.98</v>
      </c>
      <c r="N15696">
        <f>COUNTIF(Cod_Mun_Norte!B:B,DADOS_SNIS_Minas!A15696)</f>
        <v>0</v>
      </c>
    </row>
    <row r="15697" spans="1:14" x14ac:dyDescent="0.2">
      <c r="A15697">
        <v>315210</v>
      </c>
      <c r="B15697" t="s">
        <v>274</v>
      </c>
      <c r="C15697" t="s">
        <v>98</v>
      </c>
      <c r="D15697">
        <v>2005</v>
      </c>
      <c r="E15697" t="s">
        <v>2231</v>
      </c>
      <c r="F15697" t="s">
        <v>99</v>
      </c>
      <c r="H15697">
        <v>57033</v>
      </c>
      <c r="I15697">
        <v>50530</v>
      </c>
      <c r="J15697">
        <v>57033</v>
      </c>
      <c r="K15697">
        <v>57033</v>
      </c>
      <c r="L15697">
        <v>100</v>
      </c>
      <c r="M15697">
        <v>100</v>
      </c>
      <c r="N15697">
        <f>COUNTIF(Cod_Mun_Norte!B:B,DADOS_SNIS_Minas!A15697)</f>
        <v>0</v>
      </c>
    </row>
    <row r="15698" spans="1:14" x14ac:dyDescent="0.2">
      <c r="A15698">
        <v>315210</v>
      </c>
      <c r="B15698" t="s">
        <v>274</v>
      </c>
      <c r="C15698" t="s">
        <v>98</v>
      </c>
      <c r="D15698">
        <v>2004</v>
      </c>
      <c r="E15698" t="s">
        <v>2231</v>
      </c>
      <c r="F15698" t="s">
        <v>99</v>
      </c>
      <c r="H15698">
        <v>56720</v>
      </c>
      <c r="I15698">
        <v>50252</v>
      </c>
      <c r="J15698">
        <v>49000</v>
      </c>
      <c r="K15698">
        <v>49000</v>
      </c>
      <c r="L15698">
        <v>97.5</v>
      </c>
      <c r="M15698">
        <v>86.39</v>
      </c>
      <c r="N15698">
        <f>COUNTIF(Cod_Mun_Norte!B:B,DADOS_SNIS_Minas!A15698)</f>
        <v>0</v>
      </c>
    </row>
    <row r="15699" spans="1:14" x14ac:dyDescent="0.2">
      <c r="A15699">
        <v>315210</v>
      </c>
      <c r="B15699" t="s">
        <v>274</v>
      </c>
      <c r="C15699" t="s">
        <v>98</v>
      </c>
      <c r="D15699">
        <v>2003</v>
      </c>
      <c r="E15699" t="s">
        <v>2231</v>
      </c>
      <c r="F15699" t="s">
        <v>99</v>
      </c>
      <c r="H15699">
        <v>56154</v>
      </c>
      <c r="I15699">
        <v>49751</v>
      </c>
      <c r="J15699">
        <v>53720</v>
      </c>
      <c r="K15699">
        <v>53720</v>
      </c>
      <c r="L15699">
        <v>100</v>
      </c>
      <c r="M15699">
        <v>95.67</v>
      </c>
      <c r="N15699">
        <f>COUNTIF(Cod_Mun_Norte!B:B,DADOS_SNIS_Minas!A15699)</f>
        <v>0</v>
      </c>
    </row>
    <row r="15700" spans="1:14" x14ac:dyDescent="0.2">
      <c r="A15700">
        <v>315210</v>
      </c>
      <c r="B15700" t="s">
        <v>274</v>
      </c>
      <c r="C15700" t="s">
        <v>98</v>
      </c>
      <c r="D15700">
        <v>2002</v>
      </c>
      <c r="E15700" t="s">
        <v>2231</v>
      </c>
      <c r="F15700" t="s">
        <v>99</v>
      </c>
      <c r="H15700">
        <v>55884</v>
      </c>
      <c r="I15700">
        <v>49512</v>
      </c>
      <c r="J15700">
        <v>53760</v>
      </c>
      <c r="K15700">
        <v>53760</v>
      </c>
      <c r="L15700">
        <v>100</v>
      </c>
      <c r="M15700">
        <v>96.2</v>
      </c>
      <c r="N15700">
        <f>COUNTIF(Cod_Mun_Norte!B:B,DADOS_SNIS_Minas!A15700)</f>
        <v>0</v>
      </c>
    </row>
    <row r="15701" spans="1:14" x14ac:dyDescent="0.2">
      <c r="A15701">
        <v>315210</v>
      </c>
      <c r="B15701" t="s">
        <v>274</v>
      </c>
      <c r="C15701" t="s">
        <v>98</v>
      </c>
      <c r="D15701">
        <v>2001</v>
      </c>
      <c r="E15701" t="s">
        <v>2231</v>
      </c>
      <c r="F15701" t="s">
        <v>99</v>
      </c>
      <c r="H15701">
        <v>55654</v>
      </c>
      <c r="I15701">
        <v>49308</v>
      </c>
      <c r="J15701">
        <v>55000</v>
      </c>
      <c r="K15701">
        <v>55000</v>
      </c>
      <c r="L15701">
        <v>100</v>
      </c>
      <c r="M15701">
        <v>98.82</v>
      </c>
      <c r="N15701">
        <f>COUNTIF(Cod_Mun_Norte!B:B,DADOS_SNIS_Minas!A15701)</f>
        <v>0</v>
      </c>
    </row>
    <row r="15702" spans="1:14" x14ac:dyDescent="0.2">
      <c r="A15702">
        <v>315210</v>
      </c>
      <c r="B15702" t="s">
        <v>274</v>
      </c>
      <c r="C15702" t="s">
        <v>98</v>
      </c>
      <c r="D15702">
        <v>2000</v>
      </c>
      <c r="H15702">
        <v>55303</v>
      </c>
      <c r="I15702">
        <v>48997</v>
      </c>
      <c r="N15702">
        <f>COUNTIF(Cod_Mun_Norte!B:B,DADOS_SNIS_Minas!A15702)</f>
        <v>0</v>
      </c>
    </row>
    <row r="15703" spans="1:14" x14ac:dyDescent="0.2">
      <c r="A15703">
        <v>315210</v>
      </c>
      <c r="B15703" t="s">
        <v>274</v>
      </c>
      <c r="C15703" t="s">
        <v>98</v>
      </c>
      <c r="D15703">
        <v>1999</v>
      </c>
      <c r="H15703">
        <v>56031</v>
      </c>
      <c r="I15703">
        <v>47124</v>
      </c>
      <c r="N15703">
        <f>COUNTIF(Cod_Mun_Norte!B:B,DADOS_SNIS_Minas!A15703)</f>
        <v>0</v>
      </c>
    </row>
    <row r="15704" spans="1:14" x14ac:dyDescent="0.2">
      <c r="A15704">
        <v>315210</v>
      </c>
      <c r="B15704" t="s">
        <v>274</v>
      </c>
      <c r="C15704" t="s">
        <v>98</v>
      </c>
      <c r="D15704">
        <v>1998</v>
      </c>
      <c r="H15704">
        <v>55496</v>
      </c>
      <c r="I15704">
        <v>46674</v>
      </c>
      <c r="N15704">
        <f>COUNTIF(Cod_Mun_Norte!B:B,DADOS_SNIS_Minas!A15704)</f>
        <v>0</v>
      </c>
    </row>
    <row r="15705" spans="1:14" x14ac:dyDescent="0.2">
      <c r="A15705">
        <v>315210</v>
      </c>
      <c r="B15705" t="s">
        <v>274</v>
      </c>
      <c r="C15705" t="s">
        <v>98</v>
      </c>
      <c r="D15705">
        <v>1997</v>
      </c>
      <c r="H15705">
        <v>54959</v>
      </c>
      <c r="I15705">
        <v>46222</v>
      </c>
      <c r="N15705">
        <f>COUNTIF(Cod_Mun_Norte!B:B,DADOS_SNIS_Minas!A15705)</f>
        <v>0</v>
      </c>
    </row>
    <row r="15706" spans="1:14" x14ac:dyDescent="0.2">
      <c r="A15706">
        <v>315210</v>
      </c>
      <c r="B15706" t="s">
        <v>274</v>
      </c>
      <c r="C15706" t="s">
        <v>98</v>
      </c>
      <c r="D15706">
        <v>1996</v>
      </c>
      <c r="H15706">
        <v>58602</v>
      </c>
      <c r="I15706">
        <v>49286</v>
      </c>
      <c r="N15706">
        <f>COUNTIF(Cod_Mun_Norte!B:B,DADOS_SNIS_Minas!A15706)</f>
        <v>0</v>
      </c>
    </row>
    <row r="15707" spans="1:14" x14ac:dyDescent="0.2">
      <c r="A15707">
        <v>315210</v>
      </c>
      <c r="B15707" t="s">
        <v>274</v>
      </c>
      <c r="C15707" t="s">
        <v>98</v>
      </c>
      <c r="D15707">
        <v>1995</v>
      </c>
      <c r="H15707">
        <v>58709</v>
      </c>
      <c r="I15707">
        <v>49376</v>
      </c>
      <c r="N15707">
        <f>COUNTIF(Cod_Mun_Norte!B:B,DADOS_SNIS_Minas!A15707)</f>
        <v>0</v>
      </c>
    </row>
    <row r="15708" spans="1:14" x14ac:dyDescent="0.2">
      <c r="A15708">
        <v>315213</v>
      </c>
      <c r="B15708" t="s">
        <v>65</v>
      </c>
      <c r="C15708" t="s">
        <v>98</v>
      </c>
      <c r="D15708">
        <v>2020</v>
      </c>
      <c r="E15708" t="s">
        <v>2232</v>
      </c>
      <c r="F15708" t="s">
        <v>357</v>
      </c>
      <c r="G15708" t="s">
        <v>383</v>
      </c>
      <c r="H15708">
        <v>4283</v>
      </c>
      <c r="I15708">
        <v>2787</v>
      </c>
      <c r="J15708">
        <v>2524</v>
      </c>
      <c r="K15708">
        <v>2524</v>
      </c>
      <c r="L15708">
        <v>90.6</v>
      </c>
      <c r="M15708">
        <v>58.93</v>
      </c>
      <c r="N15708">
        <f>COUNTIF(Cod_Mun_Norte!B:B,DADOS_SNIS_Minas!A15708)</f>
        <v>1</v>
      </c>
    </row>
    <row r="15709" spans="1:14" x14ac:dyDescent="0.2">
      <c r="A15709">
        <v>315213</v>
      </c>
      <c r="B15709" t="s">
        <v>65</v>
      </c>
      <c r="C15709" t="s">
        <v>98</v>
      </c>
      <c r="D15709">
        <v>2019</v>
      </c>
      <c r="E15709" t="s">
        <v>2233</v>
      </c>
      <c r="F15709" t="s">
        <v>357</v>
      </c>
      <c r="G15709" t="s">
        <v>383</v>
      </c>
      <c r="H15709">
        <v>4261</v>
      </c>
      <c r="I15709">
        <v>2773</v>
      </c>
      <c r="J15709">
        <v>2411</v>
      </c>
      <c r="K15709">
        <v>2411</v>
      </c>
      <c r="L15709">
        <v>87</v>
      </c>
      <c r="M15709">
        <v>56.58</v>
      </c>
      <c r="N15709">
        <f>COUNTIF(Cod_Mun_Norte!B:B,DADOS_SNIS_Minas!A15709)</f>
        <v>1</v>
      </c>
    </row>
    <row r="15710" spans="1:14" x14ac:dyDescent="0.2">
      <c r="A15710">
        <v>315213</v>
      </c>
      <c r="B15710" t="s">
        <v>65</v>
      </c>
      <c r="C15710" t="s">
        <v>98</v>
      </c>
      <c r="D15710">
        <v>2018</v>
      </c>
      <c r="E15710" t="s">
        <v>361</v>
      </c>
      <c r="F15710" t="s">
        <v>362</v>
      </c>
      <c r="H15710">
        <v>4237</v>
      </c>
      <c r="I15710">
        <v>2757</v>
      </c>
      <c r="J15710">
        <v>2373</v>
      </c>
      <c r="K15710">
        <v>2373</v>
      </c>
      <c r="L15710">
        <v>86.1</v>
      </c>
      <c r="M15710">
        <v>56.01</v>
      </c>
      <c r="N15710">
        <f>COUNTIF(Cod_Mun_Norte!B:B,DADOS_SNIS_Minas!A15710)</f>
        <v>1</v>
      </c>
    </row>
    <row r="15711" spans="1:14" x14ac:dyDescent="0.2">
      <c r="A15711">
        <v>315213</v>
      </c>
      <c r="B15711" t="s">
        <v>65</v>
      </c>
      <c r="C15711" t="s">
        <v>98</v>
      </c>
      <c r="D15711">
        <v>2017</v>
      </c>
      <c r="E15711" t="s">
        <v>361</v>
      </c>
      <c r="F15711" t="s">
        <v>362</v>
      </c>
      <c r="H15711">
        <v>4259</v>
      </c>
      <c r="I15711">
        <v>2772</v>
      </c>
      <c r="J15711">
        <v>2356</v>
      </c>
      <c r="K15711">
        <v>2356</v>
      </c>
      <c r="L15711">
        <v>85</v>
      </c>
      <c r="M15711">
        <v>55.32</v>
      </c>
      <c r="N15711">
        <f>COUNTIF(Cod_Mun_Norte!B:B,DADOS_SNIS_Minas!A15711)</f>
        <v>1</v>
      </c>
    </row>
    <row r="15712" spans="1:14" x14ac:dyDescent="0.2">
      <c r="A15712">
        <v>315213</v>
      </c>
      <c r="B15712" t="s">
        <v>65</v>
      </c>
      <c r="C15712" t="s">
        <v>98</v>
      </c>
      <c r="D15712">
        <v>2016</v>
      </c>
      <c r="E15712" t="s">
        <v>2234</v>
      </c>
      <c r="F15712" t="s">
        <v>364</v>
      </c>
      <c r="H15712">
        <v>4236</v>
      </c>
      <c r="I15712">
        <v>2757</v>
      </c>
      <c r="J15712">
        <v>2308</v>
      </c>
      <c r="K15712">
        <v>2308</v>
      </c>
      <c r="L15712">
        <v>83.7</v>
      </c>
      <c r="M15712">
        <v>54.49</v>
      </c>
      <c r="N15712">
        <f>COUNTIF(Cod_Mun_Norte!B:B,DADOS_SNIS_Minas!A15712)</f>
        <v>1</v>
      </c>
    </row>
    <row r="15713" spans="1:14" x14ac:dyDescent="0.2">
      <c r="A15713">
        <v>315213</v>
      </c>
      <c r="B15713" t="s">
        <v>65</v>
      </c>
      <c r="C15713" t="s">
        <v>98</v>
      </c>
      <c r="D15713">
        <v>2015</v>
      </c>
      <c r="E15713" t="s">
        <v>2234</v>
      </c>
      <c r="F15713" t="s">
        <v>364</v>
      </c>
      <c r="H15713">
        <v>4212</v>
      </c>
      <c r="I15713">
        <v>2741</v>
      </c>
      <c r="J15713">
        <v>2292</v>
      </c>
      <c r="K15713">
        <v>2292</v>
      </c>
      <c r="L15713">
        <v>83.6</v>
      </c>
      <c r="M15713">
        <v>54.42</v>
      </c>
      <c r="N15713">
        <f>COUNTIF(Cod_Mun_Norte!B:B,DADOS_SNIS_Minas!A15713)</f>
        <v>1</v>
      </c>
    </row>
    <row r="15714" spans="1:14" x14ac:dyDescent="0.2">
      <c r="A15714">
        <v>315213</v>
      </c>
      <c r="B15714" t="s">
        <v>65</v>
      </c>
      <c r="C15714" t="s">
        <v>98</v>
      </c>
      <c r="D15714">
        <v>2014</v>
      </c>
      <c r="E15714" t="s">
        <v>2234</v>
      </c>
      <c r="F15714" t="s">
        <v>364</v>
      </c>
      <c r="H15714">
        <v>4187</v>
      </c>
      <c r="I15714">
        <v>2725</v>
      </c>
      <c r="J15714">
        <v>2725</v>
      </c>
      <c r="K15714">
        <v>2725</v>
      </c>
      <c r="L15714">
        <v>100</v>
      </c>
      <c r="M15714">
        <v>65.08</v>
      </c>
      <c r="N15714">
        <f>COUNTIF(Cod_Mun_Norte!B:B,DADOS_SNIS_Minas!A15714)</f>
        <v>1</v>
      </c>
    </row>
    <row r="15715" spans="1:14" x14ac:dyDescent="0.2">
      <c r="A15715">
        <v>315213</v>
      </c>
      <c r="B15715" t="s">
        <v>65</v>
      </c>
      <c r="C15715" t="s">
        <v>98</v>
      </c>
      <c r="D15715">
        <v>2013</v>
      </c>
      <c r="E15715" t="s">
        <v>2234</v>
      </c>
      <c r="F15715" t="s">
        <v>364</v>
      </c>
      <c r="H15715">
        <v>4161</v>
      </c>
      <c r="I15715">
        <v>2708</v>
      </c>
      <c r="J15715">
        <v>2708</v>
      </c>
      <c r="K15715">
        <v>2708</v>
      </c>
      <c r="L15715">
        <v>100</v>
      </c>
      <c r="M15715">
        <v>65.08</v>
      </c>
      <c r="N15715">
        <f>COUNTIF(Cod_Mun_Norte!B:B,DADOS_SNIS_Minas!A15715)</f>
        <v>1</v>
      </c>
    </row>
    <row r="15716" spans="1:14" x14ac:dyDescent="0.2">
      <c r="A15716">
        <v>315213</v>
      </c>
      <c r="B15716" t="s">
        <v>65</v>
      </c>
      <c r="C15716" t="s">
        <v>98</v>
      </c>
      <c r="D15716">
        <v>2012</v>
      </c>
      <c r="E15716" t="s">
        <v>2234</v>
      </c>
      <c r="F15716" t="s">
        <v>364</v>
      </c>
      <c r="H15716">
        <v>4014</v>
      </c>
      <c r="I15716">
        <v>2612</v>
      </c>
      <c r="J15716">
        <v>2612</v>
      </c>
      <c r="K15716">
        <v>2612</v>
      </c>
      <c r="L15716">
        <v>100</v>
      </c>
      <c r="M15716">
        <v>65.069999999999993</v>
      </c>
      <c r="N15716">
        <f>COUNTIF(Cod_Mun_Norte!B:B,DADOS_SNIS_Minas!A15716)</f>
        <v>1</v>
      </c>
    </row>
    <row r="15717" spans="1:14" x14ac:dyDescent="0.2">
      <c r="A15717">
        <v>315213</v>
      </c>
      <c r="B15717" t="s">
        <v>65</v>
      </c>
      <c r="C15717" t="s">
        <v>98</v>
      </c>
      <c r="D15717">
        <v>2011</v>
      </c>
      <c r="E15717" t="s">
        <v>361</v>
      </c>
      <c r="F15717" t="s">
        <v>362</v>
      </c>
      <c r="H15717">
        <v>3991</v>
      </c>
      <c r="I15717">
        <v>2597</v>
      </c>
      <c r="J15717">
        <v>2597</v>
      </c>
      <c r="K15717">
        <v>2597</v>
      </c>
      <c r="L15717">
        <v>100</v>
      </c>
      <c r="M15717">
        <v>65.069999999999993</v>
      </c>
      <c r="N15717">
        <f>COUNTIF(Cod_Mun_Norte!B:B,DADOS_SNIS_Minas!A15717)</f>
        <v>1</v>
      </c>
    </row>
    <row r="15718" spans="1:14" x14ac:dyDescent="0.2">
      <c r="A15718">
        <v>315213</v>
      </c>
      <c r="B15718" t="s">
        <v>65</v>
      </c>
      <c r="C15718" t="s">
        <v>98</v>
      </c>
      <c r="D15718">
        <v>2010</v>
      </c>
      <c r="E15718" t="s">
        <v>361</v>
      </c>
      <c r="F15718" t="s">
        <v>362</v>
      </c>
      <c r="H15718">
        <v>3966</v>
      </c>
      <c r="I15718">
        <v>2581</v>
      </c>
      <c r="J15718">
        <v>2581</v>
      </c>
      <c r="K15718">
        <v>2581</v>
      </c>
      <c r="L15718">
        <v>100</v>
      </c>
      <c r="M15718">
        <v>65.08</v>
      </c>
      <c r="N15718">
        <f>COUNTIF(Cod_Mun_Norte!B:B,DADOS_SNIS_Minas!A15718)</f>
        <v>1</v>
      </c>
    </row>
    <row r="15719" spans="1:14" x14ac:dyDescent="0.2">
      <c r="A15719">
        <v>315213</v>
      </c>
      <c r="B15719" t="s">
        <v>65</v>
      </c>
      <c r="C15719" t="s">
        <v>98</v>
      </c>
      <c r="D15719">
        <v>2009</v>
      </c>
      <c r="E15719" t="s">
        <v>361</v>
      </c>
      <c r="F15719" t="s">
        <v>362</v>
      </c>
      <c r="H15719">
        <v>4282</v>
      </c>
      <c r="I15719">
        <v>2725</v>
      </c>
      <c r="J15719">
        <v>2932</v>
      </c>
      <c r="K15719">
        <v>2932</v>
      </c>
      <c r="L15719">
        <v>100</v>
      </c>
      <c r="M15719">
        <v>68.47</v>
      </c>
      <c r="N15719">
        <f>COUNTIF(Cod_Mun_Norte!B:B,DADOS_SNIS_Minas!A15719)</f>
        <v>1</v>
      </c>
    </row>
    <row r="15720" spans="1:14" x14ac:dyDescent="0.2">
      <c r="A15720">
        <v>315213</v>
      </c>
      <c r="B15720" t="s">
        <v>65</v>
      </c>
      <c r="C15720" t="s">
        <v>98</v>
      </c>
      <c r="D15720">
        <v>2008</v>
      </c>
      <c r="E15720" t="s">
        <v>361</v>
      </c>
      <c r="F15720" t="s">
        <v>362</v>
      </c>
      <c r="H15720">
        <v>4227</v>
      </c>
      <c r="I15720">
        <v>2690</v>
      </c>
      <c r="J15720">
        <v>2801</v>
      </c>
      <c r="K15720">
        <v>2801</v>
      </c>
      <c r="L15720">
        <v>100</v>
      </c>
      <c r="M15720">
        <v>66.260000000000005</v>
      </c>
      <c r="N15720">
        <f>COUNTIF(Cod_Mun_Norte!B:B,DADOS_SNIS_Minas!A15720)</f>
        <v>1</v>
      </c>
    </row>
    <row r="15721" spans="1:14" x14ac:dyDescent="0.2">
      <c r="A15721">
        <v>315213</v>
      </c>
      <c r="B15721" t="s">
        <v>65</v>
      </c>
      <c r="C15721" t="s">
        <v>98</v>
      </c>
      <c r="D15721">
        <v>2007</v>
      </c>
      <c r="E15721" t="s">
        <v>361</v>
      </c>
      <c r="F15721" t="s">
        <v>362</v>
      </c>
      <c r="H15721">
        <v>4046</v>
      </c>
      <c r="I15721">
        <v>2575</v>
      </c>
      <c r="J15721">
        <v>2776</v>
      </c>
      <c r="K15721">
        <v>2776</v>
      </c>
      <c r="L15721">
        <v>100</v>
      </c>
      <c r="M15721">
        <v>68.61</v>
      </c>
      <c r="N15721">
        <f>COUNTIF(Cod_Mun_Norte!B:B,DADOS_SNIS_Minas!A15721)</f>
        <v>1</v>
      </c>
    </row>
    <row r="15722" spans="1:14" x14ac:dyDescent="0.2">
      <c r="A15722">
        <v>315213</v>
      </c>
      <c r="B15722" t="s">
        <v>65</v>
      </c>
      <c r="C15722" t="s">
        <v>98</v>
      </c>
      <c r="D15722">
        <v>2006</v>
      </c>
      <c r="E15722" t="s">
        <v>361</v>
      </c>
      <c r="F15722" t="s">
        <v>362</v>
      </c>
      <c r="H15722">
        <v>4065</v>
      </c>
      <c r="I15722">
        <v>2360</v>
      </c>
      <c r="J15722">
        <v>2606</v>
      </c>
      <c r="K15722">
        <v>2606</v>
      </c>
      <c r="L15722">
        <v>100</v>
      </c>
      <c r="M15722">
        <v>64.11</v>
      </c>
      <c r="N15722">
        <f>COUNTIF(Cod_Mun_Norte!B:B,DADOS_SNIS_Minas!A15722)</f>
        <v>1</v>
      </c>
    </row>
    <row r="15723" spans="1:14" x14ac:dyDescent="0.2">
      <c r="A15723">
        <v>315213</v>
      </c>
      <c r="B15723" t="s">
        <v>65</v>
      </c>
      <c r="C15723" t="s">
        <v>98</v>
      </c>
      <c r="D15723">
        <v>2005</v>
      </c>
      <c r="E15723" t="s">
        <v>361</v>
      </c>
      <c r="F15723" t="s">
        <v>362</v>
      </c>
      <c r="H15723">
        <v>4002</v>
      </c>
      <c r="I15723">
        <v>2324</v>
      </c>
      <c r="N15723">
        <f>COUNTIF(Cod_Mun_Norte!B:B,DADOS_SNIS_Minas!A15723)</f>
        <v>1</v>
      </c>
    </row>
    <row r="15724" spans="1:14" x14ac:dyDescent="0.2">
      <c r="A15724">
        <v>315213</v>
      </c>
      <c r="B15724" t="s">
        <v>65</v>
      </c>
      <c r="C15724" t="s">
        <v>98</v>
      </c>
      <c r="D15724">
        <v>2004</v>
      </c>
      <c r="E15724" t="s">
        <v>361</v>
      </c>
      <c r="F15724" t="s">
        <v>362</v>
      </c>
      <c r="H15724">
        <v>3938</v>
      </c>
      <c r="I15724">
        <v>2287</v>
      </c>
      <c r="N15724">
        <f>COUNTIF(Cod_Mun_Norte!B:B,DADOS_SNIS_Minas!A15724)</f>
        <v>1</v>
      </c>
    </row>
    <row r="15725" spans="1:14" x14ac:dyDescent="0.2">
      <c r="A15725">
        <v>315213</v>
      </c>
      <c r="B15725" t="s">
        <v>65</v>
      </c>
      <c r="C15725" t="s">
        <v>98</v>
      </c>
      <c r="D15725">
        <v>2003</v>
      </c>
      <c r="E15725" t="s">
        <v>361</v>
      </c>
      <c r="F15725" t="s">
        <v>362</v>
      </c>
      <c r="H15725">
        <v>3824</v>
      </c>
      <c r="I15725">
        <v>2220</v>
      </c>
      <c r="N15725">
        <f>COUNTIF(Cod_Mun_Norte!B:B,DADOS_SNIS_Minas!A15725)</f>
        <v>1</v>
      </c>
    </row>
    <row r="15726" spans="1:14" x14ac:dyDescent="0.2">
      <c r="A15726">
        <v>315213</v>
      </c>
      <c r="B15726" t="s">
        <v>65</v>
      </c>
      <c r="C15726" t="s">
        <v>98</v>
      </c>
      <c r="D15726">
        <v>2002</v>
      </c>
      <c r="E15726" t="s">
        <v>361</v>
      </c>
      <c r="F15726" t="s">
        <v>362</v>
      </c>
      <c r="H15726">
        <v>3769</v>
      </c>
      <c r="I15726">
        <v>2189</v>
      </c>
      <c r="N15726">
        <f>COUNTIF(Cod_Mun_Norte!B:B,DADOS_SNIS_Minas!A15726)</f>
        <v>1</v>
      </c>
    </row>
    <row r="15727" spans="1:14" x14ac:dyDescent="0.2">
      <c r="A15727">
        <v>315213</v>
      </c>
      <c r="B15727" t="s">
        <v>65</v>
      </c>
      <c r="C15727" t="s">
        <v>98</v>
      </c>
      <c r="D15727">
        <v>2001</v>
      </c>
      <c r="E15727" t="s">
        <v>361</v>
      </c>
      <c r="F15727" t="s">
        <v>362</v>
      </c>
      <c r="H15727">
        <v>3715</v>
      </c>
      <c r="I15727">
        <v>2157</v>
      </c>
      <c r="N15727">
        <f>COUNTIF(Cod_Mun_Norte!B:B,DADOS_SNIS_Minas!A15727)</f>
        <v>1</v>
      </c>
    </row>
    <row r="15728" spans="1:14" x14ac:dyDescent="0.2">
      <c r="A15728">
        <v>315213</v>
      </c>
      <c r="B15728" t="s">
        <v>65</v>
      </c>
      <c r="C15728" t="s">
        <v>98</v>
      </c>
      <c r="D15728">
        <v>2000</v>
      </c>
      <c r="H15728">
        <v>3651</v>
      </c>
      <c r="I15728">
        <v>2120</v>
      </c>
      <c r="N15728">
        <f>COUNTIF(Cod_Mun_Norte!B:B,DADOS_SNIS_Minas!A15728)</f>
        <v>1</v>
      </c>
    </row>
    <row r="15729" spans="1:14" x14ac:dyDescent="0.2">
      <c r="A15729">
        <v>315213</v>
      </c>
      <c r="B15729" t="s">
        <v>65</v>
      </c>
      <c r="C15729" t="s">
        <v>98</v>
      </c>
      <c r="D15729">
        <v>1999</v>
      </c>
      <c r="H15729">
        <v>2986</v>
      </c>
      <c r="I15729">
        <v>1734</v>
      </c>
      <c r="N15729">
        <f>COUNTIF(Cod_Mun_Norte!B:B,DADOS_SNIS_Minas!A15729)</f>
        <v>1</v>
      </c>
    </row>
    <row r="15730" spans="1:14" x14ac:dyDescent="0.2">
      <c r="A15730">
        <v>315213</v>
      </c>
      <c r="B15730" t="s">
        <v>65</v>
      </c>
      <c r="C15730" t="s">
        <v>98</v>
      </c>
      <c r="D15730">
        <v>1998</v>
      </c>
      <c r="H15730">
        <v>2995</v>
      </c>
      <c r="I15730">
        <v>1739</v>
      </c>
      <c r="N15730">
        <f>COUNTIF(Cod_Mun_Norte!B:B,DADOS_SNIS_Minas!A15730)</f>
        <v>1</v>
      </c>
    </row>
    <row r="15731" spans="1:14" x14ac:dyDescent="0.2">
      <c r="A15731">
        <v>315213</v>
      </c>
      <c r="B15731" t="s">
        <v>65</v>
      </c>
      <c r="C15731" t="s">
        <v>98</v>
      </c>
      <c r="D15731">
        <v>1997</v>
      </c>
      <c r="H15731">
        <v>2704</v>
      </c>
      <c r="I15731">
        <v>1570</v>
      </c>
      <c r="N15731">
        <f>COUNTIF(Cod_Mun_Norte!B:B,DADOS_SNIS_Minas!A15731)</f>
        <v>1</v>
      </c>
    </row>
    <row r="15732" spans="1:14" x14ac:dyDescent="0.2">
      <c r="A15732">
        <v>315217</v>
      </c>
      <c r="B15732" t="s">
        <v>2235</v>
      </c>
      <c r="C15732" t="s">
        <v>98</v>
      </c>
      <c r="D15732">
        <v>2020</v>
      </c>
      <c r="E15732" t="s">
        <v>2236</v>
      </c>
      <c r="F15732" t="s">
        <v>364</v>
      </c>
      <c r="G15732" t="s">
        <v>547</v>
      </c>
      <c r="H15732">
        <v>12179</v>
      </c>
      <c r="I15732">
        <v>4327</v>
      </c>
      <c r="J15732">
        <v>4740</v>
      </c>
      <c r="K15732">
        <v>3666</v>
      </c>
      <c r="L15732">
        <v>84.7</v>
      </c>
      <c r="M15732">
        <v>38.92</v>
      </c>
      <c r="N15732">
        <f>COUNTIF(Cod_Mun_Norte!B:B,DADOS_SNIS_Minas!A15732)</f>
        <v>0</v>
      </c>
    </row>
    <row r="15733" spans="1:14" x14ac:dyDescent="0.2">
      <c r="A15733">
        <v>315217</v>
      </c>
      <c r="B15733" t="s">
        <v>2235</v>
      </c>
      <c r="C15733" t="s">
        <v>98</v>
      </c>
      <c r="D15733">
        <v>2019</v>
      </c>
      <c r="E15733" t="s">
        <v>2236</v>
      </c>
      <c r="F15733" t="s">
        <v>364</v>
      </c>
      <c r="G15733" t="s">
        <v>547</v>
      </c>
      <c r="H15733">
        <v>12121</v>
      </c>
      <c r="I15733">
        <v>4307</v>
      </c>
      <c r="J15733">
        <v>4307</v>
      </c>
      <c r="K15733">
        <v>4307</v>
      </c>
      <c r="L15733">
        <v>100</v>
      </c>
      <c r="M15733">
        <v>35.53</v>
      </c>
      <c r="N15733">
        <f>COUNTIF(Cod_Mun_Norte!B:B,DADOS_SNIS_Minas!A15733)</f>
        <v>0</v>
      </c>
    </row>
    <row r="15734" spans="1:14" x14ac:dyDescent="0.2">
      <c r="A15734">
        <v>315217</v>
      </c>
      <c r="B15734" t="s">
        <v>2235</v>
      </c>
      <c r="C15734" t="s">
        <v>98</v>
      </c>
      <c r="D15734">
        <v>2018</v>
      </c>
      <c r="E15734" t="s">
        <v>2236</v>
      </c>
      <c r="F15734" t="s">
        <v>364</v>
      </c>
      <c r="H15734">
        <v>12061</v>
      </c>
      <c r="I15734">
        <v>4285</v>
      </c>
      <c r="J15734">
        <v>4597</v>
      </c>
      <c r="K15734">
        <v>4285</v>
      </c>
      <c r="L15734">
        <v>100</v>
      </c>
      <c r="M15734">
        <v>38.11</v>
      </c>
      <c r="N15734">
        <f>COUNTIF(Cod_Mun_Norte!B:B,DADOS_SNIS_Minas!A15734)</f>
        <v>0</v>
      </c>
    </row>
    <row r="15735" spans="1:14" x14ac:dyDescent="0.2">
      <c r="A15735">
        <v>315217</v>
      </c>
      <c r="B15735" t="s">
        <v>2235</v>
      </c>
      <c r="C15735" t="s">
        <v>98</v>
      </c>
      <c r="D15735">
        <v>2017</v>
      </c>
      <c r="E15735" t="s">
        <v>2236</v>
      </c>
      <c r="F15735" t="s">
        <v>364</v>
      </c>
      <c r="H15735">
        <v>12138</v>
      </c>
      <c r="I15735">
        <v>4313</v>
      </c>
      <c r="J15735">
        <v>4900</v>
      </c>
      <c r="K15735">
        <v>4313</v>
      </c>
      <c r="L15735">
        <v>100</v>
      </c>
      <c r="M15735">
        <v>40.369999999999997</v>
      </c>
      <c r="N15735">
        <f>COUNTIF(Cod_Mun_Norte!B:B,DADOS_SNIS_Minas!A15735)</f>
        <v>0</v>
      </c>
    </row>
    <row r="15736" spans="1:14" x14ac:dyDescent="0.2">
      <c r="A15736">
        <v>315217</v>
      </c>
      <c r="B15736" t="s">
        <v>2235</v>
      </c>
      <c r="C15736" t="s">
        <v>98</v>
      </c>
      <c r="D15736">
        <v>2016</v>
      </c>
      <c r="E15736" t="s">
        <v>2236</v>
      </c>
      <c r="F15736" t="s">
        <v>364</v>
      </c>
      <c r="H15736">
        <v>12078</v>
      </c>
      <c r="I15736">
        <v>4291</v>
      </c>
      <c r="J15736">
        <v>6823</v>
      </c>
      <c r="K15736">
        <v>4291</v>
      </c>
      <c r="L15736">
        <v>100</v>
      </c>
      <c r="M15736">
        <v>56.49</v>
      </c>
      <c r="N15736">
        <f>COUNTIF(Cod_Mun_Norte!B:B,DADOS_SNIS_Minas!A15736)</f>
        <v>0</v>
      </c>
    </row>
    <row r="15737" spans="1:14" x14ac:dyDescent="0.2">
      <c r="A15737">
        <v>315217</v>
      </c>
      <c r="B15737" t="s">
        <v>2235</v>
      </c>
      <c r="C15737" t="s">
        <v>98</v>
      </c>
      <c r="D15737">
        <v>2015</v>
      </c>
      <c r="E15737" t="s">
        <v>479</v>
      </c>
      <c r="F15737" t="s">
        <v>362</v>
      </c>
      <c r="H15737">
        <v>12016</v>
      </c>
      <c r="I15737">
        <v>4269</v>
      </c>
      <c r="J15737">
        <v>7254</v>
      </c>
      <c r="K15737">
        <v>4260</v>
      </c>
      <c r="L15737">
        <v>99.8</v>
      </c>
      <c r="M15737">
        <v>60.37</v>
      </c>
      <c r="N15737">
        <f>COUNTIF(Cod_Mun_Norte!B:B,DADOS_SNIS_Minas!A15737)</f>
        <v>0</v>
      </c>
    </row>
    <row r="15738" spans="1:14" x14ac:dyDescent="0.2">
      <c r="A15738">
        <v>315217</v>
      </c>
      <c r="B15738" t="s">
        <v>2235</v>
      </c>
      <c r="C15738" t="s">
        <v>98</v>
      </c>
      <c r="D15738">
        <v>2014</v>
      </c>
      <c r="E15738" t="s">
        <v>2237</v>
      </c>
      <c r="F15738" t="s">
        <v>364</v>
      </c>
      <c r="H15738">
        <v>11949</v>
      </c>
      <c r="I15738">
        <v>4246</v>
      </c>
      <c r="J15738">
        <v>4806</v>
      </c>
      <c r="K15738">
        <v>4246</v>
      </c>
      <c r="L15738">
        <v>100</v>
      </c>
      <c r="M15738">
        <v>40.22</v>
      </c>
      <c r="N15738">
        <f>COUNTIF(Cod_Mun_Norte!B:B,DADOS_SNIS_Minas!A15738)</f>
        <v>0</v>
      </c>
    </row>
    <row r="15739" spans="1:14" x14ac:dyDescent="0.2">
      <c r="A15739">
        <v>315217</v>
      </c>
      <c r="B15739" t="s">
        <v>2235</v>
      </c>
      <c r="C15739" t="s">
        <v>98</v>
      </c>
      <c r="D15739">
        <v>2013</v>
      </c>
      <c r="E15739" t="s">
        <v>2236</v>
      </c>
      <c r="F15739" t="s">
        <v>364</v>
      </c>
      <c r="H15739">
        <v>11881</v>
      </c>
      <c r="I15739">
        <v>4221</v>
      </c>
      <c r="J15739">
        <v>5427</v>
      </c>
      <c r="K15739">
        <v>4221</v>
      </c>
      <c r="L15739">
        <v>100</v>
      </c>
      <c r="M15739">
        <v>45.68</v>
      </c>
      <c r="N15739">
        <f>COUNTIF(Cod_Mun_Norte!B:B,DADOS_SNIS_Minas!A15739)</f>
        <v>0</v>
      </c>
    </row>
    <row r="15740" spans="1:14" x14ac:dyDescent="0.2">
      <c r="A15740">
        <v>315217</v>
      </c>
      <c r="B15740" t="s">
        <v>2235</v>
      </c>
      <c r="C15740" t="s">
        <v>98</v>
      </c>
      <c r="D15740">
        <v>2012</v>
      </c>
      <c r="E15740" t="s">
        <v>479</v>
      </c>
      <c r="F15740" t="s">
        <v>362</v>
      </c>
      <c r="H15740">
        <v>11469</v>
      </c>
      <c r="I15740">
        <v>4075</v>
      </c>
      <c r="J15740">
        <v>5263</v>
      </c>
      <c r="K15740">
        <v>4075</v>
      </c>
      <c r="L15740">
        <v>100</v>
      </c>
      <c r="M15740">
        <v>45.89</v>
      </c>
      <c r="N15740">
        <f>COUNTIF(Cod_Mun_Norte!B:B,DADOS_SNIS_Minas!A15740)</f>
        <v>0</v>
      </c>
    </row>
    <row r="15741" spans="1:14" x14ac:dyDescent="0.2">
      <c r="A15741">
        <v>315217</v>
      </c>
      <c r="B15741" t="s">
        <v>2235</v>
      </c>
      <c r="C15741" t="s">
        <v>98</v>
      </c>
      <c r="D15741">
        <v>2011</v>
      </c>
      <c r="E15741" t="s">
        <v>2237</v>
      </c>
      <c r="F15741" t="s">
        <v>364</v>
      </c>
      <c r="H15741">
        <v>11408</v>
      </c>
      <c r="I15741">
        <v>4053</v>
      </c>
      <c r="J15741">
        <v>5679</v>
      </c>
      <c r="K15741">
        <v>4050</v>
      </c>
      <c r="L15741">
        <v>99.9</v>
      </c>
      <c r="M15741">
        <v>49.78</v>
      </c>
      <c r="N15741">
        <f>COUNTIF(Cod_Mun_Norte!B:B,DADOS_SNIS_Minas!A15741)</f>
        <v>0</v>
      </c>
    </row>
    <row r="15742" spans="1:14" x14ac:dyDescent="0.2">
      <c r="A15742">
        <v>315217</v>
      </c>
      <c r="B15742" t="s">
        <v>2235</v>
      </c>
      <c r="C15742" t="s">
        <v>98</v>
      </c>
      <c r="D15742">
        <v>2010</v>
      </c>
      <c r="E15742" t="s">
        <v>2238</v>
      </c>
      <c r="F15742" t="s">
        <v>364</v>
      </c>
      <c r="H15742">
        <v>11345</v>
      </c>
      <c r="I15742">
        <v>4031</v>
      </c>
      <c r="J15742">
        <v>3752</v>
      </c>
      <c r="K15742">
        <v>3752</v>
      </c>
      <c r="L15742">
        <v>93.1</v>
      </c>
      <c r="M15742">
        <v>33.07</v>
      </c>
      <c r="N15742">
        <f>COUNTIF(Cod_Mun_Norte!B:B,DADOS_SNIS_Minas!A15742)</f>
        <v>0</v>
      </c>
    </row>
    <row r="15743" spans="1:14" x14ac:dyDescent="0.2">
      <c r="A15743">
        <v>315217</v>
      </c>
      <c r="B15743" t="s">
        <v>2235</v>
      </c>
      <c r="C15743" t="s">
        <v>98</v>
      </c>
      <c r="D15743">
        <v>2009</v>
      </c>
      <c r="E15743" t="s">
        <v>361</v>
      </c>
      <c r="F15743" t="s">
        <v>362</v>
      </c>
      <c r="H15743">
        <v>11458</v>
      </c>
      <c r="I15743">
        <v>4041</v>
      </c>
      <c r="J15743">
        <v>3482</v>
      </c>
      <c r="K15743">
        <v>3482</v>
      </c>
      <c r="L15743">
        <v>86.2</v>
      </c>
      <c r="M15743">
        <v>30.39</v>
      </c>
      <c r="N15743">
        <f>COUNTIF(Cod_Mun_Norte!B:B,DADOS_SNIS_Minas!A15743)</f>
        <v>0</v>
      </c>
    </row>
    <row r="15744" spans="1:14" x14ac:dyDescent="0.2">
      <c r="A15744">
        <v>315217</v>
      </c>
      <c r="B15744" t="s">
        <v>2235</v>
      </c>
      <c r="C15744" t="s">
        <v>98</v>
      </c>
      <c r="D15744">
        <v>2008</v>
      </c>
      <c r="E15744" t="s">
        <v>361</v>
      </c>
      <c r="F15744" t="s">
        <v>362</v>
      </c>
      <c r="H15744">
        <v>11380</v>
      </c>
      <c r="I15744">
        <v>4013</v>
      </c>
      <c r="J15744">
        <v>3225</v>
      </c>
      <c r="K15744">
        <v>3225</v>
      </c>
      <c r="L15744">
        <v>80.400000000000006</v>
      </c>
      <c r="M15744">
        <v>28.34</v>
      </c>
      <c r="N15744">
        <f>COUNTIF(Cod_Mun_Norte!B:B,DADOS_SNIS_Minas!A15744)</f>
        <v>0</v>
      </c>
    </row>
    <row r="15745" spans="1:14" x14ac:dyDescent="0.2">
      <c r="A15745">
        <v>315217</v>
      </c>
      <c r="B15745" t="s">
        <v>2235</v>
      </c>
      <c r="C15745" t="s">
        <v>98</v>
      </c>
      <c r="D15745">
        <v>2007</v>
      </c>
      <c r="E15745" t="s">
        <v>361</v>
      </c>
      <c r="F15745" t="s">
        <v>362</v>
      </c>
      <c r="H15745">
        <v>10976</v>
      </c>
      <c r="I15745">
        <v>3871</v>
      </c>
      <c r="J15745">
        <v>3113</v>
      </c>
      <c r="K15745">
        <v>3113</v>
      </c>
      <c r="L15745">
        <v>80.400000000000006</v>
      </c>
      <c r="M15745">
        <v>28.36</v>
      </c>
      <c r="N15745">
        <f>COUNTIF(Cod_Mun_Norte!B:B,DADOS_SNIS_Minas!A15745)</f>
        <v>0</v>
      </c>
    </row>
    <row r="15746" spans="1:14" x14ac:dyDescent="0.2">
      <c r="A15746">
        <v>315217</v>
      </c>
      <c r="B15746" t="s">
        <v>2235</v>
      </c>
      <c r="C15746" t="s">
        <v>98</v>
      </c>
      <c r="D15746">
        <v>2006</v>
      </c>
      <c r="E15746" t="s">
        <v>361</v>
      </c>
      <c r="F15746" t="s">
        <v>362</v>
      </c>
      <c r="H15746">
        <v>11710</v>
      </c>
      <c r="I15746">
        <v>3403</v>
      </c>
      <c r="J15746">
        <v>2989</v>
      </c>
      <c r="K15746">
        <v>2989</v>
      </c>
      <c r="L15746">
        <v>87.8</v>
      </c>
      <c r="M15746">
        <v>25.53</v>
      </c>
      <c r="N15746">
        <f>COUNTIF(Cod_Mun_Norte!B:B,DADOS_SNIS_Minas!A15746)</f>
        <v>0</v>
      </c>
    </row>
    <row r="15747" spans="1:14" x14ac:dyDescent="0.2">
      <c r="A15747">
        <v>315217</v>
      </c>
      <c r="B15747" t="s">
        <v>2235</v>
      </c>
      <c r="C15747" t="s">
        <v>98</v>
      </c>
      <c r="D15747">
        <v>2005</v>
      </c>
      <c r="E15747" t="s">
        <v>361</v>
      </c>
      <c r="F15747" t="s">
        <v>362</v>
      </c>
      <c r="H15747">
        <v>11530</v>
      </c>
      <c r="I15747">
        <v>3351</v>
      </c>
      <c r="N15747">
        <f>COUNTIF(Cod_Mun_Norte!B:B,DADOS_SNIS_Minas!A15747)</f>
        <v>0</v>
      </c>
    </row>
    <row r="15748" spans="1:14" x14ac:dyDescent="0.2">
      <c r="A15748">
        <v>315217</v>
      </c>
      <c r="B15748" t="s">
        <v>2235</v>
      </c>
      <c r="C15748" t="s">
        <v>98</v>
      </c>
      <c r="D15748">
        <v>2004</v>
      </c>
      <c r="E15748" t="s">
        <v>361</v>
      </c>
      <c r="F15748" t="s">
        <v>362</v>
      </c>
      <c r="H15748">
        <v>11349</v>
      </c>
      <c r="I15748">
        <v>3298</v>
      </c>
      <c r="N15748">
        <f>COUNTIF(Cod_Mun_Norte!B:B,DADOS_SNIS_Minas!A15748)</f>
        <v>0</v>
      </c>
    </row>
    <row r="15749" spans="1:14" x14ac:dyDescent="0.2">
      <c r="A15749">
        <v>315217</v>
      </c>
      <c r="B15749" t="s">
        <v>2235</v>
      </c>
      <c r="C15749" t="s">
        <v>98</v>
      </c>
      <c r="D15749">
        <v>2003</v>
      </c>
      <c r="E15749" t="s">
        <v>361</v>
      </c>
      <c r="F15749" t="s">
        <v>362</v>
      </c>
      <c r="H15749">
        <v>11021</v>
      </c>
      <c r="I15749">
        <v>3203</v>
      </c>
      <c r="N15749">
        <f>COUNTIF(Cod_Mun_Norte!B:B,DADOS_SNIS_Minas!A15749)</f>
        <v>0</v>
      </c>
    </row>
    <row r="15750" spans="1:14" x14ac:dyDescent="0.2">
      <c r="A15750">
        <v>315217</v>
      </c>
      <c r="B15750" t="s">
        <v>2235</v>
      </c>
      <c r="C15750" t="s">
        <v>98</v>
      </c>
      <c r="D15750">
        <v>2002</v>
      </c>
      <c r="E15750" t="s">
        <v>361</v>
      </c>
      <c r="F15750" t="s">
        <v>362</v>
      </c>
      <c r="H15750">
        <v>10865</v>
      </c>
      <c r="I15750">
        <v>3158</v>
      </c>
      <c r="N15750">
        <f>COUNTIF(Cod_Mun_Norte!B:B,DADOS_SNIS_Minas!A15750)</f>
        <v>0</v>
      </c>
    </row>
    <row r="15751" spans="1:14" x14ac:dyDescent="0.2">
      <c r="A15751">
        <v>315217</v>
      </c>
      <c r="B15751" t="s">
        <v>2235</v>
      </c>
      <c r="C15751" t="s">
        <v>98</v>
      </c>
      <c r="D15751">
        <v>2001</v>
      </c>
      <c r="E15751" t="s">
        <v>361</v>
      </c>
      <c r="F15751" t="s">
        <v>362</v>
      </c>
      <c r="H15751">
        <v>10720</v>
      </c>
      <c r="I15751">
        <v>3116</v>
      </c>
      <c r="N15751">
        <f>COUNTIF(Cod_Mun_Norte!B:B,DADOS_SNIS_Minas!A15751)</f>
        <v>0</v>
      </c>
    </row>
    <row r="15752" spans="1:14" x14ac:dyDescent="0.2">
      <c r="A15752">
        <v>315217</v>
      </c>
      <c r="B15752" t="s">
        <v>2235</v>
      </c>
      <c r="C15752" t="s">
        <v>98</v>
      </c>
      <c r="D15752">
        <v>2000</v>
      </c>
      <c r="E15752" t="s">
        <v>361</v>
      </c>
      <c r="F15752" t="s">
        <v>362</v>
      </c>
      <c r="H15752">
        <v>10529</v>
      </c>
      <c r="I15752">
        <v>3060</v>
      </c>
      <c r="N15752">
        <f>COUNTIF(Cod_Mun_Norte!B:B,DADOS_SNIS_Minas!A15752)</f>
        <v>0</v>
      </c>
    </row>
    <row r="15753" spans="1:14" x14ac:dyDescent="0.2">
      <c r="A15753">
        <v>315217</v>
      </c>
      <c r="B15753" t="s">
        <v>2235</v>
      </c>
      <c r="C15753" t="s">
        <v>98</v>
      </c>
      <c r="D15753">
        <v>1999</v>
      </c>
      <c r="H15753">
        <v>9804</v>
      </c>
      <c r="I15753">
        <v>2849</v>
      </c>
      <c r="N15753">
        <f>COUNTIF(Cod_Mun_Norte!B:B,DADOS_SNIS_Minas!A15753)</f>
        <v>0</v>
      </c>
    </row>
    <row r="15754" spans="1:14" x14ac:dyDescent="0.2">
      <c r="A15754">
        <v>315217</v>
      </c>
      <c r="B15754" t="s">
        <v>2235</v>
      </c>
      <c r="C15754" t="s">
        <v>98</v>
      </c>
      <c r="D15754">
        <v>1998</v>
      </c>
      <c r="H15754">
        <v>9710</v>
      </c>
      <c r="I15754">
        <v>2822</v>
      </c>
      <c r="N15754">
        <f>COUNTIF(Cod_Mun_Norte!B:B,DADOS_SNIS_Minas!A15754)</f>
        <v>0</v>
      </c>
    </row>
    <row r="15755" spans="1:14" x14ac:dyDescent="0.2">
      <c r="A15755">
        <v>315217</v>
      </c>
      <c r="B15755" t="s">
        <v>2235</v>
      </c>
      <c r="C15755" t="s">
        <v>98</v>
      </c>
      <c r="D15755">
        <v>1997</v>
      </c>
      <c r="H15755">
        <v>9616</v>
      </c>
      <c r="I15755">
        <v>2795</v>
      </c>
      <c r="N15755">
        <f>COUNTIF(Cod_Mun_Norte!B:B,DADOS_SNIS_Minas!A15755)</f>
        <v>0</v>
      </c>
    </row>
    <row r="15756" spans="1:14" x14ac:dyDescent="0.2">
      <c r="A15756">
        <v>315220</v>
      </c>
      <c r="B15756" t="s">
        <v>66</v>
      </c>
      <c r="C15756" t="s">
        <v>98</v>
      </c>
      <c r="D15756">
        <v>2020</v>
      </c>
      <c r="E15756" t="s">
        <v>2239</v>
      </c>
      <c r="F15756" t="s">
        <v>367</v>
      </c>
      <c r="G15756" t="s">
        <v>368</v>
      </c>
      <c r="H15756">
        <v>37864</v>
      </c>
      <c r="I15756">
        <v>19460</v>
      </c>
      <c r="J15756">
        <v>19911</v>
      </c>
      <c r="K15756">
        <v>19460</v>
      </c>
      <c r="L15756">
        <v>100</v>
      </c>
      <c r="M15756">
        <v>52.59</v>
      </c>
      <c r="N15756">
        <f>COUNTIF(Cod_Mun_Norte!B:B,DADOS_SNIS_Minas!A15756)</f>
        <v>1</v>
      </c>
    </row>
    <row r="15757" spans="1:14" x14ac:dyDescent="0.2">
      <c r="A15757">
        <v>315220</v>
      </c>
      <c r="B15757" t="s">
        <v>66</v>
      </c>
      <c r="C15757" t="s">
        <v>98</v>
      </c>
      <c r="D15757">
        <v>2019</v>
      </c>
      <c r="E15757" t="s">
        <v>2240</v>
      </c>
      <c r="F15757" t="s">
        <v>367</v>
      </c>
      <c r="G15757" t="s">
        <v>368</v>
      </c>
      <c r="H15757">
        <v>37906</v>
      </c>
      <c r="I15757">
        <v>19481</v>
      </c>
      <c r="J15757">
        <v>19481</v>
      </c>
      <c r="K15757">
        <v>19481</v>
      </c>
      <c r="L15757">
        <v>100</v>
      </c>
      <c r="M15757">
        <v>51.39</v>
      </c>
      <c r="N15757">
        <f>COUNTIF(Cod_Mun_Norte!B:B,DADOS_SNIS_Minas!A15757)</f>
        <v>1</v>
      </c>
    </row>
    <row r="15758" spans="1:14" x14ac:dyDescent="0.2">
      <c r="A15758">
        <v>315220</v>
      </c>
      <c r="B15758" t="s">
        <v>66</v>
      </c>
      <c r="C15758" t="s">
        <v>98</v>
      </c>
      <c r="D15758">
        <v>2018</v>
      </c>
      <c r="E15758" t="s">
        <v>2240</v>
      </c>
      <c r="F15758" t="s">
        <v>367</v>
      </c>
      <c r="H15758">
        <v>37950</v>
      </c>
      <c r="I15758">
        <v>19504</v>
      </c>
      <c r="J15758">
        <v>19504</v>
      </c>
      <c r="K15758">
        <v>19504</v>
      </c>
      <c r="L15758">
        <v>100</v>
      </c>
      <c r="M15758">
        <v>51.39</v>
      </c>
      <c r="N15758">
        <f>COUNTIF(Cod_Mun_Norte!B:B,DADOS_SNIS_Minas!A15758)</f>
        <v>1</v>
      </c>
    </row>
    <row r="15759" spans="1:14" x14ac:dyDescent="0.2">
      <c r="A15759">
        <v>315220</v>
      </c>
      <c r="B15759" t="s">
        <v>66</v>
      </c>
      <c r="C15759" t="s">
        <v>98</v>
      </c>
      <c r="D15759">
        <v>2017</v>
      </c>
      <c r="E15759" t="s">
        <v>2240</v>
      </c>
      <c r="F15759" t="s">
        <v>367</v>
      </c>
      <c r="H15759">
        <v>38741</v>
      </c>
      <c r="I15759">
        <v>19911</v>
      </c>
      <c r="J15759">
        <v>19911</v>
      </c>
      <c r="K15759">
        <v>19911</v>
      </c>
      <c r="L15759">
        <v>100</v>
      </c>
      <c r="M15759">
        <v>51.4</v>
      </c>
      <c r="N15759">
        <f>COUNTIF(Cod_Mun_Norte!B:B,DADOS_SNIS_Minas!A15759)</f>
        <v>1</v>
      </c>
    </row>
    <row r="15760" spans="1:14" x14ac:dyDescent="0.2">
      <c r="A15760">
        <v>315220</v>
      </c>
      <c r="B15760" t="s">
        <v>66</v>
      </c>
      <c r="C15760" t="s">
        <v>98</v>
      </c>
      <c r="D15760">
        <v>2016</v>
      </c>
      <c r="E15760" t="s">
        <v>2240</v>
      </c>
      <c r="F15760" t="s">
        <v>367</v>
      </c>
      <c r="H15760">
        <v>38730</v>
      </c>
      <c r="I15760">
        <v>19905</v>
      </c>
      <c r="J15760">
        <v>19905</v>
      </c>
      <c r="K15760">
        <v>19905</v>
      </c>
      <c r="L15760">
        <v>100</v>
      </c>
      <c r="M15760">
        <v>51.39</v>
      </c>
      <c r="N15760">
        <f>COUNTIF(Cod_Mun_Norte!B:B,DADOS_SNIS_Minas!A15760)</f>
        <v>1</v>
      </c>
    </row>
    <row r="15761" spans="1:14" x14ac:dyDescent="0.2">
      <c r="A15761">
        <v>315220</v>
      </c>
      <c r="B15761" t="s">
        <v>66</v>
      </c>
      <c r="C15761" t="s">
        <v>98</v>
      </c>
      <c r="D15761">
        <v>2015</v>
      </c>
      <c r="E15761" t="s">
        <v>2240</v>
      </c>
      <c r="F15761" t="s">
        <v>367</v>
      </c>
      <c r="H15761">
        <v>38720</v>
      </c>
      <c r="I15761">
        <v>19900</v>
      </c>
      <c r="J15761">
        <v>19900</v>
      </c>
      <c r="K15761">
        <v>19900</v>
      </c>
      <c r="L15761">
        <v>100</v>
      </c>
      <c r="M15761">
        <v>51.39</v>
      </c>
      <c r="N15761">
        <f>COUNTIF(Cod_Mun_Norte!B:B,DADOS_SNIS_Minas!A15761)</f>
        <v>1</v>
      </c>
    </row>
    <row r="15762" spans="1:14" x14ac:dyDescent="0.2">
      <c r="A15762">
        <v>315220</v>
      </c>
      <c r="B15762" t="s">
        <v>66</v>
      </c>
      <c r="C15762" t="s">
        <v>98</v>
      </c>
      <c r="D15762">
        <v>2014</v>
      </c>
      <c r="E15762" t="s">
        <v>2240</v>
      </c>
      <c r="F15762" t="s">
        <v>367</v>
      </c>
      <c r="H15762">
        <v>38709</v>
      </c>
      <c r="I15762">
        <v>19894</v>
      </c>
      <c r="J15762">
        <v>19894</v>
      </c>
      <c r="K15762">
        <v>19894</v>
      </c>
      <c r="L15762">
        <v>100</v>
      </c>
      <c r="M15762">
        <v>51.39</v>
      </c>
      <c r="N15762">
        <f>COUNTIF(Cod_Mun_Norte!B:B,DADOS_SNIS_Minas!A15762)</f>
        <v>1</v>
      </c>
    </row>
    <row r="15763" spans="1:14" x14ac:dyDescent="0.2">
      <c r="A15763">
        <v>315220</v>
      </c>
      <c r="B15763" t="s">
        <v>66</v>
      </c>
      <c r="C15763" t="s">
        <v>98</v>
      </c>
      <c r="D15763">
        <v>2013</v>
      </c>
      <c r="E15763" t="s">
        <v>2240</v>
      </c>
      <c r="F15763" t="s">
        <v>367</v>
      </c>
      <c r="H15763">
        <v>38697</v>
      </c>
      <c r="I15763">
        <v>19888</v>
      </c>
      <c r="J15763">
        <v>19888</v>
      </c>
      <c r="K15763">
        <v>19888</v>
      </c>
      <c r="L15763">
        <v>100</v>
      </c>
      <c r="M15763">
        <v>51.39</v>
      </c>
      <c r="N15763">
        <f>COUNTIF(Cod_Mun_Norte!B:B,DADOS_SNIS_Minas!A15763)</f>
        <v>1</v>
      </c>
    </row>
    <row r="15764" spans="1:14" x14ac:dyDescent="0.2">
      <c r="A15764">
        <v>315220</v>
      </c>
      <c r="B15764" t="s">
        <v>66</v>
      </c>
      <c r="C15764" t="s">
        <v>98</v>
      </c>
      <c r="D15764">
        <v>2012</v>
      </c>
      <c r="E15764" t="s">
        <v>2240</v>
      </c>
      <c r="F15764" t="s">
        <v>367</v>
      </c>
      <c r="H15764">
        <v>37588</v>
      </c>
      <c r="I15764">
        <v>19318</v>
      </c>
      <c r="J15764">
        <v>19318</v>
      </c>
      <c r="K15764">
        <v>19318</v>
      </c>
      <c r="L15764">
        <v>100</v>
      </c>
      <c r="M15764">
        <v>51.39</v>
      </c>
      <c r="N15764">
        <f>COUNTIF(Cod_Mun_Norte!B:B,DADOS_SNIS_Minas!A15764)</f>
        <v>1</v>
      </c>
    </row>
    <row r="15765" spans="1:14" x14ac:dyDescent="0.2">
      <c r="A15765">
        <v>315220</v>
      </c>
      <c r="B15765" t="s">
        <v>66</v>
      </c>
      <c r="C15765" t="s">
        <v>98</v>
      </c>
      <c r="D15765">
        <v>2011</v>
      </c>
      <c r="E15765" t="s">
        <v>361</v>
      </c>
      <c r="F15765" t="s">
        <v>99</v>
      </c>
      <c r="H15765">
        <v>37607</v>
      </c>
      <c r="I15765">
        <v>19328</v>
      </c>
      <c r="J15765">
        <v>19328</v>
      </c>
      <c r="K15765">
        <v>19328</v>
      </c>
      <c r="L15765">
        <v>100</v>
      </c>
      <c r="M15765">
        <v>51.39</v>
      </c>
      <c r="N15765">
        <f>COUNTIF(Cod_Mun_Norte!B:B,DADOS_SNIS_Minas!A15765)</f>
        <v>1</v>
      </c>
    </row>
    <row r="15766" spans="1:14" x14ac:dyDescent="0.2">
      <c r="A15766">
        <v>315220</v>
      </c>
      <c r="B15766" t="s">
        <v>66</v>
      </c>
      <c r="C15766" t="s">
        <v>98</v>
      </c>
      <c r="D15766">
        <v>2010</v>
      </c>
      <c r="E15766" t="s">
        <v>361</v>
      </c>
      <c r="F15766" t="s">
        <v>99</v>
      </c>
      <c r="H15766">
        <v>37627</v>
      </c>
      <c r="I15766">
        <v>19338</v>
      </c>
      <c r="J15766">
        <v>19338</v>
      </c>
      <c r="K15766">
        <v>19338</v>
      </c>
      <c r="L15766">
        <v>100</v>
      </c>
      <c r="M15766">
        <v>51.39</v>
      </c>
      <c r="N15766">
        <f>COUNTIF(Cod_Mun_Norte!B:B,DADOS_SNIS_Minas!A15766)</f>
        <v>1</v>
      </c>
    </row>
    <row r="15767" spans="1:14" x14ac:dyDescent="0.2">
      <c r="A15767">
        <v>315220</v>
      </c>
      <c r="B15767" t="s">
        <v>66</v>
      </c>
      <c r="C15767" t="s">
        <v>98</v>
      </c>
      <c r="D15767">
        <v>2009</v>
      </c>
      <c r="E15767" t="s">
        <v>2240</v>
      </c>
      <c r="F15767" t="s">
        <v>367</v>
      </c>
      <c r="H15767">
        <v>37842</v>
      </c>
      <c r="I15767">
        <v>18827</v>
      </c>
      <c r="J15767">
        <v>26577</v>
      </c>
      <c r="K15767">
        <v>26577</v>
      </c>
      <c r="L15767">
        <v>100</v>
      </c>
      <c r="M15767">
        <v>70.23</v>
      </c>
      <c r="N15767">
        <f>COUNTIF(Cod_Mun_Norte!B:B,DADOS_SNIS_Minas!A15767)</f>
        <v>1</v>
      </c>
    </row>
    <row r="15768" spans="1:14" x14ac:dyDescent="0.2">
      <c r="A15768">
        <v>315220</v>
      </c>
      <c r="B15768" t="s">
        <v>66</v>
      </c>
      <c r="C15768" t="s">
        <v>98</v>
      </c>
      <c r="D15768">
        <v>2008</v>
      </c>
      <c r="E15768" t="s">
        <v>361</v>
      </c>
      <c r="F15768" t="s">
        <v>99</v>
      </c>
      <c r="H15768">
        <v>37877</v>
      </c>
      <c r="I15768">
        <v>18844</v>
      </c>
      <c r="J15768">
        <v>26002</v>
      </c>
      <c r="K15768">
        <v>26002</v>
      </c>
      <c r="L15768">
        <v>100</v>
      </c>
      <c r="M15768">
        <v>68.650000000000006</v>
      </c>
      <c r="N15768">
        <f>COUNTIF(Cod_Mun_Norte!B:B,DADOS_SNIS_Minas!A15768)</f>
        <v>1</v>
      </c>
    </row>
    <row r="15769" spans="1:14" x14ac:dyDescent="0.2">
      <c r="A15769">
        <v>315220</v>
      </c>
      <c r="B15769" t="s">
        <v>66</v>
      </c>
      <c r="C15769" t="s">
        <v>98</v>
      </c>
      <c r="D15769">
        <v>2007</v>
      </c>
      <c r="E15769" t="s">
        <v>361</v>
      </c>
      <c r="F15769" t="s">
        <v>362</v>
      </c>
      <c r="H15769">
        <v>36864</v>
      </c>
      <c r="I15769">
        <v>18340</v>
      </c>
      <c r="J15769">
        <v>25026</v>
      </c>
      <c r="K15769">
        <v>25026</v>
      </c>
      <c r="L15769">
        <v>100</v>
      </c>
      <c r="M15769">
        <v>67.89</v>
      </c>
      <c r="N15769">
        <f>COUNTIF(Cod_Mun_Norte!B:B,DADOS_SNIS_Minas!A15769)</f>
        <v>1</v>
      </c>
    </row>
    <row r="15770" spans="1:14" x14ac:dyDescent="0.2">
      <c r="A15770">
        <v>315220</v>
      </c>
      <c r="B15770" t="s">
        <v>66</v>
      </c>
      <c r="C15770" t="s">
        <v>98</v>
      </c>
      <c r="D15770">
        <v>2006</v>
      </c>
      <c r="E15770" t="s">
        <v>361</v>
      </c>
      <c r="F15770" t="s">
        <v>362</v>
      </c>
      <c r="H15770">
        <v>38563</v>
      </c>
      <c r="I15770">
        <v>18462</v>
      </c>
      <c r="J15770">
        <v>24238</v>
      </c>
      <c r="K15770">
        <v>24238</v>
      </c>
      <c r="L15770">
        <v>100</v>
      </c>
      <c r="M15770">
        <v>62.85</v>
      </c>
      <c r="N15770">
        <f>COUNTIF(Cod_Mun_Norte!B:B,DADOS_SNIS_Minas!A15770)</f>
        <v>1</v>
      </c>
    </row>
    <row r="15771" spans="1:14" x14ac:dyDescent="0.2">
      <c r="A15771">
        <v>315220</v>
      </c>
      <c r="B15771" t="s">
        <v>66</v>
      </c>
      <c r="C15771" t="s">
        <v>98</v>
      </c>
      <c r="D15771">
        <v>2005</v>
      </c>
      <c r="E15771" t="s">
        <v>361</v>
      </c>
      <c r="F15771" t="s">
        <v>362</v>
      </c>
      <c r="H15771">
        <v>38460</v>
      </c>
      <c r="I15771">
        <v>18413</v>
      </c>
      <c r="N15771">
        <f>COUNTIF(Cod_Mun_Norte!B:B,DADOS_SNIS_Minas!A15771)</f>
        <v>1</v>
      </c>
    </row>
    <row r="15772" spans="1:14" x14ac:dyDescent="0.2">
      <c r="A15772">
        <v>315220</v>
      </c>
      <c r="B15772" t="s">
        <v>66</v>
      </c>
      <c r="C15772" t="s">
        <v>98</v>
      </c>
      <c r="D15772">
        <v>2004</v>
      </c>
      <c r="E15772" t="s">
        <v>361</v>
      </c>
      <c r="F15772" t="s">
        <v>362</v>
      </c>
      <c r="H15772">
        <v>38357</v>
      </c>
      <c r="I15772">
        <v>18364</v>
      </c>
      <c r="N15772">
        <f>COUNTIF(Cod_Mun_Norte!B:B,DADOS_SNIS_Minas!A15772)</f>
        <v>1</v>
      </c>
    </row>
    <row r="15773" spans="1:14" x14ac:dyDescent="0.2">
      <c r="A15773">
        <v>315220</v>
      </c>
      <c r="B15773" t="s">
        <v>66</v>
      </c>
      <c r="C15773" t="s">
        <v>98</v>
      </c>
      <c r="D15773">
        <v>2003</v>
      </c>
      <c r="E15773" t="s">
        <v>361</v>
      </c>
      <c r="F15773" t="s">
        <v>362</v>
      </c>
      <c r="H15773">
        <v>38170</v>
      </c>
      <c r="I15773">
        <v>18274</v>
      </c>
      <c r="N15773">
        <f>COUNTIF(Cod_Mun_Norte!B:B,DADOS_SNIS_Minas!A15773)</f>
        <v>1</v>
      </c>
    </row>
    <row r="15774" spans="1:14" x14ac:dyDescent="0.2">
      <c r="A15774">
        <v>315220</v>
      </c>
      <c r="B15774" t="s">
        <v>66</v>
      </c>
      <c r="C15774" t="s">
        <v>98</v>
      </c>
      <c r="D15774">
        <v>2002</v>
      </c>
      <c r="E15774" t="s">
        <v>361</v>
      </c>
      <c r="F15774" t="s">
        <v>362</v>
      </c>
      <c r="H15774">
        <v>38081</v>
      </c>
      <c r="I15774">
        <v>18231</v>
      </c>
      <c r="N15774">
        <f>COUNTIF(Cod_Mun_Norte!B:B,DADOS_SNIS_Minas!A15774)</f>
        <v>1</v>
      </c>
    </row>
    <row r="15775" spans="1:14" x14ac:dyDescent="0.2">
      <c r="A15775">
        <v>315220</v>
      </c>
      <c r="B15775" t="s">
        <v>66</v>
      </c>
      <c r="C15775" t="s">
        <v>98</v>
      </c>
      <c r="D15775">
        <v>2001</v>
      </c>
      <c r="E15775" t="s">
        <v>361</v>
      </c>
      <c r="F15775" t="s">
        <v>362</v>
      </c>
      <c r="H15775">
        <v>37932</v>
      </c>
      <c r="I15775">
        <v>18160</v>
      </c>
      <c r="N15775">
        <f>COUNTIF(Cod_Mun_Norte!B:B,DADOS_SNIS_Minas!A15775)</f>
        <v>1</v>
      </c>
    </row>
    <row r="15776" spans="1:14" x14ac:dyDescent="0.2">
      <c r="A15776">
        <v>315220</v>
      </c>
      <c r="B15776" t="s">
        <v>66</v>
      </c>
      <c r="C15776" t="s">
        <v>98</v>
      </c>
      <c r="D15776">
        <v>2000</v>
      </c>
      <c r="E15776" t="s">
        <v>361</v>
      </c>
      <c r="F15776" t="s">
        <v>362</v>
      </c>
      <c r="H15776">
        <v>37890</v>
      </c>
      <c r="I15776">
        <v>18140</v>
      </c>
      <c r="N15776">
        <f>COUNTIF(Cod_Mun_Norte!B:B,DADOS_SNIS_Minas!A15776)</f>
        <v>1</v>
      </c>
    </row>
    <row r="15777" spans="1:14" x14ac:dyDescent="0.2">
      <c r="A15777">
        <v>315220</v>
      </c>
      <c r="B15777" t="s">
        <v>66</v>
      </c>
      <c r="C15777" t="s">
        <v>98</v>
      </c>
      <c r="D15777">
        <v>1999</v>
      </c>
      <c r="E15777" t="s">
        <v>361</v>
      </c>
      <c r="F15777" t="s">
        <v>362</v>
      </c>
      <c r="H15777">
        <v>34083</v>
      </c>
      <c r="I15777">
        <v>15024</v>
      </c>
      <c r="N15777">
        <f>COUNTIF(Cod_Mun_Norte!B:B,DADOS_SNIS_Minas!A15777)</f>
        <v>1</v>
      </c>
    </row>
    <row r="15778" spans="1:14" x14ac:dyDescent="0.2">
      <c r="A15778">
        <v>315220</v>
      </c>
      <c r="B15778" t="s">
        <v>66</v>
      </c>
      <c r="C15778" t="s">
        <v>98</v>
      </c>
      <c r="D15778">
        <v>1998</v>
      </c>
      <c r="E15778" t="s">
        <v>361</v>
      </c>
      <c r="F15778" t="s">
        <v>362</v>
      </c>
      <c r="H15778">
        <v>34520</v>
      </c>
      <c r="I15778">
        <v>15217</v>
      </c>
      <c r="N15778">
        <f>COUNTIF(Cod_Mun_Norte!B:B,DADOS_SNIS_Minas!A15778)</f>
        <v>1</v>
      </c>
    </row>
    <row r="15779" spans="1:14" x14ac:dyDescent="0.2">
      <c r="A15779">
        <v>315220</v>
      </c>
      <c r="B15779" t="s">
        <v>66</v>
      </c>
      <c r="C15779" t="s">
        <v>98</v>
      </c>
      <c r="D15779">
        <v>1997</v>
      </c>
      <c r="H15779">
        <v>34957</v>
      </c>
      <c r="I15779">
        <v>15409</v>
      </c>
      <c r="N15779">
        <f>COUNTIF(Cod_Mun_Norte!B:B,DADOS_SNIS_Minas!A15779)</f>
        <v>1</v>
      </c>
    </row>
    <row r="15780" spans="1:14" x14ac:dyDescent="0.2">
      <c r="A15780">
        <v>315220</v>
      </c>
      <c r="B15780" t="s">
        <v>66</v>
      </c>
      <c r="C15780" t="s">
        <v>98</v>
      </c>
      <c r="D15780">
        <v>1996</v>
      </c>
      <c r="H15780">
        <v>51712</v>
      </c>
      <c r="I15780">
        <v>22795</v>
      </c>
      <c r="N15780">
        <f>COUNTIF(Cod_Mun_Norte!B:B,DADOS_SNIS_Minas!A15780)</f>
        <v>1</v>
      </c>
    </row>
    <row r="15781" spans="1:14" x14ac:dyDescent="0.2">
      <c r="A15781">
        <v>315220</v>
      </c>
      <c r="B15781" t="s">
        <v>66</v>
      </c>
      <c r="C15781" t="s">
        <v>98</v>
      </c>
      <c r="D15781">
        <v>1995</v>
      </c>
      <c r="H15781">
        <v>57979</v>
      </c>
      <c r="I15781">
        <v>25558</v>
      </c>
      <c r="N15781">
        <f>COUNTIF(Cod_Mun_Norte!B:B,DADOS_SNIS_Minas!A15781)</f>
        <v>1</v>
      </c>
    </row>
    <row r="15782" spans="1:14" x14ac:dyDescent="0.2">
      <c r="A15782">
        <v>315230</v>
      </c>
      <c r="B15782" t="s">
        <v>2241</v>
      </c>
      <c r="C15782" t="s">
        <v>98</v>
      </c>
      <c r="D15782">
        <v>2020</v>
      </c>
      <c r="E15782" t="s">
        <v>361</v>
      </c>
      <c r="F15782" t="s">
        <v>362</v>
      </c>
      <c r="G15782" t="s">
        <v>119</v>
      </c>
      <c r="H15782">
        <v>11348</v>
      </c>
      <c r="I15782">
        <v>5263</v>
      </c>
      <c r="J15782">
        <v>5215</v>
      </c>
      <c r="K15782">
        <v>5215</v>
      </c>
      <c r="L15782">
        <v>99.1</v>
      </c>
      <c r="M15782">
        <v>45.96</v>
      </c>
      <c r="N15782">
        <f>COUNTIF(Cod_Mun_Norte!B:B,DADOS_SNIS_Minas!A15782)</f>
        <v>0</v>
      </c>
    </row>
    <row r="15783" spans="1:14" x14ac:dyDescent="0.2">
      <c r="A15783">
        <v>315230</v>
      </c>
      <c r="B15783" t="s">
        <v>2241</v>
      </c>
      <c r="C15783" t="s">
        <v>98</v>
      </c>
      <c r="D15783">
        <v>2019</v>
      </c>
      <c r="E15783" t="s">
        <v>361</v>
      </c>
      <c r="F15783" t="s">
        <v>362</v>
      </c>
      <c r="G15783" t="s">
        <v>119</v>
      </c>
      <c r="H15783">
        <v>11279</v>
      </c>
      <c r="I15783">
        <v>5231</v>
      </c>
      <c r="J15783">
        <v>5215</v>
      </c>
      <c r="K15783">
        <v>5215</v>
      </c>
      <c r="L15783">
        <v>99.7</v>
      </c>
      <c r="M15783">
        <v>46.24</v>
      </c>
      <c r="N15783">
        <f>COUNTIF(Cod_Mun_Norte!B:B,DADOS_SNIS_Minas!A15783)</f>
        <v>0</v>
      </c>
    </row>
    <row r="15784" spans="1:14" x14ac:dyDescent="0.2">
      <c r="A15784">
        <v>315230</v>
      </c>
      <c r="B15784" t="s">
        <v>2241</v>
      </c>
      <c r="C15784" t="s">
        <v>98</v>
      </c>
      <c r="D15784">
        <v>2018</v>
      </c>
      <c r="E15784" t="s">
        <v>2242</v>
      </c>
      <c r="F15784" t="s">
        <v>354</v>
      </c>
      <c r="H15784">
        <v>11208</v>
      </c>
      <c r="I15784">
        <v>5198</v>
      </c>
      <c r="J15784">
        <v>5198</v>
      </c>
      <c r="K15784">
        <v>5198</v>
      </c>
      <c r="L15784">
        <v>100</v>
      </c>
      <c r="M15784">
        <v>46.38</v>
      </c>
      <c r="N15784">
        <f>COUNTIF(Cod_Mun_Norte!B:B,DADOS_SNIS_Minas!A15784)</f>
        <v>0</v>
      </c>
    </row>
    <row r="15785" spans="1:14" x14ac:dyDescent="0.2">
      <c r="A15785">
        <v>315230</v>
      </c>
      <c r="B15785" t="s">
        <v>2241</v>
      </c>
      <c r="C15785" t="s">
        <v>98</v>
      </c>
      <c r="D15785">
        <v>2017</v>
      </c>
      <c r="E15785" t="s">
        <v>361</v>
      </c>
      <c r="F15785" t="s">
        <v>362</v>
      </c>
      <c r="H15785">
        <v>11245</v>
      </c>
      <c r="I15785">
        <v>5215</v>
      </c>
      <c r="J15785">
        <v>5215</v>
      </c>
      <c r="K15785">
        <v>5215</v>
      </c>
      <c r="L15785">
        <v>100</v>
      </c>
      <c r="M15785">
        <v>46.38</v>
      </c>
      <c r="N15785">
        <f>COUNTIF(Cod_Mun_Norte!B:B,DADOS_SNIS_Minas!A15785)</f>
        <v>0</v>
      </c>
    </row>
    <row r="15786" spans="1:14" x14ac:dyDescent="0.2">
      <c r="A15786">
        <v>315230</v>
      </c>
      <c r="B15786" t="s">
        <v>2241</v>
      </c>
      <c r="C15786" t="s">
        <v>98</v>
      </c>
      <c r="D15786">
        <v>2016</v>
      </c>
      <c r="E15786" t="s">
        <v>2242</v>
      </c>
      <c r="F15786" t="s">
        <v>360</v>
      </c>
      <c r="H15786">
        <v>11178</v>
      </c>
      <c r="I15786">
        <v>5184</v>
      </c>
      <c r="J15786">
        <v>5184</v>
      </c>
      <c r="K15786">
        <v>5184</v>
      </c>
      <c r="L15786">
        <v>100</v>
      </c>
      <c r="M15786">
        <v>46.38</v>
      </c>
      <c r="N15786">
        <f>COUNTIF(Cod_Mun_Norte!B:B,DADOS_SNIS_Minas!A15786)</f>
        <v>0</v>
      </c>
    </row>
    <row r="15787" spans="1:14" x14ac:dyDescent="0.2">
      <c r="A15787">
        <v>315230</v>
      </c>
      <c r="B15787" t="s">
        <v>2241</v>
      </c>
      <c r="C15787" t="s">
        <v>98</v>
      </c>
      <c r="D15787">
        <v>2015</v>
      </c>
      <c r="E15787" t="s">
        <v>361</v>
      </c>
      <c r="F15787" t="s">
        <v>362</v>
      </c>
      <c r="H15787">
        <v>11107</v>
      </c>
      <c r="I15787">
        <v>5151</v>
      </c>
      <c r="J15787">
        <v>5151</v>
      </c>
      <c r="K15787">
        <v>5151</v>
      </c>
      <c r="L15787">
        <v>100</v>
      </c>
      <c r="M15787">
        <v>46.38</v>
      </c>
      <c r="N15787">
        <f>COUNTIF(Cod_Mun_Norte!B:B,DADOS_SNIS_Minas!A15787)</f>
        <v>0</v>
      </c>
    </row>
    <row r="15788" spans="1:14" x14ac:dyDescent="0.2">
      <c r="A15788">
        <v>315230</v>
      </c>
      <c r="B15788" t="s">
        <v>2241</v>
      </c>
      <c r="C15788" t="s">
        <v>98</v>
      </c>
      <c r="D15788">
        <v>2014</v>
      </c>
      <c r="E15788" t="s">
        <v>361</v>
      </c>
      <c r="F15788" t="s">
        <v>362</v>
      </c>
      <c r="H15788">
        <v>11033</v>
      </c>
      <c r="I15788">
        <v>5117</v>
      </c>
      <c r="J15788">
        <v>5117</v>
      </c>
      <c r="K15788">
        <v>5117</v>
      </c>
      <c r="L15788">
        <v>100</v>
      </c>
      <c r="M15788">
        <v>46.38</v>
      </c>
      <c r="N15788">
        <f>COUNTIF(Cod_Mun_Norte!B:B,DADOS_SNIS_Minas!A15788)</f>
        <v>0</v>
      </c>
    </row>
    <row r="15789" spans="1:14" x14ac:dyDescent="0.2">
      <c r="A15789">
        <v>315230</v>
      </c>
      <c r="B15789" t="s">
        <v>2241</v>
      </c>
      <c r="C15789" t="s">
        <v>98</v>
      </c>
      <c r="D15789">
        <v>2013</v>
      </c>
      <c r="E15789" t="s">
        <v>361</v>
      </c>
      <c r="F15789" t="s">
        <v>362</v>
      </c>
      <c r="H15789">
        <v>10955</v>
      </c>
      <c r="I15789">
        <v>5081</v>
      </c>
      <c r="J15789">
        <v>5081</v>
      </c>
      <c r="K15789">
        <v>5081</v>
      </c>
      <c r="L15789">
        <v>100</v>
      </c>
      <c r="M15789">
        <v>46.38</v>
      </c>
      <c r="N15789">
        <f>COUNTIF(Cod_Mun_Norte!B:B,DADOS_SNIS_Minas!A15789)</f>
        <v>0</v>
      </c>
    </row>
    <row r="15790" spans="1:14" x14ac:dyDescent="0.2">
      <c r="A15790">
        <v>315230</v>
      </c>
      <c r="B15790" t="s">
        <v>2241</v>
      </c>
      <c r="C15790" t="s">
        <v>98</v>
      </c>
      <c r="D15790">
        <v>2012</v>
      </c>
      <c r="E15790" t="s">
        <v>361</v>
      </c>
      <c r="F15790" t="s">
        <v>362</v>
      </c>
      <c r="H15790">
        <v>10560</v>
      </c>
      <c r="I15790">
        <v>4897</v>
      </c>
      <c r="J15790">
        <v>4897</v>
      </c>
      <c r="K15790">
        <v>4897</v>
      </c>
      <c r="L15790">
        <v>100</v>
      </c>
      <c r="M15790">
        <v>46.37</v>
      </c>
      <c r="N15790">
        <f>COUNTIF(Cod_Mun_Norte!B:B,DADOS_SNIS_Minas!A15790)</f>
        <v>0</v>
      </c>
    </row>
    <row r="15791" spans="1:14" x14ac:dyDescent="0.2">
      <c r="A15791">
        <v>315230</v>
      </c>
      <c r="B15791" t="s">
        <v>2241</v>
      </c>
      <c r="C15791" t="s">
        <v>98</v>
      </c>
      <c r="D15791">
        <v>2011</v>
      </c>
      <c r="E15791" t="s">
        <v>361</v>
      </c>
      <c r="F15791" t="s">
        <v>362</v>
      </c>
      <c r="H15791">
        <v>10490</v>
      </c>
      <c r="I15791">
        <v>4865</v>
      </c>
      <c r="J15791">
        <v>4865</v>
      </c>
      <c r="K15791">
        <v>4865</v>
      </c>
      <c r="L15791">
        <v>100</v>
      </c>
      <c r="M15791">
        <v>46.38</v>
      </c>
      <c r="N15791">
        <f>COUNTIF(Cod_Mun_Norte!B:B,DADOS_SNIS_Minas!A15791)</f>
        <v>0</v>
      </c>
    </row>
    <row r="15792" spans="1:14" x14ac:dyDescent="0.2">
      <c r="A15792">
        <v>315230</v>
      </c>
      <c r="B15792" t="s">
        <v>2241</v>
      </c>
      <c r="C15792" t="s">
        <v>98</v>
      </c>
      <c r="D15792">
        <v>2010</v>
      </c>
      <c r="E15792" t="s">
        <v>2242</v>
      </c>
      <c r="F15792" t="s">
        <v>360</v>
      </c>
      <c r="H15792">
        <v>10417</v>
      </c>
      <c r="I15792">
        <v>4831</v>
      </c>
      <c r="J15792">
        <v>4831</v>
      </c>
      <c r="K15792">
        <v>4831</v>
      </c>
      <c r="L15792">
        <v>100</v>
      </c>
      <c r="M15792">
        <v>46.38</v>
      </c>
      <c r="N15792">
        <f>COUNTIF(Cod_Mun_Norte!B:B,DADOS_SNIS_Minas!A15792)</f>
        <v>0</v>
      </c>
    </row>
    <row r="15793" spans="1:14" x14ac:dyDescent="0.2">
      <c r="A15793">
        <v>315230</v>
      </c>
      <c r="B15793" t="s">
        <v>2241</v>
      </c>
      <c r="C15793" t="s">
        <v>98</v>
      </c>
      <c r="D15793">
        <v>2009</v>
      </c>
      <c r="E15793" t="s">
        <v>361</v>
      </c>
      <c r="F15793" t="s">
        <v>362</v>
      </c>
      <c r="H15793">
        <v>10989</v>
      </c>
      <c r="I15793">
        <v>5163</v>
      </c>
      <c r="J15793">
        <v>4970</v>
      </c>
      <c r="K15793">
        <v>4970</v>
      </c>
      <c r="L15793">
        <v>96.3</v>
      </c>
      <c r="M15793">
        <v>45.23</v>
      </c>
      <c r="N15793">
        <f>COUNTIF(Cod_Mun_Norte!B:B,DADOS_SNIS_Minas!A15793)</f>
        <v>0</v>
      </c>
    </row>
    <row r="15794" spans="1:14" x14ac:dyDescent="0.2">
      <c r="A15794">
        <v>315230</v>
      </c>
      <c r="B15794" t="s">
        <v>2241</v>
      </c>
      <c r="C15794" t="s">
        <v>98</v>
      </c>
      <c r="D15794">
        <v>2008</v>
      </c>
      <c r="E15794" t="s">
        <v>361</v>
      </c>
      <c r="F15794" t="s">
        <v>362</v>
      </c>
      <c r="H15794">
        <v>10857</v>
      </c>
      <c r="I15794">
        <v>5101</v>
      </c>
      <c r="J15794">
        <v>4801</v>
      </c>
      <c r="K15794">
        <v>4801</v>
      </c>
      <c r="L15794">
        <v>94.1</v>
      </c>
      <c r="M15794">
        <v>44.22</v>
      </c>
      <c r="N15794">
        <f>COUNTIF(Cod_Mun_Norte!B:B,DADOS_SNIS_Minas!A15794)</f>
        <v>0</v>
      </c>
    </row>
    <row r="15795" spans="1:14" x14ac:dyDescent="0.2">
      <c r="A15795">
        <v>315230</v>
      </c>
      <c r="B15795" t="s">
        <v>2241</v>
      </c>
      <c r="C15795" t="s">
        <v>98</v>
      </c>
      <c r="D15795">
        <v>2007</v>
      </c>
      <c r="E15795" t="s">
        <v>361</v>
      </c>
      <c r="F15795" t="s">
        <v>362</v>
      </c>
      <c r="H15795">
        <v>10404</v>
      </c>
      <c r="I15795">
        <v>4888</v>
      </c>
      <c r="J15795">
        <v>4714</v>
      </c>
      <c r="K15795">
        <v>4714</v>
      </c>
      <c r="L15795">
        <v>96.4</v>
      </c>
      <c r="M15795">
        <v>45.31</v>
      </c>
      <c r="N15795">
        <f>COUNTIF(Cod_Mun_Norte!B:B,DADOS_SNIS_Minas!A15795)</f>
        <v>0</v>
      </c>
    </row>
    <row r="15796" spans="1:14" x14ac:dyDescent="0.2">
      <c r="A15796">
        <v>315230</v>
      </c>
      <c r="B15796" t="s">
        <v>2241</v>
      </c>
      <c r="C15796" t="s">
        <v>98</v>
      </c>
      <c r="D15796">
        <v>2006</v>
      </c>
      <c r="E15796" t="s">
        <v>361</v>
      </c>
      <c r="F15796" t="s">
        <v>362</v>
      </c>
      <c r="H15796">
        <v>9500</v>
      </c>
      <c r="I15796">
        <v>3908</v>
      </c>
      <c r="J15796">
        <v>4567</v>
      </c>
      <c r="K15796">
        <v>4567</v>
      </c>
      <c r="L15796">
        <v>100</v>
      </c>
      <c r="M15796">
        <v>48.07</v>
      </c>
      <c r="N15796">
        <f>COUNTIF(Cod_Mun_Norte!B:B,DADOS_SNIS_Minas!A15796)</f>
        <v>0</v>
      </c>
    </row>
    <row r="15797" spans="1:14" x14ac:dyDescent="0.2">
      <c r="A15797">
        <v>315230</v>
      </c>
      <c r="B15797" t="s">
        <v>2241</v>
      </c>
      <c r="C15797" t="s">
        <v>98</v>
      </c>
      <c r="D15797">
        <v>2005</v>
      </c>
      <c r="E15797" t="s">
        <v>361</v>
      </c>
      <c r="F15797" t="s">
        <v>362</v>
      </c>
      <c r="H15797">
        <v>9496</v>
      </c>
      <c r="I15797">
        <v>3906</v>
      </c>
      <c r="J15797">
        <v>4388</v>
      </c>
      <c r="K15797">
        <v>4388</v>
      </c>
      <c r="L15797">
        <v>100</v>
      </c>
      <c r="M15797">
        <v>46.21</v>
      </c>
      <c r="N15797">
        <f>COUNTIF(Cod_Mun_Norte!B:B,DADOS_SNIS_Minas!A15797)</f>
        <v>0</v>
      </c>
    </row>
    <row r="15798" spans="1:14" x14ac:dyDescent="0.2">
      <c r="A15798">
        <v>315230</v>
      </c>
      <c r="B15798" t="s">
        <v>2241</v>
      </c>
      <c r="C15798" t="s">
        <v>98</v>
      </c>
      <c r="D15798">
        <v>2004</v>
      </c>
      <c r="E15798" t="s">
        <v>361</v>
      </c>
      <c r="F15798" t="s">
        <v>362</v>
      </c>
      <c r="H15798">
        <v>9492</v>
      </c>
      <c r="I15798">
        <v>3904</v>
      </c>
      <c r="N15798">
        <f>COUNTIF(Cod_Mun_Norte!B:B,DADOS_SNIS_Minas!A15798)</f>
        <v>0</v>
      </c>
    </row>
    <row r="15799" spans="1:14" x14ac:dyDescent="0.2">
      <c r="A15799">
        <v>315230</v>
      </c>
      <c r="B15799" t="s">
        <v>2241</v>
      </c>
      <c r="C15799" t="s">
        <v>98</v>
      </c>
      <c r="D15799">
        <v>2003</v>
      </c>
      <c r="E15799" t="s">
        <v>361</v>
      </c>
      <c r="F15799" t="s">
        <v>362</v>
      </c>
      <c r="H15799">
        <v>9485</v>
      </c>
      <c r="I15799">
        <v>3902</v>
      </c>
      <c r="N15799">
        <f>COUNTIF(Cod_Mun_Norte!B:B,DADOS_SNIS_Minas!A15799)</f>
        <v>0</v>
      </c>
    </row>
    <row r="15800" spans="1:14" x14ac:dyDescent="0.2">
      <c r="A15800">
        <v>315230</v>
      </c>
      <c r="B15800" t="s">
        <v>2241</v>
      </c>
      <c r="C15800" t="s">
        <v>98</v>
      </c>
      <c r="D15800">
        <v>2002</v>
      </c>
      <c r="E15800" t="s">
        <v>361</v>
      </c>
      <c r="F15800" t="s">
        <v>362</v>
      </c>
      <c r="H15800">
        <v>9481</v>
      </c>
      <c r="I15800">
        <v>3900</v>
      </c>
      <c r="N15800">
        <f>COUNTIF(Cod_Mun_Norte!B:B,DADOS_SNIS_Minas!A15800)</f>
        <v>0</v>
      </c>
    </row>
    <row r="15801" spans="1:14" x14ac:dyDescent="0.2">
      <c r="A15801">
        <v>315230</v>
      </c>
      <c r="B15801" t="s">
        <v>2241</v>
      </c>
      <c r="C15801" t="s">
        <v>98</v>
      </c>
      <c r="D15801">
        <v>2001</v>
      </c>
      <c r="E15801" t="s">
        <v>361</v>
      </c>
      <c r="F15801" t="s">
        <v>362</v>
      </c>
      <c r="H15801">
        <v>9478</v>
      </c>
      <c r="I15801">
        <v>3899</v>
      </c>
      <c r="N15801">
        <f>COUNTIF(Cod_Mun_Norte!B:B,DADOS_SNIS_Minas!A15801)</f>
        <v>0</v>
      </c>
    </row>
    <row r="15802" spans="1:14" x14ac:dyDescent="0.2">
      <c r="A15802">
        <v>315230</v>
      </c>
      <c r="B15802" t="s">
        <v>2241</v>
      </c>
      <c r="C15802" t="s">
        <v>98</v>
      </c>
      <c r="D15802">
        <v>2000</v>
      </c>
      <c r="E15802" t="s">
        <v>361</v>
      </c>
      <c r="F15802" t="s">
        <v>362</v>
      </c>
      <c r="H15802">
        <v>9474</v>
      </c>
      <c r="I15802">
        <v>3897</v>
      </c>
      <c r="N15802">
        <f>COUNTIF(Cod_Mun_Norte!B:B,DADOS_SNIS_Minas!A15802)</f>
        <v>0</v>
      </c>
    </row>
    <row r="15803" spans="1:14" x14ac:dyDescent="0.2">
      <c r="A15803">
        <v>315230</v>
      </c>
      <c r="B15803" t="s">
        <v>2241</v>
      </c>
      <c r="C15803" t="s">
        <v>98</v>
      </c>
      <c r="D15803">
        <v>1999</v>
      </c>
      <c r="E15803" t="s">
        <v>361</v>
      </c>
      <c r="F15803" t="s">
        <v>362</v>
      </c>
      <c r="H15803">
        <v>9562</v>
      </c>
      <c r="I15803">
        <v>3535</v>
      </c>
      <c r="N15803">
        <f>COUNTIF(Cod_Mun_Norte!B:B,DADOS_SNIS_Minas!A15803)</f>
        <v>0</v>
      </c>
    </row>
    <row r="15804" spans="1:14" x14ac:dyDescent="0.2">
      <c r="A15804">
        <v>315230</v>
      </c>
      <c r="B15804" t="s">
        <v>2241</v>
      </c>
      <c r="C15804" t="s">
        <v>98</v>
      </c>
      <c r="D15804">
        <v>1998</v>
      </c>
      <c r="E15804" t="s">
        <v>361</v>
      </c>
      <c r="F15804" t="s">
        <v>362</v>
      </c>
      <c r="H15804">
        <v>9539</v>
      </c>
      <c r="I15804">
        <v>3526</v>
      </c>
      <c r="N15804">
        <f>COUNTIF(Cod_Mun_Norte!B:B,DADOS_SNIS_Minas!A15804)</f>
        <v>0</v>
      </c>
    </row>
    <row r="15805" spans="1:14" x14ac:dyDescent="0.2">
      <c r="A15805">
        <v>315230</v>
      </c>
      <c r="B15805" t="s">
        <v>2241</v>
      </c>
      <c r="C15805" t="s">
        <v>98</v>
      </c>
      <c r="D15805">
        <v>1997</v>
      </c>
      <c r="H15805">
        <v>9515</v>
      </c>
      <c r="I15805">
        <v>3517</v>
      </c>
      <c r="N15805">
        <f>COUNTIF(Cod_Mun_Norte!B:B,DADOS_SNIS_Minas!A15805)</f>
        <v>0</v>
      </c>
    </row>
    <row r="15806" spans="1:14" x14ac:dyDescent="0.2">
      <c r="A15806">
        <v>315230</v>
      </c>
      <c r="B15806" t="s">
        <v>2241</v>
      </c>
      <c r="C15806" t="s">
        <v>98</v>
      </c>
      <c r="D15806">
        <v>1996</v>
      </c>
      <c r="H15806">
        <v>9487</v>
      </c>
      <c r="I15806">
        <v>3507</v>
      </c>
      <c r="N15806">
        <f>COUNTIF(Cod_Mun_Norte!B:B,DADOS_SNIS_Minas!A15806)</f>
        <v>0</v>
      </c>
    </row>
    <row r="15807" spans="1:14" x14ac:dyDescent="0.2">
      <c r="A15807">
        <v>315230</v>
      </c>
      <c r="B15807" t="s">
        <v>2241</v>
      </c>
      <c r="C15807" t="s">
        <v>98</v>
      </c>
      <c r="D15807">
        <v>1995</v>
      </c>
      <c r="H15807">
        <v>9543</v>
      </c>
      <c r="I15807">
        <v>3528</v>
      </c>
      <c r="N15807">
        <f>COUNTIF(Cod_Mun_Norte!B:B,DADOS_SNIS_Minas!A15807)</f>
        <v>0</v>
      </c>
    </row>
    <row r="15808" spans="1:14" x14ac:dyDescent="0.2">
      <c r="A15808">
        <v>315240</v>
      </c>
      <c r="B15808" t="s">
        <v>2243</v>
      </c>
      <c r="C15808" t="s">
        <v>98</v>
      </c>
      <c r="D15808">
        <v>2020</v>
      </c>
      <c r="E15808" t="s">
        <v>2244</v>
      </c>
      <c r="F15808" t="s">
        <v>504</v>
      </c>
      <c r="G15808" t="s">
        <v>406</v>
      </c>
      <c r="H15808">
        <v>16616</v>
      </c>
      <c r="I15808">
        <v>9903</v>
      </c>
      <c r="J15808">
        <v>9608</v>
      </c>
      <c r="K15808">
        <v>9608</v>
      </c>
      <c r="L15808">
        <v>97</v>
      </c>
      <c r="M15808">
        <v>57.82</v>
      </c>
      <c r="N15808">
        <f>COUNTIF(Cod_Mun_Norte!B:B,DADOS_SNIS_Minas!A15808)</f>
        <v>0</v>
      </c>
    </row>
    <row r="15809" spans="1:14" x14ac:dyDescent="0.2">
      <c r="A15809">
        <v>315240</v>
      </c>
      <c r="B15809" t="s">
        <v>2243</v>
      </c>
      <c r="C15809" t="s">
        <v>98</v>
      </c>
      <c r="D15809">
        <v>2019</v>
      </c>
      <c r="E15809" t="s">
        <v>2244</v>
      </c>
      <c r="F15809" t="s">
        <v>504</v>
      </c>
      <c r="G15809" t="s">
        <v>406</v>
      </c>
      <c r="H15809">
        <v>16555</v>
      </c>
      <c r="I15809">
        <v>9866</v>
      </c>
      <c r="J15809">
        <v>9014</v>
      </c>
      <c r="K15809">
        <v>7548</v>
      </c>
      <c r="L15809">
        <v>76.5</v>
      </c>
      <c r="M15809">
        <v>54.45</v>
      </c>
      <c r="N15809">
        <f>COUNTIF(Cod_Mun_Norte!B:B,DADOS_SNIS_Minas!A15809)</f>
        <v>0</v>
      </c>
    </row>
    <row r="15810" spans="1:14" x14ac:dyDescent="0.2">
      <c r="A15810">
        <v>315240</v>
      </c>
      <c r="B15810" t="s">
        <v>2243</v>
      </c>
      <c r="C15810" t="s">
        <v>98</v>
      </c>
      <c r="D15810">
        <v>2018</v>
      </c>
      <c r="E15810" t="s">
        <v>2244</v>
      </c>
      <c r="F15810" t="s">
        <v>504</v>
      </c>
      <c r="H15810">
        <v>16491</v>
      </c>
      <c r="I15810">
        <v>9828</v>
      </c>
      <c r="J15810">
        <v>8880</v>
      </c>
      <c r="K15810">
        <v>8880</v>
      </c>
      <c r="L15810">
        <v>90.4</v>
      </c>
      <c r="M15810">
        <v>53.85</v>
      </c>
      <c r="N15810">
        <f>COUNTIF(Cod_Mun_Norte!B:B,DADOS_SNIS_Minas!A15810)</f>
        <v>0</v>
      </c>
    </row>
    <row r="15811" spans="1:14" x14ac:dyDescent="0.2">
      <c r="A15811">
        <v>315240</v>
      </c>
      <c r="B15811" t="s">
        <v>2243</v>
      </c>
      <c r="C15811" t="s">
        <v>98</v>
      </c>
      <c r="D15811">
        <v>2017</v>
      </c>
      <c r="E15811" t="s">
        <v>2244</v>
      </c>
      <c r="F15811" t="s">
        <v>504</v>
      </c>
      <c r="H15811">
        <v>16641</v>
      </c>
      <c r="I15811">
        <v>9917</v>
      </c>
      <c r="J15811">
        <v>9218</v>
      </c>
      <c r="K15811">
        <v>7499</v>
      </c>
      <c r="L15811">
        <v>75.599999999999994</v>
      </c>
      <c r="M15811">
        <v>55.39</v>
      </c>
      <c r="N15811">
        <f>COUNTIF(Cod_Mun_Norte!B:B,DADOS_SNIS_Minas!A15811)</f>
        <v>0</v>
      </c>
    </row>
    <row r="15812" spans="1:14" x14ac:dyDescent="0.2">
      <c r="A15812">
        <v>315240</v>
      </c>
      <c r="B15812" t="s">
        <v>2243</v>
      </c>
      <c r="C15812" t="s">
        <v>98</v>
      </c>
      <c r="D15812">
        <v>2016</v>
      </c>
      <c r="E15812" t="s">
        <v>2244</v>
      </c>
      <c r="F15812" t="s">
        <v>504</v>
      </c>
      <c r="H15812">
        <v>16573</v>
      </c>
      <c r="I15812">
        <v>9877</v>
      </c>
      <c r="J15812">
        <v>9043</v>
      </c>
      <c r="K15812">
        <v>7392</v>
      </c>
      <c r="L15812">
        <v>74.8</v>
      </c>
      <c r="M15812">
        <v>54.56</v>
      </c>
      <c r="N15812">
        <f>COUNTIF(Cod_Mun_Norte!B:B,DADOS_SNIS_Minas!A15812)</f>
        <v>0</v>
      </c>
    </row>
    <row r="15813" spans="1:14" x14ac:dyDescent="0.2">
      <c r="A15813">
        <v>315240</v>
      </c>
      <c r="B15813" t="s">
        <v>2243</v>
      </c>
      <c r="C15813" t="s">
        <v>98</v>
      </c>
      <c r="D15813">
        <v>2015</v>
      </c>
      <c r="E15813" t="s">
        <v>2244</v>
      </c>
      <c r="F15813" t="s">
        <v>504</v>
      </c>
      <c r="H15813">
        <v>16502</v>
      </c>
      <c r="I15813">
        <v>9835</v>
      </c>
      <c r="J15813">
        <v>9313</v>
      </c>
      <c r="K15813">
        <v>7339</v>
      </c>
      <c r="L15813">
        <v>74.599999999999994</v>
      </c>
      <c r="M15813">
        <v>56.44</v>
      </c>
      <c r="N15813">
        <f>COUNTIF(Cod_Mun_Norte!B:B,DADOS_SNIS_Minas!A15813)</f>
        <v>0</v>
      </c>
    </row>
    <row r="15814" spans="1:14" x14ac:dyDescent="0.2">
      <c r="A15814">
        <v>315240</v>
      </c>
      <c r="B15814" t="s">
        <v>2243</v>
      </c>
      <c r="C15814" t="s">
        <v>98</v>
      </c>
      <c r="D15814">
        <v>2014</v>
      </c>
      <c r="E15814" t="s">
        <v>2244</v>
      </c>
      <c r="F15814" t="s">
        <v>504</v>
      </c>
      <c r="H15814">
        <v>16428</v>
      </c>
      <c r="I15814">
        <v>9791</v>
      </c>
      <c r="J15814">
        <v>11678</v>
      </c>
      <c r="K15814">
        <v>9633</v>
      </c>
      <c r="L15814">
        <v>98.4</v>
      </c>
      <c r="M15814">
        <v>71.09</v>
      </c>
      <c r="N15814">
        <f>COUNTIF(Cod_Mun_Norte!B:B,DADOS_SNIS_Minas!A15814)</f>
        <v>0</v>
      </c>
    </row>
    <row r="15815" spans="1:14" x14ac:dyDescent="0.2">
      <c r="A15815">
        <v>315240</v>
      </c>
      <c r="B15815" t="s">
        <v>2243</v>
      </c>
      <c r="C15815" t="s">
        <v>98</v>
      </c>
      <c r="D15815">
        <v>2013</v>
      </c>
      <c r="E15815" t="s">
        <v>407</v>
      </c>
      <c r="F15815" t="s">
        <v>506</v>
      </c>
      <c r="H15815">
        <v>16350</v>
      </c>
      <c r="I15815">
        <v>9744</v>
      </c>
      <c r="J15815">
        <v>11695</v>
      </c>
      <c r="K15815">
        <v>9525</v>
      </c>
      <c r="L15815">
        <v>97.8</v>
      </c>
      <c r="M15815">
        <v>71.53</v>
      </c>
      <c r="N15815">
        <f>COUNTIF(Cod_Mun_Norte!B:B,DADOS_SNIS_Minas!A15815)</f>
        <v>0</v>
      </c>
    </row>
    <row r="15816" spans="1:14" x14ac:dyDescent="0.2">
      <c r="A15816">
        <v>315240</v>
      </c>
      <c r="B15816" t="s">
        <v>2243</v>
      </c>
      <c r="C15816" t="s">
        <v>98</v>
      </c>
      <c r="D15816">
        <v>2012</v>
      </c>
      <c r="E15816" t="s">
        <v>407</v>
      </c>
      <c r="F15816" t="s">
        <v>506</v>
      </c>
      <c r="H15816">
        <v>15801</v>
      </c>
      <c r="I15816">
        <v>9417</v>
      </c>
      <c r="J15816">
        <v>10024</v>
      </c>
      <c r="K15816">
        <v>9285</v>
      </c>
      <c r="L15816">
        <v>98.6</v>
      </c>
      <c r="M15816">
        <v>63.44</v>
      </c>
      <c r="N15816">
        <f>COUNTIF(Cod_Mun_Norte!B:B,DADOS_SNIS_Minas!A15816)</f>
        <v>0</v>
      </c>
    </row>
    <row r="15817" spans="1:14" x14ac:dyDescent="0.2">
      <c r="A15817">
        <v>315240</v>
      </c>
      <c r="B15817" t="s">
        <v>2243</v>
      </c>
      <c r="C15817" t="s">
        <v>98</v>
      </c>
      <c r="D15817">
        <v>2011</v>
      </c>
      <c r="E15817" t="s">
        <v>2244</v>
      </c>
      <c r="F15817" t="s">
        <v>429</v>
      </c>
      <c r="H15817">
        <v>15736</v>
      </c>
      <c r="I15817">
        <v>9378</v>
      </c>
      <c r="J15817">
        <v>9711</v>
      </c>
      <c r="K15817">
        <v>9711</v>
      </c>
      <c r="L15817">
        <v>100</v>
      </c>
      <c r="M15817">
        <v>61.71</v>
      </c>
      <c r="N15817">
        <f>COUNTIF(Cod_Mun_Norte!B:B,DADOS_SNIS_Minas!A15817)</f>
        <v>0</v>
      </c>
    </row>
    <row r="15818" spans="1:14" x14ac:dyDescent="0.2">
      <c r="A15818">
        <v>315240</v>
      </c>
      <c r="B15818" t="s">
        <v>2243</v>
      </c>
      <c r="C15818" t="s">
        <v>98</v>
      </c>
      <c r="D15818">
        <v>2010</v>
      </c>
      <c r="E15818" t="s">
        <v>361</v>
      </c>
      <c r="F15818" t="s">
        <v>99</v>
      </c>
      <c r="H15818">
        <v>15667</v>
      </c>
      <c r="I15818">
        <v>9337</v>
      </c>
      <c r="J15818">
        <v>8620</v>
      </c>
      <c r="K15818">
        <v>8620</v>
      </c>
      <c r="L15818">
        <v>92.3</v>
      </c>
      <c r="M15818">
        <v>55.02</v>
      </c>
      <c r="N15818">
        <f>COUNTIF(Cod_Mun_Norte!B:B,DADOS_SNIS_Minas!A15818)</f>
        <v>0</v>
      </c>
    </row>
    <row r="15819" spans="1:14" x14ac:dyDescent="0.2">
      <c r="A15819">
        <v>315240</v>
      </c>
      <c r="B15819" t="s">
        <v>2243</v>
      </c>
      <c r="C15819" t="s">
        <v>98</v>
      </c>
      <c r="D15819">
        <v>2009</v>
      </c>
      <c r="E15819" t="s">
        <v>361</v>
      </c>
      <c r="F15819" t="s">
        <v>99</v>
      </c>
      <c r="H15819">
        <v>15237</v>
      </c>
      <c r="I15819">
        <v>9042</v>
      </c>
      <c r="J15819">
        <v>8310</v>
      </c>
      <c r="K15819">
        <v>8310</v>
      </c>
      <c r="L15819">
        <v>91.9</v>
      </c>
      <c r="M15819">
        <v>54.54</v>
      </c>
      <c r="N15819">
        <f>COUNTIF(Cod_Mun_Norte!B:B,DADOS_SNIS_Minas!A15819)</f>
        <v>0</v>
      </c>
    </row>
    <row r="15820" spans="1:14" x14ac:dyDescent="0.2">
      <c r="A15820">
        <v>315240</v>
      </c>
      <c r="B15820" t="s">
        <v>2243</v>
      </c>
      <c r="C15820" t="s">
        <v>98</v>
      </c>
      <c r="D15820">
        <v>2008</v>
      </c>
      <c r="E15820" t="s">
        <v>361</v>
      </c>
      <c r="F15820" t="s">
        <v>99</v>
      </c>
      <c r="H15820">
        <v>15206</v>
      </c>
      <c r="I15820">
        <v>9023</v>
      </c>
      <c r="J15820">
        <v>8717</v>
      </c>
      <c r="K15820">
        <v>8717</v>
      </c>
      <c r="L15820">
        <v>96.6</v>
      </c>
      <c r="M15820">
        <v>57.33</v>
      </c>
      <c r="N15820">
        <f>COUNTIF(Cod_Mun_Norte!B:B,DADOS_SNIS_Minas!A15820)</f>
        <v>0</v>
      </c>
    </row>
    <row r="15821" spans="1:14" x14ac:dyDescent="0.2">
      <c r="A15821">
        <v>315240</v>
      </c>
      <c r="B15821" t="s">
        <v>2243</v>
      </c>
      <c r="C15821" t="s">
        <v>98</v>
      </c>
      <c r="D15821">
        <v>2007</v>
      </c>
      <c r="H15821">
        <v>14749</v>
      </c>
      <c r="I15821">
        <v>8752</v>
      </c>
      <c r="N15821">
        <f>COUNTIF(Cod_Mun_Norte!B:B,DADOS_SNIS_Minas!A15821)</f>
        <v>0</v>
      </c>
    </row>
    <row r="15822" spans="1:14" x14ac:dyDescent="0.2">
      <c r="A15822">
        <v>315240</v>
      </c>
      <c r="B15822" t="s">
        <v>2243</v>
      </c>
      <c r="C15822" t="s">
        <v>98</v>
      </c>
      <c r="D15822">
        <v>2006</v>
      </c>
      <c r="H15822">
        <v>14857</v>
      </c>
      <c r="I15822">
        <v>8244</v>
      </c>
      <c r="N15822">
        <f>COUNTIF(Cod_Mun_Norte!B:B,DADOS_SNIS_Minas!A15822)</f>
        <v>0</v>
      </c>
    </row>
    <row r="15823" spans="1:14" x14ac:dyDescent="0.2">
      <c r="A15823">
        <v>315240</v>
      </c>
      <c r="B15823" t="s">
        <v>2243</v>
      </c>
      <c r="C15823" t="s">
        <v>98</v>
      </c>
      <c r="D15823">
        <v>2005</v>
      </c>
      <c r="H15823">
        <v>14845</v>
      </c>
      <c r="I15823">
        <v>8237</v>
      </c>
      <c r="N15823">
        <f>COUNTIF(Cod_Mun_Norte!B:B,DADOS_SNIS_Minas!A15823)</f>
        <v>0</v>
      </c>
    </row>
    <row r="15824" spans="1:14" x14ac:dyDescent="0.2">
      <c r="A15824">
        <v>315240</v>
      </c>
      <c r="B15824" t="s">
        <v>2243</v>
      </c>
      <c r="C15824" t="s">
        <v>98</v>
      </c>
      <c r="D15824">
        <v>2004</v>
      </c>
      <c r="H15824">
        <v>14833</v>
      </c>
      <c r="I15824">
        <v>8230</v>
      </c>
      <c r="N15824">
        <f>COUNTIF(Cod_Mun_Norte!B:B,DADOS_SNIS_Minas!A15824)</f>
        <v>0</v>
      </c>
    </row>
    <row r="15825" spans="1:14" x14ac:dyDescent="0.2">
      <c r="A15825">
        <v>315240</v>
      </c>
      <c r="B15825" t="s">
        <v>2243</v>
      </c>
      <c r="C15825" t="s">
        <v>98</v>
      </c>
      <c r="D15825">
        <v>2003</v>
      </c>
      <c r="H15825">
        <v>14812</v>
      </c>
      <c r="I15825">
        <v>8219</v>
      </c>
      <c r="N15825">
        <f>COUNTIF(Cod_Mun_Norte!B:B,DADOS_SNIS_Minas!A15825)</f>
        <v>0</v>
      </c>
    </row>
    <row r="15826" spans="1:14" x14ac:dyDescent="0.2">
      <c r="A15826">
        <v>315240</v>
      </c>
      <c r="B15826" t="s">
        <v>2243</v>
      </c>
      <c r="C15826" t="s">
        <v>98</v>
      </c>
      <c r="D15826">
        <v>2002</v>
      </c>
      <c r="H15826">
        <v>14802</v>
      </c>
      <c r="I15826">
        <v>8213</v>
      </c>
      <c r="N15826">
        <f>COUNTIF(Cod_Mun_Norte!B:B,DADOS_SNIS_Minas!A15826)</f>
        <v>0</v>
      </c>
    </row>
    <row r="15827" spans="1:14" x14ac:dyDescent="0.2">
      <c r="A15827">
        <v>315240</v>
      </c>
      <c r="B15827" t="s">
        <v>2243</v>
      </c>
      <c r="C15827" t="s">
        <v>98</v>
      </c>
      <c r="D15827">
        <v>2001</v>
      </c>
      <c r="H15827">
        <v>14736</v>
      </c>
      <c r="I15827">
        <v>8177</v>
      </c>
      <c r="N15827">
        <f>COUNTIF(Cod_Mun_Norte!B:B,DADOS_SNIS_Minas!A15827)</f>
        <v>0</v>
      </c>
    </row>
    <row r="15828" spans="1:14" x14ac:dyDescent="0.2">
      <c r="A15828">
        <v>315240</v>
      </c>
      <c r="B15828" t="s">
        <v>2243</v>
      </c>
      <c r="C15828" t="s">
        <v>98</v>
      </c>
      <c r="D15828">
        <v>2000</v>
      </c>
      <c r="H15828">
        <v>14780</v>
      </c>
      <c r="I15828">
        <v>8201</v>
      </c>
      <c r="N15828">
        <f>COUNTIF(Cod_Mun_Norte!B:B,DADOS_SNIS_Minas!A15828)</f>
        <v>0</v>
      </c>
    </row>
    <row r="15829" spans="1:14" x14ac:dyDescent="0.2">
      <c r="A15829">
        <v>315240</v>
      </c>
      <c r="B15829" t="s">
        <v>2243</v>
      </c>
      <c r="C15829" t="s">
        <v>98</v>
      </c>
      <c r="D15829">
        <v>1999</v>
      </c>
      <c r="H15829">
        <v>14879</v>
      </c>
      <c r="I15829">
        <v>8040</v>
      </c>
      <c r="N15829">
        <f>COUNTIF(Cod_Mun_Norte!B:B,DADOS_SNIS_Minas!A15829)</f>
        <v>0</v>
      </c>
    </row>
    <row r="15830" spans="1:14" x14ac:dyDescent="0.2">
      <c r="A15830">
        <v>315240</v>
      </c>
      <c r="B15830" t="s">
        <v>2243</v>
      </c>
      <c r="C15830" t="s">
        <v>98</v>
      </c>
      <c r="D15830">
        <v>1998</v>
      </c>
      <c r="H15830">
        <v>14842</v>
      </c>
      <c r="I15830">
        <v>8020</v>
      </c>
      <c r="N15830">
        <f>COUNTIF(Cod_Mun_Norte!B:B,DADOS_SNIS_Minas!A15830)</f>
        <v>0</v>
      </c>
    </row>
    <row r="15831" spans="1:14" x14ac:dyDescent="0.2">
      <c r="A15831">
        <v>315240</v>
      </c>
      <c r="B15831" t="s">
        <v>2243</v>
      </c>
      <c r="C15831" t="s">
        <v>98</v>
      </c>
      <c r="D15831">
        <v>1997</v>
      </c>
      <c r="H15831">
        <v>14806</v>
      </c>
      <c r="I15831">
        <v>8001</v>
      </c>
      <c r="N15831">
        <f>COUNTIF(Cod_Mun_Norte!B:B,DADOS_SNIS_Minas!A15831)</f>
        <v>0</v>
      </c>
    </row>
    <row r="15832" spans="1:14" x14ac:dyDescent="0.2">
      <c r="A15832">
        <v>315240</v>
      </c>
      <c r="B15832" t="s">
        <v>2243</v>
      </c>
      <c r="C15832" t="s">
        <v>98</v>
      </c>
      <c r="D15832">
        <v>1996</v>
      </c>
      <c r="H15832">
        <v>14762</v>
      </c>
      <c r="I15832">
        <v>7977</v>
      </c>
      <c r="N15832">
        <f>COUNTIF(Cod_Mun_Norte!B:B,DADOS_SNIS_Minas!A15832)</f>
        <v>0</v>
      </c>
    </row>
    <row r="15833" spans="1:14" x14ac:dyDescent="0.2">
      <c r="A15833">
        <v>315240</v>
      </c>
      <c r="B15833" t="s">
        <v>2243</v>
      </c>
      <c r="C15833" t="s">
        <v>98</v>
      </c>
      <c r="D15833">
        <v>1995</v>
      </c>
      <c r="H15833">
        <v>14155</v>
      </c>
      <c r="I15833">
        <v>7649</v>
      </c>
      <c r="N15833">
        <f>COUNTIF(Cod_Mun_Norte!B:B,DADOS_SNIS_Minas!A15833)</f>
        <v>0</v>
      </c>
    </row>
    <row r="15834" spans="1:14" x14ac:dyDescent="0.2">
      <c r="A15834">
        <v>315250</v>
      </c>
      <c r="B15834" t="s">
        <v>2245</v>
      </c>
      <c r="C15834" t="s">
        <v>98</v>
      </c>
      <c r="D15834">
        <v>2020</v>
      </c>
      <c r="E15834" t="s">
        <v>2246</v>
      </c>
      <c r="F15834" t="s">
        <v>367</v>
      </c>
      <c r="G15834" t="s">
        <v>368</v>
      </c>
      <c r="H15834">
        <v>152549</v>
      </c>
      <c r="I15834">
        <v>139673</v>
      </c>
      <c r="J15834">
        <v>134717</v>
      </c>
      <c r="K15834">
        <v>134717</v>
      </c>
      <c r="L15834">
        <v>96.5</v>
      </c>
      <c r="M15834">
        <v>88.31</v>
      </c>
      <c r="N15834">
        <f>COUNTIF(Cod_Mun_Norte!B:B,DADOS_SNIS_Minas!A15834)</f>
        <v>0</v>
      </c>
    </row>
    <row r="15835" spans="1:14" x14ac:dyDescent="0.2">
      <c r="A15835">
        <v>315250</v>
      </c>
      <c r="B15835" t="s">
        <v>2245</v>
      </c>
      <c r="C15835" t="s">
        <v>98</v>
      </c>
      <c r="D15835">
        <v>2019</v>
      </c>
      <c r="E15835" t="s">
        <v>2246</v>
      </c>
      <c r="F15835" t="s">
        <v>367</v>
      </c>
      <c r="G15835" t="s">
        <v>368</v>
      </c>
      <c r="H15835">
        <v>150737</v>
      </c>
      <c r="I15835">
        <v>138014</v>
      </c>
      <c r="J15835">
        <v>132960</v>
      </c>
      <c r="K15835">
        <v>132960</v>
      </c>
      <c r="L15835">
        <v>96.3</v>
      </c>
      <c r="M15835">
        <v>88.21</v>
      </c>
      <c r="N15835">
        <f>COUNTIF(Cod_Mun_Norte!B:B,DADOS_SNIS_Minas!A15835)</f>
        <v>0</v>
      </c>
    </row>
    <row r="15836" spans="1:14" x14ac:dyDescent="0.2">
      <c r="A15836">
        <v>315250</v>
      </c>
      <c r="B15836" t="s">
        <v>2245</v>
      </c>
      <c r="C15836" t="s">
        <v>98</v>
      </c>
      <c r="D15836">
        <v>2018</v>
      </c>
      <c r="E15836" t="s">
        <v>2247</v>
      </c>
      <c r="F15836" t="s">
        <v>367</v>
      </c>
      <c r="H15836">
        <v>148862</v>
      </c>
      <c r="I15836">
        <v>136297</v>
      </c>
      <c r="J15836">
        <v>130804</v>
      </c>
      <c r="K15836">
        <v>130804</v>
      </c>
      <c r="L15836">
        <v>96</v>
      </c>
      <c r="M15836">
        <v>87.87</v>
      </c>
      <c r="N15836">
        <f>COUNTIF(Cod_Mun_Norte!B:B,DADOS_SNIS_Minas!A15836)</f>
        <v>0</v>
      </c>
    </row>
    <row r="15837" spans="1:14" x14ac:dyDescent="0.2">
      <c r="A15837">
        <v>315250</v>
      </c>
      <c r="B15837" t="s">
        <v>2245</v>
      </c>
      <c r="C15837" t="s">
        <v>98</v>
      </c>
      <c r="D15837">
        <v>2017</v>
      </c>
      <c r="E15837" t="s">
        <v>2247</v>
      </c>
      <c r="F15837" t="s">
        <v>367</v>
      </c>
      <c r="H15837">
        <v>147137</v>
      </c>
      <c r="I15837">
        <v>134717</v>
      </c>
      <c r="J15837">
        <v>129660</v>
      </c>
      <c r="K15837">
        <v>129660</v>
      </c>
      <c r="L15837">
        <v>96.3</v>
      </c>
      <c r="M15837">
        <v>88.12</v>
      </c>
      <c r="N15837">
        <f>COUNTIF(Cod_Mun_Norte!B:B,DADOS_SNIS_Minas!A15837)</f>
        <v>0</v>
      </c>
    </row>
    <row r="15838" spans="1:14" x14ac:dyDescent="0.2">
      <c r="A15838">
        <v>315250</v>
      </c>
      <c r="B15838" t="s">
        <v>2245</v>
      </c>
      <c r="C15838" t="s">
        <v>98</v>
      </c>
      <c r="D15838">
        <v>2016</v>
      </c>
      <c r="E15838" t="s">
        <v>361</v>
      </c>
      <c r="F15838" t="s">
        <v>99</v>
      </c>
      <c r="H15838">
        <v>145535</v>
      </c>
      <c r="I15838">
        <v>133251</v>
      </c>
      <c r="J15838">
        <v>127950</v>
      </c>
      <c r="K15838">
        <v>127950</v>
      </c>
      <c r="L15838">
        <v>96</v>
      </c>
      <c r="M15838">
        <v>87.92</v>
      </c>
      <c r="N15838">
        <f>COUNTIF(Cod_Mun_Norte!B:B,DADOS_SNIS_Minas!A15838)</f>
        <v>0</v>
      </c>
    </row>
    <row r="15839" spans="1:14" x14ac:dyDescent="0.2">
      <c r="A15839">
        <v>315250</v>
      </c>
      <c r="B15839" t="s">
        <v>2245</v>
      </c>
      <c r="C15839" t="s">
        <v>98</v>
      </c>
      <c r="D15839">
        <v>2015</v>
      </c>
      <c r="E15839" t="s">
        <v>361</v>
      </c>
      <c r="F15839" t="s">
        <v>99</v>
      </c>
      <c r="H15839">
        <v>143846</v>
      </c>
      <c r="I15839">
        <v>131704</v>
      </c>
      <c r="J15839">
        <v>125440</v>
      </c>
      <c r="K15839">
        <v>125440</v>
      </c>
      <c r="L15839">
        <v>95.2</v>
      </c>
      <c r="M15839">
        <v>87.2</v>
      </c>
      <c r="N15839">
        <f>COUNTIF(Cod_Mun_Norte!B:B,DADOS_SNIS_Minas!A15839)</f>
        <v>0</v>
      </c>
    </row>
    <row r="15840" spans="1:14" x14ac:dyDescent="0.2">
      <c r="A15840">
        <v>315250</v>
      </c>
      <c r="B15840" t="s">
        <v>2245</v>
      </c>
      <c r="C15840" t="s">
        <v>98</v>
      </c>
      <c r="D15840">
        <v>2014</v>
      </c>
      <c r="E15840" t="s">
        <v>2247</v>
      </c>
      <c r="F15840" t="s">
        <v>367</v>
      </c>
      <c r="H15840">
        <v>142073</v>
      </c>
      <c r="I15840">
        <v>130081</v>
      </c>
      <c r="J15840">
        <v>130081</v>
      </c>
      <c r="K15840">
        <v>130081</v>
      </c>
      <c r="L15840">
        <v>100</v>
      </c>
      <c r="M15840">
        <v>91.56</v>
      </c>
      <c r="N15840">
        <f>COUNTIF(Cod_Mun_Norte!B:B,DADOS_SNIS_Minas!A15840)</f>
        <v>0</v>
      </c>
    </row>
    <row r="15841" spans="1:14" x14ac:dyDescent="0.2">
      <c r="A15841">
        <v>315250</v>
      </c>
      <c r="B15841" t="s">
        <v>2245</v>
      </c>
      <c r="C15841" t="s">
        <v>98</v>
      </c>
      <c r="D15841">
        <v>2013</v>
      </c>
      <c r="E15841" t="s">
        <v>2247</v>
      </c>
      <c r="F15841" t="s">
        <v>367</v>
      </c>
      <c r="H15841">
        <v>140223</v>
      </c>
      <c r="I15841">
        <v>128387</v>
      </c>
      <c r="J15841">
        <v>128387</v>
      </c>
      <c r="K15841">
        <v>128387</v>
      </c>
      <c r="L15841">
        <v>100</v>
      </c>
      <c r="M15841">
        <v>91.56</v>
      </c>
      <c r="N15841">
        <f>COUNTIF(Cod_Mun_Norte!B:B,DADOS_SNIS_Minas!A15841)</f>
        <v>0</v>
      </c>
    </row>
    <row r="15842" spans="1:14" x14ac:dyDescent="0.2">
      <c r="A15842">
        <v>315250</v>
      </c>
      <c r="B15842" t="s">
        <v>2245</v>
      </c>
      <c r="C15842" t="s">
        <v>98</v>
      </c>
      <c r="D15842">
        <v>2012</v>
      </c>
      <c r="E15842" t="s">
        <v>2247</v>
      </c>
      <c r="F15842" t="s">
        <v>367</v>
      </c>
      <c r="H15842">
        <v>134215</v>
      </c>
      <c r="I15842">
        <v>122886</v>
      </c>
      <c r="J15842">
        <v>122886</v>
      </c>
      <c r="K15842">
        <v>122886</v>
      </c>
      <c r="L15842">
        <v>100</v>
      </c>
      <c r="M15842">
        <v>91.56</v>
      </c>
      <c r="N15842">
        <f>COUNTIF(Cod_Mun_Norte!B:B,DADOS_SNIS_Minas!A15842)</f>
        <v>0</v>
      </c>
    </row>
    <row r="15843" spans="1:14" x14ac:dyDescent="0.2">
      <c r="A15843">
        <v>315250</v>
      </c>
      <c r="B15843" t="s">
        <v>2245</v>
      </c>
      <c r="C15843" t="s">
        <v>98</v>
      </c>
      <c r="D15843">
        <v>2011</v>
      </c>
      <c r="E15843" t="s">
        <v>2247</v>
      </c>
      <c r="F15843" t="s">
        <v>367</v>
      </c>
      <c r="H15843">
        <v>132445</v>
      </c>
      <c r="I15843">
        <v>121266</v>
      </c>
      <c r="J15843">
        <v>121266</v>
      </c>
      <c r="K15843">
        <v>121266</v>
      </c>
      <c r="L15843">
        <v>100</v>
      </c>
      <c r="M15843">
        <v>91.56</v>
      </c>
      <c r="N15843">
        <f>COUNTIF(Cod_Mun_Norte!B:B,DADOS_SNIS_Minas!A15843)</f>
        <v>0</v>
      </c>
    </row>
    <row r="15844" spans="1:14" x14ac:dyDescent="0.2">
      <c r="A15844">
        <v>315250</v>
      </c>
      <c r="B15844" t="s">
        <v>2245</v>
      </c>
      <c r="C15844" t="s">
        <v>98</v>
      </c>
      <c r="D15844">
        <v>2010</v>
      </c>
      <c r="E15844" t="s">
        <v>2247</v>
      </c>
      <c r="F15844" t="s">
        <v>367</v>
      </c>
      <c r="H15844">
        <v>130615</v>
      </c>
      <c r="I15844">
        <v>119590</v>
      </c>
      <c r="J15844">
        <v>119590</v>
      </c>
      <c r="K15844">
        <v>119590</v>
      </c>
      <c r="L15844">
        <v>100</v>
      </c>
      <c r="M15844">
        <v>91.56</v>
      </c>
      <c r="N15844">
        <f>COUNTIF(Cod_Mun_Norte!B:B,DADOS_SNIS_Minas!A15844)</f>
        <v>0</v>
      </c>
    </row>
    <row r="15845" spans="1:14" x14ac:dyDescent="0.2">
      <c r="A15845">
        <v>315250</v>
      </c>
      <c r="B15845" t="s">
        <v>2245</v>
      </c>
      <c r="C15845" t="s">
        <v>98</v>
      </c>
      <c r="D15845">
        <v>2009</v>
      </c>
      <c r="E15845" t="s">
        <v>2247</v>
      </c>
      <c r="F15845" t="s">
        <v>367</v>
      </c>
      <c r="H15845">
        <v>127974</v>
      </c>
      <c r="I15845">
        <v>117457</v>
      </c>
      <c r="J15845">
        <v>131822</v>
      </c>
      <c r="K15845">
        <v>131822</v>
      </c>
      <c r="L15845">
        <v>100</v>
      </c>
      <c r="M15845">
        <v>100</v>
      </c>
      <c r="N15845">
        <f>COUNTIF(Cod_Mun_Norte!B:B,DADOS_SNIS_Minas!A15845)</f>
        <v>0</v>
      </c>
    </row>
    <row r="15846" spans="1:14" x14ac:dyDescent="0.2">
      <c r="A15846">
        <v>315250</v>
      </c>
      <c r="B15846" t="s">
        <v>2245</v>
      </c>
      <c r="C15846" t="s">
        <v>98</v>
      </c>
      <c r="D15846">
        <v>2008</v>
      </c>
      <c r="E15846" t="s">
        <v>2247</v>
      </c>
      <c r="F15846" t="s">
        <v>367</v>
      </c>
      <c r="H15846">
        <v>126100</v>
      </c>
      <c r="I15846">
        <v>115737</v>
      </c>
      <c r="J15846">
        <v>128536</v>
      </c>
      <c r="K15846">
        <v>128536</v>
      </c>
      <c r="L15846">
        <v>100</v>
      </c>
      <c r="M15846">
        <v>100</v>
      </c>
      <c r="N15846">
        <f>COUNTIF(Cod_Mun_Norte!B:B,DADOS_SNIS_Minas!A15846)</f>
        <v>0</v>
      </c>
    </row>
    <row r="15847" spans="1:14" x14ac:dyDescent="0.2">
      <c r="A15847">
        <v>315250</v>
      </c>
      <c r="B15847" t="s">
        <v>2245</v>
      </c>
      <c r="C15847" t="s">
        <v>98</v>
      </c>
      <c r="D15847">
        <v>2007</v>
      </c>
      <c r="E15847" t="s">
        <v>2247</v>
      </c>
      <c r="F15847" t="s">
        <v>367</v>
      </c>
      <c r="H15847">
        <v>120467</v>
      </c>
      <c r="I15847">
        <v>110567</v>
      </c>
      <c r="J15847">
        <v>125500</v>
      </c>
      <c r="K15847">
        <v>125500</v>
      </c>
      <c r="L15847">
        <v>100</v>
      </c>
      <c r="M15847">
        <v>100</v>
      </c>
      <c r="N15847">
        <f>COUNTIF(Cod_Mun_Norte!B:B,DADOS_SNIS_Minas!A15847)</f>
        <v>0</v>
      </c>
    </row>
    <row r="15848" spans="1:14" x14ac:dyDescent="0.2">
      <c r="A15848">
        <v>315250</v>
      </c>
      <c r="B15848" t="s">
        <v>2245</v>
      </c>
      <c r="C15848" t="s">
        <v>98</v>
      </c>
      <c r="D15848">
        <v>2006</v>
      </c>
      <c r="E15848" t="s">
        <v>361</v>
      </c>
      <c r="F15848" t="s">
        <v>99</v>
      </c>
      <c r="H15848">
        <v>125209</v>
      </c>
      <c r="I15848">
        <v>114632</v>
      </c>
      <c r="J15848">
        <v>121185</v>
      </c>
      <c r="K15848">
        <v>121185</v>
      </c>
      <c r="L15848">
        <v>100</v>
      </c>
      <c r="M15848">
        <v>96.79</v>
      </c>
      <c r="N15848">
        <f>COUNTIF(Cod_Mun_Norte!B:B,DADOS_SNIS_Minas!A15848)</f>
        <v>0</v>
      </c>
    </row>
    <row r="15849" spans="1:14" x14ac:dyDescent="0.2">
      <c r="A15849">
        <v>315250</v>
      </c>
      <c r="B15849" t="s">
        <v>2245</v>
      </c>
      <c r="C15849" t="s">
        <v>98</v>
      </c>
      <c r="D15849">
        <v>2005</v>
      </c>
      <c r="E15849" t="s">
        <v>361</v>
      </c>
      <c r="F15849" t="s">
        <v>99</v>
      </c>
      <c r="H15849">
        <v>122401</v>
      </c>
      <c r="I15849">
        <v>112061</v>
      </c>
      <c r="J15849">
        <v>116334</v>
      </c>
      <c r="K15849">
        <v>116334</v>
      </c>
      <c r="L15849">
        <v>100</v>
      </c>
      <c r="M15849">
        <v>95.04</v>
      </c>
      <c r="N15849">
        <f>COUNTIF(Cod_Mun_Norte!B:B,DADOS_SNIS_Minas!A15849)</f>
        <v>0</v>
      </c>
    </row>
    <row r="15850" spans="1:14" x14ac:dyDescent="0.2">
      <c r="A15850">
        <v>315250</v>
      </c>
      <c r="B15850" t="s">
        <v>2245</v>
      </c>
      <c r="C15850" t="s">
        <v>98</v>
      </c>
      <c r="D15850">
        <v>2004</v>
      </c>
      <c r="E15850" t="s">
        <v>361</v>
      </c>
      <c r="F15850" t="s">
        <v>99</v>
      </c>
      <c r="H15850">
        <v>119572</v>
      </c>
      <c r="I15850">
        <v>109471</v>
      </c>
      <c r="J15850">
        <v>114230</v>
      </c>
      <c r="K15850">
        <v>114230</v>
      </c>
      <c r="L15850">
        <v>100</v>
      </c>
      <c r="M15850">
        <v>95.53</v>
      </c>
      <c r="N15850">
        <f>COUNTIF(Cod_Mun_Norte!B:B,DADOS_SNIS_Minas!A15850)</f>
        <v>0</v>
      </c>
    </row>
    <row r="15851" spans="1:14" x14ac:dyDescent="0.2">
      <c r="A15851">
        <v>315250</v>
      </c>
      <c r="B15851" t="s">
        <v>2245</v>
      </c>
      <c r="C15851" t="s">
        <v>98</v>
      </c>
      <c r="D15851">
        <v>2003</v>
      </c>
      <c r="E15851" t="s">
        <v>361</v>
      </c>
      <c r="F15851" t="s">
        <v>99</v>
      </c>
      <c r="H15851">
        <v>114459</v>
      </c>
      <c r="I15851">
        <v>104790</v>
      </c>
      <c r="J15851">
        <v>111194</v>
      </c>
      <c r="K15851">
        <v>111194</v>
      </c>
      <c r="L15851">
        <v>100</v>
      </c>
      <c r="M15851">
        <v>97.15</v>
      </c>
      <c r="N15851">
        <f>COUNTIF(Cod_Mun_Norte!B:B,DADOS_SNIS_Minas!A15851)</f>
        <v>0</v>
      </c>
    </row>
    <row r="15852" spans="1:14" x14ac:dyDescent="0.2">
      <c r="A15852">
        <v>315250</v>
      </c>
      <c r="B15852" t="s">
        <v>2245</v>
      </c>
      <c r="C15852" t="s">
        <v>98</v>
      </c>
      <c r="D15852">
        <v>2002</v>
      </c>
      <c r="E15852" t="s">
        <v>361</v>
      </c>
      <c r="F15852" t="s">
        <v>99</v>
      </c>
      <c r="H15852">
        <v>112024</v>
      </c>
      <c r="I15852">
        <v>102561</v>
      </c>
      <c r="J15852">
        <v>109004</v>
      </c>
      <c r="K15852">
        <v>109004</v>
      </c>
      <c r="L15852">
        <v>100</v>
      </c>
      <c r="M15852">
        <v>97.3</v>
      </c>
      <c r="N15852">
        <f>COUNTIF(Cod_Mun_Norte!B:B,DADOS_SNIS_Minas!A15852)</f>
        <v>0</v>
      </c>
    </row>
    <row r="15853" spans="1:14" x14ac:dyDescent="0.2">
      <c r="A15853">
        <v>315250</v>
      </c>
      <c r="B15853" t="s">
        <v>2245</v>
      </c>
      <c r="C15853" t="s">
        <v>98</v>
      </c>
      <c r="D15853">
        <v>2001</v>
      </c>
      <c r="E15853" t="s">
        <v>361</v>
      </c>
      <c r="F15853" t="s">
        <v>99</v>
      </c>
      <c r="H15853">
        <v>109660</v>
      </c>
      <c r="I15853">
        <v>100396</v>
      </c>
      <c r="J15853">
        <v>104781</v>
      </c>
      <c r="K15853">
        <v>104781</v>
      </c>
      <c r="L15853">
        <v>100</v>
      </c>
      <c r="M15853">
        <v>95.55</v>
      </c>
      <c r="N15853">
        <f>COUNTIF(Cod_Mun_Norte!B:B,DADOS_SNIS_Minas!A15853)</f>
        <v>0</v>
      </c>
    </row>
    <row r="15854" spans="1:14" x14ac:dyDescent="0.2">
      <c r="A15854">
        <v>315250</v>
      </c>
      <c r="B15854" t="s">
        <v>2245</v>
      </c>
      <c r="C15854" t="s">
        <v>98</v>
      </c>
      <c r="D15854">
        <v>2000</v>
      </c>
      <c r="E15854" t="s">
        <v>361</v>
      </c>
      <c r="F15854" t="s">
        <v>99</v>
      </c>
      <c r="H15854">
        <v>106776</v>
      </c>
      <c r="I15854">
        <v>97756</v>
      </c>
      <c r="J15854">
        <v>104993</v>
      </c>
      <c r="L15854">
        <v>100</v>
      </c>
      <c r="N15854">
        <f>COUNTIF(Cod_Mun_Norte!B:B,DADOS_SNIS_Minas!A15854)</f>
        <v>0</v>
      </c>
    </row>
    <row r="15855" spans="1:14" x14ac:dyDescent="0.2">
      <c r="A15855">
        <v>315250</v>
      </c>
      <c r="B15855" t="s">
        <v>2245</v>
      </c>
      <c r="C15855" t="s">
        <v>98</v>
      </c>
      <c r="D15855">
        <v>1999</v>
      </c>
      <c r="E15855" t="s">
        <v>361</v>
      </c>
      <c r="F15855" t="s">
        <v>99</v>
      </c>
      <c r="H15855">
        <v>100028</v>
      </c>
      <c r="I15855">
        <v>89809</v>
      </c>
      <c r="N15855">
        <f>COUNTIF(Cod_Mun_Norte!B:B,DADOS_SNIS_Minas!A15855)</f>
        <v>0</v>
      </c>
    </row>
    <row r="15856" spans="1:14" x14ac:dyDescent="0.2">
      <c r="A15856">
        <v>315250</v>
      </c>
      <c r="B15856" t="s">
        <v>2245</v>
      </c>
      <c r="C15856" t="s">
        <v>98</v>
      </c>
      <c r="D15856">
        <v>1998</v>
      </c>
      <c r="E15856" t="s">
        <v>361</v>
      </c>
      <c r="F15856" t="s">
        <v>99</v>
      </c>
      <c r="H15856">
        <v>97874</v>
      </c>
      <c r="I15856">
        <v>87875</v>
      </c>
      <c r="N15856">
        <f>COUNTIF(Cod_Mun_Norte!B:B,DADOS_SNIS_Minas!A15856)</f>
        <v>0</v>
      </c>
    </row>
    <row r="15857" spans="1:14" x14ac:dyDescent="0.2">
      <c r="A15857">
        <v>315250</v>
      </c>
      <c r="B15857" t="s">
        <v>2245</v>
      </c>
      <c r="C15857" t="s">
        <v>98</v>
      </c>
      <c r="D15857">
        <v>1997</v>
      </c>
      <c r="H15857">
        <v>95718</v>
      </c>
      <c r="I15857">
        <v>85939</v>
      </c>
      <c r="N15857">
        <f>COUNTIF(Cod_Mun_Norte!B:B,DADOS_SNIS_Minas!A15857)</f>
        <v>0</v>
      </c>
    </row>
    <row r="15858" spans="1:14" x14ac:dyDescent="0.2">
      <c r="A15858">
        <v>315250</v>
      </c>
      <c r="B15858" t="s">
        <v>2245</v>
      </c>
      <c r="C15858" t="s">
        <v>98</v>
      </c>
      <c r="D15858">
        <v>1996</v>
      </c>
      <c r="H15858">
        <v>93166</v>
      </c>
      <c r="I15858">
        <v>83648</v>
      </c>
      <c r="N15858">
        <f>COUNTIF(Cod_Mun_Norte!B:B,DADOS_SNIS_Minas!A15858)</f>
        <v>0</v>
      </c>
    </row>
    <row r="15859" spans="1:14" x14ac:dyDescent="0.2">
      <c r="A15859">
        <v>315250</v>
      </c>
      <c r="B15859" t="s">
        <v>2245</v>
      </c>
      <c r="C15859" t="s">
        <v>98</v>
      </c>
      <c r="D15859">
        <v>1995</v>
      </c>
      <c r="H15859">
        <v>88019</v>
      </c>
      <c r="I15859">
        <v>79027</v>
      </c>
      <c r="N15859">
        <f>COUNTIF(Cod_Mun_Norte!B:B,DADOS_SNIS_Minas!A15859)</f>
        <v>0</v>
      </c>
    </row>
    <row r="15860" spans="1:14" x14ac:dyDescent="0.2">
      <c r="A15860">
        <v>315260</v>
      </c>
      <c r="B15860" t="s">
        <v>2248</v>
      </c>
      <c r="C15860" t="s">
        <v>98</v>
      </c>
      <c r="D15860">
        <v>2020</v>
      </c>
      <c r="E15860" t="s">
        <v>2249</v>
      </c>
      <c r="F15860" t="s">
        <v>374</v>
      </c>
      <c r="G15860" t="s">
        <v>102</v>
      </c>
      <c r="H15860">
        <v>5900</v>
      </c>
      <c r="I15860">
        <v>3474</v>
      </c>
      <c r="N15860">
        <f>COUNTIF(Cod_Mun_Norte!B:B,DADOS_SNIS_Minas!A15860)</f>
        <v>0</v>
      </c>
    </row>
    <row r="15861" spans="1:14" x14ac:dyDescent="0.2">
      <c r="A15861">
        <v>315260</v>
      </c>
      <c r="B15861" t="s">
        <v>2248</v>
      </c>
      <c r="C15861" t="s">
        <v>98</v>
      </c>
      <c r="D15861">
        <v>2019</v>
      </c>
      <c r="E15861" t="s">
        <v>2249</v>
      </c>
      <c r="F15861" t="s">
        <v>374</v>
      </c>
      <c r="G15861" t="s">
        <v>102</v>
      </c>
      <c r="H15861">
        <v>5940</v>
      </c>
      <c r="I15861">
        <v>3497</v>
      </c>
      <c r="N15861">
        <f>COUNTIF(Cod_Mun_Norte!B:B,DADOS_SNIS_Minas!A15861)</f>
        <v>0</v>
      </c>
    </row>
    <row r="15862" spans="1:14" x14ac:dyDescent="0.2">
      <c r="A15862">
        <v>315260</v>
      </c>
      <c r="B15862" t="s">
        <v>2248</v>
      </c>
      <c r="C15862" t="s">
        <v>98</v>
      </c>
      <c r="D15862">
        <v>2018</v>
      </c>
      <c r="H15862">
        <v>5981</v>
      </c>
      <c r="I15862">
        <v>3521</v>
      </c>
      <c r="N15862">
        <f>COUNTIF(Cod_Mun_Norte!B:B,DADOS_SNIS_Minas!A15862)</f>
        <v>0</v>
      </c>
    </row>
    <row r="15863" spans="1:14" x14ac:dyDescent="0.2">
      <c r="A15863">
        <v>315260</v>
      </c>
      <c r="B15863" t="s">
        <v>2248</v>
      </c>
      <c r="C15863" t="s">
        <v>98</v>
      </c>
      <c r="D15863">
        <v>2017</v>
      </c>
      <c r="H15863">
        <v>6185</v>
      </c>
      <c r="I15863">
        <v>3642</v>
      </c>
      <c r="N15863">
        <f>COUNTIF(Cod_Mun_Norte!B:B,DADOS_SNIS_Minas!A15863)</f>
        <v>0</v>
      </c>
    </row>
    <row r="15864" spans="1:14" x14ac:dyDescent="0.2">
      <c r="A15864">
        <v>315260</v>
      </c>
      <c r="B15864" t="s">
        <v>2248</v>
      </c>
      <c r="C15864" t="s">
        <v>98</v>
      </c>
      <c r="D15864">
        <v>2016</v>
      </c>
      <c r="H15864">
        <v>6210</v>
      </c>
      <c r="I15864">
        <v>3656</v>
      </c>
      <c r="N15864">
        <f>COUNTIF(Cod_Mun_Norte!B:B,DADOS_SNIS_Minas!A15864)</f>
        <v>0</v>
      </c>
    </row>
    <row r="15865" spans="1:14" x14ac:dyDescent="0.2">
      <c r="A15865">
        <v>315260</v>
      </c>
      <c r="B15865" t="s">
        <v>2248</v>
      </c>
      <c r="C15865" t="s">
        <v>98</v>
      </c>
      <c r="D15865">
        <v>2015</v>
      </c>
      <c r="H15865">
        <v>6236</v>
      </c>
      <c r="I15865">
        <v>3672</v>
      </c>
      <c r="N15865">
        <f>COUNTIF(Cod_Mun_Norte!B:B,DADOS_SNIS_Minas!A15865)</f>
        <v>0</v>
      </c>
    </row>
    <row r="15866" spans="1:14" x14ac:dyDescent="0.2">
      <c r="A15866">
        <v>315260</v>
      </c>
      <c r="B15866" t="s">
        <v>2248</v>
      </c>
      <c r="C15866" t="s">
        <v>98</v>
      </c>
      <c r="D15866">
        <v>2014</v>
      </c>
      <c r="H15866">
        <v>6263</v>
      </c>
      <c r="I15866">
        <v>3687</v>
      </c>
      <c r="N15866">
        <f>COUNTIF(Cod_Mun_Norte!B:B,DADOS_SNIS_Minas!A15866)</f>
        <v>0</v>
      </c>
    </row>
    <row r="15867" spans="1:14" x14ac:dyDescent="0.2">
      <c r="A15867">
        <v>315260</v>
      </c>
      <c r="B15867" t="s">
        <v>2248</v>
      </c>
      <c r="C15867" t="s">
        <v>98</v>
      </c>
      <c r="D15867">
        <v>2013</v>
      </c>
      <c r="H15867">
        <v>6291</v>
      </c>
      <c r="I15867">
        <v>3704</v>
      </c>
      <c r="N15867">
        <f>COUNTIF(Cod_Mun_Norte!B:B,DADOS_SNIS_Minas!A15867)</f>
        <v>0</v>
      </c>
    </row>
    <row r="15868" spans="1:14" x14ac:dyDescent="0.2">
      <c r="A15868">
        <v>315260</v>
      </c>
      <c r="B15868" t="s">
        <v>2248</v>
      </c>
      <c r="C15868" t="s">
        <v>98</v>
      </c>
      <c r="D15868">
        <v>2012</v>
      </c>
      <c r="H15868">
        <v>6145</v>
      </c>
      <c r="I15868">
        <v>3618</v>
      </c>
      <c r="N15868">
        <f>COUNTIF(Cod_Mun_Norte!B:B,DADOS_SNIS_Minas!A15868)</f>
        <v>0</v>
      </c>
    </row>
    <row r="15869" spans="1:14" x14ac:dyDescent="0.2">
      <c r="A15869">
        <v>315260</v>
      </c>
      <c r="B15869" t="s">
        <v>2248</v>
      </c>
      <c r="C15869" t="s">
        <v>98</v>
      </c>
      <c r="D15869">
        <v>2011</v>
      </c>
      <c r="H15869">
        <v>6178</v>
      </c>
      <c r="I15869">
        <v>3637</v>
      </c>
      <c r="N15869">
        <f>COUNTIF(Cod_Mun_Norte!B:B,DADOS_SNIS_Minas!A15869)</f>
        <v>0</v>
      </c>
    </row>
    <row r="15870" spans="1:14" x14ac:dyDescent="0.2">
      <c r="A15870">
        <v>315260</v>
      </c>
      <c r="B15870" t="s">
        <v>2248</v>
      </c>
      <c r="C15870" t="s">
        <v>98</v>
      </c>
      <c r="D15870">
        <v>2010</v>
      </c>
      <c r="H15870">
        <v>6213</v>
      </c>
      <c r="I15870">
        <v>3658</v>
      </c>
      <c r="N15870">
        <f>COUNTIF(Cod_Mun_Norte!B:B,DADOS_SNIS_Minas!A15870)</f>
        <v>0</v>
      </c>
    </row>
    <row r="15871" spans="1:14" x14ac:dyDescent="0.2">
      <c r="A15871">
        <v>315260</v>
      </c>
      <c r="B15871" t="s">
        <v>2248</v>
      </c>
      <c r="C15871" t="s">
        <v>98</v>
      </c>
      <c r="D15871">
        <v>2009</v>
      </c>
      <c r="H15871">
        <v>6494</v>
      </c>
      <c r="I15871">
        <v>3594</v>
      </c>
      <c r="N15871">
        <f>COUNTIF(Cod_Mun_Norte!B:B,DADOS_SNIS_Minas!A15871)</f>
        <v>0</v>
      </c>
    </row>
    <row r="15872" spans="1:14" x14ac:dyDescent="0.2">
      <c r="A15872">
        <v>315260</v>
      </c>
      <c r="B15872" t="s">
        <v>2248</v>
      </c>
      <c r="C15872" t="s">
        <v>98</v>
      </c>
      <c r="D15872">
        <v>2008</v>
      </c>
      <c r="H15872">
        <v>6516</v>
      </c>
      <c r="I15872">
        <v>3606</v>
      </c>
      <c r="N15872">
        <f>COUNTIF(Cod_Mun_Norte!B:B,DADOS_SNIS_Minas!A15872)</f>
        <v>0</v>
      </c>
    </row>
    <row r="15873" spans="1:14" x14ac:dyDescent="0.2">
      <c r="A15873">
        <v>315260</v>
      </c>
      <c r="B15873" t="s">
        <v>2248</v>
      </c>
      <c r="C15873" t="s">
        <v>98</v>
      </c>
      <c r="D15873">
        <v>2007</v>
      </c>
      <c r="H15873">
        <v>6359</v>
      </c>
      <c r="I15873">
        <v>3519</v>
      </c>
      <c r="N15873">
        <f>COUNTIF(Cod_Mun_Norte!B:B,DADOS_SNIS_Minas!A15873)</f>
        <v>0</v>
      </c>
    </row>
    <row r="15874" spans="1:14" x14ac:dyDescent="0.2">
      <c r="A15874">
        <v>315260</v>
      </c>
      <c r="B15874" t="s">
        <v>2248</v>
      </c>
      <c r="C15874" t="s">
        <v>98</v>
      </c>
      <c r="D15874">
        <v>2006</v>
      </c>
      <c r="H15874">
        <v>7250</v>
      </c>
      <c r="I15874">
        <v>3752</v>
      </c>
      <c r="N15874">
        <f>COUNTIF(Cod_Mun_Norte!B:B,DADOS_SNIS_Minas!A15874)</f>
        <v>0</v>
      </c>
    </row>
    <row r="15875" spans="1:14" x14ac:dyDescent="0.2">
      <c r="A15875">
        <v>315260</v>
      </c>
      <c r="B15875" t="s">
        <v>2248</v>
      </c>
      <c r="C15875" t="s">
        <v>98</v>
      </c>
      <c r="D15875">
        <v>2005</v>
      </c>
      <c r="H15875">
        <v>7161</v>
      </c>
      <c r="I15875">
        <v>3706</v>
      </c>
      <c r="N15875">
        <f>COUNTIF(Cod_Mun_Norte!B:B,DADOS_SNIS_Minas!A15875)</f>
        <v>0</v>
      </c>
    </row>
    <row r="15876" spans="1:14" x14ac:dyDescent="0.2">
      <c r="A15876">
        <v>315260</v>
      </c>
      <c r="B15876" t="s">
        <v>2248</v>
      </c>
      <c r="C15876" t="s">
        <v>98</v>
      </c>
      <c r="D15876">
        <v>2004</v>
      </c>
      <c r="H15876">
        <v>7072</v>
      </c>
      <c r="I15876">
        <v>3660</v>
      </c>
      <c r="N15876">
        <f>COUNTIF(Cod_Mun_Norte!B:B,DADOS_SNIS_Minas!A15876)</f>
        <v>0</v>
      </c>
    </row>
    <row r="15877" spans="1:14" x14ac:dyDescent="0.2">
      <c r="A15877">
        <v>315260</v>
      </c>
      <c r="B15877" t="s">
        <v>2248</v>
      </c>
      <c r="C15877" t="s">
        <v>98</v>
      </c>
      <c r="D15877">
        <v>2003</v>
      </c>
      <c r="H15877">
        <v>6911</v>
      </c>
      <c r="I15877">
        <v>3576</v>
      </c>
      <c r="N15877">
        <f>COUNTIF(Cod_Mun_Norte!B:B,DADOS_SNIS_Minas!A15877)</f>
        <v>0</v>
      </c>
    </row>
    <row r="15878" spans="1:14" x14ac:dyDescent="0.2">
      <c r="A15878">
        <v>315260</v>
      </c>
      <c r="B15878" t="s">
        <v>2248</v>
      </c>
      <c r="C15878" t="s">
        <v>98</v>
      </c>
      <c r="D15878">
        <v>2002</v>
      </c>
      <c r="H15878">
        <v>6834</v>
      </c>
      <c r="I15878">
        <v>3536</v>
      </c>
      <c r="N15878">
        <f>COUNTIF(Cod_Mun_Norte!B:B,DADOS_SNIS_Minas!A15878)</f>
        <v>0</v>
      </c>
    </row>
    <row r="15879" spans="1:14" x14ac:dyDescent="0.2">
      <c r="A15879">
        <v>315260</v>
      </c>
      <c r="B15879" t="s">
        <v>2248</v>
      </c>
      <c r="C15879" t="s">
        <v>98</v>
      </c>
      <c r="D15879">
        <v>2001</v>
      </c>
      <c r="H15879">
        <v>6762</v>
      </c>
      <c r="I15879">
        <v>3499</v>
      </c>
      <c r="N15879">
        <f>COUNTIF(Cod_Mun_Norte!B:B,DADOS_SNIS_Minas!A15879)</f>
        <v>0</v>
      </c>
    </row>
    <row r="15880" spans="1:14" x14ac:dyDescent="0.2">
      <c r="A15880">
        <v>315260</v>
      </c>
      <c r="B15880" t="s">
        <v>2248</v>
      </c>
      <c r="C15880" t="s">
        <v>98</v>
      </c>
      <c r="D15880">
        <v>2000</v>
      </c>
      <c r="H15880">
        <v>6669</v>
      </c>
      <c r="I15880">
        <v>3451</v>
      </c>
      <c r="N15880">
        <f>COUNTIF(Cod_Mun_Norte!B:B,DADOS_SNIS_Minas!A15880)</f>
        <v>0</v>
      </c>
    </row>
    <row r="15881" spans="1:14" x14ac:dyDescent="0.2">
      <c r="A15881">
        <v>315260</v>
      </c>
      <c r="B15881" t="s">
        <v>2248</v>
      </c>
      <c r="C15881" t="s">
        <v>98</v>
      </c>
      <c r="D15881">
        <v>1999</v>
      </c>
      <c r="H15881">
        <v>6899</v>
      </c>
      <c r="I15881">
        <v>3469</v>
      </c>
      <c r="N15881">
        <f>COUNTIF(Cod_Mun_Norte!B:B,DADOS_SNIS_Minas!A15881)</f>
        <v>0</v>
      </c>
    </row>
    <row r="15882" spans="1:14" x14ac:dyDescent="0.2">
      <c r="A15882">
        <v>315260</v>
      </c>
      <c r="B15882" t="s">
        <v>2248</v>
      </c>
      <c r="C15882" t="s">
        <v>98</v>
      </c>
      <c r="D15882">
        <v>1998</v>
      </c>
      <c r="H15882">
        <v>6760</v>
      </c>
      <c r="I15882">
        <v>3399</v>
      </c>
      <c r="N15882">
        <f>COUNTIF(Cod_Mun_Norte!B:B,DADOS_SNIS_Minas!A15882)</f>
        <v>0</v>
      </c>
    </row>
    <row r="15883" spans="1:14" x14ac:dyDescent="0.2">
      <c r="A15883">
        <v>315260</v>
      </c>
      <c r="B15883" t="s">
        <v>2248</v>
      </c>
      <c r="C15883" t="s">
        <v>98</v>
      </c>
      <c r="D15883">
        <v>1997</v>
      </c>
      <c r="H15883">
        <v>6621</v>
      </c>
      <c r="I15883">
        <v>3329</v>
      </c>
      <c r="N15883">
        <f>COUNTIF(Cod_Mun_Norte!B:B,DADOS_SNIS_Minas!A15883)</f>
        <v>0</v>
      </c>
    </row>
    <row r="15884" spans="1:14" x14ac:dyDescent="0.2">
      <c r="A15884">
        <v>315260</v>
      </c>
      <c r="B15884" t="s">
        <v>2248</v>
      </c>
      <c r="C15884" t="s">
        <v>98</v>
      </c>
      <c r="D15884">
        <v>1996</v>
      </c>
      <c r="H15884">
        <v>6456</v>
      </c>
      <c r="I15884">
        <v>3246</v>
      </c>
      <c r="N15884">
        <f>COUNTIF(Cod_Mun_Norte!B:B,DADOS_SNIS_Minas!A15884)</f>
        <v>0</v>
      </c>
    </row>
    <row r="15885" spans="1:14" x14ac:dyDescent="0.2">
      <c r="A15885">
        <v>315260</v>
      </c>
      <c r="B15885" t="s">
        <v>2248</v>
      </c>
      <c r="C15885" t="s">
        <v>98</v>
      </c>
      <c r="D15885">
        <v>1995</v>
      </c>
      <c r="H15885">
        <v>6091</v>
      </c>
      <c r="I15885">
        <v>3062</v>
      </c>
      <c r="N15885">
        <f>COUNTIF(Cod_Mun_Norte!B:B,DADOS_SNIS_Minas!A15885)</f>
        <v>0</v>
      </c>
    </row>
    <row r="15886" spans="1:14" x14ac:dyDescent="0.2">
      <c r="A15886">
        <v>315270</v>
      </c>
      <c r="B15886" t="s">
        <v>2250</v>
      </c>
      <c r="C15886" t="s">
        <v>98</v>
      </c>
      <c r="D15886">
        <v>2020</v>
      </c>
      <c r="E15886" t="s">
        <v>2251</v>
      </c>
      <c r="F15886" t="s">
        <v>367</v>
      </c>
      <c r="G15886" t="s">
        <v>368</v>
      </c>
      <c r="H15886">
        <v>9080</v>
      </c>
      <c r="I15886">
        <v>6423</v>
      </c>
      <c r="J15886">
        <v>6382</v>
      </c>
      <c r="K15886">
        <v>6382</v>
      </c>
      <c r="L15886">
        <v>99.4</v>
      </c>
      <c r="M15886">
        <v>70.290000000000006</v>
      </c>
      <c r="N15886">
        <f>COUNTIF(Cod_Mun_Norte!B:B,DADOS_SNIS_Minas!A15886)</f>
        <v>0</v>
      </c>
    </row>
    <row r="15887" spans="1:14" x14ac:dyDescent="0.2">
      <c r="A15887">
        <v>315270</v>
      </c>
      <c r="B15887" t="s">
        <v>2250</v>
      </c>
      <c r="C15887" t="s">
        <v>98</v>
      </c>
      <c r="D15887">
        <v>2019</v>
      </c>
      <c r="E15887" t="s">
        <v>2251</v>
      </c>
      <c r="F15887" t="s">
        <v>367</v>
      </c>
      <c r="G15887" t="s">
        <v>368</v>
      </c>
      <c r="H15887">
        <v>9031</v>
      </c>
      <c r="I15887">
        <v>6389</v>
      </c>
      <c r="J15887">
        <v>6382</v>
      </c>
      <c r="K15887">
        <v>6382</v>
      </c>
      <c r="L15887">
        <v>99.9</v>
      </c>
      <c r="M15887">
        <v>70.67</v>
      </c>
      <c r="N15887">
        <f>COUNTIF(Cod_Mun_Norte!B:B,DADOS_SNIS_Minas!A15887)</f>
        <v>0</v>
      </c>
    </row>
    <row r="15888" spans="1:14" x14ac:dyDescent="0.2">
      <c r="A15888">
        <v>315270</v>
      </c>
      <c r="B15888" t="s">
        <v>2250</v>
      </c>
      <c r="C15888" t="s">
        <v>98</v>
      </c>
      <c r="D15888">
        <v>2018</v>
      </c>
      <c r="E15888" t="s">
        <v>2251</v>
      </c>
      <c r="F15888" t="s">
        <v>367</v>
      </c>
      <c r="H15888">
        <v>8979</v>
      </c>
      <c r="I15888">
        <v>6352</v>
      </c>
      <c r="J15888">
        <v>6352</v>
      </c>
      <c r="K15888">
        <v>6352</v>
      </c>
      <c r="L15888">
        <v>100</v>
      </c>
      <c r="M15888">
        <v>70.739999999999995</v>
      </c>
      <c r="N15888">
        <f>COUNTIF(Cod_Mun_Norte!B:B,DADOS_SNIS_Minas!A15888)</f>
        <v>0</v>
      </c>
    </row>
    <row r="15889" spans="1:14" x14ac:dyDescent="0.2">
      <c r="A15889">
        <v>315270</v>
      </c>
      <c r="B15889" t="s">
        <v>2250</v>
      </c>
      <c r="C15889" t="s">
        <v>98</v>
      </c>
      <c r="D15889">
        <v>2017</v>
      </c>
      <c r="E15889" t="s">
        <v>2251</v>
      </c>
      <c r="F15889" t="s">
        <v>367</v>
      </c>
      <c r="H15889">
        <v>9021</v>
      </c>
      <c r="I15889">
        <v>6382</v>
      </c>
      <c r="J15889">
        <v>6382</v>
      </c>
      <c r="K15889">
        <v>6382</v>
      </c>
      <c r="L15889">
        <v>100</v>
      </c>
      <c r="M15889">
        <v>70.75</v>
      </c>
      <c r="N15889">
        <f>COUNTIF(Cod_Mun_Norte!B:B,DADOS_SNIS_Minas!A15889)</f>
        <v>0</v>
      </c>
    </row>
    <row r="15890" spans="1:14" x14ac:dyDescent="0.2">
      <c r="A15890">
        <v>315270</v>
      </c>
      <c r="B15890" t="s">
        <v>2250</v>
      </c>
      <c r="C15890" t="s">
        <v>98</v>
      </c>
      <c r="D15890">
        <v>2016</v>
      </c>
      <c r="E15890" t="s">
        <v>2251</v>
      </c>
      <c r="F15890" t="s">
        <v>367</v>
      </c>
      <c r="H15890">
        <v>8972</v>
      </c>
      <c r="I15890">
        <v>6347</v>
      </c>
      <c r="J15890">
        <v>6347</v>
      </c>
      <c r="K15890">
        <v>6347</v>
      </c>
      <c r="L15890">
        <v>100</v>
      </c>
      <c r="M15890">
        <v>70.739999999999995</v>
      </c>
      <c r="N15890">
        <f>COUNTIF(Cod_Mun_Norte!B:B,DADOS_SNIS_Minas!A15890)</f>
        <v>0</v>
      </c>
    </row>
    <row r="15891" spans="1:14" x14ac:dyDescent="0.2">
      <c r="A15891">
        <v>315270</v>
      </c>
      <c r="B15891" t="s">
        <v>2250</v>
      </c>
      <c r="C15891" t="s">
        <v>98</v>
      </c>
      <c r="D15891">
        <v>2015</v>
      </c>
      <c r="E15891" t="s">
        <v>2251</v>
      </c>
      <c r="F15891" t="s">
        <v>367</v>
      </c>
      <c r="H15891">
        <v>8919</v>
      </c>
      <c r="I15891">
        <v>6310</v>
      </c>
      <c r="J15891">
        <v>6310</v>
      </c>
      <c r="K15891">
        <v>6310</v>
      </c>
      <c r="L15891">
        <v>100</v>
      </c>
      <c r="M15891">
        <v>70.75</v>
      </c>
      <c r="N15891">
        <f>COUNTIF(Cod_Mun_Norte!B:B,DADOS_SNIS_Minas!A15891)</f>
        <v>0</v>
      </c>
    </row>
    <row r="15892" spans="1:14" x14ac:dyDescent="0.2">
      <c r="A15892">
        <v>315270</v>
      </c>
      <c r="B15892" t="s">
        <v>2250</v>
      </c>
      <c r="C15892" t="s">
        <v>98</v>
      </c>
      <c r="D15892">
        <v>2014</v>
      </c>
      <c r="E15892" t="s">
        <v>2251</v>
      </c>
      <c r="F15892" t="s">
        <v>367</v>
      </c>
      <c r="H15892">
        <v>8865</v>
      </c>
      <c r="I15892">
        <v>6271</v>
      </c>
      <c r="J15892">
        <v>6271</v>
      </c>
      <c r="K15892">
        <v>6271</v>
      </c>
      <c r="L15892">
        <v>100</v>
      </c>
      <c r="M15892">
        <v>70.739999999999995</v>
      </c>
      <c r="N15892">
        <f>COUNTIF(Cod_Mun_Norte!B:B,DADOS_SNIS_Minas!A15892)</f>
        <v>0</v>
      </c>
    </row>
    <row r="15893" spans="1:14" x14ac:dyDescent="0.2">
      <c r="A15893">
        <v>315270</v>
      </c>
      <c r="B15893" t="s">
        <v>2250</v>
      </c>
      <c r="C15893" t="s">
        <v>98</v>
      </c>
      <c r="D15893">
        <v>2013</v>
      </c>
      <c r="E15893" t="s">
        <v>361</v>
      </c>
      <c r="F15893" t="s">
        <v>99</v>
      </c>
      <c r="H15893">
        <v>8807</v>
      </c>
      <c r="I15893">
        <v>6230</v>
      </c>
      <c r="J15893">
        <v>6230</v>
      </c>
      <c r="K15893">
        <v>6230</v>
      </c>
      <c r="L15893">
        <v>100</v>
      </c>
      <c r="M15893">
        <v>70.739999999999995</v>
      </c>
      <c r="N15893">
        <f>COUNTIF(Cod_Mun_Norte!B:B,DADOS_SNIS_Minas!A15893)</f>
        <v>0</v>
      </c>
    </row>
    <row r="15894" spans="1:14" x14ac:dyDescent="0.2">
      <c r="A15894">
        <v>315270</v>
      </c>
      <c r="B15894" t="s">
        <v>2250</v>
      </c>
      <c r="C15894" t="s">
        <v>98</v>
      </c>
      <c r="D15894">
        <v>2012</v>
      </c>
      <c r="E15894" t="s">
        <v>361</v>
      </c>
      <c r="F15894" t="s">
        <v>99</v>
      </c>
      <c r="H15894">
        <v>8495</v>
      </c>
      <c r="I15894">
        <v>6010</v>
      </c>
      <c r="J15894">
        <v>6010</v>
      </c>
      <c r="K15894">
        <v>6010</v>
      </c>
      <c r="L15894">
        <v>100</v>
      </c>
      <c r="M15894">
        <v>70.75</v>
      </c>
      <c r="N15894">
        <f>COUNTIF(Cod_Mun_Norte!B:B,DADOS_SNIS_Minas!A15894)</f>
        <v>0</v>
      </c>
    </row>
    <row r="15895" spans="1:14" x14ac:dyDescent="0.2">
      <c r="A15895">
        <v>315270</v>
      </c>
      <c r="B15895" t="s">
        <v>2250</v>
      </c>
      <c r="C15895" t="s">
        <v>98</v>
      </c>
      <c r="D15895">
        <v>2011</v>
      </c>
      <c r="E15895" t="s">
        <v>361</v>
      </c>
      <c r="F15895" t="s">
        <v>99</v>
      </c>
      <c r="H15895">
        <v>8444</v>
      </c>
      <c r="I15895">
        <v>5973</v>
      </c>
      <c r="J15895">
        <v>5973</v>
      </c>
      <c r="K15895">
        <v>5973</v>
      </c>
      <c r="L15895">
        <v>100</v>
      </c>
      <c r="M15895">
        <v>70.739999999999995</v>
      </c>
      <c r="N15895">
        <f>COUNTIF(Cod_Mun_Norte!B:B,DADOS_SNIS_Minas!A15895)</f>
        <v>0</v>
      </c>
    </row>
    <row r="15896" spans="1:14" x14ac:dyDescent="0.2">
      <c r="A15896">
        <v>315270</v>
      </c>
      <c r="B15896" t="s">
        <v>2250</v>
      </c>
      <c r="C15896" t="s">
        <v>98</v>
      </c>
      <c r="D15896">
        <v>2010</v>
      </c>
      <c r="E15896" t="s">
        <v>2252</v>
      </c>
      <c r="F15896" t="s">
        <v>864</v>
      </c>
      <c r="H15896">
        <v>8391</v>
      </c>
      <c r="I15896">
        <v>5936</v>
      </c>
      <c r="J15896">
        <v>5936</v>
      </c>
      <c r="K15896">
        <v>5936</v>
      </c>
      <c r="L15896">
        <v>100</v>
      </c>
      <c r="M15896">
        <v>70.739999999999995</v>
      </c>
      <c r="N15896">
        <f>COUNTIF(Cod_Mun_Norte!B:B,DADOS_SNIS_Minas!A15896)</f>
        <v>0</v>
      </c>
    </row>
    <row r="15897" spans="1:14" x14ac:dyDescent="0.2">
      <c r="A15897">
        <v>315270</v>
      </c>
      <c r="B15897" t="s">
        <v>2250</v>
      </c>
      <c r="C15897" t="s">
        <v>98</v>
      </c>
      <c r="D15897">
        <v>2009</v>
      </c>
      <c r="E15897" t="s">
        <v>361</v>
      </c>
      <c r="F15897" t="s">
        <v>362</v>
      </c>
      <c r="H15897">
        <v>8560</v>
      </c>
      <c r="I15897">
        <v>5668</v>
      </c>
      <c r="J15897">
        <v>6934</v>
      </c>
      <c r="K15897">
        <v>6934</v>
      </c>
      <c r="L15897">
        <v>100</v>
      </c>
      <c r="M15897">
        <v>81</v>
      </c>
      <c r="N15897">
        <f>COUNTIF(Cod_Mun_Norte!B:B,DADOS_SNIS_Minas!A15897)</f>
        <v>0</v>
      </c>
    </row>
    <row r="15898" spans="1:14" x14ac:dyDescent="0.2">
      <c r="A15898">
        <v>315270</v>
      </c>
      <c r="B15898" t="s">
        <v>2250</v>
      </c>
      <c r="C15898" t="s">
        <v>98</v>
      </c>
      <c r="D15898">
        <v>2008</v>
      </c>
      <c r="E15898" t="s">
        <v>361</v>
      </c>
      <c r="F15898" t="s">
        <v>362</v>
      </c>
      <c r="H15898">
        <v>8487</v>
      </c>
      <c r="I15898">
        <v>5619</v>
      </c>
      <c r="J15898">
        <v>6736</v>
      </c>
      <c r="K15898">
        <v>6736</v>
      </c>
      <c r="L15898">
        <v>100</v>
      </c>
      <c r="M15898">
        <v>79.37</v>
      </c>
      <c r="N15898">
        <f>COUNTIF(Cod_Mun_Norte!B:B,DADOS_SNIS_Minas!A15898)</f>
        <v>0</v>
      </c>
    </row>
    <row r="15899" spans="1:14" x14ac:dyDescent="0.2">
      <c r="A15899">
        <v>315270</v>
      </c>
      <c r="B15899" t="s">
        <v>2250</v>
      </c>
      <c r="C15899" t="s">
        <v>98</v>
      </c>
      <c r="D15899">
        <v>2007</v>
      </c>
      <c r="E15899" t="s">
        <v>361</v>
      </c>
      <c r="F15899" t="s">
        <v>362</v>
      </c>
      <c r="H15899">
        <v>8168</v>
      </c>
      <c r="I15899">
        <v>5408</v>
      </c>
      <c r="J15899">
        <v>6573</v>
      </c>
      <c r="K15899">
        <v>6573</v>
      </c>
      <c r="L15899">
        <v>100</v>
      </c>
      <c r="M15899">
        <v>80.47</v>
      </c>
      <c r="N15899">
        <f>COUNTIF(Cod_Mun_Norte!B:B,DADOS_SNIS_Minas!A15899)</f>
        <v>0</v>
      </c>
    </row>
    <row r="15900" spans="1:14" x14ac:dyDescent="0.2">
      <c r="A15900">
        <v>315270</v>
      </c>
      <c r="B15900" t="s">
        <v>2250</v>
      </c>
      <c r="C15900" t="s">
        <v>98</v>
      </c>
      <c r="D15900">
        <v>2006</v>
      </c>
      <c r="E15900" t="s">
        <v>361</v>
      </c>
      <c r="F15900" t="s">
        <v>362</v>
      </c>
      <c r="H15900">
        <v>7948</v>
      </c>
      <c r="I15900">
        <v>5147</v>
      </c>
      <c r="J15900">
        <v>6410</v>
      </c>
      <c r="K15900">
        <v>6410</v>
      </c>
      <c r="L15900">
        <v>100</v>
      </c>
      <c r="M15900">
        <v>80.650000000000006</v>
      </c>
      <c r="N15900">
        <f>COUNTIF(Cod_Mun_Norte!B:B,DADOS_SNIS_Minas!A15900)</f>
        <v>0</v>
      </c>
    </row>
    <row r="15901" spans="1:14" x14ac:dyDescent="0.2">
      <c r="A15901">
        <v>315270</v>
      </c>
      <c r="B15901" t="s">
        <v>2250</v>
      </c>
      <c r="C15901" t="s">
        <v>98</v>
      </c>
      <c r="D15901">
        <v>2005</v>
      </c>
      <c r="H15901">
        <v>7911</v>
      </c>
      <c r="I15901">
        <v>5123</v>
      </c>
      <c r="N15901">
        <f>COUNTIF(Cod_Mun_Norte!B:B,DADOS_SNIS_Minas!A15901)</f>
        <v>0</v>
      </c>
    </row>
    <row r="15902" spans="1:14" x14ac:dyDescent="0.2">
      <c r="A15902">
        <v>315270</v>
      </c>
      <c r="B15902" t="s">
        <v>2250</v>
      </c>
      <c r="C15902" t="s">
        <v>98</v>
      </c>
      <c r="D15902">
        <v>2004</v>
      </c>
      <c r="H15902">
        <v>7873</v>
      </c>
      <c r="I15902">
        <v>5098</v>
      </c>
      <c r="N15902">
        <f>COUNTIF(Cod_Mun_Norte!B:B,DADOS_SNIS_Minas!A15902)</f>
        <v>0</v>
      </c>
    </row>
    <row r="15903" spans="1:14" x14ac:dyDescent="0.2">
      <c r="A15903">
        <v>315270</v>
      </c>
      <c r="B15903" t="s">
        <v>2250</v>
      </c>
      <c r="C15903" t="s">
        <v>98</v>
      </c>
      <c r="D15903">
        <v>2003</v>
      </c>
      <c r="H15903">
        <v>7805</v>
      </c>
      <c r="I15903">
        <v>5054</v>
      </c>
      <c r="N15903">
        <f>COUNTIF(Cod_Mun_Norte!B:B,DADOS_SNIS_Minas!A15903)</f>
        <v>0</v>
      </c>
    </row>
    <row r="15904" spans="1:14" x14ac:dyDescent="0.2">
      <c r="A15904">
        <v>315270</v>
      </c>
      <c r="B15904" t="s">
        <v>2250</v>
      </c>
      <c r="C15904" t="s">
        <v>98</v>
      </c>
      <c r="D15904">
        <v>2002</v>
      </c>
      <c r="H15904">
        <v>7773</v>
      </c>
      <c r="I15904">
        <v>5033</v>
      </c>
      <c r="N15904">
        <f>COUNTIF(Cod_Mun_Norte!B:B,DADOS_SNIS_Minas!A15904)</f>
        <v>0</v>
      </c>
    </row>
    <row r="15905" spans="1:14" x14ac:dyDescent="0.2">
      <c r="A15905">
        <v>315270</v>
      </c>
      <c r="B15905" t="s">
        <v>2250</v>
      </c>
      <c r="C15905" t="s">
        <v>98</v>
      </c>
      <c r="D15905">
        <v>2001</v>
      </c>
      <c r="H15905">
        <v>7745</v>
      </c>
      <c r="I15905">
        <v>5015</v>
      </c>
      <c r="N15905">
        <f>COUNTIF(Cod_Mun_Norte!B:B,DADOS_SNIS_Minas!A15905)</f>
        <v>0</v>
      </c>
    </row>
    <row r="15906" spans="1:14" x14ac:dyDescent="0.2">
      <c r="A15906">
        <v>315270</v>
      </c>
      <c r="B15906" t="s">
        <v>2250</v>
      </c>
      <c r="C15906" t="s">
        <v>98</v>
      </c>
      <c r="D15906">
        <v>2000</v>
      </c>
      <c r="H15906">
        <v>7703</v>
      </c>
      <c r="I15906">
        <v>4988</v>
      </c>
      <c r="N15906">
        <f>COUNTIF(Cod_Mun_Norte!B:B,DADOS_SNIS_Minas!A15906)</f>
        <v>0</v>
      </c>
    </row>
    <row r="15907" spans="1:14" x14ac:dyDescent="0.2">
      <c r="A15907">
        <v>315270</v>
      </c>
      <c r="B15907" t="s">
        <v>2250</v>
      </c>
      <c r="C15907" t="s">
        <v>98</v>
      </c>
      <c r="D15907">
        <v>1999</v>
      </c>
      <c r="H15907">
        <v>7568</v>
      </c>
      <c r="I15907">
        <v>4644</v>
      </c>
      <c r="N15907">
        <f>COUNTIF(Cod_Mun_Norte!B:B,DADOS_SNIS_Minas!A15907)</f>
        <v>0</v>
      </c>
    </row>
    <row r="15908" spans="1:14" x14ac:dyDescent="0.2">
      <c r="A15908">
        <v>315270</v>
      </c>
      <c r="B15908" t="s">
        <v>2250</v>
      </c>
      <c r="C15908" t="s">
        <v>98</v>
      </c>
      <c r="D15908">
        <v>1998</v>
      </c>
      <c r="H15908">
        <v>7553</v>
      </c>
      <c r="I15908">
        <v>4635</v>
      </c>
      <c r="N15908">
        <f>COUNTIF(Cod_Mun_Norte!B:B,DADOS_SNIS_Minas!A15908)</f>
        <v>0</v>
      </c>
    </row>
    <row r="15909" spans="1:14" x14ac:dyDescent="0.2">
      <c r="A15909">
        <v>315270</v>
      </c>
      <c r="B15909" t="s">
        <v>2250</v>
      </c>
      <c r="C15909" t="s">
        <v>98</v>
      </c>
      <c r="D15909">
        <v>1997</v>
      </c>
      <c r="H15909">
        <v>7538</v>
      </c>
      <c r="I15909">
        <v>4626</v>
      </c>
      <c r="N15909">
        <f>COUNTIF(Cod_Mun_Norte!B:B,DADOS_SNIS_Minas!A15909)</f>
        <v>0</v>
      </c>
    </row>
    <row r="15910" spans="1:14" x14ac:dyDescent="0.2">
      <c r="A15910">
        <v>315270</v>
      </c>
      <c r="B15910" t="s">
        <v>2250</v>
      </c>
      <c r="C15910" t="s">
        <v>98</v>
      </c>
      <c r="D15910">
        <v>1996</v>
      </c>
      <c r="H15910">
        <v>7520</v>
      </c>
      <c r="I15910">
        <v>4615</v>
      </c>
      <c r="N15910">
        <f>COUNTIF(Cod_Mun_Norte!B:B,DADOS_SNIS_Minas!A15910)</f>
        <v>0</v>
      </c>
    </row>
    <row r="15911" spans="1:14" x14ac:dyDescent="0.2">
      <c r="A15911">
        <v>315270</v>
      </c>
      <c r="B15911" t="s">
        <v>2250</v>
      </c>
      <c r="C15911" t="s">
        <v>98</v>
      </c>
      <c r="D15911">
        <v>1995</v>
      </c>
      <c r="H15911">
        <v>7453</v>
      </c>
      <c r="I15911">
        <v>4574</v>
      </c>
      <c r="N15911">
        <f>COUNTIF(Cod_Mun_Norte!B:B,DADOS_SNIS_Minas!A15911)</f>
        <v>0</v>
      </c>
    </row>
    <row r="15912" spans="1:14" x14ac:dyDescent="0.2">
      <c r="A15912">
        <v>315280</v>
      </c>
      <c r="B15912" t="s">
        <v>2253</v>
      </c>
      <c r="C15912" t="s">
        <v>98</v>
      </c>
      <c r="D15912">
        <v>2020</v>
      </c>
      <c r="E15912" t="s">
        <v>2254</v>
      </c>
      <c r="F15912" t="s">
        <v>357</v>
      </c>
      <c r="G15912" t="s">
        <v>383</v>
      </c>
      <c r="H15912">
        <v>28017</v>
      </c>
      <c r="I15912">
        <v>21045</v>
      </c>
      <c r="J15912">
        <v>19044</v>
      </c>
      <c r="K15912">
        <v>19044</v>
      </c>
      <c r="L15912">
        <v>90.5</v>
      </c>
      <c r="M15912">
        <v>67.97</v>
      </c>
      <c r="N15912">
        <f>COUNTIF(Cod_Mun_Norte!B:B,DADOS_SNIS_Minas!A15912)</f>
        <v>0</v>
      </c>
    </row>
    <row r="15913" spans="1:14" x14ac:dyDescent="0.2">
      <c r="A15913">
        <v>315280</v>
      </c>
      <c r="B15913" t="s">
        <v>2253</v>
      </c>
      <c r="C15913" t="s">
        <v>98</v>
      </c>
      <c r="D15913">
        <v>2019</v>
      </c>
      <c r="E15913" t="s">
        <v>361</v>
      </c>
      <c r="F15913" t="s">
        <v>362</v>
      </c>
      <c r="G15913" t="s">
        <v>119</v>
      </c>
      <c r="H15913">
        <v>27856</v>
      </c>
      <c r="I15913">
        <v>20924</v>
      </c>
      <c r="J15913">
        <v>18742</v>
      </c>
      <c r="K15913">
        <v>18742</v>
      </c>
      <c r="L15913">
        <v>89.6</v>
      </c>
      <c r="M15913">
        <v>67.28</v>
      </c>
      <c r="N15913">
        <f>COUNTIF(Cod_Mun_Norte!B:B,DADOS_SNIS_Minas!A15913)</f>
        <v>0</v>
      </c>
    </row>
    <row r="15914" spans="1:14" x14ac:dyDescent="0.2">
      <c r="A15914">
        <v>315280</v>
      </c>
      <c r="B15914" t="s">
        <v>2253</v>
      </c>
      <c r="C15914" t="s">
        <v>98</v>
      </c>
      <c r="D15914">
        <v>2018</v>
      </c>
      <c r="E15914" t="s">
        <v>361</v>
      </c>
      <c r="F15914" t="s">
        <v>362</v>
      </c>
      <c r="H15914">
        <v>27688</v>
      </c>
      <c r="I15914">
        <v>20798</v>
      </c>
      <c r="J15914">
        <v>18664</v>
      </c>
      <c r="K15914">
        <v>18664</v>
      </c>
      <c r="L15914">
        <v>89.7</v>
      </c>
      <c r="M15914">
        <v>67.41</v>
      </c>
      <c r="N15914">
        <f>COUNTIF(Cod_Mun_Norte!B:B,DADOS_SNIS_Minas!A15914)</f>
        <v>0</v>
      </c>
    </row>
    <row r="15915" spans="1:14" x14ac:dyDescent="0.2">
      <c r="A15915">
        <v>315280</v>
      </c>
      <c r="B15915" t="s">
        <v>2253</v>
      </c>
      <c r="C15915" t="s">
        <v>98</v>
      </c>
      <c r="D15915">
        <v>2017</v>
      </c>
      <c r="E15915" t="s">
        <v>361</v>
      </c>
      <c r="F15915" t="s">
        <v>362</v>
      </c>
      <c r="H15915">
        <v>27796</v>
      </c>
      <c r="I15915">
        <v>20879</v>
      </c>
      <c r="J15915">
        <v>18724</v>
      </c>
      <c r="K15915">
        <v>18724</v>
      </c>
      <c r="L15915">
        <v>89.7</v>
      </c>
      <c r="M15915">
        <v>67.36</v>
      </c>
      <c r="N15915">
        <f>COUNTIF(Cod_Mun_Norte!B:B,DADOS_SNIS_Minas!A15915)</f>
        <v>0</v>
      </c>
    </row>
    <row r="15916" spans="1:14" x14ac:dyDescent="0.2">
      <c r="A15916">
        <v>315280</v>
      </c>
      <c r="B15916" t="s">
        <v>2253</v>
      </c>
      <c r="C15916" t="s">
        <v>98</v>
      </c>
      <c r="D15916">
        <v>2016</v>
      </c>
      <c r="E15916" t="s">
        <v>2255</v>
      </c>
      <c r="F15916" t="s">
        <v>359</v>
      </c>
      <c r="H15916">
        <v>27637</v>
      </c>
      <c r="I15916">
        <v>20759</v>
      </c>
      <c r="J15916">
        <v>18866</v>
      </c>
      <c r="K15916">
        <v>18866</v>
      </c>
      <c r="L15916">
        <v>90.9</v>
      </c>
      <c r="M15916">
        <v>68.260000000000005</v>
      </c>
      <c r="N15916">
        <f>COUNTIF(Cod_Mun_Norte!B:B,DADOS_SNIS_Minas!A15916)</f>
        <v>0</v>
      </c>
    </row>
    <row r="15917" spans="1:14" x14ac:dyDescent="0.2">
      <c r="A15917">
        <v>315280</v>
      </c>
      <c r="B15917" t="s">
        <v>2253</v>
      </c>
      <c r="C15917" t="s">
        <v>98</v>
      </c>
      <c r="D15917">
        <v>2015</v>
      </c>
      <c r="E15917" t="s">
        <v>2255</v>
      </c>
      <c r="F15917" t="s">
        <v>359</v>
      </c>
      <c r="H15917">
        <v>27469</v>
      </c>
      <c r="I15917">
        <v>20633</v>
      </c>
      <c r="J15917">
        <v>18674</v>
      </c>
      <c r="K15917">
        <v>18674</v>
      </c>
      <c r="L15917">
        <v>90.5</v>
      </c>
      <c r="M15917">
        <v>67.98</v>
      </c>
      <c r="N15917">
        <f>COUNTIF(Cod_Mun_Norte!B:B,DADOS_SNIS_Minas!A15917)</f>
        <v>0</v>
      </c>
    </row>
    <row r="15918" spans="1:14" x14ac:dyDescent="0.2">
      <c r="A15918">
        <v>315280</v>
      </c>
      <c r="B15918" t="s">
        <v>2253</v>
      </c>
      <c r="C15918" t="s">
        <v>98</v>
      </c>
      <c r="D15918">
        <v>2014</v>
      </c>
      <c r="E15918" t="s">
        <v>2255</v>
      </c>
      <c r="F15918" t="s">
        <v>359</v>
      </c>
      <c r="H15918">
        <v>27293</v>
      </c>
      <c r="I15918">
        <v>20501</v>
      </c>
      <c r="J15918">
        <v>20501</v>
      </c>
      <c r="K15918">
        <v>20501</v>
      </c>
      <c r="L15918">
        <v>100</v>
      </c>
      <c r="M15918">
        <v>75.11</v>
      </c>
      <c r="N15918">
        <f>COUNTIF(Cod_Mun_Norte!B:B,DADOS_SNIS_Minas!A15918)</f>
        <v>0</v>
      </c>
    </row>
    <row r="15919" spans="1:14" x14ac:dyDescent="0.2">
      <c r="A15919">
        <v>315280</v>
      </c>
      <c r="B15919" t="s">
        <v>2253</v>
      </c>
      <c r="C15919" t="s">
        <v>98</v>
      </c>
      <c r="D15919">
        <v>2013</v>
      </c>
      <c r="E15919" t="s">
        <v>2255</v>
      </c>
      <c r="F15919" t="s">
        <v>359</v>
      </c>
      <c r="H15919">
        <v>27109</v>
      </c>
      <c r="I15919">
        <v>20363</v>
      </c>
      <c r="J15919">
        <v>20363</v>
      </c>
      <c r="K15919">
        <v>20363</v>
      </c>
      <c r="L15919">
        <v>100</v>
      </c>
      <c r="M15919">
        <v>75.12</v>
      </c>
      <c r="N15919">
        <f>COUNTIF(Cod_Mun_Norte!B:B,DADOS_SNIS_Minas!A15919)</f>
        <v>0</v>
      </c>
    </row>
    <row r="15920" spans="1:14" x14ac:dyDescent="0.2">
      <c r="A15920">
        <v>315280</v>
      </c>
      <c r="B15920" t="s">
        <v>2253</v>
      </c>
      <c r="C15920" t="s">
        <v>98</v>
      </c>
      <c r="D15920">
        <v>2012</v>
      </c>
      <c r="E15920" t="s">
        <v>2255</v>
      </c>
      <c r="F15920" t="s">
        <v>359</v>
      </c>
      <c r="H15920">
        <v>26139</v>
      </c>
      <c r="I15920">
        <v>19634</v>
      </c>
      <c r="J15920">
        <v>19634</v>
      </c>
      <c r="K15920">
        <v>19634</v>
      </c>
      <c r="L15920">
        <v>100</v>
      </c>
      <c r="M15920">
        <v>75.11</v>
      </c>
      <c r="N15920">
        <f>COUNTIF(Cod_Mun_Norte!B:B,DADOS_SNIS_Minas!A15920)</f>
        <v>0</v>
      </c>
    </row>
    <row r="15921" spans="1:14" x14ac:dyDescent="0.2">
      <c r="A15921">
        <v>315280</v>
      </c>
      <c r="B15921" t="s">
        <v>2253</v>
      </c>
      <c r="C15921" t="s">
        <v>98</v>
      </c>
      <c r="D15921">
        <v>2011</v>
      </c>
      <c r="E15921" t="s">
        <v>2255</v>
      </c>
      <c r="F15921" t="s">
        <v>359</v>
      </c>
      <c r="H15921">
        <v>25973</v>
      </c>
      <c r="I15921">
        <v>19509</v>
      </c>
      <c r="J15921">
        <v>19509</v>
      </c>
      <c r="K15921">
        <v>19509</v>
      </c>
      <c r="L15921">
        <v>100</v>
      </c>
      <c r="M15921">
        <v>75.11</v>
      </c>
      <c r="N15921">
        <f>COUNTIF(Cod_Mun_Norte!B:B,DADOS_SNIS_Minas!A15921)</f>
        <v>0</v>
      </c>
    </row>
    <row r="15922" spans="1:14" x14ac:dyDescent="0.2">
      <c r="A15922">
        <v>315280</v>
      </c>
      <c r="B15922" t="s">
        <v>2253</v>
      </c>
      <c r="C15922" t="s">
        <v>98</v>
      </c>
      <c r="D15922">
        <v>2010</v>
      </c>
      <c r="E15922" t="s">
        <v>2255</v>
      </c>
      <c r="F15922" t="s">
        <v>359</v>
      </c>
      <c r="H15922">
        <v>25802</v>
      </c>
      <c r="I15922">
        <v>19381</v>
      </c>
      <c r="J15922">
        <v>19381</v>
      </c>
      <c r="K15922">
        <v>19381</v>
      </c>
      <c r="L15922">
        <v>100</v>
      </c>
      <c r="M15922">
        <v>75.11</v>
      </c>
      <c r="N15922">
        <f>COUNTIF(Cod_Mun_Norte!B:B,DADOS_SNIS_Minas!A15922)</f>
        <v>0</v>
      </c>
    </row>
    <row r="15923" spans="1:14" x14ac:dyDescent="0.2">
      <c r="A15923">
        <v>315280</v>
      </c>
      <c r="B15923" t="s">
        <v>2253</v>
      </c>
      <c r="C15923" t="s">
        <v>98</v>
      </c>
      <c r="D15923">
        <v>2009</v>
      </c>
      <c r="E15923" t="s">
        <v>361</v>
      </c>
      <c r="F15923" t="s">
        <v>362</v>
      </c>
      <c r="H15923">
        <v>26857</v>
      </c>
      <c r="I15923">
        <v>19756</v>
      </c>
      <c r="J15923">
        <v>22217</v>
      </c>
      <c r="K15923">
        <v>22217</v>
      </c>
      <c r="L15923">
        <v>100</v>
      </c>
      <c r="M15923">
        <v>82.72</v>
      </c>
      <c r="N15923">
        <f>COUNTIF(Cod_Mun_Norte!B:B,DADOS_SNIS_Minas!A15923)</f>
        <v>0</v>
      </c>
    </row>
    <row r="15924" spans="1:14" x14ac:dyDescent="0.2">
      <c r="A15924">
        <v>315280</v>
      </c>
      <c r="B15924" t="s">
        <v>2253</v>
      </c>
      <c r="C15924" t="s">
        <v>98</v>
      </c>
      <c r="D15924">
        <v>2008</v>
      </c>
      <c r="E15924" t="s">
        <v>361</v>
      </c>
      <c r="F15924" t="s">
        <v>362</v>
      </c>
      <c r="H15924">
        <v>26573</v>
      </c>
      <c r="I15924">
        <v>19547</v>
      </c>
      <c r="J15924">
        <v>20853</v>
      </c>
      <c r="K15924">
        <v>20853</v>
      </c>
      <c r="L15924">
        <v>100</v>
      </c>
      <c r="M15924">
        <v>78.47</v>
      </c>
      <c r="N15924">
        <f>COUNTIF(Cod_Mun_Norte!B:B,DADOS_SNIS_Minas!A15924)</f>
        <v>0</v>
      </c>
    </row>
    <row r="15925" spans="1:14" x14ac:dyDescent="0.2">
      <c r="A15925">
        <v>315280</v>
      </c>
      <c r="B15925" t="s">
        <v>2253</v>
      </c>
      <c r="C15925" t="s">
        <v>98</v>
      </c>
      <c r="D15925">
        <v>2007</v>
      </c>
      <c r="E15925" t="s">
        <v>361</v>
      </c>
      <c r="F15925" t="s">
        <v>362</v>
      </c>
      <c r="H15925">
        <v>25511</v>
      </c>
      <c r="I15925">
        <v>18766</v>
      </c>
      <c r="J15925">
        <v>20138</v>
      </c>
      <c r="K15925">
        <v>20138</v>
      </c>
      <c r="L15925">
        <v>100</v>
      </c>
      <c r="M15925">
        <v>78.94</v>
      </c>
      <c r="N15925">
        <f>COUNTIF(Cod_Mun_Norte!B:B,DADOS_SNIS_Minas!A15925)</f>
        <v>0</v>
      </c>
    </row>
    <row r="15926" spans="1:14" x14ac:dyDescent="0.2">
      <c r="A15926">
        <v>315280</v>
      </c>
      <c r="B15926" t="s">
        <v>2253</v>
      </c>
      <c r="C15926" t="s">
        <v>98</v>
      </c>
      <c r="D15926">
        <v>2006</v>
      </c>
      <c r="E15926" t="s">
        <v>361</v>
      </c>
      <c r="F15926" t="s">
        <v>362</v>
      </c>
      <c r="H15926">
        <v>22791</v>
      </c>
      <c r="I15926">
        <v>16553</v>
      </c>
      <c r="J15926">
        <v>19350</v>
      </c>
      <c r="K15926">
        <v>19350</v>
      </c>
      <c r="L15926">
        <v>100</v>
      </c>
      <c r="M15926">
        <v>84.9</v>
      </c>
      <c r="N15926">
        <f>COUNTIF(Cod_Mun_Norte!B:B,DADOS_SNIS_Minas!A15926)</f>
        <v>0</v>
      </c>
    </row>
    <row r="15927" spans="1:14" x14ac:dyDescent="0.2">
      <c r="A15927">
        <v>315280</v>
      </c>
      <c r="B15927" t="s">
        <v>2253</v>
      </c>
      <c r="C15927" t="s">
        <v>98</v>
      </c>
      <c r="D15927">
        <v>2005</v>
      </c>
      <c r="E15927" t="s">
        <v>361</v>
      </c>
      <c r="F15927" t="s">
        <v>362</v>
      </c>
      <c r="H15927">
        <v>22911</v>
      </c>
      <c r="I15927">
        <v>16640</v>
      </c>
      <c r="J15927">
        <v>18860</v>
      </c>
      <c r="K15927">
        <v>18860</v>
      </c>
      <c r="L15927">
        <v>100</v>
      </c>
      <c r="M15927">
        <v>82.32</v>
      </c>
      <c r="N15927">
        <f>COUNTIF(Cod_Mun_Norte!B:B,DADOS_SNIS_Minas!A15927)</f>
        <v>0</v>
      </c>
    </row>
    <row r="15928" spans="1:14" x14ac:dyDescent="0.2">
      <c r="A15928">
        <v>315280</v>
      </c>
      <c r="B15928" t="s">
        <v>2253</v>
      </c>
      <c r="C15928" t="s">
        <v>98</v>
      </c>
      <c r="D15928">
        <v>2004</v>
      </c>
      <c r="E15928" t="s">
        <v>361</v>
      </c>
      <c r="F15928" t="s">
        <v>362</v>
      </c>
      <c r="H15928">
        <v>23031</v>
      </c>
      <c r="I15928">
        <v>16727</v>
      </c>
      <c r="J15928">
        <v>18377</v>
      </c>
      <c r="K15928">
        <v>18377</v>
      </c>
      <c r="L15928">
        <v>100</v>
      </c>
      <c r="M15928">
        <v>79.790000000000006</v>
      </c>
      <c r="N15928">
        <f>COUNTIF(Cod_Mun_Norte!B:B,DADOS_SNIS_Minas!A15928)</f>
        <v>0</v>
      </c>
    </row>
    <row r="15929" spans="1:14" x14ac:dyDescent="0.2">
      <c r="A15929">
        <v>315280</v>
      </c>
      <c r="B15929" t="s">
        <v>2253</v>
      </c>
      <c r="C15929" t="s">
        <v>98</v>
      </c>
      <c r="D15929">
        <v>2003</v>
      </c>
      <c r="E15929" t="s">
        <v>361</v>
      </c>
      <c r="F15929" t="s">
        <v>362</v>
      </c>
      <c r="H15929">
        <v>23249</v>
      </c>
      <c r="I15929">
        <v>16886</v>
      </c>
      <c r="J15929">
        <v>18179</v>
      </c>
      <c r="K15929">
        <v>18179</v>
      </c>
      <c r="L15929">
        <v>100</v>
      </c>
      <c r="M15929">
        <v>78.19</v>
      </c>
      <c r="N15929">
        <f>COUNTIF(Cod_Mun_Norte!B:B,DADOS_SNIS_Minas!A15929)</f>
        <v>0</v>
      </c>
    </row>
    <row r="15930" spans="1:14" x14ac:dyDescent="0.2">
      <c r="A15930">
        <v>315280</v>
      </c>
      <c r="B15930" t="s">
        <v>2253</v>
      </c>
      <c r="C15930" t="s">
        <v>98</v>
      </c>
      <c r="D15930">
        <v>2002</v>
      </c>
      <c r="E15930" t="s">
        <v>361</v>
      </c>
      <c r="F15930" t="s">
        <v>362</v>
      </c>
      <c r="H15930">
        <v>23353</v>
      </c>
      <c r="I15930">
        <v>16961</v>
      </c>
      <c r="J15930">
        <v>17613</v>
      </c>
      <c r="K15930">
        <v>17613</v>
      </c>
      <c r="L15930">
        <v>100</v>
      </c>
      <c r="M15930">
        <v>75.42</v>
      </c>
      <c r="N15930">
        <f>COUNTIF(Cod_Mun_Norte!B:B,DADOS_SNIS_Minas!A15930)</f>
        <v>0</v>
      </c>
    </row>
    <row r="15931" spans="1:14" x14ac:dyDescent="0.2">
      <c r="A15931">
        <v>315280</v>
      </c>
      <c r="B15931" t="s">
        <v>2253</v>
      </c>
      <c r="C15931" t="s">
        <v>98</v>
      </c>
      <c r="D15931">
        <v>2001</v>
      </c>
      <c r="E15931" t="s">
        <v>361</v>
      </c>
      <c r="F15931" t="s">
        <v>362</v>
      </c>
      <c r="H15931">
        <v>23275</v>
      </c>
      <c r="I15931">
        <v>16904</v>
      </c>
      <c r="J15931">
        <v>16941</v>
      </c>
      <c r="K15931">
        <v>16941</v>
      </c>
      <c r="L15931">
        <v>100</v>
      </c>
      <c r="M15931">
        <v>72.790000000000006</v>
      </c>
      <c r="N15931">
        <f>COUNTIF(Cod_Mun_Norte!B:B,DADOS_SNIS_Minas!A15931)</f>
        <v>0</v>
      </c>
    </row>
    <row r="15932" spans="1:14" x14ac:dyDescent="0.2">
      <c r="A15932">
        <v>315280</v>
      </c>
      <c r="B15932" t="s">
        <v>2253</v>
      </c>
      <c r="C15932" t="s">
        <v>98</v>
      </c>
      <c r="D15932">
        <v>2000</v>
      </c>
      <c r="E15932" t="s">
        <v>361</v>
      </c>
      <c r="F15932" t="s">
        <v>362</v>
      </c>
      <c r="H15932">
        <v>23576</v>
      </c>
      <c r="I15932">
        <v>17123</v>
      </c>
      <c r="N15932">
        <f>COUNTIF(Cod_Mun_Norte!B:B,DADOS_SNIS_Minas!A15932)</f>
        <v>0</v>
      </c>
    </row>
    <row r="15933" spans="1:14" x14ac:dyDescent="0.2">
      <c r="A15933">
        <v>315280</v>
      </c>
      <c r="B15933" t="s">
        <v>2253</v>
      </c>
      <c r="C15933" t="s">
        <v>98</v>
      </c>
      <c r="D15933">
        <v>1999</v>
      </c>
      <c r="E15933" t="s">
        <v>361</v>
      </c>
      <c r="F15933" t="s">
        <v>362</v>
      </c>
      <c r="H15933">
        <v>19985</v>
      </c>
      <c r="I15933">
        <v>13995</v>
      </c>
      <c r="N15933">
        <f>COUNTIF(Cod_Mun_Norte!B:B,DADOS_SNIS_Minas!A15933)</f>
        <v>0</v>
      </c>
    </row>
    <row r="15934" spans="1:14" x14ac:dyDescent="0.2">
      <c r="A15934">
        <v>315280</v>
      </c>
      <c r="B15934" t="s">
        <v>2253</v>
      </c>
      <c r="C15934" t="s">
        <v>98</v>
      </c>
      <c r="D15934">
        <v>1998</v>
      </c>
      <c r="E15934" t="s">
        <v>361</v>
      </c>
      <c r="F15934" t="s">
        <v>362</v>
      </c>
      <c r="H15934">
        <v>20241</v>
      </c>
      <c r="I15934">
        <v>14174</v>
      </c>
      <c r="N15934">
        <f>COUNTIF(Cod_Mun_Norte!B:B,DADOS_SNIS_Minas!A15934)</f>
        <v>0</v>
      </c>
    </row>
    <row r="15935" spans="1:14" x14ac:dyDescent="0.2">
      <c r="A15935">
        <v>315280</v>
      </c>
      <c r="B15935" t="s">
        <v>2253</v>
      </c>
      <c r="C15935" t="s">
        <v>98</v>
      </c>
      <c r="D15935">
        <v>1997</v>
      </c>
      <c r="H15935">
        <v>20497</v>
      </c>
      <c r="I15935">
        <v>14353</v>
      </c>
      <c r="N15935">
        <f>COUNTIF(Cod_Mun_Norte!B:B,DADOS_SNIS_Minas!A15935)</f>
        <v>0</v>
      </c>
    </row>
    <row r="15936" spans="1:14" x14ac:dyDescent="0.2">
      <c r="A15936">
        <v>315280</v>
      </c>
      <c r="B15936" t="s">
        <v>2253</v>
      </c>
      <c r="C15936" t="s">
        <v>98</v>
      </c>
      <c r="D15936">
        <v>1996</v>
      </c>
      <c r="H15936">
        <v>20801</v>
      </c>
      <c r="I15936">
        <v>14566</v>
      </c>
      <c r="N15936">
        <f>COUNTIF(Cod_Mun_Norte!B:B,DADOS_SNIS_Minas!A15936)</f>
        <v>0</v>
      </c>
    </row>
    <row r="15937" spans="1:14" x14ac:dyDescent="0.2">
      <c r="A15937">
        <v>315280</v>
      </c>
      <c r="B15937" t="s">
        <v>2253</v>
      </c>
      <c r="C15937" t="s">
        <v>98</v>
      </c>
      <c r="D15937">
        <v>1995</v>
      </c>
      <c r="H15937">
        <v>26499</v>
      </c>
      <c r="I15937">
        <v>18556</v>
      </c>
      <c r="N15937">
        <f>COUNTIF(Cod_Mun_Norte!B:B,DADOS_SNIS_Minas!A15937)</f>
        <v>0</v>
      </c>
    </row>
    <row r="15938" spans="1:14" x14ac:dyDescent="0.2">
      <c r="A15938">
        <v>315290</v>
      </c>
      <c r="B15938" t="s">
        <v>275</v>
      </c>
      <c r="C15938" t="s">
        <v>98</v>
      </c>
      <c r="D15938">
        <v>2020</v>
      </c>
      <c r="E15938" t="s">
        <v>2256</v>
      </c>
      <c r="F15938" t="s">
        <v>367</v>
      </c>
      <c r="G15938" t="s">
        <v>378</v>
      </c>
      <c r="H15938">
        <v>8566</v>
      </c>
      <c r="I15938">
        <v>7580</v>
      </c>
      <c r="J15938">
        <v>7000</v>
      </c>
      <c r="K15938">
        <v>7000</v>
      </c>
      <c r="L15938">
        <v>92.4</v>
      </c>
      <c r="M15938">
        <v>81.72</v>
      </c>
      <c r="N15938">
        <f>COUNTIF(Cod_Mun_Norte!B:B,DADOS_SNIS_Minas!A15938)</f>
        <v>0</v>
      </c>
    </row>
    <row r="15939" spans="1:14" x14ac:dyDescent="0.2">
      <c r="A15939">
        <v>315290</v>
      </c>
      <c r="B15939" t="s">
        <v>275</v>
      </c>
      <c r="C15939" t="s">
        <v>98</v>
      </c>
      <c r="D15939">
        <v>2019</v>
      </c>
      <c r="E15939" t="s">
        <v>2256</v>
      </c>
      <c r="F15939" t="s">
        <v>367</v>
      </c>
      <c r="G15939" t="s">
        <v>378</v>
      </c>
      <c r="H15939">
        <v>8603</v>
      </c>
      <c r="I15939">
        <v>7612</v>
      </c>
      <c r="J15939">
        <v>7000</v>
      </c>
      <c r="K15939">
        <v>7000</v>
      </c>
      <c r="L15939">
        <v>92</v>
      </c>
      <c r="M15939">
        <v>81.37</v>
      </c>
      <c r="N15939">
        <f>COUNTIF(Cod_Mun_Norte!B:B,DADOS_SNIS_Minas!A15939)</f>
        <v>0</v>
      </c>
    </row>
    <row r="15940" spans="1:14" x14ac:dyDescent="0.2">
      <c r="A15940">
        <v>315290</v>
      </c>
      <c r="B15940" t="s">
        <v>275</v>
      </c>
      <c r="C15940" t="s">
        <v>98</v>
      </c>
      <c r="D15940">
        <v>2018</v>
      </c>
      <c r="E15940" t="s">
        <v>2256</v>
      </c>
      <c r="F15940" t="s">
        <v>367</v>
      </c>
      <c r="H15940">
        <v>8642</v>
      </c>
      <c r="I15940">
        <v>7647</v>
      </c>
      <c r="J15940">
        <v>7000</v>
      </c>
      <c r="K15940">
        <v>7000</v>
      </c>
      <c r="L15940">
        <v>91.5</v>
      </c>
      <c r="M15940">
        <v>81</v>
      </c>
      <c r="N15940">
        <f>COUNTIF(Cod_Mun_Norte!B:B,DADOS_SNIS_Minas!A15940)</f>
        <v>0</v>
      </c>
    </row>
    <row r="15941" spans="1:14" x14ac:dyDescent="0.2">
      <c r="A15941">
        <v>315290</v>
      </c>
      <c r="B15941" t="s">
        <v>275</v>
      </c>
      <c r="C15941" t="s">
        <v>98</v>
      </c>
      <c r="D15941">
        <v>2017</v>
      </c>
      <c r="E15941" t="s">
        <v>2256</v>
      </c>
      <c r="F15941" t="s">
        <v>367</v>
      </c>
      <c r="H15941">
        <v>8890</v>
      </c>
      <c r="I15941">
        <v>7866</v>
      </c>
      <c r="J15941">
        <v>7000</v>
      </c>
      <c r="K15941">
        <v>7000</v>
      </c>
      <c r="L15941">
        <v>89</v>
      </c>
      <c r="M15941">
        <v>78.739999999999995</v>
      </c>
      <c r="N15941">
        <f>COUNTIF(Cod_Mun_Norte!B:B,DADOS_SNIS_Minas!A15941)</f>
        <v>0</v>
      </c>
    </row>
    <row r="15942" spans="1:14" x14ac:dyDescent="0.2">
      <c r="A15942">
        <v>315290</v>
      </c>
      <c r="B15942" t="s">
        <v>275</v>
      </c>
      <c r="C15942" t="s">
        <v>98</v>
      </c>
      <c r="D15942">
        <v>2016</v>
      </c>
      <c r="E15942" t="s">
        <v>2256</v>
      </c>
      <c r="F15942" t="s">
        <v>367</v>
      </c>
      <c r="H15942">
        <v>8910</v>
      </c>
      <c r="I15942">
        <v>7884</v>
      </c>
      <c r="J15942">
        <v>7000</v>
      </c>
      <c r="K15942">
        <v>7000</v>
      </c>
      <c r="L15942">
        <v>88.8</v>
      </c>
      <c r="M15942">
        <v>78.56</v>
      </c>
      <c r="N15942">
        <f>COUNTIF(Cod_Mun_Norte!B:B,DADOS_SNIS_Minas!A15942)</f>
        <v>0</v>
      </c>
    </row>
    <row r="15943" spans="1:14" x14ac:dyDescent="0.2">
      <c r="A15943">
        <v>315290</v>
      </c>
      <c r="B15943" t="s">
        <v>275</v>
      </c>
      <c r="C15943" t="s">
        <v>98</v>
      </c>
      <c r="D15943">
        <v>2015</v>
      </c>
      <c r="E15943" t="s">
        <v>2256</v>
      </c>
      <c r="F15943" t="s">
        <v>367</v>
      </c>
      <c r="H15943">
        <v>8930</v>
      </c>
      <c r="I15943">
        <v>7902</v>
      </c>
      <c r="J15943">
        <v>7000</v>
      </c>
      <c r="K15943">
        <v>7000</v>
      </c>
      <c r="L15943">
        <v>88.6</v>
      </c>
      <c r="M15943">
        <v>78.39</v>
      </c>
      <c r="N15943">
        <f>COUNTIF(Cod_Mun_Norte!B:B,DADOS_SNIS_Minas!A15943)</f>
        <v>0</v>
      </c>
    </row>
    <row r="15944" spans="1:14" x14ac:dyDescent="0.2">
      <c r="A15944">
        <v>315290</v>
      </c>
      <c r="B15944" t="s">
        <v>275</v>
      </c>
      <c r="C15944" t="s">
        <v>98</v>
      </c>
      <c r="D15944">
        <v>2014</v>
      </c>
      <c r="E15944" t="s">
        <v>2256</v>
      </c>
      <c r="F15944" t="s">
        <v>367</v>
      </c>
      <c r="H15944">
        <v>8952</v>
      </c>
      <c r="I15944">
        <v>7921</v>
      </c>
      <c r="J15944">
        <v>7000</v>
      </c>
      <c r="K15944">
        <v>7000</v>
      </c>
      <c r="L15944">
        <v>88.4</v>
      </c>
      <c r="M15944">
        <v>78.19</v>
      </c>
      <c r="N15944">
        <f>COUNTIF(Cod_Mun_Norte!B:B,DADOS_SNIS_Minas!A15944)</f>
        <v>0</v>
      </c>
    </row>
    <row r="15945" spans="1:14" x14ac:dyDescent="0.2">
      <c r="A15945">
        <v>315290</v>
      </c>
      <c r="B15945" t="s">
        <v>275</v>
      </c>
      <c r="C15945" t="s">
        <v>98</v>
      </c>
      <c r="D15945">
        <v>2013</v>
      </c>
      <c r="E15945" t="s">
        <v>2256</v>
      </c>
      <c r="F15945" t="s">
        <v>367</v>
      </c>
      <c r="H15945">
        <v>8975</v>
      </c>
      <c r="I15945">
        <v>7942</v>
      </c>
      <c r="J15945">
        <v>6839</v>
      </c>
      <c r="K15945">
        <v>6839</v>
      </c>
      <c r="L15945">
        <v>86.1</v>
      </c>
      <c r="M15945">
        <v>76.2</v>
      </c>
      <c r="N15945">
        <f>COUNTIF(Cod_Mun_Norte!B:B,DADOS_SNIS_Minas!A15945)</f>
        <v>0</v>
      </c>
    </row>
    <row r="15946" spans="1:14" x14ac:dyDescent="0.2">
      <c r="A15946">
        <v>315290</v>
      </c>
      <c r="B15946" t="s">
        <v>275</v>
      </c>
      <c r="C15946" t="s">
        <v>98</v>
      </c>
      <c r="D15946">
        <v>2012</v>
      </c>
      <c r="E15946" t="s">
        <v>2256</v>
      </c>
      <c r="F15946" t="s">
        <v>367</v>
      </c>
      <c r="H15946">
        <v>8746</v>
      </c>
      <c r="I15946">
        <v>7739</v>
      </c>
      <c r="J15946">
        <v>6839</v>
      </c>
      <c r="K15946">
        <v>6839</v>
      </c>
      <c r="L15946">
        <v>88.4</v>
      </c>
      <c r="M15946">
        <v>78.2</v>
      </c>
      <c r="N15946">
        <f>COUNTIF(Cod_Mun_Norte!B:B,DADOS_SNIS_Minas!A15946)</f>
        <v>0</v>
      </c>
    </row>
    <row r="15947" spans="1:14" x14ac:dyDescent="0.2">
      <c r="A15947">
        <v>315290</v>
      </c>
      <c r="B15947" t="s">
        <v>275</v>
      </c>
      <c r="C15947" t="s">
        <v>98</v>
      </c>
      <c r="D15947">
        <v>2011</v>
      </c>
      <c r="H15947">
        <v>8776</v>
      </c>
      <c r="I15947">
        <v>7766</v>
      </c>
      <c r="N15947">
        <f>COUNTIF(Cod_Mun_Norte!B:B,DADOS_SNIS_Minas!A15947)</f>
        <v>0</v>
      </c>
    </row>
    <row r="15948" spans="1:14" x14ac:dyDescent="0.2">
      <c r="A15948">
        <v>315290</v>
      </c>
      <c r="B15948" t="s">
        <v>275</v>
      </c>
      <c r="C15948" t="s">
        <v>98</v>
      </c>
      <c r="D15948">
        <v>2010</v>
      </c>
      <c r="H15948">
        <v>8807</v>
      </c>
      <c r="I15948">
        <v>7793</v>
      </c>
      <c r="N15948">
        <f>COUNTIF(Cod_Mun_Norte!B:B,DADOS_SNIS_Minas!A15948)</f>
        <v>0</v>
      </c>
    </row>
    <row r="15949" spans="1:14" x14ac:dyDescent="0.2">
      <c r="A15949">
        <v>315290</v>
      </c>
      <c r="B15949" t="s">
        <v>275</v>
      </c>
      <c r="C15949" t="s">
        <v>98</v>
      </c>
      <c r="D15949">
        <v>2009</v>
      </c>
      <c r="H15949">
        <v>8800</v>
      </c>
      <c r="I15949">
        <v>7549</v>
      </c>
      <c r="N15949">
        <f>COUNTIF(Cod_Mun_Norte!B:B,DADOS_SNIS_Minas!A15949)</f>
        <v>0</v>
      </c>
    </row>
    <row r="15950" spans="1:14" x14ac:dyDescent="0.2">
      <c r="A15950">
        <v>315290</v>
      </c>
      <c r="B15950" t="s">
        <v>275</v>
      </c>
      <c r="C15950" t="s">
        <v>98</v>
      </c>
      <c r="D15950">
        <v>2008</v>
      </c>
      <c r="H15950">
        <v>8846</v>
      </c>
      <c r="I15950">
        <v>7589</v>
      </c>
      <c r="N15950">
        <f>COUNTIF(Cod_Mun_Norte!B:B,DADOS_SNIS_Minas!A15950)</f>
        <v>0</v>
      </c>
    </row>
    <row r="15951" spans="1:14" x14ac:dyDescent="0.2">
      <c r="A15951">
        <v>315290</v>
      </c>
      <c r="B15951" t="s">
        <v>275</v>
      </c>
      <c r="C15951" t="s">
        <v>98</v>
      </c>
      <c r="D15951">
        <v>2007</v>
      </c>
      <c r="H15951">
        <v>8653</v>
      </c>
      <c r="I15951">
        <v>7423</v>
      </c>
      <c r="N15951">
        <f>COUNTIF(Cod_Mun_Norte!B:B,DADOS_SNIS_Minas!A15951)</f>
        <v>0</v>
      </c>
    </row>
    <row r="15952" spans="1:14" x14ac:dyDescent="0.2">
      <c r="A15952">
        <v>315290</v>
      </c>
      <c r="B15952" t="s">
        <v>275</v>
      </c>
      <c r="C15952" t="s">
        <v>98</v>
      </c>
      <c r="D15952">
        <v>2006</v>
      </c>
      <c r="H15952">
        <v>9085</v>
      </c>
      <c r="I15952">
        <v>7548</v>
      </c>
      <c r="N15952">
        <f>COUNTIF(Cod_Mun_Norte!B:B,DADOS_SNIS_Minas!A15952)</f>
        <v>0</v>
      </c>
    </row>
    <row r="15953" spans="1:14" x14ac:dyDescent="0.2">
      <c r="A15953">
        <v>315290</v>
      </c>
      <c r="B15953" t="s">
        <v>275</v>
      </c>
      <c r="C15953" t="s">
        <v>98</v>
      </c>
      <c r="D15953">
        <v>2005</v>
      </c>
      <c r="H15953">
        <v>9105</v>
      </c>
      <c r="I15953">
        <v>7565</v>
      </c>
      <c r="N15953">
        <f>COUNTIF(Cod_Mun_Norte!B:B,DADOS_SNIS_Minas!A15953)</f>
        <v>0</v>
      </c>
    </row>
    <row r="15954" spans="1:14" x14ac:dyDescent="0.2">
      <c r="A15954">
        <v>315290</v>
      </c>
      <c r="B15954" t="s">
        <v>275</v>
      </c>
      <c r="C15954" t="s">
        <v>98</v>
      </c>
      <c r="D15954">
        <v>2004</v>
      </c>
      <c r="H15954">
        <v>9126</v>
      </c>
      <c r="I15954">
        <v>7582</v>
      </c>
      <c r="N15954">
        <f>COUNTIF(Cod_Mun_Norte!B:B,DADOS_SNIS_Minas!A15954)</f>
        <v>0</v>
      </c>
    </row>
    <row r="15955" spans="1:14" x14ac:dyDescent="0.2">
      <c r="A15955">
        <v>315290</v>
      </c>
      <c r="B15955" t="s">
        <v>275</v>
      </c>
      <c r="C15955" t="s">
        <v>98</v>
      </c>
      <c r="D15955">
        <v>2003</v>
      </c>
      <c r="H15955">
        <v>9162</v>
      </c>
      <c r="I15955">
        <v>7612</v>
      </c>
      <c r="N15955">
        <f>COUNTIF(Cod_Mun_Norte!B:B,DADOS_SNIS_Minas!A15955)</f>
        <v>0</v>
      </c>
    </row>
    <row r="15956" spans="1:14" x14ac:dyDescent="0.2">
      <c r="A15956">
        <v>315290</v>
      </c>
      <c r="B15956" t="s">
        <v>275</v>
      </c>
      <c r="C15956" t="s">
        <v>98</v>
      </c>
      <c r="D15956">
        <v>2002</v>
      </c>
      <c r="H15956">
        <v>9180</v>
      </c>
      <c r="I15956">
        <v>7627</v>
      </c>
      <c r="N15956">
        <f>COUNTIF(Cod_Mun_Norte!B:B,DADOS_SNIS_Minas!A15956)</f>
        <v>0</v>
      </c>
    </row>
    <row r="15957" spans="1:14" x14ac:dyDescent="0.2">
      <c r="A15957">
        <v>315290</v>
      </c>
      <c r="B15957" t="s">
        <v>275</v>
      </c>
      <c r="C15957" t="s">
        <v>98</v>
      </c>
      <c r="D15957">
        <v>2001</v>
      </c>
      <c r="H15957">
        <v>9193</v>
      </c>
      <c r="I15957">
        <v>7638</v>
      </c>
      <c r="N15957">
        <f>COUNTIF(Cod_Mun_Norte!B:B,DADOS_SNIS_Minas!A15957)</f>
        <v>0</v>
      </c>
    </row>
    <row r="15958" spans="1:14" x14ac:dyDescent="0.2">
      <c r="A15958">
        <v>315290</v>
      </c>
      <c r="B15958" t="s">
        <v>275</v>
      </c>
      <c r="C15958" t="s">
        <v>98</v>
      </c>
      <c r="D15958">
        <v>2000</v>
      </c>
      <c r="H15958">
        <v>9217</v>
      </c>
      <c r="I15958">
        <v>7658</v>
      </c>
      <c r="N15958">
        <f>COUNTIF(Cod_Mun_Norte!B:B,DADOS_SNIS_Minas!A15958)</f>
        <v>0</v>
      </c>
    </row>
    <row r="15959" spans="1:14" x14ac:dyDescent="0.2">
      <c r="A15959">
        <v>315290</v>
      </c>
      <c r="B15959" t="s">
        <v>275</v>
      </c>
      <c r="C15959" t="s">
        <v>98</v>
      </c>
      <c r="D15959">
        <v>1999</v>
      </c>
      <c r="H15959">
        <v>9305</v>
      </c>
      <c r="I15959">
        <v>7470</v>
      </c>
      <c r="N15959">
        <f>COUNTIF(Cod_Mun_Norte!B:B,DADOS_SNIS_Minas!A15959)</f>
        <v>0</v>
      </c>
    </row>
    <row r="15960" spans="1:14" x14ac:dyDescent="0.2">
      <c r="A15960">
        <v>315290</v>
      </c>
      <c r="B15960" t="s">
        <v>275</v>
      </c>
      <c r="C15960" t="s">
        <v>98</v>
      </c>
      <c r="D15960">
        <v>1998</v>
      </c>
      <c r="H15960">
        <v>9332</v>
      </c>
      <c r="I15960">
        <v>7492</v>
      </c>
      <c r="N15960">
        <f>COUNTIF(Cod_Mun_Norte!B:B,DADOS_SNIS_Minas!A15960)</f>
        <v>0</v>
      </c>
    </row>
    <row r="15961" spans="1:14" x14ac:dyDescent="0.2">
      <c r="A15961">
        <v>315290</v>
      </c>
      <c r="B15961" t="s">
        <v>275</v>
      </c>
      <c r="C15961" t="s">
        <v>98</v>
      </c>
      <c r="D15961">
        <v>1997</v>
      </c>
      <c r="H15961">
        <v>9359</v>
      </c>
      <c r="I15961">
        <v>7513</v>
      </c>
      <c r="N15961">
        <f>COUNTIF(Cod_Mun_Norte!B:B,DADOS_SNIS_Minas!A15961)</f>
        <v>0</v>
      </c>
    </row>
    <row r="15962" spans="1:14" x14ac:dyDescent="0.2">
      <c r="A15962">
        <v>315290</v>
      </c>
      <c r="B15962" t="s">
        <v>275</v>
      </c>
      <c r="C15962" t="s">
        <v>98</v>
      </c>
      <c r="D15962">
        <v>1996</v>
      </c>
      <c r="H15962">
        <v>9391</v>
      </c>
      <c r="I15962">
        <v>7539</v>
      </c>
      <c r="N15962">
        <f>COUNTIF(Cod_Mun_Norte!B:B,DADOS_SNIS_Minas!A15962)</f>
        <v>0</v>
      </c>
    </row>
    <row r="15963" spans="1:14" x14ac:dyDescent="0.2">
      <c r="A15963">
        <v>315290</v>
      </c>
      <c r="B15963" t="s">
        <v>275</v>
      </c>
      <c r="C15963" t="s">
        <v>98</v>
      </c>
      <c r="D15963">
        <v>1995</v>
      </c>
      <c r="H15963">
        <v>9499</v>
      </c>
      <c r="I15963">
        <v>7626</v>
      </c>
      <c r="N15963">
        <f>COUNTIF(Cod_Mun_Norte!B:B,DADOS_SNIS_Minas!A15963)</f>
        <v>0</v>
      </c>
    </row>
    <row r="15964" spans="1:14" x14ac:dyDescent="0.2">
      <c r="A15964">
        <v>315300</v>
      </c>
      <c r="B15964" t="s">
        <v>276</v>
      </c>
      <c r="C15964" t="s">
        <v>98</v>
      </c>
      <c r="D15964">
        <v>2020</v>
      </c>
      <c r="E15964" t="s">
        <v>2257</v>
      </c>
      <c r="F15964" t="s">
        <v>367</v>
      </c>
      <c r="G15964" t="s">
        <v>378</v>
      </c>
      <c r="H15964">
        <v>3631</v>
      </c>
      <c r="I15964">
        <v>1956</v>
      </c>
      <c r="J15964">
        <v>1956</v>
      </c>
      <c r="K15964">
        <v>1956</v>
      </c>
      <c r="L15964">
        <v>100</v>
      </c>
      <c r="M15964">
        <v>53.87</v>
      </c>
      <c r="N15964">
        <f>COUNTIF(Cod_Mun_Norte!B:B,DADOS_SNIS_Minas!A15964)</f>
        <v>0</v>
      </c>
    </row>
    <row r="15965" spans="1:14" x14ac:dyDescent="0.2">
      <c r="A15965">
        <v>315300</v>
      </c>
      <c r="B15965" t="s">
        <v>276</v>
      </c>
      <c r="C15965" t="s">
        <v>98</v>
      </c>
      <c r="D15965">
        <v>2019</v>
      </c>
      <c r="E15965" t="s">
        <v>2257</v>
      </c>
      <c r="F15965" t="s">
        <v>367</v>
      </c>
      <c r="G15965" t="s">
        <v>378</v>
      </c>
      <c r="H15965">
        <v>3603</v>
      </c>
      <c r="I15965">
        <v>1941</v>
      </c>
      <c r="J15965">
        <v>1800</v>
      </c>
      <c r="K15965">
        <v>1800</v>
      </c>
      <c r="L15965">
        <v>92.7</v>
      </c>
      <c r="M15965">
        <v>49.96</v>
      </c>
      <c r="N15965">
        <f>COUNTIF(Cod_Mun_Norte!B:B,DADOS_SNIS_Minas!A15965)</f>
        <v>0</v>
      </c>
    </row>
    <row r="15966" spans="1:14" x14ac:dyDescent="0.2">
      <c r="A15966">
        <v>315300</v>
      </c>
      <c r="B15966" t="s">
        <v>276</v>
      </c>
      <c r="C15966" t="s">
        <v>98</v>
      </c>
      <c r="D15966">
        <v>2018</v>
      </c>
      <c r="E15966" t="s">
        <v>2257</v>
      </c>
      <c r="F15966" t="s">
        <v>367</v>
      </c>
      <c r="H15966">
        <v>3573</v>
      </c>
      <c r="I15966">
        <v>1925</v>
      </c>
      <c r="J15966">
        <v>1800</v>
      </c>
      <c r="K15966">
        <v>1800</v>
      </c>
      <c r="L15966">
        <v>93.5</v>
      </c>
      <c r="M15966">
        <v>50.38</v>
      </c>
      <c r="N15966">
        <f>COUNTIF(Cod_Mun_Norte!B:B,DADOS_SNIS_Minas!A15966)</f>
        <v>0</v>
      </c>
    </row>
    <row r="15967" spans="1:14" x14ac:dyDescent="0.2">
      <c r="A15967">
        <v>315300</v>
      </c>
      <c r="B15967" t="s">
        <v>276</v>
      </c>
      <c r="C15967" t="s">
        <v>98</v>
      </c>
      <c r="D15967">
        <v>2017</v>
      </c>
      <c r="E15967" t="s">
        <v>2257</v>
      </c>
      <c r="F15967" t="s">
        <v>367</v>
      </c>
      <c r="H15967">
        <v>3569</v>
      </c>
      <c r="I15967">
        <v>1923</v>
      </c>
      <c r="J15967">
        <v>1800</v>
      </c>
      <c r="K15967">
        <v>1800</v>
      </c>
      <c r="L15967">
        <v>93.6</v>
      </c>
      <c r="M15967">
        <v>50.43</v>
      </c>
      <c r="N15967">
        <f>COUNTIF(Cod_Mun_Norte!B:B,DADOS_SNIS_Minas!A15967)</f>
        <v>0</v>
      </c>
    </row>
    <row r="15968" spans="1:14" x14ac:dyDescent="0.2">
      <c r="A15968">
        <v>315300</v>
      </c>
      <c r="B15968" t="s">
        <v>276</v>
      </c>
      <c r="C15968" t="s">
        <v>98</v>
      </c>
      <c r="D15968">
        <v>2016</v>
      </c>
      <c r="E15968" t="s">
        <v>2257</v>
      </c>
      <c r="F15968" t="s">
        <v>367</v>
      </c>
      <c r="H15968">
        <v>3543</v>
      </c>
      <c r="I15968">
        <v>1909</v>
      </c>
      <c r="J15968">
        <v>1800</v>
      </c>
      <c r="K15968">
        <v>1800</v>
      </c>
      <c r="L15968">
        <v>94.3</v>
      </c>
      <c r="M15968">
        <v>50.8</v>
      </c>
      <c r="N15968">
        <f>COUNTIF(Cod_Mun_Norte!B:B,DADOS_SNIS_Minas!A15968)</f>
        <v>0</v>
      </c>
    </row>
    <row r="15969" spans="1:14" x14ac:dyDescent="0.2">
      <c r="A15969">
        <v>315300</v>
      </c>
      <c r="B15969" t="s">
        <v>276</v>
      </c>
      <c r="C15969" t="s">
        <v>98</v>
      </c>
      <c r="D15969">
        <v>2015</v>
      </c>
      <c r="E15969" t="s">
        <v>2257</v>
      </c>
      <c r="F15969" t="s">
        <v>367</v>
      </c>
      <c r="H15969">
        <v>3515</v>
      </c>
      <c r="I15969">
        <v>1894</v>
      </c>
      <c r="J15969">
        <v>1779</v>
      </c>
      <c r="K15969">
        <v>1779</v>
      </c>
      <c r="L15969">
        <v>93.9</v>
      </c>
      <c r="M15969">
        <v>50.61</v>
      </c>
      <c r="N15969">
        <f>COUNTIF(Cod_Mun_Norte!B:B,DADOS_SNIS_Minas!A15969)</f>
        <v>0</v>
      </c>
    </row>
    <row r="15970" spans="1:14" x14ac:dyDescent="0.2">
      <c r="A15970">
        <v>315300</v>
      </c>
      <c r="B15970" t="s">
        <v>276</v>
      </c>
      <c r="C15970" t="s">
        <v>98</v>
      </c>
      <c r="D15970">
        <v>2014</v>
      </c>
      <c r="E15970" t="s">
        <v>2257</v>
      </c>
      <c r="F15970" t="s">
        <v>367</v>
      </c>
      <c r="H15970">
        <v>3485</v>
      </c>
      <c r="I15970">
        <v>1878</v>
      </c>
      <c r="J15970">
        <v>1779</v>
      </c>
      <c r="K15970">
        <v>1779</v>
      </c>
      <c r="L15970">
        <v>94.7</v>
      </c>
      <c r="M15970">
        <v>51.05</v>
      </c>
      <c r="N15970">
        <f>COUNTIF(Cod_Mun_Norte!B:B,DADOS_SNIS_Minas!A15970)</f>
        <v>0</v>
      </c>
    </row>
    <row r="15971" spans="1:14" x14ac:dyDescent="0.2">
      <c r="A15971">
        <v>315300</v>
      </c>
      <c r="B15971" t="s">
        <v>276</v>
      </c>
      <c r="C15971" t="s">
        <v>98</v>
      </c>
      <c r="D15971">
        <v>2013</v>
      </c>
      <c r="E15971" t="s">
        <v>2257</v>
      </c>
      <c r="F15971" t="s">
        <v>367</v>
      </c>
      <c r="H15971">
        <v>3455</v>
      </c>
      <c r="I15971">
        <v>1861</v>
      </c>
      <c r="J15971">
        <v>1779</v>
      </c>
      <c r="K15971">
        <v>1779</v>
      </c>
      <c r="L15971">
        <v>95.6</v>
      </c>
      <c r="M15971">
        <v>51.49</v>
      </c>
      <c r="N15971">
        <f>COUNTIF(Cod_Mun_Norte!B:B,DADOS_SNIS_Minas!A15971)</f>
        <v>0</v>
      </c>
    </row>
    <row r="15972" spans="1:14" x14ac:dyDescent="0.2">
      <c r="A15972">
        <v>315300</v>
      </c>
      <c r="B15972" t="s">
        <v>276</v>
      </c>
      <c r="C15972" t="s">
        <v>98</v>
      </c>
      <c r="D15972">
        <v>2012</v>
      </c>
      <c r="E15972" t="s">
        <v>2257</v>
      </c>
      <c r="F15972" t="s">
        <v>367</v>
      </c>
      <c r="H15972">
        <v>3323</v>
      </c>
      <c r="I15972">
        <v>1790</v>
      </c>
      <c r="J15972">
        <v>1779</v>
      </c>
      <c r="K15972">
        <v>1779</v>
      </c>
      <c r="L15972">
        <v>99.4</v>
      </c>
      <c r="M15972">
        <v>53.54</v>
      </c>
      <c r="N15972">
        <f>COUNTIF(Cod_Mun_Norte!B:B,DADOS_SNIS_Minas!A15972)</f>
        <v>0</v>
      </c>
    </row>
    <row r="15973" spans="1:14" x14ac:dyDescent="0.2">
      <c r="A15973">
        <v>315300</v>
      </c>
      <c r="B15973" t="s">
        <v>276</v>
      </c>
      <c r="C15973" t="s">
        <v>98</v>
      </c>
      <c r="D15973">
        <v>2011</v>
      </c>
      <c r="E15973" t="s">
        <v>2257</v>
      </c>
      <c r="F15973" t="s">
        <v>367</v>
      </c>
      <c r="H15973">
        <v>3295</v>
      </c>
      <c r="I15973">
        <v>1775</v>
      </c>
      <c r="J15973">
        <v>1775</v>
      </c>
      <c r="K15973">
        <v>1775</v>
      </c>
      <c r="L15973">
        <v>100</v>
      </c>
      <c r="M15973">
        <v>53.87</v>
      </c>
      <c r="N15973">
        <f>COUNTIF(Cod_Mun_Norte!B:B,DADOS_SNIS_Minas!A15973)</f>
        <v>0</v>
      </c>
    </row>
    <row r="15974" spans="1:14" x14ac:dyDescent="0.2">
      <c r="A15974">
        <v>315300</v>
      </c>
      <c r="B15974" t="s">
        <v>276</v>
      </c>
      <c r="C15974" t="s">
        <v>98</v>
      </c>
      <c r="D15974">
        <v>2010</v>
      </c>
      <c r="H15974">
        <v>3265</v>
      </c>
      <c r="I15974">
        <v>1759</v>
      </c>
      <c r="N15974">
        <f>COUNTIF(Cod_Mun_Norte!B:B,DADOS_SNIS_Minas!A15974)</f>
        <v>0</v>
      </c>
    </row>
    <row r="15975" spans="1:14" x14ac:dyDescent="0.2">
      <c r="A15975">
        <v>315300</v>
      </c>
      <c r="B15975" t="s">
        <v>276</v>
      </c>
      <c r="C15975" t="s">
        <v>98</v>
      </c>
      <c r="D15975">
        <v>2009</v>
      </c>
      <c r="H15975">
        <v>3435</v>
      </c>
      <c r="I15975">
        <v>1835</v>
      </c>
      <c r="N15975">
        <f>COUNTIF(Cod_Mun_Norte!B:B,DADOS_SNIS_Minas!A15975)</f>
        <v>0</v>
      </c>
    </row>
    <row r="15976" spans="1:14" x14ac:dyDescent="0.2">
      <c r="A15976">
        <v>315300</v>
      </c>
      <c r="B15976" t="s">
        <v>276</v>
      </c>
      <c r="C15976" t="s">
        <v>98</v>
      </c>
      <c r="D15976">
        <v>2008</v>
      </c>
      <c r="H15976">
        <v>3386</v>
      </c>
      <c r="I15976">
        <v>1809</v>
      </c>
      <c r="N15976">
        <f>COUNTIF(Cod_Mun_Norte!B:B,DADOS_SNIS_Minas!A15976)</f>
        <v>0</v>
      </c>
    </row>
    <row r="15977" spans="1:14" x14ac:dyDescent="0.2">
      <c r="A15977">
        <v>315300</v>
      </c>
      <c r="B15977" t="s">
        <v>276</v>
      </c>
      <c r="C15977" t="s">
        <v>98</v>
      </c>
      <c r="D15977">
        <v>2007</v>
      </c>
      <c r="H15977">
        <v>3236</v>
      </c>
      <c r="I15977">
        <v>1729</v>
      </c>
      <c r="N15977">
        <f>COUNTIF(Cod_Mun_Norte!B:B,DADOS_SNIS_Minas!A15977)</f>
        <v>0</v>
      </c>
    </row>
    <row r="15978" spans="1:14" x14ac:dyDescent="0.2">
      <c r="A15978">
        <v>315300</v>
      </c>
      <c r="B15978" t="s">
        <v>276</v>
      </c>
      <c r="C15978" t="s">
        <v>98</v>
      </c>
      <c r="D15978">
        <v>2006</v>
      </c>
      <c r="H15978">
        <v>3164</v>
      </c>
      <c r="I15978">
        <v>1798</v>
      </c>
      <c r="N15978">
        <f>COUNTIF(Cod_Mun_Norte!B:B,DADOS_SNIS_Minas!A15978)</f>
        <v>0</v>
      </c>
    </row>
    <row r="15979" spans="1:14" x14ac:dyDescent="0.2">
      <c r="A15979">
        <v>315300</v>
      </c>
      <c r="B15979" t="s">
        <v>276</v>
      </c>
      <c r="C15979" t="s">
        <v>98</v>
      </c>
      <c r="D15979">
        <v>2005</v>
      </c>
      <c r="H15979">
        <v>3121</v>
      </c>
      <c r="I15979">
        <v>1773</v>
      </c>
      <c r="N15979">
        <f>COUNTIF(Cod_Mun_Norte!B:B,DADOS_SNIS_Minas!A15979)</f>
        <v>0</v>
      </c>
    </row>
    <row r="15980" spans="1:14" x14ac:dyDescent="0.2">
      <c r="A15980">
        <v>315300</v>
      </c>
      <c r="B15980" t="s">
        <v>276</v>
      </c>
      <c r="C15980" t="s">
        <v>98</v>
      </c>
      <c r="D15980">
        <v>2004</v>
      </c>
      <c r="H15980">
        <v>3078</v>
      </c>
      <c r="I15980">
        <v>1749</v>
      </c>
      <c r="N15980">
        <f>COUNTIF(Cod_Mun_Norte!B:B,DADOS_SNIS_Minas!A15980)</f>
        <v>0</v>
      </c>
    </row>
    <row r="15981" spans="1:14" x14ac:dyDescent="0.2">
      <c r="A15981">
        <v>315300</v>
      </c>
      <c r="B15981" t="s">
        <v>276</v>
      </c>
      <c r="C15981" t="s">
        <v>98</v>
      </c>
      <c r="D15981">
        <v>2003</v>
      </c>
      <c r="H15981">
        <v>3000</v>
      </c>
      <c r="I15981">
        <v>1704</v>
      </c>
      <c r="N15981">
        <f>COUNTIF(Cod_Mun_Norte!B:B,DADOS_SNIS_Minas!A15981)</f>
        <v>0</v>
      </c>
    </row>
    <row r="15982" spans="1:14" x14ac:dyDescent="0.2">
      <c r="A15982">
        <v>315300</v>
      </c>
      <c r="B15982" t="s">
        <v>276</v>
      </c>
      <c r="C15982" t="s">
        <v>98</v>
      </c>
      <c r="D15982">
        <v>2002</v>
      </c>
      <c r="H15982">
        <v>2963</v>
      </c>
      <c r="I15982">
        <v>1683</v>
      </c>
      <c r="N15982">
        <f>COUNTIF(Cod_Mun_Norte!B:B,DADOS_SNIS_Minas!A15982)</f>
        <v>0</v>
      </c>
    </row>
    <row r="15983" spans="1:14" x14ac:dyDescent="0.2">
      <c r="A15983">
        <v>315300</v>
      </c>
      <c r="B15983" t="s">
        <v>276</v>
      </c>
      <c r="C15983" t="s">
        <v>98</v>
      </c>
      <c r="D15983">
        <v>2001</v>
      </c>
      <c r="H15983">
        <v>2929</v>
      </c>
      <c r="I15983">
        <v>1664</v>
      </c>
      <c r="N15983">
        <f>COUNTIF(Cod_Mun_Norte!B:B,DADOS_SNIS_Minas!A15983)</f>
        <v>0</v>
      </c>
    </row>
    <row r="15984" spans="1:14" x14ac:dyDescent="0.2">
      <c r="A15984">
        <v>315300</v>
      </c>
      <c r="B15984" t="s">
        <v>276</v>
      </c>
      <c r="C15984" t="s">
        <v>98</v>
      </c>
      <c r="D15984">
        <v>2000</v>
      </c>
      <c r="H15984">
        <v>2883</v>
      </c>
      <c r="I15984">
        <v>1638</v>
      </c>
      <c r="N15984">
        <f>COUNTIF(Cod_Mun_Norte!B:B,DADOS_SNIS_Minas!A15984)</f>
        <v>0</v>
      </c>
    </row>
    <row r="15985" spans="1:14" x14ac:dyDescent="0.2">
      <c r="A15985">
        <v>315300</v>
      </c>
      <c r="B15985" t="s">
        <v>276</v>
      </c>
      <c r="C15985" t="s">
        <v>98</v>
      </c>
      <c r="D15985">
        <v>1999</v>
      </c>
      <c r="H15985">
        <v>2899</v>
      </c>
      <c r="I15985">
        <v>1551</v>
      </c>
      <c r="N15985">
        <f>COUNTIF(Cod_Mun_Norte!B:B,DADOS_SNIS_Minas!A15985)</f>
        <v>0</v>
      </c>
    </row>
    <row r="15986" spans="1:14" x14ac:dyDescent="0.2">
      <c r="A15986">
        <v>315300</v>
      </c>
      <c r="B15986" t="s">
        <v>276</v>
      </c>
      <c r="C15986" t="s">
        <v>98</v>
      </c>
      <c r="D15986">
        <v>1998</v>
      </c>
      <c r="H15986">
        <v>2841</v>
      </c>
      <c r="I15986">
        <v>1520</v>
      </c>
      <c r="N15986">
        <f>COUNTIF(Cod_Mun_Norte!B:B,DADOS_SNIS_Minas!A15986)</f>
        <v>0</v>
      </c>
    </row>
    <row r="15987" spans="1:14" x14ac:dyDescent="0.2">
      <c r="A15987">
        <v>315300</v>
      </c>
      <c r="B15987" t="s">
        <v>276</v>
      </c>
      <c r="C15987" t="s">
        <v>98</v>
      </c>
      <c r="D15987">
        <v>1997</v>
      </c>
      <c r="H15987">
        <v>2783</v>
      </c>
      <c r="I15987">
        <v>1489</v>
      </c>
      <c r="N15987">
        <f>COUNTIF(Cod_Mun_Norte!B:B,DADOS_SNIS_Minas!A15987)</f>
        <v>0</v>
      </c>
    </row>
    <row r="15988" spans="1:14" x14ac:dyDescent="0.2">
      <c r="A15988">
        <v>315300</v>
      </c>
      <c r="B15988" t="s">
        <v>276</v>
      </c>
      <c r="C15988" t="s">
        <v>98</v>
      </c>
      <c r="D15988">
        <v>1996</v>
      </c>
      <c r="H15988">
        <v>2715</v>
      </c>
      <c r="I15988">
        <v>1453</v>
      </c>
      <c r="N15988">
        <f>COUNTIF(Cod_Mun_Norte!B:B,DADOS_SNIS_Minas!A15988)</f>
        <v>0</v>
      </c>
    </row>
    <row r="15989" spans="1:14" x14ac:dyDescent="0.2">
      <c r="A15989">
        <v>315300</v>
      </c>
      <c r="B15989" t="s">
        <v>276</v>
      </c>
      <c r="C15989" t="s">
        <v>98</v>
      </c>
      <c r="D15989">
        <v>1995</v>
      </c>
      <c r="H15989">
        <v>2529</v>
      </c>
      <c r="I15989">
        <v>1353</v>
      </c>
      <c r="N15989">
        <f>COUNTIF(Cod_Mun_Norte!B:B,DADOS_SNIS_Minas!A15989)</f>
        <v>0</v>
      </c>
    </row>
    <row r="15990" spans="1:14" x14ac:dyDescent="0.2">
      <c r="A15990">
        <v>315310</v>
      </c>
      <c r="B15990" t="s">
        <v>277</v>
      </c>
      <c r="C15990" t="s">
        <v>98</v>
      </c>
      <c r="D15990">
        <v>2020</v>
      </c>
      <c r="E15990" t="s">
        <v>2258</v>
      </c>
      <c r="F15990" t="s">
        <v>367</v>
      </c>
      <c r="G15990" t="s">
        <v>368</v>
      </c>
      <c r="H15990">
        <v>5341</v>
      </c>
      <c r="I15990">
        <v>1584</v>
      </c>
      <c r="J15990">
        <v>1649</v>
      </c>
      <c r="K15990">
        <v>1584</v>
      </c>
      <c r="L15990">
        <v>100</v>
      </c>
      <c r="M15990">
        <v>30.87</v>
      </c>
      <c r="N15990">
        <f>COUNTIF(Cod_Mun_Norte!B:B,DADOS_SNIS_Minas!A15990)</f>
        <v>0</v>
      </c>
    </row>
    <row r="15991" spans="1:14" x14ac:dyDescent="0.2">
      <c r="A15991">
        <v>315310</v>
      </c>
      <c r="B15991" t="s">
        <v>277</v>
      </c>
      <c r="C15991" t="s">
        <v>98</v>
      </c>
      <c r="D15991">
        <v>2019</v>
      </c>
      <c r="E15991" t="s">
        <v>2258</v>
      </c>
      <c r="F15991" t="s">
        <v>367</v>
      </c>
      <c r="G15991" t="s">
        <v>368</v>
      </c>
      <c r="H15991">
        <v>5369</v>
      </c>
      <c r="I15991">
        <v>1592</v>
      </c>
      <c r="J15991">
        <v>1592</v>
      </c>
      <c r="K15991">
        <v>1592</v>
      </c>
      <c r="L15991">
        <v>100</v>
      </c>
      <c r="M15991">
        <v>29.65</v>
      </c>
      <c r="N15991">
        <f>COUNTIF(Cod_Mun_Norte!B:B,DADOS_SNIS_Minas!A15991)</f>
        <v>0</v>
      </c>
    </row>
    <row r="15992" spans="1:14" x14ac:dyDescent="0.2">
      <c r="A15992">
        <v>315310</v>
      </c>
      <c r="B15992" t="s">
        <v>277</v>
      </c>
      <c r="C15992" t="s">
        <v>98</v>
      </c>
      <c r="D15992">
        <v>2018</v>
      </c>
      <c r="E15992" t="s">
        <v>2258</v>
      </c>
      <c r="F15992" t="s">
        <v>367</v>
      </c>
      <c r="H15992">
        <v>5398</v>
      </c>
      <c r="I15992">
        <v>1601</v>
      </c>
      <c r="J15992">
        <v>1601</v>
      </c>
      <c r="K15992">
        <v>1601</v>
      </c>
      <c r="L15992">
        <v>100</v>
      </c>
      <c r="M15992">
        <v>29.66</v>
      </c>
      <c r="N15992">
        <f>COUNTIF(Cod_Mun_Norte!B:B,DADOS_SNIS_Minas!A15992)</f>
        <v>0</v>
      </c>
    </row>
    <row r="15993" spans="1:14" x14ac:dyDescent="0.2">
      <c r="A15993">
        <v>315310</v>
      </c>
      <c r="B15993" t="s">
        <v>277</v>
      </c>
      <c r="C15993" t="s">
        <v>98</v>
      </c>
      <c r="D15993">
        <v>2017</v>
      </c>
      <c r="E15993" t="s">
        <v>2258</v>
      </c>
      <c r="F15993" t="s">
        <v>367</v>
      </c>
      <c r="H15993">
        <v>5562</v>
      </c>
      <c r="I15993">
        <v>1649</v>
      </c>
      <c r="J15993">
        <v>1649</v>
      </c>
      <c r="K15993">
        <v>1649</v>
      </c>
      <c r="L15993">
        <v>100</v>
      </c>
      <c r="M15993">
        <v>29.65</v>
      </c>
      <c r="N15993">
        <f>COUNTIF(Cod_Mun_Norte!B:B,DADOS_SNIS_Minas!A15993)</f>
        <v>0</v>
      </c>
    </row>
    <row r="15994" spans="1:14" x14ac:dyDescent="0.2">
      <c r="A15994">
        <v>315310</v>
      </c>
      <c r="B15994" t="s">
        <v>277</v>
      </c>
      <c r="C15994" t="s">
        <v>98</v>
      </c>
      <c r="D15994">
        <v>2016</v>
      </c>
      <c r="E15994" t="s">
        <v>2258</v>
      </c>
      <c r="F15994" t="s">
        <v>367</v>
      </c>
      <c r="H15994">
        <v>5578</v>
      </c>
      <c r="I15994">
        <v>1654</v>
      </c>
      <c r="J15994">
        <v>1654</v>
      </c>
      <c r="K15994">
        <v>1654</v>
      </c>
      <c r="L15994">
        <v>100</v>
      </c>
      <c r="M15994">
        <v>29.65</v>
      </c>
      <c r="N15994">
        <f>COUNTIF(Cod_Mun_Norte!B:B,DADOS_SNIS_Minas!A15994)</f>
        <v>0</v>
      </c>
    </row>
    <row r="15995" spans="1:14" x14ac:dyDescent="0.2">
      <c r="A15995">
        <v>315310</v>
      </c>
      <c r="B15995" t="s">
        <v>277</v>
      </c>
      <c r="C15995" t="s">
        <v>98</v>
      </c>
      <c r="D15995">
        <v>2015</v>
      </c>
      <c r="E15995" t="s">
        <v>2258</v>
      </c>
      <c r="F15995" t="s">
        <v>367</v>
      </c>
      <c r="H15995">
        <v>5594</v>
      </c>
      <c r="I15995">
        <v>1659</v>
      </c>
      <c r="J15995">
        <v>1659</v>
      </c>
      <c r="K15995">
        <v>1659</v>
      </c>
      <c r="L15995">
        <v>100</v>
      </c>
      <c r="M15995">
        <v>29.66</v>
      </c>
      <c r="N15995">
        <f>COUNTIF(Cod_Mun_Norte!B:B,DADOS_SNIS_Minas!A15995)</f>
        <v>0</v>
      </c>
    </row>
    <row r="15996" spans="1:14" x14ac:dyDescent="0.2">
      <c r="A15996">
        <v>315310</v>
      </c>
      <c r="B15996" t="s">
        <v>277</v>
      </c>
      <c r="C15996" t="s">
        <v>98</v>
      </c>
      <c r="D15996">
        <v>2014</v>
      </c>
      <c r="E15996" t="s">
        <v>2258</v>
      </c>
      <c r="F15996" t="s">
        <v>367</v>
      </c>
      <c r="H15996">
        <v>5612</v>
      </c>
      <c r="I15996">
        <v>1664</v>
      </c>
      <c r="J15996">
        <v>1664</v>
      </c>
      <c r="K15996">
        <v>1664</v>
      </c>
      <c r="L15996">
        <v>100</v>
      </c>
      <c r="M15996">
        <v>29.65</v>
      </c>
      <c r="N15996">
        <f>COUNTIF(Cod_Mun_Norte!B:B,DADOS_SNIS_Minas!A15996)</f>
        <v>0</v>
      </c>
    </row>
    <row r="15997" spans="1:14" x14ac:dyDescent="0.2">
      <c r="A15997">
        <v>315310</v>
      </c>
      <c r="B15997" t="s">
        <v>277</v>
      </c>
      <c r="C15997" t="s">
        <v>98</v>
      </c>
      <c r="D15997">
        <v>2013</v>
      </c>
      <c r="E15997" t="s">
        <v>2259</v>
      </c>
      <c r="F15997" t="s">
        <v>374</v>
      </c>
      <c r="H15997">
        <v>5630</v>
      </c>
      <c r="I15997">
        <v>1670</v>
      </c>
      <c r="N15997">
        <f>COUNTIF(Cod_Mun_Norte!B:B,DADOS_SNIS_Minas!A15997)</f>
        <v>0</v>
      </c>
    </row>
    <row r="15998" spans="1:14" x14ac:dyDescent="0.2">
      <c r="A15998">
        <v>315310</v>
      </c>
      <c r="B15998" t="s">
        <v>277</v>
      </c>
      <c r="C15998" t="s">
        <v>98</v>
      </c>
      <c r="D15998">
        <v>2012</v>
      </c>
      <c r="E15998" t="s">
        <v>2260</v>
      </c>
      <c r="F15998" t="s">
        <v>367</v>
      </c>
      <c r="H15998">
        <v>5491</v>
      </c>
      <c r="I15998">
        <v>1628</v>
      </c>
      <c r="J15998">
        <v>3142</v>
      </c>
      <c r="K15998">
        <v>1500</v>
      </c>
      <c r="L15998">
        <v>92.1</v>
      </c>
      <c r="M15998">
        <v>57.22</v>
      </c>
      <c r="N15998">
        <f>COUNTIF(Cod_Mun_Norte!B:B,DADOS_SNIS_Minas!A15998)</f>
        <v>0</v>
      </c>
    </row>
    <row r="15999" spans="1:14" x14ac:dyDescent="0.2">
      <c r="A15999">
        <v>315310</v>
      </c>
      <c r="B15999" t="s">
        <v>277</v>
      </c>
      <c r="C15999" t="s">
        <v>98</v>
      </c>
      <c r="D15999">
        <v>2011</v>
      </c>
      <c r="E15999" t="s">
        <v>2260</v>
      </c>
      <c r="F15999" t="s">
        <v>367</v>
      </c>
      <c r="H15999">
        <v>5514</v>
      </c>
      <c r="I15999">
        <v>1635</v>
      </c>
      <c r="J15999">
        <v>3142</v>
      </c>
      <c r="K15999">
        <v>1500</v>
      </c>
      <c r="L15999">
        <v>91.7</v>
      </c>
      <c r="M15999">
        <v>56.98</v>
      </c>
      <c r="N15999">
        <f>COUNTIF(Cod_Mun_Norte!B:B,DADOS_SNIS_Minas!A15999)</f>
        <v>0</v>
      </c>
    </row>
    <row r="16000" spans="1:14" x14ac:dyDescent="0.2">
      <c r="A16000">
        <v>315310</v>
      </c>
      <c r="B16000" t="s">
        <v>277</v>
      </c>
      <c r="C16000" t="s">
        <v>98</v>
      </c>
      <c r="D16000">
        <v>2010</v>
      </c>
      <c r="E16000" t="s">
        <v>2261</v>
      </c>
      <c r="F16000" t="s">
        <v>367</v>
      </c>
      <c r="H16000">
        <v>5537</v>
      </c>
      <c r="I16000">
        <v>1642</v>
      </c>
      <c r="J16000">
        <v>3142</v>
      </c>
      <c r="K16000">
        <v>1642</v>
      </c>
      <c r="L16000">
        <v>100</v>
      </c>
      <c r="M16000">
        <v>56.75</v>
      </c>
      <c r="N16000">
        <f>COUNTIF(Cod_Mun_Norte!B:B,DADOS_SNIS_Minas!A16000)</f>
        <v>0</v>
      </c>
    </row>
    <row r="16001" spans="1:14" x14ac:dyDescent="0.2">
      <c r="A16001">
        <v>315310</v>
      </c>
      <c r="B16001" t="s">
        <v>277</v>
      </c>
      <c r="C16001" t="s">
        <v>98</v>
      </c>
      <c r="D16001">
        <v>2009</v>
      </c>
      <c r="H16001">
        <v>5853</v>
      </c>
      <c r="I16001">
        <v>1610</v>
      </c>
      <c r="N16001">
        <f>COUNTIF(Cod_Mun_Norte!B:B,DADOS_SNIS_Minas!A16001)</f>
        <v>0</v>
      </c>
    </row>
    <row r="16002" spans="1:14" x14ac:dyDescent="0.2">
      <c r="A16002">
        <v>315310</v>
      </c>
      <c r="B16002" t="s">
        <v>277</v>
      </c>
      <c r="C16002" t="s">
        <v>98</v>
      </c>
      <c r="D16002">
        <v>2008</v>
      </c>
      <c r="H16002">
        <v>5857</v>
      </c>
      <c r="I16002">
        <v>1611</v>
      </c>
      <c r="N16002">
        <f>COUNTIF(Cod_Mun_Norte!B:B,DADOS_SNIS_Minas!A16002)</f>
        <v>0</v>
      </c>
    </row>
    <row r="16003" spans="1:14" x14ac:dyDescent="0.2">
      <c r="A16003">
        <v>315310</v>
      </c>
      <c r="B16003" t="s">
        <v>277</v>
      </c>
      <c r="C16003" t="s">
        <v>98</v>
      </c>
      <c r="D16003">
        <v>2007</v>
      </c>
      <c r="H16003">
        <v>5699</v>
      </c>
      <c r="I16003">
        <v>1568</v>
      </c>
      <c r="N16003">
        <f>COUNTIF(Cod_Mun_Norte!B:B,DADOS_SNIS_Minas!A16003)</f>
        <v>0</v>
      </c>
    </row>
    <row r="16004" spans="1:14" x14ac:dyDescent="0.2">
      <c r="A16004">
        <v>315310</v>
      </c>
      <c r="B16004" t="s">
        <v>277</v>
      </c>
      <c r="C16004" t="s">
        <v>98</v>
      </c>
      <c r="D16004">
        <v>2006</v>
      </c>
      <c r="H16004">
        <v>5423</v>
      </c>
      <c r="I16004">
        <v>1266</v>
      </c>
      <c r="N16004">
        <f>COUNTIF(Cod_Mun_Norte!B:B,DADOS_SNIS_Minas!A16004)</f>
        <v>0</v>
      </c>
    </row>
    <row r="16005" spans="1:14" x14ac:dyDescent="0.2">
      <c r="A16005">
        <v>315310</v>
      </c>
      <c r="B16005" t="s">
        <v>277</v>
      </c>
      <c r="C16005" t="s">
        <v>98</v>
      </c>
      <c r="D16005">
        <v>2005</v>
      </c>
      <c r="H16005">
        <v>5488</v>
      </c>
      <c r="I16005">
        <v>1281</v>
      </c>
      <c r="N16005">
        <f>COUNTIF(Cod_Mun_Norte!B:B,DADOS_SNIS_Minas!A16005)</f>
        <v>0</v>
      </c>
    </row>
    <row r="16006" spans="1:14" x14ac:dyDescent="0.2">
      <c r="A16006">
        <v>315310</v>
      </c>
      <c r="B16006" t="s">
        <v>277</v>
      </c>
      <c r="C16006" t="s">
        <v>98</v>
      </c>
      <c r="D16006">
        <v>2004</v>
      </c>
      <c r="H16006">
        <v>5553</v>
      </c>
      <c r="I16006">
        <v>1296</v>
      </c>
      <c r="N16006">
        <f>COUNTIF(Cod_Mun_Norte!B:B,DADOS_SNIS_Minas!A16006)</f>
        <v>0</v>
      </c>
    </row>
    <row r="16007" spans="1:14" x14ac:dyDescent="0.2">
      <c r="A16007">
        <v>315310</v>
      </c>
      <c r="B16007" t="s">
        <v>277</v>
      </c>
      <c r="C16007" t="s">
        <v>98</v>
      </c>
      <c r="D16007">
        <v>2003</v>
      </c>
      <c r="H16007">
        <v>5670</v>
      </c>
      <c r="I16007">
        <v>1324</v>
      </c>
      <c r="N16007">
        <f>COUNTIF(Cod_Mun_Norte!B:B,DADOS_SNIS_Minas!A16007)</f>
        <v>0</v>
      </c>
    </row>
    <row r="16008" spans="1:14" x14ac:dyDescent="0.2">
      <c r="A16008">
        <v>315310</v>
      </c>
      <c r="B16008" t="s">
        <v>277</v>
      </c>
      <c r="C16008" t="s">
        <v>98</v>
      </c>
      <c r="D16008">
        <v>2002</v>
      </c>
      <c r="H16008">
        <v>5726</v>
      </c>
      <c r="I16008">
        <v>1337</v>
      </c>
      <c r="N16008">
        <f>COUNTIF(Cod_Mun_Norte!B:B,DADOS_SNIS_Minas!A16008)</f>
        <v>0</v>
      </c>
    </row>
    <row r="16009" spans="1:14" x14ac:dyDescent="0.2">
      <c r="A16009">
        <v>315310</v>
      </c>
      <c r="B16009" t="s">
        <v>277</v>
      </c>
      <c r="C16009" t="s">
        <v>98</v>
      </c>
      <c r="D16009">
        <v>2001</v>
      </c>
      <c r="H16009">
        <v>5776</v>
      </c>
      <c r="I16009">
        <v>1348</v>
      </c>
      <c r="N16009">
        <f>COUNTIF(Cod_Mun_Norte!B:B,DADOS_SNIS_Minas!A16009)</f>
        <v>0</v>
      </c>
    </row>
    <row r="16010" spans="1:14" x14ac:dyDescent="0.2">
      <c r="A16010">
        <v>315310</v>
      </c>
      <c r="B16010" t="s">
        <v>277</v>
      </c>
      <c r="C16010" t="s">
        <v>98</v>
      </c>
      <c r="D16010">
        <v>2000</v>
      </c>
      <c r="H16010">
        <v>5847</v>
      </c>
      <c r="I16010">
        <v>1365</v>
      </c>
      <c r="N16010">
        <f>COUNTIF(Cod_Mun_Norte!B:B,DADOS_SNIS_Minas!A16010)</f>
        <v>0</v>
      </c>
    </row>
    <row r="16011" spans="1:14" x14ac:dyDescent="0.2">
      <c r="A16011">
        <v>315310</v>
      </c>
      <c r="B16011" t="s">
        <v>277</v>
      </c>
      <c r="C16011" t="s">
        <v>98</v>
      </c>
      <c r="D16011">
        <v>1999</v>
      </c>
      <c r="H16011">
        <v>5169</v>
      </c>
      <c r="I16011">
        <v>1028</v>
      </c>
      <c r="N16011">
        <f>COUNTIF(Cod_Mun_Norte!B:B,DADOS_SNIS_Minas!A16011)</f>
        <v>0</v>
      </c>
    </row>
    <row r="16012" spans="1:14" x14ac:dyDescent="0.2">
      <c r="A16012">
        <v>315310</v>
      </c>
      <c r="B16012" t="s">
        <v>277</v>
      </c>
      <c r="C16012" t="s">
        <v>98</v>
      </c>
      <c r="D16012">
        <v>1998</v>
      </c>
      <c r="H16012">
        <v>5273</v>
      </c>
      <c r="I16012">
        <v>1049</v>
      </c>
      <c r="N16012">
        <f>COUNTIF(Cod_Mun_Norte!B:B,DADOS_SNIS_Minas!A16012)</f>
        <v>0</v>
      </c>
    </row>
    <row r="16013" spans="1:14" x14ac:dyDescent="0.2">
      <c r="A16013">
        <v>315310</v>
      </c>
      <c r="B16013" t="s">
        <v>277</v>
      </c>
      <c r="C16013" t="s">
        <v>98</v>
      </c>
      <c r="D16013">
        <v>1997</v>
      </c>
      <c r="H16013">
        <v>5378</v>
      </c>
      <c r="I16013">
        <v>1070</v>
      </c>
      <c r="N16013">
        <f>COUNTIF(Cod_Mun_Norte!B:B,DADOS_SNIS_Minas!A16013)</f>
        <v>0</v>
      </c>
    </row>
    <row r="16014" spans="1:14" x14ac:dyDescent="0.2">
      <c r="A16014">
        <v>315310</v>
      </c>
      <c r="B16014" t="s">
        <v>277</v>
      </c>
      <c r="C16014" t="s">
        <v>98</v>
      </c>
      <c r="D16014">
        <v>1996</v>
      </c>
      <c r="H16014">
        <v>5501</v>
      </c>
      <c r="I16014">
        <v>1094</v>
      </c>
      <c r="N16014">
        <f>COUNTIF(Cod_Mun_Norte!B:B,DADOS_SNIS_Minas!A16014)</f>
        <v>0</v>
      </c>
    </row>
    <row r="16015" spans="1:14" x14ac:dyDescent="0.2">
      <c r="A16015">
        <v>315310</v>
      </c>
      <c r="B16015" t="s">
        <v>277</v>
      </c>
      <c r="C16015" t="s">
        <v>98</v>
      </c>
      <c r="D16015">
        <v>1995</v>
      </c>
      <c r="H16015">
        <v>6161</v>
      </c>
      <c r="I16015">
        <v>1225</v>
      </c>
      <c r="N16015">
        <f>COUNTIF(Cod_Mun_Norte!B:B,DADOS_SNIS_Minas!A16015)</f>
        <v>0</v>
      </c>
    </row>
    <row r="16016" spans="1:14" x14ac:dyDescent="0.2">
      <c r="A16016">
        <v>315320</v>
      </c>
      <c r="B16016" t="s">
        <v>2262</v>
      </c>
      <c r="C16016" t="s">
        <v>98</v>
      </c>
      <c r="D16016">
        <v>2020</v>
      </c>
      <c r="E16016" t="s">
        <v>2263</v>
      </c>
      <c r="F16016" t="s">
        <v>357</v>
      </c>
      <c r="G16016" t="s">
        <v>383</v>
      </c>
      <c r="H16016">
        <v>3606</v>
      </c>
      <c r="I16016">
        <v>1703</v>
      </c>
      <c r="J16016">
        <v>1808</v>
      </c>
      <c r="K16016">
        <v>1703</v>
      </c>
      <c r="L16016">
        <v>100</v>
      </c>
      <c r="M16016">
        <v>50.14</v>
      </c>
      <c r="N16016">
        <f>COUNTIF(Cod_Mun_Norte!B:B,DADOS_SNIS_Minas!A16016)</f>
        <v>0</v>
      </c>
    </row>
    <row r="16017" spans="1:14" x14ac:dyDescent="0.2">
      <c r="A16017">
        <v>315320</v>
      </c>
      <c r="B16017" t="s">
        <v>2262</v>
      </c>
      <c r="C16017" t="s">
        <v>98</v>
      </c>
      <c r="D16017">
        <v>2019</v>
      </c>
      <c r="E16017" t="s">
        <v>2263</v>
      </c>
      <c r="F16017" t="s">
        <v>357</v>
      </c>
      <c r="G16017" t="s">
        <v>383</v>
      </c>
      <c r="H16017">
        <v>3641</v>
      </c>
      <c r="I16017">
        <v>1720</v>
      </c>
      <c r="J16017">
        <v>1720</v>
      </c>
      <c r="K16017">
        <v>1720</v>
      </c>
      <c r="L16017">
        <v>100</v>
      </c>
      <c r="M16017">
        <v>47.24</v>
      </c>
      <c r="N16017">
        <f>COUNTIF(Cod_Mun_Norte!B:B,DADOS_SNIS_Minas!A16017)</f>
        <v>0</v>
      </c>
    </row>
    <row r="16018" spans="1:14" x14ac:dyDescent="0.2">
      <c r="A16018">
        <v>315320</v>
      </c>
      <c r="B16018" t="s">
        <v>2262</v>
      </c>
      <c r="C16018" t="s">
        <v>98</v>
      </c>
      <c r="D16018">
        <v>2018</v>
      </c>
      <c r="E16018" t="s">
        <v>2264</v>
      </c>
      <c r="F16018" t="s">
        <v>354</v>
      </c>
      <c r="H16018">
        <v>3676</v>
      </c>
      <c r="I16018">
        <v>1736</v>
      </c>
      <c r="J16018">
        <v>1736</v>
      </c>
      <c r="K16018">
        <v>1736</v>
      </c>
      <c r="L16018">
        <v>100</v>
      </c>
      <c r="M16018">
        <v>47.23</v>
      </c>
      <c r="N16018">
        <f>COUNTIF(Cod_Mun_Norte!B:B,DADOS_SNIS_Minas!A16018)</f>
        <v>0</v>
      </c>
    </row>
    <row r="16019" spans="1:14" x14ac:dyDescent="0.2">
      <c r="A16019">
        <v>315320</v>
      </c>
      <c r="B16019" t="s">
        <v>2262</v>
      </c>
      <c r="C16019" t="s">
        <v>98</v>
      </c>
      <c r="D16019">
        <v>2017</v>
      </c>
      <c r="E16019" t="s">
        <v>2264</v>
      </c>
      <c r="F16019" t="s">
        <v>354</v>
      </c>
      <c r="H16019">
        <v>3827</v>
      </c>
      <c r="I16019">
        <v>1808</v>
      </c>
      <c r="J16019">
        <v>1808</v>
      </c>
      <c r="K16019">
        <v>1808</v>
      </c>
      <c r="L16019">
        <v>100</v>
      </c>
      <c r="M16019">
        <v>47.24</v>
      </c>
      <c r="N16019">
        <f>COUNTIF(Cod_Mun_Norte!B:B,DADOS_SNIS_Minas!A16019)</f>
        <v>0</v>
      </c>
    </row>
    <row r="16020" spans="1:14" x14ac:dyDescent="0.2">
      <c r="A16020">
        <v>315320</v>
      </c>
      <c r="B16020" t="s">
        <v>2262</v>
      </c>
      <c r="C16020" t="s">
        <v>98</v>
      </c>
      <c r="D16020">
        <v>2016</v>
      </c>
      <c r="E16020" t="s">
        <v>2265</v>
      </c>
      <c r="F16020" t="s">
        <v>364</v>
      </c>
      <c r="H16020">
        <v>3851</v>
      </c>
      <c r="I16020">
        <v>1819</v>
      </c>
      <c r="J16020">
        <v>1819</v>
      </c>
      <c r="K16020">
        <v>1819</v>
      </c>
      <c r="L16020">
        <v>100</v>
      </c>
      <c r="M16020">
        <v>47.23</v>
      </c>
      <c r="N16020">
        <f>COUNTIF(Cod_Mun_Norte!B:B,DADOS_SNIS_Minas!A16020)</f>
        <v>0</v>
      </c>
    </row>
    <row r="16021" spans="1:14" x14ac:dyDescent="0.2">
      <c r="A16021">
        <v>315320</v>
      </c>
      <c r="B16021" t="s">
        <v>2262</v>
      </c>
      <c r="C16021" t="s">
        <v>98</v>
      </c>
      <c r="D16021">
        <v>2015</v>
      </c>
      <c r="E16021" t="s">
        <v>2266</v>
      </c>
      <c r="F16021" t="s">
        <v>359</v>
      </c>
      <c r="H16021">
        <v>3875</v>
      </c>
      <c r="I16021">
        <v>1830</v>
      </c>
      <c r="J16021">
        <v>1830</v>
      </c>
      <c r="K16021">
        <v>1830</v>
      </c>
      <c r="L16021">
        <v>100</v>
      </c>
      <c r="M16021">
        <v>47.23</v>
      </c>
      <c r="N16021">
        <f>COUNTIF(Cod_Mun_Norte!B:B,DADOS_SNIS_Minas!A16021)</f>
        <v>0</v>
      </c>
    </row>
    <row r="16022" spans="1:14" x14ac:dyDescent="0.2">
      <c r="A16022">
        <v>315320</v>
      </c>
      <c r="B16022" t="s">
        <v>2262</v>
      </c>
      <c r="C16022" t="s">
        <v>98</v>
      </c>
      <c r="D16022">
        <v>2014</v>
      </c>
      <c r="E16022" t="s">
        <v>2266</v>
      </c>
      <c r="F16022" t="s">
        <v>359</v>
      </c>
      <c r="H16022">
        <v>3901</v>
      </c>
      <c r="I16022">
        <v>1843</v>
      </c>
      <c r="J16022">
        <v>1843</v>
      </c>
      <c r="K16022">
        <v>1843</v>
      </c>
      <c r="L16022">
        <v>100</v>
      </c>
      <c r="M16022">
        <v>47.24</v>
      </c>
      <c r="N16022">
        <f>COUNTIF(Cod_Mun_Norte!B:B,DADOS_SNIS_Minas!A16022)</f>
        <v>0</v>
      </c>
    </row>
    <row r="16023" spans="1:14" x14ac:dyDescent="0.2">
      <c r="A16023">
        <v>315320</v>
      </c>
      <c r="B16023" t="s">
        <v>2262</v>
      </c>
      <c r="C16023" t="s">
        <v>98</v>
      </c>
      <c r="D16023">
        <v>2013</v>
      </c>
      <c r="E16023" t="s">
        <v>2266</v>
      </c>
      <c r="F16023" t="s">
        <v>359</v>
      </c>
      <c r="H16023">
        <v>3928</v>
      </c>
      <c r="I16023">
        <v>1855</v>
      </c>
      <c r="J16023">
        <v>1855</v>
      </c>
      <c r="K16023">
        <v>1855</v>
      </c>
      <c r="L16023">
        <v>100</v>
      </c>
      <c r="M16023">
        <v>47.23</v>
      </c>
      <c r="N16023">
        <f>COUNTIF(Cod_Mun_Norte!B:B,DADOS_SNIS_Minas!A16023)</f>
        <v>0</v>
      </c>
    </row>
    <row r="16024" spans="1:14" x14ac:dyDescent="0.2">
      <c r="A16024">
        <v>315320</v>
      </c>
      <c r="B16024" t="s">
        <v>2262</v>
      </c>
      <c r="C16024" t="s">
        <v>98</v>
      </c>
      <c r="D16024">
        <v>2012</v>
      </c>
      <c r="E16024" t="s">
        <v>2264</v>
      </c>
      <c r="F16024" t="s">
        <v>360</v>
      </c>
      <c r="H16024">
        <v>3846</v>
      </c>
      <c r="I16024">
        <v>1817</v>
      </c>
      <c r="J16024">
        <v>1817</v>
      </c>
      <c r="K16024">
        <v>1817</v>
      </c>
      <c r="L16024">
        <v>100</v>
      </c>
      <c r="M16024">
        <v>47.24</v>
      </c>
      <c r="N16024">
        <f>COUNTIF(Cod_Mun_Norte!B:B,DADOS_SNIS_Minas!A16024)</f>
        <v>0</v>
      </c>
    </row>
    <row r="16025" spans="1:14" x14ac:dyDescent="0.2">
      <c r="A16025">
        <v>315320</v>
      </c>
      <c r="B16025" t="s">
        <v>2262</v>
      </c>
      <c r="C16025" t="s">
        <v>98</v>
      </c>
      <c r="D16025">
        <v>2011</v>
      </c>
      <c r="E16025" t="s">
        <v>361</v>
      </c>
      <c r="F16025" t="s">
        <v>362</v>
      </c>
      <c r="H16025">
        <v>3877</v>
      </c>
      <c r="I16025">
        <v>1831</v>
      </c>
      <c r="J16025">
        <v>1831</v>
      </c>
      <c r="K16025">
        <v>1831</v>
      </c>
      <c r="L16025">
        <v>100</v>
      </c>
      <c r="M16025">
        <v>47.23</v>
      </c>
      <c r="N16025">
        <f>COUNTIF(Cod_Mun_Norte!B:B,DADOS_SNIS_Minas!A16025)</f>
        <v>0</v>
      </c>
    </row>
    <row r="16026" spans="1:14" x14ac:dyDescent="0.2">
      <c r="A16026">
        <v>315320</v>
      </c>
      <c r="B16026" t="s">
        <v>2262</v>
      </c>
      <c r="C16026" t="s">
        <v>98</v>
      </c>
      <c r="D16026">
        <v>2010</v>
      </c>
      <c r="E16026" t="s">
        <v>361</v>
      </c>
      <c r="F16026" t="s">
        <v>362</v>
      </c>
      <c r="H16026">
        <v>3908</v>
      </c>
      <c r="I16026">
        <v>1846</v>
      </c>
      <c r="J16026">
        <v>1846</v>
      </c>
      <c r="K16026">
        <v>1846</v>
      </c>
      <c r="L16026">
        <v>100</v>
      </c>
      <c r="M16026">
        <v>47.24</v>
      </c>
      <c r="N16026">
        <f>COUNTIF(Cod_Mun_Norte!B:B,DADOS_SNIS_Minas!A16026)</f>
        <v>0</v>
      </c>
    </row>
    <row r="16027" spans="1:14" x14ac:dyDescent="0.2">
      <c r="A16027">
        <v>315320</v>
      </c>
      <c r="B16027" t="s">
        <v>2262</v>
      </c>
      <c r="C16027" t="s">
        <v>98</v>
      </c>
      <c r="D16027">
        <v>2009</v>
      </c>
      <c r="E16027" t="s">
        <v>361</v>
      </c>
      <c r="F16027" t="s">
        <v>362</v>
      </c>
      <c r="H16027">
        <v>4385</v>
      </c>
      <c r="I16027">
        <v>1890</v>
      </c>
      <c r="J16027">
        <v>2117</v>
      </c>
      <c r="K16027">
        <v>2117</v>
      </c>
      <c r="L16027">
        <v>100</v>
      </c>
      <c r="M16027">
        <v>48.28</v>
      </c>
      <c r="N16027">
        <f>COUNTIF(Cod_Mun_Norte!B:B,DADOS_SNIS_Minas!A16027)</f>
        <v>0</v>
      </c>
    </row>
    <row r="16028" spans="1:14" x14ac:dyDescent="0.2">
      <c r="A16028">
        <v>315320</v>
      </c>
      <c r="B16028" t="s">
        <v>2262</v>
      </c>
      <c r="C16028" t="s">
        <v>98</v>
      </c>
      <c r="D16028">
        <v>2008</v>
      </c>
      <c r="E16028" t="s">
        <v>361</v>
      </c>
      <c r="F16028" t="s">
        <v>362</v>
      </c>
      <c r="H16028">
        <v>4382</v>
      </c>
      <c r="I16028">
        <v>1889</v>
      </c>
      <c r="J16028">
        <v>2078</v>
      </c>
      <c r="K16028">
        <v>2078</v>
      </c>
      <c r="L16028">
        <v>100</v>
      </c>
      <c r="M16028">
        <v>47.42</v>
      </c>
      <c r="N16028">
        <f>COUNTIF(Cod_Mun_Norte!B:B,DADOS_SNIS_Minas!A16028)</f>
        <v>0</v>
      </c>
    </row>
    <row r="16029" spans="1:14" x14ac:dyDescent="0.2">
      <c r="A16029">
        <v>315320</v>
      </c>
      <c r="B16029" t="s">
        <v>2262</v>
      </c>
      <c r="C16029" t="s">
        <v>98</v>
      </c>
      <c r="D16029">
        <v>2007</v>
      </c>
      <c r="E16029" t="s">
        <v>361</v>
      </c>
      <c r="F16029" t="s">
        <v>362</v>
      </c>
      <c r="H16029">
        <v>4257</v>
      </c>
      <c r="I16029">
        <v>1835</v>
      </c>
      <c r="J16029">
        <v>2017</v>
      </c>
      <c r="K16029">
        <v>2017</v>
      </c>
      <c r="L16029">
        <v>100</v>
      </c>
      <c r="M16029">
        <v>47.38</v>
      </c>
      <c r="N16029">
        <f>COUNTIF(Cod_Mun_Norte!B:B,DADOS_SNIS_Minas!A16029)</f>
        <v>0</v>
      </c>
    </row>
    <row r="16030" spans="1:14" x14ac:dyDescent="0.2">
      <c r="A16030">
        <v>315320</v>
      </c>
      <c r="B16030" t="s">
        <v>2262</v>
      </c>
      <c r="C16030" t="s">
        <v>98</v>
      </c>
      <c r="D16030">
        <v>2006</v>
      </c>
      <c r="E16030" t="s">
        <v>361</v>
      </c>
      <c r="F16030" t="s">
        <v>362</v>
      </c>
      <c r="H16030">
        <v>4339</v>
      </c>
      <c r="I16030">
        <v>1744</v>
      </c>
      <c r="J16030">
        <v>1992</v>
      </c>
      <c r="K16030">
        <v>1992</v>
      </c>
      <c r="L16030">
        <v>100</v>
      </c>
      <c r="M16030">
        <v>45.91</v>
      </c>
      <c r="N16030">
        <f>COUNTIF(Cod_Mun_Norte!B:B,DADOS_SNIS_Minas!A16030)</f>
        <v>0</v>
      </c>
    </row>
    <row r="16031" spans="1:14" x14ac:dyDescent="0.2">
      <c r="A16031">
        <v>315320</v>
      </c>
      <c r="B16031" t="s">
        <v>2262</v>
      </c>
      <c r="C16031" t="s">
        <v>98</v>
      </c>
      <c r="D16031">
        <v>2005</v>
      </c>
      <c r="E16031" t="s">
        <v>361</v>
      </c>
      <c r="F16031" t="s">
        <v>362</v>
      </c>
      <c r="H16031">
        <v>4336</v>
      </c>
      <c r="I16031">
        <v>1743</v>
      </c>
      <c r="N16031">
        <f>COUNTIF(Cod_Mun_Norte!B:B,DADOS_SNIS_Minas!A16031)</f>
        <v>0</v>
      </c>
    </row>
    <row r="16032" spans="1:14" x14ac:dyDescent="0.2">
      <c r="A16032">
        <v>315320</v>
      </c>
      <c r="B16032" t="s">
        <v>2262</v>
      </c>
      <c r="C16032" t="s">
        <v>98</v>
      </c>
      <c r="D16032">
        <v>2004</v>
      </c>
      <c r="E16032" t="s">
        <v>361</v>
      </c>
      <c r="F16032" t="s">
        <v>362</v>
      </c>
      <c r="H16032">
        <v>4333</v>
      </c>
      <c r="I16032">
        <v>1742</v>
      </c>
      <c r="N16032">
        <f>COUNTIF(Cod_Mun_Norte!B:B,DADOS_SNIS_Minas!A16032)</f>
        <v>0</v>
      </c>
    </row>
    <row r="16033" spans="1:14" x14ac:dyDescent="0.2">
      <c r="A16033">
        <v>315320</v>
      </c>
      <c r="B16033" t="s">
        <v>2262</v>
      </c>
      <c r="C16033" t="s">
        <v>98</v>
      </c>
      <c r="D16033">
        <v>2003</v>
      </c>
      <c r="E16033" t="s">
        <v>361</v>
      </c>
      <c r="F16033" t="s">
        <v>362</v>
      </c>
      <c r="H16033">
        <v>4327</v>
      </c>
      <c r="I16033">
        <v>1739</v>
      </c>
      <c r="N16033">
        <f>COUNTIF(Cod_Mun_Norte!B:B,DADOS_SNIS_Minas!A16033)</f>
        <v>0</v>
      </c>
    </row>
    <row r="16034" spans="1:14" x14ac:dyDescent="0.2">
      <c r="A16034">
        <v>315320</v>
      </c>
      <c r="B16034" t="s">
        <v>2262</v>
      </c>
      <c r="C16034" t="s">
        <v>98</v>
      </c>
      <c r="D16034">
        <v>2002</v>
      </c>
      <c r="E16034" t="s">
        <v>361</v>
      </c>
      <c r="F16034" t="s">
        <v>362</v>
      </c>
      <c r="H16034">
        <v>4325</v>
      </c>
      <c r="I16034">
        <v>1738</v>
      </c>
      <c r="N16034">
        <f>COUNTIF(Cod_Mun_Norte!B:B,DADOS_SNIS_Minas!A16034)</f>
        <v>0</v>
      </c>
    </row>
    <row r="16035" spans="1:14" x14ac:dyDescent="0.2">
      <c r="A16035">
        <v>315320</v>
      </c>
      <c r="B16035" t="s">
        <v>2262</v>
      </c>
      <c r="C16035" t="s">
        <v>98</v>
      </c>
      <c r="D16035">
        <v>2001</v>
      </c>
      <c r="E16035" t="s">
        <v>361</v>
      </c>
      <c r="F16035" t="s">
        <v>362</v>
      </c>
      <c r="H16035">
        <v>4311</v>
      </c>
      <c r="I16035">
        <v>1733</v>
      </c>
      <c r="N16035">
        <f>COUNTIF(Cod_Mun_Norte!B:B,DADOS_SNIS_Minas!A16035)</f>
        <v>0</v>
      </c>
    </row>
    <row r="16036" spans="1:14" x14ac:dyDescent="0.2">
      <c r="A16036">
        <v>315320</v>
      </c>
      <c r="B16036" t="s">
        <v>2262</v>
      </c>
      <c r="C16036" t="s">
        <v>98</v>
      </c>
      <c r="D16036">
        <v>2000</v>
      </c>
      <c r="E16036" t="s">
        <v>361</v>
      </c>
      <c r="F16036" t="s">
        <v>362</v>
      </c>
      <c r="H16036">
        <v>4319</v>
      </c>
      <c r="I16036">
        <v>1736</v>
      </c>
      <c r="N16036">
        <f>COUNTIF(Cod_Mun_Norte!B:B,DADOS_SNIS_Minas!A16036)</f>
        <v>0</v>
      </c>
    </row>
    <row r="16037" spans="1:14" x14ac:dyDescent="0.2">
      <c r="A16037">
        <v>315320</v>
      </c>
      <c r="B16037" t="s">
        <v>2262</v>
      </c>
      <c r="C16037" t="s">
        <v>98</v>
      </c>
      <c r="D16037">
        <v>1999</v>
      </c>
      <c r="E16037" t="s">
        <v>361</v>
      </c>
      <c r="F16037" t="s">
        <v>362</v>
      </c>
      <c r="H16037">
        <v>4573</v>
      </c>
      <c r="I16037">
        <v>1701</v>
      </c>
      <c r="N16037">
        <f>COUNTIF(Cod_Mun_Norte!B:B,DADOS_SNIS_Minas!A16037)</f>
        <v>0</v>
      </c>
    </row>
    <row r="16038" spans="1:14" x14ac:dyDescent="0.2">
      <c r="A16038">
        <v>315320</v>
      </c>
      <c r="B16038" t="s">
        <v>2262</v>
      </c>
      <c r="C16038" t="s">
        <v>98</v>
      </c>
      <c r="D16038">
        <v>1998</v>
      </c>
      <c r="E16038" t="s">
        <v>361</v>
      </c>
      <c r="F16038" t="s">
        <v>362</v>
      </c>
      <c r="H16038">
        <v>4532</v>
      </c>
      <c r="I16038">
        <v>1686</v>
      </c>
      <c r="N16038">
        <f>COUNTIF(Cod_Mun_Norte!B:B,DADOS_SNIS_Minas!A16038)</f>
        <v>0</v>
      </c>
    </row>
    <row r="16039" spans="1:14" x14ac:dyDescent="0.2">
      <c r="A16039">
        <v>315320</v>
      </c>
      <c r="B16039" t="s">
        <v>2262</v>
      </c>
      <c r="C16039" t="s">
        <v>98</v>
      </c>
      <c r="D16039">
        <v>1997</v>
      </c>
      <c r="H16039">
        <v>4491</v>
      </c>
      <c r="I16039">
        <v>1671</v>
      </c>
      <c r="N16039">
        <f>COUNTIF(Cod_Mun_Norte!B:B,DADOS_SNIS_Minas!A16039)</f>
        <v>0</v>
      </c>
    </row>
    <row r="16040" spans="1:14" x14ac:dyDescent="0.2">
      <c r="A16040">
        <v>315320</v>
      </c>
      <c r="B16040" t="s">
        <v>2262</v>
      </c>
      <c r="C16040" t="s">
        <v>98</v>
      </c>
      <c r="D16040">
        <v>1996</v>
      </c>
      <c r="H16040">
        <v>4443</v>
      </c>
      <c r="I16040">
        <v>1653</v>
      </c>
      <c r="N16040">
        <f>COUNTIF(Cod_Mun_Norte!B:B,DADOS_SNIS_Minas!A16040)</f>
        <v>0</v>
      </c>
    </row>
    <row r="16041" spans="1:14" x14ac:dyDescent="0.2">
      <c r="A16041">
        <v>315320</v>
      </c>
      <c r="B16041" t="s">
        <v>2262</v>
      </c>
      <c r="C16041" t="s">
        <v>98</v>
      </c>
      <c r="D16041">
        <v>1995</v>
      </c>
      <c r="H16041">
        <v>4081</v>
      </c>
      <c r="I16041">
        <v>1518</v>
      </c>
      <c r="N16041">
        <f>COUNTIF(Cod_Mun_Norte!B:B,DADOS_SNIS_Minas!A16041)</f>
        <v>0</v>
      </c>
    </row>
    <row r="16042" spans="1:14" x14ac:dyDescent="0.2">
      <c r="A16042">
        <v>315330</v>
      </c>
      <c r="B16042" t="s">
        <v>278</v>
      </c>
      <c r="C16042" t="s">
        <v>98</v>
      </c>
      <c r="D16042">
        <v>2020</v>
      </c>
      <c r="E16042" t="s">
        <v>2267</v>
      </c>
      <c r="F16042" t="s">
        <v>367</v>
      </c>
      <c r="G16042" t="s">
        <v>378</v>
      </c>
      <c r="H16042">
        <v>3001</v>
      </c>
      <c r="I16042">
        <v>2046</v>
      </c>
      <c r="J16042">
        <v>2068</v>
      </c>
      <c r="K16042">
        <v>2042</v>
      </c>
      <c r="L16042">
        <v>99.8</v>
      </c>
      <c r="M16042">
        <v>68.91</v>
      </c>
      <c r="N16042">
        <f>COUNTIF(Cod_Mun_Norte!B:B,DADOS_SNIS_Minas!A16042)</f>
        <v>0</v>
      </c>
    </row>
    <row r="16043" spans="1:14" x14ac:dyDescent="0.2">
      <c r="A16043">
        <v>315330</v>
      </c>
      <c r="B16043" t="s">
        <v>278</v>
      </c>
      <c r="C16043" t="s">
        <v>98</v>
      </c>
      <c r="D16043">
        <v>2019</v>
      </c>
      <c r="E16043" t="s">
        <v>2267</v>
      </c>
      <c r="F16043" t="s">
        <v>367</v>
      </c>
      <c r="G16043" t="s">
        <v>378</v>
      </c>
      <c r="H16043">
        <v>3002</v>
      </c>
      <c r="I16043">
        <v>2046</v>
      </c>
      <c r="J16043">
        <v>2060</v>
      </c>
      <c r="K16043">
        <v>2042</v>
      </c>
      <c r="L16043">
        <v>99.8</v>
      </c>
      <c r="M16043">
        <v>68.62</v>
      </c>
      <c r="N16043">
        <f>COUNTIF(Cod_Mun_Norte!B:B,DADOS_SNIS_Minas!A16043)</f>
        <v>0</v>
      </c>
    </row>
    <row r="16044" spans="1:14" x14ac:dyDescent="0.2">
      <c r="A16044">
        <v>315330</v>
      </c>
      <c r="B16044" t="s">
        <v>278</v>
      </c>
      <c r="C16044" t="s">
        <v>98</v>
      </c>
      <c r="D16044">
        <v>2018</v>
      </c>
      <c r="E16044" t="s">
        <v>2267</v>
      </c>
      <c r="F16044" t="s">
        <v>367</v>
      </c>
      <c r="H16044">
        <v>3004</v>
      </c>
      <c r="I16044">
        <v>2048</v>
      </c>
      <c r="J16044">
        <v>2048</v>
      </c>
      <c r="K16044">
        <v>2048</v>
      </c>
      <c r="L16044">
        <v>100</v>
      </c>
      <c r="M16044">
        <v>68.180000000000007</v>
      </c>
      <c r="N16044">
        <f>COUNTIF(Cod_Mun_Norte!B:B,DADOS_SNIS_Minas!A16044)</f>
        <v>0</v>
      </c>
    </row>
    <row r="16045" spans="1:14" x14ac:dyDescent="0.2">
      <c r="A16045">
        <v>315330</v>
      </c>
      <c r="B16045" t="s">
        <v>278</v>
      </c>
      <c r="C16045" t="s">
        <v>98</v>
      </c>
      <c r="D16045">
        <v>2017</v>
      </c>
      <c r="E16045" t="s">
        <v>2267</v>
      </c>
      <c r="F16045" t="s">
        <v>367</v>
      </c>
      <c r="H16045">
        <v>3061</v>
      </c>
      <c r="I16045">
        <v>2087</v>
      </c>
      <c r="J16045">
        <v>3061</v>
      </c>
      <c r="K16045">
        <v>2083</v>
      </c>
      <c r="L16045">
        <v>99.8</v>
      </c>
      <c r="M16045">
        <v>100</v>
      </c>
      <c r="N16045">
        <f>COUNTIF(Cod_Mun_Norte!B:B,DADOS_SNIS_Minas!A16045)</f>
        <v>0</v>
      </c>
    </row>
    <row r="16046" spans="1:14" x14ac:dyDescent="0.2">
      <c r="A16046">
        <v>315330</v>
      </c>
      <c r="B16046" t="s">
        <v>278</v>
      </c>
      <c r="C16046" t="s">
        <v>98</v>
      </c>
      <c r="D16046">
        <v>2016</v>
      </c>
      <c r="E16046" t="s">
        <v>2267</v>
      </c>
      <c r="F16046" t="s">
        <v>367</v>
      </c>
      <c r="H16046">
        <v>3059</v>
      </c>
      <c r="I16046">
        <v>2085</v>
      </c>
      <c r="J16046">
        <v>3056</v>
      </c>
      <c r="K16046">
        <v>2083</v>
      </c>
      <c r="L16046">
        <v>99.9</v>
      </c>
      <c r="M16046">
        <v>99.9</v>
      </c>
      <c r="N16046">
        <f>COUNTIF(Cod_Mun_Norte!B:B,DADOS_SNIS_Minas!A16046)</f>
        <v>0</v>
      </c>
    </row>
    <row r="16047" spans="1:14" x14ac:dyDescent="0.2">
      <c r="A16047">
        <v>315330</v>
      </c>
      <c r="B16047" t="s">
        <v>278</v>
      </c>
      <c r="C16047" t="s">
        <v>98</v>
      </c>
      <c r="D16047">
        <v>2015</v>
      </c>
      <c r="E16047" t="s">
        <v>2267</v>
      </c>
      <c r="F16047" t="s">
        <v>367</v>
      </c>
      <c r="H16047">
        <v>3056</v>
      </c>
      <c r="I16047">
        <v>2083</v>
      </c>
      <c r="J16047">
        <v>2083</v>
      </c>
      <c r="K16047">
        <v>2083</v>
      </c>
      <c r="L16047">
        <v>100</v>
      </c>
      <c r="M16047">
        <v>68.16</v>
      </c>
      <c r="N16047">
        <f>COUNTIF(Cod_Mun_Norte!B:B,DADOS_SNIS_Minas!A16047)</f>
        <v>0</v>
      </c>
    </row>
    <row r="16048" spans="1:14" x14ac:dyDescent="0.2">
      <c r="A16048">
        <v>315330</v>
      </c>
      <c r="B16048" t="s">
        <v>278</v>
      </c>
      <c r="C16048" t="s">
        <v>98</v>
      </c>
      <c r="D16048">
        <v>2014</v>
      </c>
      <c r="E16048" t="s">
        <v>2268</v>
      </c>
      <c r="F16048" t="s">
        <v>374</v>
      </c>
      <c r="H16048">
        <v>3053</v>
      </c>
      <c r="I16048">
        <v>2081</v>
      </c>
      <c r="N16048">
        <f>COUNTIF(Cod_Mun_Norte!B:B,DADOS_SNIS_Minas!A16048)</f>
        <v>0</v>
      </c>
    </row>
    <row r="16049" spans="1:14" x14ac:dyDescent="0.2">
      <c r="A16049">
        <v>315330</v>
      </c>
      <c r="B16049" t="s">
        <v>278</v>
      </c>
      <c r="C16049" t="s">
        <v>98</v>
      </c>
      <c r="D16049">
        <v>2013</v>
      </c>
      <c r="E16049" t="s">
        <v>2268</v>
      </c>
      <c r="F16049" t="s">
        <v>374</v>
      </c>
      <c r="H16049">
        <v>3050</v>
      </c>
      <c r="I16049">
        <v>2079</v>
      </c>
      <c r="N16049">
        <f>COUNTIF(Cod_Mun_Norte!B:B,DADOS_SNIS_Minas!A16049)</f>
        <v>0</v>
      </c>
    </row>
    <row r="16050" spans="1:14" x14ac:dyDescent="0.2">
      <c r="A16050">
        <v>315330</v>
      </c>
      <c r="B16050" t="s">
        <v>278</v>
      </c>
      <c r="C16050" t="s">
        <v>98</v>
      </c>
      <c r="D16050">
        <v>2012</v>
      </c>
      <c r="E16050" t="s">
        <v>2268</v>
      </c>
      <c r="F16050" t="s">
        <v>374</v>
      </c>
      <c r="H16050">
        <v>2961</v>
      </c>
      <c r="I16050">
        <v>2018</v>
      </c>
      <c r="N16050">
        <f>COUNTIF(Cod_Mun_Norte!B:B,DADOS_SNIS_Minas!A16050)</f>
        <v>0</v>
      </c>
    </row>
    <row r="16051" spans="1:14" x14ac:dyDescent="0.2">
      <c r="A16051">
        <v>315330</v>
      </c>
      <c r="B16051" t="s">
        <v>278</v>
      </c>
      <c r="C16051" t="s">
        <v>98</v>
      </c>
      <c r="D16051">
        <v>2011</v>
      </c>
      <c r="H16051">
        <v>2960</v>
      </c>
      <c r="I16051">
        <v>2018</v>
      </c>
      <c r="N16051">
        <f>COUNTIF(Cod_Mun_Norte!B:B,DADOS_SNIS_Minas!A16051)</f>
        <v>0</v>
      </c>
    </row>
    <row r="16052" spans="1:14" x14ac:dyDescent="0.2">
      <c r="A16052">
        <v>315330</v>
      </c>
      <c r="B16052" t="s">
        <v>278</v>
      </c>
      <c r="C16052" t="s">
        <v>98</v>
      </c>
      <c r="D16052">
        <v>2010</v>
      </c>
      <c r="H16052">
        <v>2959</v>
      </c>
      <c r="I16052">
        <v>2017</v>
      </c>
      <c r="N16052">
        <f>COUNTIF(Cod_Mun_Norte!B:B,DADOS_SNIS_Minas!A16052)</f>
        <v>0</v>
      </c>
    </row>
    <row r="16053" spans="1:14" x14ac:dyDescent="0.2">
      <c r="A16053">
        <v>315330</v>
      </c>
      <c r="B16053" t="s">
        <v>278</v>
      </c>
      <c r="C16053" t="s">
        <v>98</v>
      </c>
      <c r="D16053">
        <v>2009</v>
      </c>
      <c r="H16053">
        <v>3085</v>
      </c>
      <c r="I16053">
        <v>1968</v>
      </c>
      <c r="N16053">
        <f>COUNTIF(Cod_Mun_Norte!B:B,DADOS_SNIS_Minas!A16053)</f>
        <v>0</v>
      </c>
    </row>
    <row r="16054" spans="1:14" x14ac:dyDescent="0.2">
      <c r="A16054">
        <v>315330</v>
      </c>
      <c r="B16054" t="s">
        <v>278</v>
      </c>
      <c r="C16054" t="s">
        <v>98</v>
      </c>
      <c r="D16054">
        <v>2008</v>
      </c>
      <c r="H16054">
        <v>3075</v>
      </c>
      <c r="I16054">
        <v>1962</v>
      </c>
      <c r="N16054">
        <f>COUNTIF(Cod_Mun_Norte!B:B,DADOS_SNIS_Minas!A16054)</f>
        <v>0</v>
      </c>
    </row>
    <row r="16055" spans="1:14" x14ac:dyDescent="0.2">
      <c r="A16055">
        <v>315330</v>
      </c>
      <c r="B16055" t="s">
        <v>278</v>
      </c>
      <c r="C16055" t="s">
        <v>98</v>
      </c>
      <c r="D16055">
        <v>2007</v>
      </c>
      <c r="H16055">
        <v>2978</v>
      </c>
      <c r="I16055">
        <v>1900</v>
      </c>
      <c r="N16055">
        <f>COUNTIF(Cod_Mun_Norte!B:B,DADOS_SNIS_Minas!A16055)</f>
        <v>0</v>
      </c>
    </row>
    <row r="16056" spans="1:14" x14ac:dyDescent="0.2">
      <c r="A16056">
        <v>315330</v>
      </c>
      <c r="B16056" t="s">
        <v>278</v>
      </c>
      <c r="C16056" t="s">
        <v>98</v>
      </c>
      <c r="D16056">
        <v>2006</v>
      </c>
      <c r="H16056">
        <v>2965</v>
      </c>
      <c r="I16056">
        <v>1745</v>
      </c>
      <c r="N16056">
        <f>COUNTIF(Cod_Mun_Norte!B:B,DADOS_SNIS_Minas!A16056)</f>
        <v>0</v>
      </c>
    </row>
    <row r="16057" spans="1:14" x14ac:dyDescent="0.2">
      <c r="A16057">
        <v>315330</v>
      </c>
      <c r="B16057" t="s">
        <v>278</v>
      </c>
      <c r="C16057" t="s">
        <v>98</v>
      </c>
      <c r="D16057">
        <v>2005</v>
      </c>
      <c r="H16057">
        <v>2963</v>
      </c>
      <c r="I16057">
        <v>1744</v>
      </c>
      <c r="N16057">
        <f>COUNTIF(Cod_Mun_Norte!B:B,DADOS_SNIS_Minas!A16057)</f>
        <v>0</v>
      </c>
    </row>
    <row r="16058" spans="1:14" x14ac:dyDescent="0.2">
      <c r="A16058">
        <v>315330</v>
      </c>
      <c r="B16058" t="s">
        <v>278</v>
      </c>
      <c r="C16058" t="s">
        <v>98</v>
      </c>
      <c r="D16058">
        <v>2004</v>
      </c>
      <c r="H16058">
        <v>2961</v>
      </c>
      <c r="I16058">
        <v>1743</v>
      </c>
      <c r="N16058">
        <f>COUNTIF(Cod_Mun_Norte!B:B,DADOS_SNIS_Minas!A16058)</f>
        <v>0</v>
      </c>
    </row>
    <row r="16059" spans="1:14" x14ac:dyDescent="0.2">
      <c r="A16059">
        <v>315330</v>
      </c>
      <c r="B16059" t="s">
        <v>278</v>
      </c>
      <c r="C16059" t="s">
        <v>98</v>
      </c>
      <c r="D16059">
        <v>2003</v>
      </c>
      <c r="H16059">
        <v>2957</v>
      </c>
      <c r="I16059">
        <v>1741</v>
      </c>
      <c r="N16059">
        <f>COUNTIF(Cod_Mun_Norte!B:B,DADOS_SNIS_Minas!A16059)</f>
        <v>0</v>
      </c>
    </row>
    <row r="16060" spans="1:14" x14ac:dyDescent="0.2">
      <c r="A16060">
        <v>315330</v>
      </c>
      <c r="B16060" t="s">
        <v>278</v>
      </c>
      <c r="C16060" t="s">
        <v>98</v>
      </c>
      <c r="D16060">
        <v>2002</v>
      </c>
      <c r="H16060">
        <v>2955</v>
      </c>
      <c r="I16060">
        <v>1739</v>
      </c>
      <c r="N16060">
        <f>COUNTIF(Cod_Mun_Norte!B:B,DADOS_SNIS_Minas!A16060)</f>
        <v>0</v>
      </c>
    </row>
    <row r="16061" spans="1:14" x14ac:dyDescent="0.2">
      <c r="A16061">
        <v>315330</v>
      </c>
      <c r="B16061" t="s">
        <v>278</v>
      </c>
      <c r="C16061" t="s">
        <v>98</v>
      </c>
      <c r="D16061">
        <v>2001</v>
      </c>
      <c r="H16061">
        <v>2950</v>
      </c>
      <c r="I16061">
        <v>1736</v>
      </c>
      <c r="N16061">
        <f>COUNTIF(Cod_Mun_Norte!B:B,DADOS_SNIS_Minas!A16061)</f>
        <v>0</v>
      </c>
    </row>
    <row r="16062" spans="1:14" x14ac:dyDescent="0.2">
      <c r="A16062">
        <v>315330</v>
      </c>
      <c r="B16062" t="s">
        <v>278</v>
      </c>
      <c r="C16062" t="s">
        <v>98</v>
      </c>
      <c r="D16062">
        <v>2000</v>
      </c>
      <c r="H16062">
        <v>2951</v>
      </c>
      <c r="I16062">
        <v>1737</v>
      </c>
      <c r="N16062">
        <f>COUNTIF(Cod_Mun_Norte!B:B,DADOS_SNIS_Minas!A16062)</f>
        <v>0</v>
      </c>
    </row>
    <row r="16063" spans="1:14" x14ac:dyDescent="0.2">
      <c r="A16063">
        <v>315330</v>
      </c>
      <c r="B16063" t="s">
        <v>278</v>
      </c>
      <c r="C16063" t="s">
        <v>98</v>
      </c>
      <c r="D16063">
        <v>1999</v>
      </c>
      <c r="H16063">
        <v>2391</v>
      </c>
      <c r="I16063">
        <v>1428</v>
      </c>
      <c r="N16063">
        <f>COUNTIF(Cod_Mun_Norte!B:B,DADOS_SNIS_Minas!A16063)</f>
        <v>0</v>
      </c>
    </row>
    <row r="16064" spans="1:14" x14ac:dyDescent="0.2">
      <c r="A16064">
        <v>315330</v>
      </c>
      <c r="B16064" t="s">
        <v>278</v>
      </c>
      <c r="C16064" t="s">
        <v>98</v>
      </c>
      <c r="D16064">
        <v>1998</v>
      </c>
      <c r="H16064">
        <v>2442</v>
      </c>
      <c r="I16064">
        <v>1458</v>
      </c>
      <c r="N16064">
        <f>COUNTIF(Cod_Mun_Norte!B:B,DADOS_SNIS_Minas!A16064)</f>
        <v>0</v>
      </c>
    </row>
    <row r="16065" spans="1:14" x14ac:dyDescent="0.2">
      <c r="A16065">
        <v>315330</v>
      </c>
      <c r="B16065" t="s">
        <v>278</v>
      </c>
      <c r="C16065" t="s">
        <v>98</v>
      </c>
      <c r="D16065">
        <v>1997</v>
      </c>
      <c r="H16065">
        <v>2493</v>
      </c>
      <c r="I16065">
        <v>1489</v>
      </c>
      <c r="N16065">
        <f>COUNTIF(Cod_Mun_Norte!B:B,DADOS_SNIS_Minas!A16065)</f>
        <v>0</v>
      </c>
    </row>
    <row r="16066" spans="1:14" x14ac:dyDescent="0.2">
      <c r="A16066">
        <v>315330</v>
      </c>
      <c r="B16066" t="s">
        <v>278</v>
      </c>
      <c r="C16066" t="s">
        <v>98</v>
      </c>
      <c r="D16066">
        <v>1996</v>
      </c>
      <c r="H16066">
        <v>2554</v>
      </c>
      <c r="I16066">
        <v>1525</v>
      </c>
      <c r="N16066">
        <f>COUNTIF(Cod_Mun_Norte!B:B,DADOS_SNIS_Minas!A16066)</f>
        <v>0</v>
      </c>
    </row>
    <row r="16067" spans="1:14" x14ac:dyDescent="0.2">
      <c r="A16067">
        <v>315330</v>
      </c>
      <c r="B16067" t="s">
        <v>278</v>
      </c>
      <c r="C16067" t="s">
        <v>98</v>
      </c>
      <c r="D16067">
        <v>1995</v>
      </c>
      <c r="H16067">
        <v>3125</v>
      </c>
      <c r="I16067">
        <v>1866</v>
      </c>
      <c r="N16067">
        <f>COUNTIF(Cod_Mun_Norte!B:B,DADOS_SNIS_Minas!A16067)</f>
        <v>0</v>
      </c>
    </row>
    <row r="16068" spans="1:14" x14ac:dyDescent="0.2">
      <c r="A16068">
        <v>315340</v>
      </c>
      <c r="B16068" t="s">
        <v>2269</v>
      </c>
      <c r="C16068" t="s">
        <v>98</v>
      </c>
      <c r="D16068">
        <v>2020</v>
      </c>
      <c r="E16068" t="s">
        <v>2270</v>
      </c>
      <c r="F16068" t="s">
        <v>354</v>
      </c>
      <c r="G16068" t="s">
        <v>355</v>
      </c>
      <c r="H16068">
        <v>19627</v>
      </c>
      <c r="I16068">
        <v>13893</v>
      </c>
      <c r="J16068">
        <v>13873</v>
      </c>
      <c r="K16068">
        <v>13873</v>
      </c>
      <c r="L16068">
        <v>99.9</v>
      </c>
      <c r="M16068">
        <v>70.680000000000007</v>
      </c>
      <c r="N16068">
        <f>COUNTIF(Cod_Mun_Norte!B:B,DADOS_SNIS_Minas!A16068)</f>
        <v>0</v>
      </c>
    </row>
    <row r="16069" spans="1:14" x14ac:dyDescent="0.2">
      <c r="A16069">
        <v>315340</v>
      </c>
      <c r="B16069" t="s">
        <v>2269</v>
      </c>
      <c r="C16069" t="s">
        <v>98</v>
      </c>
      <c r="D16069">
        <v>2019</v>
      </c>
      <c r="E16069" t="s">
        <v>361</v>
      </c>
      <c r="F16069" t="s">
        <v>362</v>
      </c>
      <c r="G16069" t="s">
        <v>119</v>
      </c>
      <c r="H16069">
        <v>19573</v>
      </c>
      <c r="I16069">
        <v>13855</v>
      </c>
      <c r="J16069">
        <v>13855</v>
      </c>
      <c r="K16069">
        <v>13855</v>
      </c>
      <c r="L16069">
        <v>100</v>
      </c>
      <c r="M16069">
        <v>70.790000000000006</v>
      </c>
      <c r="N16069">
        <f>COUNTIF(Cod_Mun_Norte!B:B,DADOS_SNIS_Minas!A16069)</f>
        <v>0</v>
      </c>
    </row>
    <row r="16070" spans="1:14" x14ac:dyDescent="0.2">
      <c r="A16070">
        <v>315340</v>
      </c>
      <c r="B16070" t="s">
        <v>2269</v>
      </c>
      <c r="C16070" t="s">
        <v>98</v>
      </c>
      <c r="D16070">
        <v>2018</v>
      </c>
      <c r="E16070" t="s">
        <v>361</v>
      </c>
      <c r="F16070" t="s">
        <v>362</v>
      </c>
      <c r="H16070">
        <v>19377</v>
      </c>
      <c r="I16070">
        <v>13716</v>
      </c>
      <c r="J16070">
        <v>13716</v>
      </c>
      <c r="K16070">
        <v>13716</v>
      </c>
      <c r="L16070">
        <v>100</v>
      </c>
      <c r="M16070">
        <v>70.78</v>
      </c>
      <c r="N16070">
        <f>COUNTIF(Cod_Mun_Norte!B:B,DADOS_SNIS_Minas!A16070)</f>
        <v>0</v>
      </c>
    </row>
    <row r="16071" spans="1:14" x14ac:dyDescent="0.2">
      <c r="A16071">
        <v>315340</v>
      </c>
      <c r="B16071" t="s">
        <v>2269</v>
      </c>
      <c r="C16071" t="s">
        <v>98</v>
      </c>
      <c r="D16071">
        <v>2017</v>
      </c>
      <c r="E16071" t="s">
        <v>361</v>
      </c>
      <c r="F16071" t="s">
        <v>362</v>
      </c>
      <c r="H16071">
        <v>19599</v>
      </c>
      <c r="I16071">
        <v>13873</v>
      </c>
      <c r="J16071">
        <v>13779</v>
      </c>
      <c r="K16071">
        <v>13779</v>
      </c>
      <c r="L16071">
        <v>99.3</v>
      </c>
      <c r="M16071">
        <v>70.3</v>
      </c>
      <c r="N16071">
        <f>COUNTIF(Cod_Mun_Norte!B:B,DADOS_SNIS_Minas!A16071)</f>
        <v>0</v>
      </c>
    </row>
    <row r="16072" spans="1:14" x14ac:dyDescent="0.2">
      <c r="A16072">
        <v>315340</v>
      </c>
      <c r="B16072" t="s">
        <v>2269</v>
      </c>
      <c r="C16072" t="s">
        <v>98</v>
      </c>
      <c r="D16072">
        <v>2016</v>
      </c>
      <c r="E16072" t="s">
        <v>361</v>
      </c>
      <c r="F16072" t="s">
        <v>362</v>
      </c>
      <c r="H16072">
        <v>19536</v>
      </c>
      <c r="I16072">
        <v>13829</v>
      </c>
      <c r="J16072">
        <v>13700</v>
      </c>
      <c r="K16072">
        <v>13700</v>
      </c>
      <c r="L16072">
        <v>99.1</v>
      </c>
      <c r="M16072">
        <v>70.13</v>
      </c>
      <c r="N16072">
        <f>COUNTIF(Cod_Mun_Norte!B:B,DADOS_SNIS_Minas!A16072)</f>
        <v>0</v>
      </c>
    </row>
    <row r="16073" spans="1:14" x14ac:dyDescent="0.2">
      <c r="A16073">
        <v>315340</v>
      </c>
      <c r="B16073" t="s">
        <v>2269</v>
      </c>
      <c r="C16073" t="s">
        <v>98</v>
      </c>
      <c r="D16073">
        <v>2015</v>
      </c>
      <c r="E16073" t="s">
        <v>2271</v>
      </c>
      <c r="F16073" t="s">
        <v>364</v>
      </c>
      <c r="H16073">
        <v>19469</v>
      </c>
      <c r="I16073">
        <v>13781</v>
      </c>
      <c r="J16073">
        <v>13561</v>
      </c>
      <c r="K16073">
        <v>13561</v>
      </c>
      <c r="L16073">
        <v>98.4</v>
      </c>
      <c r="M16073">
        <v>69.650000000000006</v>
      </c>
      <c r="N16073">
        <f>COUNTIF(Cod_Mun_Norte!B:B,DADOS_SNIS_Minas!A16073)</f>
        <v>0</v>
      </c>
    </row>
    <row r="16074" spans="1:14" x14ac:dyDescent="0.2">
      <c r="A16074">
        <v>315340</v>
      </c>
      <c r="B16074" t="s">
        <v>2269</v>
      </c>
      <c r="C16074" t="s">
        <v>98</v>
      </c>
      <c r="D16074">
        <v>2014</v>
      </c>
      <c r="E16074" t="s">
        <v>2271</v>
      </c>
      <c r="F16074" t="s">
        <v>364</v>
      </c>
      <c r="H16074">
        <v>19398</v>
      </c>
      <c r="I16074">
        <v>13731</v>
      </c>
      <c r="J16074">
        <v>13731</v>
      </c>
      <c r="K16074">
        <v>13731</v>
      </c>
      <c r="L16074">
        <v>100</v>
      </c>
      <c r="M16074">
        <v>70.790000000000006</v>
      </c>
      <c r="N16074">
        <f>COUNTIF(Cod_Mun_Norte!B:B,DADOS_SNIS_Minas!A16074)</f>
        <v>0</v>
      </c>
    </row>
    <row r="16075" spans="1:14" x14ac:dyDescent="0.2">
      <c r="A16075">
        <v>315340</v>
      </c>
      <c r="B16075" t="s">
        <v>2269</v>
      </c>
      <c r="C16075" t="s">
        <v>98</v>
      </c>
      <c r="D16075">
        <v>2013</v>
      </c>
      <c r="E16075" t="s">
        <v>2272</v>
      </c>
      <c r="F16075" t="s">
        <v>364</v>
      </c>
      <c r="H16075">
        <v>19325</v>
      </c>
      <c r="I16075">
        <v>13679</v>
      </c>
      <c r="J16075">
        <v>13679</v>
      </c>
      <c r="K16075">
        <v>13679</v>
      </c>
      <c r="L16075">
        <v>100</v>
      </c>
      <c r="M16075">
        <v>70.78</v>
      </c>
      <c r="N16075">
        <f>COUNTIF(Cod_Mun_Norte!B:B,DADOS_SNIS_Minas!A16075)</f>
        <v>0</v>
      </c>
    </row>
    <row r="16076" spans="1:14" x14ac:dyDescent="0.2">
      <c r="A16076">
        <v>315340</v>
      </c>
      <c r="B16076" t="s">
        <v>2269</v>
      </c>
      <c r="C16076" t="s">
        <v>98</v>
      </c>
      <c r="D16076">
        <v>2012</v>
      </c>
      <c r="E16076" t="s">
        <v>2271</v>
      </c>
      <c r="F16076" t="s">
        <v>364</v>
      </c>
      <c r="H16076">
        <v>18698</v>
      </c>
      <c r="I16076">
        <v>13236</v>
      </c>
      <c r="J16076">
        <v>13236</v>
      </c>
      <c r="K16076">
        <v>13236</v>
      </c>
      <c r="L16076">
        <v>100</v>
      </c>
      <c r="M16076">
        <v>70.790000000000006</v>
      </c>
      <c r="N16076">
        <f>COUNTIF(Cod_Mun_Norte!B:B,DADOS_SNIS_Minas!A16076)</f>
        <v>0</v>
      </c>
    </row>
    <row r="16077" spans="1:14" x14ac:dyDescent="0.2">
      <c r="A16077">
        <v>315340</v>
      </c>
      <c r="B16077" t="s">
        <v>2269</v>
      </c>
      <c r="C16077" t="s">
        <v>98</v>
      </c>
      <c r="D16077">
        <v>2011</v>
      </c>
      <c r="E16077" t="s">
        <v>361</v>
      </c>
      <c r="F16077" t="s">
        <v>362</v>
      </c>
      <c r="H16077">
        <v>18639</v>
      </c>
      <c r="I16077">
        <v>13194</v>
      </c>
      <c r="J16077">
        <v>13194</v>
      </c>
      <c r="K16077">
        <v>13194</v>
      </c>
      <c r="L16077">
        <v>100</v>
      </c>
      <c r="M16077">
        <v>70.790000000000006</v>
      </c>
      <c r="N16077">
        <f>COUNTIF(Cod_Mun_Norte!B:B,DADOS_SNIS_Minas!A16077)</f>
        <v>0</v>
      </c>
    </row>
    <row r="16078" spans="1:14" x14ac:dyDescent="0.2">
      <c r="A16078">
        <v>315340</v>
      </c>
      <c r="B16078" t="s">
        <v>2269</v>
      </c>
      <c r="C16078" t="s">
        <v>98</v>
      </c>
      <c r="D16078">
        <v>2010</v>
      </c>
      <c r="E16078" t="s">
        <v>361</v>
      </c>
      <c r="F16078" t="s">
        <v>362</v>
      </c>
      <c r="H16078">
        <v>18577</v>
      </c>
      <c r="I16078">
        <v>13150</v>
      </c>
      <c r="J16078">
        <v>13150</v>
      </c>
      <c r="K16078">
        <v>13150</v>
      </c>
      <c r="L16078">
        <v>100</v>
      </c>
      <c r="M16078">
        <v>70.790000000000006</v>
      </c>
      <c r="N16078">
        <f>COUNTIF(Cod_Mun_Norte!B:B,DADOS_SNIS_Minas!A16078)</f>
        <v>0</v>
      </c>
    </row>
    <row r="16079" spans="1:14" x14ac:dyDescent="0.2">
      <c r="A16079">
        <v>315340</v>
      </c>
      <c r="B16079" t="s">
        <v>2269</v>
      </c>
      <c r="C16079" t="s">
        <v>98</v>
      </c>
      <c r="D16079">
        <v>2009</v>
      </c>
      <c r="E16079" t="s">
        <v>361</v>
      </c>
      <c r="F16079" t="s">
        <v>362</v>
      </c>
      <c r="H16079">
        <v>18989</v>
      </c>
      <c r="I16079">
        <v>12840</v>
      </c>
      <c r="J16079">
        <v>13149</v>
      </c>
      <c r="K16079">
        <v>13149</v>
      </c>
      <c r="L16079">
        <v>100</v>
      </c>
      <c r="M16079">
        <v>69.25</v>
      </c>
      <c r="N16079">
        <f>COUNTIF(Cod_Mun_Norte!B:B,DADOS_SNIS_Minas!A16079)</f>
        <v>0</v>
      </c>
    </row>
    <row r="16080" spans="1:14" x14ac:dyDescent="0.2">
      <c r="A16080">
        <v>315340</v>
      </c>
      <c r="B16080" t="s">
        <v>2269</v>
      </c>
      <c r="C16080" t="s">
        <v>98</v>
      </c>
      <c r="D16080">
        <v>2008</v>
      </c>
      <c r="E16080" t="s">
        <v>361</v>
      </c>
      <c r="F16080" t="s">
        <v>362</v>
      </c>
      <c r="H16080">
        <v>18892</v>
      </c>
      <c r="I16080">
        <v>12774</v>
      </c>
      <c r="J16080">
        <v>12760</v>
      </c>
      <c r="K16080">
        <v>12760</v>
      </c>
      <c r="L16080">
        <v>99.9</v>
      </c>
      <c r="M16080">
        <v>67.540000000000006</v>
      </c>
      <c r="N16080">
        <f>COUNTIF(Cod_Mun_Norte!B:B,DADOS_SNIS_Minas!A16080)</f>
        <v>0</v>
      </c>
    </row>
    <row r="16081" spans="1:14" x14ac:dyDescent="0.2">
      <c r="A16081">
        <v>315340</v>
      </c>
      <c r="B16081" t="s">
        <v>2269</v>
      </c>
      <c r="C16081" t="s">
        <v>98</v>
      </c>
      <c r="D16081">
        <v>2007</v>
      </c>
      <c r="E16081" t="s">
        <v>361</v>
      </c>
      <c r="F16081" t="s">
        <v>362</v>
      </c>
      <c r="H16081">
        <v>18256</v>
      </c>
      <c r="I16081">
        <v>12344</v>
      </c>
      <c r="J16081">
        <v>12552</v>
      </c>
      <c r="K16081">
        <v>12552</v>
      </c>
      <c r="L16081">
        <v>100</v>
      </c>
      <c r="M16081">
        <v>68.760000000000005</v>
      </c>
      <c r="N16081">
        <f>COUNTIF(Cod_Mun_Norte!B:B,DADOS_SNIS_Minas!A16081)</f>
        <v>0</v>
      </c>
    </row>
    <row r="16082" spans="1:14" x14ac:dyDescent="0.2">
      <c r="A16082">
        <v>315340</v>
      </c>
      <c r="B16082" t="s">
        <v>2269</v>
      </c>
      <c r="C16082" t="s">
        <v>98</v>
      </c>
      <c r="D16082">
        <v>2006</v>
      </c>
      <c r="E16082" t="s">
        <v>361</v>
      </c>
      <c r="F16082" t="s">
        <v>362</v>
      </c>
      <c r="H16082">
        <v>18287</v>
      </c>
      <c r="I16082">
        <v>11415</v>
      </c>
      <c r="J16082">
        <v>12169</v>
      </c>
      <c r="K16082">
        <v>12169</v>
      </c>
      <c r="L16082">
        <v>100</v>
      </c>
      <c r="M16082">
        <v>66.540000000000006</v>
      </c>
      <c r="N16082">
        <f>COUNTIF(Cod_Mun_Norte!B:B,DADOS_SNIS_Minas!A16082)</f>
        <v>0</v>
      </c>
    </row>
    <row r="16083" spans="1:14" x14ac:dyDescent="0.2">
      <c r="A16083">
        <v>315340</v>
      </c>
      <c r="B16083" t="s">
        <v>2269</v>
      </c>
      <c r="C16083" t="s">
        <v>98</v>
      </c>
      <c r="D16083">
        <v>2005</v>
      </c>
      <c r="E16083" t="s">
        <v>361</v>
      </c>
      <c r="F16083" t="s">
        <v>362</v>
      </c>
      <c r="H16083">
        <v>18210</v>
      </c>
      <c r="I16083">
        <v>11367</v>
      </c>
      <c r="J16083">
        <v>11840</v>
      </c>
      <c r="K16083">
        <v>11840</v>
      </c>
      <c r="L16083">
        <v>100</v>
      </c>
      <c r="M16083">
        <v>65.02</v>
      </c>
      <c r="N16083">
        <f>COUNTIF(Cod_Mun_Norte!B:B,DADOS_SNIS_Minas!A16083)</f>
        <v>0</v>
      </c>
    </row>
    <row r="16084" spans="1:14" x14ac:dyDescent="0.2">
      <c r="A16084">
        <v>315340</v>
      </c>
      <c r="B16084" t="s">
        <v>2269</v>
      </c>
      <c r="C16084" t="s">
        <v>98</v>
      </c>
      <c r="D16084">
        <v>2004</v>
      </c>
      <c r="E16084" t="s">
        <v>361</v>
      </c>
      <c r="F16084" t="s">
        <v>362</v>
      </c>
      <c r="H16084">
        <v>18132</v>
      </c>
      <c r="I16084">
        <v>11318</v>
      </c>
      <c r="J16084">
        <v>11411</v>
      </c>
      <c r="K16084">
        <v>11411</v>
      </c>
      <c r="L16084">
        <v>100</v>
      </c>
      <c r="M16084">
        <v>62.93</v>
      </c>
      <c r="N16084">
        <f>COUNTIF(Cod_Mun_Norte!B:B,DADOS_SNIS_Minas!A16084)</f>
        <v>0</v>
      </c>
    </row>
    <row r="16085" spans="1:14" x14ac:dyDescent="0.2">
      <c r="A16085">
        <v>315340</v>
      </c>
      <c r="B16085" t="s">
        <v>2269</v>
      </c>
      <c r="C16085" t="s">
        <v>98</v>
      </c>
      <c r="D16085">
        <v>2003</v>
      </c>
      <c r="E16085" t="s">
        <v>361</v>
      </c>
      <c r="F16085" t="s">
        <v>362</v>
      </c>
      <c r="H16085">
        <v>17992</v>
      </c>
      <c r="I16085">
        <v>11231</v>
      </c>
      <c r="N16085">
        <f>COUNTIF(Cod_Mun_Norte!B:B,DADOS_SNIS_Minas!A16085)</f>
        <v>0</v>
      </c>
    </row>
    <row r="16086" spans="1:14" x14ac:dyDescent="0.2">
      <c r="A16086">
        <v>315340</v>
      </c>
      <c r="B16086" t="s">
        <v>2269</v>
      </c>
      <c r="C16086" t="s">
        <v>98</v>
      </c>
      <c r="D16086">
        <v>2002</v>
      </c>
      <c r="E16086" t="s">
        <v>361</v>
      </c>
      <c r="F16086" t="s">
        <v>362</v>
      </c>
      <c r="H16086">
        <v>17925</v>
      </c>
      <c r="I16086">
        <v>11189</v>
      </c>
      <c r="N16086">
        <f>COUNTIF(Cod_Mun_Norte!B:B,DADOS_SNIS_Minas!A16086)</f>
        <v>0</v>
      </c>
    </row>
    <row r="16087" spans="1:14" x14ac:dyDescent="0.2">
      <c r="A16087">
        <v>315340</v>
      </c>
      <c r="B16087" t="s">
        <v>2269</v>
      </c>
      <c r="C16087" t="s">
        <v>98</v>
      </c>
      <c r="D16087">
        <v>2001</v>
      </c>
      <c r="E16087" t="s">
        <v>361</v>
      </c>
      <c r="F16087" t="s">
        <v>362</v>
      </c>
      <c r="H16087">
        <v>18049</v>
      </c>
      <c r="I16087">
        <v>11266</v>
      </c>
      <c r="N16087">
        <f>COUNTIF(Cod_Mun_Norte!B:B,DADOS_SNIS_Minas!A16087)</f>
        <v>0</v>
      </c>
    </row>
    <row r="16088" spans="1:14" x14ac:dyDescent="0.2">
      <c r="A16088">
        <v>315340</v>
      </c>
      <c r="B16088" t="s">
        <v>2269</v>
      </c>
      <c r="C16088" t="s">
        <v>98</v>
      </c>
      <c r="D16088">
        <v>2000</v>
      </c>
      <c r="E16088" t="s">
        <v>361</v>
      </c>
      <c r="F16088" t="s">
        <v>362</v>
      </c>
      <c r="H16088">
        <v>17781</v>
      </c>
      <c r="I16088">
        <v>11099</v>
      </c>
      <c r="N16088">
        <f>COUNTIF(Cod_Mun_Norte!B:B,DADOS_SNIS_Minas!A16088)</f>
        <v>0</v>
      </c>
    </row>
    <row r="16089" spans="1:14" x14ac:dyDescent="0.2">
      <c r="A16089">
        <v>315340</v>
      </c>
      <c r="B16089" t="s">
        <v>2269</v>
      </c>
      <c r="C16089" t="s">
        <v>98</v>
      </c>
      <c r="D16089">
        <v>1999</v>
      </c>
      <c r="E16089" t="s">
        <v>361</v>
      </c>
      <c r="F16089" t="s">
        <v>362</v>
      </c>
      <c r="H16089">
        <v>17259</v>
      </c>
      <c r="I16089">
        <v>9617</v>
      </c>
      <c r="N16089">
        <f>COUNTIF(Cod_Mun_Norte!B:B,DADOS_SNIS_Minas!A16089)</f>
        <v>0</v>
      </c>
    </row>
    <row r="16090" spans="1:14" x14ac:dyDescent="0.2">
      <c r="A16090">
        <v>315340</v>
      </c>
      <c r="B16090" t="s">
        <v>2269</v>
      </c>
      <c r="C16090" t="s">
        <v>98</v>
      </c>
      <c r="D16090">
        <v>1998</v>
      </c>
      <c r="E16090" t="s">
        <v>361</v>
      </c>
      <c r="F16090" t="s">
        <v>362</v>
      </c>
      <c r="H16090">
        <v>17217</v>
      </c>
      <c r="I16090">
        <v>9594</v>
      </c>
      <c r="N16090">
        <f>COUNTIF(Cod_Mun_Norte!B:B,DADOS_SNIS_Minas!A16090)</f>
        <v>0</v>
      </c>
    </row>
    <row r="16091" spans="1:14" x14ac:dyDescent="0.2">
      <c r="A16091">
        <v>315340</v>
      </c>
      <c r="B16091" t="s">
        <v>2269</v>
      </c>
      <c r="C16091" t="s">
        <v>98</v>
      </c>
      <c r="D16091">
        <v>1997</v>
      </c>
      <c r="H16091">
        <v>17176</v>
      </c>
      <c r="I16091">
        <v>9571</v>
      </c>
      <c r="N16091">
        <f>COUNTIF(Cod_Mun_Norte!B:B,DADOS_SNIS_Minas!A16091)</f>
        <v>0</v>
      </c>
    </row>
    <row r="16092" spans="1:14" x14ac:dyDescent="0.2">
      <c r="A16092">
        <v>315340</v>
      </c>
      <c r="B16092" t="s">
        <v>2269</v>
      </c>
      <c r="C16092" t="s">
        <v>98</v>
      </c>
      <c r="D16092">
        <v>1996</v>
      </c>
      <c r="H16092">
        <v>17124</v>
      </c>
      <c r="I16092">
        <v>9542</v>
      </c>
      <c r="N16092">
        <f>COUNTIF(Cod_Mun_Norte!B:B,DADOS_SNIS_Minas!A16092)</f>
        <v>0</v>
      </c>
    </row>
    <row r="16093" spans="1:14" x14ac:dyDescent="0.2">
      <c r="A16093">
        <v>315340</v>
      </c>
      <c r="B16093" t="s">
        <v>2269</v>
      </c>
      <c r="C16093" t="s">
        <v>98</v>
      </c>
      <c r="D16093">
        <v>1995</v>
      </c>
      <c r="H16093">
        <v>16620</v>
      </c>
      <c r="I16093">
        <v>9261</v>
      </c>
      <c r="N16093">
        <f>COUNTIF(Cod_Mun_Norte!B:B,DADOS_SNIS_Minas!A16093)</f>
        <v>0</v>
      </c>
    </row>
    <row r="16094" spans="1:14" x14ac:dyDescent="0.2">
      <c r="A16094">
        <v>315360</v>
      </c>
      <c r="B16094" t="s">
        <v>279</v>
      </c>
      <c r="C16094" t="s">
        <v>98</v>
      </c>
      <c r="D16094">
        <v>2020</v>
      </c>
      <c r="E16094" t="s">
        <v>2273</v>
      </c>
      <c r="F16094" t="s">
        <v>367</v>
      </c>
      <c r="G16094" t="s">
        <v>368</v>
      </c>
      <c r="H16094">
        <v>10834</v>
      </c>
      <c r="I16094">
        <v>10411</v>
      </c>
      <c r="J16094">
        <v>9227</v>
      </c>
      <c r="K16094">
        <v>9227</v>
      </c>
      <c r="L16094">
        <v>88.6</v>
      </c>
      <c r="M16094">
        <v>85.17</v>
      </c>
      <c r="N16094">
        <f>COUNTIF(Cod_Mun_Norte!B:B,DADOS_SNIS_Minas!A16094)</f>
        <v>0</v>
      </c>
    </row>
    <row r="16095" spans="1:14" x14ac:dyDescent="0.2">
      <c r="A16095">
        <v>315360</v>
      </c>
      <c r="B16095" t="s">
        <v>279</v>
      </c>
      <c r="C16095" t="s">
        <v>98</v>
      </c>
      <c r="D16095">
        <v>2019</v>
      </c>
      <c r="E16095" t="s">
        <v>2273</v>
      </c>
      <c r="F16095" t="s">
        <v>367</v>
      </c>
      <c r="G16095" t="s">
        <v>368</v>
      </c>
      <c r="H16095">
        <v>10733</v>
      </c>
      <c r="I16095">
        <v>10314</v>
      </c>
      <c r="J16095">
        <v>8932</v>
      </c>
      <c r="K16095">
        <v>8932</v>
      </c>
      <c r="L16095">
        <v>86.6</v>
      </c>
      <c r="M16095">
        <v>83.22</v>
      </c>
      <c r="N16095">
        <f>COUNTIF(Cod_Mun_Norte!B:B,DADOS_SNIS_Minas!A16095)</f>
        <v>0</v>
      </c>
    </row>
    <row r="16096" spans="1:14" x14ac:dyDescent="0.2">
      <c r="A16096">
        <v>315360</v>
      </c>
      <c r="B16096" t="s">
        <v>279</v>
      </c>
      <c r="C16096" t="s">
        <v>98</v>
      </c>
      <c r="D16096">
        <v>2018</v>
      </c>
      <c r="E16096" t="s">
        <v>2273</v>
      </c>
      <c r="F16096" t="s">
        <v>367</v>
      </c>
      <c r="H16096">
        <v>10629</v>
      </c>
      <c r="I16096">
        <v>10214</v>
      </c>
      <c r="J16096">
        <v>8875</v>
      </c>
      <c r="K16096">
        <v>8875</v>
      </c>
      <c r="L16096">
        <v>86.9</v>
      </c>
      <c r="M16096">
        <v>83.5</v>
      </c>
      <c r="N16096">
        <f>COUNTIF(Cod_Mun_Norte!B:B,DADOS_SNIS_Minas!A16096)</f>
        <v>0</v>
      </c>
    </row>
    <row r="16097" spans="1:14" x14ac:dyDescent="0.2">
      <c r="A16097">
        <v>315360</v>
      </c>
      <c r="B16097" t="s">
        <v>279</v>
      </c>
      <c r="C16097" t="s">
        <v>98</v>
      </c>
      <c r="D16097">
        <v>2017</v>
      </c>
      <c r="E16097" t="s">
        <v>2273</v>
      </c>
      <c r="F16097" t="s">
        <v>367</v>
      </c>
      <c r="H16097">
        <v>10577</v>
      </c>
      <c r="I16097">
        <v>10164</v>
      </c>
      <c r="J16097">
        <v>8815</v>
      </c>
      <c r="K16097">
        <v>8815</v>
      </c>
      <c r="L16097">
        <v>86.7</v>
      </c>
      <c r="M16097">
        <v>83.34</v>
      </c>
      <c r="N16097">
        <f>COUNTIF(Cod_Mun_Norte!B:B,DADOS_SNIS_Minas!A16097)</f>
        <v>0</v>
      </c>
    </row>
    <row r="16098" spans="1:14" x14ac:dyDescent="0.2">
      <c r="A16098">
        <v>315360</v>
      </c>
      <c r="B16098" t="s">
        <v>279</v>
      </c>
      <c r="C16098" t="s">
        <v>98</v>
      </c>
      <c r="D16098">
        <v>2016</v>
      </c>
      <c r="E16098" t="s">
        <v>2273</v>
      </c>
      <c r="F16098" t="s">
        <v>367</v>
      </c>
      <c r="H16098">
        <v>10485</v>
      </c>
      <c r="I16098">
        <v>10075</v>
      </c>
      <c r="J16098">
        <v>9172</v>
      </c>
      <c r="K16098">
        <v>9172</v>
      </c>
      <c r="L16098">
        <v>91</v>
      </c>
      <c r="M16098">
        <v>87.48</v>
      </c>
      <c r="N16098">
        <f>COUNTIF(Cod_Mun_Norte!B:B,DADOS_SNIS_Minas!A16098)</f>
        <v>0</v>
      </c>
    </row>
    <row r="16099" spans="1:14" x14ac:dyDescent="0.2">
      <c r="A16099">
        <v>315360</v>
      </c>
      <c r="B16099" t="s">
        <v>279</v>
      </c>
      <c r="C16099" t="s">
        <v>98</v>
      </c>
      <c r="D16099">
        <v>2015</v>
      </c>
      <c r="E16099" t="s">
        <v>2274</v>
      </c>
      <c r="F16099" t="s">
        <v>367</v>
      </c>
      <c r="H16099">
        <v>10388</v>
      </c>
      <c r="I16099">
        <v>9982</v>
      </c>
      <c r="J16099">
        <v>9527</v>
      </c>
      <c r="K16099">
        <v>9527</v>
      </c>
      <c r="L16099">
        <v>95.4</v>
      </c>
      <c r="M16099">
        <v>91.71</v>
      </c>
      <c r="N16099">
        <f>COUNTIF(Cod_Mun_Norte!B:B,DADOS_SNIS_Minas!A16099)</f>
        <v>0</v>
      </c>
    </row>
    <row r="16100" spans="1:14" x14ac:dyDescent="0.2">
      <c r="A16100">
        <v>315360</v>
      </c>
      <c r="B16100" t="s">
        <v>279</v>
      </c>
      <c r="C16100" t="s">
        <v>98</v>
      </c>
      <c r="D16100">
        <v>2014</v>
      </c>
      <c r="E16100" t="s">
        <v>2274</v>
      </c>
      <c r="F16100" t="s">
        <v>367</v>
      </c>
      <c r="H16100">
        <v>10287</v>
      </c>
      <c r="I16100">
        <v>9885</v>
      </c>
      <c r="J16100">
        <v>9885</v>
      </c>
      <c r="K16100">
        <v>9885</v>
      </c>
      <c r="L16100">
        <v>100</v>
      </c>
      <c r="M16100">
        <v>96.09</v>
      </c>
      <c r="N16100">
        <f>COUNTIF(Cod_Mun_Norte!B:B,DADOS_SNIS_Minas!A16100)</f>
        <v>0</v>
      </c>
    </row>
    <row r="16101" spans="1:14" x14ac:dyDescent="0.2">
      <c r="A16101">
        <v>315360</v>
      </c>
      <c r="B16101" t="s">
        <v>279</v>
      </c>
      <c r="C16101" t="s">
        <v>98</v>
      </c>
      <c r="D16101">
        <v>2013</v>
      </c>
      <c r="E16101" t="s">
        <v>2273</v>
      </c>
      <c r="F16101" t="s">
        <v>367</v>
      </c>
      <c r="H16101">
        <v>10181</v>
      </c>
      <c r="I16101">
        <v>9783</v>
      </c>
      <c r="J16101">
        <v>9783</v>
      </c>
      <c r="K16101">
        <v>9783</v>
      </c>
      <c r="L16101">
        <v>100</v>
      </c>
      <c r="M16101">
        <v>96.09</v>
      </c>
      <c r="N16101">
        <f>COUNTIF(Cod_Mun_Norte!B:B,DADOS_SNIS_Minas!A16101)</f>
        <v>0</v>
      </c>
    </row>
    <row r="16102" spans="1:14" x14ac:dyDescent="0.2">
      <c r="A16102">
        <v>315360</v>
      </c>
      <c r="B16102" t="s">
        <v>279</v>
      </c>
      <c r="C16102" t="s">
        <v>98</v>
      </c>
      <c r="D16102">
        <v>2012</v>
      </c>
      <c r="E16102" t="s">
        <v>2274</v>
      </c>
      <c r="F16102" t="s">
        <v>367</v>
      </c>
      <c r="H16102">
        <v>9776</v>
      </c>
      <c r="I16102">
        <v>9394</v>
      </c>
      <c r="J16102">
        <v>9394</v>
      </c>
      <c r="K16102">
        <v>9394</v>
      </c>
      <c r="L16102">
        <v>100</v>
      </c>
      <c r="M16102">
        <v>96.09</v>
      </c>
      <c r="N16102">
        <f>COUNTIF(Cod_Mun_Norte!B:B,DADOS_SNIS_Minas!A16102)</f>
        <v>0</v>
      </c>
    </row>
    <row r="16103" spans="1:14" x14ac:dyDescent="0.2">
      <c r="A16103">
        <v>315360</v>
      </c>
      <c r="B16103" t="s">
        <v>279</v>
      </c>
      <c r="C16103" t="s">
        <v>98</v>
      </c>
      <c r="D16103">
        <v>2011</v>
      </c>
      <c r="E16103" t="s">
        <v>361</v>
      </c>
      <c r="F16103" t="s">
        <v>99</v>
      </c>
      <c r="H16103">
        <v>9676</v>
      </c>
      <c r="I16103">
        <v>9298</v>
      </c>
      <c r="J16103">
        <v>9298</v>
      </c>
      <c r="K16103">
        <v>9298</v>
      </c>
      <c r="L16103">
        <v>100</v>
      </c>
      <c r="M16103">
        <v>96.09</v>
      </c>
      <c r="N16103">
        <f>COUNTIF(Cod_Mun_Norte!B:B,DADOS_SNIS_Minas!A16103)</f>
        <v>0</v>
      </c>
    </row>
    <row r="16104" spans="1:14" x14ac:dyDescent="0.2">
      <c r="A16104">
        <v>315360</v>
      </c>
      <c r="B16104" t="s">
        <v>279</v>
      </c>
      <c r="C16104" t="s">
        <v>98</v>
      </c>
      <c r="D16104">
        <v>2010</v>
      </c>
      <c r="H16104">
        <v>9573</v>
      </c>
      <c r="I16104">
        <v>9199</v>
      </c>
      <c r="N16104">
        <f>COUNTIF(Cod_Mun_Norte!B:B,DADOS_SNIS_Minas!A16104)</f>
        <v>0</v>
      </c>
    </row>
    <row r="16105" spans="1:14" x14ac:dyDescent="0.2">
      <c r="A16105">
        <v>315360</v>
      </c>
      <c r="B16105" t="s">
        <v>279</v>
      </c>
      <c r="C16105" t="s">
        <v>98</v>
      </c>
      <c r="D16105">
        <v>2009</v>
      </c>
      <c r="E16105" t="s">
        <v>2275</v>
      </c>
      <c r="F16105" t="s">
        <v>99</v>
      </c>
      <c r="H16105">
        <v>9335</v>
      </c>
      <c r="I16105">
        <v>8925</v>
      </c>
      <c r="J16105">
        <v>9335</v>
      </c>
      <c r="K16105">
        <v>8925</v>
      </c>
      <c r="L16105">
        <v>100</v>
      </c>
      <c r="M16105">
        <v>100</v>
      </c>
      <c r="N16105">
        <f>COUNTIF(Cod_Mun_Norte!B:B,DADOS_SNIS_Minas!A16105)</f>
        <v>0</v>
      </c>
    </row>
    <row r="16106" spans="1:14" x14ac:dyDescent="0.2">
      <c r="A16106">
        <v>315360</v>
      </c>
      <c r="B16106" t="s">
        <v>279</v>
      </c>
      <c r="C16106" t="s">
        <v>98</v>
      </c>
      <c r="D16106">
        <v>2008</v>
      </c>
      <c r="E16106" t="s">
        <v>2275</v>
      </c>
      <c r="F16106" t="s">
        <v>99</v>
      </c>
      <c r="H16106">
        <v>9239</v>
      </c>
      <c r="I16106">
        <v>8833</v>
      </c>
      <c r="J16106">
        <v>9239</v>
      </c>
      <c r="K16106">
        <v>8827</v>
      </c>
      <c r="L16106">
        <v>99.9</v>
      </c>
      <c r="M16106">
        <v>100</v>
      </c>
      <c r="N16106">
        <f>COUNTIF(Cod_Mun_Norte!B:B,DADOS_SNIS_Minas!A16106)</f>
        <v>0</v>
      </c>
    </row>
    <row r="16107" spans="1:14" x14ac:dyDescent="0.2">
      <c r="A16107">
        <v>315360</v>
      </c>
      <c r="B16107" t="s">
        <v>279</v>
      </c>
      <c r="C16107" t="s">
        <v>98</v>
      </c>
      <c r="D16107">
        <v>2007</v>
      </c>
      <c r="E16107" t="s">
        <v>2275</v>
      </c>
      <c r="F16107" t="s">
        <v>99</v>
      </c>
      <c r="H16107">
        <v>8874</v>
      </c>
      <c r="I16107">
        <v>8484</v>
      </c>
      <c r="J16107">
        <v>10050</v>
      </c>
      <c r="K16107">
        <v>9250</v>
      </c>
      <c r="L16107">
        <v>100</v>
      </c>
      <c r="M16107">
        <v>100</v>
      </c>
      <c r="N16107">
        <f>COUNTIF(Cod_Mun_Norte!B:B,DADOS_SNIS_Minas!A16107)</f>
        <v>0</v>
      </c>
    </row>
    <row r="16108" spans="1:14" x14ac:dyDescent="0.2">
      <c r="A16108">
        <v>315360</v>
      </c>
      <c r="B16108" t="s">
        <v>279</v>
      </c>
      <c r="C16108" t="s">
        <v>98</v>
      </c>
      <c r="D16108">
        <v>2006</v>
      </c>
      <c r="E16108" t="s">
        <v>2275</v>
      </c>
      <c r="F16108" t="s">
        <v>99</v>
      </c>
      <c r="H16108">
        <v>9276</v>
      </c>
      <c r="I16108">
        <v>8861</v>
      </c>
      <c r="J16108">
        <v>10000</v>
      </c>
      <c r="K16108">
        <v>9200</v>
      </c>
      <c r="L16108">
        <v>100</v>
      </c>
      <c r="M16108">
        <v>100</v>
      </c>
      <c r="N16108">
        <f>COUNTIF(Cod_Mun_Norte!B:B,DADOS_SNIS_Minas!A16108)</f>
        <v>0</v>
      </c>
    </row>
    <row r="16109" spans="1:14" x14ac:dyDescent="0.2">
      <c r="A16109">
        <v>315360</v>
      </c>
      <c r="B16109" t="s">
        <v>279</v>
      </c>
      <c r="C16109" t="s">
        <v>98</v>
      </c>
      <c r="D16109">
        <v>2005</v>
      </c>
      <c r="H16109">
        <v>9117</v>
      </c>
      <c r="I16109">
        <v>8709</v>
      </c>
      <c r="N16109">
        <f>COUNTIF(Cod_Mun_Norte!B:B,DADOS_SNIS_Minas!A16109)</f>
        <v>0</v>
      </c>
    </row>
    <row r="16110" spans="1:14" x14ac:dyDescent="0.2">
      <c r="A16110">
        <v>315360</v>
      </c>
      <c r="B16110" t="s">
        <v>279</v>
      </c>
      <c r="C16110" t="s">
        <v>98</v>
      </c>
      <c r="D16110">
        <v>2004</v>
      </c>
      <c r="H16110">
        <v>8957</v>
      </c>
      <c r="I16110">
        <v>8557</v>
      </c>
      <c r="N16110">
        <f>COUNTIF(Cod_Mun_Norte!B:B,DADOS_SNIS_Minas!A16110)</f>
        <v>0</v>
      </c>
    </row>
    <row r="16111" spans="1:14" x14ac:dyDescent="0.2">
      <c r="A16111">
        <v>315360</v>
      </c>
      <c r="B16111" t="s">
        <v>279</v>
      </c>
      <c r="C16111" t="s">
        <v>98</v>
      </c>
      <c r="D16111">
        <v>2003</v>
      </c>
      <c r="H16111">
        <v>8667</v>
      </c>
      <c r="I16111">
        <v>8280</v>
      </c>
      <c r="N16111">
        <f>COUNTIF(Cod_Mun_Norte!B:B,DADOS_SNIS_Minas!A16111)</f>
        <v>0</v>
      </c>
    </row>
    <row r="16112" spans="1:14" x14ac:dyDescent="0.2">
      <c r="A16112">
        <v>315360</v>
      </c>
      <c r="B16112" t="s">
        <v>279</v>
      </c>
      <c r="C16112" t="s">
        <v>98</v>
      </c>
      <c r="D16112">
        <v>2002</v>
      </c>
      <c r="H16112">
        <v>8529</v>
      </c>
      <c r="I16112">
        <v>8148</v>
      </c>
      <c r="N16112">
        <f>COUNTIF(Cod_Mun_Norte!B:B,DADOS_SNIS_Minas!A16112)</f>
        <v>0</v>
      </c>
    </row>
    <row r="16113" spans="1:14" x14ac:dyDescent="0.2">
      <c r="A16113">
        <v>315360</v>
      </c>
      <c r="B16113" t="s">
        <v>279</v>
      </c>
      <c r="C16113" t="s">
        <v>98</v>
      </c>
      <c r="D16113">
        <v>2001</v>
      </c>
      <c r="H16113">
        <v>8354</v>
      </c>
      <c r="I16113">
        <v>7981</v>
      </c>
      <c r="N16113">
        <f>COUNTIF(Cod_Mun_Norte!B:B,DADOS_SNIS_Minas!A16113)</f>
        <v>0</v>
      </c>
    </row>
    <row r="16114" spans="1:14" x14ac:dyDescent="0.2">
      <c r="A16114">
        <v>315360</v>
      </c>
      <c r="B16114" t="s">
        <v>279</v>
      </c>
      <c r="C16114" t="s">
        <v>98</v>
      </c>
      <c r="D16114">
        <v>2000</v>
      </c>
      <c r="H16114">
        <v>8232</v>
      </c>
      <c r="I16114">
        <v>7864</v>
      </c>
      <c r="N16114">
        <f>COUNTIF(Cod_Mun_Norte!B:B,DADOS_SNIS_Minas!A16114)</f>
        <v>0</v>
      </c>
    </row>
    <row r="16115" spans="1:14" x14ac:dyDescent="0.2">
      <c r="A16115">
        <v>315360</v>
      </c>
      <c r="B16115" t="s">
        <v>279</v>
      </c>
      <c r="C16115" t="s">
        <v>98</v>
      </c>
      <c r="D16115">
        <v>1999</v>
      </c>
      <c r="H16115">
        <v>8635</v>
      </c>
      <c r="I16115">
        <v>7936</v>
      </c>
      <c r="N16115">
        <f>COUNTIF(Cod_Mun_Norte!B:B,DADOS_SNIS_Minas!A16115)</f>
        <v>0</v>
      </c>
    </row>
    <row r="16116" spans="1:14" x14ac:dyDescent="0.2">
      <c r="A16116">
        <v>315360</v>
      </c>
      <c r="B16116" t="s">
        <v>279</v>
      </c>
      <c r="C16116" t="s">
        <v>98</v>
      </c>
      <c r="D16116">
        <v>1998</v>
      </c>
      <c r="H16116">
        <v>8461</v>
      </c>
      <c r="I16116">
        <v>7776</v>
      </c>
      <c r="N16116">
        <f>COUNTIF(Cod_Mun_Norte!B:B,DADOS_SNIS_Minas!A16116)</f>
        <v>0</v>
      </c>
    </row>
    <row r="16117" spans="1:14" x14ac:dyDescent="0.2">
      <c r="A16117">
        <v>315360</v>
      </c>
      <c r="B16117" t="s">
        <v>279</v>
      </c>
      <c r="C16117" t="s">
        <v>98</v>
      </c>
      <c r="D16117">
        <v>1997</v>
      </c>
      <c r="H16117">
        <v>8287</v>
      </c>
      <c r="I16117">
        <v>7616</v>
      </c>
      <c r="N16117">
        <f>COUNTIF(Cod_Mun_Norte!B:B,DADOS_SNIS_Minas!A16117)</f>
        <v>0</v>
      </c>
    </row>
    <row r="16118" spans="1:14" x14ac:dyDescent="0.2">
      <c r="A16118">
        <v>315360</v>
      </c>
      <c r="B16118" t="s">
        <v>279</v>
      </c>
      <c r="C16118" t="s">
        <v>98</v>
      </c>
      <c r="D16118">
        <v>1996</v>
      </c>
      <c r="H16118">
        <v>8081</v>
      </c>
      <c r="I16118">
        <v>7427</v>
      </c>
      <c r="N16118">
        <f>COUNTIF(Cod_Mun_Norte!B:B,DADOS_SNIS_Minas!A16118)</f>
        <v>0</v>
      </c>
    </row>
    <row r="16119" spans="1:14" x14ac:dyDescent="0.2">
      <c r="A16119">
        <v>315360</v>
      </c>
      <c r="B16119" t="s">
        <v>279</v>
      </c>
      <c r="C16119" t="s">
        <v>98</v>
      </c>
      <c r="D16119">
        <v>1995</v>
      </c>
      <c r="H16119">
        <v>7292</v>
      </c>
      <c r="I16119">
        <v>6702</v>
      </c>
      <c r="N16119">
        <f>COUNTIF(Cod_Mun_Norte!B:B,DADOS_SNIS_Minas!A16119)</f>
        <v>0</v>
      </c>
    </row>
    <row r="16120" spans="1:14" x14ac:dyDescent="0.2">
      <c r="A16120">
        <v>315370</v>
      </c>
      <c r="B16120" t="s">
        <v>2276</v>
      </c>
      <c r="C16120" t="s">
        <v>98</v>
      </c>
      <c r="D16120">
        <v>2020</v>
      </c>
      <c r="E16120" t="s">
        <v>2277</v>
      </c>
      <c r="F16120" t="s">
        <v>367</v>
      </c>
      <c r="G16120" t="s">
        <v>368</v>
      </c>
      <c r="H16120">
        <v>3584</v>
      </c>
      <c r="I16120">
        <v>3001</v>
      </c>
      <c r="J16120">
        <v>2758</v>
      </c>
      <c r="K16120">
        <v>2758</v>
      </c>
      <c r="L16120">
        <v>91.9</v>
      </c>
      <c r="M16120">
        <v>76.95</v>
      </c>
      <c r="N16120">
        <f>COUNTIF(Cod_Mun_Norte!B:B,DADOS_SNIS_Minas!A16120)</f>
        <v>0</v>
      </c>
    </row>
    <row r="16121" spans="1:14" x14ac:dyDescent="0.2">
      <c r="A16121">
        <v>315370</v>
      </c>
      <c r="B16121" t="s">
        <v>2276</v>
      </c>
      <c r="C16121" t="s">
        <v>98</v>
      </c>
      <c r="D16121">
        <v>2019</v>
      </c>
      <c r="E16121" t="s">
        <v>2277</v>
      </c>
      <c r="F16121" t="s">
        <v>367</v>
      </c>
      <c r="G16121" t="s">
        <v>368</v>
      </c>
      <c r="H16121">
        <v>3563</v>
      </c>
      <c r="I16121">
        <v>2984</v>
      </c>
      <c r="J16121">
        <v>2698</v>
      </c>
      <c r="K16121">
        <v>2698</v>
      </c>
      <c r="L16121">
        <v>90.4</v>
      </c>
      <c r="M16121">
        <v>75.72</v>
      </c>
      <c r="N16121">
        <f>COUNTIF(Cod_Mun_Norte!B:B,DADOS_SNIS_Minas!A16121)</f>
        <v>0</v>
      </c>
    </row>
    <row r="16122" spans="1:14" x14ac:dyDescent="0.2">
      <c r="A16122">
        <v>315370</v>
      </c>
      <c r="B16122" t="s">
        <v>2276</v>
      </c>
      <c r="C16122" t="s">
        <v>98</v>
      </c>
      <c r="D16122">
        <v>2018</v>
      </c>
      <c r="E16122" t="s">
        <v>2277</v>
      </c>
      <c r="F16122" t="s">
        <v>367</v>
      </c>
      <c r="H16122">
        <v>3542</v>
      </c>
      <c r="I16122">
        <v>2966</v>
      </c>
      <c r="J16122">
        <v>2578</v>
      </c>
      <c r="K16122">
        <v>2578</v>
      </c>
      <c r="L16122">
        <v>86.9</v>
      </c>
      <c r="M16122">
        <v>72.78</v>
      </c>
      <c r="N16122">
        <f>COUNTIF(Cod_Mun_Norte!B:B,DADOS_SNIS_Minas!A16122)</f>
        <v>0</v>
      </c>
    </row>
    <row r="16123" spans="1:14" x14ac:dyDescent="0.2">
      <c r="A16123">
        <v>315370</v>
      </c>
      <c r="B16123" t="s">
        <v>2276</v>
      </c>
      <c r="C16123" t="s">
        <v>98</v>
      </c>
      <c r="D16123">
        <v>2017</v>
      </c>
      <c r="E16123" t="s">
        <v>2277</v>
      </c>
      <c r="F16123" t="s">
        <v>364</v>
      </c>
      <c r="H16123">
        <v>3557</v>
      </c>
      <c r="I16123">
        <v>2979</v>
      </c>
      <c r="J16123">
        <v>2584</v>
      </c>
      <c r="K16123">
        <v>2584</v>
      </c>
      <c r="L16123">
        <v>86.7</v>
      </c>
      <c r="M16123">
        <v>72.650000000000006</v>
      </c>
      <c r="N16123">
        <f>COUNTIF(Cod_Mun_Norte!B:B,DADOS_SNIS_Minas!A16123)</f>
        <v>0</v>
      </c>
    </row>
    <row r="16124" spans="1:14" x14ac:dyDescent="0.2">
      <c r="A16124">
        <v>315370</v>
      </c>
      <c r="B16124" t="s">
        <v>2276</v>
      </c>
      <c r="C16124" t="s">
        <v>98</v>
      </c>
      <c r="D16124">
        <v>2016</v>
      </c>
      <c r="E16124" t="s">
        <v>2277</v>
      </c>
      <c r="F16124" t="s">
        <v>364</v>
      </c>
      <c r="H16124">
        <v>3537</v>
      </c>
      <c r="I16124">
        <v>2962</v>
      </c>
      <c r="J16124">
        <v>2582</v>
      </c>
      <c r="K16124">
        <v>2582</v>
      </c>
      <c r="L16124">
        <v>87.2</v>
      </c>
      <c r="M16124">
        <v>73</v>
      </c>
      <c r="N16124">
        <f>COUNTIF(Cod_Mun_Norte!B:B,DADOS_SNIS_Minas!A16124)</f>
        <v>0</v>
      </c>
    </row>
    <row r="16125" spans="1:14" x14ac:dyDescent="0.2">
      <c r="A16125">
        <v>315370</v>
      </c>
      <c r="B16125" t="s">
        <v>2276</v>
      </c>
      <c r="C16125" t="s">
        <v>98</v>
      </c>
      <c r="D16125">
        <v>2015</v>
      </c>
      <c r="E16125" t="s">
        <v>2277</v>
      </c>
      <c r="F16125" t="s">
        <v>364</v>
      </c>
      <c r="H16125">
        <v>3516</v>
      </c>
      <c r="I16125">
        <v>2944</v>
      </c>
      <c r="J16125">
        <v>2553</v>
      </c>
      <c r="K16125">
        <v>2553</v>
      </c>
      <c r="L16125">
        <v>86.7</v>
      </c>
      <c r="M16125">
        <v>72.61</v>
      </c>
      <c r="N16125">
        <f>COUNTIF(Cod_Mun_Norte!B:B,DADOS_SNIS_Minas!A16125)</f>
        <v>0</v>
      </c>
    </row>
    <row r="16126" spans="1:14" x14ac:dyDescent="0.2">
      <c r="A16126">
        <v>315370</v>
      </c>
      <c r="B16126" t="s">
        <v>2276</v>
      </c>
      <c r="C16126" t="s">
        <v>98</v>
      </c>
      <c r="D16126">
        <v>2014</v>
      </c>
      <c r="E16126" t="s">
        <v>2277</v>
      </c>
      <c r="F16126" t="s">
        <v>364</v>
      </c>
      <c r="H16126">
        <v>3493</v>
      </c>
      <c r="I16126">
        <v>2925</v>
      </c>
      <c r="J16126">
        <v>2925</v>
      </c>
      <c r="K16126">
        <v>2925</v>
      </c>
      <c r="L16126">
        <v>100</v>
      </c>
      <c r="M16126">
        <v>83.74</v>
      </c>
      <c r="N16126">
        <f>COUNTIF(Cod_Mun_Norte!B:B,DADOS_SNIS_Minas!A16126)</f>
        <v>0</v>
      </c>
    </row>
    <row r="16127" spans="1:14" x14ac:dyDescent="0.2">
      <c r="A16127">
        <v>315370</v>
      </c>
      <c r="B16127" t="s">
        <v>2276</v>
      </c>
      <c r="C16127" t="s">
        <v>98</v>
      </c>
      <c r="D16127">
        <v>2013</v>
      </c>
      <c r="E16127" t="s">
        <v>2277</v>
      </c>
      <c r="F16127" t="s">
        <v>364</v>
      </c>
      <c r="H16127">
        <v>3470</v>
      </c>
      <c r="I16127">
        <v>2906</v>
      </c>
      <c r="J16127">
        <v>2906</v>
      </c>
      <c r="K16127">
        <v>2906</v>
      </c>
      <c r="L16127">
        <v>100</v>
      </c>
      <c r="M16127">
        <v>83.75</v>
      </c>
      <c r="N16127">
        <f>COUNTIF(Cod_Mun_Norte!B:B,DADOS_SNIS_Minas!A16127)</f>
        <v>0</v>
      </c>
    </row>
    <row r="16128" spans="1:14" x14ac:dyDescent="0.2">
      <c r="A16128">
        <v>315370</v>
      </c>
      <c r="B16128" t="s">
        <v>2276</v>
      </c>
      <c r="C16128" t="s">
        <v>98</v>
      </c>
      <c r="D16128">
        <v>2012</v>
      </c>
      <c r="E16128" t="s">
        <v>2277</v>
      </c>
      <c r="F16128" t="s">
        <v>364</v>
      </c>
      <c r="H16128">
        <v>3346</v>
      </c>
      <c r="I16128">
        <v>2802</v>
      </c>
      <c r="J16128">
        <v>2802</v>
      </c>
      <c r="K16128">
        <v>2802</v>
      </c>
      <c r="L16128">
        <v>100</v>
      </c>
      <c r="M16128">
        <v>83.74</v>
      </c>
      <c r="N16128">
        <f>COUNTIF(Cod_Mun_Norte!B:B,DADOS_SNIS_Minas!A16128)</f>
        <v>0</v>
      </c>
    </row>
    <row r="16129" spans="1:14" x14ac:dyDescent="0.2">
      <c r="A16129">
        <v>315370</v>
      </c>
      <c r="B16129" t="s">
        <v>2276</v>
      </c>
      <c r="C16129" t="s">
        <v>98</v>
      </c>
      <c r="D16129">
        <v>2011</v>
      </c>
      <c r="E16129" t="s">
        <v>361</v>
      </c>
      <c r="F16129" t="s">
        <v>362</v>
      </c>
      <c r="H16129">
        <v>3325</v>
      </c>
      <c r="I16129">
        <v>2784</v>
      </c>
      <c r="J16129">
        <v>2784</v>
      </c>
      <c r="K16129">
        <v>2784</v>
      </c>
      <c r="L16129">
        <v>100</v>
      </c>
      <c r="M16129">
        <v>83.73</v>
      </c>
      <c r="N16129">
        <f>COUNTIF(Cod_Mun_Norte!B:B,DADOS_SNIS_Minas!A16129)</f>
        <v>0</v>
      </c>
    </row>
    <row r="16130" spans="1:14" x14ac:dyDescent="0.2">
      <c r="A16130">
        <v>315370</v>
      </c>
      <c r="B16130" t="s">
        <v>2276</v>
      </c>
      <c r="C16130" t="s">
        <v>98</v>
      </c>
      <c r="D16130">
        <v>2010</v>
      </c>
      <c r="E16130" t="s">
        <v>361</v>
      </c>
      <c r="F16130" t="s">
        <v>362</v>
      </c>
      <c r="H16130">
        <v>3303</v>
      </c>
      <c r="I16130">
        <v>2766</v>
      </c>
      <c r="J16130">
        <v>2766</v>
      </c>
      <c r="K16130">
        <v>2766</v>
      </c>
      <c r="L16130">
        <v>100</v>
      </c>
      <c r="M16130">
        <v>83.74</v>
      </c>
      <c r="N16130">
        <f>COUNTIF(Cod_Mun_Norte!B:B,DADOS_SNIS_Minas!A16130)</f>
        <v>0</v>
      </c>
    </row>
    <row r="16131" spans="1:14" x14ac:dyDescent="0.2">
      <c r="A16131">
        <v>315370</v>
      </c>
      <c r="B16131" t="s">
        <v>2276</v>
      </c>
      <c r="C16131" t="s">
        <v>98</v>
      </c>
      <c r="D16131">
        <v>2009</v>
      </c>
      <c r="E16131" t="s">
        <v>361</v>
      </c>
      <c r="F16131" t="s">
        <v>362</v>
      </c>
      <c r="H16131">
        <v>3353</v>
      </c>
      <c r="I16131">
        <v>2741</v>
      </c>
      <c r="J16131">
        <v>3270</v>
      </c>
      <c r="K16131">
        <v>3270</v>
      </c>
      <c r="L16131">
        <v>100</v>
      </c>
      <c r="M16131">
        <v>97.52</v>
      </c>
      <c r="N16131">
        <f>COUNTIF(Cod_Mun_Norte!B:B,DADOS_SNIS_Minas!A16131)</f>
        <v>0</v>
      </c>
    </row>
    <row r="16132" spans="1:14" x14ac:dyDescent="0.2">
      <c r="A16132">
        <v>315370</v>
      </c>
      <c r="B16132" t="s">
        <v>2276</v>
      </c>
      <c r="C16132" t="s">
        <v>98</v>
      </c>
      <c r="D16132">
        <v>2008</v>
      </c>
      <c r="E16132" t="s">
        <v>361</v>
      </c>
      <c r="F16132" t="s">
        <v>362</v>
      </c>
      <c r="H16132">
        <v>3325</v>
      </c>
      <c r="I16132">
        <v>2718</v>
      </c>
      <c r="J16132">
        <v>3213</v>
      </c>
      <c r="K16132">
        <v>3213</v>
      </c>
      <c r="L16132">
        <v>100</v>
      </c>
      <c r="M16132">
        <v>96.63</v>
      </c>
      <c r="N16132">
        <f>COUNTIF(Cod_Mun_Norte!B:B,DADOS_SNIS_Minas!A16132)</f>
        <v>0</v>
      </c>
    </row>
    <row r="16133" spans="1:14" x14ac:dyDescent="0.2">
      <c r="A16133">
        <v>315370</v>
      </c>
      <c r="B16133" t="s">
        <v>2276</v>
      </c>
      <c r="C16133" t="s">
        <v>98</v>
      </c>
      <c r="D16133">
        <v>2007</v>
      </c>
      <c r="E16133" t="s">
        <v>361</v>
      </c>
      <c r="F16133" t="s">
        <v>362</v>
      </c>
      <c r="H16133">
        <v>3200</v>
      </c>
      <c r="I16133">
        <v>2616</v>
      </c>
      <c r="J16133">
        <v>3159</v>
      </c>
      <c r="K16133">
        <v>3159</v>
      </c>
      <c r="L16133">
        <v>100</v>
      </c>
      <c r="M16133">
        <v>98.72</v>
      </c>
      <c r="N16133">
        <f>COUNTIF(Cod_Mun_Norte!B:B,DADOS_SNIS_Minas!A16133)</f>
        <v>0</v>
      </c>
    </row>
    <row r="16134" spans="1:14" x14ac:dyDescent="0.2">
      <c r="A16134">
        <v>315370</v>
      </c>
      <c r="B16134" t="s">
        <v>2276</v>
      </c>
      <c r="C16134" t="s">
        <v>98</v>
      </c>
      <c r="D16134">
        <v>2006</v>
      </c>
      <c r="E16134" t="s">
        <v>361</v>
      </c>
      <c r="F16134" t="s">
        <v>362</v>
      </c>
      <c r="H16134">
        <v>3074</v>
      </c>
      <c r="I16134">
        <v>2415</v>
      </c>
      <c r="J16134">
        <v>3006</v>
      </c>
      <c r="K16134">
        <v>3006</v>
      </c>
      <c r="L16134">
        <v>100</v>
      </c>
      <c r="M16134">
        <v>97.79</v>
      </c>
      <c r="N16134">
        <f>COUNTIF(Cod_Mun_Norte!B:B,DADOS_SNIS_Minas!A16134)</f>
        <v>0</v>
      </c>
    </row>
    <row r="16135" spans="1:14" x14ac:dyDescent="0.2">
      <c r="A16135">
        <v>315370</v>
      </c>
      <c r="B16135" t="s">
        <v>2276</v>
      </c>
      <c r="C16135" t="s">
        <v>98</v>
      </c>
      <c r="D16135">
        <v>2005</v>
      </c>
      <c r="E16135" t="s">
        <v>361</v>
      </c>
      <c r="F16135" t="s">
        <v>362</v>
      </c>
      <c r="H16135">
        <v>3066</v>
      </c>
      <c r="I16135">
        <v>2409</v>
      </c>
      <c r="J16135">
        <v>2967</v>
      </c>
      <c r="K16135">
        <v>2967</v>
      </c>
      <c r="L16135">
        <v>100</v>
      </c>
      <c r="M16135">
        <v>96.77</v>
      </c>
      <c r="N16135">
        <f>COUNTIF(Cod_Mun_Norte!B:B,DADOS_SNIS_Minas!A16135)</f>
        <v>0</v>
      </c>
    </row>
    <row r="16136" spans="1:14" x14ac:dyDescent="0.2">
      <c r="A16136">
        <v>315370</v>
      </c>
      <c r="B16136" t="s">
        <v>2276</v>
      </c>
      <c r="C16136" t="s">
        <v>98</v>
      </c>
      <c r="D16136">
        <v>2004</v>
      </c>
      <c r="E16136" t="s">
        <v>361</v>
      </c>
      <c r="F16136" t="s">
        <v>362</v>
      </c>
      <c r="H16136">
        <v>3058</v>
      </c>
      <c r="I16136">
        <v>2402</v>
      </c>
      <c r="J16136">
        <v>2949</v>
      </c>
      <c r="K16136">
        <v>2949</v>
      </c>
      <c r="L16136">
        <v>100</v>
      </c>
      <c r="M16136">
        <v>96.44</v>
      </c>
      <c r="N16136">
        <f>COUNTIF(Cod_Mun_Norte!B:B,DADOS_SNIS_Minas!A16136)</f>
        <v>0</v>
      </c>
    </row>
    <row r="16137" spans="1:14" x14ac:dyDescent="0.2">
      <c r="A16137">
        <v>315370</v>
      </c>
      <c r="B16137" t="s">
        <v>2276</v>
      </c>
      <c r="C16137" t="s">
        <v>98</v>
      </c>
      <c r="D16137">
        <v>2003</v>
      </c>
      <c r="E16137" t="s">
        <v>361</v>
      </c>
      <c r="F16137" t="s">
        <v>362</v>
      </c>
      <c r="H16137">
        <v>3044</v>
      </c>
      <c r="I16137">
        <v>2391</v>
      </c>
      <c r="N16137">
        <f>COUNTIF(Cod_Mun_Norte!B:B,DADOS_SNIS_Minas!A16137)</f>
        <v>0</v>
      </c>
    </row>
    <row r="16138" spans="1:14" x14ac:dyDescent="0.2">
      <c r="A16138">
        <v>315370</v>
      </c>
      <c r="B16138" t="s">
        <v>2276</v>
      </c>
      <c r="C16138" t="s">
        <v>98</v>
      </c>
      <c r="D16138">
        <v>2002</v>
      </c>
      <c r="E16138" t="s">
        <v>361</v>
      </c>
      <c r="F16138" t="s">
        <v>362</v>
      </c>
      <c r="H16138">
        <v>3037</v>
      </c>
      <c r="I16138">
        <v>2386</v>
      </c>
      <c r="N16138">
        <f>COUNTIF(Cod_Mun_Norte!B:B,DADOS_SNIS_Minas!A16138)</f>
        <v>0</v>
      </c>
    </row>
    <row r="16139" spans="1:14" x14ac:dyDescent="0.2">
      <c r="A16139">
        <v>315370</v>
      </c>
      <c r="B16139" t="s">
        <v>2276</v>
      </c>
      <c r="C16139" t="s">
        <v>98</v>
      </c>
      <c r="D16139">
        <v>2001</v>
      </c>
      <c r="E16139" t="s">
        <v>361</v>
      </c>
      <c r="F16139" t="s">
        <v>362</v>
      </c>
      <c r="H16139">
        <v>3037</v>
      </c>
      <c r="I16139">
        <v>2386</v>
      </c>
      <c r="N16139">
        <f>COUNTIF(Cod_Mun_Norte!B:B,DADOS_SNIS_Minas!A16139)</f>
        <v>0</v>
      </c>
    </row>
    <row r="16140" spans="1:14" x14ac:dyDescent="0.2">
      <c r="A16140">
        <v>315370</v>
      </c>
      <c r="B16140" t="s">
        <v>2276</v>
      </c>
      <c r="C16140" t="s">
        <v>98</v>
      </c>
      <c r="D16140">
        <v>2000</v>
      </c>
      <c r="E16140" t="s">
        <v>361</v>
      </c>
      <c r="F16140" t="s">
        <v>362</v>
      </c>
      <c r="H16140">
        <v>3022</v>
      </c>
      <c r="I16140">
        <v>2374</v>
      </c>
      <c r="N16140">
        <f>COUNTIF(Cod_Mun_Norte!B:B,DADOS_SNIS_Minas!A16140)</f>
        <v>0</v>
      </c>
    </row>
    <row r="16141" spans="1:14" x14ac:dyDescent="0.2">
      <c r="A16141">
        <v>315370</v>
      </c>
      <c r="B16141" t="s">
        <v>2276</v>
      </c>
      <c r="C16141" t="s">
        <v>98</v>
      </c>
      <c r="D16141">
        <v>1999</v>
      </c>
      <c r="E16141" t="s">
        <v>361</v>
      </c>
      <c r="F16141" t="s">
        <v>362</v>
      </c>
      <c r="H16141">
        <v>3181</v>
      </c>
      <c r="I16141">
        <v>2334</v>
      </c>
      <c r="N16141">
        <f>COUNTIF(Cod_Mun_Norte!B:B,DADOS_SNIS_Minas!A16141)</f>
        <v>0</v>
      </c>
    </row>
    <row r="16142" spans="1:14" x14ac:dyDescent="0.2">
      <c r="A16142">
        <v>315370</v>
      </c>
      <c r="B16142" t="s">
        <v>2276</v>
      </c>
      <c r="C16142" t="s">
        <v>98</v>
      </c>
      <c r="D16142">
        <v>1998</v>
      </c>
      <c r="E16142" t="s">
        <v>361</v>
      </c>
      <c r="F16142" t="s">
        <v>362</v>
      </c>
      <c r="H16142">
        <v>3153</v>
      </c>
      <c r="I16142">
        <v>2313</v>
      </c>
      <c r="N16142">
        <f>COUNTIF(Cod_Mun_Norte!B:B,DADOS_SNIS_Minas!A16142)</f>
        <v>0</v>
      </c>
    </row>
    <row r="16143" spans="1:14" x14ac:dyDescent="0.2">
      <c r="A16143">
        <v>315370</v>
      </c>
      <c r="B16143" t="s">
        <v>2276</v>
      </c>
      <c r="C16143" t="s">
        <v>98</v>
      </c>
      <c r="D16143">
        <v>1997</v>
      </c>
      <c r="H16143">
        <v>3125</v>
      </c>
      <c r="I16143">
        <v>2293</v>
      </c>
      <c r="N16143">
        <f>COUNTIF(Cod_Mun_Norte!B:B,DADOS_SNIS_Minas!A16143)</f>
        <v>0</v>
      </c>
    </row>
    <row r="16144" spans="1:14" x14ac:dyDescent="0.2">
      <c r="A16144">
        <v>315370</v>
      </c>
      <c r="B16144" t="s">
        <v>2276</v>
      </c>
      <c r="C16144" t="s">
        <v>98</v>
      </c>
      <c r="D16144">
        <v>1996</v>
      </c>
      <c r="H16144">
        <v>3091</v>
      </c>
      <c r="I16144">
        <v>2268</v>
      </c>
      <c r="N16144">
        <f>COUNTIF(Cod_Mun_Norte!B:B,DADOS_SNIS_Minas!A16144)</f>
        <v>0</v>
      </c>
    </row>
    <row r="16145" spans="1:14" x14ac:dyDescent="0.2">
      <c r="A16145">
        <v>315370</v>
      </c>
      <c r="B16145" t="s">
        <v>2276</v>
      </c>
      <c r="C16145" t="s">
        <v>98</v>
      </c>
      <c r="D16145">
        <v>1995</v>
      </c>
      <c r="H16145">
        <v>2807</v>
      </c>
      <c r="I16145">
        <v>2060</v>
      </c>
      <c r="N16145">
        <f>COUNTIF(Cod_Mun_Norte!B:B,DADOS_SNIS_Minas!A16145)</f>
        <v>0</v>
      </c>
    </row>
    <row r="16146" spans="1:14" x14ac:dyDescent="0.2">
      <c r="A16146">
        <v>315380</v>
      </c>
      <c r="B16146" t="s">
        <v>280</v>
      </c>
      <c r="C16146" t="s">
        <v>98</v>
      </c>
      <c r="D16146">
        <v>2020</v>
      </c>
      <c r="E16146" t="s">
        <v>2278</v>
      </c>
      <c r="F16146" t="s">
        <v>367</v>
      </c>
      <c r="G16146" t="s">
        <v>378</v>
      </c>
      <c r="H16146">
        <v>1943</v>
      </c>
      <c r="I16146">
        <v>884</v>
      </c>
      <c r="J16146">
        <v>1300</v>
      </c>
      <c r="K16146">
        <v>880</v>
      </c>
      <c r="L16146">
        <v>99.6</v>
      </c>
      <c r="M16146">
        <v>66.91</v>
      </c>
      <c r="N16146">
        <f>COUNTIF(Cod_Mun_Norte!B:B,DADOS_SNIS_Minas!A16146)</f>
        <v>0</v>
      </c>
    </row>
    <row r="16147" spans="1:14" x14ac:dyDescent="0.2">
      <c r="A16147">
        <v>315380</v>
      </c>
      <c r="B16147" t="s">
        <v>280</v>
      </c>
      <c r="C16147" t="s">
        <v>98</v>
      </c>
      <c r="D16147">
        <v>2019</v>
      </c>
      <c r="E16147" t="s">
        <v>2279</v>
      </c>
      <c r="F16147" t="s">
        <v>99</v>
      </c>
      <c r="G16147" t="s">
        <v>102</v>
      </c>
      <c r="H16147">
        <v>1939</v>
      </c>
      <c r="I16147">
        <v>883</v>
      </c>
      <c r="J16147">
        <v>1300</v>
      </c>
      <c r="K16147">
        <v>880</v>
      </c>
      <c r="L16147">
        <v>99.7</v>
      </c>
      <c r="M16147">
        <v>67.040000000000006</v>
      </c>
      <c r="N16147">
        <f>COUNTIF(Cod_Mun_Norte!B:B,DADOS_SNIS_Minas!A16147)</f>
        <v>0</v>
      </c>
    </row>
    <row r="16148" spans="1:14" x14ac:dyDescent="0.2">
      <c r="A16148">
        <v>315380</v>
      </c>
      <c r="B16148" t="s">
        <v>280</v>
      </c>
      <c r="C16148" t="s">
        <v>98</v>
      </c>
      <c r="D16148">
        <v>2018</v>
      </c>
      <c r="E16148" t="s">
        <v>2278</v>
      </c>
      <c r="F16148" t="s">
        <v>367</v>
      </c>
      <c r="H16148">
        <v>1934</v>
      </c>
      <c r="I16148">
        <v>880</v>
      </c>
      <c r="J16148">
        <v>1300</v>
      </c>
      <c r="K16148">
        <v>880</v>
      </c>
      <c r="L16148">
        <v>100</v>
      </c>
      <c r="M16148">
        <v>67.22</v>
      </c>
      <c r="N16148">
        <f>COUNTIF(Cod_Mun_Norte!B:B,DADOS_SNIS_Minas!A16148)</f>
        <v>0</v>
      </c>
    </row>
    <row r="16149" spans="1:14" x14ac:dyDescent="0.2">
      <c r="A16149">
        <v>315380</v>
      </c>
      <c r="B16149" t="s">
        <v>280</v>
      </c>
      <c r="C16149" t="s">
        <v>98</v>
      </c>
      <c r="D16149">
        <v>2017</v>
      </c>
      <c r="E16149" t="s">
        <v>2278</v>
      </c>
      <c r="F16149" t="s">
        <v>367</v>
      </c>
      <c r="H16149">
        <v>1958</v>
      </c>
      <c r="I16149">
        <v>891</v>
      </c>
      <c r="J16149">
        <v>1300</v>
      </c>
      <c r="K16149">
        <v>880</v>
      </c>
      <c r="L16149">
        <v>98.8</v>
      </c>
      <c r="M16149">
        <v>66.39</v>
      </c>
      <c r="N16149">
        <f>COUNTIF(Cod_Mun_Norte!B:B,DADOS_SNIS_Minas!A16149)</f>
        <v>0</v>
      </c>
    </row>
    <row r="16150" spans="1:14" x14ac:dyDescent="0.2">
      <c r="A16150">
        <v>315380</v>
      </c>
      <c r="B16150" t="s">
        <v>280</v>
      </c>
      <c r="C16150" t="s">
        <v>98</v>
      </c>
      <c r="D16150">
        <v>2016</v>
      </c>
      <c r="E16150" t="s">
        <v>2278</v>
      </c>
      <c r="F16150" t="s">
        <v>367</v>
      </c>
      <c r="H16150">
        <v>1953</v>
      </c>
      <c r="I16150">
        <v>889</v>
      </c>
      <c r="J16150">
        <v>1280</v>
      </c>
      <c r="K16150">
        <v>880</v>
      </c>
      <c r="L16150">
        <v>99</v>
      </c>
      <c r="M16150">
        <v>65.540000000000006</v>
      </c>
      <c r="N16150">
        <f>COUNTIF(Cod_Mun_Norte!B:B,DADOS_SNIS_Minas!A16150)</f>
        <v>0</v>
      </c>
    </row>
    <row r="16151" spans="1:14" x14ac:dyDescent="0.2">
      <c r="A16151">
        <v>315380</v>
      </c>
      <c r="B16151" t="s">
        <v>280</v>
      </c>
      <c r="C16151" t="s">
        <v>98</v>
      </c>
      <c r="D16151">
        <v>2015</v>
      </c>
      <c r="H16151">
        <v>1947</v>
      </c>
      <c r="I16151">
        <v>886</v>
      </c>
      <c r="N16151">
        <f>COUNTIF(Cod_Mun_Norte!B:B,DADOS_SNIS_Minas!A16151)</f>
        <v>0</v>
      </c>
    </row>
    <row r="16152" spans="1:14" x14ac:dyDescent="0.2">
      <c r="A16152">
        <v>315380</v>
      </c>
      <c r="B16152" t="s">
        <v>280</v>
      </c>
      <c r="C16152" t="s">
        <v>98</v>
      </c>
      <c r="D16152">
        <v>2014</v>
      </c>
      <c r="E16152" t="s">
        <v>2278</v>
      </c>
      <c r="F16152" t="s">
        <v>367</v>
      </c>
      <c r="H16152">
        <v>1940</v>
      </c>
      <c r="I16152">
        <v>883</v>
      </c>
      <c r="J16152">
        <v>1280</v>
      </c>
      <c r="K16152">
        <v>880</v>
      </c>
      <c r="L16152">
        <v>99.7</v>
      </c>
      <c r="M16152">
        <v>65.98</v>
      </c>
      <c r="N16152">
        <f>COUNTIF(Cod_Mun_Norte!B:B,DADOS_SNIS_Minas!A16152)</f>
        <v>0</v>
      </c>
    </row>
    <row r="16153" spans="1:14" x14ac:dyDescent="0.2">
      <c r="A16153">
        <v>315380</v>
      </c>
      <c r="B16153" t="s">
        <v>280</v>
      </c>
      <c r="C16153" t="s">
        <v>98</v>
      </c>
      <c r="D16153">
        <v>2013</v>
      </c>
      <c r="E16153" t="s">
        <v>2278</v>
      </c>
      <c r="F16153" t="s">
        <v>367</v>
      </c>
      <c r="H16153">
        <v>1934</v>
      </c>
      <c r="I16153">
        <v>880</v>
      </c>
      <c r="J16153">
        <v>1280</v>
      </c>
      <c r="K16153">
        <v>880</v>
      </c>
      <c r="L16153">
        <v>100</v>
      </c>
      <c r="M16153">
        <v>66.180000000000007</v>
      </c>
      <c r="N16153">
        <f>COUNTIF(Cod_Mun_Norte!B:B,DADOS_SNIS_Minas!A16153)</f>
        <v>0</v>
      </c>
    </row>
    <row r="16154" spans="1:14" x14ac:dyDescent="0.2">
      <c r="A16154">
        <v>315380</v>
      </c>
      <c r="B16154" t="s">
        <v>280</v>
      </c>
      <c r="C16154" t="s">
        <v>98</v>
      </c>
      <c r="D16154">
        <v>2012</v>
      </c>
      <c r="E16154" t="s">
        <v>2278</v>
      </c>
      <c r="F16154" t="s">
        <v>367</v>
      </c>
      <c r="H16154">
        <v>1872</v>
      </c>
      <c r="I16154">
        <v>852</v>
      </c>
      <c r="J16154">
        <v>1267</v>
      </c>
      <c r="K16154">
        <v>852</v>
      </c>
      <c r="L16154">
        <v>100</v>
      </c>
      <c r="M16154">
        <v>67.680000000000007</v>
      </c>
      <c r="N16154">
        <f>COUNTIF(Cod_Mun_Norte!B:B,DADOS_SNIS_Minas!A16154)</f>
        <v>0</v>
      </c>
    </row>
    <row r="16155" spans="1:14" x14ac:dyDescent="0.2">
      <c r="A16155">
        <v>315380</v>
      </c>
      <c r="B16155" t="s">
        <v>280</v>
      </c>
      <c r="C16155" t="s">
        <v>98</v>
      </c>
      <c r="D16155">
        <v>2011</v>
      </c>
      <c r="E16155" t="s">
        <v>2278</v>
      </c>
      <c r="F16155" t="s">
        <v>367</v>
      </c>
      <c r="H16155">
        <v>1867</v>
      </c>
      <c r="I16155">
        <v>850</v>
      </c>
      <c r="J16155">
        <v>1105</v>
      </c>
      <c r="K16155">
        <v>847</v>
      </c>
      <c r="L16155">
        <v>99.7</v>
      </c>
      <c r="M16155">
        <v>59.19</v>
      </c>
      <c r="N16155">
        <f>COUNTIF(Cod_Mun_Norte!B:B,DADOS_SNIS_Minas!A16155)</f>
        <v>0</v>
      </c>
    </row>
    <row r="16156" spans="1:14" x14ac:dyDescent="0.2">
      <c r="A16156">
        <v>315380</v>
      </c>
      <c r="B16156" t="s">
        <v>280</v>
      </c>
      <c r="C16156" t="s">
        <v>98</v>
      </c>
      <c r="D16156">
        <v>2010</v>
      </c>
      <c r="E16156" t="s">
        <v>2278</v>
      </c>
      <c r="F16156" t="s">
        <v>367</v>
      </c>
      <c r="H16156">
        <v>1861</v>
      </c>
      <c r="I16156">
        <v>847</v>
      </c>
      <c r="J16156">
        <v>1088</v>
      </c>
      <c r="K16156">
        <v>830</v>
      </c>
      <c r="L16156">
        <v>98</v>
      </c>
      <c r="M16156">
        <v>58.46</v>
      </c>
      <c r="N16156">
        <f>COUNTIF(Cod_Mun_Norte!B:B,DADOS_SNIS_Minas!A16156)</f>
        <v>0</v>
      </c>
    </row>
    <row r="16157" spans="1:14" x14ac:dyDescent="0.2">
      <c r="A16157">
        <v>315380</v>
      </c>
      <c r="B16157" t="s">
        <v>280</v>
      </c>
      <c r="C16157" t="s">
        <v>98</v>
      </c>
      <c r="D16157">
        <v>2009</v>
      </c>
      <c r="E16157" t="s">
        <v>2278</v>
      </c>
      <c r="F16157" t="s">
        <v>367</v>
      </c>
      <c r="H16157">
        <v>1896</v>
      </c>
      <c r="I16157">
        <v>805</v>
      </c>
      <c r="J16157">
        <v>1045</v>
      </c>
      <c r="K16157">
        <v>795</v>
      </c>
      <c r="L16157">
        <v>98.8</v>
      </c>
      <c r="M16157">
        <v>55.12</v>
      </c>
      <c r="N16157">
        <f>COUNTIF(Cod_Mun_Norte!B:B,DADOS_SNIS_Minas!A16157)</f>
        <v>0</v>
      </c>
    </row>
    <row r="16158" spans="1:14" x14ac:dyDescent="0.2">
      <c r="A16158">
        <v>315380</v>
      </c>
      <c r="B16158" t="s">
        <v>280</v>
      </c>
      <c r="C16158" t="s">
        <v>98</v>
      </c>
      <c r="D16158">
        <v>2008</v>
      </c>
      <c r="H16158">
        <v>1888</v>
      </c>
      <c r="I16158">
        <v>801</v>
      </c>
      <c r="N16158">
        <f>COUNTIF(Cod_Mun_Norte!B:B,DADOS_SNIS_Minas!A16158)</f>
        <v>0</v>
      </c>
    </row>
    <row r="16159" spans="1:14" x14ac:dyDescent="0.2">
      <c r="A16159">
        <v>315380</v>
      </c>
      <c r="B16159" t="s">
        <v>280</v>
      </c>
      <c r="C16159" t="s">
        <v>98</v>
      </c>
      <c r="D16159">
        <v>2007</v>
      </c>
      <c r="H16159">
        <v>1826</v>
      </c>
      <c r="I16159">
        <v>775</v>
      </c>
      <c r="N16159">
        <f>COUNTIF(Cod_Mun_Norte!B:B,DADOS_SNIS_Minas!A16159)</f>
        <v>0</v>
      </c>
    </row>
    <row r="16160" spans="1:14" x14ac:dyDescent="0.2">
      <c r="A16160">
        <v>315380</v>
      </c>
      <c r="B16160" t="s">
        <v>280</v>
      </c>
      <c r="C16160" t="s">
        <v>98</v>
      </c>
      <c r="D16160">
        <v>2006</v>
      </c>
      <c r="H16160">
        <v>1838</v>
      </c>
      <c r="I16160">
        <v>691</v>
      </c>
      <c r="N16160">
        <f>COUNTIF(Cod_Mun_Norte!B:B,DADOS_SNIS_Minas!A16160)</f>
        <v>0</v>
      </c>
    </row>
    <row r="16161" spans="1:14" x14ac:dyDescent="0.2">
      <c r="A16161">
        <v>315380</v>
      </c>
      <c r="B16161" t="s">
        <v>280</v>
      </c>
      <c r="C16161" t="s">
        <v>98</v>
      </c>
      <c r="D16161">
        <v>2005</v>
      </c>
      <c r="H16161">
        <v>1830</v>
      </c>
      <c r="I16161">
        <v>688</v>
      </c>
      <c r="N16161">
        <f>COUNTIF(Cod_Mun_Norte!B:B,DADOS_SNIS_Minas!A16161)</f>
        <v>0</v>
      </c>
    </row>
    <row r="16162" spans="1:14" x14ac:dyDescent="0.2">
      <c r="A16162">
        <v>315380</v>
      </c>
      <c r="B16162" t="s">
        <v>280</v>
      </c>
      <c r="C16162" t="s">
        <v>98</v>
      </c>
      <c r="D16162">
        <v>2004</v>
      </c>
      <c r="H16162">
        <v>1823</v>
      </c>
      <c r="I16162">
        <v>685</v>
      </c>
      <c r="N16162">
        <f>COUNTIF(Cod_Mun_Norte!B:B,DADOS_SNIS_Minas!A16162)</f>
        <v>0</v>
      </c>
    </row>
    <row r="16163" spans="1:14" x14ac:dyDescent="0.2">
      <c r="A16163">
        <v>315380</v>
      </c>
      <c r="B16163" t="s">
        <v>280</v>
      </c>
      <c r="C16163" t="s">
        <v>98</v>
      </c>
      <c r="D16163">
        <v>2003</v>
      </c>
      <c r="H16163">
        <v>1810</v>
      </c>
      <c r="I16163">
        <v>680</v>
      </c>
      <c r="N16163">
        <f>COUNTIF(Cod_Mun_Norte!B:B,DADOS_SNIS_Minas!A16163)</f>
        <v>0</v>
      </c>
    </row>
    <row r="16164" spans="1:14" x14ac:dyDescent="0.2">
      <c r="A16164">
        <v>315380</v>
      </c>
      <c r="B16164" t="s">
        <v>280</v>
      </c>
      <c r="C16164" t="s">
        <v>98</v>
      </c>
      <c r="D16164">
        <v>2002</v>
      </c>
      <c r="H16164">
        <v>1804</v>
      </c>
      <c r="I16164">
        <v>678</v>
      </c>
      <c r="N16164">
        <f>COUNTIF(Cod_Mun_Norte!B:B,DADOS_SNIS_Minas!A16164)</f>
        <v>0</v>
      </c>
    </row>
    <row r="16165" spans="1:14" x14ac:dyDescent="0.2">
      <c r="A16165">
        <v>315380</v>
      </c>
      <c r="B16165" t="s">
        <v>280</v>
      </c>
      <c r="C16165" t="s">
        <v>98</v>
      </c>
      <c r="D16165">
        <v>2001</v>
      </c>
      <c r="H16165">
        <v>1801</v>
      </c>
      <c r="I16165">
        <v>677</v>
      </c>
      <c r="N16165">
        <f>COUNTIF(Cod_Mun_Norte!B:B,DADOS_SNIS_Minas!A16165)</f>
        <v>0</v>
      </c>
    </row>
    <row r="16166" spans="1:14" x14ac:dyDescent="0.2">
      <c r="A16166">
        <v>315380</v>
      </c>
      <c r="B16166" t="s">
        <v>280</v>
      </c>
      <c r="C16166" t="s">
        <v>98</v>
      </c>
      <c r="D16166">
        <v>2000</v>
      </c>
      <c r="H16166">
        <v>1791</v>
      </c>
      <c r="I16166">
        <v>673</v>
      </c>
      <c r="N16166">
        <f>COUNTIF(Cod_Mun_Norte!B:B,DADOS_SNIS_Minas!A16166)</f>
        <v>0</v>
      </c>
    </row>
    <row r="16167" spans="1:14" x14ac:dyDescent="0.2">
      <c r="A16167">
        <v>315380</v>
      </c>
      <c r="B16167" t="s">
        <v>280</v>
      </c>
      <c r="C16167" t="s">
        <v>98</v>
      </c>
      <c r="D16167">
        <v>1999</v>
      </c>
      <c r="H16167">
        <v>2021</v>
      </c>
      <c r="I16167">
        <v>611</v>
      </c>
      <c r="N16167">
        <f>COUNTIF(Cod_Mun_Norte!B:B,DADOS_SNIS_Minas!A16167)</f>
        <v>0</v>
      </c>
    </row>
    <row r="16168" spans="1:14" x14ac:dyDescent="0.2">
      <c r="A16168">
        <v>315380</v>
      </c>
      <c r="B16168" t="s">
        <v>280</v>
      </c>
      <c r="C16168" t="s">
        <v>98</v>
      </c>
      <c r="D16168">
        <v>1998</v>
      </c>
      <c r="H16168">
        <v>1981</v>
      </c>
      <c r="I16168">
        <v>599</v>
      </c>
      <c r="N16168">
        <f>COUNTIF(Cod_Mun_Norte!B:B,DADOS_SNIS_Minas!A16168)</f>
        <v>0</v>
      </c>
    </row>
    <row r="16169" spans="1:14" x14ac:dyDescent="0.2">
      <c r="A16169">
        <v>315380</v>
      </c>
      <c r="B16169" t="s">
        <v>280</v>
      </c>
      <c r="C16169" t="s">
        <v>98</v>
      </c>
      <c r="D16169">
        <v>1997</v>
      </c>
      <c r="H16169">
        <v>1941</v>
      </c>
      <c r="I16169">
        <v>587</v>
      </c>
      <c r="N16169">
        <f>COUNTIF(Cod_Mun_Norte!B:B,DADOS_SNIS_Minas!A16169)</f>
        <v>0</v>
      </c>
    </row>
    <row r="16170" spans="1:14" x14ac:dyDescent="0.2">
      <c r="A16170">
        <v>315380</v>
      </c>
      <c r="B16170" t="s">
        <v>280</v>
      </c>
      <c r="C16170" t="s">
        <v>98</v>
      </c>
      <c r="D16170">
        <v>1996</v>
      </c>
      <c r="H16170">
        <v>1893</v>
      </c>
      <c r="I16170">
        <v>572</v>
      </c>
      <c r="N16170">
        <f>COUNTIF(Cod_Mun_Norte!B:B,DADOS_SNIS_Minas!A16170)</f>
        <v>0</v>
      </c>
    </row>
    <row r="16171" spans="1:14" x14ac:dyDescent="0.2">
      <c r="A16171">
        <v>315380</v>
      </c>
      <c r="B16171" t="s">
        <v>280</v>
      </c>
      <c r="C16171" t="s">
        <v>98</v>
      </c>
      <c r="D16171">
        <v>1995</v>
      </c>
      <c r="H16171">
        <v>1643</v>
      </c>
      <c r="I16171">
        <v>496</v>
      </c>
      <c r="N16171">
        <f>COUNTIF(Cod_Mun_Norte!B:B,DADOS_SNIS_Minas!A16171)</f>
        <v>0</v>
      </c>
    </row>
    <row r="16172" spans="1:14" x14ac:dyDescent="0.2">
      <c r="A16172">
        <v>315390</v>
      </c>
      <c r="B16172" t="s">
        <v>2280</v>
      </c>
      <c r="C16172" t="s">
        <v>98</v>
      </c>
      <c r="D16172">
        <v>2020</v>
      </c>
      <c r="E16172" t="s">
        <v>361</v>
      </c>
      <c r="F16172" t="s">
        <v>99</v>
      </c>
      <c r="G16172" t="s">
        <v>119</v>
      </c>
      <c r="H16172">
        <v>16429</v>
      </c>
      <c r="I16172">
        <v>15583</v>
      </c>
      <c r="J16172">
        <v>13966</v>
      </c>
      <c r="K16172">
        <v>13966</v>
      </c>
      <c r="L16172">
        <v>89.6</v>
      </c>
      <c r="M16172">
        <v>85.01</v>
      </c>
      <c r="N16172">
        <f>COUNTIF(Cod_Mun_Norte!B:B,DADOS_SNIS_Minas!A16172)</f>
        <v>0</v>
      </c>
    </row>
    <row r="16173" spans="1:14" x14ac:dyDescent="0.2">
      <c r="A16173">
        <v>315390</v>
      </c>
      <c r="B16173" t="s">
        <v>2280</v>
      </c>
      <c r="C16173" t="s">
        <v>98</v>
      </c>
      <c r="D16173">
        <v>2019</v>
      </c>
      <c r="E16173" t="s">
        <v>361</v>
      </c>
      <c r="F16173" t="s">
        <v>99</v>
      </c>
      <c r="G16173" t="s">
        <v>119</v>
      </c>
      <c r="H16173">
        <v>16354</v>
      </c>
      <c r="I16173">
        <v>15512</v>
      </c>
      <c r="J16173">
        <v>13666</v>
      </c>
      <c r="K16173">
        <v>13666</v>
      </c>
      <c r="L16173">
        <v>88.1</v>
      </c>
      <c r="M16173">
        <v>83.56</v>
      </c>
      <c r="N16173">
        <f>COUNTIF(Cod_Mun_Norte!B:B,DADOS_SNIS_Minas!A16173)</f>
        <v>0</v>
      </c>
    </row>
    <row r="16174" spans="1:14" x14ac:dyDescent="0.2">
      <c r="A16174">
        <v>315390</v>
      </c>
      <c r="B16174" t="s">
        <v>2280</v>
      </c>
      <c r="C16174" t="s">
        <v>98</v>
      </c>
      <c r="D16174">
        <v>2018</v>
      </c>
      <c r="E16174" t="s">
        <v>361</v>
      </c>
      <c r="F16174" t="s">
        <v>99</v>
      </c>
      <c r="H16174">
        <v>16277</v>
      </c>
      <c r="I16174">
        <v>15439</v>
      </c>
      <c r="J16174">
        <v>13828</v>
      </c>
      <c r="K16174">
        <v>13828</v>
      </c>
      <c r="L16174">
        <v>89.6</v>
      </c>
      <c r="M16174">
        <v>84.95</v>
      </c>
      <c r="N16174">
        <f>COUNTIF(Cod_Mun_Norte!B:B,DADOS_SNIS_Minas!A16174)</f>
        <v>0</v>
      </c>
    </row>
    <row r="16175" spans="1:14" x14ac:dyDescent="0.2">
      <c r="A16175">
        <v>315390</v>
      </c>
      <c r="B16175" t="s">
        <v>2280</v>
      </c>
      <c r="C16175" t="s">
        <v>98</v>
      </c>
      <c r="D16175">
        <v>2017</v>
      </c>
      <c r="E16175" t="s">
        <v>2281</v>
      </c>
      <c r="F16175" t="s">
        <v>367</v>
      </c>
      <c r="H16175">
        <v>16390</v>
      </c>
      <c r="I16175">
        <v>15546</v>
      </c>
      <c r="J16175">
        <v>13858</v>
      </c>
      <c r="K16175">
        <v>13858</v>
      </c>
      <c r="L16175">
        <v>89.1</v>
      </c>
      <c r="M16175">
        <v>84.55</v>
      </c>
      <c r="N16175">
        <f>COUNTIF(Cod_Mun_Norte!B:B,DADOS_SNIS_Minas!A16175)</f>
        <v>0</v>
      </c>
    </row>
    <row r="16176" spans="1:14" x14ac:dyDescent="0.2">
      <c r="A16176">
        <v>315390</v>
      </c>
      <c r="B16176" t="s">
        <v>2280</v>
      </c>
      <c r="C16176" t="s">
        <v>98</v>
      </c>
      <c r="D16176">
        <v>2016</v>
      </c>
      <c r="E16176" t="s">
        <v>2281</v>
      </c>
      <c r="F16176" t="s">
        <v>367</v>
      </c>
      <c r="H16176">
        <v>16312</v>
      </c>
      <c r="I16176">
        <v>15472</v>
      </c>
      <c r="J16176">
        <v>13955</v>
      </c>
      <c r="K16176">
        <v>13955</v>
      </c>
      <c r="L16176">
        <v>90.2</v>
      </c>
      <c r="M16176">
        <v>85.55</v>
      </c>
      <c r="N16176">
        <f>COUNTIF(Cod_Mun_Norte!B:B,DADOS_SNIS_Minas!A16176)</f>
        <v>0</v>
      </c>
    </row>
    <row r="16177" spans="1:14" x14ac:dyDescent="0.2">
      <c r="A16177">
        <v>315390</v>
      </c>
      <c r="B16177" t="s">
        <v>2280</v>
      </c>
      <c r="C16177" t="s">
        <v>98</v>
      </c>
      <c r="D16177">
        <v>2015</v>
      </c>
      <c r="E16177" t="s">
        <v>2281</v>
      </c>
      <c r="F16177" t="s">
        <v>367</v>
      </c>
      <c r="H16177">
        <v>16230</v>
      </c>
      <c r="I16177">
        <v>15394</v>
      </c>
      <c r="J16177">
        <v>14055</v>
      </c>
      <c r="K16177">
        <v>14055</v>
      </c>
      <c r="L16177">
        <v>91.3</v>
      </c>
      <c r="M16177">
        <v>86.6</v>
      </c>
      <c r="N16177">
        <f>COUNTIF(Cod_Mun_Norte!B:B,DADOS_SNIS_Minas!A16177)</f>
        <v>0</v>
      </c>
    </row>
    <row r="16178" spans="1:14" x14ac:dyDescent="0.2">
      <c r="A16178">
        <v>315390</v>
      </c>
      <c r="B16178" t="s">
        <v>2280</v>
      </c>
      <c r="C16178" t="s">
        <v>98</v>
      </c>
      <c r="D16178">
        <v>2014</v>
      </c>
      <c r="E16178" t="s">
        <v>2281</v>
      </c>
      <c r="F16178" t="s">
        <v>367</v>
      </c>
      <c r="H16178">
        <v>16144</v>
      </c>
      <c r="I16178">
        <v>15313</v>
      </c>
      <c r="J16178">
        <v>15313</v>
      </c>
      <c r="K16178">
        <v>15313</v>
      </c>
      <c r="L16178">
        <v>100</v>
      </c>
      <c r="M16178">
        <v>94.85</v>
      </c>
      <c r="N16178">
        <f>COUNTIF(Cod_Mun_Norte!B:B,DADOS_SNIS_Minas!A16178)</f>
        <v>0</v>
      </c>
    </row>
    <row r="16179" spans="1:14" x14ac:dyDescent="0.2">
      <c r="A16179">
        <v>315390</v>
      </c>
      <c r="B16179" t="s">
        <v>2280</v>
      </c>
      <c r="C16179" t="s">
        <v>98</v>
      </c>
      <c r="D16179">
        <v>2013</v>
      </c>
      <c r="E16179" t="s">
        <v>2281</v>
      </c>
      <c r="F16179" t="s">
        <v>367</v>
      </c>
      <c r="H16179">
        <v>16055</v>
      </c>
      <c r="I16179">
        <v>15228</v>
      </c>
      <c r="J16179">
        <v>15228</v>
      </c>
      <c r="K16179">
        <v>15228</v>
      </c>
      <c r="L16179">
        <v>100</v>
      </c>
      <c r="M16179">
        <v>94.85</v>
      </c>
      <c r="N16179">
        <f>COUNTIF(Cod_Mun_Norte!B:B,DADOS_SNIS_Minas!A16179)</f>
        <v>0</v>
      </c>
    </row>
    <row r="16180" spans="1:14" x14ac:dyDescent="0.2">
      <c r="A16180">
        <v>315390</v>
      </c>
      <c r="B16180" t="s">
        <v>2280</v>
      </c>
      <c r="C16180" t="s">
        <v>98</v>
      </c>
      <c r="D16180">
        <v>2012</v>
      </c>
      <c r="E16180" t="s">
        <v>2281</v>
      </c>
      <c r="F16180" t="s">
        <v>367</v>
      </c>
      <c r="H16180">
        <v>15502</v>
      </c>
      <c r="I16180">
        <v>14704</v>
      </c>
      <c r="J16180">
        <v>14704</v>
      </c>
      <c r="K16180">
        <v>14704</v>
      </c>
      <c r="L16180">
        <v>100</v>
      </c>
      <c r="M16180">
        <v>94.85</v>
      </c>
      <c r="N16180">
        <f>COUNTIF(Cod_Mun_Norte!B:B,DADOS_SNIS_Minas!A16180)</f>
        <v>0</v>
      </c>
    </row>
    <row r="16181" spans="1:14" x14ac:dyDescent="0.2">
      <c r="A16181">
        <v>315390</v>
      </c>
      <c r="B16181" t="s">
        <v>2280</v>
      </c>
      <c r="C16181" t="s">
        <v>98</v>
      </c>
      <c r="D16181">
        <v>2011</v>
      </c>
      <c r="E16181" t="s">
        <v>361</v>
      </c>
      <c r="F16181" t="s">
        <v>99</v>
      </c>
      <c r="H16181">
        <v>15423</v>
      </c>
      <c r="I16181">
        <v>14629</v>
      </c>
      <c r="J16181">
        <v>14629</v>
      </c>
      <c r="K16181">
        <v>14629</v>
      </c>
      <c r="L16181">
        <v>100</v>
      </c>
      <c r="M16181">
        <v>94.85</v>
      </c>
      <c r="N16181">
        <f>COUNTIF(Cod_Mun_Norte!B:B,DADOS_SNIS_Minas!A16181)</f>
        <v>0</v>
      </c>
    </row>
    <row r="16182" spans="1:14" x14ac:dyDescent="0.2">
      <c r="A16182">
        <v>315390</v>
      </c>
      <c r="B16182" t="s">
        <v>2280</v>
      </c>
      <c r="C16182" t="s">
        <v>98</v>
      </c>
      <c r="D16182">
        <v>2010</v>
      </c>
      <c r="E16182" t="s">
        <v>361</v>
      </c>
      <c r="F16182" t="s">
        <v>99</v>
      </c>
      <c r="H16182">
        <v>15342</v>
      </c>
      <c r="I16182">
        <v>14552</v>
      </c>
      <c r="J16182">
        <v>14552</v>
      </c>
      <c r="K16182">
        <v>14552</v>
      </c>
      <c r="L16182">
        <v>100</v>
      </c>
      <c r="M16182">
        <v>94.85</v>
      </c>
      <c r="N16182">
        <f>COUNTIF(Cod_Mun_Norte!B:B,DADOS_SNIS_Minas!A16182)</f>
        <v>0</v>
      </c>
    </row>
    <row r="16183" spans="1:14" x14ac:dyDescent="0.2">
      <c r="A16183">
        <v>315390</v>
      </c>
      <c r="B16183" t="s">
        <v>2280</v>
      </c>
      <c r="C16183" t="s">
        <v>98</v>
      </c>
      <c r="D16183">
        <v>2009</v>
      </c>
      <c r="E16183" t="s">
        <v>361</v>
      </c>
      <c r="F16183" t="s">
        <v>99</v>
      </c>
      <c r="H16183">
        <v>15521</v>
      </c>
      <c r="I16183">
        <v>14822</v>
      </c>
      <c r="J16183">
        <v>15612</v>
      </c>
      <c r="K16183">
        <v>15612</v>
      </c>
      <c r="L16183">
        <v>100</v>
      </c>
      <c r="M16183">
        <v>100</v>
      </c>
      <c r="N16183">
        <f>COUNTIF(Cod_Mun_Norte!B:B,DADOS_SNIS_Minas!A16183)</f>
        <v>0</v>
      </c>
    </row>
    <row r="16184" spans="1:14" x14ac:dyDescent="0.2">
      <c r="A16184">
        <v>315390</v>
      </c>
      <c r="B16184" t="s">
        <v>2280</v>
      </c>
      <c r="C16184" t="s">
        <v>98</v>
      </c>
      <c r="D16184">
        <v>2008</v>
      </c>
      <c r="E16184" t="s">
        <v>361</v>
      </c>
      <c r="F16184" t="s">
        <v>99</v>
      </c>
      <c r="H16184">
        <v>15418</v>
      </c>
      <c r="I16184">
        <v>14723</v>
      </c>
      <c r="J16184">
        <v>15308</v>
      </c>
      <c r="K16184">
        <v>15308</v>
      </c>
      <c r="L16184">
        <v>100</v>
      </c>
      <c r="M16184">
        <v>99.29</v>
      </c>
      <c r="N16184">
        <f>COUNTIF(Cod_Mun_Norte!B:B,DADOS_SNIS_Minas!A16184)</f>
        <v>0</v>
      </c>
    </row>
    <row r="16185" spans="1:14" x14ac:dyDescent="0.2">
      <c r="A16185">
        <v>315390</v>
      </c>
      <c r="B16185" t="s">
        <v>2280</v>
      </c>
      <c r="C16185" t="s">
        <v>98</v>
      </c>
      <c r="D16185">
        <v>2007</v>
      </c>
      <c r="E16185" t="s">
        <v>2281</v>
      </c>
      <c r="F16185" t="s">
        <v>367</v>
      </c>
      <c r="H16185">
        <v>14874</v>
      </c>
      <c r="I16185">
        <v>14204</v>
      </c>
      <c r="J16185">
        <v>14768</v>
      </c>
      <c r="K16185">
        <v>14768</v>
      </c>
      <c r="L16185">
        <v>100</v>
      </c>
      <c r="M16185">
        <v>99.29</v>
      </c>
      <c r="N16185">
        <f>COUNTIF(Cod_Mun_Norte!B:B,DADOS_SNIS_Minas!A16185)</f>
        <v>0</v>
      </c>
    </row>
    <row r="16186" spans="1:14" x14ac:dyDescent="0.2">
      <c r="A16186">
        <v>315390</v>
      </c>
      <c r="B16186" t="s">
        <v>2280</v>
      </c>
      <c r="C16186" t="s">
        <v>98</v>
      </c>
      <c r="D16186">
        <v>2006</v>
      </c>
      <c r="E16186" t="s">
        <v>2281</v>
      </c>
      <c r="F16186" t="s">
        <v>367</v>
      </c>
      <c r="H16186">
        <v>14324</v>
      </c>
      <c r="I16186">
        <v>13488</v>
      </c>
      <c r="J16186">
        <v>14408</v>
      </c>
      <c r="K16186">
        <v>14408</v>
      </c>
      <c r="L16186">
        <v>100</v>
      </c>
      <c r="M16186">
        <v>100</v>
      </c>
      <c r="N16186">
        <f>COUNTIF(Cod_Mun_Norte!B:B,DADOS_SNIS_Minas!A16186)</f>
        <v>0</v>
      </c>
    </row>
    <row r="16187" spans="1:14" x14ac:dyDescent="0.2">
      <c r="A16187">
        <v>315390</v>
      </c>
      <c r="B16187" t="s">
        <v>2280</v>
      </c>
      <c r="C16187" t="s">
        <v>98</v>
      </c>
      <c r="D16187">
        <v>2005</v>
      </c>
      <c r="E16187" t="s">
        <v>361</v>
      </c>
      <c r="F16187" t="s">
        <v>99</v>
      </c>
      <c r="H16187">
        <v>14318</v>
      </c>
      <c r="I16187">
        <v>13482</v>
      </c>
      <c r="J16187">
        <v>14196</v>
      </c>
      <c r="K16187">
        <v>14196</v>
      </c>
      <c r="L16187">
        <v>100</v>
      </c>
      <c r="M16187">
        <v>99.15</v>
      </c>
      <c r="N16187">
        <f>COUNTIF(Cod_Mun_Norte!B:B,DADOS_SNIS_Minas!A16187)</f>
        <v>0</v>
      </c>
    </row>
    <row r="16188" spans="1:14" x14ac:dyDescent="0.2">
      <c r="A16188">
        <v>315390</v>
      </c>
      <c r="B16188" t="s">
        <v>2280</v>
      </c>
      <c r="C16188" t="s">
        <v>98</v>
      </c>
      <c r="D16188">
        <v>2004</v>
      </c>
      <c r="E16188" t="s">
        <v>361</v>
      </c>
      <c r="F16188" t="s">
        <v>99</v>
      </c>
      <c r="H16188">
        <v>14313</v>
      </c>
      <c r="I16188">
        <v>13478</v>
      </c>
      <c r="J16188">
        <v>14172</v>
      </c>
      <c r="K16188">
        <v>14172</v>
      </c>
      <c r="L16188">
        <v>100</v>
      </c>
      <c r="M16188">
        <v>99.01</v>
      </c>
      <c r="N16188">
        <f>COUNTIF(Cod_Mun_Norte!B:B,DADOS_SNIS_Minas!A16188)</f>
        <v>0</v>
      </c>
    </row>
    <row r="16189" spans="1:14" x14ac:dyDescent="0.2">
      <c r="A16189">
        <v>315390</v>
      </c>
      <c r="B16189" t="s">
        <v>2280</v>
      </c>
      <c r="C16189" t="s">
        <v>98</v>
      </c>
      <c r="D16189">
        <v>2003</v>
      </c>
      <c r="E16189" t="s">
        <v>361</v>
      </c>
      <c r="F16189" t="s">
        <v>99</v>
      </c>
      <c r="H16189">
        <v>14303</v>
      </c>
      <c r="I16189">
        <v>13468</v>
      </c>
      <c r="J16189">
        <v>14108</v>
      </c>
      <c r="K16189">
        <v>14108</v>
      </c>
      <c r="L16189">
        <v>100</v>
      </c>
      <c r="M16189">
        <v>98.64</v>
      </c>
      <c r="N16189">
        <f>COUNTIF(Cod_Mun_Norte!B:B,DADOS_SNIS_Minas!A16189)</f>
        <v>0</v>
      </c>
    </row>
    <row r="16190" spans="1:14" x14ac:dyDescent="0.2">
      <c r="A16190">
        <v>315390</v>
      </c>
      <c r="B16190" t="s">
        <v>2280</v>
      </c>
      <c r="C16190" t="s">
        <v>98</v>
      </c>
      <c r="D16190">
        <v>2002</v>
      </c>
      <c r="E16190" t="s">
        <v>361</v>
      </c>
      <c r="F16190" t="s">
        <v>99</v>
      </c>
      <c r="H16190">
        <v>14299</v>
      </c>
      <c r="I16190">
        <v>13464</v>
      </c>
      <c r="J16190">
        <v>13930</v>
      </c>
      <c r="K16190">
        <v>13930</v>
      </c>
      <c r="L16190">
        <v>100</v>
      </c>
      <c r="M16190">
        <v>97.42</v>
      </c>
      <c r="N16190">
        <f>COUNTIF(Cod_Mun_Norte!B:B,DADOS_SNIS_Minas!A16190)</f>
        <v>0</v>
      </c>
    </row>
    <row r="16191" spans="1:14" x14ac:dyDescent="0.2">
      <c r="A16191">
        <v>315390</v>
      </c>
      <c r="B16191" t="s">
        <v>2280</v>
      </c>
      <c r="C16191" t="s">
        <v>98</v>
      </c>
      <c r="D16191">
        <v>2001</v>
      </c>
      <c r="E16191" t="s">
        <v>361</v>
      </c>
      <c r="F16191" t="s">
        <v>99</v>
      </c>
      <c r="H16191">
        <v>14271</v>
      </c>
      <c r="I16191">
        <v>13438</v>
      </c>
      <c r="J16191">
        <v>13382</v>
      </c>
      <c r="K16191">
        <v>13382</v>
      </c>
      <c r="L16191">
        <v>99.6</v>
      </c>
      <c r="M16191">
        <v>93.77</v>
      </c>
      <c r="N16191">
        <f>COUNTIF(Cod_Mun_Norte!B:B,DADOS_SNIS_Minas!A16191)</f>
        <v>0</v>
      </c>
    </row>
    <row r="16192" spans="1:14" x14ac:dyDescent="0.2">
      <c r="A16192">
        <v>315390</v>
      </c>
      <c r="B16192" t="s">
        <v>2280</v>
      </c>
      <c r="C16192" t="s">
        <v>98</v>
      </c>
      <c r="D16192">
        <v>2000</v>
      </c>
      <c r="E16192" t="s">
        <v>361</v>
      </c>
      <c r="F16192" t="s">
        <v>99</v>
      </c>
      <c r="H16192">
        <v>14289</v>
      </c>
      <c r="I16192">
        <v>13455</v>
      </c>
      <c r="J16192">
        <v>13432</v>
      </c>
      <c r="L16192">
        <v>99.8</v>
      </c>
      <c r="N16192">
        <f>COUNTIF(Cod_Mun_Norte!B:B,DADOS_SNIS_Minas!A16192)</f>
        <v>0</v>
      </c>
    </row>
    <row r="16193" spans="1:14" x14ac:dyDescent="0.2">
      <c r="A16193">
        <v>315390</v>
      </c>
      <c r="B16193" t="s">
        <v>2280</v>
      </c>
      <c r="C16193" t="s">
        <v>98</v>
      </c>
      <c r="D16193">
        <v>1999</v>
      </c>
      <c r="E16193" t="s">
        <v>361</v>
      </c>
      <c r="F16193" t="s">
        <v>99</v>
      </c>
      <c r="H16193">
        <v>15066</v>
      </c>
      <c r="I16193">
        <v>13775</v>
      </c>
      <c r="J16193">
        <v>13328</v>
      </c>
      <c r="L16193">
        <v>96.8</v>
      </c>
      <c r="N16193">
        <f>COUNTIF(Cod_Mun_Norte!B:B,DADOS_SNIS_Minas!A16193)</f>
        <v>0</v>
      </c>
    </row>
    <row r="16194" spans="1:14" x14ac:dyDescent="0.2">
      <c r="A16194">
        <v>315390</v>
      </c>
      <c r="B16194" t="s">
        <v>2280</v>
      </c>
      <c r="C16194" t="s">
        <v>98</v>
      </c>
      <c r="D16194">
        <v>1998</v>
      </c>
      <c r="E16194" t="s">
        <v>361</v>
      </c>
      <c r="F16194" t="s">
        <v>99</v>
      </c>
      <c r="H16194">
        <v>14929</v>
      </c>
      <c r="I16194">
        <v>13649</v>
      </c>
      <c r="J16194">
        <v>13275</v>
      </c>
      <c r="L16194">
        <v>97.3</v>
      </c>
      <c r="N16194">
        <f>COUNTIF(Cod_Mun_Norte!B:B,DADOS_SNIS_Minas!A16194)</f>
        <v>0</v>
      </c>
    </row>
    <row r="16195" spans="1:14" x14ac:dyDescent="0.2">
      <c r="A16195">
        <v>315390</v>
      </c>
      <c r="B16195" t="s">
        <v>2280</v>
      </c>
      <c r="C16195" t="s">
        <v>98</v>
      </c>
      <c r="D16195">
        <v>1997</v>
      </c>
      <c r="H16195">
        <v>14792</v>
      </c>
      <c r="I16195">
        <v>13524</v>
      </c>
      <c r="N16195">
        <f>COUNTIF(Cod_Mun_Norte!B:B,DADOS_SNIS_Minas!A16195)</f>
        <v>0</v>
      </c>
    </row>
    <row r="16196" spans="1:14" x14ac:dyDescent="0.2">
      <c r="A16196">
        <v>315390</v>
      </c>
      <c r="B16196" t="s">
        <v>2280</v>
      </c>
      <c r="C16196" t="s">
        <v>98</v>
      </c>
      <c r="D16196">
        <v>1996</v>
      </c>
      <c r="H16196">
        <v>14630</v>
      </c>
      <c r="I16196">
        <v>13376</v>
      </c>
      <c r="N16196">
        <f>COUNTIF(Cod_Mun_Norte!B:B,DADOS_SNIS_Minas!A16196)</f>
        <v>0</v>
      </c>
    </row>
    <row r="16197" spans="1:14" x14ac:dyDescent="0.2">
      <c r="A16197">
        <v>315390</v>
      </c>
      <c r="B16197" t="s">
        <v>2280</v>
      </c>
      <c r="C16197" t="s">
        <v>98</v>
      </c>
      <c r="D16197">
        <v>1995</v>
      </c>
      <c r="H16197">
        <v>15281</v>
      </c>
      <c r="I16197">
        <v>13971</v>
      </c>
      <c r="N16197">
        <f>COUNTIF(Cod_Mun_Norte!B:B,DADOS_SNIS_Minas!A16197)</f>
        <v>0</v>
      </c>
    </row>
    <row r="16198" spans="1:14" x14ac:dyDescent="0.2">
      <c r="A16198">
        <v>315400</v>
      </c>
      <c r="B16198" t="s">
        <v>281</v>
      </c>
      <c r="C16198" t="s">
        <v>98</v>
      </c>
      <c r="D16198">
        <v>2020</v>
      </c>
      <c r="E16198" t="s">
        <v>2282</v>
      </c>
      <c r="F16198" t="s">
        <v>367</v>
      </c>
      <c r="G16198" t="s">
        <v>371</v>
      </c>
      <c r="H16198">
        <v>23711</v>
      </c>
      <c r="I16198">
        <v>15414</v>
      </c>
      <c r="J16198">
        <v>22973</v>
      </c>
      <c r="K16198">
        <v>15414</v>
      </c>
      <c r="L16198">
        <v>100</v>
      </c>
      <c r="M16198">
        <v>96.89</v>
      </c>
      <c r="N16198">
        <f>COUNTIF(Cod_Mun_Norte!B:B,DADOS_SNIS_Minas!A16198)</f>
        <v>0</v>
      </c>
    </row>
    <row r="16199" spans="1:14" x14ac:dyDescent="0.2">
      <c r="A16199">
        <v>315400</v>
      </c>
      <c r="B16199" t="s">
        <v>281</v>
      </c>
      <c r="C16199" t="s">
        <v>98</v>
      </c>
      <c r="D16199">
        <v>2019</v>
      </c>
      <c r="E16199" t="s">
        <v>2282</v>
      </c>
      <c r="F16199" t="s">
        <v>367</v>
      </c>
      <c r="G16199" t="s">
        <v>371</v>
      </c>
      <c r="H16199">
        <v>23762</v>
      </c>
      <c r="I16199">
        <v>15448</v>
      </c>
      <c r="J16199">
        <v>22120</v>
      </c>
      <c r="K16199">
        <v>15448</v>
      </c>
      <c r="L16199">
        <v>100</v>
      </c>
      <c r="M16199">
        <v>93.09</v>
      </c>
      <c r="N16199">
        <f>COUNTIF(Cod_Mun_Norte!B:B,DADOS_SNIS_Minas!A16199)</f>
        <v>0</v>
      </c>
    </row>
    <row r="16200" spans="1:14" x14ac:dyDescent="0.2">
      <c r="A16200">
        <v>315400</v>
      </c>
      <c r="B16200" t="s">
        <v>281</v>
      </c>
      <c r="C16200" t="s">
        <v>98</v>
      </c>
      <c r="D16200">
        <v>2018</v>
      </c>
      <c r="E16200" t="s">
        <v>2283</v>
      </c>
      <c r="F16200" t="s">
        <v>99</v>
      </c>
      <c r="H16200">
        <v>23814</v>
      </c>
      <c r="I16200">
        <v>15481</v>
      </c>
      <c r="J16200">
        <v>21575</v>
      </c>
      <c r="K16200">
        <v>15481</v>
      </c>
      <c r="L16200">
        <v>100</v>
      </c>
      <c r="M16200">
        <v>90.6</v>
      </c>
      <c r="N16200">
        <f>COUNTIF(Cod_Mun_Norte!B:B,DADOS_SNIS_Minas!A16200)</f>
        <v>0</v>
      </c>
    </row>
    <row r="16201" spans="1:14" x14ac:dyDescent="0.2">
      <c r="A16201">
        <v>315400</v>
      </c>
      <c r="B16201" t="s">
        <v>281</v>
      </c>
      <c r="C16201" t="s">
        <v>98</v>
      </c>
      <c r="D16201">
        <v>2017</v>
      </c>
      <c r="E16201" t="s">
        <v>2282</v>
      </c>
      <c r="F16201" t="s">
        <v>367</v>
      </c>
      <c r="H16201">
        <v>24368</v>
      </c>
      <c r="I16201">
        <v>15842</v>
      </c>
      <c r="J16201">
        <v>21399</v>
      </c>
      <c r="K16201">
        <v>15842</v>
      </c>
      <c r="L16201">
        <v>100</v>
      </c>
      <c r="M16201">
        <v>87.82</v>
      </c>
      <c r="N16201">
        <f>COUNTIF(Cod_Mun_Norte!B:B,DADOS_SNIS_Minas!A16201)</f>
        <v>0</v>
      </c>
    </row>
    <row r="16202" spans="1:14" x14ac:dyDescent="0.2">
      <c r="A16202">
        <v>315400</v>
      </c>
      <c r="B16202" t="s">
        <v>281</v>
      </c>
      <c r="C16202" t="s">
        <v>98</v>
      </c>
      <c r="D16202">
        <v>2016</v>
      </c>
      <c r="E16202" t="s">
        <v>2282</v>
      </c>
      <c r="F16202" t="s">
        <v>367</v>
      </c>
      <c r="H16202">
        <v>24381</v>
      </c>
      <c r="I16202">
        <v>15850</v>
      </c>
      <c r="J16202">
        <v>21944</v>
      </c>
      <c r="K16202">
        <v>15850</v>
      </c>
      <c r="L16202">
        <v>100</v>
      </c>
      <c r="M16202">
        <v>90</v>
      </c>
      <c r="N16202">
        <f>COUNTIF(Cod_Mun_Norte!B:B,DADOS_SNIS_Minas!A16202)</f>
        <v>0</v>
      </c>
    </row>
    <row r="16203" spans="1:14" x14ac:dyDescent="0.2">
      <c r="A16203">
        <v>315400</v>
      </c>
      <c r="B16203" t="s">
        <v>281</v>
      </c>
      <c r="C16203" t="s">
        <v>98</v>
      </c>
      <c r="D16203">
        <v>2015</v>
      </c>
      <c r="E16203" t="s">
        <v>2282</v>
      </c>
      <c r="F16203" t="s">
        <v>367</v>
      </c>
      <c r="H16203">
        <v>24394</v>
      </c>
      <c r="I16203">
        <v>15858</v>
      </c>
      <c r="J16203">
        <v>20531</v>
      </c>
      <c r="K16203">
        <v>15858</v>
      </c>
      <c r="L16203">
        <v>100</v>
      </c>
      <c r="M16203">
        <v>84.16</v>
      </c>
      <c r="N16203">
        <f>COUNTIF(Cod_Mun_Norte!B:B,DADOS_SNIS_Minas!A16203)</f>
        <v>0</v>
      </c>
    </row>
    <row r="16204" spans="1:14" x14ac:dyDescent="0.2">
      <c r="A16204">
        <v>315400</v>
      </c>
      <c r="B16204" t="s">
        <v>281</v>
      </c>
      <c r="C16204" t="s">
        <v>98</v>
      </c>
      <c r="D16204">
        <v>2014</v>
      </c>
      <c r="E16204" t="s">
        <v>2282</v>
      </c>
      <c r="F16204" t="s">
        <v>367</v>
      </c>
      <c r="H16204">
        <v>24408</v>
      </c>
      <c r="I16204">
        <v>15868</v>
      </c>
      <c r="J16204">
        <v>19807</v>
      </c>
      <c r="K16204">
        <v>15868</v>
      </c>
      <c r="L16204">
        <v>100</v>
      </c>
      <c r="M16204">
        <v>81.150000000000006</v>
      </c>
      <c r="N16204">
        <f>COUNTIF(Cod_Mun_Norte!B:B,DADOS_SNIS_Minas!A16204)</f>
        <v>0</v>
      </c>
    </row>
    <row r="16205" spans="1:14" x14ac:dyDescent="0.2">
      <c r="A16205">
        <v>315400</v>
      </c>
      <c r="B16205" t="s">
        <v>281</v>
      </c>
      <c r="C16205" t="s">
        <v>98</v>
      </c>
      <c r="D16205">
        <v>2013</v>
      </c>
      <c r="E16205" t="s">
        <v>2282</v>
      </c>
      <c r="F16205" t="s">
        <v>367</v>
      </c>
      <c r="H16205">
        <v>24423</v>
      </c>
      <c r="I16205">
        <v>15877</v>
      </c>
      <c r="J16205">
        <v>19231</v>
      </c>
      <c r="K16205">
        <v>15873</v>
      </c>
      <c r="L16205">
        <v>100</v>
      </c>
      <c r="M16205">
        <v>78.739999999999995</v>
      </c>
      <c r="N16205">
        <f>COUNTIF(Cod_Mun_Norte!B:B,DADOS_SNIS_Minas!A16205)</f>
        <v>0</v>
      </c>
    </row>
    <row r="16206" spans="1:14" x14ac:dyDescent="0.2">
      <c r="A16206">
        <v>315400</v>
      </c>
      <c r="B16206" t="s">
        <v>281</v>
      </c>
      <c r="C16206" t="s">
        <v>98</v>
      </c>
      <c r="D16206">
        <v>2012</v>
      </c>
      <c r="E16206" t="s">
        <v>2283</v>
      </c>
      <c r="F16206" t="s">
        <v>99</v>
      </c>
      <c r="H16206">
        <v>23748</v>
      </c>
      <c r="I16206">
        <v>15438</v>
      </c>
      <c r="J16206">
        <v>18969</v>
      </c>
      <c r="K16206">
        <v>15438</v>
      </c>
      <c r="L16206">
        <v>100</v>
      </c>
      <c r="M16206">
        <v>79.88</v>
      </c>
      <c r="N16206">
        <f>COUNTIF(Cod_Mun_Norte!B:B,DADOS_SNIS_Minas!A16206)</f>
        <v>0</v>
      </c>
    </row>
    <row r="16207" spans="1:14" x14ac:dyDescent="0.2">
      <c r="A16207">
        <v>315400</v>
      </c>
      <c r="B16207" t="s">
        <v>281</v>
      </c>
      <c r="C16207" t="s">
        <v>98</v>
      </c>
      <c r="D16207">
        <v>2011</v>
      </c>
      <c r="E16207" t="s">
        <v>2282</v>
      </c>
      <c r="F16207" t="s">
        <v>367</v>
      </c>
      <c r="H16207">
        <v>23783</v>
      </c>
      <c r="I16207">
        <v>15461</v>
      </c>
      <c r="J16207">
        <v>16563</v>
      </c>
      <c r="K16207">
        <v>15461</v>
      </c>
      <c r="L16207">
        <v>100</v>
      </c>
      <c r="M16207">
        <v>69.64</v>
      </c>
      <c r="N16207">
        <f>COUNTIF(Cod_Mun_Norte!B:B,DADOS_SNIS_Minas!A16207)</f>
        <v>0</v>
      </c>
    </row>
    <row r="16208" spans="1:14" x14ac:dyDescent="0.2">
      <c r="A16208">
        <v>315400</v>
      </c>
      <c r="B16208" t="s">
        <v>281</v>
      </c>
      <c r="C16208" t="s">
        <v>98</v>
      </c>
      <c r="D16208">
        <v>2010</v>
      </c>
      <c r="E16208" t="s">
        <v>2282</v>
      </c>
      <c r="F16208" t="s">
        <v>367</v>
      </c>
      <c r="H16208">
        <v>23818</v>
      </c>
      <c r="I16208">
        <v>15484</v>
      </c>
      <c r="J16208">
        <v>15032</v>
      </c>
      <c r="K16208">
        <v>14962</v>
      </c>
      <c r="L16208">
        <v>96.6</v>
      </c>
      <c r="M16208">
        <v>63.11</v>
      </c>
      <c r="N16208">
        <f>COUNTIF(Cod_Mun_Norte!B:B,DADOS_SNIS_Minas!A16208)</f>
        <v>0</v>
      </c>
    </row>
    <row r="16209" spans="1:14" x14ac:dyDescent="0.2">
      <c r="A16209">
        <v>315400</v>
      </c>
      <c r="B16209" t="s">
        <v>281</v>
      </c>
      <c r="C16209" t="s">
        <v>98</v>
      </c>
      <c r="D16209">
        <v>2009</v>
      </c>
      <c r="E16209" t="s">
        <v>2282</v>
      </c>
      <c r="F16209" t="s">
        <v>367</v>
      </c>
      <c r="H16209">
        <v>24606</v>
      </c>
      <c r="I16209">
        <v>15600</v>
      </c>
      <c r="J16209">
        <v>13734</v>
      </c>
      <c r="K16209">
        <v>13672</v>
      </c>
      <c r="L16209">
        <v>87.6</v>
      </c>
      <c r="M16209">
        <v>55.82</v>
      </c>
      <c r="N16209">
        <f>COUNTIF(Cod_Mun_Norte!B:B,DADOS_SNIS_Minas!A16209)</f>
        <v>0</v>
      </c>
    </row>
    <row r="16210" spans="1:14" x14ac:dyDescent="0.2">
      <c r="A16210">
        <v>315400</v>
      </c>
      <c r="B16210" t="s">
        <v>281</v>
      </c>
      <c r="C16210" t="s">
        <v>98</v>
      </c>
      <c r="D16210">
        <v>2008</v>
      </c>
      <c r="E16210" t="s">
        <v>2283</v>
      </c>
      <c r="F16210" t="s">
        <v>99</v>
      </c>
      <c r="H16210">
        <v>24596</v>
      </c>
      <c r="I16210">
        <v>15594</v>
      </c>
      <c r="J16210">
        <v>17626</v>
      </c>
      <c r="K16210">
        <v>17535</v>
      </c>
      <c r="L16210">
        <v>100</v>
      </c>
      <c r="M16210">
        <v>71.66</v>
      </c>
      <c r="N16210">
        <f>COUNTIF(Cod_Mun_Norte!B:B,DADOS_SNIS_Minas!A16210)</f>
        <v>0</v>
      </c>
    </row>
    <row r="16211" spans="1:14" x14ac:dyDescent="0.2">
      <c r="A16211">
        <v>315400</v>
      </c>
      <c r="B16211" t="s">
        <v>281</v>
      </c>
      <c r="C16211" t="s">
        <v>98</v>
      </c>
      <c r="D16211">
        <v>2007</v>
      </c>
      <c r="E16211" t="s">
        <v>2283</v>
      </c>
      <c r="F16211" t="s">
        <v>99</v>
      </c>
      <c r="H16211">
        <v>23901</v>
      </c>
      <c r="I16211">
        <v>15153</v>
      </c>
      <c r="J16211">
        <v>19064</v>
      </c>
      <c r="K16211">
        <v>18973</v>
      </c>
      <c r="L16211">
        <v>100</v>
      </c>
      <c r="M16211">
        <v>79.760000000000005</v>
      </c>
      <c r="N16211">
        <f>COUNTIF(Cod_Mun_Norte!B:B,DADOS_SNIS_Minas!A16211)</f>
        <v>0</v>
      </c>
    </row>
    <row r="16212" spans="1:14" x14ac:dyDescent="0.2">
      <c r="A16212">
        <v>315400</v>
      </c>
      <c r="B16212" t="s">
        <v>281</v>
      </c>
      <c r="C16212" t="s">
        <v>98</v>
      </c>
      <c r="D16212">
        <v>2006</v>
      </c>
      <c r="E16212" t="s">
        <v>2283</v>
      </c>
      <c r="F16212" t="s">
        <v>99</v>
      </c>
      <c r="H16212">
        <v>23597</v>
      </c>
      <c r="I16212">
        <v>13893</v>
      </c>
      <c r="J16212">
        <v>18868</v>
      </c>
      <c r="K16212">
        <v>18868</v>
      </c>
      <c r="L16212">
        <v>100</v>
      </c>
      <c r="M16212">
        <v>79.959999999999994</v>
      </c>
      <c r="N16212">
        <f>COUNTIF(Cod_Mun_Norte!B:B,DADOS_SNIS_Minas!A16212)</f>
        <v>0</v>
      </c>
    </row>
    <row r="16213" spans="1:14" x14ac:dyDescent="0.2">
      <c r="A16213">
        <v>315400</v>
      </c>
      <c r="B16213" t="s">
        <v>281</v>
      </c>
      <c r="C16213" t="s">
        <v>98</v>
      </c>
      <c r="D16213">
        <v>2005</v>
      </c>
      <c r="H16213">
        <v>23702</v>
      </c>
      <c r="I16213">
        <v>13955</v>
      </c>
      <c r="N16213">
        <f>COUNTIF(Cod_Mun_Norte!B:B,DADOS_SNIS_Minas!A16213)</f>
        <v>0</v>
      </c>
    </row>
    <row r="16214" spans="1:14" x14ac:dyDescent="0.2">
      <c r="A16214">
        <v>315400</v>
      </c>
      <c r="B16214" t="s">
        <v>281</v>
      </c>
      <c r="C16214" t="s">
        <v>98</v>
      </c>
      <c r="D16214">
        <v>2004</v>
      </c>
      <c r="H16214">
        <v>23808</v>
      </c>
      <c r="I16214">
        <v>14017</v>
      </c>
      <c r="N16214">
        <f>COUNTIF(Cod_Mun_Norte!B:B,DADOS_SNIS_Minas!A16214)</f>
        <v>0</v>
      </c>
    </row>
    <row r="16215" spans="1:14" x14ac:dyDescent="0.2">
      <c r="A16215">
        <v>315400</v>
      </c>
      <c r="B16215" t="s">
        <v>281</v>
      </c>
      <c r="C16215" t="s">
        <v>98</v>
      </c>
      <c r="D16215">
        <v>2003</v>
      </c>
      <c r="H16215">
        <v>24000</v>
      </c>
      <c r="I16215">
        <v>14130</v>
      </c>
      <c r="N16215">
        <f>COUNTIF(Cod_Mun_Norte!B:B,DADOS_SNIS_Minas!A16215)</f>
        <v>0</v>
      </c>
    </row>
    <row r="16216" spans="1:14" x14ac:dyDescent="0.2">
      <c r="A16216">
        <v>315400</v>
      </c>
      <c r="B16216" t="s">
        <v>281</v>
      </c>
      <c r="C16216" t="s">
        <v>98</v>
      </c>
      <c r="D16216">
        <v>2002</v>
      </c>
      <c r="H16216">
        <v>24091</v>
      </c>
      <c r="I16216">
        <v>14184</v>
      </c>
      <c r="N16216">
        <f>COUNTIF(Cod_Mun_Norte!B:B,DADOS_SNIS_Minas!A16216)</f>
        <v>0</v>
      </c>
    </row>
    <row r="16217" spans="1:14" x14ac:dyDescent="0.2">
      <c r="A16217">
        <v>315400</v>
      </c>
      <c r="B16217" t="s">
        <v>281</v>
      </c>
      <c r="C16217" t="s">
        <v>98</v>
      </c>
      <c r="D16217">
        <v>2001</v>
      </c>
      <c r="H16217">
        <v>24156</v>
      </c>
      <c r="I16217">
        <v>14222</v>
      </c>
      <c r="N16217">
        <f>COUNTIF(Cod_Mun_Norte!B:B,DADOS_SNIS_Minas!A16217)</f>
        <v>0</v>
      </c>
    </row>
    <row r="16218" spans="1:14" x14ac:dyDescent="0.2">
      <c r="A16218">
        <v>315400</v>
      </c>
      <c r="B16218" t="s">
        <v>281</v>
      </c>
      <c r="C16218" t="s">
        <v>98</v>
      </c>
      <c r="D16218">
        <v>2000</v>
      </c>
      <c r="H16218">
        <v>24287</v>
      </c>
      <c r="I16218">
        <v>14299</v>
      </c>
      <c r="N16218">
        <f>COUNTIF(Cod_Mun_Norte!B:B,DADOS_SNIS_Minas!A16218)</f>
        <v>0</v>
      </c>
    </row>
    <row r="16219" spans="1:14" x14ac:dyDescent="0.2">
      <c r="A16219">
        <v>315400</v>
      </c>
      <c r="B16219" t="s">
        <v>281</v>
      </c>
      <c r="C16219" t="s">
        <v>98</v>
      </c>
      <c r="D16219">
        <v>1999</v>
      </c>
      <c r="H16219">
        <v>24608</v>
      </c>
      <c r="I16219">
        <v>12829</v>
      </c>
      <c r="N16219">
        <f>COUNTIF(Cod_Mun_Norte!B:B,DADOS_SNIS_Minas!A16219)</f>
        <v>0</v>
      </c>
    </row>
    <row r="16220" spans="1:14" x14ac:dyDescent="0.2">
      <c r="A16220">
        <v>315400</v>
      </c>
      <c r="B16220" t="s">
        <v>281</v>
      </c>
      <c r="C16220" t="s">
        <v>98</v>
      </c>
      <c r="D16220">
        <v>1998</v>
      </c>
      <c r="H16220">
        <v>24677</v>
      </c>
      <c r="I16220">
        <v>12865</v>
      </c>
      <c r="N16220">
        <f>COUNTIF(Cod_Mun_Norte!B:B,DADOS_SNIS_Minas!A16220)</f>
        <v>0</v>
      </c>
    </row>
    <row r="16221" spans="1:14" x14ac:dyDescent="0.2">
      <c r="A16221">
        <v>315400</v>
      </c>
      <c r="B16221" t="s">
        <v>281</v>
      </c>
      <c r="C16221" t="s">
        <v>98</v>
      </c>
      <c r="D16221">
        <v>1997</v>
      </c>
      <c r="H16221">
        <v>24746</v>
      </c>
      <c r="I16221">
        <v>12901</v>
      </c>
      <c r="N16221">
        <f>COUNTIF(Cod_Mun_Norte!B:B,DADOS_SNIS_Minas!A16221)</f>
        <v>0</v>
      </c>
    </row>
    <row r="16222" spans="1:14" x14ac:dyDescent="0.2">
      <c r="A16222">
        <v>315400</v>
      </c>
      <c r="B16222" t="s">
        <v>281</v>
      </c>
      <c r="C16222" t="s">
        <v>98</v>
      </c>
      <c r="D16222">
        <v>1996</v>
      </c>
      <c r="H16222">
        <v>29036</v>
      </c>
      <c r="I16222">
        <v>15137</v>
      </c>
      <c r="N16222">
        <f>COUNTIF(Cod_Mun_Norte!B:B,DADOS_SNIS_Minas!A16222)</f>
        <v>0</v>
      </c>
    </row>
    <row r="16223" spans="1:14" x14ac:dyDescent="0.2">
      <c r="A16223">
        <v>315400</v>
      </c>
      <c r="B16223" t="s">
        <v>281</v>
      </c>
      <c r="C16223" t="s">
        <v>98</v>
      </c>
      <c r="D16223">
        <v>1995</v>
      </c>
      <c r="H16223">
        <v>28674</v>
      </c>
      <c r="I16223">
        <v>14948</v>
      </c>
      <c r="N16223">
        <f>COUNTIF(Cod_Mun_Norte!B:B,DADOS_SNIS_Minas!A16223)</f>
        <v>0</v>
      </c>
    </row>
    <row r="16224" spans="1:14" x14ac:dyDescent="0.2">
      <c r="A16224">
        <v>315410</v>
      </c>
      <c r="B16224" t="s">
        <v>282</v>
      </c>
      <c r="C16224" t="s">
        <v>98</v>
      </c>
      <c r="D16224">
        <v>2020</v>
      </c>
      <c r="E16224" t="s">
        <v>2284</v>
      </c>
      <c r="F16224" t="s">
        <v>367</v>
      </c>
      <c r="G16224" t="s">
        <v>371</v>
      </c>
      <c r="H16224">
        <v>10520</v>
      </c>
      <c r="I16224">
        <v>9268</v>
      </c>
      <c r="J16224">
        <v>10518</v>
      </c>
      <c r="K16224">
        <v>9266</v>
      </c>
      <c r="L16224">
        <v>100</v>
      </c>
      <c r="M16224">
        <v>99.98</v>
      </c>
      <c r="N16224">
        <f>COUNTIF(Cod_Mun_Norte!B:B,DADOS_SNIS_Minas!A16224)</f>
        <v>0</v>
      </c>
    </row>
    <row r="16225" spans="1:14" x14ac:dyDescent="0.2">
      <c r="A16225">
        <v>315410</v>
      </c>
      <c r="B16225" t="s">
        <v>282</v>
      </c>
      <c r="C16225" t="s">
        <v>98</v>
      </c>
      <c r="D16225">
        <v>2019</v>
      </c>
      <c r="E16225" t="s">
        <v>2285</v>
      </c>
      <c r="F16225" t="s">
        <v>99</v>
      </c>
      <c r="G16225" t="s">
        <v>100</v>
      </c>
      <c r="H16225">
        <v>10517</v>
      </c>
      <c r="I16225">
        <v>9265</v>
      </c>
      <c r="J16225">
        <v>10517</v>
      </c>
      <c r="K16225">
        <v>9265</v>
      </c>
      <c r="L16225">
        <v>100</v>
      </c>
      <c r="M16225">
        <v>100</v>
      </c>
      <c r="N16225">
        <f>COUNTIF(Cod_Mun_Norte!B:B,DADOS_SNIS_Minas!A16225)</f>
        <v>0</v>
      </c>
    </row>
    <row r="16226" spans="1:14" x14ac:dyDescent="0.2">
      <c r="A16226">
        <v>315410</v>
      </c>
      <c r="B16226" t="s">
        <v>282</v>
      </c>
      <c r="C16226" t="s">
        <v>98</v>
      </c>
      <c r="D16226">
        <v>2018</v>
      </c>
      <c r="E16226" t="s">
        <v>2285</v>
      </c>
      <c r="F16226" t="s">
        <v>99</v>
      </c>
      <c r="H16226">
        <v>10514</v>
      </c>
      <c r="I16226">
        <v>9262</v>
      </c>
      <c r="J16226">
        <v>10514</v>
      </c>
      <c r="K16226">
        <v>9087</v>
      </c>
      <c r="L16226">
        <v>98.1</v>
      </c>
      <c r="M16226">
        <v>100</v>
      </c>
      <c r="N16226">
        <f>COUNTIF(Cod_Mun_Norte!B:B,DADOS_SNIS_Minas!A16226)</f>
        <v>0</v>
      </c>
    </row>
    <row r="16227" spans="1:14" x14ac:dyDescent="0.2">
      <c r="A16227">
        <v>315410</v>
      </c>
      <c r="B16227" t="s">
        <v>282</v>
      </c>
      <c r="C16227" t="s">
        <v>98</v>
      </c>
      <c r="D16227">
        <v>2017</v>
      </c>
      <c r="E16227" t="s">
        <v>2285</v>
      </c>
      <c r="F16227" t="s">
        <v>99</v>
      </c>
      <c r="H16227">
        <v>10697</v>
      </c>
      <c r="I16227">
        <v>9424</v>
      </c>
      <c r="J16227">
        <v>10666</v>
      </c>
      <c r="K16227">
        <v>9087</v>
      </c>
      <c r="L16227">
        <v>96.4</v>
      </c>
      <c r="M16227">
        <v>99.71</v>
      </c>
      <c r="N16227">
        <f>COUNTIF(Cod_Mun_Norte!B:B,DADOS_SNIS_Minas!A16227)</f>
        <v>0</v>
      </c>
    </row>
    <row r="16228" spans="1:14" x14ac:dyDescent="0.2">
      <c r="A16228">
        <v>315410</v>
      </c>
      <c r="B16228" t="s">
        <v>282</v>
      </c>
      <c r="C16228" t="s">
        <v>98</v>
      </c>
      <c r="D16228">
        <v>2016</v>
      </c>
      <c r="E16228" t="s">
        <v>2285</v>
      </c>
      <c r="F16228" t="s">
        <v>99</v>
      </c>
      <c r="H16228">
        <v>10682</v>
      </c>
      <c r="I16228">
        <v>9410</v>
      </c>
      <c r="J16228">
        <v>10651</v>
      </c>
      <c r="K16228">
        <v>9073</v>
      </c>
      <c r="L16228">
        <v>96.4</v>
      </c>
      <c r="M16228">
        <v>99.71</v>
      </c>
      <c r="N16228">
        <f>COUNTIF(Cod_Mun_Norte!B:B,DADOS_SNIS_Minas!A16228)</f>
        <v>0</v>
      </c>
    </row>
    <row r="16229" spans="1:14" x14ac:dyDescent="0.2">
      <c r="A16229">
        <v>315410</v>
      </c>
      <c r="B16229" t="s">
        <v>282</v>
      </c>
      <c r="C16229" t="s">
        <v>98</v>
      </c>
      <c r="D16229">
        <v>2015</v>
      </c>
      <c r="E16229" t="s">
        <v>2285</v>
      </c>
      <c r="F16229" t="s">
        <v>99</v>
      </c>
      <c r="H16229">
        <v>10667</v>
      </c>
      <c r="I16229">
        <v>9397</v>
      </c>
      <c r="J16229">
        <v>10651</v>
      </c>
      <c r="K16229">
        <v>9073</v>
      </c>
      <c r="L16229">
        <v>96.6</v>
      </c>
      <c r="M16229">
        <v>99.85</v>
      </c>
      <c r="N16229">
        <f>COUNTIF(Cod_Mun_Norte!B:B,DADOS_SNIS_Minas!A16229)</f>
        <v>0</v>
      </c>
    </row>
    <row r="16230" spans="1:14" x14ac:dyDescent="0.2">
      <c r="A16230">
        <v>315410</v>
      </c>
      <c r="B16230" t="s">
        <v>282</v>
      </c>
      <c r="C16230" t="s">
        <v>98</v>
      </c>
      <c r="D16230">
        <v>2014</v>
      </c>
      <c r="E16230" t="s">
        <v>2284</v>
      </c>
      <c r="F16230" t="s">
        <v>367</v>
      </c>
      <c r="H16230">
        <v>10651</v>
      </c>
      <c r="I16230">
        <v>9383</v>
      </c>
      <c r="J16230">
        <v>10651</v>
      </c>
      <c r="K16230">
        <v>9073</v>
      </c>
      <c r="L16230">
        <v>96.7</v>
      </c>
      <c r="M16230">
        <v>100</v>
      </c>
      <c r="N16230">
        <f>COUNTIF(Cod_Mun_Norte!B:B,DADOS_SNIS_Minas!A16230)</f>
        <v>0</v>
      </c>
    </row>
    <row r="16231" spans="1:14" x14ac:dyDescent="0.2">
      <c r="A16231">
        <v>315410</v>
      </c>
      <c r="B16231" t="s">
        <v>282</v>
      </c>
      <c r="C16231" t="s">
        <v>98</v>
      </c>
      <c r="D16231">
        <v>2013</v>
      </c>
      <c r="E16231" t="s">
        <v>2284</v>
      </c>
      <c r="F16231" t="s">
        <v>367</v>
      </c>
      <c r="H16231">
        <v>10635</v>
      </c>
      <c r="I16231">
        <v>9369</v>
      </c>
      <c r="J16231">
        <v>9369</v>
      </c>
      <c r="K16231">
        <v>9369</v>
      </c>
      <c r="L16231">
        <v>100</v>
      </c>
      <c r="M16231">
        <v>88.1</v>
      </c>
      <c r="N16231">
        <f>COUNTIF(Cod_Mun_Norte!B:B,DADOS_SNIS_Minas!A16231)</f>
        <v>0</v>
      </c>
    </row>
    <row r="16232" spans="1:14" x14ac:dyDescent="0.2">
      <c r="A16232">
        <v>315410</v>
      </c>
      <c r="B16232" t="s">
        <v>282</v>
      </c>
      <c r="C16232" t="s">
        <v>98</v>
      </c>
      <c r="D16232">
        <v>2012</v>
      </c>
      <c r="E16232" t="s">
        <v>2284</v>
      </c>
      <c r="F16232" t="s">
        <v>367</v>
      </c>
      <c r="H16232">
        <v>10316</v>
      </c>
      <c r="I16232">
        <v>9088</v>
      </c>
      <c r="J16232">
        <v>8928</v>
      </c>
      <c r="K16232">
        <v>8928</v>
      </c>
      <c r="L16232">
        <v>98.2</v>
      </c>
      <c r="M16232">
        <v>86.55</v>
      </c>
      <c r="N16232">
        <f>COUNTIF(Cod_Mun_Norte!B:B,DADOS_SNIS_Minas!A16232)</f>
        <v>0</v>
      </c>
    </row>
    <row r="16233" spans="1:14" x14ac:dyDescent="0.2">
      <c r="A16233">
        <v>315410</v>
      </c>
      <c r="B16233" t="s">
        <v>282</v>
      </c>
      <c r="C16233" t="s">
        <v>98</v>
      </c>
      <c r="D16233">
        <v>2011</v>
      </c>
      <c r="E16233" t="s">
        <v>2285</v>
      </c>
      <c r="F16233" t="s">
        <v>99</v>
      </c>
      <c r="H16233">
        <v>10308</v>
      </c>
      <c r="I16233">
        <v>9081</v>
      </c>
      <c r="J16233">
        <v>9532</v>
      </c>
      <c r="K16233">
        <v>8928</v>
      </c>
      <c r="L16233">
        <v>98.3</v>
      </c>
      <c r="M16233">
        <v>92.47</v>
      </c>
      <c r="N16233">
        <f>COUNTIF(Cod_Mun_Norte!B:B,DADOS_SNIS_Minas!A16233)</f>
        <v>0</v>
      </c>
    </row>
    <row r="16234" spans="1:14" x14ac:dyDescent="0.2">
      <c r="A16234">
        <v>315410</v>
      </c>
      <c r="B16234" t="s">
        <v>282</v>
      </c>
      <c r="C16234" t="s">
        <v>98</v>
      </c>
      <c r="D16234">
        <v>2010</v>
      </c>
      <c r="E16234" t="s">
        <v>2285</v>
      </c>
      <c r="F16234" t="s">
        <v>99</v>
      </c>
      <c r="H16234">
        <v>10299</v>
      </c>
      <c r="I16234">
        <v>9073</v>
      </c>
      <c r="J16234">
        <v>9532</v>
      </c>
      <c r="K16234">
        <v>8928</v>
      </c>
      <c r="L16234">
        <v>98.4</v>
      </c>
      <c r="M16234">
        <v>92.55</v>
      </c>
      <c r="N16234">
        <f>COUNTIF(Cod_Mun_Norte!B:B,DADOS_SNIS_Minas!A16234)</f>
        <v>0</v>
      </c>
    </row>
    <row r="16235" spans="1:14" x14ac:dyDescent="0.2">
      <c r="A16235">
        <v>315410</v>
      </c>
      <c r="B16235" t="s">
        <v>282</v>
      </c>
      <c r="C16235" t="s">
        <v>98</v>
      </c>
      <c r="D16235">
        <v>2009</v>
      </c>
      <c r="E16235" t="s">
        <v>2285</v>
      </c>
      <c r="F16235" t="s">
        <v>99</v>
      </c>
      <c r="H16235">
        <v>10538</v>
      </c>
      <c r="I16235">
        <v>9349</v>
      </c>
      <c r="J16235">
        <v>9412</v>
      </c>
      <c r="K16235">
        <v>8808</v>
      </c>
      <c r="L16235">
        <v>94.2</v>
      </c>
      <c r="M16235">
        <v>89.31</v>
      </c>
      <c r="N16235">
        <f>COUNTIF(Cod_Mun_Norte!B:B,DADOS_SNIS_Minas!A16235)</f>
        <v>0</v>
      </c>
    </row>
    <row r="16236" spans="1:14" x14ac:dyDescent="0.2">
      <c r="A16236">
        <v>315410</v>
      </c>
      <c r="B16236" t="s">
        <v>282</v>
      </c>
      <c r="C16236" t="s">
        <v>98</v>
      </c>
      <c r="D16236">
        <v>2008</v>
      </c>
      <c r="H16236">
        <v>10514</v>
      </c>
      <c r="I16236">
        <v>9328</v>
      </c>
      <c r="N16236">
        <f>COUNTIF(Cod_Mun_Norte!B:B,DADOS_SNIS_Minas!A16236)</f>
        <v>0</v>
      </c>
    </row>
    <row r="16237" spans="1:14" x14ac:dyDescent="0.2">
      <c r="A16237">
        <v>315410</v>
      </c>
      <c r="B16237" t="s">
        <v>282</v>
      </c>
      <c r="C16237" t="s">
        <v>98</v>
      </c>
      <c r="D16237">
        <v>2007</v>
      </c>
      <c r="H16237">
        <v>10194</v>
      </c>
      <c r="I16237">
        <v>9044</v>
      </c>
      <c r="N16237">
        <f>COUNTIF(Cod_Mun_Norte!B:B,DADOS_SNIS_Minas!A16237)</f>
        <v>0</v>
      </c>
    </row>
    <row r="16238" spans="1:14" x14ac:dyDescent="0.2">
      <c r="A16238">
        <v>315410</v>
      </c>
      <c r="B16238" t="s">
        <v>282</v>
      </c>
      <c r="C16238" t="s">
        <v>98</v>
      </c>
      <c r="D16238">
        <v>2006</v>
      </c>
      <c r="H16238">
        <v>9900</v>
      </c>
      <c r="I16238">
        <v>8801</v>
      </c>
      <c r="N16238">
        <f>COUNTIF(Cod_Mun_Norte!B:B,DADOS_SNIS_Minas!A16238)</f>
        <v>0</v>
      </c>
    </row>
    <row r="16239" spans="1:14" x14ac:dyDescent="0.2">
      <c r="A16239">
        <v>315410</v>
      </c>
      <c r="B16239" t="s">
        <v>282</v>
      </c>
      <c r="C16239" t="s">
        <v>98</v>
      </c>
      <c r="D16239">
        <v>2005</v>
      </c>
      <c r="H16239">
        <v>9944</v>
      </c>
      <c r="I16239">
        <v>8840</v>
      </c>
      <c r="N16239">
        <f>COUNTIF(Cod_Mun_Norte!B:B,DADOS_SNIS_Minas!A16239)</f>
        <v>0</v>
      </c>
    </row>
    <row r="16240" spans="1:14" x14ac:dyDescent="0.2">
      <c r="A16240">
        <v>315410</v>
      </c>
      <c r="B16240" t="s">
        <v>282</v>
      </c>
      <c r="C16240" t="s">
        <v>98</v>
      </c>
      <c r="D16240">
        <v>2004</v>
      </c>
      <c r="H16240">
        <v>9988</v>
      </c>
      <c r="I16240">
        <v>8879</v>
      </c>
      <c r="N16240">
        <f>COUNTIF(Cod_Mun_Norte!B:B,DADOS_SNIS_Minas!A16240)</f>
        <v>0</v>
      </c>
    </row>
    <row r="16241" spans="1:14" x14ac:dyDescent="0.2">
      <c r="A16241">
        <v>315410</v>
      </c>
      <c r="B16241" t="s">
        <v>282</v>
      </c>
      <c r="C16241" t="s">
        <v>98</v>
      </c>
      <c r="D16241">
        <v>2003</v>
      </c>
      <c r="H16241">
        <v>10068</v>
      </c>
      <c r="I16241">
        <v>8950</v>
      </c>
      <c r="N16241">
        <f>COUNTIF(Cod_Mun_Norte!B:B,DADOS_SNIS_Minas!A16241)</f>
        <v>0</v>
      </c>
    </row>
    <row r="16242" spans="1:14" x14ac:dyDescent="0.2">
      <c r="A16242">
        <v>315410</v>
      </c>
      <c r="B16242" t="s">
        <v>282</v>
      </c>
      <c r="C16242" t="s">
        <v>98</v>
      </c>
      <c r="D16242">
        <v>2002</v>
      </c>
      <c r="H16242">
        <v>10106</v>
      </c>
      <c r="I16242">
        <v>8984</v>
      </c>
      <c r="N16242">
        <f>COUNTIF(Cod_Mun_Norte!B:B,DADOS_SNIS_Minas!A16242)</f>
        <v>0</v>
      </c>
    </row>
    <row r="16243" spans="1:14" x14ac:dyDescent="0.2">
      <c r="A16243">
        <v>315410</v>
      </c>
      <c r="B16243" t="s">
        <v>282</v>
      </c>
      <c r="C16243" t="s">
        <v>98</v>
      </c>
      <c r="D16243">
        <v>2001</v>
      </c>
      <c r="H16243">
        <v>10132</v>
      </c>
      <c r="I16243">
        <v>9007</v>
      </c>
      <c r="N16243">
        <f>COUNTIF(Cod_Mun_Norte!B:B,DADOS_SNIS_Minas!A16243)</f>
        <v>0</v>
      </c>
    </row>
    <row r="16244" spans="1:14" x14ac:dyDescent="0.2">
      <c r="A16244">
        <v>315410</v>
      </c>
      <c r="B16244" t="s">
        <v>282</v>
      </c>
      <c r="C16244" t="s">
        <v>98</v>
      </c>
      <c r="D16244">
        <v>2000</v>
      </c>
      <c r="H16244">
        <v>10188</v>
      </c>
      <c r="I16244">
        <v>9057</v>
      </c>
      <c r="N16244">
        <f>COUNTIF(Cod_Mun_Norte!B:B,DADOS_SNIS_Minas!A16244)</f>
        <v>0</v>
      </c>
    </row>
    <row r="16245" spans="1:14" x14ac:dyDescent="0.2">
      <c r="A16245">
        <v>315410</v>
      </c>
      <c r="B16245" t="s">
        <v>282</v>
      </c>
      <c r="C16245" t="s">
        <v>98</v>
      </c>
      <c r="D16245">
        <v>1999</v>
      </c>
      <c r="H16245">
        <v>10688</v>
      </c>
      <c r="I16245">
        <v>9128</v>
      </c>
      <c r="N16245">
        <f>COUNTIF(Cod_Mun_Norte!B:B,DADOS_SNIS_Minas!A16245)</f>
        <v>0</v>
      </c>
    </row>
    <row r="16246" spans="1:14" x14ac:dyDescent="0.2">
      <c r="A16246">
        <v>315410</v>
      </c>
      <c r="B16246" t="s">
        <v>282</v>
      </c>
      <c r="C16246" t="s">
        <v>98</v>
      </c>
      <c r="D16246">
        <v>1998</v>
      </c>
      <c r="H16246">
        <v>10662</v>
      </c>
      <c r="I16246">
        <v>9106</v>
      </c>
      <c r="N16246">
        <f>COUNTIF(Cod_Mun_Norte!B:B,DADOS_SNIS_Minas!A16246)</f>
        <v>0</v>
      </c>
    </row>
    <row r="16247" spans="1:14" x14ac:dyDescent="0.2">
      <c r="A16247">
        <v>315410</v>
      </c>
      <c r="B16247" t="s">
        <v>282</v>
      </c>
      <c r="C16247" t="s">
        <v>98</v>
      </c>
      <c r="D16247">
        <v>1997</v>
      </c>
      <c r="H16247">
        <v>10635</v>
      </c>
      <c r="I16247">
        <v>9082</v>
      </c>
      <c r="N16247">
        <f>COUNTIF(Cod_Mun_Norte!B:B,DADOS_SNIS_Minas!A16247)</f>
        <v>0</v>
      </c>
    </row>
    <row r="16248" spans="1:14" x14ac:dyDescent="0.2">
      <c r="A16248">
        <v>315410</v>
      </c>
      <c r="B16248" t="s">
        <v>282</v>
      </c>
      <c r="C16248" t="s">
        <v>98</v>
      </c>
      <c r="D16248">
        <v>1996</v>
      </c>
      <c r="H16248">
        <v>10604</v>
      </c>
      <c r="I16248">
        <v>9056</v>
      </c>
      <c r="N16248">
        <f>COUNTIF(Cod_Mun_Norte!B:B,DADOS_SNIS_Minas!A16248)</f>
        <v>0</v>
      </c>
    </row>
    <row r="16249" spans="1:14" x14ac:dyDescent="0.2">
      <c r="A16249">
        <v>315410</v>
      </c>
      <c r="B16249" t="s">
        <v>282</v>
      </c>
      <c r="C16249" t="s">
        <v>98</v>
      </c>
      <c r="D16249">
        <v>1995</v>
      </c>
      <c r="H16249">
        <v>10525</v>
      </c>
      <c r="I16249">
        <v>8989</v>
      </c>
      <c r="N16249">
        <f>COUNTIF(Cod_Mun_Norte!B:B,DADOS_SNIS_Minas!A16249)</f>
        <v>0</v>
      </c>
    </row>
    <row r="16250" spans="1:14" x14ac:dyDescent="0.2">
      <c r="A16250">
        <v>315415</v>
      </c>
      <c r="B16250" t="s">
        <v>283</v>
      </c>
      <c r="C16250" t="s">
        <v>98</v>
      </c>
      <c r="D16250">
        <v>2020</v>
      </c>
      <c r="E16250" t="s">
        <v>2286</v>
      </c>
      <c r="F16250" t="s">
        <v>367</v>
      </c>
      <c r="G16250" t="s">
        <v>378</v>
      </c>
      <c r="H16250">
        <v>7201</v>
      </c>
      <c r="I16250">
        <v>3999</v>
      </c>
      <c r="J16250">
        <v>6688</v>
      </c>
      <c r="K16250">
        <v>3999</v>
      </c>
      <c r="L16250">
        <v>100</v>
      </c>
      <c r="M16250">
        <v>92.88</v>
      </c>
      <c r="N16250">
        <f>COUNTIF(Cod_Mun_Norte!B:B,DADOS_SNIS_Minas!A16250)</f>
        <v>0</v>
      </c>
    </row>
    <row r="16251" spans="1:14" x14ac:dyDescent="0.2">
      <c r="A16251">
        <v>315415</v>
      </c>
      <c r="B16251" t="s">
        <v>283</v>
      </c>
      <c r="C16251" t="s">
        <v>98</v>
      </c>
      <c r="D16251">
        <v>2019</v>
      </c>
      <c r="H16251">
        <v>7154</v>
      </c>
      <c r="I16251">
        <v>3973</v>
      </c>
      <c r="N16251">
        <f>COUNTIF(Cod_Mun_Norte!B:B,DADOS_SNIS_Minas!A16251)</f>
        <v>0</v>
      </c>
    </row>
    <row r="16252" spans="1:14" x14ac:dyDescent="0.2">
      <c r="A16252">
        <v>315415</v>
      </c>
      <c r="B16252" t="s">
        <v>283</v>
      </c>
      <c r="C16252" t="s">
        <v>98</v>
      </c>
      <c r="D16252">
        <v>2018</v>
      </c>
      <c r="H16252">
        <v>7105</v>
      </c>
      <c r="I16252">
        <v>3946</v>
      </c>
      <c r="N16252">
        <f>COUNTIF(Cod_Mun_Norte!B:B,DADOS_SNIS_Minas!A16252)</f>
        <v>0</v>
      </c>
    </row>
    <row r="16253" spans="1:14" x14ac:dyDescent="0.2">
      <c r="A16253">
        <v>315415</v>
      </c>
      <c r="B16253" t="s">
        <v>283</v>
      </c>
      <c r="C16253" t="s">
        <v>98</v>
      </c>
      <c r="D16253">
        <v>2017</v>
      </c>
      <c r="H16253">
        <v>7117</v>
      </c>
      <c r="I16253">
        <v>3952</v>
      </c>
      <c r="N16253">
        <f>COUNTIF(Cod_Mun_Norte!B:B,DADOS_SNIS_Minas!A16253)</f>
        <v>0</v>
      </c>
    </row>
    <row r="16254" spans="1:14" x14ac:dyDescent="0.2">
      <c r="A16254">
        <v>315415</v>
      </c>
      <c r="B16254" t="s">
        <v>283</v>
      </c>
      <c r="C16254" t="s">
        <v>98</v>
      </c>
      <c r="D16254">
        <v>2016</v>
      </c>
      <c r="E16254" t="s">
        <v>2286</v>
      </c>
      <c r="F16254" t="s">
        <v>367</v>
      </c>
      <c r="H16254">
        <v>7071</v>
      </c>
      <c r="I16254">
        <v>3927</v>
      </c>
      <c r="J16254">
        <v>5688</v>
      </c>
      <c r="K16254">
        <v>3927</v>
      </c>
      <c r="L16254">
        <v>100</v>
      </c>
      <c r="M16254">
        <v>80.44</v>
      </c>
      <c r="N16254">
        <f>COUNTIF(Cod_Mun_Norte!B:B,DADOS_SNIS_Minas!A16254)</f>
        <v>0</v>
      </c>
    </row>
    <row r="16255" spans="1:14" x14ac:dyDescent="0.2">
      <c r="A16255">
        <v>315415</v>
      </c>
      <c r="B16255" t="s">
        <v>283</v>
      </c>
      <c r="C16255" t="s">
        <v>98</v>
      </c>
      <c r="D16255">
        <v>2015</v>
      </c>
      <c r="E16255" t="s">
        <v>2287</v>
      </c>
      <c r="F16255" t="s">
        <v>99</v>
      </c>
      <c r="H16255">
        <v>7023</v>
      </c>
      <c r="I16255">
        <v>3900</v>
      </c>
      <c r="J16255">
        <v>5500</v>
      </c>
      <c r="K16255">
        <v>3900</v>
      </c>
      <c r="L16255">
        <v>100</v>
      </c>
      <c r="M16255">
        <v>78.31</v>
      </c>
      <c r="N16255">
        <f>COUNTIF(Cod_Mun_Norte!B:B,DADOS_SNIS_Minas!A16255)</f>
        <v>0</v>
      </c>
    </row>
    <row r="16256" spans="1:14" x14ac:dyDescent="0.2">
      <c r="A16256">
        <v>315415</v>
      </c>
      <c r="B16256" t="s">
        <v>283</v>
      </c>
      <c r="C16256" t="s">
        <v>98</v>
      </c>
      <c r="D16256">
        <v>2014</v>
      </c>
      <c r="E16256" t="s">
        <v>2287</v>
      </c>
      <c r="F16256" t="s">
        <v>99</v>
      </c>
      <c r="H16256">
        <v>6973</v>
      </c>
      <c r="I16256">
        <v>3872</v>
      </c>
      <c r="J16256">
        <v>5000</v>
      </c>
      <c r="K16256">
        <v>3800</v>
      </c>
      <c r="L16256">
        <v>98.1</v>
      </c>
      <c r="M16256">
        <v>71.709999999999994</v>
      </c>
      <c r="N16256">
        <f>COUNTIF(Cod_Mun_Norte!B:B,DADOS_SNIS_Minas!A16256)</f>
        <v>0</v>
      </c>
    </row>
    <row r="16257" spans="1:14" x14ac:dyDescent="0.2">
      <c r="A16257">
        <v>315415</v>
      </c>
      <c r="B16257" t="s">
        <v>283</v>
      </c>
      <c r="C16257" t="s">
        <v>98</v>
      </c>
      <c r="D16257">
        <v>2013</v>
      </c>
      <c r="E16257" t="s">
        <v>2287</v>
      </c>
      <c r="F16257" t="s">
        <v>99</v>
      </c>
      <c r="H16257">
        <v>6920</v>
      </c>
      <c r="I16257">
        <v>3843</v>
      </c>
      <c r="J16257">
        <v>4579</v>
      </c>
      <c r="K16257">
        <v>3812</v>
      </c>
      <c r="L16257">
        <v>99.2</v>
      </c>
      <c r="M16257">
        <v>66.17</v>
      </c>
      <c r="N16257">
        <f>COUNTIF(Cod_Mun_Norte!B:B,DADOS_SNIS_Minas!A16257)</f>
        <v>0</v>
      </c>
    </row>
    <row r="16258" spans="1:14" x14ac:dyDescent="0.2">
      <c r="A16258">
        <v>315415</v>
      </c>
      <c r="B16258" t="s">
        <v>283</v>
      </c>
      <c r="C16258" t="s">
        <v>98</v>
      </c>
      <c r="D16258">
        <v>2012</v>
      </c>
      <c r="E16258" t="s">
        <v>2286</v>
      </c>
      <c r="F16258" t="s">
        <v>367</v>
      </c>
      <c r="H16258">
        <v>6667</v>
      </c>
      <c r="I16258">
        <v>3702</v>
      </c>
      <c r="J16258">
        <v>4502</v>
      </c>
      <c r="K16258">
        <v>3702</v>
      </c>
      <c r="L16258">
        <v>100</v>
      </c>
      <c r="M16258">
        <v>67.53</v>
      </c>
      <c r="N16258">
        <f>COUNTIF(Cod_Mun_Norte!B:B,DADOS_SNIS_Minas!A16258)</f>
        <v>0</v>
      </c>
    </row>
    <row r="16259" spans="1:14" x14ac:dyDescent="0.2">
      <c r="A16259">
        <v>315415</v>
      </c>
      <c r="B16259" t="s">
        <v>283</v>
      </c>
      <c r="C16259" t="s">
        <v>98</v>
      </c>
      <c r="D16259">
        <v>2011</v>
      </c>
      <c r="H16259">
        <v>6619</v>
      </c>
      <c r="I16259">
        <v>3676</v>
      </c>
      <c r="N16259">
        <f>COUNTIF(Cod_Mun_Norte!B:B,DADOS_SNIS_Minas!A16259)</f>
        <v>0</v>
      </c>
    </row>
    <row r="16260" spans="1:14" x14ac:dyDescent="0.2">
      <c r="A16260">
        <v>315415</v>
      </c>
      <c r="B16260" t="s">
        <v>283</v>
      </c>
      <c r="C16260" t="s">
        <v>98</v>
      </c>
      <c r="D16260">
        <v>2010</v>
      </c>
      <c r="E16260" t="s">
        <v>2287</v>
      </c>
      <c r="F16260" t="s">
        <v>99</v>
      </c>
      <c r="H16260">
        <v>6569</v>
      </c>
      <c r="I16260">
        <v>3648</v>
      </c>
      <c r="J16260">
        <v>4300</v>
      </c>
      <c r="K16260">
        <v>3500</v>
      </c>
      <c r="L16260">
        <v>95.9</v>
      </c>
      <c r="M16260">
        <v>65.459999999999994</v>
      </c>
      <c r="N16260">
        <f>COUNTIF(Cod_Mun_Norte!B:B,DADOS_SNIS_Minas!A16260)</f>
        <v>0</v>
      </c>
    </row>
    <row r="16261" spans="1:14" x14ac:dyDescent="0.2">
      <c r="A16261">
        <v>315415</v>
      </c>
      <c r="B16261" t="s">
        <v>283</v>
      </c>
      <c r="C16261" t="s">
        <v>98</v>
      </c>
      <c r="D16261">
        <v>2009</v>
      </c>
      <c r="H16261">
        <v>6663</v>
      </c>
      <c r="I16261">
        <v>3472</v>
      </c>
      <c r="N16261">
        <f>COUNTIF(Cod_Mun_Norte!B:B,DADOS_SNIS_Minas!A16261)</f>
        <v>0</v>
      </c>
    </row>
    <row r="16262" spans="1:14" x14ac:dyDescent="0.2">
      <c r="A16262">
        <v>315415</v>
      </c>
      <c r="B16262" t="s">
        <v>283</v>
      </c>
      <c r="C16262" t="s">
        <v>98</v>
      </c>
      <c r="D16262">
        <v>2008</v>
      </c>
      <c r="H16262">
        <v>6599</v>
      </c>
      <c r="I16262">
        <v>3439</v>
      </c>
      <c r="N16262">
        <f>COUNTIF(Cod_Mun_Norte!B:B,DADOS_SNIS_Minas!A16262)</f>
        <v>0</v>
      </c>
    </row>
    <row r="16263" spans="1:14" x14ac:dyDescent="0.2">
      <c r="A16263">
        <v>315415</v>
      </c>
      <c r="B16263" t="s">
        <v>283</v>
      </c>
      <c r="C16263" t="s">
        <v>98</v>
      </c>
      <c r="D16263">
        <v>2007</v>
      </c>
      <c r="H16263">
        <v>6344</v>
      </c>
      <c r="I16263">
        <v>3306</v>
      </c>
      <c r="N16263">
        <f>COUNTIF(Cod_Mun_Norte!B:B,DADOS_SNIS_Minas!A16263)</f>
        <v>0</v>
      </c>
    </row>
    <row r="16264" spans="1:14" x14ac:dyDescent="0.2">
      <c r="A16264">
        <v>315415</v>
      </c>
      <c r="B16264" t="s">
        <v>283</v>
      </c>
      <c r="C16264" t="s">
        <v>98</v>
      </c>
      <c r="D16264">
        <v>2006</v>
      </c>
      <c r="H16264">
        <v>6835</v>
      </c>
      <c r="I16264">
        <v>3381</v>
      </c>
      <c r="N16264">
        <f>COUNTIF(Cod_Mun_Norte!B:B,DADOS_SNIS_Minas!A16264)</f>
        <v>0</v>
      </c>
    </row>
    <row r="16265" spans="1:14" x14ac:dyDescent="0.2">
      <c r="A16265">
        <v>315415</v>
      </c>
      <c r="B16265" t="s">
        <v>283</v>
      </c>
      <c r="C16265" t="s">
        <v>98</v>
      </c>
      <c r="D16265">
        <v>2005</v>
      </c>
      <c r="H16265">
        <v>6696</v>
      </c>
      <c r="I16265">
        <v>3312</v>
      </c>
      <c r="N16265">
        <f>COUNTIF(Cod_Mun_Norte!B:B,DADOS_SNIS_Minas!A16265)</f>
        <v>0</v>
      </c>
    </row>
    <row r="16266" spans="1:14" x14ac:dyDescent="0.2">
      <c r="A16266">
        <v>315415</v>
      </c>
      <c r="B16266" t="s">
        <v>283</v>
      </c>
      <c r="C16266" t="s">
        <v>98</v>
      </c>
      <c r="D16266">
        <v>2004</v>
      </c>
      <c r="H16266">
        <v>6556</v>
      </c>
      <c r="I16266">
        <v>3243</v>
      </c>
      <c r="N16266">
        <f>COUNTIF(Cod_Mun_Norte!B:B,DADOS_SNIS_Minas!A16266)</f>
        <v>0</v>
      </c>
    </row>
    <row r="16267" spans="1:14" x14ac:dyDescent="0.2">
      <c r="A16267">
        <v>315415</v>
      </c>
      <c r="B16267" t="s">
        <v>283</v>
      </c>
      <c r="C16267" t="s">
        <v>98</v>
      </c>
      <c r="D16267">
        <v>2003</v>
      </c>
      <c r="H16267">
        <v>6303</v>
      </c>
      <c r="I16267">
        <v>3118</v>
      </c>
      <c r="N16267">
        <f>COUNTIF(Cod_Mun_Norte!B:B,DADOS_SNIS_Minas!A16267)</f>
        <v>0</v>
      </c>
    </row>
    <row r="16268" spans="1:14" x14ac:dyDescent="0.2">
      <c r="A16268">
        <v>315415</v>
      </c>
      <c r="B16268" t="s">
        <v>283</v>
      </c>
      <c r="C16268" t="s">
        <v>98</v>
      </c>
      <c r="D16268">
        <v>2002</v>
      </c>
      <c r="H16268">
        <v>6183</v>
      </c>
      <c r="I16268">
        <v>3059</v>
      </c>
      <c r="N16268">
        <f>COUNTIF(Cod_Mun_Norte!B:B,DADOS_SNIS_Minas!A16268)</f>
        <v>0</v>
      </c>
    </row>
    <row r="16269" spans="1:14" x14ac:dyDescent="0.2">
      <c r="A16269">
        <v>315415</v>
      </c>
      <c r="B16269" t="s">
        <v>283</v>
      </c>
      <c r="C16269" t="s">
        <v>98</v>
      </c>
      <c r="D16269">
        <v>2001</v>
      </c>
      <c r="H16269">
        <v>6075</v>
      </c>
      <c r="I16269">
        <v>3005</v>
      </c>
      <c r="N16269">
        <f>COUNTIF(Cod_Mun_Norte!B:B,DADOS_SNIS_Minas!A16269)</f>
        <v>0</v>
      </c>
    </row>
    <row r="16270" spans="1:14" x14ac:dyDescent="0.2">
      <c r="A16270">
        <v>315415</v>
      </c>
      <c r="B16270" t="s">
        <v>283</v>
      </c>
      <c r="C16270" t="s">
        <v>98</v>
      </c>
      <c r="D16270">
        <v>2000</v>
      </c>
      <c r="H16270">
        <v>5923</v>
      </c>
      <c r="I16270">
        <v>2930</v>
      </c>
      <c r="N16270">
        <f>COUNTIF(Cod_Mun_Norte!B:B,DADOS_SNIS_Minas!A16270)</f>
        <v>0</v>
      </c>
    </row>
    <row r="16271" spans="1:14" x14ac:dyDescent="0.2">
      <c r="A16271">
        <v>315415</v>
      </c>
      <c r="B16271" t="s">
        <v>283</v>
      </c>
      <c r="C16271" t="s">
        <v>98</v>
      </c>
      <c r="D16271">
        <v>1999</v>
      </c>
      <c r="H16271">
        <v>4786</v>
      </c>
      <c r="I16271">
        <v>2368</v>
      </c>
      <c r="N16271">
        <f>COUNTIF(Cod_Mun_Norte!B:B,DADOS_SNIS_Minas!A16271)</f>
        <v>0</v>
      </c>
    </row>
    <row r="16272" spans="1:14" x14ac:dyDescent="0.2">
      <c r="A16272">
        <v>315415</v>
      </c>
      <c r="B16272" t="s">
        <v>283</v>
      </c>
      <c r="C16272" t="s">
        <v>98</v>
      </c>
      <c r="D16272">
        <v>1998</v>
      </c>
      <c r="H16272">
        <v>4775</v>
      </c>
      <c r="I16272">
        <v>2362</v>
      </c>
      <c r="N16272">
        <f>COUNTIF(Cod_Mun_Norte!B:B,DADOS_SNIS_Minas!A16272)</f>
        <v>0</v>
      </c>
    </row>
    <row r="16273" spans="1:14" x14ac:dyDescent="0.2">
      <c r="A16273">
        <v>315415</v>
      </c>
      <c r="B16273" t="s">
        <v>283</v>
      </c>
      <c r="C16273" t="s">
        <v>98</v>
      </c>
      <c r="D16273">
        <v>1997</v>
      </c>
      <c r="H16273">
        <v>4763</v>
      </c>
      <c r="I16273">
        <v>2356</v>
      </c>
      <c r="N16273">
        <f>COUNTIF(Cod_Mun_Norte!B:B,DADOS_SNIS_Minas!A16273)</f>
        <v>0</v>
      </c>
    </row>
    <row r="16274" spans="1:14" x14ac:dyDescent="0.2">
      <c r="A16274">
        <v>315420</v>
      </c>
      <c r="B16274" t="s">
        <v>2288</v>
      </c>
      <c r="C16274" t="s">
        <v>98</v>
      </c>
      <c r="D16274">
        <v>2020</v>
      </c>
      <c r="E16274" t="s">
        <v>2289</v>
      </c>
      <c r="F16274" t="s">
        <v>367</v>
      </c>
      <c r="G16274" t="s">
        <v>368</v>
      </c>
      <c r="H16274">
        <v>11540</v>
      </c>
      <c r="I16274">
        <v>9280</v>
      </c>
      <c r="J16274">
        <v>8490</v>
      </c>
      <c r="K16274">
        <v>8490</v>
      </c>
      <c r="L16274">
        <v>91.5</v>
      </c>
      <c r="M16274">
        <v>73.569999999999993</v>
      </c>
      <c r="N16274">
        <f>COUNTIF(Cod_Mun_Norte!B:B,DADOS_SNIS_Minas!A16274)</f>
        <v>0</v>
      </c>
    </row>
    <row r="16275" spans="1:14" x14ac:dyDescent="0.2">
      <c r="A16275">
        <v>315420</v>
      </c>
      <c r="B16275" t="s">
        <v>2288</v>
      </c>
      <c r="C16275" t="s">
        <v>98</v>
      </c>
      <c r="D16275">
        <v>2019</v>
      </c>
      <c r="E16275" t="s">
        <v>2289</v>
      </c>
      <c r="F16275" t="s">
        <v>367</v>
      </c>
      <c r="G16275" t="s">
        <v>368</v>
      </c>
      <c r="H16275">
        <v>11500</v>
      </c>
      <c r="I16275">
        <v>9248</v>
      </c>
      <c r="J16275">
        <v>8469</v>
      </c>
      <c r="K16275">
        <v>8469</v>
      </c>
      <c r="L16275">
        <v>91.6</v>
      </c>
      <c r="M16275">
        <v>73.64</v>
      </c>
      <c r="N16275">
        <f>COUNTIF(Cod_Mun_Norte!B:B,DADOS_SNIS_Minas!A16275)</f>
        <v>0</v>
      </c>
    </row>
    <row r="16276" spans="1:14" x14ac:dyDescent="0.2">
      <c r="A16276">
        <v>315420</v>
      </c>
      <c r="B16276" t="s">
        <v>2288</v>
      </c>
      <c r="C16276" t="s">
        <v>98</v>
      </c>
      <c r="D16276">
        <v>2018</v>
      </c>
      <c r="E16276" t="s">
        <v>2289</v>
      </c>
      <c r="F16276" t="s">
        <v>367</v>
      </c>
      <c r="H16276">
        <v>11459</v>
      </c>
      <c r="I16276">
        <v>9215</v>
      </c>
      <c r="J16276">
        <v>8379</v>
      </c>
      <c r="K16276">
        <v>8379</v>
      </c>
      <c r="L16276">
        <v>90.9</v>
      </c>
      <c r="M16276">
        <v>73.12</v>
      </c>
      <c r="N16276">
        <f>COUNTIF(Cod_Mun_Norte!B:B,DADOS_SNIS_Minas!A16276)</f>
        <v>0</v>
      </c>
    </row>
    <row r="16277" spans="1:14" x14ac:dyDescent="0.2">
      <c r="A16277">
        <v>315420</v>
      </c>
      <c r="B16277" t="s">
        <v>2288</v>
      </c>
      <c r="C16277" t="s">
        <v>98</v>
      </c>
      <c r="D16277">
        <v>2017</v>
      </c>
      <c r="E16277" t="s">
        <v>2289</v>
      </c>
      <c r="F16277" t="s">
        <v>367</v>
      </c>
      <c r="H16277">
        <v>11569</v>
      </c>
      <c r="I16277">
        <v>9304</v>
      </c>
      <c r="J16277">
        <v>8362</v>
      </c>
      <c r="K16277">
        <v>8362</v>
      </c>
      <c r="L16277">
        <v>89.9</v>
      </c>
      <c r="M16277">
        <v>72.28</v>
      </c>
      <c r="N16277">
        <f>COUNTIF(Cod_Mun_Norte!B:B,DADOS_SNIS_Minas!A16277)</f>
        <v>0</v>
      </c>
    </row>
    <row r="16278" spans="1:14" x14ac:dyDescent="0.2">
      <c r="A16278">
        <v>315420</v>
      </c>
      <c r="B16278" t="s">
        <v>2288</v>
      </c>
      <c r="C16278" t="s">
        <v>98</v>
      </c>
      <c r="D16278">
        <v>2016</v>
      </c>
      <c r="E16278" t="s">
        <v>361</v>
      </c>
      <c r="F16278" t="s">
        <v>362</v>
      </c>
      <c r="H16278">
        <v>11525</v>
      </c>
      <c r="I16278">
        <v>9268</v>
      </c>
      <c r="J16278">
        <v>8365</v>
      </c>
      <c r="K16278">
        <v>8365</v>
      </c>
      <c r="L16278">
        <v>90.3</v>
      </c>
      <c r="M16278">
        <v>72.58</v>
      </c>
      <c r="N16278">
        <f>COUNTIF(Cod_Mun_Norte!B:B,DADOS_SNIS_Minas!A16278)</f>
        <v>0</v>
      </c>
    </row>
    <row r="16279" spans="1:14" x14ac:dyDescent="0.2">
      <c r="A16279">
        <v>315420</v>
      </c>
      <c r="B16279" t="s">
        <v>2288</v>
      </c>
      <c r="C16279" t="s">
        <v>98</v>
      </c>
      <c r="D16279">
        <v>2015</v>
      </c>
      <c r="E16279" t="s">
        <v>2289</v>
      </c>
      <c r="F16279" t="s">
        <v>364</v>
      </c>
      <c r="H16279">
        <v>11478</v>
      </c>
      <c r="I16279">
        <v>9230</v>
      </c>
      <c r="J16279">
        <v>8337</v>
      </c>
      <c r="K16279">
        <v>8337</v>
      </c>
      <c r="L16279">
        <v>90.3</v>
      </c>
      <c r="M16279">
        <v>72.63</v>
      </c>
      <c r="N16279">
        <f>COUNTIF(Cod_Mun_Norte!B:B,DADOS_SNIS_Minas!A16279)</f>
        <v>0</v>
      </c>
    </row>
    <row r="16280" spans="1:14" x14ac:dyDescent="0.2">
      <c r="A16280">
        <v>315420</v>
      </c>
      <c r="B16280" t="s">
        <v>2288</v>
      </c>
      <c r="C16280" t="s">
        <v>98</v>
      </c>
      <c r="D16280">
        <v>2014</v>
      </c>
      <c r="E16280" t="s">
        <v>2289</v>
      </c>
      <c r="F16280" t="s">
        <v>364</v>
      </c>
      <c r="H16280">
        <v>11429</v>
      </c>
      <c r="I16280">
        <v>9191</v>
      </c>
      <c r="J16280">
        <v>9191</v>
      </c>
      <c r="K16280">
        <v>9191</v>
      </c>
      <c r="L16280">
        <v>100</v>
      </c>
      <c r="M16280">
        <v>80.42</v>
      </c>
      <c r="N16280">
        <f>COUNTIF(Cod_Mun_Norte!B:B,DADOS_SNIS_Minas!A16280)</f>
        <v>0</v>
      </c>
    </row>
    <row r="16281" spans="1:14" x14ac:dyDescent="0.2">
      <c r="A16281">
        <v>315420</v>
      </c>
      <c r="B16281" t="s">
        <v>2288</v>
      </c>
      <c r="C16281" t="s">
        <v>98</v>
      </c>
      <c r="D16281">
        <v>2013</v>
      </c>
      <c r="E16281" t="s">
        <v>2289</v>
      </c>
      <c r="F16281" t="s">
        <v>364</v>
      </c>
      <c r="H16281">
        <v>11378</v>
      </c>
      <c r="I16281">
        <v>9150</v>
      </c>
      <c r="J16281">
        <v>9150</v>
      </c>
      <c r="K16281">
        <v>9150</v>
      </c>
      <c r="L16281">
        <v>100</v>
      </c>
      <c r="M16281">
        <v>80.42</v>
      </c>
      <c r="N16281">
        <f>COUNTIF(Cod_Mun_Norte!B:B,DADOS_SNIS_Minas!A16281)</f>
        <v>0</v>
      </c>
    </row>
    <row r="16282" spans="1:14" x14ac:dyDescent="0.2">
      <c r="A16282">
        <v>315420</v>
      </c>
      <c r="B16282" t="s">
        <v>2288</v>
      </c>
      <c r="C16282" t="s">
        <v>98</v>
      </c>
      <c r="D16282">
        <v>2012</v>
      </c>
      <c r="E16282" t="s">
        <v>2289</v>
      </c>
      <c r="F16282" t="s">
        <v>364</v>
      </c>
      <c r="H16282">
        <v>11001</v>
      </c>
      <c r="I16282">
        <v>8847</v>
      </c>
      <c r="J16282">
        <v>8847</v>
      </c>
      <c r="K16282">
        <v>8847</v>
      </c>
      <c r="L16282">
        <v>100</v>
      </c>
      <c r="M16282">
        <v>80.42</v>
      </c>
      <c r="N16282">
        <f>COUNTIF(Cod_Mun_Norte!B:B,DADOS_SNIS_Minas!A16282)</f>
        <v>0</v>
      </c>
    </row>
    <row r="16283" spans="1:14" x14ac:dyDescent="0.2">
      <c r="A16283">
        <v>315420</v>
      </c>
      <c r="B16283" t="s">
        <v>2288</v>
      </c>
      <c r="C16283" t="s">
        <v>98</v>
      </c>
      <c r="D16283">
        <v>2011</v>
      </c>
      <c r="E16283" t="s">
        <v>2289</v>
      </c>
      <c r="F16283" t="s">
        <v>364</v>
      </c>
      <c r="H16283">
        <v>10958</v>
      </c>
      <c r="I16283">
        <v>8812</v>
      </c>
      <c r="J16283">
        <v>8812</v>
      </c>
      <c r="K16283">
        <v>8812</v>
      </c>
      <c r="L16283">
        <v>100</v>
      </c>
      <c r="M16283">
        <v>80.42</v>
      </c>
      <c r="N16283">
        <f>COUNTIF(Cod_Mun_Norte!B:B,DADOS_SNIS_Minas!A16283)</f>
        <v>0</v>
      </c>
    </row>
    <row r="16284" spans="1:14" x14ac:dyDescent="0.2">
      <c r="A16284">
        <v>315420</v>
      </c>
      <c r="B16284" t="s">
        <v>2288</v>
      </c>
      <c r="C16284" t="s">
        <v>98</v>
      </c>
      <c r="D16284">
        <v>2010</v>
      </c>
      <c r="E16284" t="s">
        <v>2289</v>
      </c>
      <c r="F16284" t="s">
        <v>364</v>
      </c>
      <c r="H16284">
        <v>10913</v>
      </c>
      <c r="I16284">
        <v>8776</v>
      </c>
      <c r="J16284">
        <v>8776</v>
      </c>
      <c r="K16284">
        <v>8776</v>
      </c>
      <c r="L16284">
        <v>100</v>
      </c>
      <c r="M16284">
        <v>80.42</v>
      </c>
      <c r="N16284">
        <f>COUNTIF(Cod_Mun_Norte!B:B,DADOS_SNIS_Minas!A16284)</f>
        <v>0</v>
      </c>
    </row>
    <row r="16285" spans="1:14" x14ac:dyDescent="0.2">
      <c r="A16285">
        <v>315420</v>
      </c>
      <c r="B16285" t="s">
        <v>2288</v>
      </c>
      <c r="C16285" t="s">
        <v>98</v>
      </c>
      <c r="D16285">
        <v>2009</v>
      </c>
      <c r="E16285" t="s">
        <v>2289</v>
      </c>
      <c r="F16285" t="s">
        <v>364</v>
      </c>
      <c r="H16285">
        <v>10941</v>
      </c>
      <c r="I16285">
        <v>8504</v>
      </c>
      <c r="J16285">
        <v>9940</v>
      </c>
      <c r="K16285">
        <v>9940</v>
      </c>
      <c r="L16285">
        <v>100</v>
      </c>
      <c r="M16285">
        <v>90.85</v>
      </c>
      <c r="N16285">
        <f>COUNTIF(Cod_Mun_Norte!B:B,DADOS_SNIS_Minas!A16285)</f>
        <v>0</v>
      </c>
    </row>
    <row r="16286" spans="1:14" x14ac:dyDescent="0.2">
      <c r="A16286">
        <v>315420</v>
      </c>
      <c r="B16286" t="s">
        <v>2288</v>
      </c>
      <c r="C16286" t="s">
        <v>98</v>
      </c>
      <c r="D16286">
        <v>2008</v>
      </c>
      <c r="E16286" t="s">
        <v>361</v>
      </c>
      <c r="F16286" t="s">
        <v>362</v>
      </c>
      <c r="H16286">
        <v>10894</v>
      </c>
      <c r="I16286">
        <v>8467</v>
      </c>
      <c r="J16286">
        <v>9678</v>
      </c>
      <c r="K16286">
        <v>9678</v>
      </c>
      <c r="L16286">
        <v>100</v>
      </c>
      <c r="M16286">
        <v>88.84</v>
      </c>
      <c r="N16286">
        <f>COUNTIF(Cod_Mun_Norte!B:B,DADOS_SNIS_Minas!A16286)</f>
        <v>0</v>
      </c>
    </row>
    <row r="16287" spans="1:14" x14ac:dyDescent="0.2">
      <c r="A16287">
        <v>315420</v>
      </c>
      <c r="B16287" t="s">
        <v>2288</v>
      </c>
      <c r="C16287" t="s">
        <v>98</v>
      </c>
      <c r="D16287">
        <v>2007</v>
      </c>
      <c r="E16287" t="s">
        <v>361</v>
      </c>
      <c r="F16287" t="s">
        <v>362</v>
      </c>
      <c r="H16287">
        <v>10537</v>
      </c>
      <c r="I16287">
        <v>8190</v>
      </c>
      <c r="J16287">
        <v>9410</v>
      </c>
      <c r="K16287">
        <v>9410</v>
      </c>
      <c r="L16287">
        <v>100</v>
      </c>
      <c r="M16287">
        <v>89.3</v>
      </c>
      <c r="N16287">
        <f>COUNTIF(Cod_Mun_Norte!B:B,DADOS_SNIS_Minas!A16287)</f>
        <v>0</v>
      </c>
    </row>
    <row r="16288" spans="1:14" x14ac:dyDescent="0.2">
      <c r="A16288">
        <v>315420</v>
      </c>
      <c r="B16288" t="s">
        <v>2288</v>
      </c>
      <c r="C16288" t="s">
        <v>98</v>
      </c>
      <c r="D16288">
        <v>2006</v>
      </c>
      <c r="E16288" t="s">
        <v>361</v>
      </c>
      <c r="F16288" t="s">
        <v>362</v>
      </c>
      <c r="H16288">
        <v>10802</v>
      </c>
      <c r="I16288">
        <v>7973</v>
      </c>
      <c r="J16288">
        <v>9145</v>
      </c>
      <c r="K16288">
        <v>9145</v>
      </c>
      <c r="L16288">
        <v>100</v>
      </c>
      <c r="M16288">
        <v>84.66</v>
      </c>
      <c r="N16288">
        <f>COUNTIF(Cod_Mun_Norte!B:B,DADOS_SNIS_Minas!A16288)</f>
        <v>0</v>
      </c>
    </row>
    <row r="16289" spans="1:14" x14ac:dyDescent="0.2">
      <c r="A16289">
        <v>315420</v>
      </c>
      <c r="B16289" t="s">
        <v>2288</v>
      </c>
      <c r="C16289" t="s">
        <v>98</v>
      </c>
      <c r="D16289">
        <v>2005</v>
      </c>
      <c r="E16289" t="s">
        <v>361</v>
      </c>
      <c r="F16289" t="s">
        <v>362</v>
      </c>
      <c r="H16289">
        <v>10731</v>
      </c>
      <c r="I16289">
        <v>7921</v>
      </c>
      <c r="J16289">
        <v>8939</v>
      </c>
      <c r="K16289">
        <v>8939</v>
      </c>
      <c r="L16289">
        <v>100</v>
      </c>
      <c r="M16289">
        <v>83.3</v>
      </c>
      <c r="N16289">
        <f>COUNTIF(Cod_Mun_Norte!B:B,DADOS_SNIS_Minas!A16289)</f>
        <v>0</v>
      </c>
    </row>
    <row r="16290" spans="1:14" x14ac:dyDescent="0.2">
      <c r="A16290">
        <v>315420</v>
      </c>
      <c r="B16290" t="s">
        <v>2288</v>
      </c>
      <c r="C16290" t="s">
        <v>98</v>
      </c>
      <c r="D16290">
        <v>2004</v>
      </c>
      <c r="E16290" t="s">
        <v>361</v>
      </c>
      <c r="F16290" t="s">
        <v>362</v>
      </c>
      <c r="H16290">
        <v>10659</v>
      </c>
      <c r="I16290">
        <v>7867</v>
      </c>
      <c r="J16290">
        <v>8664</v>
      </c>
      <c r="K16290">
        <v>8664</v>
      </c>
      <c r="L16290">
        <v>100</v>
      </c>
      <c r="M16290">
        <v>81.28</v>
      </c>
      <c r="N16290">
        <f>COUNTIF(Cod_Mun_Norte!B:B,DADOS_SNIS_Minas!A16290)</f>
        <v>0</v>
      </c>
    </row>
    <row r="16291" spans="1:14" x14ac:dyDescent="0.2">
      <c r="A16291">
        <v>315420</v>
      </c>
      <c r="B16291" t="s">
        <v>2288</v>
      </c>
      <c r="C16291" t="s">
        <v>98</v>
      </c>
      <c r="D16291">
        <v>2003</v>
      </c>
      <c r="E16291" t="s">
        <v>361</v>
      </c>
      <c r="F16291" t="s">
        <v>362</v>
      </c>
      <c r="H16291">
        <v>10530</v>
      </c>
      <c r="I16291">
        <v>7772</v>
      </c>
      <c r="N16291">
        <f>COUNTIF(Cod_Mun_Norte!B:B,DADOS_SNIS_Minas!A16291)</f>
        <v>0</v>
      </c>
    </row>
    <row r="16292" spans="1:14" x14ac:dyDescent="0.2">
      <c r="A16292">
        <v>315420</v>
      </c>
      <c r="B16292" t="s">
        <v>2288</v>
      </c>
      <c r="C16292" t="s">
        <v>98</v>
      </c>
      <c r="D16292">
        <v>2002</v>
      </c>
      <c r="E16292" t="s">
        <v>361</v>
      </c>
      <c r="F16292" t="s">
        <v>362</v>
      </c>
      <c r="H16292">
        <v>10469</v>
      </c>
      <c r="I16292">
        <v>7727</v>
      </c>
      <c r="N16292">
        <f>COUNTIF(Cod_Mun_Norte!B:B,DADOS_SNIS_Minas!A16292)</f>
        <v>0</v>
      </c>
    </row>
    <row r="16293" spans="1:14" x14ac:dyDescent="0.2">
      <c r="A16293">
        <v>315420</v>
      </c>
      <c r="B16293" t="s">
        <v>2288</v>
      </c>
      <c r="C16293" t="s">
        <v>98</v>
      </c>
      <c r="D16293">
        <v>2001</v>
      </c>
      <c r="E16293" t="s">
        <v>361</v>
      </c>
      <c r="F16293" t="s">
        <v>362</v>
      </c>
      <c r="H16293">
        <v>10411</v>
      </c>
      <c r="I16293">
        <v>7684</v>
      </c>
      <c r="N16293">
        <f>COUNTIF(Cod_Mun_Norte!B:B,DADOS_SNIS_Minas!A16293)</f>
        <v>0</v>
      </c>
    </row>
    <row r="16294" spans="1:14" x14ac:dyDescent="0.2">
      <c r="A16294">
        <v>315420</v>
      </c>
      <c r="B16294" t="s">
        <v>2288</v>
      </c>
      <c r="C16294" t="s">
        <v>98</v>
      </c>
      <c r="D16294">
        <v>2000</v>
      </c>
      <c r="E16294" t="s">
        <v>361</v>
      </c>
      <c r="F16294" t="s">
        <v>362</v>
      </c>
      <c r="H16294">
        <v>10336</v>
      </c>
      <c r="I16294">
        <v>7629</v>
      </c>
      <c r="N16294">
        <f>COUNTIF(Cod_Mun_Norte!B:B,DADOS_SNIS_Minas!A16294)</f>
        <v>0</v>
      </c>
    </row>
    <row r="16295" spans="1:14" x14ac:dyDescent="0.2">
      <c r="A16295">
        <v>315420</v>
      </c>
      <c r="B16295" t="s">
        <v>2288</v>
      </c>
      <c r="C16295" t="s">
        <v>98</v>
      </c>
      <c r="D16295">
        <v>1999</v>
      </c>
      <c r="E16295" t="s">
        <v>361</v>
      </c>
      <c r="F16295" t="s">
        <v>362</v>
      </c>
      <c r="H16295">
        <v>9861</v>
      </c>
      <c r="I16295">
        <v>6652</v>
      </c>
      <c r="N16295">
        <f>COUNTIF(Cod_Mun_Norte!B:B,DADOS_SNIS_Minas!A16295)</f>
        <v>0</v>
      </c>
    </row>
    <row r="16296" spans="1:14" x14ac:dyDescent="0.2">
      <c r="A16296">
        <v>315420</v>
      </c>
      <c r="B16296" t="s">
        <v>2288</v>
      </c>
      <c r="C16296" t="s">
        <v>98</v>
      </c>
      <c r="D16296">
        <v>1998</v>
      </c>
      <c r="E16296" t="s">
        <v>361</v>
      </c>
      <c r="F16296" t="s">
        <v>362</v>
      </c>
      <c r="H16296">
        <v>9836</v>
      </c>
      <c r="I16296">
        <v>6635</v>
      </c>
      <c r="N16296">
        <f>COUNTIF(Cod_Mun_Norte!B:B,DADOS_SNIS_Minas!A16296)</f>
        <v>0</v>
      </c>
    </row>
    <row r="16297" spans="1:14" x14ac:dyDescent="0.2">
      <c r="A16297">
        <v>315420</v>
      </c>
      <c r="B16297" t="s">
        <v>2288</v>
      </c>
      <c r="C16297" t="s">
        <v>98</v>
      </c>
      <c r="D16297">
        <v>1997</v>
      </c>
      <c r="H16297">
        <v>9812</v>
      </c>
      <c r="I16297">
        <v>6619</v>
      </c>
      <c r="N16297">
        <f>COUNTIF(Cod_Mun_Norte!B:B,DADOS_SNIS_Minas!A16297)</f>
        <v>0</v>
      </c>
    </row>
    <row r="16298" spans="1:14" x14ac:dyDescent="0.2">
      <c r="A16298">
        <v>315420</v>
      </c>
      <c r="B16298" t="s">
        <v>2288</v>
      </c>
      <c r="C16298" t="s">
        <v>98</v>
      </c>
      <c r="D16298">
        <v>1996</v>
      </c>
      <c r="H16298">
        <v>9783</v>
      </c>
      <c r="I16298">
        <v>6599</v>
      </c>
      <c r="N16298">
        <f>COUNTIF(Cod_Mun_Norte!B:B,DADOS_SNIS_Minas!A16298)</f>
        <v>0</v>
      </c>
    </row>
    <row r="16299" spans="1:14" x14ac:dyDescent="0.2">
      <c r="A16299">
        <v>315420</v>
      </c>
      <c r="B16299" t="s">
        <v>2288</v>
      </c>
      <c r="C16299" t="s">
        <v>98</v>
      </c>
      <c r="D16299">
        <v>1995</v>
      </c>
      <c r="H16299">
        <v>10055</v>
      </c>
      <c r="I16299">
        <v>6782</v>
      </c>
      <c r="N16299">
        <f>COUNTIF(Cod_Mun_Norte!B:B,DADOS_SNIS_Minas!A16299)</f>
        <v>0</v>
      </c>
    </row>
    <row r="16300" spans="1:14" x14ac:dyDescent="0.2">
      <c r="A16300">
        <v>315430</v>
      </c>
      <c r="B16300" t="s">
        <v>2290</v>
      </c>
      <c r="C16300" t="s">
        <v>98</v>
      </c>
      <c r="D16300">
        <v>2020</v>
      </c>
      <c r="E16300" t="s">
        <v>2291</v>
      </c>
      <c r="F16300" t="s">
        <v>367</v>
      </c>
      <c r="G16300" t="s">
        <v>368</v>
      </c>
      <c r="H16300">
        <v>17396</v>
      </c>
      <c r="I16300">
        <v>13063</v>
      </c>
      <c r="J16300">
        <v>10368</v>
      </c>
      <c r="K16300">
        <v>10368</v>
      </c>
      <c r="L16300">
        <v>79.400000000000006</v>
      </c>
      <c r="M16300">
        <v>59.6</v>
      </c>
      <c r="N16300">
        <f>COUNTIF(Cod_Mun_Norte!B:B,DADOS_SNIS_Minas!A16300)</f>
        <v>0</v>
      </c>
    </row>
    <row r="16301" spans="1:14" x14ac:dyDescent="0.2">
      <c r="A16301">
        <v>315430</v>
      </c>
      <c r="B16301" t="s">
        <v>2290</v>
      </c>
      <c r="C16301" t="s">
        <v>98</v>
      </c>
      <c r="D16301">
        <v>2019</v>
      </c>
      <c r="E16301" t="s">
        <v>2291</v>
      </c>
      <c r="F16301" t="s">
        <v>367</v>
      </c>
      <c r="G16301" t="s">
        <v>368</v>
      </c>
      <c r="H16301">
        <v>17397</v>
      </c>
      <c r="I16301">
        <v>13063</v>
      </c>
      <c r="J16301">
        <v>10258</v>
      </c>
      <c r="K16301">
        <v>10258</v>
      </c>
      <c r="L16301">
        <v>78.5</v>
      </c>
      <c r="M16301">
        <v>58.96</v>
      </c>
      <c r="N16301">
        <f>COUNTIF(Cod_Mun_Norte!B:B,DADOS_SNIS_Minas!A16301)</f>
        <v>0</v>
      </c>
    </row>
    <row r="16302" spans="1:14" x14ac:dyDescent="0.2">
      <c r="A16302">
        <v>315430</v>
      </c>
      <c r="B16302" t="s">
        <v>2290</v>
      </c>
      <c r="C16302" t="s">
        <v>98</v>
      </c>
      <c r="D16302">
        <v>2018</v>
      </c>
      <c r="E16302" t="s">
        <v>2291</v>
      </c>
      <c r="F16302" t="s">
        <v>367</v>
      </c>
      <c r="H16302">
        <v>17398</v>
      </c>
      <c r="I16302">
        <v>13064</v>
      </c>
      <c r="J16302">
        <v>10516</v>
      </c>
      <c r="K16302">
        <v>10516</v>
      </c>
      <c r="L16302">
        <v>80.5</v>
      </c>
      <c r="M16302">
        <v>60.44</v>
      </c>
      <c r="N16302">
        <f>COUNTIF(Cod_Mun_Norte!B:B,DADOS_SNIS_Minas!A16302)</f>
        <v>0</v>
      </c>
    </row>
    <row r="16303" spans="1:14" x14ac:dyDescent="0.2">
      <c r="A16303">
        <v>315430</v>
      </c>
      <c r="B16303" t="s">
        <v>2290</v>
      </c>
      <c r="C16303" t="s">
        <v>98</v>
      </c>
      <c r="D16303">
        <v>2017</v>
      </c>
      <c r="E16303" t="s">
        <v>2291</v>
      </c>
      <c r="F16303" t="s">
        <v>367</v>
      </c>
      <c r="H16303">
        <v>17715</v>
      </c>
      <c r="I16303">
        <v>13302</v>
      </c>
      <c r="J16303">
        <v>10603</v>
      </c>
      <c r="K16303">
        <v>10603</v>
      </c>
      <c r="L16303">
        <v>79.7</v>
      </c>
      <c r="M16303">
        <v>59.85</v>
      </c>
      <c r="N16303">
        <f>COUNTIF(Cod_Mun_Norte!B:B,DADOS_SNIS_Minas!A16303)</f>
        <v>0</v>
      </c>
    </row>
    <row r="16304" spans="1:14" x14ac:dyDescent="0.2">
      <c r="A16304">
        <v>315430</v>
      </c>
      <c r="B16304" t="s">
        <v>2290</v>
      </c>
      <c r="C16304" t="s">
        <v>98</v>
      </c>
      <c r="D16304">
        <v>2016</v>
      </c>
      <c r="E16304" t="s">
        <v>2291</v>
      </c>
      <c r="F16304" t="s">
        <v>367</v>
      </c>
      <c r="H16304">
        <v>17695</v>
      </c>
      <c r="I16304">
        <v>13287</v>
      </c>
      <c r="J16304">
        <v>10780</v>
      </c>
      <c r="K16304">
        <v>10780</v>
      </c>
      <c r="L16304">
        <v>81.099999999999994</v>
      </c>
      <c r="M16304">
        <v>60.92</v>
      </c>
      <c r="N16304">
        <f>COUNTIF(Cod_Mun_Norte!B:B,DADOS_SNIS_Minas!A16304)</f>
        <v>0</v>
      </c>
    </row>
    <row r="16305" spans="1:14" x14ac:dyDescent="0.2">
      <c r="A16305">
        <v>315430</v>
      </c>
      <c r="B16305" t="s">
        <v>2290</v>
      </c>
      <c r="C16305" t="s">
        <v>98</v>
      </c>
      <c r="D16305">
        <v>2015</v>
      </c>
      <c r="E16305" t="s">
        <v>2291</v>
      </c>
      <c r="F16305" t="s">
        <v>367</v>
      </c>
      <c r="H16305">
        <v>17675</v>
      </c>
      <c r="I16305">
        <v>13272</v>
      </c>
      <c r="J16305">
        <v>10897</v>
      </c>
      <c r="K16305">
        <v>10897</v>
      </c>
      <c r="L16305">
        <v>82.1</v>
      </c>
      <c r="M16305">
        <v>61.65</v>
      </c>
      <c r="N16305">
        <f>COUNTIF(Cod_Mun_Norte!B:B,DADOS_SNIS_Minas!A16305)</f>
        <v>0</v>
      </c>
    </row>
    <row r="16306" spans="1:14" x14ac:dyDescent="0.2">
      <c r="A16306">
        <v>315430</v>
      </c>
      <c r="B16306" t="s">
        <v>2290</v>
      </c>
      <c r="C16306" t="s">
        <v>98</v>
      </c>
      <c r="D16306">
        <v>2014</v>
      </c>
      <c r="E16306" t="s">
        <v>2291</v>
      </c>
      <c r="F16306" t="s">
        <v>367</v>
      </c>
      <c r="H16306">
        <v>17653</v>
      </c>
      <c r="I16306">
        <v>13256</v>
      </c>
      <c r="J16306">
        <v>13256</v>
      </c>
      <c r="K16306">
        <v>13256</v>
      </c>
      <c r="L16306">
        <v>100</v>
      </c>
      <c r="M16306">
        <v>75.09</v>
      </c>
      <c r="N16306">
        <f>COUNTIF(Cod_Mun_Norte!B:B,DADOS_SNIS_Minas!A16306)</f>
        <v>0</v>
      </c>
    </row>
    <row r="16307" spans="1:14" x14ac:dyDescent="0.2">
      <c r="A16307">
        <v>315430</v>
      </c>
      <c r="B16307" t="s">
        <v>2290</v>
      </c>
      <c r="C16307" t="s">
        <v>98</v>
      </c>
      <c r="D16307">
        <v>2013</v>
      </c>
      <c r="E16307" t="s">
        <v>2291</v>
      </c>
      <c r="F16307" t="s">
        <v>367</v>
      </c>
      <c r="H16307">
        <v>17631</v>
      </c>
      <c r="I16307">
        <v>13239</v>
      </c>
      <c r="J16307">
        <v>13239</v>
      </c>
      <c r="K16307">
        <v>13239</v>
      </c>
      <c r="L16307">
        <v>100</v>
      </c>
      <c r="M16307">
        <v>75.09</v>
      </c>
      <c r="N16307">
        <f>COUNTIF(Cod_Mun_Norte!B:B,DADOS_SNIS_Minas!A16307)</f>
        <v>0</v>
      </c>
    </row>
    <row r="16308" spans="1:14" x14ac:dyDescent="0.2">
      <c r="A16308">
        <v>315430</v>
      </c>
      <c r="B16308" t="s">
        <v>2290</v>
      </c>
      <c r="C16308" t="s">
        <v>98</v>
      </c>
      <c r="D16308">
        <v>2012</v>
      </c>
      <c r="E16308" t="s">
        <v>2291</v>
      </c>
      <c r="F16308" t="s">
        <v>367</v>
      </c>
      <c r="H16308">
        <v>17107</v>
      </c>
      <c r="I16308">
        <v>12846</v>
      </c>
      <c r="J16308">
        <v>12846</v>
      </c>
      <c r="K16308">
        <v>12846</v>
      </c>
      <c r="L16308">
        <v>100</v>
      </c>
      <c r="M16308">
        <v>75.09</v>
      </c>
      <c r="N16308">
        <f>COUNTIF(Cod_Mun_Norte!B:B,DADOS_SNIS_Minas!A16308)</f>
        <v>0</v>
      </c>
    </row>
    <row r="16309" spans="1:14" x14ac:dyDescent="0.2">
      <c r="A16309">
        <v>315430</v>
      </c>
      <c r="B16309" t="s">
        <v>2290</v>
      </c>
      <c r="C16309" t="s">
        <v>98</v>
      </c>
      <c r="D16309">
        <v>2011</v>
      </c>
      <c r="E16309" t="s">
        <v>361</v>
      </c>
      <c r="F16309" t="s">
        <v>99</v>
      </c>
      <c r="H16309">
        <v>17098</v>
      </c>
      <c r="I16309">
        <v>12839</v>
      </c>
      <c r="J16309">
        <v>12839</v>
      </c>
      <c r="K16309">
        <v>12839</v>
      </c>
      <c r="L16309">
        <v>100</v>
      </c>
      <c r="M16309">
        <v>75.09</v>
      </c>
      <c r="N16309">
        <f>COUNTIF(Cod_Mun_Norte!B:B,DADOS_SNIS_Minas!A16309)</f>
        <v>0</v>
      </c>
    </row>
    <row r="16310" spans="1:14" x14ac:dyDescent="0.2">
      <c r="A16310">
        <v>315430</v>
      </c>
      <c r="B16310" t="s">
        <v>2290</v>
      </c>
      <c r="C16310" t="s">
        <v>98</v>
      </c>
      <c r="D16310">
        <v>2010</v>
      </c>
      <c r="E16310" t="s">
        <v>2291</v>
      </c>
      <c r="F16310" t="s">
        <v>364</v>
      </c>
      <c r="H16310">
        <v>17089</v>
      </c>
      <c r="I16310">
        <v>12832</v>
      </c>
      <c r="J16310">
        <v>12832</v>
      </c>
      <c r="K16310">
        <v>12832</v>
      </c>
      <c r="L16310">
        <v>100</v>
      </c>
      <c r="M16310">
        <v>75.09</v>
      </c>
      <c r="N16310">
        <f>COUNTIF(Cod_Mun_Norte!B:B,DADOS_SNIS_Minas!A16310)</f>
        <v>0</v>
      </c>
    </row>
    <row r="16311" spans="1:14" x14ac:dyDescent="0.2">
      <c r="A16311">
        <v>315430</v>
      </c>
      <c r="B16311" t="s">
        <v>2290</v>
      </c>
      <c r="C16311" t="s">
        <v>98</v>
      </c>
      <c r="D16311">
        <v>2009</v>
      </c>
      <c r="E16311" t="s">
        <v>2291</v>
      </c>
      <c r="F16311" t="s">
        <v>364</v>
      </c>
      <c r="H16311">
        <v>17608</v>
      </c>
      <c r="I16311">
        <v>13573</v>
      </c>
      <c r="J16311">
        <v>16340</v>
      </c>
      <c r="K16311">
        <v>16340</v>
      </c>
      <c r="L16311">
        <v>100</v>
      </c>
      <c r="M16311">
        <v>92.8</v>
      </c>
      <c r="N16311">
        <f>COUNTIF(Cod_Mun_Norte!B:B,DADOS_SNIS_Minas!A16311)</f>
        <v>0</v>
      </c>
    </row>
    <row r="16312" spans="1:14" x14ac:dyDescent="0.2">
      <c r="A16312">
        <v>315430</v>
      </c>
      <c r="B16312" t="s">
        <v>2290</v>
      </c>
      <c r="C16312" t="s">
        <v>98</v>
      </c>
      <c r="D16312">
        <v>2008</v>
      </c>
      <c r="E16312" t="s">
        <v>361</v>
      </c>
      <c r="F16312" t="s">
        <v>362</v>
      </c>
      <c r="H16312">
        <v>17563</v>
      </c>
      <c r="I16312">
        <v>13538</v>
      </c>
      <c r="J16312">
        <v>16114</v>
      </c>
      <c r="K16312">
        <v>16114</v>
      </c>
      <c r="L16312">
        <v>100</v>
      </c>
      <c r="M16312">
        <v>91.75</v>
      </c>
      <c r="N16312">
        <f>COUNTIF(Cod_Mun_Norte!B:B,DADOS_SNIS_Minas!A16312)</f>
        <v>0</v>
      </c>
    </row>
    <row r="16313" spans="1:14" x14ac:dyDescent="0.2">
      <c r="A16313">
        <v>315430</v>
      </c>
      <c r="B16313" t="s">
        <v>2290</v>
      </c>
      <c r="C16313" t="s">
        <v>98</v>
      </c>
      <c r="D16313">
        <v>2007</v>
      </c>
      <c r="E16313" t="s">
        <v>361</v>
      </c>
      <c r="F16313" t="s">
        <v>362</v>
      </c>
      <c r="H16313">
        <v>17024</v>
      </c>
      <c r="I16313">
        <v>13123</v>
      </c>
      <c r="J16313">
        <v>16073</v>
      </c>
      <c r="K16313">
        <v>16073</v>
      </c>
      <c r="L16313">
        <v>100</v>
      </c>
      <c r="M16313">
        <v>94.41</v>
      </c>
      <c r="N16313">
        <f>COUNTIF(Cod_Mun_Norte!B:B,DADOS_SNIS_Minas!A16313)</f>
        <v>0</v>
      </c>
    </row>
    <row r="16314" spans="1:14" x14ac:dyDescent="0.2">
      <c r="A16314">
        <v>315430</v>
      </c>
      <c r="B16314" t="s">
        <v>2290</v>
      </c>
      <c r="C16314" t="s">
        <v>98</v>
      </c>
      <c r="D16314">
        <v>2006</v>
      </c>
      <c r="E16314" t="s">
        <v>361</v>
      </c>
      <c r="F16314" t="s">
        <v>362</v>
      </c>
      <c r="H16314">
        <v>16588</v>
      </c>
      <c r="I16314">
        <v>12965</v>
      </c>
      <c r="J16314">
        <v>15676</v>
      </c>
      <c r="K16314">
        <v>15676</v>
      </c>
      <c r="L16314">
        <v>100</v>
      </c>
      <c r="M16314">
        <v>94.5</v>
      </c>
      <c r="N16314">
        <f>COUNTIF(Cod_Mun_Norte!B:B,DADOS_SNIS_Minas!A16314)</f>
        <v>0</v>
      </c>
    </row>
    <row r="16315" spans="1:14" x14ac:dyDescent="0.2">
      <c r="A16315">
        <v>315430</v>
      </c>
      <c r="B16315" t="s">
        <v>2290</v>
      </c>
      <c r="C16315" t="s">
        <v>98</v>
      </c>
      <c r="D16315">
        <v>2005</v>
      </c>
      <c r="E16315" t="s">
        <v>361</v>
      </c>
      <c r="F16315" t="s">
        <v>362</v>
      </c>
      <c r="H16315">
        <v>16647</v>
      </c>
      <c r="I16315">
        <v>13011</v>
      </c>
      <c r="J16315">
        <v>13784</v>
      </c>
      <c r="K16315">
        <v>13784</v>
      </c>
      <c r="L16315">
        <v>100</v>
      </c>
      <c r="M16315">
        <v>82.8</v>
      </c>
      <c r="N16315">
        <f>COUNTIF(Cod_Mun_Norte!B:B,DADOS_SNIS_Minas!A16315)</f>
        <v>0</v>
      </c>
    </row>
    <row r="16316" spans="1:14" x14ac:dyDescent="0.2">
      <c r="A16316">
        <v>315430</v>
      </c>
      <c r="B16316" t="s">
        <v>2290</v>
      </c>
      <c r="C16316" t="s">
        <v>98</v>
      </c>
      <c r="D16316">
        <v>2004</v>
      </c>
      <c r="E16316" t="s">
        <v>361</v>
      </c>
      <c r="F16316" t="s">
        <v>362</v>
      </c>
      <c r="H16316">
        <v>16706</v>
      </c>
      <c r="I16316">
        <v>13057</v>
      </c>
      <c r="J16316">
        <v>13464</v>
      </c>
      <c r="K16316">
        <v>13464</v>
      </c>
      <c r="L16316">
        <v>100</v>
      </c>
      <c r="M16316">
        <v>80.59</v>
      </c>
      <c r="N16316">
        <f>COUNTIF(Cod_Mun_Norte!B:B,DADOS_SNIS_Minas!A16316)</f>
        <v>0</v>
      </c>
    </row>
    <row r="16317" spans="1:14" x14ac:dyDescent="0.2">
      <c r="A16317">
        <v>315430</v>
      </c>
      <c r="B16317" t="s">
        <v>2290</v>
      </c>
      <c r="C16317" t="s">
        <v>98</v>
      </c>
      <c r="D16317">
        <v>2003</v>
      </c>
      <c r="E16317" t="s">
        <v>361</v>
      </c>
      <c r="F16317" t="s">
        <v>362</v>
      </c>
      <c r="H16317">
        <v>16814</v>
      </c>
      <c r="I16317">
        <v>13141</v>
      </c>
      <c r="J16317">
        <v>12808</v>
      </c>
      <c r="K16317">
        <v>12808</v>
      </c>
      <c r="L16317">
        <v>97.5</v>
      </c>
      <c r="M16317">
        <v>76.17</v>
      </c>
      <c r="N16317">
        <f>COUNTIF(Cod_Mun_Norte!B:B,DADOS_SNIS_Minas!A16317)</f>
        <v>0</v>
      </c>
    </row>
    <row r="16318" spans="1:14" x14ac:dyDescent="0.2">
      <c r="A16318">
        <v>315430</v>
      </c>
      <c r="B16318" t="s">
        <v>2290</v>
      </c>
      <c r="C16318" t="s">
        <v>98</v>
      </c>
      <c r="D16318">
        <v>2002</v>
      </c>
      <c r="E16318" t="s">
        <v>361</v>
      </c>
      <c r="F16318" t="s">
        <v>362</v>
      </c>
      <c r="H16318">
        <v>16865</v>
      </c>
      <c r="I16318">
        <v>13181</v>
      </c>
      <c r="J16318">
        <v>12454</v>
      </c>
      <c r="K16318">
        <v>12454</v>
      </c>
      <c r="L16318">
        <v>94.5</v>
      </c>
      <c r="M16318">
        <v>73.849999999999994</v>
      </c>
      <c r="N16318">
        <f>COUNTIF(Cod_Mun_Norte!B:B,DADOS_SNIS_Minas!A16318)</f>
        <v>0</v>
      </c>
    </row>
    <row r="16319" spans="1:14" x14ac:dyDescent="0.2">
      <c r="A16319">
        <v>315430</v>
      </c>
      <c r="B16319" t="s">
        <v>2290</v>
      </c>
      <c r="C16319" t="s">
        <v>98</v>
      </c>
      <c r="D16319">
        <v>2001</v>
      </c>
      <c r="E16319" t="s">
        <v>361</v>
      </c>
      <c r="F16319" t="s">
        <v>362</v>
      </c>
      <c r="H16319">
        <v>16907</v>
      </c>
      <c r="I16319">
        <v>13214</v>
      </c>
      <c r="J16319">
        <v>12413</v>
      </c>
      <c r="K16319">
        <v>12413</v>
      </c>
      <c r="L16319">
        <v>93.9</v>
      </c>
      <c r="M16319">
        <v>73.42</v>
      </c>
      <c r="N16319">
        <f>COUNTIF(Cod_Mun_Norte!B:B,DADOS_SNIS_Minas!A16319)</f>
        <v>0</v>
      </c>
    </row>
    <row r="16320" spans="1:14" x14ac:dyDescent="0.2">
      <c r="A16320">
        <v>315430</v>
      </c>
      <c r="B16320" t="s">
        <v>2290</v>
      </c>
      <c r="C16320" t="s">
        <v>98</v>
      </c>
      <c r="D16320">
        <v>2000</v>
      </c>
      <c r="E16320" t="s">
        <v>361</v>
      </c>
      <c r="F16320" t="s">
        <v>362</v>
      </c>
      <c r="H16320">
        <v>16975</v>
      </c>
      <c r="I16320">
        <v>13267</v>
      </c>
      <c r="N16320">
        <f>COUNTIF(Cod_Mun_Norte!B:B,DADOS_SNIS_Minas!A16320)</f>
        <v>0</v>
      </c>
    </row>
    <row r="16321" spans="1:14" x14ac:dyDescent="0.2">
      <c r="A16321">
        <v>315430</v>
      </c>
      <c r="B16321" t="s">
        <v>2290</v>
      </c>
      <c r="C16321" t="s">
        <v>98</v>
      </c>
      <c r="D16321">
        <v>1999</v>
      </c>
      <c r="E16321" t="s">
        <v>361</v>
      </c>
      <c r="F16321" t="s">
        <v>362</v>
      </c>
      <c r="H16321">
        <v>17305</v>
      </c>
      <c r="I16321">
        <v>13138</v>
      </c>
      <c r="N16321">
        <f>COUNTIF(Cod_Mun_Norte!B:B,DADOS_SNIS_Minas!A16321)</f>
        <v>0</v>
      </c>
    </row>
    <row r="16322" spans="1:14" x14ac:dyDescent="0.2">
      <c r="A16322">
        <v>315430</v>
      </c>
      <c r="B16322" t="s">
        <v>2290</v>
      </c>
      <c r="C16322" t="s">
        <v>98</v>
      </c>
      <c r="D16322">
        <v>1998</v>
      </c>
      <c r="E16322" t="s">
        <v>361</v>
      </c>
      <c r="F16322" t="s">
        <v>362</v>
      </c>
      <c r="H16322">
        <v>17353</v>
      </c>
      <c r="I16322">
        <v>13175</v>
      </c>
      <c r="N16322">
        <f>COUNTIF(Cod_Mun_Norte!B:B,DADOS_SNIS_Minas!A16322)</f>
        <v>0</v>
      </c>
    </row>
    <row r="16323" spans="1:14" x14ac:dyDescent="0.2">
      <c r="A16323">
        <v>315430</v>
      </c>
      <c r="B16323" t="s">
        <v>2290</v>
      </c>
      <c r="C16323" t="s">
        <v>98</v>
      </c>
      <c r="D16323">
        <v>1997</v>
      </c>
      <c r="H16323">
        <v>17402</v>
      </c>
      <c r="I16323">
        <v>13212</v>
      </c>
      <c r="N16323">
        <f>COUNTIF(Cod_Mun_Norte!B:B,DADOS_SNIS_Minas!A16323)</f>
        <v>0</v>
      </c>
    </row>
    <row r="16324" spans="1:14" x14ac:dyDescent="0.2">
      <c r="A16324">
        <v>315430</v>
      </c>
      <c r="B16324" t="s">
        <v>2290</v>
      </c>
      <c r="C16324" t="s">
        <v>98</v>
      </c>
      <c r="D16324">
        <v>1996</v>
      </c>
      <c r="H16324">
        <v>17459</v>
      </c>
      <c r="I16324">
        <v>13255</v>
      </c>
      <c r="N16324">
        <f>COUNTIF(Cod_Mun_Norte!B:B,DADOS_SNIS_Minas!A16324)</f>
        <v>0</v>
      </c>
    </row>
    <row r="16325" spans="1:14" x14ac:dyDescent="0.2">
      <c r="A16325">
        <v>315430</v>
      </c>
      <c r="B16325" t="s">
        <v>2290</v>
      </c>
      <c r="C16325" t="s">
        <v>98</v>
      </c>
      <c r="D16325">
        <v>1995</v>
      </c>
      <c r="H16325">
        <v>17011</v>
      </c>
      <c r="I16325">
        <v>12915</v>
      </c>
      <c r="N16325">
        <f>COUNTIF(Cod_Mun_Norte!B:B,DADOS_SNIS_Minas!A16325)</f>
        <v>0</v>
      </c>
    </row>
    <row r="16326" spans="1:14" x14ac:dyDescent="0.2">
      <c r="A16326">
        <v>315440</v>
      </c>
      <c r="B16326" t="s">
        <v>2292</v>
      </c>
      <c r="C16326" t="s">
        <v>98</v>
      </c>
      <c r="D16326">
        <v>2020</v>
      </c>
      <c r="E16326" t="s">
        <v>2293</v>
      </c>
      <c r="F16326" t="s">
        <v>357</v>
      </c>
      <c r="G16326" t="s">
        <v>383</v>
      </c>
      <c r="H16326">
        <v>4817</v>
      </c>
      <c r="I16326">
        <v>3091</v>
      </c>
      <c r="J16326">
        <v>3119</v>
      </c>
      <c r="K16326">
        <v>3091</v>
      </c>
      <c r="L16326">
        <v>100</v>
      </c>
      <c r="M16326">
        <v>64.75</v>
      </c>
      <c r="N16326">
        <f>COUNTIF(Cod_Mun_Norte!B:B,DADOS_SNIS_Minas!A16326)</f>
        <v>0</v>
      </c>
    </row>
    <row r="16327" spans="1:14" x14ac:dyDescent="0.2">
      <c r="A16327">
        <v>315440</v>
      </c>
      <c r="B16327" t="s">
        <v>2292</v>
      </c>
      <c r="C16327" t="s">
        <v>98</v>
      </c>
      <c r="D16327">
        <v>2019</v>
      </c>
      <c r="E16327" t="s">
        <v>2293</v>
      </c>
      <c r="F16327" t="s">
        <v>357</v>
      </c>
      <c r="G16327" t="s">
        <v>383</v>
      </c>
      <c r="H16327">
        <v>4808</v>
      </c>
      <c r="I16327">
        <v>3085</v>
      </c>
      <c r="J16327">
        <v>3085</v>
      </c>
      <c r="K16327">
        <v>3085</v>
      </c>
      <c r="L16327">
        <v>100</v>
      </c>
      <c r="M16327">
        <v>64.16</v>
      </c>
      <c r="N16327">
        <f>COUNTIF(Cod_Mun_Norte!B:B,DADOS_SNIS_Minas!A16327)</f>
        <v>0</v>
      </c>
    </row>
    <row r="16328" spans="1:14" x14ac:dyDescent="0.2">
      <c r="A16328">
        <v>315440</v>
      </c>
      <c r="B16328" t="s">
        <v>2292</v>
      </c>
      <c r="C16328" t="s">
        <v>98</v>
      </c>
      <c r="D16328">
        <v>2018</v>
      </c>
      <c r="E16328" t="s">
        <v>2294</v>
      </c>
      <c r="F16328" t="s">
        <v>357</v>
      </c>
      <c r="H16328">
        <v>4798</v>
      </c>
      <c r="I16328">
        <v>3079</v>
      </c>
      <c r="J16328">
        <v>3079</v>
      </c>
      <c r="K16328">
        <v>3079</v>
      </c>
      <c r="L16328">
        <v>100</v>
      </c>
      <c r="M16328">
        <v>64.17</v>
      </c>
      <c r="N16328">
        <f>COUNTIF(Cod_Mun_Norte!B:B,DADOS_SNIS_Minas!A16328)</f>
        <v>0</v>
      </c>
    </row>
    <row r="16329" spans="1:14" x14ac:dyDescent="0.2">
      <c r="A16329">
        <v>315440</v>
      </c>
      <c r="B16329" t="s">
        <v>2292</v>
      </c>
      <c r="C16329" t="s">
        <v>98</v>
      </c>
      <c r="D16329">
        <v>2017</v>
      </c>
      <c r="E16329" t="s">
        <v>2295</v>
      </c>
      <c r="F16329" t="s">
        <v>364</v>
      </c>
      <c r="H16329">
        <v>4861</v>
      </c>
      <c r="I16329">
        <v>3119</v>
      </c>
      <c r="J16329">
        <v>3119</v>
      </c>
      <c r="K16329">
        <v>3119</v>
      </c>
      <c r="L16329">
        <v>100</v>
      </c>
      <c r="M16329">
        <v>64.16</v>
      </c>
      <c r="N16329">
        <f>COUNTIF(Cod_Mun_Norte!B:B,DADOS_SNIS_Minas!A16329)</f>
        <v>0</v>
      </c>
    </row>
    <row r="16330" spans="1:14" x14ac:dyDescent="0.2">
      <c r="A16330">
        <v>315440</v>
      </c>
      <c r="B16330" t="s">
        <v>2292</v>
      </c>
      <c r="C16330" t="s">
        <v>98</v>
      </c>
      <c r="D16330">
        <v>2016</v>
      </c>
      <c r="E16330" t="s">
        <v>2295</v>
      </c>
      <c r="F16330" t="s">
        <v>364</v>
      </c>
      <c r="H16330">
        <v>4848</v>
      </c>
      <c r="I16330">
        <v>3111</v>
      </c>
      <c r="J16330">
        <v>3111</v>
      </c>
      <c r="K16330">
        <v>3111</v>
      </c>
      <c r="L16330">
        <v>100</v>
      </c>
      <c r="M16330">
        <v>64.17</v>
      </c>
      <c r="N16330">
        <f>COUNTIF(Cod_Mun_Norte!B:B,DADOS_SNIS_Minas!A16330)</f>
        <v>0</v>
      </c>
    </row>
    <row r="16331" spans="1:14" x14ac:dyDescent="0.2">
      <c r="A16331">
        <v>315440</v>
      </c>
      <c r="B16331" t="s">
        <v>2292</v>
      </c>
      <c r="C16331" t="s">
        <v>98</v>
      </c>
      <c r="D16331">
        <v>2015</v>
      </c>
      <c r="E16331" t="s">
        <v>2294</v>
      </c>
      <c r="F16331" t="s">
        <v>359</v>
      </c>
      <c r="H16331">
        <v>4834</v>
      </c>
      <c r="I16331">
        <v>3102</v>
      </c>
      <c r="J16331">
        <v>3102</v>
      </c>
      <c r="K16331">
        <v>3102</v>
      </c>
      <c r="L16331">
        <v>100</v>
      </c>
      <c r="M16331">
        <v>64.17</v>
      </c>
      <c r="N16331">
        <f>COUNTIF(Cod_Mun_Norte!B:B,DADOS_SNIS_Minas!A16331)</f>
        <v>0</v>
      </c>
    </row>
    <row r="16332" spans="1:14" x14ac:dyDescent="0.2">
      <c r="A16332">
        <v>315440</v>
      </c>
      <c r="B16332" t="s">
        <v>2292</v>
      </c>
      <c r="C16332" t="s">
        <v>98</v>
      </c>
      <c r="D16332">
        <v>2014</v>
      </c>
      <c r="E16332" t="s">
        <v>2294</v>
      </c>
      <c r="F16332" t="s">
        <v>359</v>
      </c>
      <c r="H16332">
        <v>4820</v>
      </c>
      <c r="I16332">
        <v>3093</v>
      </c>
      <c r="J16332">
        <v>3093</v>
      </c>
      <c r="K16332">
        <v>3093</v>
      </c>
      <c r="L16332">
        <v>100</v>
      </c>
      <c r="M16332">
        <v>64.17</v>
      </c>
      <c r="N16332">
        <f>COUNTIF(Cod_Mun_Norte!B:B,DADOS_SNIS_Minas!A16332)</f>
        <v>0</v>
      </c>
    </row>
    <row r="16333" spans="1:14" x14ac:dyDescent="0.2">
      <c r="A16333">
        <v>315440</v>
      </c>
      <c r="B16333" t="s">
        <v>2292</v>
      </c>
      <c r="C16333" t="s">
        <v>98</v>
      </c>
      <c r="D16333">
        <v>2013</v>
      </c>
      <c r="E16333" t="s">
        <v>2295</v>
      </c>
      <c r="F16333" t="s">
        <v>364</v>
      </c>
      <c r="H16333">
        <v>4889</v>
      </c>
      <c r="I16333">
        <v>3137</v>
      </c>
      <c r="J16333">
        <v>3137</v>
      </c>
      <c r="K16333">
        <v>3137</v>
      </c>
      <c r="L16333">
        <v>100</v>
      </c>
      <c r="M16333">
        <v>64.16</v>
      </c>
      <c r="N16333">
        <f>COUNTIF(Cod_Mun_Norte!B:B,DADOS_SNIS_Minas!A16333)</f>
        <v>0</v>
      </c>
    </row>
    <row r="16334" spans="1:14" x14ac:dyDescent="0.2">
      <c r="A16334">
        <v>315440</v>
      </c>
      <c r="B16334" t="s">
        <v>2292</v>
      </c>
      <c r="C16334" t="s">
        <v>98</v>
      </c>
      <c r="D16334">
        <v>2012</v>
      </c>
      <c r="E16334" t="s">
        <v>2295</v>
      </c>
      <c r="F16334" t="s">
        <v>364</v>
      </c>
      <c r="H16334">
        <v>4735</v>
      </c>
      <c r="I16334">
        <v>3038</v>
      </c>
      <c r="J16334">
        <v>3038</v>
      </c>
      <c r="K16334">
        <v>3038</v>
      </c>
      <c r="L16334">
        <v>100</v>
      </c>
      <c r="M16334">
        <v>64.16</v>
      </c>
      <c r="N16334">
        <f>COUNTIF(Cod_Mun_Norte!B:B,DADOS_SNIS_Minas!A16334)</f>
        <v>0</v>
      </c>
    </row>
    <row r="16335" spans="1:14" x14ac:dyDescent="0.2">
      <c r="A16335">
        <v>315440</v>
      </c>
      <c r="B16335" t="s">
        <v>2292</v>
      </c>
      <c r="C16335" t="s">
        <v>98</v>
      </c>
      <c r="D16335">
        <v>2011</v>
      </c>
      <c r="E16335" t="s">
        <v>2295</v>
      </c>
      <c r="F16335" t="s">
        <v>364</v>
      </c>
      <c r="H16335">
        <v>4723</v>
      </c>
      <c r="I16335">
        <v>3031</v>
      </c>
      <c r="J16335">
        <v>3031</v>
      </c>
      <c r="K16335">
        <v>3031</v>
      </c>
      <c r="L16335">
        <v>100</v>
      </c>
      <c r="M16335">
        <v>64.180000000000007</v>
      </c>
      <c r="N16335">
        <f>COUNTIF(Cod_Mun_Norte!B:B,DADOS_SNIS_Minas!A16335)</f>
        <v>0</v>
      </c>
    </row>
    <row r="16336" spans="1:14" x14ac:dyDescent="0.2">
      <c r="A16336">
        <v>315440</v>
      </c>
      <c r="B16336" t="s">
        <v>2292</v>
      </c>
      <c r="C16336" t="s">
        <v>98</v>
      </c>
      <c r="D16336">
        <v>2010</v>
      </c>
      <c r="E16336" t="s">
        <v>2294</v>
      </c>
      <c r="F16336" t="s">
        <v>359</v>
      </c>
      <c r="H16336">
        <v>4711</v>
      </c>
      <c r="I16336">
        <v>3023</v>
      </c>
      <c r="J16336">
        <v>3006</v>
      </c>
      <c r="K16336">
        <v>3006</v>
      </c>
      <c r="L16336">
        <v>99.4</v>
      </c>
      <c r="M16336">
        <v>63.81</v>
      </c>
      <c r="N16336">
        <f>COUNTIF(Cod_Mun_Norte!B:B,DADOS_SNIS_Minas!A16336)</f>
        <v>0</v>
      </c>
    </row>
    <row r="16337" spans="1:14" x14ac:dyDescent="0.2">
      <c r="A16337">
        <v>315440</v>
      </c>
      <c r="B16337" t="s">
        <v>2292</v>
      </c>
      <c r="C16337" t="s">
        <v>98</v>
      </c>
      <c r="D16337">
        <v>2009</v>
      </c>
      <c r="E16337" t="s">
        <v>2295</v>
      </c>
      <c r="F16337" t="s">
        <v>364</v>
      </c>
      <c r="H16337">
        <v>4732</v>
      </c>
      <c r="I16337">
        <v>2994</v>
      </c>
      <c r="J16337">
        <v>2934</v>
      </c>
      <c r="K16337">
        <v>2934</v>
      </c>
      <c r="L16337">
        <v>98</v>
      </c>
      <c r="M16337">
        <v>62</v>
      </c>
      <c r="N16337">
        <f>COUNTIF(Cod_Mun_Norte!B:B,DADOS_SNIS_Minas!A16337)</f>
        <v>0</v>
      </c>
    </row>
    <row r="16338" spans="1:14" x14ac:dyDescent="0.2">
      <c r="A16338">
        <v>315440</v>
      </c>
      <c r="B16338" t="s">
        <v>2292</v>
      </c>
      <c r="C16338" t="s">
        <v>98</v>
      </c>
      <c r="D16338">
        <v>2008</v>
      </c>
      <c r="E16338" t="s">
        <v>361</v>
      </c>
      <c r="F16338" t="s">
        <v>362</v>
      </c>
      <c r="H16338">
        <v>4720</v>
      </c>
      <c r="I16338">
        <v>2986</v>
      </c>
      <c r="J16338">
        <v>2856</v>
      </c>
      <c r="K16338">
        <v>2856</v>
      </c>
      <c r="L16338">
        <v>95.7</v>
      </c>
      <c r="M16338">
        <v>60.51</v>
      </c>
      <c r="N16338">
        <f>COUNTIF(Cod_Mun_Norte!B:B,DADOS_SNIS_Minas!A16338)</f>
        <v>0</v>
      </c>
    </row>
    <row r="16339" spans="1:14" x14ac:dyDescent="0.2">
      <c r="A16339">
        <v>315440</v>
      </c>
      <c r="B16339" t="s">
        <v>2292</v>
      </c>
      <c r="C16339" t="s">
        <v>98</v>
      </c>
      <c r="D16339">
        <v>2007</v>
      </c>
      <c r="E16339" t="s">
        <v>361</v>
      </c>
      <c r="F16339" t="s">
        <v>362</v>
      </c>
      <c r="H16339">
        <v>4574</v>
      </c>
      <c r="I16339">
        <v>2894</v>
      </c>
      <c r="J16339">
        <v>2781</v>
      </c>
      <c r="K16339">
        <v>2781</v>
      </c>
      <c r="L16339">
        <v>96.1</v>
      </c>
      <c r="M16339">
        <v>60.8</v>
      </c>
      <c r="N16339">
        <f>COUNTIF(Cod_Mun_Norte!B:B,DADOS_SNIS_Minas!A16339)</f>
        <v>0</v>
      </c>
    </row>
    <row r="16340" spans="1:14" x14ac:dyDescent="0.2">
      <c r="A16340">
        <v>315440</v>
      </c>
      <c r="B16340" t="s">
        <v>2292</v>
      </c>
      <c r="C16340" t="s">
        <v>98</v>
      </c>
      <c r="D16340">
        <v>2006</v>
      </c>
      <c r="E16340" t="s">
        <v>361</v>
      </c>
      <c r="F16340" t="s">
        <v>362</v>
      </c>
      <c r="H16340">
        <v>4557</v>
      </c>
      <c r="I16340">
        <v>2503</v>
      </c>
      <c r="J16340">
        <v>2713</v>
      </c>
      <c r="K16340">
        <v>2713</v>
      </c>
      <c r="L16340">
        <v>100</v>
      </c>
      <c r="M16340">
        <v>59.53</v>
      </c>
      <c r="N16340">
        <f>COUNTIF(Cod_Mun_Norte!B:B,DADOS_SNIS_Minas!A16340)</f>
        <v>0</v>
      </c>
    </row>
    <row r="16341" spans="1:14" x14ac:dyDescent="0.2">
      <c r="A16341">
        <v>315440</v>
      </c>
      <c r="B16341" t="s">
        <v>2292</v>
      </c>
      <c r="C16341" t="s">
        <v>98</v>
      </c>
      <c r="D16341">
        <v>2005</v>
      </c>
      <c r="E16341" t="s">
        <v>361</v>
      </c>
      <c r="F16341" t="s">
        <v>362</v>
      </c>
      <c r="H16341">
        <v>4557</v>
      </c>
      <c r="I16341">
        <v>2503</v>
      </c>
      <c r="J16341">
        <v>2683</v>
      </c>
      <c r="K16341">
        <v>2683</v>
      </c>
      <c r="L16341">
        <v>100</v>
      </c>
      <c r="M16341">
        <v>58.88</v>
      </c>
      <c r="N16341">
        <f>COUNTIF(Cod_Mun_Norte!B:B,DADOS_SNIS_Minas!A16341)</f>
        <v>0</v>
      </c>
    </row>
    <row r="16342" spans="1:14" x14ac:dyDescent="0.2">
      <c r="A16342">
        <v>315440</v>
      </c>
      <c r="B16342" t="s">
        <v>2292</v>
      </c>
      <c r="C16342" t="s">
        <v>98</v>
      </c>
      <c r="D16342">
        <v>2004</v>
      </c>
      <c r="E16342" t="s">
        <v>361</v>
      </c>
      <c r="F16342" t="s">
        <v>362</v>
      </c>
      <c r="H16342">
        <v>4557</v>
      </c>
      <c r="I16342">
        <v>2503</v>
      </c>
      <c r="N16342">
        <f>COUNTIF(Cod_Mun_Norte!B:B,DADOS_SNIS_Minas!A16342)</f>
        <v>0</v>
      </c>
    </row>
    <row r="16343" spans="1:14" x14ac:dyDescent="0.2">
      <c r="A16343">
        <v>315440</v>
      </c>
      <c r="B16343" t="s">
        <v>2292</v>
      </c>
      <c r="C16343" t="s">
        <v>98</v>
      </c>
      <c r="D16343">
        <v>2003</v>
      </c>
      <c r="E16343" t="s">
        <v>361</v>
      </c>
      <c r="F16343" t="s">
        <v>362</v>
      </c>
      <c r="H16343">
        <v>4557</v>
      </c>
      <c r="I16343">
        <v>2503</v>
      </c>
      <c r="N16343">
        <f>COUNTIF(Cod_Mun_Norte!B:B,DADOS_SNIS_Minas!A16343)</f>
        <v>0</v>
      </c>
    </row>
    <row r="16344" spans="1:14" x14ac:dyDescent="0.2">
      <c r="A16344">
        <v>315440</v>
      </c>
      <c r="B16344" t="s">
        <v>2292</v>
      </c>
      <c r="C16344" t="s">
        <v>98</v>
      </c>
      <c r="D16344">
        <v>2002</v>
      </c>
      <c r="E16344" t="s">
        <v>361</v>
      </c>
      <c r="F16344" t="s">
        <v>362</v>
      </c>
      <c r="H16344">
        <v>4557</v>
      </c>
      <c r="I16344">
        <v>2503</v>
      </c>
      <c r="N16344">
        <f>COUNTIF(Cod_Mun_Norte!B:B,DADOS_SNIS_Minas!A16344)</f>
        <v>0</v>
      </c>
    </row>
    <row r="16345" spans="1:14" x14ac:dyDescent="0.2">
      <c r="A16345">
        <v>315440</v>
      </c>
      <c r="B16345" t="s">
        <v>2292</v>
      </c>
      <c r="C16345" t="s">
        <v>98</v>
      </c>
      <c r="D16345">
        <v>2001</v>
      </c>
      <c r="H16345">
        <v>4560</v>
      </c>
      <c r="I16345">
        <v>2505</v>
      </c>
      <c r="N16345">
        <f>COUNTIF(Cod_Mun_Norte!B:B,DADOS_SNIS_Minas!A16345)</f>
        <v>0</v>
      </c>
    </row>
    <row r="16346" spans="1:14" x14ac:dyDescent="0.2">
      <c r="A16346">
        <v>315440</v>
      </c>
      <c r="B16346" t="s">
        <v>2292</v>
      </c>
      <c r="C16346" t="s">
        <v>98</v>
      </c>
      <c r="D16346">
        <v>2000</v>
      </c>
      <c r="H16346">
        <v>4557</v>
      </c>
      <c r="I16346">
        <v>2503</v>
      </c>
      <c r="N16346">
        <f>COUNTIF(Cod_Mun_Norte!B:B,DADOS_SNIS_Minas!A16346)</f>
        <v>0</v>
      </c>
    </row>
    <row r="16347" spans="1:14" x14ac:dyDescent="0.2">
      <c r="A16347">
        <v>315440</v>
      </c>
      <c r="B16347" t="s">
        <v>2292</v>
      </c>
      <c r="C16347" t="s">
        <v>98</v>
      </c>
      <c r="D16347">
        <v>1999</v>
      </c>
      <c r="H16347">
        <v>4490</v>
      </c>
      <c r="I16347">
        <v>2259</v>
      </c>
      <c r="N16347">
        <f>COUNTIF(Cod_Mun_Norte!B:B,DADOS_SNIS_Minas!A16347)</f>
        <v>0</v>
      </c>
    </row>
    <row r="16348" spans="1:14" x14ac:dyDescent="0.2">
      <c r="A16348">
        <v>315440</v>
      </c>
      <c r="B16348" t="s">
        <v>2292</v>
      </c>
      <c r="C16348" t="s">
        <v>98</v>
      </c>
      <c r="D16348">
        <v>1998</v>
      </c>
      <c r="H16348">
        <v>4502</v>
      </c>
      <c r="I16348">
        <v>2265</v>
      </c>
      <c r="N16348">
        <f>COUNTIF(Cod_Mun_Norte!B:B,DADOS_SNIS_Minas!A16348)</f>
        <v>0</v>
      </c>
    </row>
    <row r="16349" spans="1:14" x14ac:dyDescent="0.2">
      <c r="A16349">
        <v>315440</v>
      </c>
      <c r="B16349" t="s">
        <v>2292</v>
      </c>
      <c r="C16349" t="s">
        <v>98</v>
      </c>
      <c r="D16349">
        <v>1997</v>
      </c>
      <c r="H16349">
        <v>4514</v>
      </c>
      <c r="I16349">
        <v>2271</v>
      </c>
      <c r="N16349">
        <f>COUNTIF(Cod_Mun_Norte!B:B,DADOS_SNIS_Minas!A16349)</f>
        <v>0</v>
      </c>
    </row>
    <row r="16350" spans="1:14" x14ac:dyDescent="0.2">
      <c r="A16350">
        <v>315440</v>
      </c>
      <c r="B16350" t="s">
        <v>2292</v>
      </c>
      <c r="C16350" t="s">
        <v>98</v>
      </c>
      <c r="D16350">
        <v>1996</v>
      </c>
      <c r="H16350">
        <v>4528</v>
      </c>
      <c r="I16350">
        <v>2278</v>
      </c>
      <c r="N16350">
        <f>COUNTIF(Cod_Mun_Norte!B:B,DADOS_SNIS_Minas!A16350)</f>
        <v>0</v>
      </c>
    </row>
    <row r="16351" spans="1:14" x14ac:dyDescent="0.2">
      <c r="A16351">
        <v>315440</v>
      </c>
      <c r="B16351" t="s">
        <v>2292</v>
      </c>
      <c r="C16351" t="s">
        <v>98</v>
      </c>
      <c r="D16351">
        <v>1995</v>
      </c>
      <c r="H16351">
        <v>4607</v>
      </c>
      <c r="I16351">
        <v>2318</v>
      </c>
      <c r="N16351">
        <f>COUNTIF(Cod_Mun_Norte!B:B,DADOS_SNIS_Minas!A16351)</f>
        <v>0</v>
      </c>
    </row>
    <row r="16352" spans="1:14" x14ac:dyDescent="0.2">
      <c r="A16352">
        <v>315445</v>
      </c>
      <c r="B16352" t="s">
        <v>67</v>
      </c>
      <c r="C16352" t="s">
        <v>98</v>
      </c>
      <c r="D16352">
        <v>2020</v>
      </c>
      <c r="E16352" t="s">
        <v>2296</v>
      </c>
      <c r="F16352" t="s">
        <v>364</v>
      </c>
      <c r="G16352" t="s">
        <v>368</v>
      </c>
      <c r="H16352">
        <v>8134</v>
      </c>
      <c r="I16352">
        <v>4505</v>
      </c>
      <c r="J16352">
        <v>4417</v>
      </c>
      <c r="K16352">
        <v>4417</v>
      </c>
      <c r="L16352">
        <v>98.1</v>
      </c>
      <c r="M16352">
        <v>54.3</v>
      </c>
      <c r="N16352">
        <f>COUNTIF(Cod_Mun_Norte!B:B,DADOS_SNIS_Minas!A16352)</f>
        <v>1</v>
      </c>
    </row>
    <row r="16353" spans="1:14" x14ac:dyDescent="0.2">
      <c r="A16353">
        <v>315445</v>
      </c>
      <c r="B16353" t="s">
        <v>67</v>
      </c>
      <c r="C16353" t="s">
        <v>98</v>
      </c>
      <c r="D16353">
        <v>2019</v>
      </c>
      <c r="E16353" t="s">
        <v>361</v>
      </c>
      <c r="F16353" t="s">
        <v>362</v>
      </c>
      <c r="G16353" t="s">
        <v>119</v>
      </c>
      <c r="H16353">
        <v>8136</v>
      </c>
      <c r="I16353">
        <v>4506</v>
      </c>
      <c r="J16353">
        <v>4245</v>
      </c>
      <c r="K16353">
        <v>4245</v>
      </c>
      <c r="L16353">
        <v>94.2</v>
      </c>
      <c r="M16353">
        <v>52.18</v>
      </c>
      <c r="N16353">
        <f>COUNTIF(Cod_Mun_Norte!B:B,DADOS_SNIS_Minas!A16353)</f>
        <v>1</v>
      </c>
    </row>
    <row r="16354" spans="1:14" x14ac:dyDescent="0.2">
      <c r="A16354">
        <v>315445</v>
      </c>
      <c r="B16354" t="s">
        <v>67</v>
      </c>
      <c r="C16354" t="s">
        <v>98</v>
      </c>
      <c r="D16354">
        <v>2018</v>
      </c>
      <c r="E16354" t="s">
        <v>361</v>
      </c>
      <c r="F16354" t="s">
        <v>362</v>
      </c>
      <c r="H16354">
        <v>8138</v>
      </c>
      <c r="I16354">
        <v>4508</v>
      </c>
      <c r="J16354">
        <v>4208</v>
      </c>
      <c r="K16354">
        <v>4208</v>
      </c>
      <c r="L16354">
        <v>93.4</v>
      </c>
      <c r="M16354">
        <v>51.71</v>
      </c>
      <c r="N16354">
        <f>COUNTIF(Cod_Mun_Norte!B:B,DADOS_SNIS_Minas!A16354)</f>
        <v>1</v>
      </c>
    </row>
    <row r="16355" spans="1:14" x14ac:dyDescent="0.2">
      <c r="A16355">
        <v>315445</v>
      </c>
      <c r="B16355" t="s">
        <v>67</v>
      </c>
      <c r="C16355" t="s">
        <v>98</v>
      </c>
      <c r="D16355">
        <v>2017</v>
      </c>
      <c r="E16355" t="s">
        <v>361</v>
      </c>
      <c r="F16355" t="s">
        <v>362</v>
      </c>
      <c r="H16355">
        <v>8290</v>
      </c>
      <c r="I16355">
        <v>4592</v>
      </c>
      <c r="J16355">
        <v>4205</v>
      </c>
      <c r="K16355">
        <v>4205</v>
      </c>
      <c r="L16355">
        <v>91.6</v>
      </c>
      <c r="M16355">
        <v>50.72</v>
      </c>
      <c r="N16355">
        <f>COUNTIF(Cod_Mun_Norte!B:B,DADOS_SNIS_Minas!A16355)</f>
        <v>1</v>
      </c>
    </row>
    <row r="16356" spans="1:14" x14ac:dyDescent="0.2">
      <c r="A16356">
        <v>315445</v>
      </c>
      <c r="B16356" t="s">
        <v>67</v>
      </c>
      <c r="C16356" t="s">
        <v>98</v>
      </c>
      <c r="D16356">
        <v>2016</v>
      </c>
      <c r="E16356" t="s">
        <v>361</v>
      </c>
      <c r="F16356" t="s">
        <v>362</v>
      </c>
      <c r="H16356">
        <v>8283</v>
      </c>
      <c r="I16356">
        <v>4588</v>
      </c>
      <c r="J16356">
        <v>4147</v>
      </c>
      <c r="K16356">
        <v>4147</v>
      </c>
      <c r="L16356">
        <v>90.4</v>
      </c>
      <c r="M16356">
        <v>50.07</v>
      </c>
      <c r="N16356">
        <f>COUNTIF(Cod_Mun_Norte!B:B,DADOS_SNIS_Minas!A16356)</f>
        <v>1</v>
      </c>
    </row>
    <row r="16357" spans="1:14" x14ac:dyDescent="0.2">
      <c r="A16357">
        <v>315445</v>
      </c>
      <c r="B16357" t="s">
        <v>67</v>
      </c>
      <c r="C16357" t="s">
        <v>98</v>
      </c>
      <c r="D16357">
        <v>2015</v>
      </c>
      <c r="E16357" t="s">
        <v>361</v>
      </c>
      <c r="F16357" t="s">
        <v>362</v>
      </c>
      <c r="H16357">
        <v>8274</v>
      </c>
      <c r="I16357">
        <v>4583</v>
      </c>
      <c r="J16357">
        <v>4229</v>
      </c>
      <c r="K16357">
        <v>4229</v>
      </c>
      <c r="L16357">
        <v>92.3</v>
      </c>
      <c r="M16357">
        <v>51.11</v>
      </c>
      <c r="N16357">
        <f>COUNTIF(Cod_Mun_Norte!B:B,DADOS_SNIS_Minas!A16357)</f>
        <v>1</v>
      </c>
    </row>
    <row r="16358" spans="1:14" x14ac:dyDescent="0.2">
      <c r="A16358">
        <v>315445</v>
      </c>
      <c r="B16358" t="s">
        <v>67</v>
      </c>
      <c r="C16358" t="s">
        <v>98</v>
      </c>
      <c r="D16358">
        <v>2014</v>
      </c>
      <c r="E16358" t="s">
        <v>361</v>
      </c>
      <c r="F16358" t="s">
        <v>362</v>
      </c>
      <c r="H16358">
        <v>8266</v>
      </c>
      <c r="I16358">
        <v>4578</v>
      </c>
      <c r="J16358">
        <v>4578</v>
      </c>
      <c r="K16358">
        <v>4578</v>
      </c>
      <c r="L16358">
        <v>100</v>
      </c>
      <c r="M16358">
        <v>55.38</v>
      </c>
      <c r="N16358">
        <f>COUNTIF(Cod_Mun_Norte!B:B,DADOS_SNIS_Minas!A16358)</f>
        <v>1</v>
      </c>
    </row>
    <row r="16359" spans="1:14" x14ac:dyDescent="0.2">
      <c r="A16359">
        <v>315445</v>
      </c>
      <c r="B16359" t="s">
        <v>67</v>
      </c>
      <c r="C16359" t="s">
        <v>98</v>
      </c>
      <c r="D16359">
        <v>2013</v>
      </c>
      <c r="E16359" t="s">
        <v>361</v>
      </c>
      <c r="F16359" t="s">
        <v>362</v>
      </c>
      <c r="H16359">
        <v>8257</v>
      </c>
      <c r="I16359">
        <v>4573</v>
      </c>
      <c r="J16359">
        <v>4573</v>
      </c>
      <c r="K16359">
        <v>4573</v>
      </c>
      <c r="L16359">
        <v>100</v>
      </c>
      <c r="M16359">
        <v>55.38</v>
      </c>
      <c r="N16359">
        <f>COUNTIF(Cod_Mun_Norte!B:B,DADOS_SNIS_Minas!A16359)</f>
        <v>1</v>
      </c>
    </row>
    <row r="16360" spans="1:14" x14ac:dyDescent="0.2">
      <c r="A16360">
        <v>315445</v>
      </c>
      <c r="B16360" t="s">
        <v>67</v>
      </c>
      <c r="C16360" t="s">
        <v>98</v>
      </c>
      <c r="D16360">
        <v>2012</v>
      </c>
      <c r="E16360" t="s">
        <v>361</v>
      </c>
      <c r="F16360" t="s">
        <v>362</v>
      </c>
      <c r="H16360">
        <v>8013</v>
      </c>
      <c r="I16360">
        <v>4438</v>
      </c>
      <c r="J16360">
        <v>4438</v>
      </c>
      <c r="K16360">
        <v>4438</v>
      </c>
      <c r="L16360">
        <v>100</v>
      </c>
      <c r="M16360">
        <v>55.38</v>
      </c>
      <c r="N16360">
        <f>COUNTIF(Cod_Mun_Norte!B:B,DADOS_SNIS_Minas!A16360)</f>
        <v>1</v>
      </c>
    </row>
    <row r="16361" spans="1:14" x14ac:dyDescent="0.2">
      <c r="A16361">
        <v>315445</v>
      </c>
      <c r="B16361" t="s">
        <v>67</v>
      </c>
      <c r="C16361" t="s">
        <v>98</v>
      </c>
      <c r="D16361">
        <v>2011</v>
      </c>
      <c r="E16361" t="s">
        <v>2296</v>
      </c>
      <c r="F16361" t="s">
        <v>364</v>
      </c>
      <c r="H16361">
        <v>8010</v>
      </c>
      <c r="I16361">
        <v>4437</v>
      </c>
      <c r="J16361">
        <v>4437</v>
      </c>
      <c r="K16361">
        <v>4437</v>
      </c>
      <c r="L16361">
        <v>100</v>
      </c>
      <c r="M16361">
        <v>55.39</v>
      </c>
      <c r="N16361">
        <f>COUNTIF(Cod_Mun_Norte!B:B,DADOS_SNIS_Minas!A16361)</f>
        <v>1</v>
      </c>
    </row>
    <row r="16362" spans="1:14" x14ac:dyDescent="0.2">
      <c r="A16362">
        <v>315445</v>
      </c>
      <c r="B16362" t="s">
        <v>67</v>
      </c>
      <c r="C16362" t="s">
        <v>98</v>
      </c>
      <c r="D16362">
        <v>2010</v>
      </c>
      <c r="E16362" t="s">
        <v>361</v>
      </c>
      <c r="F16362" t="s">
        <v>362</v>
      </c>
      <c r="H16362">
        <v>8007</v>
      </c>
      <c r="I16362">
        <v>4435</v>
      </c>
      <c r="J16362">
        <v>4375</v>
      </c>
      <c r="K16362">
        <v>4375</v>
      </c>
      <c r="L16362">
        <v>98.7</v>
      </c>
      <c r="M16362">
        <v>54.64</v>
      </c>
      <c r="N16362">
        <f>COUNTIF(Cod_Mun_Norte!B:B,DADOS_SNIS_Minas!A16362)</f>
        <v>1</v>
      </c>
    </row>
    <row r="16363" spans="1:14" x14ac:dyDescent="0.2">
      <c r="A16363">
        <v>315445</v>
      </c>
      <c r="B16363" t="s">
        <v>67</v>
      </c>
      <c r="C16363" t="s">
        <v>98</v>
      </c>
      <c r="D16363">
        <v>2009</v>
      </c>
      <c r="E16363" t="s">
        <v>361</v>
      </c>
      <c r="F16363" t="s">
        <v>362</v>
      </c>
      <c r="H16363">
        <v>8437</v>
      </c>
      <c r="I16363">
        <v>4685</v>
      </c>
      <c r="J16363">
        <v>4219</v>
      </c>
      <c r="K16363">
        <v>4219</v>
      </c>
      <c r="L16363">
        <v>90.1</v>
      </c>
      <c r="M16363">
        <v>50.01</v>
      </c>
      <c r="N16363">
        <f>COUNTIF(Cod_Mun_Norte!B:B,DADOS_SNIS_Minas!A16363)</f>
        <v>1</v>
      </c>
    </row>
    <row r="16364" spans="1:14" x14ac:dyDescent="0.2">
      <c r="A16364">
        <v>315445</v>
      </c>
      <c r="B16364" t="s">
        <v>67</v>
      </c>
      <c r="C16364" t="s">
        <v>98</v>
      </c>
      <c r="D16364">
        <v>2008</v>
      </c>
      <c r="E16364" t="s">
        <v>361</v>
      </c>
      <c r="F16364" t="s">
        <v>362</v>
      </c>
      <c r="H16364">
        <v>8401</v>
      </c>
      <c r="I16364">
        <v>4665</v>
      </c>
      <c r="J16364">
        <v>4020</v>
      </c>
      <c r="K16364">
        <v>4020</v>
      </c>
      <c r="L16364">
        <v>86.2</v>
      </c>
      <c r="M16364">
        <v>47.85</v>
      </c>
      <c r="N16364">
        <f>COUNTIF(Cod_Mun_Norte!B:B,DADOS_SNIS_Minas!A16364)</f>
        <v>1</v>
      </c>
    </row>
    <row r="16365" spans="1:14" x14ac:dyDescent="0.2">
      <c r="A16365">
        <v>315445</v>
      </c>
      <c r="B16365" t="s">
        <v>67</v>
      </c>
      <c r="C16365" t="s">
        <v>98</v>
      </c>
      <c r="D16365">
        <v>2007</v>
      </c>
      <c r="E16365" t="s">
        <v>361</v>
      </c>
      <c r="F16365" t="s">
        <v>362</v>
      </c>
      <c r="H16365">
        <v>8126</v>
      </c>
      <c r="I16365">
        <v>4512</v>
      </c>
      <c r="J16365">
        <v>3851</v>
      </c>
      <c r="K16365">
        <v>3851</v>
      </c>
      <c r="L16365">
        <v>85.4</v>
      </c>
      <c r="M16365">
        <v>47.39</v>
      </c>
      <c r="N16365">
        <f>COUNTIF(Cod_Mun_Norte!B:B,DADOS_SNIS_Minas!A16365)</f>
        <v>1</v>
      </c>
    </row>
    <row r="16366" spans="1:14" x14ac:dyDescent="0.2">
      <c r="A16366">
        <v>315445</v>
      </c>
      <c r="B16366" t="s">
        <v>67</v>
      </c>
      <c r="C16366" t="s">
        <v>98</v>
      </c>
      <c r="D16366">
        <v>2006</v>
      </c>
      <c r="E16366" t="s">
        <v>361</v>
      </c>
      <c r="F16366" t="s">
        <v>362</v>
      </c>
      <c r="H16366">
        <v>8501</v>
      </c>
      <c r="I16366">
        <v>4157</v>
      </c>
      <c r="J16366">
        <v>3669</v>
      </c>
      <c r="K16366">
        <v>3669</v>
      </c>
      <c r="L16366">
        <v>88.3</v>
      </c>
      <c r="M16366">
        <v>43.16</v>
      </c>
      <c r="N16366">
        <f>COUNTIF(Cod_Mun_Norte!B:B,DADOS_SNIS_Minas!A16366)</f>
        <v>1</v>
      </c>
    </row>
    <row r="16367" spans="1:14" x14ac:dyDescent="0.2">
      <c r="A16367">
        <v>315445</v>
      </c>
      <c r="B16367" t="s">
        <v>67</v>
      </c>
      <c r="C16367" t="s">
        <v>98</v>
      </c>
      <c r="D16367">
        <v>2005</v>
      </c>
      <c r="E16367" t="s">
        <v>361</v>
      </c>
      <c r="F16367" t="s">
        <v>362</v>
      </c>
      <c r="H16367">
        <v>8421</v>
      </c>
      <c r="I16367">
        <v>4118</v>
      </c>
      <c r="N16367">
        <f>COUNTIF(Cod_Mun_Norte!B:B,DADOS_SNIS_Minas!A16367)</f>
        <v>1</v>
      </c>
    </row>
    <row r="16368" spans="1:14" x14ac:dyDescent="0.2">
      <c r="A16368">
        <v>315445</v>
      </c>
      <c r="B16368" t="s">
        <v>67</v>
      </c>
      <c r="C16368" t="s">
        <v>98</v>
      </c>
      <c r="D16368">
        <v>2004</v>
      </c>
      <c r="E16368" t="s">
        <v>361</v>
      </c>
      <c r="F16368" t="s">
        <v>362</v>
      </c>
      <c r="H16368">
        <v>8340</v>
      </c>
      <c r="I16368">
        <v>4078</v>
      </c>
      <c r="N16368">
        <f>COUNTIF(Cod_Mun_Norte!B:B,DADOS_SNIS_Minas!A16368)</f>
        <v>1</v>
      </c>
    </row>
    <row r="16369" spans="1:14" x14ac:dyDescent="0.2">
      <c r="A16369">
        <v>315445</v>
      </c>
      <c r="B16369" t="s">
        <v>67</v>
      </c>
      <c r="C16369" t="s">
        <v>98</v>
      </c>
      <c r="D16369">
        <v>2003</v>
      </c>
      <c r="E16369" t="s">
        <v>361</v>
      </c>
      <c r="F16369" t="s">
        <v>362</v>
      </c>
      <c r="H16369">
        <v>8193</v>
      </c>
      <c r="I16369">
        <v>4007</v>
      </c>
      <c r="N16369">
        <f>COUNTIF(Cod_Mun_Norte!B:B,DADOS_SNIS_Minas!A16369)</f>
        <v>1</v>
      </c>
    </row>
    <row r="16370" spans="1:14" x14ac:dyDescent="0.2">
      <c r="A16370">
        <v>315445</v>
      </c>
      <c r="B16370" t="s">
        <v>67</v>
      </c>
      <c r="C16370" t="s">
        <v>98</v>
      </c>
      <c r="D16370">
        <v>2002</v>
      </c>
      <c r="E16370" t="s">
        <v>361</v>
      </c>
      <c r="F16370" t="s">
        <v>362</v>
      </c>
      <c r="H16370">
        <v>8123</v>
      </c>
      <c r="I16370">
        <v>3972</v>
      </c>
      <c r="N16370">
        <f>COUNTIF(Cod_Mun_Norte!B:B,DADOS_SNIS_Minas!A16370)</f>
        <v>1</v>
      </c>
    </row>
    <row r="16371" spans="1:14" x14ac:dyDescent="0.2">
      <c r="A16371">
        <v>315445</v>
      </c>
      <c r="B16371" t="s">
        <v>67</v>
      </c>
      <c r="C16371" t="s">
        <v>98</v>
      </c>
      <c r="D16371">
        <v>2001</v>
      </c>
      <c r="E16371" t="s">
        <v>361</v>
      </c>
      <c r="F16371" t="s">
        <v>362</v>
      </c>
      <c r="H16371">
        <v>8061</v>
      </c>
      <c r="I16371">
        <v>3942</v>
      </c>
      <c r="N16371">
        <f>COUNTIF(Cod_Mun_Norte!B:B,DADOS_SNIS_Minas!A16371)</f>
        <v>1</v>
      </c>
    </row>
    <row r="16372" spans="1:14" x14ac:dyDescent="0.2">
      <c r="A16372">
        <v>315445</v>
      </c>
      <c r="B16372" t="s">
        <v>67</v>
      </c>
      <c r="C16372" t="s">
        <v>98</v>
      </c>
      <c r="D16372">
        <v>2000</v>
      </c>
      <c r="E16372" t="s">
        <v>361</v>
      </c>
      <c r="F16372" t="s">
        <v>362</v>
      </c>
      <c r="H16372">
        <v>7973</v>
      </c>
      <c r="I16372">
        <v>3899</v>
      </c>
      <c r="N16372">
        <f>COUNTIF(Cod_Mun_Norte!B:B,DADOS_SNIS_Minas!A16372)</f>
        <v>1</v>
      </c>
    </row>
    <row r="16373" spans="1:14" x14ac:dyDescent="0.2">
      <c r="A16373">
        <v>315445</v>
      </c>
      <c r="B16373" t="s">
        <v>67</v>
      </c>
      <c r="C16373" t="s">
        <v>98</v>
      </c>
      <c r="D16373">
        <v>1999</v>
      </c>
      <c r="H16373">
        <v>8487</v>
      </c>
      <c r="I16373">
        <v>2713</v>
      </c>
      <c r="N16373">
        <f>COUNTIF(Cod_Mun_Norte!B:B,DADOS_SNIS_Minas!A16373)</f>
        <v>1</v>
      </c>
    </row>
    <row r="16374" spans="1:14" x14ac:dyDescent="0.2">
      <c r="A16374">
        <v>315445</v>
      </c>
      <c r="B16374" t="s">
        <v>67</v>
      </c>
      <c r="C16374" t="s">
        <v>98</v>
      </c>
      <c r="D16374">
        <v>1998</v>
      </c>
      <c r="H16374">
        <v>8316</v>
      </c>
      <c r="I16374">
        <v>2659</v>
      </c>
      <c r="N16374">
        <f>COUNTIF(Cod_Mun_Norte!B:B,DADOS_SNIS_Minas!A16374)</f>
        <v>1</v>
      </c>
    </row>
    <row r="16375" spans="1:14" x14ac:dyDescent="0.2">
      <c r="A16375">
        <v>315445</v>
      </c>
      <c r="B16375" t="s">
        <v>67</v>
      </c>
      <c r="C16375" t="s">
        <v>98</v>
      </c>
      <c r="D16375">
        <v>1997</v>
      </c>
      <c r="H16375">
        <v>8144</v>
      </c>
      <c r="I16375">
        <v>2604</v>
      </c>
      <c r="N16375">
        <f>COUNTIF(Cod_Mun_Norte!B:B,DADOS_SNIS_Minas!A16375)</f>
        <v>1</v>
      </c>
    </row>
    <row r="16376" spans="1:14" x14ac:dyDescent="0.2">
      <c r="A16376">
        <v>315445</v>
      </c>
      <c r="B16376" t="s">
        <v>67</v>
      </c>
      <c r="C16376" t="s">
        <v>98</v>
      </c>
      <c r="D16376">
        <v>1996</v>
      </c>
      <c r="H16376">
        <v>7942</v>
      </c>
      <c r="I16376">
        <v>2539</v>
      </c>
      <c r="N16376">
        <f>COUNTIF(Cod_Mun_Norte!B:B,DADOS_SNIS_Minas!A16376)</f>
        <v>1</v>
      </c>
    </row>
    <row r="16377" spans="1:14" x14ac:dyDescent="0.2">
      <c r="A16377">
        <v>315445</v>
      </c>
      <c r="B16377" t="s">
        <v>67</v>
      </c>
      <c r="C16377" t="s">
        <v>98</v>
      </c>
      <c r="D16377">
        <v>1995</v>
      </c>
      <c r="H16377">
        <v>7787</v>
      </c>
      <c r="I16377">
        <v>2489</v>
      </c>
      <c r="N16377">
        <f>COUNTIF(Cod_Mun_Norte!B:B,DADOS_SNIS_Minas!A16377)</f>
        <v>1</v>
      </c>
    </row>
    <row r="16378" spans="1:14" x14ac:dyDescent="0.2">
      <c r="A16378">
        <v>315450</v>
      </c>
      <c r="B16378" t="s">
        <v>68</v>
      </c>
      <c r="C16378" t="s">
        <v>98</v>
      </c>
      <c r="D16378">
        <v>2020</v>
      </c>
      <c r="E16378" t="s">
        <v>2297</v>
      </c>
      <c r="F16378" t="s">
        <v>367</v>
      </c>
      <c r="G16378" t="s">
        <v>368</v>
      </c>
      <c r="H16378">
        <v>9476</v>
      </c>
      <c r="I16378">
        <v>4555</v>
      </c>
      <c r="J16378">
        <v>3856</v>
      </c>
      <c r="K16378">
        <v>3856</v>
      </c>
      <c r="L16378">
        <v>84.7</v>
      </c>
      <c r="M16378">
        <v>40.69</v>
      </c>
      <c r="N16378">
        <f>COUNTIF(Cod_Mun_Norte!B:B,DADOS_SNIS_Minas!A16378)</f>
        <v>1</v>
      </c>
    </row>
    <row r="16379" spans="1:14" x14ac:dyDescent="0.2">
      <c r="A16379">
        <v>315450</v>
      </c>
      <c r="B16379" t="s">
        <v>68</v>
      </c>
      <c r="C16379" t="s">
        <v>98</v>
      </c>
      <c r="D16379">
        <v>2019</v>
      </c>
      <c r="E16379" t="s">
        <v>361</v>
      </c>
      <c r="F16379" t="s">
        <v>99</v>
      </c>
      <c r="G16379" t="s">
        <v>119</v>
      </c>
      <c r="H16379">
        <v>9481</v>
      </c>
      <c r="I16379">
        <v>4557</v>
      </c>
      <c r="J16379">
        <v>3740</v>
      </c>
      <c r="K16379">
        <v>3740</v>
      </c>
      <c r="L16379">
        <v>82.1</v>
      </c>
      <c r="M16379">
        <v>39.450000000000003</v>
      </c>
      <c r="N16379">
        <f>COUNTIF(Cod_Mun_Norte!B:B,DADOS_SNIS_Minas!A16379)</f>
        <v>1</v>
      </c>
    </row>
    <row r="16380" spans="1:14" x14ac:dyDescent="0.2">
      <c r="A16380">
        <v>315450</v>
      </c>
      <c r="B16380" t="s">
        <v>68</v>
      </c>
      <c r="C16380" t="s">
        <v>98</v>
      </c>
      <c r="D16380">
        <v>2018</v>
      </c>
      <c r="E16380" t="s">
        <v>361</v>
      </c>
      <c r="F16380" t="s">
        <v>99</v>
      </c>
      <c r="H16380">
        <v>9487</v>
      </c>
      <c r="I16380">
        <v>4560</v>
      </c>
      <c r="J16380">
        <v>3744</v>
      </c>
      <c r="K16380">
        <v>3744</v>
      </c>
      <c r="L16380">
        <v>82.1</v>
      </c>
      <c r="M16380">
        <v>39.46</v>
      </c>
      <c r="N16380">
        <f>COUNTIF(Cod_Mun_Norte!B:B,DADOS_SNIS_Minas!A16380)</f>
        <v>1</v>
      </c>
    </row>
    <row r="16381" spans="1:14" x14ac:dyDescent="0.2">
      <c r="A16381">
        <v>315450</v>
      </c>
      <c r="B16381" t="s">
        <v>68</v>
      </c>
      <c r="C16381" t="s">
        <v>98</v>
      </c>
      <c r="D16381">
        <v>2017</v>
      </c>
      <c r="E16381" t="s">
        <v>2297</v>
      </c>
      <c r="F16381" t="s">
        <v>367</v>
      </c>
      <c r="H16381">
        <v>9672</v>
      </c>
      <c r="I16381">
        <v>4649</v>
      </c>
      <c r="J16381">
        <v>3769</v>
      </c>
      <c r="K16381">
        <v>3769</v>
      </c>
      <c r="L16381">
        <v>81.099999999999994</v>
      </c>
      <c r="M16381">
        <v>38.97</v>
      </c>
      <c r="N16381">
        <f>COUNTIF(Cod_Mun_Norte!B:B,DADOS_SNIS_Minas!A16381)</f>
        <v>1</v>
      </c>
    </row>
    <row r="16382" spans="1:14" x14ac:dyDescent="0.2">
      <c r="A16382">
        <v>315450</v>
      </c>
      <c r="B16382" t="s">
        <v>68</v>
      </c>
      <c r="C16382" t="s">
        <v>98</v>
      </c>
      <c r="D16382">
        <v>2016</v>
      </c>
      <c r="E16382" t="s">
        <v>2297</v>
      </c>
      <c r="F16382" t="s">
        <v>367</v>
      </c>
      <c r="H16382">
        <v>9665</v>
      </c>
      <c r="I16382">
        <v>4646</v>
      </c>
      <c r="J16382">
        <v>3727</v>
      </c>
      <c r="K16382">
        <v>3727</v>
      </c>
      <c r="L16382">
        <v>80.2</v>
      </c>
      <c r="M16382">
        <v>38.56</v>
      </c>
      <c r="N16382">
        <f>COUNTIF(Cod_Mun_Norte!B:B,DADOS_SNIS_Minas!A16382)</f>
        <v>1</v>
      </c>
    </row>
    <row r="16383" spans="1:14" x14ac:dyDescent="0.2">
      <c r="A16383">
        <v>315450</v>
      </c>
      <c r="B16383" t="s">
        <v>68</v>
      </c>
      <c r="C16383" t="s">
        <v>98</v>
      </c>
      <c r="D16383">
        <v>2015</v>
      </c>
      <c r="E16383" t="s">
        <v>2297</v>
      </c>
      <c r="F16383" t="s">
        <v>367</v>
      </c>
      <c r="H16383">
        <v>9658</v>
      </c>
      <c r="I16383">
        <v>4642</v>
      </c>
      <c r="J16383">
        <v>3719</v>
      </c>
      <c r="K16383">
        <v>3719</v>
      </c>
      <c r="L16383">
        <v>80.099999999999994</v>
      </c>
      <c r="M16383">
        <v>38.51</v>
      </c>
      <c r="N16383">
        <f>COUNTIF(Cod_Mun_Norte!B:B,DADOS_SNIS_Minas!A16383)</f>
        <v>1</v>
      </c>
    </row>
    <row r="16384" spans="1:14" x14ac:dyDescent="0.2">
      <c r="A16384">
        <v>315450</v>
      </c>
      <c r="B16384" t="s">
        <v>68</v>
      </c>
      <c r="C16384" t="s">
        <v>98</v>
      </c>
      <c r="D16384">
        <v>2014</v>
      </c>
      <c r="E16384" t="s">
        <v>2297</v>
      </c>
      <c r="F16384" t="s">
        <v>367</v>
      </c>
      <c r="H16384">
        <v>9650</v>
      </c>
      <c r="I16384">
        <v>4638</v>
      </c>
      <c r="J16384">
        <v>4638</v>
      </c>
      <c r="K16384">
        <v>4638</v>
      </c>
      <c r="L16384">
        <v>100</v>
      </c>
      <c r="M16384">
        <v>48.06</v>
      </c>
      <c r="N16384">
        <f>COUNTIF(Cod_Mun_Norte!B:B,DADOS_SNIS_Minas!A16384)</f>
        <v>1</v>
      </c>
    </row>
    <row r="16385" spans="1:14" x14ac:dyDescent="0.2">
      <c r="A16385">
        <v>315450</v>
      </c>
      <c r="B16385" t="s">
        <v>68</v>
      </c>
      <c r="C16385" t="s">
        <v>98</v>
      </c>
      <c r="D16385">
        <v>2013</v>
      </c>
      <c r="E16385" t="s">
        <v>2297</v>
      </c>
      <c r="F16385" t="s">
        <v>367</v>
      </c>
      <c r="H16385">
        <v>9643</v>
      </c>
      <c r="I16385">
        <v>4635</v>
      </c>
      <c r="J16385">
        <v>4635</v>
      </c>
      <c r="K16385">
        <v>4635</v>
      </c>
      <c r="L16385">
        <v>100</v>
      </c>
      <c r="M16385">
        <v>48.07</v>
      </c>
      <c r="N16385">
        <f>COUNTIF(Cod_Mun_Norte!B:B,DADOS_SNIS_Minas!A16385)</f>
        <v>1</v>
      </c>
    </row>
    <row r="16386" spans="1:14" x14ac:dyDescent="0.2">
      <c r="A16386">
        <v>315450</v>
      </c>
      <c r="B16386" t="s">
        <v>68</v>
      </c>
      <c r="C16386" t="s">
        <v>98</v>
      </c>
      <c r="D16386">
        <v>2012</v>
      </c>
      <c r="E16386" t="s">
        <v>361</v>
      </c>
      <c r="F16386" t="s">
        <v>362</v>
      </c>
      <c r="H16386">
        <v>9361</v>
      </c>
      <c r="I16386">
        <v>4499</v>
      </c>
      <c r="J16386">
        <v>4499</v>
      </c>
      <c r="K16386">
        <v>4499</v>
      </c>
      <c r="L16386">
        <v>100</v>
      </c>
      <c r="M16386">
        <v>48.06</v>
      </c>
      <c r="N16386">
        <f>COUNTIF(Cod_Mun_Norte!B:B,DADOS_SNIS_Minas!A16386)</f>
        <v>1</v>
      </c>
    </row>
    <row r="16387" spans="1:14" x14ac:dyDescent="0.2">
      <c r="A16387">
        <v>315450</v>
      </c>
      <c r="B16387" t="s">
        <v>68</v>
      </c>
      <c r="C16387" t="s">
        <v>98</v>
      </c>
      <c r="D16387">
        <v>2011</v>
      </c>
      <c r="E16387" t="s">
        <v>361</v>
      </c>
      <c r="F16387" t="s">
        <v>362</v>
      </c>
      <c r="H16387">
        <v>9361</v>
      </c>
      <c r="I16387">
        <v>4499</v>
      </c>
      <c r="J16387">
        <v>4418</v>
      </c>
      <c r="K16387">
        <v>4418</v>
      </c>
      <c r="L16387">
        <v>98.2</v>
      </c>
      <c r="M16387">
        <v>47.2</v>
      </c>
      <c r="N16387">
        <f>COUNTIF(Cod_Mun_Norte!B:B,DADOS_SNIS_Minas!A16387)</f>
        <v>1</v>
      </c>
    </row>
    <row r="16388" spans="1:14" x14ac:dyDescent="0.2">
      <c r="A16388">
        <v>315450</v>
      </c>
      <c r="B16388" t="s">
        <v>68</v>
      </c>
      <c r="C16388" t="s">
        <v>98</v>
      </c>
      <c r="D16388">
        <v>2010</v>
      </c>
      <c r="E16388" t="s">
        <v>361</v>
      </c>
      <c r="F16388" t="s">
        <v>362</v>
      </c>
      <c r="H16388">
        <v>9360</v>
      </c>
      <c r="I16388">
        <v>4499</v>
      </c>
      <c r="J16388">
        <v>4248</v>
      </c>
      <c r="K16388">
        <v>4248</v>
      </c>
      <c r="L16388">
        <v>94.4</v>
      </c>
      <c r="M16388">
        <v>45.38</v>
      </c>
      <c r="N16388">
        <f>COUNTIF(Cod_Mun_Norte!B:B,DADOS_SNIS_Minas!A16388)</f>
        <v>1</v>
      </c>
    </row>
    <row r="16389" spans="1:14" x14ac:dyDescent="0.2">
      <c r="A16389">
        <v>315450</v>
      </c>
      <c r="B16389" t="s">
        <v>68</v>
      </c>
      <c r="C16389" t="s">
        <v>98</v>
      </c>
      <c r="D16389">
        <v>2009</v>
      </c>
      <c r="E16389" t="s">
        <v>361</v>
      </c>
      <c r="F16389" t="s">
        <v>362</v>
      </c>
      <c r="H16389">
        <v>9716</v>
      </c>
      <c r="I16389">
        <v>3587</v>
      </c>
      <c r="J16389">
        <v>3781</v>
      </c>
      <c r="K16389">
        <v>3781</v>
      </c>
      <c r="L16389">
        <v>100</v>
      </c>
      <c r="M16389">
        <v>38.92</v>
      </c>
      <c r="N16389">
        <f>COUNTIF(Cod_Mun_Norte!B:B,DADOS_SNIS_Minas!A16389)</f>
        <v>1</v>
      </c>
    </row>
    <row r="16390" spans="1:14" x14ac:dyDescent="0.2">
      <c r="A16390">
        <v>315450</v>
      </c>
      <c r="B16390" t="s">
        <v>68</v>
      </c>
      <c r="C16390" t="s">
        <v>98</v>
      </c>
      <c r="D16390">
        <v>2008</v>
      </c>
      <c r="E16390" t="s">
        <v>361</v>
      </c>
      <c r="F16390" t="s">
        <v>362</v>
      </c>
      <c r="H16390">
        <v>9691</v>
      </c>
      <c r="I16390">
        <v>3577</v>
      </c>
      <c r="J16390">
        <v>3756</v>
      </c>
      <c r="K16390">
        <v>3756</v>
      </c>
      <c r="L16390">
        <v>100</v>
      </c>
      <c r="M16390">
        <v>38.76</v>
      </c>
      <c r="N16390">
        <f>COUNTIF(Cod_Mun_Norte!B:B,DADOS_SNIS_Minas!A16390)</f>
        <v>1</v>
      </c>
    </row>
    <row r="16391" spans="1:14" x14ac:dyDescent="0.2">
      <c r="A16391">
        <v>315450</v>
      </c>
      <c r="B16391" t="s">
        <v>68</v>
      </c>
      <c r="C16391" t="s">
        <v>98</v>
      </c>
      <c r="D16391">
        <v>2007</v>
      </c>
      <c r="E16391" t="s">
        <v>361</v>
      </c>
      <c r="F16391" t="s">
        <v>362</v>
      </c>
      <c r="H16391">
        <v>9392</v>
      </c>
      <c r="I16391">
        <v>3467</v>
      </c>
      <c r="J16391">
        <v>3637</v>
      </c>
      <c r="K16391">
        <v>3637</v>
      </c>
      <c r="L16391">
        <v>100</v>
      </c>
      <c r="M16391">
        <v>38.72</v>
      </c>
      <c r="N16391">
        <f>COUNTIF(Cod_Mun_Norte!B:B,DADOS_SNIS_Minas!A16391)</f>
        <v>1</v>
      </c>
    </row>
    <row r="16392" spans="1:14" x14ac:dyDescent="0.2">
      <c r="A16392">
        <v>315450</v>
      </c>
      <c r="B16392" t="s">
        <v>68</v>
      </c>
      <c r="C16392" t="s">
        <v>98</v>
      </c>
      <c r="D16392">
        <v>2006</v>
      </c>
      <c r="E16392" t="s">
        <v>361</v>
      </c>
      <c r="F16392" t="s">
        <v>362</v>
      </c>
      <c r="H16392">
        <v>8735</v>
      </c>
      <c r="I16392">
        <v>2879</v>
      </c>
      <c r="J16392">
        <v>3441</v>
      </c>
      <c r="K16392">
        <v>3441</v>
      </c>
      <c r="L16392">
        <v>100</v>
      </c>
      <c r="M16392">
        <v>39.39</v>
      </c>
      <c r="N16392">
        <f>COUNTIF(Cod_Mun_Norte!B:B,DADOS_SNIS_Minas!A16392)</f>
        <v>1</v>
      </c>
    </row>
    <row r="16393" spans="1:14" x14ac:dyDescent="0.2">
      <c r="A16393">
        <v>315450</v>
      </c>
      <c r="B16393" t="s">
        <v>68</v>
      </c>
      <c r="C16393" t="s">
        <v>98</v>
      </c>
      <c r="D16393">
        <v>2005</v>
      </c>
      <c r="E16393" t="s">
        <v>361</v>
      </c>
      <c r="F16393" t="s">
        <v>362</v>
      </c>
      <c r="H16393">
        <v>8830</v>
      </c>
      <c r="I16393">
        <v>2910</v>
      </c>
      <c r="J16393">
        <v>3319</v>
      </c>
      <c r="K16393">
        <v>3319</v>
      </c>
      <c r="L16393">
        <v>100</v>
      </c>
      <c r="M16393">
        <v>37.590000000000003</v>
      </c>
      <c r="N16393">
        <f>COUNTIF(Cod_Mun_Norte!B:B,DADOS_SNIS_Minas!A16393)</f>
        <v>1</v>
      </c>
    </row>
    <row r="16394" spans="1:14" x14ac:dyDescent="0.2">
      <c r="A16394">
        <v>315450</v>
      </c>
      <c r="B16394" t="s">
        <v>68</v>
      </c>
      <c r="C16394" t="s">
        <v>98</v>
      </c>
      <c r="D16394">
        <v>2004</v>
      </c>
      <c r="E16394" t="s">
        <v>361</v>
      </c>
      <c r="F16394" t="s">
        <v>362</v>
      </c>
      <c r="H16394">
        <v>8925</v>
      </c>
      <c r="I16394">
        <v>2941</v>
      </c>
      <c r="J16394">
        <v>3186</v>
      </c>
      <c r="K16394">
        <v>3186</v>
      </c>
      <c r="L16394">
        <v>100</v>
      </c>
      <c r="M16394">
        <v>35.700000000000003</v>
      </c>
      <c r="N16394">
        <f>COUNTIF(Cod_Mun_Norte!B:B,DADOS_SNIS_Minas!A16394)</f>
        <v>1</v>
      </c>
    </row>
    <row r="16395" spans="1:14" x14ac:dyDescent="0.2">
      <c r="A16395">
        <v>315450</v>
      </c>
      <c r="B16395" t="s">
        <v>68</v>
      </c>
      <c r="C16395" t="s">
        <v>98</v>
      </c>
      <c r="D16395">
        <v>2003</v>
      </c>
      <c r="E16395" t="s">
        <v>361</v>
      </c>
      <c r="F16395" t="s">
        <v>362</v>
      </c>
      <c r="H16395">
        <v>9098</v>
      </c>
      <c r="I16395">
        <v>2998</v>
      </c>
      <c r="J16395">
        <v>3127</v>
      </c>
      <c r="K16395">
        <v>3127</v>
      </c>
      <c r="L16395">
        <v>100</v>
      </c>
      <c r="M16395">
        <v>34.369999999999997</v>
      </c>
      <c r="N16395">
        <f>COUNTIF(Cod_Mun_Norte!B:B,DADOS_SNIS_Minas!A16395)</f>
        <v>1</v>
      </c>
    </row>
    <row r="16396" spans="1:14" x14ac:dyDescent="0.2">
      <c r="A16396">
        <v>315450</v>
      </c>
      <c r="B16396" t="s">
        <v>68</v>
      </c>
      <c r="C16396" t="s">
        <v>98</v>
      </c>
      <c r="D16396">
        <v>2002</v>
      </c>
      <c r="E16396" t="s">
        <v>361</v>
      </c>
      <c r="F16396" t="s">
        <v>362</v>
      </c>
      <c r="H16396">
        <v>9181</v>
      </c>
      <c r="I16396">
        <v>3026</v>
      </c>
      <c r="N16396">
        <f>COUNTIF(Cod_Mun_Norte!B:B,DADOS_SNIS_Minas!A16396)</f>
        <v>1</v>
      </c>
    </row>
    <row r="16397" spans="1:14" x14ac:dyDescent="0.2">
      <c r="A16397">
        <v>315450</v>
      </c>
      <c r="B16397" t="s">
        <v>68</v>
      </c>
      <c r="C16397" t="s">
        <v>98</v>
      </c>
      <c r="D16397">
        <v>2001</v>
      </c>
      <c r="E16397" t="s">
        <v>361</v>
      </c>
      <c r="F16397" t="s">
        <v>362</v>
      </c>
      <c r="H16397">
        <v>9204</v>
      </c>
      <c r="I16397">
        <v>3033</v>
      </c>
      <c r="N16397">
        <f>COUNTIF(Cod_Mun_Norte!B:B,DADOS_SNIS_Minas!A16397)</f>
        <v>1</v>
      </c>
    </row>
    <row r="16398" spans="1:14" x14ac:dyDescent="0.2">
      <c r="A16398">
        <v>315450</v>
      </c>
      <c r="B16398" t="s">
        <v>68</v>
      </c>
      <c r="C16398" t="s">
        <v>98</v>
      </c>
      <c r="D16398">
        <v>2000</v>
      </c>
      <c r="E16398" t="s">
        <v>361</v>
      </c>
      <c r="F16398" t="s">
        <v>362</v>
      </c>
      <c r="H16398">
        <v>9358</v>
      </c>
      <c r="I16398">
        <v>3084</v>
      </c>
      <c r="N16398">
        <f>COUNTIF(Cod_Mun_Norte!B:B,DADOS_SNIS_Minas!A16398)</f>
        <v>1</v>
      </c>
    </row>
    <row r="16399" spans="1:14" x14ac:dyDescent="0.2">
      <c r="A16399">
        <v>315450</v>
      </c>
      <c r="B16399" t="s">
        <v>68</v>
      </c>
      <c r="C16399" t="s">
        <v>98</v>
      </c>
      <c r="D16399">
        <v>1999</v>
      </c>
      <c r="E16399" t="s">
        <v>361</v>
      </c>
      <c r="F16399" t="s">
        <v>362</v>
      </c>
      <c r="H16399">
        <v>10898</v>
      </c>
      <c r="I16399">
        <v>2888</v>
      </c>
      <c r="N16399">
        <f>COUNTIF(Cod_Mun_Norte!B:B,DADOS_SNIS_Minas!A16399)</f>
        <v>1</v>
      </c>
    </row>
    <row r="16400" spans="1:14" x14ac:dyDescent="0.2">
      <c r="A16400">
        <v>315450</v>
      </c>
      <c r="B16400" t="s">
        <v>68</v>
      </c>
      <c r="C16400" t="s">
        <v>98</v>
      </c>
      <c r="D16400">
        <v>1998</v>
      </c>
      <c r="E16400" t="s">
        <v>361</v>
      </c>
      <c r="F16400" t="s">
        <v>362</v>
      </c>
      <c r="H16400">
        <v>10799</v>
      </c>
      <c r="I16400">
        <v>2862</v>
      </c>
      <c r="N16400">
        <f>COUNTIF(Cod_Mun_Norte!B:B,DADOS_SNIS_Minas!A16400)</f>
        <v>1</v>
      </c>
    </row>
    <row r="16401" spans="1:14" x14ac:dyDescent="0.2">
      <c r="A16401">
        <v>315450</v>
      </c>
      <c r="B16401" t="s">
        <v>68</v>
      </c>
      <c r="C16401" t="s">
        <v>98</v>
      </c>
      <c r="D16401">
        <v>1997</v>
      </c>
      <c r="H16401">
        <v>10700</v>
      </c>
      <c r="I16401">
        <v>2836</v>
      </c>
      <c r="N16401">
        <f>COUNTIF(Cod_Mun_Norte!B:B,DADOS_SNIS_Minas!A16401)</f>
        <v>1</v>
      </c>
    </row>
    <row r="16402" spans="1:14" x14ac:dyDescent="0.2">
      <c r="A16402">
        <v>315450</v>
      </c>
      <c r="B16402" t="s">
        <v>68</v>
      </c>
      <c r="C16402" t="s">
        <v>98</v>
      </c>
      <c r="D16402">
        <v>1996</v>
      </c>
      <c r="H16402">
        <v>10583</v>
      </c>
      <c r="I16402">
        <v>2805</v>
      </c>
      <c r="N16402">
        <f>COUNTIF(Cod_Mun_Norte!B:B,DADOS_SNIS_Minas!A16402)</f>
        <v>1</v>
      </c>
    </row>
    <row r="16403" spans="1:14" x14ac:dyDescent="0.2">
      <c r="A16403">
        <v>315450</v>
      </c>
      <c r="B16403" t="s">
        <v>68</v>
      </c>
      <c r="C16403" t="s">
        <v>98</v>
      </c>
      <c r="D16403">
        <v>1995</v>
      </c>
      <c r="H16403">
        <v>10567</v>
      </c>
      <c r="I16403">
        <v>2801</v>
      </c>
      <c r="N16403">
        <f>COUNTIF(Cod_Mun_Norte!B:B,DADOS_SNIS_Minas!A16403)</f>
        <v>1</v>
      </c>
    </row>
    <row r="16404" spans="1:14" x14ac:dyDescent="0.2">
      <c r="A16404">
        <v>315460</v>
      </c>
      <c r="B16404" t="s">
        <v>2298</v>
      </c>
      <c r="C16404" t="s">
        <v>98</v>
      </c>
      <c r="D16404">
        <v>2020</v>
      </c>
      <c r="E16404" t="s">
        <v>2299</v>
      </c>
      <c r="F16404" t="s">
        <v>367</v>
      </c>
      <c r="G16404" t="s">
        <v>368</v>
      </c>
      <c r="H16404">
        <v>338197</v>
      </c>
      <c r="I16404">
        <v>335727</v>
      </c>
      <c r="J16404">
        <v>279329</v>
      </c>
      <c r="K16404">
        <v>279329</v>
      </c>
      <c r="L16404">
        <v>83.2</v>
      </c>
      <c r="M16404">
        <v>82.59</v>
      </c>
      <c r="N16404">
        <f>COUNTIF(Cod_Mun_Norte!B:B,DADOS_SNIS_Minas!A16404)</f>
        <v>0</v>
      </c>
    </row>
    <row r="16405" spans="1:14" x14ac:dyDescent="0.2">
      <c r="A16405">
        <v>315460</v>
      </c>
      <c r="B16405" t="s">
        <v>2298</v>
      </c>
      <c r="C16405" t="s">
        <v>98</v>
      </c>
      <c r="D16405">
        <v>2019</v>
      </c>
      <c r="E16405" t="s">
        <v>2299</v>
      </c>
      <c r="F16405" t="s">
        <v>367</v>
      </c>
      <c r="G16405" t="s">
        <v>533</v>
      </c>
      <c r="H16405">
        <v>334858</v>
      </c>
      <c r="I16405">
        <v>332413</v>
      </c>
      <c r="J16405">
        <v>273680</v>
      </c>
      <c r="K16405">
        <v>273680</v>
      </c>
      <c r="L16405">
        <v>82.3</v>
      </c>
      <c r="M16405">
        <v>81.73</v>
      </c>
      <c r="N16405">
        <f>COUNTIF(Cod_Mun_Norte!B:B,DADOS_SNIS_Minas!A16405)</f>
        <v>0</v>
      </c>
    </row>
    <row r="16406" spans="1:14" x14ac:dyDescent="0.2">
      <c r="A16406">
        <v>315460</v>
      </c>
      <c r="B16406" t="s">
        <v>2298</v>
      </c>
      <c r="C16406" t="s">
        <v>98</v>
      </c>
      <c r="D16406">
        <v>2018</v>
      </c>
      <c r="E16406" t="s">
        <v>2299</v>
      </c>
      <c r="F16406" t="s">
        <v>367</v>
      </c>
      <c r="H16406">
        <v>331045</v>
      </c>
      <c r="I16406">
        <v>328627</v>
      </c>
      <c r="J16406">
        <v>276648</v>
      </c>
      <c r="K16406">
        <v>276648</v>
      </c>
      <c r="L16406">
        <v>84.2</v>
      </c>
      <c r="M16406">
        <v>83.57</v>
      </c>
      <c r="N16406">
        <f>COUNTIF(Cod_Mun_Norte!B:B,DADOS_SNIS_Minas!A16406)</f>
        <v>0</v>
      </c>
    </row>
    <row r="16407" spans="1:14" x14ac:dyDescent="0.2">
      <c r="A16407">
        <v>315460</v>
      </c>
      <c r="B16407" t="s">
        <v>2298</v>
      </c>
      <c r="C16407" t="s">
        <v>98</v>
      </c>
      <c r="D16407">
        <v>2017</v>
      </c>
      <c r="E16407" t="s">
        <v>2299</v>
      </c>
      <c r="F16407" t="s">
        <v>367</v>
      </c>
      <c r="H16407">
        <v>328871</v>
      </c>
      <c r="I16407">
        <v>326469</v>
      </c>
      <c r="J16407">
        <v>276992</v>
      </c>
      <c r="K16407">
        <v>276992</v>
      </c>
      <c r="L16407">
        <v>84.8</v>
      </c>
      <c r="M16407">
        <v>84.23</v>
      </c>
      <c r="N16407">
        <f>COUNTIF(Cod_Mun_Norte!B:B,DADOS_SNIS_Minas!A16407)</f>
        <v>0</v>
      </c>
    </row>
    <row r="16408" spans="1:14" x14ac:dyDescent="0.2">
      <c r="A16408">
        <v>315460</v>
      </c>
      <c r="B16408" t="s">
        <v>2298</v>
      </c>
      <c r="C16408" t="s">
        <v>98</v>
      </c>
      <c r="D16408">
        <v>2016</v>
      </c>
      <c r="E16408" t="s">
        <v>2299</v>
      </c>
      <c r="F16408" t="s">
        <v>367</v>
      </c>
      <c r="H16408">
        <v>325846</v>
      </c>
      <c r="I16408">
        <v>323466</v>
      </c>
      <c r="J16408">
        <v>276988</v>
      </c>
      <c r="K16408">
        <v>276988</v>
      </c>
      <c r="L16408">
        <v>85.6</v>
      </c>
      <c r="M16408">
        <v>85.01</v>
      </c>
      <c r="N16408">
        <f>COUNTIF(Cod_Mun_Norte!B:B,DADOS_SNIS_Minas!A16408)</f>
        <v>0</v>
      </c>
    </row>
    <row r="16409" spans="1:14" x14ac:dyDescent="0.2">
      <c r="A16409">
        <v>315460</v>
      </c>
      <c r="B16409" t="s">
        <v>2298</v>
      </c>
      <c r="C16409" t="s">
        <v>98</v>
      </c>
      <c r="D16409">
        <v>2015</v>
      </c>
      <c r="E16409" t="s">
        <v>361</v>
      </c>
      <c r="F16409" t="s">
        <v>99</v>
      </c>
      <c r="H16409">
        <v>322659</v>
      </c>
      <c r="I16409">
        <v>320303</v>
      </c>
      <c r="J16409">
        <v>278512</v>
      </c>
      <c r="K16409">
        <v>278512</v>
      </c>
      <c r="L16409">
        <v>87</v>
      </c>
      <c r="M16409">
        <v>86.32</v>
      </c>
      <c r="N16409">
        <f>COUNTIF(Cod_Mun_Norte!B:B,DADOS_SNIS_Minas!A16409)</f>
        <v>0</v>
      </c>
    </row>
    <row r="16410" spans="1:14" x14ac:dyDescent="0.2">
      <c r="A16410">
        <v>315460</v>
      </c>
      <c r="B16410" t="s">
        <v>2298</v>
      </c>
      <c r="C16410" t="s">
        <v>98</v>
      </c>
      <c r="D16410">
        <v>2014</v>
      </c>
      <c r="E16410" t="s">
        <v>361</v>
      </c>
      <c r="F16410" t="s">
        <v>99</v>
      </c>
      <c r="H16410">
        <v>319310</v>
      </c>
      <c r="I16410">
        <v>316978</v>
      </c>
      <c r="J16410">
        <v>316978</v>
      </c>
      <c r="K16410">
        <v>316978</v>
      </c>
      <c r="L16410">
        <v>100</v>
      </c>
      <c r="M16410">
        <v>99.27</v>
      </c>
      <c r="N16410">
        <f>COUNTIF(Cod_Mun_Norte!B:B,DADOS_SNIS_Minas!A16410)</f>
        <v>0</v>
      </c>
    </row>
    <row r="16411" spans="1:14" x14ac:dyDescent="0.2">
      <c r="A16411">
        <v>315460</v>
      </c>
      <c r="B16411" t="s">
        <v>2298</v>
      </c>
      <c r="C16411" t="s">
        <v>98</v>
      </c>
      <c r="D16411">
        <v>2013</v>
      </c>
      <c r="E16411" t="s">
        <v>2299</v>
      </c>
      <c r="F16411" t="s">
        <v>367</v>
      </c>
      <c r="H16411">
        <v>315819</v>
      </c>
      <c r="I16411">
        <v>313513</v>
      </c>
      <c r="J16411">
        <v>313513</v>
      </c>
      <c r="K16411">
        <v>313513</v>
      </c>
      <c r="L16411">
        <v>100</v>
      </c>
      <c r="M16411">
        <v>99.27</v>
      </c>
      <c r="N16411">
        <f>COUNTIF(Cod_Mun_Norte!B:B,DADOS_SNIS_Minas!A16411)</f>
        <v>0</v>
      </c>
    </row>
    <row r="16412" spans="1:14" x14ac:dyDescent="0.2">
      <c r="A16412">
        <v>315460</v>
      </c>
      <c r="B16412" t="s">
        <v>2298</v>
      </c>
      <c r="C16412" t="s">
        <v>98</v>
      </c>
      <c r="D16412">
        <v>2012</v>
      </c>
      <c r="E16412" t="s">
        <v>2299</v>
      </c>
      <c r="F16412" t="s">
        <v>367</v>
      </c>
      <c r="H16412">
        <v>303029</v>
      </c>
      <c r="I16412">
        <v>300816</v>
      </c>
      <c r="J16412">
        <v>300816</v>
      </c>
      <c r="K16412">
        <v>300816</v>
      </c>
      <c r="L16412">
        <v>100</v>
      </c>
      <c r="M16412">
        <v>99.27</v>
      </c>
      <c r="N16412">
        <f>COUNTIF(Cod_Mun_Norte!B:B,DADOS_SNIS_Minas!A16412)</f>
        <v>0</v>
      </c>
    </row>
    <row r="16413" spans="1:14" x14ac:dyDescent="0.2">
      <c r="A16413">
        <v>315460</v>
      </c>
      <c r="B16413" t="s">
        <v>2298</v>
      </c>
      <c r="C16413" t="s">
        <v>98</v>
      </c>
      <c r="D16413">
        <v>2011</v>
      </c>
      <c r="E16413" t="s">
        <v>361</v>
      </c>
      <c r="F16413" t="s">
        <v>99</v>
      </c>
      <c r="H16413">
        <v>299729</v>
      </c>
      <c r="I16413">
        <v>297540</v>
      </c>
      <c r="J16413">
        <v>297540</v>
      </c>
      <c r="K16413">
        <v>297540</v>
      </c>
      <c r="L16413">
        <v>100</v>
      </c>
      <c r="M16413">
        <v>99.27</v>
      </c>
      <c r="N16413">
        <f>COUNTIF(Cod_Mun_Norte!B:B,DADOS_SNIS_Minas!A16413)</f>
        <v>0</v>
      </c>
    </row>
    <row r="16414" spans="1:14" x14ac:dyDescent="0.2">
      <c r="A16414">
        <v>315460</v>
      </c>
      <c r="B16414" t="s">
        <v>2298</v>
      </c>
      <c r="C16414" t="s">
        <v>98</v>
      </c>
      <c r="D16414">
        <v>2010</v>
      </c>
      <c r="E16414" t="s">
        <v>361</v>
      </c>
      <c r="F16414" t="s">
        <v>99</v>
      </c>
      <c r="H16414">
        <v>296317</v>
      </c>
      <c r="I16414">
        <v>294153</v>
      </c>
      <c r="J16414">
        <v>294153</v>
      </c>
      <c r="K16414">
        <v>294153</v>
      </c>
      <c r="L16414">
        <v>100</v>
      </c>
      <c r="M16414">
        <v>99.27</v>
      </c>
      <c r="N16414">
        <f>COUNTIF(Cod_Mun_Norte!B:B,DADOS_SNIS_Minas!A16414)</f>
        <v>0</v>
      </c>
    </row>
    <row r="16415" spans="1:14" x14ac:dyDescent="0.2">
      <c r="A16415">
        <v>315460</v>
      </c>
      <c r="B16415" t="s">
        <v>2298</v>
      </c>
      <c r="C16415" t="s">
        <v>98</v>
      </c>
      <c r="D16415">
        <v>2009</v>
      </c>
      <c r="E16415" t="s">
        <v>361</v>
      </c>
      <c r="F16415" t="s">
        <v>99</v>
      </c>
      <c r="H16415">
        <v>349307</v>
      </c>
      <c r="I16415">
        <v>347262</v>
      </c>
      <c r="J16415">
        <v>294156</v>
      </c>
      <c r="K16415">
        <v>294156</v>
      </c>
      <c r="L16415">
        <v>84.7</v>
      </c>
      <c r="M16415">
        <v>84.21</v>
      </c>
      <c r="N16415">
        <f>COUNTIF(Cod_Mun_Norte!B:B,DADOS_SNIS_Minas!A16415)</f>
        <v>0</v>
      </c>
    </row>
    <row r="16416" spans="1:14" x14ac:dyDescent="0.2">
      <c r="A16416">
        <v>315460</v>
      </c>
      <c r="B16416" t="s">
        <v>2298</v>
      </c>
      <c r="C16416" t="s">
        <v>98</v>
      </c>
      <c r="D16416">
        <v>2008</v>
      </c>
      <c r="E16416" t="s">
        <v>2299</v>
      </c>
      <c r="F16416" t="s">
        <v>367</v>
      </c>
      <c r="H16416">
        <v>340033</v>
      </c>
      <c r="I16416">
        <v>338042</v>
      </c>
      <c r="J16416">
        <v>284708</v>
      </c>
      <c r="K16416">
        <v>284708</v>
      </c>
      <c r="L16416">
        <v>84.2</v>
      </c>
      <c r="M16416">
        <v>83.73</v>
      </c>
      <c r="N16416">
        <f>COUNTIF(Cod_Mun_Norte!B:B,DADOS_SNIS_Minas!A16416)</f>
        <v>0</v>
      </c>
    </row>
    <row r="16417" spans="1:14" x14ac:dyDescent="0.2">
      <c r="A16417">
        <v>315460</v>
      </c>
      <c r="B16417" t="s">
        <v>2298</v>
      </c>
      <c r="C16417" t="s">
        <v>98</v>
      </c>
      <c r="D16417">
        <v>2007</v>
      </c>
      <c r="E16417" t="s">
        <v>361</v>
      </c>
      <c r="F16417" t="s">
        <v>99</v>
      </c>
      <c r="H16417">
        <v>329112</v>
      </c>
      <c r="I16417">
        <v>327185</v>
      </c>
      <c r="J16417">
        <v>271293</v>
      </c>
      <c r="K16417">
        <v>271293</v>
      </c>
      <c r="L16417">
        <v>82.9</v>
      </c>
      <c r="M16417">
        <v>82.43</v>
      </c>
      <c r="N16417">
        <f>COUNTIF(Cod_Mun_Norte!B:B,DADOS_SNIS_Minas!A16417)</f>
        <v>0</v>
      </c>
    </row>
    <row r="16418" spans="1:14" x14ac:dyDescent="0.2">
      <c r="A16418">
        <v>315460</v>
      </c>
      <c r="B16418" t="s">
        <v>2298</v>
      </c>
      <c r="C16418" t="s">
        <v>98</v>
      </c>
      <c r="D16418">
        <v>2006</v>
      </c>
      <c r="E16418" t="s">
        <v>361</v>
      </c>
      <c r="F16418" t="s">
        <v>99</v>
      </c>
      <c r="H16418">
        <v>322969</v>
      </c>
      <c r="I16418">
        <v>321078</v>
      </c>
      <c r="J16418">
        <v>260383</v>
      </c>
      <c r="K16418">
        <v>260383</v>
      </c>
      <c r="L16418">
        <v>81.099999999999994</v>
      </c>
      <c r="M16418">
        <v>80.62</v>
      </c>
      <c r="N16418">
        <f>COUNTIF(Cod_Mun_Norte!B:B,DADOS_SNIS_Minas!A16418)</f>
        <v>0</v>
      </c>
    </row>
    <row r="16419" spans="1:14" x14ac:dyDescent="0.2">
      <c r="A16419">
        <v>315460</v>
      </c>
      <c r="B16419" t="s">
        <v>2298</v>
      </c>
      <c r="C16419" t="s">
        <v>98</v>
      </c>
      <c r="D16419">
        <v>2005</v>
      </c>
      <c r="E16419" t="s">
        <v>361</v>
      </c>
      <c r="F16419" t="s">
        <v>99</v>
      </c>
      <c r="H16419">
        <v>311372</v>
      </c>
      <c r="I16419">
        <v>309549</v>
      </c>
      <c r="J16419">
        <v>255856</v>
      </c>
      <c r="K16419">
        <v>255856</v>
      </c>
      <c r="L16419">
        <v>82.7</v>
      </c>
      <c r="M16419">
        <v>82.17</v>
      </c>
      <c r="N16419">
        <f>COUNTIF(Cod_Mun_Norte!B:B,DADOS_SNIS_Minas!A16419)</f>
        <v>0</v>
      </c>
    </row>
    <row r="16420" spans="1:14" x14ac:dyDescent="0.2">
      <c r="A16420">
        <v>315460</v>
      </c>
      <c r="B16420" t="s">
        <v>2298</v>
      </c>
      <c r="C16420" t="s">
        <v>98</v>
      </c>
      <c r="D16420">
        <v>2004</v>
      </c>
      <c r="E16420" t="s">
        <v>361</v>
      </c>
      <c r="F16420" t="s">
        <v>99</v>
      </c>
      <c r="H16420">
        <v>299687</v>
      </c>
      <c r="I16420">
        <v>297933</v>
      </c>
      <c r="J16420">
        <v>252649</v>
      </c>
      <c r="K16420">
        <v>252649</v>
      </c>
      <c r="L16420">
        <v>84.8</v>
      </c>
      <c r="M16420">
        <v>84.3</v>
      </c>
      <c r="N16420">
        <f>COUNTIF(Cod_Mun_Norte!B:B,DADOS_SNIS_Minas!A16420)</f>
        <v>0</v>
      </c>
    </row>
    <row r="16421" spans="1:14" x14ac:dyDescent="0.2">
      <c r="A16421">
        <v>315460</v>
      </c>
      <c r="B16421" t="s">
        <v>2298</v>
      </c>
      <c r="C16421" t="s">
        <v>98</v>
      </c>
      <c r="D16421">
        <v>2003</v>
      </c>
      <c r="E16421" t="s">
        <v>361</v>
      </c>
      <c r="F16421" t="s">
        <v>99</v>
      </c>
      <c r="H16421">
        <v>278574</v>
      </c>
      <c r="I16421">
        <v>276943</v>
      </c>
      <c r="J16421">
        <v>248382</v>
      </c>
      <c r="K16421">
        <v>248382</v>
      </c>
      <c r="L16421">
        <v>89.7</v>
      </c>
      <c r="M16421">
        <v>89.16</v>
      </c>
      <c r="N16421">
        <f>COUNTIF(Cod_Mun_Norte!B:B,DADOS_SNIS_Minas!A16421)</f>
        <v>0</v>
      </c>
    </row>
    <row r="16422" spans="1:14" x14ac:dyDescent="0.2">
      <c r="A16422">
        <v>315460</v>
      </c>
      <c r="B16422" t="s">
        <v>2298</v>
      </c>
      <c r="C16422" t="s">
        <v>98</v>
      </c>
      <c r="D16422">
        <v>2002</v>
      </c>
      <c r="E16422" t="s">
        <v>361</v>
      </c>
      <c r="F16422" t="s">
        <v>99</v>
      </c>
      <c r="H16422">
        <v>268516</v>
      </c>
      <c r="I16422">
        <v>266944</v>
      </c>
      <c r="J16422">
        <v>246601</v>
      </c>
      <c r="K16422">
        <v>246601</v>
      </c>
      <c r="L16422">
        <v>92.4</v>
      </c>
      <c r="M16422">
        <v>91.84</v>
      </c>
      <c r="N16422">
        <f>COUNTIF(Cod_Mun_Norte!B:B,DADOS_SNIS_Minas!A16422)</f>
        <v>0</v>
      </c>
    </row>
    <row r="16423" spans="1:14" x14ac:dyDescent="0.2">
      <c r="A16423">
        <v>315460</v>
      </c>
      <c r="B16423" t="s">
        <v>2298</v>
      </c>
      <c r="C16423" t="s">
        <v>98</v>
      </c>
      <c r="D16423">
        <v>2001</v>
      </c>
      <c r="E16423" t="s">
        <v>361</v>
      </c>
      <c r="F16423" t="s">
        <v>99</v>
      </c>
      <c r="H16423">
        <v>259203</v>
      </c>
      <c r="I16423">
        <v>257686</v>
      </c>
      <c r="J16423">
        <v>227567</v>
      </c>
      <c r="K16423">
        <v>227567</v>
      </c>
      <c r="L16423">
        <v>88.3</v>
      </c>
      <c r="M16423">
        <v>87.79</v>
      </c>
      <c r="N16423">
        <f>COUNTIF(Cod_Mun_Norte!B:B,DADOS_SNIS_Minas!A16423)</f>
        <v>0</v>
      </c>
    </row>
    <row r="16424" spans="1:14" x14ac:dyDescent="0.2">
      <c r="A16424">
        <v>315460</v>
      </c>
      <c r="B16424" t="s">
        <v>2298</v>
      </c>
      <c r="C16424" t="s">
        <v>98</v>
      </c>
      <c r="D16424">
        <v>2000</v>
      </c>
      <c r="E16424" t="s">
        <v>361</v>
      </c>
      <c r="F16424" t="s">
        <v>99</v>
      </c>
      <c r="H16424">
        <v>246846</v>
      </c>
      <c r="I16424">
        <v>245401</v>
      </c>
      <c r="J16424">
        <v>216893</v>
      </c>
      <c r="L16424">
        <v>88.4</v>
      </c>
      <c r="N16424">
        <f>COUNTIF(Cod_Mun_Norte!B:B,DADOS_SNIS_Minas!A16424)</f>
        <v>0</v>
      </c>
    </row>
    <row r="16425" spans="1:14" x14ac:dyDescent="0.2">
      <c r="A16425">
        <v>315460</v>
      </c>
      <c r="B16425" t="s">
        <v>2298</v>
      </c>
      <c r="C16425" t="s">
        <v>98</v>
      </c>
      <c r="D16425">
        <v>1999</v>
      </c>
      <c r="E16425" t="s">
        <v>361</v>
      </c>
      <c r="F16425" t="s">
        <v>99</v>
      </c>
      <c r="H16425">
        <v>232685</v>
      </c>
      <c r="I16425">
        <v>179309</v>
      </c>
      <c r="J16425">
        <v>210806</v>
      </c>
      <c r="L16425">
        <v>100</v>
      </c>
      <c r="N16425">
        <f>COUNTIF(Cod_Mun_Norte!B:B,DADOS_SNIS_Minas!A16425)</f>
        <v>0</v>
      </c>
    </row>
    <row r="16426" spans="1:14" x14ac:dyDescent="0.2">
      <c r="A16426">
        <v>315460</v>
      </c>
      <c r="B16426" t="s">
        <v>2298</v>
      </c>
      <c r="C16426" t="s">
        <v>98</v>
      </c>
      <c r="D16426">
        <v>1998</v>
      </c>
      <c r="E16426" t="s">
        <v>361</v>
      </c>
      <c r="F16426" t="s">
        <v>99</v>
      </c>
      <c r="H16426">
        <v>221493</v>
      </c>
      <c r="I16426">
        <v>170684</v>
      </c>
      <c r="J16426">
        <v>200168</v>
      </c>
      <c r="L16426">
        <v>117.3</v>
      </c>
      <c r="N16426">
        <f>COUNTIF(Cod_Mun_Norte!B:B,DADOS_SNIS_Minas!A16426)</f>
        <v>0</v>
      </c>
    </row>
    <row r="16427" spans="1:14" x14ac:dyDescent="0.2">
      <c r="A16427">
        <v>315460</v>
      </c>
      <c r="B16427" t="s">
        <v>2298</v>
      </c>
      <c r="C16427" t="s">
        <v>98</v>
      </c>
      <c r="D16427">
        <v>1997</v>
      </c>
      <c r="H16427">
        <v>210283</v>
      </c>
      <c r="I16427">
        <v>162046</v>
      </c>
      <c r="N16427">
        <f>COUNTIF(Cod_Mun_Norte!B:B,DADOS_SNIS_Minas!A16427)</f>
        <v>0</v>
      </c>
    </row>
    <row r="16428" spans="1:14" x14ac:dyDescent="0.2">
      <c r="A16428">
        <v>315460</v>
      </c>
      <c r="B16428" t="s">
        <v>2298</v>
      </c>
      <c r="C16428" t="s">
        <v>98</v>
      </c>
      <c r="D16428">
        <v>1996</v>
      </c>
      <c r="H16428">
        <v>197025</v>
      </c>
      <c r="I16428">
        <v>151829</v>
      </c>
      <c r="N16428">
        <f>COUNTIF(Cod_Mun_Norte!B:B,DADOS_SNIS_Minas!A16428)</f>
        <v>0</v>
      </c>
    </row>
    <row r="16429" spans="1:14" x14ac:dyDescent="0.2">
      <c r="A16429">
        <v>315460</v>
      </c>
      <c r="B16429" t="s">
        <v>2298</v>
      </c>
      <c r="C16429" t="s">
        <v>98</v>
      </c>
      <c r="D16429">
        <v>1995</v>
      </c>
      <c r="H16429">
        <v>168542</v>
      </c>
      <c r="I16429">
        <v>129880</v>
      </c>
      <c r="N16429">
        <f>COUNTIF(Cod_Mun_Norte!B:B,DADOS_SNIS_Minas!A16429)</f>
        <v>0</v>
      </c>
    </row>
    <row r="16430" spans="1:14" x14ac:dyDescent="0.2">
      <c r="A16430">
        <v>315470</v>
      </c>
      <c r="B16430" t="s">
        <v>2300</v>
      </c>
      <c r="C16430" t="s">
        <v>98</v>
      </c>
      <c r="D16430">
        <v>2020</v>
      </c>
      <c r="E16430" t="s">
        <v>2301</v>
      </c>
      <c r="F16430" t="s">
        <v>357</v>
      </c>
      <c r="G16430" t="s">
        <v>383</v>
      </c>
      <c r="H16430">
        <v>4047</v>
      </c>
      <c r="I16430">
        <v>3748</v>
      </c>
      <c r="J16430">
        <v>3587</v>
      </c>
      <c r="K16430">
        <v>3587</v>
      </c>
      <c r="L16430">
        <v>95.7</v>
      </c>
      <c r="M16430">
        <v>88.63</v>
      </c>
      <c r="N16430">
        <f>COUNTIF(Cod_Mun_Norte!B:B,DADOS_SNIS_Minas!A16430)</f>
        <v>0</v>
      </c>
    </row>
    <row r="16431" spans="1:14" x14ac:dyDescent="0.2">
      <c r="A16431">
        <v>315470</v>
      </c>
      <c r="B16431" t="s">
        <v>2300</v>
      </c>
      <c r="C16431" t="s">
        <v>98</v>
      </c>
      <c r="D16431">
        <v>2019</v>
      </c>
      <c r="E16431" t="s">
        <v>361</v>
      </c>
      <c r="F16431" t="s">
        <v>362</v>
      </c>
      <c r="G16431" t="s">
        <v>119</v>
      </c>
      <c r="H16431">
        <v>4033</v>
      </c>
      <c r="I16431">
        <v>3735</v>
      </c>
      <c r="J16431">
        <v>3550</v>
      </c>
      <c r="K16431">
        <v>3550</v>
      </c>
      <c r="L16431">
        <v>95.1</v>
      </c>
      <c r="M16431">
        <v>88.02</v>
      </c>
      <c r="N16431">
        <f>COUNTIF(Cod_Mun_Norte!B:B,DADOS_SNIS_Minas!A16431)</f>
        <v>0</v>
      </c>
    </row>
    <row r="16432" spans="1:14" x14ac:dyDescent="0.2">
      <c r="A16432">
        <v>315470</v>
      </c>
      <c r="B16432" t="s">
        <v>2300</v>
      </c>
      <c r="C16432" t="s">
        <v>98</v>
      </c>
      <c r="D16432">
        <v>2018</v>
      </c>
      <c r="E16432" t="s">
        <v>361</v>
      </c>
      <c r="F16432" t="s">
        <v>362</v>
      </c>
      <c r="H16432">
        <v>4019</v>
      </c>
      <c r="I16432">
        <v>3722</v>
      </c>
      <c r="J16432">
        <v>3560</v>
      </c>
      <c r="K16432">
        <v>3560</v>
      </c>
      <c r="L16432">
        <v>95.7</v>
      </c>
      <c r="M16432">
        <v>88.58</v>
      </c>
      <c r="N16432">
        <f>COUNTIF(Cod_Mun_Norte!B:B,DADOS_SNIS_Minas!A16432)</f>
        <v>0</v>
      </c>
    </row>
    <row r="16433" spans="1:14" x14ac:dyDescent="0.2">
      <c r="A16433">
        <v>315470</v>
      </c>
      <c r="B16433" t="s">
        <v>2300</v>
      </c>
      <c r="C16433" t="s">
        <v>98</v>
      </c>
      <c r="D16433">
        <v>2017</v>
      </c>
      <c r="E16433" t="s">
        <v>2302</v>
      </c>
      <c r="F16433" t="s">
        <v>354</v>
      </c>
      <c r="H16433">
        <v>4058</v>
      </c>
      <c r="I16433">
        <v>3758</v>
      </c>
      <c r="J16433">
        <v>3561</v>
      </c>
      <c r="K16433">
        <v>3561</v>
      </c>
      <c r="L16433">
        <v>94.8</v>
      </c>
      <c r="M16433">
        <v>87.75</v>
      </c>
      <c r="N16433">
        <f>COUNTIF(Cod_Mun_Norte!B:B,DADOS_SNIS_Minas!A16433)</f>
        <v>0</v>
      </c>
    </row>
    <row r="16434" spans="1:14" x14ac:dyDescent="0.2">
      <c r="A16434">
        <v>315470</v>
      </c>
      <c r="B16434" t="s">
        <v>2300</v>
      </c>
      <c r="C16434" t="s">
        <v>98</v>
      </c>
      <c r="D16434">
        <v>2016</v>
      </c>
      <c r="E16434" t="s">
        <v>2302</v>
      </c>
      <c r="F16434" t="s">
        <v>360</v>
      </c>
      <c r="H16434">
        <v>4042</v>
      </c>
      <c r="I16434">
        <v>3743</v>
      </c>
      <c r="J16434">
        <v>3591</v>
      </c>
      <c r="K16434">
        <v>3591</v>
      </c>
      <c r="L16434">
        <v>95.9</v>
      </c>
      <c r="M16434">
        <v>88.84</v>
      </c>
      <c r="N16434">
        <f>COUNTIF(Cod_Mun_Norte!B:B,DADOS_SNIS_Minas!A16434)</f>
        <v>0</v>
      </c>
    </row>
    <row r="16435" spans="1:14" x14ac:dyDescent="0.2">
      <c r="A16435">
        <v>315470</v>
      </c>
      <c r="B16435" t="s">
        <v>2300</v>
      </c>
      <c r="C16435" t="s">
        <v>98</v>
      </c>
      <c r="D16435">
        <v>2015</v>
      </c>
      <c r="E16435" t="s">
        <v>2303</v>
      </c>
      <c r="F16435" t="s">
        <v>359</v>
      </c>
      <c r="H16435">
        <v>4026</v>
      </c>
      <c r="I16435">
        <v>3728</v>
      </c>
      <c r="J16435">
        <v>3574</v>
      </c>
      <c r="K16435">
        <v>3574</v>
      </c>
      <c r="L16435">
        <v>95.9</v>
      </c>
      <c r="M16435">
        <v>88.77</v>
      </c>
      <c r="N16435">
        <f>COUNTIF(Cod_Mun_Norte!B:B,DADOS_SNIS_Minas!A16435)</f>
        <v>0</v>
      </c>
    </row>
    <row r="16436" spans="1:14" x14ac:dyDescent="0.2">
      <c r="A16436">
        <v>315470</v>
      </c>
      <c r="B16436" t="s">
        <v>2300</v>
      </c>
      <c r="C16436" t="s">
        <v>98</v>
      </c>
      <c r="D16436">
        <v>2014</v>
      </c>
      <c r="E16436" t="s">
        <v>2303</v>
      </c>
      <c r="F16436" t="s">
        <v>359</v>
      </c>
      <c r="H16436">
        <v>4008</v>
      </c>
      <c r="I16436">
        <v>3712</v>
      </c>
      <c r="J16436">
        <v>3712</v>
      </c>
      <c r="K16436">
        <v>3712</v>
      </c>
      <c r="L16436">
        <v>100</v>
      </c>
      <c r="M16436">
        <v>92.61</v>
      </c>
      <c r="N16436">
        <f>COUNTIF(Cod_Mun_Norte!B:B,DADOS_SNIS_Minas!A16436)</f>
        <v>0</v>
      </c>
    </row>
    <row r="16437" spans="1:14" x14ac:dyDescent="0.2">
      <c r="A16437">
        <v>315470</v>
      </c>
      <c r="B16437" t="s">
        <v>2300</v>
      </c>
      <c r="C16437" t="s">
        <v>98</v>
      </c>
      <c r="D16437">
        <v>2013</v>
      </c>
      <c r="E16437" t="s">
        <v>2302</v>
      </c>
      <c r="F16437" t="s">
        <v>360</v>
      </c>
      <c r="H16437">
        <v>3990</v>
      </c>
      <c r="I16437">
        <v>3695</v>
      </c>
      <c r="J16437">
        <v>3695</v>
      </c>
      <c r="K16437">
        <v>3695</v>
      </c>
      <c r="L16437">
        <v>100</v>
      </c>
      <c r="M16437">
        <v>92.61</v>
      </c>
      <c r="N16437">
        <f>COUNTIF(Cod_Mun_Norte!B:B,DADOS_SNIS_Minas!A16437)</f>
        <v>0</v>
      </c>
    </row>
    <row r="16438" spans="1:14" x14ac:dyDescent="0.2">
      <c r="A16438">
        <v>315470</v>
      </c>
      <c r="B16438" t="s">
        <v>2300</v>
      </c>
      <c r="C16438" t="s">
        <v>98</v>
      </c>
      <c r="D16438">
        <v>2012</v>
      </c>
      <c r="E16438" t="s">
        <v>361</v>
      </c>
      <c r="F16438" t="s">
        <v>362</v>
      </c>
      <c r="H16438">
        <v>3857</v>
      </c>
      <c r="I16438">
        <v>3572</v>
      </c>
      <c r="J16438">
        <v>3572</v>
      </c>
      <c r="K16438">
        <v>3572</v>
      </c>
      <c r="L16438">
        <v>100</v>
      </c>
      <c r="M16438">
        <v>92.61</v>
      </c>
      <c r="N16438">
        <f>COUNTIF(Cod_Mun_Norte!B:B,DADOS_SNIS_Minas!A16438)</f>
        <v>0</v>
      </c>
    </row>
    <row r="16439" spans="1:14" x14ac:dyDescent="0.2">
      <c r="A16439">
        <v>315470</v>
      </c>
      <c r="B16439" t="s">
        <v>2300</v>
      </c>
      <c r="C16439" t="s">
        <v>98</v>
      </c>
      <c r="D16439">
        <v>2011</v>
      </c>
      <c r="E16439" t="s">
        <v>361</v>
      </c>
      <c r="F16439" t="s">
        <v>362</v>
      </c>
      <c r="H16439">
        <v>3842</v>
      </c>
      <c r="I16439">
        <v>3558</v>
      </c>
      <c r="J16439">
        <v>3558</v>
      </c>
      <c r="K16439">
        <v>3558</v>
      </c>
      <c r="L16439">
        <v>100</v>
      </c>
      <c r="M16439">
        <v>92.61</v>
      </c>
      <c r="N16439">
        <f>COUNTIF(Cod_Mun_Norte!B:B,DADOS_SNIS_Minas!A16439)</f>
        <v>0</v>
      </c>
    </row>
    <row r="16440" spans="1:14" x14ac:dyDescent="0.2">
      <c r="A16440">
        <v>315470</v>
      </c>
      <c r="B16440" t="s">
        <v>2300</v>
      </c>
      <c r="C16440" t="s">
        <v>98</v>
      </c>
      <c r="D16440">
        <v>2010</v>
      </c>
      <c r="E16440" t="s">
        <v>361</v>
      </c>
      <c r="F16440" t="s">
        <v>362</v>
      </c>
      <c r="H16440">
        <v>3826</v>
      </c>
      <c r="I16440">
        <v>3543</v>
      </c>
      <c r="J16440">
        <v>3543</v>
      </c>
      <c r="K16440">
        <v>3543</v>
      </c>
      <c r="L16440">
        <v>100</v>
      </c>
      <c r="M16440">
        <v>92.6</v>
      </c>
      <c r="N16440">
        <f>COUNTIF(Cod_Mun_Norte!B:B,DADOS_SNIS_Minas!A16440)</f>
        <v>0</v>
      </c>
    </row>
    <row r="16441" spans="1:14" x14ac:dyDescent="0.2">
      <c r="A16441">
        <v>315470</v>
      </c>
      <c r="B16441" t="s">
        <v>2300</v>
      </c>
      <c r="C16441" t="s">
        <v>98</v>
      </c>
      <c r="D16441">
        <v>2009</v>
      </c>
      <c r="E16441" t="s">
        <v>361</v>
      </c>
      <c r="F16441" t="s">
        <v>362</v>
      </c>
      <c r="H16441">
        <v>3938</v>
      </c>
      <c r="I16441">
        <v>3642</v>
      </c>
      <c r="J16441">
        <v>4270</v>
      </c>
      <c r="K16441">
        <v>4270</v>
      </c>
      <c r="L16441">
        <v>100</v>
      </c>
      <c r="M16441">
        <v>100</v>
      </c>
      <c r="N16441">
        <f>COUNTIF(Cod_Mun_Norte!B:B,DADOS_SNIS_Minas!A16441)</f>
        <v>0</v>
      </c>
    </row>
    <row r="16442" spans="1:14" x14ac:dyDescent="0.2">
      <c r="A16442">
        <v>315470</v>
      </c>
      <c r="B16442" t="s">
        <v>2300</v>
      </c>
      <c r="C16442" t="s">
        <v>98</v>
      </c>
      <c r="D16442">
        <v>2008</v>
      </c>
      <c r="E16442" t="s">
        <v>361</v>
      </c>
      <c r="F16442" t="s">
        <v>362</v>
      </c>
      <c r="H16442">
        <v>3912</v>
      </c>
      <c r="I16442">
        <v>3618</v>
      </c>
      <c r="J16442">
        <v>4198</v>
      </c>
      <c r="K16442">
        <v>4198</v>
      </c>
      <c r="L16442">
        <v>100</v>
      </c>
      <c r="M16442">
        <v>100</v>
      </c>
      <c r="N16442">
        <f>COUNTIF(Cod_Mun_Norte!B:B,DADOS_SNIS_Minas!A16442)</f>
        <v>0</v>
      </c>
    </row>
    <row r="16443" spans="1:14" x14ac:dyDescent="0.2">
      <c r="A16443">
        <v>315470</v>
      </c>
      <c r="B16443" t="s">
        <v>2300</v>
      </c>
      <c r="C16443" t="s">
        <v>98</v>
      </c>
      <c r="D16443">
        <v>2007</v>
      </c>
      <c r="E16443" t="s">
        <v>361</v>
      </c>
      <c r="F16443" t="s">
        <v>362</v>
      </c>
      <c r="H16443">
        <v>3773</v>
      </c>
      <c r="I16443">
        <v>3489</v>
      </c>
      <c r="J16443">
        <v>4105</v>
      </c>
      <c r="K16443">
        <v>4105</v>
      </c>
      <c r="L16443">
        <v>100</v>
      </c>
      <c r="M16443">
        <v>100</v>
      </c>
      <c r="N16443">
        <f>COUNTIF(Cod_Mun_Norte!B:B,DADOS_SNIS_Minas!A16443)</f>
        <v>0</v>
      </c>
    </row>
    <row r="16444" spans="1:14" x14ac:dyDescent="0.2">
      <c r="A16444">
        <v>315470</v>
      </c>
      <c r="B16444" t="s">
        <v>2300</v>
      </c>
      <c r="C16444" t="s">
        <v>98</v>
      </c>
      <c r="D16444">
        <v>2006</v>
      </c>
      <c r="E16444" t="s">
        <v>361</v>
      </c>
      <c r="F16444" t="s">
        <v>362</v>
      </c>
      <c r="H16444">
        <v>3626</v>
      </c>
      <c r="I16444">
        <v>3317</v>
      </c>
      <c r="J16444">
        <v>4102</v>
      </c>
      <c r="K16444">
        <v>4102</v>
      </c>
      <c r="L16444">
        <v>100</v>
      </c>
      <c r="M16444">
        <v>100</v>
      </c>
      <c r="N16444">
        <f>COUNTIF(Cod_Mun_Norte!B:B,DADOS_SNIS_Minas!A16444)</f>
        <v>0</v>
      </c>
    </row>
    <row r="16445" spans="1:14" x14ac:dyDescent="0.2">
      <c r="A16445">
        <v>315470</v>
      </c>
      <c r="B16445" t="s">
        <v>2300</v>
      </c>
      <c r="C16445" t="s">
        <v>98</v>
      </c>
      <c r="D16445">
        <v>2005</v>
      </c>
      <c r="E16445" t="s">
        <v>361</v>
      </c>
      <c r="F16445" t="s">
        <v>362</v>
      </c>
      <c r="H16445">
        <v>3625</v>
      </c>
      <c r="I16445">
        <v>3316</v>
      </c>
      <c r="J16445">
        <v>3838</v>
      </c>
      <c r="K16445">
        <v>3838</v>
      </c>
      <c r="L16445">
        <v>100</v>
      </c>
      <c r="M16445">
        <v>100</v>
      </c>
      <c r="N16445">
        <f>COUNTIF(Cod_Mun_Norte!B:B,DADOS_SNIS_Minas!A16445)</f>
        <v>0</v>
      </c>
    </row>
    <row r="16446" spans="1:14" x14ac:dyDescent="0.2">
      <c r="A16446">
        <v>315470</v>
      </c>
      <c r="B16446" t="s">
        <v>2300</v>
      </c>
      <c r="C16446" t="s">
        <v>98</v>
      </c>
      <c r="D16446">
        <v>2004</v>
      </c>
      <c r="E16446" t="s">
        <v>361</v>
      </c>
      <c r="F16446" t="s">
        <v>362</v>
      </c>
      <c r="H16446">
        <v>3625</v>
      </c>
      <c r="I16446">
        <v>3316</v>
      </c>
      <c r="J16446">
        <v>3805</v>
      </c>
      <c r="K16446">
        <v>3805</v>
      </c>
      <c r="L16446">
        <v>100</v>
      </c>
      <c r="M16446">
        <v>100</v>
      </c>
      <c r="N16446">
        <f>COUNTIF(Cod_Mun_Norte!B:B,DADOS_SNIS_Minas!A16446)</f>
        <v>0</v>
      </c>
    </row>
    <row r="16447" spans="1:14" x14ac:dyDescent="0.2">
      <c r="A16447">
        <v>315470</v>
      </c>
      <c r="B16447" t="s">
        <v>2300</v>
      </c>
      <c r="C16447" t="s">
        <v>98</v>
      </c>
      <c r="D16447">
        <v>2003</v>
      </c>
      <c r="E16447" t="s">
        <v>361</v>
      </c>
      <c r="F16447" t="s">
        <v>362</v>
      </c>
      <c r="H16447">
        <v>3623</v>
      </c>
      <c r="I16447">
        <v>3314</v>
      </c>
      <c r="N16447">
        <f>COUNTIF(Cod_Mun_Norte!B:B,DADOS_SNIS_Minas!A16447)</f>
        <v>0</v>
      </c>
    </row>
    <row r="16448" spans="1:14" x14ac:dyDescent="0.2">
      <c r="A16448">
        <v>315470</v>
      </c>
      <c r="B16448" t="s">
        <v>2300</v>
      </c>
      <c r="C16448" t="s">
        <v>98</v>
      </c>
      <c r="D16448">
        <v>2002</v>
      </c>
      <c r="E16448" t="s">
        <v>361</v>
      </c>
      <c r="F16448" t="s">
        <v>362</v>
      </c>
      <c r="H16448">
        <v>3622</v>
      </c>
      <c r="I16448">
        <v>3313</v>
      </c>
      <c r="N16448">
        <f>COUNTIF(Cod_Mun_Norte!B:B,DADOS_SNIS_Minas!A16448)</f>
        <v>0</v>
      </c>
    </row>
    <row r="16449" spans="1:14" x14ac:dyDescent="0.2">
      <c r="A16449">
        <v>315470</v>
      </c>
      <c r="B16449" t="s">
        <v>2300</v>
      </c>
      <c r="C16449" t="s">
        <v>98</v>
      </c>
      <c r="D16449">
        <v>2001</v>
      </c>
      <c r="E16449" t="s">
        <v>361</v>
      </c>
      <c r="F16449" t="s">
        <v>362</v>
      </c>
      <c r="H16449">
        <v>3621</v>
      </c>
      <c r="I16449">
        <v>3312</v>
      </c>
      <c r="N16449">
        <f>COUNTIF(Cod_Mun_Norte!B:B,DADOS_SNIS_Minas!A16449)</f>
        <v>0</v>
      </c>
    </row>
    <row r="16450" spans="1:14" x14ac:dyDescent="0.2">
      <c r="A16450">
        <v>315470</v>
      </c>
      <c r="B16450" t="s">
        <v>2300</v>
      </c>
      <c r="C16450" t="s">
        <v>98</v>
      </c>
      <c r="D16450">
        <v>2000</v>
      </c>
      <c r="E16450" t="s">
        <v>361</v>
      </c>
      <c r="F16450" t="s">
        <v>362</v>
      </c>
      <c r="H16450">
        <v>3621</v>
      </c>
      <c r="I16450">
        <v>3312</v>
      </c>
      <c r="N16450">
        <f>COUNTIF(Cod_Mun_Norte!B:B,DADOS_SNIS_Minas!A16450)</f>
        <v>0</v>
      </c>
    </row>
    <row r="16451" spans="1:14" x14ac:dyDescent="0.2">
      <c r="A16451">
        <v>315470</v>
      </c>
      <c r="B16451" t="s">
        <v>2300</v>
      </c>
      <c r="C16451" t="s">
        <v>98</v>
      </c>
      <c r="D16451">
        <v>1999</v>
      </c>
      <c r="E16451" t="s">
        <v>361</v>
      </c>
      <c r="F16451" t="s">
        <v>362</v>
      </c>
      <c r="H16451">
        <v>3552</v>
      </c>
      <c r="I16451">
        <v>3200</v>
      </c>
      <c r="N16451">
        <f>COUNTIF(Cod_Mun_Norte!B:B,DADOS_SNIS_Minas!A16451)</f>
        <v>0</v>
      </c>
    </row>
    <row r="16452" spans="1:14" x14ac:dyDescent="0.2">
      <c r="A16452">
        <v>315470</v>
      </c>
      <c r="B16452" t="s">
        <v>2300</v>
      </c>
      <c r="C16452" t="s">
        <v>98</v>
      </c>
      <c r="D16452">
        <v>1998</v>
      </c>
      <c r="E16452" t="s">
        <v>361</v>
      </c>
      <c r="F16452" t="s">
        <v>362</v>
      </c>
      <c r="H16452">
        <v>3561</v>
      </c>
      <c r="I16452">
        <v>3208</v>
      </c>
      <c r="N16452">
        <f>COUNTIF(Cod_Mun_Norte!B:B,DADOS_SNIS_Minas!A16452)</f>
        <v>0</v>
      </c>
    </row>
    <row r="16453" spans="1:14" x14ac:dyDescent="0.2">
      <c r="A16453">
        <v>315470</v>
      </c>
      <c r="B16453" t="s">
        <v>2300</v>
      </c>
      <c r="C16453" t="s">
        <v>98</v>
      </c>
      <c r="D16453">
        <v>1997</v>
      </c>
      <c r="H16453">
        <v>3571</v>
      </c>
      <c r="I16453">
        <v>3217</v>
      </c>
      <c r="N16453">
        <f>COUNTIF(Cod_Mun_Norte!B:B,DADOS_SNIS_Minas!A16453)</f>
        <v>0</v>
      </c>
    </row>
    <row r="16454" spans="1:14" x14ac:dyDescent="0.2">
      <c r="A16454">
        <v>315470</v>
      </c>
      <c r="B16454" t="s">
        <v>2300</v>
      </c>
      <c r="C16454" t="s">
        <v>98</v>
      </c>
      <c r="D16454">
        <v>1996</v>
      </c>
      <c r="H16454">
        <v>3582</v>
      </c>
      <c r="I16454">
        <v>3227</v>
      </c>
      <c r="N16454">
        <f>COUNTIF(Cod_Mun_Norte!B:B,DADOS_SNIS_Minas!A16454)</f>
        <v>0</v>
      </c>
    </row>
    <row r="16455" spans="1:14" x14ac:dyDescent="0.2">
      <c r="A16455">
        <v>315470</v>
      </c>
      <c r="B16455" t="s">
        <v>2300</v>
      </c>
      <c r="C16455" t="s">
        <v>98</v>
      </c>
      <c r="D16455">
        <v>1995</v>
      </c>
      <c r="H16455">
        <v>3652</v>
      </c>
      <c r="I16455">
        <v>3290</v>
      </c>
      <c r="N16455">
        <f>COUNTIF(Cod_Mun_Norte!B:B,DADOS_SNIS_Minas!A16455)</f>
        <v>0</v>
      </c>
    </row>
    <row r="16456" spans="1:14" x14ac:dyDescent="0.2">
      <c r="A16456">
        <v>315480</v>
      </c>
      <c r="B16456" t="s">
        <v>284</v>
      </c>
      <c r="C16456" t="s">
        <v>98</v>
      </c>
      <c r="D16456">
        <v>2020</v>
      </c>
      <c r="E16456" t="s">
        <v>2304</v>
      </c>
      <c r="F16456" t="s">
        <v>367</v>
      </c>
      <c r="G16456" t="s">
        <v>378</v>
      </c>
      <c r="H16456">
        <v>10420</v>
      </c>
      <c r="I16456">
        <v>9106</v>
      </c>
      <c r="J16456">
        <v>10420</v>
      </c>
      <c r="K16456">
        <v>9106</v>
      </c>
      <c r="L16456">
        <v>100</v>
      </c>
      <c r="M16456">
        <v>100</v>
      </c>
      <c r="N16456">
        <f>COUNTIF(Cod_Mun_Norte!B:B,DADOS_SNIS_Minas!A16456)</f>
        <v>0</v>
      </c>
    </row>
    <row r="16457" spans="1:14" x14ac:dyDescent="0.2">
      <c r="A16457">
        <v>315480</v>
      </c>
      <c r="B16457" t="s">
        <v>284</v>
      </c>
      <c r="C16457" t="s">
        <v>98</v>
      </c>
      <c r="D16457">
        <v>2019</v>
      </c>
      <c r="H16457">
        <v>10312</v>
      </c>
      <c r="I16457">
        <v>9012</v>
      </c>
      <c r="N16457">
        <f>COUNTIF(Cod_Mun_Norte!B:B,DADOS_SNIS_Minas!A16457)</f>
        <v>0</v>
      </c>
    </row>
    <row r="16458" spans="1:14" x14ac:dyDescent="0.2">
      <c r="A16458">
        <v>315480</v>
      </c>
      <c r="B16458" t="s">
        <v>284</v>
      </c>
      <c r="C16458" t="s">
        <v>98</v>
      </c>
      <c r="D16458">
        <v>2018</v>
      </c>
      <c r="H16458">
        <v>10203</v>
      </c>
      <c r="I16458">
        <v>8917</v>
      </c>
      <c r="N16458">
        <f>COUNTIF(Cod_Mun_Norte!B:B,DADOS_SNIS_Minas!A16458)</f>
        <v>0</v>
      </c>
    </row>
    <row r="16459" spans="1:14" x14ac:dyDescent="0.2">
      <c r="A16459">
        <v>315480</v>
      </c>
      <c r="B16459" t="s">
        <v>284</v>
      </c>
      <c r="C16459" t="s">
        <v>98</v>
      </c>
      <c r="D16459">
        <v>2017</v>
      </c>
      <c r="E16459" t="s">
        <v>2305</v>
      </c>
      <c r="F16459" t="s">
        <v>374</v>
      </c>
      <c r="H16459">
        <v>10123</v>
      </c>
      <c r="I16459">
        <v>8847</v>
      </c>
      <c r="N16459">
        <f>COUNTIF(Cod_Mun_Norte!B:B,DADOS_SNIS_Minas!A16459)</f>
        <v>0</v>
      </c>
    </row>
    <row r="16460" spans="1:14" x14ac:dyDescent="0.2">
      <c r="A16460">
        <v>315480</v>
      </c>
      <c r="B16460" t="s">
        <v>284</v>
      </c>
      <c r="C16460" t="s">
        <v>98</v>
      </c>
      <c r="D16460">
        <v>2016</v>
      </c>
      <c r="E16460" t="s">
        <v>2306</v>
      </c>
      <c r="F16460" t="s">
        <v>374</v>
      </c>
      <c r="H16460">
        <v>10026</v>
      </c>
      <c r="I16460">
        <v>8762</v>
      </c>
      <c r="N16460">
        <f>COUNTIF(Cod_Mun_Norte!B:B,DADOS_SNIS_Minas!A16460)</f>
        <v>0</v>
      </c>
    </row>
    <row r="16461" spans="1:14" x14ac:dyDescent="0.2">
      <c r="A16461">
        <v>315480</v>
      </c>
      <c r="B16461" t="s">
        <v>284</v>
      </c>
      <c r="C16461" t="s">
        <v>98</v>
      </c>
      <c r="D16461">
        <v>2015</v>
      </c>
      <c r="H16461">
        <v>9924</v>
      </c>
      <c r="I16461">
        <v>8673</v>
      </c>
      <c r="N16461">
        <f>COUNTIF(Cod_Mun_Norte!B:B,DADOS_SNIS_Minas!A16461)</f>
        <v>0</v>
      </c>
    </row>
    <row r="16462" spans="1:14" x14ac:dyDescent="0.2">
      <c r="A16462">
        <v>315480</v>
      </c>
      <c r="B16462" t="s">
        <v>284</v>
      </c>
      <c r="C16462" t="s">
        <v>98</v>
      </c>
      <c r="D16462">
        <v>2014</v>
      </c>
      <c r="E16462" t="s">
        <v>2307</v>
      </c>
      <c r="F16462" t="s">
        <v>367</v>
      </c>
      <c r="H16462">
        <v>9816</v>
      </c>
      <c r="I16462">
        <v>8578</v>
      </c>
      <c r="J16462">
        <v>9326</v>
      </c>
      <c r="K16462">
        <v>8215</v>
      </c>
      <c r="L16462">
        <v>95.8</v>
      </c>
      <c r="M16462">
        <v>95.01</v>
      </c>
      <c r="N16462">
        <f>COUNTIF(Cod_Mun_Norte!B:B,DADOS_SNIS_Minas!A16462)</f>
        <v>0</v>
      </c>
    </row>
    <row r="16463" spans="1:14" x14ac:dyDescent="0.2">
      <c r="A16463">
        <v>315480</v>
      </c>
      <c r="B16463" t="s">
        <v>284</v>
      </c>
      <c r="C16463" t="s">
        <v>98</v>
      </c>
      <c r="D16463">
        <v>2013</v>
      </c>
      <c r="E16463" t="s">
        <v>2307</v>
      </c>
      <c r="F16463" t="s">
        <v>367</v>
      </c>
      <c r="H16463">
        <v>9704</v>
      </c>
      <c r="I16463">
        <v>8481</v>
      </c>
      <c r="J16463">
        <v>9049</v>
      </c>
      <c r="K16463">
        <v>8100</v>
      </c>
      <c r="L16463">
        <v>95.5</v>
      </c>
      <c r="M16463">
        <v>93.25</v>
      </c>
      <c r="N16463">
        <f>COUNTIF(Cod_Mun_Norte!B:B,DADOS_SNIS_Minas!A16463)</f>
        <v>0</v>
      </c>
    </row>
    <row r="16464" spans="1:14" x14ac:dyDescent="0.2">
      <c r="A16464">
        <v>315480</v>
      </c>
      <c r="B16464" t="s">
        <v>284</v>
      </c>
      <c r="C16464" t="s">
        <v>98</v>
      </c>
      <c r="D16464">
        <v>2012</v>
      </c>
      <c r="E16464" t="s">
        <v>2307</v>
      </c>
      <c r="F16464" t="s">
        <v>367</v>
      </c>
      <c r="H16464">
        <v>9307</v>
      </c>
      <c r="I16464">
        <v>8134</v>
      </c>
      <c r="J16464">
        <v>9049</v>
      </c>
      <c r="K16464">
        <v>8100</v>
      </c>
      <c r="L16464">
        <v>99.6</v>
      </c>
      <c r="M16464">
        <v>97.23</v>
      </c>
      <c r="N16464">
        <f>COUNTIF(Cod_Mun_Norte!B:B,DADOS_SNIS_Minas!A16464)</f>
        <v>0</v>
      </c>
    </row>
    <row r="16465" spans="1:14" x14ac:dyDescent="0.2">
      <c r="A16465">
        <v>315480</v>
      </c>
      <c r="B16465" t="s">
        <v>284</v>
      </c>
      <c r="C16465" t="s">
        <v>98</v>
      </c>
      <c r="D16465">
        <v>2011</v>
      </c>
      <c r="H16465">
        <v>9200</v>
      </c>
      <c r="I16465">
        <v>8040</v>
      </c>
      <c r="N16465">
        <f>COUNTIF(Cod_Mun_Norte!B:B,DADOS_SNIS_Minas!A16465)</f>
        <v>0</v>
      </c>
    </row>
    <row r="16466" spans="1:14" x14ac:dyDescent="0.2">
      <c r="A16466">
        <v>315480</v>
      </c>
      <c r="B16466" t="s">
        <v>284</v>
      </c>
      <c r="C16466" t="s">
        <v>98</v>
      </c>
      <c r="D16466">
        <v>2010</v>
      </c>
      <c r="E16466" t="s">
        <v>2306</v>
      </c>
      <c r="F16466" t="s">
        <v>374</v>
      </c>
      <c r="H16466">
        <v>9090</v>
      </c>
      <c r="I16466">
        <v>7944</v>
      </c>
      <c r="N16466">
        <f>COUNTIF(Cod_Mun_Norte!B:B,DADOS_SNIS_Minas!A16466)</f>
        <v>0</v>
      </c>
    </row>
    <row r="16467" spans="1:14" x14ac:dyDescent="0.2">
      <c r="A16467">
        <v>315480</v>
      </c>
      <c r="B16467" t="s">
        <v>284</v>
      </c>
      <c r="C16467" t="s">
        <v>98</v>
      </c>
      <c r="D16467">
        <v>2009</v>
      </c>
      <c r="E16467" t="s">
        <v>2308</v>
      </c>
      <c r="F16467" t="s">
        <v>99</v>
      </c>
      <c r="H16467">
        <v>8685</v>
      </c>
      <c r="I16467">
        <v>7476</v>
      </c>
      <c r="J16467">
        <v>8685</v>
      </c>
      <c r="K16467">
        <v>7476</v>
      </c>
      <c r="L16467">
        <v>100</v>
      </c>
      <c r="M16467">
        <v>100</v>
      </c>
      <c r="N16467">
        <f>COUNTIF(Cod_Mun_Norte!B:B,DADOS_SNIS_Minas!A16467)</f>
        <v>0</v>
      </c>
    </row>
    <row r="16468" spans="1:14" x14ac:dyDescent="0.2">
      <c r="A16468">
        <v>315480</v>
      </c>
      <c r="B16468" t="s">
        <v>284</v>
      </c>
      <c r="C16468" t="s">
        <v>98</v>
      </c>
      <c r="D16468">
        <v>2008</v>
      </c>
      <c r="E16468" t="s">
        <v>2307</v>
      </c>
      <c r="F16468" t="s">
        <v>367</v>
      </c>
      <c r="H16468">
        <v>8597</v>
      </c>
      <c r="I16468">
        <v>7401</v>
      </c>
      <c r="J16468">
        <v>8597</v>
      </c>
      <c r="K16468">
        <v>7247</v>
      </c>
      <c r="L16468">
        <v>97.9</v>
      </c>
      <c r="M16468">
        <v>100</v>
      </c>
      <c r="N16468">
        <f>COUNTIF(Cod_Mun_Norte!B:B,DADOS_SNIS_Minas!A16468)</f>
        <v>0</v>
      </c>
    </row>
    <row r="16469" spans="1:14" x14ac:dyDescent="0.2">
      <c r="A16469">
        <v>315480</v>
      </c>
      <c r="B16469" t="s">
        <v>284</v>
      </c>
      <c r="C16469" t="s">
        <v>98</v>
      </c>
      <c r="D16469">
        <v>2007</v>
      </c>
      <c r="E16469" t="s">
        <v>2308</v>
      </c>
      <c r="F16469" t="s">
        <v>99</v>
      </c>
      <c r="H16469">
        <v>8257</v>
      </c>
      <c r="I16469">
        <v>7108</v>
      </c>
      <c r="J16469">
        <v>8243</v>
      </c>
      <c r="K16469">
        <v>7000</v>
      </c>
      <c r="L16469">
        <v>98.5</v>
      </c>
      <c r="M16469">
        <v>99.83</v>
      </c>
      <c r="N16469">
        <f>COUNTIF(Cod_Mun_Norte!B:B,DADOS_SNIS_Minas!A16469)</f>
        <v>0</v>
      </c>
    </row>
    <row r="16470" spans="1:14" x14ac:dyDescent="0.2">
      <c r="A16470">
        <v>315480</v>
      </c>
      <c r="B16470" t="s">
        <v>284</v>
      </c>
      <c r="C16470" t="s">
        <v>98</v>
      </c>
      <c r="D16470">
        <v>2006</v>
      </c>
      <c r="E16470" t="s">
        <v>2306</v>
      </c>
      <c r="F16470" t="s">
        <v>374</v>
      </c>
      <c r="H16470">
        <v>8096</v>
      </c>
      <c r="I16470">
        <v>6952</v>
      </c>
      <c r="N16470">
        <f>COUNTIF(Cod_Mun_Norte!B:B,DADOS_SNIS_Minas!A16470)</f>
        <v>0</v>
      </c>
    </row>
    <row r="16471" spans="1:14" x14ac:dyDescent="0.2">
      <c r="A16471">
        <v>315480</v>
      </c>
      <c r="B16471" t="s">
        <v>284</v>
      </c>
      <c r="C16471" t="s">
        <v>98</v>
      </c>
      <c r="D16471">
        <v>2005</v>
      </c>
      <c r="H16471">
        <v>8029</v>
      </c>
      <c r="I16471">
        <v>6895</v>
      </c>
      <c r="N16471">
        <f>COUNTIF(Cod_Mun_Norte!B:B,DADOS_SNIS_Minas!A16471)</f>
        <v>0</v>
      </c>
    </row>
    <row r="16472" spans="1:14" x14ac:dyDescent="0.2">
      <c r="A16472">
        <v>315480</v>
      </c>
      <c r="B16472" t="s">
        <v>284</v>
      </c>
      <c r="C16472" t="s">
        <v>98</v>
      </c>
      <c r="D16472">
        <v>2004</v>
      </c>
      <c r="H16472">
        <v>7962</v>
      </c>
      <c r="I16472">
        <v>6837</v>
      </c>
      <c r="N16472">
        <f>COUNTIF(Cod_Mun_Norte!B:B,DADOS_SNIS_Minas!A16472)</f>
        <v>0</v>
      </c>
    </row>
    <row r="16473" spans="1:14" x14ac:dyDescent="0.2">
      <c r="A16473">
        <v>315480</v>
      </c>
      <c r="B16473" t="s">
        <v>284</v>
      </c>
      <c r="C16473" t="s">
        <v>98</v>
      </c>
      <c r="D16473">
        <v>2003</v>
      </c>
      <c r="H16473">
        <v>7840</v>
      </c>
      <c r="I16473">
        <v>6732</v>
      </c>
      <c r="N16473">
        <f>COUNTIF(Cod_Mun_Norte!B:B,DADOS_SNIS_Minas!A16473)</f>
        <v>0</v>
      </c>
    </row>
    <row r="16474" spans="1:14" x14ac:dyDescent="0.2">
      <c r="A16474">
        <v>315480</v>
      </c>
      <c r="B16474" t="s">
        <v>284</v>
      </c>
      <c r="C16474" t="s">
        <v>98</v>
      </c>
      <c r="D16474">
        <v>2002</v>
      </c>
      <c r="H16474">
        <v>7783</v>
      </c>
      <c r="I16474">
        <v>6683</v>
      </c>
      <c r="N16474">
        <f>COUNTIF(Cod_Mun_Norte!B:B,DADOS_SNIS_Minas!A16474)</f>
        <v>0</v>
      </c>
    </row>
    <row r="16475" spans="1:14" x14ac:dyDescent="0.2">
      <c r="A16475">
        <v>315480</v>
      </c>
      <c r="B16475" t="s">
        <v>284</v>
      </c>
      <c r="C16475" t="s">
        <v>98</v>
      </c>
      <c r="D16475">
        <v>2001</v>
      </c>
      <c r="H16475">
        <v>7723</v>
      </c>
      <c r="I16475">
        <v>6632</v>
      </c>
      <c r="N16475">
        <f>COUNTIF(Cod_Mun_Norte!B:B,DADOS_SNIS_Minas!A16475)</f>
        <v>0</v>
      </c>
    </row>
    <row r="16476" spans="1:14" x14ac:dyDescent="0.2">
      <c r="A16476">
        <v>315480</v>
      </c>
      <c r="B16476" t="s">
        <v>284</v>
      </c>
      <c r="C16476" t="s">
        <v>98</v>
      </c>
      <c r="D16476">
        <v>2000</v>
      </c>
      <c r="E16476" t="s">
        <v>2308</v>
      </c>
      <c r="F16476" t="s">
        <v>99</v>
      </c>
      <c r="H16476">
        <v>7658</v>
      </c>
      <c r="I16476">
        <v>6576</v>
      </c>
      <c r="J16476">
        <v>8000</v>
      </c>
      <c r="L16476">
        <v>100</v>
      </c>
      <c r="N16476">
        <f>COUNTIF(Cod_Mun_Norte!B:B,DADOS_SNIS_Minas!A16476)</f>
        <v>0</v>
      </c>
    </row>
    <row r="16477" spans="1:14" x14ac:dyDescent="0.2">
      <c r="A16477">
        <v>315480</v>
      </c>
      <c r="B16477" t="s">
        <v>284</v>
      </c>
      <c r="C16477" t="s">
        <v>98</v>
      </c>
      <c r="D16477">
        <v>1999</v>
      </c>
      <c r="H16477">
        <v>8074</v>
      </c>
      <c r="I16477">
        <v>6728</v>
      </c>
      <c r="N16477">
        <f>COUNTIF(Cod_Mun_Norte!B:B,DADOS_SNIS_Minas!A16477)</f>
        <v>0</v>
      </c>
    </row>
    <row r="16478" spans="1:14" x14ac:dyDescent="0.2">
      <c r="A16478">
        <v>315480</v>
      </c>
      <c r="B16478" t="s">
        <v>284</v>
      </c>
      <c r="C16478" t="s">
        <v>98</v>
      </c>
      <c r="D16478">
        <v>1998</v>
      </c>
      <c r="H16478">
        <v>7912</v>
      </c>
      <c r="I16478">
        <v>6593</v>
      </c>
      <c r="N16478">
        <f>COUNTIF(Cod_Mun_Norte!B:B,DADOS_SNIS_Minas!A16478)</f>
        <v>0</v>
      </c>
    </row>
    <row r="16479" spans="1:14" x14ac:dyDescent="0.2">
      <c r="A16479">
        <v>315480</v>
      </c>
      <c r="B16479" t="s">
        <v>284</v>
      </c>
      <c r="C16479" t="s">
        <v>98</v>
      </c>
      <c r="D16479">
        <v>1997</v>
      </c>
      <c r="H16479">
        <v>7749</v>
      </c>
      <c r="I16479">
        <v>6457</v>
      </c>
      <c r="N16479">
        <f>COUNTIF(Cod_Mun_Norte!B:B,DADOS_SNIS_Minas!A16479)</f>
        <v>0</v>
      </c>
    </row>
    <row r="16480" spans="1:14" x14ac:dyDescent="0.2">
      <c r="A16480">
        <v>315480</v>
      </c>
      <c r="B16480" t="s">
        <v>284</v>
      </c>
      <c r="C16480" t="s">
        <v>98</v>
      </c>
      <c r="D16480">
        <v>1996</v>
      </c>
      <c r="H16480">
        <v>7556</v>
      </c>
      <c r="I16480">
        <v>6296</v>
      </c>
      <c r="N16480">
        <f>COUNTIF(Cod_Mun_Norte!B:B,DADOS_SNIS_Minas!A16480)</f>
        <v>0</v>
      </c>
    </row>
    <row r="16481" spans="1:14" x14ac:dyDescent="0.2">
      <c r="A16481">
        <v>315480</v>
      </c>
      <c r="B16481" t="s">
        <v>284</v>
      </c>
      <c r="C16481" t="s">
        <v>98</v>
      </c>
      <c r="D16481">
        <v>1995</v>
      </c>
      <c r="H16481">
        <v>7556</v>
      </c>
      <c r="I16481">
        <v>6296</v>
      </c>
      <c r="N16481">
        <f>COUNTIF(Cod_Mun_Norte!B:B,DADOS_SNIS_Minas!A16481)</f>
        <v>0</v>
      </c>
    </row>
    <row r="16482" spans="1:14" x14ac:dyDescent="0.2">
      <c r="A16482">
        <v>315490</v>
      </c>
      <c r="B16482" t="s">
        <v>2309</v>
      </c>
      <c r="C16482" t="s">
        <v>98</v>
      </c>
      <c r="D16482">
        <v>2020</v>
      </c>
      <c r="E16482" t="s">
        <v>2310</v>
      </c>
      <c r="F16482" t="s">
        <v>367</v>
      </c>
      <c r="G16482" t="s">
        <v>368</v>
      </c>
      <c r="H16482">
        <v>13473</v>
      </c>
      <c r="I16482">
        <v>10753</v>
      </c>
      <c r="J16482">
        <v>9601</v>
      </c>
      <c r="K16482">
        <v>9601</v>
      </c>
      <c r="L16482">
        <v>89.3</v>
      </c>
      <c r="M16482">
        <v>71.260000000000005</v>
      </c>
      <c r="N16482">
        <f>COUNTIF(Cod_Mun_Norte!B:B,DADOS_SNIS_Minas!A16482)</f>
        <v>0</v>
      </c>
    </row>
    <row r="16483" spans="1:14" x14ac:dyDescent="0.2">
      <c r="A16483">
        <v>315490</v>
      </c>
      <c r="B16483" t="s">
        <v>2309</v>
      </c>
      <c r="C16483" t="s">
        <v>98</v>
      </c>
      <c r="D16483">
        <v>2019</v>
      </c>
      <c r="E16483" t="s">
        <v>2310</v>
      </c>
      <c r="F16483" t="s">
        <v>367</v>
      </c>
      <c r="G16483" t="s">
        <v>368</v>
      </c>
      <c r="H16483">
        <v>13564</v>
      </c>
      <c r="I16483">
        <v>10826</v>
      </c>
      <c r="J16483">
        <v>9508</v>
      </c>
      <c r="K16483">
        <v>9508</v>
      </c>
      <c r="L16483">
        <v>87.8</v>
      </c>
      <c r="M16483">
        <v>70.099999999999994</v>
      </c>
      <c r="N16483">
        <f>COUNTIF(Cod_Mun_Norte!B:B,DADOS_SNIS_Minas!A16483)</f>
        <v>0</v>
      </c>
    </row>
    <row r="16484" spans="1:14" x14ac:dyDescent="0.2">
      <c r="A16484">
        <v>315490</v>
      </c>
      <c r="B16484" t="s">
        <v>2309</v>
      </c>
      <c r="C16484" t="s">
        <v>98</v>
      </c>
      <c r="D16484">
        <v>2018</v>
      </c>
      <c r="E16484" t="s">
        <v>361</v>
      </c>
      <c r="F16484" t="s">
        <v>99</v>
      </c>
      <c r="H16484">
        <v>13659</v>
      </c>
      <c r="I16484">
        <v>10901</v>
      </c>
      <c r="J16484">
        <v>9605</v>
      </c>
      <c r="K16484">
        <v>9605</v>
      </c>
      <c r="L16484">
        <v>88.1</v>
      </c>
      <c r="M16484">
        <v>70.319999999999993</v>
      </c>
      <c r="N16484">
        <f>COUNTIF(Cod_Mun_Norte!B:B,DADOS_SNIS_Minas!A16484)</f>
        <v>0</v>
      </c>
    </row>
    <row r="16485" spans="1:14" x14ac:dyDescent="0.2">
      <c r="A16485">
        <v>315490</v>
      </c>
      <c r="B16485" t="s">
        <v>2309</v>
      </c>
      <c r="C16485" t="s">
        <v>98</v>
      </c>
      <c r="D16485">
        <v>2017</v>
      </c>
      <c r="E16485" t="s">
        <v>2311</v>
      </c>
      <c r="F16485" t="s">
        <v>367</v>
      </c>
      <c r="H16485">
        <v>14130</v>
      </c>
      <c r="I16485">
        <v>11277</v>
      </c>
      <c r="J16485">
        <v>9745</v>
      </c>
      <c r="K16485">
        <v>9745</v>
      </c>
      <c r="L16485">
        <v>86.4</v>
      </c>
      <c r="M16485">
        <v>68.97</v>
      </c>
      <c r="N16485">
        <f>COUNTIF(Cod_Mun_Norte!B:B,DADOS_SNIS_Minas!A16485)</f>
        <v>0</v>
      </c>
    </row>
    <row r="16486" spans="1:14" x14ac:dyDescent="0.2">
      <c r="A16486">
        <v>315490</v>
      </c>
      <c r="B16486" t="s">
        <v>2309</v>
      </c>
      <c r="C16486" t="s">
        <v>98</v>
      </c>
      <c r="D16486">
        <v>2016</v>
      </c>
      <c r="E16486" t="s">
        <v>361</v>
      </c>
      <c r="F16486" t="s">
        <v>99</v>
      </c>
      <c r="H16486">
        <v>14187</v>
      </c>
      <c r="I16486">
        <v>11323</v>
      </c>
      <c r="J16486">
        <v>9856</v>
      </c>
      <c r="K16486">
        <v>9856</v>
      </c>
      <c r="L16486">
        <v>87</v>
      </c>
      <c r="M16486">
        <v>69.47</v>
      </c>
      <c r="N16486">
        <f>COUNTIF(Cod_Mun_Norte!B:B,DADOS_SNIS_Minas!A16486)</f>
        <v>0</v>
      </c>
    </row>
    <row r="16487" spans="1:14" x14ac:dyDescent="0.2">
      <c r="A16487">
        <v>315490</v>
      </c>
      <c r="B16487" t="s">
        <v>2309</v>
      </c>
      <c r="C16487" t="s">
        <v>98</v>
      </c>
      <c r="D16487">
        <v>2015</v>
      </c>
      <c r="E16487" t="s">
        <v>2312</v>
      </c>
      <c r="F16487" t="s">
        <v>367</v>
      </c>
      <c r="H16487">
        <v>14247</v>
      </c>
      <c r="I16487">
        <v>11371</v>
      </c>
      <c r="J16487">
        <v>9864</v>
      </c>
      <c r="K16487">
        <v>9864</v>
      </c>
      <c r="L16487">
        <v>86.8</v>
      </c>
      <c r="M16487">
        <v>69.239999999999995</v>
      </c>
      <c r="N16487">
        <f>COUNTIF(Cod_Mun_Norte!B:B,DADOS_SNIS_Minas!A16487)</f>
        <v>0</v>
      </c>
    </row>
    <row r="16488" spans="1:14" x14ac:dyDescent="0.2">
      <c r="A16488">
        <v>315490</v>
      </c>
      <c r="B16488" t="s">
        <v>2309</v>
      </c>
      <c r="C16488" t="s">
        <v>98</v>
      </c>
      <c r="D16488">
        <v>2014</v>
      </c>
      <c r="E16488" t="s">
        <v>2312</v>
      </c>
      <c r="F16488" t="s">
        <v>367</v>
      </c>
      <c r="H16488">
        <v>14310</v>
      </c>
      <c r="I16488">
        <v>11421</v>
      </c>
      <c r="J16488">
        <v>11421</v>
      </c>
      <c r="K16488">
        <v>11421</v>
      </c>
      <c r="L16488">
        <v>100</v>
      </c>
      <c r="M16488">
        <v>79.81</v>
      </c>
      <c r="N16488">
        <f>COUNTIF(Cod_Mun_Norte!B:B,DADOS_SNIS_Minas!A16488)</f>
        <v>0</v>
      </c>
    </row>
    <row r="16489" spans="1:14" x14ac:dyDescent="0.2">
      <c r="A16489">
        <v>315490</v>
      </c>
      <c r="B16489" t="s">
        <v>2309</v>
      </c>
      <c r="C16489" t="s">
        <v>98</v>
      </c>
      <c r="D16489">
        <v>2013</v>
      </c>
      <c r="E16489" t="s">
        <v>361</v>
      </c>
      <c r="F16489" t="s">
        <v>99</v>
      </c>
      <c r="H16489">
        <v>14376</v>
      </c>
      <c r="I16489">
        <v>11474</v>
      </c>
      <c r="J16489">
        <v>11474</v>
      </c>
      <c r="K16489">
        <v>11474</v>
      </c>
      <c r="L16489">
        <v>100</v>
      </c>
      <c r="M16489">
        <v>79.81</v>
      </c>
      <c r="N16489">
        <f>COUNTIF(Cod_Mun_Norte!B:B,DADOS_SNIS_Minas!A16489)</f>
        <v>0</v>
      </c>
    </row>
    <row r="16490" spans="1:14" x14ac:dyDescent="0.2">
      <c r="A16490">
        <v>315490</v>
      </c>
      <c r="B16490" t="s">
        <v>2309</v>
      </c>
      <c r="C16490" t="s">
        <v>98</v>
      </c>
      <c r="D16490">
        <v>2012</v>
      </c>
      <c r="E16490" t="s">
        <v>361</v>
      </c>
      <c r="F16490" t="s">
        <v>99</v>
      </c>
      <c r="H16490">
        <v>14042</v>
      </c>
      <c r="I16490">
        <v>11207</v>
      </c>
      <c r="J16490">
        <v>11207</v>
      </c>
      <c r="K16490">
        <v>11207</v>
      </c>
      <c r="L16490">
        <v>100</v>
      </c>
      <c r="M16490">
        <v>79.81</v>
      </c>
      <c r="N16490">
        <f>COUNTIF(Cod_Mun_Norte!B:B,DADOS_SNIS_Minas!A16490)</f>
        <v>0</v>
      </c>
    </row>
    <row r="16491" spans="1:14" x14ac:dyDescent="0.2">
      <c r="A16491">
        <v>315490</v>
      </c>
      <c r="B16491" t="s">
        <v>2309</v>
      </c>
      <c r="C16491" t="s">
        <v>98</v>
      </c>
      <c r="D16491">
        <v>2011</v>
      </c>
      <c r="E16491" t="s">
        <v>361</v>
      </c>
      <c r="F16491" t="s">
        <v>99</v>
      </c>
      <c r="H16491">
        <v>14120</v>
      </c>
      <c r="I16491">
        <v>11269</v>
      </c>
      <c r="J16491">
        <v>11269</v>
      </c>
      <c r="K16491">
        <v>11269</v>
      </c>
      <c r="L16491">
        <v>100</v>
      </c>
      <c r="M16491">
        <v>79.81</v>
      </c>
      <c r="N16491">
        <f>COUNTIF(Cod_Mun_Norte!B:B,DADOS_SNIS_Minas!A16491)</f>
        <v>0</v>
      </c>
    </row>
    <row r="16492" spans="1:14" x14ac:dyDescent="0.2">
      <c r="A16492">
        <v>315490</v>
      </c>
      <c r="B16492" t="s">
        <v>2309</v>
      </c>
      <c r="C16492" t="s">
        <v>98</v>
      </c>
      <c r="D16492">
        <v>2010</v>
      </c>
      <c r="E16492" t="s">
        <v>361</v>
      </c>
      <c r="F16492" t="s">
        <v>99</v>
      </c>
      <c r="H16492">
        <v>14201</v>
      </c>
      <c r="I16492">
        <v>11334</v>
      </c>
      <c r="J16492">
        <v>11334</v>
      </c>
      <c r="K16492">
        <v>11334</v>
      </c>
      <c r="L16492">
        <v>100</v>
      </c>
      <c r="M16492">
        <v>79.81</v>
      </c>
      <c r="N16492">
        <f>COUNTIF(Cod_Mun_Norte!B:B,DADOS_SNIS_Minas!A16492)</f>
        <v>0</v>
      </c>
    </row>
    <row r="16493" spans="1:14" x14ac:dyDescent="0.2">
      <c r="A16493">
        <v>315490</v>
      </c>
      <c r="B16493" t="s">
        <v>2309</v>
      </c>
      <c r="C16493" t="s">
        <v>98</v>
      </c>
      <c r="D16493">
        <v>2009</v>
      </c>
      <c r="E16493" t="s">
        <v>361</v>
      </c>
      <c r="F16493" t="s">
        <v>99</v>
      </c>
      <c r="H16493">
        <v>14790</v>
      </c>
      <c r="I16493">
        <v>11637</v>
      </c>
      <c r="J16493">
        <v>12619</v>
      </c>
      <c r="K16493">
        <v>12619</v>
      </c>
      <c r="L16493">
        <v>100</v>
      </c>
      <c r="M16493">
        <v>85.32</v>
      </c>
      <c r="N16493">
        <f>COUNTIF(Cod_Mun_Norte!B:B,DADOS_SNIS_Minas!A16493)</f>
        <v>0</v>
      </c>
    </row>
    <row r="16494" spans="1:14" x14ac:dyDescent="0.2">
      <c r="A16494">
        <v>315490</v>
      </c>
      <c r="B16494" t="s">
        <v>2309</v>
      </c>
      <c r="C16494" t="s">
        <v>98</v>
      </c>
      <c r="D16494">
        <v>2008</v>
      </c>
      <c r="E16494" t="s">
        <v>361</v>
      </c>
      <c r="F16494" t="s">
        <v>362</v>
      </c>
      <c r="H16494">
        <v>14846</v>
      </c>
      <c r="I16494">
        <v>11681</v>
      </c>
      <c r="J16494">
        <v>12409</v>
      </c>
      <c r="K16494">
        <v>12409</v>
      </c>
      <c r="L16494">
        <v>100</v>
      </c>
      <c r="M16494">
        <v>83.58</v>
      </c>
      <c r="N16494">
        <f>COUNTIF(Cod_Mun_Norte!B:B,DADOS_SNIS_Minas!A16494)</f>
        <v>0</v>
      </c>
    </row>
    <row r="16495" spans="1:14" x14ac:dyDescent="0.2">
      <c r="A16495">
        <v>315490</v>
      </c>
      <c r="B16495" t="s">
        <v>2309</v>
      </c>
      <c r="C16495" t="s">
        <v>98</v>
      </c>
      <c r="D16495">
        <v>2007</v>
      </c>
      <c r="E16495" t="s">
        <v>361</v>
      </c>
      <c r="F16495" t="s">
        <v>362</v>
      </c>
      <c r="H16495">
        <v>14496</v>
      </c>
      <c r="I16495">
        <v>11406</v>
      </c>
      <c r="J16495">
        <v>12207</v>
      </c>
      <c r="K16495">
        <v>12207</v>
      </c>
      <c r="L16495">
        <v>100</v>
      </c>
      <c r="M16495">
        <v>84.21</v>
      </c>
      <c r="N16495">
        <f>COUNTIF(Cod_Mun_Norte!B:B,DADOS_SNIS_Minas!A16495)</f>
        <v>0</v>
      </c>
    </row>
    <row r="16496" spans="1:14" x14ac:dyDescent="0.2">
      <c r="A16496">
        <v>315490</v>
      </c>
      <c r="B16496" t="s">
        <v>2309</v>
      </c>
      <c r="C16496" t="s">
        <v>98</v>
      </c>
      <c r="D16496">
        <v>2006</v>
      </c>
      <c r="E16496" t="s">
        <v>361</v>
      </c>
      <c r="F16496" t="s">
        <v>362</v>
      </c>
      <c r="H16496">
        <v>15181</v>
      </c>
      <c r="I16496">
        <v>11418</v>
      </c>
      <c r="J16496">
        <v>11935</v>
      </c>
      <c r="K16496">
        <v>11935</v>
      </c>
      <c r="L16496">
        <v>100</v>
      </c>
      <c r="M16496">
        <v>78.62</v>
      </c>
      <c r="N16496">
        <f>COUNTIF(Cod_Mun_Norte!B:B,DADOS_SNIS_Minas!A16496)</f>
        <v>0</v>
      </c>
    </row>
    <row r="16497" spans="1:14" x14ac:dyDescent="0.2">
      <c r="A16497">
        <v>315490</v>
      </c>
      <c r="B16497" t="s">
        <v>2309</v>
      </c>
      <c r="C16497" t="s">
        <v>98</v>
      </c>
      <c r="D16497">
        <v>2005</v>
      </c>
      <c r="E16497" t="s">
        <v>361</v>
      </c>
      <c r="F16497" t="s">
        <v>362</v>
      </c>
      <c r="H16497">
        <v>15193</v>
      </c>
      <c r="I16497">
        <v>11427</v>
      </c>
      <c r="J16497">
        <v>11787</v>
      </c>
      <c r="K16497">
        <v>11787</v>
      </c>
      <c r="L16497">
        <v>100</v>
      </c>
      <c r="M16497">
        <v>77.58</v>
      </c>
      <c r="N16497">
        <f>COUNTIF(Cod_Mun_Norte!B:B,DADOS_SNIS_Minas!A16497)</f>
        <v>0</v>
      </c>
    </row>
    <row r="16498" spans="1:14" x14ac:dyDescent="0.2">
      <c r="A16498">
        <v>315490</v>
      </c>
      <c r="B16498" t="s">
        <v>2309</v>
      </c>
      <c r="C16498" t="s">
        <v>98</v>
      </c>
      <c r="D16498">
        <v>2004</v>
      </c>
      <c r="E16498" t="s">
        <v>361</v>
      </c>
      <c r="F16498" t="s">
        <v>362</v>
      </c>
      <c r="H16498">
        <v>15205</v>
      </c>
      <c r="I16498">
        <v>11436</v>
      </c>
      <c r="J16498">
        <v>11725</v>
      </c>
      <c r="K16498">
        <v>11725</v>
      </c>
      <c r="L16498">
        <v>100</v>
      </c>
      <c r="M16498">
        <v>77.11</v>
      </c>
      <c r="N16498">
        <f>COUNTIF(Cod_Mun_Norte!B:B,DADOS_SNIS_Minas!A16498)</f>
        <v>0</v>
      </c>
    </row>
    <row r="16499" spans="1:14" x14ac:dyDescent="0.2">
      <c r="A16499">
        <v>315490</v>
      </c>
      <c r="B16499" t="s">
        <v>2309</v>
      </c>
      <c r="C16499" t="s">
        <v>98</v>
      </c>
      <c r="D16499">
        <v>2003</v>
      </c>
      <c r="E16499" t="s">
        <v>361</v>
      </c>
      <c r="F16499" t="s">
        <v>362</v>
      </c>
      <c r="H16499">
        <v>15227</v>
      </c>
      <c r="I16499">
        <v>11452</v>
      </c>
      <c r="J16499">
        <v>11439</v>
      </c>
      <c r="K16499">
        <v>11439</v>
      </c>
      <c r="L16499">
        <v>99.9</v>
      </c>
      <c r="M16499">
        <v>75.12</v>
      </c>
      <c r="N16499">
        <f>COUNTIF(Cod_Mun_Norte!B:B,DADOS_SNIS_Minas!A16499)</f>
        <v>0</v>
      </c>
    </row>
    <row r="16500" spans="1:14" x14ac:dyDescent="0.2">
      <c r="A16500">
        <v>315490</v>
      </c>
      <c r="B16500" t="s">
        <v>2309</v>
      </c>
      <c r="C16500" t="s">
        <v>98</v>
      </c>
      <c r="D16500">
        <v>2002</v>
      </c>
      <c r="E16500" t="s">
        <v>361</v>
      </c>
      <c r="F16500" t="s">
        <v>362</v>
      </c>
      <c r="H16500">
        <v>15237</v>
      </c>
      <c r="I16500">
        <v>11460</v>
      </c>
      <c r="J16500">
        <v>11168</v>
      </c>
      <c r="K16500">
        <v>11168</v>
      </c>
      <c r="L16500">
        <v>97.5</v>
      </c>
      <c r="M16500">
        <v>73.3</v>
      </c>
      <c r="N16500">
        <f>COUNTIF(Cod_Mun_Norte!B:B,DADOS_SNIS_Minas!A16500)</f>
        <v>0</v>
      </c>
    </row>
    <row r="16501" spans="1:14" x14ac:dyDescent="0.2">
      <c r="A16501">
        <v>315490</v>
      </c>
      <c r="B16501" t="s">
        <v>2309</v>
      </c>
      <c r="C16501" t="s">
        <v>98</v>
      </c>
      <c r="D16501">
        <v>2001</v>
      </c>
      <c r="E16501" t="s">
        <v>361</v>
      </c>
      <c r="F16501" t="s">
        <v>362</v>
      </c>
      <c r="H16501">
        <v>15233</v>
      </c>
      <c r="I16501">
        <v>11457</v>
      </c>
      <c r="J16501">
        <v>10788</v>
      </c>
      <c r="K16501">
        <v>10788</v>
      </c>
      <c r="L16501">
        <v>94.2</v>
      </c>
      <c r="M16501">
        <v>70.819999999999993</v>
      </c>
      <c r="N16501">
        <f>COUNTIF(Cod_Mun_Norte!B:B,DADOS_SNIS_Minas!A16501)</f>
        <v>0</v>
      </c>
    </row>
    <row r="16502" spans="1:14" x14ac:dyDescent="0.2">
      <c r="A16502">
        <v>315490</v>
      </c>
      <c r="B16502" t="s">
        <v>2309</v>
      </c>
      <c r="C16502" t="s">
        <v>98</v>
      </c>
      <c r="D16502">
        <v>2000</v>
      </c>
      <c r="E16502" t="s">
        <v>361</v>
      </c>
      <c r="F16502" t="s">
        <v>362</v>
      </c>
      <c r="H16502">
        <v>15260</v>
      </c>
      <c r="I16502">
        <v>11477</v>
      </c>
      <c r="J16502">
        <v>10863</v>
      </c>
      <c r="L16502">
        <v>94.7</v>
      </c>
      <c r="N16502">
        <f>COUNTIF(Cod_Mun_Norte!B:B,DADOS_SNIS_Minas!A16502)</f>
        <v>0</v>
      </c>
    </row>
    <row r="16503" spans="1:14" x14ac:dyDescent="0.2">
      <c r="A16503">
        <v>315490</v>
      </c>
      <c r="B16503" t="s">
        <v>2309</v>
      </c>
      <c r="C16503" t="s">
        <v>98</v>
      </c>
      <c r="D16503">
        <v>1999</v>
      </c>
      <c r="E16503" t="s">
        <v>361</v>
      </c>
      <c r="F16503" t="s">
        <v>362</v>
      </c>
      <c r="H16503">
        <v>14804</v>
      </c>
      <c r="I16503">
        <v>10952</v>
      </c>
      <c r="N16503">
        <f>COUNTIF(Cod_Mun_Norte!B:B,DADOS_SNIS_Minas!A16503)</f>
        <v>0</v>
      </c>
    </row>
    <row r="16504" spans="1:14" x14ac:dyDescent="0.2">
      <c r="A16504">
        <v>315490</v>
      </c>
      <c r="B16504" t="s">
        <v>2309</v>
      </c>
      <c r="C16504" t="s">
        <v>98</v>
      </c>
      <c r="D16504">
        <v>1998</v>
      </c>
      <c r="E16504" t="s">
        <v>361</v>
      </c>
      <c r="F16504" t="s">
        <v>362</v>
      </c>
      <c r="H16504">
        <v>14846</v>
      </c>
      <c r="I16504">
        <v>10983</v>
      </c>
      <c r="N16504">
        <f>COUNTIF(Cod_Mun_Norte!B:B,DADOS_SNIS_Minas!A16504)</f>
        <v>0</v>
      </c>
    </row>
    <row r="16505" spans="1:14" x14ac:dyDescent="0.2">
      <c r="A16505">
        <v>315490</v>
      </c>
      <c r="B16505" t="s">
        <v>2309</v>
      </c>
      <c r="C16505" t="s">
        <v>98</v>
      </c>
      <c r="D16505">
        <v>1997</v>
      </c>
      <c r="H16505">
        <v>14889</v>
      </c>
      <c r="I16505">
        <v>11015</v>
      </c>
      <c r="N16505">
        <f>COUNTIF(Cod_Mun_Norte!B:B,DADOS_SNIS_Minas!A16505)</f>
        <v>0</v>
      </c>
    </row>
    <row r="16506" spans="1:14" x14ac:dyDescent="0.2">
      <c r="A16506">
        <v>315490</v>
      </c>
      <c r="B16506" t="s">
        <v>2309</v>
      </c>
      <c r="C16506" t="s">
        <v>98</v>
      </c>
      <c r="D16506">
        <v>1996</v>
      </c>
      <c r="H16506">
        <v>14940</v>
      </c>
      <c r="I16506">
        <v>11053</v>
      </c>
      <c r="N16506">
        <f>COUNTIF(Cod_Mun_Norte!B:B,DADOS_SNIS_Minas!A16506)</f>
        <v>0</v>
      </c>
    </row>
    <row r="16507" spans="1:14" x14ac:dyDescent="0.2">
      <c r="A16507">
        <v>315490</v>
      </c>
      <c r="B16507" t="s">
        <v>2309</v>
      </c>
      <c r="C16507" t="s">
        <v>98</v>
      </c>
      <c r="D16507">
        <v>1995</v>
      </c>
      <c r="H16507">
        <v>15291</v>
      </c>
      <c r="I16507">
        <v>11313</v>
      </c>
      <c r="N16507">
        <f>COUNTIF(Cod_Mun_Norte!B:B,DADOS_SNIS_Minas!A16507)</f>
        <v>0</v>
      </c>
    </row>
    <row r="16508" spans="1:14" x14ac:dyDescent="0.2">
      <c r="A16508">
        <v>315500</v>
      </c>
      <c r="B16508" t="s">
        <v>285</v>
      </c>
      <c r="C16508" t="s">
        <v>98</v>
      </c>
      <c r="D16508">
        <v>2020</v>
      </c>
      <c r="E16508" t="s">
        <v>2313</v>
      </c>
      <c r="F16508" t="s">
        <v>367</v>
      </c>
      <c r="G16508" t="s">
        <v>378</v>
      </c>
      <c r="H16508">
        <v>2620</v>
      </c>
      <c r="I16508">
        <v>1757</v>
      </c>
      <c r="J16508">
        <v>2590</v>
      </c>
      <c r="K16508">
        <v>1757</v>
      </c>
      <c r="L16508">
        <v>100</v>
      </c>
      <c r="M16508">
        <v>98.85</v>
      </c>
      <c r="N16508">
        <f>COUNTIF(Cod_Mun_Norte!B:B,DADOS_SNIS_Minas!A16508)</f>
        <v>0</v>
      </c>
    </row>
    <row r="16509" spans="1:14" x14ac:dyDescent="0.2">
      <c r="A16509">
        <v>315500</v>
      </c>
      <c r="B16509" t="s">
        <v>285</v>
      </c>
      <c r="C16509" t="s">
        <v>98</v>
      </c>
      <c r="D16509">
        <v>2019</v>
      </c>
      <c r="E16509" t="s">
        <v>2313</v>
      </c>
      <c r="F16509" t="s">
        <v>367</v>
      </c>
      <c r="G16509" t="s">
        <v>378</v>
      </c>
      <c r="H16509">
        <v>2610</v>
      </c>
      <c r="I16509">
        <v>1750</v>
      </c>
      <c r="J16509">
        <v>2590</v>
      </c>
      <c r="K16509">
        <v>1650</v>
      </c>
      <c r="L16509">
        <v>94.3</v>
      </c>
      <c r="M16509">
        <v>99.23</v>
      </c>
      <c r="N16509">
        <f>COUNTIF(Cod_Mun_Norte!B:B,DADOS_SNIS_Minas!A16509)</f>
        <v>0</v>
      </c>
    </row>
    <row r="16510" spans="1:14" x14ac:dyDescent="0.2">
      <c r="A16510">
        <v>315500</v>
      </c>
      <c r="B16510" t="s">
        <v>285</v>
      </c>
      <c r="C16510" t="s">
        <v>98</v>
      </c>
      <c r="D16510">
        <v>2018</v>
      </c>
      <c r="E16510" t="s">
        <v>2313</v>
      </c>
      <c r="F16510" t="s">
        <v>367</v>
      </c>
      <c r="H16510">
        <v>2599</v>
      </c>
      <c r="I16510">
        <v>1743</v>
      </c>
      <c r="J16510">
        <v>2590</v>
      </c>
      <c r="K16510">
        <v>1650</v>
      </c>
      <c r="L16510">
        <v>94.7</v>
      </c>
      <c r="M16510">
        <v>99.65</v>
      </c>
      <c r="N16510">
        <f>COUNTIF(Cod_Mun_Norte!B:B,DADOS_SNIS_Minas!A16510)</f>
        <v>0</v>
      </c>
    </row>
    <row r="16511" spans="1:14" x14ac:dyDescent="0.2">
      <c r="A16511">
        <v>315500</v>
      </c>
      <c r="B16511" t="s">
        <v>285</v>
      </c>
      <c r="C16511" t="s">
        <v>98</v>
      </c>
      <c r="D16511">
        <v>2017</v>
      </c>
      <c r="E16511" t="s">
        <v>2313</v>
      </c>
      <c r="F16511" t="s">
        <v>367</v>
      </c>
      <c r="H16511">
        <v>2623</v>
      </c>
      <c r="I16511">
        <v>1759</v>
      </c>
      <c r="J16511">
        <v>2611</v>
      </c>
      <c r="K16511">
        <v>1759</v>
      </c>
      <c r="L16511">
        <v>100</v>
      </c>
      <c r="M16511">
        <v>99.54</v>
      </c>
      <c r="N16511">
        <f>COUNTIF(Cod_Mun_Norte!B:B,DADOS_SNIS_Minas!A16511)</f>
        <v>0</v>
      </c>
    </row>
    <row r="16512" spans="1:14" x14ac:dyDescent="0.2">
      <c r="A16512">
        <v>315500</v>
      </c>
      <c r="B16512" t="s">
        <v>285</v>
      </c>
      <c r="C16512" t="s">
        <v>98</v>
      </c>
      <c r="D16512">
        <v>2016</v>
      </c>
      <c r="E16512" t="s">
        <v>2313</v>
      </c>
      <c r="F16512" t="s">
        <v>367</v>
      </c>
      <c r="H16512">
        <v>2611</v>
      </c>
      <c r="I16512">
        <v>1751</v>
      </c>
      <c r="J16512">
        <v>2611</v>
      </c>
      <c r="K16512">
        <v>1751</v>
      </c>
      <c r="L16512">
        <v>100</v>
      </c>
      <c r="M16512">
        <v>100</v>
      </c>
      <c r="N16512">
        <f>COUNTIF(Cod_Mun_Norte!B:B,DADOS_SNIS_Minas!A16512)</f>
        <v>0</v>
      </c>
    </row>
    <row r="16513" spans="1:14" x14ac:dyDescent="0.2">
      <c r="A16513">
        <v>315500</v>
      </c>
      <c r="B16513" t="s">
        <v>285</v>
      </c>
      <c r="C16513" t="s">
        <v>98</v>
      </c>
      <c r="D16513">
        <v>2015</v>
      </c>
      <c r="E16513" t="s">
        <v>2313</v>
      </c>
      <c r="F16513" t="s">
        <v>367</v>
      </c>
      <c r="H16513">
        <v>2600</v>
      </c>
      <c r="I16513">
        <v>1744</v>
      </c>
      <c r="J16513">
        <v>2588</v>
      </c>
      <c r="K16513">
        <v>1744</v>
      </c>
      <c r="L16513">
        <v>100</v>
      </c>
      <c r="M16513">
        <v>99.54</v>
      </c>
      <c r="N16513">
        <f>COUNTIF(Cod_Mun_Norte!B:B,DADOS_SNIS_Minas!A16513)</f>
        <v>0</v>
      </c>
    </row>
    <row r="16514" spans="1:14" x14ac:dyDescent="0.2">
      <c r="A16514">
        <v>315500</v>
      </c>
      <c r="B16514" t="s">
        <v>285</v>
      </c>
      <c r="C16514" t="s">
        <v>98</v>
      </c>
      <c r="D16514">
        <v>2014</v>
      </c>
      <c r="E16514" t="s">
        <v>2313</v>
      </c>
      <c r="F16514" t="s">
        <v>367</v>
      </c>
      <c r="H16514">
        <v>2588</v>
      </c>
      <c r="I16514">
        <v>1735</v>
      </c>
      <c r="J16514">
        <v>2575</v>
      </c>
      <c r="K16514">
        <v>1735</v>
      </c>
      <c r="L16514">
        <v>100</v>
      </c>
      <c r="M16514">
        <v>99.5</v>
      </c>
      <c r="N16514">
        <f>COUNTIF(Cod_Mun_Norte!B:B,DADOS_SNIS_Minas!A16514)</f>
        <v>0</v>
      </c>
    </row>
    <row r="16515" spans="1:14" x14ac:dyDescent="0.2">
      <c r="A16515">
        <v>315500</v>
      </c>
      <c r="B16515" t="s">
        <v>285</v>
      </c>
      <c r="C16515" t="s">
        <v>98</v>
      </c>
      <c r="D16515">
        <v>2013</v>
      </c>
      <c r="E16515" t="s">
        <v>2313</v>
      </c>
      <c r="F16515" t="s">
        <v>367</v>
      </c>
      <c r="H16515">
        <v>2575</v>
      </c>
      <c r="I16515">
        <v>1727</v>
      </c>
      <c r="J16515">
        <v>2575</v>
      </c>
      <c r="K16515">
        <v>1727</v>
      </c>
      <c r="L16515">
        <v>100</v>
      </c>
      <c r="M16515">
        <v>100</v>
      </c>
      <c r="N16515">
        <f>COUNTIF(Cod_Mun_Norte!B:B,DADOS_SNIS_Minas!A16515)</f>
        <v>0</v>
      </c>
    </row>
    <row r="16516" spans="1:14" x14ac:dyDescent="0.2">
      <c r="A16516">
        <v>315500</v>
      </c>
      <c r="B16516" t="s">
        <v>285</v>
      </c>
      <c r="C16516" t="s">
        <v>98</v>
      </c>
      <c r="D16516">
        <v>2012</v>
      </c>
      <c r="E16516" t="s">
        <v>2313</v>
      </c>
      <c r="F16516" t="s">
        <v>367</v>
      </c>
      <c r="H16516">
        <v>2488</v>
      </c>
      <c r="I16516">
        <v>1668</v>
      </c>
      <c r="J16516">
        <v>2488</v>
      </c>
      <c r="K16516">
        <v>1668</v>
      </c>
      <c r="L16516">
        <v>100</v>
      </c>
      <c r="M16516">
        <v>100</v>
      </c>
      <c r="N16516">
        <f>COUNTIF(Cod_Mun_Norte!B:B,DADOS_SNIS_Minas!A16516)</f>
        <v>0</v>
      </c>
    </row>
    <row r="16517" spans="1:14" x14ac:dyDescent="0.2">
      <c r="A16517">
        <v>315500</v>
      </c>
      <c r="B16517" t="s">
        <v>285</v>
      </c>
      <c r="C16517" t="s">
        <v>98</v>
      </c>
      <c r="D16517">
        <v>2011</v>
      </c>
      <c r="E16517" t="s">
        <v>2313</v>
      </c>
      <c r="F16517" t="s">
        <v>367</v>
      </c>
      <c r="H16517">
        <v>2477</v>
      </c>
      <c r="I16517">
        <v>1661</v>
      </c>
      <c r="J16517">
        <v>2477</v>
      </c>
      <c r="K16517">
        <v>1661</v>
      </c>
      <c r="L16517">
        <v>100</v>
      </c>
      <c r="M16517">
        <v>100</v>
      </c>
      <c r="N16517">
        <f>COUNTIF(Cod_Mun_Norte!B:B,DADOS_SNIS_Minas!A16517)</f>
        <v>0</v>
      </c>
    </row>
    <row r="16518" spans="1:14" x14ac:dyDescent="0.2">
      <c r="A16518">
        <v>315500</v>
      </c>
      <c r="B16518" t="s">
        <v>285</v>
      </c>
      <c r="C16518" t="s">
        <v>98</v>
      </c>
      <c r="D16518">
        <v>2010</v>
      </c>
      <c r="E16518" t="s">
        <v>2313</v>
      </c>
      <c r="F16518" t="s">
        <v>367</v>
      </c>
      <c r="H16518">
        <v>2465</v>
      </c>
      <c r="I16518">
        <v>1653</v>
      </c>
      <c r="J16518">
        <v>2465</v>
      </c>
      <c r="K16518">
        <v>1653</v>
      </c>
      <c r="L16518">
        <v>100</v>
      </c>
      <c r="M16518">
        <v>100</v>
      </c>
      <c r="N16518">
        <f>COUNTIF(Cod_Mun_Norte!B:B,DADOS_SNIS_Minas!A16518)</f>
        <v>0</v>
      </c>
    </row>
    <row r="16519" spans="1:14" x14ac:dyDescent="0.2">
      <c r="A16519">
        <v>315500</v>
      </c>
      <c r="B16519" t="s">
        <v>285</v>
      </c>
      <c r="C16519" t="s">
        <v>98</v>
      </c>
      <c r="D16519">
        <v>2009</v>
      </c>
      <c r="E16519" t="s">
        <v>2313</v>
      </c>
      <c r="F16519" t="s">
        <v>367</v>
      </c>
      <c r="H16519">
        <v>2656</v>
      </c>
      <c r="I16519">
        <v>1751</v>
      </c>
      <c r="J16519">
        <v>2656</v>
      </c>
      <c r="K16519">
        <v>1751</v>
      </c>
      <c r="L16519">
        <v>100</v>
      </c>
      <c r="M16519">
        <v>100</v>
      </c>
      <c r="N16519">
        <f>COUNTIF(Cod_Mun_Norte!B:B,DADOS_SNIS_Minas!A16519)</f>
        <v>0</v>
      </c>
    </row>
    <row r="16520" spans="1:14" x14ac:dyDescent="0.2">
      <c r="A16520">
        <v>315500</v>
      </c>
      <c r="B16520" t="s">
        <v>285</v>
      </c>
      <c r="C16520" t="s">
        <v>98</v>
      </c>
      <c r="D16520">
        <v>2008</v>
      </c>
      <c r="H16520">
        <v>2626</v>
      </c>
      <c r="I16520">
        <v>1731</v>
      </c>
      <c r="N16520">
        <f>COUNTIF(Cod_Mun_Norte!B:B,DADOS_SNIS_Minas!A16520)</f>
        <v>0</v>
      </c>
    </row>
    <row r="16521" spans="1:14" x14ac:dyDescent="0.2">
      <c r="A16521">
        <v>315500</v>
      </c>
      <c r="B16521" t="s">
        <v>285</v>
      </c>
      <c r="C16521" t="s">
        <v>98</v>
      </c>
      <c r="D16521">
        <v>2007</v>
      </c>
      <c r="H16521">
        <v>2520</v>
      </c>
      <c r="I16521">
        <v>1661</v>
      </c>
      <c r="N16521">
        <f>COUNTIF(Cod_Mun_Norte!B:B,DADOS_SNIS_Minas!A16521)</f>
        <v>0</v>
      </c>
    </row>
    <row r="16522" spans="1:14" x14ac:dyDescent="0.2">
      <c r="A16522">
        <v>315500</v>
      </c>
      <c r="B16522" t="s">
        <v>285</v>
      </c>
      <c r="C16522" t="s">
        <v>98</v>
      </c>
      <c r="D16522">
        <v>2006</v>
      </c>
      <c r="H16522">
        <v>2088</v>
      </c>
      <c r="I16522">
        <v>1236</v>
      </c>
      <c r="N16522">
        <f>COUNTIF(Cod_Mun_Norte!B:B,DADOS_SNIS_Minas!A16522)</f>
        <v>0</v>
      </c>
    </row>
    <row r="16523" spans="1:14" x14ac:dyDescent="0.2">
      <c r="A16523">
        <v>315500</v>
      </c>
      <c r="B16523" t="s">
        <v>285</v>
      </c>
      <c r="C16523" t="s">
        <v>98</v>
      </c>
      <c r="D16523">
        <v>2005</v>
      </c>
      <c r="H16523">
        <v>2123</v>
      </c>
      <c r="I16523">
        <v>1257</v>
      </c>
      <c r="N16523">
        <f>COUNTIF(Cod_Mun_Norte!B:B,DADOS_SNIS_Minas!A16523)</f>
        <v>0</v>
      </c>
    </row>
    <row r="16524" spans="1:14" x14ac:dyDescent="0.2">
      <c r="A16524">
        <v>315500</v>
      </c>
      <c r="B16524" t="s">
        <v>285</v>
      </c>
      <c r="C16524" t="s">
        <v>98</v>
      </c>
      <c r="D16524">
        <v>2004</v>
      </c>
      <c r="H16524">
        <v>2158</v>
      </c>
      <c r="I16524">
        <v>1277</v>
      </c>
      <c r="N16524">
        <f>COUNTIF(Cod_Mun_Norte!B:B,DADOS_SNIS_Minas!A16524)</f>
        <v>0</v>
      </c>
    </row>
    <row r="16525" spans="1:14" x14ac:dyDescent="0.2">
      <c r="A16525">
        <v>315500</v>
      </c>
      <c r="B16525" t="s">
        <v>285</v>
      </c>
      <c r="C16525" t="s">
        <v>98</v>
      </c>
      <c r="D16525">
        <v>2003</v>
      </c>
      <c r="H16525">
        <v>2222</v>
      </c>
      <c r="I16525">
        <v>1315</v>
      </c>
      <c r="N16525">
        <f>COUNTIF(Cod_Mun_Norte!B:B,DADOS_SNIS_Minas!A16525)</f>
        <v>0</v>
      </c>
    </row>
    <row r="16526" spans="1:14" x14ac:dyDescent="0.2">
      <c r="A16526">
        <v>315500</v>
      </c>
      <c r="B16526" t="s">
        <v>285</v>
      </c>
      <c r="C16526" t="s">
        <v>98</v>
      </c>
      <c r="D16526">
        <v>2002</v>
      </c>
      <c r="H16526">
        <v>2253</v>
      </c>
      <c r="I16526">
        <v>1334</v>
      </c>
      <c r="N16526">
        <f>COUNTIF(Cod_Mun_Norte!B:B,DADOS_SNIS_Minas!A16526)</f>
        <v>0</v>
      </c>
    </row>
    <row r="16527" spans="1:14" x14ac:dyDescent="0.2">
      <c r="A16527">
        <v>315500</v>
      </c>
      <c r="B16527" t="s">
        <v>285</v>
      </c>
      <c r="C16527" t="s">
        <v>98</v>
      </c>
      <c r="D16527">
        <v>2001</v>
      </c>
      <c r="H16527">
        <v>2274</v>
      </c>
      <c r="I16527">
        <v>1346</v>
      </c>
      <c r="N16527">
        <f>COUNTIF(Cod_Mun_Norte!B:B,DADOS_SNIS_Minas!A16527)</f>
        <v>0</v>
      </c>
    </row>
    <row r="16528" spans="1:14" x14ac:dyDescent="0.2">
      <c r="A16528">
        <v>315500</v>
      </c>
      <c r="B16528" t="s">
        <v>285</v>
      </c>
      <c r="C16528" t="s">
        <v>98</v>
      </c>
      <c r="D16528">
        <v>2000</v>
      </c>
      <c r="H16528">
        <v>2318</v>
      </c>
      <c r="I16528">
        <v>1372</v>
      </c>
      <c r="N16528">
        <f>COUNTIF(Cod_Mun_Norte!B:B,DADOS_SNIS_Minas!A16528)</f>
        <v>0</v>
      </c>
    </row>
    <row r="16529" spans="1:14" x14ac:dyDescent="0.2">
      <c r="A16529">
        <v>315500</v>
      </c>
      <c r="B16529" t="s">
        <v>285</v>
      </c>
      <c r="C16529" t="s">
        <v>98</v>
      </c>
      <c r="D16529">
        <v>1999</v>
      </c>
      <c r="H16529">
        <v>2230</v>
      </c>
      <c r="I16529">
        <v>1210</v>
      </c>
      <c r="N16529">
        <f>COUNTIF(Cod_Mun_Norte!B:B,DADOS_SNIS_Minas!A16529)</f>
        <v>0</v>
      </c>
    </row>
    <row r="16530" spans="1:14" x14ac:dyDescent="0.2">
      <c r="A16530">
        <v>315500</v>
      </c>
      <c r="B16530" t="s">
        <v>285</v>
      </c>
      <c r="C16530" t="s">
        <v>98</v>
      </c>
      <c r="D16530">
        <v>1998</v>
      </c>
      <c r="H16530">
        <v>2277</v>
      </c>
      <c r="I16530">
        <v>1236</v>
      </c>
      <c r="N16530">
        <f>COUNTIF(Cod_Mun_Norte!B:B,DADOS_SNIS_Minas!A16530)</f>
        <v>0</v>
      </c>
    </row>
    <row r="16531" spans="1:14" x14ac:dyDescent="0.2">
      <c r="A16531">
        <v>315500</v>
      </c>
      <c r="B16531" t="s">
        <v>285</v>
      </c>
      <c r="C16531" t="s">
        <v>98</v>
      </c>
      <c r="D16531">
        <v>1997</v>
      </c>
      <c r="H16531">
        <v>2325</v>
      </c>
      <c r="I16531">
        <v>1262</v>
      </c>
      <c r="N16531">
        <f>COUNTIF(Cod_Mun_Norte!B:B,DADOS_SNIS_Minas!A16531)</f>
        <v>0</v>
      </c>
    </row>
    <row r="16532" spans="1:14" x14ac:dyDescent="0.2">
      <c r="A16532">
        <v>315500</v>
      </c>
      <c r="B16532" t="s">
        <v>285</v>
      </c>
      <c r="C16532" t="s">
        <v>98</v>
      </c>
      <c r="D16532">
        <v>1996</v>
      </c>
      <c r="H16532">
        <v>2382</v>
      </c>
      <c r="I16532">
        <v>1293</v>
      </c>
      <c r="N16532">
        <f>COUNTIF(Cod_Mun_Norte!B:B,DADOS_SNIS_Minas!A16532)</f>
        <v>0</v>
      </c>
    </row>
    <row r="16533" spans="1:14" x14ac:dyDescent="0.2">
      <c r="A16533">
        <v>315500</v>
      </c>
      <c r="B16533" t="s">
        <v>285</v>
      </c>
      <c r="C16533" t="s">
        <v>98</v>
      </c>
      <c r="D16533">
        <v>1995</v>
      </c>
      <c r="H16533">
        <v>2500</v>
      </c>
      <c r="I16533">
        <v>1357</v>
      </c>
      <c r="N16533">
        <f>COUNTIF(Cod_Mun_Norte!B:B,DADOS_SNIS_Minas!A16533)</f>
        <v>0</v>
      </c>
    </row>
    <row r="16534" spans="1:14" x14ac:dyDescent="0.2">
      <c r="A16534">
        <v>315510</v>
      </c>
      <c r="B16534" t="s">
        <v>2314</v>
      </c>
      <c r="C16534" t="s">
        <v>98</v>
      </c>
      <c r="D16534">
        <v>2020</v>
      </c>
      <c r="E16534" t="s">
        <v>2315</v>
      </c>
      <c r="F16534" t="s">
        <v>367</v>
      </c>
      <c r="G16534" t="s">
        <v>547</v>
      </c>
      <c r="H16534">
        <v>5133</v>
      </c>
      <c r="I16534">
        <v>2686</v>
      </c>
      <c r="J16534">
        <v>2922</v>
      </c>
      <c r="K16534">
        <v>2400</v>
      </c>
      <c r="L16534">
        <v>89.4</v>
      </c>
      <c r="M16534">
        <v>56.93</v>
      </c>
      <c r="N16534">
        <f>COUNTIF(Cod_Mun_Norte!B:B,DADOS_SNIS_Minas!A16534)</f>
        <v>0</v>
      </c>
    </row>
    <row r="16535" spans="1:14" x14ac:dyDescent="0.2">
      <c r="A16535">
        <v>315510</v>
      </c>
      <c r="B16535" t="s">
        <v>2314</v>
      </c>
      <c r="C16535" t="s">
        <v>98</v>
      </c>
      <c r="D16535">
        <v>2019</v>
      </c>
      <c r="E16535" t="s">
        <v>2315</v>
      </c>
      <c r="F16535" t="s">
        <v>367</v>
      </c>
      <c r="G16535" t="s">
        <v>547</v>
      </c>
      <c r="H16535">
        <v>5150</v>
      </c>
      <c r="I16535">
        <v>2695</v>
      </c>
      <c r="J16535">
        <v>2881</v>
      </c>
      <c r="K16535">
        <v>2368</v>
      </c>
      <c r="L16535">
        <v>87.9</v>
      </c>
      <c r="M16535">
        <v>55.94</v>
      </c>
      <c r="N16535">
        <f>COUNTIF(Cod_Mun_Norte!B:B,DADOS_SNIS_Minas!A16535)</f>
        <v>0</v>
      </c>
    </row>
    <row r="16536" spans="1:14" x14ac:dyDescent="0.2">
      <c r="A16536">
        <v>315510</v>
      </c>
      <c r="B16536" t="s">
        <v>2314</v>
      </c>
      <c r="C16536" t="s">
        <v>98</v>
      </c>
      <c r="D16536">
        <v>2018</v>
      </c>
      <c r="E16536" t="s">
        <v>2316</v>
      </c>
      <c r="F16536" t="s">
        <v>367</v>
      </c>
      <c r="H16536">
        <v>5167</v>
      </c>
      <c r="I16536">
        <v>2704</v>
      </c>
      <c r="J16536">
        <v>2918</v>
      </c>
      <c r="K16536">
        <v>2704</v>
      </c>
      <c r="L16536">
        <v>100</v>
      </c>
      <c r="M16536">
        <v>56.47</v>
      </c>
      <c r="N16536">
        <f>COUNTIF(Cod_Mun_Norte!B:B,DADOS_SNIS_Minas!A16536)</f>
        <v>0</v>
      </c>
    </row>
    <row r="16537" spans="1:14" x14ac:dyDescent="0.2">
      <c r="A16537">
        <v>315510</v>
      </c>
      <c r="B16537" t="s">
        <v>2314</v>
      </c>
      <c r="C16537" t="s">
        <v>98</v>
      </c>
      <c r="D16537">
        <v>2017</v>
      </c>
      <c r="E16537" t="s">
        <v>2316</v>
      </c>
      <c r="F16537" t="s">
        <v>367</v>
      </c>
      <c r="H16537">
        <v>5302</v>
      </c>
      <c r="I16537">
        <v>2774</v>
      </c>
      <c r="J16537">
        <v>3195</v>
      </c>
      <c r="K16537">
        <v>2774</v>
      </c>
      <c r="L16537">
        <v>100</v>
      </c>
      <c r="M16537">
        <v>60.26</v>
      </c>
      <c r="N16537">
        <f>COUNTIF(Cod_Mun_Norte!B:B,DADOS_SNIS_Minas!A16537)</f>
        <v>0</v>
      </c>
    </row>
    <row r="16538" spans="1:14" x14ac:dyDescent="0.2">
      <c r="A16538">
        <v>315510</v>
      </c>
      <c r="B16538" t="s">
        <v>2314</v>
      </c>
      <c r="C16538" t="s">
        <v>98</v>
      </c>
      <c r="D16538">
        <v>2016</v>
      </c>
      <c r="E16538" t="s">
        <v>2316</v>
      </c>
      <c r="F16538" t="s">
        <v>367</v>
      </c>
      <c r="H16538">
        <v>5309</v>
      </c>
      <c r="I16538">
        <v>2778</v>
      </c>
      <c r="J16538">
        <v>3349</v>
      </c>
      <c r="K16538">
        <v>2278</v>
      </c>
      <c r="L16538">
        <v>82</v>
      </c>
      <c r="M16538">
        <v>63.08</v>
      </c>
      <c r="N16538">
        <f>COUNTIF(Cod_Mun_Norte!B:B,DADOS_SNIS_Minas!A16538)</f>
        <v>0</v>
      </c>
    </row>
    <row r="16539" spans="1:14" x14ac:dyDescent="0.2">
      <c r="A16539">
        <v>315510</v>
      </c>
      <c r="B16539" t="s">
        <v>2314</v>
      </c>
      <c r="C16539" t="s">
        <v>98</v>
      </c>
      <c r="D16539">
        <v>2015</v>
      </c>
      <c r="E16539" t="s">
        <v>2316</v>
      </c>
      <c r="F16539" t="s">
        <v>367</v>
      </c>
      <c r="H16539">
        <v>5316</v>
      </c>
      <c r="I16539">
        <v>2782</v>
      </c>
      <c r="J16539">
        <v>4752</v>
      </c>
      <c r="K16539">
        <v>2780</v>
      </c>
      <c r="L16539">
        <v>99.9</v>
      </c>
      <c r="M16539">
        <v>89.39</v>
      </c>
      <c r="N16539">
        <f>COUNTIF(Cod_Mun_Norte!B:B,DADOS_SNIS_Minas!A16539)</f>
        <v>0</v>
      </c>
    </row>
    <row r="16540" spans="1:14" x14ac:dyDescent="0.2">
      <c r="A16540">
        <v>315510</v>
      </c>
      <c r="B16540" t="s">
        <v>2314</v>
      </c>
      <c r="C16540" t="s">
        <v>98</v>
      </c>
      <c r="D16540">
        <v>2014</v>
      </c>
      <c r="E16540" t="s">
        <v>479</v>
      </c>
      <c r="F16540" t="s">
        <v>99</v>
      </c>
      <c r="H16540">
        <v>5324</v>
      </c>
      <c r="I16540">
        <v>2786</v>
      </c>
      <c r="J16540">
        <v>3758</v>
      </c>
      <c r="K16540">
        <v>2786</v>
      </c>
      <c r="L16540">
        <v>100</v>
      </c>
      <c r="M16540">
        <v>70.59</v>
      </c>
      <c r="N16540">
        <f>COUNTIF(Cod_Mun_Norte!B:B,DADOS_SNIS_Minas!A16540)</f>
        <v>0</v>
      </c>
    </row>
    <row r="16541" spans="1:14" x14ac:dyDescent="0.2">
      <c r="A16541">
        <v>315510</v>
      </c>
      <c r="B16541" t="s">
        <v>2314</v>
      </c>
      <c r="C16541" t="s">
        <v>98</v>
      </c>
      <c r="D16541">
        <v>2013</v>
      </c>
      <c r="E16541" t="s">
        <v>479</v>
      </c>
      <c r="F16541" t="s">
        <v>99</v>
      </c>
      <c r="H16541">
        <v>5333</v>
      </c>
      <c r="I16541">
        <v>2791</v>
      </c>
      <c r="J16541">
        <v>3841</v>
      </c>
      <c r="K16541">
        <v>2791</v>
      </c>
      <c r="L16541">
        <v>100</v>
      </c>
      <c r="M16541">
        <v>72.02</v>
      </c>
      <c r="N16541">
        <f>COUNTIF(Cod_Mun_Norte!B:B,DADOS_SNIS_Minas!A16541)</f>
        <v>0</v>
      </c>
    </row>
    <row r="16542" spans="1:14" x14ac:dyDescent="0.2">
      <c r="A16542">
        <v>315510</v>
      </c>
      <c r="B16542" t="s">
        <v>2314</v>
      </c>
      <c r="C16542" t="s">
        <v>98</v>
      </c>
      <c r="D16542">
        <v>2012</v>
      </c>
      <c r="E16542" t="s">
        <v>361</v>
      </c>
      <c r="F16542" t="s">
        <v>362</v>
      </c>
      <c r="H16542">
        <v>5191</v>
      </c>
      <c r="I16542">
        <v>2716</v>
      </c>
      <c r="J16542">
        <v>2716</v>
      </c>
      <c r="K16542">
        <v>2716</v>
      </c>
      <c r="L16542">
        <v>100</v>
      </c>
      <c r="M16542">
        <v>52.32</v>
      </c>
      <c r="N16542">
        <f>COUNTIF(Cod_Mun_Norte!B:B,DADOS_SNIS_Minas!A16542)</f>
        <v>0</v>
      </c>
    </row>
    <row r="16543" spans="1:14" x14ac:dyDescent="0.2">
      <c r="A16543">
        <v>315510</v>
      </c>
      <c r="B16543" t="s">
        <v>2314</v>
      </c>
      <c r="C16543" t="s">
        <v>98</v>
      </c>
      <c r="D16543">
        <v>2011</v>
      </c>
      <c r="E16543" t="s">
        <v>2317</v>
      </c>
      <c r="F16543" t="s">
        <v>364</v>
      </c>
      <c r="H16543">
        <v>5204</v>
      </c>
      <c r="I16543">
        <v>2723</v>
      </c>
      <c r="J16543">
        <v>2723</v>
      </c>
      <c r="K16543">
        <v>2723</v>
      </c>
      <c r="L16543">
        <v>100</v>
      </c>
      <c r="M16543">
        <v>52.33</v>
      </c>
      <c r="N16543">
        <f>COUNTIF(Cod_Mun_Norte!B:B,DADOS_SNIS_Minas!A16543)</f>
        <v>0</v>
      </c>
    </row>
    <row r="16544" spans="1:14" x14ac:dyDescent="0.2">
      <c r="A16544">
        <v>315510</v>
      </c>
      <c r="B16544" t="s">
        <v>2314</v>
      </c>
      <c r="C16544" t="s">
        <v>98</v>
      </c>
      <c r="D16544">
        <v>2010</v>
      </c>
      <c r="E16544" t="s">
        <v>2317</v>
      </c>
      <c r="F16544" t="s">
        <v>364</v>
      </c>
      <c r="H16544">
        <v>5217</v>
      </c>
      <c r="I16544">
        <v>2730</v>
      </c>
      <c r="J16544">
        <v>2730</v>
      </c>
      <c r="K16544">
        <v>2730</v>
      </c>
      <c r="L16544">
        <v>100</v>
      </c>
      <c r="M16544">
        <v>52.33</v>
      </c>
      <c r="N16544">
        <f>COUNTIF(Cod_Mun_Norte!B:B,DADOS_SNIS_Minas!A16544)</f>
        <v>0</v>
      </c>
    </row>
    <row r="16545" spans="1:14" x14ac:dyDescent="0.2">
      <c r="A16545">
        <v>315510</v>
      </c>
      <c r="B16545" t="s">
        <v>2314</v>
      </c>
      <c r="C16545" t="s">
        <v>98</v>
      </c>
      <c r="D16545">
        <v>2009</v>
      </c>
      <c r="E16545" t="s">
        <v>2317</v>
      </c>
      <c r="F16545" t="s">
        <v>364</v>
      </c>
      <c r="H16545">
        <v>4412</v>
      </c>
      <c r="I16545">
        <v>2651</v>
      </c>
      <c r="J16545">
        <v>3449</v>
      </c>
      <c r="K16545">
        <v>3449</v>
      </c>
      <c r="L16545">
        <v>100</v>
      </c>
      <c r="M16545">
        <v>78.17</v>
      </c>
      <c r="N16545">
        <f>COUNTIF(Cod_Mun_Norte!B:B,DADOS_SNIS_Minas!A16545)</f>
        <v>0</v>
      </c>
    </row>
    <row r="16546" spans="1:14" x14ac:dyDescent="0.2">
      <c r="A16546">
        <v>315510</v>
      </c>
      <c r="B16546" t="s">
        <v>2314</v>
      </c>
      <c r="C16546" t="s">
        <v>98</v>
      </c>
      <c r="D16546">
        <v>2008</v>
      </c>
      <c r="E16546" t="s">
        <v>361</v>
      </c>
      <c r="F16546" t="s">
        <v>362</v>
      </c>
      <c r="H16546">
        <v>4506</v>
      </c>
      <c r="I16546">
        <v>2707</v>
      </c>
      <c r="J16546">
        <v>3347</v>
      </c>
      <c r="K16546">
        <v>3347</v>
      </c>
      <c r="L16546">
        <v>100</v>
      </c>
      <c r="M16546">
        <v>74.28</v>
      </c>
      <c r="N16546">
        <f>COUNTIF(Cod_Mun_Norte!B:B,DADOS_SNIS_Minas!A16546)</f>
        <v>0</v>
      </c>
    </row>
    <row r="16547" spans="1:14" x14ac:dyDescent="0.2">
      <c r="A16547">
        <v>315510</v>
      </c>
      <c r="B16547" t="s">
        <v>2314</v>
      </c>
      <c r="C16547" t="s">
        <v>98</v>
      </c>
      <c r="D16547">
        <v>2007</v>
      </c>
      <c r="E16547" t="s">
        <v>361</v>
      </c>
      <c r="F16547" t="s">
        <v>362</v>
      </c>
      <c r="H16547">
        <v>4489</v>
      </c>
      <c r="I16547">
        <v>2697</v>
      </c>
      <c r="J16547">
        <v>3274</v>
      </c>
      <c r="K16547">
        <v>3274</v>
      </c>
      <c r="L16547">
        <v>100</v>
      </c>
      <c r="M16547">
        <v>72.930000000000007</v>
      </c>
      <c r="N16547">
        <f>COUNTIF(Cod_Mun_Norte!B:B,DADOS_SNIS_Minas!A16547)</f>
        <v>0</v>
      </c>
    </row>
    <row r="16548" spans="1:14" x14ac:dyDescent="0.2">
      <c r="A16548">
        <v>315510</v>
      </c>
      <c r="B16548" t="s">
        <v>2314</v>
      </c>
      <c r="C16548" t="s">
        <v>98</v>
      </c>
      <c r="D16548">
        <v>2006</v>
      </c>
      <c r="E16548" t="s">
        <v>361</v>
      </c>
      <c r="F16548" t="s">
        <v>362</v>
      </c>
      <c r="H16548">
        <v>4774</v>
      </c>
      <c r="I16548">
        <v>2561</v>
      </c>
      <c r="J16548">
        <v>3154</v>
      </c>
      <c r="K16548">
        <v>3154</v>
      </c>
      <c r="L16548">
        <v>100</v>
      </c>
      <c r="M16548">
        <v>66.069999999999993</v>
      </c>
      <c r="N16548">
        <f>COUNTIF(Cod_Mun_Norte!B:B,DADOS_SNIS_Minas!A16548)</f>
        <v>0</v>
      </c>
    </row>
    <row r="16549" spans="1:14" x14ac:dyDescent="0.2">
      <c r="A16549">
        <v>315510</v>
      </c>
      <c r="B16549" t="s">
        <v>2314</v>
      </c>
      <c r="C16549" t="s">
        <v>98</v>
      </c>
      <c r="D16549">
        <v>2005</v>
      </c>
      <c r="E16549" t="s">
        <v>361</v>
      </c>
      <c r="F16549" t="s">
        <v>362</v>
      </c>
      <c r="H16549">
        <v>4868</v>
      </c>
      <c r="I16549">
        <v>2612</v>
      </c>
      <c r="J16549">
        <v>3051</v>
      </c>
      <c r="K16549">
        <v>3051</v>
      </c>
      <c r="L16549">
        <v>100</v>
      </c>
      <c r="M16549">
        <v>62.67</v>
      </c>
      <c r="N16549">
        <f>COUNTIF(Cod_Mun_Norte!B:B,DADOS_SNIS_Minas!A16549)</f>
        <v>0</v>
      </c>
    </row>
    <row r="16550" spans="1:14" x14ac:dyDescent="0.2">
      <c r="A16550">
        <v>315510</v>
      </c>
      <c r="B16550" t="s">
        <v>2314</v>
      </c>
      <c r="C16550" t="s">
        <v>98</v>
      </c>
      <c r="D16550">
        <v>2004</v>
      </c>
      <c r="E16550" t="s">
        <v>361</v>
      </c>
      <c r="F16550" t="s">
        <v>362</v>
      </c>
      <c r="H16550">
        <v>4963</v>
      </c>
      <c r="I16550">
        <v>2663</v>
      </c>
      <c r="J16550">
        <v>3026</v>
      </c>
      <c r="K16550">
        <v>3026</v>
      </c>
      <c r="L16550">
        <v>100</v>
      </c>
      <c r="M16550">
        <v>60.97</v>
      </c>
      <c r="N16550">
        <f>COUNTIF(Cod_Mun_Norte!B:B,DADOS_SNIS_Minas!A16550)</f>
        <v>0</v>
      </c>
    </row>
    <row r="16551" spans="1:14" x14ac:dyDescent="0.2">
      <c r="A16551">
        <v>315510</v>
      </c>
      <c r="B16551" t="s">
        <v>2314</v>
      </c>
      <c r="C16551" t="s">
        <v>98</v>
      </c>
      <c r="D16551">
        <v>2003</v>
      </c>
      <c r="E16551" t="s">
        <v>361</v>
      </c>
      <c r="F16551" t="s">
        <v>362</v>
      </c>
      <c r="H16551">
        <v>5133</v>
      </c>
      <c r="I16551">
        <v>2754</v>
      </c>
      <c r="J16551">
        <v>3011</v>
      </c>
      <c r="K16551">
        <v>3011</v>
      </c>
      <c r="L16551">
        <v>100</v>
      </c>
      <c r="M16551">
        <v>58.66</v>
      </c>
      <c r="N16551">
        <f>COUNTIF(Cod_Mun_Norte!B:B,DADOS_SNIS_Minas!A16551)</f>
        <v>0</v>
      </c>
    </row>
    <row r="16552" spans="1:14" x14ac:dyDescent="0.2">
      <c r="A16552">
        <v>315510</v>
      </c>
      <c r="B16552" t="s">
        <v>2314</v>
      </c>
      <c r="C16552" t="s">
        <v>98</v>
      </c>
      <c r="D16552">
        <v>2002</v>
      </c>
      <c r="E16552" t="s">
        <v>361</v>
      </c>
      <c r="F16552" t="s">
        <v>362</v>
      </c>
      <c r="H16552">
        <v>5215</v>
      </c>
      <c r="I16552">
        <v>2798</v>
      </c>
      <c r="N16552">
        <f>COUNTIF(Cod_Mun_Norte!B:B,DADOS_SNIS_Minas!A16552)</f>
        <v>0</v>
      </c>
    </row>
    <row r="16553" spans="1:14" x14ac:dyDescent="0.2">
      <c r="A16553">
        <v>315510</v>
      </c>
      <c r="B16553" t="s">
        <v>2314</v>
      </c>
      <c r="C16553" t="s">
        <v>98</v>
      </c>
      <c r="D16553">
        <v>2001</v>
      </c>
      <c r="E16553" t="s">
        <v>361</v>
      </c>
      <c r="F16553" t="s">
        <v>362</v>
      </c>
      <c r="H16553">
        <v>5281</v>
      </c>
      <c r="I16553">
        <v>2834</v>
      </c>
      <c r="N16553">
        <f>COUNTIF(Cod_Mun_Norte!B:B,DADOS_SNIS_Minas!A16553)</f>
        <v>0</v>
      </c>
    </row>
    <row r="16554" spans="1:14" x14ac:dyDescent="0.2">
      <c r="A16554">
        <v>315510</v>
      </c>
      <c r="B16554" t="s">
        <v>2314</v>
      </c>
      <c r="C16554" t="s">
        <v>98</v>
      </c>
      <c r="D16554">
        <v>2000</v>
      </c>
      <c r="E16554" t="s">
        <v>361</v>
      </c>
      <c r="F16554" t="s">
        <v>362</v>
      </c>
      <c r="H16554">
        <v>5390</v>
      </c>
      <c r="I16554">
        <v>2892</v>
      </c>
      <c r="N16554">
        <f>COUNTIF(Cod_Mun_Norte!B:B,DADOS_SNIS_Minas!A16554)</f>
        <v>0</v>
      </c>
    </row>
    <row r="16555" spans="1:14" x14ac:dyDescent="0.2">
      <c r="A16555">
        <v>315510</v>
      </c>
      <c r="B16555" t="s">
        <v>2314</v>
      </c>
      <c r="C16555" t="s">
        <v>98</v>
      </c>
      <c r="D16555">
        <v>1999</v>
      </c>
      <c r="E16555" t="s">
        <v>361</v>
      </c>
      <c r="F16555" t="s">
        <v>362</v>
      </c>
      <c r="H16555">
        <v>5422</v>
      </c>
      <c r="I16555">
        <v>2732</v>
      </c>
      <c r="N16555">
        <f>COUNTIF(Cod_Mun_Norte!B:B,DADOS_SNIS_Minas!A16555)</f>
        <v>0</v>
      </c>
    </row>
    <row r="16556" spans="1:14" x14ac:dyDescent="0.2">
      <c r="A16556">
        <v>315510</v>
      </c>
      <c r="B16556" t="s">
        <v>2314</v>
      </c>
      <c r="C16556" t="s">
        <v>98</v>
      </c>
      <c r="D16556">
        <v>1998</v>
      </c>
      <c r="E16556" t="s">
        <v>361</v>
      </c>
      <c r="F16556" t="s">
        <v>362</v>
      </c>
      <c r="H16556">
        <v>5531</v>
      </c>
      <c r="I16556">
        <v>2787</v>
      </c>
      <c r="N16556">
        <f>COUNTIF(Cod_Mun_Norte!B:B,DADOS_SNIS_Minas!A16556)</f>
        <v>0</v>
      </c>
    </row>
    <row r="16557" spans="1:14" x14ac:dyDescent="0.2">
      <c r="A16557">
        <v>315510</v>
      </c>
      <c r="B16557" t="s">
        <v>2314</v>
      </c>
      <c r="C16557" t="s">
        <v>98</v>
      </c>
      <c r="D16557">
        <v>1997</v>
      </c>
      <c r="H16557">
        <v>5641</v>
      </c>
      <c r="I16557">
        <v>2842</v>
      </c>
      <c r="N16557">
        <f>COUNTIF(Cod_Mun_Norte!B:B,DADOS_SNIS_Minas!A16557)</f>
        <v>0</v>
      </c>
    </row>
    <row r="16558" spans="1:14" x14ac:dyDescent="0.2">
      <c r="A16558">
        <v>315510</v>
      </c>
      <c r="B16558" t="s">
        <v>2314</v>
      </c>
      <c r="C16558" t="s">
        <v>98</v>
      </c>
      <c r="D16558">
        <v>1996</v>
      </c>
      <c r="H16558">
        <v>5770</v>
      </c>
      <c r="I16558">
        <v>2907</v>
      </c>
      <c r="N16558">
        <f>COUNTIF(Cod_Mun_Norte!B:B,DADOS_SNIS_Minas!A16558)</f>
        <v>0</v>
      </c>
    </row>
    <row r="16559" spans="1:14" x14ac:dyDescent="0.2">
      <c r="A16559">
        <v>315510</v>
      </c>
      <c r="B16559" t="s">
        <v>2314</v>
      </c>
      <c r="C16559" t="s">
        <v>98</v>
      </c>
      <c r="D16559">
        <v>1995</v>
      </c>
      <c r="H16559">
        <v>6192</v>
      </c>
      <c r="I16559">
        <v>3120</v>
      </c>
      <c r="N16559">
        <f>COUNTIF(Cod_Mun_Norte!B:B,DADOS_SNIS_Minas!A16559)</f>
        <v>0</v>
      </c>
    </row>
    <row r="16560" spans="1:14" x14ac:dyDescent="0.2">
      <c r="A16560">
        <v>315520</v>
      </c>
      <c r="B16560" t="s">
        <v>2318</v>
      </c>
      <c r="C16560" t="s">
        <v>98</v>
      </c>
      <c r="D16560">
        <v>2020</v>
      </c>
      <c r="E16560" t="s">
        <v>2319</v>
      </c>
      <c r="F16560" t="s">
        <v>357</v>
      </c>
      <c r="G16560" t="s">
        <v>383</v>
      </c>
      <c r="H16560">
        <v>5402</v>
      </c>
      <c r="I16560">
        <v>2139</v>
      </c>
      <c r="J16560">
        <v>1714</v>
      </c>
      <c r="K16560">
        <v>1714</v>
      </c>
      <c r="L16560">
        <v>80.099999999999994</v>
      </c>
      <c r="M16560">
        <v>31.73</v>
      </c>
      <c r="N16560">
        <f>COUNTIF(Cod_Mun_Norte!B:B,DADOS_SNIS_Minas!A16560)</f>
        <v>0</v>
      </c>
    </row>
    <row r="16561" spans="1:14" x14ac:dyDescent="0.2">
      <c r="A16561">
        <v>315520</v>
      </c>
      <c r="B16561" t="s">
        <v>2318</v>
      </c>
      <c r="C16561" t="s">
        <v>98</v>
      </c>
      <c r="D16561">
        <v>2019</v>
      </c>
      <c r="E16561" t="s">
        <v>2319</v>
      </c>
      <c r="F16561" t="s">
        <v>357</v>
      </c>
      <c r="G16561" t="s">
        <v>383</v>
      </c>
      <c r="H16561">
        <v>5474</v>
      </c>
      <c r="I16561">
        <v>2167</v>
      </c>
      <c r="J16561">
        <v>1694</v>
      </c>
      <c r="K16561">
        <v>1694</v>
      </c>
      <c r="L16561">
        <v>78.2</v>
      </c>
      <c r="M16561">
        <v>30.95</v>
      </c>
      <c r="N16561">
        <f>COUNTIF(Cod_Mun_Norte!B:B,DADOS_SNIS_Minas!A16561)</f>
        <v>0</v>
      </c>
    </row>
    <row r="16562" spans="1:14" x14ac:dyDescent="0.2">
      <c r="A16562">
        <v>315520</v>
      </c>
      <c r="B16562" t="s">
        <v>2318</v>
      </c>
      <c r="C16562" t="s">
        <v>98</v>
      </c>
      <c r="D16562">
        <v>2018</v>
      </c>
      <c r="E16562" t="s">
        <v>2320</v>
      </c>
      <c r="F16562" t="s">
        <v>357</v>
      </c>
      <c r="H16562">
        <v>5549</v>
      </c>
      <c r="I16562">
        <v>2197</v>
      </c>
      <c r="J16562">
        <v>1687</v>
      </c>
      <c r="K16562">
        <v>1687</v>
      </c>
      <c r="L16562">
        <v>76.8</v>
      </c>
      <c r="M16562">
        <v>30.4</v>
      </c>
      <c r="N16562">
        <f>COUNTIF(Cod_Mun_Norte!B:B,DADOS_SNIS_Minas!A16562)</f>
        <v>0</v>
      </c>
    </row>
    <row r="16563" spans="1:14" x14ac:dyDescent="0.2">
      <c r="A16563">
        <v>315520</v>
      </c>
      <c r="B16563" t="s">
        <v>2318</v>
      </c>
      <c r="C16563" t="s">
        <v>98</v>
      </c>
      <c r="D16563">
        <v>2017</v>
      </c>
      <c r="E16563" t="s">
        <v>2320</v>
      </c>
      <c r="F16563" t="s">
        <v>357</v>
      </c>
      <c r="H16563">
        <v>5825</v>
      </c>
      <c r="I16563">
        <v>2306</v>
      </c>
      <c r="J16563">
        <v>1677</v>
      </c>
      <c r="K16563">
        <v>1677</v>
      </c>
      <c r="L16563">
        <v>72.7</v>
      </c>
      <c r="M16563">
        <v>28.79</v>
      </c>
      <c r="N16563">
        <f>COUNTIF(Cod_Mun_Norte!B:B,DADOS_SNIS_Minas!A16563)</f>
        <v>0</v>
      </c>
    </row>
    <row r="16564" spans="1:14" x14ac:dyDescent="0.2">
      <c r="A16564">
        <v>315520</v>
      </c>
      <c r="B16564" t="s">
        <v>2318</v>
      </c>
      <c r="C16564" t="s">
        <v>98</v>
      </c>
      <c r="D16564">
        <v>2016</v>
      </c>
      <c r="E16564" t="s">
        <v>2321</v>
      </c>
      <c r="F16564" t="s">
        <v>364</v>
      </c>
      <c r="H16564">
        <v>5876</v>
      </c>
      <c r="I16564">
        <v>2326</v>
      </c>
      <c r="J16564">
        <v>1687</v>
      </c>
      <c r="K16564">
        <v>1687</v>
      </c>
      <c r="L16564">
        <v>72.5</v>
      </c>
      <c r="M16564">
        <v>28.71</v>
      </c>
      <c r="N16564">
        <f>COUNTIF(Cod_Mun_Norte!B:B,DADOS_SNIS_Minas!A16564)</f>
        <v>0</v>
      </c>
    </row>
    <row r="16565" spans="1:14" x14ac:dyDescent="0.2">
      <c r="A16565">
        <v>315520</v>
      </c>
      <c r="B16565" t="s">
        <v>2318</v>
      </c>
      <c r="C16565" t="s">
        <v>98</v>
      </c>
      <c r="D16565">
        <v>2015</v>
      </c>
      <c r="E16565" t="s">
        <v>2321</v>
      </c>
      <c r="F16565" t="s">
        <v>364</v>
      </c>
      <c r="H16565">
        <v>5929</v>
      </c>
      <c r="I16565">
        <v>2347</v>
      </c>
      <c r="J16565">
        <v>1683</v>
      </c>
      <c r="K16565">
        <v>1683</v>
      </c>
      <c r="L16565">
        <v>71.7</v>
      </c>
      <c r="M16565">
        <v>28.39</v>
      </c>
      <c r="N16565">
        <f>COUNTIF(Cod_Mun_Norte!B:B,DADOS_SNIS_Minas!A16565)</f>
        <v>0</v>
      </c>
    </row>
    <row r="16566" spans="1:14" x14ac:dyDescent="0.2">
      <c r="A16566">
        <v>315520</v>
      </c>
      <c r="B16566" t="s">
        <v>2318</v>
      </c>
      <c r="C16566" t="s">
        <v>98</v>
      </c>
      <c r="D16566">
        <v>2014</v>
      </c>
      <c r="E16566" t="s">
        <v>361</v>
      </c>
      <c r="F16566" t="s">
        <v>362</v>
      </c>
      <c r="H16566">
        <v>5986</v>
      </c>
      <c r="I16566">
        <v>2370</v>
      </c>
      <c r="J16566">
        <v>2370</v>
      </c>
      <c r="K16566">
        <v>2370</v>
      </c>
      <c r="L16566">
        <v>100</v>
      </c>
      <c r="M16566">
        <v>39.590000000000003</v>
      </c>
      <c r="N16566">
        <f>COUNTIF(Cod_Mun_Norte!B:B,DADOS_SNIS_Minas!A16566)</f>
        <v>0</v>
      </c>
    </row>
    <row r="16567" spans="1:14" x14ac:dyDescent="0.2">
      <c r="A16567">
        <v>315520</v>
      </c>
      <c r="B16567" t="s">
        <v>2318</v>
      </c>
      <c r="C16567" t="s">
        <v>98</v>
      </c>
      <c r="D16567">
        <v>2013</v>
      </c>
      <c r="E16567" t="s">
        <v>361</v>
      </c>
      <c r="F16567" t="s">
        <v>362</v>
      </c>
      <c r="H16567">
        <v>6045</v>
      </c>
      <c r="I16567">
        <v>2393</v>
      </c>
      <c r="J16567">
        <v>2393</v>
      </c>
      <c r="K16567">
        <v>2393</v>
      </c>
      <c r="L16567">
        <v>100</v>
      </c>
      <c r="M16567">
        <v>39.590000000000003</v>
      </c>
      <c r="N16567">
        <f>COUNTIF(Cod_Mun_Norte!B:B,DADOS_SNIS_Minas!A16567)</f>
        <v>0</v>
      </c>
    </row>
    <row r="16568" spans="1:14" x14ac:dyDescent="0.2">
      <c r="A16568">
        <v>315520</v>
      </c>
      <c r="B16568" t="s">
        <v>2318</v>
      </c>
      <c r="C16568" t="s">
        <v>98</v>
      </c>
      <c r="D16568">
        <v>2012</v>
      </c>
      <c r="E16568" t="s">
        <v>361</v>
      </c>
      <c r="F16568" t="s">
        <v>362</v>
      </c>
      <c r="H16568">
        <v>5939</v>
      </c>
      <c r="I16568">
        <v>2351</v>
      </c>
      <c r="J16568">
        <v>2351</v>
      </c>
      <c r="K16568">
        <v>2351</v>
      </c>
      <c r="L16568">
        <v>100</v>
      </c>
      <c r="M16568">
        <v>39.590000000000003</v>
      </c>
      <c r="N16568">
        <f>COUNTIF(Cod_Mun_Norte!B:B,DADOS_SNIS_Minas!A16568)</f>
        <v>0</v>
      </c>
    </row>
    <row r="16569" spans="1:14" x14ac:dyDescent="0.2">
      <c r="A16569">
        <v>315520</v>
      </c>
      <c r="B16569" t="s">
        <v>2318</v>
      </c>
      <c r="C16569" t="s">
        <v>98</v>
      </c>
      <c r="D16569">
        <v>2011</v>
      </c>
      <c r="E16569" t="s">
        <v>361</v>
      </c>
      <c r="F16569" t="s">
        <v>362</v>
      </c>
      <c r="H16569">
        <v>6004</v>
      </c>
      <c r="I16569">
        <v>2377</v>
      </c>
      <c r="J16569">
        <v>2377</v>
      </c>
      <c r="K16569">
        <v>2377</v>
      </c>
      <c r="L16569">
        <v>100</v>
      </c>
      <c r="M16569">
        <v>39.590000000000003</v>
      </c>
      <c r="N16569">
        <f>COUNTIF(Cod_Mun_Norte!B:B,DADOS_SNIS_Minas!A16569)</f>
        <v>0</v>
      </c>
    </row>
    <row r="16570" spans="1:14" x14ac:dyDescent="0.2">
      <c r="A16570">
        <v>315520</v>
      </c>
      <c r="B16570" t="s">
        <v>2318</v>
      </c>
      <c r="C16570" t="s">
        <v>98</v>
      </c>
      <c r="D16570">
        <v>2010</v>
      </c>
      <c r="E16570" t="s">
        <v>2322</v>
      </c>
      <c r="F16570" t="s">
        <v>360</v>
      </c>
      <c r="H16570">
        <v>6070</v>
      </c>
      <c r="I16570">
        <v>2403</v>
      </c>
      <c r="J16570">
        <v>2403</v>
      </c>
      <c r="K16570">
        <v>2403</v>
      </c>
      <c r="L16570">
        <v>100</v>
      </c>
      <c r="M16570">
        <v>39.590000000000003</v>
      </c>
      <c r="N16570">
        <f>COUNTIF(Cod_Mun_Norte!B:B,DADOS_SNIS_Minas!A16570)</f>
        <v>0</v>
      </c>
    </row>
    <row r="16571" spans="1:14" x14ac:dyDescent="0.2">
      <c r="A16571">
        <v>315520</v>
      </c>
      <c r="B16571" t="s">
        <v>2318</v>
      </c>
      <c r="C16571" t="s">
        <v>98</v>
      </c>
      <c r="D16571">
        <v>2009</v>
      </c>
      <c r="E16571" t="s">
        <v>361</v>
      </c>
      <c r="F16571" t="s">
        <v>362</v>
      </c>
      <c r="H16571">
        <v>6728</v>
      </c>
      <c r="I16571">
        <v>2413</v>
      </c>
      <c r="J16571">
        <v>2389</v>
      </c>
      <c r="K16571">
        <v>2389</v>
      </c>
      <c r="L16571">
        <v>99</v>
      </c>
      <c r="M16571">
        <v>35.51</v>
      </c>
      <c r="N16571">
        <f>COUNTIF(Cod_Mun_Norte!B:B,DADOS_SNIS_Minas!A16571)</f>
        <v>0</v>
      </c>
    </row>
    <row r="16572" spans="1:14" x14ac:dyDescent="0.2">
      <c r="A16572">
        <v>315520</v>
      </c>
      <c r="B16572" t="s">
        <v>2318</v>
      </c>
      <c r="C16572" t="s">
        <v>98</v>
      </c>
      <c r="D16572">
        <v>2008</v>
      </c>
      <c r="E16572" t="s">
        <v>361</v>
      </c>
      <c r="F16572" t="s">
        <v>362</v>
      </c>
      <c r="H16572">
        <v>6753</v>
      </c>
      <c r="I16572">
        <v>2422</v>
      </c>
      <c r="J16572">
        <v>2303</v>
      </c>
      <c r="K16572">
        <v>2303</v>
      </c>
      <c r="L16572">
        <v>95.1</v>
      </c>
      <c r="M16572">
        <v>34.1</v>
      </c>
      <c r="N16572">
        <f>COUNTIF(Cod_Mun_Norte!B:B,DADOS_SNIS_Minas!A16572)</f>
        <v>0</v>
      </c>
    </row>
    <row r="16573" spans="1:14" x14ac:dyDescent="0.2">
      <c r="A16573">
        <v>315520</v>
      </c>
      <c r="B16573" t="s">
        <v>2318</v>
      </c>
      <c r="C16573" t="s">
        <v>98</v>
      </c>
      <c r="D16573">
        <v>2007</v>
      </c>
      <c r="E16573" t="s">
        <v>361</v>
      </c>
      <c r="F16573" t="s">
        <v>362</v>
      </c>
      <c r="H16573">
        <v>6594</v>
      </c>
      <c r="I16573">
        <v>2365</v>
      </c>
      <c r="J16573">
        <v>2244</v>
      </c>
      <c r="K16573">
        <v>2244</v>
      </c>
      <c r="L16573">
        <v>94.9</v>
      </c>
      <c r="M16573">
        <v>34.03</v>
      </c>
      <c r="N16573">
        <f>COUNTIF(Cod_Mun_Norte!B:B,DADOS_SNIS_Minas!A16573)</f>
        <v>0</v>
      </c>
    </row>
    <row r="16574" spans="1:14" x14ac:dyDescent="0.2">
      <c r="A16574">
        <v>315520</v>
      </c>
      <c r="B16574" t="s">
        <v>2318</v>
      </c>
      <c r="C16574" t="s">
        <v>98</v>
      </c>
      <c r="D16574">
        <v>2006</v>
      </c>
      <c r="E16574" t="s">
        <v>361</v>
      </c>
      <c r="F16574" t="s">
        <v>362</v>
      </c>
      <c r="H16574">
        <v>6558</v>
      </c>
      <c r="I16574">
        <v>2114</v>
      </c>
      <c r="J16574">
        <v>2241</v>
      </c>
      <c r="K16574">
        <v>2241</v>
      </c>
      <c r="L16574">
        <v>100</v>
      </c>
      <c r="M16574">
        <v>34.17</v>
      </c>
      <c r="N16574">
        <f>COUNTIF(Cod_Mun_Norte!B:B,DADOS_SNIS_Minas!A16574)</f>
        <v>0</v>
      </c>
    </row>
    <row r="16575" spans="1:14" x14ac:dyDescent="0.2">
      <c r="A16575">
        <v>315520</v>
      </c>
      <c r="B16575" t="s">
        <v>2318</v>
      </c>
      <c r="C16575" t="s">
        <v>98</v>
      </c>
      <c r="D16575">
        <v>2005</v>
      </c>
      <c r="H16575">
        <v>6617</v>
      </c>
      <c r="I16575">
        <v>2133</v>
      </c>
      <c r="N16575">
        <f>COUNTIF(Cod_Mun_Norte!B:B,DADOS_SNIS_Minas!A16575)</f>
        <v>0</v>
      </c>
    </row>
    <row r="16576" spans="1:14" x14ac:dyDescent="0.2">
      <c r="A16576">
        <v>315520</v>
      </c>
      <c r="B16576" t="s">
        <v>2318</v>
      </c>
      <c r="C16576" t="s">
        <v>98</v>
      </c>
      <c r="D16576">
        <v>2004</v>
      </c>
      <c r="H16576">
        <v>6676</v>
      </c>
      <c r="I16576">
        <v>2152</v>
      </c>
      <c r="N16576">
        <f>COUNTIF(Cod_Mun_Norte!B:B,DADOS_SNIS_Minas!A16576)</f>
        <v>0</v>
      </c>
    </row>
    <row r="16577" spans="1:14" x14ac:dyDescent="0.2">
      <c r="A16577">
        <v>315520</v>
      </c>
      <c r="B16577" t="s">
        <v>2318</v>
      </c>
      <c r="C16577" t="s">
        <v>98</v>
      </c>
      <c r="D16577">
        <v>2003</v>
      </c>
      <c r="H16577">
        <v>6782</v>
      </c>
      <c r="I16577">
        <v>2186</v>
      </c>
      <c r="N16577">
        <f>COUNTIF(Cod_Mun_Norte!B:B,DADOS_SNIS_Minas!A16577)</f>
        <v>0</v>
      </c>
    </row>
    <row r="16578" spans="1:14" x14ac:dyDescent="0.2">
      <c r="A16578">
        <v>315520</v>
      </c>
      <c r="B16578" t="s">
        <v>2318</v>
      </c>
      <c r="C16578" t="s">
        <v>98</v>
      </c>
      <c r="D16578">
        <v>2002</v>
      </c>
      <c r="H16578">
        <v>6833</v>
      </c>
      <c r="I16578">
        <v>2203</v>
      </c>
      <c r="N16578">
        <f>COUNTIF(Cod_Mun_Norte!B:B,DADOS_SNIS_Minas!A16578)</f>
        <v>0</v>
      </c>
    </row>
    <row r="16579" spans="1:14" x14ac:dyDescent="0.2">
      <c r="A16579">
        <v>315520</v>
      </c>
      <c r="B16579" t="s">
        <v>2318</v>
      </c>
      <c r="C16579" t="s">
        <v>98</v>
      </c>
      <c r="D16579">
        <v>2001</v>
      </c>
      <c r="H16579">
        <v>6874</v>
      </c>
      <c r="I16579">
        <v>2216</v>
      </c>
      <c r="N16579">
        <f>COUNTIF(Cod_Mun_Norte!B:B,DADOS_SNIS_Minas!A16579)</f>
        <v>0</v>
      </c>
    </row>
    <row r="16580" spans="1:14" x14ac:dyDescent="0.2">
      <c r="A16580">
        <v>315520</v>
      </c>
      <c r="B16580" t="s">
        <v>2318</v>
      </c>
      <c r="C16580" t="s">
        <v>98</v>
      </c>
      <c r="D16580">
        <v>2000</v>
      </c>
      <c r="H16580">
        <v>6942</v>
      </c>
      <c r="I16580">
        <v>2238</v>
      </c>
      <c r="N16580">
        <f>COUNTIF(Cod_Mun_Norte!B:B,DADOS_SNIS_Minas!A16580)</f>
        <v>0</v>
      </c>
    </row>
    <row r="16581" spans="1:14" x14ac:dyDescent="0.2">
      <c r="A16581">
        <v>315520</v>
      </c>
      <c r="B16581" t="s">
        <v>2318</v>
      </c>
      <c r="C16581" t="s">
        <v>98</v>
      </c>
      <c r="D16581">
        <v>1999</v>
      </c>
      <c r="H16581">
        <v>6688</v>
      </c>
      <c r="I16581">
        <v>1942</v>
      </c>
      <c r="N16581">
        <f>COUNTIF(Cod_Mun_Norte!B:B,DADOS_SNIS_Minas!A16581)</f>
        <v>0</v>
      </c>
    </row>
    <row r="16582" spans="1:14" x14ac:dyDescent="0.2">
      <c r="A16582">
        <v>315520</v>
      </c>
      <c r="B16582" t="s">
        <v>2318</v>
      </c>
      <c r="C16582" t="s">
        <v>98</v>
      </c>
      <c r="D16582">
        <v>1998</v>
      </c>
      <c r="H16582">
        <v>6822</v>
      </c>
      <c r="I16582">
        <v>1981</v>
      </c>
      <c r="N16582">
        <f>COUNTIF(Cod_Mun_Norte!B:B,DADOS_SNIS_Minas!A16582)</f>
        <v>0</v>
      </c>
    </row>
    <row r="16583" spans="1:14" x14ac:dyDescent="0.2">
      <c r="A16583">
        <v>315520</v>
      </c>
      <c r="B16583" t="s">
        <v>2318</v>
      </c>
      <c r="C16583" t="s">
        <v>98</v>
      </c>
      <c r="D16583">
        <v>1997</v>
      </c>
      <c r="H16583">
        <v>6957</v>
      </c>
      <c r="I16583">
        <v>2021</v>
      </c>
      <c r="N16583">
        <f>COUNTIF(Cod_Mun_Norte!B:B,DADOS_SNIS_Minas!A16583)</f>
        <v>0</v>
      </c>
    </row>
    <row r="16584" spans="1:14" x14ac:dyDescent="0.2">
      <c r="A16584">
        <v>315520</v>
      </c>
      <c r="B16584" t="s">
        <v>2318</v>
      </c>
      <c r="C16584" t="s">
        <v>98</v>
      </c>
      <c r="D16584">
        <v>1996</v>
      </c>
      <c r="H16584">
        <v>7117</v>
      </c>
      <c r="I16584">
        <v>2067</v>
      </c>
      <c r="N16584">
        <f>COUNTIF(Cod_Mun_Norte!B:B,DADOS_SNIS_Minas!A16584)</f>
        <v>0</v>
      </c>
    </row>
    <row r="16585" spans="1:14" x14ac:dyDescent="0.2">
      <c r="A16585">
        <v>315520</v>
      </c>
      <c r="B16585" t="s">
        <v>2318</v>
      </c>
      <c r="C16585" t="s">
        <v>98</v>
      </c>
      <c r="D16585">
        <v>1995</v>
      </c>
      <c r="H16585">
        <v>7159</v>
      </c>
      <c r="I16585">
        <v>2079</v>
      </c>
      <c r="N16585">
        <f>COUNTIF(Cod_Mun_Norte!B:B,DADOS_SNIS_Minas!A16585)</f>
        <v>0</v>
      </c>
    </row>
    <row r="16586" spans="1:14" x14ac:dyDescent="0.2">
      <c r="A16586">
        <v>315530</v>
      </c>
      <c r="B16586" t="s">
        <v>2323</v>
      </c>
      <c r="C16586" t="s">
        <v>98</v>
      </c>
      <c r="D16586">
        <v>2020</v>
      </c>
      <c r="E16586" t="s">
        <v>2324</v>
      </c>
      <c r="F16586" t="s">
        <v>364</v>
      </c>
      <c r="G16586" t="s">
        <v>368</v>
      </c>
      <c r="H16586">
        <v>5879</v>
      </c>
      <c r="I16586">
        <v>3131</v>
      </c>
      <c r="J16586">
        <v>3075</v>
      </c>
      <c r="K16586">
        <v>3075</v>
      </c>
      <c r="L16586">
        <v>98.2</v>
      </c>
      <c r="M16586">
        <v>52.3</v>
      </c>
      <c r="N16586">
        <f>COUNTIF(Cod_Mun_Norte!B:B,DADOS_SNIS_Minas!A16586)</f>
        <v>0</v>
      </c>
    </row>
    <row r="16587" spans="1:14" x14ac:dyDescent="0.2">
      <c r="A16587">
        <v>315530</v>
      </c>
      <c r="B16587" t="s">
        <v>2323</v>
      </c>
      <c r="C16587" t="s">
        <v>98</v>
      </c>
      <c r="D16587">
        <v>2019</v>
      </c>
      <c r="E16587" t="s">
        <v>361</v>
      </c>
      <c r="F16587" t="s">
        <v>362</v>
      </c>
      <c r="G16587" t="s">
        <v>119</v>
      </c>
      <c r="H16587">
        <v>5832</v>
      </c>
      <c r="I16587">
        <v>3106</v>
      </c>
      <c r="J16587">
        <v>3075</v>
      </c>
      <c r="K16587">
        <v>3075</v>
      </c>
      <c r="L16587">
        <v>99</v>
      </c>
      <c r="M16587">
        <v>52.73</v>
      </c>
      <c r="N16587">
        <f>COUNTIF(Cod_Mun_Norte!B:B,DADOS_SNIS_Minas!A16587)</f>
        <v>0</v>
      </c>
    </row>
    <row r="16588" spans="1:14" x14ac:dyDescent="0.2">
      <c r="A16588">
        <v>315530</v>
      </c>
      <c r="B16588" t="s">
        <v>2323</v>
      </c>
      <c r="C16588" t="s">
        <v>98</v>
      </c>
      <c r="D16588">
        <v>2018</v>
      </c>
      <c r="E16588" t="s">
        <v>2324</v>
      </c>
      <c r="F16588" t="s">
        <v>364</v>
      </c>
      <c r="H16588">
        <v>5783</v>
      </c>
      <c r="I16588">
        <v>3080</v>
      </c>
      <c r="J16588">
        <v>3075</v>
      </c>
      <c r="K16588">
        <v>3075</v>
      </c>
      <c r="L16588">
        <v>99.8</v>
      </c>
      <c r="M16588">
        <v>53.17</v>
      </c>
      <c r="N16588">
        <f>COUNTIF(Cod_Mun_Norte!B:B,DADOS_SNIS_Minas!A16588)</f>
        <v>0</v>
      </c>
    </row>
    <row r="16589" spans="1:14" x14ac:dyDescent="0.2">
      <c r="A16589">
        <v>315530</v>
      </c>
      <c r="B16589" t="s">
        <v>2323</v>
      </c>
      <c r="C16589" t="s">
        <v>98</v>
      </c>
      <c r="D16589">
        <v>2017</v>
      </c>
      <c r="E16589" t="s">
        <v>2324</v>
      </c>
      <c r="F16589" t="s">
        <v>364</v>
      </c>
      <c r="H16589">
        <v>5774</v>
      </c>
      <c r="I16589">
        <v>3075</v>
      </c>
      <c r="J16589">
        <v>3075</v>
      </c>
      <c r="K16589">
        <v>3075</v>
      </c>
      <c r="L16589">
        <v>100</v>
      </c>
      <c r="M16589">
        <v>53.26</v>
      </c>
      <c r="N16589">
        <f>COUNTIF(Cod_Mun_Norte!B:B,DADOS_SNIS_Minas!A16589)</f>
        <v>0</v>
      </c>
    </row>
    <row r="16590" spans="1:14" x14ac:dyDescent="0.2">
      <c r="A16590">
        <v>315530</v>
      </c>
      <c r="B16590" t="s">
        <v>2323</v>
      </c>
      <c r="C16590" t="s">
        <v>98</v>
      </c>
      <c r="D16590">
        <v>2016</v>
      </c>
      <c r="E16590" t="s">
        <v>361</v>
      </c>
      <c r="F16590" t="s">
        <v>362</v>
      </c>
      <c r="H16590">
        <v>5730</v>
      </c>
      <c r="I16590">
        <v>3052</v>
      </c>
      <c r="J16590">
        <v>3052</v>
      </c>
      <c r="K16590">
        <v>3052</v>
      </c>
      <c r="L16590">
        <v>100</v>
      </c>
      <c r="M16590">
        <v>53.26</v>
      </c>
      <c r="N16590">
        <f>COUNTIF(Cod_Mun_Norte!B:B,DADOS_SNIS_Minas!A16590)</f>
        <v>0</v>
      </c>
    </row>
    <row r="16591" spans="1:14" x14ac:dyDescent="0.2">
      <c r="A16591">
        <v>315530</v>
      </c>
      <c r="B16591" t="s">
        <v>2323</v>
      </c>
      <c r="C16591" t="s">
        <v>98</v>
      </c>
      <c r="D16591">
        <v>2015</v>
      </c>
      <c r="E16591" t="s">
        <v>2324</v>
      </c>
      <c r="F16591" t="s">
        <v>364</v>
      </c>
      <c r="H16591">
        <v>5684</v>
      </c>
      <c r="I16591">
        <v>3027</v>
      </c>
      <c r="J16591">
        <v>3027</v>
      </c>
      <c r="K16591">
        <v>3027</v>
      </c>
      <c r="L16591">
        <v>100</v>
      </c>
      <c r="M16591">
        <v>53.25</v>
      </c>
      <c r="N16591">
        <f>COUNTIF(Cod_Mun_Norte!B:B,DADOS_SNIS_Minas!A16591)</f>
        <v>0</v>
      </c>
    </row>
    <row r="16592" spans="1:14" x14ac:dyDescent="0.2">
      <c r="A16592">
        <v>315530</v>
      </c>
      <c r="B16592" t="s">
        <v>2323</v>
      </c>
      <c r="C16592" t="s">
        <v>98</v>
      </c>
      <c r="D16592">
        <v>2014</v>
      </c>
      <c r="E16592" t="s">
        <v>2324</v>
      </c>
      <c r="F16592" t="s">
        <v>364</v>
      </c>
      <c r="H16592">
        <v>5636</v>
      </c>
      <c r="I16592">
        <v>3002</v>
      </c>
      <c r="J16592">
        <v>3002</v>
      </c>
      <c r="K16592">
        <v>3002</v>
      </c>
      <c r="L16592">
        <v>100</v>
      </c>
      <c r="M16592">
        <v>53.26</v>
      </c>
      <c r="N16592">
        <f>COUNTIF(Cod_Mun_Norte!B:B,DADOS_SNIS_Minas!A16592)</f>
        <v>0</v>
      </c>
    </row>
    <row r="16593" spans="1:14" x14ac:dyDescent="0.2">
      <c r="A16593">
        <v>315530</v>
      </c>
      <c r="B16593" t="s">
        <v>2323</v>
      </c>
      <c r="C16593" t="s">
        <v>98</v>
      </c>
      <c r="D16593">
        <v>2013</v>
      </c>
      <c r="E16593" t="s">
        <v>2324</v>
      </c>
      <c r="F16593" t="s">
        <v>364</v>
      </c>
      <c r="H16593">
        <v>5585</v>
      </c>
      <c r="I16593">
        <v>2975</v>
      </c>
      <c r="J16593">
        <v>2975</v>
      </c>
      <c r="K16593">
        <v>2975</v>
      </c>
      <c r="L16593">
        <v>100</v>
      </c>
      <c r="M16593">
        <v>53.27</v>
      </c>
      <c r="N16593">
        <f>COUNTIF(Cod_Mun_Norte!B:B,DADOS_SNIS_Minas!A16593)</f>
        <v>0</v>
      </c>
    </row>
    <row r="16594" spans="1:14" x14ac:dyDescent="0.2">
      <c r="A16594">
        <v>315530</v>
      </c>
      <c r="B16594" t="s">
        <v>2323</v>
      </c>
      <c r="C16594" t="s">
        <v>98</v>
      </c>
      <c r="D16594">
        <v>2012</v>
      </c>
      <c r="E16594" t="s">
        <v>2324</v>
      </c>
      <c r="F16594" t="s">
        <v>364</v>
      </c>
      <c r="H16594">
        <v>5372</v>
      </c>
      <c r="I16594">
        <v>2861</v>
      </c>
      <c r="J16594">
        <v>2861</v>
      </c>
      <c r="K16594">
        <v>2861</v>
      </c>
      <c r="L16594">
        <v>100</v>
      </c>
      <c r="M16594">
        <v>53.26</v>
      </c>
      <c r="N16594">
        <f>COUNTIF(Cod_Mun_Norte!B:B,DADOS_SNIS_Minas!A16594)</f>
        <v>0</v>
      </c>
    </row>
    <row r="16595" spans="1:14" x14ac:dyDescent="0.2">
      <c r="A16595">
        <v>315530</v>
      </c>
      <c r="B16595" t="s">
        <v>2323</v>
      </c>
      <c r="C16595" t="s">
        <v>98</v>
      </c>
      <c r="D16595">
        <v>2011</v>
      </c>
      <c r="E16595" t="s">
        <v>2324</v>
      </c>
      <c r="F16595" t="s">
        <v>364</v>
      </c>
      <c r="H16595">
        <v>5325</v>
      </c>
      <c r="I16595">
        <v>2836</v>
      </c>
      <c r="J16595">
        <v>2836</v>
      </c>
      <c r="K16595">
        <v>2836</v>
      </c>
      <c r="L16595">
        <v>100</v>
      </c>
      <c r="M16595">
        <v>53.26</v>
      </c>
      <c r="N16595">
        <f>COUNTIF(Cod_Mun_Norte!B:B,DADOS_SNIS_Minas!A16595)</f>
        <v>0</v>
      </c>
    </row>
    <row r="16596" spans="1:14" x14ac:dyDescent="0.2">
      <c r="A16596">
        <v>315530</v>
      </c>
      <c r="B16596" t="s">
        <v>2323</v>
      </c>
      <c r="C16596" t="s">
        <v>98</v>
      </c>
      <c r="D16596">
        <v>2010</v>
      </c>
      <c r="E16596" t="s">
        <v>2324</v>
      </c>
      <c r="F16596" t="s">
        <v>364</v>
      </c>
      <c r="H16596">
        <v>5276</v>
      </c>
      <c r="I16596">
        <v>2810</v>
      </c>
      <c r="J16596">
        <v>2810</v>
      </c>
      <c r="K16596">
        <v>2810</v>
      </c>
      <c r="L16596">
        <v>100</v>
      </c>
      <c r="M16596">
        <v>53.26</v>
      </c>
      <c r="N16596">
        <f>COUNTIF(Cod_Mun_Norte!B:B,DADOS_SNIS_Minas!A16596)</f>
        <v>0</v>
      </c>
    </row>
    <row r="16597" spans="1:14" x14ac:dyDescent="0.2">
      <c r="A16597">
        <v>315530</v>
      </c>
      <c r="B16597" t="s">
        <v>2323</v>
      </c>
      <c r="C16597" t="s">
        <v>98</v>
      </c>
      <c r="D16597">
        <v>2009</v>
      </c>
      <c r="E16597" t="s">
        <v>2324</v>
      </c>
      <c r="F16597" t="s">
        <v>364</v>
      </c>
      <c r="H16597">
        <v>5266</v>
      </c>
      <c r="I16597">
        <v>2615</v>
      </c>
      <c r="J16597">
        <v>4698</v>
      </c>
      <c r="K16597">
        <v>4698</v>
      </c>
      <c r="L16597">
        <v>100</v>
      </c>
      <c r="M16597">
        <v>89.21</v>
      </c>
      <c r="N16597">
        <f>COUNTIF(Cod_Mun_Norte!B:B,DADOS_SNIS_Minas!A16597)</f>
        <v>0</v>
      </c>
    </row>
    <row r="16598" spans="1:14" x14ac:dyDescent="0.2">
      <c r="A16598">
        <v>315530</v>
      </c>
      <c r="B16598" t="s">
        <v>2323</v>
      </c>
      <c r="C16598" t="s">
        <v>98</v>
      </c>
      <c r="D16598">
        <v>2008</v>
      </c>
      <c r="E16598" t="s">
        <v>361</v>
      </c>
      <c r="F16598" t="s">
        <v>362</v>
      </c>
      <c r="H16598">
        <v>5212</v>
      </c>
      <c r="I16598">
        <v>2588</v>
      </c>
      <c r="J16598">
        <v>4500</v>
      </c>
      <c r="K16598">
        <v>4500</v>
      </c>
      <c r="L16598">
        <v>100</v>
      </c>
      <c r="M16598">
        <v>86.34</v>
      </c>
      <c r="N16598">
        <f>COUNTIF(Cod_Mun_Norte!B:B,DADOS_SNIS_Minas!A16598)</f>
        <v>0</v>
      </c>
    </row>
    <row r="16599" spans="1:14" x14ac:dyDescent="0.2">
      <c r="A16599">
        <v>315530</v>
      </c>
      <c r="B16599" t="s">
        <v>2323</v>
      </c>
      <c r="C16599" t="s">
        <v>98</v>
      </c>
      <c r="D16599">
        <v>2007</v>
      </c>
      <c r="E16599" t="s">
        <v>361</v>
      </c>
      <c r="F16599" t="s">
        <v>362</v>
      </c>
      <c r="H16599">
        <v>5007</v>
      </c>
      <c r="I16599">
        <v>2486</v>
      </c>
      <c r="J16599">
        <v>4325</v>
      </c>
      <c r="K16599">
        <v>4325</v>
      </c>
      <c r="L16599">
        <v>100</v>
      </c>
      <c r="M16599">
        <v>86.38</v>
      </c>
      <c r="N16599">
        <f>COUNTIF(Cod_Mun_Norte!B:B,DADOS_SNIS_Minas!A16599)</f>
        <v>0</v>
      </c>
    </row>
    <row r="16600" spans="1:14" x14ac:dyDescent="0.2">
      <c r="A16600">
        <v>315530</v>
      </c>
      <c r="B16600" t="s">
        <v>2323</v>
      </c>
      <c r="C16600" t="s">
        <v>98</v>
      </c>
      <c r="D16600">
        <v>2006</v>
      </c>
      <c r="E16600" t="s">
        <v>361</v>
      </c>
      <c r="F16600" t="s">
        <v>362</v>
      </c>
      <c r="H16600">
        <v>4783</v>
      </c>
      <c r="I16600">
        <v>2946</v>
      </c>
      <c r="J16600">
        <v>4152</v>
      </c>
      <c r="K16600">
        <v>4152</v>
      </c>
      <c r="L16600">
        <v>100</v>
      </c>
      <c r="M16600">
        <v>86.81</v>
      </c>
      <c r="N16600">
        <f>COUNTIF(Cod_Mun_Norte!B:B,DADOS_SNIS_Minas!A16600)</f>
        <v>0</v>
      </c>
    </row>
    <row r="16601" spans="1:14" x14ac:dyDescent="0.2">
      <c r="A16601">
        <v>315530</v>
      </c>
      <c r="B16601" t="s">
        <v>2323</v>
      </c>
      <c r="C16601" t="s">
        <v>98</v>
      </c>
      <c r="D16601">
        <v>2005</v>
      </c>
      <c r="E16601" t="s">
        <v>361</v>
      </c>
      <c r="F16601" t="s">
        <v>362</v>
      </c>
      <c r="H16601">
        <v>4762</v>
      </c>
      <c r="I16601">
        <v>2933</v>
      </c>
      <c r="J16601">
        <v>2605</v>
      </c>
      <c r="K16601">
        <v>2605</v>
      </c>
      <c r="L16601">
        <v>88.8</v>
      </c>
      <c r="M16601">
        <v>54.7</v>
      </c>
      <c r="N16601">
        <f>COUNTIF(Cod_Mun_Norte!B:B,DADOS_SNIS_Minas!A16601)</f>
        <v>0</v>
      </c>
    </row>
    <row r="16602" spans="1:14" x14ac:dyDescent="0.2">
      <c r="A16602">
        <v>315530</v>
      </c>
      <c r="B16602" t="s">
        <v>2323</v>
      </c>
      <c r="C16602" t="s">
        <v>98</v>
      </c>
      <c r="D16602">
        <v>2004</v>
      </c>
      <c r="E16602" t="s">
        <v>361</v>
      </c>
      <c r="F16602" t="s">
        <v>362</v>
      </c>
      <c r="H16602">
        <v>4741</v>
      </c>
      <c r="I16602">
        <v>2921</v>
      </c>
      <c r="J16602">
        <v>2535</v>
      </c>
      <c r="K16602">
        <v>2535</v>
      </c>
      <c r="L16602">
        <v>86.8</v>
      </c>
      <c r="M16602">
        <v>53.47</v>
      </c>
      <c r="N16602">
        <f>COUNTIF(Cod_Mun_Norte!B:B,DADOS_SNIS_Minas!A16602)</f>
        <v>0</v>
      </c>
    </row>
    <row r="16603" spans="1:14" x14ac:dyDescent="0.2">
      <c r="A16603">
        <v>315530</v>
      </c>
      <c r="B16603" t="s">
        <v>2323</v>
      </c>
      <c r="C16603" t="s">
        <v>98</v>
      </c>
      <c r="D16603">
        <v>2003</v>
      </c>
      <c r="E16603" t="s">
        <v>361</v>
      </c>
      <c r="F16603" t="s">
        <v>362</v>
      </c>
      <c r="H16603">
        <v>4703</v>
      </c>
      <c r="I16603">
        <v>2897</v>
      </c>
      <c r="J16603">
        <v>2479</v>
      </c>
      <c r="K16603">
        <v>2479</v>
      </c>
      <c r="L16603">
        <v>85.6</v>
      </c>
      <c r="M16603">
        <v>52.71</v>
      </c>
      <c r="N16603">
        <f>COUNTIF(Cod_Mun_Norte!B:B,DADOS_SNIS_Minas!A16603)</f>
        <v>0</v>
      </c>
    </row>
    <row r="16604" spans="1:14" x14ac:dyDescent="0.2">
      <c r="A16604">
        <v>315530</v>
      </c>
      <c r="B16604" t="s">
        <v>2323</v>
      </c>
      <c r="C16604" t="s">
        <v>98</v>
      </c>
      <c r="D16604">
        <v>2002</v>
      </c>
      <c r="E16604" t="s">
        <v>361</v>
      </c>
      <c r="F16604" t="s">
        <v>362</v>
      </c>
      <c r="H16604">
        <v>4685</v>
      </c>
      <c r="I16604">
        <v>2886</v>
      </c>
      <c r="J16604">
        <v>1822</v>
      </c>
      <c r="K16604">
        <v>1822</v>
      </c>
      <c r="L16604">
        <v>63.1</v>
      </c>
      <c r="M16604">
        <v>38.89</v>
      </c>
      <c r="N16604">
        <f>COUNTIF(Cod_Mun_Norte!B:B,DADOS_SNIS_Minas!A16604)</f>
        <v>0</v>
      </c>
    </row>
    <row r="16605" spans="1:14" x14ac:dyDescent="0.2">
      <c r="A16605">
        <v>315530</v>
      </c>
      <c r="B16605" t="s">
        <v>2323</v>
      </c>
      <c r="C16605" t="s">
        <v>98</v>
      </c>
      <c r="D16605">
        <v>2001</v>
      </c>
      <c r="E16605" t="s">
        <v>361</v>
      </c>
      <c r="F16605" t="s">
        <v>362</v>
      </c>
      <c r="H16605">
        <v>4666</v>
      </c>
      <c r="I16605">
        <v>2874</v>
      </c>
      <c r="J16605">
        <v>1750</v>
      </c>
      <c r="K16605">
        <v>1750</v>
      </c>
      <c r="L16605">
        <v>60.9</v>
      </c>
      <c r="M16605">
        <v>37.51</v>
      </c>
      <c r="N16605">
        <f>COUNTIF(Cod_Mun_Norte!B:B,DADOS_SNIS_Minas!A16605)</f>
        <v>0</v>
      </c>
    </row>
    <row r="16606" spans="1:14" x14ac:dyDescent="0.2">
      <c r="A16606">
        <v>315530</v>
      </c>
      <c r="B16606" t="s">
        <v>2323</v>
      </c>
      <c r="C16606" t="s">
        <v>98</v>
      </c>
      <c r="D16606">
        <v>2000</v>
      </c>
      <c r="E16606" t="s">
        <v>361</v>
      </c>
      <c r="F16606" t="s">
        <v>362</v>
      </c>
      <c r="H16606">
        <v>4646</v>
      </c>
      <c r="I16606">
        <v>2862</v>
      </c>
      <c r="J16606">
        <v>1642</v>
      </c>
      <c r="L16606">
        <v>57.4</v>
      </c>
      <c r="N16606">
        <f>COUNTIF(Cod_Mun_Norte!B:B,DADOS_SNIS_Minas!A16606)</f>
        <v>0</v>
      </c>
    </row>
    <row r="16607" spans="1:14" x14ac:dyDescent="0.2">
      <c r="A16607">
        <v>315530</v>
      </c>
      <c r="B16607" t="s">
        <v>2323</v>
      </c>
      <c r="C16607" t="s">
        <v>98</v>
      </c>
      <c r="D16607">
        <v>1999</v>
      </c>
      <c r="E16607" t="s">
        <v>361</v>
      </c>
      <c r="F16607" t="s">
        <v>362</v>
      </c>
      <c r="H16607">
        <v>4002</v>
      </c>
      <c r="I16607">
        <v>2394</v>
      </c>
      <c r="N16607">
        <f>COUNTIF(Cod_Mun_Norte!B:B,DADOS_SNIS_Minas!A16607)</f>
        <v>0</v>
      </c>
    </row>
    <row r="16608" spans="1:14" x14ac:dyDescent="0.2">
      <c r="A16608">
        <v>315530</v>
      </c>
      <c r="B16608" t="s">
        <v>2323</v>
      </c>
      <c r="C16608" t="s">
        <v>98</v>
      </c>
      <c r="D16608">
        <v>1998</v>
      </c>
      <c r="E16608" t="s">
        <v>361</v>
      </c>
      <c r="F16608" t="s">
        <v>362</v>
      </c>
      <c r="H16608">
        <v>4088</v>
      </c>
      <c r="I16608">
        <v>2446</v>
      </c>
      <c r="N16608">
        <f>COUNTIF(Cod_Mun_Norte!B:B,DADOS_SNIS_Minas!A16608)</f>
        <v>0</v>
      </c>
    </row>
    <row r="16609" spans="1:14" x14ac:dyDescent="0.2">
      <c r="A16609">
        <v>315530</v>
      </c>
      <c r="B16609" t="s">
        <v>2323</v>
      </c>
      <c r="C16609" t="s">
        <v>98</v>
      </c>
      <c r="D16609">
        <v>1997</v>
      </c>
      <c r="H16609">
        <v>4174</v>
      </c>
      <c r="I16609">
        <v>2497</v>
      </c>
      <c r="N16609">
        <f>COUNTIF(Cod_Mun_Norte!B:B,DADOS_SNIS_Minas!A16609)</f>
        <v>0</v>
      </c>
    </row>
    <row r="16610" spans="1:14" x14ac:dyDescent="0.2">
      <c r="A16610">
        <v>315530</v>
      </c>
      <c r="B16610" t="s">
        <v>2323</v>
      </c>
      <c r="C16610" t="s">
        <v>98</v>
      </c>
      <c r="D16610">
        <v>1996</v>
      </c>
      <c r="H16610">
        <v>4276</v>
      </c>
      <c r="I16610">
        <v>2558</v>
      </c>
      <c r="N16610">
        <f>COUNTIF(Cod_Mun_Norte!B:B,DADOS_SNIS_Minas!A16610)</f>
        <v>0</v>
      </c>
    </row>
    <row r="16611" spans="1:14" x14ac:dyDescent="0.2">
      <c r="A16611">
        <v>315530</v>
      </c>
      <c r="B16611" t="s">
        <v>2323</v>
      </c>
      <c r="C16611" t="s">
        <v>98</v>
      </c>
      <c r="D16611">
        <v>1995</v>
      </c>
      <c r="H16611">
        <v>4508</v>
      </c>
      <c r="I16611">
        <v>2697</v>
      </c>
      <c r="N16611">
        <f>COUNTIF(Cod_Mun_Norte!B:B,DADOS_SNIS_Minas!A16611)</f>
        <v>0</v>
      </c>
    </row>
    <row r="16612" spans="1:14" x14ac:dyDescent="0.2">
      <c r="A16612">
        <v>315540</v>
      </c>
      <c r="B16612" t="s">
        <v>2325</v>
      </c>
      <c r="C16612" t="s">
        <v>98</v>
      </c>
      <c r="D16612">
        <v>2020</v>
      </c>
      <c r="E16612" t="s">
        <v>361</v>
      </c>
      <c r="F16612" t="s">
        <v>362</v>
      </c>
      <c r="G16612" t="s">
        <v>119</v>
      </c>
      <c r="H16612">
        <v>8957</v>
      </c>
      <c r="I16612">
        <v>7751</v>
      </c>
      <c r="J16612">
        <v>6687</v>
      </c>
      <c r="K16612">
        <v>6687</v>
      </c>
      <c r="L16612">
        <v>86.3</v>
      </c>
      <c r="M16612">
        <v>74.66</v>
      </c>
      <c r="N16612">
        <f>COUNTIF(Cod_Mun_Norte!B:B,DADOS_SNIS_Minas!A16612)</f>
        <v>0</v>
      </c>
    </row>
    <row r="16613" spans="1:14" x14ac:dyDescent="0.2">
      <c r="A16613">
        <v>315540</v>
      </c>
      <c r="B16613" t="s">
        <v>2325</v>
      </c>
      <c r="C16613" t="s">
        <v>98</v>
      </c>
      <c r="D16613">
        <v>2019</v>
      </c>
      <c r="E16613" t="s">
        <v>361</v>
      </c>
      <c r="F16613" t="s">
        <v>362</v>
      </c>
      <c r="G16613" t="s">
        <v>119</v>
      </c>
      <c r="H16613">
        <v>8949</v>
      </c>
      <c r="I16613">
        <v>7744</v>
      </c>
      <c r="J16613">
        <v>6545</v>
      </c>
      <c r="K16613">
        <v>6545</v>
      </c>
      <c r="L16613">
        <v>84.5</v>
      </c>
      <c r="M16613">
        <v>73.14</v>
      </c>
      <c r="N16613">
        <f>COUNTIF(Cod_Mun_Norte!B:B,DADOS_SNIS_Minas!A16613)</f>
        <v>0</v>
      </c>
    </row>
    <row r="16614" spans="1:14" x14ac:dyDescent="0.2">
      <c r="A16614">
        <v>315540</v>
      </c>
      <c r="B16614" t="s">
        <v>2325</v>
      </c>
      <c r="C16614" t="s">
        <v>98</v>
      </c>
      <c r="D16614">
        <v>2018</v>
      </c>
      <c r="E16614" t="s">
        <v>2326</v>
      </c>
      <c r="F16614" t="s">
        <v>364</v>
      </c>
      <c r="H16614">
        <v>8941</v>
      </c>
      <c r="I16614">
        <v>7737</v>
      </c>
      <c r="J16614">
        <v>6612</v>
      </c>
      <c r="K16614">
        <v>6612</v>
      </c>
      <c r="L16614">
        <v>85.5</v>
      </c>
      <c r="M16614">
        <v>73.95</v>
      </c>
      <c r="N16614">
        <f>COUNTIF(Cod_Mun_Norte!B:B,DADOS_SNIS_Minas!A16614)</f>
        <v>0</v>
      </c>
    </row>
    <row r="16615" spans="1:14" x14ac:dyDescent="0.2">
      <c r="A16615">
        <v>315540</v>
      </c>
      <c r="B16615" t="s">
        <v>2325</v>
      </c>
      <c r="C16615" t="s">
        <v>98</v>
      </c>
      <c r="D16615">
        <v>2017</v>
      </c>
      <c r="E16615" t="s">
        <v>2327</v>
      </c>
      <c r="F16615" t="s">
        <v>357</v>
      </c>
      <c r="H16615">
        <v>9084</v>
      </c>
      <c r="I16615">
        <v>7861</v>
      </c>
      <c r="J16615">
        <v>6546</v>
      </c>
      <c r="K16615">
        <v>6546</v>
      </c>
      <c r="L16615">
        <v>83.3</v>
      </c>
      <c r="M16615">
        <v>72.06</v>
      </c>
      <c r="N16615">
        <f>COUNTIF(Cod_Mun_Norte!B:B,DADOS_SNIS_Minas!A16615)</f>
        <v>0</v>
      </c>
    </row>
    <row r="16616" spans="1:14" x14ac:dyDescent="0.2">
      <c r="A16616">
        <v>315540</v>
      </c>
      <c r="B16616" t="s">
        <v>2325</v>
      </c>
      <c r="C16616" t="s">
        <v>98</v>
      </c>
      <c r="D16616">
        <v>2016</v>
      </c>
      <c r="E16616" t="s">
        <v>2327</v>
      </c>
      <c r="F16616" t="s">
        <v>359</v>
      </c>
      <c r="H16616">
        <v>9067</v>
      </c>
      <c r="I16616">
        <v>7846</v>
      </c>
      <c r="J16616">
        <v>6599</v>
      </c>
      <c r="K16616">
        <v>6599</v>
      </c>
      <c r="L16616">
        <v>84.1</v>
      </c>
      <c r="M16616">
        <v>72.78</v>
      </c>
      <c r="N16616">
        <f>COUNTIF(Cod_Mun_Norte!B:B,DADOS_SNIS_Minas!A16616)</f>
        <v>0</v>
      </c>
    </row>
    <row r="16617" spans="1:14" x14ac:dyDescent="0.2">
      <c r="A16617">
        <v>315540</v>
      </c>
      <c r="B16617" t="s">
        <v>2325</v>
      </c>
      <c r="C16617" t="s">
        <v>98</v>
      </c>
      <c r="D16617">
        <v>2015</v>
      </c>
      <c r="E16617" t="s">
        <v>361</v>
      </c>
      <c r="F16617" t="s">
        <v>362</v>
      </c>
      <c r="H16617">
        <v>9050</v>
      </c>
      <c r="I16617">
        <v>7831</v>
      </c>
      <c r="J16617">
        <v>6707</v>
      </c>
      <c r="K16617">
        <v>6707</v>
      </c>
      <c r="L16617">
        <v>85.7</v>
      </c>
      <c r="M16617">
        <v>74.11</v>
      </c>
      <c r="N16617">
        <f>COUNTIF(Cod_Mun_Norte!B:B,DADOS_SNIS_Minas!A16617)</f>
        <v>0</v>
      </c>
    </row>
    <row r="16618" spans="1:14" x14ac:dyDescent="0.2">
      <c r="A16618">
        <v>315540</v>
      </c>
      <c r="B16618" t="s">
        <v>2325</v>
      </c>
      <c r="C16618" t="s">
        <v>98</v>
      </c>
      <c r="D16618">
        <v>2014</v>
      </c>
      <c r="E16618" t="s">
        <v>2326</v>
      </c>
      <c r="F16618" t="s">
        <v>364</v>
      </c>
      <c r="H16618">
        <v>9032</v>
      </c>
      <c r="I16618">
        <v>7816</v>
      </c>
      <c r="J16618">
        <v>7816</v>
      </c>
      <c r="K16618">
        <v>7816</v>
      </c>
      <c r="L16618">
        <v>100</v>
      </c>
      <c r="M16618">
        <v>86.54</v>
      </c>
      <c r="N16618">
        <f>COUNTIF(Cod_Mun_Norte!B:B,DADOS_SNIS_Minas!A16618)</f>
        <v>0</v>
      </c>
    </row>
    <row r="16619" spans="1:14" x14ac:dyDescent="0.2">
      <c r="A16619">
        <v>315540</v>
      </c>
      <c r="B16619" t="s">
        <v>2325</v>
      </c>
      <c r="C16619" t="s">
        <v>98</v>
      </c>
      <c r="D16619">
        <v>2013</v>
      </c>
      <c r="E16619" t="s">
        <v>361</v>
      </c>
      <c r="F16619" t="s">
        <v>362</v>
      </c>
      <c r="H16619">
        <v>9013</v>
      </c>
      <c r="I16619">
        <v>7799</v>
      </c>
      <c r="J16619">
        <v>7799</v>
      </c>
      <c r="K16619">
        <v>7799</v>
      </c>
      <c r="L16619">
        <v>100</v>
      </c>
      <c r="M16619">
        <v>86.53</v>
      </c>
      <c r="N16619">
        <f>COUNTIF(Cod_Mun_Norte!B:B,DADOS_SNIS_Minas!A16619)</f>
        <v>0</v>
      </c>
    </row>
    <row r="16620" spans="1:14" x14ac:dyDescent="0.2">
      <c r="A16620">
        <v>315540</v>
      </c>
      <c r="B16620" t="s">
        <v>2325</v>
      </c>
      <c r="C16620" t="s">
        <v>98</v>
      </c>
      <c r="D16620">
        <v>2012</v>
      </c>
      <c r="E16620" t="s">
        <v>361</v>
      </c>
      <c r="F16620" t="s">
        <v>362</v>
      </c>
      <c r="H16620">
        <v>8737</v>
      </c>
      <c r="I16620">
        <v>7561</v>
      </c>
      <c r="J16620">
        <v>7561</v>
      </c>
      <c r="K16620">
        <v>7561</v>
      </c>
      <c r="L16620">
        <v>100</v>
      </c>
      <c r="M16620">
        <v>86.54</v>
      </c>
      <c r="N16620">
        <f>COUNTIF(Cod_Mun_Norte!B:B,DADOS_SNIS_Minas!A16620)</f>
        <v>0</v>
      </c>
    </row>
    <row r="16621" spans="1:14" x14ac:dyDescent="0.2">
      <c r="A16621">
        <v>315540</v>
      </c>
      <c r="B16621" t="s">
        <v>2325</v>
      </c>
      <c r="C16621" t="s">
        <v>98</v>
      </c>
      <c r="D16621">
        <v>2011</v>
      </c>
      <c r="E16621" t="s">
        <v>361</v>
      </c>
      <c r="F16621" t="s">
        <v>362</v>
      </c>
      <c r="H16621">
        <v>8725</v>
      </c>
      <c r="I16621">
        <v>7550</v>
      </c>
      <c r="J16621">
        <v>7550</v>
      </c>
      <c r="K16621">
        <v>7550</v>
      </c>
      <c r="L16621">
        <v>100</v>
      </c>
      <c r="M16621">
        <v>86.53</v>
      </c>
      <c r="N16621">
        <f>COUNTIF(Cod_Mun_Norte!B:B,DADOS_SNIS_Minas!A16621)</f>
        <v>0</v>
      </c>
    </row>
    <row r="16622" spans="1:14" x14ac:dyDescent="0.2">
      <c r="A16622">
        <v>315540</v>
      </c>
      <c r="B16622" t="s">
        <v>2325</v>
      </c>
      <c r="C16622" t="s">
        <v>98</v>
      </c>
      <c r="D16622">
        <v>2010</v>
      </c>
      <c r="E16622" t="s">
        <v>361</v>
      </c>
      <c r="F16622" t="s">
        <v>362</v>
      </c>
      <c r="H16622">
        <v>8712</v>
      </c>
      <c r="I16622">
        <v>7539</v>
      </c>
      <c r="J16622">
        <v>7539</v>
      </c>
      <c r="K16622">
        <v>7539</v>
      </c>
      <c r="L16622">
        <v>100</v>
      </c>
      <c r="M16622">
        <v>86.54</v>
      </c>
      <c r="N16622">
        <f>COUNTIF(Cod_Mun_Norte!B:B,DADOS_SNIS_Minas!A16622)</f>
        <v>0</v>
      </c>
    </row>
    <row r="16623" spans="1:14" x14ac:dyDescent="0.2">
      <c r="A16623">
        <v>315540</v>
      </c>
      <c r="B16623" t="s">
        <v>2325</v>
      </c>
      <c r="C16623" t="s">
        <v>98</v>
      </c>
      <c r="D16623">
        <v>2009</v>
      </c>
      <c r="E16623" t="s">
        <v>361</v>
      </c>
      <c r="F16623" t="s">
        <v>362</v>
      </c>
      <c r="H16623">
        <v>9300</v>
      </c>
      <c r="I16623">
        <v>8095</v>
      </c>
      <c r="J16623">
        <v>9129</v>
      </c>
      <c r="K16623">
        <v>9129</v>
      </c>
      <c r="L16623">
        <v>100</v>
      </c>
      <c r="M16623">
        <v>98.16</v>
      </c>
      <c r="N16623">
        <f>COUNTIF(Cod_Mun_Norte!B:B,DADOS_SNIS_Minas!A16623)</f>
        <v>0</v>
      </c>
    </row>
    <row r="16624" spans="1:14" x14ac:dyDescent="0.2">
      <c r="A16624">
        <v>315540</v>
      </c>
      <c r="B16624" t="s">
        <v>2325</v>
      </c>
      <c r="C16624" t="s">
        <v>98</v>
      </c>
      <c r="D16624">
        <v>2008</v>
      </c>
      <c r="E16624" t="s">
        <v>361</v>
      </c>
      <c r="F16624" t="s">
        <v>362</v>
      </c>
      <c r="H16624">
        <v>9238</v>
      </c>
      <c r="I16624">
        <v>8042</v>
      </c>
      <c r="J16624">
        <v>8847</v>
      </c>
      <c r="K16624">
        <v>8847</v>
      </c>
      <c r="L16624">
        <v>100</v>
      </c>
      <c r="M16624">
        <v>95.77</v>
      </c>
      <c r="N16624">
        <f>COUNTIF(Cod_Mun_Norte!B:B,DADOS_SNIS_Minas!A16624)</f>
        <v>0</v>
      </c>
    </row>
    <row r="16625" spans="1:14" x14ac:dyDescent="0.2">
      <c r="A16625">
        <v>315540</v>
      </c>
      <c r="B16625" t="s">
        <v>2325</v>
      </c>
      <c r="C16625" t="s">
        <v>98</v>
      </c>
      <c r="D16625">
        <v>2007</v>
      </c>
      <c r="E16625" t="s">
        <v>361</v>
      </c>
      <c r="F16625" t="s">
        <v>362</v>
      </c>
      <c r="H16625">
        <v>8910</v>
      </c>
      <c r="I16625">
        <v>7756</v>
      </c>
      <c r="J16625">
        <v>0</v>
      </c>
      <c r="K16625">
        <v>0</v>
      </c>
      <c r="L16625">
        <v>0</v>
      </c>
      <c r="M16625">
        <v>0</v>
      </c>
      <c r="N16625">
        <f>COUNTIF(Cod_Mun_Norte!B:B,DADOS_SNIS_Minas!A16625)</f>
        <v>0</v>
      </c>
    </row>
    <row r="16626" spans="1:14" x14ac:dyDescent="0.2">
      <c r="A16626">
        <v>315540</v>
      </c>
      <c r="B16626" t="s">
        <v>2325</v>
      </c>
      <c r="C16626" t="s">
        <v>98</v>
      </c>
      <c r="D16626">
        <v>2006</v>
      </c>
      <c r="H16626">
        <v>8897</v>
      </c>
      <c r="I16626">
        <v>7559</v>
      </c>
      <c r="N16626">
        <f>COUNTIF(Cod_Mun_Norte!B:B,DADOS_SNIS_Minas!A16626)</f>
        <v>0</v>
      </c>
    </row>
    <row r="16627" spans="1:14" x14ac:dyDescent="0.2">
      <c r="A16627">
        <v>315540</v>
      </c>
      <c r="B16627" t="s">
        <v>2325</v>
      </c>
      <c r="C16627" t="s">
        <v>98</v>
      </c>
      <c r="D16627">
        <v>2005</v>
      </c>
      <c r="H16627">
        <v>8844</v>
      </c>
      <c r="I16627">
        <v>7514</v>
      </c>
      <c r="N16627">
        <f>COUNTIF(Cod_Mun_Norte!B:B,DADOS_SNIS_Minas!A16627)</f>
        <v>0</v>
      </c>
    </row>
    <row r="16628" spans="1:14" x14ac:dyDescent="0.2">
      <c r="A16628">
        <v>315540</v>
      </c>
      <c r="B16628" t="s">
        <v>2325</v>
      </c>
      <c r="C16628" t="s">
        <v>98</v>
      </c>
      <c r="D16628">
        <v>2004</v>
      </c>
      <c r="H16628">
        <v>8791</v>
      </c>
      <c r="I16628">
        <v>7469</v>
      </c>
      <c r="N16628">
        <f>COUNTIF(Cod_Mun_Norte!B:B,DADOS_SNIS_Minas!A16628)</f>
        <v>0</v>
      </c>
    </row>
    <row r="16629" spans="1:14" x14ac:dyDescent="0.2">
      <c r="A16629">
        <v>315540</v>
      </c>
      <c r="B16629" t="s">
        <v>2325</v>
      </c>
      <c r="C16629" t="s">
        <v>98</v>
      </c>
      <c r="D16629">
        <v>2003</v>
      </c>
      <c r="H16629">
        <v>8694</v>
      </c>
      <c r="I16629">
        <v>7386</v>
      </c>
      <c r="N16629">
        <f>COUNTIF(Cod_Mun_Norte!B:B,DADOS_SNIS_Minas!A16629)</f>
        <v>0</v>
      </c>
    </row>
    <row r="16630" spans="1:14" x14ac:dyDescent="0.2">
      <c r="A16630">
        <v>315540</v>
      </c>
      <c r="B16630" t="s">
        <v>2325</v>
      </c>
      <c r="C16630" t="s">
        <v>98</v>
      </c>
      <c r="D16630">
        <v>2002</v>
      </c>
      <c r="H16630">
        <v>8649</v>
      </c>
      <c r="I16630">
        <v>7348</v>
      </c>
      <c r="N16630">
        <f>COUNTIF(Cod_Mun_Norte!B:B,DADOS_SNIS_Minas!A16630)</f>
        <v>0</v>
      </c>
    </row>
    <row r="16631" spans="1:14" x14ac:dyDescent="0.2">
      <c r="A16631">
        <v>315540</v>
      </c>
      <c r="B16631" t="s">
        <v>2325</v>
      </c>
      <c r="C16631" t="s">
        <v>98</v>
      </c>
      <c r="D16631">
        <v>2001</v>
      </c>
      <c r="H16631">
        <v>8601</v>
      </c>
      <c r="I16631">
        <v>7307</v>
      </c>
      <c r="N16631">
        <f>COUNTIF(Cod_Mun_Norte!B:B,DADOS_SNIS_Minas!A16631)</f>
        <v>0</v>
      </c>
    </row>
    <row r="16632" spans="1:14" x14ac:dyDescent="0.2">
      <c r="A16632">
        <v>315540</v>
      </c>
      <c r="B16632" t="s">
        <v>2325</v>
      </c>
      <c r="C16632" t="s">
        <v>98</v>
      </c>
      <c r="D16632">
        <v>2000</v>
      </c>
      <c r="H16632">
        <v>8550</v>
      </c>
      <c r="I16632">
        <v>7264</v>
      </c>
      <c r="N16632">
        <f>COUNTIF(Cod_Mun_Norte!B:B,DADOS_SNIS_Minas!A16632)</f>
        <v>0</v>
      </c>
    </row>
    <row r="16633" spans="1:14" x14ac:dyDescent="0.2">
      <c r="A16633">
        <v>315540</v>
      </c>
      <c r="B16633" t="s">
        <v>2325</v>
      </c>
      <c r="C16633" t="s">
        <v>98</v>
      </c>
      <c r="D16633">
        <v>1999</v>
      </c>
      <c r="H16633">
        <v>8732</v>
      </c>
      <c r="I16633">
        <v>6845</v>
      </c>
      <c r="N16633">
        <f>COUNTIF(Cod_Mun_Norte!B:B,DADOS_SNIS_Minas!A16633)</f>
        <v>0</v>
      </c>
    </row>
    <row r="16634" spans="1:14" x14ac:dyDescent="0.2">
      <c r="A16634">
        <v>315540</v>
      </c>
      <c r="B16634" t="s">
        <v>2325</v>
      </c>
      <c r="C16634" t="s">
        <v>98</v>
      </c>
      <c r="D16634">
        <v>1998</v>
      </c>
      <c r="H16634">
        <v>8652</v>
      </c>
      <c r="I16634">
        <v>6782</v>
      </c>
      <c r="N16634">
        <f>COUNTIF(Cod_Mun_Norte!B:B,DADOS_SNIS_Minas!A16634)</f>
        <v>0</v>
      </c>
    </row>
    <row r="16635" spans="1:14" x14ac:dyDescent="0.2">
      <c r="A16635">
        <v>315540</v>
      </c>
      <c r="B16635" t="s">
        <v>2325</v>
      </c>
      <c r="C16635" t="s">
        <v>98</v>
      </c>
      <c r="D16635">
        <v>1997</v>
      </c>
      <c r="H16635">
        <v>8573</v>
      </c>
      <c r="I16635">
        <v>6720</v>
      </c>
      <c r="N16635">
        <f>COUNTIF(Cod_Mun_Norte!B:B,DADOS_SNIS_Minas!A16635)</f>
        <v>0</v>
      </c>
    </row>
    <row r="16636" spans="1:14" x14ac:dyDescent="0.2">
      <c r="A16636">
        <v>315540</v>
      </c>
      <c r="B16636" t="s">
        <v>2325</v>
      </c>
      <c r="C16636" t="s">
        <v>98</v>
      </c>
      <c r="D16636">
        <v>1996</v>
      </c>
      <c r="H16636">
        <v>11730</v>
      </c>
      <c r="I16636">
        <v>9195</v>
      </c>
      <c r="N16636">
        <f>COUNTIF(Cod_Mun_Norte!B:B,DADOS_SNIS_Minas!A16636)</f>
        <v>0</v>
      </c>
    </row>
    <row r="16637" spans="1:14" x14ac:dyDescent="0.2">
      <c r="A16637">
        <v>315540</v>
      </c>
      <c r="B16637" t="s">
        <v>2325</v>
      </c>
      <c r="C16637" t="s">
        <v>98</v>
      </c>
      <c r="D16637">
        <v>1995</v>
      </c>
      <c r="H16637">
        <v>11580</v>
      </c>
      <c r="I16637">
        <v>9077</v>
      </c>
      <c r="N16637">
        <f>COUNTIF(Cod_Mun_Norte!B:B,DADOS_SNIS_Minas!A16637)</f>
        <v>0</v>
      </c>
    </row>
    <row r="16638" spans="1:14" x14ac:dyDescent="0.2">
      <c r="A16638">
        <v>315550</v>
      </c>
      <c r="B16638" t="s">
        <v>2328</v>
      </c>
      <c r="C16638" t="s">
        <v>98</v>
      </c>
      <c r="D16638">
        <v>2020</v>
      </c>
      <c r="E16638" t="s">
        <v>361</v>
      </c>
      <c r="F16638" t="s">
        <v>362</v>
      </c>
      <c r="G16638" t="s">
        <v>119</v>
      </c>
      <c r="H16638">
        <v>12335</v>
      </c>
      <c r="I16638">
        <v>7564</v>
      </c>
      <c r="J16638">
        <v>7642</v>
      </c>
      <c r="K16638">
        <v>7564</v>
      </c>
      <c r="L16638">
        <v>100</v>
      </c>
      <c r="M16638">
        <v>61.95</v>
      </c>
      <c r="N16638">
        <f>COUNTIF(Cod_Mun_Norte!B:B,DADOS_SNIS_Minas!A16638)</f>
        <v>0</v>
      </c>
    </row>
    <row r="16639" spans="1:14" x14ac:dyDescent="0.2">
      <c r="A16639">
        <v>315550</v>
      </c>
      <c r="B16639" t="s">
        <v>2328</v>
      </c>
      <c r="C16639" t="s">
        <v>98</v>
      </c>
      <c r="D16639">
        <v>2019</v>
      </c>
      <c r="E16639" t="s">
        <v>361</v>
      </c>
      <c r="F16639" t="s">
        <v>362</v>
      </c>
      <c r="G16639" t="s">
        <v>119</v>
      </c>
      <c r="H16639">
        <v>12313</v>
      </c>
      <c r="I16639">
        <v>7550</v>
      </c>
      <c r="J16639">
        <v>7550</v>
      </c>
      <c r="K16639">
        <v>7550</v>
      </c>
      <c r="L16639">
        <v>100</v>
      </c>
      <c r="M16639">
        <v>61.32</v>
      </c>
      <c r="N16639">
        <f>COUNTIF(Cod_Mun_Norte!B:B,DADOS_SNIS_Minas!A16639)</f>
        <v>0</v>
      </c>
    </row>
    <row r="16640" spans="1:14" x14ac:dyDescent="0.2">
      <c r="A16640">
        <v>315550</v>
      </c>
      <c r="B16640" t="s">
        <v>2328</v>
      </c>
      <c r="C16640" t="s">
        <v>98</v>
      </c>
      <c r="D16640">
        <v>2018</v>
      </c>
      <c r="E16640" t="s">
        <v>361</v>
      </c>
      <c r="F16640" t="s">
        <v>362</v>
      </c>
      <c r="H16640">
        <v>12291</v>
      </c>
      <c r="I16640">
        <v>7537</v>
      </c>
      <c r="J16640">
        <v>7537</v>
      </c>
      <c r="K16640">
        <v>7537</v>
      </c>
      <c r="L16640">
        <v>100</v>
      </c>
      <c r="M16640">
        <v>61.32</v>
      </c>
      <c r="N16640">
        <f>COUNTIF(Cod_Mun_Norte!B:B,DADOS_SNIS_Minas!A16640)</f>
        <v>0</v>
      </c>
    </row>
    <row r="16641" spans="1:14" x14ac:dyDescent="0.2">
      <c r="A16641">
        <v>315550</v>
      </c>
      <c r="B16641" t="s">
        <v>2328</v>
      </c>
      <c r="C16641" t="s">
        <v>98</v>
      </c>
      <c r="D16641">
        <v>2017</v>
      </c>
      <c r="E16641" t="s">
        <v>361</v>
      </c>
      <c r="F16641" t="s">
        <v>362</v>
      </c>
      <c r="H16641">
        <v>12462</v>
      </c>
      <c r="I16641">
        <v>7642</v>
      </c>
      <c r="J16641">
        <v>7642</v>
      </c>
      <c r="K16641">
        <v>7642</v>
      </c>
      <c r="L16641">
        <v>100</v>
      </c>
      <c r="M16641">
        <v>61.32</v>
      </c>
      <c r="N16641">
        <f>COUNTIF(Cod_Mun_Norte!B:B,DADOS_SNIS_Minas!A16641)</f>
        <v>0</v>
      </c>
    </row>
    <row r="16642" spans="1:14" x14ac:dyDescent="0.2">
      <c r="A16642">
        <v>315550</v>
      </c>
      <c r="B16642" t="s">
        <v>2328</v>
      </c>
      <c r="C16642" t="s">
        <v>98</v>
      </c>
      <c r="D16642">
        <v>2016</v>
      </c>
      <c r="E16642" t="s">
        <v>361</v>
      </c>
      <c r="F16642" t="s">
        <v>362</v>
      </c>
      <c r="H16642">
        <v>12431</v>
      </c>
      <c r="I16642">
        <v>7623</v>
      </c>
      <c r="J16642">
        <v>7623</v>
      </c>
      <c r="K16642">
        <v>7623</v>
      </c>
      <c r="L16642">
        <v>100</v>
      </c>
      <c r="M16642">
        <v>61.32</v>
      </c>
      <c r="N16642">
        <f>COUNTIF(Cod_Mun_Norte!B:B,DADOS_SNIS_Minas!A16642)</f>
        <v>0</v>
      </c>
    </row>
    <row r="16643" spans="1:14" x14ac:dyDescent="0.2">
      <c r="A16643">
        <v>315550</v>
      </c>
      <c r="B16643" t="s">
        <v>2328</v>
      </c>
      <c r="C16643" t="s">
        <v>98</v>
      </c>
      <c r="D16643">
        <v>2015</v>
      </c>
      <c r="E16643" t="s">
        <v>361</v>
      </c>
      <c r="F16643" t="s">
        <v>362</v>
      </c>
      <c r="H16643">
        <v>12398</v>
      </c>
      <c r="I16643">
        <v>7603</v>
      </c>
      <c r="J16643">
        <v>7603</v>
      </c>
      <c r="K16643">
        <v>7603</v>
      </c>
      <c r="L16643">
        <v>100</v>
      </c>
      <c r="M16643">
        <v>61.32</v>
      </c>
      <c r="N16643">
        <f>COUNTIF(Cod_Mun_Norte!B:B,DADOS_SNIS_Minas!A16643)</f>
        <v>0</v>
      </c>
    </row>
    <row r="16644" spans="1:14" x14ac:dyDescent="0.2">
      <c r="A16644">
        <v>315550</v>
      </c>
      <c r="B16644" t="s">
        <v>2328</v>
      </c>
      <c r="C16644" t="s">
        <v>98</v>
      </c>
      <c r="D16644">
        <v>2014</v>
      </c>
      <c r="E16644" t="s">
        <v>361</v>
      </c>
      <c r="F16644" t="s">
        <v>362</v>
      </c>
      <c r="H16644">
        <v>12364</v>
      </c>
      <c r="I16644">
        <v>7582</v>
      </c>
      <c r="J16644">
        <v>7582</v>
      </c>
      <c r="K16644">
        <v>7582</v>
      </c>
      <c r="L16644">
        <v>100</v>
      </c>
      <c r="M16644">
        <v>61.32</v>
      </c>
      <c r="N16644">
        <f>COUNTIF(Cod_Mun_Norte!B:B,DADOS_SNIS_Minas!A16644)</f>
        <v>0</v>
      </c>
    </row>
    <row r="16645" spans="1:14" x14ac:dyDescent="0.2">
      <c r="A16645">
        <v>315550</v>
      </c>
      <c r="B16645" t="s">
        <v>2328</v>
      </c>
      <c r="C16645" t="s">
        <v>98</v>
      </c>
      <c r="D16645">
        <v>2013</v>
      </c>
      <c r="E16645" t="s">
        <v>361</v>
      </c>
      <c r="F16645" t="s">
        <v>362</v>
      </c>
      <c r="H16645">
        <v>12328</v>
      </c>
      <c r="I16645">
        <v>7560</v>
      </c>
      <c r="J16645">
        <v>7560</v>
      </c>
      <c r="K16645">
        <v>7560</v>
      </c>
      <c r="L16645">
        <v>100</v>
      </c>
      <c r="M16645">
        <v>61.32</v>
      </c>
      <c r="N16645">
        <f>COUNTIF(Cod_Mun_Norte!B:B,DADOS_SNIS_Minas!A16645)</f>
        <v>0</v>
      </c>
    </row>
    <row r="16646" spans="1:14" x14ac:dyDescent="0.2">
      <c r="A16646">
        <v>315550</v>
      </c>
      <c r="B16646" t="s">
        <v>2328</v>
      </c>
      <c r="C16646" t="s">
        <v>98</v>
      </c>
      <c r="D16646">
        <v>2012</v>
      </c>
      <c r="E16646" t="s">
        <v>361</v>
      </c>
      <c r="F16646" t="s">
        <v>362</v>
      </c>
      <c r="H16646">
        <v>11939</v>
      </c>
      <c r="I16646">
        <v>7321</v>
      </c>
      <c r="J16646">
        <v>7321</v>
      </c>
      <c r="K16646">
        <v>7321</v>
      </c>
      <c r="L16646">
        <v>100</v>
      </c>
      <c r="M16646">
        <v>61.32</v>
      </c>
      <c r="N16646">
        <f>COUNTIF(Cod_Mun_Norte!B:B,DADOS_SNIS_Minas!A16646)</f>
        <v>0</v>
      </c>
    </row>
    <row r="16647" spans="1:14" x14ac:dyDescent="0.2">
      <c r="A16647">
        <v>315550</v>
      </c>
      <c r="B16647" t="s">
        <v>2328</v>
      </c>
      <c r="C16647" t="s">
        <v>98</v>
      </c>
      <c r="D16647">
        <v>2011</v>
      </c>
      <c r="E16647" t="s">
        <v>2329</v>
      </c>
      <c r="F16647" t="s">
        <v>360</v>
      </c>
      <c r="H16647">
        <v>11913</v>
      </c>
      <c r="I16647">
        <v>7305</v>
      </c>
      <c r="J16647">
        <v>7305</v>
      </c>
      <c r="K16647">
        <v>7305</v>
      </c>
      <c r="L16647">
        <v>100</v>
      </c>
      <c r="M16647">
        <v>61.32</v>
      </c>
      <c r="N16647">
        <f>COUNTIF(Cod_Mun_Norte!B:B,DADOS_SNIS_Minas!A16647)</f>
        <v>0</v>
      </c>
    </row>
    <row r="16648" spans="1:14" x14ac:dyDescent="0.2">
      <c r="A16648">
        <v>315550</v>
      </c>
      <c r="B16648" t="s">
        <v>2328</v>
      </c>
      <c r="C16648" t="s">
        <v>98</v>
      </c>
      <c r="D16648">
        <v>2010</v>
      </c>
      <c r="E16648" t="s">
        <v>361</v>
      </c>
      <c r="F16648" t="s">
        <v>362</v>
      </c>
      <c r="H16648">
        <v>11885</v>
      </c>
      <c r="I16648">
        <v>7288</v>
      </c>
      <c r="J16648">
        <v>7288</v>
      </c>
      <c r="K16648">
        <v>7288</v>
      </c>
      <c r="L16648">
        <v>100</v>
      </c>
      <c r="M16648">
        <v>61.32</v>
      </c>
      <c r="N16648">
        <f>COUNTIF(Cod_Mun_Norte!B:B,DADOS_SNIS_Minas!A16648)</f>
        <v>0</v>
      </c>
    </row>
    <row r="16649" spans="1:14" x14ac:dyDescent="0.2">
      <c r="A16649">
        <v>315550</v>
      </c>
      <c r="B16649" t="s">
        <v>2328</v>
      </c>
      <c r="C16649" t="s">
        <v>98</v>
      </c>
      <c r="D16649">
        <v>2009</v>
      </c>
      <c r="E16649" t="s">
        <v>361</v>
      </c>
      <c r="F16649" t="s">
        <v>362</v>
      </c>
      <c r="H16649">
        <v>10990</v>
      </c>
      <c r="I16649">
        <v>6727</v>
      </c>
      <c r="J16649">
        <v>7865</v>
      </c>
      <c r="K16649">
        <v>7865</v>
      </c>
      <c r="L16649">
        <v>100</v>
      </c>
      <c r="M16649">
        <v>71.569999999999993</v>
      </c>
      <c r="N16649">
        <f>COUNTIF(Cod_Mun_Norte!B:B,DADOS_SNIS_Minas!A16649)</f>
        <v>0</v>
      </c>
    </row>
    <row r="16650" spans="1:14" x14ac:dyDescent="0.2">
      <c r="A16650">
        <v>315550</v>
      </c>
      <c r="B16650" t="s">
        <v>2328</v>
      </c>
      <c r="C16650" t="s">
        <v>98</v>
      </c>
      <c r="D16650">
        <v>2008</v>
      </c>
      <c r="E16650" t="s">
        <v>361</v>
      </c>
      <c r="F16650" t="s">
        <v>362</v>
      </c>
      <c r="H16650">
        <v>11049</v>
      </c>
      <c r="I16650">
        <v>6763</v>
      </c>
      <c r="J16650">
        <v>7481</v>
      </c>
      <c r="K16650">
        <v>7481</v>
      </c>
      <c r="L16650">
        <v>100</v>
      </c>
      <c r="M16650">
        <v>67.709999999999994</v>
      </c>
      <c r="N16650">
        <f>COUNTIF(Cod_Mun_Norte!B:B,DADOS_SNIS_Minas!A16650)</f>
        <v>0</v>
      </c>
    </row>
    <row r="16651" spans="1:14" x14ac:dyDescent="0.2">
      <c r="A16651">
        <v>315550</v>
      </c>
      <c r="B16651" t="s">
        <v>2328</v>
      </c>
      <c r="C16651" t="s">
        <v>98</v>
      </c>
      <c r="D16651">
        <v>2007</v>
      </c>
      <c r="E16651" t="s">
        <v>361</v>
      </c>
      <c r="F16651" t="s">
        <v>362</v>
      </c>
      <c r="H16651">
        <v>10809</v>
      </c>
      <c r="I16651">
        <v>6616</v>
      </c>
      <c r="J16651">
        <v>7268</v>
      </c>
      <c r="K16651">
        <v>7268</v>
      </c>
      <c r="L16651">
        <v>100</v>
      </c>
      <c r="M16651">
        <v>67.239999999999995</v>
      </c>
      <c r="N16651">
        <f>COUNTIF(Cod_Mun_Norte!B:B,DADOS_SNIS_Minas!A16651)</f>
        <v>0</v>
      </c>
    </row>
    <row r="16652" spans="1:14" x14ac:dyDescent="0.2">
      <c r="A16652">
        <v>315550</v>
      </c>
      <c r="B16652" t="s">
        <v>2328</v>
      </c>
      <c r="C16652" t="s">
        <v>98</v>
      </c>
      <c r="D16652">
        <v>2006</v>
      </c>
      <c r="E16652" t="s">
        <v>361</v>
      </c>
      <c r="F16652" t="s">
        <v>362</v>
      </c>
      <c r="H16652">
        <v>13062</v>
      </c>
      <c r="I16652">
        <v>7020</v>
      </c>
      <c r="J16652">
        <v>7006</v>
      </c>
      <c r="K16652">
        <v>7006</v>
      </c>
      <c r="L16652">
        <v>99.8</v>
      </c>
      <c r="M16652">
        <v>53.64</v>
      </c>
      <c r="N16652">
        <f>COUNTIF(Cod_Mun_Norte!B:B,DADOS_SNIS_Minas!A16652)</f>
        <v>0</v>
      </c>
    </row>
    <row r="16653" spans="1:14" x14ac:dyDescent="0.2">
      <c r="A16653">
        <v>315550</v>
      </c>
      <c r="B16653" t="s">
        <v>2328</v>
      </c>
      <c r="C16653" t="s">
        <v>98</v>
      </c>
      <c r="D16653">
        <v>2005</v>
      </c>
      <c r="E16653" t="s">
        <v>361</v>
      </c>
      <c r="F16653" t="s">
        <v>362</v>
      </c>
      <c r="H16653">
        <v>12828</v>
      </c>
      <c r="I16653">
        <v>6895</v>
      </c>
      <c r="J16653">
        <v>6806</v>
      </c>
      <c r="K16653">
        <v>6806</v>
      </c>
      <c r="L16653">
        <v>98.7</v>
      </c>
      <c r="M16653">
        <v>53.06</v>
      </c>
      <c r="N16653">
        <f>COUNTIF(Cod_Mun_Norte!B:B,DADOS_SNIS_Minas!A16653)</f>
        <v>0</v>
      </c>
    </row>
    <row r="16654" spans="1:14" x14ac:dyDescent="0.2">
      <c r="A16654">
        <v>315550</v>
      </c>
      <c r="B16654" t="s">
        <v>2328</v>
      </c>
      <c r="C16654" t="s">
        <v>98</v>
      </c>
      <c r="D16654">
        <v>2004</v>
      </c>
      <c r="E16654" t="s">
        <v>361</v>
      </c>
      <c r="F16654" t="s">
        <v>362</v>
      </c>
      <c r="H16654">
        <v>12593</v>
      </c>
      <c r="I16654">
        <v>6768</v>
      </c>
      <c r="N16654">
        <f>COUNTIF(Cod_Mun_Norte!B:B,DADOS_SNIS_Minas!A16654)</f>
        <v>0</v>
      </c>
    </row>
    <row r="16655" spans="1:14" x14ac:dyDescent="0.2">
      <c r="A16655">
        <v>315550</v>
      </c>
      <c r="B16655" t="s">
        <v>2328</v>
      </c>
      <c r="C16655" t="s">
        <v>98</v>
      </c>
      <c r="D16655">
        <v>2003</v>
      </c>
      <c r="E16655" t="s">
        <v>361</v>
      </c>
      <c r="F16655" t="s">
        <v>362</v>
      </c>
      <c r="H16655">
        <v>12167</v>
      </c>
      <c r="I16655">
        <v>6539</v>
      </c>
      <c r="N16655">
        <f>COUNTIF(Cod_Mun_Norte!B:B,DADOS_SNIS_Minas!A16655)</f>
        <v>0</v>
      </c>
    </row>
    <row r="16656" spans="1:14" x14ac:dyDescent="0.2">
      <c r="A16656">
        <v>315550</v>
      </c>
      <c r="B16656" t="s">
        <v>2328</v>
      </c>
      <c r="C16656" t="s">
        <v>98</v>
      </c>
      <c r="D16656">
        <v>2002</v>
      </c>
      <c r="E16656" t="s">
        <v>361</v>
      </c>
      <c r="F16656" t="s">
        <v>362</v>
      </c>
      <c r="H16656">
        <v>11965</v>
      </c>
      <c r="I16656">
        <v>6431</v>
      </c>
      <c r="N16656">
        <f>COUNTIF(Cod_Mun_Norte!B:B,DADOS_SNIS_Minas!A16656)</f>
        <v>0</v>
      </c>
    </row>
    <row r="16657" spans="1:14" x14ac:dyDescent="0.2">
      <c r="A16657">
        <v>315550</v>
      </c>
      <c r="B16657" t="s">
        <v>2328</v>
      </c>
      <c r="C16657" t="s">
        <v>98</v>
      </c>
      <c r="D16657">
        <v>2001</v>
      </c>
      <c r="E16657" t="s">
        <v>361</v>
      </c>
      <c r="F16657" t="s">
        <v>362</v>
      </c>
      <c r="H16657">
        <v>11774</v>
      </c>
      <c r="I16657">
        <v>6328</v>
      </c>
      <c r="N16657">
        <f>COUNTIF(Cod_Mun_Norte!B:B,DADOS_SNIS_Minas!A16657)</f>
        <v>0</v>
      </c>
    </row>
    <row r="16658" spans="1:14" x14ac:dyDescent="0.2">
      <c r="A16658">
        <v>315550</v>
      </c>
      <c r="B16658" t="s">
        <v>2328</v>
      </c>
      <c r="C16658" t="s">
        <v>98</v>
      </c>
      <c r="D16658">
        <v>2000</v>
      </c>
      <c r="E16658" t="s">
        <v>361</v>
      </c>
      <c r="F16658" t="s">
        <v>362</v>
      </c>
      <c r="H16658">
        <v>11528</v>
      </c>
      <c r="I16658">
        <v>6196</v>
      </c>
      <c r="N16658">
        <f>COUNTIF(Cod_Mun_Norte!B:B,DADOS_SNIS_Minas!A16658)</f>
        <v>0</v>
      </c>
    </row>
    <row r="16659" spans="1:14" x14ac:dyDescent="0.2">
      <c r="A16659">
        <v>315550</v>
      </c>
      <c r="B16659" t="s">
        <v>2328</v>
      </c>
      <c r="C16659" t="s">
        <v>98</v>
      </c>
      <c r="D16659">
        <v>1999</v>
      </c>
      <c r="H16659">
        <v>11637</v>
      </c>
      <c r="I16659">
        <v>5890</v>
      </c>
      <c r="N16659">
        <f>COUNTIF(Cod_Mun_Norte!B:B,DADOS_SNIS_Minas!A16659)</f>
        <v>0</v>
      </c>
    </row>
    <row r="16660" spans="1:14" x14ac:dyDescent="0.2">
      <c r="A16660">
        <v>315550</v>
      </c>
      <c r="B16660" t="s">
        <v>2328</v>
      </c>
      <c r="C16660" t="s">
        <v>98</v>
      </c>
      <c r="D16660">
        <v>1998</v>
      </c>
      <c r="H16660">
        <v>11363</v>
      </c>
      <c r="I16660">
        <v>5752</v>
      </c>
      <c r="N16660">
        <f>COUNTIF(Cod_Mun_Norte!B:B,DADOS_SNIS_Minas!A16660)</f>
        <v>0</v>
      </c>
    </row>
    <row r="16661" spans="1:14" x14ac:dyDescent="0.2">
      <c r="A16661">
        <v>315550</v>
      </c>
      <c r="B16661" t="s">
        <v>2328</v>
      </c>
      <c r="C16661" t="s">
        <v>98</v>
      </c>
      <c r="D16661">
        <v>1997</v>
      </c>
      <c r="H16661">
        <v>11088</v>
      </c>
      <c r="I16661">
        <v>5613</v>
      </c>
      <c r="N16661">
        <f>COUNTIF(Cod_Mun_Norte!B:B,DADOS_SNIS_Minas!A16661)</f>
        <v>0</v>
      </c>
    </row>
    <row r="16662" spans="1:14" x14ac:dyDescent="0.2">
      <c r="A16662">
        <v>315550</v>
      </c>
      <c r="B16662" t="s">
        <v>2328</v>
      </c>
      <c r="C16662" t="s">
        <v>98</v>
      </c>
      <c r="D16662">
        <v>1996</v>
      </c>
      <c r="H16662">
        <v>10763</v>
      </c>
      <c r="I16662">
        <v>5448</v>
      </c>
      <c r="N16662">
        <f>COUNTIF(Cod_Mun_Norte!B:B,DADOS_SNIS_Minas!A16662)</f>
        <v>0</v>
      </c>
    </row>
    <row r="16663" spans="1:14" x14ac:dyDescent="0.2">
      <c r="A16663">
        <v>315550</v>
      </c>
      <c r="B16663" t="s">
        <v>2328</v>
      </c>
      <c r="C16663" t="s">
        <v>98</v>
      </c>
      <c r="D16663">
        <v>1995</v>
      </c>
      <c r="H16663">
        <v>9117</v>
      </c>
      <c r="I16663">
        <v>4615</v>
      </c>
      <c r="N16663">
        <f>COUNTIF(Cod_Mun_Norte!B:B,DADOS_SNIS_Minas!A16663)</f>
        <v>0</v>
      </c>
    </row>
    <row r="16664" spans="1:14" x14ac:dyDescent="0.2">
      <c r="A16664">
        <v>315560</v>
      </c>
      <c r="B16664" t="s">
        <v>69</v>
      </c>
      <c r="C16664" t="s">
        <v>98</v>
      </c>
      <c r="D16664">
        <v>2020</v>
      </c>
      <c r="E16664" t="s">
        <v>2330</v>
      </c>
      <c r="F16664" t="s">
        <v>367</v>
      </c>
      <c r="G16664" t="s">
        <v>368</v>
      </c>
      <c r="H16664">
        <v>31045</v>
      </c>
      <c r="I16664">
        <v>12474</v>
      </c>
      <c r="J16664">
        <v>10886</v>
      </c>
      <c r="K16664">
        <v>10886</v>
      </c>
      <c r="L16664">
        <v>87.3</v>
      </c>
      <c r="M16664">
        <v>35.07</v>
      </c>
      <c r="N16664">
        <f>COUNTIF(Cod_Mun_Norte!B:B,DADOS_SNIS_Minas!A16664)</f>
        <v>1</v>
      </c>
    </row>
    <row r="16665" spans="1:14" x14ac:dyDescent="0.2">
      <c r="A16665">
        <v>315560</v>
      </c>
      <c r="B16665" t="s">
        <v>69</v>
      </c>
      <c r="C16665" t="s">
        <v>98</v>
      </c>
      <c r="D16665">
        <v>2019</v>
      </c>
      <c r="E16665" t="s">
        <v>2330</v>
      </c>
      <c r="F16665" t="s">
        <v>367</v>
      </c>
      <c r="G16665" t="s">
        <v>368</v>
      </c>
      <c r="H16665">
        <v>30914</v>
      </c>
      <c r="I16665">
        <v>12421</v>
      </c>
      <c r="J16665">
        <v>10748</v>
      </c>
      <c r="K16665">
        <v>10748</v>
      </c>
      <c r="L16665">
        <v>86.5</v>
      </c>
      <c r="M16665">
        <v>34.770000000000003</v>
      </c>
      <c r="N16665">
        <f>COUNTIF(Cod_Mun_Norte!B:B,DADOS_SNIS_Minas!A16665)</f>
        <v>1</v>
      </c>
    </row>
    <row r="16666" spans="1:14" x14ac:dyDescent="0.2">
      <c r="A16666">
        <v>315560</v>
      </c>
      <c r="B16666" t="s">
        <v>69</v>
      </c>
      <c r="C16666" t="s">
        <v>98</v>
      </c>
      <c r="D16666">
        <v>2018</v>
      </c>
      <c r="E16666" t="s">
        <v>2330</v>
      </c>
      <c r="F16666" t="s">
        <v>367</v>
      </c>
      <c r="H16666">
        <v>30779</v>
      </c>
      <c r="I16666">
        <v>12367</v>
      </c>
      <c r="J16666">
        <v>10605</v>
      </c>
      <c r="K16666">
        <v>10605</v>
      </c>
      <c r="L16666">
        <v>85.8</v>
      </c>
      <c r="M16666">
        <v>34.46</v>
      </c>
      <c r="N16666">
        <f>COUNTIF(Cod_Mun_Norte!B:B,DADOS_SNIS_Minas!A16666)</f>
        <v>1</v>
      </c>
    </row>
    <row r="16667" spans="1:14" x14ac:dyDescent="0.2">
      <c r="A16667">
        <v>315560</v>
      </c>
      <c r="B16667" t="s">
        <v>69</v>
      </c>
      <c r="C16667" t="s">
        <v>98</v>
      </c>
      <c r="D16667">
        <v>2017</v>
      </c>
      <c r="E16667" t="s">
        <v>2330</v>
      </c>
      <c r="F16667" t="s">
        <v>367</v>
      </c>
      <c r="H16667">
        <v>31016</v>
      </c>
      <c r="I16667">
        <v>12462</v>
      </c>
      <c r="J16667">
        <v>10640</v>
      </c>
      <c r="K16667">
        <v>10640</v>
      </c>
      <c r="L16667">
        <v>85.4</v>
      </c>
      <c r="M16667">
        <v>34.299999999999997</v>
      </c>
      <c r="N16667">
        <f>COUNTIF(Cod_Mun_Norte!B:B,DADOS_SNIS_Minas!A16667)</f>
        <v>1</v>
      </c>
    </row>
    <row r="16668" spans="1:14" x14ac:dyDescent="0.2">
      <c r="A16668">
        <v>315560</v>
      </c>
      <c r="B16668" t="s">
        <v>69</v>
      </c>
      <c r="C16668" t="s">
        <v>98</v>
      </c>
      <c r="D16668">
        <v>2016</v>
      </c>
      <c r="E16668" t="s">
        <v>2330</v>
      </c>
      <c r="F16668" t="s">
        <v>367</v>
      </c>
      <c r="H16668">
        <v>30878</v>
      </c>
      <c r="I16668">
        <v>12407</v>
      </c>
      <c r="J16668">
        <v>10693</v>
      </c>
      <c r="K16668">
        <v>10693</v>
      </c>
      <c r="L16668">
        <v>86.2</v>
      </c>
      <c r="M16668">
        <v>34.630000000000003</v>
      </c>
      <c r="N16668">
        <f>COUNTIF(Cod_Mun_Norte!B:B,DADOS_SNIS_Minas!A16668)</f>
        <v>1</v>
      </c>
    </row>
    <row r="16669" spans="1:14" x14ac:dyDescent="0.2">
      <c r="A16669">
        <v>315560</v>
      </c>
      <c r="B16669" t="s">
        <v>69</v>
      </c>
      <c r="C16669" t="s">
        <v>98</v>
      </c>
      <c r="D16669">
        <v>2015</v>
      </c>
      <c r="E16669" t="s">
        <v>2330</v>
      </c>
      <c r="F16669" t="s">
        <v>367</v>
      </c>
      <c r="H16669">
        <v>30732</v>
      </c>
      <c r="I16669">
        <v>12348</v>
      </c>
      <c r="J16669">
        <v>10725</v>
      </c>
      <c r="K16669">
        <v>10725</v>
      </c>
      <c r="L16669">
        <v>86.9</v>
      </c>
      <c r="M16669">
        <v>34.9</v>
      </c>
      <c r="N16669">
        <f>COUNTIF(Cod_Mun_Norte!B:B,DADOS_SNIS_Minas!A16669)</f>
        <v>1</v>
      </c>
    </row>
    <row r="16670" spans="1:14" x14ac:dyDescent="0.2">
      <c r="A16670">
        <v>315560</v>
      </c>
      <c r="B16670" t="s">
        <v>69</v>
      </c>
      <c r="C16670" t="s">
        <v>98</v>
      </c>
      <c r="D16670">
        <v>2014</v>
      </c>
      <c r="E16670" t="s">
        <v>2330</v>
      </c>
      <c r="F16670" t="s">
        <v>367</v>
      </c>
      <c r="H16670">
        <v>30578</v>
      </c>
      <c r="I16670">
        <v>12286</v>
      </c>
      <c r="J16670">
        <v>12286</v>
      </c>
      <c r="K16670">
        <v>12286</v>
      </c>
      <c r="L16670">
        <v>100</v>
      </c>
      <c r="M16670">
        <v>40.18</v>
      </c>
      <c r="N16670">
        <f>COUNTIF(Cod_Mun_Norte!B:B,DADOS_SNIS_Minas!A16670)</f>
        <v>1</v>
      </c>
    </row>
    <row r="16671" spans="1:14" x14ac:dyDescent="0.2">
      <c r="A16671">
        <v>315560</v>
      </c>
      <c r="B16671" t="s">
        <v>69</v>
      </c>
      <c r="C16671" t="s">
        <v>98</v>
      </c>
      <c r="D16671">
        <v>2013</v>
      </c>
      <c r="E16671" t="s">
        <v>2330</v>
      </c>
      <c r="F16671" t="s">
        <v>367</v>
      </c>
      <c r="H16671">
        <v>30418</v>
      </c>
      <c r="I16671">
        <v>12222</v>
      </c>
      <c r="J16671">
        <v>12222</v>
      </c>
      <c r="K16671">
        <v>12222</v>
      </c>
      <c r="L16671">
        <v>100</v>
      </c>
      <c r="M16671">
        <v>40.18</v>
      </c>
      <c r="N16671">
        <f>COUNTIF(Cod_Mun_Norte!B:B,DADOS_SNIS_Minas!A16671)</f>
        <v>1</v>
      </c>
    </row>
    <row r="16672" spans="1:14" x14ac:dyDescent="0.2">
      <c r="A16672">
        <v>315560</v>
      </c>
      <c r="B16672" t="s">
        <v>69</v>
      </c>
      <c r="C16672" t="s">
        <v>98</v>
      </c>
      <c r="D16672">
        <v>2012</v>
      </c>
      <c r="E16672" t="s">
        <v>2330</v>
      </c>
      <c r="F16672" t="s">
        <v>367</v>
      </c>
      <c r="H16672">
        <v>29381</v>
      </c>
      <c r="I16672">
        <v>11805</v>
      </c>
      <c r="J16672">
        <v>11805</v>
      </c>
      <c r="K16672">
        <v>11805</v>
      </c>
      <c r="L16672">
        <v>100</v>
      </c>
      <c r="M16672">
        <v>40.18</v>
      </c>
      <c r="N16672">
        <f>COUNTIF(Cod_Mun_Norte!B:B,DADOS_SNIS_Minas!A16672)</f>
        <v>1</v>
      </c>
    </row>
    <row r="16673" spans="1:14" x14ac:dyDescent="0.2">
      <c r="A16673">
        <v>315560</v>
      </c>
      <c r="B16673" t="s">
        <v>69</v>
      </c>
      <c r="C16673" t="s">
        <v>98</v>
      </c>
      <c r="D16673">
        <v>2011</v>
      </c>
      <c r="E16673" t="s">
        <v>361</v>
      </c>
      <c r="F16673" t="s">
        <v>99</v>
      </c>
      <c r="H16673">
        <v>29242</v>
      </c>
      <c r="I16673">
        <v>11749</v>
      </c>
      <c r="J16673">
        <v>11749</v>
      </c>
      <c r="K16673">
        <v>11749</v>
      </c>
      <c r="L16673">
        <v>100</v>
      </c>
      <c r="M16673">
        <v>40.18</v>
      </c>
      <c r="N16673">
        <f>COUNTIF(Cod_Mun_Norte!B:B,DADOS_SNIS_Minas!A16673)</f>
        <v>1</v>
      </c>
    </row>
    <row r="16674" spans="1:14" x14ac:dyDescent="0.2">
      <c r="A16674">
        <v>315560</v>
      </c>
      <c r="B16674" t="s">
        <v>69</v>
      </c>
      <c r="C16674" t="s">
        <v>98</v>
      </c>
      <c r="D16674">
        <v>2010</v>
      </c>
      <c r="E16674" t="s">
        <v>361</v>
      </c>
      <c r="F16674" t="s">
        <v>99</v>
      </c>
      <c r="H16674">
        <v>29099</v>
      </c>
      <c r="I16674">
        <v>11692</v>
      </c>
      <c r="J16674">
        <v>11692</v>
      </c>
      <c r="K16674">
        <v>11692</v>
      </c>
      <c r="L16674">
        <v>100</v>
      </c>
      <c r="M16674">
        <v>40.18</v>
      </c>
      <c r="N16674">
        <f>COUNTIF(Cod_Mun_Norte!B:B,DADOS_SNIS_Minas!A16674)</f>
        <v>1</v>
      </c>
    </row>
    <row r="16675" spans="1:14" x14ac:dyDescent="0.2">
      <c r="A16675">
        <v>315560</v>
      </c>
      <c r="B16675" t="s">
        <v>69</v>
      </c>
      <c r="C16675" t="s">
        <v>98</v>
      </c>
      <c r="D16675">
        <v>2009</v>
      </c>
      <c r="E16675" t="s">
        <v>361</v>
      </c>
      <c r="F16675" t="s">
        <v>99</v>
      </c>
      <c r="H16675">
        <v>29947</v>
      </c>
      <c r="I16675">
        <v>11723</v>
      </c>
      <c r="J16675">
        <v>12458</v>
      </c>
      <c r="K16675">
        <v>12458</v>
      </c>
      <c r="L16675">
        <v>100</v>
      </c>
      <c r="M16675">
        <v>41.6</v>
      </c>
      <c r="N16675">
        <f>COUNTIF(Cod_Mun_Norte!B:B,DADOS_SNIS_Minas!A16675)</f>
        <v>1</v>
      </c>
    </row>
    <row r="16676" spans="1:14" x14ac:dyDescent="0.2">
      <c r="A16676">
        <v>315560</v>
      </c>
      <c r="B16676" t="s">
        <v>69</v>
      </c>
      <c r="C16676" t="s">
        <v>98</v>
      </c>
      <c r="D16676">
        <v>2008</v>
      </c>
      <c r="E16676" t="s">
        <v>361</v>
      </c>
      <c r="F16676" t="s">
        <v>99</v>
      </c>
      <c r="H16676">
        <v>29719</v>
      </c>
      <c r="I16676">
        <v>11634</v>
      </c>
      <c r="J16676">
        <v>12139</v>
      </c>
      <c r="K16676">
        <v>12139</v>
      </c>
      <c r="L16676">
        <v>100</v>
      </c>
      <c r="M16676">
        <v>40.85</v>
      </c>
      <c r="N16676">
        <f>COUNTIF(Cod_Mun_Norte!B:B,DADOS_SNIS_Minas!A16676)</f>
        <v>1</v>
      </c>
    </row>
    <row r="16677" spans="1:14" x14ac:dyDescent="0.2">
      <c r="A16677">
        <v>315560</v>
      </c>
      <c r="B16677" t="s">
        <v>69</v>
      </c>
      <c r="C16677" t="s">
        <v>98</v>
      </c>
      <c r="D16677">
        <v>2007</v>
      </c>
      <c r="E16677" t="s">
        <v>361</v>
      </c>
      <c r="F16677" t="s">
        <v>362</v>
      </c>
      <c r="H16677">
        <v>28633</v>
      </c>
      <c r="I16677">
        <v>11209</v>
      </c>
      <c r="J16677">
        <v>11779</v>
      </c>
      <c r="K16677">
        <v>11779</v>
      </c>
      <c r="L16677">
        <v>100</v>
      </c>
      <c r="M16677">
        <v>41.14</v>
      </c>
      <c r="N16677">
        <f>COUNTIF(Cod_Mun_Norte!B:B,DADOS_SNIS_Minas!A16677)</f>
        <v>1</v>
      </c>
    </row>
    <row r="16678" spans="1:14" x14ac:dyDescent="0.2">
      <c r="A16678">
        <v>315560</v>
      </c>
      <c r="B16678" t="s">
        <v>69</v>
      </c>
      <c r="C16678" t="s">
        <v>98</v>
      </c>
      <c r="D16678">
        <v>2006</v>
      </c>
      <c r="E16678" t="s">
        <v>361</v>
      </c>
      <c r="F16678" t="s">
        <v>362</v>
      </c>
      <c r="H16678">
        <v>28285</v>
      </c>
      <c r="I16678">
        <v>10899</v>
      </c>
      <c r="J16678">
        <v>11341</v>
      </c>
      <c r="K16678">
        <v>11341</v>
      </c>
      <c r="L16678">
        <v>100</v>
      </c>
      <c r="M16678">
        <v>40.1</v>
      </c>
      <c r="N16678">
        <f>COUNTIF(Cod_Mun_Norte!B:B,DADOS_SNIS_Minas!A16678)</f>
        <v>1</v>
      </c>
    </row>
    <row r="16679" spans="1:14" x14ac:dyDescent="0.2">
      <c r="A16679">
        <v>315560</v>
      </c>
      <c r="B16679" t="s">
        <v>69</v>
      </c>
      <c r="C16679" t="s">
        <v>98</v>
      </c>
      <c r="D16679">
        <v>2005</v>
      </c>
      <c r="E16679" t="s">
        <v>361</v>
      </c>
      <c r="F16679" t="s">
        <v>362</v>
      </c>
      <c r="H16679">
        <v>28125</v>
      </c>
      <c r="I16679">
        <v>10837</v>
      </c>
      <c r="J16679">
        <v>11004</v>
      </c>
      <c r="K16679">
        <v>11004</v>
      </c>
      <c r="L16679">
        <v>100</v>
      </c>
      <c r="M16679">
        <v>39.130000000000003</v>
      </c>
      <c r="N16679">
        <f>COUNTIF(Cod_Mun_Norte!B:B,DADOS_SNIS_Minas!A16679)</f>
        <v>1</v>
      </c>
    </row>
    <row r="16680" spans="1:14" x14ac:dyDescent="0.2">
      <c r="A16680">
        <v>315560</v>
      </c>
      <c r="B16680" t="s">
        <v>69</v>
      </c>
      <c r="C16680" t="s">
        <v>98</v>
      </c>
      <c r="D16680">
        <v>2004</v>
      </c>
      <c r="E16680" t="s">
        <v>361</v>
      </c>
      <c r="F16680" t="s">
        <v>362</v>
      </c>
      <c r="H16680">
        <v>27965</v>
      </c>
      <c r="I16680">
        <v>10776</v>
      </c>
      <c r="J16680">
        <v>10633</v>
      </c>
      <c r="K16680">
        <v>10633</v>
      </c>
      <c r="L16680">
        <v>98.7</v>
      </c>
      <c r="M16680">
        <v>38.020000000000003</v>
      </c>
      <c r="N16680">
        <f>COUNTIF(Cod_Mun_Norte!B:B,DADOS_SNIS_Minas!A16680)</f>
        <v>1</v>
      </c>
    </row>
    <row r="16681" spans="1:14" x14ac:dyDescent="0.2">
      <c r="A16681">
        <v>315560</v>
      </c>
      <c r="B16681" t="s">
        <v>69</v>
      </c>
      <c r="C16681" t="s">
        <v>98</v>
      </c>
      <c r="D16681">
        <v>2003</v>
      </c>
      <c r="E16681" t="s">
        <v>361</v>
      </c>
      <c r="F16681" t="s">
        <v>362</v>
      </c>
      <c r="H16681">
        <v>27674</v>
      </c>
      <c r="I16681">
        <v>10663</v>
      </c>
      <c r="N16681">
        <f>COUNTIF(Cod_Mun_Norte!B:B,DADOS_SNIS_Minas!A16681)</f>
        <v>1</v>
      </c>
    </row>
    <row r="16682" spans="1:14" x14ac:dyDescent="0.2">
      <c r="A16682">
        <v>315560</v>
      </c>
      <c r="B16682" t="s">
        <v>69</v>
      </c>
      <c r="C16682" t="s">
        <v>98</v>
      </c>
      <c r="D16682">
        <v>2002</v>
      </c>
      <c r="E16682" t="s">
        <v>361</v>
      </c>
      <c r="F16682" t="s">
        <v>362</v>
      </c>
      <c r="H16682">
        <v>27535</v>
      </c>
      <c r="I16682">
        <v>10610</v>
      </c>
      <c r="N16682">
        <f>COUNTIF(Cod_Mun_Norte!B:B,DADOS_SNIS_Minas!A16682)</f>
        <v>1</v>
      </c>
    </row>
    <row r="16683" spans="1:14" x14ac:dyDescent="0.2">
      <c r="A16683">
        <v>315560</v>
      </c>
      <c r="B16683" t="s">
        <v>69</v>
      </c>
      <c r="C16683" t="s">
        <v>98</v>
      </c>
      <c r="D16683">
        <v>2001</v>
      </c>
      <c r="E16683" t="s">
        <v>361</v>
      </c>
      <c r="F16683" t="s">
        <v>362</v>
      </c>
      <c r="H16683">
        <v>27227</v>
      </c>
      <c r="I16683">
        <v>10491</v>
      </c>
      <c r="N16683">
        <f>COUNTIF(Cod_Mun_Norte!B:B,DADOS_SNIS_Minas!A16683)</f>
        <v>1</v>
      </c>
    </row>
    <row r="16684" spans="1:14" x14ac:dyDescent="0.2">
      <c r="A16684">
        <v>315560</v>
      </c>
      <c r="B16684" t="s">
        <v>69</v>
      </c>
      <c r="C16684" t="s">
        <v>98</v>
      </c>
      <c r="D16684">
        <v>2000</v>
      </c>
      <c r="E16684" t="s">
        <v>361</v>
      </c>
      <c r="F16684" t="s">
        <v>362</v>
      </c>
      <c r="H16684">
        <v>27237</v>
      </c>
      <c r="I16684">
        <v>10495</v>
      </c>
      <c r="N16684">
        <f>COUNTIF(Cod_Mun_Norte!B:B,DADOS_SNIS_Minas!A16684)</f>
        <v>1</v>
      </c>
    </row>
    <row r="16685" spans="1:14" x14ac:dyDescent="0.2">
      <c r="A16685">
        <v>315560</v>
      </c>
      <c r="B16685" t="s">
        <v>69</v>
      </c>
      <c r="C16685" t="s">
        <v>98</v>
      </c>
      <c r="D16685">
        <v>1999</v>
      </c>
      <c r="E16685" t="s">
        <v>361</v>
      </c>
      <c r="F16685" t="s">
        <v>362</v>
      </c>
      <c r="H16685">
        <v>26101</v>
      </c>
      <c r="I16685">
        <v>6972</v>
      </c>
      <c r="N16685">
        <f>COUNTIF(Cod_Mun_Norte!B:B,DADOS_SNIS_Minas!A16685)</f>
        <v>1</v>
      </c>
    </row>
    <row r="16686" spans="1:14" x14ac:dyDescent="0.2">
      <c r="A16686">
        <v>315560</v>
      </c>
      <c r="B16686" t="s">
        <v>69</v>
      </c>
      <c r="C16686" t="s">
        <v>98</v>
      </c>
      <c r="D16686">
        <v>1998</v>
      </c>
      <c r="E16686" t="s">
        <v>361</v>
      </c>
      <c r="F16686" t="s">
        <v>362</v>
      </c>
      <c r="H16686">
        <v>26037</v>
      </c>
      <c r="I16686">
        <v>6954</v>
      </c>
      <c r="N16686">
        <f>COUNTIF(Cod_Mun_Norte!B:B,DADOS_SNIS_Minas!A16686)</f>
        <v>1</v>
      </c>
    </row>
    <row r="16687" spans="1:14" x14ac:dyDescent="0.2">
      <c r="A16687">
        <v>315560</v>
      </c>
      <c r="B16687" t="s">
        <v>69</v>
      </c>
      <c r="C16687" t="s">
        <v>98</v>
      </c>
      <c r="D16687">
        <v>1997</v>
      </c>
      <c r="H16687">
        <v>25976</v>
      </c>
      <c r="I16687">
        <v>6938</v>
      </c>
      <c r="N16687">
        <f>COUNTIF(Cod_Mun_Norte!B:B,DADOS_SNIS_Minas!A16687)</f>
        <v>1</v>
      </c>
    </row>
    <row r="16688" spans="1:14" x14ac:dyDescent="0.2">
      <c r="A16688">
        <v>315560</v>
      </c>
      <c r="B16688" t="s">
        <v>69</v>
      </c>
      <c r="C16688" t="s">
        <v>98</v>
      </c>
      <c r="D16688">
        <v>1996</v>
      </c>
      <c r="H16688">
        <v>42445</v>
      </c>
      <c r="I16688">
        <v>11337</v>
      </c>
      <c r="N16688">
        <f>COUNTIF(Cod_Mun_Norte!B:B,DADOS_SNIS_Minas!A16688)</f>
        <v>1</v>
      </c>
    </row>
    <row r="16689" spans="1:14" x14ac:dyDescent="0.2">
      <c r="A16689">
        <v>315560</v>
      </c>
      <c r="B16689" t="s">
        <v>69</v>
      </c>
      <c r="C16689" t="s">
        <v>98</v>
      </c>
      <c r="D16689">
        <v>1995</v>
      </c>
      <c r="H16689">
        <v>43834</v>
      </c>
      <c r="I16689">
        <v>11708</v>
      </c>
      <c r="N16689">
        <f>COUNTIF(Cod_Mun_Norte!B:B,DADOS_SNIS_Minas!A16689)</f>
        <v>1</v>
      </c>
    </row>
    <row r="16690" spans="1:14" x14ac:dyDescent="0.2">
      <c r="A16690">
        <v>315570</v>
      </c>
      <c r="B16690" t="s">
        <v>2331</v>
      </c>
      <c r="C16690" t="s">
        <v>98</v>
      </c>
      <c r="D16690">
        <v>2020</v>
      </c>
      <c r="E16690" t="s">
        <v>2332</v>
      </c>
      <c r="F16690" t="s">
        <v>357</v>
      </c>
      <c r="G16690" t="s">
        <v>383</v>
      </c>
      <c r="H16690">
        <v>14332</v>
      </c>
      <c r="I16690">
        <v>11418</v>
      </c>
      <c r="J16690">
        <v>10573</v>
      </c>
      <c r="K16690">
        <v>10573</v>
      </c>
      <c r="L16690">
        <v>92.6</v>
      </c>
      <c r="M16690">
        <v>73.77</v>
      </c>
      <c r="N16690">
        <f>COUNTIF(Cod_Mun_Norte!B:B,DADOS_SNIS_Minas!A16690)</f>
        <v>0</v>
      </c>
    </row>
    <row r="16691" spans="1:14" x14ac:dyDescent="0.2">
      <c r="A16691">
        <v>315570</v>
      </c>
      <c r="B16691" t="s">
        <v>2331</v>
      </c>
      <c r="C16691" t="s">
        <v>98</v>
      </c>
      <c r="D16691">
        <v>2019</v>
      </c>
      <c r="E16691" t="s">
        <v>2332</v>
      </c>
      <c r="F16691" t="s">
        <v>357</v>
      </c>
      <c r="G16691" t="s">
        <v>383</v>
      </c>
      <c r="H16691">
        <v>14339</v>
      </c>
      <c r="I16691">
        <v>11423</v>
      </c>
      <c r="J16691">
        <v>10435</v>
      </c>
      <c r="K16691">
        <v>10435</v>
      </c>
      <c r="L16691">
        <v>91.4</v>
      </c>
      <c r="M16691">
        <v>72.77</v>
      </c>
      <c r="N16691">
        <f>COUNTIF(Cod_Mun_Norte!B:B,DADOS_SNIS_Minas!A16691)</f>
        <v>0</v>
      </c>
    </row>
    <row r="16692" spans="1:14" x14ac:dyDescent="0.2">
      <c r="A16692">
        <v>315570</v>
      </c>
      <c r="B16692" t="s">
        <v>2331</v>
      </c>
      <c r="C16692" t="s">
        <v>98</v>
      </c>
      <c r="D16692">
        <v>2018</v>
      </c>
      <c r="E16692" t="s">
        <v>2333</v>
      </c>
      <c r="F16692" t="s">
        <v>357</v>
      </c>
      <c r="H16692">
        <v>14346</v>
      </c>
      <c r="I16692">
        <v>11429</v>
      </c>
      <c r="J16692">
        <v>10465</v>
      </c>
      <c r="K16692">
        <v>10465</v>
      </c>
      <c r="L16692">
        <v>91.6</v>
      </c>
      <c r="M16692">
        <v>72.95</v>
      </c>
      <c r="N16692">
        <f>COUNTIF(Cod_Mun_Norte!B:B,DADOS_SNIS_Minas!A16692)</f>
        <v>0</v>
      </c>
    </row>
    <row r="16693" spans="1:14" x14ac:dyDescent="0.2">
      <c r="A16693">
        <v>315570</v>
      </c>
      <c r="B16693" t="s">
        <v>2331</v>
      </c>
      <c r="C16693" t="s">
        <v>98</v>
      </c>
      <c r="D16693">
        <v>2017</v>
      </c>
      <c r="E16693" t="s">
        <v>2333</v>
      </c>
      <c r="F16693" t="s">
        <v>357</v>
      </c>
      <c r="H16693">
        <v>14624</v>
      </c>
      <c r="I16693">
        <v>11650</v>
      </c>
      <c r="J16693">
        <v>10534</v>
      </c>
      <c r="K16693">
        <v>10534</v>
      </c>
      <c r="L16693">
        <v>90.4</v>
      </c>
      <c r="M16693">
        <v>72.03</v>
      </c>
      <c r="N16693">
        <f>COUNTIF(Cod_Mun_Norte!B:B,DADOS_SNIS_Minas!A16693)</f>
        <v>0</v>
      </c>
    </row>
    <row r="16694" spans="1:14" x14ac:dyDescent="0.2">
      <c r="A16694">
        <v>315570</v>
      </c>
      <c r="B16694" t="s">
        <v>2331</v>
      </c>
      <c r="C16694" t="s">
        <v>98</v>
      </c>
      <c r="D16694">
        <v>2016</v>
      </c>
      <c r="E16694" t="s">
        <v>2334</v>
      </c>
      <c r="F16694" t="s">
        <v>364</v>
      </c>
      <c r="H16694">
        <v>14613</v>
      </c>
      <c r="I16694">
        <v>11642</v>
      </c>
      <c r="J16694">
        <v>10566</v>
      </c>
      <c r="K16694">
        <v>10566</v>
      </c>
      <c r="L16694">
        <v>90.8</v>
      </c>
      <c r="M16694">
        <v>72.31</v>
      </c>
      <c r="N16694">
        <f>COUNTIF(Cod_Mun_Norte!B:B,DADOS_SNIS_Minas!A16694)</f>
        <v>0</v>
      </c>
    </row>
    <row r="16695" spans="1:14" x14ac:dyDescent="0.2">
      <c r="A16695">
        <v>315570</v>
      </c>
      <c r="B16695" t="s">
        <v>2331</v>
      </c>
      <c r="C16695" t="s">
        <v>98</v>
      </c>
      <c r="D16695">
        <v>2015</v>
      </c>
      <c r="E16695" t="s">
        <v>2333</v>
      </c>
      <c r="F16695" t="s">
        <v>359</v>
      </c>
      <c r="H16695">
        <v>14602</v>
      </c>
      <c r="I16695">
        <v>11633</v>
      </c>
      <c r="J16695">
        <v>10641</v>
      </c>
      <c r="K16695">
        <v>10641</v>
      </c>
      <c r="L16695">
        <v>91.5</v>
      </c>
      <c r="M16695">
        <v>72.87</v>
      </c>
      <c r="N16695">
        <f>COUNTIF(Cod_Mun_Norte!B:B,DADOS_SNIS_Minas!A16695)</f>
        <v>0</v>
      </c>
    </row>
    <row r="16696" spans="1:14" x14ac:dyDescent="0.2">
      <c r="A16696">
        <v>315570</v>
      </c>
      <c r="B16696" t="s">
        <v>2331</v>
      </c>
      <c r="C16696" t="s">
        <v>98</v>
      </c>
      <c r="D16696">
        <v>2014</v>
      </c>
      <c r="E16696" t="s">
        <v>2333</v>
      </c>
      <c r="F16696" t="s">
        <v>359</v>
      </c>
      <c r="H16696">
        <v>14590</v>
      </c>
      <c r="I16696">
        <v>11623</v>
      </c>
      <c r="J16696">
        <v>11623</v>
      </c>
      <c r="K16696">
        <v>11623</v>
      </c>
      <c r="L16696">
        <v>100</v>
      </c>
      <c r="M16696">
        <v>79.66</v>
      </c>
      <c r="N16696">
        <f>COUNTIF(Cod_Mun_Norte!B:B,DADOS_SNIS_Minas!A16696)</f>
        <v>0</v>
      </c>
    </row>
    <row r="16697" spans="1:14" x14ac:dyDescent="0.2">
      <c r="A16697">
        <v>315570</v>
      </c>
      <c r="B16697" t="s">
        <v>2331</v>
      </c>
      <c r="C16697" t="s">
        <v>98</v>
      </c>
      <c r="D16697">
        <v>2013</v>
      </c>
      <c r="E16697" t="s">
        <v>2333</v>
      </c>
      <c r="F16697" t="s">
        <v>359</v>
      </c>
      <c r="H16697">
        <v>14578</v>
      </c>
      <c r="I16697">
        <v>11614</v>
      </c>
      <c r="J16697">
        <v>11614</v>
      </c>
      <c r="K16697">
        <v>11614</v>
      </c>
      <c r="L16697">
        <v>100</v>
      </c>
      <c r="M16697">
        <v>79.67</v>
      </c>
      <c r="N16697">
        <f>COUNTIF(Cod_Mun_Norte!B:B,DADOS_SNIS_Minas!A16697)</f>
        <v>0</v>
      </c>
    </row>
    <row r="16698" spans="1:14" x14ac:dyDescent="0.2">
      <c r="A16698">
        <v>315570</v>
      </c>
      <c r="B16698" t="s">
        <v>2331</v>
      </c>
      <c r="C16698" t="s">
        <v>98</v>
      </c>
      <c r="D16698">
        <v>2012</v>
      </c>
      <c r="E16698" t="s">
        <v>2333</v>
      </c>
      <c r="F16698" t="s">
        <v>359</v>
      </c>
      <c r="H16698">
        <v>14151</v>
      </c>
      <c r="I16698">
        <v>11274</v>
      </c>
      <c r="J16698">
        <v>11274</v>
      </c>
      <c r="K16698">
        <v>11274</v>
      </c>
      <c r="L16698">
        <v>100</v>
      </c>
      <c r="M16698">
        <v>79.67</v>
      </c>
      <c r="N16698">
        <f>COUNTIF(Cod_Mun_Norte!B:B,DADOS_SNIS_Minas!A16698)</f>
        <v>0</v>
      </c>
    </row>
    <row r="16699" spans="1:14" x14ac:dyDescent="0.2">
      <c r="A16699">
        <v>315570</v>
      </c>
      <c r="B16699" t="s">
        <v>2331</v>
      </c>
      <c r="C16699" t="s">
        <v>98</v>
      </c>
      <c r="D16699">
        <v>2011</v>
      </c>
      <c r="E16699" t="s">
        <v>2333</v>
      </c>
      <c r="F16699" t="s">
        <v>359</v>
      </c>
      <c r="H16699">
        <v>14150</v>
      </c>
      <c r="I16699">
        <v>11273</v>
      </c>
      <c r="J16699">
        <v>11273</v>
      </c>
      <c r="K16699">
        <v>11273</v>
      </c>
      <c r="L16699">
        <v>100</v>
      </c>
      <c r="M16699">
        <v>79.67</v>
      </c>
      <c r="N16699">
        <f>COUNTIF(Cod_Mun_Norte!B:B,DADOS_SNIS_Minas!A16699)</f>
        <v>0</v>
      </c>
    </row>
    <row r="16700" spans="1:14" x14ac:dyDescent="0.2">
      <c r="A16700">
        <v>315570</v>
      </c>
      <c r="B16700" t="s">
        <v>2331</v>
      </c>
      <c r="C16700" t="s">
        <v>98</v>
      </c>
      <c r="D16700">
        <v>2010</v>
      </c>
      <c r="E16700" t="s">
        <v>2333</v>
      </c>
      <c r="F16700" t="s">
        <v>359</v>
      </c>
      <c r="H16700">
        <v>14149</v>
      </c>
      <c r="I16700">
        <v>11272</v>
      </c>
      <c r="J16700">
        <v>11272</v>
      </c>
      <c r="K16700">
        <v>11272</v>
      </c>
      <c r="L16700">
        <v>100</v>
      </c>
      <c r="M16700">
        <v>79.67</v>
      </c>
      <c r="N16700">
        <f>COUNTIF(Cod_Mun_Norte!B:B,DADOS_SNIS_Minas!A16700)</f>
        <v>0</v>
      </c>
    </row>
    <row r="16701" spans="1:14" x14ac:dyDescent="0.2">
      <c r="A16701">
        <v>315570</v>
      </c>
      <c r="B16701" t="s">
        <v>2331</v>
      </c>
      <c r="C16701" t="s">
        <v>98</v>
      </c>
      <c r="D16701">
        <v>2009</v>
      </c>
      <c r="E16701" t="s">
        <v>361</v>
      </c>
      <c r="F16701" t="s">
        <v>362</v>
      </c>
      <c r="H16701">
        <v>14846</v>
      </c>
      <c r="I16701">
        <v>11821</v>
      </c>
      <c r="J16701">
        <v>12914</v>
      </c>
      <c r="K16701">
        <v>12914</v>
      </c>
      <c r="L16701">
        <v>100</v>
      </c>
      <c r="M16701">
        <v>86.99</v>
      </c>
      <c r="N16701">
        <f>COUNTIF(Cod_Mun_Norte!B:B,DADOS_SNIS_Minas!A16701)</f>
        <v>0</v>
      </c>
    </row>
    <row r="16702" spans="1:14" x14ac:dyDescent="0.2">
      <c r="A16702">
        <v>315570</v>
      </c>
      <c r="B16702" t="s">
        <v>2331</v>
      </c>
      <c r="C16702" t="s">
        <v>98</v>
      </c>
      <c r="D16702">
        <v>2008</v>
      </c>
      <c r="E16702" t="s">
        <v>361</v>
      </c>
      <c r="F16702" t="s">
        <v>362</v>
      </c>
      <c r="H16702">
        <v>14792</v>
      </c>
      <c r="I16702">
        <v>11778</v>
      </c>
      <c r="J16702">
        <v>12522</v>
      </c>
      <c r="K16702">
        <v>12522</v>
      </c>
      <c r="L16702">
        <v>100</v>
      </c>
      <c r="M16702">
        <v>84.65</v>
      </c>
      <c r="N16702">
        <f>COUNTIF(Cod_Mun_Norte!B:B,DADOS_SNIS_Minas!A16702)</f>
        <v>0</v>
      </c>
    </row>
    <row r="16703" spans="1:14" x14ac:dyDescent="0.2">
      <c r="A16703">
        <v>315570</v>
      </c>
      <c r="B16703" t="s">
        <v>2331</v>
      </c>
      <c r="C16703" t="s">
        <v>98</v>
      </c>
      <c r="D16703">
        <v>2007</v>
      </c>
      <c r="E16703" t="s">
        <v>361</v>
      </c>
      <c r="F16703" t="s">
        <v>362</v>
      </c>
      <c r="H16703">
        <v>14319</v>
      </c>
      <c r="I16703">
        <v>11401</v>
      </c>
      <c r="J16703">
        <v>12151</v>
      </c>
      <c r="K16703">
        <v>12151</v>
      </c>
      <c r="L16703">
        <v>100</v>
      </c>
      <c r="M16703">
        <v>84.86</v>
      </c>
      <c r="N16703">
        <f>COUNTIF(Cod_Mun_Norte!B:B,DADOS_SNIS_Minas!A16703)</f>
        <v>0</v>
      </c>
    </row>
    <row r="16704" spans="1:14" x14ac:dyDescent="0.2">
      <c r="A16704">
        <v>315570</v>
      </c>
      <c r="B16704" t="s">
        <v>2331</v>
      </c>
      <c r="C16704" t="s">
        <v>98</v>
      </c>
      <c r="D16704">
        <v>2006</v>
      </c>
      <c r="E16704" t="s">
        <v>361</v>
      </c>
      <c r="F16704" t="s">
        <v>362</v>
      </c>
      <c r="H16704">
        <v>14479</v>
      </c>
      <c r="I16704">
        <v>11161</v>
      </c>
      <c r="J16704">
        <v>11753</v>
      </c>
      <c r="K16704">
        <v>11753</v>
      </c>
      <c r="L16704">
        <v>100</v>
      </c>
      <c r="M16704">
        <v>81.17</v>
      </c>
      <c r="N16704">
        <f>COUNTIF(Cod_Mun_Norte!B:B,DADOS_SNIS_Minas!A16704)</f>
        <v>0</v>
      </c>
    </row>
    <row r="16705" spans="1:14" x14ac:dyDescent="0.2">
      <c r="A16705">
        <v>315570</v>
      </c>
      <c r="B16705" t="s">
        <v>2331</v>
      </c>
      <c r="C16705" t="s">
        <v>98</v>
      </c>
      <c r="D16705">
        <v>2005</v>
      </c>
      <c r="E16705" t="s">
        <v>361</v>
      </c>
      <c r="F16705" t="s">
        <v>362</v>
      </c>
      <c r="H16705">
        <v>14427</v>
      </c>
      <c r="I16705">
        <v>11121</v>
      </c>
      <c r="J16705">
        <v>9597</v>
      </c>
      <c r="K16705">
        <v>9597</v>
      </c>
      <c r="L16705">
        <v>86.3</v>
      </c>
      <c r="M16705">
        <v>66.52</v>
      </c>
      <c r="N16705">
        <f>COUNTIF(Cod_Mun_Norte!B:B,DADOS_SNIS_Minas!A16705)</f>
        <v>0</v>
      </c>
    </row>
    <row r="16706" spans="1:14" x14ac:dyDescent="0.2">
      <c r="A16706">
        <v>315570</v>
      </c>
      <c r="B16706" t="s">
        <v>2331</v>
      </c>
      <c r="C16706" t="s">
        <v>98</v>
      </c>
      <c r="D16706">
        <v>2004</v>
      </c>
      <c r="E16706" t="s">
        <v>361</v>
      </c>
      <c r="F16706" t="s">
        <v>362</v>
      </c>
      <c r="H16706">
        <v>14375</v>
      </c>
      <c r="I16706">
        <v>11081</v>
      </c>
      <c r="N16706">
        <f>COUNTIF(Cod_Mun_Norte!B:B,DADOS_SNIS_Minas!A16706)</f>
        <v>0</v>
      </c>
    </row>
    <row r="16707" spans="1:14" x14ac:dyDescent="0.2">
      <c r="A16707">
        <v>315570</v>
      </c>
      <c r="B16707" t="s">
        <v>2331</v>
      </c>
      <c r="C16707" t="s">
        <v>98</v>
      </c>
      <c r="D16707">
        <v>2003</v>
      </c>
      <c r="E16707" t="s">
        <v>361</v>
      </c>
      <c r="F16707" t="s">
        <v>362</v>
      </c>
      <c r="H16707">
        <v>14280</v>
      </c>
      <c r="I16707">
        <v>11007</v>
      </c>
      <c r="N16707">
        <f>COUNTIF(Cod_Mun_Norte!B:B,DADOS_SNIS_Minas!A16707)</f>
        <v>0</v>
      </c>
    </row>
    <row r="16708" spans="1:14" x14ac:dyDescent="0.2">
      <c r="A16708">
        <v>315570</v>
      </c>
      <c r="B16708" t="s">
        <v>2331</v>
      </c>
      <c r="C16708" t="s">
        <v>98</v>
      </c>
      <c r="D16708">
        <v>2002</v>
      </c>
      <c r="E16708" t="s">
        <v>361</v>
      </c>
      <c r="F16708" t="s">
        <v>362</v>
      </c>
      <c r="H16708">
        <v>14235</v>
      </c>
      <c r="I16708">
        <v>10973</v>
      </c>
      <c r="N16708">
        <f>COUNTIF(Cod_Mun_Norte!B:B,DADOS_SNIS_Minas!A16708)</f>
        <v>0</v>
      </c>
    </row>
    <row r="16709" spans="1:14" x14ac:dyDescent="0.2">
      <c r="A16709">
        <v>315570</v>
      </c>
      <c r="B16709" t="s">
        <v>2331</v>
      </c>
      <c r="C16709" t="s">
        <v>98</v>
      </c>
      <c r="D16709">
        <v>2001</v>
      </c>
      <c r="E16709" t="s">
        <v>361</v>
      </c>
      <c r="F16709" t="s">
        <v>362</v>
      </c>
      <c r="H16709">
        <v>14077</v>
      </c>
      <c r="I16709">
        <v>10851</v>
      </c>
      <c r="N16709">
        <f>COUNTIF(Cod_Mun_Norte!B:B,DADOS_SNIS_Minas!A16709)</f>
        <v>0</v>
      </c>
    </row>
    <row r="16710" spans="1:14" x14ac:dyDescent="0.2">
      <c r="A16710">
        <v>315570</v>
      </c>
      <c r="B16710" t="s">
        <v>2331</v>
      </c>
      <c r="C16710" t="s">
        <v>98</v>
      </c>
      <c r="D16710">
        <v>2000</v>
      </c>
      <c r="E16710" t="s">
        <v>361</v>
      </c>
      <c r="F16710" t="s">
        <v>362</v>
      </c>
      <c r="H16710">
        <v>14138</v>
      </c>
      <c r="I16710">
        <v>10898</v>
      </c>
      <c r="N16710">
        <f>COUNTIF(Cod_Mun_Norte!B:B,DADOS_SNIS_Minas!A16710)</f>
        <v>0</v>
      </c>
    </row>
    <row r="16711" spans="1:14" x14ac:dyDescent="0.2">
      <c r="A16711">
        <v>315570</v>
      </c>
      <c r="B16711" t="s">
        <v>2331</v>
      </c>
      <c r="C16711" t="s">
        <v>98</v>
      </c>
      <c r="D16711">
        <v>1999</v>
      </c>
      <c r="E16711" t="s">
        <v>361</v>
      </c>
      <c r="F16711" t="s">
        <v>362</v>
      </c>
      <c r="H16711">
        <v>14566</v>
      </c>
      <c r="I16711">
        <v>11247</v>
      </c>
      <c r="N16711">
        <f>COUNTIF(Cod_Mun_Norte!B:B,DADOS_SNIS_Minas!A16711)</f>
        <v>0</v>
      </c>
    </row>
    <row r="16712" spans="1:14" x14ac:dyDescent="0.2">
      <c r="A16712">
        <v>315570</v>
      </c>
      <c r="B16712" t="s">
        <v>2331</v>
      </c>
      <c r="C16712" t="s">
        <v>98</v>
      </c>
      <c r="D16712">
        <v>1998</v>
      </c>
      <c r="E16712" t="s">
        <v>361</v>
      </c>
      <c r="F16712" t="s">
        <v>362</v>
      </c>
      <c r="H16712">
        <v>14434</v>
      </c>
      <c r="I16712">
        <v>11145</v>
      </c>
      <c r="N16712">
        <f>COUNTIF(Cod_Mun_Norte!B:B,DADOS_SNIS_Minas!A16712)</f>
        <v>0</v>
      </c>
    </row>
    <row r="16713" spans="1:14" x14ac:dyDescent="0.2">
      <c r="A16713">
        <v>315570</v>
      </c>
      <c r="B16713" t="s">
        <v>2331</v>
      </c>
      <c r="C16713" t="s">
        <v>98</v>
      </c>
      <c r="D16713">
        <v>1997</v>
      </c>
      <c r="H16713">
        <v>14302</v>
      </c>
      <c r="I16713">
        <v>11043</v>
      </c>
      <c r="N16713">
        <f>COUNTIF(Cod_Mun_Norte!B:B,DADOS_SNIS_Minas!A16713)</f>
        <v>0</v>
      </c>
    </row>
    <row r="16714" spans="1:14" x14ac:dyDescent="0.2">
      <c r="A16714">
        <v>315570</v>
      </c>
      <c r="B16714" t="s">
        <v>2331</v>
      </c>
      <c r="C16714" t="s">
        <v>98</v>
      </c>
      <c r="D16714">
        <v>1996</v>
      </c>
      <c r="H16714">
        <v>14145</v>
      </c>
      <c r="I16714">
        <v>10922</v>
      </c>
      <c r="N16714">
        <f>COUNTIF(Cod_Mun_Norte!B:B,DADOS_SNIS_Minas!A16714)</f>
        <v>0</v>
      </c>
    </row>
    <row r="16715" spans="1:14" x14ac:dyDescent="0.2">
      <c r="A16715">
        <v>315570</v>
      </c>
      <c r="B16715" t="s">
        <v>2331</v>
      </c>
      <c r="C16715" t="s">
        <v>98</v>
      </c>
      <c r="D16715">
        <v>1995</v>
      </c>
      <c r="H16715">
        <v>14167</v>
      </c>
      <c r="I16715">
        <v>10939</v>
      </c>
      <c r="N16715">
        <f>COUNTIF(Cod_Mun_Norte!B:B,DADOS_SNIS_Minas!A16715)</f>
        <v>0</v>
      </c>
    </row>
    <row r="16716" spans="1:14" x14ac:dyDescent="0.2">
      <c r="A16716">
        <v>315580</v>
      </c>
      <c r="B16716" t="s">
        <v>2335</v>
      </c>
      <c r="C16716" t="s">
        <v>98</v>
      </c>
      <c r="D16716">
        <v>2020</v>
      </c>
      <c r="E16716" t="s">
        <v>2336</v>
      </c>
      <c r="F16716" t="s">
        <v>357</v>
      </c>
      <c r="G16716" t="s">
        <v>383</v>
      </c>
      <c r="H16716">
        <v>17959</v>
      </c>
      <c r="I16716">
        <v>15171</v>
      </c>
      <c r="J16716">
        <v>14317</v>
      </c>
      <c r="K16716">
        <v>14317</v>
      </c>
      <c r="L16716">
        <v>94.4</v>
      </c>
      <c r="M16716">
        <v>79.72</v>
      </c>
      <c r="N16716">
        <f>COUNTIF(Cod_Mun_Norte!B:B,DADOS_SNIS_Minas!A16716)</f>
        <v>0</v>
      </c>
    </row>
    <row r="16717" spans="1:14" x14ac:dyDescent="0.2">
      <c r="A16717">
        <v>315580</v>
      </c>
      <c r="B16717" t="s">
        <v>2335</v>
      </c>
      <c r="C16717" t="s">
        <v>98</v>
      </c>
      <c r="D16717">
        <v>2019</v>
      </c>
      <c r="E16717" t="s">
        <v>2336</v>
      </c>
      <c r="F16717" t="s">
        <v>357</v>
      </c>
      <c r="G16717" t="s">
        <v>383</v>
      </c>
      <c r="H16717">
        <v>17910</v>
      </c>
      <c r="I16717">
        <v>15130</v>
      </c>
      <c r="J16717">
        <v>14164</v>
      </c>
      <c r="K16717">
        <v>14164</v>
      </c>
      <c r="L16717">
        <v>93.6</v>
      </c>
      <c r="M16717">
        <v>79.08</v>
      </c>
      <c r="N16717">
        <f>COUNTIF(Cod_Mun_Norte!B:B,DADOS_SNIS_Minas!A16717)</f>
        <v>0</v>
      </c>
    </row>
    <row r="16718" spans="1:14" x14ac:dyDescent="0.2">
      <c r="A16718">
        <v>315580</v>
      </c>
      <c r="B16718" t="s">
        <v>2335</v>
      </c>
      <c r="C16718" t="s">
        <v>98</v>
      </c>
      <c r="D16718">
        <v>2018</v>
      </c>
      <c r="E16718" t="s">
        <v>2337</v>
      </c>
      <c r="F16718" t="s">
        <v>357</v>
      </c>
      <c r="H16718">
        <v>17858</v>
      </c>
      <c r="I16718">
        <v>15086</v>
      </c>
      <c r="J16718">
        <v>14207</v>
      </c>
      <c r="K16718">
        <v>14207</v>
      </c>
      <c r="L16718">
        <v>94.2</v>
      </c>
      <c r="M16718">
        <v>79.56</v>
      </c>
      <c r="N16718">
        <f>COUNTIF(Cod_Mun_Norte!B:B,DADOS_SNIS_Minas!A16718)</f>
        <v>0</v>
      </c>
    </row>
    <row r="16719" spans="1:14" x14ac:dyDescent="0.2">
      <c r="A16719">
        <v>315580</v>
      </c>
      <c r="B16719" t="s">
        <v>2335</v>
      </c>
      <c r="C16719" t="s">
        <v>98</v>
      </c>
      <c r="D16719">
        <v>2017</v>
      </c>
      <c r="E16719" t="s">
        <v>2337</v>
      </c>
      <c r="F16719" t="s">
        <v>357</v>
      </c>
      <c r="H16719">
        <v>18061</v>
      </c>
      <c r="I16719">
        <v>15257</v>
      </c>
      <c r="J16719">
        <v>14279</v>
      </c>
      <c r="K16719">
        <v>14279</v>
      </c>
      <c r="L16719">
        <v>93.6</v>
      </c>
      <c r="M16719">
        <v>79.06</v>
      </c>
      <c r="N16719">
        <f>COUNTIF(Cod_Mun_Norte!B:B,DADOS_SNIS_Minas!A16719)</f>
        <v>0</v>
      </c>
    </row>
    <row r="16720" spans="1:14" x14ac:dyDescent="0.2">
      <c r="A16720">
        <v>315580</v>
      </c>
      <c r="B16720" t="s">
        <v>2335</v>
      </c>
      <c r="C16720" t="s">
        <v>98</v>
      </c>
      <c r="D16720">
        <v>2016</v>
      </c>
      <c r="E16720" t="s">
        <v>2337</v>
      </c>
      <c r="F16720" t="s">
        <v>359</v>
      </c>
      <c r="H16720">
        <v>18001</v>
      </c>
      <c r="I16720">
        <v>15207</v>
      </c>
      <c r="J16720">
        <v>14212</v>
      </c>
      <c r="K16720">
        <v>14212</v>
      </c>
      <c r="L16720">
        <v>93.5</v>
      </c>
      <c r="M16720">
        <v>78.95</v>
      </c>
      <c r="N16720">
        <f>COUNTIF(Cod_Mun_Norte!B:B,DADOS_SNIS_Minas!A16720)</f>
        <v>0</v>
      </c>
    </row>
    <row r="16721" spans="1:14" x14ac:dyDescent="0.2">
      <c r="A16721">
        <v>315580</v>
      </c>
      <c r="B16721" t="s">
        <v>2335</v>
      </c>
      <c r="C16721" t="s">
        <v>98</v>
      </c>
      <c r="D16721">
        <v>2015</v>
      </c>
      <c r="E16721" t="s">
        <v>2337</v>
      </c>
      <c r="F16721" t="s">
        <v>359</v>
      </c>
      <c r="H16721">
        <v>17939</v>
      </c>
      <c r="I16721">
        <v>15154</v>
      </c>
      <c r="J16721">
        <v>14284</v>
      </c>
      <c r="K16721">
        <v>14284</v>
      </c>
      <c r="L16721">
        <v>94.3</v>
      </c>
      <c r="M16721">
        <v>79.63</v>
      </c>
      <c r="N16721">
        <f>COUNTIF(Cod_Mun_Norte!B:B,DADOS_SNIS_Minas!A16721)</f>
        <v>0</v>
      </c>
    </row>
    <row r="16722" spans="1:14" x14ac:dyDescent="0.2">
      <c r="A16722">
        <v>315580</v>
      </c>
      <c r="B16722" t="s">
        <v>2335</v>
      </c>
      <c r="C16722" t="s">
        <v>98</v>
      </c>
      <c r="D16722">
        <v>2014</v>
      </c>
      <c r="E16722" t="s">
        <v>2338</v>
      </c>
      <c r="F16722" t="s">
        <v>364</v>
      </c>
      <c r="H16722">
        <v>17872</v>
      </c>
      <c r="I16722">
        <v>15098</v>
      </c>
      <c r="J16722">
        <v>15098</v>
      </c>
      <c r="K16722">
        <v>15098</v>
      </c>
      <c r="L16722">
        <v>100</v>
      </c>
      <c r="M16722">
        <v>84.48</v>
      </c>
      <c r="N16722">
        <f>COUNTIF(Cod_Mun_Norte!B:B,DADOS_SNIS_Minas!A16722)</f>
        <v>0</v>
      </c>
    </row>
    <row r="16723" spans="1:14" x14ac:dyDescent="0.2">
      <c r="A16723">
        <v>315580</v>
      </c>
      <c r="B16723" t="s">
        <v>2335</v>
      </c>
      <c r="C16723" t="s">
        <v>98</v>
      </c>
      <c r="D16723">
        <v>2013</v>
      </c>
      <c r="E16723" t="s">
        <v>2337</v>
      </c>
      <c r="F16723" t="s">
        <v>359</v>
      </c>
      <c r="H16723">
        <v>17804</v>
      </c>
      <c r="I16723">
        <v>15040</v>
      </c>
      <c r="J16723">
        <v>15040</v>
      </c>
      <c r="K16723">
        <v>15040</v>
      </c>
      <c r="L16723">
        <v>100</v>
      </c>
      <c r="M16723">
        <v>84.48</v>
      </c>
      <c r="N16723">
        <f>COUNTIF(Cod_Mun_Norte!B:B,DADOS_SNIS_Minas!A16723)</f>
        <v>0</v>
      </c>
    </row>
    <row r="16724" spans="1:14" x14ac:dyDescent="0.2">
      <c r="A16724">
        <v>315580</v>
      </c>
      <c r="B16724" t="s">
        <v>2335</v>
      </c>
      <c r="C16724" t="s">
        <v>98</v>
      </c>
      <c r="D16724">
        <v>2012</v>
      </c>
      <c r="E16724" t="s">
        <v>2337</v>
      </c>
      <c r="F16724" t="s">
        <v>359</v>
      </c>
      <c r="H16724">
        <v>17224</v>
      </c>
      <c r="I16724">
        <v>14550</v>
      </c>
      <c r="J16724">
        <v>14550</v>
      </c>
      <c r="K16724">
        <v>14550</v>
      </c>
      <c r="L16724">
        <v>100</v>
      </c>
      <c r="M16724">
        <v>84.48</v>
      </c>
      <c r="N16724">
        <f>COUNTIF(Cod_Mun_Norte!B:B,DADOS_SNIS_Minas!A16724)</f>
        <v>0</v>
      </c>
    </row>
    <row r="16725" spans="1:14" x14ac:dyDescent="0.2">
      <c r="A16725">
        <v>315580</v>
      </c>
      <c r="B16725" t="s">
        <v>2335</v>
      </c>
      <c r="C16725" t="s">
        <v>98</v>
      </c>
      <c r="D16725">
        <v>2011</v>
      </c>
      <c r="E16725" t="s">
        <v>361</v>
      </c>
      <c r="F16725" t="s">
        <v>362</v>
      </c>
      <c r="H16725">
        <v>17168</v>
      </c>
      <c r="I16725">
        <v>14503</v>
      </c>
      <c r="J16725">
        <v>14503</v>
      </c>
      <c r="K16725">
        <v>14503</v>
      </c>
      <c r="L16725">
        <v>100</v>
      </c>
      <c r="M16725">
        <v>84.48</v>
      </c>
      <c r="N16725">
        <f>COUNTIF(Cod_Mun_Norte!B:B,DADOS_SNIS_Minas!A16725)</f>
        <v>0</v>
      </c>
    </row>
    <row r="16726" spans="1:14" x14ac:dyDescent="0.2">
      <c r="A16726">
        <v>315580</v>
      </c>
      <c r="B16726" t="s">
        <v>2335</v>
      </c>
      <c r="C16726" t="s">
        <v>98</v>
      </c>
      <c r="D16726">
        <v>2010</v>
      </c>
      <c r="E16726" t="s">
        <v>361</v>
      </c>
      <c r="F16726" t="s">
        <v>362</v>
      </c>
      <c r="H16726">
        <v>17110</v>
      </c>
      <c r="I16726">
        <v>14454</v>
      </c>
      <c r="J16726">
        <v>14454</v>
      </c>
      <c r="K16726">
        <v>14454</v>
      </c>
      <c r="L16726">
        <v>100</v>
      </c>
      <c r="M16726">
        <v>84.48</v>
      </c>
      <c r="N16726">
        <f>COUNTIF(Cod_Mun_Norte!B:B,DADOS_SNIS_Minas!A16726)</f>
        <v>0</v>
      </c>
    </row>
    <row r="16727" spans="1:14" x14ac:dyDescent="0.2">
      <c r="A16727">
        <v>315580</v>
      </c>
      <c r="B16727" t="s">
        <v>2335</v>
      </c>
      <c r="C16727" t="s">
        <v>98</v>
      </c>
      <c r="D16727">
        <v>2009</v>
      </c>
      <c r="E16727" t="s">
        <v>2338</v>
      </c>
      <c r="F16727" t="s">
        <v>364</v>
      </c>
      <c r="H16727">
        <v>17359</v>
      </c>
      <c r="I16727">
        <v>14556</v>
      </c>
      <c r="J16727">
        <v>16119</v>
      </c>
      <c r="K16727">
        <v>16119</v>
      </c>
      <c r="L16727">
        <v>100</v>
      </c>
      <c r="M16727">
        <v>92.86</v>
      </c>
      <c r="N16727">
        <f>COUNTIF(Cod_Mun_Norte!B:B,DADOS_SNIS_Minas!A16727)</f>
        <v>0</v>
      </c>
    </row>
    <row r="16728" spans="1:14" x14ac:dyDescent="0.2">
      <c r="A16728">
        <v>315580</v>
      </c>
      <c r="B16728" t="s">
        <v>2335</v>
      </c>
      <c r="C16728" t="s">
        <v>98</v>
      </c>
      <c r="D16728">
        <v>2008</v>
      </c>
      <c r="E16728" t="s">
        <v>361</v>
      </c>
      <c r="F16728" t="s">
        <v>362</v>
      </c>
      <c r="H16728">
        <v>17279</v>
      </c>
      <c r="I16728">
        <v>14489</v>
      </c>
      <c r="J16728">
        <v>15630</v>
      </c>
      <c r="K16728">
        <v>15630</v>
      </c>
      <c r="L16728">
        <v>100</v>
      </c>
      <c r="M16728">
        <v>90.46</v>
      </c>
      <c r="N16728">
        <f>COUNTIF(Cod_Mun_Norte!B:B,DADOS_SNIS_Minas!A16728)</f>
        <v>0</v>
      </c>
    </row>
    <row r="16729" spans="1:14" x14ac:dyDescent="0.2">
      <c r="A16729">
        <v>315580</v>
      </c>
      <c r="B16729" t="s">
        <v>2335</v>
      </c>
      <c r="C16729" t="s">
        <v>98</v>
      </c>
      <c r="D16729">
        <v>2007</v>
      </c>
      <c r="E16729" t="s">
        <v>361</v>
      </c>
      <c r="F16729" t="s">
        <v>362</v>
      </c>
      <c r="H16729">
        <v>16709</v>
      </c>
      <c r="I16729">
        <v>14011</v>
      </c>
      <c r="J16729">
        <v>15233</v>
      </c>
      <c r="K16729">
        <v>15233</v>
      </c>
      <c r="L16729">
        <v>100</v>
      </c>
      <c r="M16729">
        <v>91.17</v>
      </c>
      <c r="N16729">
        <f>COUNTIF(Cod_Mun_Norte!B:B,DADOS_SNIS_Minas!A16729)</f>
        <v>0</v>
      </c>
    </row>
    <row r="16730" spans="1:14" x14ac:dyDescent="0.2">
      <c r="A16730">
        <v>315580</v>
      </c>
      <c r="B16730" t="s">
        <v>2335</v>
      </c>
      <c r="C16730" t="s">
        <v>98</v>
      </c>
      <c r="D16730">
        <v>2006</v>
      </c>
      <c r="E16730" t="s">
        <v>361</v>
      </c>
      <c r="F16730" t="s">
        <v>362</v>
      </c>
      <c r="H16730">
        <v>17449</v>
      </c>
      <c r="I16730">
        <v>14176</v>
      </c>
      <c r="J16730">
        <v>14915</v>
      </c>
      <c r="K16730">
        <v>14915</v>
      </c>
      <c r="L16730">
        <v>100</v>
      </c>
      <c r="M16730">
        <v>85.48</v>
      </c>
      <c r="N16730">
        <f>COUNTIF(Cod_Mun_Norte!B:B,DADOS_SNIS_Minas!A16730)</f>
        <v>0</v>
      </c>
    </row>
    <row r="16731" spans="1:14" x14ac:dyDescent="0.2">
      <c r="A16731">
        <v>315580</v>
      </c>
      <c r="B16731" t="s">
        <v>2335</v>
      </c>
      <c r="C16731" t="s">
        <v>98</v>
      </c>
      <c r="D16731">
        <v>2005</v>
      </c>
      <c r="E16731" t="s">
        <v>361</v>
      </c>
      <c r="F16731" t="s">
        <v>362</v>
      </c>
      <c r="H16731">
        <v>17283</v>
      </c>
      <c r="I16731">
        <v>14041</v>
      </c>
      <c r="J16731">
        <v>14597</v>
      </c>
      <c r="K16731">
        <v>14597</v>
      </c>
      <c r="L16731">
        <v>100</v>
      </c>
      <c r="M16731">
        <v>84.46</v>
      </c>
      <c r="N16731">
        <f>COUNTIF(Cod_Mun_Norte!B:B,DADOS_SNIS_Minas!A16731)</f>
        <v>0</v>
      </c>
    </row>
    <row r="16732" spans="1:14" x14ac:dyDescent="0.2">
      <c r="A16732">
        <v>315580</v>
      </c>
      <c r="B16732" t="s">
        <v>2335</v>
      </c>
      <c r="C16732" t="s">
        <v>98</v>
      </c>
      <c r="D16732">
        <v>2004</v>
      </c>
      <c r="E16732" t="s">
        <v>361</v>
      </c>
      <c r="F16732" t="s">
        <v>362</v>
      </c>
      <c r="H16732">
        <v>17116</v>
      </c>
      <c r="I16732">
        <v>13905</v>
      </c>
      <c r="J16732">
        <v>14355</v>
      </c>
      <c r="K16732">
        <v>14355</v>
      </c>
      <c r="L16732">
        <v>100</v>
      </c>
      <c r="M16732">
        <v>83.87</v>
      </c>
      <c r="N16732">
        <f>COUNTIF(Cod_Mun_Norte!B:B,DADOS_SNIS_Minas!A16732)</f>
        <v>0</v>
      </c>
    </row>
    <row r="16733" spans="1:14" x14ac:dyDescent="0.2">
      <c r="A16733">
        <v>315580</v>
      </c>
      <c r="B16733" t="s">
        <v>2335</v>
      </c>
      <c r="C16733" t="s">
        <v>98</v>
      </c>
      <c r="D16733">
        <v>2003</v>
      </c>
      <c r="E16733" t="s">
        <v>361</v>
      </c>
      <c r="F16733" t="s">
        <v>362</v>
      </c>
      <c r="H16733">
        <v>16813</v>
      </c>
      <c r="I16733">
        <v>13659</v>
      </c>
      <c r="N16733">
        <f>COUNTIF(Cod_Mun_Norte!B:B,DADOS_SNIS_Minas!A16733)</f>
        <v>0</v>
      </c>
    </row>
    <row r="16734" spans="1:14" x14ac:dyDescent="0.2">
      <c r="A16734">
        <v>315580</v>
      </c>
      <c r="B16734" t="s">
        <v>2335</v>
      </c>
      <c r="C16734" t="s">
        <v>98</v>
      </c>
      <c r="D16734">
        <v>2002</v>
      </c>
      <c r="E16734" t="s">
        <v>361</v>
      </c>
      <c r="F16734" t="s">
        <v>362</v>
      </c>
      <c r="H16734">
        <v>16669</v>
      </c>
      <c r="I16734">
        <v>13542</v>
      </c>
      <c r="N16734">
        <f>COUNTIF(Cod_Mun_Norte!B:B,DADOS_SNIS_Minas!A16734)</f>
        <v>0</v>
      </c>
    </row>
    <row r="16735" spans="1:14" x14ac:dyDescent="0.2">
      <c r="A16735">
        <v>315580</v>
      </c>
      <c r="B16735" t="s">
        <v>2335</v>
      </c>
      <c r="C16735" t="s">
        <v>98</v>
      </c>
      <c r="D16735">
        <v>2001</v>
      </c>
      <c r="E16735" t="s">
        <v>361</v>
      </c>
      <c r="F16735" t="s">
        <v>362</v>
      </c>
      <c r="H16735">
        <v>16500</v>
      </c>
      <c r="I16735">
        <v>13405</v>
      </c>
      <c r="N16735">
        <f>COUNTIF(Cod_Mun_Norte!B:B,DADOS_SNIS_Minas!A16735)</f>
        <v>0</v>
      </c>
    </row>
    <row r="16736" spans="1:14" x14ac:dyDescent="0.2">
      <c r="A16736">
        <v>315580</v>
      </c>
      <c r="B16736" t="s">
        <v>2335</v>
      </c>
      <c r="C16736" t="s">
        <v>98</v>
      </c>
      <c r="D16736">
        <v>2000</v>
      </c>
      <c r="E16736" t="s">
        <v>361</v>
      </c>
      <c r="F16736" t="s">
        <v>362</v>
      </c>
      <c r="H16736">
        <v>16359</v>
      </c>
      <c r="I16736">
        <v>13290</v>
      </c>
      <c r="N16736">
        <f>COUNTIF(Cod_Mun_Norte!B:B,DADOS_SNIS_Minas!A16736)</f>
        <v>0</v>
      </c>
    </row>
    <row r="16737" spans="1:14" x14ac:dyDescent="0.2">
      <c r="A16737">
        <v>315580</v>
      </c>
      <c r="B16737" t="s">
        <v>2335</v>
      </c>
      <c r="C16737" t="s">
        <v>98</v>
      </c>
      <c r="D16737">
        <v>1999</v>
      </c>
      <c r="E16737" t="s">
        <v>361</v>
      </c>
      <c r="F16737" t="s">
        <v>362</v>
      </c>
      <c r="H16737">
        <v>16027</v>
      </c>
      <c r="I16737">
        <v>12643</v>
      </c>
      <c r="N16737">
        <f>COUNTIF(Cod_Mun_Norte!B:B,DADOS_SNIS_Minas!A16737)</f>
        <v>0</v>
      </c>
    </row>
    <row r="16738" spans="1:14" x14ac:dyDescent="0.2">
      <c r="A16738">
        <v>315580</v>
      </c>
      <c r="B16738" t="s">
        <v>2335</v>
      </c>
      <c r="C16738" t="s">
        <v>98</v>
      </c>
      <c r="D16738">
        <v>1998</v>
      </c>
      <c r="E16738" t="s">
        <v>361</v>
      </c>
      <c r="F16738" t="s">
        <v>362</v>
      </c>
      <c r="H16738">
        <v>15881</v>
      </c>
      <c r="I16738">
        <v>12528</v>
      </c>
      <c r="N16738">
        <f>COUNTIF(Cod_Mun_Norte!B:B,DADOS_SNIS_Minas!A16738)</f>
        <v>0</v>
      </c>
    </row>
    <row r="16739" spans="1:14" x14ac:dyDescent="0.2">
      <c r="A16739">
        <v>315580</v>
      </c>
      <c r="B16739" t="s">
        <v>2335</v>
      </c>
      <c r="C16739" t="s">
        <v>98</v>
      </c>
      <c r="D16739">
        <v>1997</v>
      </c>
      <c r="H16739">
        <v>15735</v>
      </c>
      <c r="I16739">
        <v>12413</v>
      </c>
      <c r="N16739">
        <f>COUNTIF(Cod_Mun_Norte!B:B,DADOS_SNIS_Minas!A16739)</f>
        <v>0</v>
      </c>
    </row>
    <row r="16740" spans="1:14" x14ac:dyDescent="0.2">
      <c r="A16740">
        <v>315580</v>
      </c>
      <c r="B16740" t="s">
        <v>2335</v>
      </c>
      <c r="C16740" t="s">
        <v>98</v>
      </c>
      <c r="D16740">
        <v>1996</v>
      </c>
      <c r="H16740">
        <v>15563</v>
      </c>
      <c r="I16740">
        <v>12277</v>
      </c>
      <c r="N16740">
        <f>COUNTIF(Cod_Mun_Norte!B:B,DADOS_SNIS_Minas!A16740)</f>
        <v>0</v>
      </c>
    </row>
    <row r="16741" spans="1:14" x14ac:dyDescent="0.2">
      <c r="A16741">
        <v>315580</v>
      </c>
      <c r="B16741" t="s">
        <v>2335</v>
      </c>
      <c r="C16741" t="s">
        <v>98</v>
      </c>
      <c r="D16741">
        <v>1995</v>
      </c>
      <c r="H16741">
        <v>15048</v>
      </c>
      <c r="I16741">
        <v>11871</v>
      </c>
      <c r="N16741">
        <f>COUNTIF(Cod_Mun_Norte!B:B,DADOS_SNIS_Minas!A16741)</f>
        <v>0</v>
      </c>
    </row>
    <row r="16742" spans="1:14" x14ac:dyDescent="0.2">
      <c r="A16742">
        <v>315590</v>
      </c>
      <c r="B16742" t="s">
        <v>286</v>
      </c>
      <c r="C16742" t="s">
        <v>98</v>
      </c>
      <c r="D16742">
        <v>2020</v>
      </c>
      <c r="E16742" t="s">
        <v>2339</v>
      </c>
      <c r="F16742" t="s">
        <v>364</v>
      </c>
      <c r="G16742" t="s">
        <v>378</v>
      </c>
      <c r="H16742">
        <v>5485</v>
      </c>
      <c r="I16742">
        <v>4613</v>
      </c>
      <c r="J16742">
        <v>5000</v>
      </c>
      <c r="K16742">
        <v>4600</v>
      </c>
      <c r="L16742">
        <v>99.7</v>
      </c>
      <c r="M16742">
        <v>91.16</v>
      </c>
      <c r="N16742">
        <f>COUNTIF(Cod_Mun_Norte!B:B,DADOS_SNIS_Minas!A16742)</f>
        <v>0</v>
      </c>
    </row>
    <row r="16743" spans="1:14" x14ac:dyDescent="0.2">
      <c r="A16743">
        <v>315590</v>
      </c>
      <c r="B16743" t="s">
        <v>286</v>
      </c>
      <c r="C16743" t="s">
        <v>98</v>
      </c>
      <c r="D16743">
        <v>2019</v>
      </c>
      <c r="E16743" t="s">
        <v>2340</v>
      </c>
      <c r="F16743" t="s">
        <v>362</v>
      </c>
      <c r="G16743" t="s">
        <v>102</v>
      </c>
      <c r="H16743">
        <v>5476</v>
      </c>
      <c r="I16743">
        <v>4606</v>
      </c>
      <c r="J16743">
        <v>5400</v>
      </c>
      <c r="K16743">
        <v>4600</v>
      </c>
      <c r="L16743">
        <v>99.9</v>
      </c>
      <c r="M16743">
        <v>98.61</v>
      </c>
      <c r="N16743">
        <f>COUNTIF(Cod_Mun_Norte!B:B,DADOS_SNIS_Minas!A16743)</f>
        <v>0</v>
      </c>
    </row>
    <row r="16744" spans="1:14" x14ac:dyDescent="0.2">
      <c r="A16744">
        <v>315590</v>
      </c>
      <c r="B16744" t="s">
        <v>286</v>
      </c>
      <c r="C16744" t="s">
        <v>98</v>
      </c>
      <c r="D16744">
        <v>2018</v>
      </c>
      <c r="E16744" t="s">
        <v>2340</v>
      </c>
      <c r="F16744" t="s">
        <v>362</v>
      </c>
      <c r="H16744">
        <v>5467</v>
      </c>
      <c r="I16744">
        <v>4598</v>
      </c>
      <c r="J16744">
        <v>5400</v>
      </c>
      <c r="K16744">
        <v>4536</v>
      </c>
      <c r="L16744">
        <v>98.7</v>
      </c>
      <c r="M16744">
        <v>98.77</v>
      </c>
      <c r="N16744">
        <f>COUNTIF(Cod_Mun_Norte!B:B,DADOS_SNIS_Minas!A16744)</f>
        <v>0</v>
      </c>
    </row>
    <row r="16745" spans="1:14" x14ac:dyDescent="0.2">
      <c r="A16745">
        <v>315590</v>
      </c>
      <c r="B16745" t="s">
        <v>286</v>
      </c>
      <c r="C16745" t="s">
        <v>98</v>
      </c>
      <c r="D16745">
        <v>2017</v>
      </c>
      <c r="E16745" t="s">
        <v>2340</v>
      </c>
      <c r="F16745" t="s">
        <v>362</v>
      </c>
      <c r="H16745">
        <v>5544</v>
      </c>
      <c r="I16745">
        <v>4663</v>
      </c>
      <c r="J16745">
        <v>5400</v>
      </c>
      <c r="K16745">
        <v>4536</v>
      </c>
      <c r="L16745">
        <v>97.3</v>
      </c>
      <c r="M16745">
        <v>97.4</v>
      </c>
      <c r="N16745">
        <f>COUNTIF(Cod_Mun_Norte!B:B,DADOS_SNIS_Minas!A16745)</f>
        <v>0</v>
      </c>
    </row>
    <row r="16746" spans="1:14" x14ac:dyDescent="0.2">
      <c r="A16746">
        <v>315590</v>
      </c>
      <c r="B16746" t="s">
        <v>286</v>
      </c>
      <c r="C16746" t="s">
        <v>98</v>
      </c>
      <c r="D16746">
        <v>2016</v>
      </c>
      <c r="H16746">
        <v>5531</v>
      </c>
      <c r="I16746">
        <v>4652</v>
      </c>
      <c r="N16746">
        <f>COUNTIF(Cod_Mun_Norte!B:B,DADOS_SNIS_Minas!A16746)</f>
        <v>0</v>
      </c>
    </row>
    <row r="16747" spans="1:14" x14ac:dyDescent="0.2">
      <c r="A16747">
        <v>315590</v>
      </c>
      <c r="B16747" t="s">
        <v>286</v>
      </c>
      <c r="C16747" t="s">
        <v>98</v>
      </c>
      <c r="D16747">
        <v>2015</v>
      </c>
      <c r="H16747">
        <v>5517</v>
      </c>
      <c r="I16747">
        <v>4640</v>
      </c>
      <c r="N16747">
        <f>COUNTIF(Cod_Mun_Norte!B:B,DADOS_SNIS_Minas!A16747)</f>
        <v>0</v>
      </c>
    </row>
    <row r="16748" spans="1:14" x14ac:dyDescent="0.2">
      <c r="A16748">
        <v>315590</v>
      </c>
      <c r="B16748" t="s">
        <v>286</v>
      </c>
      <c r="C16748" t="s">
        <v>98</v>
      </c>
      <c r="D16748">
        <v>2014</v>
      </c>
      <c r="E16748" t="s">
        <v>2339</v>
      </c>
      <c r="F16748" t="s">
        <v>364</v>
      </c>
      <c r="H16748">
        <v>5502</v>
      </c>
      <c r="I16748">
        <v>4628</v>
      </c>
      <c r="J16748">
        <v>5450</v>
      </c>
      <c r="K16748">
        <v>4530</v>
      </c>
      <c r="L16748">
        <v>97.9</v>
      </c>
      <c r="M16748">
        <v>99.05</v>
      </c>
      <c r="N16748">
        <f>COUNTIF(Cod_Mun_Norte!B:B,DADOS_SNIS_Minas!A16748)</f>
        <v>0</v>
      </c>
    </row>
    <row r="16749" spans="1:14" x14ac:dyDescent="0.2">
      <c r="A16749">
        <v>315590</v>
      </c>
      <c r="B16749" t="s">
        <v>286</v>
      </c>
      <c r="C16749" t="s">
        <v>98</v>
      </c>
      <c r="D16749">
        <v>2013</v>
      </c>
      <c r="E16749" t="s">
        <v>2339</v>
      </c>
      <c r="F16749" t="s">
        <v>364</v>
      </c>
      <c r="H16749">
        <v>5487</v>
      </c>
      <c r="I16749">
        <v>4615</v>
      </c>
      <c r="J16749">
        <v>5400</v>
      </c>
      <c r="K16749">
        <v>4500</v>
      </c>
      <c r="L16749">
        <v>97.5</v>
      </c>
      <c r="M16749">
        <v>98.41</v>
      </c>
      <c r="N16749">
        <f>COUNTIF(Cod_Mun_Norte!B:B,DADOS_SNIS_Minas!A16749)</f>
        <v>0</v>
      </c>
    </row>
    <row r="16750" spans="1:14" x14ac:dyDescent="0.2">
      <c r="A16750">
        <v>315590</v>
      </c>
      <c r="B16750" t="s">
        <v>286</v>
      </c>
      <c r="C16750" t="s">
        <v>98</v>
      </c>
      <c r="D16750">
        <v>2012</v>
      </c>
      <c r="E16750" t="s">
        <v>2339</v>
      </c>
      <c r="F16750" t="s">
        <v>364</v>
      </c>
      <c r="H16750">
        <v>5315</v>
      </c>
      <c r="I16750">
        <v>4470</v>
      </c>
      <c r="J16750">
        <v>5315</v>
      </c>
      <c r="K16750">
        <v>4470</v>
      </c>
      <c r="L16750">
        <v>100</v>
      </c>
      <c r="M16750">
        <v>100</v>
      </c>
      <c r="N16750">
        <f>COUNTIF(Cod_Mun_Norte!B:B,DADOS_SNIS_Minas!A16750)</f>
        <v>0</v>
      </c>
    </row>
    <row r="16751" spans="1:14" x14ac:dyDescent="0.2">
      <c r="A16751">
        <v>315590</v>
      </c>
      <c r="B16751" t="s">
        <v>286</v>
      </c>
      <c r="C16751" t="s">
        <v>98</v>
      </c>
      <c r="D16751">
        <v>2011</v>
      </c>
      <c r="E16751" t="s">
        <v>2339</v>
      </c>
      <c r="F16751" t="s">
        <v>364</v>
      </c>
      <c r="H16751">
        <v>5304</v>
      </c>
      <c r="I16751">
        <v>4461</v>
      </c>
      <c r="J16751">
        <v>5292</v>
      </c>
      <c r="K16751">
        <v>4451</v>
      </c>
      <c r="L16751">
        <v>99.8</v>
      </c>
      <c r="M16751">
        <v>99.77</v>
      </c>
      <c r="N16751">
        <f>COUNTIF(Cod_Mun_Norte!B:B,DADOS_SNIS_Minas!A16751)</f>
        <v>0</v>
      </c>
    </row>
    <row r="16752" spans="1:14" x14ac:dyDescent="0.2">
      <c r="A16752">
        <v>315590</v>
      </c>
      <c r="B16752" t="s">
        <v>286</v>
      </c>
      <c r="C16752" t="s">
        <v>98</v>
      </c>
      <c r="D16752">
        <v>2010</v>
      </c>
      <c r="E16752" t="s">
        <v>2339</v>
      </c>
      <c r="F16752" t="s">
        <v>364</v>
      </c>
      <c r="H16752">
        <v>5292</v>
      </c>
      <c r="I16752">
        <v>4451</v>
      </c>
      <c r="J16752">
        <v>5292</v>
      </c>
      <c r="K16752">
        <v>4451</v>
      </c>
      <c r="L16752">
        <v>100</v>
      </c>
      <c r="M16752">
        <v>100</v>
      </c>
      <c r="N16752">
        <f>COUNTIF(Cod_Mun_Norte!B:B,DADOS_SNIS_Minas!A16752)</f>
        <v>0</v>
      </c>
    </row>
    <row r="16753" spans="1:14" x14ac:dyDescent="0.2">
      <c r="A16753">
        <v>315590</v>
      </c>
      <c r="B16753" t="s">
        <v>286</v>
      </c>
      <c r="C16753" t="s">
        <v>98</v>
      </c>
      <c r="D16753">
        <v>2009</v>
      </c>
      <c r="E16753" t="s">
        <v>2340</v>
      </c>
      <c r="F16753" t="s">
        <v>362</v>
      </c>
      <c r="H16753">
        <v>5631</v>
      </c>
      <c r="I16753">
        <v>4689</v>
      </c>
      <c r="J16753">
        <v>5631</v>
      </c>
      <c r="K16753">
        <v>4689</v>
      </c>
      <c r="L16753">
        <v>100</v>
      </c>
      <c r="M16753">
        <v>100</v>
      </c>
      <c r="N16753">
        <f>COUNTIF(Cod_Mun_Norte!B:B,DADOS_SNIS_Minas!A16753)</f>
        <v>0</v>
      </c>
    </row>
    <row r="16754" spans="1:14" x14ac:dyDescent="0.2">
      <c r="A16754">
        <v>315590</v>
      </c>
      <c r="B16754" t="s">
        <v>286</v>
      </c>
      <c r="C16754" t="s">
        <v>98</v>
      </c>
      <c r="D16754">
        <v>2008</v>
      </c>
      <c r="E16754" t="s">
        <v>2340</v>
      </c>
      <c r="F16754" t="s">
        <v>362</v>
      </c>
      <c r="H16754">
        <v>5590</v>
      </c>
      <c r="I16754">
        <v>4655</v>
      </c>
      <c r="J16754">
        <v>5590</v>
      </c>
      <c r="K16754">
        <v>4655</v>
      </c>
      <c r="L16754">
        <v>100</v>
      </c>
      <c r="M16754">
        <v>100</v>
      </c>
      <c r="N16754">
        <f>COUNTIF(Cod_Mun_Norte!B:B,DADOS_SNIS_Minas!A16754)</f>
        <v>0</v>
      </c>
    </row>
    <row r="16755" spans="1:14" x14ac:dyDescent="0.2">
      <c r="A16755">
        <v>315590</v>
      </c>
      <c r="B16755" t="s">
        <v>286</v>
      </c>
      <c r="C16755" t="s">
        <v>98</v>
      </c>
      <c r="D16755">
        <v>2007</v>
      </c>
      <c r="H16755">
        <v>5388</v>
      </c>
      <c r="I16755">
        <v>4487</v>
      </c>
      <c r="N16755">
        <f>COUNTIF(Cod_Mun_Norte!B:B,DADOS_SNIS_Minas!A16755)</f>
        <v>0</v>
      </c>
    </row>
    <row r="16756" spans="1:14" x14ac:dyDescent="0.2">
      <c r="A16756">
        <v>315590</v>
      </c>
      <c r="B16756" t="s">
        <v>286</v>
      </c>
      <c r="C16756" t="s">
        <v>98</v>
      </c>
      <c r="D16756">
        <v>2006</v>
      </c>
      <c r="H16756">
        <v>5477</v>
      </c>
      <c r="I16756">
        <v>4116</v>
      </c>
      <c r="N16756">
        <f>COUNTIF(Cod_Mun_Norte!B:B,DADOS_SNIS_Minas!A16756)</f>
        <v>0</v>
      </c>
    </row>
    <row r="16757" spans="1:14" x14ac:dyDescent="0.2">
      <c r="A16757">
        <v>315590</v>
      </c>
      <c r="B16757" t="s">
        <v>286</v>
      </c>
      <c r="C16757" t="s">
        <v>98</v>
      </c>
      <c r="D16757">
        <v>2005</v>
      </c>
      <c r="H16757">
        <v>5426</v>
      </c>
      <c r="I16757">
        <v>4077</v>
      </c>
      <c r="N16757">
        <f>COUNTIF(Cod_Mun_Norte!B:B,DADOS_SNIS_Minas!A16757)</f>
        <v>0</v>
      </c>
    </row>
    <row r="16758" spans="1:14" x14ac:dyDescent="0.2">
      <c r="A16758">
        <v>315590</v>
      </c>
      <c r="B16758" t="s">
        <v>286</v>
      </c>
      <c r="C16758" t="s">
        <v>98</v>
      </c>
      <c r="D16758">
        <v>2004</v>
      </c>
      <c r="H16758">
        <v>5374</v>
      </c>
      <c r="I16758">
        <v>4038</v>
      </c>
      <c r="N16758">
        <f>COUNTIF(Cod_Mun_Norte!B:B,DADOS_SNIS_Minas!A16758)</f>
        <v>0</v>
      </c>
    </row>
    <row r="16759" spans="1:14" x14ac:dyDescent="0.2">
      <c r="A16759">
        <v>315590</v>
      </c>
      <c r="B16759" t="s">
        <v>286</v>
      </c>
      <c r="C16759" t="s">
        <v>98</v>
      </c>
      <c r="D16759">
        <v>2003</v>
      </c>
      <c r="H16759">
        <v>5282</v>
      </c>
      <c r="I16759">
        <v>3969</v>
      </c>
      <c r="N16759">
        <f>COUNTIF(Cod_Mun_Norte!B:B,DADOS_SNIS_Minas!A16759)</f>
        <v>0</v>
      </c>
    </row>
    <row r="16760" spans="1:14" x14ac:dyDescent="0.2">
      <c r="A16760">
        <v>315590</v>
      </c>
      <c r="B16760" t="s">
        <v>286</v>
      </c>
      <c r="C16760" t="s">
        <v>98</v>
      </c>
      <c r="D16760">
        <v>2002</v>
      </c>
      <c r="H16760">
        <v>5237</v>
      </c>
      <c r="I16760">
        <v>3935</v>
      </c>
      <c r="N16760">
        <f>COUNTIF(Cod_Mun_Norte!B:B,DADOS_SNIS_Minas!A16760)</f>
        <v>0</v>
      </c>
    </row>
    <row r="16761" spans="1:14" x14ac:dyDescent="0.2">
      <c r="A16761">
        <v>315590</v>
      </c>
      <c r="B16761" t="s">
        <v>286</v>
      </c>
      <c r="C16761" t="s">
        <v>98</v>
      </c>
      <c r="D16761">
        <v>2001</v>
      </c>
      <c r="H16761">
        <v>5201</v>
      </c>
      <c r="I16761">
        <v>3908</v>
      </c>
      <c r="N16761">
        <f>COUNTIF(Cod_Mun_Norte!B:B,DADOS_SNIS_Minas!A16761)</f>
        <v>0</v>
      </c>
    </row>
    <row r="16762" spans="1:14" x14ac:dyDescent="0.2">
      <c r="A16762">
        <v>315590</v>
      </c>
      <c r="B16762" t="s">
        <v>286</v>
      </c>
      <c r="C16762" t="s">
        <v>98</v>
      </c>
      <c r="D16762">
        <v>2000</v>
      </c>
      <c r="H16762">
        <v>5142</v>
      </c>
      <c r="I16762">
        <v>3864</v>
      </c>
      <c r="N16762">
        <f>COUNTIF(Cod_Mun_Norte!B:B,DADOS_SNIS_Minas!A16762)</f>
        <v>0</v>
      </c>
    </row>
    <row r="16763" spans="1:14" x14ac:dyDescent="0.2">
      <c r="A16763">
        <v>315590</v>
      </c>
      <c r="B16763" t="s">
        <v>286</v>
      </c>
      <c r="C16763" t="s">
        <v>98</v>
      </c>
      <c r="D16763">
        <v>1999</v>
      </c>
      <c r="H16763">
        <v>4746</v>
      </c>
      <c r="I16763">
        <v>2911</v>
      </c>
      <c r="N16763">
        <f>COUNTIF(Cod_Mun_Norte!B:B,DADOS_SNIS_Minas!A16763)</f>
        <v>0</v>
      </c>
    </row>
    <row r="16764" spans="1:14" x14ac:dyDescent="0.2">
      <c r="A16764">
        <v>315590</v>
      </c>
      <c r="B16764" t="s">
        <v>286</v>
      </c>
      <c r="C16764" t="s">
        <v>98</v>
      </c>
      <c r="D16764">
        <v>1998</v>
      </c>
      <c r="H16764">
        <v>4737</v>
      </c>
      <c r="I16764">
        <v>2905</v>
      </c>
      <c r="N16764">
        <f>COUNTIF(Cod_Mun_Norte!B:B,DADOS_SNIS_Minas!A16764)</f>
        <v>0</v>
      </c>
    </row>
    <row r="16765" spans="1:14" x14ac:dyDescent="0.2">
      <c r="A16765">
        <v>315590</v>
      </c>
      <c r="B16765" t="s">
        <v>286</v>
      </c>
      <c r="C16765" t="s">
        <v>98</v>
      </c>
      <c r="D16765">
        <v>1997</v>
      </c>
      <c r="H16765">
        <v>4727</v>
      </c>
      <c r="I16765">
        <v>2899</v>
      </c>
      <c r="N16765">
        <f>COUNTIF(Cod_Mun_Norte!B:B,DADOS_SNIS_Minas!A16765)</f>
        <v>0</v>
      </c>
    </row>
    <row r="16766" spans="1:14" x14ac:dyDescent="0.2">
      <c r="A16766">
        <v>315590</v>
      </c>
      <c r="B16766" t="s">
        <v>286</v>
      </c>
      <c r="C16766" t="s">
        <v>98</v>
      </c>
      <c r="D16766">
        <v>1996</v>
      </c>
      <c r="H16766">
        <v>7313</v>
      </c>
      <c r="I16766">
        <v>4485</v>
      </c>
      <c r="N16766">
        <f>COUNTIF(Cod_Mun_Norte!B:B,DADOS_SNIS_Minas!A16766)</f>
        <v>0</v>
      </c>
    </row>
    <row r="16767" spans="1:14" x14ac:dyDescent="0.2">
      <c r="A16767">
        <v>315590</v>
      </c>
      <c r="B16767" t="s">
        <v>286</v>
      </c>
      <c r="C16767" t="s">
        <v>98</v>
      </c>
      <c r="D16767">
        <v>1995</v>
      </c>
      <c r="H16767">
        <v>6977</v>
      </c>
      <c r="I16767">
        <v>4279</v>
      </c>
      <c r="N16767">
        <f>COUNTIF(Cod_Mun_Norte!B:B,DADOS_SNIS_Minas!A16767)</f>
        <v>0</v>
      </c>
    </row>
    <row r="16768" spans="1:14" x14ac:dyDescent="0.2">
      <c r="A16768">
        <v>315600</v>
      </c>
      <c r="B16768" t="s">
        <v>2341</v>
      </c>
      <c r="C16768" t="s">
        <v>98</v>
      </c>
      <c r="D16768">
        <v>2020</v>
      </c>
      <c r="E16768" t="s">
        <v>2342</v>
      </c>
      <c r="F16768" t="s">
        <v>357</v>
      </c>
      <c r="G16768" t="s">
        <v>383</v>
      </c>
      <c r="H16768">
        <v>12739</v>
      </c>
      <c r="I16768">
        <v>5117</v>
      </c>
      <c r="J16768">
        <v>4903</v>
      </c>
      <c r="K16768">
        <v>4903</v>
      </c>
      <c r="L16768">
        <v>95.8</v>
      </c>
      <c r="M16768">
        <v>38.49</v>
      </c>
      <c r="N16768">
        <f>COUNTIF(Cod_Mun_Norte!B:B,DADOS_SNIS_Minas!A16768)</f>
        <v>0</v>
      </c>
    </row>
    <row r="16769" spans="1:14" x14ac:dyDescent="0.2">
      <c r="A16769">
        <v>315600</v>
      </c>
      <c r="B16769" t="s">
        <v>2341</v>
      </c>
      <c r="C16769" t="s">
        <v>98</v>
      </c>
      <c r="D16769">
        <v>2019</v>
      </c>
      <c r="E16769" t="s">
        <v>2342</v>
      </c>
      <c r="F16769" t="s">
        <v>357</v>
      </c>
      <c r="G16769" t="s">
        <v>501</v>
      </c>
      <c r="H16769">
        <v>12846</v>
      </c>
      <c r="I16769">
        <v>5160</v>
      </c>
      <c r="J16769">
        <v>4826</v>
      </c>
      <c r="K16769">
        <v>4826</v>
      </c>
      <c r="L16769">
        <v>93.5</v>
      </c>
      <c r="M16769">
        <v>37.57</v>
      </c>
      <c r="N16769">
        <f>COUNTIF(Cod_Mun_Norte!B:B,DADOS_SNIS_Minas!A16769)</f>
        <v>0</v>
      </c>
    </row>
    <row r="16770" spans="1:14" x14ac:dyDescent="0.2">
      <c r="A16770">
        <v>315600</v>
      </c>
      <c r="B16770" t="s">
        <v>2341</v>
      </c>
      <c r="C16770" t="s">
        <v>98</v>
      </c>
      <c r="D16770">
        <v>2018</v>
      </c>
      <c r="E16770" t="s">
        <v>2343</v>
      </c>
      <c r="F16770" t="s">
        <v>357</v>
      </c>
      <c r="H16770">
        <v>12957</v>
      </c>
      <c r="I16770">
        <v>5205</v>
      </c>
      <c r="J16770">
        <v>4819</v>
      </c>
      <c r="K16770">
        <v>4819</v>
      </c>
      <c r="L16770">
        <v>92.6</v>
      </c>
      <c r="M16770">
        <v>37.19</v>
      </c>
      <c r="N16770">
        <f>COUNTIF(Cod_Mun_Norte!B:B,DADOS_SNIS_Minas!A16770)</f>
        <v>0</v>
      </c>
    </row>
    <row r="16771" spans="1:14" x14ac:dyDescent="0.2">
      <c r="A16771">
        <v>315600</v>
      </c>
      <c r="B16771" t="s">
        <v>2341</v>
      </c>
      <c r="C16771" t="s">
        <v>98</v>
      </c>
      <c r="D16771">
        <v>2017</v>
      </c>
      <c r="E16771" t="s">
        <v>2343</v>
      </c>
      <c r="F16771" t="s">
        <v>357</v>
      </c>
      <c r="H16771">
        <v>13453</v>
      </c>
      <c r="I16771">
        <v>5404</v>
      </c>
      <c r="J16771">
        <v>4850</v>
      </c>
      <c r="K16771">
        <v>4850</v>
      </c>
      <c r="L16771">
        <v>89.8</v>
      </c>
      <c r="M16771">
        <v>36.049999999999997</v>
      </c>
      <c r="N16771">
        <f>COUNTIF(Cod_Mun_Norte!B:B,DADOS_SNIS_Minas!A16771)</f>
        <v>0</v>
      </c>
    </row>
    <row r="16772" spans="1:14" x14ac:dyDescent="0.2">
      <c r="A16772">
        <v>315600</v>
      </c>
      <c r="B16772" t="s">
        <v>2341</v>
      </c>
      <c r="C16772" t="s">
        <v>98</v>
      </c>
      <c r="D16772">
        <v>2016</v>
      </c>
      <c r="E16772" t="s">
        <v>2343</v>
      </c>
      <c r="F16772" t="s">
        <v>359</v>
      </c>
      <c r="H16772">
        <v>13523</v>
      </c>
      <c r="I16772">
        <v>5432</v>
      </c>
      <c r="J16772">
        <v>4862</v>
      </c>
      <c r="K16772">
        <v>4862</v>
      </c>
      <c r="L16772">
        <v>89.5</v>
      </c>
      <c r="M16772">
        <v>35.950000000000003</v>
      </c>
      <c r="N16772">
        <f>COUNTIF(Cod_Mun_Norte!B:B,DADOS_SNIS_Minas!A16772)</f>
        <v>0</v>
      </c>
    </row>
    <row r="16773" spans="1:14" x14ac:dyDescent="0.2">
      <c r="A16773">
        <v>315600</v>
      </c>
      <c r="B16773" t="s">
        <v>2341</v>
      </c>
      <c r="C16773" t="s">
        <v>98</v>
      </c>
      <c r="D16773">
        <v>2015</v>
      </c>
      <c r="E16773" t="s">
        <v>361</v>
      </c>
      <c r="F16773" t="s">
        <v>362</v>
      </c>
      <c r="H16773">
        <v>13597</v>
      </c>
      <c r="I16773">
        <v>5462</v>
      </c>
      <c r="J16773">
        <v>4829</v>
      </c>
      <c r="K16773">
        <v>4829</v>
      </c>
      <c r="L16773">
        <v>88.4</v>
      </c>
      <c r="M16773">
        <v>35.520000000000003</v>
      </c>
      <c r="N16773">
        <f>COUNTIF(Cod_Mun_Norte!B:B,DADOS_SNIS_Minas!A16773)</f>
        <v>0</v>
      </c>
    </row>
    <row r="16774" spans="1:14" x14ac:dyDescent="0.2">
      <c r="A16774">
        <v>315600</v>
      </c>
      <c r="B16774" t="s">
        <v>2341</v>
      </c>
      <c r="C16774" t="s">
        <v>98</v>
      </c>
      <c r="D16774">
        <v>2014</v>
      </c>
      <c r="E16774" t="s">
        <v>361</v>
      </c>
      <c r="F16774" t="s">
        <v>362</v>
      </c>
      <c r="H16774">
        <v>13674</v>
      </c>
      <c r="I16774">
        <v>5493</v>
      </c>
      <c r="J16774">
        <v>5493</v>
      </c>
      <c r="K16774">
        <v>5493</v>
      </c>
      <c r="L16774">
        <v>100</v>
      </c>
      <c r="M16774">
        <v>40.17</v>
      </c>
      <c r="N16774">
        <f>COUNTIF(Cod_Mun_Norte!B:B,DADOS_SNIS_Minas!A16774)</f>
        <v>0</v>
      </c>
    </row>
    <row r="16775" spans="1:14" x14ac:dyDescent="0.2">
      <c r="A16775">
        <v>315600</v>
      </c>
      <c r="B16775" t="s">
        <v>2341</v>
      </c>
      <c r="C16775" t="s">
        <v>98</v>
      </c>
      <c r="D16775">
        <v>2013</v>
      </c>
      <c r="E16775" t="s">
        <v>361</v>
      </c>
      <c r="F16775" t="s">
        <v>362</v>
      </c>
      <c r="H16775">
        <v>13755</v>
      </c>
      <c r="I16775">
        <v>5525</v>
      </c>
      <c r="J16775">
        <v>5525</v>
      </c>
      <c r="K16775">
        <v>5525</v>
      </c>
      <c r="L16775">
        <v>100</v>
      </c>
      <c r="M16775">
        <v>40.17</v>
      </c>
      <c r="N16775">
        <f>COUNTIF(Cod_Mun_Norte!B:B,DADOS_SNIS_Minas!A16775)</f>
        <v>0</v>
      </c>
    </row>
    <row r="16776" spans="1:14" x14ac:dyDescent="0.2">
      <c r="A16776">
        <v>315600</v>
      </c>
      <c r="B16776" t="s">
        <v>2341</v>
      </c>
      <c r="C16776" t="s">
        <v>98</v>
      </c>
      <c r="D16776">
        <v>2012</v>
      </c>
      <c r="E16776" t="s">
        <v>2344</v>
      </c>
      <c r="F16776" t="s">
        <v>364</v>
      </c>
      <c r="H16776">
        <v>13455</v>
      </c>
      <c r="I16776">
        <v>5405</v>
      </c>
      <c r="J16776">
        <v>5405</v>
      </c>
      <c r="K16776">
        <v>5405</v>
      </c>
      <c r="L16776">
        <v>100</v>
      </c>
      <c r="M16776">
        <v>40.17</v>
      </c>
      <c r="N16776">
        <f>COUNTIF(Cod_Mun_Norte!B:B,DADOS_SNIS_Minas!A16776)</f>
        <v>0</v>
      </c>
    </row>
    <row r="16777" spans="1:14" x14ac:dyDescent="0.2">
      <c r="A16777">
        <v>315600</v>
      </c>
      <c r="B16777" t="s">
        <v>2341</v>
      </c>
      <c r="C16777" t="s">
        <v>98</v>
      </c>
      <c r="D16777">
        <v>2011</v>
      </c>
      <c r="E16777" t="s">
        <v>361</v>
      </c>
      <c r="F16777" t="s">
        <v>362</v>
      </c>
      <c r="H16777">
        <v>13549</v>
      </c>
      <c r="I16777">
        <v>5442</v>
      </c>
      <c r="J16777">
        <v>5442</v>
      </c>
      <c r="K16777">
        <v>5442</v>
      </c>
      <c r="L16777">
        <v>100</v>
      </c>
      <c r="M16777">
        <v>40.17</v>
      </c>
      <c r="N16777">
        <f>COUNTIF(Cod_Mun_Norte!B:B,DADOS_SNIS_Minas!A16777)</f>
        <v>0</v>
      </c>
    </row>
    <row r="16778" spans="1:14" x14ac:dyDescent="0.2">
      <c r="A16778">
        <v>315600</v>
      </c>
      <c r="B16778" t="s">
        <v>2341</v>
      </c>
      <c r="C16778" t="s">
        <v>98</v>
      </c>
      <c r="D16778">
        <v>2010</v>
      </c>
      <c r="E16778" t="s">
        <v>361</v>
      </c>
      <c r="F16778" t="s">
        <v>362</v>
      </c>
      <c r="H16778">
        <v>13645</v>
      </c>
      <c r="I16778">
        <v>5481</v>
      </c>
      <c r="J16778">
        <v>5481</v>
      </c>
      <c r="K16778">
        <v>5481</v>
      </c>
      <c r="L16778">
        <v>100</v>
      </c>
      <c r="M16778">
        <v>40.17</v>
      </c>
      <c r="N16778">
        <f>COUNTIF(Cod_Mun_Norte!B:B,DADOS_SNIS_Minas!A16778)</f>
        <v>0</v>
      </c>
    </row>
    <row r="16779" spans="1:14" x14ac:dyDescent="0.2">
      <c r="A16779">
        <v>315600</v>
      </c>
      <c r="B16779" t="s">
        <v>2341</v>
      </c>
      <c r="C16779" t="s">
        <v>98</v>
      </c>
      <c r="D16779">
        <v>2009</v>
      </c>
      <c r="E16779" t="s">
        <v>361</v>
      </c>
      <c r="F16779" t="s">
        <v>362</v>
      </c>
      <c r="H16779">
        <v>15343</v>
      </c>
      <c r="I16779">
        <v>5909</v>
      </c>
      <c r="J16779">
        <v>5423</v>
      </c>
      <c r="K16779">
        <v>5423</v>
      </c>
      <c r="L16779">
        <v>91.8</v>
      </c>
      <c r="M16779">
        <v>35.35</v>
      </c>
      <c r="N16779">
        <f>COUNTIF(Cod_Mun_Norte!B:B,DADOS_SNIS_Minas!A16779)</f>
        <v>0</v>
      </c>
    </row>
    <row r="16780" spans="1:14" x14ac:dyDescent="0.2">
      <c r="A16780">
        <v>315600</v>
      </c>
      <c r="B16780" t="s">
        <v>2341</v>
      </c>
      <c r="C16780" t="s">
        <v>98</v>
      </c>
      <c r="D16780">
        <v>2008</v>
      </c>
      <c r="E16780" t="s">
        <v>361</v>
      </c>
      <c r="F16780" t="s">
        <v>362</v>
      </c>
      <c r="H16780">
        <v>15314</v>
      </c>
      <c r="I16780">
        <v>5897</v>
      </c>
      <c r="J16780">
        <v>5228</v>
      </c>
      <c r="K16780">
        <v>5228</v>
      </c>
      <c r="L16780">
        <v>88.7</v>
      </c>
      <c r="M16780">
        <v>34.14</v>
      </c>
      <c r="N16780">
        <f>COUNTIF(Cod_Mun_Norte!B:B,DADOS_SNIS_Minas!A16780)</f>
        <v>0</v>
      </c>
    </row>
    <row r="16781" spans="1:14" x14ac:dyDescent="0.2">
      <c r="A16781">
        <v>315600</v>
      </c>
      <c r="B16781" t="s">
        <v>2341</v>
      </c>
      <c r="C16781" t="s">
        <v>98</v>
      </c>
      <c r="D16781">
        <v>2007</v>
      </c>
      <c r="E16781" t="s">
        <v>361</v>
      </c>
      <c r="F16781" t="s">
        <v>362</v>
      </c>
      <c r="H16781">
        <v>14856</v>
      </c>
      <c r="I16781">
        <v>5721</v>
      </c>
      <c r="J16781">
        <v>5055</v>
      </c>
      <c r="K16781">
        <v>5055</v>
      </c>
      <c r="L16781">
        <v>88.4</v>
      </c>
      <c r="M16781">
        <v>34.03</v>
      </c>
      <c r="N16781">
        <f>COUNTIF(Cod_Mun_Norte!B:B,DADOS_SNIS_Minas!A16781)</f>
        <v>0</v>
      </c>
    </row>
    <row r="16782" spans="1:14" x14ac:dyDescent="0.2">
      <c r="A16782">
        <v>315600</v>
      </c>
      <c r="B16782" t="s">
        <v>2341</v>
      </c>
      <c r="C16782" t="s">
        <v>98</v>
      </c>
      <c r="D16782">
        <v>2006</v>
      </c>
      <c r="E16782" t="s">
        <v>361</v>
      </c>
      <c r="F16782" t="s">
        <v>362</v>
      </c>
      <c r="H16782">
        <v>14198</v>
      </c>
      <c r="I16782">
        <v>4806</v>
      </c>
      <c r="J16782">
        <v>4826</v>
      </c>
      <c r="K16782">
        <v>4826</v>
      </c>
      <c r="L16782">
        <v>100</v>
      </c>
      <c r="M16782">
        <v>33.99</v>
      </c>
      <c r="N16782">
        <f>COUNTIF(Cod_Mun_Norte!B:B,DADOS_SNIS_Minas!A16782)</f>
        <v>0</v>
      </c>
    </row>
    <row r="16783" spans="1:14" x14ac:dyDescent="0.2">
      <c r="A16783">
        <v>315600</v>
      </c>
      <c r="B16783" t="s">
        <v>2341</v>
      </c>
      <c r="C16783" t="s">
        <v>98</v>
      </c>
      <c r="D16783">
        <v>2005</v>
      </c>
      <c r="E16783" t="s">
        <v>361</v>
      </c>
      <c r="F16783" t="s">
        <v>362</v>
      </c>
      <c r="H16783">
        <v>14305</v>
      </c>
      <c r="I16783">
        <v>4842</v>
      </c>
      <c r="J16783">
        <v>4703</v>
      </c>
      <c r="K16783">
        <v>4703</v>
      </c>
      <c r="L16783">
        <v>97.1</v>
      </c>
      <c r="M16783">
        <v>32.880000000000003</v>
      </c>
      <c r="N16783">
        <f>COUNTIF(Cod_Mun_Norte!B:B,DADOS_SNIS_Minas!A16783)</f>
        <v>0</v>
      </c>
    </row>
    <row r="16784" spans="1:14" x14ac:dyDescent="0.2">
      <c r="A16784">
        <v>315600</v>
      </c>
      <c r="B16784" t="s">
        <v>2341</v>
      </c>
      <c r="C16784" t="s">
        <v>98</v>
      </c>
      <c r="D16784">
        <v>2004</v>
      </c>
      <c r="E16784" t="s">
        <v>361</v>
      </c>
      <c r="F16784" t="s">
        <v>362</v>
      </c>
      <c r="H16784">
        <v>14414</v>
      </c>
      <c r="I16784">
        <v>4879</v>
      </c>
      <c r="N16784">
        <f>COUNTIF(Cod_Mun_Norte!B:B,DADOS_SNIS_Minas!A16784)</f>
        <v>0</v>
      </c>
    </row>
    <row r="16785" spans="1:14" x14ac:dyDescent="0.2">
      <c r="A16785">
        <v>315600</v>
      </c>
      <c r="B16785" t="s">
        <v>2341</v>
      </c>
      <c r="C16785" t="s">
        <v>98</v>
      </c>
      <c r="D16785">
        <v>2003</v>
      </c>
      <c r="E16785" t="s">
        <v>361</v>
      </c>
      <c r="F16785" t="s">
        <v>362</v>
      </c>
      <c r="H16785">
        <v>14610</v>
      </c>
      <c r="I16785">
        <v>4945</v>
      </c>
      <c r="N16785">
        <f>COUNTIF(Cod_Mun_Norte!B:B,DADOS_SNIS_Minas!A16785)</f>
        <v>0</v>
      </c>
    </row>
    <row r="16786" spans="1:14" x14ac:dyDescent="0.2">
      <c r="A16786">
        <v>315600</v>
      </c>
      <c r="B16786" t="s">
        <v>2341</v>
      </c>
      <c r="C16786" t="s">
        <v>98</v>
      </c>
      <c r="D16786">
        <v>2002</v>
      </c>
      <c r="E16786" t="s">
        <v>361</v>
      </c>
      <c r="F16786" t="s">
        <v>362</v>
      </c>
      <c r="H16786">
        <v>14704</v>
      </c>
      <c r="I16786">
        <v>4977</v>
      </c>
      <c r="N16786">
        <f>COUNTIF(Cod_Mun_Norte!B:B,DADOS_SNIS_Minas!A16786)</f>
        <v>0</v>
      </c>
    </row>
    <row r="16787" spans="1:14" x14ac:dyDescent="0.2">
      <c r="A16787">
        <v>315600</v>
      </c>
      <c r="B16787" t="s">
        <v>2341</v>
      </c>
      <c r="C16787" t="s">
        <v>98</v>
      </c>
      <c r="D16787">
        <v>2001</v>
      </c>
      <c r="E16787" t="s">
        <v>361</v>
      </c>
      <c r="F16787" t="s">
        <v>362</v>
      </c>
      <c r="H16787">
        <v>14813</v>
      </c>
      <c r="I16787">
        <v>5014</v>
      </c>
      <c r="N16787">
        <f>COUNTIF(Cod_Mun_Norte!B:B,DADOS_SNIS_Minas!A16787)</f>
        <v>0</v>
      </c>
    </row>
    <row r="16788" spans="1:14" x14ac:dyDescent="0.2">
      <c r="A16788">
        <v>315600</v>
      </c>
      <c r="B16788" t="s">
        <v>2341</v>
      </c>
      <c r="C16788" t="s">
        <v>98</v>
      </c>
      <c r="D16788">
        <v>2000</v>
      </c>
      <c r="E16788" t="s">
        <v>361</v>
      </c>
      <c r="F16788" t="s">
        <v>362</v>
      </c>
      <c r="H16788">
        <v>14905</v>
      </c>
      <c r="I16788">
        <v>5045</v>
      </c>
      <c r="N16788">
        <f>COUNTIF(Cod_Mun_Norte!B:B,DADOS_SNIS_Minas!A16788)</f>
        <v>0</v>
      </c>
    </row>
    <row r="16789" spans="1:14" x14ac:dyDescent="0.2">
      <c r="A16789">
        <v>315600</v>
      </c>
      <c r="B16789" t="s">
        <v>2341</v>
      </c>
      <c r="C16789" t="s">
        <v>98</v>
      </c>
      <c r="D16789">
        <v>1999</v>
      </c>
      <c r="E16789" t="s">
        <v>361</v>
      </c>
      <c r="F16789" t="s">
        <v>362</v>
      </c>
      <c r="H16789">
        <v>14325</v>
      </c>
      <c r="I16789">
        <v>4089</v>
      </c>
      <c r="N16789">
        <f>COUNTIF(Cod_Mun_Norte!B:B,DADOS_SNIS_Minas!A16789)</f>
        <v>0</v>
      </c>
    </row>
    <row r="16790" spans="1:14" x14ac:dyDescent="0.2">
      <c r="A16790">
        <v>315600</v>
      </c>
      <c r="B16790" t="s">
        <v>2341</v>
      </c>
      <c r="C16790" t="s">
        <v>98</v>
      </c>
      <c r="D16790">
        <v>1998</v>
      </c>
      <c r="E16790" t="s">
        <v>361</v>
      </c>
      <c r="F16790" t="s">
        <v>362</v>
      </c>
      <c r="H16790">
        <v>14644</v>
      </c>
      <c r="I16790">
        <v>4180</v>
      </c>
      <c r="N16790">
        <f>COUNTIF(Cod_Mun_Norte!B:B,DADOS_SNIS_Minas!A16790)</f>
        <v>0</v>
      </c>
    </row>
    <row r="16791" spans="1:14" x14ac:dyDescent="0.2">
      <c r="A16791">
        <v>315600</v>
      </c>
      <c r="B16791" t="s">
        <v>2341</v>
      </c>
      <c r="C16791" t="s">
        <v>98</v>
      </c>
      <c r="D16791">
        <v>1997</v>
      </c>
      <c r="H16791">
        <v>14964</v>
      </c>
      <c r="I16791">
        <v>4271</v>
      </c>
      <c r="N16791">
        <f>COUNTIF(Cod_Mun_Norte!B:B,DADOS_SNIS_Minas!A16791)</f>
        <v>0</v>
      </c>
    </row>
    <row r="16792" spans="1:14" x14ac:dyDescent="0.2">
      <c r="A16792">
        <v>315600</v>
      </c>
      <c r="B16792" t="s">
        <v>2341</v>
      </c>
      <c r="C16792" t="s">
        <v>98</v>
      </c>
      <c r="D16792">
        <v>1996</v>
      </c>
      <c r="H16792">
        <v>15342</v>
      </c>
      <c r="I16792">
        <v>4379</v>
      </c>
      <c r="N16792">
        <f>COUNTIF(Cod_Mun_Norte!B:B,DADOS_SNIS_Minas!A16792)</f>
        <v>0</v>
      </c>
    </row>
    <row r="16793" spans="1:14" x14ac:dyDescent="0.2">
      <c r="A16793">
        <v>315600</v>
      </c>
      <c r="B16793" t="s">
        <v>2341</v>
      </c>
      <c r="C16793" t="s">
        <v>98</v>
      </c>
      <c r="D16793">
        <v>1995</v>
      </c>
      <c r="H16793">
        <v>16037</v>
      </c>
      <c r="I16793">
        <v>4577</v>
      </c>
      <c r="N16793">
        <f>COUNTIF(Cod_Mun_Norte!B:B,DADOS_SNIS_Minas!A16793)</f>
        <v>0</v>
      </c>
    </row>
    <row r="16794" spans="1:14" x14ac:dyDescent="0.2">
      <c r="A16794">
        <v>315610</v>
      </c>
      <c r="B16794" t="s">
        <v>2345</v>
      </c>
      <c r="C16794" t="s">
        <v>98</v>
      </c>
      <c r="D16794">
        <v>2020</v>
      </c>
      <c r="E16794" t="s">
        <v>2346</v>
      </c>
      <c r="F16794" t="s">
        <v>364</v>
      </c>
      <c r="G16794" t="s">
        <v>368</v>
      </c>
      <c r="H16794">
        <v>4562</v>
      </c>
      <c r="I16794">
        <v>3156</v>
      </c>
      <c r="J16794">
        <v>3267</v>
      </c>
      <c r="K16794">
        <v>3156</v>
      </c>
      <c r="L16794">
        <v>100</v>
      </c>
      <c r="M16794">
        <v>71.61</v>
      </c>
      <c r="N16794">
        <f>COUNTIF(Cod_Mun_Norte!B:B,DADOS_SNIS_Minas!A16794)</f>
        <v>0</v>
      </c>
    </row>
    <row r="16795" spans="1:14" x14ac:dyDescent="0.2">
      <c r="A16795">
        <v>315610</v>
      </c>
      <c r="B16795" t="s">
        <v>2345</v>
      </c>
      <c r="C16795" t="s">
        <v>98</v>
      </c>
      <c r="D16795">
        <v>2019</v>
      </c>
      <c r="E16795" t="s">
        <v>2346</v>
      </c>
      <c r="F16795" t="s">
        <v>364</v>
      </c>
      <c r="G16795" t="s">
        <v>368</v>
      </c>
      <c r="H16795">
        <v>4604</v>
      </c>
      <c r="I16795">
        <v>3185</v>
      </c>
      <c r="J16795">
        <v>3185</v>
      </c>
      <c r="K16795">
        <v>3185</v>
      </c>
      <c r="L16795">
        <v>100</v>
      </c>
      <c r="M16795">
        <v>69.180000000000007</v>
      </c>
      <c r="N16795">
        <f>COUNTIF(Cod_Mun_Norte!B:B,DADOS_SNIS_Minas!A16795)</f>
        <v>0</v>
      </c>
    </row>
    <row r="16796" spans="1:14" x14ac:dyDescent="0.2">
      <c r="A16796">
        <v>315610</v>
      </c>
      <c r="B16796" t="s">
        <v>2345</v>
      </c>
      <c r="C16796" t="s">
        <v>98</v>
      </c>
      <c r="D16796">
        <v>2018</v>
      </c>
      <c r="E16796" t="s">
        <v>2346</v>
      </c>
      <c r="F16796" t="s">
        <v>364</v>
      </c>
      <c r="H16796">
        <v>4648</v>
      </c>
      <c r="I16796">
        <v>3215</v>
      </c>
      <c r="J16796">
        <v>3215</v>
      </c>
      <c r="K16796">
        <v>3215</v>
      </c>
      <c r="L16796">
        <v>100</v>
      </c>
      <c r="M16796">
        <v>69.17</v>
      </c>
      <c r="N16796">
        <f>COUNTIF(Cod_Mun_Norte!B:B,DADOS_SNIS_Minas!A16796)</f>
        <v>0</v>
      </c>
    </row>
    <row r="16797" spans="1:14" x14ac:dyDescent="0.2">
      <c r="A16797">
        <v>315610</v>
      </c>
      <c r="B16797" t="s">
        <v>2345</v>
      </c>
      <c r="C16797" t="s">
        <v>98</v>
      </c>
      <c r="D16797">
        <v>2017</v>
      </c>
      <c r="E16797" t="s">
        <v>2347</v>
      </c>
      <c r="F16797" t="s">
        <v>354</v>
      </c>
      <c r="H16797">
        <v>4834</v>
      </c>
      <c r="I16797">
        <v>3344</v>
      </c>
      <c r="J16797">
        <v>3300</v>
      </c>
      <c r="K16797">
        <v>3300</v>
      </c>
      <c r="L16797">
        <v>98.7</v>
      </c>
      <c r="M16797">
        <v>68.27</v>
      </c>
      <c r="N16797">
        <f>COUNTIF(Cod_Mun_Norte!B:B,DADOS_SNIS_Minas!A16797)</f>
        <v>0</v>
      </c>
    </row>
    <row r="16798" spans="1:14" x14ac:dyDescent="0.2">
      <c r="A16798">
        <v>315610</v>
      </c>
      <c r="B16798" t="s">
        <v>2345</v>
      </c>
      <c r="C16798" t="s">
        <v>98</v>
      </c>
      <c r="D16798">
        <v>2016</v>
      </c>
      <c r="E16798" t="s">
        <v>361</v>
      </c>
      <c r="F16798" t="s">
        <v>362</v>
      </c>
      <c r="H16798">
        <v>4862</v>
      </c>
      <c r="I16798">
        <v>3363</v>
      </c>
      <c r="J16798">
        <v>3308</v>
      </c>
      <c r="K16798">
        <v>3308</v>
      </c>
      <c r="L16798">
        <v>98.4</v>
      </c>
      <c r="M16798">
        <v>68.040000000000006</v>
      </c>
      <c r="N16798">
        <f>COUNTIF(Cod_Mun_Norte!B:B,DADOS_SNIS_Minas!A16798)</f>
        <v>0</v>
      </c>
    </row>
    <row r="16799" spans="1:14" x14ac:dyDescent="0.2">
      <c r="A16799">
        <v>315610</v>
      </c>
      <c r="B16799" t="s">
        <v>2345</v>
      </c>
      <c r="C16799" t="s">
        <v>98</v>
      </c>
      <c r="D16799">
        <v>2015</v>
      </c>
      <c r="E16799" t="s">
        <v>361</v>
      </c>
      <c r="F16799" t="s">
        <v>362</v>
      </c>
      <c r="H16799">
        <v>4891</v>
      </c>
      <c r="I16799">
        <v>3383</v>
      </c>
      <c r="J16799">
        <v>3294</v>
      </c>
      <c r="K16799">
        <v>3294</v>
      </c>
      <c r="L16799">
        <v>97.4</v>
      </c>
      <c r="M16799">
        <v>67.349999999999994</v>
      </c>
      <c r="N16799">
        <f>COUNTIF(Cod_Mun_Norte!B:B,DADOS_SNIS_Minas!A16799)</f>
        <v>0</v>
      </c>
    </row>
    <row r="16800" spans="1:14" x14ac:dyDescent="0.2">
      <c r="A16800">
        <v>315610</v>
      </c>
      <c r="B16800" t="s">
        <v>2345</v>
      </c>
      <c r="C16800" t="s">
        <v>98</v>
      </c>
      <c r="D16800">
        <v>2014</v>
      </c>
      <c r="E16800" t="s">
        <v>361</v>
      </c>
      <c r="F16800" t="s">
        <v>362</v>
      </c>
      <c r="H16800">
        <v>4922</v>
      </c>
      <c r="I16800">
        <v>3405</v>
      </c>
      <c r="J16800">
        <v>3405</v>
      </c>
      <c r="K16800">
        <v>3405</v>
      </c>
      <c r="L16800">
        <v>100</v>
      </c>
      <c r="M16800">
        <v>69.180000000000007</v>
      </c>
      <c r="N16800">
        <f>COUNTIF(Cod_Mun_Norte!B:B,DADOS_SNIS_Minas!A16800)</f>
        <v>0</v>
      </c>
    </row>
    <row r="16801" spans="1:14" x14ac:dyDescent="0.2">
      <c r="A16801">
        <v>315610</v>
      </c>
      <c r="B16801" t="s">
        <v>2345</v>
      </c>
      <c r="C16801" t="s">
        <v>98</v>
      </c>
      <c r="D16801">
        <v>2013</v>
      </c>
      <c r="E16801" t="s">
        <v>361</v>
      </c>
      <c r="F16801" t="s">
        <v>362</v>
      </c>
      <c r="H16801">
        <v>4955</v>
      </c>
      <c r="I16801">
        <v>3428</v>
      </c>
      <c r="J16801">
        <v>3428</v>
      </c>
      <c r="K16801">
        <v>3428</v>
      </c>
      <c r="L16801">
        <v>100</v>
      </c>
      <c r="M16801">
        <v>69.180000000000007</v>
      </c>
      <c r="N16801">
        <f>COUNTIF(Cod_Mun_Norte!B:B,DADOS_SNIS_Minas!A16801)</f>
        <v>0</v>
      </c>
    </row>
    <row r="16802" spans="1:14" x14ac:dyDescent="0.2">
      <c r="A16802">
        <v>315610</v>
      </c>
      <c r="B16802" t="s">
        <v>2345</v>
      </c>
      <c r="C16802" t="s">
        <v>98</v>
      </c>
      <c r="D16802">
        <v>2012</v>
      </c>
      <c r="E16802" t="s">
        <v>361</v>
      </c>
      <c r="F16802" t="s">
        <v>362</v>
      </c>
      <c r="H16802">
        <v>4850</v>
      </c>
      <c r="I16802">
        <v>3355</v>
      </c>
      <c r="J16802">
        <v>3355</v>
      </c>
      <c r="K16802">
        <v>3355</v>
      </c>
      <c r="L16802">
        <v>100</v>
      </c>
      <c r="M16802">
        <v>69.180000000000007</v>
      </c>
      <c r="N16802">
        <f>COUNTIF(Cod_Mun_Norte!B:B,DADOS_SNIS_Minas!A16802)</f>
        <v>0</v>
      </c>
    </row>
    <row r="16803" spans="1:14" x14ac:dyDescent="0.2">
      <c r="A16803">
        <v>315610</v>
      </c>
      <c r="B16803" t="s">
        <v>2345</v>
      </c>
      <c r="C16803" t="s">
        <v>98</v>
      </c>
      <c r="D16803">
        <v>2011</v>
      </c>
      <c r="E16803" t="s">
        <v>361</v>
      </c>
      <c r="F16803" t="s">
        <v>362</v>
      </c>
      <c r="H16803">
        <v>4887</v>
      </c>
      <c r="I16803">
        <v>3381</v>
      </c>
      <c r="J16803">
        <v>3381</v>
      </c>
      <c r="K16803">
        <v>3381</v>
      </c>
      <c r="L16803">
        <v>100</v>
      </c>
      <c r="M16803">
        <v>69.180000000000007</v>
      </c>
      <c r="N16803">
        <f>COUNTIF(Cod_Mun_Norte!B:B,DADOS_SNIS_Minas!A16803)</f>
        <v>0</v>
      </c>
    </row>
    <row r="16804" spans="1:14" x14ac:dyDescent="0.2">
      <c r="A16804">
        <v>315610</v>
      </c>
      <c r="B16804" t="s">
        <v>2345</v>
      </c>
      <c r="C16804" t="s">
        <v>98</v>
      </c>
      <c r="D16804">
        <v>2010</v>
      </c>
      <c r="E16804" t="s">
        <v>361</v>
      </c>
      <c r="F16804" t="s">
        <v>362</v>
      </c>
      <c r="H16804">
        <v>4925</v>
      </c>
      <c r="I16804">
        <v>3407</v>
      </c>
      <c r="J16804">
        <v>3407</v>
      </c>
      <c r="K16804">
        <v>3407</v>
      </c>
      <c r="L16804">
        <v>100</v>
      </c>
      <c r="M16804">
        <v>69.180000000000007</v>
      </c>
      <c r="N16804">
        <f>COUNTIF(Cod_Mun_Norte!B:B,DADOS_SNIS_Minas!A16804)</f>
        <v>0</v>
      </c>
    </row>
    <row r="16805" spans="1:14" x14ac:dyDescent="0.2">
      <c r="A16805">
        <v>315610</v>
      </c>
      <c r="B16805" t="s">
        <v>2345</v>
      </c>
      <c r="C16805" t="s">
        <v>98</v>
      </c>
      <c r="D16805">
        <v>2009</v>
      </c>
      <c r="E16805" t="s">
        <v>361</v>
      </c>
      <c r="F16805" t="s">
        <v>362</v>
      </c>
      <c r="H16805">
        <v>5149</v>
      </c>
      <c r="I16805">
        <v>3397</v>
      </c>
      <c r="J16805">
        <v>4750</v>
      </c>
      <c r="K16805">
        <v>4750</v>
      </c>
      <c r="L16805">
        <v>100</v>
      </c>
      <c r="M16805">
        <v>92.25</v>
      </c>
      <c r="N16805">
        <f>COUNTIF(Cod_Mun_Norte!B:B,DADOS_SNIS_Minas!A16805)</f>
        <v>0</v>
      </c>
    </row>
    <row r="16806" spans="1:14" x14ac:dyDescent="0.2">
      <c r="A16806">
        <v>315610</v>
      </c>
      <c r="B16806" t="s">
        <v>2345</v>
      </c>
      <c r="C16806" t="s">
        <v>98</v>
      </c>
      <c r="D16806">
        <v>2008</v>
      </c>
      <c r="E16806" t="s">
        <v>361</v>
      </c>
      <c r="F16806" t="s">
        <v>362</v>
      </c>
      <c r="H16806">
        <v>5178</v>
      </c>
      <c r="I16806">
        <v>3417</v>
      </c>
      <c r="J16806">
        <v>4621</v>
      </c>
      <c r="K16806">
        <v>4621</v>
      </c>
      <c r="L16806">
        <v>100</v>
      </c>
      <c r="M16806">
        <v>89.24</v>
      </c>
      <c r="N16806">
        <f>COUNTIF(Cod_Mun_Norte!B:B,DADOS_SNIS_Minas!A16806)</f>
        <v>0</v>
      </c>
    </row>
    <row r="16807" spans="1:14" x14ac:dyDescent="0.2">
      <c r="A16807">
        <v>315610</v>
      </c>
      <c r="B16807" t="s">
        <v>2345</v>
      </c>
      <c r="C16807" t="s">
        <v>98</v>
      </c>
      <c r="D16807">
        <v>2007</v>
      </c>
      <c r="E16807" t="s">
        <v>361</v>
      </c>
      <c r="F16807" t="s">
        <v>362</v>
      </c>
      <c r="H16807">
        <v>5068</v>
      </c>
      <c r="I16807">
        <v>3344</v>
      </c>
      <c r="J16807">
        <v>4515</v>
      </c>
      <c r="K16807">
        <v>4515</v>
      </c>
      <c r="L16807">
        <v>100</v>
      </c>
      <c r="M16807">
        <v>89.09</v>
      </c>
      <c r="N16807">
        <f>COUNTIF(Cod_Mun_Norte!B:B,DADOS_SNIS_Minas!A16807)</f>
        <v>0</v>
      </c>
    </row>
    <row r="16808" spans="1:14" x14ac:dyDescent="0.2">
      <c r="A16808">
        <v>315610</v>
      </c>
      <c r="B16808" t="s">
        <v>2345</v>
      </c>
      <c r="C16808" t="s">
        <v>98</v>
      </c>
      <c r="D16808">
        <v>2006</v>
      </c>
      <c r="E16808" t="s">
        <v>361</v>
      </c>
      <c r="F16808" t="s">
        <v>362</v>
      </c>
      <c r="H16808">
        <v>5179</v>
      </c>
      <c r="I16808">
        <v>3344</v>
      </c>
      <c r="J16808">
        <v>4410</v>
      </c>
      <c r="K16808">
        <v>4410</v>
      </c>
      <c r="L16808">
        <v>100</v>
      </c>
      <c r="M16808">
        <v>85.15</v>
      </c>
      <c r="N16808">
        <f>COUNTIF(Cod_Mun_Norte!B:B,DADOS_SNIS_Minas!A16808)</f>
        <v>0</v>
      </c>
    </row>
    <row r="16809" spans="1:14" x14ac:dyDescent="0.2">
      <c r="A16809">
        <v>315610</v>
      </c>
      <c r="B16809" t="s">
        <v>2345</v>
      </c>
      <c r="C16809" t="s">
        <v>98</v>
      </c>
      <c r="D16809">
        <v>2005</v>
      </c>
      <c r="E16809" t="s">
        <v>361</v>
      </c>
      <c r="F16809" t="s">
        <v>362</v>
      </c>
      <c r="H16809">
        <v>5216</v>
      </c>
      <c r="I16809">
        <v>3368</v>
      </c>
      <c r="J16809">
        <v>4243</v>
      </c>
      <c r="K16809">
        <v>4243</v>
      </c>
      <c r="L16809">
        <v>100</v>
      </c>
      <c r="M16809">
        <v>81.349999999999994</v>
      </c>
      <c r="N16809">
        <f>COUNTIF(Cod_Mun_Norte!B:B,DADOS_SNIS_Minas!A16809)</f>
        <v>0</v>
      </c>
    </row>
    <row r="16810" spans="1:14" x14ac:dyDescent="0.2">
      <c r="A16810">
        <v>315610</v>
      </c>
      <c r="B16810" t="s">
        <v>2345</v>
      </c>
      <c r="C16810" t="s">
        <v>98</v>
      </c>
      <c r="D16810">
        <v>2004</v>
      </c>
      <c r="E16810" t="s">
        <v>361</v>
      </c>
      <c r="F16810" t="s">
        <v>362</v>
      </c>
      <c r="H16810">
        <v>5254</v>
      </c>
      <c r="I16810">
        <v>3393</v>
      </c>
      <c r="N16810">
        <f>COUNTIF(Cod_Mun_Norte!B:B,DADOS_SNIS_Minas!A16810)</f>
        <v>0</v>
      </c>
    </row>
    <row r="16811" spans="1:14" x14ac:dyDescent="0.2">
      <c r="A16811">
        <v>315610</v>
      </c>
      <c r="B16811" t="s">
        <v>2345</v>
      </c>
      <c r="C16811" t="s">
        <v>98</v>
      </c>
      <c r="D16811">
        <v>2003</v>
      </c>
      <c r="E16811" t="s">
        <v>361</v>
      </c>
      <c r="F16811" t="s">
        <v>362</v>
      </c>
      <c r="H16811">
        <v>5321</v>
      </c>
      <c r="I16811">
        <v>3436</v>
      </c>
      <c r="N16811">
        <f>COUNTIF(Cod_Mun_Norte!B:B,DADOS_SNIS_Minas!A16811)</f>
        <v>0</v>
      </c>
    </row>
    <row r="16812" spans="1:14" x14ac:dyDescent="0.2">
      <c r="A16812">
        <v>315610</v>
      </c>
      <c r="B16812" t="s">
        <v>2345</v>
      </c>
      <c r="C16812" t="s">
        <v>98</v>
      </c>
      <c r="D16812">
        <v>2002</v>
      </c>
      <c r="E16812" t="s">
        <v>361</v>
      </c>
      <c r="F16812" t="s">
        <v>362</v>
      </c>
      <c r="H16812">
        <v>5354</v>
      </c>
      <c r="I16812">
        <v>3457</v>
      </c>
      <c r="N16812">
        <f>COUNTIF(Cod_Mun_Norte!B:B,DADOS_SNIS_Minas!A16812)</f>
        <v>0</v>
      </c>
    </row>
    <row r="16813" spans="1:14" x14ac:dyDescent="0.2">
      <c r="A16813">
        <v>315610</v>
      </c>
      <c r="B16813" t="s">
        <v>2345</v>
      </c>
      <c r="C16813" t="s">
        <v>98</v>
      </c>
      <c r="D16813">
        <v>2001</v>
      </c>
      <c r="E16813" t="s">
        <v>361</v>
      </c>
      <c r="F16813" t="s">
        <v>362</v>
      </c>
      <c r="H16813">
        <v>5382</v>
      </c>
      <c r="I16813">
        <v>3476</v>
      </c>
      <c r="N16813">
        <f>COUNTIF(Cod_Mun_Norte!B:B,DADOS_SNIS_Minas!A16813)</f>
        <v>0</v>
      </c>
    </row>
    <row r="16814" spans="1:14" x14ac:dyDescent="0.2">
      <c r="A16814">
        <v>315610</v>
      </c>
      <c r="B16814" t="s">
        <v>2345</v>
      </c>
      <c r="C16814" t="s">
        <v>98</v>
      </c>
      <c r="D16814">
        <v>2000</v>
      </c>
      <c r="E16814" t="s">
        <v>361</v>
      </c>
      <c r="F16814" t="s">
        <v>362</v>
      </c>
      <c r="H16814">
        <v>5423</v>
      </c>
      <c r="I16814">
        <v>3502</v>
      </c>
      <c r="N16814">
        <f>COUNTIF(Cod_Mun_Norte!B:B,DADOS_SNIS_Minas!A16814)</f>
        <v>0</v>
      </c>
    </row>
    <row r="16815" spans="1:14" x14ac:dyDescent="0.2">
      <c r="A16815">
        <v>315610</v>
      </c>
      <c r="B16815" t="s">
        <v>2345</v>
      </c>
      <c r="C16815" t="s">
        <v>98</v>
      </c>
      <c r="D16815">
        <v>1999</v>
      </c>
      <c r="E16815" t="s">
        <v>361</v>
      </c>
      <c r="F16815" t="s">
        <v>362</v>
      </c>
      <c r="H16815">
        <v>5575</v>
      </c>
      <c r="I16815">
        <v>3524</v>
      </c>
      <c r="N16815">
        <f>COUNTIF(Cod_Mun_Norte!B:B,DADOS_SNIS_Minas!A16815)</f>
        <v>0</v>
      </c>
    </row>
    <row r="16816" spans="1:14" x14ac:dyDescent="0.2">
      <c r="A16816">
        <v>315610</v>
      </c>
      <c r="B16816" t="s">
        <v>2345</v>
      </c>
      <c r="C16816" t="s">
        <v>98</v>
      </c>
      <c r="D16816">
        <v>1998</v>
      </c>
      <c r="E16816" t="s">
        <v>361</v>
      </c>
      <c r="F16816" t="s">
        <v>362</v>
      </c>
      <c r="H16816">
        <v>5590</v>
      </c>
      <c r="I16816">
        <v>3534</v>
      </c>
      <c r="N16816">
        <f>COUNTIF(Cod_Mun_Norte!B:B,DADOS_SNIS_Minas!A16816)</f>
        <v>0</v>
      </c>
    </row>
    <row r="16817" spans="1:14" x14ac:dyDescent="0.2">
      <c r="A16817">
        <v>315610</v>
      </c>
      <c r="B16817" t="s">
        <v>2345</v>
      </c>
      <c r="C16817" t="s">
        <v>98</v>
      </c>
      <c r="D16817">
        <v>1997</v>
      </c>
      <c r="H16817">
        <v>5606</v>
      </c>
      <c r="I16817">
        <v>3544</v>
      </c>
      <c r="N16817">
        <f>COUNTIF(Cod_Mun_Norte!B:B,DADOS_SNIS_Minas!A16817)</f>
        <v>0</v>
      </c>
    </row>
    <row r="16818" spans="1:14" x14ac:dyDescent="0.2">
      <c r="A16818">
        <v>315610</v>
      </c>
      <c r="B16818" t="s">
        <v>2345</v>
      </c>
      <c r="C16818" t="s">
        <v>98</v>
      </c>
      <c r="D16818">
        <v>1996</v>
      </c>
      <c r="H16818">
        <v>5625</v>
      </c>
      <c r="I16818">
        <v>3556</v>
      </c>
      <c r="N16818">
        <f>COUNTIF(Cod_Mun_Norte!B:B,DADOS_SNIS_Minas!A16818)</f>
        <v>0</v>
      </c>
    </row>
    <row r="16819" spans="1:14" x14ac:dyDescent="0.2">
      <c r="A16819">
        <v>315610</v>
      </c>
      <c r="B16819" t="s">
        <v>2345</v>
      </c>
      <c r="C16819" t="s">
        <v>98</v>
      </c>
      <c r="D16819">
        <v>1995</v>
      </c>
      <c r="H16819">
        <v>5721</v>
      </c>
      <c r="I16819">
        <v>3617</v>
      </c>
      <c r="N16819">
        <f>COUNTIF(Cod_Mun_Norte!B:B,DADOS_SNIS_Minas!A16819)</f>
        <v>0</v>
      </c>
    </row>
    <row r="16820" spans="1:14" x14ac:dyDescent="0.2">
      <c r="A16820">
        <v>315620</v>
      </c>
      <c r="B16820" t="s">
        <v>287</v>
      </c>
      <c r="C16820" t="s">
        <v>98</v>
      </c>
      <c r="D16820">
        <v>2020</v>
      </c>
      <c r="E16820" t="s">
        <v>2348</v>
      </c>
      <c r="F16820" t="s">
        <v>367</v>
      </c>
      <c r="G16820" t="s">
        <v>378</v>
      </c>
      <c r="H16820">
        <v>2320</v>
      </c>
      <c r="I16820">
        <v>2099</v>
      </c>
      <c r="J16820">
        <v>2070</v>
      </c>
      <c r="K16820">
        <v>2070</v>
      </c>
      <c r="L16820">
        <v>98.6</v>
      </c>
      <c r="M16820">
        <v>89.22</v>
      </c>
      <c r="N16820">
        <f>COUNTIF(Cod_Mun_Norte!B:B,DADOS_SNIS_Minas!A16820)</f>
        <v>0</v>
      </c>
    </row>
    <row r="16821" spans="1:14" x14ac:dyDescent="0.2">
      <c r="A16821">
        <v>315620</v>
      </c>
      <c r="B16821" t="s">
        <v>287</v>
      </c>
      <c r="C16821" t="s">
        <v>98</v>
      </c>
      <c r="D16821">
        <v>2019</v>
      </c>
      <c r="E16821" t="s">
        <v>2349</v>
      </c>
      <c r="F16821" t="s">
        <v>367</v>
      </c>
      <c r="G16821" t="s">
        <v>378</v>
      </c>
      <c r="H16821">
        <v>2305</v>
      </c>
      <c r="I16821">
        <v>2085</v>
      </c>
      <c r="J16821">
        <v>2070</v>
      </c>
      <c r="K16821">
        <v>2070</v>
      </c>
      <c r="L16821">
        <v>99.3</v>
      </c>
      <c r="M16821">
        <v>89.8</v>
      </c>
      <c r="N16821">
        <f>COUNTIF(Cod_Mun_Norte!B:B,DADOS_SNIS_Minas!A16821)</f>
        <v>0</v>
      </c>
    </row>
    <row r="16822" spans="1:14" x14ac:dyDescent="0.2">
      <c r="A16822">
        <v>315620</v>
      </c>
      <c r="B16822" t="s">
        <v>287</v>
      </c>
      <c r="C16822" t="s">
        <v>98</v>
      </c>
      <c r="D16822">
        <v>2018</v>
      </c>
      <c r="E16822" t="s">
        <v>2349</v>
      </c>
      <c r="F16822" t="s">
        <v>367</v>
      </c>
      <c r="H16822">
        <v>2289</v>
      </c>
      <c r="I16822">
        <v>2070</v>
      </c>
      <c r="J16822">
        <v>2070</v>
      </c>
      <c r="K16822">
        <v>2070</v>
      </c>
      <c r="L16822">
        <v>100</v>
      </c>
      <c r="M16822">
        <v>90.43</v>
      </c>
      <c r="N16822">
        <f>COUNTIF(Cod_Mun_Norte!B:B,DADOS_SNIS_Minas!A16822)</f>
        <v>0</v>
      </c>
    </row>
    <row r="16823" spans="1:14" x14ac:dyDescent="0.2">
      <c r="A16823">
        <v>315620</v>
      </c>
      <c r="B16823" t="s">
        <v>287</v>
      </c>
      <c r="C16823" t="s">
        <v>98</v>
      </c>
      <c r="D16823">
        <v>2017</v>
      </c>
      <c r="E16823" t="s">
        <v>2350</v>
      </c>
      <c r="F16823" t="s">
        <v>374</v>
      </c>
      <c r="H16823">
        <v>2293</v>
      </c>
      <c r="I16823">
        <v>2074</v>
      </c>
      <c r="N16823">
        <f>COUNTIF(Cod_Mun_Norte!B:B,DADOS_SNIS_Minas!A16823)</f>
        <v>0</v>
      </c>
    </row>
    <row r="16824" spans="1:14" x14ac:dyDescent="0.2">
      <c r="A16824">
        <v>315620</v>
      </c>
      <c r="B16824" t="s">
        <v>287</v>
      </c>
      <c r="C16824" t="s">
        <v>98</v>
      </c>
      <c r="D16824">
        <v>2016</v>
      </c>
      <c r="E16824" t="s">
        <v>2349</v>
      </c>
      <c r="F16824" t="s">
        <v>367</v>
      </c>
      <c r="H16824">
        <v>2278</v>
      </c>
      <c r="I16824">
        <v>2061</v>
      </c>
      <c r="J16824">
        <v>2126</v>
      </c>
      <c r="K16824">
        <v>2030</v>
      </c>
      <c r="L16824">
        <v>98.5</v>
      </c>
      <c r="M16824">
        <v>93.33</v>
      </c>
      <c r="N16824">
        <f>COUNTIF(Cod_Mun_Norte!B:B,DADOS_SNIS_Minas!A16824)</f>
        <v>0</v>
      </c>
    </row>
    <row r="16825" spans="1:14" x14ac:dyDescent="0.2">
      <c r="A16825">
        <v>315620</v>
      </c>
      <c r="B16825" t="s">
        <v>287</v>
      </c>
      <c r="C16825" t="s">
        <v>98</v>
      </c>
      <c r="D16825">
        <v>2015</v>
      </c>
      <c r="E16825" t="s">
        <v>2349</v>
      </c>
      <c r="F16825" t="s">
        <v>367</v>
      </c>
      <c r="H16825">
        <v>2263</v>
      </c>
      <c r="I16825">
        <v>2047</v>
      </c>
      <c r="J16825">
        <v>2126</v>
      </c>
      <c r="K16825">
        <v>2012</v>
      </c>
      <c r="L16825">
        <v>98.3</v>
      </c>
      <c r="M16825">
        <v>93.95</v>
      </c>
      <c r="N16825">
        <f>COUNTIF(Cod_Mun_Norte!B:B,DADOS_SNIS_Minas!A16825)</f>
        <v>0</v>
      </c>
    </row>
    <row r="16826" spans="1:14" x14ac:dyDescent="0.2">
      <c r="A16826">
        <v>315620</v>
      </c>
      <c r="B16826" t="s">
        <v>287</v>
      </c>
      <c r="C16826" t="s">
        <v>98</v>
      </c>
      <c r="D16826">
        <v>2014</v>
      </c>
      <c r="E16826" t="s">
        <v>2349</v>
      </c>
      <c r="F16826" t="s">
        <v>367</v>
      </c>
      <c r="H16826">
        <v>2246</v>
      </c>
      <c r="I16826">
        <v>2032</v>
      </c>
      <c r="J16826">
        <v>2126</v>
      </c>
      <c r="K16826">
        <v>1980</v>
      </c>
      <c r="L16826">
        <v>97.4</v>
      </c>
      <c r="M16826">
        <v>94.66</v>
      </c>
      <c r="N16826">
        <f>COUNTIF(Cod_Mun_Norte!B:B,DADOS_SNIS_Minas!A16826)</f>
        <v>0</v>
      </c>
    </row>
    <row r="16827" spans="1:14" x14ac:dyDescent="0.2">
      <c r="A16827">
        <v>315620</v>
      </c>
      <c r="B16827" t="s">
        <v>287</v>
      </c>
      <c r="C16827" t="s">
        <v>98</v>
      </c>
      <c r="D16827">
        <v>2013</v>
      </c>
      <c r="E16827" t="s">
        <v>2350</v>
      </c>
      <c r="F16827" t="s">
        <v>374</v>
      </c>
      <c r="H16827">
        <v>2229</v>
      </c>
      <c r="I16827">
        <v>2016</v>
      </c>
      <c r="N16827">
        <f>COUNTIF(Cod_Mun_Norte!B:B,DADOS_SNIS_Minas!A16827)</f>
        <v>0</v>
      </c>
    </row>
    <row r="16828" spans="1:14" x14ac:dyDescent="0.2">
      <c r="A16828">
        <v>315620</v>
      </c>
      <c r="B16828" t="s">
        <v>287</v>
      </c>
      <c r="C16828" t="s">
        <v>98</v>
      </c>
      <c r="D16828">
        <v>2012</v>
      </c>
      <c r="E16828" t="s">
        <v>2349</v>
      </c>
      <c r="F16828" t="s">
        <v>367</v>
      </c>
      <c r="H16828">
        <v>2148</v>
      </c>
      <c r="I16828">
        <v>1943</v>
      </c>
      <c r="J16828">
        <v>1914</v>
      </c>
      <c r="K16828">
        <v>1914</v>
      </c>
      <c r="L16828">
        <v>98.5</v>
      </c>
      <c r="M16828">
        <v>89.11</v>
      </c>
      <c r="N16828">
        <f>COUNTIF(Cod_Mun_Norte!B:B,DADOS_SNIS_Minas!A16828)</f>
        <v>0</v>
      </c>
    </row>
    <row r="16829" spans="1:14" x14ac:dyDescent="0.2">
      <c r="A16829">
        <v>315620</v>
      </c>
      <c r="B16829" t="s">
        <v>287</v>
      </c>
      <c r="C16829" t="s">
        <v>98</v>
      </c>
      <c r="D16829">
        <v>2011</v>
      </c>
      <c r="E16829" t="s">
        <v>2349</v>
      </c>
      <c r="F16829" t="s">
        <v>367</v>
      </c>
      <c r="H16829">
        <v>2133</v>
      </c>
      <c r="I16829">
        <v>1929</v>
      </c>
      <c r="J16829">
        <v>1914</v>
      </c>
      <c r="K16829">
        <v>1914</v>
      </c>
      <c r="L16829">
        <v>99.2</v>
      </c>
      <c r="M16829">
        <v>89.73</v>
      </c>
      <c r="N16829">
        <f>COUNTIF(Cod_Mun_Norte!B:B,DADOS_SNIS_Minas!A16829)</f>
        <v>0</v>
      </c>
    </row>
    <row r="16830" spans="1:14" x14ac:dyDescent="0.2">
      <c r="A16830">
        <v>315620</v>
      </c>
      <c r="B16830" t="s">
        <v>287</v>
      </c>
      <c r="C16830" t="s">
        <v>98</v>
      </c>
      <c r="D16830">
        <v>2010</v>
      </c>
      <c r="E16830" t="s">
        <v>2349</v>
      </c>
      <c r="F16830" t="s">
        <v>367</v>
      </c>
      <c r="H16830">
        <v>2116</v>
      </c>
      <c r="I16830">
        <v>1914</v>
      </c>
      <c r="J16830">
        <v>1914</v>
      </c>
      <c r="K16830">
        <v>1914</v>
      </c>
      <c r="L16830">
        <v>100</v>
      </c>
      <c r="M16830">
        <v>90.45</v>
      </c>
      <c r="N16830">
        <f>COUNTIF(Cod_Mun_Norte!B:B,DADOS_SNIS_Minas!A16830)</f>
        <v>0</v>
      </c>
    </row>
    <row r="16831" spans="1:14" x14ac:dyDescent="0.2">
      <c r="A16831">
        <v>315620</v>
      </c>
      <c r="B16831" t="s">
        <v>287</v>
      </c>
      <c r="C16831" t="s">
        <v>98</v>
      </c>
      <c r="D16831">
        <v>2009</v>
      </c>
      <c r="H16831">
        <v>2137</v>
      </c>
      <c r="I16831">
        <v>1910</v>
      </c>
      <c r="N16831">
        <f>COUNTIF(Cod_Mun_Norte!B:B,DADOS_SNIS_Minas!A16831)</f>
        <v>0</v>
      </c>
    </row>
    <row r="16832" spans="1:14" x14ac:dyDescent="0.2">
      <c r="A16832">
        <v>315620</v>
      </c>
      <c r="B16832" t="s">
        <v>287</v>
      </c>
      <c r="C16832" t="s">
        <v>98</v>
      </c>
      <c r="D16832">
        <v>2008</v>
      </c>
      <c r="H16832">
        <v>2117</v>
      </c>
      <c r="I16832">
        <v>1892</v>
      </c>
      <c r="N16832">
        <f>COUNTIF(Cod_Mun_Norte!B:B,DADOS_SNIS_Minas!A16832)</f>
        <v>0</v>
      </c>
    </row>
    <row r="16833" spans="1:14" x14ac:dyDescent="0.2">
      <c r="A16833">
        <v>315620</v>
      </c>
      <c r="B16833" t="s">
        <v>287</v>
      </c>
      <c r="C16833" t="s">
        <v>98</v>
      </c>
      <c r="D16833">
        <v>2007</v>
      </c>
      <c r="H16833">
        <v>2036</v>
      </c>
      <c r="I16833">
        <v>1820</v>
      </c>
      <c r="N16833">
        <f>COUNTIF(Cod_Mun_Norte!B:B,DADOS_SNIS_Minas!A16833)</f>
        <v>0</v>
      </c>
    </row>
    <row r="16834" spans="1:14" x14ac:dyDescent="0.2">
      <c r="A16834">
        <v>315620</v>
      </c>
      <c r="B16834" t="s">
        <v>287</v>
      </c>
      <c r="C16834" t="s">
        <v>98</v>
      </c>
      <c r="D16834">
        <v>2006</v>
      </c>
      <c r="H16834">
        <v>2174</v>
      </c>
      <c r="I16834">
        <v>1941</v>
      </c>
      <c r="N16834">
        <f>COUNTIF(Cod_Mun_Norte!B:B,DADOS_SNIS_Minas!A16834)</f>
        <v>0</v>
      </c>
    </row>
    <row r="16835" spans="1:14" x14ac:dyDescent="0.2">
      <c r="A16835">
        <v>315620</v>
      </c>
      <c r="B16835" t="s">
        <v>287</v>
      </c>
      <c r="C16835" t="s">
        <v>98</v>
      </c>
      <c r="D16835">
        <v>2005</v>
      </c>
      <c r="H16835">
        <v>2133</v>
      </c>
      <c r="I16835">
        <v>1905</v>
      </c>
      <c r="N16835">
        <f>COUNTIF(Cod_Mun_Norte!B:B,DADOS_SNIS_Minas!A16835)</f>
        <v>0</v>
      </c>
    </row>
    <row r="16836" spans="1:14" x14ac:dyDescent="0.2">
      <c r="A16836">
        <v>315620</v>
      </c>
      <c r="B16836" t="s">
        <v>287</v>
      </c>
      <c r="C16836" t="s">
        <v>98</v>
      </c>
      <c r="D16836">
        <v>2004</v>
      </c>
      <c r="H16836">
        <v>2092</v>
      </c>
      <c r="I16836">
        <v>1868</v>
      </c>
      <c r="N16836">
        <f>COUNTIF(Cod_Mun_Norte!B:B,DADOS_SNIS_Minas!A16836)</f>
        <v>0</v>
      </c>
    </row>
    <row r="16837" spans="1:14" x14ac:dyDescent="0.2">
      <c r="A16837">
        <v>315620</v>
      </c>
      <c r="B16837" t="s">
        <v>287</v>
      </c>
      <c r="C16837" t="s">
        <v>98</v>
      </c>
      <c r="D16837">
        <v>2003</v>
      </c>
      <c r="H16837">
        <v>2018</v>
      </c>
      <c r="I16837">
        <v>1802</v>
      </c>
      <c r="N16837">
        <f>COUNTIF(Cod_Mun_Norte!B:B,DADOS_SNIS_Minas!A16837)</f>
        <v>0</v>
      </c>
    </row>
    <row r="16838" spans="1:14" x14ac:dyDescent="0.2">
      <c r="A16838">
        <v>315620</v>
      </c>
      <c r="B16838" t="s">
        <v>287</v>
      </c>
      <c r="C16838" t="s">
        <v>98</v>
      </c>
      <c r="D16838">
        <v>2002</v>
      </c>
      <c r="H16838">
        <v>1983</v>
      </c>
      <c r="I16838">
        <v>1771</v>
      </c>
      <c r="N16838">
        <f>COUNTIF(Cod_Mun_Norte!B:B,DADOS_SNIS_Minas!A16838)</f>
        <v>0</v>
      </c>
    </row>
    <row r="16839" spans="1:14" x14ac:dyDescent="0.2">
      <c r="A16839">
        <v>315620</v>
      </c>
      <c r="B16839" t="s">
        <v>287</v>
      </c>
      <c r="C16839" t="s">
        <v>98</v>
      </c>
      <c r="D16839">
        <v>2001</v>
      </c>
      <c r="H16839">
        <v>1952</v>
      </c>
      <c r="I16839">
        <v>1743</v>
      </c>
      <c r="N16839">
        <f>COUNTIF(Cod_Mun_Norte!B:B,DADOS_SNIS_Minas!A16839)</f>
        <v>0</v>
      </c>
    </row>
    <row r="16840" spans="1:14" x14ac:dyDescent="0.2">
      <c r="A16840">
        <v>315620</v>
      </c>
      <c r="B16840" t="s">
        <v>287</v>
      </c>
      <c r="C16840" t="s">
        <v>98</v>
      </c>
      <c r="D16840">
        <v>2000</v>
      </c>
      <c r="H16840">
        <v>1907</v>
      </c>
      <c r="I16840">
        <v>1703</v>
      </c>
      <c r="N16840">
        <f>COUNTIF(Cod_Mun_Norte!B:B,DADOS_SNIS_Minas!A16840)</f>
        <v>0</v>
      </c>
    </row>
    <row r="16841" spans="1:14" x14ac:dyDescent="0.2">
      <c r="A16841">
        <v>315620</v>
      </c>
      <c r="B16841" t="s">
        <v>287</v>
      </c>
      <c r="C16841" t="s">
        <v>98</v>
      </c>
      <c r="D16841">
        <v>1999</v>
      </c>
      <c r="H16841">
        <v>2063</v>
      </c>
      <c r="I16841">
        <v>1704</v>
      </c>
      <c r="N16841">
        <f>COUNTIF(Cod_Mun_Norte!B:B,DADOS_SNIS_Minas!A16841)</f>
        <v>0</v>
      </c>
    </row>
    <row r="16842" spans="1:14" x14ac:dyDescent="0.2">
      <c r="A16842">
        <v>315620</v>
      </c>
      <c r="B16842" t="s">
        <v>287</v>
      </c>
      <c r="C16842" t="s">
        <v>98</v>
      </c>
      <c r="D16842">
        <v>1998</v>
      </c>
      <c r="H16842">
        <v>2022</v>
      </c>
      <c r="I16842">
        <v>1670</v>
      </c>
      <c r="N16842">
        <f>COUNTIF(Cod_Mun_Norte!B:B,DADOS_SNIS_Minas!A16842)</f>
        <v>0</v>
      </c>
    </row>
    <row r="16843" spans="1:14" x14ac:dyDescent="0.2">
      <c r="A16843">
        <v>315620</v>
      </c>
      <c r="B16843" t="s">
        <v>287</v>
      </c>
      <c r="C16843" t="s">
        <v>98</v>
      </c>
      <c r="D16843">
        <v>1997</v>
      </c>
      <c r="H16843">
        <v>1981</v>
      </c>
      <c r="I16843">
        <v>1636</v>
      </c>
      <c r="N16843">
        <f>COUNTIF(Cod_Mun_Norte!B:B,DADOS_SNIS_Minas!A16843)</f>
        <v>0</v>
      </c>
    </row>
    <row r="16844" spans="1:14" x14ac:dyDescent="0.2">
      <c r="A16844">
        <v>315620</v>
      </c>
      <c r="B16844" t="s">
        <v>287</v>
      </c>
      <c r="C16844" t="s">
        <v>98</v>
      </c>
      <c r="D16844">
        <v>1996</v>
      </c>
      <c r="H16844">
        <v>1932</v>
      </c>
      <c r="I16844">
        <v>1596</v>
      </c>
      <c r="N16844">
        <f>COUNTIF(Cod_Mun_Norte!B:B,DADOS_SNIS_Minas!A16844)</f>
        <v>0</v>
      </c>
    </row>
    <row r="16845" spans="1:14" x14ac:dyDescent="0.2">
      <c r="A16845">
        <v>315620</v>
      </c>
      <c r="B16845" t="s">
        <v>287</v>
      </c>
      <c r="C16845" t="s">
        <v>98</v>
      </c>
      <c r="D16845">
        <v>1995</v>
      </c>
      <c r="H16845">
        <v>1562</v>
      </c>
      <c r="I16845">
        <v>1290</v>
      </c>
      <c r="N16845">
        <f>COUNTIF(Cod_Mun_Norte!B:B,DADOS_SNIS_Minas!A16845)</f>
        <v>0</v>
      </c>
    </row>
    <row r="16846" spans="1:14" x14ac:dyDescent="0.2">
      <c r="A16846">
        <v>315630</v>
      </c>
      <c r="B16846" t="s">
        <v>2351</v>
      </c>
      <c r="C16846" t="s">
        <v>98</v>
      </c>
      <c r="D16846">
        <v>2020</v>
      </c>
      <c r="E16846" t="s">
        <v>2352</v>
      </c>
      <c r="F16846" t="s">
        <v>357</v>
      </c>
      <c r="G16846" t="s">
        <v>383</v>
      </c>
      <c r="H16846">
        <v>8224</v>
      </c>
      <c r="I16846">
        <v>6654</v>
      </c>
      <c r="J16846">
        <v>6357</v>
      </c>
      <c r="K16846">
        <v>6357</v>
      </c>
      <c r="L16846">
        <v>95.5</v>
      </c>
      <c r="M16846">
        <v>77.3</v>
      </c>
      <c r="N16846">
        <f>COUNTIF(Cod_Mun_Norte!B:B,DADOS_SNIS_Minas!A16846)</f>
        <v>0</v>
      </c>
    </row>
    <row r="16847" spans="1:14" x14ac:dyDescent="0.2">
      <c r="A16847">
        <v>315630</v>
      </c>
      <c r="B16847" t="s">
        <v>2351</v>
      </c>
      <c r="C16847" t="s">
        <v>98</v>
      </c>
      <c r="D16847">
        <v>2019</v>
      </c>
      <c r="E16847" t="s">
        <v>2352</v>
      </c>
      <c r="F16847" t="s">
        <v>357</v>
      </c>
      <c r="G16847" t="s">
        <v>501</v>
      </c>
      <c r="H16847">
        <v>8109</v>
      </c>
      <c r="I16847">
        <v>6561</v>
      </c>
      <c r="J16847">
        <v>6357</v>
      </c>
      <c r="K16847">
        <v>6357</v>
      </c>
      <c r="L16847">
        <v>96.9</v>
      </c>
      <c r="M16847">
        <v>78.39</v>
      </c>
      <c r="N16847">
        <f>COUNTIF(Cod_Mun_Norte!B:B,DADOS_SNIS_Minas!A16847)</f>
        <v>0</v>
      </c>
    </row>
    <row r="16848" spans="1:14" x14ac:dyDescent="0.2">
      <c r="A16848">
        <v>315630</v>
      </c>
      <c r="B16848" t="s">
        <v>2351</v>
      </c>
      <c r="C16848" t="s">
        <v>98</v>
      </c>
      <c r="D16848">
        <v>2018</v>
      </c>
      <c r="E16848" t="s">
        <v>2353</v>
      </c>
      <c r="F16848" t="s">
        <v>357</v>
      </c>
      <c r="H16848">
        <v>7991</v>
      </c>
      <c r="I16848">
        <v>6465</v>
      </c>
      <c r="J16848">
        <v>6357</v>
      </c>
      <c r="K16848">
        <v>6357</v>
      </c>
      <c r="L16848">
        <v>98.3</v>
      </c>
      <c r="M16848">
        <v>79.55</v>
      </c>
      <c r="N16848">
        <f>COUNTIF(Cod_Mun_Norte!B:B,DADOS_SNIS_Minas!A16848)</f>
        <v>0</v>
      </c>
    </row>
    <row r="16849" spans="1:14" x14ac:dyDescent="0.2">
      <c r="A16849">
        <v>315630</v>
      </c>
      <c r="B16849" t="s">
        <v>2351</v>
      </c>
      <c r="C16849" t="s">
        <v>98</v>
      </c>
      <c r="D16849">
        <v>2017</v>
      </c>
      <c r="E16849" t="s">
        <v>2353</v>
      </c>
      <c r="F16849" t="s">
        <v>357</v>
      </c>
      <c r="H16849">
        <v>7857</v>
      </c>
      <c r="I16849">
        <v>6357</v>
      </c>
      <c r="J16849">
        <v>6357</v>
      </c>
      <c r="K16849">
        <v>6357</v>
      </c>
      <c r="L16849">
        <v>100</v>
      </c>
      <c r="M16849">
        <v>80.91</v>
      </c>
      <c r="N16849">
        <f>COUNTIF(Cod_Mun_Norte!B:B,DADOS_SNIS_Minas!A16849)</f>
        <v>0</v>
      </c>
    </row>
    <row r="16850" spans="1:14" x14ac:dyDescent="0.2">
      <c r="A16850">
        <v>315630</v>
      </c>
      <c r="B16850" t="s">
        <v>2351</v>
      </c>
      <c r="C16850" t="s">
        <v>98</v>
      </c>
      <c r="D16850">
        <v>2016</v>
      </c>
      <c r="E16850" t="s">
        <v>2353</v>
      </c>
      <c r="F16850" t="s">
        <v>359</v>
      </c>
      <c r="H16850">
        <v>7758</v>
      </c>
      <c r="I16850">
        <v>6277</v>
      </c>
      <c r="J16850">
        <v>6277</v>
      </c>
      <c r="K16850">
        <v>6277</v>
      </c>
      <c r="L16850">
        <v>100</v>
      </c>
      <c r="M16850">
        <v>80.91</v>
      </c>
      <c r="N16850">
        <f>COUNTIF(Cod_Mun_Norte!B:B,DADOS_SNIS_Minas!A16850)</f>
        <v>0</v>
      </c>
    </row>
    <row r="16851" spans="1:14" x14ac:dyDescent="0.2">
      <c r="A16851">
        <v>315630</v>
      </c>
      <c r="B16851" t="s">
        <v>2351</v>
      </c>
      <c r="C16851" t="s">
        <v>98</v>
      </c>
      <c r="D16851">
        <v>2015</v>
      </c>
      <c r="E16851" t="s">
        <v>2353</v>
      </c>
      <c r="F16851" t="s">
        <v>359</v>
      </c>
      <c r="H16851">
        <v>7653</v>
      </c>
      <c r="I16851">
        <v>6192</v>
      </c>
      <c r="J16851">
        <v>6192</v>
      </c>
      <c r="K16851">
        <v>6192</v>
      </c>
      <c r="L16851">
        <v>100</v>
      </c>
      <c r="M16851">
        <v>80.91</v>
      </c>
      <c r="N16851">
        <f>COUNTIF(Cod_Mun_Norte!B:B,DADOS_SNIS_Minas!A16851)</f>
        <v>0</v>
      </c>
    </row>
    <row r="16852" spans="1:14" x14ac:dyDescent="0.2">
      <c r="A16852">
        <v>315630</v>
      </c>
      <c r="B16852" t="s">
        <v>2351</v>
      </c>
      <c r="C16852" t="s">
        <v>98</v>
      </c>
      <c r="D16852">
        <v>2014</v>
      </c>
      <c r="E16852" t="s">
        <v>2353</v>
      </c>
      <c r="F16852" t="s">
        <v>359</v>
      </c>
      <c r="H16852">
        <v>7543</v>
      </c>
      <c r="I16852">
        <v>6103</v>
      </c>
      <c r="J16852">
        <v>6103</v>
      </c>
      <c r="K16852">
        <v>6103</v>
      </c>
      <c r="L16852">
        <v>100</v>
      </c>
      <c r="M16852">
        <v>80.91</v>
      </c>
      <c r="N16852">
        <f>COUNTIF(Cod_Mun_Norte!B:B,DADOS_SNIS_Minas!A16852)</f>
        <v>0</v>
      </c>
    </row>
    <row r="16853" spans="1:14" x14ac:dyDescent="0.2">
      <c r="A16853">
        <v>315630</v>
      </c>
      <c r="B16853" t="s">
        <v>2351</v>
      </c>
      <c r="C16853" t="s">
        <v>98</v>
      </c>
      <c r="D16853">
        <v>2013</v>
      </c>
      <c r="E16853" t="s">
        <v>2353</v>
      </c>
      <c r="F16853" t="s">
        <v>359</v>
      </c>
      <c r="H16853">
        <v>7429</v>
      </c>
      <c r="I16853">
        <v>6011</v>
      </c>
      <c r="J16853">
        <v>6011</v>
      </c>
      <c r="K16853">
        <v>6011</v>
      </c>
      <c r="L16853">
        <v>100</v>
      </c>
      <c r="M16853">
        <v>80.91</v>
      </c>
      <c r="N16853">
        <f>COUNTIF(Cod_Mun_Norte!B:B,DADOS_SNIS_Minas!A16853)</f>
        <v>0</v>
      </c>
    </row>
    <row r="16854" spans="1:14" x14ac:dyDescent="0.2">
      <c r="A16854">
        <v>315630</v>
      </c>
      <c r="B16854" t="s">
        <v>2351</v>
      </c>
      <c r="C16854" t="s">
        <v>98</v>
      </c>
      <c r="D16854">
        <v>2012</v>
      </c>
      <c r="E16854" t="s">
        <v>2353</v>
      </c>
      <c r="F16854" t="s">
        <v>359</v>
      </c>
      <c r="H16854">
        <v>7093</v>
      </c>
      <c r="I16854">
        <v>5739</v>
      </c>
      <c r="J16854">
        <v>5739</v>
      </c>
      <c r="K16854">
        <v>5739</v>
      </c>
      <c r="L16854">
        <v>100</v>
      </c>
      <c r="M16854">
        <v>80.91</v>
      </c>
      <c r="N16854">
        <f>COUNTIF(Cod_Mun_Norte!B:B,DADOS_SNIS_Minas!A16854)</f>
        <v>0</v>
      </c>
    </row>
    <row r="16855" spans="1:14" x14ac:dyDescent="0.2">
      <c r="A16855">
        <v>315630</v>
      </c>
      <c r="B16855" t="s">
        <v>2351</v>
      </c>
      <c r="C16855" t="s">
        <v>98</v>
      </c>
      <c r="D16855">
        <v>2011</v>
      </c>
      <c r="E16855" t="s">
        <v>2353</v>
      </c>
      <c r="F16855" t="s">
        <v>359</v>
      </c>
      <c r="H16855">
        <v>6982</v>
      </c>
      <c r="I16855">
        <v>5649</v>
      </c>
      <c r="J16855">
        <v>5649</v>
      </c>
      <c r="K16855">
        <v>5649</v>
      </c>
      <c r="L16855">
        <v>100</v>
      </c>
      <c r="M16855">
        <v>80.91</v>
      </c>
      <c r="N16855">
        <f>COUNTIF(Cod_Mun_Norte!B:B,DADOS_SNIS_Minas!A16855)</f>
        <v>0</v>
      </c>
    </row>
    <row r="16856" spans="1:14" x14ac:dyDescent="0.2">
      <c r="A16856">
        <v>315630</v>
      </c>
      <c r="B16856" t="s">
        <v>2351</v>
      </c>
      <c r="C16856" t="s">
        <v>98</v>
      </c>
      <c r="D16856">
        <v>2010</v>
      </c>
      <c r="E16856" t="s">
        <v>2353</v>
      </c>
      <c r="F16856" t="s">
        <v>359</v>
      </c>
      <c r="H16856">
        <v>6867</v>
      </c>
      <c r="I16856">
        <v>5556</v>
      </c>
      <c r="J16856">
        <v>5556</v>
      </c>
      <c r="K16856">
        <v>5556</v>
      </c>
      <c r="L16856">
        <v>100</v>
      </c>
      <c r="M16856">
        <v>80.91</v>
      </c>
      <c r="N16856">
        <f>COUNTIF(Cod_Mun_Norte!B:B,DADOS_SNIS_Minas!A16856)</f>
        <v>0</v>
      </c>
    </row>
    <row r="16857" spans="1:14" x14ac:dyDescent="0.2">
      <c r="A16857">
        <v>315630</v>
      </c>
      <c r="B16857" t="s">
        <v>2351</v>
      </c>
      <c r="C16857" t="s">
        <v>98</v>
      </c>
      <c r="D16857">
        <v>2009</v>
      </c>
      <c r="E16857" t="s">
        <v>2353</v>
      </c>
      <c r="F16857" t="s">
        <v>359</v>
      </c>
      <c r="H16857">
        <v>6589</v>
      </c>
      <c r="I16857">
        <v>5414</v>
      </c>
      <c r="J16857">
        <v>6985</v>
      </c>
      <c r="K16857">
        <v>6985</v>
      </c>
      <c r="L16857">
        <v>100</v>
      </c>
      <c r="M16857">
        <v>100</v>
      </c>
      <c r="N16857">
        <f>COUNTIF(Cod_Mun_Norte!B:B,DADOS_SNIS_Minas!A16857)</f>
        <v>0</v>
      </c>
    </row>
    <row r="16858" spans="1:14" x14ac:dyDescent="0.2">
      <c r="A16858">
        <v>315630</v>
      </c>
      <c r="B16858" t="s">
        <v>2351</v>
      </c>
      <c r="C16858" t="s">
        <v>98</v>
      </c>
      <c r="D16858">
        <v>2008</v>
      </c>
      <c r="E16858" t="s">
        <v>361</v>
      </c>
      <c r="F16858" t="s">
        <v>362</v>
      </c>
      <c r="H16858">
        <v>6481</v>
      </c>
      <c r="I16858">
        <v>5325</v>
      </c>
      <c r="J16858">
        <v>6518</v>
      </c>
      <c r="K16858">
        <v>6518</v>
      </c>
      <c r="L16858">
        <v>100</v>
      </c>
      <c r="M16858">
        <v>100</v>
      </c>
      <c r="N16858">
        <f>COUNTIF(Cod_Mun_Norte!B:B,DADOS_SNIS_Minas!A16858)</f>
        <v>0</v>
      </c>
    </row>
    <row r="16859" spans="1:14" x14ac:dyDescent="0.2">
      <c r="A16859">
        <v>315630</v>
      </c>
      <c r="B16859" t="s">
        <v>2351</v>
      </c>
      <c r="C16859" t="s">
        <v>98</v>
      </c>
      <c r="D16859">
        <v>2007</v>
      </c>
      <c r="E16859" t="s">
        <v>361</v>
      </c>
      <c r="F16859" t="s">
        <v>362</v>
      </c>
      <c r="H16859">
        <v>6178</v>
      </c>
      <c r="I16859">
        <v>5076</v>
      </c>
      <c r="J16859">
        <v>6392</v>
      </c>
      <c r="K16859">
        <v>6392</v>
      </c>
      <c r="L16859">
        <v>100</v>
      </c>
      <c r="M16859">
        <v>100</v>
      </c>
      <c r="N16859">
        <f>COUNTIF(Cod_Mun_Norte!B:B,DADOS_SNIS_Minas!A16859)</f>
        <v>0</v>
      </c>
    </row>
    <row r="16860" spans="1:14" x14ac:dyDescent="0.2">
      <c r="A16860">
        <v>315630</v>
      </c>
      <c r="B16860" t="s">
        <v>2351</v>
      </c>
      <c r="C16860" t="s">
        <v>98</v>
      </c>
      <c r="D16860">
        <v>2006</v>
      </c>
      <c r="E16860" t="s">
        <v>361</v>
      </c>
      <c r="F16860" t="s">
        <v>362</v>
      </c>
      <c r="H16860">
        <v>6577</v>
      </c>
      <c r="I16860">
        <v>5273</v>
      </c>
      <c r="J16860">
        <v>6135</v>
      </c>
      <c r="K16860">
        <v>6135</v>
      </c>
      <c r="L16860">
        <v>100</v>
      </c>
      <c r="M16860">
        <v>93.28</v>
      </c>
      <c r="N16860">
        <f>COUNTIF(Cod_Mun_Norte!B:B,DADOS_SNIS_Minas!A16860)</f>
        <v>0</v>
      </c>
    </row>
    <row r="16861" spans="1:14" x14ac:dyDescent="0.2">
      <c r="A16861">
        <v>315630</v>
      </c>
      <c r="B16861" t="s">
        <v>2351</v>
      </c>
      <c r="C16861" t="s">
        <v>98</v>
      </c>
      <c r="D16861">
        <v>2005</v>
      </c>
      <c r="H16861">
        <v>6394</v>
      </c>
      <c r="I16861">
        <v>5126</v>
      </c>
      <c r="N16861">
        <f>COUNTIF(Cod_Mun_Norte!B:B,DADOS_SNIS_Minas!A16861)</f>
        <v>0</v>
      </c>
    </row>
    <row r="16862" spans="1:14" x14ac:dyDescent="0.2">
      <c r="A16862">
        <v>315630</v>
      </c>
      <c r="B16862" t="s">
        <v>2351</v>
      </c>
      <c r="C16862" t="s">
        <v>98</v>
      </c>
      <c r="D16862">
        <v>2004</v>
      </c>
      <c r="H16862">
        <v>6209</v>
      </c>
      <c r="I16862">
        <v>4978</v>
      </c>
      <c r="N16862">
        <f>COUNTIF(Cod_Mun_Norte!B:B,DADOS_SNIS_Minas!A16862)</f>
        <v>0</v>
      </c>
    </row>
    <row r="16863" spans="1:14" x14ac:dyDescent="0.2">
      <c r="A16863">
        <v>315630</v>
      </c>
      <c r="B16863" t="s">
        <v>2351</v>
      </c>
      <c r="C16863" t="s">
        <v>98</v>
      </c>
      <c r="D16863">
        <v>2003</v>
      </c>
      <c r="H16863">
        <v>5876</v>
      </c>
      <c r="I16863">
        <v>4711</v>
      </c>
      <c r="N16863">
        <f>COUNTIF(Cod_Mun_Norte!B:B,DADOS_SNIS_Minas!A16863)</f>
        <v>0</v>
      </c>
    </row>
    <row r="16864" spans="1:14" x14ac:dyDescent="0.2">
      <c r="A16864">
        <v>315630</v>
      </c>
      <c r="B16864" t="s">
        <v>2351</v>
      </c>
      <c r="C16864" t="s">
        <v>98</v>
      </c>
      <c r="D16864">
        <v>2002</v>
      </c>
      <c r="H16864">
        <v>5717</v>
      </c>
      <c r="I16864">
        <v>4583</v>
      </c>
      <c r="N16864">
        <f>COUNTIF(Cod_Mun_Norte!B:B,DADOS_SNIS_Minas!A16864)</f>
        <v>0</v>
      </c>
    </row>
    <row r="16865" spans="1:14" x14ac:dyDescent="0.2">
      <c r="A16865">
        <v>315630</v>
      </c>
      <c r="B16865" t="s">
        <v>2351</v>
      </c>
      <c r="C16865" t="s">
        <v>98</v>
      </c>
      <c r="D16865">
        <v>2001</v>
      </c>
      <c r="H16865">
        <v>5568</v>
      </c>
      <c r="I16865">
        <v>4464</v>
      </c>
      <c r="N16865">
        <f>COUNTIF(Cod_Mun_Norte!B:B,DADOS_SNIS_Minas!A16865)</f>
        <v>0</v>
      </c>
    </row>
    <row r="16866" spans="1:14" x14ac:dyDescent="0.2">
      <c r="A16866">
        <v>315630</v>
      </c>
      <c r="B16866" t="s">
        <v>2351</v>
      </c>
      <c r="C16866" t="s">
        <v>98</v>
      </c>
      <c r="D16866">
        <v>2000</v>
      </c>
      <c r="H16866">
        <v>5375</v>
      </c>
      <c r="I16866">
        <v>4309</v>
      </c>
      <c r="N16866">
        <f>COUNTIF(Cod_Mun_Norte!B:B,DADOS_SNIS_Minas!A16866)</f>
        <v>0</v>
      </c>
    </row>
    <row r="16867" spans="1:14" x14ac:dyDescent="0.2">
      <c r="A16867">
        <v>315630</v>
      </c>
      <c r="B16867" t="s">
        <v>2351</v>
      </c>
      <c r="C16867" t="s">
        <v>98</v>
      </c>
      <c r="D16867">
        <v>1999</v>
      </c>
      <c r="H16867">
        <v>4601</v>
      </c>
      <c r="I16867">
        <v>3460</v>
      </c>
      <c r="N16867">
        <f>COUNTIF(Cod_Mun_Norte!B:B,DADOS_SNIS_Minas!A16867)</f>
        <v>0</v>
      </c>
    </row>
    <row r="16868" spans="1:14" x14ac:dyDescent="0.2">
      <c r="A16868">
        <v>315630</v>
      </c>
      <c r="B16868" t="s">
        <v>2351</v>
      </c>
      <c r="C16868" t="s">
        <v>98</v>
      </c>
      <c r="D16868">
        <v>1998</v>
      </c>
      <c r="H16868">
        <v>4509</v>
      </c>
      <c r="I16868">
        <v>3390</v>
      </c>
      <c r="N16868">
        <f>COUNTIF(Cod_Mun_Norte!B:B,DADOS_SNIS_Minas!A16868)</f>
        <v>0</v>
      </c>
    </row>
    <row r="16869" spans="1:14" x14ac:dyDescent="0.2">
      <c r="A16869">
        <v>315630</v>
      </c>
      <c r="B16869" t="s">
        <v>2351</v>
      </c>
      <c r="C16869" t="s">
        <v>98</v>
      </c>
      <c r="D16869">
        <v>1997</v>
      </c>
      <c r="H16869">
        <v>4417</v>
      </c>
      <c r="I16869">
        <v>3321</v>
      </c>
      <c r="N16869">
        <f>COUNTIF(Cod_Mun_Norte!B:B,DADOS_SNIS_Minas!A16869)</f>
        <v>0</v>
      </c>
    </row>
    <row r="16870" spans="1:14" x14ac:dyDescent="0.2">
      <c r="A16870">
        <v>315630</v>
      </c>
      <c r="B16870" t="s">
        <v>2351</v>
      </c>
      <c r="C16870" t="s">
        <v>98</v>
      </c>
      <c r="D16870">
        <v>1996</v>
      </c>
      <c r="H16870">
        <v>4309</v>
      </c>
      <c r="I16870">
        <v>3240</v>
      </c>
      <c r="N16870">
        <f>COUNTIF(Cod_Mun_Norte!B:B,DADOS_SNIS_Minas!A16870)</f>
        <v>0</v>
      </c>
    </row>
    <row r="16871" spans="1:14" x14ac:dyDescent="0.2">
      <c r="A16871">
        <v>315630</v>
      </c>
      <c r="B16871" t="s">
        <v>2351</v>
      </c>
      <c r="C16871" t="s">
        <v>98</v>
      </c>
      <c r="D16871">
        <v>1995</v>
      </c>
      <c r="H16871">
        <v>3872</v>
      </c>
      <c r="I16871">
        <v>2911</v>
      </c>
      <c r="N16871">
        <f>COUNTIF(Cod_Mun_Norte!B:B,DADOS_SNIS_Minas!A16871)</f>
        <v>0</v>
      </c>
    </row>
    <row r="16872" spans="1:14" x14ac:dyDescent="0.2">
      <c r="A16872">
        <v>315640</v>
      </c>
      <c r="B16872" t="s">
        <v>2354</v>
      </c>
      <c r="C16872" t="s">
        <v>98</v>
      </c>
      <c r="D16872">
        <v>2020</v>
      </c>
      <c r="H16872">
        <v>3520</v>
      </c>
      <c r="I16872">
        <v>2658</v>
      </c>
      <c r="N16872">
        <f>COUNTIF(Cod_Mun_Norte!B:B,DADOS_SNIS_Minas!A16872)</f>
        <v>0</v>
      </c>
    </row>
    <row r="16873" spans="1:14" x14ac:dyDescent="0.2">
      <c r="A16873">
        <v>315640</v>
      </c>
      <c r="B16873" t="s">
        <v>2354</v>
      </c>
      <c r="C16873" t="s">
        <v>98</v>
      </c>
      <c r="D16873">
        <v>2019</v>
      </c>
      <c r="H16873">
        <v>3533</v>
      </c>
      <c r="I16873">
        <v>2667</v>
      </c>
      <c r="N16873">
        <f>COUNTIF(Cod_Mun_Norte!B:B,DADOS_SNIS_Minas!A16873)</f>
        <v>0</v>
      </c>
    </row>
    <row r="16874" spans="1:14" x14ac:dyDescent="0.2">
      <c r="A16874">
        <v>315640</v>
      </c>
      <c r="B16874" t="s">
        <v>2354</v>
      </c>
      <c r="C16874" t="s">
        <v>98</v>
      </c>
      <c r="D16874">
        <v>2018</v>
      </c>
      <c r="H16874">
        <v>3547</v>
      </c>
      <c r="I16874">
        <v>2678</v>
      </c>
      <c r="N16874">
        <f>COUNTIF(Cod_Mun_Norte!B:B,DADOS_SNIS_Minas!A16874)</f>
        <v>0</v>
      </c>
    </row>
    <row r="16875" spans="1:14" x14ac:dyDescent="0.2">
      <c r="A16875">
        <v>315640</v>
      </c>
      <c r="B16875" t="s">
        <v>2354</v>
      </c>
      <c r="C16875" t="s">
        <v>98</v>
      </c>
      <c r="D16875">
        <v>2017</v>
      </c>
      <c r="H16875">
        <v>3644</v>
      </c>
      <c r="I16875">
        <v>2751</v>
      </c>
      <c r="N16875">
        <f>COUNTIF(Cod_Mun_Norte!B:B,DADOS_SNIS_Minas!A16875)</f>
        <v>0</v>
      </c>
    </row>
    <row r="16876" spans="1:14" x14ac:dyDescent="0.2">
      <c r="A16876">
        <v>315640</v>
      </c>
      <c r="B16876" t="s">
        <v>2354</v>
      </c>
      <c r="C16876" t="s">
        <v>98</v>
      </c>
      <c r="D16876">
        <v>2016</v>
      </c>
      <c r="H16876">
        <v>3650</v>
      </c>
      <c r="I16876">
        <v>2756</v>
      </c>
      <c r="N16876">
        <f>COUNTIF(Cod_Mun_Norte!B:B,DADOS_SNIS_Minas!A16876)</f>
        <v>0</v>
      </c>
    </row>
    <row r="16877" spans="1:14" x14ac:dyDescent="0.2">
      <c r="A16877">
        <v>315640</v>
      </c>
      <c r="B16877" t="s">
        <v>2354</v>
      </c>
      <c r="C16877" t="s">
        <v>98</v>
      </c>
      <c r="D16877">
        <v>2015</v>
      </c>
      <c r="H16877">
        <v>3657</v>
      </c>
      <c r="I16877">
        <v>2761</v>
      </c>
      <c r="N16877">
        <f>COUNTIF(Cod_Mun_Norte!B:B,DADOS_SNIS_Minas!A16877)</f>
        <v>0</v>
      </c>
    </row>
    <row r="16878" spans="1:14" x14ac:dyDescent="0.2">
      <c r="A16878">
        <v>315640</v>
      </c>
      <c r="B16878" t="s">
        <v>2354</v>
      </c>
      <c r="C16878" t="s">
        <v>98</v>
      </c>
      <c r="D16878">
        <v>2014</v>
      </c>
      <c r="H16878">
        <v>3664</v>
      </c>
      <c r="I16878">
        <v>2766</v>
      </c>
      <c r="N16878">
        <f>COUNTIF(Cod_Mun_Norte!B:B,DADOS_SNIS_Minas!A16878)</f>
        <v>0</v>
      </c>
    </row>
    <row r="16879" spans="1:14" x14ac:dyDescent="0.2">
      <c r="A16879">
        <v>315640</v>
      </c>
      <c r="B16879" t="s">
        <v>2354</v>
      </c>
      <c r="C16879" t="s">
        <v>98</v>
      </c>
      <c r="D16879">
        <v>2013</v>
      </c>
      <c r="H16879">
        <v>3671</v>
      </c>
      <c r="I16879">
        <v>2772</v>
      </c>
      <c r="N16879">
        <f>COUNTIF(Cod_Mun_Norte!B:B,DADOS_SNIS_Minas!A16879)</f>
        <v>0</v>
      </c>
    </row>
    <row r="16880" spans="1:14" x14ac:dyDescent="0.2">
      <c r="A16880">
        <v>315640</v>
      </c>
      <c r="B16880" t="s">
        <v>2354</v>
      </c>
      <c r="C16880" t="s">
        <v>98</v>
      </c>
      <c r="D16880">
        <v>2012</v>
      </c>
      <c r="H16880">
        <v>3575</v>
      </c>
      <c r="I16880">
        <v>2699</v>
      </c>
      <c r="N16880">
        <f>COUNTIF(Cod_Mun_Norte!B:B,DADOS_SNIS_Minas!A16880)</f>
        <v>0</v>
      </c>
    </row>
    <row r="16881" spans="1:14" x14ac:dyDescent="0.2">
      <c r="A16881">
        <v>315640</v>
      </c>
      <c r="B16881" t="s">
        <v>2354</v>
      </c>
      <c r="C16881" t="s">
        <v>98</v>
      </c>
      <c r="D16881">
        <v>2011</v>
      </c>
      <c r="H16881">
        <v>3586</v>
      </c>
      <c r="I16881">
        <v>2707</v>
      </c>
      <c r="N16881">
        <f>COUNTIF(Cod_Mun_Norte!B:B,DADOS_SNIS_Minas!A16881)</f>
        <v>0</v>
      </c>
    </row>
    <row r="16882" spans="1:14" x14ac:dyDescent="0.2">
      <c r="A16882">
        <v>315640</v>
      </c>
      <c r="B16882" t="s">
        <v>2354</v>
      </c>
      <c r="C16882" t="s">
        <v>98</v>
      </c>
      <c r="D16882">
        <v>2010</v>
      </c>
      <c r="H16882">
        <v>3596</v>
      </c>
      <c r="I16882">
        <v>2715</v>
      </c>
      <c r="N16882">
        <f>COUNTIF(Cod_Mun_Norte!B:B,DADOS_SNIS_Minas!A16882)</f>
        <v>0</v>
      </c>
    </row>
    <row r="16883" spans="1:14" x14ac:dyDescent="0.2">
      <c r="A16883">
        <v>315640</v>
      </c>
      <c r="B16883" t="s">
        <v>2354</v>
      </c>
      <c r="C16883" t="s">
        <v>98</v>
      </c>
      <c r="D16883">
        <v>2009</v>
      </c>
      <c r="H16883">
        <v>3636</v>
      </c>
      <c r="I16883">
        <v>2774</v>
      </c>
      <c r="N16883">
        <f>COUNTIF(Cod_Mun_Norte!B:B,DADOS_SNIS_Minas!A16883)</f>
        <v>0</v>
      </c>
    </row>
    <row r="16884" spans="1:14" x14ac:dyDescent="0.2">
      <c r="A16884">
        <v>315640</v>
      </c>
      <c r="B16884" t="s">
        <v>2354</v>
      </c>
      <c r="C16884" t="s">
        <v>98</v>
      </c>
      <c r="D16884">
        <v>2008</v>
      </c>
      <c r="H16884">
        <v>3649</v>
      </c>
      <c r="I16884">
        <v>2784</v>
      </c>
      <c r="N16884">
        <f>COUNTIF(Cod_Mun_Norte!B:B,DADOS_SNIS_Minas!A16884)</f>
        <v>0</v>
      </c>
    </row>
    <row r="16885" spans="1:14" x14ac:dyDescent="0.2">
      <c r="A16885">
        <v>315640</v>
      </c>
      <c r="B16885" t="s">
        <v>2354</v>
      </c>
      <c r="C16885" t="s">
        <v>98</v>
      </c>
      <c r="D16885">
        <v>2007</v>
      </c>
      <c r="H16885">
        <v>3561</v>
      </c>
      <c r="I16885">
        <v>2717</v>
      </c>
      <c r="N16885">
        <f>COUNTIF(Cod_Mun_Norte!B:B,DADOS_SNIS_Minas!A16885)</f>
        <v>0</v>
      </c>
    </row>
    <row r="16886" spans="1:14" x14ac:dyDescent="0.2">
      <c r="A16886">
        <v>315640</v>
      </c>
      <c r="B16886" t="s">
        <v>2354</v>
      </c>
      <c r="C16886" t="s">
        <v>98</v>
      </c>
      <c r="D16886">
        <v>2006</v>
      </c>
      <c r="H16886">
        <v>3992</v>
      </c>
      <c r="I16886">
        <v>2844</v>
      </c>
      <c r="N16886">
        <f>COUNTIF(Cod_Mun_Norte!B:B,DADOS_SNIS_Minas!A16886)</f>
        <v>0</v>
      </c>
    </row>
    <row r="16887" spans="1:14" x14ac:dyDescent="0.2">
      <c r="A16887">
        <v>315640</v>
      </c>
      <c r="B16887" t="s">
        <v>2354</v>
      </c>
      <c r="C16887" t="s">
        <v>98</v>
      </c>
      <c r="D16887">
        <v>2005</v>
      </c>
      <c r="H16887">
        <v>3953</v>
      </c>
      <c r="I16887">
        <v>2816</v>
      </c>
      <c r="N16887">
        <f>COUNTIF(Cod_Mun_Norte!B:B,DADOS_SNIS_Minas!A16887)</f>
        <v>0</v>
      </c>
    </row>
    <row r="16888" spans="1:14" x14ac:dyDescent="0.2">
      <c r="A16888">
        <v>315640</v>
      </c>
      <c r="B16888" t="s">
        <v>2354</v>
      </c>
      <c r="C16888" t="s">
        <v>98</v>
      </c>
      <c r="D16888">
        <v>2004</v>
      </c>
      <c r="H16888">
        <v>3914</v>
      </c>
      <c r="I16888">
        <v>2788</v>
      </c>
      <c r="N16888">
        <f>COUNTIF(Cod_Mun_Norte!B:B,DADOS_SNIS_Minas!A16888)</f>
        <v>0</v>
      </c>
    </row>
    <row r="16889" spans="1:14" x14ac:dyDescent="0.2">
      <c r="A16889">
        <v>315640</v>
      </c>
      <c r="B16889" t="s">
        <v>2354</v>
      </c>
      <c r="C16889" t="s">
        <v>98</v>
      </c>
      <c r="D16889">
        <v>2003</v>
      </c>
      <c r="H16889">
        <v>3843</v>
      </c>
      <c r="I16889">
        <v>2738</v>
      </c>
      <c r="N16889">
        <f>COUNTIF(Cod_Mun_Norte!B:B,DADOS_SNIS_Minas!A16889)</f>
        <v>0</v>
      </c>
    </row>
    <row r="16890" spans="1:14" x14ac:dyDescent="0.2">
      <c r="A16890">
        <v>315640</v>
      </c>
      <c r="B16890" t="s">
        <v>2354</v>
      </c>
      <c r="C16890" t="s">
        <v>98</v>
      </c>
      <c r="D16890">
        <v>2002</v>
      </c>
      <c r="H16890">
        <v>3810</v>
      </c>
      <c r="I16890">
        <v>2714</v>
      </c>
      <c r="N16890">
        <f>COUNTIF(Cod_Mun_Norte!B:B,DADOS_SNIS_Minas!A16890)</f>
        <v>0</v>
      </c>
    </row>
    <row r="16891" spans="1:14" x14ac:dyDescent="0.2">
      <c r="A16891">
        <v>315640</v>
      </c>
      <c r="B16891" t="s">
        <v>2354</v>
      </c>
      <c r="C16891" t="s">
        <v>98</v>
      </c>
      <c r="D16891">
        <v>2001</v>
      </c>
      <c r="H16891">
        <v>3763</v>
      </c>
      <c r="I16891">
        <v>2681</v>
      </c>
      <c r="N16891">
        <f>COUNTIF(Cod_Mun_Norte!B:B,DADOS_SNIS_Minas!A16891)</f>
        <v>0</v>
      </c>
    </row>
    <row r="16892" spans="1:14" x14ac:dyDescent="0.2">
      <c r="A16892">
        <v>315640</v>
      </c>
      <c r="B16892" t="s">
        <v>2354</v>
      </c>
      <c r="C16892" t="s">
        <v>98</v>
      </c>
      <c r="D16892">
        <v>2000</v>
      </c>
      <c r="H16892">
        <v>3737</v>
      </c>
      <c r="I16892">
        <v>2662</v>
      </c>
      <c r="N16892">
        <f>COUNTIF(Cod_Mun_Norte!B:B,DADOS_SNIS_Minas!A16892)</f>
        <v>0</v>
      </c>
    </row>
    <row r="16893" spans="1:14" x14ac:dyDescent="0.2">
      <c r="A16893">
        <v>315640</v>
      </c>
      <c r="B16893" t="s">
        <v>2354</v>
      </c>
      <c r="C16893" t="s">
        <v>98</v>
      </c>
      <c r="D16893">
        <v>1999</v>
      </c>
      <c r="H16893">
        <v>3468</v>
      </c>
      <c r="I16893">
        <v>2517</v>
      </c>
      <c r="N16893">
        <f>COUNTIF(Cod_Mun_Norte!B:B,DADOS_SNIS_Minas!A16893)</f>
        <v>0</v>
      </c>
    </row>
    <row r="16894" spans="1:14" x14ac:dyDescent="0.2">
      <c r="A16894">
        <v>315640</v>
      </c>
      <c r="B16894" t="s">
        <v>2354</v>
      </c>
      <c r="C16894" t="s">
        <v>98</v>
      </c>
      <c r="D16894">
        <v>1998</v>
      </c>
      <c r="H16894">
        <v>3459</v>
      </c>
      <c r="I16894">
        <v>2510</v>
      </c>
      <c r="N16894">
        <f>COUNTIF(Cod_Mun_Norte!B:B,DADOS_SNIS_Minas!A16894)</f>
        <v>0</v>
      </c>
    </row>
    <row r="16895" spans="1:14" x14ac:dyDescent="0.2">
      <c r="A16895">
        <v>315640</v>
      </c>
      <c r="B16895" t="s">
        <v>2354</v>
      </c>
      <c r="C16895" t="s">
        <v>98</v>
      </c>
      <c r="D16895">
        <v>1997</v>
      </c>
      <c r="H16895">
        <v>3451</v>
      </c>
      <c r="I16895">
        <v>2504</v>
      </c>
      <c r="N16895">
        <f>COUNTIF(Cod_Mun_Norte!B:B,DADOS_SNIS_Minas!A16895)</f>
        <v>0</v>
      </c>
    </row>
    <row r="16896" spans="1:14" x14ac:dyDescent="0.2">
      <c r="A16896">
        <v>315640</v>
      </c>
      <c r="B16896" t="s">
        <v>2354</v>
      </c>
      <c r="C16896" t="s">
        <v>98</v>
      </c>
      <c r="D16896">
        <v>1996</v>
      </c>
      <c r="H16896">
        <v>3441</v>
      </c>
      <c r="I16896">
        <v>2497</v>
      </c>
      <c r="N16896">
        <f>COUNTIF(Cod_Mun_Norte!B:B,DADOS_SNIS_Minas!A16896)</f>
        <v>0</v>
      </c>
    </row>
    <row r="16897" spans="1:14" x14ac:dyDescent="0.2">
      <c r="A16897">
        <v>315640</v>
      </c>
      <c r="B16897" t="s">
        <v>2354</v>
      </c>
      <c r="C16897" t="s">
        <v>98</v>
      </c>
      <c r="D16897">
        <v>1995</v>
      </c>
      <c r="H16897">
        <v>3616</v>
      </c>
      <c r="I16897">
        <v>2624</v>
      </c>
      <c r="N16897">
        <f>COUNTIF(Cod_Mun_Norte!B:B,DADOS_SNIS_Minas!A16897)</f>
        <v>0</v>
      </c>
    </row>
    <row r="16898" spans="1:14" x14ac:dyDescent="0.2">
      <c r="A16898">
        <v>315645</v>
      </c>
      <c r="B16898" t="s">
        <v>2355</v>
      </c>
      <c r="C16898" t="s">
        <v>98</v>
      </c>
      <c r="D16898">
        <v>2020</v>
      </c>
      <c r="E16898" t="s">
        <v>2356</v>
      </c>
      <c r="F16898" t="s">
        <v>357</v>
      </c>
      <c r="G16898" t="s">
        <v>383</v>
      </c>
      <c r="H16898">
        <v>4622</v>
      </c>
      <c r="I16898">
        <v>2499</v>
      </c>
      <c r="J16898">
        <v>2476</v>
      </c>
      <c r="K16898">
        <v>2476</v>
      </c>
      <c r="L16898">
        <v>99.1</v>
      </c>
      <c r="M16898">
        <v>53.57</v>
      </c>
      <c r="N16898">
        <f>COUNTIF(Cod_Mun_Norte!B:B,DADOS_SNIS_Minas!A16898)</f>
        <v>0</v>
      </c>
    </row>
    <row r="16899" spans="1:14" x14ac:dyDescent="0.2">
      <c r="A16899">
        <v>315645</v>
      </c>
      <c r="B16899" t="s">
        <v>2355</v>
      </c>
      <c r="C16899" t="s">
        <v>98</v>
      </c>
      <c r="D16899">
        <v>2019</v>
      </c>
      <c r="E16899" t="s">
        <v>2356</v>
      </c>
      <c r="F16899" t="s">
        <v>357</v>
      </c>
      <c r="G16899" t="s">
        <v>383</v>
      </c>
      <c r="H16899">
        <v>4594</v>
      </c>
      <c r="I16899">
        <v>2484</v>
      </c>
      <c r="J16899">
        <v>2476</v>
      </c>
      <c r="K16899">
        <v>2476</v>
      </c>
      <c r="L16899">
        <v>99.7</v>
      </c>
      <c r="M16899">
        <v>53.9</v>
      </c>
      <c r="N16899">
        <f>COUNTIF(Cod_Mun_Norte!B:B,DADOS_SNIS_Minas!A16899)</f>
        <v>0</v>
      </c>
    </row>
    <row r="16900" spans="1:14" x14ac:dyDescent="0.2">
      <c r="A16900">
        <v>315645</v>
      </c>
      <c r="B16900" t="s">
        <v>2355</v>
      </c>
      <c r="C16900" t="s">
        <v>98</v>
      </c>
      <c r="D16900">
        <v>2018</v>
      </c>
      <c r="E16900" t="s">
        <v>2357</v>
      </c>
      <c r="F16900" t="s">
        <v>357</v>
      </c>
      <c r="H16900">
        <v>4566</v>
      </c>
      <c r="I16900">
        <v>2468</v>
      </c>
      <c r="J16900">
        <v>2468</v>
      </c>
      <c r="K16900">
        <v>2468</v>
      </c>
      <c r="L16900">
        <v>100</v>
      </c>
      <c r="M16900">
        <v>54.05</v>
      </c>
      <c r="N16900">
        <f>COUNTIF(Cod_Mun_Norte!B:B,DADOS_SNIS_Minas!A16900)</f>
        <v>0</v>
      </c>
    </row>
    <row r="16901" spans="1:14" x14ac:dyDescent="0.2">
      <c r="A16901">
        <v>315645</v>
      </c>
      <c r="B16901" t="s">
        <v>2355</v>
      </c>
      <c r="C16901" t="s">
        <v>98</v>
      </c>
      <c r="D16901">
        <v>2017</v>
      </c>
      <c r="E16901" t="s">
        <v>2358</v>
      </c>
      <c r="F16901" t="s">
        <v>364</v>
      </c>
      <c r="H16901">
        <v>4580</v>
      </c>
      <c r="I16901">
        <v>2476</v>
      </c>
      <c r="J16901">
        <v>2476</v>
      </c>
      <c r="K16901">
        <v>2476</v>
      </c>
      <c r="L16901">
        <v>100</v>
      </c>
      <c r="M16901">
        <v>54.06</v>
      </c>
      <c r="N16901">
        <f>COUNTIF(Cod_Mun_Norte!B:B,DADOS_SNIS_Minas!A16901)</f>
        <v>0</v>
      </c>
    </row>
    <row r="16902" spans="1:14" x14ac:dyDescent="0.2">
      <c r="A16902">
        <v>315645</v>
      </c>
      <c r="B16902" t="s">
        <v>2355</v>
      </c>
      <c r="C16902" t="s">
        <v>98</v>
      </c>
      <c r="D16902">
        <v>2016</v>
      </c>
      <c r="E16902" t="s">
        <v>361</v>
      </c>
      <c r="F16902" t="s">
        <v>362</v>
      </c>
      <c r="H16902">
        <v>4553</v>
      </c>
      <c r="I16902">
        <v>2461</v>
      </c>
      <c r="J16902">
        <v>2461</v>
      </c>
      <c r="K16902">
        <v>2461</v>
      </c>
      <c r="L16902">
        <v>100</v>
      </c>
      <c r="M16902">
        <v>54.05</v>
      </c>
      <c r="N16902">
        <f>COUNTIF(Cod_Mun_Norte!B:B,DADOS_SNIS_Minas!A16902)</f>
        <v>0</v>
      </c>
    </row>
    <row r="16903" spans="1:14" x14ac:dyDescent="0.2">
      <c r="A16903">
        <v>315645</v>
      </c>
      <c r="B16903" t="s">
        <v>2355</v>
      </c>
      <c r="C16903" t="s">
        <v>98</v>
      </c>
      <c r="D16903">
        <v>2015</v>
      </c>
      <c r="E16903" t="s">
        <v>2358</v>
      </c>
      <c r="F16903" t="s">
        <v>364</v>
      </c>
      <c r="H16903">
        <v>4525</v>
      </c>
      <c r="I16903">
        <v>2446</v>
      </c>
      <c r="J16903">
        <v>2446</v>
      </c>
      <c r="K16903">
        <v>2446</v>
      </c>
      <c r="L16903">
        <v>100</v>
      </c>
      <c r="M16903">
        <v>54.06</v>
      </c>
      <c r="N16903">
        <f>COUNTIF(Cod_Mun_Norte!B:B,DADOS_SNIS_Minas!A16903)</f>
        <v>0</v>
      </c>
    </row>
    <row r="16904" spans="1:14" x14ac:dyDescent="0.2">
      <c r="A16904">
        <v>315645</v>
      </c>
      <c r="B16904" t="s">
        <v>2355</v>
      </c>
      <c r="C16904" t="s">
        <v>98</v>
      </c>
      <c r="D16904">
        <v>2014</v>
      </c>
      <c r="E16904" t="s">
        <v>361</v>
      </c>
      <c r="F16904" t="s">
        <v>362</v>
      </c>
      <c r="H16904">
        <v>4495</v>
      </c>
      <c r="I16904">
        <v>2430</v>
      </c>
      <c r="J16904">
        <v>2430</v>
      </c>
      <c r="K16904">
        <v>2430</v>
      </c>
      <c r="L16904">
        <v>100</v>
      </c>
      <c r="M16904">
        <v>54.06</v>
      </c>
      <c r="N16904">
        <f>COUNTIF(Cod_Mun_Norte!B:B,DADOS_SNIS_Minas!A16904)</f>
        <v>0</v>
      </c>
    </row>
    <row r="16905" spans="1:14" x14ac:dyDescent="0.2">
      <c r="A16905">
        <v>315645</v>
      </c>
      <c r="B16905" t="s">
        <v>2355</v>
      </c>
      <c r="C16905" t="s">
        <v>98</v>
      </c>
      <c r="D16905">
        <v>2013</v>
      </c>
      <c r="E16905" t="s">
        <v>361</v>
      </c>
      <c r="F16905" t="s">
        <v>362</v>
      </c>
      <c r="H16905">
        <v>4464</v>
      </c>
      <c r="I16905">
        <v>2413</v>
      </c>
      <c r="J16905">
        <v>2413</v>
      </c>
      <c r="K16905">
        <v>2413</v>
      </c>
      <c r="L16905">
        <v>100</v>
      </c>
      <c r="M16905">
        <v>54.05</v>
      </c>
      <c r="N16905">
        <f>COUNTIF(Cod_Mun_Norte!B:B,DADOS_SNIS_Minas!A16905)</f>
        <v>0</v>
      </c>
    </row>
    <row r="16906" spans="1:14" x14ac:dyDescent="0.2">
      <c r="A16906">
        <v>315645</v>
      </c>
      <c r="B16906" t="s">
        <v>2355</v>
      </c>
      <c r="C16906" t="s">
        <v>98</v>
      </c>
      <c r="D16906">
        <v>2012</v>
      </c>
      <c r="E16906" t="s">
        <v>2357</v>
      </c>
      <c r="F16906" t="s">
        <v>359</v>
      </c>
      <c r="H16906">
        <v>4305</v>
      </c>
      <c r="I16906">
        <v>2327</v>
      </c>
      <c r="J16906">
        <v>2327</v>
      </c>
      <c r="K16906">
        <v>2327</v>
      </c>
      <c r="L16906">
        <v>100</v>
      </c>
      <c r="M16906">
        <v>54.05</v>
      </c>
      <c r="N16906">
        <f>COUNTIF(Cod_Mun_Norte!B:B,DADOS_SNIS_Minas!A16906)</f>
        <v>0</v>
      </c>
    </row>
    <row r="16907" spans="1:14" x14ac:dyDescent="0.2">
      <c r="A16907">
        <v>315645</v>
      </c>
      <c r="B16907" t="s">
        <v>2355</v>
      </c>
      <c r="C16907" t="s">
        <v>98</v>
      </c>
      <c r="D16907">
        <v>2011</v>
      </c>
      <c r="E16907" t="s">
        <v>2359</v>
      </c>
      <c r="F16907" t="s">
        <v>360</v>
      </c>
      <c r="H16907">
        <v>4277</v>
      </c>
      <c r="I16907">
        <v>2312</v>
      </c>
      <c r="J16907">
        <v>2312</v>
      </c>
      <c r="K16907">
        <v>2312</v>
      </c>
      <c r="L16907">
        <v>100</v>
      </c>
      <c r="M16907">
        <v>54.06</v>
      </c>
      <c r="N16907">
        <f>COUNTIF(Cod_Mun_Norte!B:B,DADOS_SNIS_Minas!A16907)</f>
        <v>0</v>
      </c>
    </row>
    <row r="16908" spans="1:14" x14ac:dyDescent="0.2">
      <c r="A16908">
        <v>315645</v>
      </c>
      <c r="B16908" t="s">
        <v>2355</v>
      </c>
      <c r="C16908" t="s">
        <v>98</v>
      </c>
      <c r="D16908">
        <v>2010</v>
      </c>
      <c r="E16908" t="s">
        <v>2359</v>
      </c>
      <c r="F16908" t="s">
        <v>360</v>
      </c>
      <c r="H16908">
        <v>4247</v>
      </c>
      <c r="I16908">
        <v>2296</v>
      </c>
      <c r="J16908">
        <v>2296</v>
      </c>
      <c r="K16908">
        <v>2296</v>
      </c>
      <c r="L16908">
        <v>100</v>
      </c>
      <c r="M16908">
        <v>54.06</v>
      </c>
      <c r="N16908">
        <f>COUNTIF(Cod_Mun_Norte!B:B,DADOS_SNIS_Minas!A16908)</f>
        <v>0</v>
      </c>
    </row>
    <row r="16909" spans="1:14" x14ac:dyDescent="0.2">
      <c r="A16909">
        <v>315645</v>
      </c>
      <c r="B16909" t="s">
        <v>2355</v>
      </c>
      <c r="C16909" t="s">
        <v>98</v>
      </c>
      <c r="D16909">
        <v>2009</v>
      </c>
      <c r="E16909" t="s">
        <v>2357</v>
      </c>
      <c r="F16909" t="s">
        <v>359</v>
      </c>
      <c r="H16909">
        <v>4362</v>
      </c>
      <c r="I16909">
        <v>1929</v>
      </c>
      <c r="J16909">
        <v>2323</v>
      </c>
      <c r="K16909">
        <v>2323</v>
      </c>
      <c r="L16909">
        <v>100</v>
      </c>
      <c r="M16909">
        <v>53.26</v>
      </c>
      <c r="N16909">
        <f>COUNTIF(Cod_Mun_Norte!B:B,DADOS_SNIS_Minas!A16909)</f>
        <v>0</v>
      </c>
    </row>
    <row r="16910" spans="1:14" x14ac:dyDescent="0.2">
      <c r="A16910">
        <v>315645</v>
      </c>
      <c r="B16910" t="s">
        <v>2355</v>
      </c>
      <c r="C16910" t="s">
        <v>98</v>
      </c>
      <c r="D16910">
        <v>2008</v>
      </c>
      <c r="E16910" t="s">
        <v>361</v>
      </c>
      <c r="F16910" t="s">
        <v>362</v>
      </c>
      <c r="H16910">
        <v>4320</v>
      </c>
      <c r="I16910">
        <v>1911</v>
      </c>
      <c r="J16910">
        <v>2193</v>
      </c>
      <c r="K16910">
        <v>2193</v>
      </c>
      <c r="L16910">
        <v>100</v>
      </c>
      <c r="M16910">
        <v>50.76</v>
      </c>
      <c r="N16910">
        <f>COUNTIF(Cod_Mun_Norte!B:B,DADOS_SNIS_Minas!A16910)</f>
        <v>0</v>
      </c>
    </row>
    <row r="16911" spans="1:14" x14ac:dyDescent="0.2">
      <c r="A16911">
        <v>315645</v>
      </c>
      <c r="B16911" t="s">
        <v>2355</v>
      </c>
      <c r="C16911" t="s">
        <v>98</v>
      </c>
      <c r="D16911">
        <v>2007</v>
      </c>
      <c r="E16911" t="s">
        <v>361</v>
      </c>
      <c r="F16911" t="s">
        <v>362</v>
      </c>
      <c r="H16911">
        <v>4151</v>
      </c>
      <c r="I16911">
        <v>1836</v>
      </c>
      <c r="J16911">
        <v>2054</v>
      </c>
      <c r="K16911">
        <v>2054</v>
      </c>
      <c r="L16911">
        <v>100</v>
      </c>
      <c r="M16911">
        <v>49.48</v>
      </c>
      <c r="N16911">
        <f>COUNTIF(Cod_Mun_Norte!B:B,DADOS_SNIS_Minas!A16911)</f>
        <v>0</v>
      </c>
    </row>
    <row r="16912" spans="1:14" x14ac:dyDescent="0.2">
      <c r="A16912">
        <v>315645</v>
      </c>
      <c r="B16912" t="s">
        <v>2355</v>
      </c>
      <c r="C16912" t="s">
        <v>98</v>
      </c>
      <c r="D16912">
        <v>2006</v>
      </c>
      <c r="E16912" t="s">
        <v>361</v>
      </c>
      <c r="F16912" t="s">
        <v>362</v>
      </c>
      <c r="H16912">
        <v>4321</v>
      </c>
      <c r="I16912">
        <v>1842</v>
      </c>
      <c r="J16912">
        <v>1996</v>
      </c>
      <c r="K16912">
        <v>1996</v>
      </c>
      <c r="L16912">
        <v>100</v>
      </c>
      <c r="M16912">
        <v>46.19</v>
      </c>
      <c r="N16912">
        <f>COUNTIF(Cod_Mun_Norte!B:B,DADOS_SNIS_Minas!A16912)</f>
        <v>0</v>
      </c>
    </row>
    <row r="16913" spans="1:14" x14ac:dyDescent="0.2">
      <c r="A16913">
        <v>315645</v>
      </c>
      <c r="B16913" t="s">
        <v>2355</v>
      </c>
      <c r="C16913" t="s">
        <v>98</v>
      </c>
      <c r="D16913">
        <v>2005</v>
      </c>
      <c r="E16913" t="s">
        <v>361</v>
      </c>
      <c r="F16913" t="s">
        <v>362</v>
      </c>
      <c r="H16913">
        <v>4252</v>
      </c>
      <c r="I16913">
        <v>1812</v>
      </c>
      <c r="N16913">
        <f>COUNTIF(Cod_Mun_Norte!B:B,DADOS_SNIS_Minas!A16913)</f>
        <v>0</v>
      </c>
    </row>
    <row r="16914" spans="1:14" x14ac:dyDescent="0.2">
      <c r="A16914">
        <v>315645</v>
      </c>
      <c r="B16914" t="s">
        <v>2355</v>
      </c>
      <c r="C16914" t="s">
        <v>98</v>
      </c>
      <c r="D16914">
        <v>2004</v>
      </c>
      <c r="E16914" t="s">
        <v>361</v>
      </c>
      <c r="F16914" t="s">
        <v>362</v>
      </c>
      <c r="H16914">
        <v>4183</v>
      </c>
      <c r="I16914">
        <v>1783</v>
      </c>
      <c r="N16914">
        <f>COUNTIF(Cod_Mun_Norte!B:B,DADOS_SNIS_Minas!A16914)</f>
        <v>0</v>
      </c>
    </row>
    <row r="16915" spans="1:14" x14ac:dyDescent="0.2">
      <c r="A16915">
        <v>315645</v>
      </c>
      <c r="B16915" t="s">
        <v>2355</v>
      </c>
      <c r="C16915" t="s">
        <v>98</v>
      </c>
      <c r="D16915">
        <v>2003</v>
      </c>
      <c r="E16915" t="s">
        <v>361</v>
      </c>
      <c r="F16915" t="s">
        <v>362</v>
      </c>
      <c r="H16915">
        <v>4058</v>
      </c>
      <c r="I16915">
        <v>1730</v>
      </c>
      <c r="N16915">
        <f>COUNTIF(Cod_Mun_Norte!B:B,DADOS_SNIS_Minas!A16915)</f>
        <v>0</v>
      </c>
    </row>
    <row r="16916" spans="1:14" x14ac:dyDescent="0.2">
      <c r="A16916">
        <v>315645</v>
      </c>
      <c r="B16916" t="s">
        <v>2355</v>
      </c>
      <c r="C16916" t="s">
        <v>98</v>
      </c>
      <c r="D16916">
        <v>2002</v>
      </c>
      <c r="E16916" t="s">
        <v>361</v>
      </c>
      <c r="F16916" t="s">
        <v>362</v>
      </c>
      <c r="H16916">
        <v>3998</v>
      </c>
      <c r="I16916">
        <v>1704</v>
      </c>
      <c r="N16916">
        <f>COUNTIF(Cod_Mun_Norte!B:B,DADOS_SNIS_Minas!A16916)</f>
        <v>0</v>
      </c>
    </row>
    <row r="16917" spans="1:14" x14ac:dyDescent="0.2">
      <c r="A16917">
        <v>315645</v>
      </c>
      <c r="B16917" t="s">
        <v>2355</v>
      </c>
      <c r="C16917" t="s">
        <v>98</v>
      </c>
      <c r="D16917">
        <v>2001</v>
      </c>
      <c r="E16917" t="s">
        <v>361</v>
      </c>
      <c r="F16917" t="s">
        <v>362</v>
      </c>
      <c r="H16917">
        <v>3937</v>
      </c>
      <c r="I16917">
        <v>1678</v>
      </c>
      <c r="N16917">
        <f>COUNTIF(Cod_Mun_Norte!B:B,DADOS_SNIS_Minas!A16917)</f>
        <v>0</v>
      </c>
    </row>
    <row r="16918" spans="1:14" x14ac:dyDescent="0.2">
      <c r="A16918">
        <v>315645</v>
      </c>
      <c r="B16918" t="s">
        <v>2355</v>
      </c>
      <c r="C16918" t="s">
        <v>98</v>
      </c>
      <c r="D16918">
        <v>2000</v>
      </c>
      <c r="E16918" t="s">
        <v>361</v>
      </c>
      <c r="F16918" t="s">
        <v>362</v>
      </c>
      <c r="H16918">
        <v>3869</v>
      </c>
      <c r="I16918">
        <v>1649</v>
      </c>
      <c r="N16918">
        <f>COUNTIF(Cod_Mun_Norte!B:B,DADOS_SNIS_Minas!A16918)</f>
        <v>0</v>
      </c>
    </row>
    <row r="16919" spans="1:14" x14ac:dyDescent="0.2">
      <c r="A16919">
        <v>315645</v>
      </c>
      <c r="B16919" t="s">
        <v>2355</v>
      </c>
      <c r="C16919" t="s">
        <v>98</v>
      </c>
      <c r="D16919">
        <v>1999</v>
      </c>
      <c r="E16919" t="s">
        <v>361</v>
      </c>
      <c r="F16919" t="s">
        <v>362</v>
      </c>
      <c r="H16919">
        <v>3507</v>
      </c>
      <c r="I16919">
        <v>1495</v>
      </c>
      <c r="N16919">
        <f>COUNTIF(Cod_Mun_Norte!B:B,DADOS_SNIS_Minas!A16919)</f>
        <v>0</v>
      </c>
    </row>
    <row r="16920" spans="1:14" x14ac:dyDescent="0.2">
      <c r="A16920">
        <v>315645</v>
      </c>
      <c r="B16920" t="s">
        <v>2355</v>
      </c>
      <c r="C16920" t="s">
        <v>98</v>
      </c>
      <c r="D16920">
        <v>1998</v>
      </c>
      <c r="H16920">
        <v>3473</v>
      </c>
      <c r="I16920">
        <v>1480</v>
      </c>
      <c r="N16920">
        <f>COUNTIF(Cod_Mun_Norte!B:B,DADOS_SNIS_Minas!A16920)</f>
        <v>0</v>
      </c>
    </row>
    <row r="16921" spans="1:14" x14ac:dyDescent="0.2">
      <c r="A16921">
        <v>315645</v>
      </c>
      <c r="B16921" t="s">
        <v>2355</v>
      </c>
      <c r="C16921" t="s">
        <v>98</v>
      </c>
      <c r="D16921">
        <v>1997</v>
      </c>
      <c r="H16921">
        <v>3440</v>
      </c>
      <c r="I16921">
        <v>1466</v>
      </c>
      <c r="N16921">
        <f>COUNTIF(Cod_Mun_Norte!B:B,DADOS_SNIS_Minas!A16921)</f>
        <v>0</v>
      </c>
    </row>
    <row r="16922" spans="1:14" x14ac:dyDescent="0.2">
      <c r="A16922">
        <v>315650</v>
      </c>
      <c r="B16922" t="s">
        <v>70</v>
      </c>
      <c r="C16922" t="s">
        <v>98</v>
      </c>
      <c r="D16922">
        <v>2020</v>
      </c>
      <c r="E16922" t="s">
        <v>2360</v>
      </c>
      <c r="F16922" t="s">
        <v>367</v>
      </c>
      <c r="G16922" t="s">
        <v>547</v>
      </c>
      <c r="H16922">
        <v>5798</v>
      </c>
      <c r="I16922">
        <v>1877</v>
      </c>
      <c r="J16922">
        <v>1877</v>
      </c>
      <c r="K16922">
        <v>1877</v>
      </c>
      <c r="L16922">
        <v>100</v>
      </c>
      <c r="M16922">
        <v>32.369999999999997</v>
      </c>
      <c r="N16922">
        <f>COUNTIF(Cod_Mun_Norte!B:B,DADOS_SNIS_Minas!A16922)</f>
        <v>1</v>
      </c>
    </row>
    <row r="16923" spans="1:14" x14ac:dyDescent="0.2">
      <c r="A16923">
        <v>315650</v>
      </c>
      <c r="B16923" t="s">
        <v>70</v>
      </c>
      <c r="C16923" t="s">
        <v>98</v>
      </c>
      <c r="D16923">
        <v>2019</v>
      </c>
      <c r="E16923" t="s">
        <v>479</v>
      </c>
      <c r="F16923" t="s">
        <v>99</v>
      </c>
      <c r="G16923" t="s">
        <v>216</v>
      </c>
      <c r="H16923">
        <v>5995</v>
      </c>
      <c r="I16923">
        <v>1941</v>
      </c>
      <c r="J16923">
        <v>4071</v>
      </c>
      <c r="K16923">
        <v>1941</v>
      </c>
      <c r="L16923">
        <v>100</v>
      </c>
      <c r="M16923">
        <v>67.91</v>
      </c>
      <c r="N16923">
        <f>COUNTIF(Cod_Mun_Norte!B:B,DADOS_SNIS_Minas!A16923)</f>
        <v>1</v>
      </c>
    </row>
    <row r="16924" spans="1:14" x14ac:dyDescent="0.2">
      <c r="A16924">
        <v>315650</v>
      </c>
      <c r="B16924" t="s">
        <v>70</v>
      </c>
      <c r="C16924" t="s">
        <v>98</v>
      </c>
      <c r="D16924">
        <v>2018</v>
      </c>
      <c r="E16924" t="s">
        <v>479</v>
      </c>
      <c r="F16924" t="s">
        <v>99</v>
      </c>
      <c r="H16924">
        <v>6198</v>
      </c>
      <c r="I16924">
        <v>2006</v>
      </c>
      <c r="J16924">
        <v>3396</v>
      </c>
      <c r="K16924">
        <v>2006</v>
      </c>
      <c r="L16924">
        <v>100</v>
      </c>
      <c r="M16924">
        <v>54.79</v>
      </c>
      <c r="N16924">
        <f>COUNTIF(Cod_Mun_Norte!B:B,DADOS_SNIS_Minas!A16924)</f>
        <v>1</v>
      </c>
    </row>
    <row r="16925" spans="1:14" x14ac:dyDescent="0.2">
      <c r="A16925">
        <v>315650</v>
      </c>
      <c r="B16925" t="s">
        <v>70</v>
      </c>
      <c r="C16925" t="s">
        <v>98</v>
      </c>
      <c r="D16925">
        <v>2017</v>
      </c>
      <c r="E16925" t="s">
        <v>2360</v>
      </c>
      <c r="F16925" t="s">
        <v>367</v>
      </c>
      <c r="H16925">
        <v>6789</v>
      </c>
      <c r="I16925">
        <v>2198</v>
      </c>
      <c r="J16925">
        <v>5131</v>
      </c>
      <c r="K16925">
        <v>1528</v>
      </c>
      <c r="L16925">
        <v>69.5</v>
      </c>
      <c r="M16925">
        <v>75.58</v>
      </c>
      <c r="N16925">
        <f>COUNTIF(Cod_Mun_Norte!B:B,DADOS_SNIS_Minas!A16925)</f>
        <v>1</v>
      </c>
    </row>
    <row r="16926" spans="1:14" x14ac:dyDescent="0.2">
      <c r="A16926">
        <v>315650</v>
      </c>
      <c r="B16926" t="s">
        <v>70</v>
      </c>
      <c r="C16926" t="s">
        <v>98</v>
      </c>
      <c r="D16926">
        <v>2016</v>
      </c>
      <c r="E16926" t="s">
        <v>2360</v>
      </c>
      <c r="F16926" t="s">
        <v>367</v>
      </c>
      <c r="H16926">
        <v>6937</v>
      </c>
      <c r="I16926">
        <v>2246</v>
      </c>
      <c r="J16926">
        <v>4482</v>
      </c>
      <c r="K16926">
        <v>2246</v>
      </c>
      <c r="L16926">
        <v>100</v>
      </c>
      <c r="M16926">
        <v>64.61</v>
      </c>
      <c r="N16926">
        <f>COUNTIF(Cod_Mun_Norte!B:B,DADOS_SNIS_Minas!A16926)</f>
        <v>1</v>
      </c>
    </row>
    <row r="16927" spans="1:14" x14ac:dyDescent="0.2">
      <c r="A16927">
        <v>315650</v>
      </c>
      <c r="B16927" t="s">
        <v>70</v>
      </c>
      <c r="C16927" t="s">
        <v>98</v>
      </c>
      <c r="D16927">
        <v>2015</v>
      </c>
      <c r="E16927" t="s">
        <v>2360</v>
      </c>
      <c r="F16927" t="s">
        <v>367</v>
      </c>
      <c r="H16927">
        <v>7093</v>
      </c>
      <c r="I16927">
        <v>2296</v>
      </c>
      <c r="J16927">
        <v>6398</v>
      </c>
      <c r="K16927">
        <v>2217</v>
      </c>
      <c r="L16927">
        <v>96.6</v>
      </c>
      <c r="M16927">
        <v>90.2</v>
      </c>
      <c r="N16927">
        <f>COUNTIF(Cod_Mun_Norte!B:B,DADOS_SNIS_Minas!A16927)</f>
        <v>1</v>
      </c>
    </row>
    <row r="16928" spans="1:14" x14ac:dyDescent="0.2">
      <c r="A16928">
        <v>315650</v>
      </c>
      <c r="B16928" t="s">
        <v>70</v>
      </c>
      <c r="C16928" t="s">
        <v>98</v>
      </c>
      <c r="D16928">
        <v>2014</v>
      </c>
      <c r="E16928" t="s">
        <v>2360</v>
      </c>
      <c r="F16928" t="s">
        <v>367</v>
      </c>
      <c r="H16928">
        <v>7257</v>
      </c>
      <c r="I16928">
        <v>2349</v>
      </c>
      <c r="J16928">
        <v>3836</v>
      </c>
      <c r="K16928">
        <v>2349</v>
      </c>
      <c r="L16928">
        <v>100</v>
      </c>
      <c r="M16928">
        <v>52.86</v>
      </c>
      <c r="N16928">
        <f>COUNTIF(Cod_Mun_Norte!B:B,DADOS_SNIS_Minas!A16928)</f>
        <v>1</v>
      </c>
    </row>
    <row r="16929" spans="1:14" x14ac:dyDescent="0.2">
      <c r="A16929">
        <v>315650</v>
      </c>
      <c r="B16929" t="s">
        <v>70</v>
      </c>
      <c r="C16929" t="s">
        <v>98</v>
      </c>
      <c r="D16929">
        <v>2013</v>
      </c>
      <c r="E16929" t="s">
        <v>2360</v>
      </c>
      <c r="F16929" t="s">
        <v>367</v>
      </c>
      <c r="H16929">
        <v>7428</v>
      </c>
      <c r="I16929">
        <v>2405</v>
      </c>
      <c r="J16929">
        <v>6167</v>
      </c>
      <c r="K16929">
        <v>2405</v>
      </c>
      <c r="L16929">
        <v>100</v>
      </c>
      <c r="M16929">
        <v>83.02</v>
      </c>
      <c r="N16929">
        <f>COUNTIF(Cod_Mun_Norte!B:B,DADOS_SNIS_Minas!A16929)</f>
        <v>1</v>
      </c>
    </row>
    <row r="16930" spans="1:14" x14ac:dyDescent="0.2">
      <c r="A16930">
        <v>315650</v>
      </c>
      <c r="B16930" t="s">
        <v>70</v>
      </c>
      <c r="C16930" t="s">
        <v>98</v>
      </c>
      <c r="D16930">
        <v>2012</v>
      </c>
      <c r="E16930" t="s">
        <v>479</v>
      </c>
      <c r="F16930" t="s">
        <v>99</v>
      </c>
      <c r="H16930">
        <v>7406</v>
      </c>
      <c r="I16930">
        <v>2398</v>
      </c>
      <c r="J16930">
        <v>4521</v>
      </c>
      <c r="K16930">
        <v>2398</v>
      </c>
      <c r="L16930">
        <v>100</v>
      </c>
      <c r="M16930">
        <v>61.05</v>
      </c>
      <c r="N16930">
        <f>COUNTIF(Cod_Mun_Norte!B:B,DADOS_SNIS_Minas!A16930)</f>
        <v>1</v>
      </c>
    </row>
    <row r="16931" spans="1:14" x14ac:dyDescent="0.2">
      <c r="A16931">
        <v>315650</v>
      </c>
      <c r="B16931" t="s">
        <v>70</v>
      </c>
      <c r="C16931" t="s">
        <v>98</v>
      </c>
      <c r="D16931">
        <v>2011</v>
      </c>
      <c r="E16931" t="s">
        <v>479</v>
      </c>
      <c r="F16931" t="s">
        <v>99</v>
      </c>
      <c r="H16931">
        <v>7586</v>
      </c>
      <c r="I16931">
        <v>2456</v>
      </c>
      <c r="J16931">
        <v>2400</v>
      </c>
      <c r="K16931">
        <v>2400</v>
      </c>
      <c r="L16931">
        <v>97.7</v>
      </c>
      <c r="M16931">
        <v>31.64</v>
      </c>
      <c r="N16931">
        <f>COUNTIF(Cod_Mun_Norte!B:B,DADOS_SNIS_Minas!A16931)</f>
        <v>1</v>
      </c>
    </row>
    <row r="16932" spans="1:14" x14ac:dyDescent="0.2">
      <c r="A16932">
        <v>315650</v>
      </c>
      <c r="B16932" t="s">
        <v>70</v>
      </c>
      <c r="C16932" t="s">
        <v>98</v>
      </c>
      <c r="D16932">
        <v>2010</v>
      </c>
      <c r="E16932" t="s">
        <v>479</v>
      </c>
      <c r="F16932" t="s">
        <v>99</v>
      </c>
      <c r="H16932">
        <v>7772</v>
      </c>
      <c r="I16932">
        <v>2516</v>
      </c>
      <c r="J16932">
        <v>3650</v>
      </c>
      <c r="K16932">
        <v>3650</v>
      </c>
      <c r="L16932">
        <v>100</v>
      </c>
      <c r="M16932">
        <v>46.96</v>
      </c>
      <c r="N16932">
        <f>COUNTIF(Cod_Mun_Norte!B:B,DADOS_SNIS_Minas!A16932)</f>
        <v>1</v>
      </c>
    </row>
    <row r="16933" spans="1:14" x14ac:dyDescent="0.2">
      <c r="A16933">
        <v>315650</v>
      </c>
      <c r="B16933" t="s">
        <v>70</v>
      </c>
      <c r="C16933" t="s">
        <v>98</v>
      </c>
      <c r="D16933">
        <v>2009</v>
      </c>
      <c r="E16933" t="s">
        <v>479</v>
      </c>
      <c r="F16933" t="s">
        <v>99</v>
      </c>
      <c r="H16933">
        <v>8097</v>
      </c>
      <c r="I16933">
        <v>2462</v>
      </c>
      <c r="J16933">
        <v>3017</v>
      </c>
      <c r="K16933">
        <v>3017</v>
      </c>
      <c r="L16933">
        <v>100</v>
      </c>
      <c r="M16933">
        <v>37.26</v>
      </c>
      <c r="N16933">
        <f>COUNTIF(Cod_Mun_Norte!B:B,DADOS_SNIS_Minas!A16933)</f>
        <v>1</v>
      </c>
    </row>
    <row r="16934" spans="1:14" x14ac:dyDescent="0.2">
      <c r="A16934">
        <v>315650</v>
      </c>
      <c r="B16934" t="s">
        <v>70</v>
      </c>
      <c r="C16934" t="s">
        <v>98</v>
      </c>
      <c r="D16934">
        <v>2008</v>
      </c>
      <c r="E16934" t="s">
        <v>361</v>
      </c>
      <c r="F16934" t="s">
        <v>99</v>
      </c>
      <c r="H16934">
        <v>8300</v>
      </c>
      <c r="I16934">
        <v>2523</v>
      </c>
      <c r="J16934">
        <v>3017</v>
      </c>
      <c r="K16934">
        <v>3017</v>
      </c>
      <c r="L16934">
        <v>100</v>
      </c>
      <c r="M16934">
        <v>36.35</v>
      </c>
      <c r="N16934">
        <f>COUNTIF(Cod_Mun_Norte!B:B,DADOS_SNIS_Minas!A16934)</f>
        <v>1</v>
      </c>
    </row>
    <row r="16935" spans="1:14" x14ac:dyDescent="0.2">
      <c r="A16935">
        <v>315650</v>
      </c>
      <c r="B16935" t="s">
        <v>70</v>
      </c>
      <c r="C16935" t="s">
        <v>98</v>
      </c>
      <c r="D16935">
        <v>2007</v>
      </c>
      <c r="E16935" t="s">
        <v>361</v>
      </c>
      <c r="F16935" t="s">
        <v>99</v>
      </c>
      <c r="H16935">
        <v>8299</v>
      </c>
      <c r="I16935">
        <v>2523</v>
      </c>
      <c r="J16935">
        <v>2971</v>
      </c>
      <c r="K16935">
        <v>2971</v>
      </c>
      <c r="L16935">
        <v>100</v>
      </c>
      <c r="M16935">
        <v>35.799999999999997</v>
      </c>
      <c r="N16935">
        <f>COUNTIF(Cod_Mun_Norte!B:B,DADOS_SNIS_Minas!A16935)</f>
        <v>1</v>
      </c>
    </row>
    <row r="16936" spans="1:14" x14ac:dyDescent="0.2">
      <c r="A16936">
        <v>315650</v>
      </c>
      <c r="B16936" t="s">
        <v>70</v>
      </c>
      <c r="C16936" t="s">
        <v>98</v>
      </c>
      <c r="D16936">
        <v>2006</v>
      </c>
      <c r="E16936" t="s">
        <v>361</v>
      </c>
      <c r="F16936" t="s">
        <v>362</v>
      </c>
      <c r="H16936">
        <v>10342</v>
      </c>
      <c r="I16936">
        <v>2556</v>
      </c>
      <c r="J16936">
        <v>2844</v>
      </c>
      <c r="K16936">
        <v>2844</v>
      </c>
      <c r="L16936">
        <v>100</v>
      </c>
      <c r="M16936">
        <v>27.5</v>
      </c>
      <c r="N16936">
        <f>COUNTIF(Cod_Mun_Norte!B:B,DADOS_SNIS_Minas!A16936)</f>
        <v>1</v>
      </c>
    </row>
    <row r="16937" spans="1:14" x14ac:dyDescent="0.2">
      <c r="A16937">
        <v>315650</v>
      </c>
      <c r="B16937" t="s">
        <v>70</v>
      </c>
      <c r="C16937" t="s">
        <v>98</v>
      </c>
      <c r="D16937">
        <v>2005</v>
      </c>
      <c r="E16937" t="s">
        <v>361</v>
      </c>
      <c r="F16937" t="s">
        <v>362</v>
      </c>
      <c r="H16937">
        <v>10320</v>
      </c>
      <c r="I16937">
        <v>2551</v>
      </c>
      <c r="J16937">
        <v>2784</v>
      </c>
      <c r="K16937">
        <v>2784</v>
      </c>
      <c r="L16937">
        <v>100</v>
      </c>
      <c r="M16937">
        <v>26.98</v>
      </c>
      <c r="N16937">
        <f>COUNTIF(Cod_Mun_Norte!B:B,DADOS_SNIS_Minas!A16937)</f>
        <v>1</v>
      </c>
    </row>
    <row r="16938" spans="1:14" x14ac:dyDescent="0.2">
      <c r="A16938">
        <v>315650</v>
      </c>
      <c r="B16938" t="s">
        <v>70</v>
      </c>
      <c r="C16938" t="s">
        <v>98</v>
      </c>
      <c r="D16938">
        <v>2004</v>
      </c>
      <c r="E16938" t="s">
        <v>361</v>
      </c>
      <c r="F16938" t="s">
        <v>362</v>
      </c>
      <c r="H16938">
        <v>10298</v>
      </c>
      <c r="I16938">
        <v>2545</v>
      </c>
      <c r="N16938">
        <f>COUNTIF(Cod_Mun_Norte!B:B,DADOS_SNIS_Minas!A16938)</f>
        <v>1</v>
      </c>
    </row>
    <row r="16939" spans="1:14" x14ac:dyDescent="0.2">
      <c r="A16939">
        <v>315650</v>
      </c>
      <c r="B16939" t="s">
        <v>70</v>
      </c>
      <c r="C16939" t="s">
        <v>98</v>
      </c>
      <c r="D16939">
        <v>2003</v>
      </c>
      <c r="E16939" t="s">
        <v>361</v>
      </c>
      <c r="F16939" t="s">
        <v>362</v>
      </c>
      <c r="H16939">
        <v>10258</v>
      </c>
      <c r="I16939">
        <v>2536</v>
      </c>
      <c r="N16939">
        <f>COUNTIF(Cod_Mun_Norte!B:B,DADOS_SNIS_Minas!A16939)</f>
        <v>1</v>
      </c>
    </row>
    <row r="16940" spans="1:14" x14ac:dyDescent="0.2">
      <c r="A16940">
        <v>315650</v>
      </c>
      <c r="B16940" t="s">
        <v>70</v>
      </c>
      <c r="C16940" t="s">
        <v>98</v>
      </c>
      <c r="D16940">
        <v>2002</v>
      </c>
      <c r="E16940" t="s">
        <v>361</v>
      </c>
      <c r="F16940" t="s">
        <v>362</v>
      </c>
      <c r="H16940">
        <v>10240</v>
      </c>
      <c r="I16940">
        <v>2531</v>
      </c>
      <c r="N16940">
        <f>COUNTIF(Cod_Mun_Norte!B:B,DADOS_SNIS_Minas!A16940)</f>
        <v>1</v>
      </c>
    </row>
    <row r="16941" spans="1:14" x14ac:dyDescent="0.2">
      <c r="A16941">
        <v>315650</v>
      </c>
      <c r="B16941" t="s">
        <v>70</v>
      </c>
      <c r="C16941" t="s">
        <v>98</v>
      </c>
      <c r="D16941">
        <v>2001</v>
      </c>
      <c r="E16941" t="s">
        <v>361</v>
      </c>
      <c r="F16941" t="s">
        <v>362</v>
      </c>
      <c r="H16941">
        <v>10217</v>
      </c>
      <c r="I16941">
        <v>2525</v>
      </c>
      <c r="N16941">
        <f>COUNTIF(Cod_Mun_Norte!B:B,DADOS_SNIS_Minas!A16941)</f>
        <v>1</v>
      </c>
    </row>
    <row r="16942" spans="1:14" x14ac:dyDescent="0.2">
      <c r="A16942">
        <v>315650</v>
      </c>
      <c r="B16942" t="s">
        <v>70</v>
      </c>
      <c r="C16942" t="s">
        <v>98</v>
      </c>
      <c r="D16942">
        <v>2000</v>
      </c>
      <c r="E16942" t="s">
        <v>361</v>
      </c>
      <c r="F16942" t="s">
        <v>362</v>
      </c>
      <c r="H16942">
        <v>10199</v>
      </c>
      <c r="I16942">
        <v>2521</v>
      </c>
      <c r="N16942">
        <f>COUNTIF(Cod_Mun_Norte!B:B,DADOS_SNIS_Minas!A16942)</f>
        <v>1</v>
      </c>
    </row>
    <row r="16943" spans="1:14" x14ac:dyDescent="0.2">
      <c r="A16943">
        <v>315650</v>
      </c>
      <c r="B16943" t="s">
        <v>70</v>
      </c>
      <c r="C16943" t="s">
        <v>98</v>
      </c>
      <c r="D16943">
        <v>1999</v>
      </c>
      <c r="E16943" t="s">
        <v>361</v>
      </c>
      <c r="F16943" t="s">
        <v>362</v>
      </c>
      <c r="H16943">
        <v>8335</v>
      </c>
      <c r="I16943">
        <v>1857</v>
      </c>
      <c r="N16943">
        <f>COUNTIF(Cod_Mun_Norte!B:B,DADOS_SNIS_Minas!A16943)</f>
        <v>1</v>
      </c>
    </row>
    <row r="16944" spans="1:14" x14ac:dyDescent="0.2">
      <c r="A16944">
        <v>315650</v>
      </c>
      <c r="B16944" t="s">
        <v>70</v>
      </c>
      <c r="C16944" t="s">
        <v>98</v>
      </c>
      <c r="D16944">
        <v>1998</v>
      </c>
      <c r="E16944" t="s">
        <v>361</v>
      </c>
      <c r="F16944" t="s">
        <v>362</v>
      </c>
      <c r="H16944">
        <v>8521</v>
      </c>
      <c r="I16944">
        <v>1899</v>
      </c>
      <c r="N16944">
        <f>COUNTIF(Cod_Mun_Norte!B:B,DADOS_SNIS_Minas!A16944)</f>
        <v>1</v>
      </c>
    </row>
    <row r="16945" spans="1:14" x14ac:dyDescent="0.2">
      <c r="A16945">
        <v>315650</v>
      </c>
      <c r="B16945" t="s">
        <v>70</v>
      </c>
      <c r="C16945" t="s">
        <v>98</v>
      </c>
      <c r="D16945">
        <v>1997</v>
      </c>
      <c r="H16945">
        <v>8707</v>
      </c>
      <c r="I16945">
        <v>1940</v>
      </c>
      <c r="N16945">
        <f>COUNTIF(Cod_Mun_Norte!B:B,DADOS_SNIS_Minas!A16945)</f>
        <v>1</v>
      </c>
    </row>
    <row r="16946" spans="1:14" x14ac:dyDescent="0.2">
      <c r="A16946">
        <v>315650</v>
      </c>
      <c r="B16946" t="s">
        <v>70</v>
      </c>
      <c r="C16946" t="s">
        <v>98</v>
      </c>
      <c r="D16946">
        <v>1996</v>
      </c>
      <c r="H16946">
        <v>8927</v>
      </c>
      <c r="I16946">
        <v>1989</v>
      </c>
      <c r="N16946">
        <f>COUNTIF(Cod_Mun_Norte!B:B,DADOS_SNIS_Minas!A16946)</f>
        <v>1</v>
      </c>
    </row>
    <row r="16947" spans="1:14" x14ac:dyDescent="0.2">
      <c r="A16947">
        <v>315650</v>
      </c>
      <c r="B16947" t="s">
        <v>70</v>
      </c>
      <c r="C16947" t="s">
        <v>98</v>
      </c>
      <c r="D16947">
        <v>1995</v>
      </c>
      <c r="H16947">
        <v>9651</v>
      </c>
      <c r="I16947">
        <v>2150</v>
      </c>
      <c r="N16947">
        <f>COUNTIF(Cod_Mun_Norte!B:B,DADOS_SNIS_Minas!A16947)</f>
        <v>1</v>
      </c>
    </row>
    <row r="16948" spans="1:14" x14ac:dyDescent="0.2">
      <c r="A16948">
        <v>315660</v>
      </c>
      <c r="B16948" t="s">
        <v>2361</v>
      </c>
      <c r="C16948" t="s">
        <v>98</v>
      </c>
      <c r="D16948">
        <v>2020</v>
      </c>
      <c r="E16948" t="s">
        <v>2362</v>
      </c>
      <c r="F16948" t="s">
        <v>2363</v>
      </c>
      <c r="G16948" t="s">
        <v>501</v>
      </c>
      <c r="H16948">
        <v>10256</v>
      </c>
      <c r="I16948">
        <v>7965</v>
      </c>
      <c r="J16948">
        <v>7241</v>
      </c>
      <c r="K16948">
        <v>6625</v>
      </c>
      <c r="L16948">
        <v>83.2</v>
      </c>
      <c r="M16948">
        <v>70.599999999999994</v>
      </c>
      <c r="N16948">
        <f>COUNTIF(Cod_Mun_Norte!B:B,DADOS_SNIS_Minas!A16948)</f>
        <v>0</v>
      </c>
    </row>
    <row r="16949" spans="1:14" x14ac:dyDescent="0.2">
      <c r="A16949">
        <v>315660</v>
      </c>
      <c r="B16949" t="s">
        <v>2361</v>
      </c>
      <c r="C16949" t="s">
        <v>98</v>
      </c>
      <c r="D16949">
        <v>2019</v>
      </c>
      <c r="E16949" t="s">
        <v>407</v>
      </c>
      <c r="F16949" t="s">
        <v>1871</v>
      </c>
      <c r="G16949" t="s">
        <v>533</v>
      </c>
      <c r="H16949">
        <v>10241</v>
      </c>
      <c r="I16949">
        <v>7953</v>
      </c>
      <c r="J16949">
        <v>7205</v>
      </c>
      <c r="K16949">
        <v>7205</v>
      </c>
      <c r="L16949">
        <v>90.6</v>
      </c>
      <c r="M16949">
        <v>70.349999999999994</v>
      </c>
      <c r="N16949">
        <f>COUNTIF(Cod_Mun_Norte!B:B,DADOS_SNIS_Minas!A16949)</f>
        <v>0</v>
      </c>
    </row>
    <row r="16950" spans="1:14" x14ac:dyDescent="0.2">
      <c r="A16950">
        <v>315660</v>
      </c>
      <c r="B16950" t="s">
        <v>2361</v>
      </c>
      <c r="C16950" t="s">
        <v>98</v>
      </c>
      <c r="D16950">
        <v>2018</v>
      </c>
      <c r="E16950" t="s">
        <v>407</v>
      </c>
      <c r="F16950" t="s">
        <v>1871</v>
      </c>
      <c r="H16950">
        <v>10226</v>
      </c>
      <c r="I16950">
        <v>7941</v>
      </c>
      <c r="J16950">
        <v>7208</v>
      </c>
      <c r="K16950">
        <v>7208</v>
      </c>
      <c r="L16950">
        <v>90.8</v>
      </c>
      <c r="M16950">
        <v>70.489999999999995</v>
      </c>
      <c r="N16950">
        <f>COUNTIF(Cod_Mun_Norte!B:B,DADOS_SNIS_Minas!A16950)</f>
        <v>0</v>
      </c>
    </row>
    <row r="16951" spans="1:14" x14ac:dyDescent="0.2">
      <c r="A16951">
        <v>315660</v>
      </c>
      <c r="B16951" t="s">
        <v>2361</v>
      </c>
      <c r="C16951" t="s">
        <v>98</v>
      </c>
      <c r="D16951">
        <v>2017</v>
      </c>
      <c r="E16951" t="s">
        <v>361</v>
      </c>
      <c r="F16951" t="s">
        <v>362</v>
      </c>
      <c r="H16951">
        <v>10377</v>
      </c>
      <c r="I16951">
        <v>8059</v>
      </c>
      <c r="J16951">
        <v>6570</v>
      </c>
      <c r="K16951">
        <v>6570</v>
      </c>
      <c r="L16951">
        <v>81.5</v>
      </c>
      <c r="M16951">
        <v>63.31</v>
      </c>
      <c r="N16951">
        <f>COUNTIF(Cod_Mun_Norte!B:B,DADOS_SNIS_Minas!A16951)</f>
        <v>0</v>
      </c>
    </row>
    <row r="16952" spans="1:14" x14ac:dyDescent="0.2">
      <c r="A16952">
        <v>315660</v>
      </c>
      <c r="B16952" t="s">
        <v>2361</v>
      </c>
      <c r="C16952" t="s">
        <v>98</v>
      </c>
      <c r="D16952">
        <v>2016</v>
      </c>
      <c r="E16952" t="s">
        <v>361</v>
      </c>
      <c r="F16952" t="s">
        <v>362</v>
      </c>
      <c r="H16952">
        <v>10354</v>
      </c>
      <c r="I16952">
        <v>8041</v>
      </c>
      <c r="J16952">
        <v>6686</v>
      </c>
      <c r="K16952">
        <v>6686</v>
      </c>
      <c r="L16952">
        <v>83.2</v>
      </c>
      <c r="M16952">
        <v>64.569999999999993</v>
      </c>
      <c r="N16952">
        <f>COUNTIF(Cod_Mun_Norte!B:B,DADOS_SNIS_Minas!A16952)</f>
        <v>0</v>
      </c>
    </row>
    <row r="16953" spans="1:14" x14ac:dyDescent="0.2">
      <c r="A16953">
        <v>315660</v>
      </c>
      <c r="B16953" t="s">
        <v>2361</v>
      </c>
      <c r="C16953" t="s">
        <v>98</v>
      </c>
      <c r="D16953">
        <v>2015</v>
      </c>
      <c r="E16953" t="s">
        <v>361</v>
      </c>
      <c r="F16953" t="s">
        <v>362</v>
      </c>
      <c r="H16953">
        <v>10330</v>
      </c>
      <c r="I16953">
        <v>8022</v>
      </c>
      <c r="J16953">
        <v>6738</v>
      </c>
      <c r="K16953">
        <v>6738</v>
      </c>
      <c r="L16953">
        <v>84</v>
      </c>
      <c r="M16953">
        <v>65.23</v>
      </c>
      <c r="N16953">
        <f>COUNTIF(Cod_Mun_Norte!B:B,DADOS_SNIS_Minas!A16953)</f>
        <v>0</v>
      </c>
    </row>
    <row r="16954" spans="1:14" x14ac:dyDescent="0.2">
      <c r="A16954">
        <v>315660</v>
      </c>
      <c r="B16954" t="s">
        <v>2361</v>
      </c>
      <c r="C16954" t="s">
        <v>98</v>
      </c>
      <c r="D16954">
        <v>2014</v>
      </c>
      <c r="E16954" t="s">
        <v>361</v>
      </c>
      <c r="F16954" t="s">
        <v>362</v>
      </c>
      <c r="H16954">
        <v>10304</v>
      </c>
      <c r="I16954">
        <v>8002</v>
      </c>
      <c r="J16954">
        <v>8002</v>
      </c>
      <c r="K16954">
        <v>8002</v>
      </c>
      <c r="L16954">
        <v>100</v>
      </c>
      <c r="M16954">
        <v>77.66</v>
      </c>
      <c r="N16954">
        <f>COUNTIF(Cod_Mun_Norte!B:B,DADOS_SNIS_Minas!A16954)</f>
        <v>0</v>
      </c>
    </row>
    <row r="16955" spans="1:14" x14ac:dyDescent="0.2">
      <c r="A16955">
        <v>315660</v>
      </c>
      <c r="B16955" t="s">
        <v>2361</v>
      </c>
      <c r="C16955" t="s">
        <v>98</v>
      </c>
      <c r="D16955">
        <v>2013</v>
      </c>
      <c r="E16955" t="s">
        <v>361</v>
      </c>
      <c r="F16955" t="s">
        <v>362</v>
      </c>
      <c r="H16955">
        <v>10278</v>
      </c>
      <c r="I16955">
        <v>7982</v>
      </c>
      <c r="J16955">
        <v>7982</v>
      </c>
      <c r="K16955">
        <v>7982</v>
      </c>
      <c r="L16955">
        <v>100</v>
      </c>
      <c r="M16955">
        <v>77.66</v>
      </c>
      <c r="N16955">
        <f>COUNTIF(Cod_Mun_Norte!B:B,DADOS_SNIS_Minas!A16955)</f>
        <v>0</v>
      </c>
    </row>
    <row r="16956" spans="1:14" x14ac:dyDescent="0.2">
      <c r="A16956">
        <v>315660</v>
      </c>
      <c r="B16956" t="s">
        <v>2361</v>
      </c>
      <c r="C16956" t="s">
        <v>98</v>
      </c>
      <c r="D16956">
        <v>2012</v>
      </c>
      <c r="E16956" t="s">
        <v>361</v>
      </c>
      <c r="F16956" t="s">
        <v>362</v>
      </c>
      <c r="H16956">
        <v>9958</v>
      </c>
      <c r="I16956">
        <v>7733</v>
      </c>
      <c r="J16956">
        <v>7733</v>
      </c>
      <c r="K16956">
        <v>7733</v>
      </c>
      <c r="L16956">
        <v>100</v>
      </c>
      <c r="M16956">
        <v>77.66</v>
      </c>
      <c r="N16956">
        <f>COUNTIF(Cod_Mun_Norte!B:B,DADOS_SNIS_Minas!A16956)</f>
        <v>0</v>
      </c>
    </row>
    <row r="16957" spans="1:14" x14ac:dyDescent="0.2">
      <c r="A16957">
        <v>315660</v>
      </c>
      <c r="B16957" t="s">
        <v>2361</v>
      </c>
      <c r="C16957" t="s">
        <v>98</v>
      </c>
      <c r="D16957">
        <v>2011</v>
      </c>
      <c r="E16957" t="s">
        <v>361</v>
      </c>
      <c r="F16957" t="s">
        <v>362</v>
      </c>
      <c r="H16957">
        <v>9939</v>
      </c>
      <c r="I16957">
        <v>7719</v>
      </c>
      <c r="J16957">
        <v>7719</v>
      </c>
      <c r="K16957">
        <v>7719</v>
      </c>
      <c r="L16957">
        <v>100</v>
      </c>
      <c r="M16957">
        <v>77.66</v>
      </c>
      <c r="N16957">
        <f>COUNTIF(Cod_Mun_Norte!B:B,DADOS_SNIS_Minas!A16957)</f>
        <v>0</v>
      </c>
    </row>
    <row r="16958" spans="1:14" x14ac:dyDescent="0.2">
      <c r="A16958">
        <v>315660</v>
      </c>
      <c r="B16958" t="s">
        <v>2361</v>
      </c>
      <c r="C16958" t="s">
        <v>98</v>
      </c>
      <c r="D16958">
        <v>2010</v>
      </c>
      <c r="E16958" t="s">
        <v>361</v>
      </c>
      <c r="F16958" t="s">
        <v>362</v>
      </c>
      <c r="H16958">
        <v>9919</v>
      </c>
      <c r="I16958">
        <v>7703</v>
      </c>
      <c r="J16958">
        <v>7703</v>
      </c>
      <c r="K16958">
        <v>7703</v>
      </c>
      <c r="L16958">
        <v>100</v>
      </c>
      <c r="M16958">
        <v>77.66</v>
      </c>
      <c r="N16958">
        <f>COUNTIF(Cod_Mun_Norte!B:B,DADOS_SNIS_Minas!A16958)</f>
        <v>0</v>
      </c>
    </row>
    <row r="16959" spans="1:14" x14ac:dyDescent="0.2">
      <c r="A16959">
        <v>315660</v>
      </c>
      <c r="B16959" t="s">
        <v>2361</v>
      </c>
      <c r="C16959" t="s">
        <v>98</v>
      </c>
      <c r="D16959">
        <v>2009</v>
      </c>
      <c r="E16959" t="s">
        <v>361</v>
      </c>
      <c r="F16959" t="s">
        <v>362</v>
      </c>
      <c r="H16959">
        <v>9855</v>
      </c>
      <c r="I16959">
        <v>7900</v>
      </c>
      <c r="J16959">
        <v>7985</v>
      </c>
      <c r="K16959">
        <v>7985</v>
      </c>
      <c r="L16959">
        <v>100</v>
      </c>
      <c r="M16959">
        <v>81.02</v>
      </c>
      <c r="N16959">
        <f>COUNTIF(Cod_Mun_Norte!B:B,DADOS_SNIS_Minas!A16959)</f>
        <v>0</v>
      </c>
    </row>
    <row r="16960" spans="1:14" x14ac:dyDescent="0.2">
      <c r="A16960">
        <v>315660</v>
      </c>
      <c r="B16960" t="s">
        <v>2361</v>
      </c>
      <c r="C16960" t="s">
        <v>98</v>
      </c>
      <c r="D16960">
        <v>2008</v>
      </c>
      <c r="E16960" t="s">
        <v>361</v>
      </c>
      <c r="F16960" t="s">
        <v>362</v>
      </c>
      <c r="H16960">
        <v>9845</v>
      </c>
      <c r="I16960">
        <v>7892</v>
      </c>
      <c r="J16960">
        <v>7806</v>
      </c>
      <c r="K16960">
        <v>7806</v>
      </c>
      <c r="L16960">
        <v>98.9</v>
      </c>
      <c r="M16960">
        <v>79.290000000000006</v>
      </c>
      <c r="N16960">
        <f>COUNTIF(Cod_Mun_Norte!B:B,DADOS_SNIS_Minas!A16960)</f>
        <v>0</v>
      </c>
    </row>
    <row r="16961" spans="1:14" x14ac:dyDescent="0.2">
      <c r="A16961">
        <v>315660</v>
      </c>
      <c r="B16961" t="s">
        <v>2361</v>
      </c>
      <c r="C16961" t="s">
        <v>98</v>
      </c>
      <c r="D16961">
        <v>2007</v>
      </c>
      <c r="E16961" t="s">
        <v>361</v>
      </c>
      <c r="F16961" t="s">
        <v>362</v>
      </c>
      <c r="H16961">
        <v>9561</v>
      </c>
      <c r="I16961">
        <v>7664</v>
      </c>
      <c r="J16961">
        <v>7722</v>
      </c>
      <c r="K16961">
        <v>7722</v>
      </c>
      <c r="L16961">
        <v>100</v>
      </c>
      <c r="M16961">
        <v>80.77</v>
      </c>
      <c r="N16961">
        <f>COUNTIF(Cod_Mun_Norte!B:B,DADOS_SNIS_Minas!A16961)</f>
        <v>0</v>
      </c>
    </row>
    <row r="16962" spans="1:14" x14ac:dyDescent="0.2">
      <c r="A16962">
        <v>315660</v>
      </c>
      <c r="B16962" t="s">
        <v>2361</v>
      </c>
      <c r="C16962" t="s">
        <v>98</v>
      </c>
      <c r="D16962">
        <v>2006</v>
      </c>
      <c r="E16962" t="s">
        <v>361</v>
      </c>
      <c r="F16962" t="s">
        <v>362</v>
      </c>
      <c r="H16962">
        <v>8849</v>
      </c>
      <c r="I16962">
        <v>6897</v>
      </c>
      <c r="J16962">
        <v>7476</v>
      </c>
      <c r="K16962">
        <v>7476</v>
      </c>
      <c r="L16962">
        <v>100</v>
      </c>
      <c r="M16962">
        <v>84.48</v>
      </c>
      <c r="N16962">
        <f>COUNTIF(Cod_Mun_Norte!B:B,DADOS_SNIS_Minas!A16962)</f>
        <v>0</v>
      </c>
    </row>
    <row r="16963" spans="1:14" x14ac:dyDescent="0.2">
      <c r="A16963">
        <v>315660</v>
      </c>
      <c r="B16963" t="s">
        <v>2361</v>
      </c>
      <c r="C16963" t="s">
        <v>98</v>
      </c>
      <c r="D16963">
        <v>2005</v>
      </c>
      <c r="E16963" t="s">
        <v>361</v>
      </c>
      <c r="F16963" t="s">
        <v>362</v>
      </c>
      <c r="H16963">
        <v>8973</v>
      </c>
      <c r="I16963">
        <v>6994</v>
      </c>
      <c r="J16963">
        <v>7316</v>
      </c>
      <c r="K16963">
        <v>7316</v>
      </c>
      <c r="L16963">
        <v>100</v>
      </c>
      <c r="M16963">
        <v>81.53</v>
      </c>
      <c r="N16963">
        <f>COUNTIF(Cod_Mun_Norte!B:B,DADOS_SNIS_Minas!A16963)</f>
        <v>0</v>
      </c>
    </row>
    <row r="16964" spans="1:14" x14ac:dyDescent="0.2">
      <c r="A16964">
        <v>315660</v>
      </c>
      <c r="B16964" t="s">
        <v>2361</v>
      </c>
      <c r="C16964" t="s">
        <v>98</v>
      </c>
      <c r="D16964">
        <v>2004</v>
      </c>
      <c r="E16964" t="s">
        <v>361</v>
      </c>
      <c r="F16964" t="s">
        <v>362</v>
      </c>
      <c r="H16964">
        <v>9099</v>
      </c>
      <c r="I16964">
        <v>7092</v>
      </c>
      <c r="J16964">
        <v>7123</v>
      </c>
      <c r="K16964">
        <v>7123</v>
      </c>
      <c r="L16964">
        <v>100</v>
      </c>
      <c r="M16964">
        <v>78.28</v>
      </c>
      <c r="N16964">
        <f>COUNTIF(Cod_Mun_Norte!B:B,DADOS_SNIS_Minas!A16964)</f>
        <v>0</v>
      </c>
    </row>
    <row r="16965" spans="1:14" x14ac:dyDescent="0.2">
      <c r="A16965">
        <v>315660</v>
      </c>
      <c r="B16965" t="s">
        <v>2361</v>
      </c>
      <c r="C16965" t="s">
        <v>98</v>
      </c>
      <c r="D16965">
        <v>2003</v>
      </c>
      <c r="E16965" t="s">
        <v>361</v>
      </c>
      <c r="F16965" t="s">
        <v>362</v>
      </c>
      <c r="H16965">
        <v>9325</v>
      </c>
      <c r="I16965">
        <v>7268</v>
      </c>
      <c r="J16965">
        <v>7033</v>
      </c>
      <c r="K16965">
        <v>7033</v>
      </c>
      <c r="L16965">
        <v>96.8</v>
      </c>
      <c r="M16965">
        <v>75.42</v>
      </c>
      <c r="N16965">
        <f>COUNTIF(Cod_Mun_Norte!B:B,DADOS_SNIS_Minas!A16965)</f>
        <v>0</v>
      </c>
    </row>
    <row r="16966" spans="1:14" x14ac:dyDescent="0.2">
      <c r="A16966">
        <v>315660</v>
      </c>
      <c r="B16966" t="s">
        <v>2361</v>
      </c>
      <c r="C16966" t="s">
        <v>98</v>
      </c>
      <c r="D16966">
        <v>2002</v>
      </c>
      <c r="E16966" t="s">
        <v>361</v>
      </c>
      <c r="F16966" t="s">
        <v>362</v>
      </c>
      <c r="H16966">
        <v>9433</v>
      </c>
      <c r="I16966">
        <v>7352</v>
      </c>
      <c r="N16966">
        <f>COUNTIF(Cod_Mun_Norte!B:B,DADOS_SNIS_Minas!A16966)</f>
        <v>0</v>
      </c>
    </row>
    <row r="16967" spans="1:14" x14ac:dyDescent="0.2">
      <c r="A16967">
        <v>315660</v>
      </c>
      <c r="B16967" t="s">
        <v>2361</v>
      </c>
      <c r="C16967" t="s">
        <v>98</v>
      </c>
      <c r="D16967">
        <v>2001</v>
      </c>
      <c r="E16967" t="s">
        <v>361</v>
      </c>
      <c r="F16967" t="s">
        <v>362</v>
      </c>
      <c r="H16967">
        <v>9503</v>
      </c>
      <c r="I16967">
        <v>7407</v>
      </c>
      <c r="N16967">
        <f>COUNTIF(Cod_Mun_Norte!B:B,DADOS_SNIS_Minas!A16967)</f>
        <v>0</v>
      </c>
    </row>
    <row r="16968" spans="1:14" x14ac:dyDescent="0.2">
      <c r="A16968">
        <v>315660</v>
      </c>
      <c r="B16968" t="s">
        <v>2361</v>
      </c>
      <c r="C16968" t="s">
        <v>98</v>
      </c>
      <c r="D16968">
        <v>2000</v>
      </c>
      <c r="E16968" t="s">
        <v>361</v>
      </c>
      <c r="F16968" t="s">
        <v>362</v>
      </c>
      <c r="H16968">
        <v>9666</v>
      </c>
      <c r="I16968">
        <v>7534</v>
      </c>
      <c r="N16968">
        <f>COUNTIF(Cod_Mun_Norte!B:B,DADOS_SNIS_Minas!A16968)</f>
        <v>0</v>
      </c>
    </row>
    <row r="16969" spans="1:14" x14ac:dyDescent="0.2">
      <c r="A16969">
        <v>315660</v>
      </c>
      <c r="B16969" t="s">
        <v>2361</v>
      </c>
      <c r="C16969" t="s">
        <v>98</v>
      </c>
      <c r="D16969">
        <v>1999</v>
      </c>
      <c r="E16969" t="s">
        <v>361</v>
      </c>
      <c r="F16969" t="s">
        <v>362</v>
      </c>
      <c r="H16969">
        <v>9299</v>
      </c>
      <c r="I16969">
        <v>6877</v>
      </c>
      <c r="N16969">
        <f>COUNTIF(Cod_Mun_Norte!B:B,DADOS_SNIS_Minas!A16969)</f>
        <v>0</v>
      </c>
    </row>
    <row r="16970" spans="1:14" x14ac:dyDescent="0.2">
      <c r="A16970">
        <v>315660</v>
      </c>
      <c r="B16970" t="s">
        <v>2361</v>
      </c>
      <c r="C16970" t="s">
        <v>98</v>
      </c>
      <c r="D16970">
        <v>1998</v>
      </c>
      <c r="E16970" t="s">
        <v>361</v>
      </c>
      <c r="F16970" t="s">
        <v>362</v>
      </c>
      <c r="H16970">
        <v>9506</v>
      </c>
      <c r="I16970">
        <v>7030</v>
      </c>
      <c r="N16970">
        <f>COUNTIF(Cod_Mun_Norte!B:B,DADOS_SNIS_Minas!A16970)</f>
        <v>0</v>
      </c>
    </row>
    <row r="16971" spans="1:14" x14ac:dyDescent="0.2">
      <c r="A16971">
        <v>315660</v>
      </c>
      <c r="B16971" t="s">
        <v>2361</v>
      </c>
      <c r="C16971" t="s">
        <v>98</v>
      </c>
      <c r="D16971">
        <v>1997</v>
      </c>
      <c r="H16971">
        <v>9713</v>
      </c>
      <c r="I16971">
        <v>7183</v>
      </c>
      <c r="N16971">
        <f>COUNTIF(Cod_Mun_Norte!B:B,DADOS_SNIS_Minas!A16971)</f>
        <v>0</v>
      </c>
    </row>
    <row r="16972" spans="1:14" x14ac:dyDescent="0.2">
      <c r="A16972">
        <v>315660</v>
      </c>
      <c r="B16972" t="s">
        <v>2361</v>
      </c>
      <c r="C16972" t="s">
        <v>98</v>
      </c>
      <c r="D16972">
        <v>1996</v>
      </c>
      <c r="H16972">
        <v>9959</v>
      </c>
      <c r="I16972">
        <v>7365</v>
      </c>
      <c r="N16972">
        <f>COUNTIF(Cod_Mun_Norte!B:B,DADOS_SNIS_Minas!A16972)</f>
        <v>0</v>
      </c>
    </row>
    <row r="16973" spans="1:14" x14ac:dyDescent="0.2">
      <c r="A16973">
        <v>315660</v>
      </c>
      <c r="B16973" t="s">
        <v>2361</v>
      </c>
      <c r="C16973" t="s">
        <v>98</v>
      </c>
      <c r="D16973">
        <v>1995</v>
      </c>
      <c r="H16973">
        <v>10390</v>
      </c>
      <c r="I16973">
        <v>7684</v>
      </c>
      <c r="N16973">
        <f>COUNTIF(Cod_Mun_Norte!B:B,DADOS_SNIS_Minas!A16973)</f>
        <v>0</v>
      </c>
    </row>
    <row r="16974" spans="1:14" x14ac:dyDescent="0.2">
      <c r="A16974">
        <v>315670</v>
      </c>
      <c r="B16974" t="s">
        <v>2364</v>
      </c>
      <c r="C16974" t="s">
        <v>98</v>
      </c>
      <c r="D16974">
        <v>2020</v>
      </c>
      <c r="E16974" t="s">
        <v>2365</v>
      </c>
      <c r="F16974" t="s">
        <v>367</v>
      </c>
      <c r="G16974" t="s">
        <v>368</v>
      </c>
      <c r="H16974">
        <v>137125</v>
      </c>
      <c r="I16974">
        <v>133666</v>
      </c>
      <c r="J16974">
        <v>107421</v>
      </c>
      <c r="K16974">
        <v>107421</v>
      </c>
      <c r="L16974">
        <v>80.400000000000006</v>
      </c>
      <c r="M16974">
        <v>78.34</v>
      </c>
      <c r="N16974">
        <f>COUNTIF(Cod_Mun_Norte!B:B,DADOS_SNIS_Minas!A16974)</f>
        <v>0</v>
      </c>
    </row>
    <row r="16975" spans="1:14" x14ac:dyDescent="0.2">
      <c r="A16975">
        <v>315670</v>
      </c>
      <c r="B16975" t="s">
        <v>2364</v>
      </c>
      <c r="C16975" t="s">
        <v>98</v>
      </c>
      <c r="D16975">
        <v>2019</v>
      </c>
      <c r="E16975" t="s">
        <v>2365</v>
      </c>
      <c r="F16975" t="s">
        <v>367</v>
      </c>
      <c r="G16975" t="s">
        <v>368</v>
      </c>
      <c r="H16975">
        <v>136344</v>
      </c>
      <c r="I16975">
        <v>132905</v>
      </c>
      <c r="J16975">
        <v>108126</v>
      </c>
      <c r="K16975">
        <v>108126</v>
      </c>
      <c r="L16975">
        <v>81.400000000000006</v>
      </c>
      <c r="M16975">
        <v>79.3</v>
      </c>
      <c r="N16975">
        <f>COUNTIF(Cod_Mun_Norte!B:B,DADOS_SNIS_Minas!A16975)</f>
        <v>0</v>
      </c>
    </row>
    <row r="16976" spans="1:14" x14ac:dyDescent="0.2">
      <c r="A16976">
        <v>315670</v>
      </c>
      <c r="B16976" t="s">
        <v>2364</v>
      </c>
      <c r="C16976" t="s">
        <v>98</v>
      </c>
      <c r="D16976">
        <v>2018</v>
      </c>
      <c r="E16976" t="s">
        <v>2365</v>
      </c>
      <c r="F16976" t="s">
        <v>367</v>
      </c>
      <c r="H16976">
        <v>135421</v>
      </c>
      <c r="I16976">
        <v>132005</v>
      </c>
      <c r="J16976">
        <v>110332</v>
      </c>
      <c r="K16976">
        <v>110332</v>
      </c>
      <c r="L16976">
        <v>83.6</v>
      </c>
      <c r="M16976">
        <v>81.47</v>
      </c>
      <c r="N16976">
        <f>COUNTIF(Cod_Mun_Norte!B:B,DADOS_SNIS_Minas!A16976)</f>
        <v>0</v>
      </c>
    </row>
    <row r="16977" spans="1:14" x14ac:dyDescent="0.2">
      <c r="A16977">
        <v>315670</v>
      </c>
      <c r="B16977" t="s">
        <v>2364</v>
      </c>
      <c r="C16977" t="s">
        <v>98</v>
      </c>
      <c r="D16977">
        <v>2017</v>
      </c>
      <c r="E16977" t="s">
        <v>2365</v>
      </c>
      <c r="F16977" t="s">
        <v>367</v>
      </c>
      <c r="H16977">
        <v>135968</v>
      </c>
      <c r="I16977">
        <v>132538</v>
      </c>
      <c r="J16977">
        <v>112828</v>
      </c>
      <c r="K16977">
        <v>112828</v>
      </c>
      <c r="L16977">
        <v>85.1</v>
      </c>
      <c r="M16977">
        <v>82.98</v>
      </c>
      <c r="N16977">
        <f>COUNTIF(Cod_Mun_Norte!B:B,DADOS_SNIS_Minas!A16977)</f>
        <v>0</v>
      </c>
    </row>
    <row r="16978" spans="1:14" x14ac:dyDescent="0.2">
      <c r="A16978">
        <v>315670</v>
      </c>
      <c r="B16978" t="s">
        <v>2364</v>
      </c>
      <c r="C16978" t="s">
        <v>98</v>
      </c>
      <c r="D16978">
        <v>2016</v>
      </c>
      <c r="E16978" t="s">
        <v>2365</v>
      </c>
      <c r="F16978" t="s">
        <v>367</v>
      </c>
      <c r="H16978">
        <v>135196</v>
      </c>
      <c r="I16978">
        <v>131786</v>
      </c>
      <c r="J16978">
        <v>112821</v>
      </c>
      <c r="K16978">
        <v>112821</v>
      </c>
      <c r="L16978">
        <v>85.6</v>
      </c>
      <c r="M16978">
        <v>83.45</v>
      </c>
      <c r="N16978">
        <f>COUNTIF(Cod_Mun_Norte!B:B,DADOS_SNIS_Minas!A16978)</f>
        <v>0</v>
      </c>
    </row>
    <row r="16979" spans="1:14" x14ac:dyDescent="0.2">
      <c r="A16979">
        <v>315670</v>
      </c>
      <c r="B16979" t="s">
        <v>2364</v>
      </c>
      <c r="C16979" t="s">
        <v>98</v>
      </c>
      <c r="D16979">
        <v>2015</v>
      </c>
      <c r="E16979" t="s">
        <v>2365</v>
      </c>
      <c r="F16979" t="s">
        <v>367</v>
      </c>
      <c r="H16979">
        <v>134382</v>
      </c>
      <c r="I16979">
        <v>130992</v>
      </c>
      <c r="J16979">
        <v>115966</v>
      </c>
      <c r="K16979">
        <v>115966</v>
      </c>
      <c r="L16979">
        <v>88.5</v>
      </c>
      <c r="M16979">
        <v>86.3</v>
      </c>
      <c r="N16979">
        <f>COUNTIF(Cod_Mun_Norte!B:B,DADOS_SNIS_Minas!A16979)</f>
        <v>0</v>
      </c>
    </row>
    <row r="16980" spans="1:14" x14ac:dyDescent="0.2">
      <c r="A16980">
        <v>315670</v>
      </c>
      <c r="B16980" t="s">
        <v>2364</v>
      </c>
      <c r="C16980" t="s">
        <v>98</v>
      </c>
      <c r="D16980">
        <v>2014</v>
      </c>
      <c r="E16980" t="s">
        <v>2365</v>
      </c>
      <c r="F16980" t="s">
        <v>367</v>
      </c>
      <c r="H16980">
        <v>133528</v>
      </c>
      <c r="I16980">
        <v>130160</v>
      </c>
      <c r="J16980">
        <v>130160</v>
      </c>
      <c r="K16980">
        <v>130160</v>
      </c>
      <c r="L16980">
        <v>100</v>
      </c>
      <c r="M16980">
        <v>97.48</v>
      </c>
      <c r="N16980">
        <f>COUNTIF(Cod_Mun_Norte!B:B,DADOS_SNIS_Minas!A16980)</f>
        <v>0</v>
      </c>
    </row>
    <row r="16981" spans="1:14" x14ac:dyDescent="0.2">
      <c r="A16981">
        <v>315670</v>
      </c>
      <c r="B16981" t="s">
        <v>2364</v>
      </c>
      <c r="C16981" t="s">
        <v>98</v>
      </c>
      <c r="D16981">
        <v>2013</v>
      </c>
      <c r="E16981" t="s">
        <v>2365</v>
      </c>
      <c r="F16981" t="s">
        <v>367</v>
      </c>
      <c r="H16981">
        <v>132636</v>
      </c>
      <c r="I16981">
        <v>129290</v>
      </c>
      <c r="J16981">
        <v>129290</v>
      </c>
      <c r="K16981">
        <v>129290</v>
      </c>
      <c r="L16981">
        <v>100</v>
      </c>
      <c r="M16981">
        <v>97.48</v>
      </c>
      <c r="N16981">
        <f>COUNTIF(Cod_Mun_Norte!B:B,DADOS_SNIS_Minas!A16981)</f>
        <v>0</v>
      </c>
    </row>
    <row r="16982" spans="1:14" x14ac:dyDescent="0.2">
      <c r="A16982">
        <v>315670</v>
      </c>
      <c r="B16982" t="s">
        <v>2364</v>
      </c>
      <c r="C16982" t="s">
        <v>98</v>
      </c>
      <c r="D16982">
        <v>2012</v>
      </c>
      <c r="E16982" t="s">
        <v>2366</v>
      </c>
      <c r="F16982" t="s">
        <v>359</v>
      </c>
      <c r="H16982">
        <v>127897</v>
      </c>
      <c r="I16982">
        <v>124671</v>
      </c>
      <c r="J16982">
        <v>124671</v>
      </c>
      <c r="K16982">
        <v>124671</v>
      </c>
      <c r="L16982">
        <v>100</v>
      </c>
      <c r="M16982">
        <v>97.48</v>
      </c>
      <c r="N16982">
        <f>COUNTIF(Cod_Mun_Norte!B:B,DADOS_SNIS_Minas!A16982)</f>
        <v>0</v>
      </c>
    </row>
    <row r="16983" spans="1:14" x14ac:dyDescent="0.2">
      <c r="A16983">
        <v>315670</v>
      </c>
      <c r="B16983" t="s">
        <v>2364</v>
      </c>
      <c r="C16983" t="s">
        <v>98</v>
      </c>
      <c r="D16983">
        <v>2011</v>
      </c>
      <c r="E16983" t="s">
        <v>2365</v>
      </c>
      <c r="F16983" t="s">
        <v>364</v>
      </c>
      <c r="H16983">
        <v>127097</v>
      </c>
      <c r="I16983">
        <v>123891</v>
      </c>
      <c r="J16983">
        <v>123891</v>
      </c>
      <c r="K16983">
        <v>123891</v>
      </c>
      <c r="L16983">
        <v>100</v>
      </c>
      <c r="M16983">
        <v>97.48</v>
      </c>
      <c r="N16983">
        <f>COUNTIF(Cod_Mun_Norte!B:B,DADOS_SNIS_Minas!A16983)</f>
        <v>0</v>
      </c>
    </row>
    <row r="16984" spans="1:14" x14ac:dyDescent="0.2">
      <c r="A16984">
        <v>315670</v>
      </c>
      <c r="B16984" t="s">
        <v>2364</v>
      </c>
      <c r="C16984" t="s">
        <v>98</v>
      </c>
      <c r="D16984">
        <v>2010</v>
      </c>
      <c r="E16984" t="s">
        <v>2366</v>
      </c>
      <c r="F16984" t="s">
        <v>359</v>
      </c>
      <c r="H16984">
        <v>126269</v>
      </c>
      <c r="I16984">
        <v>123084</v>
      </c>
      <c r="J16984">
        <v>123084</v>
      </c>
      <c r="K16984">
        <v>123084</v>
      </c>
      <c r="L16984">
        <v>100</v>
      </c>
      <c r="M16984">
        <v>97.48</v>
      </c>
      <c r="N16984">
        <f>COUNTIF(Cod_Mun_Norte!B:B,DADOS_SNIS_Minas!A16984)</f>
        <v>0</v>
      </c>
    </row>
    <row r="16985" spans="1:14" x14ac:dyDescent="0.2">
      <c r="A16985">
        <v>315670</v>
      </c>
      <c r="B16985" t="s">
        <v>2364</v>
      </c>
      <c r="C16985" t="s">
        <v>98</v>
      </c>
      <c r="D16985">
        <v>2009</v>
      </c>
      <c r="E16985" t="s">
        <v>2365</v>
      </c>
      <c r="F16985" t="s">
        <v>364</v>
      </c>
      <c r="H16985">
        <v>126195</v>
      </c>
      <c r="I16985">
        <v>122776</v>
      </c>
      <c r="J16985">
        <v>137101</v>
      </c>
      <c r="K16985">
        <v>137101</v>
      </c>
      <c r="L16985">
        <v>100</v>
      </c>
      <c r="M16985">
        <v>100</v>
      </c>
      <c r="N16985">
        <f>COUNTIF(Cod_Mun_Norte!B:B,DADOS_SNIS_Minas!A16985)</f>
        <v>0</v>
      </c>
    </row>
    <row r="16986" spans="1:14" x14ac:dyDescent="0.2">
      <c r="A16986">
        <v>315670</v>
      </c>
      <c r="B16986" t="s">
        <v>2364</v>
      </c>
      <c r="C16986" t="s">
        <v>98</v>
      </c>
      <c r="D16986">
        <v>2008</v>
      </c>
      <c r="E16986" t="s">
        <v>2365</v>
      </c>
      <c r="F16986" t="s">
        <v>364</v>
      </c>
      <c r="H16986">
        <v>125285</v>
      </c>
      <c r="I16986">
        <v>121891</v>
      </c>
      <c r="J16986">
        <v>132978</v>
      </c>
      <c r="K16986">
        <v>132978</v>
      </c>
      <c r="L16986">
        <v>100</v>
      </c>
      <c r="M16986">
        <v>100</v>
      </c>
      <c r="N16986">
        <f>COUNTIF(Cod_Mun_Norte!B:B,DADOS_SNIS_Minas!A16986)</f>
        <v>0</v>
      </c>
    </row>
    <row r="16987" spans="1:14" x14ac:dyDescent="0.2">
      <c r="A16987">
        <v>315670</v>
      </c>
      <c r="B16987" t="s">
        <v>2364</v>
      </c>
      <c r="C16987" t="s">
        <v>98</v>
      </c>
      <c r="D16987">
        <v>2007</v>
      </c>
      <c r="E16987" t="s">
        <v>2365</v>
      </c>
      <c r="F16987" t="s">
        <v>364</v>
      </c>
      <c r="H16987">
        <v>120770</v>
      </c>
      <c r="I16987">
        <v>117498</v>
      </c>
      <c r="J16987">
        <v>131847</v>
      </c>
      <c r="K16987">
        <v>131847</v>
      </c>
      <c r="L16987">
        <v>100</v>
      </c>
      <c r="M16987">
        <v>100</v>
      </c>
      <c r="N16987">
        <f>COUNTIF(Cod_Mun_Norte!B:B,DADOS_SNIS_Minas!A16987)</f>
        <v>0</v>
      </c>
    </row>
    <row r="16988" spans="1:14" x14ac:dyDescent="0.2">
      <c r="A16988">
        <v>315670</v>
      </c>
      <c r="B16988" t="s">
        <v>2364</v>
      </c>
      <c r="C16988" t="s">
        <v>98</v>
      </c>
      <c r="D16988">
        <v>2006</v>
      </c>
      <c r="E16988" t="s">
        <v>2365</v>
      </c>
      <c r="F16988" t="s">
        <v>364</v>
      </c>
      <c r="H16988">
        <v>134282</v>
      </c>
      <c r="I16988">
        <v>131188</v>
      </c>
      <c r="J16988">
        <v>128240</v>
      </c>
      <c r="K16988">
        <v>128240</v>
      </c>
      <c r="L16988">
        <v>97.8</v>
      </c>
      <c r="M16988">
        <v>95.5</v>
      </c>
      <c r="N16988">
        <f>COUNTIF(Cod_Mun_Norte!B:B,DADOS_SNIS_Minas!A16988)</f>
        <v>0</v>
      </c>
    </row>
    <row r="16989" spans="1:14" x14ac:dyDescent="0.2">
      <c r="A16989">
        <v>315670</v>
      </c>
      <c r="B16989" t="s">
        <v>2364</v>
      </c>
      <c r="C16989" t="s">
        <v>98</v>
      </c>
      <c r="D16989">
        <v>2005</v>
      </c>
      <c r="E16989" t="s">
        <v>361</v>
      </c>
      <c r="F16989" t="s">
        <v>362</v>
      </c>
      <c r="H16989">
        <v>131398</v>
      </c>
      <c r="I16989">
        <v>128370</v>
      </c>
      <c r="J16989">
        <v>126208</v>
      </c>
      <c r="K16989">
        <v>126208</v>
      </c>
      <c r="L16989">
        <v>98.3</v>
      </c>
      <c r="M16989">
        <v>96.05</v>
      </c>
      <c r="N16989">
        <f>COUNTIF(Cod_Mun_Norte!B:B,DADOS_SNIS_Minas!A16989)</f>
        <v>0</v>
      </c>
    </row>
    <row r="16990" spans="1:14" x14ac:dyDescent="0.2">
      <c r="A16990">
        <v>315670</v>
      </c>
      <c r="B16990" t="s">
        <v>2364</v>
      </c>
      <c r="C16990" t="s">
        <v>98</v>
      </c>
      <c r="D16990">
        <v>2004</v>
      </c>
      <c r="E16990" t="s">
        <v>361</v>
      </c>
      <c r="F16990" t="s">
        <v>362</v>
      </c>
      <c r="H16990">
        <v>128492</v>
      </c>
      <c r="I16990">
        <v>125531</v>
      </c>
      <c r="J16990">
        <v>123564</v>
      </c>
      <c r="K16990">
        <v>123564</v>
      </c>
      <c r="L16990">
        <v>98.4</v>
      </c>
      <c r="M16990">
        <v>96.16</v>
      </c>
      <c r="N16990">
        <f>COUNTIF(Cod_Mun_Norte!B:B,DADOS_SNIS_Minas!A16990)</f>
        <v>0</v>
      </c>
    </row>
    <row r="16991" spans="1:14" x14ac:dyDescent="0.2">
      <c r="A16991">
        <v>315670</v>
      </c>
      <c r="B16991" t="s">
        <v>2364</v>
      </c>
      <c r="C16991" t="s">
        <v>98</v>
      </c>
      <c r="D16991">
        <v>2003</v>
      </c>
      <c r="E16991" t="s">
        <v>361</v>
      </c>
      <c r="F16991" t="s">
        <v>362</v>
      </c>
      <c r="H16991">
        <v>123242</v>
      </c>
      <c r="I16991">
        <v>120402</v>
      </c>
      <c r="J16991">
        <v>121021</v>
      </c>
      <c r="K16991">
        <v>121021</v>
      </c>
      <c r="L16991">
        <v>100</v>
      </c>
      <c r="M16991">
        <v>98.2</v>
      </c>
      <c r="N16991">
        <f>COUNTIF(Cod_Mun_Norte!B:B,DADOS_SNIS_Minas!A16991)</f>
        <v>0</v>
      </c>
    </row>
    <row r="16992" spans="1:14" x14ac:dyDescent="0.2">
      <c r="A16992">
        <v>315670</v>
      </c>
      <c r="B16992" t="s">
        <v>2364</v>
      </c>
      <c r="C16992" t="s">
        <v>98</v>
      </c>
      <c r="D16992">
        <v>2002</v>
      </c>
      <c r="E16992" t="s">
        <v>361</v>
      </c>
      <c r="F16992" t="s">
        <v>362</v>
      </c>
      <c r="H16992">
        <v>120741</v>
      </c>
      <c r="I16992">
        <v>117959</v>
      </c>
      <c r="J16992">
        <v>117484</v>
      </c>
      <c r="K16992">
        <v>117484</v>
      </c>
      <c r="L16992">
        <v>99.6</v>
      </c>
      <c r="M16992">
        <v>97.3</v>
      </c>
      <c r="N16992">
        <f>COUNTIF(Cod_Mun_Norte!B:B,DADOS_SNIS_Minas!A16992)</f>
        <v>0</v>
      </c>
    </row>
    <row r="16993" spans="1:14" x14ac:dyDescent="0.2">
      <c r="A16993">
        <v>315670</v>
      </c>
      <c r="B16993" t="s">
        <v>2364</v>
      </c>
      <c r="C16993" t="s">
        <v>98</v>
      </c>
      <c r="D16993">
        <v>2001</v>
      </c>
      <c r="E16993" t="s">
        <v>361</v>
      </c>
      <c r="F16993" t="s">
        <v>362</v>
      </c>
      <c r="H16993">
        <v>118429</v>
      </c>
      <c r="I16993">
        <v>115700</v>
      </c>
      <c r="J16993">
        <v>111899</v>
      </c>
      <c r="K16993">
        <v>111899</v>
      </c>
      <c r="L16993">
        <v>96.7</v>
      </c>
      <c r="M16993">
        <v>94.49</v>
      </c>
      <c r="N16993">
        <f>COUNTIF(Cod_Mun_Norte!B:B,DADOS_SNIS_Minas!A16993)</f>
        <v>0</v>
      </c>
    </row>
    <row r="16994" spans="1:14" x14ac:dyDescent="0.2">
      <c r="A16994">
        <v>315670</v>
      </c>
      <c r="B16994" t="s">
        <v>2364</v>
      </c>
      <c r="C16994" t="s">
        <v>98</v>
      </c>
      <c r="D16994">
        <v>2000</v>
      </c>
      <c r="E16994" t="s">
        <v>361</v>
      </c>
      <c r="F16994" t="s">
        <v>362</v>
      </c>
      <c r="H16994">
        <v>115352</v>
      </c>
      <c r="I16994">
        <v>112694</v>
      </c>
      <c r="J16994">
        <v>107745</v>
      </c>
      <c r="L16994">
        <v>95.6</v>
      </c>
      <c r="N16994">
        <f>COUNTIF(Cod_Mun_Norte!B:B,DADOS_SNIS_Minas!A16994)</f>
        <v>0</v>
      </c>
    </row>
    <row r="16995" spans="1:14" x14ac:dyDescent="0.2">
      <c r="A16995">
        <v>315670</v>
      </c>
      <c r="B16995" t="s">
        <v>2364</v>
      </c>
      <c r="C16995" t="s">
        <v>98</v>
      </c>
      <c r="D16995">
        <v>1999</v>
      </c>
      <c r="E16995" t="s">
        <v>361</v>
      </c>
      <c r="F16995" t="s">
        <v>362</v>
      </c>
      <c r="H16995">
        <v>107781</v>
      </c>
      <c r="I16995">
        <v>86568</v>
      </c>
      <c r="J16995">
        <v>101665</v>
      </c>
      <c r="L16995">
        <v>100</v>
      </c>
      <c r="N16995">
        <f>COUNTIF(Cod_Mun_Norte!B:B,DADOS_SNIS_Minas!A16995)</f>
        <v>0</v>
      </c>
    </row>
    <row r="16996" spans="1:14" x14ac:dyDescent="0.2">
      <c r="A16996">
        <v>315670</v>
      </c>
      <c r="B16996" t="s">
        <v>2364</v>
      </c>
      <c r="C16996" t="s">
        <v>98</v>
      </c>
      <c r="D16996">
        <v>1998</v>
      </c>
      <c r="E16996" t="s">
        <v>361</v>
      </c>
      <c r="F16996" t="s">
        <v>99</v>
      </c>
      <c r="H16996">
        <v>105508</v>
      </c>
      <c r="I16996">
        <v>84742</v>
      </c>
      <c r="J16996">
        <v>97578</v>
      </c>
      <c r="L16996">
        <v>115.2</v>
      </c>
      <c r="N16996">
        <f>COUNTIF(Cod_Mun_Norte!B:B,DADOS_SNIS_Minas!A16996)</f>
        <v>0</v>
      </c>
    </row>
    <row r="16997" spans="1:14" x14ac:dyDescent="0.2">
      <c r="A16997">
        <v>315670</v>
      </c>
      <c r="B16997" t="s">
        <v>2364</v>
      </c>
      <c r="C16997" t="s">
        <v>98</v>
      </c>
      <c r="D16997">
        <v>1997</v>
      </c>
      <c r="H16997">
        <v>103232</v>
      </c>
      <c r="I16997">
        <v>82914</v>
      </c>
      <c r="N16997">
        <f>COUNTIF(Cod_Mun_Norte!B:B,DADOS_SNIS_Minas!A16997)</f>
        <v>0</v>
      </c>
    </row>
    <row r="16998" spans="1:14" x14ac:dyDescent="0.2">
      <c r="A16998">
        <v>315670</v>
      </c>
      <c r="B16998" t="s">
        <v>2364</v>
      </c>
      <c r="C16998" t="s">
        <v>98</v>
      </c>
      <c r="D16998">
        <v>1996</v>
      </c>
      <c r="H16998">
        <v>100539</v>
      </c>
      <c r="I16998">
        <v>80751</v>
      </c>
      <c r="N16998">
        <f>COUNTIF(Cod_Mun_Norte!B:B,DADOS_SNIS_Minas!A16998)</f>
        <v>0</v>
      </c>
    </row>
    <row r="16999" spans="1:14" x14ac:dyDescent="0.2">
      <c r="A16999">
        <v>315670</v>
      </c>
      <c r="B16999" t="s">
        <v>2364</v>
      </c>
      <c r="C16999" t="s">
        <v>98</v>
      </c>
      <c r="D16999">
        <v>1995</v>
      </c>
      <c r="H16999">
        <v>96520</v>
      </c>
      <c r="I16999">
        <v>77523</v>
      </c>
      <c r="N16999">
        <f>COUNTIF(Cod_Mun_Norte!B:B,DADOS_SNIS_Minas!A16999)</f>
        <v>0</v>
      </c>
    </row>
    <row r="17000" spans="1:14" x14ac:dyDescent="0.2">
      <c r="A17000">
        <v>315680</v>
      </c>
      <c r="B17000" t="s">
        <v>288</v>
      </c>
      <c r="C17000" t="s">
        <v>98</v>
      </c>
      <c r="D17000">
        <v>2020</v>
      </c>
      <c r="E17000" t="s">
        <v>2367</v>
      </c>
      <c r="F17000" t="s">
        <v>367</v>
      </c>
      <c r="G17000" t="s">
        <v>371</v>
      </c>
      <c r="H17000">
        <v>15416</v>
      </c>
      <c r="I17000">
        <v>9950</v>
      </c>
      <c r="J17000">
        <v>9907</v>
      </c>
      <c r="K17000">
        <v>9907</v>
      </c>
      <c r="L17000">
        <v>99.6</v>
      </c>
      <c r="M17000">
        <v>64.260000000000005</v>
      </c>
      <c r="N17000">
        <f>COUNTIF(Cod_Mun_Norte!B:B,DADOS_SNIS_Minas!A17000)</f>
        <v>0</v>
      </c>
    </row>
    <row r="17001" spans="1:14" x14ac:dyDescent="0.2">
      <c r="A17001">
        <v>315680</v>
      </c>
      <c r="B17001" t="s">
        <v>288</v>
      </c>
      <c r="C17001" t="s">
        <v>98</v>
      </c>
      <c r="D17001">
        <v>2019</v>
      </c>
      <c r="E17001" t="s">
        <v>2367</v>
      </c>
      <c r="F17001" t="s">
        <v>367</v>
      </c>
      <c r="G17001" t="s">
        <v>371</v>
      </c>
      <c r="H17001">
        <v>15470</v>
      </c>
      <c r="I17001">
        <v>9985</v>
      </c>
      <c r="J17001">
        <v>9815</v>
      </c>
      <c r="K17001">
        <v>9815</v>
      </c>
      <c r="L17001">
        <v>98.3</v>
      </c>
      <c r="M17001">
        <v>63.45</v>
      </c>
      <c r="N17001">
        <f>COUNTIF(Cod_Mun_Norte!B:B,DADOS_SNIS_Minas!A17001)</f>
        <v>0</v>
      </c>
    </row>
    <row r="17002" spans="1:14" x14ac:dyDescent="0.2">
      <c r="A17002">
        <v>315680</v>
      </c>
      <c r="B17002" t="s">
        <v>288</v>
      </c>
      <c r="C17002" t="s">
        <v>98</v>
      </c>
      <c r="D17002">
        <v>2018</v>
      </c>
      <c r="E17002" t="s">
        <v>2367</v>
      </c>
      <c r="F17002" t="s">
        <v>367</v>
      </c>
      <c r="H17002">
        <v>15525</v>
      </c>
      <c r="I17002">
        <v>10020</v>
      </c>
      <c r="J17002">
        <v>10020</v>
      </c>
      <c r="K17002">
        <v>10020</v>
      </c>
      <c r="L17002">
        <v>100</v>
      </c>
      <c r="M17002">
        <v>64.540000000000006</v>
      </c>
      <c r="N17002">
        <f>COUNTIF(Cod_Mun_Norte!B:B,DADOS_SNIS_Minas!A17002)</f>
        <v>0</v>
      </c>
    </row>
    <row r="17003" spans="1:14" x14ac:dyDescent="0.2">
      <c r="A17003">
        <v>315680</v>
      </c>
      <c r="B17003" t="s">
        <v>288</v>
      </c>
      <c r="C17003" t="s">
        <v>98</v>
      </c>
      <c r="D17003">
        <v>2017</v>
      </c>
      <c r="E17003" t="s">
        <v>2367</v>
      </c>
      <c r="F17003" t="s">
        <v>367</v>
      </c>
      <c r="H17003">
        <v>15936</v>
      </c>
      <c r="I17003">
        <v>10286</v>
      </c>
      <c r="J17003">
        <v>10286</v>
      </c>
      <c r="K17003">
        <v>10286</v>
      </c>
      <c r="L17003">
        <v>100</v>
      </c>
      <c r="M17003">
        <v>64.55</v>
      </c>
      <c r="N17003">
        <f>COUNTIF(Cod_Mun_Norte!B:B,DADOS_SNIS_Minas!A17003)</f>
        <v>0</v>
      </c>
    </row>
    <row r="17004" spans="1:14" x14ac:dyDescent="0.2">
      <c r="A17004">
        <v>315680</v>
      </c>
      <c r="B17004" t="s">
        <v>288</v>
      </c>
      <c r="C17004" t="s">
        <v>98</v>
      </c>
      <c r="D17004">
        <v>2016</v>
      </c>
      <c r="E17004" t="s">
        <v>2367</v>
      </c>
      <c r="F17004" t="s">
        <v>367</v>
      </c>
      <c r="H17004">
        <v>15961</v>
      </c>
      <c r="I17004">
        <v>10302</v>
      </c>
      <c r="J17004">
        <v>10081</v>
      </c>
      <c r="K17004">
        <v>10081</v>
      </c>
      <c r="L17004">
        <v>97.9</v>
      </c>
      <c r="M17004">
        <v>63.16</v>
      </c>
      <c r="N17004">
        <f>COUNTIF(Cod_Mun_Norte!B:B,DADOS_SNIS_Minas!A17004)</f>
        <v>0</v>
      </c>
    </row>
    <row r="17005" spans="1:14" x14ac:dyDescent="0.2">
      <c r="A17005">
        <v>315680</v>
      </c>
      <c r="B17005" t="s">
        <v>288</v>
      </c>
      <c r="C17005" t="s">
        <v>98</v>
      </c>
      <c r="D17005">
        <v>2015</v>
      </c>
      <c r="E17005" t="s">
        <v>2367</v>
      </c>
      <c r="F17005" t="s">
        <v>367</v>
      </c>
      <c r="H17005">
        <v>15987</v>
      </c>
      <c r="I17005">
        <v>10319</v>
      </c>
      <c r="J17005">
        <v>10081</v>
      </c>
      <c r="K17005">
        <v>10081</v>
      </c>
      <c r="L17005">
        <v>97.7</v>
      </c>
      <c r="M17005">
        <v>63.06</v>
      </c>
      <c r="N17005">
        <f>COUNTIF(Cod_Mun_Norte!B:B,DADOS_SNIS_Minas!A17005)</f>
        <v>0</v>
      </c>
    </row>
    <row r="17006" spans="1:14" x14ac:dyDescent="0.2">
      <c r="A17006">
        <v>315680</v>
      </c>
      <c r="B17006" t="s">
        <v>288</v>
      </c>
      <c r="C17006" t="s">
        <v>98</v>
      </c>
      <c r="D17006">
        <v>2014</v>
      </c>
      <c r="E17006" t="s">
        <v>2367</v>
      </c>
      <c r="F17006" t="s">
        <v>367</v>
      </c>
      <c r="H17006">
        <v>16014</v>
      </c>
      <c r="I17006">
        <v>10336</v>
      </c>
      <c r="J17006">
        <v>10081</v>
      </c>
      <c r="K17006">
        <v>10081</v>
      </c>
      <c r="L17006">
        <v>97.5</v>
      </c>
      <c r="M17006">
        <v>62.95</v>
      </c>
      <c r="N17006">
        <f>COUNTIF(Cod_Mun_Norte!B:B,DADOS_SNIS_Minas!A17006)</f>
        <v>0</v>
      </c>
    </row>
    <row r="17007" spans="1:14" x14ac:dyDescent="0.2">
      <c r="A17007">
        <v>315680</v>
      </c>
      <c r="B17007" t="s">
        <v>288</v>
      </c>
      <c r="C17007" t="s">
        <v>98</v>
      </c>
      <c r="D17007">
        <v>2013</v>
      </c>
      <c r="E17007" t="s">
        <v>2367</v>
      </c>
      <c r="F17007" t="s">
        <v>367</v>
      </c>
      <c r="H17007">
        <v>16042</v>
      </c>
      <c r="I17007">
        <v>10354</v>
      </c>
      <c r="J17007">
        <v>10081</v>
      </c>
      <c r="K17007">
        <v>10081</v>
      </c>
      <c r="L17007">
        <v>97.4</v>
      </c>
      <c r="M17007">
        <v>62.84</v>
      </c>
      <c r="N17007">
        <f>COUNTIF(Cod_Mun_Norte!B:B,DADOS_SNIS_Minas!A17007)</f>
        <v>0</v>
      </c>
    </row>
    <row r="17008" spans="1:14" x14ac:dyDescent="0.2">
      <c r="A17008">
        <v>315680</v>
      </c>
      <c r="B17008" t="s">
        <v>288</v>
      </c>
      <c r="C17008" t="s">
        <v>98</v>
      </c>
      <c r="D17008">
        <v>2012</v>
      </c>
      <c r="E17008" t="s">
        <v>2367</v>
      </c>
      <c r="F17008" t="s">
        <v>367</v>
      </c>
      <c r="H17008">
        <v>15619</v>
      </c>
      <c r="I17008">
        <v>10081</v>
      </c>
      <c r="J17008">
        <v>10140</v>
      </c>
      <c r="K17008">
        <v>10081</v>
      </c>
      <c r="L17008">
        <v>100</v>
      </c>
      <c r="M17008">
        <v>64.92</v>
      </c>
      <c r="N17008">
        <f>COUNTIF(Cod_Mun_Norte!B:B,DADOS_SNIS_Minas!A17008)</f>
        <v>0</v>
      </c>
    </row>
    <row r="17009" spans="1:14" x14ac:dyDescent="0.2">
      <c r="A17009">
        <v>315680</v>
      </c>
      <c r="B17009" t="s">
        <v>288</v>
      </c>
      <c r="C17009" t="s">
        <v>98</v>
      </c>
      <c r="D17009">
        <v>2011</v>
      </c>
      <c r="E17009" t="s">
        <v>2367</v>
      </c>
      <c r="F17009" t="s">
        <v>367</v>
      </c>
      <c r="H17009">
        <v>15661</v>
      </c>
      <c r="I17009">
        <v>10108</v>
      </c>
      <c r="J17009">
        <v>10140</v>
      </c>
      <c r="K17009">
        <v>10099</v>
      </c>
      <c r="L17009">
        <v>99.9</v>
      </c>
      <c r="M17009">
        <v>64.75</v>
      </c>
      <c r="N17009">
        <f>COUNTIF(Cod_Mun_Norte!B:B,DADOS_SNIS_Minas!A17009)</f>
        <v>0</v>
      </c>
    </row>
    <row r="17010" spans="1:14" x14ac:dyDescent="0.2">
      <c r="A17010">
        <v>315680</v>
      </c>
      <c r="B17010" t="s">
        <v>288</v>
      </c>
      <c r="C17010" t="s">
        <v>98</v>
      </c>
      <c r="D17010">
        <v>2010</v>
      </c>
      <c r="E17010" t="s">
        <v>2368</v>
      </c>
      <c r="F17010" t="s">
        <v>99</v>
      </c>
      <c r="H17010">
        <v>15704</v>
      </c>
      <c r="I17010">
        <v>10136</v>
      </c>
      <c r="J17010">
        <v>10136</v>
      </c>
      <c r="K17010">
        <v>10136</v>
      </c>
      <c r="L17010">
        <v>100</v>
      </c>
      <c r="M17010">
        <v>64.540000000000006</v>
      </c>
      <c r="N17010">
        <f>COUNTIF(Cod_Mun_Norte!B:B,DADOS_SNIS_Minas!A17010)</f>
        <v>0</v>
      </c>
    </row>
    <row r="17011" spans="1:14" x14ac:dyDescent="0.2">
      <c r="A17011">
        <v>315680</v>
      </c>
      <c r="B17011" t="s">
        <v>288</v>
      </c>
      <c r="C17011" t="s">
        <v>98</v>
      </c>
      <c r="D17011">
        <v>2009</v>
      </c>
      <c r="E17011" t="s">
        <v>2368</v>
      </c>
      <c r="F17011" t="s">
        <v>99</v>
      </c>
      <c r="H17011">
        <v>16326</v>
      </c>
      <c r="I17011">
        <v>10361</v>
      </c>
      <c r="J17011">
        <v>12679</v>
      </c>
      <c r="K17011">
        <v>12679</v>
      </c>
      <c r="L17011">
        <v>100</v>
      </c>
      <c r="M17011">
        <v>77.66</v>
      </c>
      <c r="N17011">
        <f>COUNTIF(Cod_Mun_Norte!B:B,DADOS_SNIS_Minas!A17011)</f>
        <v>0</v>
      </c>
    </row>
    <row r="17012" spans="1:14" x14ac:dyDescent="0.2">
      <c r="A17012">
        <v>315680</v>
      </c>
      <c r="B17012" t="s">
        <v>288</v>
      </c>
      <c r="C17012" t="s">
        <v>98</v>
      </c>
      <c r="D17012">
        <v>2008</v>
      </c>
      <c r="H17012">
        <v>16334</v>
      </c>
      <c r="I17012">
        <v>10366</v>
      </c>
      <c r="N17012">
        <f>COUNTIF(Cod_Mun_Norte!B:B,DADOS_SNIS_Minas!A17012)</f>
        <v>0</v>
      </c>
    </row>
    <row r="17013" spans="1:14" x14ac:dyDescent="0.2">
      <c r="A17013">
        <v>315680</v>
      </c>
      <c r="B17013" t="s">
        <v>288</v>
      </c>
      <c r="C17013" t="s">
        <v>98</v>
      </c>
      <c r="D17013">
        <v>2007</v>
      </c>
      <c r="H17013">
        <v>15889</v>
      </c>
      <c r="I17013">
        <v>10084</v>
      </c>
      <c r="N17013">
        <f>COUNTIF(Cod_Mun_Norte!B:B,DADOS_SNIS_Minas!A17013)</f>
        <v>0</v>
      </c>
    </row>
    <row r="17014" spans="1:14" x14ac:dyDescent="0.2">
      <c r="A17014">
        <v>315680</v>
      </c>
      <c r="B17014" t="s">
        <v>288</v>
      </c>
      <c r="C17014" t="s">
        <v>98</v>
      </c>
      <c r="D17014">
        <v>2006</v>
      </c>
      <c r="H17014">
        <v>16428</v>
      </c>
      <c r="I17014">
        <v>9783</v>
      </c>
      <c r="N17014">
        <f>COUNTIF(Cod_Mun_Norte!B:B,DADOS_SNIS_Minas!A17014)</f>
        <v>0</v>
      </c>
    </row>
    <row r="17015" spans="1:14" x14ac:dyDescent="0.2">
      <c r="A17015">
        <v>315680</v>
      </c>
      <c r="B17015" t="s">
        <v>288</v>
      </c>
      <c r="C17015" t="s">
        <v>98</v>
      </c>
      <c r="D17015">
        <v>2005</v>
      </c>
      <c r="H17015">
        <v>16404</v>
      </c>
      <c r="I17015">
        <v>9768</v>
      </c>
      <c r="N17015">
        <f>COUNTIF(Cod_Mun_Norte!B:B,DADOS_SNIS_Minas!A17015)</f>
        <v>0</v>
      </c>
    </row>
    <row r="17016" spans="1:14" x14ac:dyDescent="0.2">
      <c r="A17016">
        <v>315680</v>
      </c>
      <c r="B17016" t="s">
        <v>288</v>
      </c>
      <c r="C17016" t="s">
        <v>98</v>
      </c>
      <c r="D17016">
        <v>2004</v>
      </c>
      <c r="H17016">
        <v>16379</v>
      </c>
      <c r="I17016">
        <v>9754</v>
      </c>
      <c r="N17016">
        <f>COUNTIF(Cod_Mun_Norte!B:B,DADOS_SNIS_Minas!A17016)</f>
        <v>0</v>
      </c>
    </row>
    <row r="17017" spans="1:14" x14ac:dyDescent="0.2">
      <c r="A17017">
        <v>315680</v>
      </c>
      <c r="B17017" t="s">
        <v>288</v>
      </c>
      <c r="C17017" t="s">
        <v>98</v>
      </c>
      <c r="D17017">
        <v>2003</v>
      </c>
      <c r="H17017">
        <v>16335</v>
      </c>
      <c r="I17017">
        <v>9727</v>
      </c>
      <c r="N17017">
        <f>COUNTIF(Cod_Mun_Norte!B:B,DADOS_SNIS_Minas!A17017)</f>
        <v>0</v>
      </c>
    </row>
    <row r="17018" spans="1:14" x14ac:dyDescent="0.2">
      <c r="A17018">
        <v>315680</v>
      </c>
      <c r="B17018" t="s">
        <v>288</v>
      </c>
      <c r="C17018" t="s">
        <v>98</v>
      </c>
      <c r="D17018">
        <v>2002</v>
      </c>
      <c r="H17018">
        <v>16314</v>
      </c>
      <c r="I17018">
        <v>9715</v>
      </c>
      <c r="N17018">
        <f>COUNTIF(Cod_Mun_Norte!B:B,DADOS_SNIS_Minas!A17018)</f>
        <v>0</v>
      </c>
    </row>
    <row r="17019" spans="1:14" x14ac:dyDescent="0.2">
      <c r="A17019">
        <v>315680</v>
      </c>
      <c r="B17019" t="s">
        <v>288</v>
      </c>
      <c r="C17019" t="s">
        <v>98</v>
      </c>
      <c r="D17019">
        <v>2001</v>
      </c>
      <c r="H17019">
        <v>16301</v>
      </c>
      <c r="I17019">
        <v>9707</v>
      </c>
      <c r="N17019">
        <f>COUNTIF(Cod_Mun_Norte!B:B,DADOS_SNIS_Minas!A17019)</f>
        <v>0</v>
      </c>
    </row>
    <row r="17020" spans="1:14" x14ac:dyDescent="0.2">
      <c r="A17020">
        <v>315680</v>
      </c>
      <c r="B17020" t="s">
        <v>288</v>
      </c>
      <c r="C17020" t="s">
        <v>98</v>
      </c>
      <c r="D17020">
        <v>2000</v>
      </c>
      <c r="H17020">
        <v>16269</v>
      </c>
      <c r="I17020">
        <v>9688</v>
      </c>
      <c r="N17020">
        <f>COUNTIF(Cod_Mun_Norte!B:B,DADOS_SNIS_Minas!A17020)</f>
        <v>0</v>
      </c>
    </row>
    <row r="17021" spans="1:14" x14ac:dyDescent="0.2">
      <c r="A17021">
        <v>315680</v>
      </c>
      <c r="B17021" t="s">
        <v>288</v>
      </c>
      <c r="C17021" t="s">
        <v>98</v>
      </c>
      <c r="D17021">
        <v>1999</v>
      </c>
      <c r="H17021">
        <v>16522</v>
      </c>
      <c r="I17021">
        <v>9625</v>
      </c>
      <c r="N17021">
        <f>COUNTIF(Cod_Mun_Norte!B:B,DADOS_SNIS_Minas!A17021)</f>
        <v>0</v>
      </c>
    </row>
    <row r="17022" spans="1:14" x14ac:dyDescent="0.2">
      <c r="A17022">
        <v>315680</v>
      </c>
      <c r="B17022" t="s">
        <v>288</v>
      </c>
      <c r="C17022" t="s">
        <v>98</v>
      </c>
      <c r="D17022">
        <v>1998</v>
      </c>
      <c r="H17022">
        <v>16481</v>
      </c>
      <c r="I17022">
        <v>9601</v>
      </c>
      <c r="N17022">
        <f>COUNTIF(Cod_Mun_Norte!B:B,DADOS_SNIS_Minas!A17022)</f>
        <v>0</v>
      </c>
    </row>
    <row r="17023" spans="1:14" x14ac:dyDescent="0.2">
      <c r="A17023">
        <v>315680</v>
      </c>
      <c r="B17023" t="s">
        <v>288</v>
      </c>
      <c r="C17023" t="s">
        <v>98</v>
      </c>
      <c r="D17023">
        <v>1997</v>
      </c>
      <c r="H17023">
        <v>16440</v>
      </c>
      <c r="I17023">
        <v>9577</v>
      </c>
      <c r="N17023">
        <f>COUNTIF(Cod_Mun_Norte!B:B,DADOS_SNIS_Minas!A17023)</f>
        <v>0</v>
      </c>
    </row>
    <row r="17024" spans="1:14" x14ac:dyDescent="0.2">
      <c r="A17024">
        <v>315680</v>
      </c>
      <c r="B17024" t="s">
        <v>288</v>
      </c>
      <c r="C17024" t="s">
        <v>98</v>
      </c>
      <c r="D17024">
        <v>1996</v>
      </c>
      <c r="H17024">
        <v>16392</v>
      </c>
      <c r="I17024">
        <v>9549</v>
      </c>
      <c r="N17024">
        <f>COUNTIF(Cod_Mun_Norte!B:B,DADOS_SNIS_Minas!A17024)</f>
        <v>0</v>
      </c>
    </row>
    <row r="17025" spans="1:14" x14ac:dyDescent="0.2">
      <c r="A17025">
        <v>315680</v>
      </c>
      <c r="B17025" t="s">
        <v>288</v>
      </c>
      <c r="C17025" t="s">
        <v>98</v>
      </c>
      <c r="D17025">
        <v>1995</v>
      </c>
      <c r="H17025">
        <v>16631</v>
      </c>
      <c r="I17025">
        <v>9688</v>
      </c>
      <c r="N17025">
        <f>COUNTIF(Cod_Mun_Norte!B:B,DADOS_SNIS_Minas!A17025)</f>
        <v>0</v>
      </c>
    </row>
    <row r="17026" spans="1:14" x14ac:dyDescent="0.2">
      <c r="A17026">
        <v>315690</v>
      </c>
      <c r="B17026" t="s">
        <v>289</v>
      </c>
      <c r="C17026" t="s">
        <v>98</v>
      </c>
      <c r="D17026">
        <v>2020</v>
      </c>
      <c r="E17026" t="s">
        <v>2369</v>
      </c>
      <c r="F17026" t="s">
        <v>367</v>
      </c>
      <c r="G17026" t="s">
        <v>371</v>
      </c>
      <c r="H17026">
        <v>26374</v>
      </c>
      <c r="I17026">
        <v>21274</v>
      </c>
      <c r="J17026">
        <v>26338</v>
      </c>
      <c r="K17026">
        <v>21274</v>
      </c>
      <c r="L17026">
        <v>100</v>
      </c>
      <c r="M17026">
        <v>99.86</v>
      </c>
      <c r="N17026">
        <f>COUNTIF(Cod_Mun_Norte!B:B,DADOS_SNIS_Minas!A17026)</f>
        <v>0</v>
      </c>
    </row>
    <row r="17027" spans="1:14" x14ac:dyDescent="0.2">
      <c r="A17027">
        <v>315690</v>
      </c>
      <c r="B17027" t="s">
        <v>289</v>
      </c>
      <c r="C17027" t="s">
        <v>98</v>
      </c>
      <c r="D17027">
        <v>2019</v>
      </c>
      <c r="E17027" t="s">
        <v>2369</v>
      </c>
      <c r="F17027" t="s">
        <v>367</v>
      </c>
      <c r="G17027" t="s">
        <v>371</v>
      </c>
      <c r="H17027">
        <v>26185</v>
      </c>
      <c r="I17027">
        <v>21121</v>
      </c>
      <c r="J17027">
        <v>26185</v>
      </c>
      <c r="K17027">
        <v>21121</v>
      </c>
      <c r="L17027">
        <v>100</v>
      </c>
      <c r="M17027">
        <v>100</v>
      </c>
      <c r="N17027">
        <f>COUNTIF(Cod_Mun_Norte!B:B,DADOS_SNIS_Minas!A17027)</f>
        <v>0</v>
      </c>
    </row>
    <row r="17028" spans="1:14" x14ac:dyDescent="0.2">
      <c r="A17028">
        <v>315690</v>
      </c>
      <c r="B17028" t="s">
        <v>289</v>
      </c>
      <c r="C17028" t="s">
        <v>98</v>
      </c>
      <c r="D17028">
        <v>2018</v>
      </c>
      <c r="E17028" t="s">
        <v>2370</v>
      </c>
      <c r="F17028" t="s">
        <v>374</v>
      </c>
      <c r="H17028">
        <v>25989</v>
      </c>
      <c r="I17028">
        <v>20963</v>
      </c>
      <c r="N17028">
        <f>COUNTIF(Cod_Mun_Norte!B:B,DADOS_SNIS_Minas!A17028)</f>
        <v>0</v>
      </c>
    </row>
    <row r="17029" spans="1:14" x14ac:dyDescent="0.2">
      <c r="A17029">
        <v>315690</v>
      </c>
      <c r="B17029" t="s">
        <v>289</v>
      </c>
      <c r="C17029" t="s">
        <v>98</v>
      </c>
      <c r="D17029">
        <v>2017</v>
      </c>
      <c r="E17029" t="s">
        <v>2369</v>
      </c>
      <c r="F17029" t="s">
        <v>367</v>
      </c>
      <c r="H17029">
        <v>25998</v>
      </c>
      <c r="I17029">
        <v>20971</v>
      </c>
      <c r="J17029">
        <v>25998</v>
      </c>
      <c r="K17029">
        <v>20971</v>
      </c>
      <c r="L17029">
        <v>100</v>
      </c>
      <c r="M17029">
        <v>100</v>
      </c>
      <c r="N17029">
        <f>COUNTIF(Cod_Mun_Norte!B:B,DADOS_SNIS_Minas!A17029)</f>
        <v>0</v>
      </c>
    </row>
    <row r="17030" spans="1:14" x14ac:dyDescent="0.2">
      <c r="A17030">
        <v>315690</v>
      </c>
      <c r="B17030" t="s">
        <v>289</v>
      </c>
      <c r="C17030" t="s">
        <v>98</v>
      </c>
      <c r="D17030">
        <v>2016</v>
      </c>
      <c r="E17030" t="s">
        <v>2371</v>
      </c>
      <c r="F17030" t="s">
        <v>367</v>
      </c>
      <c r="H17030">
        <v>25819</v>
      </c>
      <c r="I17030">
        <v>20826</v>
      </c>
      <c r="J17030">
        <v>25819</v>
      </c>
      <c r="K17030">
        <v>20800</v>
      </c>
      <c r="L17030">
        <v>99.9</v>
      </c>
      <c r="M17030">
        <v>100</v>
      </c>
      <c r="N17030">
        <f>COUNTIF(Cod_Mun_Norte!B:B,DADOS_SNIS_Minas!A17030)</f>
        <v>0</v>
      </c>
    </row>
    <row r="17031" spans="1:14" x14ac:dyDescent="0.2">
      <c r="A17031">
        <v>315690</v>
      </c>
      <c r="B17031" t="s">
        <v>289</v>
      </c>
      <c r="C17031" t="s">
        <v>98</v>
      </c>
      <c r="D17031">
        <v>2015</v>
      </c>
      <c r="E17031" t="s">
        <v>2372</v>
      </c>
      <c r="F17031" t="s">
        <v>367</v>
      </c>
      <c r="H17031">
        <v>25630</v>
      </c>
      <c r="I17031">
        <v>20674</v>
      </c>
      <c r="J17031">
        <v>25630</v>
      </c>
      <c r="K17031">
        <v>20674</v>
      </c>
      <c r="L17031">
        <v>100</v>
      </c>
      <c r="M17031">
        <v>100</v>
      </c>
      <c r="N17031">
        <f>COUNTIF(Cod_Mun_Norte!B:B,DADOS_SNIS_Minas!A17031)</f>
        <v>0</v>
      </c>
    </row>
    <row r="17032" spans="1:14" x14ac:dyDescent="0.2">
      <c r="A17032">
        <v>315690</v>
      </c>
      <c r="B17032" t="s">
        <v>289</v>
      </c>
      <c r="C17032" t="s">
        <v>98</v>
      </c>
      <c r="D17032">
        <v>2014</v>
      </c>
      <c r="E17032" t="s">
        <v>2372</v>
      </c>
      <c r="F17032" t="s">
        <v>367</v>
      </c>
      <c r="H17032">
        <v>25432</v>
      </c>
      <c r="I17032">
        <v>20514</v>
      </c>
      <c r="J17032">
        <v>25432</v>
      </c>
      <c r="K17032">
        <v>20514</v>
      </c>
      <c r="L17032">
        <v>100</v>
      </c>
      <c r="M17032">
        <v>100</v>
      </c>
      <c r="N17032">
        <f>COUNTIF(Cod_Mun_Norte!B:B,DADOS_SNIS_Minas!A17032)</f>
        <v>0</v>
      </c>
    </row>
    <row r="17033" spans="1:14" x14ac:dyDescent="0.2">
      <c r="A17033">
        <v>315690</v>
      </c>
      <c r="B17033" t="s">
        <v>289</v>
      </c>
      <c r="C17033" t="s">
        <v>98</v>
      </c>
      <c r="D17033">
        <v>2013</v>
      </c>
      <c r="E17033" t="s">
        <v>2371</v>
      </c>
      <c r="F17033" t="s">
        <v>367</v>
      </c>
      <c r="H17033">
        <v>25225</v>
      </c>
      <c r="I17033">
        <v>20347</v>
      </c>
      <c r="J17033">
        <v>25225</v>
      </c>
      <c r="K17033">
        <v>20347</v>
      </c>
      <c r="L17033">
        <v>100</v>
      </c>
      <c r="M17033">
        <v>100</v>
      </c>
      <c r="N17033">
        <f>COUNTIF(Cod_Mun_Norte!B:B,DADOS_SNIS_Minas!A17033)</f>
        <v>0</v>
      </c>
    </row>
    <row r="17034" spans="1:14" x14ac:dyDescent="0.2">
      <c r="A17034">
        <v>315690</v>
      </c>
      <c r="B17034" t="s">
        <v>289</v>
      </c>
      <c r="C17034" t="s">
        <v>98</v>
      </c>
      <c r="D17034">
        <v>2012</v>
      </c>
      <c r="E17034" t="s">
        <v>2372</v>
      </c>
      <c r="F17034" t="s">
        <v>367</v>
      </c>
      <c r="H17034">
        <v>24283</v>
      </c>
      <c r="I17034">
        <v>19587</v>
      </c>
      <c r="J17034">
        <v>24283</v>
      </c>
      <c r="K17034">
        <v>19587</v>
      </c>
      <c r="L17034">
        <v>100</v>
      </c>
      <c r="M17034">
        <v>100</v>
      </c>
      <c r="N17034">
        <f>COUNTIF(Cod_Mun_Norte!B:B,DADOS_SNIS_Minas!A17034)</f>
        <v>0</v>
      </c>
    </row>
    <row r="17035" spans="1:14" x14ac:dyDescent="0.2">
      <c r="A17035">
        <v>315690</v>
      </c>
      <c r="B17035" t="s">
        <v>289</v>
      </c>
      <c r="C17035" t="s">
        <v>98</v>
      </c>
      <c r="D17035">
        <v>2011</v>
      </c>
      <c r="E17035" t="s">
        <v>2373</v>
      </c>
      <c r="F17035" t="s">
        <v>99</v>
      </c>
      <c r="H17035">
        <v>24093</v>
      </c>
      <c r="I17035">
        <v>19434</v>
      </c>
      <c r="J17035">
        <v>24093</v>
      </c>
      <c r="K17035">
        <v>19434</v>
      </c>
      <c r="L17035">
        <v>100</v>
      </c>
      <c r="M17035">
        <v>100</v>
      </c>
      <c r="N17035">
        <f>COUNTIF(Cod_Mun_Norte!B:B,DADOS_SNIS_Minas!A17035)</f>
        <v>0</v>
      </c>
    </row>
    <row r="17036" spans="1:14" x14ac:dyDescent="0.2">
      <c r="A17036">
        <v>315690</v>
      </c>
      <c r="B17036" t="s">
        <v>289</v>
      </c>
      <c r="C17036" t="s">
        <v>98</v>
      </c>
      <c r="D17036">
        <v>2010</v>
      </c>
      <c r="E17036" t="s">
        <v>2373</v>
      </c>
      <c r="F17036" t="s">
        <v>99</v>
      </c>
      <c r="H17036">
        <v>23896</v>
      </c>
      <c r="I17036">
        <v>19275</v>
      </c>
      <c r="J17036">
        <v>23896</v>
      </c>
      <c r="K17036">
        <v>19275</v>
      </c>
      <c r="L17036">
        <v>100</v>
      </c>
      <c r="M17036">
        <v>100</v>
      </c>
      <c r="N17036">
        <f>COUNTIF(Cod_Mun_Norte!B:B,DADOS_SNIS_Minas!A17036)</f>
        <v>0</v>
      </c>
    </row>
    <row r="17037" spans="1:14" x14ac:dyDescent="0.2">
      <c r="A17037">
        <v>315690</v>
      </c>
      <c r="B17037" t="s">
        <v>289</v>
      </c>
      <c r="C17037" t="s">
        <v>98</v>
      </c>
      <c r="D17037">
        <v>2009</v>
      </c>
      <c r="E17037" t="s">
        <v>2373</v>
      </c>
      <c r="F17037" t="s">
        <v>99</v>
      </c>
      <c r="H17037">
        <v>23112</v>
      </c>
      <c r="I17037">
        <v>18232</v>
      </c>
      <c r="J17037">
        <v>22437</v>
      </c>
      <c r="K17037">
        <v>21435</v>
      </c>
      <c r="L17037">
        <v>100</v>
      </c>
      <c r="M17037">
        <v>97.08</v>
      </c>
      <c r="N17037">
        <f>COUNTIF(Cod_Mun_Norte!B:B,DADOS_SNIS_Minas!A17037)</f>
        <v>0</v>
      </c>
    </row>
    <row r="17038" spans="1:14" x14ac:dyDescent="0.2">
      <c r="A17038">
        <v>315690</v>
      </c>
      <c r="B17038" t="s">
        <v>289</v>
      </c>
      <c r="C17038" t="s">
        <v>98</v>
      </c>
      <c r="D17038">
        <v>2008</v>
      </c>
      <c r="E17038" t="s">
        <v>2373</v>
      </c>
      <c r="F17038" t="s">
        <v>99</v>
      </c>
      <c r="H17038">
        <v>22965</v>
      </c>
      <c r="I17038">
        <v>18116</v>
      </c>
      <c r="J17038">
        <v>19087</v>
      </c>
      <c r="K17038">
        <v>18116</v>
      </c>
      <c r="L17038">
        <v>100</v>
      </c>
      <c r="M17038">
        <v>83.11</v>
      </c>
      <c r="N17038">
        <f>COUNTIF(Cod_Mun_Norte!B:B,DADOS_SNIS_Minas!A17038)</f>
        <v>0</v>
      </c>
    </row>
    <row r="17039" spans="1:14" x14ac:dyDescent="0.2">
      <c r="A17039">
        <v>315690</v>
      </c>
      <c r="B17039" t="s">
        <v>289</v>
      </c>
      <c r="C17039" t="s">
        <v>98</v>
      </c>
      <c r="D17039">
        <v>2007</v>
      </c>
      <c r="E17039" t="s">
        <v>2373</v>
      </c>
      <c r="F17039" t="s">
        <v>99</v>
      </c>
      <c r="H17039">
        <v>22159</v>
      </c>
      <c r="I17039">
        <v>17480</v>
      </c>
      <c r="J17039">
        <v>27494</v>
      </c>
      <c r="K17039">
        <v>26540</v>
      </c>
      <c r="L17039">
        <v>100</v>
      </c>
      <c r="M17039">
        <v>100</v>
      </c>
      <c r="N17039">
        <f>COUNTIF(Cod_Mun_Norte!B:B,DADOS_SNIS_Minas!A17039)</f>
        <v>0</v>
      </c>
    </row>
    <row r="17040" spans="1:14" x14ac:dyDescent="0.2">
      <c r="A17040">
        <v>315690</v>
      </c>
      <c r="B17040" t="s">
        <v>289</v>
      </c>
      <c r="C17040" t="s">
        <v>98</v>
      </c>
      <c r="D17040">
        <v>2006</v>
      </c>
      <c r="E17040" t="s">
        <v>2373</v>
      </c>
      <c r="F17040" t="s">
        <v>99</v>
      </c>
      <c r="H17040">
        <v>22020</v>
      </c>
      <c r="I17040">
        <v>16401</v>
      </c>
      <c r="J17040">
        <v>27860</v>
      </c>
      <c r="K17040">
        <v>26920</v>
      </c>
      <c r="L17040">
        <v>100</v>
      </c>
      <c r="M17040">
        <v>100</v>
      </c>
      <c r="N17040">
        <f>COUNTIF(Cod_Mun_Norte!B:B,DADOS_SNIS_Minas!A17040)</f>
        <v>0</v>
      </c>
    </row>
    <row r="17041" spans="1:14" x14ac:dyDescent="0.2">
      <c r="A17041">
        <v>315690</v>
      </c>
      <c r="B17041" t="s">
        <v>289</v>
      </c>
      <c r="C17041" t="s">
        <v>98</v>
      </c>
      <c r="D17041">
        <v>2005</v>
      </c>
      <c r="E17041" t="s">
        <v>2373</v>
      </c>
      <c r="F17041" t="s">
        <v>99</v>
      </c>
      <c r="H17041">
        <v>21915</v>
      </c>
      <c r="I17041">
        <v>16323</v>
      </c>
      <c r="J17041">
        <v>27056</v>
      </c>
      <c r="K17041">
        <v>26140</v>
      </c>
      <c r="L17041">
        <v>100</v>
      </c>
      <c r="M17041">
        <v>100</v>
      </c>
      <c r="N17041">
        <f>COUNTIF(Cod_Mun_Norte!B:B,DADOS_SNIS_Minas!A17041)</f>
        <v>0</v>
      </c>
    </row>
    <row r="17042" spans="1:14" x14ac:dyDescent="0.2">
      <c r="A17042">
        <v>315690</v>
      </c>
      <c r="B17042" t="s">
        <v>289</v>
      </c>
      <c r="C17042" t="s">
        <v>98</v>
      </c>
      <c r="D17042">
        <v>2004</v>
      </c>
      <c r="E17042" t="s">
        <v>2373</v>
      </c>
      <c r="F17042" t="s">
        <v>99</v>
      </c>
      <c r="H17042">
        <v>21810</v>
      </c>
      <c r="I17042">
        <v>16245</v>
      </c>
      <c r="J17042">
        <v>27003</v>
      </c>
      <c r="K17042">
        <v>26128</v>
      </c>
      <c r="L17042">
        <v>100</v>
      </c>
      <c r="M17042">
        <v>100</v>
      </c>
      <c r="N17042">
        <f>COUNTIF(Cod_Mun_Norte!B:B,DADOS_SNIS_Minas!A17042)</f>
        <v>0</v>
      </c>
    </row>
    <row r="17043" spans="1:14" x14ac:dyDescent="0.2">
      <c r="A17043">
        <v>315690</v>
      </c>
      <c r="B17043" t="s">
        <v>289</v>
      </c>
      <c r="C17043" t="s">
        <v>98</v>
      </c>
      <c r="D17043">
        <v>2003</v>
      </c>
      <c r="E17043" t="s">
        <v>2373</v>
      </c>
      <c r="F17043" t="s">
        <v>99</v>
      </c>
      <c r="H17043">
        <v>21620</v>
      </c>
      <c r="I17043">
        <v>16103</v>
      </c>
      <c r="J17043">
        <v>25745</v>
      </c>
      <c r="K17043">
        <v>24870</v>
      </c>
      <c r="L17043">
        <v>100</v>
      </c>
      <c r="M17043">
        <v>100</v>
      </c>
      <c r="N17043">
        <f>COUNTIF(Cod_Mun_Norte!B:B,DADOS_SNIS_Minas!A17043)</f>
        <v>0</v>
      </c>
    </row>
    <row r="17044" spans="1:14" x14ac:dyDescent="0.2">
      <c r="A17044">
        <v>315690</v>
      </c>
      <c r="B17044" t="s">
        <v>289</v>
      </c>
      <c r="C17044" t="s">
        <v>98</v>
      </c>
      <c r="D17044">
        <v>2002</v>
      </c>
      <c r="E17044" t="s">
        <v>2373</v>
      </c>
      <c r="F17044" t="s">
        <v>99</v>
      </c>
      <c r="H17044">
        <v>21529</v>
      </c>
      <c r="I17044">
        <v>16035</v>
      </c>
      <c r="J17044">
        <v>20172</v>
      </c>
      <c r="K17044">
        <v>19504</v>
      </c>
      <c r="L17044">
        <v>100</v>
      </c>
      <c r="M17044">
        <v>93.7</v>
      </c>
      <c r="N17044">
        <f>COUNTIF(Cod_Mun_Norte!B:B,DADOS_SNIS_Minas!A17044)</f>
        <v>0</v>
      </c>
    </row>
    <row r="17045" spans="1:14" x14ac:dyDescent="0.2">
      <c r="A17045">
        <v>315690</v>
      </c>
      <c r="B17045" t="s">
        <v>289</v>
      </c>
      <c r="C17045" t="s">
        <v>98</v>
      </c>
      <c r="D17045">
        <v>2001</v>
      </c>
      <c r="E17045" t="s">
        <v>2373</v>
      </c>
      <c r="F17045" t="s">
        <v>99</v>
      </c>
      <c r="H17045">
        <v>21411</v>
      </c>
      <c r="I17045">
        <v>15947</v>
      </c>
      <c r="J17045">
        <v>15859</v>
      </c>
      <c r="K17045">
        <v>15859</v>
      </c>
      <c r="L17045">
        <v>99.5</v>
      </c>
      <c r="M17045">
        <v>74.069999999999993</v>
      </c>
      <c r="N17045">
        <f>COUNTIF(Cod_Mun_Norte!B:B,DADOS_SNIS_Minas!A17045)</f>
        <v>0</v>
      </c>
    </row>
    <row r="17046" spans="1:14" x14ac:dyDescent="0.2">
      <c r="A17046">
        <v>315690</v>
      </c>
      <c r="B17046" t="s">
        <v>289</v>
      </c>
      <c r="C17046" t="s">
        <v>98</v>
      </c>
      <c r="D17046">
        <v>2000</v>
      </c>
      <c r="E17046" t="s">
        <v>2373</v>
      </c>
      <c r="F17046" t="s">
        <v>99</v>
      </c>
      <c r="H17046">
        <v>21334</v>
      </c>
      <c r="I17046">
        <v>15890</v>
      </c>
      <c r="J17046">
        <v>16499</v>
      </c>
      <c r="L17046">
        <v>100</v>
      </c>
      <c r="N17046">
        <f>COUNTIF(Cod_Mun_Norte!B:B,DADOS_SNIS_Minas!A17046)</f>
        <v>0</v>
      </c>
    </row>
    <row r="17047" spans="1:14" x14ac:dyDescent="0.2">
      <c r="A17047">
        <v>315690</v>
      </c>
      <c r="B17047" t="s">
        <v>289</v>
      </c>
      <c r="C17047" t="s">
        <v>98</v>
      </c>
      <c r="D17047">
        <v>1999</v>
      </c>
      <c r="E17047" t="s">
        <v>2373</v>
      </c>
      <c r="F17047" t="s">
        <v>99</v>
      </c>
      <c r="H17047">
        <v>20945</v>
      </c>
      <c r="I17047">
        <v>14784</v>
      </c>
      <c r="J17047">
        <v>21896</v>
      </c>
      <c r="L17047">
        <v>100</v>
      </c>
      <c r="N17047">
        <f>COUNTIF(Cod_Mun_Norte!B:B,DADOS_SNIS_Minas!A17047)</f>
        <v>0</v>
      </c>
    </row>
    <row r="17048" spans="1:14" x14ac:dyDescent="0.2">
      <c r="A17048">
        <v>315690</v>
      </c>
      <c r="B17048" t="s">
        <v>289</v>
      </c>
      <c r="C17048" t="s">
        <v>98</v>
      </c>
      <c r="D17048">
        <v>1998</v>
      </c>
      <c r="E17048" t="s">
        <v>2373</v>
      </c>
      <c r="F17048" t="s">
        <v>99</v>
      </c>
      <c r="H17048">
        <v>20893</v>
      </c>
      <c r="I17048">
        <v>14747</v>
      </c>
      <c r="J17048">
        <v>20844</v>
      </c>
      <c r="L17048">
        <v>141.30000000000001</v>
      </c>
      <c r="N17048">
        <f>COUNTIF(Cod_Mun_Norte!B:B,DADOS_SNIS_Minas!A17048)</f>
        <v>0</v>
      </c>
    </row>
    <row r="17049" spans="1:14" x14ac:dyDescent="0.2">
      <c r="A17049">
        <v>315690</v>
      </c>
      <c r="B17049" t="s">
        <v>289</v>
      </c>
      <c r="C17049" t="s">
        <v>98</v>
      </c>
      <c r="D17049">
        <v>1997</v>
      </c>
      <c r="E17049" t="s">
        <v>2373</v>
      </c>
      <c r="F17049" t="s">
        <v>99</v>
      </c>
      <c r="H17049">
        <v>20844</v>
      </c>
      <c r="I17049">
        <v>14712</v>
      </c>
      <c r="J17049">
        <v>19113</v>
      </c>
      <c r="L17049">
        <v>129.9</v>
      </c>
      <c r="N17049">
        <f>COUNTIF(Cod_Mun_Norte!B:B,DADOS_SNIS_Minas!A17049)</f>
        <v>0</v>
      </c>
    </row>
    <row r="17050" spans="1:14" x14ac:dyDescent="0.2">
      <c r="A17050">
        <v>315690</v>
      </c>
      <c r="B17050" t="s">
        <v>289</v>
      </c>
      <c r="C17050" t="s">
        <v>98</v>
      </c>
      <c r="D17050">
        <v>1996</v>
      </c>
      <c r="H17050">
        <v>20781</v>
      </c>
      <c r="I17050">
        <v>14668</v>
      </c>
      <c r="N17050">
        <f>COUNTIF(Cod_Mun_Norte!B:B,DADOS_SNIS_Minas!A17050)</f>
        <v>0</v>
      </c>
    </row>
    <row r="17051" spans="1:14" x14ac:dyDescent="0.2">
      <c r="A17051">
        <v>315690</v>
      </c>
      <c r="B17051" t="s">
        <v>289</v>
      </c>
      <c r="C17051" t="s">
        <v>98</v>
      </c>
      <c r="D17051">
        <v>1995</v>
      </c>
      <c r="H17051">
        <v>21137</v>
      </c>
      <c r="I17051">
        <v>14919</v>
      </c>
      <c r="N17051">
        <f>COUNTIF(Cod_Mun_Norte!B:B,DADOS_SNIS_Minas!A17051)</f>
        <v>0</v>
      </c>
    </row>
    <row r="17052" spans="1:14" x14ac:dyDescent="0.2">
      <c r="A17052">
        <v>315700</v>
      </c>
      <c r="B17052" t="s">
        <v>71</v>
      </c>
      <c r="C17052" t="s">
        <v>98</v>
      </c>
      <c r="D17052">
        <v>2020</v>
      </c>
      <c r="E17052" t="s">
        <v>2374</v>
      </c>
      <c r="F17052" t="s">
        <v>504</v>
      </c>
      <c r="G17052" t="s">
        <v>406</v>
      </c>
      <c r="H17052">
        <v>41699</v>
      </c>
      <c r="I17052">
        <v>32692</v>
      </c>
      <c r="J17052">
        <v>36765</v>
      </c>
      <c r="K17052">
        <v>32692</v>
      </c>
      <c r="L17052">
        <v>100</v>
      </c>
      <c r="M17052">
        <v>88.17</v>
      </c>
      <c r="N17052">
        <f>COUNTIF(Cod_Mun_Norte!B:B,DADOS_SNIS_Minas!A17052)</f>
        <v>1</v>
      </c>
    </row>
    <row r="17053" spans="1:14" x14ac:dyDescent="0.2">
      <c r="A17053">
        <v>315700</v>
      </c>
      <c r="B17053" t="s">
        <v>71</v>
      </c>
      <c r="C17053" t="s">
        <v>98</v>
      </c>
      <c r="D17053">
        <v>2019</v>
      </c>
      <c r="E17053" t="s">
        <v>2374</v>
      </c>
      <c r="F17053" t="s">
        <v>504</v>
      </c>
      <c r="G17053" t="s">
        <v>406</v>
      </c>
      <c r="H17053">
        <v>41527</v>
      </c>
      <c r="I17053">
        <v>32558</v>
      </c>
      <c r="J17053">
        <v>33098</v>
      </c>
      <c r="K17053">
        <v>29725</v>
      </c>
      <c r="L17053">
        <v>91.3</v>
      </c>
      <c r="M17053">
        <v>79.7</v>
      </c>
      <c r="N17053">
        <f>COUNTIF(Cod_Mun_Norte!B:B,DADOS_SNIS_Minas!A17053)</f>
        <v>1</v>
      </c>
    </row>
    <row r="17054" spans="1:14" x14ac:dyDescent="0.2">
      <c r="A17054">
        <v>315700</v>
      </c>
      <c r="B17054" t="s">
        <v>71</v>
      </c>
      <c r="C17054" t="s">
        <v>98</v>
      </c>
      <c r="D17054">
        <v>2018</v>
      </c>
      <c r="E17054" t="s">
        <v>2374</v>
      </c>
      <c r="F17054" t="s">
        <v>504</v>
      </c>
      <c r="H17054">
        <v>41349</v>
      </c>
      <c r="I17054">
        <v>32418</v>
      </c>
      <c r="J17054">
        <v>35180</v>
      </c>
      <c r="K17054">
        <v>29603</v>
      </c>
      <c r="L17054">
        <v>91.3</v>
      </c>
      <c r="M17054">
        <v>85.08</v>
      </c>
      <c r="N17054">
        <f>COUNTIF(Cod_Mun_Norte!B:B,DADOS_SNIS_Minas!A17054)</f>
        <v>1</v>
      </c>
    </row>
    <row r="17055" spans="1:14" x14ac:dyDescent="0.2">
      <c r="A17055">
        <v>315700</v>
      </c>
      <c r="B17055" t="s">
        <v>71</v>
      </c>
      <c r="C17055" t="s">
        <v>98</v>
      </c>
      <c r="D17055">
        <v>2017</v>
      </c>
      <c r="E17055" t="s">
        <v>2374</v>
      </c>
      <c r="F17055" t="s">
        <v>504</v>
      </c>
      <c r="H17055">
        <v>41678</v>
      </c>
      <c r="I17055">
        <v>32676</v>
      </c>
      <c r="J17055">
        <v>40563</v>
      </c>
      <c r="K17055">
        <v>29450</v>
      </c>
      <c r="L17055">
        <v>90.1</v>
      </c>
      <c r="M17055">
        <v>97.32</v>
      </c>
      <c r="N17055">
        <f>COUNTIF(Cod_Mun_Norte!B:B,DADOS_SNIS_Minas!A17055)</f>
        <v>1</v>
      </c>
    </row>
    <row r="17056" spans="1:14" x14ac:dyDescent="0.2">
      <c r="A17056">
        <v>315700</v>
      </c>
      <c r="B17056" t="s">
        <v>71</v>
      </c>
      <c r="C17056" t="s">
        <v>98</v>
      </c>
      <c r="D17056">
        <v>2016</v>
      </c>
      <c r="E17056" t="s">
        <v>2374</v>
      </c>
      <c r="F17056" t="s">
        <v>504</v>
      </c>
      <c r="H17056">
        <v>41494</v>
      </c>
      <c r="I17056">
        <v>32532</v>
      </c>
      <c r="J17056">
        <v>36524</v>
      </c>
      <c r="K17056">
        <v>29473</v>
      </c>
      <c r="L17056">
        <v>90.6</v>
      </c>
      <c r="M17056">
        <v>88.02</v>
      </c>
      <c r="N17056">
        <f>COUNTIF(Cod_Mun_Norte!B:B,DADOS_SNIS_Minas!A17056)</f>
        <v>1</v>
      </c>
    </row>
    <row r="17057" spans="1:14" x14ac:dyDescent="0.2">
      <c r="A17057">
        <v>315700</v>
      </c>
      <c r="B17057" t="s">
        <v>71</v>
      </c>
      <c r="C17057" t="s">
        <v>98</v>
      </c>
      <c r="D17057">
        <v>2015</v>
      </c>
      <c r="E17057" t="s">
        <v>2374</v>
      </c>
      <c r="F17057" t="s">
        <v>504</v>
      </c>
      <c r="H17057">
        <v>41301</v>
      </c>
      <c r="I17057">
        <v>32380</v>
      </c>
      <c r="J17057">
        <v>38487</v>
      </c>
      <c r="K17057">
        <v>29422</v>
      </c>
      <c r="L17057">
        <v>90.9</v>
      </c>
      <c r="M17057">
        <v>93.19</v>
      </c>
      <c r="N17057">
        <f>COUNTIF(Cod_Mun_Norte!B:B,DADOS_SNIS_Minas!A17057)</f>
        <v>1</v>
      </c>
    </row>
    <row r="17058" spans="1:14" x14ac:dyDescent="0.2">
      <c r="A17058">
        <v>315700</v>
      </c>
      <c r="B17058" t="s">
        <v>71</v>
      </c>
      <c r="C17058" t="s">
        <v>98</v>
      </c>
      <c r="D17058">
        <v>2014</v>
      </c>
      <c r="E17058" t="s">
        <v>2374</v>
      </c>
      <c r="F17058" t="s">
        <v>504</v>
      </c>
      <c r="H17058">
        <v>41098</v>
      </c>
      <c r="I17058">
        <v>32221</v>
      </c>
      <c r="J17058">
        <v>39865</v>
      </c>
      <c r="K17058">
        <v>32221</v>
      </c>
      <c r="L17058">
        <v>100</v>
      </c>
      <c r="M17058">
        <v>97</v>
      </c>
      <c r="N17058">
        <f>COUNTIF(Cod_Mun_Norte!B:B,DADOS_SNIS_Minas!A17058)</f>
        <v>1</v>
      </c>
    </row>
    <row r="17059" spans="1:14" x14ac:dyDescent="0.2">
      <c r="A17059">
        <v>315700</v>
      </c>
      <c r="B17059" t="s">
        <v>71</v>
      </c>
      <c r="C17059" t="s">
        <v>98</v>
      </c>
      <c r="D17059">
        <v>2013</v>
      </c>
      <c r="E17059" t="s">
        <v>2374</v>
      </c>
      <c r="F17059" t="s">
        <v>504</v>
      </c>
      <c r="H17059">
        <v>40942</v>
      </c>
      <c r="I17059">
        <v>32099</v>
      </c>
      <c r="J17059">
        <v>40837</v>
      </c>
      <c r="K17059">
        <v>32099</v>
      </c>
      <c r="L17059">
        <v>100</v>
      </c>
      <c r="M17059">
        <v>99.74</v>
      </c>
      <c r="N17059">
        <f>COUNTIF(Cod_Mun_Norte!B:B,DADOS_SNIS_Minas!A17059)</f>
        <v>1</v>
      </c>
    </row>
    <row r="17060" spans="1:14" x14ac:dyDescent="0.2">
      <c r="A17060">
        <v>315700</v>
      </c>
      <c r="B17060" t="s">
        <v>71</v>
      </c>
      <c r="C17060" t="s">
        <v>98</v>
      </c>
      <c r="D17060">
        <v>2012</v>
      </c>
      <c r="E17060" t="s">
        <v>2374</v>
      </c>
      <c r="F17060" t="s">
        <v>504</v>
      </c>
      <c r="H17060">
        <v>39550</v>
      </c>
      <c r="I17060">
        <v>31008</v>
      </c>
      <c r="J17060">
        <v>38088</v>
      </c>
      <c r="K17060">
        <v>31008</v>
      </c>
      <c r="L17060">
        <v>100</v>
      </c>
      <c r="M17060">
        <v>96.3</v>
      </c>
      <c r="N17060">
        <f>COUNTIF(Cod_Mun_Norte!B:B,DADOS_SNIS_Minas!A17060)</f>
        <v>1</v>
      </c>
    </row>
    <row r="17061" spans="1:14" x14ac:dyDescent="0.2">
      <c r="A17061">
        <v>315700</v>
      </c>
      <c r="B17061" t="s">
        <v>71</v>
      </c>
      <c r="C17061" t="s">
        <v>98</v>
      </c>
      <c r="D17061">
        <v>2011</v>
      </c>
      <c r="E17061" t="s">
        <v>2374</v>
      </c>
      <c r="F17061" t="s">
        <v>429</v>
      </c>
      <c r="H17061">
        <v>39367</v>
      </c>
      <c r="I17061">
        <v>30864</v>
      </c>
      <c r="J17061">
        <v>37178</v>
      </c>
      <c r="K17061">
        <v>35864</v>
      </c>
      <c r="L17061">
        <v>100</v>
      </c>
      <c r="M17061">
        <v>94.44</v>
      </c>
      <c r="N17061">
        <f>COUNTIF(Cod_Mun_Norte!B:B,DADOS_SNIS_Minas!A17061)</f>
        <v>1</v>
      </c>
    </row>
    <row r="17062" spans="1:14" x14ac:dyDescent="0.2">
      <c r="A17062">
        <v>315700</v>
      </c>
      <c r="B17062" t="s">
        <v>71</v>
      </c>
      <c r="C17062" t="s">
        <v>98</v>
      </c>
      <c r="D17062">
        <v>2010</v>
      </c>
      <c r="E17062" t="s">
        <v>2374</v>
      </c>
      <c r="F17062" t="s">
        <v>429</v>
      </c>
      <c r="H17062">
        <v>39178</v>
      </c>
      <c r="I17062">
        <v>30716</v>
      </c>
      <c r="J17062">
        <v>36022</v>
      </c>
      <c r="K17062">
        <v>30716</v>
      </c>
      <c r="L17062">
        <v>100</v>
      </c>
      <c r="M17062">
        <v>91.94</v>
      </c>
      <c r="N17062">
        <f>COUNTIF(Cod_Mun_Norte!B:B,DADOS_SNIS_Minas!A17062)</f>
        <v>1</v>
      </c>
    </row>
    <row r="17063" spans="1:14" x14ac:dyDescent="0.2">
      <c r="A17063">
        <v>315700</v>
      </c>
      <c r="B17063" t="s">
        <v>71</v>
      </c>
      <c r="C17063" t="s">
        <v>98</v>
      </c>
      <c r="D17063">
        <v>2009</v>
      </c>
      <c r="E17063" t="s">
        <v>2374</v>
      </c>
      <c r="F17063" t="s">
        <v>367</v>
      </c>
      <c r="H17063">
        <v>38789</v>
      </c>
      <c r="I17063">
        <v>29385</v>
      </c>
      <c r="J17063">
        <v>33184</v>
      </c>
      <c r="K17063">
        <v>33184</v>
      </c>
      <c r="L17063">
        <v>100</v>
      </c>
      <c r="M17063">
        <v>85.55</v>
      </c>
      <c r="N17063">
        <f>COUNTIF(Cod_Mun_Norte!B:B,DADOS_SNIS_Minas!A17063)</f>
        <v>1</v>
      </c>
    </row>
    <row r="17064" spans="1:14" x14ac:dyDescent="0.2">
      <c r="A17064">
        <v>315700</v>
      </c>
      <c r="B17064" t="s">
        <v>71</v>
      </c>
      <c r="C17064" t="s">
        <v>98</v>
      </c>
      <c r="D17064">
        <v>2008</v>
      </c>
      <c r="E17064" t="s">
        <v>361</v>
      </c>
      <c r="F17064" t="s">
        <v>99</v>
      </c>
      <c r="H17064">
        <v>38628</v>
      </c>
      <c r="I17064">
        <v>29263</v>
      </c>
      <c r="J17064">
        <v>31923</v>
      </c>
      <c r="K17064">
        <v>31923</v>
      </c>
      <c r="L17064">
        <v>100</v>
      </c>
      <c r="M17064">
        <v>82.64</v>
      </c>
      <c r="N17064">
        <f>COUNTIF(Cod_Mun_Norte!B:B,DADOS_SNIS_Minas!A17064)</f>
        <v>1</v>
      </c>
    </row>
    <row r="17065" spans="1:14" x14ac:dyDescent="0.2">
      <c r="A17065">
        <v>315700</v>
      </c>
      <c r="B17065" t="s">
        <v>71</v>
      </c>
      <c r="C17065" t="s">
        <v>98</v>
      </c>
      <c r="D17065">
        <v>2007</v>
      </c>
      <c r="E17065" t="s">
        <v>361</v>
      </c>
      <c r="F17065" t="s">
        <v>99</v>
      </c>
      <c r="H17065">
        <v>37370</v>
      </c>
      <c r="I17065">
        <v>28310</v>
      </c>
      <c r="J17065">
        <v>30137</v>
      </c>
      <c r="K17065">
        <v>30137</v>
      </c>
      <c r="L17065">
        <v>100</v>
      </c>
      <c r="M17065">
        <v>80.64</v>
      </c>
      <c r="N17065">
        <f>COUNTIF(Cod_Mun_Norte!B:B,DADOS_SNIS_Minas!A17065)</f>
        <v>1</v>
      </c>
    </row>
    <row r="17066" spans="1:14" x14ac:dyDescent="0.2">
      <c r="A17066">
        <v>315700</v>
      </c>
      <c r="B17066" t="s">
        <v>71</v>
      </c>
      <c r="C17066" t="s">
        <v>98</v>
      </c>
      <c r="D17066">
        <v>2006</v>
      </c>
      <c r="E17066" t="s">
        <v>361</v>
      </c>
      <c r="F17066" t="s">
        <v>362</v>
      </c>
      <c r="H17066">
        <v>37954</v>
      </c>
      <c r="I17066">
        <v>27161</v>
      </c>
      <c r="J17066">
        <v>28922</v>
      </c>
      <c r="K17066">
        <v>28922</v>
      </c>
      <c r="L17066">
        <v>100</v>
      </c>
      <c r="M17066">
        <v>76.2</v>
      </c>
      <c r="N17066">
        <f>COUNTIF(Cod_Mun_Norte!B:B,DADOS_SNIS_Minas!A17066)</f>
        <v>1</v>
      </c>
    </row>
    <row r="17067" spans="1:14" x14ac:dyDescent="0.2">
      <c r="A17067">
        <v>315700</v>
      </c>
      <c r="B17067" t="s">
        <v>71</v>
      </c>
      <c r="C17067" t="s">
        <v>98</v>
      </c>
      <c r="D17067">
        <v>2005</v>
      </c>
      <c r="E17067" t="s">
        <v>361</v>
      </c>
      <c r="F17067" t="s">
        <v>362</v>
      </c>
      <c r="H17067">
        <v>37766</v>
      </c>
      <c r="I17067">
        <v>27027</v>
      </c>
      <c r="J17067">
        <v>28052</v>
      </c>
      <c r="K17067">
        <v>28052</v>
      </c>
      <c r="L17067">
        <v>100</v>
      </c>
      <c r="M17067">
        <v>74.28</v>
      </c>
      <c r="N17067">
        <f>COUNTIF(Cod_Mun_Norte!B:B,DADOS_SNIS_Minas!A17067)</f>
        <v>1</v>
      </c>
    </row>
    <row r="17068" spans="1:14" x14ac:dyDescent="0.2">
      <c r="A17068">
        <v>315700</v>
      </c>
      <c r="B17068" t="s">
        <v>71</v>
      </c>
      <c r="C17068" t="s">
        <v>98</v>
      </c>
      <c r="D17068">
        <v>2004</v>
      </c>
      <c r="E17068" t="s">
        <v>361</v>
      </c>
      <c r="F17068" t="s">
        <v>362</v>
      </c>
      <c r="H17068">
        <v>37577</v>
      </c>
      <c r="I17068">
        <v>26891</v>
      </c>
      <c r="J17068">
        <v>27273</v>
      </c>
      <c r="K17068">
        <v>27273</v>
      </c>
      <c r="L17068">
        <v>100</v>
      </c>
      <c r="M17068">
        <v>72.58</v>
      </c>
      <c r="N17068">
        <f>COUNTIF(Cod_Mun_Norte!B:B,DADOS_SNIS_Minas!A17068)</f>
        <v>1</v>
      </c>
    </row>
    <row r="17069" spans="1:14" x14ac:dyDescent="0.2">
      <c r="A17069">
        <v>315700</v>
      </c>
      <c r="B17069" t="s">
        <v>71</v>
      </c>
      <c r="C17069" t="s">
        <v>98</v>
      </c>
      <c r="D17069">
        <v>2003</v>
      </c>
      <c r="E17069" t="s">
        <v>361</v>
      </c>
      <c r="F17069" t="s">
        <v>362</v>
      </c>
      <c r="H17069">
        <v>37234</v>
      </c>
      <c r="I17069">
        <v>26646</v>
      </c>
      <c r="J17069">
        <v>26581</v>
      </c>
      <c r="K17069">
        <v>26581</v>
      </c>
      <c r="L17069">
        <v>99.8</v>
      </c>
      <c r="M17069">
        <v>71.39</v>
      </c>
      <c r="N17069">
        <f>COUNTIF(Cod_Mun_Norte!B:B,DADOS_SNIS_Minas!A17069)</f>
        <v>1</v>
      </c>
    </row>
    <row r="17070" spans="1:14" x14ac:dyDescent="0.2">
      <c r="A17070">
        <v>315700</v>
      </c>
      <c r="B17070" t="s">
        <v>71</v>
      </c>
      <c r="C17070" t="s">
        <v>98</v>
      </c>
      <c r="D17070">
        <v>2002</v>
      </c>
      <c r="E17070" t="s">
        <v>361</v>
      </c>
      <c r="F17070" t="s">
        <v>362</v>
      </c>
      <c r="H17070">
        <v>37071</v>
      </c>
      <c r="I17070">
        <v>26529</v>
      </c>
      <c r="J17070">
        <v>25440</v>
      </c>
      <c r="K17070">
        <v>25440</v>
      </c>
      <c r="L17070">
        <v>95.9</v>
      </c>
      <c r="M17070">
        <v>68.63</v>
      </c>
      <c r="N17070">
        <f>COUNTIF(Cod_Mun_Norte!B:B,DADOS_SNIS_Minas!A17070)</f>
        <v>1</v>
      </c>
    </row>
    <row r="17071" spans="1:14" x14ac:dyDescent="0.2">
      <c r="A17071">
        <v>315700</v>
      </c>
      <c r="B17071" t="s">
        <v>71</v>
      </c>
      <c r="C17071" t="s">
        <v>98</v>
      </c>
      <c r="D17071">
        <v>2001</v>
      </c>
      <c r="E17071" t="s">
        <v>361</v>
      </c>
      <c r="F17071" t="s">
        <v>362</v>
      </c>
      <c r="H17071">
        <v>36914</v>
      </c>
      <c r="I17071">
        <v>26417</v>
      </c>
      <c r="J17071">
        <v>24447</v>
      </c>
      <c r="K17071">
        <v>24447</v>
      </c>
      <c r="L17071">
        <v>92.5</v>
      </c>
      <c r="M17071">
        <v>66.23</v>
      </c>
      <c r="N17071">
        <f>COUNTIF(Cod_Mun_Norte!B:B,DADOS_SNIS_Minas!A17071)</f>
        <v>1</v>
      </c>
    </row>
    <row r="17072" spans="1:14" x14ac:dyDescent="0.2">
      <c r="A17072">
        <v>315700</v>
      </c>
      <c r="B17072" t="s">
        <v>71</v>
      </c>
      <c r="C17072" t="s">
        <v>98</v>
      </c>
      <c r="D17072">
        <v>2000</v>
      </c>
      <c r="E17072" t="s">
        <v>361</v>
      </c>
      <c r="F17072" t="s">
        <v>362</v>
      </c>
      <c r="H17072">
        <v>36720</v>
      </c>
      <c r="I17072">
        <v>26278</v>
      </c>
      <c r="J17072">
        <v>24484</v>
      </c>
      <c r="L17072">
        <v>93.2</v>
      </c>
      <c r="N17072">
        <f>COUNTIF(Cod_Mun_Norte!B:B,DADOS_SNIS_Minas!A17072)</f>
        <v>1</v>
      </c>
    </row>
    <row r="17073" spans="1:14" x14ac:dyDescent="0.2">
      <c r="A17073">
        <v>315700</v>
      </c>
      <c r="B17073" t="s">
        <v>71</v>
      </c>
      <c r="C17073" t="s">
        <v>98</v>
      </c>
      <c r="D17073">
        <v>1999</v>
      </c>
      <c r="E17073" t="s">
        <v>361</v>
      </c>
      <c r="F17073" t="s">
        <v>362</v>
      </c>
      <c r="H17073">
        <v>34256</v>
      </c>
      <c r="I17073">
        <v>18006</v>
      </c>
      <c r="N17073">
        <f>COUNTIF(Cod_Mun_Norte!B:B,DADOS_SNIS_Minas!A17073)</f>
        <v>1</v>
      </c>
    </row>
    <row r="17074" spans="1:14" x14ac:dyDescent="0.2">
      <c r="A17074">
        <v>315700</v>
      </c>
      <c r="B17074" t="s">
        <v>71</v>
      </c>
      <c r="C17074" t="s">
        <v>98</v>
      </c>
      <c r="D17074">
        <v>1998</v>
      </c>
      <c r="E17074" t="s">
        <v>361</v>
      </c>
      <c r="F17074" t="s">
        <v>362</v>
      </c>
      <c r="H17074">
        <v>34352</v>
      </c>
      <c r="I17074">
        <v>18056</v>
      </c>
      <c r="N17074">
        <f>COUNTIF(Cod_Mun_Norte!B:B,DADOS_SNIS_Minas!A17074)</f>
        <v>1</v>
      </c>
    </row>
    <row r="17075" spans="1:14" x14ac:dyDescent="0.2">
      <c r="A17075">
        <v>315700</v>
      </c>
      <c r="B17075" t="s">
        <v>71</v>
      </c>
      <c r="C17075" t="s">
        <v>98</v>
      </c>
      <c r="D17075">
        <v>1997</v>
      </c>
      <c r="H17075">
        <v>34447</v>
      </c>
      <c r="I17075">
        <v>18106</v>
      </c>
      <c r="N17075">
        <f>COUNTIF(Cod_Mun_Norte!B:B,DADOS_SNIS_Minas!A17075)</f>
        <v>1</v>
      </c>
    </row>
    <row r="17076" spans="1:14" x14ac:dyDescent="0.2">
      <c r="A17076">
        <v>315700</v>
      </c>
      <c r="B17076" t="s">
        <v>71</v>
      </c>
      <c r="C17076" t="s">
        <v>98</v>
      </c>
      <c r="D17076">
        <v>1996</v>
      </c>
      <c r="H17076">
        <v>50139</v>
      </c>
      <c r="I17076">
        <v>26354</v>
      </c>
      <c r="N17076">
        <f>COUNTIF(Cod_Mun_Norte!B:B,DADOS_SNIS_Minas!A17076)</f>
        <v>1</v>
      </c>
    </row>
    <row r="17077" spans="1:14" x14ac:dyDescent="0.2">
      <c r="A17077">
        <v>315700</v>
      </c>
      <c r="B17077" t="s">
        <v>71</v>
      </c>
      <c r="C17077" t="s">
        <v>98</v>
      </c>
      <c r="D17077">
        <v>1995</v>
      </c>
      <c r="H17077">
        <v>51355</v>
      </c>
      <c r="I17077">
        <v>26993</v>
      </c>
      <c r="N17077">
        <f>COUNTIF(Cod_Mun_Norte!B:B,DADOS_SNIS_Minas!A17077)</f>
        <v>1</v>
      </c>
    </row>
    <row r="17078" spans="1:14" x14ac:dyDescent="0.2">
      <c r="A17078">
        <v>315710</v>
      </c>
      <c r="B17078" t="s">
        <v>2375</v>
      </c>
      <c r="C17078" t="s">
        <v>98</v>
      </c>
      <c r="D17078">
        <v>2020</v>
      </c>
      <c r="E17078" t="s">
        <v>361</v>
      </c>
      <c r="F17078" t="s">
        <v>362</v>
      </c>
      <c r="G17078" t="s">
        <v>119</v>
      </c>
      <c r="H17078">
        <v>7012</v>
      </c>
      <c r="I17078">
        <v>5877</v>
      </c>
      <c r="J17078">
        <v>5396</v>
      </c>
      <c r="K17078">
        <v>5396</v>
      </c>
      <c r="L17078">
        <v>91.8</v>
      </c>
      <c r="M17078">
        <v>76.95</v>
      </c>
      <c r="N17078">
        <f>COUNTIF(Cod_Mun_Norte!B:B,DADOS_SNIS_Minas!A17078)</f>
        <v>0</v>
      </c>
    </row>
    <row r="17079" spans="1:14" x14ac:dyDescent="0.2">
      <c r="A17079">
        <v>315710</v>
      </c>
      <c r="B17079" t="s">
        <v>2375</v>
      </c>
      <c r="C17079" t="s">
        <v>98</v>
      </c>
      <c r="D17079">
        <v>2019</v>
      </c>
      <c r="E17079" t="s">
        <v>361</v>
      </c>
      <c r="F17079" t="s">
        <v>362</v>
      </c>
      <c r="G17079" t="s">
        <v>119</v>
      </c>
      <c r="H17079">
        <v>7009</v>
      </c>
      <c r="I17079">
        <v>5875</v>
      </c>
      <c r="J17079">
        <v>5304</v>
      </c>
      <c r="K17079">
        <v>5304</v>
      </c>
      <c r="L17079">
        <v>90.3</v>
      </c>
      <c r="M17079">
        <v>75.67</v>
      </c>
      <c r="N17079">
        <f>COUNTIF(Cod_Mun_Norte!B:B,DADOS_SNIS_Minas!A17079)</f>
        <v>0</v>
      </c>
    </row>
    <row r="17080" spans="1:14" x14ac:dyDescent="0.2">
      <c r="A17080">
        <v>315710</v>
      </c>
      <c r="B17080" t="s">
        <v>2375</v>
      </c>
      <c r="C17080" t="s">
        <v>98</v>
      </c>
      <c r="D17080">
        <v>2018</v>
      </c>
      <c r="E17080" t="s">
        <v>361</v>
      </c>
      <c r="F17080" t="s">
        <v>362</v>
      </c>
      <c r="H17080">
        <v>7007</v>
      </c>
      <c r="I17080">
        <v>5873</v>
      </c>
      <c r="J17080">
        <v>5288</v>
      </c>
      <c r="K17080">
        <v>5288</v>
      </c>
      <c r="L17080">
        <v>90</v>
      </c>
      <c r="M17080">
        <v>75.47</v>
      </c>
      <c r="N17080">
        <f>COUNTIF(Cod_Mun_Norte!B:B,DADOS_SNIS_Minas!A17080)</f>
        <v>0</v>
      </c>
    </row>
    <row r="17081" spans="1:14" x14ac:dyDescent="0.2">
      <c r="A17081">
        <v>315710</v>
      </c>
      <c r="B17081" t="s">
        <v>2375</v>
      </c>
      <c r="C17081" t="s">
        <v>98</v>
      </c>
      <c r="D17081">
        <v>2017</v>
      </c>
      <c r="E17081" t="s">
        <v>361</v>
      </c>
      <c r="F17081" t="s">
        <v>362</v>
      </c>
      <c r="H17081">
        <v>7127</v>
      </c>
      <c r="I17081">
        <v>5974</v>
      </c>
      <c r="J17081">
        <v>5388</v>
      </c>
      <c r="K17081">
        <v>5388</v>
      </c>
      <c r="L17081">
        <v>90.2</v>
      </c>
      <c r="M17081">
        <v>75.599999999999994</v>
      </c>
      <c r="N17081">
        <f>COUNTIF(Cod_Mun_Norte!B:B,DADOS_SNIS_Minas!A17081)</f>
        <v>0</v>
      </c>
    </row>
    <row r="17082" spans="1:14" x14ac:dyDescent="0.2">
      <c r="A17082">
        <v>315710</v>
      </c>
      <c r="B17082" t="s">
        <v>2375</v>
      </c>
      <c r="C17082" t="s">
        <v>98</v>
      </c>
      <c r="D17082">
        <v>2016</v>
      </c>
      <c r="E17082" t="s">
        <v>361</v>
      </c>
      <c r="F17082" t="s">
        <v>362</v>
      </c>
      <c r="H17082">
        <v>7117</v>
      </c>
      <c r="I17082">
        <v>5965</v>
      </c>
      <c r="J17082">
        <v>5474</v>
      </c>
      <c r="K17082">
        <v>5474</v>
      </c>
      <c r="L17082">
        <v>91.8</v>
      </c>
      <c r="M17082">
        <v>76.91</v>
      </c>
      <c r="N17082">
        <f>COUNTIF(Cod_Mun_Norte!B:B,DADOS_SNIS_Minas!A17082)</f>
        <v>0</v>
      </c>
    </row>
    <row r="17083" spans="1:14" x14ac:dyDescent="0.2">
      <c r="A17083">
        <v>315710</v>
      </c>
      <c r="B17083" t="s">
        <v>2375</v>
      </c>
      <c r="C17083" t="s">
        <v>98</v>
      </c>
      <c r="D17083">
        <v>2015</v>
      </c>
      <c r="E17083" t="s">
        <v>361</v>
      </c>
      <c r="F17083" t="s">
        <v>362</v>
      </c>
      <c r="H17083">
        <v>7107</v>
      </c>
      <c r="I17083">
        <v>5957</v>
      </c>
      <c r="J17083">
        <v>5539</v>
      </c>
      <c r="K17083">
        <v>5539</v>
      </c>
      <c r="L17083">
        <v>93</v>
      </c>
      <c r="M17083">
        <v>77.94</v>
      </c>
      <c r="N17083">
        <f>COUNTIF(Cod_Mun_Norte!B:B,DADOS_SNIS_Minas!A17083)</f>
        <v>0</v>
      </c>
    </row>
    <row r="17084" spans="1:14" x14ac:dyDescent="0.2">
      <c r="A17084">
        <v>315710</v>
      </c>
      <c r="B17084" t="s">
        <v>2375</v>
      </c>
      <c r="C17084" t="s">
        <v>98</v>
      </c>
      <c r="D17084">
        <v>2014</v>
      </c>
      <c r="E17084" t="s">
        <v>361</v>
      </c>
      <c r="F17084" t="s">
        <v>362</v>
      </c>
      <c r="H17084">
        <v>7096</v>
      </c>
      <c r="I17084">
        <v>5948</v>
      </c>
      <c r="J17084">
        <v>5948</v>
      </c>
      <c r="K17084">
        <v>5948</v>
      </c>
      <c r="L17084">
        <v>100</v>
      </c>
      <c r="M17084">
        <v>83.82</v>
      </c>
      <c r="N17084">
        <f>COUNTIF(Cod_Mun_Norte!B:B,DADOS_SNIS_Minas!A17084)</f>
        <v>0</v>
      </c>
    </row>
    <row r="17085" spans="1:14" x14ac:dyDescent="0.2">
      <c r="A17085">
        <v>315710</v>
      </c>
      <c r="B17085" t="s">
        <v>2375</v>
      </c>
      <c r="C17085" t="s">
        <v>98</v>
      </c>
      <c r="D17085">
        <v>2013</v>
      </c>
      <c r="E17085" t="s">
        <v>361</v>
      </c>
      <c r="F17085" t="s">
        <v>362</v>
      </c>
      <c r="H17085">
        <v>7084</v>
      </c>
      <c r="I17085">
        <v>5938</v>
      </c>
      <c r="J17085">
        <v>5938</v>
      </c>
      <c r="K17085">
        <v>5938</v>
      </c>
      <c r="L17085">
        <v>100</v>
      </c>
      <c r="M17085">
        <v>83.82</v>
      </c>
      <c r="N17085">
        <f>COUNTIF(Cod_Mun_Norte!B:B,DADOS_SNIS_Minas!A17085)</f>
        <v>0</v>
      </c>
    </row>
    <row r="17086" spans="1:14" x14ac:dyDescent="0.2">
      <c r="A17086">
        <v>315710</v>
      </c>
      <c r="B17086" t="s">
        <v>2375</v>
      </c>
      <c r="C17086" t="s">
        <v>98</v>
      </c>
      <c r="D17086">
        <v>2012</v>
      </c>
      <c r="E17086" t="s">
        <v>361</v>
      </c>
      <c r="F17086" t="s">
        <v>362</v>
      </c>
      <c r="H17086">
        <v>6872</v>
      </c>
      <c r="I17086">
        <v>5760</v>
      </c>
      <c r="J17086">
        <v>5760</v>
      </c>
      <c r="K17086">
        <v>5760</v>
      </c>
      <c r="L17086">
        <v>100</v>
      </c>
      <c r="M17086">
        <v>83.82</v>
      </c>
      <c r="N17086">
        <f>COUNTIF(Cod_Mun_Norte!B:B,DADOS_SNIS_Minas!A17086)</f>
        <v>0</v>
      </c>
    </row>
    <row r="17087" spans="1:14" x14ac:dyDescent="0.2">
      <c r="A17087">
        <v>315710</v>
      </c>
      <c r="B17087" t="s">
        <v>2375</v>
      </c>
      <c r="C17087" t="s">
        <v>98</v>
      </c>
      <c r="D17087">
        <v>2011</v>
      </c>
      <c r="E17087" t="s">
        <v>361</v>
      </c>
      <c r="F17087" t="s">
        <v>362</v>
      </c>
      <c r="H17087">
        <v>6866</v>
      </c>
      <c r="I17087">
        <v>5755</v>
      </c>
      <c r="J17087">
        <v>5755</v>
      </c>
      <c r="K17087">
        <v>5755</v>
      </c>
      <c r="L17087">
        <v>100</v>
      </c>
      <c r="M17087">
        <v>83.82</v>
      </c>
      <c r="N17087">
        <f>COUNTIF(Cod_Mun_Norte!B:B,DADOS_SNIS_Minas!A17087)</f>
        <v>0</v>
      </c>
    </row>
    <row r="17088" spans="1:14" x14ac:dyDescent="0.2">
      <c r="A17088">
        <v>315710</v>
      </c>
      <c r="B17088" t="s">
        <v>2375</v>
      </c>
      <c r="C17088" t="s">
        <v>98</v>
      </c>
      <c r="D17088">
        <v>2010</v>
      </c>
      <c r="E17088" t="s">
        <v>2376</v>
      </c>
      <c r="F17088" t="s">
        <v>364</v>
      </c>
      <c r="H17088">
        <v>6859</v>
      </c>
      <c r="I17088">
        <v>5749</v>
      </c>
      <c r="J17088">
        <v>5749</v>
      </c>
      <c r="K17088">
        <v>5749</v>
      </c>
      <c r="L17088">
        <v>100</v>
      </c>
      <c r="M17088">
        <v>83.82</v>
      </c>
      <c r="N17088">
        <f>COUNTIF(Cod_Mun_Norte!B:B,DADOS_SNIS_Minas!A17088)</f>
        <v>0</v>
      </c>
    </row>
    <row r="17089" spans="1:14" x14ac:dyDescent="0.2">
      <c r="A17089">
        <v>315710</v>
      </c>
      <c r="B17089" t="s">
        <v>2375</v>
      </c>
      <c r="C17089" t="s">
        <v>98</v>
      </c>
      <c r="D17089">
        <v>2009</v>
      </c>
      <c r="E17089" t="s">
        <v>2377</v>
      </c>
      <c r="F17089" t="s">
        <v>359</v>
      </c>
      <c r="H17089">
        <v>7157</v>
      </c>
      <c r="I17089">
        <v>5867</v>
      </c>
      <c r="J17089">
        <v>6345</v>
      </c>
      <c r="K17089">
        <v>6345</v>
      </c>
      <c r="L17089">
        <v>100</v>
      </c>
      <c r="M17089">
        <v>88.65</v>
      </c>
      <c r="N17089">
        <f>COUNTIF(Cod_Mun_Norte!B:B,DADOS_SNIS_Minas!A17089)</f>
        <v>0</v>
      </c>
    </row>
    <row r="17090" spans="1:14" x14ac:dyDescent="0.2">
      <c r="A17090">
        <v>315710</v>
      </c>
      <c r="B17090" t="s">
        <v>2375</v>
      </c>
      <c r="C17090" t="s">
        <v>98</v>
      </c>
      <c r="D17090">
        <v>2008</v>
      </c>
      <c r="E17090" t="s">
        <v>361</v>
      </c>
      <c r="F17090" t="s">
        <v>362</v>
      </c>
      <c r="H17090">
        <v>7127</v>
      </c>
      <c r="I17090">
        <v>5842</v>
      </c>
      <c r="J17090">
        <v>6227</v>
      </c>
      <c r="K17090">
        <v>6227</v>
      </c>
      <c r="L17090">
        <v>100</v>
      </c>
      <c r="M17090">
        <v>87.37</v>
      </c>
      <c r="N17090">
        <f>COUNTIF(Cod_Mun_Norte!B:B,DADOS_SNIS_Minas!A17090)</f>
        <v>0</v>
      </c>
    </row>
    <row r="17091" spans="1:14" x14ac:dyDescent="0.2">
      <c r="A17091">
        <v>315710</v>
      </c>
      <c r="B17091" t="s">
        <v>2375</v>
      </c>
      <c r="C17091" t="s">
        <v>98</v>
      </c>
      <c r="D17091">
        <v>2007</v>
      </c>
      <c r="E17091" t="s">
        <v>361</v>
      </c>
      <c r="F17091" t="s">
        <v>362</v>
      </c>
      <c r="H17091">
        <v>6896</v>
      </c>
      <c r="I17091">
        <v>5653</v>
      </c>
      <c r="J17091">
        <v>6143</v>
      </c>
      <c r="K17091">
        <v>6143</v>
      </c>
      <c r="L17091">
        <v>100</v>
      </c>
      <c r="M17091">
        <v>89.08</v>
      </c>
      <c r="N17091">
        <f>COUNTIF(Cod_Mun_Norte!B:B,DADOS_SNIS_Minas!A17091)</f>
        <v>0</v>
      </c>
    </row>
    <row r="17092" spans="1:14" x14ac:dyDescent="0.2">
      <c r="A17092">
        <v>315710</v>
      </c>
      <c r="B17092" t="s">
        <v>2375</v>
      </c>
      <c r="C17092" t="s">
        <v>98</v>
      </c>
      <c r="D17092">
        <v>2006</v>
      </c>
      <c r="E17092" t="s">
        <v>361</v>
      </c>
      <c r="F17092" t="s">
        <v>362</v>
      </c>
      <c r="H17092">
        <v>6033</v>
      </c>
      <c r="I17092">
        <v>4958</v>
      </c>
      <c r="J17092">
        <v>6001</v>
      </c>
      <c r="K17092">
        <v>6001</v>
      </c>
      <c r="L17092">
        <v>100</v>
      </c>
      <c r="M17092">
        <v>99.47</v>
      </c>
      <c r="N17092">
        <f>COUNTIF(Cod_Mun_Norte!B:B,DADOS_SNIS_Minas!A17092)</f>
        <v>0</v>
      </c>
    </row>
    <row r="17093" spans="1:14" x14ac:dyDescent="0.2">
      <c r="A17093">
        <v>315710</v>
      </c>
      <c r="B17093" t="s">
        <v>2375</v>
      </c>
      <c r="C17093" t="s">
        <v>98</v>
      </c>
      <c r="D17093">
        <v>2005</v>
      </c>
      <c r="E17093" t="s">
        <v>361</v>
      </c>
      <c r="F17093" t="s">
        <v>362</v>
      </c>
      <c r="H17093">
        <v>6147</v>
      </c>
      <c r="I17093">
        <v>5052</v>
      </c>
      <c r="J17093">
        <v>5944</v>
      </c>
      <c r="K17093">
        <v>5944</v>
      </c>
      <c r="L17093">
        <v>100</v>
      </c>
      <c r="M17093">
        <v>96.7</v>
      </c>
      <c r="N17093">
        <f>COUNTIF(Cod_Mun_Norte!B:B,DADOS_SNIS_Minas!A17093)</f>
        <v>0</v>
      </c>
    </row>
    <row r="17094" spans="1:14" x14ac:dyDescent="0.2">
      <c r="A17094">
        <v>315710</v>
      </c>
      <c r="B17094" t="s">
        <v>2375</v>
      </c>
      <c r="C17094" t="s">
        <v>98</v>
      </c>
      <c r="D17094">
        <v>2004</v>
      </c>
      <c r="E17094" t="s">
        <v>361</v>
      </c>
      <c r="F17094" t="s">
        <v>362</v>
      </c>
      <c r="H17094">
        <v>6261</v>
      </c>
      <c r="I17094">
        <v>5145</v>
      </c>
      <c r="J17094">
        <v>5806</v>
      </c>
      <c r="K17094">
        <v>5806</v>
      </c>
      <c r="L17094">
        <v>100</v>
      </c>
      <c r="M17094">
        <v>92.73</v>
      </c>
      <c r="N17094">
        <f>COUNTIF(Cod_Mun_Norte!B:B,DADOS_SNIS_Minas!A17094)</f>
        <v>0</v>
      </c>
    </row>
    <row r="17095" spans="1:14" x14ac:dyDescent="0.2">
      <c r="A17095">
        <v>315710</v>
      </c>
      <c r="B17095" t="s">
        <v>2375</v>
      </c>
      <c r="C17095" t="s">
        <v>98</v>
      </c>
      <c r="D17095">
        <v>2003</v>
      </c>
      <c r="E17095" t="s">
        <v>361</v>
      </c>
      <c r="F17095" t="s">
        <v>362</v>
      </c>
      <c r="H17095">
        <v>6468</v>
      </c>
      <c r="I17095">
        <v>5315</v>
      </c>
      <c r="N17095">
        <f>COUNTIF(Cod_Mun_Norte!B:B,DADOS_SNIS_Minas!A17095)</f>
        <v>0</v>
      </c>
    </row>
    <row r="17096" spans="1:14" x14ac:dyDescent="0.2">
      <c r="A17096">
        <v>315710</v>
      </c>
      <c r="B17096" t="s">
        <v>2375</v>
      </c>
      <c r="C17096" t="s">
        <v>98</v>
      </c>
      <c r="D17096">
        <v>2002</v>
      </c>
      <c r="E17096" t="s">
        <v>361</v>
      </c>
      <c r="F17096" t="s">
        <v>362</v>
      </c>
      <c r="H17096">
        <v>6567</v>
      </c>
      <c r="I17096">
        <v>5397</v>
      </c>
      <c r="N17096">
        <f>COUNTIF(Cod_Mun_Norte!B:B,DADOS_SNIS_Minas!A17096)</f>
        <v>0</v>
      </c>
    </row>
    <row r="17097" spans="1:14" x14ac:dyDescent="0.2">
      <c r="A17097">
        <v>315710</v>
      </c>
      <c r="B17097" t="s">
        <v>2375</v>
      </c>
      <c r="C17097" t="s">
        <v>98</v>
      </c>
      <c r="D17097">
        <v>2001</v>
      </c>
      <c r="E17097" t="s">
        <v>361</v>
      </c>
      <c r="F17097" t="s">
        <v>362</v>
      </c>
      <c r="H17097">
        <v>6693</v>
      </c>
      <c r="I17097">
        <v>5500</v>
      </c>
      <c r="N17097">
        <f>COUNTIF(Cod_Mun_Norte!B:B,DADOS_SNIS_Minas!A17097)</f>
        <v>0</v>
      </c>
    </row>
    <row r="17098" spans="1:14" x14ac:dyDescent="0.2">
      <c r="A17098">
        <v>315710</v>
      </c>
      <c r="B17098" t="s">
        <v>2375</v>
      </c>
      <c r="C17098" t="s">
        <v>98</v>
      </c>
      <c r="D17098">
        <v>2000</v>
      </c>
      <c r="E17098" t="s">
        <v>361</v>
      </c>
      <c r="F17098" t="s">
        <v>362</v>
      </c>
      <c r="H17098">
        <v>6779</v>
      </c>
      <c r="I17098">
        <v>5571</v>
      </c>
      <c r="N17098">
        <f>COUNTIF(Cod_Mun_Norte!B:B,DADOS_SNIS_Minas!A17098)</f>
        <v>0</v>
      </c>
    </row>
    <row r="17099" spans="1:14" x14ac:dyDescent="0.2">
      <c r="A17099">
        <v>315710</v>
      </c>
      <c r="B17099" t="s">
        <v>2375</v>
      </c>
      <c r="C17099" t="s">
        <v>98</v>
      </c>
      <c r="D17099">
        <v>1999</v>
      </c>
      <c r="E17099" t="s">
        <v>361</v>
      </c>
      <c r="F17099" t="s">
        <v>362</v>
      </c>
      <c r="H17099">
        <v>6947</v>
      </c>
      <c r="I17099">
        <v>5319</v>
      </c>
      <c r="N17099">
        <f>COUNTIF(Cod_Mun_Norte!B:B,DADOS_SNIS_Minas!A17099)</f>
        <v>0</v>
      </c>
    </row>
    <row r="17100" spans="1:14" x14ac:dyDescent="0.2">
      <c r="A17100">
        <v>315710</v>
      </c>
      <c r="B17100" t="s">
        <v>2375</v>
      </c>
      <c r="C17100" t="s">
        <v>98</v>
      </c>
      <c r="D17100">
        <v>1998</v>
      </c>
      <c r="E17100" t="s">
        <v>361</v>
      </c>
      <c r="F17100" t="s">
        <v>362</v>
      </c>
      <c r="H17100">
        <v>7087</v>
      </c>
      <c r="I17100">
        <v>5427</v>
      </c>
      <c r="N17100">
        <f>COUNTIF(Cod_Mun_Norte!B:B,DADOS_SNIS_Minas!A17100)</f>
        <v>0</v>
      </c>
    </row>
    <row r="17101" spans="1:14" x14ac:dyDescent="0.2">
      <c r="A17101">
        <v>315710</v>
      </c>
      <c r="B17101" t="s">
        <v>2375</v>
      </c>
      <c r="C17101" t="s">
        <v>98</v>
      </c>
      <c r="D17101">
        <v>1997</v>
      </c>
      <c r="H17101">
        <v>7227</v>
      </c>
      <c r="I17101">
        <v>5534</v>
      </c>
      <c r="N17101">
        <f>COUNTIF(Cod_Mun_Norte!B:B,DADOS_SNIS_Minas!A17101)</f>
        <v>0</v>
      </c>
    </row>
    <row r="17102" spans="1:14" x14ac:dyDescent="0.2">
      <c r="A17102">
        <v>315710</v>
      </c>
      <c r="B17102" t="s">
        <v>2375</v>
      </c>
      <c r="C17102" t="s">
        <v>98</v>
      </c>
      <c r="D17102">
        <v>1996</v>
      </c>
      <c r="H17102">
        <v>7393</v>
      </c>
      <c r="I17102">
        <v>5661</v>
      </c>
      <c r="N17102">
        <f>COUNTIF(Cod_Mun_Norte!B:B,DADOS_SNIS_Minas!A17102)</f>
        <v>0</v>
      </c>
    </row>
    <row r="17103" spans="1:14" x14ac:dyDescent="0.2">
      <c r="A17103">
        <v>315710</v>
      </c>
      <c r="B17103" t="s">
        <v>2375</v>
      </c>
      <c r="C17103" t="s">
        <v>98</v>
      </c>
      <c r="D17103">
        <v>1995</v>
      </c>
      <c r="H17103">
        <v>7473</v>
      </c>
      <c r="I17103">
        <v>5722</v>
      </c>
      <c r="N17103">
        <f>COUNTIF(Cod_Mun_Norte!B:B,DADOS_SNIS_Minas!A17103)</f>
        <v>0</v>
      </c>
    </row>
    <row r="17104" spans="1:14" x14ac:dyDescent="0.2">
      <c r="A17104">
        <v>315720</v>
      </c>
      <c r="B17104" t="s">
        <v>2378</v>
      </c>
      <c r="C17104" t="s">
        <v>98</v>
      </c>
      <c r="D17104">
        <v>2020</v>
      </c>
      <c r="E17104" t="s">
        <v>2379</v>
      </c>
      <c r="F17104" t="s">
        <v>357</v>
      </c>
      <c r="G17104" t="s">
        <v>383</v>
      </c>
      <c r="H17104">
        <v>31604</v>
      </c>
      <c r="I17104">
        <v>28110</v>
      </c>
      <c r="J17104">
        <v>22932</v>
      </c>
      <c r="K17104">
        <v>22932</v>
      </c>
      <c r="L17104">
        <v>81.599999999999994</v>
      </c>
      <c r="M17104">
        <v>72.56</v>
      </c>
      <c r="N17104">
        <f>COUNTIF(Cod_Mun_Norte!B:B,DADOS_SNIS_Minas!A17104)</f>
        <v>0</v>
      </c>
    </row>
    <row r="17105" spans="1:14" x14ac:dyDescent="0.2">
      <c r="A17105">
        <v>315720</v>
      </c>
      <c r="B17105" t="s">
        <v>2378</v>
      </c>
      <c r="C17105" t="s">
        <v>98</v>
      </c>
      <c r="D17105">
        <v>2019</v>
      </c>
      <c r="E17105" t="s">
        <v>2379</v>
      </c>
      <c r="F17105" t="s">
        <v>357</v>
      </c>
      <c r="G17105" t="s">
        <v>383</v>
      </c>
      <c r="H17105">
        <v>31324</v>
      </c>
      <c r="I17105">
        <v>27861</v>
      </c>
      <c r="J17105">
        <v>22380</v>
      </c>
      <c r="K17105">
        <v>22380</v>
      </c>
      <c r="L17105">
        <v>80.3</v>
      </c>
      <c r="M17105">
        <v>71.45</v>
      </c>
      <c r="N17105">
        <f>COUNTIF(Cod_Mun_Norte!B:B,DADOS_SNIS_Minas!A17105)</f>
        <v>0</v>
      </c>
    </row>
    <row r="17106" spans="1:14" x14ac:dyDescent="0.2">
      <c r="A17106">
        <v>315720</v>
      </c>
      <c r="B17106" t="s">
        <v>2378</v>
      </c>
      <c r="C17106" t="s">
        <v>98</v>
      </c>
      <c r="D17106">
        <v>2018</v>
      </c>
      <c r="E17106" t="s">
        <v>2380</v>
      </c>
      <c r="F17106" t="s">
        <v>357</v>
      </c>
      <c r="H17106">
        <v>30807</v>
      </c>
      <c r="I17106">
        <v>27401</v>
      </c>
      <c r="J17106">
        <v>22099</v>
      </c>
      <c r="K17106">
        <v>22099</v>
      </c>
      <c r="L17106">
        <v>80.7</v>
      </c>
      <c r="M17106">
        <v>71.73</v>
      </c>
      <c r="N17106">
        <f>COUNTIF(Cod_Mun_Norte!B:B,DADOS_SNIS_Minas!A17106)</f>
        <v>0</v>
      </c>
    </row>
    <row r="17107" spans="1:14" x14ac:dyDescent="0.2">
      <c r="A17107">
        <v>315720</v>
      </c>
      <c r="B17107" t="s">
        <v>2378</v>
      </c>
      <c r="C17107" t="s">
        <v>98</v>
      </c>
      <c r="D17107">
        <v>2017</v>
      </c>
      <c r="E17107" t="s">
        <v>2380</v>
      </c>
      <c r="F17107" t="s">
        <v>357</v>
      </c>
      <c r="H17107">
        <v>30690</v>
      </c>
      <c r="I17107">
        <v>27297</v>
      </c>
      <c r="J17107">
        <v>22153</v>
      </c>
      <c r="K17107">
        <v>22153</v>
      </c>
      <c r="L17107">
        <v>81.2</v>
      </c>
      <c r="M17107">
        <v>72.180000000000007</v>
      </c>
      <c r="N17107">
        <f>COUNTIF(Cod_Mun_Norte!B:B,DADOS_SNIS_Minas!A17107)</f>
        <v>0</v>
      </c>
    </row>
    <row r="17108" spans="1:14" x14ac:dyDescent="0.2">
      <c r="A17108">
        <v>315720</v>
      </c>
      <c r="B17108" t="s">
        <v>2378</v>
      </c>
      <c r="C17108" t="s">
        <v>98</v>
      </c>
      <c r="D17108">
        <v>2016</v>
      </c>
      <c r="E17108" t="s">
        <v>2380</v>
      </c>
      <c r="F17108" t="s">
        <v>359</v>
      </c>
      <c r="H17108">
        <v>30436</v>
      </c>
      <c r="I17108">
        <v>27071</v>
      </c>
      <c r="J17108">
        <v>22074</v>
      </c>
      <c r="K17108">
        <v>22074</v>
      </c>
      <c r="L17108">
        <v>81.5</v>
      </c>
      <c r="M17108">
        <v>72.53</v>
      </c>
      <c r="N17108">
        <f>COUNTIF(Cod_Mun_Norte!B:B,DADOS_SNIS_Minas!A17108)</f>
        <v>0</v>
      </c>
    </row>
    <row r="17109" spans="1:14" x14ac:dyDescent="0.2">
      <c r="A17109">
        <v>315720</v>
      </c>
      <c r="B17109" t="s">
        <v>2378</v>
      </c>
      <c r="C17109" t="s">
        <v>98</v>
      </c>
      <c r="D17109">
        <v>2015</v>
      </c>
      <c r="E17109" t="s">
        <v>2381</v>
      </c>
      <c r="F17109" t="s">
        <v>360</v>
      </c>
      <c r="H17109">
        <v>30169</v>
      </c>
      <c r="I17109">
        <v>26833</v>
      </c>
      <c r="J17109">
        <v>21970</v>
      </c>
      <c r="K17109">
        <v>21970</v>
      </c>
      <c r="L17109">
        <v>81.900000000000006</v>
      </c>
      <c r="M17109">
        <v>72.819999999999993</v>
      </c>
      <c r="N17109">
        <f>COUNTIF(Cod_Mun_Norte!B:B,DADOS_SNIS_Minas!A17109)</f>
        <v>0</v>
      </c>
    </row>
    <row r="17110" spans="1:14" x14ac:dyDescent="0.2">
      <c r="A17110">
        <v>315720</v>
      </c>
      <c r="B17110" t="s">
        <v>2378</v>
      </c>
      <c r="C17110" t="s">
        <v>98</v>
      </c>
      <c r="D17110">
        <v>2014</v>
      </c>
      <c r="E17110" t="s">
        <v>2381</v>
      </c>
      <c r="F17110" t="s">
        <v>360</v>
      </c>
      <c r="H17110">
        <v>29888</v>
      </c>
      <c r="I17110">
        <v>26584</v>
      </c>
      <c r="J17110">
        <v>26584</v>
      </c>
      <c r="K17110">
        <v>26584</v>
      </c>
      <c r="L17110">
        <v>100</v>
      </c>
      <c r="M17110">
        <v>88.95</v>
      </c>
      <c r="N17110">
        <f>COUNTIF(Cod_Mun_Norte!B:B,DADOS_SNIS_Minas!A17110)</f>
        <v>0</v>
      </c>
    </row>
    <row r="17111" spans="1:14" x14ac:dyDescent="0.2">
      <c r="A17111">
        <v>315720</v>
      </c>
      <c r="B17111" t="s">
        <v>2378</v>
      </c>
      <c r="C17111" t="s">
        <v>98</v>
      </c>
      <c r="D17111">
        <v>2013</v>
      </c>
      <c r="E17111" t="s">
        <v>2380</v>
      </c>
      <c r="F17111" t="s">
        <v>359</v>
      </c>
      <c r="H17111">
        <v>29595</v>
      </c>
      <c r="I17111">
        <v>26323</v>
      </c>
      <c r="J17111">
        <v>26323</v>
      </c>
      <c r="K17111">
        <v>26323</v>
      </c>
      <c r="L17111">
        <v>100</v>
      </c>
      <c r="M17111">
        <v>88.94</v>
      </c>
      <c r="N17111">
        <f>COUNTIF(Cod_Mun_Norte!B:B,DADOS_SNIS_Minas!A17111)</f>
        <v>0</v>
      </c>
    </row>
    <row r="17112" spans="1:14" x14ac:dyDescent="0.2">
      <c r="A17112">
        <v>315720</v>
      </c>
      <c r="B17112" t="s">
        <v>2378</v>
      </c>
      <c r="C17112" t="s">
        <v>98</v>
      </c>
      <c r="D17112">
        <v>2012</v>
      </c>
      <c r="E17112" t="s">
        <v>361</v>
      </c>
      <c r="F17112" t="s">
        <v>362</v>
      </c>
      <c r="H17112">
        <v>28435</v>
      </c>
      <c r="I17112">
        <v>25291</v>
      </c>
      <c r="J17112">
        <v>25291</v>
      </c>
      <c r="K17112">
        <v>25291</v>
      </c>
      <c r="L17112">
        <v>100</v>
      </c>
      <c r="M17112">
        <v>88.94</v>
      </c>
      <c r="N17112">
        <f>COUNTIF(Cod_Mun_Norte!B:B,DADOS_SNIS_Minas!A17112)</f>
        <v>0</v>
      </c>
    </row>
    <row r="17113" spans="1:14" x14ac:dyDescent="0.2">
      <c r="A17113">
        <v>315720</v>
      </c>
      <c r="B17113" t="s">
        <v>2378</v>
      </c>
      <c r="C17113" t="s">
        <v>98</v>
      </c>
      <c r="D17113">
        <v>2011</v>
      </c>
      <c r="E17113" t="s">
        <v>2381</v>
      </c>
      <c r="F17113" t="s">
        <v>360</v>
      </c>
      <c r="H17113">
        <v>28160</v>
      </c>
      <c r="I17113">
        <v>25047</v>
      </c>
      <c r="J17113">
        <v>25047</v>
      </c>
      <c r="K17113">
        <v>25047</v>
      </c>
      <c r="L17113">
        <v>100</v>
      </c>
      <c r="M17113">
        <v>88.95</v>
      </c>
      <c r="N17113">
        <f>COUNTIF(Cod_Mun_Norte!B:B,DADOS_SNIS_Minas!A17113)</f>
        <v>0</v>
      </c>
    </row>
    <row r="17114" spans="1:14" x14ac:dyDescent="0.2">
      <c r="A17114">
        <v>315720</v>
      </c>
      <c r="B17114" t="s">
        <v>2378</v>
      </c>
      <c r="C17114" t="s">
        <v>98</v>
      </c>
      <c r="D17114">
        <v>2010</v>
      </c>
      <c r="E17114" t="s">
        <v>2382</v>
      </c>
      <c r="F17114" t="s">
        <v>364</v>
      </c>
      <c r="H17114">
        <v>27876</v>
      </c>
      <c r="I17114">
        <v>24794</v>
      </c>
      <c r="J17114">
        <v>24794</v>
      </c>
      <c r="K17114">
        <v>24794</v>
      </c>
      <c r="L17114">
        <v>100</v>
      </c>
      <c r="M17114">
        <v>88.94</v>
      </c>
      <c r="N17114">
        <f>COUNTIF(Cod_Mun_Norte!B:B,DADOS_SNIS_Minas!A17114)</f>
        <v>0</v>
      </c>
    </row>
    <row r="17115" spans="1:14" x14ac:dyDescent="0.2">
      <c r="A17115">
        <v>315720</v>
      </c>
      <c r="B17115" t="s">
        <v>2378</v>
      </c>
      <c r="C17115" t="s">
        <v>98</v>
      </c>
      <c r="D17115">
        <v>2009</v>
      </c>
      <c r="E17115" t="s">
        <v>2383</v>
      </c>
      <c r="F17115" t="s">
        <v>359</v>
      </c>
      <c r="H17115">
        <v>27571</v>
      </c>
      <c r="I17115">
        <v>24721</v>
      </c>
      <c r="J17115">
        <v>24726</v>
      </c>
      <c r="K17115">
        <v>24726</v>
      </c>
      <c r="L17115">
        <v>100</v>
      </c>
      <c r="M17115">
        <v>89.68</v>
      </c>
      <c r="N17115">
        <f>COUNTIF(Cod_Mun_Norte!B:B,DADOS_SNIS_Minas!A17115)</f>
        <v>0</v>
      </c>
    </row>
    <row r="17116" spans="1:14" x14ac:dyDescent="0.2">
      <c r="A17116">
        <v>315720</v>
      </c>
      <c r="B17116" t="s">
        <v>2378</v>
      </c>
      <c r="C17116" t="s">
        <v>98</v>
      </c>
      <c r="D17116">
        <v>2008</v>
      </c>
      <c r="E17116" t="s">
        <v>361</v>
      </c>
      <c r="F17116" t="s">
        <v>362</v>
      </c>
      <c r="H17116">
        <v>27277</v>
      </c>
      <c r="I17116">
        <v>24457</v>
      </c>
      <c r="J17116">
        <v>23651</v>
      </c>
      <c r="K17116">
        <v>23651</v>
      </c>
      <c r="L17116">
        <v>96.7</v>
      </c>
      <c r="M17116">
        <v>86.71</v>
      </c>
      <c r="N17116">
        <f>COUNTIF(Cod_Mun_Norte!B:B,DADOS_SNIS_Minas!A17116)</f>
        <v>0</v>
      </c>
    </row>
    <row r="17117" spans="1:14" x14ac:dyDescent="0.2">
      <c r="A17117">
        <v>315720</v>
      </c>
      <c r="B17117" t="s">
        <v>2378</v>
      </c>
      <c r="C17117" t="s">
        <v>98</v>
      </c>
      <c r="D17117">
        <v>2007</v>
      </c>
      <c r="E17117" t="s">
        <v>361</v>
      </c>
      <c r="F17117" t="s">
        <v>362</v>
      </c>
      <c r="H17117">
        <v>26185</v>
      </c>
      <c r="I17117">
        <v>23478</v>
      </c>
      <c r="J17117">
        <v>22677</v>
      </c>
      <c r="K17117">
        <v>22677</v>
      </c>
      <c r="L17117">
        <v>96.6</v>
      </c>
      <c r="M17117">
        <v>86.6</v>
      </c>
      <c r="N17117">
        <f>COUNTIF(Cod_Mun_Norte!B:B,DADOS_SNIS_Minas!A17117)</f>
        <v>0</v>
      </c>
    </row>
    <row r="17118" spans="1:14" x14ac:dyDescent="0.2">
      <c r="A17118">
        <v>315720</v>
      </c>
      <c r="B17118" t="s">
        <v>2378</v>
      </c>
      <c r="C17118" t="s">
        <v>98</v>
      </c>
      <c r="D17118">
        <v>2006</v>
      </c>
      <c r="E17118" t="s">
        <v>361</v>
      </c>
      <c r="F17118" t="s">
        <v>362</v>
      </c>
      <c r="H17118">
        <v>25706</v>
      </c>
      <c r="I17118">
        <v>22638</v>
      </c>
      <c r="J17118">
        <v>21738</v>
      </c>
      <c r="K17118">
        <v>21738</v>
      </c>
      <c r="L17118">
        <v>96</v>
      </c>
      <c r="M17118">
        <v>84.56</v>
      </c>
      <c r="N17118">
        <f>COUNTIF(Cod_Mun_Norte!B:B,DADOS_SNIS_Minas!A17118)</f>
        <v>0</v>
      </c>
    </row>
    <row r="17119" spans="1:14" x14ac:dyDescent="0.2">
      <c r="A17119">
        <v>315720</v>
      </c>
      <c r="B17119" t="s">
        <v>2378</v>
      </c>
      <c r="C17119" t="s">
        <v>98</v>
      </c>
      <c r="D17119">
        <v>2005</v>
      </c>
      <c r="H17119">
        <v>25474</v>
      </c>
      <c r="I17119">
        <v>22434</v>
      </c>
      <c r="N17119">
        <f>COUNTIF(Cod_Mun_Norte!B:B,DADOS_SNIS_Minas!A17119)</f>
        <v>0</v>
      </c>
    </row>
    <row r="17120" spans="1:14" x14ac:dyDescent="0.2">
      <c r="A17120">
        <v>315720</v>
      </c>
      <c r="B17120" t="s">
        <v>2378</v>
      </c>
      <c r="C17120" t="s">
        <v>98</v>
      </c>
      <c r="D17120">
        <v>2004</v>
      </c>
      <c r="H17120">
        <v>25239</v>
      </c>
      <c r="I17120">
        <v>22227</v>
      </c>
      <c r="N17120">
        <f>COUNTIF(Cod_Mun_Norte!B:B,DADOS_SNIS_Minas!A17120)</f>
        <v>0</v>
      </c>
    </row>
    <row r="17121" spans="1:14" x14ac:dyDescent="0.2">
      <c r="A17121">
        <v>315720</v>
      </c>
      <c r="B17121" t="s">
        <v>2378</v>
      </c>
      <c r="C17121" t="s">
        <v>98</v>
      </c>
      <c r="D17121">
        <v>2003</v>
      </c>
      <c r="H17121">
        <v>24816</v>
      </c>
      <c r="I17121">
        <v>21854</v>
      </c>
      <c r="N17121">
        <f>COUNTIF(Cod_Mun_Norte!B:B,DADOS_SNIS_Minas!A17121)</f>
        <v>0</v>
      </c>
    </row>
    <row r="17122" spans="1:14" x14ac:dyDescent="0.2">
      <c r="A17122">
        <v>315720</v>
      </c>
      <c r="B17122" t="s">
        <v>2378</v>
      </c>
      <c r="C17122" t="s">
        <v>98</v>
      </c>
      <c r="D17122">
        <v>2002</v>
      </c>
      <c r="H17122">
        <v>24614</v>
      </c>
      <c r="I17122">
        <v>21676</v>
      </c>
      <c r="N17122">
        <f>COUNTIF(Cod_Mun_Norte!B:B,DADOS_SNIS_Minas!A17122)</f>
        <v>0</v>
      </c>
    </row>
    <row r="17123" spans="1:14" x14ac:dyDescent="0.2">
      <c r="A17123">
        <v>315720</v>
      </c>
      <c r="B17123" t="s">
        <v>2378</v>
      </c>
      <c r="C17123" t="s">
        <v>98</v>
      </c>
      <c r="D17123">
        <v>2001</v>
      </c>
      <c r="H17123">
        <v>24426</v>
      </c>
      <c r="I17123">
        <v>21511</v>
      </c>
      <c r="N17123">
        <f>COUNTIF(Cod_Mun_Norte!B:B,DADOS_SNIS_Minas!A17123)</f>
        <v>0</v>
      </c>
    </row>
    <row r="17124" spans="1:14" x14ac:dyDescent="0.2">
      <c r="A17124">
        <v>315720</v>
      </c>
      <c r="B17124" t="s">
        <v>2378</v>
      </c>
      <c r="C17124" t="s">
        <v>98</v>
      </c>
      <c r="D17124">
        <v>2000</v>
      </c>
      <c r="H17124">
        <v>24180</v>
      </c>
      <c r="I17124">
        <v>21294</v>
      </c>
      <c r="N17124">
        <f>COUNTIF(Cod_Mun_Norte!B:B,DADOS_SNIS_Minas!A17124)</f>
        <v>0</v>
      </c>
    </row>
    <row r="17125" spans="1:14" x14ac:dyDescent="0.2">
      <c r="A17125">
        <v>315720</v>
      </c>
      <c r="B17125" t="s">
        <v>2378</v>
      </c>
      <c r="C17125" t="s">
        <v>98</v>
      </c>
      <c r="D17125">
        <v>1999</v>
      </c>
      <c r="H17125">
        <v>23810</v>
      </c>
      <c r="I17125">
        <v>19690</v>
      </c>
      <c r="N17125">
        <f>COUNTIF(Cod_Mun_Norte!B:B,DADOS_SNIS_Minas!A17125)</f>
        <v>0</v>
      </c>
    </row>
    <row r="17126" spans="1:14" x14ac:dyDescent="0.2">
      <c r="A17126">
        <v>315720</v>
      </c>
      <c r="B17126" t="s">
        <v>2378</v>
      </c>
      <c r="C17126" t="s">
        <v>98</v>
      </c>
      <c r="D17126">
        <v>1998</v>
      </c>
      <c r="H17126">
        <v>23582</v>
      </c>
      <c r="I17126">
        <v>19501</v>
      </c>
      <c r="N17126">
        <f>COUNTIF(Cod_Mun_Norte!B:B,DADOS_SNIS_Minas!A17126)</f>
        <v>0</v>
      </c>
    </row>
    <row r="17127" spans="1:14" x14ac:dyDescent="0.2">
      <c r="A17127">
        <v>315720</v>
      </c>
      <c r="B17127" t="s">
        <v>2378</v>
      </c>
      <c r="C17127" t="s">
        <v>98</v>
      </c>
      <c r="D17127">
        <v>1997</v>
      </c>
      <c r="H17127">
        <v>23355</v>
      </c>
      <c r="I17127">
        <v>19314</v>
      </c>
      <c r="N17127">
        <f>COUNTIF(Cod_Mun_Norte!B:B,DADOS_SNIS_Minas!A17127)</f>
        <v>0</v>
      </c>
    </row>
    <row r="17128" spans="1:14" x14ac:dyDescent="0.2">
      <c r="A17128">
        <v>315720</v>
      </c>
      <c r="B17128" t="s">
        <v>2378</v>
      </c>
      <c r="C17128" t="s">
        <v>98</v>
      </c>
      <c r="D17128">
        <v>1996</v>
      </c>
      <c r="H17128">
        <v>27068</v>
      </c>
      <c r="I17128">
        <v>22384</v>
      </c>
      <c r="N17128">
        <f>COUNTIF(Cod_Mun_Norte!B:B,DADOS_SNIS_Minas!A17128)</f>
        <v>0</v>
      </c>
    </row>
    <row r="17129" spans="1:14" x14ac:dyDescent="0.2">
      <c r="A17129">
        <v>315720</v>
      </c>
      <c r="B17129" t="s">
        <v>2378</v>
      </c>
      <c r="C17129" t="s">
        <v>98</v>
      </c>
      <c r="D17129">
        <v>1995</v>
      </c>
      <c r="H17129">
        <v>27890</v>
      </c>
      <c r="I17129">
        <v>23064</v>
      </c>
      <c r="N17129">
        <f>COUNTIF(Cod_Mun_Norte!B:B,DADOS_SNIS_Minas!A17129)</f>
        <v>0</v>
      </c>
    </row>
    <row r="17130" spans="1:14" x14ac:dyDescent="0.2">
      <c r="A17130">
        <v>315725</v>
      </c>
      <c r="B17130" t="s">
        <v>2384</v>
      </c>
      <c r="C17130" t="s">
        <v>98</v>
      </c>
      <c r="D17130">
        <v>2020</v>
      </c>
      <c r="E17130" t="s">
        <v>361</v>
      </c>
      <c r="F17130" t="s">
        <v>362</v>
      </c>
      <c r="G17130" t="s">
        <v>119</v>
      </c>
      <c r="H17130">
        <v>8181</v>
      </c>
      <c r="I17130">
        <v>4232</v>
      </c>
      <c r="J17130">
        <v>4232</v>
      </c>
      <c r="K17130">
        <v>4232</v>
      </c>
      <c r="L17130">
        <v>100</v>
      </c>
      <c r="M17130">
        <v>51.73</v>
      </c>
      <c r="N17130">
        <f>COUNTIF(Cod_Mun_Norte!B:B,DADOS_SNIS_Minas!A17130)</f>
        <v>0</v>
      </c>
    </row>
    <row r="17131" spans="1:14" x14ac:dyDescent="0.2">
      <c r="A17131">
        <v>315725</v>
      </c>
      <c r="B17131" t="s">
        <v>2384</v>
      </c>
      <c r="C17131" t="s">
        <v>98</v>
      </c>
      <c r="D17131">
        <v>2019</v>
      </c>
      <c r="E17131" t="s">
        <v>361</v>
      </c>
      <c r="F17131" t="s">
        <v>362</v>
      </c>
      <c r="G17131" t="s">
        <v>119</v>
      </c>
      <c r="H17131">
        <v>8147</v>
      </c>
      <c r="I17131">
        <v>4215</v>
      </c>
      <c r="J17131">
        <v>4215</v>
      </c>
      <c r="K17131">
        <v>4215</v>
      </c>
      <c r="L17131">
        <v>100</v>
      </c>
      <c r="M17131">
        <v>51.74</v>
      </c>
      <c r="N17131">
        <f>COUNTIF(Cod_Mun_Norte!B:B,DADOS_SNIS_Minas!A17131)</f>
        <v>0</v>
      </c>
    </row>
    <row r="17132" spans="1:14" x14ac:dyDescent="0.2">
      <c r="A17132">
        <v>315725</v>
      </c>
      <c r="B17132" t="s">
        <v>2384</v>
      </c>
      <c r="C17132" t="s">
        <v>98</v>
      </c>
      <c r="D17132">
        <v>2018</v>
      </c>
      <c r="E17132" t="s">
        <v>361</v>
      </c>
      <c r="F17132" t="s">
        <v>362</v>
      </c>
      <c r="H17132">
        <v>8113</v>
      </c>
      <c r="I17132">
        <v>4197</v>
      </c>
      <c r="J17132">
        <v>4194</v>
      </c>
      <c r="K17132">
        <v>4194</v>
      </c>
      <c r="L17132">
        <v>99.9</v>
      </c>
      <c r="M17132">
        <v>51.69</v>
      </c>
      <c r="N17132">
        <f>COUNTIF(Cod_Mun_Norte!B:B,DADOS_SNIS_Minas!A17132)</f>
        <v>0</v>
      </c>
    </row>
    <row r="17133" spans="1:14" x14ac:dyDescent="0.2">
      <c r="A17133">
        <v>315725</v>
      </c>
      <c r="B17133" t="s">
        <v>2384</v>
      </c>
      <c r="C17133" t="s">
        <v>98</v>
      </c>
      <c r="D17133">
        <v>2017</v>
      </c>
      <c r="E17133" t="s">
        <v>361</v>
      </c>
      <c r="F17133" t="s">
        <v>362</v>
      </c>
      <c r="H17133">
        <v>8180</v>
      </c>
      <c r="I17133">
        <v>4232</v>
      </c>
      <c r="J17133">
        <v>4077</v>
      </c>
      <c r="K17133">
        <v>4077</v>
      </c>
      <c r="L17133">
        <v>96.3</v>
      </c>
      <c r="M17133">
        <v>49.84</v>
      </c>
      <c r="N17133">
        <f>COUNTIF(Cod_Mun_Norte!B:B,DADOS_SNIS_Minas!A17133)</f>
        <v>0</v>
      </c>
    </row>
    <row r="17134" spans="1:14" x14ac:dyDescent="0.2">
      <c r="A17134">
        <v>315725</v>
      </c>
      <c r="B17134" t="s">
        <v>2384</v>
      </c>
      <c r="C17134" t="s">
        <v>98</v>
      </c>
      <c r="D17134">
        <v>2016</v>
      </c>
      <c r="E17134" t="s">
        <v>361</v>
      </c>
      <c r="F17134" t="s">
        <v>362</v>
      </c>
      <c r="H17134">
        <v>8144</v>
      </c>
      <c r="I17134">
        <v>4213</v>
      </c>
      <c r="J17134">
        <v>4043</v>
      </c>
      <c r="K17134">
        <v>4043</v>
      </c>
      <c r="L17134">
        <v>96</v>
      </c>
      <c r="M17134">
        <v>49.64</v>
      </c>
      <c r="N17134">
        <f>COUNTIF(Cod_Mun_Norte!B:B,DADOS_SNIS_Minas!A17134)</f>
        <v>0</v>
      </c>
    </row>
    <row r="17135" spans="1:14" x14ac:dyDescent="0.2">
      <c r="A17135">
        <v>315725</v>
      </c>
      <c r="B17135" t="s">
        <v>2384</v>
      </c>
      <c r="C17135" t="s">
        <v>98</v>
      </c>
      <c r="D17135">
        <v>2015</v>
      </c>
      <c r="E17135" t="s">
        <v>361</v>
      </c>
      <c r="F17135" t="s">
        <v>362</v>
      </c>
      <c r="H17135">
        <v>8107</v>
      </c>
      <c r="I17135">
        <v>4194</v>
      </c>
      <c r="J17135">
        <v>3940</v>
      </c>
      <c r="K17135">
        <v>3940</v>
      </c>
      <c r="L17135">
        <v>93.9</v>
      </c>
      <c r="M17135">
        <v>48.6</v>
      </c>
      <c r="N17135">
        <f>COUNTIF(Cod_Mun_Norte!B:B,DADOS_SNIS_Minas!A17135)</f>
        <v>0</v>
      </c>
    </row>
    <row r="17136" spans="1:14" x14ac:dyDescent="0.2">
      <c r="A17136">
        <v>315725</v>
      </c>
      <c r="B17136" t="s">
        <v>2384</v>
      </c>
      <c r="C17136" t="s">
        <v>98</v>
      </c>
      <c r="D17136">
        <v>2014</v>
      </c>
      <c r="E17136" t="s">
        <v>361</v>
      </c>
      <c r="F17136" t="s">
        <v>362</v>
      </c>
      <c r="H17136">
        <v>8068</v>
      </c>
      <c r="I17136">
        <v>4174</v>
      </c>
      <c r="J17136">
        <v>4174</v>
      </c>
      <c r="K17136">
        <v>4174</v>
      </c>
      <c r="L17136">
        <v>100</v>
      </c>
      <c r="M17136">
        <v>51.74</v>
      </c>
      <c r="N17136">
        <f>COUNTIF(Cod_Mun_Norte!B:B,DADOS_SNIS_Minas!A17136)</f>
        <v>0</v>
      </c>
    </row>
    <row r="17137" spans="1:14" x14ac:dyDescent="0.2">
      <c r="A17137">
        <v>315725</v>
      </c>
      <c r="B17137" t="s">
        <v>2384</v>
      </c>
      <c r="C17137" t="s">
        <v>98</v>
      </c>
      <c r="D17137">
        <v>2013</v>
      </c>
      <c r="E17137" t="s">
        <v>361</v>
      </c>
      <c r="F17137" t="s">
        <v>362</v>
      </c>
      <c r="H17137">
        <v>8027</v>
      </c>
      <c r="I17137">
        <v>4152</v>
      </c>
      <c r="J17137">
        <v>4152</v>
      </c>
      <c r="K17137">
        <v>4152</v>
      </c>
      <c r="L17137">
        <v>100</v>
      </c>
      <c r="M17137">
        <v>51.73</v>
      </c>
      <c r="N17137">
        <f>COUNTIF(Cod_Mun_Norte!B:B,DADOS_SNIS_Minas!A17137)</f>
        <v>0</v>
      </c>
    </row>
    <row r="17138" spans="1:14" x14ac:dyDescent="0.2">
      <c r="A17138">
        <v>315725</v>
      </c>
      <c r="B17138" t="s">
        <v>2384</v>
      </c>
      <c r="C17138" t="s">
        <v>98</v>
      </c>
      <c r="D17138">
        <v>2012</v>
      </c>
      <c r="E17138" t="s">
        <v>361</v>
      </c>
      <c r="F17138" t="s">
        <v>362</v>
      </c>
      <c r="H17138">
        <v>7754</v>
      </c>
      <c r="I17138">
        <v>4011</v>
      </c>
      <c r="J17138">
        <v>4011</v>
      </c>
      <c r="K17138">
        <v>4011</v>
      </c>
      <c r="L17138">
        <v>100</v>
      </c>
      <c r="M17138">
        <v>51.73</v>
      </c>
      <c r="N17138">
        <f>COUNTIF(Cod_Mun_Norte!B:B,DADOS_SNIS_Minas!A17138)</f>
        <v>0</v>
      </c>
    </row>
    <row r="17139" spans="1:14" x14ac:dyDescent="0.2">
      <c r="A17139">
        <v>315725</v>
      </c>
      <c r="B17139" t="s">
        <v>2384</v>
      </c>
      <c r="C17139" t="s">
        <v>98</v>
      </c>
      <c r="D17139">
        <v>2011</v>
      </c>
      <c r="E17139" t="s">
        <v>361</v>
      </c>
      <c r="F17139" t="s">
        <v>362</v>
      </c>
      <c r="H17139">
        <v>7719</v>
      </c>
      <c r="I17139">
        <v>3993</v>
      </c>
      <c r="J17139">
        <v>3925</v>
      </c>
      <c r="K17139">
        <v>3925</v>
      </c>
      <c r="L17139">
        <v>98.3</v>
      </c>
      <c r="M17139">
        <v>50.85</v>
      </c>
      <c r="N17139">
        <f>COUNTIF(Cod_Mun_Norte!B:B,DADOS_SNIS_Minas!A17139)</f>
        <v>0</v>
      </c>
    </row>
    <row r="17140" spans="1:14" x14ac:dyDescent="0.2">
      <c r="A17140">
        <v>315725</v>
      </c>
      <c r="B17140" t="s">
        <v>2384</v>
      </c>
      <c r="C17140" t="s">
        <v>98</v>
      </c>
      <c r="D17140">
        <v>2010</v>
      </c>
      <c r="E17140" t="s">
        <v>361</v>
      </c>
      <c r="F17140" t="s">
        <v>362</v>
      </c>
      <c r="H17140">
        <v>7682</v>
      </c>
      <c r="I17140">
        <v>3974</v>
      </c>
      <c r="J17140">
        <v>3792</v>
      </c>
      <c r="K17140">
        <v>3792</v>
      </c>
      <c r="L17140">
        <v>95.4</v>
      </c>
      <c r="M17140">
        <v>49.36</v>
      </c>
      <c r="N17140">
        <f>COUNTIF(Cod_Mun_Norte!B:B,DADOS_SNIS_Minas!A17140)</f>
        <v>0</v>
      </c>
    </row>
    <row r="17141" spans="1:14" x14ac:dyDescent="0.2">
      <c r="A17141">
        <v>315725</v>
      </c>
      <c r="B17141" t="s">
        <v>2384</v>
      </c>
      <c r="C17141" t="s">
        <v>98</v>
      </c>
      <c r="D17141">
        <v>2009</v>
      </c>
      <c r="E17141" t="s">
        <v>361</v>
      </c>
      <c r="F17141" t="s">
        <v>362</v>
      </c>
      <c r="H17141">
        <v>7762</v>
      </c>
      <c r="I17141">
        <v>4070</v>
      </c>
      <c r="J17141">
        <v>3739</v>
      </c>
      <c r="K17141">
        <v>3739</v>
      </c>
      <c r="L17141">
        <v>91.9</v>
      </c>
      <c r="M17141">
        <v>48.17</v>
      </c>
      <c r="N17141">
        <f>COUNTIF(Cod_Mun_Norte!B:B,DADOS_SNIS_Minas!A17141)</f>
        <v>0</v>
      </c>
    </row>
    <row r="17142" spans="1:14" x14ac:dyDescent="0.2">
      <c r="A17142">
        <v>315725</v>
      </c>
      <c r="B17142" t="s">
        <v>2384</v>
      </c>
      <c r="C17142" t="s">
        <v>98</v>
      </c>
      <c r="D17142">
        <v>2008</v>
      </c>
      <c r="E17142" t="s">
        <v>361</v>
      </c>
      <c r="F17142" t="s">
        <v>362</v>
      </c>
      <c r="H17142">
        <v>7717</v>
      </c>
      <c r="I17142">
        <v>4046</v>
      </c>
      <c r="J17142">
        <v>3648</v>
      </c>
      <c r="K17142">
        <v>3648</v>
      </c>
      <c r="L17142">
        <v>90.2</v>
      </c>
      <c r="M17142">
        <v>47.27</v>
      </c>
      <c r="N17142">
        <f>COUNTIF(Cod_Mun_Norte!B:B,DADOS_SNIS_Minas!A17142)</f>
        <v>0</v>
      </c>
    </row>
    <row r="17143" spans="1:14" x14ac:dyDescent="0.2">
      <c r="A17143">
        <v>315725</v>
      </c>
      <c r="B17143" t="s">
        <v>2384</v>
      </c>
      <c r="C17143" t="s">
        <v>98</v>
      </c>
      <c r="D17143">
        <v>2007</v>
      </c>
      <c r="E17143" t="s">
        <v>361</v>
      </c>
      <c r="F17143" t="s">
        <v>362</v>
      </c>
      <c r="H17143">
        <v>7451</v>
      </c>
      <c r="I17143">
        <v>3907</v>
      </c>
      <c r="J17143">
        <v>3485</v>
      </c>
      <c r="K17143">
        <v>3485</v>
      </c>
      <c r="L17143">
        <v>89.2</v>
      </c>
      <c r="M17143">
        <v>46.77</v>
      </c>
      <c r="N17143">
        <f>COUNTIF(Cod_Mun_Norte!B:B,DADOS_SNIS_Minas!A17143)</f>
        <v>0</v>
      </c>
    </row>
    <row r="17144" spans="1:14" x14ac:dyDescent="0.2">
      <c r="A17144">
        <v>315725</v>
      </c>
      <c r="B17144" t="s">
        <v>2384</v>
      </c>
      <c r="C17144" t="s">
        <v>98</v>
      </c>
      <c r="D17144">
        <v>2006</v>
      </c>
      <c r="E17144" t="s">
        <v>361</v>
      </c>
      <c r="F17144" t="s">
        <v>362</v>
      </c>
      <c r="H17144">
        <v>7989</v>
      </c>
      <c r="I17144">
        <v>3265</v>
      </c>
      <c r="J17144">
        <v>3306</v>
      </c>
      <c r="K17144">
        <v>3306</v>
      </c>
      <c r="L17144">
        <v>100</v>
      </c>
      <c r="M17144">
        <v>41.38</v>
      </c>
      <c r="N17144">
        <f>COUNTIF(Cod_Mun_Norte!B:B,DADOS_SNIS_Minas!A17144)</f>
        <v>0</v>
      </c>
    </row>
    <row r="17145" spans="1:14" x14ac:dyDescent="0.2">
      <c r="A17145">
        <v>315725</v>
      </c>
      <c r="B17145" t="s">
        <v>2384</v>
      </c>
      <c r="C17145" t="s">
        <v>98</v>
      </c>
      <c r="D17145">
        <v>2005</v>
      </c>
      <c r="E17145" t="s">
        <v>361</v>
      </c>
      <c r="F17145" t="s">
        <v>362</v>
      </c>
      <c r="H17145">
        <v>7870</v>
      </c>
      <c r="I17145">
        <v>3217</v>
      </c>
      <c r="N17145">
        <f>COUNTIF(Cod_Mun_Norte!B:B,DADOS_SNIS_Minas!A17145)</f>
        <v>0</v>
      </c>
    </row>
    <row r="17146" spans="1:14" x14ac:dyDescent="0.2">
      <c r="A17146">
        <v>315725</v>
      </c>
      <c r="B17146" t="s">
        <v>2384</v>
      </c>
      <c r="C17146" t="s">
        <v>98</v>
      </c>
      <c r="D17146">
        <v>2004</v>
      </c>
      <c r="E17146" t="s">
        <v>361</v>
      </c>
      <c r="F17146" t="s">
        <v>362</v>
      </c>
      <c r="H17146">
        <v>7750</v>
      </c>
      <c r="I17146">
        <v>3168</v>
      </c>
      <c r="N17146">
        <f>COUNTIF(Cod_Mun_Norte!B:B,DADOS_SNIS_Minas!A17146)</f>
        <v>0</v>
      </c>
    </row>
    <row r="17147" spans="1:14" x14ac:dyDescent="0.2">
      <c r="A17147">
        <v>315725</v>
      </c>
      <c r="B17147" t="s">
        <v>2384</v>
      </c>
      <c r="C17147" t="s">
        <v>98</v>
      </c>
      <c r="D17147">
        <v>2003</v>
      </c>
      <c r="E17147" t="s">
        <v>361</v>
      </c>
      <c r="F17147" t="s">
        <v>362</v>
      </c>
      <c r="H17147">
        <v>7533</v>
      </c>
      <c r="I17147">
        <v>3079</v>
      </c>
      <c r="N17147">
        <f>COUNTIF(Cod_Mun_Norte!B:B,DADOS_SNIS_Minas!A17147)</f>
        <v>0</v>
      </c>
    </row>
    <row r="17148" spans="1:14" x14ac:dyDescent="0.2">
      <c r="A17148">
        <v>315725</v>
      </c>
      <c r="B17148" t="s">
        <v>2384</v>
      </c>
      <c r="C17148" t="s">
        <v>98</v>
      </c>
      <c r="D17148">
        <v>2002</v>
      </c>
      <c r="E17148" t="s">
        <v>361</v>
      </c>
      <c r="F17148" t="s">
        <v>362</v>
      </c>
      <c r="H17148">
        <v>7430</v>
      </c>
      <c r="I17148">
        <v>3037</v>
      </c>
      <c r="N17148">
        <f>COUNTIF(Cod_Mun_Norte!B:B,DADOS_SNIS_Minas!A17148)</f>
        <v>0</v>
      </c>
    </row>
    <row r="17149" spans="1:14" x14ac:dyDescent="0.2">
      <c r="A17149">
        <v>315725</v>
      </c>
      <c r="B17149" t="s">
        <v>2384</v>
      </c>
      <c r="C17149" t="s">
        <v>98</v>
      </c>
      <c r="D17149">
        <v>2001</v>
      </c>
      <c r="E17149" t="s">
        <v>361</v>
      </c>
      <c r="F17149" t="s">
        <v>362</v>
      </c>
      <c r="H17149">
        <v>7341</v>
      </c>
      <c r="I17149">
        <v>3000</v>
      </c>
      <c r="N17149">
        <f>COUNTIF(Cod_Mun_Norte!B:B,DADOS_SNIS_Minas!A17149)</f>
        <v>0</v>
      </c>
    </row>
    <row r="17150" spans="1:14" x14ac:dyDescent="0.2">
      <c r="A17150">
        <v>315725</v>
      </c>
      <c r="B17150" t="s">
        <v>2384</v>
      </c>
      <c r="C17150" t="s">
        <v>98</v>
      </c>
      <c r="D17150">
        <v>2000</v>
      </c>
      <c r="E17150" t="s">
        <v>361</v>
      </c>
      <c r="F17150" t="s">
        <v>362</v>
      </c>
      <c r="H17150">
        <v>7208</v>
      </c>
      <c r="I17150">
        <v>2946</v>
      </c>
      <c r="N17150">
        <f>COUNTIF(Cod_Mun_Norte!B:B,DADOS_SNIS_Minas!A17150)</f>
        <v>0</v>
      </c>
    </row>
    <row r="17151" spans="1:14" x14ac:dyDescent="0.2">
      <c r="A17151">
        <v>315725</v>
      </c>
      <c r="B17151" t="s">
        <v>2384</v>
      </c>
      <c r="C17151" t="s">
        <v>98</v>
      </c>
      <c r="D17151">
        <v>1999</v>
      </c>
      <c r="E17151" t="s">
        <v>361</v>
      </c>
      <c r="F17151" t="s">
        <v>362</v>
      </c>
      <c r="H17151">
        <v>6725</v>
      </c>
      <c r="I17151">
        <v>2792</v>
      </c>
      <c r="N17151">
        <f>COUNTIF(Cod_Mun_Norte!B:B,DADOS_SNIS_Minas!A17151)</f>
        <v>0</v>
      </c>
    </row>
    <row r="17152" spans="1:14" x14ac:dyDescent="0.2">
      <c r="A17152">
        <v>315725</v>
      </c>
      <c r="B17152" t="s">
        <v>2384</v>
      </c>
      <c r="C17152" t="s">
        <v>98</v>
      </c>
      <c r="D17152">
        <v>1998</v>
      </c>
      <c r="H17152">
        <v>6668</v>
      </c>
      <c r="I17152">
        <v>2768</v>
      </c>
      <c r="N17152">
        <f>COUNTIF(Cod_Mun_Norte!B:B,DADOS_SNIS_Minas!A17152)</f>
        <v>0</v>
      </c>
    </row>
    <row r="17153" spans="1:14" x14ac:dyDescent="0.2">
      <c r="A17153">
        <v>315725</v>
      </c>
      <c r="B17153" t="s">
        <v>2384</v>
      </c>
      <c r="C17153" t="s">
        <v>98</v>
      </c>
      <c r="D17153">
        <v>1997</v>
      </c>
      <c r="H17153">
        <v>6611</v>
      </c>
      <c r="I17153">
        <v>2745</v>
      </c>
      <c r="N17153">
        <f>COUNTIF(Cod_Mun_Norte!B:B,DADOS_SNIS_Minas!A17153)</f>
        <v>0</v>
      </c>
    </row>
    <row r="17154" spans="1:14" x14ac:dyDescent="0.2">
      <c r="A17154">
        <v>315725</v>
      </c>
      <c r="B17154" t="s">
        <v>2384</v>
      </c>
      <c r="C17154" t="s">
        <v>98</v>
      </c>
      <c r="D17154">
        <v>1996</v>
      </c>
      <c r="H17154">
        <v>6544</v>
      </c>
      <c r="I17154">
        <v>2717</v>
      </c>
      <c r="N17154">
        <f>COUNTIF(Cod_Mun_Norte!B:B,DADOS_SNIS_Minas!A17154)</f>
        <v>0</v>
      </c>
    </row>
    <row r="17155" spans="1:14" x14ac:dyDescent="0.2">
      <c r="A17155">
        <v>315725</v>
      </c>
      <c r="B17155" t="s">
        <v>2384</v>
      </c>
      <c r="C17155" t="s">
        <v>98</v>
      </c>
      <c r="D17155">
        <v>1995</v>
      </c>
      <c r="H17155">
        <v>6399</v>
      </c>
      <c r="I17155">
        <v>2657</v>
      </c>
      <c r="N17155">
        <f>COUNTIF(Cod_Mun_Norte!B:B,DADOS_SNIS_Minas!A17155)</f>
        <v>0</v>
      </c>
    </row>
    <row r="17156" spans="1:14" x14ac:dyDescent="0.2">
      <c r="A17156">
        <v>315727</v>
      </c>
      <c r="B17156" t="s">
        <v>290</v>
      </c>
      <c r="C17156" t="s">
        <v>98</v>
      </c>
      <c r="D17156">
        <v>2020</v>
      </c>
      <c r="H17156">
        <v>3182</v>
      </c>
      <c r="I17156">
        <v>1838</v>
      </c>
      <c r="N17156">
        <f>COUNTIF(Cod_Mun_Norte!B:B,DADOS_SNIS_Minas!A17156)</f>
        <v>0</v>
      </c>
    </row>
    <row r="17157" spans="1:14" x14ac:dyDescent="0.2">
      <c r="A17157">
        <v>315727</v>
      </c>
      <c r="B17157" t="s">
        <v>290</v>
      </c>
      <c r="C17157" t="s">
        <v>98</v>
      </c>
      <c r="D17157">
        <v>2019</v>
      </c>
      <c r="H17157">
        <v>3150</v>
      </c>
      <c r="I17157">
        <v>1819</v>
      </c>
      <c r="N17157">
        <f>COUNTIF(Cod_Mun_Norte!B:B,DADOS_SNIS_Minas!A17157)</f>
        <v>0</v>
      </c>
    </row>
    <row r="17158" spans="1:14" x14ac:dyDescent="0.2">
      <c r="A17158">
        <v>315727</v>
      </c>
      <c r="B17158" t="s">
        <v>290</v>
      </c>
      <c r="C17158" t="s">
        <v>98</v>
      </c>
      <c r="D17158">
        <v>2018</v>
      </c>
      <c r="H17158">
        <v>3117</v>
      </c>
      <c r="I17158">
        <v>1800</v>
      </c>
      <c r="N17158">
        <f>COUNTIF(Cod_Mun_Norte!B:B,DADOS_SNIS_Minas!A17158)</f>
        <v>0</v>
      </c>
    </row>
    <row r="17159" spans="1:14" x14ac:dyDescent="0.2">
      <c r="A17159">
        <v>315727</v>
      </c>
      <c r="B17159" t="s">
        <v>290</v>
      </c>
      <c r="C17159" t="s">
        <v>98</v>
      </c>
      <c r="D17159">
        <v>2017</v>
      </c>
      <c r="H17159">
        <v>3096</v>
      </c>
      <c r="I17159">
        <v>1788</v>
      </c>
      <c r="N17159">
        <f>COUNTIF(Cod_Mun_Norte!B:B,DADOS_SNIS_Minas!A17159)</f>
        <v>0</v>
      </c>
    </row>
    <row r="17160" spans="1:14" x14ac:dyDescent="0.2">
      <c r="A17160">
        <v>315727</v>
      </c>
      <c r="B17160" t="s">
        <v>290</v>
      </c>
      <c r="C17160" t="s">
        <v>98</v>
      </c>
      <c r="D17160">
        <v>2016</v>
      </c>
      <c r="H17160">
        <v>3067</v>
      </c>
      <c r="I17160">
        <v>1771</v>
      </c>
      <c r="N17160">
        <f>COUNTIF(Cod_Mun_Norte!B:B,DADOS_SNIS_Minas!A17160)</f>
        <v>0</v>
      </c>
    </row>
    <row r="17161" spans="1:14" x14ac:dyDescent="0.2">
      <c r="A17161">
        <v>315727</v>
      </c>
      <c r="B17161" t="s">
        <v>290</v>
      </c>
      <c r="C17161" t="s">
        <v>98</v>
      </c>
      <c r="D17161">
        <v>2015</v>
      </c>
      <c r="H17161">
        <v>3037</v>
      </c>
      <c r="I17161">
        <v>1754</v>
      </c>
      <c r="N17161">
        <f>COUNTIF(Cod_Mun_Norte!B:B,DADOS_SNIS_Minas!A17161)</f>
        <v>0</v>
      </c>
    </row>
    <row r="17162" spans="1:14" x14ac:dyDescent="0.2">
      <c r="A17162">
        <v>315727</v>
      </c>
      <c r="B17162" t="s">
        <v>290</v>
      </c>
      <c r="C17162" t="s">
        <v>98</v>
      </c>
      <c r="D17162">
        <v>2014</v>
      </c>
      <c r="H17162">
        <v>3005</v>
      </c>
      <c r="I17162">
        <v>1735</v>
      </c>
      <c r="N17162">
        <f>COUNTIF(Cod_Mun_Norte!B:B,DADOS_SNIS_Minas!A17162)</f>
        <v>0</v>
      </c>
    </row>
    <row r="17163" spans="1:14" x14ac:dyDescent="0.2">
      <c r="A17163">
        <v>315727</v>
      </c>
      <c r="B17163" t="s">
        <v>290</v>
      </c>
      <c r="C17163" t="s">
        <v>98</v>
      </c>
      <c r="D17163">
        <v>2013</v>
      </c>
      <c r="H17163">
        <v>2972</v>
      </c>
      <c r="I17163">
        <v>1716</v>
      </c>
      <c r="N17163">
        <f>COUNTIF(Cod_Mun_Norte!B:B,DADOS_SNIS_Minas!A17163)</f>
        <v>0</v>
      </c>
    </row>
    <row r="17164" spans="1:14" x14ac:dyDescent="0.2">
      <c r="A17164">
        <v>315727</v>
      </c>
      <c r="B17164" t="s">
        <v>290</v>
      </c>
      <c r="C17164" t="s">
        <v>98</v>
      </c>
      <c r="D17164">
        <v>2012</v>
      </c>
      <c r="E17164" t="s">
        <v>2385</v>
      </c>
      <c r="F17164" t="s">
        <v>367</v>
      </c>
      <c r="H17164">
        <v>2852</v>
      </c>
      <c r="I17164">
        <v>1647</v>
      </c>
      <c r="J17164">
        <v>2200</v>
      </c>
      <c r="K17164">
        <v>1647</v>
      </c>
      <c r="L17164">
        <v>100</v>
      </c>
      <c r="M17164">
        <v>77.14</v>
      </c>
      <c r="N17164">
        <f>COUNTIF(Cod_Mun_Norte!B:B,DADOS_SNIS_Minas!A17164)</f>
        <v>0</v>
      </c>
    </row>
    <row r="17165" spans="1:14" x14ac:dyDescent="0.2">
      <c r="A17165">
        <v>315727</v>
      </c>
      <c r="B17165" t="s">
        <v>290</v>
      </c>
      <c r="C17165" t="s">
        <v>98</v>
      </c>
      <c r="D17165">
        <v>2011</v>
      </c>
      <c r="H17165">
        <v>2821</v>
      </c>
      <c r="I17165">
        <v>1629</v>
      </c>
      <c r="N17165">
        <f>COUNTIF(Cod_Mun_Norte!B:B,DADOS_SNIS_Minas!A17165)</f>
        <v>0</v>
      </c>
    </row>
    <row r="17166" spans="1:14" x14ac:dyDescent="0.2">
      <c r="A17166">
        <v>315727</v>
      </c>
      <c r="B17166" t="s">
        <v>290</v>
      </c>
      <c r="C17166" t="s">
        <v>98</v>
      </c>
      <c r="D17166">
        <v>2010</v>
      </c>
      <c r="H17166">
        <v>2788</v>
      </c>
      <c r="I17166">
        <v>1610</v>
      </c>
      <c r="N17166">
        <f>COUNTIF(Cod_Mun_Norte!B:B,DADOS_SNIS_Minas!A17166)</f>
        <v>0</v>
      </c>
    </row>
    <row r="17167" spans="1:14" x14ac:dyDescent="0.2">
      <c r="A17167">
        <v>315727</v>
      </c>
      <c r="B17167" t="s">
        <v>290</v>
      </c>
      <c r="C17167" t="s">
        <v>98</v>
      </c>
      <c r="D17167">
        <v>2009</v>
      </c>
      <c r="H17167">
        <v>2999</v>
      </c>
      <c r="I17167">
        <v>1640</v>
      </c>
      <c r="N17167">
        <f>COUNTIF(Cod_Mun_Norte!B:B,DADOS_SNIS_Minas!A17167)</f>
        <v>0</v>
      </c>
    </row>
    <row r="17168" spans="1:14" x14ac:dyDescent="0.2">
      <c r="A17168">
        <v>315727</v>
      </c>
      <c r="B17168" t="s">
        <v>290</v>
      </c>
      <c r="C17168" t="s">
        <v>98</v>
      </c>
      <c r="D17168">
        <v>2008</v>
      </c>
      <c r="H17168">
        <v>2942</v>
      </c>
      <c r="I17168">
        <v>1609</v>
      </c>
      <c r="N17168">
        <f>COUNTIF(Cod_Mun_Norte!B:B,DADOS_SNIS_Minas!A17168)</f>
        <v>0</v>
      </c>
    </row>
    <row r="17169" spans="1:14" x14ac:dyDescent="0.2">
      <c r="A17169">
        <v>315727</v>
      </c>
      <c r="B17169" t="s">
        <v>290</v>
      </c>
      <c r="C17169" t="s">
        <v>98</v>
      </c>
      <c r="D17169">
        <v>2007</v>
      </c>
      <c r="H17169">
        <v>2796</v>
      </c>
      <c r="I17169">
        <v>1529</v>
      </c>
      <c r="N17169">
        <f>COUNTIF(Cod_Mun_Norte!B:B,DADOS_SNIS_Minas!A17169)</f>
        <v>0</v>
      </c>
    </row>
    <row r="17170" spans="1:14" x14ac:dyDescent="0.2">
      <c r="A17170">
        <v>315727</v>
      </c>
      <c r="B17170" t="s">
        <v>290</v>
      </c>
      <c r="C17170" t="s">
        <v>98</v>
      </c>
      <c r="D17170">
        <v>2006</v>
      </c>
      <c r="H17170">
        <v>2206</v>
      </c>
      <c r="I17170">
        <v>1158</v>
      </c>
      <c r="N17170">
        <f>COUNTIF(Cod_Mun_Norte!B:B,DADOS_SNIS_Minas!A17170)</f>
        <v>0</v>
      </c>
    </row>
    <row r="17171" spans="1:14" x14ac:dyDescent="0.2">
      <c r="A17171">
        <v>315727</v>
      </c>
      <c r="B17171" t="s">
        <v>290</v>
      </c>
      <c r="C17171" t="s">
        <v>98</v>
      </c>
      <c r="D17171">
        <v>2005</v>
      </c>
      <c r="H17171">
        <v>2231</v>
      </c>
      <c r="I17171">
        <v>1171</v>
      </c>
      <c r="N17171">
        <f>COUNTIF(Cod_Mun_Norte!B:B,DADOS_SNIS_Minas!A17171)</f>
        <v>0</v>
      </c>
    </row>
    <row r="17172" spans="1:14" x14ac:dyDescent="0.2">
      <c r="A17172">
        <v>315727</v>
      </c>
      <c r="B17172" t="s">
        <v>290</v>
      </c>
      <c r="C17172" t="s">
        <v>98</v>
      </c>
      <c r="D17172">
        <v>2004</v>
      </c>
      <c r="H17172">
        <v>2255</v>
      </c>
      <c r="I17172">
        <v>1184</v>
      </c>
      <c r="N17172">
        <f>COUNTIF(Cod_Mun_Norte!B:B,DADOS_SNIS_Minas!A17172)</f>
        <v>0</v>
      </c>
    </row>
    <row r="17173" spans="1:14" x14ac:dyDescent="0.2">
      <c r="A17173">
        <v>315727</v>
      </c>
      <c r="B17173" t="s">
        <v>290</v>
      </c>
      <c r="C17173" t="s">
        <v>98</v>
      </c>
      <c r="D17173">
        <v>2003</v>
      </c>
      <c r="H17173">
        <v>2299</v>
      </c>
      <c r="I17173">
        <v>1207</v>
      </c>
      <c r="N17173">
        <f>COUNTIF(Cod_Mun_Norte!B:B,DADOS_SNIS_Minas!A17173)</f>
        <v>0</v>
      </c>
    </row>
    <row r="17174" spans="1:14" x14ac:dyDescent="0.2">
      <c r="A17174">
        <v>315727</v>
      </c>
      <c r="B17174" t="s">
        <v>290</v>
      </c>
      <c r="C17174" t="s">
        <v>98</v>
      </c>
      <c r="D17174">
        <v>2002</v>
      </c>
      <c r="H17174">
        <v>2321</v>
      </c>
      <c r="I17174">
        <v>1218</v>
      </c>
      <c r="N17174">
        <f>COUNTIF(Cod_Mun_Norte!B:B,DADOS_SNIS_Minas!A17174)</f>
        <v>0</v>
      </c>
    </row>
    <row r="17175" spans="1:14" x14ac:dyDescent="0.2">
      <c r="A17175">
        <v>315727</v>
      </c>
      <c r="B17175" t="s">
        <v>290</v>
      </c>
      <c r="C17175" t="s">
        <v>98</v>
      </c>
      <c r="D17175">
        <v>2001</v>
      </c>
      <c r="H17175">
        <v>2339</v>
      </c>
      <c r="I17175">
        <v>1228</v>
      </c>
      <c r="N17175">
        <f>COUNTIF(Cod_Mun_Norte!B:B,DADOS_SNIS_Minas!A17175)</f>
        <v>0</v>
      </c>
    </row>
    <row r="17176" spans="1:14" x14ac:dyDescent="0.2">
      <c r="A17176">
        <v>315727</v>
      </c>
      <c r="B17176" t="s">
        <v>290</v>
      </c>
      <c r="C17176" t="s">
        <v>98</v>
      </c>
      <c r="D17176">
        <v>2000</v>
      </c>
      <c r="H17176">
        <v>2366</v>
      </c>
      <c r="I17176">
        <v>1242</v>
      </c>
      <c r="N17176">
        <f>COUNTIF(Cod_Mun_Norte!B:B,DADOS_SNIS_Minas!A17176)</f>
        <v>0</v>
      </c>
    </row>
    <row r="17177" spans="1:14" x14ac:dyDescent="0.2">
      <c r="A17177">
        <v>315727</v>
      </c>
      <c r="B17177" t="s">
        <v>290</v>
      </c>
      <c r="C17177" t="s">
        <v>98</v>
      </c>
      <c r="D17177">
        <v>1999</v>
      </c>
      <c r="H17177">
        <v>2613</v>
      </c>
      <c r="I17177">
        <v>1372</v>
      </c>
      <c r="N17177">
        <f>COUNTIF(Cod_Mun_Norte!B:B,DADOS_SNIS_Minas!A17177)</f>
        <v>0</v>
      </c>
    </row>
    <row r="17178" spans="1:14" x14ac:dyDescent="0.2">
      <c r="A17178">
        <v>315727</v>
      </c>
      <c r="B17178" t="s">
        <v>290</v>
      </c>
      <c r="C17178" t="s">
        <v>98</v>
      </c>
      <c r="D17178">
        <v>1998</v>
      </c>
      <c r="H17178">
        <v>2608</v>
      </c>
      <c r="I17178">
        <v>1369</v>
      </c>
      <c r="N17178">
        <f>COUNTIF(Cod_Mun_Norte!B:B,DADOS_SNIS_Minas!A17178)</f>
        <v>0</v>
      </c>
    </row>
    <row r="17179" spans="1:14" x14ac:dyDescent="0.2">
      <c r="A17179">
        <v>315727</v>
      </c>
      <c r="B17179" t="s">
        <v>290</v>
      </c>
      <c r="C17179" t="s">
        <v>98</v>
      </c>
      <c r="D17179">
        <v>1997</v>
      </c>
      <c r="H17179">
        <v>2603</v>
      </c>
      <c r="I17179">
        <v>1366</v>
      </c>
      <c r="N17179">
        <f>COUNTIF(Cod_Mun_Norte!B:B,DADOS_SNIS_Minas!A17179)</f>
        <v>0</v>
      </c>
    </row>
    <row r="17180" spans="1:14" x14ac:dyDescent="0.2">
      <c r="A17180">
        <v>315730</v>
      </c>
      <c r="B17180" t="s">
        <v>2386</v>
      </c>
      <c r="C17180" t="s">
        <v>98</v>
      </c>
      <c r="D17180">
        <v>2020</v>
      </c>
      <c r="E17180" t="s">
        <v>361</v>
      </c>
      <c r="F17180" t="s">
        <v>362</v>
      </c>
      <c r="G17180" t="s">
        <v>119</v>
      </c>
      <c r="H17180">
        <v>4407</v>
      </c>
      <c r="I17180">
        <v>2109</v>
      </c>
      <c r="J17180">
        <v>2079</v>
      </c>
      <c r="K17180">
        <v>2079</v>
      </c>
      <c r="L17180">
        <v>98.6</v>
      </c>
      <c r="M17180">
        <v>47.17</v>
      </c>
      <c r="N17180">
        <f>COUNTIF(Cod_Mun_Norte!B:B,DADOS_SNIS_Minas!A17180)</f>
        <v>0</v>
      </c>
    </row>
    <row r="17181" spans="1:14" x14ac:dyDescent="0.2">
      <c r="A17181">
        <v>315730</v>
      </c>
      <c r="B17181" t="s">
        <v>2386</v>
      </c>
      <c r="C17181" t="s">
        <v>98</v>
      </c>
      <c r="D17181">
        <v>2019</v>
      </c>
      <c r="E17181" t="s">
        <v>361</v>
      </c>
      <c r="F17181" t="s">
        <v>362</v>
      </c>
      <c r="G17181" t="s">
        <v>119</v>
      </c>
      <c r="H17181">
        <v>4430</v>
      </c>
      <c r="I17181">
        <v>2120</v>
      </c>
      <c r="J17181">
        <v>2067</v>
      </c>
      <c r="K17181">
        <v>2067</v>
      </c>
      <c r="L17181">
        <v>97.5</v>
      </c>
      <c r="M17181">
        <v>46.66</v>
      </c>
      <c r="N17181">
        <f>COUNTIF(Cod_Mun_Norte!B:B,DADOS_SNIS_Minas!A17181)</f>
        <v>0</v>
      </c>
    </row>
    <row r="17182" spans="1:14" x14ac:dyDescent="0.2">
      <c r="A17182">
        <v>315730</v>
      </c>
      <c r="B17182" t="s">
        <v>2386</v>
      </c>
      <c r="C17182" t="s">
        <v>98</v>
      </c>
      <c r="D17182">
        <v>2018</v>
      </c>
      <c r="E17182" t="s">
        <v>361</v>
      </c>
      <c r="F17182" t="s">
        <v>362</v>
      </c>
      <c r="H17182">
        <v>4454</v>
      </c>
      <c r="I17182">
        <v>2131</v>
      </c>
      <c r="J17182">
        <v>2056</v>
      </c>
      <c r="K17182">
        <v>2056</v>
      </c>
      <c r="L17182">
        <v>96.5</v>
      </c>
      <c r="M17182">
        <v>46.16</v>
      </c>
      <c r="N17182">
        <f>COUNTIF(Cod_Mun_Norte!B:B,DADOS_SNIS_Minas!A17182)</f>
        <v>0</v>
      </c>
    </row>
    <row r="17183" spans="1:14" x14ac:dyDescent="0.2">
      <c r="A17183">
        <v>315730</v>
      </c>
      <c r="B17183" t="s">
        <v>2386</v>
      </c>
      <c r="C17183" t="s">
        <v>98</v>
      </c>
      <c r="D17183">
        <v>2017</v>
      </c>
      <c r="E17183" t="s">
        <v>361</v>
      </c>
      <c r="F17183" t="s">
        <v>362</v>
      </c>
      <c r="H17183">
        <v>4590</v>
      </c>
      <c r="I17183">
        <v>2197</v>
      </c>
      <c r="J17183">
        <v>2057</v>
      </c>
      <c r="K17183">
        <v>2057</v>
      </c>
      <c r="L17183">
        <v>93.6</v>
      </c>
      <c r="M17183">
        <v>44.81</v>
      </c>
      <c r="N17183">
        <f>COUNTIF(Cod_Mun_Norte!B:B,DADOS_SNIS_Minas!A17183)</f>
        <v>0</v>
      </c>
    </row>
    <row r="17184" spans="1:14" x14ac:dyDescent="0.2">
      <c r="A17184">
        <v>315730</v>
      </c>
      <c r="B17184" t="s">
        <v>2386</v>
      </c>
      <c r="C17184" t="s">
        <v>98</v>
      </c>
      <c r="D17184">
        <v>2016</v>
      </c>
      <c r="E17184" t="s">
        <v>361</v>
      </c>
      <c r="F17184" t="s">
        <v>362</v>
      </c>
      <c r="H17184">
        <v>4603</v>
      </c>
      <c r="I17184">
        <v>2203</v>
      </c>
      <c r="J17184">
        <v>2039</v>
      </c>
      <c r="K17184">
        <v>2039</v>
      </c>
      <c r="L17184">
        <v>92.6</v>
      </c>
      <c r="M17184">
        <v>44.3</v>
      </c>
      <c r="N17184">
        <f>COUNTIF(Cod_Mun_Norte!B:B,DADOS_SNIS_Minas!A17184)</f>
        <v>0</v>
      </c>
    </row>
    <row r="17185" spans="1:14" x14ac:dyDescent="0.2">
      <c r="A17185">
        <v>315730</v>
      </c>
      <c r="B17185" t="s">
        <v>2386</v>
      </c>
      <c r="C17185" t="s">
        <v>98</v>
      </c>
      <c r="D17185">
        <v>2015</v>
      </c>
      <c r="E17185" t="s">
        <v>361</v>
      </c>
      <c r="F17185" t="s">
        <v>362</v>
      </c>
      <c r="H17185">
        <v>4617</v>
      </c>
      <c r="I17185">
        <v>2209</v>
      </c>
      <c r="J17185">
        <v>2048</v>
      </c>
      <c r="K17185">
        <v>2048</v>
      </c>
      <c r="L17185">
        <v>92.7</v>
      </c>
      <c r="M17185">
        <v>44.36</v>
      </c>
      <c r="N17185">
        <f>COUNTIF(Cod_Mun_Norte!B:B,DADOS_SNIS_Minas!A17185)</f>
        <v>0</v>
      </c>
    </row>
    <row r="17186" spans="1:14" x14ac:dyDescent="0.2">
      <c r="A17186">
        <v>315730</v>
      </c>
      <c r="B17186" t="s">
        <v>2386</v>
      </c>
      <c r="C17186" t="s">
        <v>98</v>
      </c>
      <c r="D17186">
        <v>2014</v>
      </c>
      <c r="E17186" t="s">
        <v>2387</v>
      </c>
      <c r="F17186" t="s">
        <v>364</v>
      </c>
      <c r="H17186">
        <v>4631</v>
      </c>
      <c r="I17186">
        <v>2216</v>
      </c>
      <c r="J17186">
        <v>2216</v>
      </c>
      <c r="K17186">
        <v>2216</v>
      </c>
      <c r="L17186">
        <v>100</v>
      </c>
      <c r="M17186">
        <v>47.85</v>
      </c>
      <c r="N17186">
        <f>COUNTIF(Cod_Mun_Norte!B:B,DADOS_SNIS_Minas!A17186)</f>
        <v>0</v>
      </c>
    </row>
    <row r="17187" spans="1:14" x14ac:dyDescent="0.2">
      <c r="A17187">
        <v>315730</v>
      </c>
      <c r="B17187" t="s">
        <v>2386</v>
      </c>
      <c r="C17187" t="s">
        <v>98</v>
      </c>
      <c r="D17187">
        <v>2013</v>
      </c>
      <c r="E17187" t="s">
        <v>2388</v>
      </c>
      <c r="F17187" t="s">
        <v>359</v>
      </c>
      <c r="H17187">
        <v>4646</v>
      </c>
      <c r="I17187">
        <v>2223</v>
      </c>
      <c r="J17187">
        <v>2223</v>
      </c>
      <c r="K17187">
        <v>2223</v>
      </c>
      <c r="L17187">
        <v>100</v>
      </c>
      <c r="M17187">
        <v>47.85</v>
      </c>
      <c r="N17187">
        <f>COUNTIF(Cod_Mun_Norte!B:B,DADOS_SNIS_Minas!A17187)</f>
        <v>0</v>
      </c>
    </row>
    <row r="17188" spans="1:14" x14ac:dyDescent="0.2">
      <c r="A17188">
        <v>315730</v>
      </c>
      <c r="B17188" t="s">
        <v>2386</v>
      </c>
      <c r="C17188" t="s">
        <v>98</v>
      </c>
      <c r="D17188">
        <v>2012</v>
      </c>
      <c r="E17188" t="s">
        <v>2389</v>
      </c>
      <c r="F17188" t="s">
        <v>360</v>
      </c>
      <c r="H17188">
        <v>4532</v>
      </c>
      <c r="I17188">
        <v>2169</v>
      </c>
      <c r="J17188">
        <v>2169</v>
      </c>
      <c r="K17188">
        <v>2169</v>
      </c>
      <c r="L17188">
        <v>100</v>
      </c>
      <c r="M17188">
        <v>47.86</v>
      </c>
      <c r="N17188">
        <f>COUNTIF(Cod_Mun_Norte!B:B,DADOS_SNIS_Minas!A17188)</f>
        <v>0</v>
      </c>
    </row>
    <row r="17189" spans="1:14" x14ac:dyDescent="0.2">
      <c r="A17189">
        <v>315730</v>
      </c>
      <c r="B17189" t="s">
        <v>2386</v>
      </c>
      <c r="C17189" t="s">
        <v>98</v>
      </c>
      <c r="D17189">
        <v>2011</v>
      </c>
      <c r="E17189" t="s">
        <v>361</v>
      </c>
      <c r="F17189" t="s">
        <v>362</v>
      </c>
      <c r="H17189">
        <v>4551</v>
      </c>
      <c r="I17189">
        <v>2178</v>
      </c>
      <c r="J17189">
        <v>2178</v>
      </c>
      <c r="K17189">
        <v>2178</v>
      </c>
      <c r="L17189">
        <v>100</v>
      </c>
      <c r="M17189">
        <v>47.86</v>
      </c>
      <c r="N17189">
        <f>COUNTIF(Cod_Mun_Norte!B:B,DADOS_SNIS_Minas!A17189)</f>
        <v>0</v>
      </c>
    </row>
    <row r="17190" spans="1:14" x14ac:dyDescent="0.2">
      <c r="A17190">
        <v>315730</v>
      </c>
      <c r="B17190" t="s">
        <v>2386</v>
      </c>
      <c r="C17190" t="s">
        <v>98</v>
      </c>
      <c r="D17190">
        <v>2010</v>
      </c>
      <c r="E17190" t="s">
        <v>361</v>
      </c>
      <c r="F17190" t="s">
        <v>362</v>
      </c>
      <c r="H17190">
        <v>4570</v>
      </c>
      <c r="I17190">
        <v>2187</v>
      </c>
      <c r="J17190">
        <v>2187</v>
      </c>
      <c r="K17190">
        <v>2187</v>
      </c>
      <c r="L17190">
        <v>100</v>
      </c>
      <c r="M17190">
        <v>47.86</v>
      </c>
      <c r="N17190">
        <f>COUNTIF(Cod_Mun_Norte!B:B,DADOS_SNIS_Minas!A17190)</f>
        <v>0</v>
      </c>
    </row>
    <row r="17191" spans="1:14" x14ac:dyDescent="0.2">
      <c r="A17191">
        <v>315730</v>
      </c>
      <c r="B17191" t="s">
        <v>2386</v>
      </c>
      <c r="C17191" t="s">
        <v>98</v>
      </c>
      <c r="D17191">
        <v>2009</v>
      </c>
      <c r="E17191" t="s">
        <v>361</v>
      </c>
      <c r="F17191" t="s">
        <v>362</v>
      </c>
      <c r="H17191">
        <v>4574</v>
      </c>
      <c r="I17191">
        <v>2079</v>
      </c>
      <c r="J17191">
        <v>2370</v>
      </c>
      <c r="K17191">
        <v>2370</v>
      </c>
      <c r="L17191">
        <v>100</v>
      </c>
      <c r="M17191">
        <v>51.81</v>
      </c>
      <c r="N17191">
        <f>COUNTIF(Cod_Mun_Norte!B:B,DADOS_SNIS_Minas!A17191)</f>
        <v>0</v>
      </c>
    </row>
    <row r="17192" spans="1:14" x14ac:dyDescent="0.2">
      <c r="A17192">
        <v>315730</v>
      </c>
      <c r="B17192" t="s">
        <v>2386</v>
      </c>
      <c r="C17192" t="s">
        <v>98</v>
      </c>
      <c r="D17192">
        <v>2008</v>
      </c>
      <c r="E17192" t="s">
        <v>361</v>
      </c>
      <c r="F17192" t="s">
        <v>362</v>
      </c>
      <c r="H17192">
        <v>4601</v>
      </c>
      <c r="I17192">
        <v>2091</v>
      </c>
      <c r="J17192">
        <v>2342</v>
      </c>
      <c r="K17192">
        <v>2342</v>
      </c>
      <c r="L17192">
        <v>100</v>
      </c>
      <c r="M17192">
        <v>50.9</v>
      </c>
      <c r="N17192">
        <f>COUNTIF(Cod_Mun_Norte!B:B,DADOS_SNIS_Minas!A17192)</f>
        <v>0</v>
      </c>
    </row>
    <row r="17193" spans="1:14" x14ac:dyDescent="0.2">
      <c r="A17193">
        <v>315730</v>
      </c>
      <c r="B17193" t="s">
        <v>2386</v>
      </c>
      <c r="C17193" t="s">
        <v>98</v>
      </c>
      <c r="D17193">
        <v>2007</v>
      </c>
      <c r="E17193" t="s">
        <v>361</v>
      </c>
      <c r="F17193" t="s">
        <v>362</v>
      </c>
      <c r="H17193">
        <v>4504</v>
      </c>
      <c r="I17193">
        <v>2047</v>
      </c>
      <c r="J17193">
        <v>0</v>
      </c>
      <c r="K17193">
        <v>0</v>
      </c>
      <c r="L17193">
        <v>0</v>
      </c>
      <c r="M17193">
        <v>0</v>
      </c>
      <c r="N17193">
        <f>COUNTIF(Cod_Mun_Norte!B:B,DADOS_SNIS_Minas!A17193)</f>
        <v>0</v>
      </c>
    </row>
    <row r="17194" spans="1:14" x14ac:dyDescent="0.2">
      <c r="A17194">
        <v>315730</v>
      </c>
      <c r="B17194" t="s">
        <v>2386</v>
      </c>
      <c r="C17194" t="s">
        <v>98</v>
      </c>
      <c r="D17194">
        <v>2006</v>
      </c>
      <c r="H17194">
        <v>4486</v>
      </c>
      <c r="I17194">
        <v>1674</v>
      </c>
      <c r="N17194">
        <f>COUNTIF(Cod_Mun_Norte!B:B,DADOS_SNIS_Minas!A17194)</f>
        <v>0</v>
      </c>
    </row>
    <row r="17195" spans="1:14" x14ac:dyDescent="0.2">
      <c r="A17195">
        <v>315730</v>
      </c>
      <c r="B17195" t="s">
        <v>2386</v>
      </c>
      <c r="C17195" t="s">
        <v>98</v>
      </c>
      <c r="D17195">
        <v>2005</v>
      </c>
      <c r="H17195">
        <v>4538</v>
      </c>
      <c r="I17195">
        <v>1693</v>
      </c>
      <c r="N17195">
        <f>COUNTIF(Cod_Mun_Norte!B:B,DADOS_SNIS_Minas!A17195)</f>
        <v>0</v>
      </c>
    </row>
    <row r="17196" spans="1:14" x14ac:dyDescent="0.2">
      <c r="A17196">
        <v>315730</v>
      </c>
      <c r="B17196" t="s">
        <v>2386</v>
      </c>
      <c r="C17196" t="s">
        <v>98</v>
      </c>
      <c r="D17196">
        <v>2004</v>
      </c>
      <c r="H17196">
        <v>4590</v>
      </c>
      <c r="I17196">
        <v>1713</v>
      </c>
      <c r="N17196">
        <f>COUNTIF(Cod_Mun_Norte!B:B,DADOS_SNIS_Minas!A17196)</f>
        <v>0</v>
      </c>
    </row>
    <row r="17197" spans="1:14" x14ac:dyDescent="0.2">
      <c r="A17197">
        <v>315730</v>
      </c>
      <c r="B17197" t="s">
        <v>2386</v>
      </c>
      <c r="C17197" t="s">
        <v>98</v>
      </c>
      <c r="D17197">
        <v>2003</v>
      </c>
      <c r="H17197">
        <v>4685</v>
      </c>
      <c r="I17197">
        <v>1748</v>
      </c>
      <c r="N17197">
        <f>COUNTIF(Cod_Mun_Norte!B:B,DADOS_SNIS_Minas!A17197)</f>
        <v>0</v>
      </c>
    </row>
    <row r="17198" spans="1:14" x14ac:dyDescent="0.2">
      <c r="A17198">
        <v>315730</v>
      </c>
      <c r="B17198" t="s">
        <v>2386</v>
      </c>
      <c r="C17198" t="s">
        <v>98</v>
      </c>
      <c r="D17198">
        <v>2002</v>
      </c>
      <c r="H17198">
        <v>4730</v>
      </c>
      <c r="I17198">
        <v>1765</v>
      </c>
      <c r="N17198">
        <f>COUNTIF(Cod_Mun_Norte!B:B,DADOS_SNIS_Minas!A17198)</f>
        <v>0</v>
      </c>
    </row>
    <row r="17199" spans="1:14" x14ac:dyDescent="0.2">
      <c r="A17199">
        <v>315730</v>
      </c>
      <c r="B17199" t="s">
        <v>2386</v>
      </c>
      <c r="C17199" t="s">
        <v>98</v>
      </c>
      <c r="D17199">
        <v>2001</v>
      </c>
      <c r="H17199">
        <v>4771</v>
      </c>
      <c r="I17199">
        <v>1780</v>
      </c>
      <c r="N17199">
        <f>COUNTIF(Cod_Mun_Norte!B:B,DADOS_SNIS_Minas!A17199)</f>
        <v>0</v>
      </c>
    </row>
    <row r="17200" spans="1:14" x14ac:dyDescent="0.2">
      <c r="A17200">
        <v>315730</v>
      </c>
      <c r="B17200" t="s">
        <v>2386</v>
      </c>
      <c r="C17200" t="s">
        <v>98</v>
      </c>
      <c r="D17200">
        <v>2000</v>
      </c>
      <c r="H17200">
        <v>4827</v>
      </c>
      <c r="I17200">
        <v>1801</v>
      </c>
      <c r="N17200">
        <f>COUNTIF(Cod_Mun_Norte!B:B,DADOS_SNIS_Minas!A17200)</f>
        <v>0</v>
      </c>
    </row>
    <row r="17201" spans="1:14" x14ac:dyDescent="0.2">
      <c r="A17201">
        <v>315730</v>
      </c>
      <c r="B17201" t="s">
        <v>2386</v>
      </c>
      <c r="C17201" t="s">
        <v>98</v>
      </c>
      <c r="D17201">
        <v>1999</v>
      </c>
      <c r="H17201">
        <v>4375</v>
      </c>
      <c r="I17201">
        <v>1497</v>
      </c>
      <c r="N17201">
        <f>COUNTIF(Cod_Mun_Norte!B:B,DADOS_SNIS_Minas!A17201)</f>
        <v>0</v>
      </c>
    </row>
    <row r="17202" spans="1:14" x14ac:dyDescent="0.2">
      <c r="A17202">
        <v>315730</v>
      </c>
      <c r="B17202" t="s">
        <v>2386</v>
      </c>
      <c r="C17202" t="s">
        <v>98</v>
      </c>
      <c r="D17202">
        <v>1998</v>
      </c>
      <c r="H17202">
        <v>4469</v>
      </c>
      <c r="I17202">
        <v>1529</v>
      </c>
      <c r="N17202">
        <f>COUNTIF(Cod_Mun_Norte!B:B,DADOS_SNIS_Minas!A17202)</f>
        <v>0</v>
      </c>
    </row>
    <row r="17203" spans="1:14" x14ac:dyDescent="0.2">
      <c r="A17203">
        <v>315730</v>
      </c>
      <c r="B17203" t="s">
        <v>2386</v>
      </c>
      <c r="C17203" t="s">
        <v>98</v>
      </c>
      <c r="D17203">
        <v>1997</v>
      </c>
      <c r="H17203">
        <v>4563</v>
      </c>
      <c r="I17203">
        <v>1561</v>
      </c>
      <c r="N17203">
        <f>COUNTIF(Cod_Mun_Norte!B:B,DADOS_SNIS_Minas!A17203)</f>
        <v>0</v>
      </c>
    </row>
    <row r="17204" spans="1:14" x14ac:dyDescent="0.2">
      <c r="A17204">
        <v>315730</v>
      </c>
      <c r="B17204" t="s">
        <v>2386</v>
      </c>
      <c r="C17204" t="s">
        <v>98</v>
      </c>
      <c r="D17204">
        <v>1996</v>
      </c>
      <c r="H17204">
        <v>4674</v>
      </c>
      <c r="I17204">
        <v>1599</v>
      </c>
      <c r="N17204">
        <f>COUNTIF(Cod_Mun_Norte!B:B,DADOS_SNIS_Minas!A17204)</f>
        <v>0</v>
      </c>
    </row>
    <row r="17205" spans="1:14" x14ac:dyDescent="0.2">
      <c r="A17205">
        <v>315730</v>
      </c>
      <c r="B17205" t="s">
        <v>2386</v>
      </c>
      <c r="C17205" t="s">
        <v>98</v>
      </c>
      <c r="D17205">
        <v>1995</v>
      </c>
      <c r="H17205">
        <v>5260</v>
      </c>
      <c r="I17205">
        <v>1799</v>
      </c>
      <c r="N17205">
        <f>COUNTIF(Cod_Mun_Norte!B:B,DADOS_SNIS_Minas!A17205)</f>
        <v>0</v>
      </c>
    </row>
    <row r="17206" spans="1:14" x14ac:dyDescent="0.2">
      <c r="A17206">
        <v>315733</v>
      </c>
      <c r="B17206" t="s">
        <v>291</v>
      </c>
      <c r="C17206" t="s">
        <v>98</v>
      </c>
      <c r="D17206">
        <v>2020</v>
      </c>
      <c r="E17206" t="s">
        <v>2390</v>
      </c>
      <c r="F17206" t="s">
        <v>367</v>
      </c>
      <c r="G17206" t="s">
        <v>378</v>
      </c>
      <c r="H17206">
        <v>8664</v>
      </c>
      <c r="I17206">
        <v>8664</v>
      </c>
      <c r="J17206">
        <v>8664</v>
      </c>
      <c r="K17206">
        <v>8664</v>
      </c>
      <c r="L17206">
        <v>100</v>
      </c>
      <c r="M17206">
        <v>100</v>
      </c>
      <c r="N17206">
        <f>COUNTIF(Cod_Mun_Norte!B:B,DADOS_SNIS_Minas!A17206)</f>
        <v>0</v>
      </c>
    </row>
    <row r="17207" spans="1:14" x14ac:dyDescent="0.2">
      <c r="A17207">
        <v>315733</v>
      </c>
      <c r="B17207" t="s">
        <v>291</v>
      </c>
      <c r="C17207" t="s">
        <v>98</v>
      </c>
      <c r="D17207">
        <v>2019</v>
      </c>
      <c r="H17207">
        <v>8604</v>
      </c>
      <c r="I17207">
        <v>8604</v>
      </c>
      <c r="N17207">
        <f>COUNTIF(Cod_Mun_Norte!B:B,DADOS_SNIS_Minas!A17207)</f>
        <v>0</v>
      </c>
    </row>
    <row r="17208" spans="1:14" x14ac:dyDescent="0.2">
      <c r="A17208">
        <v>315733</v>
      </c>
      <c r="B17208" t="s">
        <v>291</v>
      </c>
      <c r="C17208" t="s">
        <v>98</v>
      </c>
      <c r="D17208">
        <v>2018</v>
      </c>
      <c r="H17208">
        <v>8541</v>
      </c>
      <c r="I17208">
        <v>8541</v>
      </c>
      <c r="N17208">
        <f>COUNTIF(Cod_Mun_Norte!B:B,DADOS_SNIS_Minas!A17208)</f>
        <v>0</v>
      </c>
    </row>
    <row r="17209" spans="1:14" x14ac:dyDescent="0.2">
      <c r="A17209">
        <v>315733</v>
      </c>
      <c r="B17209" t="s">
        <v>291</v>
      </c>
      <c r="C17209" t="s">
        <v>98</v>
      </c>
      <c r="D17209">
        <v>2017</v>
      </c>
      <c r="H17209">
        <v>8547</v>
      </c>
      <c r="I17209">
        <v>8547</v>
      </c>
      <c r="N17209">
        <f>COUNTIF(Cod_Mun_Norte!B:B,DADOS_SNIS_Minas!A17209)</f>
        <v>0</v>
      </c>
    </row>
    <row r="17210" spans="1:14" x14ac:dyDescent="0.2">
      <c r="A17210">
        <v>315733</v>
      </c>
      <c r="B17210" t="s">
        <v>291</v>
      </c>
      <c r="C17210" t="s">
        <v>98</v>
      </c>
      <c r="D17210">
        <v>2016</v>
      </c>
      <c r="E17210" t="s">
        <v>2391</v>
      </c>
      <c r="F17210" t="s">
        <v>99</v>
      </c>
      <c r="H17210">
        <v>8489</v>
      </c>
      <c r="I17210">
        <v>8489</v>
      </c>
      <c r="J17210">
        <v>8489</v>
      </c>
      <c r="K17210">
        <v>8489</v>
      </c>
      <c r="L17210">
        <v>100</v>
      </c>
      <c r="M17210">
        <v>100</v>
      </c>
      <c r="N17210">
        <f>COUNTIF(Cod_Mun_Norte!B:B,DADOS_SNIS_Minas!A17210)</f>
        <v>0</v>
      </c>
    </row>
    <row r="17211" spans="1:14" x14ac:dyDescent="0.2">
      <c r="A17211">
        <v>315733</v>
      </c>
      <c r="B17211" t="s">
        <v>291</v>
      </c>
      <c r="C17211" t="s">
        <v>98</v>
      </c>
      <c r="D17211">
        <v>2015</v>
      </c>
      <c r="H17211">
        <v>8429</v>
      </c>
      <c r="I17211">
        <v>8429</v>
      </c>
      <c r="N17211">
        <f>COUNTIF(Cod_Mun_Norte!B:B,DADOS_SNIS_Minas!A17211)</f>
        <v>0</v>
      </c>
    </row>
    <row r="17212" spans="1:14" x14ac:dyDescent="0.2">
      <c r="A17212">
        <v>315733</v>
      </c>
      <c r="B17212" t="s">
        <v>291</v>
      </c>
      <c r="C17212" t="s">
        <v>98</v>
      </c>
      <c r="D17212">
        <v>2014</v>
      </c>
      <c r="H17212">
        <v>8365</v>
      </c>
      <c r="I17212">
        <v>8365</v>
      </c>
      <c r="N17212">
        <f>COUNTIF(Cod_Mun_Norte!B:B,DADOS_SNIS_Minas!A17212)</f>
        <v>0</v>
      </c>
    </row>
    <row r="17213" spans="1:14" x14ac:dyDescent="0.2">
      <c r="A17213">
        <v>315733</v>
      </c>
      <c r="B17213" t="s">
        <v>291</v>
      </c>
      <c r="C17213" t="s">
        <v>98</v>
      </c>
      <c r="D17213">
        <v>2013</v>
      </c>
      <c r="H17213">
        <v>8298</v>
      </c>
      <c r="I17213">
        <v>8298</v>
      </c>
      <c r="N17213">
        <f>COUNTIF(Cod_Mun_Norte!B:B,DADOS_SNIS_Minas!A17213)</f>
        <v>0</v>
      </c>
    </row>
    <row r="17214" spans="1:14" x14ac:dyDescent="0.2">
      <c r="A17214">
        <v>315733</v>
      </c>
      <c r="B17214" t="s">
        <v>291</v>
      </c>
      <c r="C17214" t="s">
        <v>98</v>
      </c>
      <c r="D17214">
        <v>2012</v>
      </c>
      <c r="H17214">
        <v>7990</v>
      </c>
      <c r="I17214">
        <v>7990</v>
      </c>
      <c r="N17214">
        <f>COUNTIF(Cod_Mun_Norte!B:B,DADOS_SNIS_Minas!A17214)</f>
        <v>0</v>
      </c>
    </row>
    <row r="17215" spans="1:14" x14ac:dyDescent="0.2">
      <c r="A17215">
        <v>315733</v>
      </c>
      <c r="B17215" t="s">
        <v>291</v>
      </c>
      <c r="C17215" t="s">
        <v>98</v>
      </c>
      <c r="D17215">
        <v>2011</v>
      </c>
      <c r="H17215">
        <v>7929</v>
      </c>
      <c r="I17215">
        <v>7929</v>
      </c>
      <c r="N17215">
        <f>COUNTIF(Cod_Mun_Norte!B:B,DADOS_SNIS_Minas!A17215)</f>
        <v>0</v>
      </c>
    </row>
    <row r="17216" spans="1:14" x14ac:dyDescent="0.2">
      <c r="A17216">
        <v>315733</v>
      </c>
      <c r="B17216" t="s">
        <v>291</v>
      </c>
      <c r="C17216" t="s">
        <v>98</v>
      </c>
      <c r="D17216">
        <v>2010</v>
      </c>
      <c r="E17216" t="s">
        <v>2391</v>
      </c>
      <c r="F17216" t="s">
        <v>99</v>
      </c>
      <c r="H17216">
        <v>7865</v>
      </c>
      <c r="I17216">
        <v>7865</v>
      </c>
      <c r="J17216">
        <v>7865</v>
      </c>
      <c r="K17216">
        <v>7865</v>
      </c>
      <c r="L17216">
        <v>100</v>
      </c>
      <c r="M17216">
        <v>100</v>
      </c>
      <c r="N17216">
        <f>COUNTIF(Cod_Mun_Norte!B:B,DADOS_SNIS_Minas!A17216)</f>
        <v>0</v>
      </c>
    </row>
    <row r="17217" spans="1:14" x14ac:dyDescent="0.2">
      <c r="A17217">
        <v>315733</v>
      </c>
      <c r="B17217" t="s">
        <v>291</v>
      </c>
      <c r="C17217" t="s">
        <v>98</v>
      </c>
      <c r="D17217">
        <v>2009</v>
      </c>
      <c r="H17217">
        <v>7671</v>
      </c>
      <c r="I17217">
        <v>7671</v>
      </c>
      <c r="N17217">
        <f>COUNTIF(Cod_Mun_Norte!B:B,DADOS_SNIS_Minas!A17217)</f>
        <v>0</v>
      </c>
    </row>
    <row r="17218" spans="1:14" x14ac:dyDescent="0.2">
      <c r="A17218">
        <v>315733</v>
      </c>
      <c r="B17218" t="s">
        <v>291</v>
      </c>
      <c r="C17218" t="s">
        <v>98</v>
      </c>
      <c r="D17218">
        <v>2008</v>
      </c>
      <c r="H17218">
        <v>7618</v>
      </c>
      <c r="I17218">
        <v>7618</v>
      </c>
      <c r="N17218">
        <f>COUNTIF(Cod_Mun_Norte!B:B,DADOS_SNIS_Minas!A17218)</f>
        <v>0</v>
      </c>
    </row>
    <row r="17219" spans="1:14" x14ac:dyDescent="0.2">
      <c r="A17219">
        <v>315733</v>
      </c>
      <c r="B17219" t="s">
        <v>291</v>
      </c>
      <c r="C17219" t="s">
        <v>98</v>
      </c>
      <c r="D17219">
        <v>2007</v>
      </c>
      <c r="H17219">
        <v>7347</v>
      </c>
      <c r="I17219">
        <v>7347</v>
      </c>
      <c r="N17219">
        <f>COUNTIF(Cod_Mun_Norte!B:B,DADOS_SNIS_Minas!A17219)</f>
        <v>0</v>
      </c>
    </row>
    <row r="17220" spans="1:14" x14ac:dyDescent="0.2">
      <c r="A17220">
        <v>315733</v>
      </c>
      <c r="B17220" t="s">
        <v>291</v>
      </c>
      <c r="C17220" t="s">
        <v>98</v>
      </c>
      <c r="D17220">
        <v>2006</v>
      </c>
      <c r="H17220">
        <v>8066</v>
      </c>
      <c r="I17220">
        <v>8065</v>
      </c>
      <c r="N17220">
        <f>COUNTIF(Cod_Mun_Norte!B:B,DADOS_SNIS_Minas!A17220)</f>
        <v>0</v>
      </c>
    </row>
    <row r="17221" spans="1:14" x14ac:dyDescent="0.2">
      <c r="A17221">
        <v>315733</v>
      </c>
      <c r="B17221" t="s">
        <v>291</v>
      </c>
      <c r="C17221" t="s">
        <v>98</v>
      </c>
      <c r="D17221">
        <v>2005</v>
      </c>
      <c r="H17221">
        <v>7910</v>
      </c>
      <c r="I17221">
        <v>7909</v>
      </c>
      <c r="N17221">
        <f>COUNTIF(Cod_Mun_Norte!B:B,DADOS_SNIS_Minas!A17221)</f>
        <v>0</v>
      </c>
    </row>
    <row r="17222" spans="1:14" x14ac:dyDescent="0.2">
      <c r="A17222">
        <v>315733</v>
      </c>
      <c r="B17222" t="s">
        <v>291</v>
      </c>
      <c r="C17222" t="s">
        <v>98</v>
      </c>
      <c r="D17222">
        <v>2004</v>
      </c>
      <c r="H17222">
        <v>7753</v>
      </c>
      <c r="I17222">
        <v>7752</v>
      </c>
      <c r="N17222">
        <f>COUNTIF(Cod_Mun_Norte!B:B,DADOS_SNIS_Minas!A17222)</f>
        <v>0</v>
      </c>
    </row>
    <row r="17223" spans="1:14" x14ac:dyDescent="0.2">
      <c r="A17223">
        <v>315733</v>
      </c>
      <c r="B17223" t="s">
        <v>291</v>
      </c>
      <c r="C17223" t="s">
        <v>98</v>
      </c>
      <c r="D17223">
        <v>2003</v>
      </c>
      <c r="H17223">
        <v>7469</v>
      </c>
      <c r="I17223">
        <v>7468</v>
      </c>
      <c r="N17223">
        <f>COUNTIF(Cod_Mun_Norte!B:B,DADOS_SNIS_Minas!A17223)</f>
        <v>0</v>
      </c>
    </row>
    <row r="17224" spans="1:14" x14ac:dyDescent="0.2">
      <c r="A17224">
        <v>315733</v>
      </c>
      <c r="B17224" t="s">
        <v>291</v>
      </c>
      <c r="C17224" t="s">
        <v>98</v>
      </c>
      <c r="D17224">
        <v>2002</v>
      </c>
      <c r="H17224">
        <v>7334</v>
      </c>
      <c r="I17224">
        <v>7333</v>
      </c>
      <c r="N17224">
        <f>COUNTIF(Cod_Mun_Norte!B:B,DADOS_SNIS_Minas!A17224)</f>
        <v>0</v>
      </c>
    </row>
    <row r="17225" spans="1:14" x14ac:dyDescent="0.2">
      <c r="A17225">
        <v>315733</v>
      </c>
      <c r="B17225" t="s">
        <v>291</v>
      </c>
      <c r="C17225" t="s">
        <v>98</v>
      </c>
      <c r="D17225">
        <v>2001</v>
      </c>
      <c r="H17225">
        <v>7211</v>
      </c>
      <c r="I17225">
        <v>7210</v>
      </c>
      <c r="N17225">
        <f>COUNTIF(Cod_Mun_Norte!B:B,DADOS_SNIS_Minas!A17225)</f>
        <v>0</v>
      </c>
    </row>
    <row r="17226" spans="1:14" x14ac:dyDescent="0.2">
      <c r="A17226">
        <v>315733</v>
      </c>
      <c r="B17226" t="s">
        <v>291</v>
      </c>
      <c r="C17226" t="s">
        <v>98</v>
      </c>
      <c r="D17226">
        <v>2000</v>
      </c>
      <c r="H17226">
        <v>7042</v>
      </c>
      <c r="I17226">
        <v>7041</v>
      </c>
      <c r="N17226">
        <f>COUNTIF(Cod_Mun_Norte!B:B,DADOS_SNIS_Minas!A17226)</f>
        <v>0</v>
      </c>
    </row>
    <row r="17227" spans="1:14" x14ac:dyDescent="0.2">
      <c r="A17227">
        <v>315733</v>
      </c>
      <c r="B17227" t="s">
        <v>291</v>
      </c>
      <c r="C17227" t="s">
        <v>98</v>
      </c>
      <c r="D17227">
        <v>1999</v>
      </c>
      <c r="H17227">
        <v>6987</v>
      </c>
      <c r="I17227">
        <v>6986</v>
      </c>
      <c r="N17227">
        <f>COUNTIF(Cod_Mun_Norte!B:B,DADOS_SNIS_Minas!A17227)</f>
        <v>0</v>
      </c>
    </row>
    <row r="17228" spans="1:14" x14ac:dyDescent="0.2">
      <c r="A17228">
        <v>315733</v>
      </c>
      <c r="B17228" t="s">
        <v>291</v>
      </c>
      <c r="C17228" t="s">
        <v>98</v>
      </c>
      <c r="D17228">
        <v>1998</v>
      </c>
      <c r="H17228">
        <v>6822</v>
      </c>
      <c r="I17228">
        <v>6821</v>
      </c>
      <c r="N17228">
        <f>COUNTIF(Cod_Mun_Norte!B:B,DADOS_SNIS_Minas!A17228)</f>
        <v>0</v>
      </c>
    </row>
    <row r="17229" spans="1:14" x14ac:dyDescent="0.2">
      <c r="A17229">
        <v>315733</v>
      </c>
      <c r="B17229" t="s">
        <v>291</v>
      </c>
      <c r="C17229" t="s">
        <v>98</v>
      </c>
      <c r="D17229">
        <v>1997</v>
      </c>
      <c r="H17229">
        <v>6657</v>
      </c>
      <c r="I17229">
        <v>6656</v>
      </c>
      <c r="N17229">
        <f>COUNTIF(Cod_Mun_Norte!B:B,DADOS_SNIS_Minas!A17229)</f>
        <v>0</v>
      </c>
    </row>
    <row r="17230" spans="1:14" x14ac:dyDescent="0.2">
      <c r="A17230">
        <v>315737</v>
      </c>
      <c r="B17230" t="s">
        <v>72</v>
      </c>
      <c r="C17230" t="s">
        <v>98</v>
      </c>
      <c r="D17230">
        <v>2020</v>
      </c>
      <c r="E17230" t="s">
        <v>479</v>
      </c>
      <c r="F17230" t="s">
        <v>99</v>
      </c>
      <c r="G17230" t="s">
        <v>216</v>
      </c>
      <c r="H17230">
        <v>4107</v>
      </c>
      <c r="I17230">
        <v>1075</v>
      </c>
      <c r="J17230">
        <v>1777</v>
      </c>
      <c r="K17230">
        <v>1075</v>
      </c>
      <c r="L17230">
        <v>100</v>
      </c>
      <c r="M17230">
        <v>43.27</v>
      </c>
      <c r="N17230">
        <f>COUNTIF(Cod_Mun_Norte!B:B,DADOS_SNIS_Minas!A17230)</f>
        <v>1</v>
      </c>
    </row>
    <row r="17231" spans="1:14" x14ac:dyDescent="0.2">
      <c r="A17231">
        <v>315737</v>
      </c>
      <c r="B17231" t="s">
        <v>72</v>
      </c>
      <c r="C17231" t="s">
        <v>98</v>
      </c>
      <c r="D17231">
        <v>2019</v>
      </c>
      <c r="E17231" t="s">
        <v>479</v>
      </c>
      <c r="F17231" t="s">
        <v>99</v>
      </c>
      <c r="G17231" t="s">
        <v>216</v>
      </c>
      <c r="H17231">
        <v>4142</v>
      </c>
      <c r="I17231">
        <v>1084</v>
      </c>
      <c r="J17231">
        <v>1739</v>
      </c>
      <c r="K17231">
        <v>1084</v>
      </c>
      <c r="L17231">
        <v>100</v>
      </c>
      <c r="M17231">
        <v>41.98</v>
      </c>
      <c r="N17231">
        <f>COUNTIF(Cod_Mun_Norte!B:B,DADOS_SNIS_Minas!A17231)</f>
        <v>1</v>
      </c>
    </row>
    <row r="17232" spans="1:14" x14ac:dyDescent="0.2">
      <c r="A17232">
        <v>315737</v>
      </c>
      <c r="B17232" t="s">
        <v>72</v>
      </c>
      <c r="C17232" t="s">
        <v>98</v>
      </c>
      <c r="D17232">
        <v>2018</v>
      </c>
      <c r="E17232" t="s">
        <v>479</v>
      </c>
      <c r="F17232" t="s">
        <v>99</v>
      </c>
      <c r="H17232">
        <v>4177</v>
      </c>
      <c r="I17232">
        <v>1093</v>
      </c>
      <c r="J17232">
        <v>1534</v>
      </c>
      <c r="K17232">
        <v>1093</v>
      </c>
      <c r="L17232">
        <v>100</v>
      </c>
      <c r="M17232">
        <v>36.72</v>
      </c>
      <c r="N17232">
        <f>COUNTIF(Cod_Mun_Norte!B:B,DADOS_SNIS_Minas!A17232)</f>
        <v>1</v>
      </c>
    </row>
    <row r="17233" spans="1:14" x14ac:dyDescent="0.2">
      <c r="A17233">
        <v>315737</v>
      </c>
      <c r="B17233" t="s">
        <v>72</v>
      </c>
      <c r="C17233" t="s">
        <v>98</v>
      </c>
      <c r="D17233">
        <v>2017</v>
      </c>
      <c r="E17233" t="s">
        <v>479</v>
      </c>
      <c r="F17233" t="s">
        <v>99</v>
      </c>
      <c r="H17233">
        <v>4337</v>
      </c>
      <c r="I17233">
        <v>1135</v>
      </c>
      <c r="J17233">
        <v>2941</v>
      </c>
      <c r="K17233">
        <v>1000</v>
      </c>
      <c r="L17233">
        <v>88.1</v>
      </c>
      <c r="M17233">
        <v>67.81</v>
      </c>
      <c r="N17233">
        <f>COUNTIF(Cod_Mun_Norte!B:B,DADOS_SNIS_Minas!A17233)</f>
        <v>1</v>
      </c>
    </row>
    <row r="17234" spans="1:14" x14ac:dyDescent="0.2">
      <c r="A17234">
        <v>315737</v>
      </c>
      <c r="B17234" t="s">
        <v>72</v>
      </c>
      <c r="C17234" t="s">
        <v>98</v>
      </c>
      <c r="D17234">
        <v>2016</v>
      </c>
      <c r="E17234" t="s">
        <v>2392</v>
      </c>
      <c r="F17234" t="s">
        <v>367</v>
      </c>
      <c r="H17234">
        <v>4359</v>
      </c>
      <c r="I17234">
        <v>1141</v>
      </c>
      <c r="J17234">
        <v>2015</v>
      </c>
      <c r="K17234">
        <v>1141</v>
      </c>
      <c r="L17234">
        <v>100</v>
      </c>
      <c r="M17234">
        <v>46.23</v>
      </c>
      <c r="N17234">
        <f>COUNTIF(Cod_Mun_Norte!B:B,DADOS_SNIS_Minas!A17234)</f>
        <v>1</v>
      </c>
    </row>
    <row r="17235" spans="1:14" x14ac:dyDescent="0.2">
      <c r="A17235">
        <v>315737</v>
      </c>
      <c r="B17235" t="s">
        <v>72</v>
      </c>
      <c r="C17235" t="s">
        <v>98</v>
      </c>
      <c r="D17235">
        <v>2015</v>
      </c>
      <c r="E17235" t="s">
        <v>2392</v>
      </c>
      <c r="F17235" t="s">
        <v>367</v>
      </c>
      <c r="H17235">
        <v>4383</v>
      </c>
      <c r="I17235">
        <v>1147</v>
      </c>
      <c r="J17235">
        <v>2674</v>
      </c>
      <c r="K17235">
        <v>1147</v>
      </c>
      <c r="L17235">
        <v>100</v>
      </c>
      <c r="M17235">
        <v>61.01</v>
      </c>
      <c r="N17235">
        <f>COUNTIF(Cod_Mun_Norte!B:B,DADOS_SNIS_Minas!A17235)</f>
        <v>1</v>
      </c>
    </row>
    <row r="17236" spans="1:14" x14ac:dyDescent="0.2">
      <c r="A17236">
        <v>315737</v>
      </c>
      <c r="B17236" t="s">
        <v>72</v>
      </c>
      <c r="C17236" t="s">
        <v>98</v>
      </c>
      <c r="D17236">
        <v>2014</v>
      </c>
      <c r="E17236" t="s">
        <v>2392</v>
      </c>
      <c r="F17236" t="s">
        <v>367</v>
      </c>
      <c r="H17236">
        <v>4408</v>
      </c>
      <c r="I17236">
        <v>1154</v>
      </c>
      <c r="J17236">
        <v>1430</v>
      </c>
      <c r="K17236">
        <v>1154</v>
      </c>
      <c r="L17236">
        <v>100</v>
      </c>
      <c r="M17236">
        <v>32.44</v>
      </c>
      <c r="N17236">
        <f>COUNTIF(Cod_Mun_Norte!B:B,DADOS_SNIS_Minas!A17236)</f>
        <v>1</v>
      </c>
    </row>
    <row r="17237" spans="1:14" x14ac:dyDescent="0.2">
      <c r="A17237">
        <v>315737</v>
      </c>
      <c r="B17237" t="s">
        <v>72</v>
      </c>
      <c r="C17237" t="s">
        <v>98</v>
      </c>
      <c r="D17237">
        <v>2013</v>
      </c>
      <c r="E17237" t="s">
        <v>2392</v>
      </c>
      <c r="F17237" t="s">
        <v>367</v>
      </c>
      <c r="H17237">
        <v>4434</v>
      </c>
      <c r="I17237">
        <v>1161</v>
      </c>
      <c r="J17237">
        <v>2459</v>
      </c>
      <c r="K17237">
        <v>1161</v>
      </c>
      <c r="L17237">
        <v>100</v>
      </c>
      <c r="M17237">
        <v>55.46</v>
      </c>
      <c r="N17237">
        <f>COUNTIF(Cod_Mun_Norte!B:B,DADOS_SNIS_Minas!A17237)</f>
        <v>1</v>
      </c>
    </row>
    <row r="17238" spans="1:14" x14ac:dyDescent="0.2">
      <c r="A17238">
        <v>315737</v>
      </c>
      <c r="B17238" t="s">
        <v>72</v>
      </c>
      <c r="C17238" t="s">
        <v>98</v>
      </c>
      <c r="D17238">
        <v>2012</v>
      </c>
      <c r="E17238" t="s">
        <v>2392</v>
      </c>
      <c r="F17238" t="s">
        <v>367</v>
      </c>
      <c r="H17238">
        <v>4336</v>
      </c>
      <c r="I17238">
        <v>1135</v>
      </c>
      <c r="J17238">
        <v>1914</v>
      </c>
      <c r="K17238">
        <v>1135</v>
      </c>
      <c r="L17238">
        <v>100</v>
      </c>
      <c r="M17238">
        <v>44.14</v>
      </c>
      <c r="N17238">
        <f>COUNTIF(Cod_Mun_Norte!B:B,DADOS_SNIS_Minas!A17238)</f>
        <v>1</v>
      </c>
    </row>
    <row r="17239" spans="1:14" x14ac:dyDescent="0.2">
      <c r="A17239">
        <v>315737</v>
      </c>
      <c r="B17239" t="s">
        <v>72</v>
      </c>
      <c r="C17239" t="s">
        <v>98</v>
      </c>
      <c r="D17239">
        <v>2011</v>
      </c>
      <c r="E17239" t="s">
        <v>479</v>
      </c>
      <c r="F17239" t="s">
        <v>362</v>
      </c>
      <c r="H17239">
        <v>4366</v>
      </c>
      <c r="I17239">
        <v>1143</v>
      </c>
      <c r="J17239">
        <v>2234</v>
      </c>
      <c r="K17239">
        <v>1140</v>
      </c>
      <c r="L17239">
        <v>99.7</v>
      </c>
      <c r="M17239">
        <v>51.17</v>
      </c>
      <c r="N17239">
        <f>COUNTIF(Cod_Mun_Norte!B:B,DADOS_SNIS_Minas!A17239)</f>
        <v>1</v>
      </c>
    </row>
    <row r="17240" spans="1:14" x14ac:dyDescent="0.2">
      <c r="A17240">
        <v>315737</v>
      </c>
      <c r="B17240" t="s">
        <v>72</v>
      </c>
      <c r="C17240" t="s">
        <v>98</v>
      </c>
      <c r="D17240">
        <v>2010</v>
      </c>
      <c r="E17240" t="s">
        <v>479</v>
      </c>
      <c r="F17240" t="s">
        <v>362</v>
      </c>
      <c r="H17240">
        <v>4397</v>
      </c>
      <c r="I17240">
        <v>1151</v>
      </c>
      <c r="J17240">
        <v>2294</v>
      </c>
      <c r="K17240">
        <v>1880</v>
      </c>
      <c r="L17240">
        <v>100</v>
      </c>
      <c r="M17240">
        <v>52.17</v>
      </c>
      <c r="N17240">
        <f>COUNTIF(Cod_Mun_Norte!B:B,DADOS_SNIS_Minas!A17240)</f>
        <v>1</v>
      </c>
    </row>
    <row r="17241" spans="1:14" x14ac:dyDescent="0.2">
      <c r="A17241">
        <v>315737</v>
      </c>
      <c r="B17241" t="s">
        <v>72</v>
      </c>
      <c r="C17241" t="s">
        <v>98</v>
      </c>
      <c r="D17241">
        <v>2009</v>
      </c>
      <c r="E17241" t="s">
        <v>479</v>
      </c>
      <c r="F17241" t="s">
        <v>362</v>
      </c>
      <c r="H17241">
        <v>5466</v>
      </c>
      <c r="I17241">
        <v>1308</v>
      </c>
      <c r="J17241">
        <v>1502</v>
      </c>
      <c r="K17241">
        <v>1502</v>
      </c>
      <c r="L17241">
        <v>100</v>
      </c>
      <c r="M17241">
        <v>27.48</v>
      </c>
      <c r="N17241">
        <f>COUNTIF(Cod_Mun_Norte!B:B,DADOS_SNIS_Minas!A17241)</f>
        <v>1</v>
      </c>
    </row>
    <row r="17242" spans="1:14" x14ac:dyDescent="0.2">
      <c r="A17242">
        <v>315737</v>
      </c>
      <c r="B17242" t="s">
        <v>72</v>
      </c>
      <c r="C17242" t="s">
        <v>98</v>
      </c>
      <c r="D17242">
        <v>2008</v>
      </c>
      <c r="E17242" t="s">
        <v>361</v>
      </c>
      <c r="F17242" t="s">
        <v>362</v>
      </c>
      <c r="H17242">
        <v>5408</v>
      </c>
      <c r="I17242">
        <v>1294</v>
      </c>
      <c r="J17242">
        <v>1502</v>
      </c>
      <c r="K17242">
        <v>1502</v>
      </c>
      <c r="L17242">
        <v>100</v>
      </c>
      <c r="M17242">
        <v>27.77</v>
      </c>
      <c r="N17242">
        <f>COUNTIF(Cod_Mun_Norte!B:B,DADOS_SNIS_Minas!A17242)</f>
        <v>1</v>
      </c>
    </row>
    <row r="17243" spans="1:14" x14ac:dyDescent="0.2">
      <c r="A17243">
        <v>315737</v>
      </c>
      <c r="B17243" t="s">
        <v>72</v>
      </c>
      <c r="C17243" t="s">
        <v>98</v>
      </c>
      <c r="D17243">
        <v>2007</v>
      </c>
      <c r="E17243" t="s">
        <v>361</v>
      </c>
      <c r="F17243" t="s">
        <v>362</v>
      </c>
      <c r="H17243">
        <v>5192</v>
      </c>
      <c r="I17243">
        <v>1242</v>
      </c>
      <c r="J17243">
        <v>1481</v>
      </c>
      <c r="K17243">
        <v>1481</v>
      </c>
      <c r="L17243">
        <v>100</v>
      </c>
      <c r="M17243">
        <v>28.52</v>
      </c>
      <c r="N17243">
        <f>COUNTIF(Cod_Mun_Norte!B:B,DADOS_SNIS_Minas!A17243)</f>
        <v>1</v>
      </c>
    </row>
    <row r="17244" spans="1:14" x14ac:dyDescent="0.2">
      <c r="A17244">
        <v>315737</v>
      </c>
      <c r="B17244" t="s">
        <v>72</v>
      </c>
      <c r="C17244" t="s">
        <v>98</v>
      </c>
      <c r="D17244">
        <v>2006</v>
      </c>
      <c r="E17244" t="s">
        <v>361</v>
      </c>
      <c r="F17244" t="s">
        <v>362</v>
      </c>
      <c r="H17244">
        <v>5060</v>
      </c>
      <c r="I17244">
        <v>960</v>
      </c>
      <c r="J17244">
        <v>1445</v>
      </c>
      <c r="K17244">
        <v>1445</v>
      </c>
      <c r="L17244">
        <v>100</v>
      </c>
      <c r="M17244">
        <v>28.56</v>
      </c>
      <c r="N17244">
        <f>COUNTIF(Cod_Mun_Norte!B:B,DADOS_SNIS_Minas!A17244)</f>
        <v>1</v>
      </c>
    </row>
    <row r="17245" spans="1:14" x14ac:dyDescent="0.2">
      <c r="A17245">
        <v>315737</v>
      </c>
      <c r="B17245" t="s">
        <v>72</v>
      </c>
      <c r="C17245" t="s">
        <v>98</v>
      </c>
      <c r="D17245">
        <v>2005</v>
      </c>
      <c r="H17245">
        <v>5021</v>
      </c>
      <c r="I17245">
        <v>953</v>
      </c>
      <c r="N17245">
        <f>COUNTIF(Cod_Mun_Norte!B:B,DADOS_SNIS_Minas!A17245)</f>
        <v>1</v>
      </c>
    </row>
    <row r="17246" spans="1:14" x14ac:dyDescent="0.2">
      <c r="A17246">
        <v>315737</v>
      </c>
      <c r="B17246" t="s">
        <v>72</v>
      </c>
      <c r="C17246" t="s">
        <v>98</v>
      </c>
      <c r="D17246">
        <v>2004</v>
      </c>
      <c r="H17246">
        <v>4981</v>
      </c>
      <c r="I17246">
        <v>945</v>
      </c>
      <c r="N17246">
        <f>COUNTIF(Cod_Mun_Norte!B:B,DADOS_SNIS_Minas!A17246)</f>
        <v>1</v>
      </c>
    </row>
    <row r="17247" spans="1:14" x14ac:dyDescent="0.2">
      <c r="A17247">
        <v>315737</v>
      </c>
      <c r="B17247" t="s">
        <v>72</v>
      </c>
      <c r="C17247" t="s">
        <v>98</v>
      </c>
      <c r="D17247">
        <v>2003</v>
      </c>
      <c r="H17247">
        <v>4909</v>
      </c>
      <c r="I17247">
        <v>931</v>
      </c>
      <c r="N17247">
        <f>COUNTIF(Cod_Mun_Norte!B:B,DADOS_SNIS_Minas!A17247)</f>
        <v>1</v>
      </c>
    </row>
    <row r="17248" spans="1:14" x14ac:dyDescent="0.2">
      <c r="A17248">
        <v>315737</v>
      </c>
      <c r="B17248" t="s">
        <v>72</v>
      </c>
      <c r="C17248" t="s">
        <v>98</v>
      </c>
      <c r="D17248">
        <v>2002</v>
      </c>
      <c r="H17248">
        <v>4875</v>
      </c>
      <c r="I17248">
        <v>925</v>
      </c>
      <c r="N17248">
        <f>COUNTIF(Cod_Mun_Norte!B:B,DADOS_SNIS_Minas!A17248)</f>
        <v>1</v>
      </c>
    </row>
    <row r="17249" spans="1:14" x14ac:dyDescent="0.2">
      <c r="A17249">
        <v>315737</v>
      </c>
      <c r="B17249" t="s">
        <v>72</v>
      </c>
      <c r="C17249" t="s">
        <v>98</v>
      </c>
      <c r="D17249">
        <v>2001</v>
      </c>
      <c r="H17249">
        <v>4843</v>
      </c>
      <c r="I17249">
        <v>919</v>
      </c>
      <c r="N17249">
        <f>COUNTIF(Cod_Mun_Norte!B:B,DADOS_SNIS_Minas!A17249)</f>
        <v>1</v>
      </c>
    </row>
    <row r="17250" spans="1:14" x14ac:dyDescent="0.2">
      <c r="A17250">
        <v>315737</v>
      </c>
      <c r="B17250" t="s">
        <v>72</v>
      </c>
      <c r="C17250" t="s">
        <v>98</v>
      </c>
      <c r="D17250">
        <v>2000</v>
      </c>
      <c r="H17250">
        <v>4801</v>
      </c>
      <c r="I17250">
        <v>911</v>
      </c>
      <c r="N17250">
        <f>COUNTIF(Cod_Mun_Norte!B:B,DADOS_SNIS_Minas!A17250)</f>
        <v>1</v>
      </c>
    </row>
    <row r="17251" spans="1:14" x14ac:dyDescent="0.2">
      <c r="A17251">
        <v>315737</v>
      </c>
      <c r="B17251" t="s">
        <v>72</v>
      </c>
      <c r="C17251" t="s">
        <v>98</v>
      </c>
      <c r="D17251">
        <v>1999</v>
      </c>
      <c r="H17251">
        <v>4349</v>
      </c>
      <c r="I17251">
        <v>825</v>
      </c>
      <c r="N17251">
        <f>COUNTIF(Cod_Mun_Norte!B:B,DADOS_SNIS_Minas!A17251)</f>
        <v>1</v>
      </c>
    </row>
    <row r="17252" spans="1:14" x14ac:dyDescent="0.2">
      <c r="A17252">
        <v>315737</v>
      </c>
      <c r="B17252" t="s">
        <v>72</v>
      </c>
      <c r="C17252" t="s">
        <v>98</v>
      </c>
      <c r="D17252">
        <v>1998</v>
      </c>
      <c r="H17252">
        <v>4361</v>
      </c>
      <c r="I17252">
        <v>828</v>
      </c>
      <c r="N17252">
        <f>COUNTIF(Cod_Mun_Norte!B:B,DADOS_SNIS_Minas!A17252)</f>
        <v>1</v>
      </c>
    </row>
    <row r="17253" spans="1:14" x14ac:dyDescent="0.2">
      <c r="A17253">
        <v>315737</v>
      </c>
      <c r="B17253" t="s">
        <v>72</v>
      </c>
      <c r="C17253" t="s">
        <v>98</v>
      </c>
      <c r="D17253">
        <v>1997</v>
      </c>
      <c r="H17253">
        <v>4374</v>
      </c>
      <c r="I17253">
        <v>830</v>
      </c>
      <c r="N17253">
        <f>COUNTIF(Cod_Mun_Norte!B:B,DADOS_SNIS_Minas!A17253)</f>
        <v>1</v>
      </c>
    </row>
    <row r="17254" spans="1:14" x14ac:dyDescent="0.2">
      <c r="A17254">
        <v>315740</v>
      </c>
      <c r="B17254" t="s">
        <v>2393</v>
      </c>
      <c r="C17254" t="s">
        <v>98</v>
      </c>
      <c r="D17254">
        <v>2020</v>
      </c>
      <c r="E17254" t="s">
        <v>2394</v>
      </c>
      <c r="F17254" t="s">
        <v>357</v>
      </c>
      <c r="G17254" t="s">
        <v>383</v>
      </c>
      <c r="H17254">
        <v>4725</v>
      </c>
      <c r="I17254">
        <v>1637</v>
      </c>
      <c r="J17254">
        <v>1314</v>
      </c>
      <c r="K17254">
        <v>1314</v>
      </c>
      <c r="L17254">
        <v>80.3</v>
      </c>
      <c r="M17254">
        <v>27.81</v>
      </c>
      <c r="N17254">
        <f>COUNTIF(Cod_Mun_Norte!B:B,DADOS_SNIS_Minas!A17254)</f>
        <v>0</v>
      </c>
    </row>
    <row r="17255" spans="1:14" x14ac:dyDescent="0.2">
      <c r="A17255">
        <v>315740</v>
      </c>
      <c r="B17255" t="s">
        <v>2393</v>
      </c>
      <c r="C17255" t="s">
        <v>98</v>
      </c>
      <c r="D17255">
        <v>2019</v>
      </c>
      <c r="E17255" t="s">
        <v>2394</v>
      </c>
      <c r="F17255" t="s">
        <v>357</v>
      </c>
      <c r="G17255" t="s">
        <v>383</v>
      </c>
      <c r="H17255">
        <v>4758</v>
      </c>
      <c r="I17255">
        <v>1649</v>
      </c>
      <c r="J17255">
        <v>1305</v>
      </c>
      <c r="K17255">
        <v>1305</v>
      </c>
      <c r="L17255">
        <v>79.099999999999994</v>
      </c>
      <c r="M17255">
        <v>27.43</v>
      </c>
      <c r="N17255">
        <f>COUNTIF(Cod_Mun_Norte!B:B,DADOS_SNIS_Minas!A17255)</f>
        <v>0</v>
      </c>
    </row>
    <row r="17256" spans="1:14" x14ac:dyDescent="0.2">
      <c r="A17256">
        <v>315740</v>
      </c>
      <c r="B17256" t="s">
        <v>2393</v>
      </c>
      <c r="C17256" t="s">
        <v>98</v>
      </c>
      <c r="D17256">
        <v>2018</v>
      </c>
      <c r="E17256" t="s">
        <v>2395</v>
      </c>
      <c r="F17256" t="s">
        <v>357</v>
      </c>
      <c r="H17256">
        <v>4793</v>
      </c>
      <c r="I17256">
        <v>1661</v>
      </c>
      <c r="J17256">
        <v>1305</v>
      </c>
      <c r="K17256">
        <v>1305</v>
      </c>
      <c r="L17256">
        <v>78.599999999999994</v>
      </c>
      <c r="M17256">
        <v>27.23</v>
      </c>
      <c r="N17256">
        <f>COUNTIF(Cod_Mun_Norte!B:B,DADOS_SNIS_Minas!A17256)</f>
        <v>0</v>
      </c>
    </row>
    <row r="17257" spans="1:14" x14ac:dyDescent="0.2">
      <c r="A17257">
        <v>315740</v>
      </c>
      <c r="B17257" t="s">
        <v>2393</v>
      </c>
      <c r="C17257" t="s">
        <v>98</v>
      </c>
      <c r="D17257">
        <v>2017</v>
      </c>
      <c r="E17257" t="s">
        <v>2395</v>
      </c>
      <c r="F17257" t="s">
        <v>357</v>
      </c>
      <c r="H17257">
        <v>4960</v>
      </c>
      <c r="I17257">
        <v>1719</v>
      </c>
      <c r="J17257">
        <v>1288</v>
      </c>
      <c r="K17257">
        <v>1288</v>
      </c>
      <c r="L17257">
        <v>74.900000000000006</v>
      </c>
      <c r="M17257">
        <v>25.97</v>
      </c>
      <c r="N17257">
        <f>COUNTIF(Cod_Mun_Norte!B:B,DADOS_SNIS_Minas!A17257)</f>
        <v>0</v>
      </c>
    </row>
    <row r="17258" spans="1:14" x14ac:dyDescent="0.2">
      <c r="A17258">
        <v>315740</v>
      </c>
      <c r="B17258" t="s">
        <v>2393</v>
      </c>
      <c r="C17258" t="s">
        <v>98</v>
      </c>
      <c r="D17258">
        <v>2016</v>
      </c>
      <c r="E17258" t="s">
        <v>2395</v>
      </c>
      <c r="F17258" t="s">
        <v>359</v>
      </c>
      <c r="H17258">
        <v>4981</v>
      </c>
      <c r="I17258">
        <v>1726</v>
      </c>
      <c r="J17258">
        <v>1309</v>
      </c>
      <c r="K17258">
        <v>1309</v>
      </c>
      <c r="L17258">
        <v>75.8</v>
      </c>
      <c r="M17258">
        <v>26.28</v>
      </c>
      <c r="N17258">
        <f>COUNTIF(Cod_Mun_Norte!B:B,DADOS_SNIS_Minas!A17258)</f>
        <v>0</v>
      </c>
    </row>
    <row r="17259" spans="1:14" x14ac:dyDescent="0.2">
      <c r="A17259">
        <v>315740</v>
      </c>
      <c r="B17259" t="s">
        <v>2393</v>
      </c>
      <c r="C17259" t="s">
        <v>98</v>
      </c>
      <c r="D17259">
        <v>2015</v>
      </c>
      <c r="E17259" t="s">
        <v>2395</v>
      </c>
      <c r="F17259" t="s">
        <v>359</v>
      </c>
      <c r="H17259">
        <v>5003</v>
      </c>
      <c r="I17259">
        <v>1734</v>
      </c>
      <c r="J17259">
        <v>1283</v>
      </c>
      <c r="K17259">
        <v>1283</v>
      </c>
      <c r="L17259">
        <v>74</v>
      </c>
      <c r="M17259">
        <v>25.64</v>
      </c>
      <c r="N17259">
        <f>COUNTIF(Cod_Mun_Norte!B:B,DADOS_SNIS_Minas!A17259)</f>
        <v>0</v>
      </c>
    </row>
    <row r="17260" spans="1:14" x14ac:dyDescent="0.2">
      <c r="A17260">
        <v>315740</v>
      </c>
      <c r="B17260" t="s">
        <v>2393</v>
      </c>
      <c r="C17260" t="s">
        <v>98</v>
      </c>
      <c r="D17260">
        <v>2014</v>
      </c>
      <c r="E17260" t="s">
        <v>2395</v>
      </c>
      <c r="F17260" t="s">
        <v>359</v>
      </c>
      <c r="H17260">
        <v>5026</v>
      </c>
      <c r="I17260">
        <v>1742</v>
      </c>
      <c r="J17260">
        <v>1716</v>
      </c>
      <c r="K17260">
        <v>1716</v>
      </c>
      <c r="L17260">
        <v>98.5</v>
      </c>
      <c r="M17260">
        <v>34.14</v>
      </c>
      <c r="N17260">
        <f>COUNTIF(Cod_Mun_Norte!B:B,DADOS_SNIS_Minas!A17260)</f>
        <v>0</v>
      </c>
    </row>
    <row r="17261" spans="1:14" x14ac:dyDescent="0.2">
      <c r="A17261">
        <v>315740</v>
      </c>
      <c r="B17261" t="s">
        <v>2393</v>
      </c>
      <c r="C17261" t="s">
        <v>98</v>
      </c>
      <c r="D17261">
        <v>2013</v>
      </c>
      <c r="E17261" t="s">
        <v>2395</v>
      </c>
      <c r="F17261" t="s">
        <v>359</v>
      </c>
      <c r="H17261">
        <v>5050</v>
      </c>
      <c r="I17261">
        <v>1750</v>
      </c>
      <c r="J17261">
        <v>1669</v>
      </c>
      <c r="K17261">
        <v>1669</v>
      </c>
      <c r="L17261">
        <v>95.4</v>
      </c>
      <c r="M17261">
        <v>33.049999999999997</v>
      </c>
      <c r="N17261">
        <f>COUNTIF(Cod_Mun_Norte!B:B,DADOS_SNIS_Minas!A17261)</f>
        <v>0</v>
      </c>
    </row>
    <row r="17262" spans="1:14" x14ac:dyDescent="0.2">
      <c r="A17262">
        <v>315740</v>
      </c>
      <c r="B17262" t="s">
        <v>2393</v>
      </c>
      <c r="C17262" t="s">
        <v>98</v>
      </c>
      <c r="D17262">
        <v>2012</v>
      </c>
      <c r="E17262" t="s">
        <v>361</v>
      </c>
      <c r="F17262" t="s">
        <v>362</v>
      </c>
      <c r="H17262">
        <v>4934</v>
      </c>
      <c r="I17262">
        <v>1710</v>
      </c>
      <c r="J17262">
        <v>1562</v>
      </c>
      <c r="K17262">
        <v>1562</v>
      </c>
      <c r="L17262">
        <v>91.4</v>
      </c>
      <c r="M17262">
        <v>31.66</v>
      </c>
      <c r="N17262">
        <f>COUNTIF(Cod_Mun_Norte!B:B,DADOS_SNIS_Minas!A17262)</f>
        <v>0</v>
      </c>
    </row>
    <row r="17263" spans="1:14" x14ac:dyDescent="0.2">
      <c r="A17263">
        <v>315740</v>
      </c>
      <c r="B17263" t="s">
        <v>2393</v>
      </c>
      <c r="C17263" t="s">
        <v>98</v>
      </c>
      <c r="D17263">
        <v>2011</v>
      </c>
      <c r="E17263" t="s">
        <v>361</v>
      </c>
      <c r="F17263" t="s">
        <v>362</v>
      </c>
      <c r="H17263">
        <v>4963</v>
      </c>
      <c r="I17263">
        <v>1720</v>
      </c>
      <c r="J17263">
        <v>1469</v>
      </c>
      <c r="K17263">
        <v>1469</v>
      </c>
      <c r="L17263">
        <v>85.4</v>
      </c>
      <c r="M17263">
        <v>29.6</v>
      </c>
      <c r="N17263">
        <f>COUNTIF(Cod_Mun_Norte!B:B,DADOS_SNIS_Minas!A17263)</f>
        <v>0</v>
      </c>
    </row>
    <row r="17264" spans="1:14" x14ac:dyDescent="0.2">
      <c r="A17264">
        <v>315740</v>
      </c>
      <c r="B17264" t="s">
        <v>2393</v>
      </c>
      <c r="C17264" t="s">
        <v>98</v>
      </c>
      <c r="D17264">
        <v>2010</v>
      </c>
      <c r="E17264" t="s">
        <v>361</v>
      </c>
      <c r="F17264" t="s">
        <v>362</v>
      </c>
      <c r="H17264">
        <v>4992</v>
      </c>
      <c r="I17264">
        <v>1730</v>
      </c>
      <c r="J17264">
        <v>1420</v>
      </c>
      <c r="K17264">
        <v>1420</v>
      </c>
      <c r="L17264">
        <v>82.1</v>
      </c>
      <c r="M17264">
        <v>28.45</v>
      </c>
      <c r="N17264">
        <f>COUNTIF(Cod_Mun_Norte!B:B,DADOS_SNIS_Minas!A17264)</f>
        <v>0</v>
      </c>
    </row>
    <row r="17265" spans="1:14" x14ac:dyDescent="0.2">
      <c r="A17265">
        <v>315740</v>
      </c>
      <c r="B17265" t="s">
        <v>2393</v>
      </c>
      <c r="C17265" t="s">
        <v>98</v>
      </c>
      <c r="D17265">
        <v>2009</v>
      </c>
      <c r="E17265" t="s">
        <v>361</v>
      </c>
      <c r="F17265" t="s">
        <v>362</v>
      </c>
      <c r="H17265">
        <v>5321</v>
      </c>
      <c r="I17265">
        <v>1703</v>
      </c>
      <c r="J17265">
        <v>1395</v>
      </c>
      <c r="K17265">
        <v>1395</v>
      </c>
      <c r="L17265">
        <v>81.900000000000006</v>
      </c>
      <c r="M17265">
        <v>26.22</v>
      </c>
      <c r="N17265">
        <f>COUNTIF(Cod_Mun_Norte!B:B,DADOS_SNIS_Minas!A17265)</f>
        <v>0</v>
      </c>
    </row>
    <row r="17266" spans="1:14" x14ac:dyDescent="0.2">
      <c r="A17266">
        <v>315740</v>
      </c>
      <c r="B17266" t="s">
        <v>2393</v>
      </c>
      <c r="C17266" t="s">
        <v>98</v>
      </c>
      <c r="D17266">
        <v>2008</v>
      </c>
      <c r="E17266" t="s">
        <v>2396</v>
      </c>
      <c r="F17266" t="s">
        <v>364</v>
      </c>
      <c r="H17266">
        <v>5331</v>
      </c>
      <c r="I17266">
        <v>1706</v>
      </c>
      <c r="J17266">
        <v>1371</v>
      </c>
      <c r="K17266">
        <v>1371</v>
      </c>
      <c r="L17266">
        <v>80.400000000000006</v>
      </c>
      <c r="M17266">
        <v>25.72</v>
      </c>
      <c r="N17266">
        <f>COUNTIF(Cod_Mun_Norte!B:B,DADOS_SNIS_Minas!A17266)</f>
        <v>0</v>
      </c>
    </row>
    <row r="17267" spans="1:14" x14ac:dyDescent="0.2">
      <c r="A17267">
        <v>315740</v>
      </c>
      <c r="B17267" t="s">
        <v>2393</v>
      </c>
      <c r="C17267" t="s">
        <v>98</v>
      </c>
      <c r="D17267">
        <v>2007</v>
      </c>
      <c r="E17267" t="s">
        <v>2396</v>
      </c>
      <c r="F17267" t="s">
        <v>364</v>
      </c>
      <c r="H17267">
        <v>5193</v>
      </c>
      <c r="I17267">
        <v>1662</v>
      </c>
      <c r="J17267">
        <v>1306</v>
      </c>
      <c r="K17267">
        <v>1306</v>
      </c>
      <c r="L17267">
        <v>78.599999999999994</v>
      </c>
      <c r="M17267">
        <v>25.15</v>
      </c>
      <c r="N17267">
        <f>COUNTIF(Cod_Mun_Norte!B:B,DADOS_SNIS_Minas!A17267)</f>
        <v>0</v>
      </c>
    </row>
    <row r="17268" spans="1:14" x14ac:dyDescent="0.2">
      <c r="A17268">
        <v>315740</v>
      </c>
      <c r="B17268" t="s">
        <v>2393</v>
      </c>
      <c r="C17268" t="s">
        <v>98</v>
      </c>
      <c r="D17268">
        <v>2006</v>
      </c>
      <c r="E17268" t="s">
        <v>361</v>
      </c>
      <c r="F17268" t="s">
        <v>362</v>
      </c>
      <c r="H17268">
        <v>4603</v>
      </c>
      <c r="I17268">
        <v>1406</v>
      </c>
      <c r="J17268">
        <v>1284</v>
      </c>
      <c r="K17268">
        <v>1284</v>
      </c>
      <c r="L17268">
        <v>91.3</v>
      </c>
      <c r="M17268">
        <v>27.89</v>
      </c>
      <c r="N17268">
        <f>COUNTIF(Cod_Mun_Norte!B:B,DADOS_SNIS_Minas!A17268)</f>
        <v>0</v>
      </c>
    </row>
    <row r="17269" spans="1:14" x14ac:dyDescent="0.2">
      <c r="A17269">
        <v>315740</v>
      </c>
      <c r="B17269" t="s">
        <v>2393</v>
      </c>
      <c r="C17269" t="s">
        <v>98</v>
      </c>
      <c r="D17269">
        <v>2005</v>
      </c>
      <c r="E17269" t="s">
        <v>361</v>
      </c>
      <c r="F17269" t="s">
        <v>362</v>
      </c>
      <c r="H17269">
        <v>4721</v>
      </c>
      <c r="I17269">
        <v>1442</v>
      </c>
      <c r="J17269">
        <v>1244</v>
      </c>
      <c r="K17269">
        <v>1244</v>
      </c>
      <c r="L17269">
        <v>86.3</v>
      </c>
      <c r="M17269">
        <v>26.35</v>
      </c>
      <c r="N17269">
        <f>COUNTIF(Cod_Mun_Norte!B:B,DADOS_SNIS_Minas!A17269)</f>
        <v>0</v>
      </c>
    </row>
    <row r="17270" spans="1:14" x14ac:dyDescent="0.2">
      <c r="A17270">
        <v>315740</v>
      </c>
      <c r="B17270" t="s">
        <v>2393</v>
      </c>
      <c r="C17270" t="s">
        <v>98</v>
      </c>
      <c r="D17270">
        <v>2004</v>
      </c>
      <c r="E17270" t="s">
        <v>361</v>
      </c>
      <c r="F17270" t="s">
        <v>362</v>
      </c>
      <c r="H17270">
        <v>4840</v>
      </c>
      <c r="I17270">
        <v>1479</v>
      </c>
      <c r="N17270">
        <f>COUNTIF(Cod_Mun_Norte!B:B,DADOS_SNIS_Minas!A17270)</f>
        <v>0</v>
      </c>
    </row>
    <row r="17271" spans="1:14" x14ac:dyDescent="0.2">
      <c r="A17271">
        <v>315740</v>
      </c>
      <c r="B17271" t="s">
        <v>2393</v>
      </c>
      <c r="C17271" t="s">
        <v>98</v>
      </c>
      <c r="D17271">
        <v>2003</v>
      </c>
      <c r="E17271" t="s">
        <v>361</v>
      </c>
      <c r="F17271" t="s">
        <v>362</v>
      </c>
      <c r="H17271">
        <v>5055</v>
      </c>
      <c r="I17271">
        <v>1544</v>
      </c>
      <c r="N17271">
        <f>COUNTIF(Cod_Mun_Norte!B:B,DADOS_SNIS_Minas!A17271)</f>
        <v>0</v>
      </c>
    </row>
    <row r="17272" spans="1:14" x14ac:dyDescent="0.2">
      <c r="A17272">
        <v>315740</v>
      </c>
      <c r="B17272" t="s">
        <v>2393</v>
      </c>
      <c r="C17272" t="s">
        <v>98</v>
      </c>
      <c r="D17272">
        <v>2002</v>
      </c>
      <c r="E17272" t="s">
        <v>361</v>
      </c>
      <c r="F17272" t="s">
        <v>362</v>
      </c>
      <c r="H17272">
        <v>5157</v>
      </c>
      <c r="I17272">
        <v>1575</v>
      </c>
      <c r="N17272">
        <f>COUNTIF(Cod_Mun_Norte!B:B,DADOS_SNIS_Minas!A17272)</f>
        <v>0</v>
      </c>
    </row>
    <row r="17273" spans="1:14" x14ac:dyDescent="0.2">
      <c r="A17273">
        <v>315740</v>
      </c>
      <c r="B17273" t="s">
        <v>2393</v>
      </c>
      <c r="C17273" t="s">
        <v>98</v>
      </c>
      <c r="D17273">
        <v>2001</v>
      </c>
      <c r="E17273" t="s">
        <v>361</v>
      </c>
      <c r="F17273" t="s">
        <v>362</v>
      </c>
      <c r="H17273">
        <v>5252</v>
      </c>
      <c r="I17273">
        <v>1605</v>
      </c>
      <c r="N17273">
        <f>COUNTIF(Cod_Mun_Norte!B:B,DADOS_SNIS_Minas!A17273)</f>
        <v>0</v>
      </c>
    </row>
    <row r="17274" spans="1:14" x14ac:dyDescent="0.2">
      <c r="A17274">
        <v>315740</v>
      </c>
      <c r="B17274" t="s">
        <v>2393</v>
      </c>
      <c r="C17274" t="s">
        <v>98</v>
      </c>
      <c r="D17274">
        <v>2000</v>
      </c>
      <c r="E17274" t="s">
        <v>361</v>
      </c>
      <c r="F17274" t="s">
        <v>362</v>
      </c>
      <c r="H17274">
        <v>5378</v>
      </c>
      <c r="I17274">
        <v>1643</v>
      </c>
      <c r="N17274">
        <f>COUNTIF(Cod_Mun_Norte!B:B,DADOS_SNIS_Minas!A17274)</f>
        <v>0</v>
      </c>
    </row>
    <row r="17275" spans="1:14" x14ac:dyDescent="0.2">
      <c r="A17275">
        <v>315740</v>
      </c>
      <c r="B17275" t="s">
        <v>2393</v>
      </c>
      <c r="C17275" t="s">
        <v>98</v>
      </c>
      <c r="D17275">
        <v>1999</v>
      </c>
      <c r="E17275" t="s">
        <v>361</v>
      </c>
      <c r="F17275" t="s">
        <v>362</v>
      </c>
      <c r="H17275">
        <v>5227</v>
      </c>
      <c r="I17275">
        <v>1412</v>
      </c>
      <c r="N17275">
        <f>COUNTIF(Cod_Mun_Norte!B:B,DADOS_SNIS_Minas!A17275)</f>
        <v>0</v>
      </c>
    </row>
    <row r="17276" spans="1:14" x14ac:dyDescent="0.2">
      <c r="A17276">
        <v>315740</v>
      </c>
      <c r="B17276" t="s">
        <v>2393</v>
      </c>
      <c r="C17276" t="s">
        <v>98</v>
      </c>
      <c r="D17276">
        <v>1998</v>
      </c>
      <c r="E17276" t="s">
        <v>361</v>
      </c>
      <c r="F17276" t="s">
        <v>362</v>
      </c>
      <c r="H17276">
        <v>5332</v>
      </c>
      <c r="I17276">
        <v>1440</v>
      </c>
      <c r="N17276">
        <f>COUNTIF(Cod_Mun_Norte!B:B,DADOS_SNIS_Minas!A17276)</f>
        <v>0</v>
      </c>
    </row>
    <row r="17277" spans="1:14" x14ac:dyDescent="0.2">
      <c r="A17277">
        <v>315740</v>
      </c>
      <c r="B17277" t="s">
        <v>2393</v>
      </c>
      <c r="C17277" t="s">
        <v>98</v>
      </c>
      <c r="D17277">
        <v>1997</v>
      </c>
      <c r="H17277">
        <v>5437</v>
      </c>
      <c r="I17277">
        <v>1468</v>
      </c>
      <c r="N17277">
        <f>COUNTIF(Cod_Mun_Norte!B:B,DADOS_SNIS_Minas!A17277)</f>
        <v>0</v>
      </c>
    </row>
    <row r="17278" spans="1:14" x14ac:dyDescent="0.2">
      <c r="A17278">
        <v>315740</v>
      </c>
      <c r="B17278" t="s">
        <v>2393</v>
      </c>
      <c r="C17278" t="s">
        <v>98</v>
      </c>
      <c r="D17278">
        <v>1996</v>
      </c>
      <c r="H17278">
        <v>5562</v>
      </c>
      <c r="I17278">
        <v>1502</v>
      </c>
      <c r="N17278">
        <f>COUNTIF(Cod_Mun_Norte!B:B,DADOS_SNIS_Minas!A17278)</f>
        <v>0</v>
      </c>
    </row>
    <row r="17279" spans="1:14" x14ac:dyDescent="0.2">
      <c r="A17279">
        <v>315740</v>
      </c>
      <c r="B17279" t="s">
        <v>2393</v>
      </c>
      <c r="C17279" t="s">
        <v>98</v>
      </c>
      <c r="D17279">
        <v>1995</v>
      </c>
      <c r="H17279">
        <v>6166</v>
      </c>
      <c r="I17279">
        <v>1665</v>
      </c>
      <c r="N17279">
        <f>COUNTIF(Cod_Mun_Norte!B:B,DADOS_SNIS_Minas!A17279)</f>
        <v>0</v>
      </c>
    </row>
    <row r="17280" spans="1:14" x14ac:dyDescent="0.2">
      <c r="A17280">
        <v>315750</v>
      </c>
      <c r="B17280" t="s">
        <v>2397</v>
      </c>
      <c r="C17280" t="s">
        <v>98</v>
      </c>
      <c r="D17280">
        <v>2020</v>
      </c>
      <c r="E17280" t="s">
        <v>2398</v>
      </c>
      <c r="F17280" t="s">
        <v>364</v>
      </c>
      <c r="G17280" t="s">
        <v>368</v>
      </c>
      <c r="H17280">
        <v>4381</v>
      </c>
      <c r="I17280">
        <v>2908</v>
      </c>
      <c r="J17280">
        <v>2555</v>
      </c>
      <c r="K17280">
        <v>2555</v>
      </c>
      <c r="L17280">
        <v>87.9</v>
      </c>
      <c r="M17280">
        <v>58.32</v>
      </c>
      <c r="N17280">
        <f>COUNTIF(Cod_Mun_Norte!B:B,DADOS_SNIS_Minas!A17280)</f>
        <v>0</v>
      </c>
    </row>
    <row r="17281" spans="1:14" x14ac:dyDescent="0.2">
      <c r="A17281">
        <v>315750</v>
      </c>
      <c r="B17281" t="s">
        <v>2397</v>
      </c>
      <c r="C17281" t="s">
        <v>98</v>
      </c>
      <c r="D17281">
        <v>2019</v>
      </c>
      <c r="E17281" t="s">
        <v>2398</v>
      </c>
      <c r="F17281" t="s">
        <v>364</v>
      </c>
      <c r="G17281" t="s">
        <v>368</v>
      </c>
      <c r="H17281">
        <v>4409</v>
      </c>
      <c r="I17281">
        <v>2926</v>
      </c>
      <c r="J17281">
        <v>2503</v>
      </c>
      <c r="K17281">
        <v>2503</v>
      </c>
      <c r="L17281">
        <v>85.5</v>
      </c>
      <c r="M17281">
        <v>56.77</v>
      </c>
      <c r="N17281">
        <f>COUNTIF(Cod_Mun_Norte!B:B,DADOS_SNIS_Minas!A17281)</f>
        <v>0</v>
      </c>
    </row>
    <row r="17282" spans="1:14" x14ac:dyDescent="0.2">
      <c r="A17282">
        <v>315750</v>
      </c>
      <c r="B17282" t="s">
        <v>2397</v>
      </c>
      <c r="C17282" t="s">
        <v>98</v>
      </c>
      <c r="D17282">
        <v>2018</v>
      </c>
      <c r="E17282" t="s">
        <v>2398</v>
      </c>
      <c r="F17282" t="s">
        <v>364</v>
      </c>
      <c r="H17282">
        <v>4438</v>
      </c>
      <c r="I17282">
        <v>2945</v>
      </c>
      <c r="J17282">
        <v>2490</v>
      </c>
      <c r="K17282">
        <v>2490</v>
      </c>
      <c r="L17282">
        <v>84.6</v>
      </c>
      <c r="M17282">
        <v>56.11</v>
      </c>
      <c r="N17282">
        <f>COUNTIF(Cod_Mun_Norte!B:B,DADOS_SNIS_Minas!A17282)</f>
        <v>0</v>
      </c>
    </row>
    <row r="17283" spans="1:14" x14ac:dyDescent="0.2">
      <c r="A17283">
        <v>315750</v>
      </c>
      <c r="B17283" t="s">
        <v>2397</v>
      </c>
      <c r="C17283" t="s">
        <v>98</v>
      </c>
      <c r="D17283">
        <v>2017</v>
      </c>
      <c r="E17283" t="s">
        <v>2398</v>
      </c>
      <c r="F17283" t="s">
        <v>364</v>
      </c>
      <c r="H17283">
        <v>4587</v>
      </c>
      <c r="I17283">
        <v>3044</v>
      </c>
      <c r="J17283">
        <v>2515</v>
      </c>
      <c r="K17283">
        <v>2515</v>
      </c>
      <c r="L17283">
        <v>82.6</v>
      </c>
      <c r="M17283">
        <v>54.83</v>
      </c>
      <c r="N17283">
        <f>COUNTIF(Cod_Mun_Norte!B:B,DADOS_SNIS_Minas!A17283)</f>
        <v>0</v>
      </c>
    </row>
    <row r="17284" spans="1:14" x14ac:dyDescent="0.2">
      <c r="A17284">
        <v>315750</v>
      </c>
      <c r="B17284" t="s">
        <v>2397</v>
      </c>
      <c r="C17284" t="s">
        <v>98</v>
      </c>
      <c r="D17284">
        <v>2016</v>
      </c>
      <c r="E17284" t="s">
        <v>2398</v>
      </c>
      <c r="F17284" t="s">
        <v>364</v>
      </c>
      <c r="H17284">
        <v>4604</v>
      </c>
      <c r="I17284">
        <v>3056</v>
      </c>
      <c r="J17284">
        <v>2463</v>
      </c>
      <c r="K17284">
        <v>2463</v>
      </c>
      <c r="L17284">
        <v>80.599999999999994</v>
      </c>
      <c r="M17284">
        <v>53.5</v>
      </c>
      <c r="N17284">
        <f>COUNTIF(Cod_Mun_Norte!B:B,DADOS_SNIS_Minas!A17284)</f>
        <v>0</v>
      </c>
    </row>
    <row r="17285" spans="1:14" x14ac:dyDescent="0.2">
      <c r="A17285">
        <v>315750</v>
      </c>
      <c r="B17285" t="s">
        <v>2397</v>
      </c>
      <c r="C17285" t="s">
        <v>98</v>
      </c>
      <c r="D17285">
        <v>2015</v>
      </c>
      <c r="E17285" t="s">
        <v>2398</v>
      </c>
      <c r="F17285" t="s">
        <v>364</v>
      </c>
      <c r="H17285">
        <v>4622</v>
      </c>
      <c r="I17285">
        <v>3068</v>
      </c>
      <c r="J17285">
        <v>2480</v>
      </c>
      <c r="K17285">
        <v>2480</v>
      </c>
      <c r="L17285">
        <v>80.8</v>
      </c>
      <c r="M17285">
        <v>53.66</v>
      </c>
      <c r="N17285">
        <f>COUNTIF(Cod_Mun_Norte!B:B,DADOS_SNIS_Minas!A17285)</f>
        <v>0</v>
      </c>
    </row>
    <row r="17286" spans="1:14" x14ac:dyDescent="0.2">
      <c r="A17286">
        <v>315750</v>
      </c>
      <c r="B17286" t="s">
        <v>2397</v>
      </c>
      <c r="C17286" t="s">
        <v>98</v>
      </c>
      <c r="D17286">
        <v>2014</v>
      </c>
      <c r="E17286" t="s">
        <v>2398</v>
      </c>
      <c r="F17286" t="s">
        <v>364</v>
      </c>
      <c r="H17286">
        <v>4641</v>
      </c>
      <c r="I17286">
        <v>3080</v>
      </c>
      <c r="J17286">
        <v>3080</v>
      </c>
      <c r="K17286">
        <v>3080</v>
      </c>
      <c r="L17286">
        <v>100</v>
      </c>
      <c r="M17286">
        <v>66.37</v>
      </c>
      <c r="N17286">
        <f>COUNTIF(Cod_Mun_Norte!B:B,DADOS_SNIS_Minas!A17286)</f>
        <v>0</v>
      </c>
    </row>
    <row r="17287" spans="1:14" x14ac:dyDescent="0.2">
      <c r="A17287">
        <v>315750</v>
      </c>
      <c r="B17287" t="s">
        <v>2397</v>
      </c>
      <c r="C17287" t="s">
        <v>98</v>
      </c>
      <c r="D17287">
        <v>2013</v>
      </c>
      <c r="E17287" t="s">
        <v>2398</v>
      </c>
      <c r="F17287" t="s">
        <v>364</v>
      </c>
      <c r="H17287">
        <v>4661</v>
      </c>
      <c r="I17287">
        <v>3093</v>
      </c>
      <c r="J17287">
        <v>3093</v>
      </c>
      <c r="K17287">
        <v>3093</v>
      </c>
      <c r="L17287">
        <v>100</v>
      </c>
      <c r="M17287">
        <v>66.36</v>
      </c>
      <c r="N17287">
        <f>COUNTIF(Cod_Mun_Norte!B:B,DADOS_SNIS_Minas!A17287)</f>
        <v>0</v>
      </c>
    </row>
    <row r="17288" spans="1:14" x14ac:dyDescent="0.2">
      <c r="A17288">
        <v>315750</v>
      </c>
      <c r="B17288" t="s">
        <v>2397</v>
      </c>
      <c r="C17288" t="s">
        <v>98</v>
      </c>
      <c r="D17288">
        <v>2012</v>
      </c>
      <c r="E17288" t="s">
        <v>2398</v>
      </c>
      <c r="F17288" t="s">
        <v>364</v>
      </c>
      <c r="H17288">
        <v>4552</v>
      </c>
      <c r="I17288">
        <v>3021</v>
      </c>
      <c r="J17288">
        <v>3021</v>
      </c>
      <c r="K17288">
        <v>3021</v>
      </c>
      <c r="L17288">
        <v>100</v>
      </c>
      <c r="M17288">
        <v>66.37</v>
      </c>
      <c r="N17288">
        <f>COUNTIF(Cod_Mun_Norte!B:B,DADOS_SNIS_Minas!A17288)</f>
        <v>0</v>
      </c>
    </row>
    <row r="17289" spans="1:14" x14ac:dyDescent="0.2">
      <c r="A17289">
        <v>315750</v>
      </c>
      <c r="B17289" t="s">
        <v>2397</v>
      </c>
      <c r="C17289" t="s">
        <v>98</v>
      </c>
      <c r="D17289">
        <v>2011</v>
      </c>
      <c r="E17289" t="s">
        <v>361</v>
      </c>
      <c r="F17289" t="s">
        <v>362</v>
      </c>
      <c r="H17289">
        <v>4576</v>
      </c>
      <c r="I17289">
        <v>3037</v>
      </c>
      <c r="J17289">
        <v>3037</v>
      </c>
      <c r="K17289">
        <v>3037</v>
      </c>
      <c r="L17289">
        <v>100</v>
      </c>
      <c r="M17289">
        <v>66.37</v>
      </c>
      <c r="N17289">
        <f>COUNTIF(Cod_Mun_Norte!B:B,DADOS_SNIS_Minas!A17289)</f>
        <v>0</v>
      </c>
    </row>
    <row r="17290" spans="1:14" x14ac:dyDescent="0.2">
      <c r="A17290">
        <v>315750</v>
      </c>
      <c r="B17290" t="s">
        <v>2397</v>
      </c>
      <c r="C17290" t="s">
        <v>98</v>
      </c>
      <c r="D17290">
        <v>2010</v>
      </c>
      <c r="E17290" t="s">
        <v>361</v>
      </c>
      <c r="F17290" t="s">
        <v>362</v>
      </c>
      <c r="H17290">
        <v>4600</v>
      </c>
      <c r="I17290">
        <v>3053</v>
      </c>
      <c r="J17290">
        <v>3053</v>
      </c>
      <c r="K17290">
        <v>3053</v>
      </c>
      <c r="L17290">
        <v>100</v>
      </c>
      <c r="M17290">
        <v>66.37</v>
      </c>
      <c r="N17290">
        <f>COUNTIF(Cod_Mun_Norte!B:B,DADOS_SNIS_Minas!A17290)</f>
        <v>0</v>
      </c>
    </row>
    <row r="17291" spans="1:14" x14ac:dyDescent="0.2">
      <c r="A17291">
        <v>315750</v>
      </c>
      <c r="B17291" t="s">
        <v>2397</v>
      </c>
      <c r="C17291" t="s">
        <v>98</v>
      </c>
      <c r="D17291">
        <v>2009</v>
      </c>
      <c r="E17291" t="s">
        <v>2398</v>
      </c>
      <c r="F17291" t="s">
        <v>364</v>
      </c>
      <c r="H17291">
        <v>4568</v>
      </c>
      <c r="I17291">
        <v>2848</v>
      </c>
      <c r="J17291">
        <v>3187</v>
      </c>
      <c r="K17291">
        <v>3187</v>
      </c>
      <c r="L17291">
        <v>100</v>
      </c>
      <c r="M17291">
        <v>69.77</v>
      </c>
      <c r="N17291">
        <f>COUNTIF(Cod_Mun_Norte!B:B,DADOS_SNIS_Minas!A17291)</f>
        <v>0</v>
      </c>
    </row>
    <row r="17292" spans="1:14" x14ac:dyDescent="0.2">
      <c r="A17292">
        <v>315750</v>
      </c>
      <c r="B17292" t="s">
        <v>2397</v>
      </c>
      <c r="C17292" t="s">
        <v>98</v>
      </c>
      <c r="D17292">
        <v>2008</v>
      </c>
      <c r="E17292" t="s">
        <v>361</v>
      </c>
      <c r="F17292" t="s">
        <v>362</v>
      </c>
      <c r="H17292">
        <v>4605</v>
      </c>
      <c r="I17292">
        <v>2871</v>
      </c>
      <c r="J17292">
        <v>3134</v>
      </c>
      <c r="K17292">
        <v>3134</v>
      </c>
      <c r="L17292">
        <v>100</v>
      </c>
      <c r="M17292">
        <v>68.06</v>
      </c>
      <c r="N17292">
        <f>COUNTIF(Cod_Mun_Norte!B:B,DADOS_SNIS_Minas!A17292)</f>
        <v>0</v>
      </c>
    </row>
    <row r="17293" spans="1:14" x14ac:dyDescent="0.2">
      <c r="A17293">
        <v>315750</v>
      </c>
      <c r="B17293" t="s">
        <v>2397</v>
      </c>
      <c r="C17293" t="s">
        <v>98</v>
      </c>
      <c r="D17293">
        <v>2007</v>
      </c>
      <c r="E17293" t="s">
        <v>361</v>
      </c>
      <c r="F17293" t="s">
        <v>362</v>
      </c>
      <c r="H17293">
        <v>4519</v>
      </c>
      <c r="I17293">
        <v>2817</v>
      </c>
      <c r="J17293">
        <v>2976</v>
      </c>
      <c r="K17293">
        <v>2976</v>
      </c>
      <c r="L17293">
        <v>100</v>
      </c>
      <c r="M17293">
        <v>65.86</v>
      </c>
      <c r="N17293">
        <f>COUNTIF(Cod_Mun_Norte!B:B,DADOS_SNIS_Minas!A17293)</f>
        <v>0</v>
      </c>
    </row>
    <row r="17294" spans="1:14" x14ac:dyDescent="0.2">
      <c r="A17294">
        <v>315750</v>
      </c>
      <c r="B17294" t="s">
        <v>2397</v>
      </c>
      <c r="C17294" t="s">
        <v>98</v>
      </c>
      <c r="D17294">
        <v>2006</v>
      </c>
      <c r="E17294" t="s">
        <v>361</v>
      </c>
      <c r="F17294" t="s">
        <v>362</v>
      </c>
      <c r="H17294">
        <v>4877</v>
      </c>
      <c r="I17294">
        <v>2462</v>
      </c>
      <c r="J17294">
        <v>2846</v>
      </c>
      <c r="K17294">
        <v>2846</v>
      </c>
      <c r="L17294">
        <v>100</v>
      </c>
      <c r="M17294">
        <v>58.36</v>
      </c>
      <c r="N17294">
        <f>COUNTIF(Cod_Mun_Norte!B:B,DADOS_SNIS_Minas!A17294)</f>
        <v>0</v>
      </c>
    </row>
    <row r="17295" spans="1:14" x14ac:dyDescent="0.2">
      <c r="A17295">
        <v>315750</v>
      </c>
      <c r="B17295" t="s">
        <v>2397</v>
      </c>
      <c r="C17295" t="s">
        <v>98</v>
      </c>
      <c r="D17295">
        <v>2005</v>
      </c>
      <c r="E17295" t="s">
        <v>361</v>
      </c>
      <c r="F17295" t="s">
        <v>362</v>
      </c>
      <c r="H17295">
        <v>4885</v>
      </c>
      <c r="I17295">
        <v>2466</v>
      </c>
      <c r="J17295">
        <v>2801</v>
      </c>
      <c r="K17295">
        <v>2801</v>
      </c>
      <c r="L17295">
        <v>100</v>
      </c>
      <c r="M17295">
        <v>57.34</v>
      </c>
      <c r="N17295">
        <f>COUNTIF(Cod_Mun_Norte!B:B,DADOS_SNIS_Minas!A17295)</f>
        <v>0</v>
      </c>
    </row>
    <row r="17296" spans="1:14" x14ac:dyDescent="0.2">
      <c r="A17296">
        <v>315750</v>
      </c>
      <c r="B17296" t="s">
        <v>2397</v>
      </c>
      <c r="C17296" t="s">
        <v>98</v>
      </c>
      <c r="D17296">
        <v>2004</v>
      </c>
      <c r="E17296" t="s">
        <v>361</v>
      </c>
      <c r="F17296" t="s">
        <v>362</v>
      </c>
      <c r="H17296">
        <v>4892</v>
      </c>
      <c r="I17296">
        <v>2470</v>
      </c>
      <c r="N17296">
        <f>COUNTIF(Cod_Mun_Norte!B:B,DADOS_SNIS_Minas!A17296)</f>
        <v>0</v>
      </c>
    </row>
    <row r="17297" spans="1:14" x14ac:dyDescent="0.2">
      <c r="A17297">
        <v>315750</v>
      </c>
      <c r="B17297" t="s">
        <v>2397</v>
      </c>
      <c r="C17297" t="s">
        <v>98</v>
      </c>
      <c r="D17297">
        <v>2003</v>
      </c>
      <c r="E17297" t="s">
        <v>361</v>
      </c>
      <c r="F17297" t="s">
        <v>362</v>
      </c>
      <c r="H17297">
        <v>4905</v>
      </c>
      <c r="I17297">
        <v>2476</v>
      </c>
      <c r="N17297">
        <f>COUNTIF(Cod_Mun_Norte!B:B,DADOS_SNIS_Minas!A17297)</f>
        <v>0</v>
      </c>
    </row>
    <row r="17298" spans="1:14" x14ac:dyDescent="0.2">
      <c r="A17298">
        <v>315750</v>
      </c>
      <c r="B17298" t="s">
        <v>2397</v>
      </c>
      <c r="C17298" t="s">
        <v>98</v>
      </c>
      <c r="D17298">
        <v>2002</v>
      </c>
      <c r="H17298">
        <v>4911</v>
      </c>
      <c r="I17298">
        <v>2479</v>
      </c>
      <c r="N17298">
        <f>COUNTIF(Cod_Mun_Norte!B:B,DADOS_SNIS_Minas!A17298)</f>
        <v>0</v>
      </c>
    </row>
    <row r="17299" spans="1:14" x14ac:dyDescent="0.2">
      <c r="A17299">
        <v>315750</v>
      </c>
      <c r="B17299" t="s">
        <v>2397</v>
      </c>
      <c r="C17299" t="s">
        <v>98</v>
      </c>
      <c r="D17299">
        <v>2001</v>
      </c>
      <c r="H17299">
        <v>4912</v>
      </c>
      <c r="I17299">
        <v>2480</v>
      </c>
      <c r="N17299">
        <f>COUNTIF(Cod_Mun_Norte!B:B,DADOS_SNIS_Minas!A17299)</f>
        <v>0</v>
      </c>
    </row>
    <row r="17300" spans="1:14" x14ac:dyDescent="0.2">
      <c r="A17300">
        <v>315750</v>
      </c>
      <c r="B17300" t="s">
        <v>2397</v>
      </c>
      <c r="C17300" t="s">
        <v>98</v>
      </c>
      <c r="D17300">
        <v>2000</v>
      </c>
      <c r="H17300">
        <v>4924</v>
      </c>
      <c r="I17300">
        <v>2486</v>
      </c>
      <c r="N17300">
        <f>COUNTIF(Cod_Mun_Norte!B:B,DADOS_SNIS_Minas!A17300)</f>
        <v>0</v>
      </c>
    </row>
    <row r="17301" spans="1:14" x14ac:dyDescent="0.2">
      <c r="A17301">
        <v>315750</v>
      </c>
      <c r="B17301" t="s">
        <v>2397</v>
      </c>
      <c r="C17301" t="s">
        <v>98</v>
      </c>
      <c r="D17301">
        <v>1999</v>
      </c>
      <c r="H17301">
        <v>4555</v>
      </c>
      <c r="I17301">
        <v>2024</v>
      </c>
      <c r="N17301">
        <f>COUNTIF(Cod_Mun_Norte!B:B,DADOS_SNIS_Minas!A17301)</f>
        <v>0</v>
      </c>
    </row>
    <row r="17302" spans="1:14" x14ac:dyDescent="0.2">
      <c r="A17302">
        <v>315750</v>
      </c>
      <c r="B17302" t="s">
        <v>2397</v>
      </c>
      <c r="C17302" t="s">
        <v>98</v>
      </c>
      <c r="D17302">
        <v>1998</v>
      </c>
      <c r="H17302">
        <v>4646</v>
      </c>
      <c r="I17302">
        <v>2065</v>
      </c>
      <c r="N17302">
        <f>COUNTIF(Cod_Mun_Norte!B:B,DADOS_SNIS_Minas!A17302)</f>
        <v>0</v>
      </c>
    </row>
    <row r="17303" spans="1:14" x14ac:dyDescent="0.2">
      <c r="A17303">
        <v>315750</v>
      </c>
      <c r="B17303" t="s">
        <v>2397</v>
      </c>
      <c r="C17303" t="s">
        <v>98</v>
      </c>
      <c r="D17303">
        <v>1997</v>
      </c>
      <c r="H17303">
        <v>4738</v>
      </c>
      <c r="I17303">
        <v>2106</v>
      </c>
      <c r="N17303">
        <f>COUNTIF(Cod_Mun_Norte!B:B,DADOS_SNIS_Minas!A17303)</f>
        <v>0</v>
      </c>
    </row>
    <row r="17304" spans="1:14" x14ac:dyDescent="0.2">
      <c r="A17304">
        <v>315750</v>
      </c>
      <c r="B17304" t="s">
        <v>2397</v>
      </c>
      <c r="C17304" t="s">
        <v>98</v>
      </c>
      <c r="D17304">
        <v>1996</v>
      </c>
      <c r="H17304">
        <v>4847</v>
      </c>
      <c r="I17304">
        <v>2154</v>
      </c>
      <c r="N17304">
        <f>COUNTIF(Cod_Mun_Norte!B:B,DADOS_SNIS_Minas!A17304)</f>
        <v>0</v>
      </c>
    </row>
    <row r="17305" spans="1:14" x14ac:dyDescent="0.2">
      <c r="A17305">
        <v>315750</v>
      </c>
      <c r="B17305" t="s">
        <v>2397</v>
      </c>
      <c r="C17305" t="s">
        <v>98</v>
      </c>
      <c r="D17305">
        <v>1995</v>
      </c>
      <c r="H17305">
        <v>5164</v>
      </c>
      <c r="I17305">
        <v>2295</v>
      </c>
      <c r="N17305">
        <f>COUNTIF(Cod_Mun_Norte!B:B,DADOS_SNIS_Minas!A17305)</f>
        <v>0</v>
      </c>
    </row>
    <row r="17306" spans="1:14" x14ac:dyDescent="0.2">
      <c r="A17306">
        <v>315760</v>
      </c>
      <c r="B17306" t="s">
        <v>73</v>
      </c>
      <c r="C17306" t="s">
        <v>98</v>
      </c>
      <c r="D17306">
        <v>2020</v>
      </c>
      <c r="E17306" t="s">
        <v>361</v>
      </c>
      <c r="F17306" t="s">
        <v>362</v>
      </c>
      <c r="G17306" t="s">
        <v>119</v>
      </c>
      <c r="H17306">
        <v>3826</v>
      </c>
      <c r="I17306">
        <v>2209</v>
      </c>
      <c r="J17306">
        <v>1938</v>
      </c>
      <c r="K17306">
        <v>1938</v>
      </c>
      <c r="L17306">
        <v>87.7</v>
      </c>
      <c r="M17306">
        <v>50.65</v>
      </c>
      <c r="N17306">
        <f>COUNTIF(Cod_Mun_Norte!B:B,DADOS_SNIS_Minas!A17306)</f>
        <v>1</v>
      </c>
    </row>
    <row r="17307" spans="1:14" x14ac:dyDescent="0.2">
      <c r="A17307">
        <v>315760</v>
      </c>
      <c r="B17307" t="s">
        <v>73</v>
      </c>
      <c r="C17307" t="s">
        <v>98</v>
      </c>
      <c r="D17307">
        <v>2019</v>
      </c>
      <c r="E17307" t="s">
        <v>361</v>
      </c>
      <c r="F17307" t="s">
        <v>362</v>
      </c>
      <c r="G17307" t="s">
        <v>119</v>
      </c>
      <c r="H17307">
        <v>3846</v>
      </c>
      <c r="I17307">
        <v>2221</v>
      </c>
      <c r="J17307">
        <v>1869</v>
      </c>
      <c r="K17307">
        <v>1869</v>
      </c>
      <c r="L17307">
        <v>84.2</v>
      </c>
      <c r="M17307">
        <v>48.6</v>
      </c>
      <c r="N17307">
        <f>COUNTIF(Cod_Mun_Norte!B:B,DADOS_SNIS_Minas!A17307)</f>
        <v>1</v>
      </c>
    </row>
    <row r="17308" spans="1:14" x14ac:dyDescent="0.2">
      <c r="A17308">
        <v>315760</v>
      </c>
      <c r="B17308" t="s">
        <v>73</v>
      </c>
      <c r="C17308" t="s">
        <v>98</v>
      </c>
      <c r="D17308">
        <v>2018</v>
      </c>
      <c r="E17308" t="s">
        <v>361</v>
      </c>
      <c r="F17308" t="s">
        <v>362</v>
      </c>
      <c r="H17308">
        <v>3866</v>
      </c>
      <c r="I17308">
        <v>2232</v>
      </c>
      <c r="J17308">
        <v>1808</v>
      </c>
      <c r="K17308">
        <v>1808</v>
      </c>
      <c r="L17308">
        <v>81</v>
      </c>
      <c r="M17308">
        <v>46.77</v>
      </c>
      <c r="N17308">
        <f>COUNTIF(Cod_Mun_Norte!B:B,DADOS_SNIS_Minas!A17308)</f>
        <v>1</v>
      </c>
    </row>
    <row r="17309" spans="1:14" x14ac:dyDescent="0.2">
      <c r="A17309">
        <v>315760</v>
      </c>
      <c r="B17309" t="s">
        <v>73</v>
      </c>
      <c r="C17309" t="s">
        <v>98</v>
      </c>
      <c r="D17309">
        <v>2017</v>
      </c>
      <c r="E17309" t="s">
        <v>361</v>
      </c>
      <c r="F17309" t="s">
        <v>362</v>
      </c>
      <c r="H17309">
        <v>3985</v>
      </c>
      <c r="I17309">
        <v>2301</v>
      </c>
      <c r="J17309">
        <v>1813</v>
      </c>
      <c r="K17309">
        <v>1813</v>
      </c>
      <c r="L17309">
        <v>78.8</v>
      </c>
      <c r="M17309">
        <v>45.5</v>
      </c>
      <c r="N17309">
        <f>COUNTIF(Cod_Mun_Norte!B:B,DADOS_SNIS_Minas!A17309)</f>
        <v>1</v>
      </c>
    </row>
    <row r="17310" spans="1:14" x14ac:dyDescent="0.2">
      <c r="A17310">
        <v>315760</v>
      </c>
      <c r="B17310" t="s">
        <v>73</v>
      </c>
      <c r="C17310" t="s">
        <v>98</v>
      </c>
      <c r="D17310">
        <v>2016</v>
      </c>
      <c r="E17310" t="s">
        <v>361</v>
      </c>
      <c r="F17310" t="s">
        <v>362</v>
      </c>
      <c r="H17310">
        <v>3997</v>
      </c>
      <c r="I17310">
        <v>2308</v>
      </c>
      <c r="J17310">
        <v>1881</v>
      </c>
      <c r="K17310">
        <v>1881</v>
      </c>
      <c r="L17310">
        <v>81.5</v>
      </c>
      <c r="M17310">
        <v>47.06</v>
      </c>
      <c r="N17310">
        <f>COUNTIF(Cod_Mun_Norte!B:B,DADOS_SNIS_Minas!A17310)</f>
        <v>1</v>
      </c>
    </row>
    <row r="17311" spans="1:14" x14ac:dyDescent="0.2">
      <c r="A17311">
        <v>315760</v>
      </c>
      <c r="B17311" t="s">
        <v>73</v>
      </c>
      <c r="C17311" t="s">
        <v>98</v>
      </c>
      <c r="D17311">
        <v>2015</v>
      </c>
      <c r="E17311" t="s">
        <v>361</v>
      </c>
      <c r="F17311" t="s">
        <v>362</v>
      </c>
      <c r="H17311">
        <v>4009</v>
      </c>
      <c r="I17311">
        <v>2315</v>
      </c>
      <c r="J17311">
        <v>1890</v>
      </c>
      <c r="K17311">
        <v>1890</v>
      </c>
      <c r="L17311">
        <v>81.599999999999994</v>
      </c>
      <c r="M17311">
        <v>47.14</v>
      </c>
      <c r="N17311">
        <f>COUNTIF(Cod_Mun_Norte!B:B,DADOS_SNIS_Minas!A17311)</f>
        <v>1</v>
      </c>
    </row>
    <row r="17312" spans="1:14" x14ac:dyDescent="0.2">
      <c r="A17312">
        <v>315760</v>
      </c>
      <c r="B17312" t="s">
        <v>73</v>
      </c>
      <c r="C17312" t="s">
        <v>98</v>
      </c>
      <c r="D17312">
        <v>2014</v>
      </c>
      <c r="E17312" t="s">
        <v>2399</v>
      </c>
      <c r="F17312" t="s">
        <v>360</v>
      </c>
      <c r="H17312">
        <v>4021</v>
      </c>
      <c r="I17312">
        <v>2322</v>
      </c>
      <c r="J17312">
        <v>2322</v>
      </c>
      <c r="K17312">
        <v>2322</v>
      </c>
      <c r="L17312">
        <v>100</v>
      </c>
      <c r="M17312">
        <v>57.75</v>
      </c>
      <c r="N17312">
        <f>COUNTIF(Cod_Mun_Norte!B:B,DADOS_SNIS_Minas!A17312)</f>
        <v>1</v>
      </c>
    </row>
    <row r="17313" spans="1:14" x14ac:dyDescent="0.2">
      <c r="A17313">
        <v>315760</v>
      </c>
      <c r="B17313" t="s">
        <v>73</v>
      </c>
      <c r="C17313" t="s">
        <v>98</v>
      </c>
      <c r="D17313">
        <v>2013</v>
      </c>
      <c r="E17313" t="s">
        <v>2400</v>
      </c>
      <c r="F17313" t="s">
        <v>364</v>
      </c>
      <c r="H17313">
        <v>4034</v>
      </c>
      <c r="I17313">
        <v>2329</v>
      </c>
      <c r="J17313">
        <v>2329</v>
      </c>
      <c r="K17313">
        <v>2329</v>
      </c>
      <c r="L17313">
        <v>100</v>
      </c>
      <c r="M17313">
        <v>57.73</v>
      </c>
      <c r="N17313">
        <f>COUNTIF(Cod_Mun_Norte!B:B,DADOS_SNIS_Minas!A17313)</f>
        <v>1</v>
      </c>
    </row>
    <row r="17314" spans="1:14" x14ac:dyDescent="0.2">
      <c r="A17314">
        <v>315760</v>
      </c>
      <c r="B17314" t="s">
        <v>73</v>
      </c>
      <c r="C17314" t="s">
        <v>98</v>
      </c>
      <c r="D17314">
        <v>2012</v>
      </c>
      <c r="E17314" t="s">
        <v>361</v>
      </c>
      <c r="F17314" t="s">
        <v>362</v>
      </c>
      <c r="H17314">
        <v>3935</v>
      </c>
      <c r="I17314">
        <v>2272</v>
      </c>
      <c r="J17314">
        <v>2272</v>
      </c>
      <c r="K17314">
        <v>2272</v>
      </c>
      <c r="L17314">
        <v>100</v>
      </c>
      <c r="M17314">
        <v>57.74</v>
      </c>
      <c r="N17314">
        <f>COUNTIF(Cod_Mun_Norte!B:B,DADOS_SNIS_Minas!A17314)</f>
        <v>1</v>
      </c>
    </row>
    <row r="17315" spans="1:14" x14ac:dyDescent="0.2">
      <c r="A17315">
        <v>315760</v>
      </c>
      <c r="B17315" t="s">
        <v>73</v>
      </c>
      <c r="C17315" t="s">
        <v>98</v>
      </c>
      <c r="D17315">
        <v>2011</v>
      </c>
      <c r="E17315" t="s">
        <v>361</v>
      </c>
      <c r="F17315" t="s">
        <v>362</v>
      </c>
      <c r="H17315">
        <v>3951</v>
      </c>
      <c r="I17315">
        <v>2281</v>
      </c>
      <c r="J17315">
        <v>2281</v>
      </c>
      <c r="K17315">
        <v>2281</v>
      </c>
      <c r="L17315">
        <v>100</v>
      </c>
      <c r="M17315">
        <v>57.73</v>
      </c>
      <c r="N17315">
        <f>COUNTIF(Cod_Mun_Norte!B:B,DADOS_SNIS_Minas!A17315)</f>
        <v>1</v>
      </c>
    </row>
    <row r="17316" spans="1:14" x14ac:dyDescent="0.2">
      <c r="A17316">
        <v>315760</v>
      </c>
      <c r="B17316" t="s">
        <v>73</v>
      </c>
      <c r="C17316" t="s">
        <v>98</v>
      </c>
      <c r="D17316">
        <v>2010</v>
      </c>
      <c r="E17316" t="s">
        <v>361</v>
      </c>
      <c r="F17316" t="s">
        <v>362</v>
      </c>
      <c r="H17316">
        <v>3968</v>
      </c>
      <c r="I17316">
        <v>2291</v>
      </c>
      <c r="J17316">
        <v>2291</v>
      </c>
      <c r="K17316">
        <v>2291</v>
      </c>
      <c r="L17316">
        <v>100</v>
      </c>
      <c r="M17316">
        <v>57.74</v>
      </c>
      <c r="N17316">
        <f>COUNTIF(Cod_Mun_Norte!B:B,DADOS_SNIS_Minas!A17316)</f>
        <v>1</v>
      </c>
    </row>
    <row r="17317" spans="1:14" x14ac:dyDescent="0.2">
      <c r="A17317">
        <v>315760</v>
      </c>
      <c r="B17317" t="s">
        <v>73</v>
      </c>
      <c r="C17317" t="s">
        <v>98</v>
      </c>
      <c r="D17317">
        <v>2009</v>
      </c>
      <c r="E17317" t="s">
        <v>361</v>
      </c>
      <c r="F17317" t="s">
        <v>362</v>
      </c>
      <c r="H17317">
        <v>4129</v>
      </c>
      <c r="I17317">
        <v>2041</v>
      </c>
      <c r="J17317">
        <v>2685</v>
      </c>
      <c r="K17317">
        <v>2685</v>
      </c>
      <c r="L17317">
        <v>100</v>
      </c>
      <c r="M17317">
        <v>65.03</v>
      </c>
      <c r="N17317">
        <f>COUNTIF(Cod_Mun_Norte!B:B,DADOS_SNIS_Minas!A17317)</f>
        <v>1</v>
      </c>
    </row>
    <row r="17318" spans="1:14" x14ac:dyDescent="0.2">
      <c r="A17318">
        <v>315760</v>
      </c>
      <c r="B17318" t="s">
        <v>73</v>
      </c>
      <c r="C17318" t="s">
        <v>98</v>
      </c>
      <c r="D17318">
        <v>2008</v>
      </c>
      <c r="E17318" t="s">
        <v>361</v>
      </c>
      <c r="F17318" t="s">
        <v>362</v>
      </c>
      <c r="H17318">
        <v>4138</v>
      </c>
      <c r="I17318">
        <v>2045</v>
      </c>
      <c r="J17318">
        <v>2732</v>
      </c>
      <c r="K17318">
        <v>2732</v>
      </c>
      <c r="L17318">
        <v>100</v>
      </c>
      <c r="M17318">
        <v>66.02</v>
      </c>
      <c r="N17318">
        <f>COUNTIF(Cod_Mun_Norte!B:B,DADOS_SNIS_Minas!A17318)</f>
        <v>1</v>
      </c>
    </row>
    <row r="17319" spans="1:14" x14ac:dyDescent="0.2">
      <c r="A17319">
        <v>315760</v>
      </c>
      <c r="B17319" t="s">
        <v>73</v>
      </c>
      <c r="C17319" t="s">
        <v>98</v>
      </c>
      <c r="D17319">
        <v>2007</v>
      </c>
      <c r="E17319" t="s">
        <v>361</v>
      </c>
      <c r="F17319" t="s">
        <v>362</v>
      </c>
      <c r="H17319">
        <v>4034</v>
      </c>
      <c r="I17319">
        <v>1994</v>
      </c>
      <c r="J17319">
        <v>2560</v>
      </c>
      <c r="K17319">
        <v>2560</v>
      </c>
      <c r="L17319">
        <v>100</v>
      </c>
      <c r="M17319">
        <v>63.46</v>
      </c>
      <c r="N17319">
        <f>COUNTIF(Cod_Mun_Norte!B:B,DADOS_SNIS_Minas!A17319)</f>
        <v>1</v>
      </c>
    </row>
    <row r="17320" spans="1:14" x14ac:dyDescent="0.2">
      <c r="A17320">
        <v>315760</v>
      </c>
      <c r="B17320" t="s">
        <v>73</v>
      </c>
      <c r="C17320" t="s">
        <v>98</v>
      </c>
      <c r="D17320">
        <v>2006</v>
      </c>
      <c r="E17320" t="s">
        <v>361</v>
      </c>
      <c r="F17320" t="s">
        <v>362</v>
      </c>
      <c r="H17320">
        <v>3910</v>
      </c>
      <c r="I17320">
        <v>1835</v>
      </c>
      <c r="J17320">
        <v>2492</v>
      </c>
      <c r="K17320">
        <v>2492</v>
      </c>
      <c r="L17320">
        <v>100</v>
      </c>
      <c r="M17320">
        <v>63.73</v>
      </c>
      <c r="N17320">
        <f>COUNTIF(Cod_Mun_Norte!B:B,DADOS_SNIS_Minas!A17320)</f>
        <v>1</v>
      </c>
    </row>
    <row r="17321" spans="1:14" x14ac:dyDescent="0.2">
      <c r="A17321">
        <v>315760</v>
      </c>
      <c r="B17321" t="s">
        <v>73</v>
      </c>
      <c r="C17321" t="s">
        <v>98</v>
      </c>
      <c r="D17321">
        <v>2005</v>
      </c>
      <c r="E17321" t="s">
        <v>361</v>
      </c>
      <c r="F17321" t="s">
        <v>362</v>
      </c>
      <c r="H17321">
        <v>3953</v>
      </c>
      <c r="I17321">
        <v>1855</v>
      </c>
      <c r="J17321">
        <v>2313</v>
      </c>
      <c r="K17321">
        <v>2313</v>
      </c>
      <c r="L17321">
        <v>100</v>
      </c>
      <c r="M17321">
        <v>58.51</v>
      </c>
      <c r="N17321">
        <f>COUNTIF(Cod_Mun_Norte!B:B,DADOS_SNIS_Minas!A17321)</f>
        <v>1</v>
      </c>
    </row>
    <row r="17322" spans="1:14" x14ac:dyDescent="0.2">
      <c r="A17322">
        <v>315760</v>
      </c>
      <c r="B17322" t="s">
        <v>73</v>
      </c>
      <c r="C17322" t="s">
        <v>98</v>
      </c>
      <c r="D17322">
        <v>2004</v>
      </c>
      <c r="E17322" t="s">
        <v>361</v>
      </c>
      <c r="F17322" t="s">
        <v>362</v>
      </c>
      <c r="H17322">
        <v>3997</v>
      </c>
      <c r="I17322">
        <v>1876</v>
      </c>
      <c r="J17322">
        <v>2323</v>
      </c>
      <c r="K17322">
        <v>2323</v>
      </c>
      <c r="L17322">
        <v>100</v>
      </c>
      <c r="M17322">
        <v>58.12</v>
      </c>
      <c r="N17322">
        <f>COUNTIF(Cod_Mun_Norte!B:B,DADOS_SNIS_Minas!A17322)</f>
        <v>1</v>
      </c>
    </row>
    <row r="17323" spans="1:14" x14ac:dyDescent="0.2">
      <c r="A17323">
        <v>315760</v>
      </c>
      <c r="B17323" t="s">
        <v>73</v>
      </c>
      <c r="C17323" t="s">
        <v>98</v>
      </c>
      <c r="D17323">
        <v>2003</v>
      </c>
      <c r="E17323" t="s">
        <v>361</v>
      </c>
      <c r="F17323" t="s">
        <v>362</v>
      </c>
      <c r="H17323">
        <v>4075</v>
      </c>
      <c r="I17323">
        <v>1912</v>
      </c>
      <c r="N17323">
        <f>COUNTIF(Cod_Mun_Norte!B:B,DADOS_SNIS_Minas!A17323)</f>
        <v>1</v>
      </c>
    </row>
    <row r="17324" spans="1:14" x14ac:dyDescent="0.2">
      <c r="A17324">
        <v>315760</v>
      </c>
      <c r="B17324" t="s">
        <v>73</v>
      </c>
      <c r="C17324" t="s">
        <v>98</v>
      </c>
      <c r="D17324">
        <v>2002</v>
      </c>
      <c r="E17324" t="s">
        <v>361</v>
      </c>
      <c r="F17324" t="s">
        <v>362</v>
      </c>
      <c r="H17324">
        <v>4112</v>
      </c>
      <c r="I17324">
        <v>1929</v>
      </c>
      <c r="N17324">
        <f>COUNTIF(Cod_Mun_Norte!B:B,DADOS_SNIS_Minas!A17324)</f>
        <v>1</v>
      </c>
    </row>
    <row r="17325" spans="1:14" x14ac:dyDescent="0.2">
      <c r="A17325">
        <v>315760</v>
      </c>
      <c r="B17325" t="s">
        <v>73</v>
      </c>
      <c r="C17325" t="s">
        <v>98</v>
      </c>
      <c r="D17325">
        <v>2001</v>
      </c>
      <c r="E17325" t="s">
        <v>361</v>
      </c>
      <c r="F17325" t="s">
        <v>362</v>
      </c>
      <c r="H17325">
        <v>4135</v>
      </c>
      <c r="I17325">
        <v>1940</v>
      </c>
      <c r="N17325">
        <f>COUNTIF(Cod_Mun_Norte!B:B,DADOS_SNIS_Minas!A17325)</f>
        <v>1</v>
      </c>
    </row>
    <row r="17326" spans="1:14" x14ac:dyDescent="0.2">
      <c r="A17326">
        <v>315760</v>
      </c>
      <c r="B17326" t="s">
        <v>73</v>
      </c>
      <c r="C17326" t="s">
        <v>98</v>
      </c>
      <c r="D17326">
        <v>2000</v>
      </c>
      <c r="E17326" t="s">
        <v>361</v>
      </c>
      <c r="F17326" t="s">
        <v>362</v>
      </c>
      <c r="H17326">
        <v>4192</v>
      </c>
      <c r="I17326">
        <v>1967</v>
      </c>
      <c r="N17326">
        <f>COUNTIF(Cod_Mun_Norte!B:B,DADOS_SNIS_Minas!A17326)</f>
        <v>1</v>
      </c>
    </row>
    <row r="17327" spans="1:14" x14ac:dyDescent="0.2">
      <c r="A17327">
        <v>315760</v>
      </c>
      <c r="B17327" t="s">
        <v>73</v>
      </c>
      <c r="C17327" t="s">
        <v>98</v>
      </c>
      <c r="D17327">
        <v>1999</v>
      </c>
      <c r="E17327" t="s">
        <v>361</v>
      </c>
      <c r="F17327" t="s">
        <v>362</v>
      </c>
      <c r="H17327">
        <v>3760</v>
      </c>
      <c r="I17327">
        <v>1667</v>
      </c>
      <c r="N17327">
        <f>COUNTIF(Cod_Mun_Norte!B:B,DADOS_SNIS_Minas!A17327)</f>
        <v>1</v>
      </c>
    </row>
    <row r="17328" spans="1:14" x14ac:dyDescent="0.2">
      <c r="A17328">
        <v>315760</v>
      </c>
      <c r="B17328" t="s">
        <v>73</v>
      </c>
      <c r="C17328" t="s">
        <v>98</v>
      </c>
      <c r="D17328">
        <v>1998</v>
      </c>
      <c r="E17328" t="s">
        <v>361</v>
      </c>
      <c r="F17328" t="s">
        <v>362</v>
      </c>
      <c r="H17328">
        <v>3841</v>
      </c>
      <c r="I17328">
        <v>1703</v>
      </c>
      <c r="N17328">
        <f>COUNTIF(Cod_Mun_Norte!B:B,DADOS_SNIS_Minas!A17328)</f>
        <v>1</v>
      </c>
    </row>
    <row r="17329" spans="1:14" x14ac:dyDescent="0.2">
      <c r="A17329">
        <v>315760</v>
      </c>
      <c r="B17329" t="s">
        <v>73</v>
      </c>
      <c r="C17329" t="s">
        <v>98</v>
      </c>
      <c r="D17329">
        <v>1997</v>
      </c>
      <c r="H17329">
        <v>3921</v>
      </c>
      <c r="I17329">
        <v>1738</v>
      </c>
      <c r="N17329">
        <f>COUNTIF(Cod_Mun_Norte!B:B,DADOS_SNIS_Minas!A17329)</f>
        <v>1</v>
      </c>
    </row>
    <row r="17330" spans="1:14" x14ac:dyDescent="0.2">
      <c r="A17330">
        <v>315760</v>
      </c>
      <c r="B17330" t="s">
        <v>73</v>
      </c>
      <c r="C17330" t="s">
        <v>98</v>
      </c>
      <c r="D17330">
        <v>1996</v>
      </c>
      <c r="H17330">
        <v>4017</v>
      </c>
      <c r="I17330">
        <v>1781</v>
      </c>
      <c r="N17330">
        <f>COUNTIF(Cod_Mun_Norte!B:B,DADOS_SNIS_Minas!A17330)</f>
        <v>1</v>
      </c>
    </row>
    <row r="17331" spans="1:14" x14ac:dyDescent="0.2">
      <c r="A17331">
        <v>315760</v>
      </c>
      <c r="B17331" t="s">
        <v>73</v>
      </c>
      <c r="C17331" t="s">
        <v>98</v>
      </c>
      <c r="D17331">
        <v>1995</v>
      </c>
      <c r="H17331">
        <v>4890</v>
      </c>
      <c r="I17331">
        <v>2168</v>
      </c>
      <c r="N17331">
        <f>COUNTIF(Cod_Mun_Norte!B:B,DADOS_SNIS_Minas!A17331)</f>
        <v>1</v>
      </c>
    </row>
    <row r="17332" spans="1:14" x14ac:dyDescent="0.2">
      <c r="A17332">
        <v>315765</v>
      </c>
      <c r="B17332" t="s">
        <v>2401</v>
      </c>
      <c r="C17332" t="s">
        <v>98</v>
      </c>
      <c r="D17332">
        <v>2020</v>
      </c>
      <c r="E17332" t="s">
        <v>479</v>
      </c>
      <c r="F17332" t="s">
        <v>99</v>
      </c>
      <c r="G17332" t="s">
        <v>216</v>
      </c>
      <c r="H17332">
        <v>6386</v>
      </c>
      <c r="I17332">
        <v>3975</v>
      </c>
      <c r="J17332">
        <v>3242</v>
      </c>
      <c r="K17332">
        <v>3242</v>
      </c>
      <c r="L17332">
        <v>81.599999999999994</v>
      </c>
      <c r="M17332">
        <v>50.77</v>
      </c>
      <c r="N17332">
        <f>COUNTIF(Cod_Mun_Norte!B:B,DADOS_SNIS_Minas!A17332)</f>
        <v>0</v>
      </c>
    </row>
    <row r="17333" spans="1:14" x14ac:dyDescent="0.2">
      <c r="A17333">
        <v>315765</v>
      </c>
      <c r="B17333" t="s">
        <v>2401</v>
      </c>
      <c r="C17333" t="s">
        <v>98</v>
      </c>
      <c r="D17333">
        <v>2019</v>
      </c>
      <c r="E17333" t="s">
        <v>479</v>
      </c>
      <c r="F17333" t="s">
        <v>99</v>
      </c>
      <c r="G17333" t="s">
        <v>216</v>
      </c>
      <c r="H17333">
        <v>6366</v>
      </c>
      <c r="I17333">
        <v>3963</v>
      </c>
      <c r="J17333">
        <v>3096</v>
      </c>
      <c r="K17333">
        <v>3096</v>
      </c>
      <c r="L17333">
        <v>78.099999999999994</v>
      </c>
      <c r="M17333">
        <v>48.63</v>
      </c>
      <c r="N17333">
        <f>COUNTIF(Cod_Mun_Norte!B:B,DADOS_SNIS_Minas!A17333)</f>
        <v>0</v>
      </c>
    </row>
    <row r="17334" spans="1:14" x14ac:dyDescent="0.2">
      <c r="A17334">
        <v>315765</v>
      </c>
      <c r="B17334" t="s">
        <v>2401</v>
      </c>
      <c r="C17334" t="s">
        <v>98</v>
      </c>
      <c r="D17334">
        <v>2018</v>
      </c>
      <c r="E17334" t="s">
        <v>479</v>
      </c>
      <c r="F17334" t="s">
        <v>99</v>
      </c>
      <c r="H17334">
        <v>6345</v>
      </c>
      <c r="I17334">
        <v>3950</v>
      </c>
      <c r="J17334">
        <v>3060</v>
      </c>
      <c r="K17334">
        <v>3060</v>
      </c>
      <c r="L17334">
        <v>77.5</v>
      </c>
      <c r="M17334">
        <v>48.23</v>
      </c>
      <c r="N17334">
        <f>COUNTIF(Cod_Mun_Norte!B:B,DADOS_SNIS_Minas!A17334)</f>
        <v>0</v>
      </c>
    </row>
    <row r="17335" spans="1:14" x14ac:dyDescent="0.2">
      <c r="A17335">
        <v>315765</v>
      </c>
      <c r="B17335" t="s">
        <v>2401</v>
      </c>
      <c r="C17335" t="s">
        <v>98</v>
      </c>
      <c r="D17335">
        <v>2017</v>
      </c>
      <c r="E17335" t="s">
        <v>479</v>
      </c>
      <c r="F17335" t="s">
        <v>99</v>
      </c>
      <c r="H17335">
        <v>6410</v>
      </c>
      <c r="I17335">
        <v>3990</v>
      </c>
      <c r="J17335">
        <v>3962</v>
      </c>
      <c r="K17335">
        <v>3962</v>
      </c>
      <c r="L17335">
        <v>99.3</v>
      </c>
      <c r="M17335">
        <v>61.81</v>
      </c>
      <c r="N17335">
        <f>COUNTIF(Cod_Mun_Norte!B:B,DADOS_SNIS_Minas!A17335)</f>
        <v>0</v>
      </c>
    </row>
    <row r="17336" spans="1:14" x14ac:dyDescent="0.2">
      <c r="A17336">
        <v>315765</v>
      </c>
      <c r="B17336" t="s">
        <v>2401</v>
      </c>
      <c r="C17336" t="s">
        <v>98</v>
      </c>
      <c r="D17336">
        <v>2016</v>
      </c>
      <c r="E17336" t="s">
        <v>2402</v>
      </c>
      <c r="F17336" t="s">
        <v>367</v>
      </c>
      <c r="H17336">
        <v>6387</v>
      </c>
      <c r="I17336">
        <v>3976</v>
      </c>
      <c r="J17336">
        <v>3635</v>
      </c>
      <c r="K17336">
        <v>3635</v>
      </c>
      <c r="L17336">
        <v>91.4</v>
      </c>
      <c r="M17336">
        <v>56.91</v>
      </c>
      <c r="N17336">
        <f>COUNTIF(Cod_Mun_Norte!B:B,DADOS_SNIS_Minas!A17336)</f>
        <v>0</v>
      </c>
    </row>
    <row r="17337" spans="1:14" x14ac:dyDescent="0.2">
      <c r="A17337">
        <v>315765</v>
      </c>
      <c r="B17337" t="s">
        <v>2401</v>
      </c>
      <c r="C17337" t="s">
        <v>98</v>
      </c>
      <c r="D17337">
        <v>2015</v>
      </c>
      <c r="E17337" t="s">
        <v>479</v>
      </c>
      <c r="F17337" t="s">
        <v>99</v>
      </c>
      <c r="H17337">
        <v>6362</v>
      </c>
      <c r="I17337">
        <v>3960</v>
      </c>
      <c r="J17337">
        <v>3938</v>
      </c>
      <c r="K17337">
        <v>3938</v>
      </c>
      <c r="L17337">
        <v>99.4</v>
      </c>
      <c r="M17337">
        <v>61.9</v>
      </c>
      <c r="N17337">
        <f>COUNTIF(Cod_Mun_Norte!B:B,DADOS_SNIS_Minas!A17337)</f>
        <v>0</v>
      </c>
    </row>
    <row r="17338" spans="1:14" x14ac:dyDescent="0.2">
      <c r="A17338">
        <v>315765</v>
      </c>
      <c r="B17338" t="s">
        <v>2401</v>
      </c>
      <c r="C17338" t="s">
        <v>98</v>
      </c>
      <c r="D17338">
        <v>2014</v>
      </c>
      <c r="E17338" t="s">
        <v>2402</v>
      </c>
      <c r="F17338" t="s">
        <v>367</v>
      </c>
      <c r="H17338">
        <v>6336</v>
      </c>
      <c r="I17338">
        <v>3944</v>
      </c>
      <c r="J17338">
        <v>3944</v>
      </c>
      <c r="K17338">
        <v>3944</v>
      </c>
      <c r="L17338">
        <v>100</v>
      </c>
      <c r="M17338">
        <v>62.25</v>
      </c>
      <c r="N17338">
        <f>COUNTIF(Cod_Mun_Norte!B:B,DADOS_SNIS_Minas!A17338)</f>
        <v>0</v>
      </c>
    </row>
    <row r="17339" spans="1:14" x14ac:dyDescent="0.2">
      <c r="A17339">
        <v>315765</v>
      </c>
      <c r="B17339" t="s">
        <v>2401</v>
      </c>
      <c r="C17339" t="s">
        <v>98</v>
      </c>
      <c r="D17339">
        <v>2013</v>
      </c>
      <c r="E17339" t="s">
        <v>479</v>
      </c>
      <c r="F17339" t="s">
        <v>99</v>
      </c>
      <c r="H17339">
        <v>6309</v>
      </c>
      <c r="I17339">
        <v>3927</v>
      </c>
      <c r="J17339">
        <v>3927</v>
      </c>
      <c r="K17339">
        <v>3927</v>
      </c>
      <c r="L17339">
        <v>100</v>
      </c>
      <c r="M17339">
        <v>62.24</v>
      </c>
      <c r="N17339">
        <f>COUNTIF(Cod_Mun_Norte!B:B,DADOS_SNIS_Minas!A17339)</f>
        <v>0</v>
      </c>
    </row>
    <row r="17340" spans="1:14" x14ac:dyDescent="0.2">
      <c r="A17340">
        <v>315765</v>
      </c>
      <c r="B17340" t="s">
        <v>2401</v>
      </c>
      <c r="C17340" t="s">
        <v>98</v>
      </c>
      <c r="D17340">
        <v>2012</v>
      </c>
      <c r="E17340" t="s">
        <v>479</v>
      </c>
      <c r="F17340" t="s">
        <v>99</v>
      </c>
      <c r="H17340">
        <v>6101</v>
      </c>
      <c r="I17340">
        <v>3798</v>
      </c>
      <c r="J17340">
        <v>3788</v>
      </c>
      <c r="K17340">
        <v>3788</v>
      </c>
      <c r="L17340">
        <v>99.7</v>
      </c>
      <c r="M17340">
        <v>62.09</v>
      </c>
      <c r="N17340">
        <f>COUNTIF(Cod_Mun_Norte!B:B,DADOS_SNIS_Minas!A17340)</f>
        <v>0</v>
      </c>
    </row>
    <row r="17341" spans="1:14" x14ac:dyDescent="0.2">
      <c r="A17341">
        <v>315765</v>
      </c>
      <c r="B17341" t="s">
        <v>2401</v>
      </c>
      <c r="C17341" t="s">
        <v>98</v>
      </c>
      <c r="D17341">
        <v>2011</v>
      </c>
      <c r="E17341" t="s">
        <v>479</v>
      </c>
      <c r="F17341" t="s">
        <v>362</v>
      </c>
      <c r="H17341">
        <v>6079</v>
      </c>
      <c r="I17341">
        <v>3784</v>
      </c>
      <c r="J17341">
        <v>3784</v>
      </c>
      <c r="K17341">
        <v>3784</v>
      </c>
      <c r="L17341">
        <v>100</v>
      </c>
      <c r="M17341">
        <v>62.25</v>
      </c>
      <c r="N17341">
        <f>COUNTIF(Cod_Mun_Norte!B:B,DADOS_SNIS_Minas!A17341)</f>
        <v>0</v>
      </c>
    </row>
    <row r="17342" spans="1:14" x14ac:dyDescent="0.2">
      <c r="A17342">
        <v>315765</v>
      </c>
      <c r="B17342" t="s">
        <v>2401</v>
      </c>
      <c r="C17342" t="s">
        <v>98</v>
      </c>
      <c r="D17342">
        <v>2010</v>
      </c>
      <c r="E17342" t="s">
        <v>479</v>
      </c>
      <c r="F17342" t="s">
        <v>362</v>
      </c>
      <c r="H17342">
        <v>6055</v>
      </c>
      <c r="I17342">
        <v>3769</v>
      </c>
      <c r="J17342">
        <v>3124</v>
      </c>
      <c r="K17342">
        <v>3124</v>
      </c>
      <c r="L17342">
        <v>82.9</v>
      </c>
      <c r="M17342">
        <v>51.59</v>
      </c>
      <c r="N17342">
        <f>COUNTIF(Cod_Mun_Norte!B:B,DADOS_SNIS_Minas!A17342)</f>
        <v>0</v>
      </c>
    </row>
    <row r="17343" spans="1:14" x14ac:dyDescent="0.2">
      <c r="A17343">
        <v>315765</v>
      </c>
      <c r="B17343" t="s">
        <v>2401</v>
      </c>
      <c r="C17343" t="s">
        <v>98</v>
      </c>
      <c r="D17343">
        <v>2009</v>
      </c>
      <c r="E17343" t="s">
        <v>2403</v>
      </c>
      <c r="F17343" t="s">
        <v>359</v>
      </c>
      <c r="H17343">
        <v>6126</v>
      </c>
      <c r="I17343">
        <v>3436</v>
      </c>
      <c r="J17343">
        <v>3581</v>
      </c>
      <c r="K17343">
        <v>3581</v>
      </c>
      <c r="L17343">
        <v>100</v>
      </c>
      <c r="M17343">
        <v>58.46</v>
      </c>
      <c r="N17343">
        <f>COUNTIF(Cod_Mun_Norte!B:B,DADOS_SNIS_Minas!A17343)</f>
        <v>0</v>
      </c>
    </row>
    <row r="17344" spans="1:14" x14ac:dyDescent="0.2">
      <c r="A17344">
        <v>315765</v>
      </c>
      <c r="B17344" t="s">
        <v>2401</v>
      </c>
      <c r="C17344" t="s">
        <v>98</v>
      </c>
      <c r="D17344">
        <v>2008</v>
      </c>
      <c r="E17344" t="s">
        <v>361</v>
      </c>
      <c r="F17344" t="s">
        <v>362</v>
      </c>
      <c r="H17344">
        <v>6096</v>
      </c>
      <c r="I17344">
        <v>3419</v>
      </c>
      <c r="J17344">
        <v>3510</v>
      </c>
      <c r="K17344">
        <v>3510</v>
      </c>
      <c r="L17344">
        <v>100</v>
      </c>
      <c r="M17344">
        <v>57.58</v>
      </c>
      <c r="N17344">
        <f>COUNTIF(Cod_Mun_Norte!B:B,DADOS_SNIS_Minas!A17344)</f>
        <v>0</v>
      </c>
    </row>
    <row r="17345" spans="1:14" x14ac:dyDescent="0.2">
      <c r="A17345">
        <v>315765</v>
      </c>
      <c r="B17345" t="s">
        <v>2401</v>
      </c>
      <c r="C17345" t="s">
        <v>98</v>
      </c>
      <c r="D17345">
        <v>2007</v>
      </c>
      <c r="E17345" t="s">
        <v>361</v>
      </c>
      <c r="F17345" t="s">
        <v>362</v>
      </c>
      <c r="H17345">
        <v>5892</v>
      </c>
      <c r="I17345">
        <v>3305</v>
      </c>
      <c r="J17345">
        <v>3475</v>
      </c>
      <c r="K17345">
        <v>3475</v>
      </c>
      <c r="L17345">
        <v>100</v>
      </c>
      <c r="M17345">
        <v>58.98</v>
      </c>
      <c r="N17345">
        <f>COUNTIF(Cod_Mun_Norte!B:B,DADOS_SNIS_Minas!A17345)</f>
        <v>0</v>
      </c>
    </row>
    <row r="17346" spans="1:14" x14ac:dyDescent="0.2">
      <c r="A17346">
        <v>315765</v>
      </c>
      <c r="B17346" t="s">
        <v>2401</v>
      </c>
      <c r="C17346" t="s">
        <v>98</v>
      </c>
      <c r="D17346">
        <v>2006</v>
      </c>
      <c r="E17346" t="s">
        <v>361</v>
      </c>
      <c r="F17346" t="s">
        <v>362</v>
      </c>
      <c r="H17346">
        <v>5749</v>
      </c>
      <c r="I17346">
        <v>2760</v>
      </c>
      <c r="J17346">
        <v>3354</v>
      </c>
      <c r="K17346">
        <v>3354</v>
      </c>
      <c r="L17346">
        <v>100</v>
      </c>
      <c r="M17346">
        <v>58.34</v>
      </c>
      <c r="N17346">
        <f>COUNTIF(Cod_Mun_Norte!B:B,DADOS_SNIS_Minas!A17346)</f>
        <v>0</v>
      </c>
    </row>
    <row r="17347" spans="1:14" x14ac:dyDescent="0.2">
      <c r="A17347">
        <v>315765</v>
      </c>
      <c r="B17347" t="s">
        <v>2401</v>
      </c>
      <c r="C17347" t="s">
        <v>98</v>
      </c>
      <c r="D17347">
        <v>2005</v>
      </c>
      <c r="E17347" t="s">
        <v>361</v>
      </c>
      <c r="F17347" t="s">
        <v>362</v>
      </c>
      <c r="H17347">
        <v>5749</v>
      </c>
      <c r="I17347">
        <v>2760</v>
      </c>
      <c r="N17347">
        <f>COUNTIF(Cod_Mun_Norte!B:B,DADOS_SNIS_Minas!A17347)</f>
        <v>0</v>
      </c>
    </row>
    <row r="17348" spans="1:14" x14ac:dyDescent="0.2">
      <c r="A17348">
        <v>315765</v>
      </c>
      <c r="B17348" t="s">
        <v>2401</v>
      </c>
      <c r="C17348" t="s">
        <v>98</v>
      </c>
      <c r="D17348">
        <v>2004</v>
      </c>
      <c r="E17348" t="s">
        <v>361</v>
      </c>
      <c r="F17348" t="s">
        <v>362</v>
      </c>
      <c r="H17348">
        <v>5750</v>
      </c>
      <c r="I17348">
        <v>2761</v>
      </c>
      <c r="N17348">
        <f>COUNTIF(Cod_Mun_Norte!B:B,DADOS_SNIS_Minas!A17348)</f>
        <v>0</v>
      </c>
    </row>
    <row r="17349" spans="1:14" x14ac:dyDescent="0.2">
      <c r="A17349">
        <v>315765</v>
      </c>
      <c r="B17349" t="s">
        <v>2401</v>
      </c>
      <c r="C17349" t="s">
        <v>98</v>
      </c>
      <c r="D17349">
        <v>2003</v>
      </c>
      <c r="E17349" t="s">
        <v>361</v>
      </c>
      <c r="F17349" t="s">
        <v>362</v>
      </c>
      <c r="H17349">
        <v>5751</v>
      </c>
      <c r="I17349">
        <v>2761</v>
      </c>
      <c r="N17349">
        <f>COUNTIF(Cod_Mun_Norte!B:B,DADOS_SNIS_Minas!A17349)</f>
        <v>0</v>
      </c>
    </row>
    <row r="17350" spans="1:14" x14ac:dyDescent="0.2">
      <c r="A17350">
        <v>315765</v>
      </c>
      <c r="B17350" t="s">
        <v>2401</v>
      </c>
      <c r="C17350" t="s">
        <v>98</v>
      </c>
      <c r="D17350">
        <v>2002</v>
      </c>
      <c r="E17350" t="s">
        <v>361</v>
      </c>
      <c r="F17350" t="s">
        <v>362</v>
      </c>
      <c r="H17350">
        <v>5752</v>
      </c>
      <c r="I17350">
        <v>2762</v>
      </c>
      <c r="N17350">
        <f>COUNTIF(Cod_Mun_Norte!B:B,DADOS_SNIS_Minas!A17350)</f>
        <v>0</v>
      </c>
    </row>
    <row r="17351" spans="1:14" x14ac:dyDescent="0.2">
      <c r="A17351">
        <v>315765</v>
      </c>
      <c r="B17351" t="s">
        <v>2401</v>
      </c>
      <c r="C17351" t="s">
        <v>98</v>
      </c>
      <c r="D17351">
        <v>2001</v>
      </c>
      <c r="E17351" t="s">
        <v>361</v>
      </c>
      <c r="F17351" t="s">
        <v>362</v>
      </c>
      <c r="H17351">
        <v>5752</v>
      </c>
      <c r="I17351">
        <v>2762</v>
      </c>
      <c r="N17351">
        <f>COUNTIF(Cod_Mun_Norte!B:B,DADOS_SNIS_Minas!A17351)</f>
        <v>0</v>
      </c>
    </row>
    <row r="17352" spans="1:14" x14ac:dyDescent="0.2">
      <c r="A17352">
        <v>315765</v>
      </c>
      <c r="B17352" t="s">
        <v>2401</v>
      </c>
      <c r="C17352" t="s">
        <v>98</v>
      </c>
      <c r="D17352">
        <v>2000</v>
      </c>
      <c r="E17352" t="s">
        <v>361</v>
      </c>
      <c r="F17352" t="s">
        <v>362</v>
      </c>
      <c r="H17352">
        <v>5753</v>
      </c>
      <c r="I17352">
        <v>2762</v>
      </c>
      <c r="N17352">
        <f>COUNTIF(Cod_Mun_Norte!B:B,DADOS_SNIS_Minas!A17352)</f>
        <v>0</v>
      </c>
    </row>
    <row r="17353" spans="1:14" x14ac:dyDescent="0.2">
      <c r="A17353">
        <v>315765</v>
      </c>
      <c r="B17353" t="s">
        <v>2401</v>
      </c>
      <c r="C17353" t="s">
        <v>98</v>
      </c>
      <c r="D17353">
        <v>1999</v>
      </c>
      <c r="E17353" t="s">
        <v>361</v>
      </c>
      <c r="F17353" t="s">
        <v>362</v>
      </c>
      <c r="H17353">
        <v>4706</v>
      </c>
      <c r="I17353">
        <v>2259</v>
      </c>
      <c r="N17353">
        <f>COUNTIF(Cod_Mun_Norte!B:B,DADOS_SNIS_Minas!A17353)</f>
        <v>0</v>
      </c>
    </row>
    <row r="17354" spans="1:14" x14ac:dyDescent="0.2">
      <c r="A17354">
        <v>315765</v>
      </c>
      <c r="B17354" t="s">
        <v>2401</v>
      </c>
      <c r="C17354" t="s">
        <v>98</v>
      </c>
      <c r="D17354">
        <v>1998</v>
      </c>
      <c r="E17354" t="s">
        <v>361</v>
      </c>
      <c r="F17354" t="s">
        <v>362</v>
      </c>
      <c r="H17354">
        <v>4811</v>
      </c>
      <c r="I17354">
        <v>2310</v>
      </c>
      <c r="N17354">
        <f>COUNTIF(Cod_Mun_Norte!B:B,DADOS_SNIS_Minas!A17354)</f>
        <v>0</v>
      </c>
    </row>
    <row r="17355" spans="1:14" x14ac:dyDescent="0.2">
      <c r="A17355">
        <v>315765</v>
      </c>
      <c r="B17355" t="s">
        <v>2401</v>
      </c>
      <c r="C17355" t="s">
        <v>98</v>
      </c>
      <c r="D17355">
        <v>1997</v>
      </c>
      <c r="H17355">
        <v>4916</v>
      </c>
      <c r="I17355">
        <v>2360</v>
      </c>
      <c r="N17355">
        <f>COUNTIF(Cod_Mun_Norte!B:B,DADOS_SNIS_Minas!A17355)</f>
        <v>0</v>
      </c>
    </row>
    <row r="17356" spans="1:14" x14ac:dyDescent="0.2">
      <c r="A17356">
        <v>315770</v>
      </c>
      <c r="B17356" t="s">
        <v>2404</v>
      </c>
      <c r="C17356" t="s">
        <v>98</v>
      </c>
      <c r="D17356">
        <v>2020</v>
      </c>
      <c r="E17356" t="s">
        <v>2405</v>
      </c>
      <c r="F17356" t="s">
        <v>357</v>
      </c>
      <c r="G17356" t="s">
        <v>383</v>
      </c>
      <c r="H17356">
        <v>14255</v>
      </c>
      <c r="I17356">
        <v>12316</v>
      </c>
      <c r="J17356">
        <v>11317</v>
      </c>
      <c r="K17356">
        <v>11317</v>
      </c>
      <c r="L17356">
        <v>91.9</v>
      </c>
      <c r="M17356">
        <v>79.39</v>
      </c>
      <c r="N17356">
        <f>COUNTIF(Cod_Mun_Norte!B:B,DADOS_SNIS_Minas!A17356)</f>
        <v>0</v>
      </c>
    </row>
    <row r="17357" spans="1:14" x14ac:dyDescent="0.2">
      <c r="A17357">
        <v>315770</v>
      </c>
      <c r="B17357" t="s">
        <v>2404</v>
      </c>
      <c r="C17357" t="s">
        <v>98</v>
      </c>
      <c r="D17357">
        <v>2019</v>
      </c>
      <c r="E17357" t="s">
        <v>2405</v>
      </c>
      <c r="F17357" t="s">
        <v>357</v>
      </c>
      <c r="G17357" t="s">
        <v>383</v>
      </c>
      <c r="H17357">
        <v>14003</v>
      </c>
      <c r="I17357">
        <v>12098</v>
      </c>
      <c r="J17357">
        <v>11120</v>
      </c>
      <c r="K17357">
        <v>11120</v>
      </c>
      <c r="L17357">
        <v>91.9</v>
      </c>
      <c r="M17357">
        <v>79.41</v>
      </c>
      <c r="N17357">
        <f>COUNTIF(Cod_Mun_Norte!B:B,DADOS_SNIS_Minas!A17357)</f>
        <v>0</v>
      </c>
    </row>
    <row r="17358" spans="1:14" x14ac:dyDescent="0.2">
      <c r="A17358">
        <v>315770</v>
      </c>
      <c r="B17358" t="s">
        <v>2404</v>
      </c>
      <c r="C17358" t="s">
        <v>98</v>
      </c>
      <c r="D17358">
        <v>2018</v>
      </c>
      <c r="E17358" t="s">
        <v>2406</v>
      </c>
      <c r="F17358" t="s">
        <v>357</v>
      </c>
      <c r="H17358">
        <v>13743</v>
      </c>
      <c r="I17358">
        <v>11874</v>
      </c>
      <c r="J17358">
        <v>10959</v>
      </c>
      <c r="K17358">
        <v>10959</v>
      </c>
      <c r="L17358">
        <v>92.3</v>
      </c>
      <c r="M17358">
        <v>79.739999999999995</v>
      </c>
      <c r="N17358">
        <f>COUNTIF(Cod_Mun_Norte!B:B,DADOS_SNIS_Minas!A17358)</f>
        <v>0</v>
      </c>
    </row>
    <row r="17359" spans="1:14" x14ac:dyDescent="0.2">
      <c r="A17359">
        <v>315770</v>
      </c>
      <c r="B17359" t="s">
        <v>2404</v>
      </c>
      <c r="C17359" t="s">
        <v>98</v>
      </c>
      <c r="D17359">
        <v>2017</v>
      </c>
      <c r="E17359" t="s">
        <v>2406</v>
      </c>
      <c r="F17359" t="s">
        <v>357</v>
      </c>
      <c r="H17359">
        <v>13380</v>
      </c>
      <c r="I17359">
        <v>11560</v>
      </c>
      <c r="J17359">
        <v>10839</v>
      </c>
      <c r="K17359">
        <v>10839</v>
      </c>
      <c r="L17359">
        <v>93.8</v>
      </c>
      <c r="M17359">
        <v>81.010000000000005</v>
      </c>
      <c r="N17359">
        <f>COUNTIF(Cod_Mun_Norte!B:B,DADOS_SNIS_Minas!A17359)</f>
        <v>0</v>
      </c>
    </row>
    <row r="17360" spans="1:14" x14ac:dyDescent="0.2">
      <c r="A17360">
        <v>315770</v>
      </c>
      <c r="B17360" t="s">
        <v>2404</v>
      </c>
      <c r="C17360" t="s">
        <v>98</v>
      </c>
      <c r="D17360">
        <v>2016</v>
      </c>
      <c r="E17360" t="s">
        <v>2406</v>
      </c>
      <c r="F17360" t="s">
        <v>359</v>
      </c>
      <c r="H17360">
        <v>13165</v>
      </c>
      <c r="I17360">
        <v>11374</v>
      </c>
      <c r="J17360">
        <v>10704</v>
      </c>
      <c r="K17360">
        <v>10704</v>
      </c>
      <c r="L17360">
        <v>94.1</v>
      </c>
      <c r="M17360">
        <v>81.31</v>
      </c>
      <c r="N17360">
        <f>COUNTIF(Cod_Mun_Norte!B:B,DADOS_SNIS_Minas!A17360)</f>
        <v>0</v>
      </c>
    </row>
    <row r="17361" spans="1:14" x14ac:dyDescent="0.2">
      <c r="A17361">
        <v>315770</v>
      </c>
      <c r="B17361" t="s">
        <v>2404</v>
      </c>
      <c r="C17361" t="s">
        <v>98</v>
      </c>
      <c r="D17361">
        <v>2015</v>
      </c>
      <c r="E17361" t="s">
        <v>2407</v>
      </c>
      <c r="F17361" t="s">
        <v>359</v>
      </c>
      <c r="H17361">
        <v>12939</v>
      </c>
      <c r="I17361">
        <v>11179</v>
      </c>
      <c r="J17361">
        <v>10527</v>
      </c>
      <c r="K17361">
        <v>10527</v>
      </c>
      <c r="L17361">
        <v>94.2</v>
      </c>
      <c r="M17361">
        <v>81.36</v>
      </c>
      <c r="N17361">
        <f>COUNTIF(Cod_Mun_Norte!B:B,DADOS_SNIS_Minas!A17361)</f>
        <v>0</v>
      </c>
    </row>
    <row r="17362" spans="1:14" x14ac:dyDescent="0.2">
      <c r="A17362">
        <v>315770</v>
      </c>
      <c r="B17362" t="s">
        <v>2404</v>
      </c>
      <c r="C17362" t="s">
        <v>98</v>
      </c>
      <c r="D17362">
        <v>2014</v>
      </c>
      <c r="E17362" t="s">
        <v>2407</v>
      </c>
      <c r="F17362" t="s">
        <v>359</v>
      </c>
      <c r="H17362">
        <v>12702</v>
      </c>
      <c r="I17362">
        <v>10974</v>
      </c>
      <c r="J17362">
        <v>10974</v>
      </c>
      <c r="K17362">
        <v>10974</v>
      </c>
      <c r="L17362">
        <v>100</v>
      </c>
      <c r="M17362">
        <v>86.4</v>
      </c>
      <c r="N17362">
        <f>COUNTIF(Cod_Mun_Norte!B:B,DADOS_SNIS_Minas!A17362)</f>
        <v>0</v>
      </c>
    </row>
    <row r="17363" spans="1:14" x14ac:dyDescent="0.2">
      <c r="A17363">
        <v>315770</v>
      </c>
      <c r="B17363" t="s">
        <v>2404</v>
      </c>
      <c r="C17363" t="s">
        <v>98</v>
      </c>
      <c r="D17363">
        <v>2013</v>
      </c>
      <c r="E17363" t="s">
        <v>2406</v>
      </c>
      <c r="F17363" t="s">
        <v>359</v>
      </c>
      <c r="H17363">
        <v>12455</v>
      </c>
      <c r="I17363">
        <v>10761</v>
      </c>
      <c r="J17363">
        <v>10761</v>
      </c>
      <c r="K17363">
        <v>10761</v>
      </c>
      <c r="L17363">
        <v>100</v>
      </c>
      <c r="M17363">
        <v>86.4</v>
      </c>
      <c r="N17363">
        <f>COUNTIF(Cod_Mun_Norte!B:B,DADOS_SNIS_Minas!A17363)</f>
        <v>0</v>
      </c>
    </row>
    <row r="17364" spans="1:14" x14ac:dyDescent="0.2">
      <c r="A17364">
        <v>315770</v>
      </c>
      <c r="B17364" t="s">
        <v>2404</v>
      </c>
      <c r="C17364" t="s">
        <v>98</v>
      </c>
      <c r="D17364">
        <v>2012</v>
      </c>
      <c r="E17364" t="s">
        <v>2407</v>
      </c>
      <c r="F17364" t="s">
        <v>359</v>
      </c>
      <c r="H17364">
        <v>11830</v>
      </c>
      <c r="I17364">
        <v>10221</v>
      </c>
      <c r="J17364">
        <v>10221</v>
      </c>
      <c r="K17364">
        <v>10221</v>
      </c>
      <c r="L17364">
        <v>100</v>
      </c>
      <c r="M17364">
        <v>86.4</v>
      </c>
      <c r="N17364">
        <f>COUNTIF(Cod_Mun_Norte!B:B,DADOS_SNIS_Minas!A17364)</f>
        <v>0</v>
      </c>
    </row>
    <row r="17365" spans="1:14" x14ac:dyDescent="0.2">
      <c r="A17365">
        <v>315770</v>
      </c>
      <c r="B17365" t="s">
        <v>2404</v>
      </c>
      <c r="C17365" t="s">
        <v>98</v>
      </c>
      <c r="D17365">
        <v>2011</v>
      </c>
      <c r="E17365" t="s">
        <v>2407</v>
      </c>
      <c r="F17365" t="s">
        <v>359</v>
      </c>
      <c r="H17365">
        <v>11588</v>
      </c>
      <c r="I17365">
        <v>10012</v>
      </c>
      <c r="J17365">
        <v>10012</v>
      </c>
      <c r="K17365">
        <v>10012</v>
      </c>
      <c r="L17365">
        <v>100</v>
      </c>
      <c r="M17365">
        <v>86.4</v>
      </c>
      <c r="N17365">
        <f>COUNTIF(Cod_Mun_Norte!B:B,DADOS_SNIS_Minas!A17365)</f>
        <v>0</v>
      </c>
    </row>
    <row r="17366" spans="1:14" x14ac:dyDescent="0.2">
      <c r="A17366">
        <v>315770</v>
      </c>
      <c r="B17366" t="s">
        <v>2404</v>
      </c>
      <c r="C17366" t="s">
        <v>98</v>
      </c>
      <c r="D17366">
        <v>2010</v>
      </c>
      <c r="E17366" t="s">
        <v>361</v>
      </c>
      <c r="F17366" t="s">
        <v>362</v>
      </c>
      <c r="H17366">
        <v>11337</v>
      </c>
      <c r="I17366">
        <v>9795</v>
      </c>
      <c r="J17366">
        <v>9795</v>
      </c>
      <c r="K17366">
        <v>9795</v>
      </c>
      <c r="L17366">
        <v>100</v>
      </c>
      <c r="M17366">
        <v>86.4</v>
      </c>
      <c r="N17366">
        <f>COUNTIF(Cod_Mun_Norte!B:B,DADOS_SNIS_Minas!A17366)</f>
        <v>0</v>
      </c>
    </row>
    <row r="17367" spans="1:14" x14ac:dyDescent="0.2">
      <c r="A17367">
        <v>315770</v>
      </c>
      <c r="B17367" t="s">
        <v>2404</v>
      </c>
      <c r="C17367" t="s">
        <v>98</v>
      </c>
      <c r="D17367">
        <v>2009</v>
      </c>
      <c r="E17367" t="s">
        <v>2408</v>
      </c>
      <c r="F17367" t="s">
        <v>364</v>
      </c>
      <c r="H17367">
        <v>11571</v>
      </c>
      <c r="I17367">
        <v>9650</v>
      </c>
      <c r="J17367">
        <v>9527</v>
      </c>
      <c r="K17367">
        <v>9527</v>
      </c>
      <c r="L17367">
        <v>98.7</v>
      </c>
      <c r="M17367">
        <v>82.34</v>
      </c>
      <c r="N17367">
        <f>COUNTIF(Cod_Mun_Norte!B:B,DADOS_SNIS_Minas!A17367)</f>
        <v>0</v>
      </c>
    </row>
    <row r="17368" spans="1:14" x14ac:dyDescent="0.2">
      <c r="A17368">
        <v>315770</v>
      </c>
      <c r="B17368" t="s">
        <v>2404</v>
      </c>
      <c r="C17368" t="s">
        <v>98</v>
      </c>
      <c r="D17368">
        <v>2008</v>
      </c>
      <c r="E17368" t="s">
        <v>361</v>
      </c>
      <c r="F17368" t="s">
        <v>362</v>
      </c>
      <c r="H17368">
        <v>11254</v>
      </c>
      <c r="I17368">
        <v>9385</v>
      </c>
      <c r="J17368">
        <v>8716</v>
      </c>
      <c r="K17368">
        <v>8716</v>
      </c>
      <c r="L17368">
        <v>92.9</v>
      </c>
      <c r="M17368">
        <v>77.45</v>
      </c>
      <c r="N17368">
        <f>COUNTIF(Cod_Mun_Norte!B:B,DADOS_SNIS_Minas!A17368)</f>
        <v>0</v>
      </c>
    </row>
    <row r="17369" spans="1:14" x14ac:dyDescent="0.2">
      <c r="A17369">
        <v>315770</v>
      </c>
      <c r="B17369" t="s">
        <v>2404</v>
      </c>
      <c r="C17369" t="s">
        <v>98</v>
      </c>
      <c r="D17369">
        <v>2007</v>
      </c>
      <c r="E17369" t="s">
        <v>361</v>
      </c>
      <c r="F17369" t="s">
        <v>362</v>
      </c>
      <c r="H17369">
        <v>10582</v>
      </c>
      <c r="I17369">
        <v>8825</v>
      </c>
      <c r="J17369">
        <v>8417</v>
      </c>
      <c r="K17369">
        <v>8417</v>
      </c>
      <c r="L17369">
        <v>95.4</v>
      </c>
      <c r="M17369">
        <v>79.540000000000006</v>
      </c>
      <c r="N17369">
        <f>COUNTIF(Cod_Mun_Norte!B:B,DADOS_SNIS_Minas!A17369)</f>
        <v>0</v>
      </c>
    </row>
    <row r="17370" spans="1:14" x14ac:dyDescent="0.2">
      <c r="A17370">
        <v>315770</v>
      </c>
      <c r="B17370" t="s">
        <v>2404</v>
      </c>
      <c r="C17370" t="s">
        <v>98</v>
      </c>
      <c r="D17370">
        <v>2006</v>
      </c>
      <c r="E17370" t="s">
        <v>361</v>
      </c>
      <c r="F17370" t="s">
        <v>362</v>
      </c>
      <c r="H17370">
        <v>8269</v>
      </c>
      <c r="I17370">
        <v>6790</v>
      </c>
      <c r="J17370">
        <v>8090</v>
      </c>
      <c r="K17370">
        <v>8090</v>
      </c>
      <c r="L17370">
        <v>100</v>
      </c>
      <c r="M17370">
        <v>97.84</v>
      </c>
      <c r="N17370">
        <f>COUNTIF(Cod_Mun_Norte!B:B,DADOS_SNIS_Minas!A17370)</f>
        <v>0</v>
      </c>
    </row>
    <row r="17371" spans="1:14" x14ac:dyDescent="0.2">
      <c r="A17371">
        <v>315770</v>
      </c>
      <c r="B17371" t="s">
        <v>2404</v>
      </c>
      <c r="C17371" t="s">
        <v>98</v>
      </c>
      <c r="D17371">
        <v>2005</v>
      </c>
      <c r="E17371" t="s">
        <v>361</v>
      </c>
      <c r="F17371" t="s">
        <v>362</v>
      </c>
      <c r="H17371">
        <v>8240</v>
      </c>
      <c r="I17371">
        <v>6766</v>
      </c>
      <c r="J17371">
        <v>7759</v>
      </c>
      <c r="K17371">
        <v>7759</v>
      </c>
      <c r="L17371">
        <v>100</v>
      </c>
      <c r="M17371">
        <v>94.16</v>
      </c>
      <c r="N17371">
        <f>COUNTIF(Cod_Mun_Norte!B:B,DADOS_SNIS_Minas!A17371)</f>
        <v>0</v>
      </c>
    </row>
    <row r="17372" spans="1:14" x14ac:dyDescent="0.2">
      <c r="A17372">
        <v>315770</v>
      </c>
      <c r="B17372" t="s">
        <v>2404</v>
      </c>
      <c r="C17372" t="s">
        <v>98</v>
      </c>
      <c r="D17372">
        <v>2004</v>
      </c>
      <c r="E17372" t="s">
        <v>361</v>
      </c>
      <c r="F17372" t="s">
        <v>362</v>
      </c>
      <c r="H17372">
        <v>8210</v>
      </c>
      <c r="I17372">
        <v>6741</v>
      </c>
      <c r="J17372">
        <v>7505</v>
      </c>
      <c r="K17372">
        <v>7505</v>
      </c>
      <c r="L17372">
        <v>100</v>
      </c>
      <c r="M17372">
        <v>91.41</v>
      </c>
      <c r="N17372">
        <f>COUNTIF(Cod_Mun_Norte!B:B,DADOS_SNIS_Minas!A17372)</f>
        <v>0</v>
      </c>
    </row>
    <row r="17373" spans="1:14" x14ac:dyDescent="0.2">
      <c r="A17373">
        <v>315770</v>
      </c>
      <c r="B17373" t="s">
        <v>2404</v>
      </c>
      <c r="C17373" t="s">
        <v>98</v>
      </c>
      <c r="D17373">
        <v>2003</v>
      </c>
      <c r="E17373" t="s">
        <v>361</v>
      </c>
      <c r="F17373" t="s">
        <v>362</v>
      </c>
      <c r="H17373">
        <v>8157</v>
      </c>
      <c r="I17373">
        <v>6698</v>
      </c>
      <c r="N17373">
        <f>COUNTIF(Cod_Mun_Norte!B:B,DADOS_SNIS_Minas!A17373)</f>
        <v>0</v>
      </c>
    </row>
    <row r="17374" spans="1:14" x14ac:dyDescent="0.2">
      <c r="A17374">
        <v>315770</v>
      </c>
      <c r="B17374" t="s">
        <v>2404</v>
      </c>
      <c r="C17374" t="s">
        <v>98</v>
      </c>
      <c r="D17374">
        <v>2002</v>
      </c>
      <c r="E17374" t="s">
        <v>361</v>
      </c>
      <c r="F17374" t="s">
        <v>362</v>
      </c>
      <c r="H17374">
        <v>8132</v>
      </c>
      <c r="I17374">
        <v>6677</v>
      </c>
      <c r="N17374">
        <f>COUNTIF(Cod_Mun_Norte!B:B,DADOS_SNIS_Minas!A17374)</f>
        <v>0</v>
      </c>
    </row>
    <row r="17375" spans="1:14" x14ac:dyDescent="0.2">
      <c r="A17375">
        <v>315770</v>
      </c>
      <c r="B17375" t="s">
        <v>2404</v>
      </c>
      <c r="C17375" t="s">
        <v>98</v>
      </c>
      <c r="D17375">
        <v>2001</v>
      </c>
      <c r="E17375" t="s">
        <v>361</v>
      </c>
      <c r="F17375" t="s">
        <v>362</v>
      </c>
      <c r="H17375">
        <v>8105</v>
      </c>
      <c r="I17375">
        <v>6655</v>
      </c>
      <c r="N17375">
        <f>COUNTIF(Cod_Mun_Norte!B:B,DADOS_SNIS_Minas!A17375)</f>
        <v>0</v>
      </c>
    </row>
    <row r="17376" spans="1:14" x14ac:dyDescent="0.2">
      <c r="A17376">
        <v>315770</v>
      </c>
      <c r="B17376" t="s">
        <v>2404</v>
      </c>
      <c r="C17376" t="s">
        <v>98</v>
      </c>
      <c r="D17376">
        <v>2000</v>
      </c>
      <c r="E17376" t="s">
        <v>361</v>
      </c>
      <c r="F17376" t="s">
        <v>362</v>
      </c>
      <c r="H17376">
        <v>8078</v>
      </c>
      <c r="I17376">
        <v>6633</v>
      </c>
      <c r="N17376">
        <f>COUNTIF(Cod_Mun_Norte!B:B,DADOS_SNIS_Minas!A17376)</f>
        <v>0</v>
      </c>
    </row>
    <row r="17377" spans="1:14" x14ac:dyDescent="0.2">
      <c r="A17377">
        <v>315770</v>
      </c>
      <c r="B17377" t="s">
        <v>2404</v>
      </c>
      <c r="C17377" t="s">
        <v>98</v>
      </c>
      <c r="D17377">
        <v>1999</v>
      </c>
      <c r="E17377" t="s">
        <v>361</v>
      </c>
      <c r="F17377" t="s">
        <v>362</v>
      </c>
      <c r="H17377">
        <v>11136</v>
      </c>
      <c r="I17377">
        <v>8544</v>
      </c>
      <c r="N17377">
        <f>COUNTIF(Cod_Mun_Norte!B:B,DADOS_SNIS_Minas!A17377)</f>
        <v>0</v>
      </c>
    </row>
    <row r="17378" spans="1:14" x14ac:dyDescent="0.2">
      <c r="A17378">
        <v>315770</v>
      </c>
      <c r="B17378" t="s">
        <v>2404</v>
      </c>
      <c r="C17378" t="s">
        <v>98</v>
      </c>
      <c r="D17378">
        <v>1998</v>
      </c>
      <c r="E17378" t="s">
        <v>361</v>
      </c>
      <c r="F17378" t="s">
        <v>362</v>
      </c>
      <c r="H17378">
        <v>10873</v>
      </c>
      <c r="I17378">
        <v>8342</v>
      </c>
      <c r="N17378">
        <f>COUNTIF(Cod_Mun_Norte!B:B,DADOS_SNIS_Minas!A17378)</f>
        <v>0</v>
      </c>
    </row>
    <row r="17379" spans="1:14" x14ac:dyDescent="0.2">
      <c r="A17379">
        <v>315770</v>
      </c>
      <c r="B17379" t="s">
        <v>2404</v>
      </c>
      <c r="C17379" t="s">
        <v>98</v>
      </c>
      <c r="D17379">
        <v>1997</v>
      </c>
      <c r="H17379">
        <v>10610</v>
      </c>
      <c r="I17379">
        <v>8141</v>
      </c>
      <c r="N17379">
        <f>COUNTIF(Cod_Mun_Norte!B:B,DADOS_SNIS_Minas!A17379)</f>
        <v>0</v>
      </c>
    </row>
    <row r="17380" spans="1:14" x14ac:dyDescent="0.2">
      <c r="A17380">
        <v>315770</v>
      </c>
      <c r="B17380" t="s">
        <v>2404</v>
      </c>
      <c r="C17380" t="s">
        <v>98</v>
      </c>
      <c r="D17380">
        <v>1996</v>
      </c>
      <c r="H17380">
        <v>10299</v>
      </c>
      <c r="I17380">
        <v>7902</v>
      </c>
      <c r="N17380">
        <f>COUNTIF(Cod_Mun_Norte!B:B,DADOS_SNIS_Minas!A17380)</f>
        <v>0</v>
      </c>
    </row>
    <row r="17381" spans="1:14" x14ac:dyDescent="0.2">
      <c r="A17381">
        <v>315770</v>
      </c>
      <c r="B17381" t="s">
        <v>2404</v>
      </c>
      <c r="C17381" t="s">
        <v>98</v>
      </c>
      <c r="D17381">
        <v>1995</v>
      </c>
      <c r="H17381">
        <v>8363</v>
      </c>
      <c r="I17381">
        <v>6417</v>
      </c>
      <c r="N17381">
        <f>COUNTIF(Cod_Mun_Norte!B:B,DADOS_SNIS_Minas!A17381)</f>
        <v>0</v>
      </c>
    </row>
    <row r="17382" spans="1:14" x14ac:dyDescent="0.2">
      <c r="A17382">
        <v>315780</v>
      </c>
      <c r="B17382" t="s">
        <v>2409</v>
      </c>
      <c r="C17382" t="s">
        <v>98</v>
      </c>
      <c r="D17382">
        <v>2020</v>
      </c>
      <c r="E17382" t="s">
        <v>2410</v>
      </c>
      <c r="F17382" t="s">
        <v>367</v>
      </c>
      <c r="G17382" t="s">
        <v>368</v>
      </c>
      <c r="H17382">
        <v>220444</v>
      </c>
      <c r="I17382">
        <v>219831</v>
      </c>
      <c r="J17382">
        <v>172250</v>
      </c>
      <c r="K17382">
        <v>172250</v>
      </c>
      <c r="L17382">
        <v>78.400000000000006</v>
      </c>
      <c r="M17382">
        <v>78.14</v>
      </c>
      <c r="N17382">
        <f>COUNTIF(Cod_Mun_Norte!B:B,DADOS_SNIS_Minas!A17382)</f>
        <v>0</v>
      </c>
    </row>
    <row r="17383" spans="1:14" x14ac:dyDescent="0.2">
      <c r="A17383">
        <v>315780</v>
      </c>
      <c r="B17383" t="s">
        <v>2409</v>
      </c>
      <c r="C17383" t="s">
        <v>98</v>
      </c>
      <c r="D17383">
        <v>2019</v>
      </c>
      <c r="E17383" t="s">
        <v>2410</v>
      </c>
      <c r="F17383" t="s">
        <v>367</v>
      </c>
      <c r="G17383" t="s">
        <v>368</v>
      </c>
      <c r="H17383">
        <v>219134</v>
      </c>
      <c r="I17383">
        <v>218525</v>
      </c>
      <c r="J17383">
        <v>171966</v>
      </c>
      <c r="K17383">
        <v>171966</v>
      </c>
      <c r="L17383">
        <v>78.7</v>
      </c>
      <c r="M17383">
        <v>78.48</v>
      </c>
      <c r="N17383">
        <f>COUNTIF(Cod_Mun_Norte!B:B,DADOS_SNIS_Minas!A17383)</f>
        <v>0</v>
      </c>
    </row>
    <row r="17384" spans="1:14" x14ac:dyDescent="0.2">
      <c r="A17384">
        <v>315780</v>
      </c>
      <c r="B17384" t="s">
        <v>2409</v>
      </c>
      <c r="C17384" t="s">
        <v>98</v>
      </c>
      <c r="D17384">
        <v>2018</v>
      </c>
      <c r="E17384" t="s">
        <v>2410</v>
      </c>
      <c r="F17384" t="s">
        <v>367</v>
      </c>
      <c r="H17384">
        <v>218147</v>
      </c>
      <c r="I17384">
        <v>217541</v>
      </c>
      <c r="J17384">
        <v>173363</v>
      </c>
      <c r="K17384">
        <v>173363</v>
      </c>
      <c r="L17384">
        <v>79.7</v>
      </c>
      <c r="M17384">
        <v>79.47</v>
      </c>
      <c r="N17384">
        <f>COUNTIF(Cod_Mun_Norte!B:B,DADOS_SNIS_Minas!A17384)</f>
        <v>0</v>
      </c>
    </row>
    <row r="17385" spans="1:14" x14ac:dyDescent="0.2">
      <c r="A17385">
        <v>315780</v>
      </c>
      <c r="B17385" t="s">
        <v>2409</v>
      </c>
      <c r="C17385" t="s">
        <v>98</v>
      </c>
      <c r="D17385">
        <v>2017</v>
      </c>
      <c r="E17385" t="s">
        <v>2411</v>
      </c>
      <c r="F17385" t="s">
        <v>367</v>
      </c>
      <c r="H17385">
        <v>218897</v>
      </c>
      <c r="I17385">
        <v>218289</v>
      </c>
      <c r="J17385">
        <v>176574</v>
      </c>
      <c r="K17385">
        <v>176574</v>
      </c>
      <c r="L17385">
        <v>80.900000000000006</v>
      </c>
      <c r="M17385">
        <v>80.67</v>
      </c>
      <c r="N17385">
        <f>COUNTIF(Cod_Mun_Norte!B:B,DADOS_SNIS_Minas!A17385)</f>
        <v>0</v>
      </c>
    </row>
    <row r="17386" spans="1:14" x14ac:dyDescent="0.2">
      <c r="A17386">
        <v>315780</v>
      </c>
      <c r="B17386" t="s">
        <v>2409</v>
      </c>
      <c r="C17386" t="s">
        <v>98</v>
      </c>
      <c r="D17386">
        <v>2016</v>
      </c>
      <c r="E17386" t="s">
        <v>2411</v>
      </c>
      <c r="F17386" t="s">
        <v>367</v>
      </c>
      <c r="H17386">
        <v>217610</v>
      </c>
      <c r="I17386">
        <v>217005</v>
      </c>
      <c r="J17386">
        <v>180823</v>
      </c>
      <c r="K17386">
        <v>180823</v>
      </c>
      <c r="L17386">
        <v>83.3</v>
      </c>
      <c r="M17386">
        <v>83.09</v>
      </c>
      <c r="N17386">
        <f>COUNTIF(Cod_Mun_Norte!B:B,DADOS_SNIS_Minas!A17386)</f>
        <v>0</v>
      </c>
    </row>
    <row r="17387" spans="1:14" x14ac:dyDescent="0.2">
      <c r="A17387">
        <v>315780</v>
      </c>
      <c r="B17387" t="s">
        <v>2409</v>
      </c>
      <c r="C17387" t="s">
        <v>98</v>
      </c>
      <c r="D17387">
        <v>2015</v>
      </c>
      <c r="E17387" t="s">
        <v>2411</v>
      </c>
      <c r="F17387" t="s">
        <v>367</v>
      </c>
      <c r="H17387">
        <v>216254</v>
      </c>
      <c r="I17387">
        <v>215653</v>
      </c>
      <c r="J17387">
        <v>182925</v>
      </c>
      <c r="K17387">
        <v>182925</v>
      </c>
      <c r="L17387">
        <v>84.8</v>
      </c>
      <c r="M17387">
        <v>84.59</v>
      </c>
      <c r="N17387">
        <f>COUNTIF(Cod_Mun_Norte!B:B,DADOS_SNIS_Minas!A17387)</f>
        <v>0</v>
      </c>
    </row>
    <row r="17388" spans="1:14" x14ac:dyDescent="0.2">
      <c r="A17388">
        <v>315780</v>
      </c>
      <c r="B17388" t="s">
        <v>2409</v>
      </c>
      <c r="C17388" t="s">
        <v>98</v>
      </c>
      <c r="D17388">
        <v>2014</v>
      </c>
      <c r="E17388" t="s">
        <v>2411</v>
      </c>
      <c r="F17388" t="s">
        <v>367</v>
      </c>
      <c r="H17388">
        <v>214830</v>
      </c>
      <c r="I17388">
        <v>214233</v>
      </c>
      <c r="J17388">
        <v>214233</v>
      </c>
      <c r="K17388">
        <v>214233</v>
      </c>
      <c r="L17388">
        <v>100</v>
      </c>
      <c r="M17388">
        <v>99.72</v>
      </c>
      <c r="N17388">
        <f>COUNTIF(Cod_Mun_Norte!B:B,DADOS_SNIS_Minas!A17388)</f>
        <v>0</v>
      </c>
    </row>
    <row r="17389" spans="1:14" x14ac:dyDescent="0.2">
      <c r="A17389">
        <v>315780</v>
      </c>
      <c r="B17389" t="s">
        <v>2409</v>
      </c>
      <c r="C17389" t="s">
        <v>98</v>
      </c>
      <c r="D17389">
        <v>2013</v>
      </c>
      <c r="E17389" t="s">
        <v>2411</v>
      </c>
      <c r="F17389" t="s">
        <v>367</v>
      </c>
      <c r="H17389">
        <v>213345</v>
      </c>
      <c r="I17389">
        <v>212752</v>
      </c>
      <c r="J17389">
        <v>212752</v>
      </c>
      <c r="K17389">
        <v>212752</v>
      </c>
      <c r="L17389">
        <v>100</v>
      </c>
      <c r="M17389">
        <v>99.72</v>
      </c>
      <c r="N17389">
        <f>COUNTIF(Cod_Mun_Norte!B:B,DADOS_SNIS_Minas!A17389)</f>
        <v>0</v>
      </c>
    </row>
    <row r="17390" spans="1:14" x14ac:dyDescent="0.2">
      <c r="A17390">
        <v>315780</v>
      </c>
      <c r="B17390" t="s">
        <v>2409</v>
      </c>
      <c r="C17390" t="s">
        <v>98</v>
      </c>
      <c r="D17390">
        <v>2012</v>
      </c>
      <c r="E17390" t="s">
        <v>2411</v>
      </c>
      <c r="F17390" t="s">
        <v>367</v>
      </c>
      <c r="H17390">
        <v>205666</v>
      </c>
      <c r="I17390">
        <v>205094</v>
      </c>
      <c r="J17390">
        <v>205094</v>
      </c>
      <c r="K17390">
        <v>205094</v>
      </c>
      <c r="L17390">
        <v>100</v>
      </c>
      <c r="M17390">
        <v>99.72</v>
      </c>
      <c r="N17390">
        <f>COUNTIF(Cod_Mun_Norte!B:B,DADOS_SNIS_Minas!A17390)</f>
        <v>0</v>
      </c>
    </row>
    <row r="17391" spans="1:14" x14ac:dyDescent="0.2">
      <c r="A17391">
        <v>315780</v>
      </c>
      <c r="B17391" t="s">
        <v>2409</v>
      </c>
      <c r="C17391" t="s">
        <v>98</v>
      </c>
      <c r="D17391">
        <v>2011</v>
      </c>
      <c r="E17391" t="s">
        <v>2411</v>
      </c>
      <c r="F17391" t="s">
        <v>367</v>
      </c>
      <c r="H17391">
        <v>204327</v>
      </c>
      <c r="I17391">
        <v>203759</v>
      </c>
      <c r="J17391">
        <v>203759</v>
      </c>
      <c r="K17391">
        <v>203759</v>
      </c>
      <c r="L17391">
        <v>100</v>
      </c>
      <c r="M17391">
        <v>99.72</v>
      </c>
      <c r="N17391">
        <f>COUNTIF(Cod_Mun_Norte!B:B,DADOS_SNIS_Minas!A17391)</f>
        <v>0</v>
      </c>
    </row>
    <row r="17392" spans="1:14" x14ac:dyDescent="0.2">
      <c r="A17392">
        <v>315780</v>
      </c>
      <c r="B17392" t="s">
        <v>2409</v>
      </c>
      <c r="C17392" t="s">
        <v>98</v>
      </c>
      <c r="D17392">
        <v>2010</v>
      </c>
      <c r="E17392" t="s">
        <v>2411</v>
      </c>
      <c r="F17392" t="s">
        <v>367</v>
      </c>
      <c r="H17392">
        <v>202942</v>
      </c>
      <c r="I17392">
        <v>202378</v>
      </c>
      <c r="J17392">
        <v>202378</v>
      </c>
      <c r="K17392">
        <v>202378</v>
      </c>
      <c r="L17392">
        <v>100</v>
      </c>
      <c r="M17392">
        <v>99.72</v>
      </c>
      <c r="N17392">
        <f>COUNTIF(Cod_Mun_Norte!B:B,DADOS_SNIS_Minas!A17392)</f>
        <v>0</v>
      </c>
    </row>
    <row r="17393" spans="1:14" x14ac:dyDescent="0.2">
      <c r="A17393">
        <v>315780</v>
      </c>
      <c r="B17393" t="s">
        <v>2409</v>
      </c>
      <c r="C17393" t="s">
        <v>98</v>
      </c>
      <c r="D17393">
        <v>2009</v>
      </c>
      <c r="E17393" t="s">
        <v>2411</v>
      </c>
      <c r="F17393" t="s">
        <v>367</v>
      </c>
      <c r="H17393">
        <v>231607</v>
      </c>
      <c r="I17393">
        <v>230737</v>
      </c>
      <c r="J17393">
        <v>221748</v>
      </c>
      <c r="K17393">
        <v>221748</v>
      </c>
      <c r="L17393">
        <v>96.1</v>
      </c>
      <c r="M17393">
        <v>95.74</v>
      </c>
      <c r="N17393">
        <f>COUNTIF(Cod_Mun_Norte!B:B,DADOS_SNIS_Minas!A17393)</f>
        <v>0</v>
      </c>
    </row>
    <row r="17394" spans="1:14" x14ac:dyDescent="0.2">
      <c r="A17394">
        <v>315780</v>
      </c>
      <c r="B17394" t="s">
        <v>2409</v>
      </c>
      <c r="C17394" t="s">
        <v>98</v>
      </c>
      <c r="D17394">
        <v>2008</v>
      </c>
      <c r="E17394" t="s">
        <v>2411</v>
      </c>
      <c r="F17394" t="s">
        <v>367</v>
      </c>
      <c r="H17394">
        <v>227438</v>
      </c>
      <c r="I17394">
        <v>226583</v>
      </c>
      <c r="J17394">
        <v>217144</v>
      </c>
      <c r="K17394">
        <v>217144</v>
      </c>
      <c r="L17394">
        <v>95.8</v>
      </c>
      <c r="M17394">
        <v>95.47</v>
      </c>
      <c r="N17394">
        <f>COUNTIF(Cod_Mun_Norte!B:B,DADOS_SNIS_Minas!A17394)</f>
        <v>0</v>
      </c>
    </row>
    <row r="17395" spans="1:14" x14ac:dyDescent="0.2">
      <c r="A17395">
        <v>315780</v>
      </c>
      <c r="B17395" t="s">
        <v>2409</v>
      </c>
      <c r="C17395" t="s">
        <v>98</v>
      </c>
      <c r="D17395">
        <v>2007</v>
      </c>
      <c r="E17395" t="s">
        <v>361</v>
      </c>
      <c r="F17395" t="s">
        <v>99</v>
      </c>
      <c r="H17395">
        <v>222507</v>
      </c>
      <c r="I17395">
        <v>221671</v>
      </c>
      <c r="J17395">
        <v>209382</v>
      </c>
      <c r="K17395">
        <v>209382</v>
      </c>
      <c r="L17395">
        <v>94.5</v>
      </c>
      <c r="M17395">
        <v>94.1</v>
      </c>
      <c r="N17395">
        <f>COUNTIF(Cod_Mun_Norte!B:B,DADOS_SNIS_Minas!A17395)</f>
        <v>0</v>
      </c>
    </row>
    <row r="17396" spans="1:14" x14ac:dyDescent="0.2">
      <c r="A17396">
        <v>315780</v>
      </c>
      <c r="B17396" t="s">
        <v>2409</v>
      </c>
      <c r="C17396" t="s">
        <v>98</v>
      </c>
      <c r="D17396">
        <v>2006</v>
      </c>
      <c r="E17396" t="s">
        <v>361</v>
      </c>
      <c r="F17396" t="s">
        <v>99</v>
      </c>
      <c r="H17396">
        <v>219699</v>
      </c>
      <c r="I17396">
        <v>218873</v>
      </c>
      <c r="J17396">
        <v>203122</v>
      </c>
      <c r="K17396">
        <v>203122</v>
      </c>
      <c r="L17396">
        <v>92.8</v>
      </c>
      <c r="M17396">
        <v>92.45</v>
      </c>
      <c r="N17396">
        <f>COUNTIF(Cod_Mun_Norte!B:B,DADOS_SNIS_Minas!A17396)</f>
        <v>0</v>
      </c>
    </row>
    <row r="17397" spans="1:14" x14ac:dyDescent="0.2">
      <c r="A17397">
        <v>315780</v>
      </c>
      <c r="B17397" t="s">
        <v>2409</v>
      </c>
      <c r="C17397" t="s">
        <v>98</v>
      </c>
      <c r="D17397">
        <v>2005</v>
      </c>
      <c r="E17397" t="s">
        <v>361</v>
      </c>
      <c r="F17397" t="s">
        <v>99</v>
      </c>
      <c r="H17397">
        <v>214398</v>
      </c>
      <c r="I17397">
        <v>213592</v>
      </c>
      <c r="J17397">
        <v>197848</v>
      </c>
      <c r="K17397">
        <v>197848</v>
      </c>
      <c r="L17397">
        <v>92.6</v>
      </c>
      <c r="M17397">
        <v>92.28</v>
      </c>
      <c r="N17397">
        <f>COUNTIF(Cod_Mun_Norte!B:B,DADOS_SNIS_Minas!A17397)</f>
        <v>0</v>
      </c>
    </row>
    <row r="17398" spans="1:14" x14ac:dyDescent="0.2">
      <c r="A17398">
        <v>315780</v>
      </c>
      <c r="B17398" t="s">
        <v>2409</v>
      </c>
      <c r="C17398" t="s">
        <v>98</v>
      </c>
      <c r="D17398">
        <v>2004</v>
      </c>
      <c r="E17398" t="s">
        <v>361</v>
      </c>
      <c r="F17398" t="s">
        <v>99</v>
      </c>
      <c r="H17398">
        <v>209057</v>
      </c>
      <c r="I17398">
        <v>208271</v>
      </c>
      <c r="J17398">
        <v>197655</v>
      </c>
      <c r="K17398">
        <v>197655</v>
      </c>
      <c r="L17398">
        <v>94.9</v>
      </c>
      <c r="M17398">
        <v>94.55</v>
      </c>
      <c r="N17398">
        <f>COUNTIF(Cod_Mun_Norte!B:B,DADOS_SNIS_Minas!A17398)</f>
        <v>0</v>
      </c>
    </row>
    <row r="17399" spans="1:14" x14ac:dyDescent="0.2">
      <c r="A17399">
        <v>315780</v>
      </c>
      <c r="B17399" t="s">
        <v>2409</v>
      </c>
      <c r="C17399" t="s">
        <v>98</v>
      </c>
      <c r="D17399">
        <v>2003</v>
      </c>
      <c r="E17399" t="s">
        <v>361</v>
      </c>
      <c r="F17399" t="s">
        <v>99</v>
      </c>
      <c r="H17399">
        <v>199406</v>
      </c>
      <c r="I17399">
        <v>198656</v>
      </c>
      <c r="J17399">
        <v>196362</v>
      </c>
      <c r="K17399">
        <v>196362</v>
      </c>
      <c r="L17399">
        <v>98.9</v>
      </c>
      <c r="M17399">
        <v>98.47</v>
      </c>
      <c r="N17399">
        <f>COUNTIF(Cod_Mun_Norte!B:B,DADOS_SNIS_Minas!A17399)</f>
        <v>0</v>
      </c>
    </row>
    <row r="17400" spans="1:14" x14ac:dyDescent="0.2">
      <c r="A17400">
        <v>315780</v>
      </c>
      <c r="B17400" t="s">
        <v>2409</v>
      </c>
      <c r="C17400" t="s">
        <v>98</v>
      </c>
      <c r="D17400">
        <v>2002</v>
      </c>
      <c r="E17400" t="s">
        <v>361</v>
      </c>
      <c r="F17400" t="s">
        <v>99</v>
      </c>
      <c r="H17400">
        <v>194808</v>
      </c>
      <c r="I17400">
        <v>194076</v>
      </c>
      <c r="J17400">
        <v>194425</v>
      </c>
      <c r="K17400">
        <v>194425</v>
      </c>
      <c r="L17400">
        <v>100</v>
      </c>
      <c r="M17400">
        <v>99.8</v>
      </c>
      <c r="N17400">
        <f>COUNTIF(Cod_Mun_Norte!B:B,DADOS_SNIS_Minas!A17400)</f>
        <v>0</v>
      </c>
    </row>
    <row r="17401" spans="1:14" x14ac:dyDescent="0.2">
      <c r="A17401">
        <v>315780</v>
      </c>
      <c r="B17401" t="s">
        <v>2409</v>
      </c>
      <c r="C17401" t="s">
        <v>98</v>
      </c>
      <c r="D17401">
        <v>2001</v>
      </c>
      <c r="E17401" t="s">
        <v>361</v>
      </c>
      <c r="F17401" t="s">
        <v>99</v>
      </c>
      <c r="H17401">
        <v>190479</v>
      </c>
      <c r="I17401">
        <v>189763</v>
      </c>
      <c r="J17401">
        <v>187395</v>
      </c>
      <c r="K17401">
        <v>187395</v>
      </c>
      <c r="L17401">
        <v>98.8</v>
      </c>
      <c r="M17401">
        <v>98.38</v>
      </c>
      <c r="N17401">
        <f>COUNTIF(Cod_Mun_Norte!B:B,DADOS_SNIS_Minas!A17401)</f>
        <v>0</v>
      </c>
    </row>
    <row r="17402" spans="1:14" x14ac:dyDescent="0.2">
      <c r="A17402">
        <v>315780</v>
      </c>
      <c r="B17402" t="s">
        <v>2409</v>
      </c>
      <c r="C17402" t="s">
        <v>98</v>
      </c>
      <c r="D17402">
        <v>2000</v>
      </c>
      <c r="E17402" t="s">
        <v>361</v>
      </c>
      <c r="F17402" t="s">
        <v>99</v>
      </c>
      <c r="H17402">
        <v>184903</v>
      </c>
      <c r="I17402">
        <v>184208</v>
      </c>
      <c r="J17402">
        <v>179614</v>
      </c>
      <c r="L17402">
        <v>97.5</v>
      </c>
      <c r="N17402">
        <f>COUNTIF(Cod_Mun_Norte!B:B,DADOS_SNIS_Minas!A17402)</f>
        <v>0</v>
      </c>
    </row>
    <row r="17403" spans="1:14" x14ac:dyDescent="0.2">
      <c r="A17403">
        <v>315780</v>
      </c>
      <c r="B17403" t="s">
        <v>2409</v>
      </c>
      <c r="C17403" t="s">
        <v>98</v>
      </c>
      <c r="D17403">
        <v>1999</v>
      </c>
      <c r="E17403" t="s">
        <v>361</v>
      </c>
      <c r="F17403" t="s">
        <v>99</v>
      </c>
      <c r="H17403">
        <v>164704</v>
      </c>
      <c r="I17403">
        <v>151291</v>
      </c>
      <c r="J17403">
        <v>165568</v>
      </c>
      <c r="L17403">
        <v>100</v>
      </c>
      <c r="N17403">
        <f>COUNTIF(Cod_Mun_Norte!B:B,DADOS_SNIS_Minas!A17403)</f>
        <v>0</v>
      </c>
    </row>
    <row r="17404" spans="1:14" x14ac:dyDescent="0.2">
      <c r="A17404">
        <v>315780</v>
      </c>
      <c r="B17404" t="s">
        <v>2409</v>
      </c>
      <c r="C17404" t="s">
        <v>98</v>
      </c>
      <c r="D17404">
        <v>1998</v>
      </c>
      <c r="E17404" t="s">
        <v>361</v>
      </c>
      <c r="F17404" t="s">
        <v>99</v>
      </c>
      <c r="H17404">
        <v>161318</v>
      </c>
      <c r="I17404">
        <v>148181</v>
      </c>
      <c r="J17404">
        <v>155124</v>
      </c>
      <c r="L17404">
        <v>104.7</v>
      </c>
      <c r="N17404">
        <f>COUNTIF(Cod_Mun_Norte!B:B,DADOS_SNIS_Minas!A17404)</f>
        <v>0</v>
      </c>
    </row>
    <row r="17405" spans="1:14" x14ac:dyDescent="0.2">
      <c r="A17405">
        <v>315780</v>
      </c>
      <c r="B17405" t="s">
        <v>2409</v>
      </c>
      <c r="C17405" t="s">
        <v>98</v>
      </c>
      <c r="D17405">
        <v>1997</v>
      </c>
      <c r="H17405">
        <v>157926</v>
      </c>
      <c r="I17405">
        <v>145065</v>
      </c>
      <c r="N17405">
        <f>COUNTIF(Cod_Mun_Norte!B:B,DADOS_SNIS_Minas!A17405)</f>
        <v>0</v>
      </c>
    </row>
    <row r="17406" spans="1:14" x14ac:dyDescent="0.2">
      <c r="A17406">
        <v>315780</v>
      </c>
      <c r="B17406" t="s">
        <v>2409</v>
      </c>
      <c r="C17406" t="s">
        <v>98</v>
      </c>
      <c r="D17406">
        <v>1996</v>
      </c>
      <c r="H17406">
        <v>153914</v>
      </c>
      <c r="I17406">
        <v>141380</v>
      </c>
      <c r="N17406">
        <f>COUNTIF(Cod_Mun_Norte!B:B,DADOS_SNIS_Minas!A17406)</f>
        <v>0</v>
      </c>
    </row>
    <row r="17407" spans="1:14" x14ac:dyDescent="0.2">
      <c r="A17407">
        <v>315780</v>
      </c>
      <c r="B17407" t="s">
        <v>2409</v>
      </c>
      <c r="C17407" t="s">
        <v>98</v>
      </c>
      <c r="D17407">
        <v>1995</v>
      </c>
      <c r="H17407">
        <v>162945</v>
      </c>
      <c r="I17407">
        <v>149676</v>
      </c>
      <c r="N17407">
        <f>COUNTIF(Cod_Mun_Norte!B:B,DADOS_SNIS_Minas!A17407)</f>
        <v>0</v>
      </c>
    </row>
    <row r="17408" spans="1:14" x14ac:dyDescent="0.2">
      <c r="A17408">
        <v>315790</v>
      </c>
      <c r="B17408" t="s">
        <v>2412</v>
      </c>
      <c r="C17408" t="s">
        <v>98</v>
      </c>
      <c r="D17408">
        <v>2020</v>
      </c>
      <c r="E17408" t="s">
        <v>2413</v>
      </c>
      <c r="F17408" t="s">
        <v>357</v>
      </c>
      <c r="G17408" t="s">
        <v>383</v>
      </c>
      <c r="H17408">
        <v>16302</v>
      </c>
      <c r="I17408">
        <v>8282</v>
      </c>
      <c r="J17408">
        <v>8107</v>
      </c>
      <c r="K17408">
        <v>8107</v>
      </c>
      <c r="L17408">
        <v>97.9</v>
      </c>
      <c r="M17408">
        <v>49.73</v>
      </c>
      <c r="N17408">
        <f>COUNTIF(Cod_Mun_Norte!B:B,DADOS_SNIS_Minas!A17408)</f>
        <v>0</v>
      </c>
    </row>
    <row r="17409" spans="1:14" x14ac:dyDescent="0.2">
      <c r="A17409">
        <v>315790</v>
      </c>
      <c r="B17409" t="s">
        <v>2412</v>
      </c>
      <c r="C17409" t="s">
        <v>98</v>
      </c>
      <c r="D17409">
        <v>2019</v>
      </c>
      <c r="E17409" t="s">
        <v>2414</v>
      </c>
      <c r="F17409" t="s">
        <v>354</v>
      </c>
      <c r="G17409" t="s">
        <v>355</v>
      </c>
      <c r="H17409">
        <v>16208</v>
      </c>
      <c r="I17409">
        <v>8234</v>
      </c>
      <c r="J17409">
        <v>7884</v>
      </c>
      <c r="K17409">
        <v>7884</v>
      </c>
      <c r="L17409">
        <v>95.8</v>
      </c>
      <c r="M17409">
        <v>48.64</v>
      </c>
      <c r="N17409">
        <f>COUNTIF(Cod_Mun_Norte!B:B,DADOS_SNIS_Minas!A17409)</f>
        <v>0</v>
      </c>
    </row>
    <row r="17410" spans="1:14" x14ac:dyDescent="0.2">
      <c r="A17410">
        <v>315790</v>
      </c>
      <c r="B17410" t="s">
        <v>2412</v>
      </c>
      <c r="C17410" t="s">
        <v>98</v>
      </c>
      <c r="D17410">
        <v>2018</v>
      </c>
      <c r="E17410" t="s">
        <v>2415</v>
      </c>
      <c r="F17410" t="s">
        <v>357</v>
      </c>
      <c r="H17410">
        <v>16111</v>
      </c>
      <c r="I17410">
        <v>8185</v>
      </c>
      <c r="J17410">
        <v>7865</v>
      </c>
      <c r="K17410">
        <v>7865</v>
      </c>
      <c r="L17410">
        <v>96.1</v>
      </c>
      <c r="M17410">
        <v>48.82</v>
      </c>
      <c r="N17410">
        <f>COUNTIF(Cod_Mun_Norte!B:B,DADOS_SNIS_Minas!A17410)</f>
        <v>0</v>
      </c>
    </row>
    <row r="17411" spans="1:14" x14ac:dyDescent="0.2">
      <c r="A17411">
        <v>315790</v>
      </c>
      <c r="B17411" t="s">
        <v>2412</v>
      </c>
      <c r="C17411" t="s">
        <v>98</v>
      </c>
      <c r="D17411">
        <v>2017</v>
      </c>
      <c r="E17411" t="s">
        <v>361</v>
      </c>
      <c r="F17411" t="s">
        <v>362</v>
      </c>
      <c r="H17411">
        <v>16173</v>
      </c>
      <c r="I17411">
        <v>8216</v>
      </c>
      <c r="J17411">
        <v>7833</v>
      </c>
      <c r="K17411">
        <v>7833</v>
      </c>
      <c r="L17411">
        <v>95.3</v>
      </c>
      <c r="M17411">
        <v>48.43</v>
      </c>
      <c r="N17411">
        <f>COUNTIF(Cod_Mun_Norte!B:B,DADOS_SNIS_Minas!A17411)</f>
        <v>0</v>
      </c>
    </row>
    <row r="17412" spans="1:14" x14ac:dyDescent="0.2">
      <c r="A17412">
        <v>315790</v>
      </c>
      <c r="B17412" t="s">
        <v>2412</v>
      </c>
      <c r="C17412" t="s">
        <v>98</v>
      </c>
      <c r="D17412">
        <v>2016</v>
      </c>
      <c r="E17412" t="s">
        <v>361</v>
      </c>
      <c r="F17412" t="s">
        <v>362</v>
      </c>
      <c r="H17412">
        <v>16080</v>
      </c>
      <c r="I17412">
        <v>8169</v>
      </c>
      <c r="J17412">
        <v>7894</v>
      </c>
      <c r="K17412">
        <v>7894</v>
      </c>
      <c r="L17412">
        <v>96.6</v>
      </c>
      <c r="M17412">
        <v>49.09</v>
      </c>
      <c r="N17412">
        <f>COUNTIF(Cod_Mun_Norte!B:B,DADOS_SNIS_Minas!A17412)</f>
        <v>0</v>
      </c>
    </row>
    <row r="17413" spans="1:14" x14ac:dyDescent="0.2">
      <c r="A17413">
        <v>315790</v>
      </c>
      <c r="B17413" t="s">
        <v>2412</v>
      </c>
      <c r="C17413" t="s">
        <v>98</v>
      </c>
      <c r="D17413">
        <v>2015</v>
      </c>
      <c r="E17413" t="s">
        <v>2415</v>
      </c>
      <c r="F17413" t="s">
        <v>359</v>
      </c>
      <c r="H17413">
        <v>15982</v>
      </c>
      <c r="I17413">
        <v>8119</v>
      </c>
      <c r="J17413">
        <v>7679</v>
      </c>
      <c r="K17413">
        <v>7679</v>
      </c>
      <c r="L17413">
        <v>94.6</v>
      </c>
      <c r="M17413">
        <v>48.05</v>
      </c>
      <c r="N17413">
        <f>COUNTIF(Cod_Mun_Norte!B:B,DADOS_SNIS_Minas!A17413)</f>
        <v>0</v>
      </c>
    </row>
    <row r="17414" spans="1:14" x14ac:dyDescent="0.2">
      <c r="A17414">
        <v>315790</v>
      </c>
      <c r="B17414" t="s">
        <v>2412</v>
      </c>
      <c r="C17414" t="s">
        <v>98</v>
      </c>
      <c r="D17414">
        <v>2014</v>
      </c>
      <c r="E17414" t="s">
        <v>2415</v>
      </c>
      <c r="F17414" t="s">
        <v>359</v>
      </c>
      <c r="H17414">
        <v>15879</v>
      </c>
      <c r="I17414">
        <v>8067</v>
      </c>
      <c r="J17414">
        <v>8067</v>
      </c>
      <c r="K17414">
        <v>8067</v>
      </c>
      <c r="L17414">
        <v>100</v>
      </c>
      <c r="M17414">
        <v>50.8</v>
      </c>
      <c r="N17414">
        <f>COUNTIF(Cod_Mun_Norte!B:B,DADOS_SNIS_Minas!A17414)</f>
        <v>0</v>
      </c>
    </row>
    <row r="17415" spans="1:14" x14ac:dyDescent="0.2">
      <c r="A17415">
        <v>315790</v>
      </c>
      <c r="B17415" t="s">
        <v>2412</v>
      </c>
      <c r="C17415" t="s">
        <v>98</v>
      </c>
      <c r="D17415">
        <v>2013</v>
      </c>
      <c r="E17415" t="s">
        <v>2416</v>
      </c>
      <c r="F17415" t="s">
        <v>364</v>
      </c>
      <c r="H17415">
        <v>15772</v>
      </c>
      <c r="I17415">
        <v>8013</v>
      </c>
      <c r="J17415">
        <v>8013</v>
      </c>
      <c r="K17415">
        <v>8013</v>
      </c>
      <c r="L17415">
        <v>100</v>
      </c>
      <c r="M17415">
        <v>50.81</v>
      </c>
      <c r="N17415">
        <f>COUNTIF(Cod_Mun_Norte!B:B,DADOS_SNIS_Minas!A17415)</f>
        <v>0</v>
      </c>
    </row>
    <row r="17416" spans="1:14" x14ac:dyDescent="0.2">
      <c r="A17416">
        <v>315790</v>
      </c>
      <c r="B17416" t="s">
        <v>2412</v>
      </c>
      <c r="C17416" t="s">
        <v>98</v>
      </c>
      <c r="D17416">
        <v>2012</v>
      </c>
      <c r="E17416" t="s">
        <v>2415</v>
      </c>
      <c r="F17416" t="s">
        <v>359</v>
      </c>
      <c r="H17416">
        <v>15207</v>
      </c>
      <c r="I17416">
        <v>7726</v>
      </c>
      <c r="J17416">
        <v>7726</v>
      </c>
      <c r="K17416">
        <v>7726</v>
      </c>
      <c r="L17416">
        <v>100</v>
      </c>
      <c r="M17416">
        <v>50.81</v>
      </c>
      <c r="N17416">
        <f>COUNTIF(Cod_Mun_Norte!B:B,DADOS_SNIS_Minas!A17416)</f>
        <v>0</v>
      </c>
    </row>
    <row r="17417" spans="1:14" x14ac:dyDescent="0.2">
      <c r="A17417">
        <v>315790</v>
      </c>
      <c r="B17417" t="s">
        <v>2412</v>
      </c>
      <c r="C17417" t="s">
        <v>98</v>
      </c>
      <c r="D17417">
        <v>2011</v>
      </c>
      <c r="E17417" t="s">
        <v>361</v>
      </c>
      <c r="F17417" t="s">
        <v>362</v>
      </c>
      <c r="H17417">
        <v>15111</v>
      </c>
      <c r="I17417">
        <v>7677</v>
      </c>
      <c r="J17417">
        <v>7677</v>
      </c>
      <c r="K17417">
        <v>7677</v>
      </c>
      <c r="L17417">
        <v>100</v>
      </c>
      <c r="M17417">
        <v>50.8</v>
      </c>
      <c r="N17417">
        <f>COUNTIF(Cod_Mun_Norte!B:B,DADOS_SNIS_Minas!A17417)</f>
        <v>0</v>
      </c>
    </row>
    <row r="17418" spans="1:14" x14ac:dyDescent="0.2">
      <c r="A17418">
        <v>315790</v>
      </c>
      <c r="B17418" t="s">
        <v>2412</v>
      </c>
      <c r="C17418" t="s">
        <v>98</v>
      </c>
      <c r="D17418">
        <v>2010</v>
      </c>
      <c r="E17418" t="s">
        <v>361</v>
      </c>
      <c r="F17418" t="s">
        <v>362</v>
      </c>
      <c r="H17418">
        <v>15011</v>
      </c>
      <c r="I17418">
        <v>7626</v>
      </c>
      <c r="J17418">
        <v>7626</v>
      </c>
      <c r="K17418">
        <v>7626</v>
      </c>
      <c r="L17418">
        <v>100</v>
      </c>
      <c r="M17418">
        <v>50.8</v>
      </c>
      <c r="N17418">
        <f>COUNTIF(Cod_Mun_Norte!B:B,DADOS_SNIS_Minas!A17418)</f>
        <v>0</v>
      </c>
    </row>
    <row r="17419" spans="1:14" x14ac:dyDescent="0.2">
      <c r="A17419">
        <v>315790</v>
      </c>
      <c r="B17419" t="s">
        <v>2412</v>
      </c>
      <c r="C17419" t="s">
        <v>98</v>
      </c>
      <c r="D17419">
        <v>2009</v>
      </c>
      <c r="E17419" t="s">
        <v>361</v>
      </c>
      <c r="F17419" t="s">
        <v>362</v>
      </c>
      <c r="H17419">
        <v>14806</v>
      </c>
      <c r="I17419">
        <v>7093</v>
      </c>
      <c r="J17419">
        <v>7984</v>
      </c>
      <c r="K17419">
        <v>7984</v>
      </c>
      <c r="L17419">
        <v>100</v>
      </c>
      <c r="M17419">
        <v>53.92</v>
      </c>
      <c r="N17419">
        <f>COUNTIF(Cod_Mun_Norte!B:B,DADOS_SNIS_Minas!A17419)</f>
        <v>0</v>
      </c>
    </row>
    <row r="17420" spans="1:14" x14ac:dyDescent="0.2">
      <c r="A17420">
        <v>315790</v>
      </c>
      <c r="B17420" t="s">
        <v>2412</v>
      </c>
      <c r="C17420" t="s">
        <v>98</v>
      </c>
      <c r="D17420">
        <v>2008</v>
      </c>
      <c r="E17420" t="s">
        <v>361</v>
      </c>
      <c r="F17420" t="s">
        <v>362</v>
      </c>
      <c r="H17420">
        <v>14716</v>
      </c>
      <c r="I17420">
        <v>7050</v>
      </c>
      <c r="J17420">
        <v>7588</v>
      </c>
      <c r="K17420">
        <v>7588</v>
      </c>
      <c r="L17420">
        <v>100</v>
      </c>
      <c r="M17420">
        <v>51.56</v>
      </c>
      <c r="N17420">
        <f>COUNTIF(Cod_Mun_Norte!B:B,DADOS_SNIS_Minas!A17420)</f>
        <v>0</v>
      </c>
    </row>
    <row r="17421" spans="1:14" x14ac:dyDescent="0.2">
      <c r="A17421">
        <v>315790</v>
      </c>
      <c r="B17421" t="s">
        <v>2412</v>
      </c>
      <c r="C17421" t="s">
        <v>98</v>
      </c>
      <c r="D17421">
        <v>2007</v>
      </c>
      <c r="E17421" t="s">
        <v>361</v>
      </c>
      <c r="F17421" t="s">
        <v>362</v>
      </c>
      <c r="H17421">
        <v>14205</v>
      </c>
      <c r="I17421">
        <v>6805</v>
      </c>
      <c r="J17421">
        <v>7345</v>
      </c>
      <c r="K17421">
        <v>7345</v>
      </c>
      <c r="L17421">
        <v>100</v>
      </c>
      <c r="M17421">
        <v>51.71</v>
      </c>
      <c r="N17421">
        <f>COUNTIF(Cod_Mun_Norte!B:B,DADOS_SNIS_Minas!A17421)</f>
        <v>0</v>
      </c>
    </row>
    <row r="17422" spans="1:14" x14ac:dyDescent="0.2">
      <c r="A17422">
        <v>315790</v>
      </c>
      <c r="B17422" t="s">
        <v>2412</v>
      </c>
      <c r="C17422" t="s">
        <v>98</v>
      </c>
      <c r="D17422">
        <v>2006</v>
      </c>
      <c r="E17422" t="s">
        <v>361</v>
      </c>
      <c r="F17422" t="s">
        <v>362</v>
      </c>
      <c r="H17422">
        <v>14384</v>
      </c>
      <c r="I17422">
        <v>6623</v>
      </c>
      <c r="J17422">
        <v>7038</v>
      </c>
      <c r="K17422">
        <v>7038</v>
      </c>
      <c r="L17422">
        <v>100</v>
      </c>
      <c r="M17422">
        <v>48.93</v>
      </c>
      <c r="N17422">
        <f>COUNTIF(Cod_Mun_Norte!B:B,DADOS_SNIS_Minas!A17422)</f>
        <v>0</v>
      </c>
    </row>
    <row r="17423" spans="1:14" x14ac:dyDescent="0.2">
      <c r="A17423">
        <v>315790</v>
      </c>
      <c r="B17423" t="s">
        <v>2412</v>
      </c>
      <c r="C17423" t="s">
        <v>98</v>
      </c>
      <c r="D17423">
        <v>2005</v>
      </c>
      <c r="E17423" t="s">
        <v>361</v>
      </c>
      <c r="F17423" t="s">
        <v>362</v>
      </c>
      <c r="H17423">
        <v>14282</v>
      </c>
      <c r="I17423">
        <v>6576</v>
      </c>
      <c r="J17423">
        <v>5452</v>
      </c>
      <c r="K17423">
        <v>5452</v>
      </c>
      <c r="L17423">
        <v>82.9</v>
      </c>
      <c r="M17423">
        <v>38.17</v>
      </c>
      <c r="N17423">
        <f>COUNTIF(Cod_Mun_Norte!B:B,DADOS_SNIS_Minas!A17423)</f>
        <v>0</v>
      </c>
    </row>
    <row r="17424" spans="1:14" x14ac:dyDescent="0.2">
      <c r="A17424">
        <v>315790</v>
      </c>
      <c r="B17424" t="s">
        <v>2412</v>
      </c>
      <c r="C17424" t="s">
        <v>98</v>
      </c>
      <c r="D17424">
        <v>2004</v>
      </c>
      <c r="E17424" t="s">
        <v>361</v>
      </c>
      <c r="F17424" t="s">
        <v>362</v>
      </c>
      <c r="H17424">
        <v>14179</v>
      </c>
      <c r="I17424">
        <v>6529</v>
      </c>
      <c r="N17424">
        <f>COUNTIF(Cod_Mun_Norte!B:B,DADOS_SNIS_Minas!A17424)</f>
        <v>0</v>
      </c>
    </row>
    <row r="17425" spans="1:14" x14ac:dyDescent="0.2">
      <c r="A17425">
        <v>315790</v>
      </c>
      <c r="B17425" t="s">
        <v>2412</v>
      </c>
      <c r="C17425" t="s">
        <v>98</v>
      </c>
      <c r="D17425">
        <v>2003</v>
      </c>
      <c r="E17425" t="s">
        <v>361</v>
      </c>
      <c r="F17425" t="s">
        <v>362</v>
      </c>
      <c r="H17425">
        <v>13993</v>
      </c>
      <c r="I17425">
        <v>6443</v>
      </c>
      <c r="N17425">
        <f>COUNTIF(Cod_Mun_Norte!B:B,DADOS_SNIS_Minas!A17425)</f>
        <v>0</v>
      </c>
    </row>
    <row r="17426" spans="1:14" x14ac:dyDescent="0.2">
      <c r="A17426">
        <v>315790</v>
      </c>
      <c r="B17426" t="s">
        <v>2412</v>
      </c>
      <c r="C17426" t="s">
        <v>98</v>
      </c>
      <c r="D17426">
        <v>2002</v>
      </c>
      <c r="E17426" t="s">
        <v>361</v>
      </c>
      <c r="F17426" t="s">
        <v>362</v>
      </c>
      <c r="H17426">
        <v>13904</v>
      </c>
      <c r="I17426">
        <v>6402</v>
      </c>
      <c r="N17426">
        <f>COUNTIF(Cod_Mun_Norte!B:B,DADOS_SNIS_Minas!A17426)</f>
        <v>0</v>
      </c>
    </row>
    <row r="17427" spans="1:14" x14ac:dyDescent="0.2">
      <c r="A17427">
        <v>315790</v>
      </c>
      <c r="B17427" t="s">
        <v>2412</v>
      </c>
      <c r="C17427" t="s">
        <v>98</v>
      </c>
      <c r="D17427">
        <v>2001</v>
      </c>
      <c r="E17427" t="s">
        <v>361</v>
      </c>
      <c r="F17427" t="s">
        <v>362</v>
      </c>
      <c r="H17427">
        <v>13807</v>
      </c>
      <c r="I17427">
        <v>6357</v>
      </c>
      <c r="N17427">
        <f>COUNTIF(Cod_Mun_Norte!B:B,DADOS_SNIS_Minas!A17427)</f>
        <v>0</v>
      </c>
    </row>
    <row r="17428" spans="1:14" x14ac:dyDescent="0.2">
      <c r="A17428">
        <v>315790</v>
      </c>
      <c r="B17428" t="s">
        <v>2412</v>
      </c>
      <c r="C17428" t="s">
        <v>98</v>
      </c>
      <c r="D17428">
        <v>2000</v>
      </c>
      <c r="E17428" t="s">
        <v>361</v>
      </c>
      <c r="F17428" t="s">
        <v>362</v>
      </c>
      <c r="H17428">
        <v>13713</v>
      </c>
      <c r="I17428">
        <v>6314</v>
      </c>
      <c r="N17428">
        <f>COUNTIF(Cod_Mun_Norte!B:B,DADOS_SNIS_Minas!A17428)</f>
        <v>0</v>
      </c>
    </row>
    <row r="17429" spans="1:14" x14ac:dyDescent="0.2">
      <c r="A17429">
        <v>315790</v>
      </c>
      <c r="B17429" t="s">
        <v>2412</v>
      </c>
      <c r="C17429" t="s">
        <v>98</v>
      </c>
      <c r="D17429">
        <v>1999</v>
      </c>
      <c r="E17429" t="s">
        <v>361</v>
      </c>
      <c r="F17429" t="s">
        <v>362</v>
      </c>
      <c r="H17429">
        <v>13873</v>
      </c>
      <c r="I17429">
        <v>5889</v>
      </c>
      <c r="N17429">
        <f>COUNTIF(Cod_Mun_Norte!B:B,DADOS_SNIS_Minas!A17429)</f>
        <v>0</v>
      </c>
    </row>
    <row r="17430" spans="1:14" x14ac:dyDescent="0.2">
      <c r="A17430">
        <v>315790</v>
      </c>
      <c r="B17430" t="s">
        <v>2412</v>
      </c>
      <c r="C17430" t="s">
        <v>98</v>
      </c>
      <c r="D17430">
        <v>1998</v>
      </c>
      <c r="E17430" t="s">
        <v>361</v>
      </c>
      <c r="F17430" t="s">
        <v>362</v>
      </c>
      <c r="H17430">
        <v>13747</v>
      </c>
      <c r="I17430">
        <v>5836</v>
      </c>
      <c r="N17430">
        <f>COUNTIF(Cod_Mun_Norte!B:B,DADOS_SNIS_Minas!A17430)</f>
        <v>0</v>
      </c>
    </row>
    <row r="17431" spans="1:14" x14ac:dyDescent="0.2">
      <c r="A17431">
        <v>315790</v>
      </c>
      <c r="B17431" t="s">
        <v>2412</v>
      </c>
      <c r="C17431" t="s">
        <v>98</v>
      </c>
      <c r="D17431">
        <v>1997</v>
      </c>
      <c r="H17431">
        <v>13621</v>
      </c>
      <c r="I17431">
        <v>5782</v>
      </c>
      <c r="N17431">
        <f>COUNTIF(Cod_Mun_Norte!B:B,DADOS_SNIS_Minas!A17431)</f>
        <v>0</v>
      </c>
    </row>
    <row r="17432" spans="1:14" x14ac:dyDescent="0.2">
      <c r="A17432">
        <v>315790</v>
      </c>
      <c r="B17432" t="s">
        <v>2412</v>
      </c>
      <c r="C17432" t="s">
        <v>98</v>
      </c>
      <c r="D17432">
        <v>1996</v>
      </c>
      <c r="H17432">
        <v>13472</v>
      </c>
      <c r="I17432">
        <v>5719</v>
      </c>
      <c r="N17432">
        <f>COUNTIF(Cod_Mun_Norte!B:B,DADOS_SNIS_Minas!A17432)</f>
        <v>0</v>
      </c>
    </row>
    <row r="17433" spans="1:14" x14ac:dyDescent="0.2">
      <c r="A17433">
        <v>315790</v>
      </c>
      <c r="B17433" t="s">
        <v>2412</v>
      </c>
      <c r="C17433" t="s">
        <v>98</v>
      </c>
      <c r="D17433">
        <v>1995</v>
      </c>
      <c r="H17433">
        <v>13265</v>
      </c>
      <c r="I17433">
        <v>5631</v>
      </c>
      <c r="N17433">
        <f>COUNTIF(Cod_Mun_Norte!B:B,DADOS_SNIS_Minas!A17433)</f>
        <v>0</v>
      </c>
    </row>
    <row r="17434" spans="1:14" x14ac:dyDescent="0.2">
      <c r="A17434">
        <v>315800</v>
      </c>
      <c r="B17434" t="s">
        <v>2417</v>
      </c>
      <c r="C17434" t="s">
        <v>98</v>
      </c>
      <c r="D17434">
        <v>2020</v>
      </c>
      <c r="E17434" t="s">
        <v>361</v>
      </c>
      <c r="F17434" t="s">
        <v>362</v>
      </c>
      <c r="G17434" t="s">
        <v>119</v>
      </c>
      <c r="H17434">
        <v>10857</v>
      </c>
      <c r="I17434">
        <v>6519</v>
      </c>
      <c r="J17434">
        <v>5723</v>
      </c>
      <c r="K17434">
        <v>5723</v>
      </c>
      <c r="L17434">
        <v>87.8</v>
      </c>
      <c r="M17434">
        <v>52.71</v>
      </c>
      <c r="N17434">
        <f>COUNTIF(Cod_Mun_Norte!B:B,DADOS_SNIS_Minas!A17434)</f>
        <v>0</v>
      </c>
    </row>
    <row r="17435" spans="1:14" x14ac:dyDescent="0.2">
      <c r="A17435">
        <v>315800</v>
      </c>
      <c r="B17435" t="s">
        <v>2417</v>
      </c>
      <c r="C17435" t="s">
        <v>98</v>
      </c>
      <c r="D17435">
        <v>2019</v>
      </c>
      <c r="E17435" t="s">
        <v>2418</v>
      </c>
      <c r="F17435" t="s">
        <v>364</v>
      </c>
      <c r="G17435" t="s">
        <v>368</v>
      </c>
      <c r="H17435">
        <v>10847</v>
      </c>
      <c r="I17435">
        <v>6513</v>
      </c>
      <c r="J17435">
        <v>5726</v>
      </c>
      <c r="K17435">
        <v>5726</v>
      </c>
      <c r="L17435">
        <v>87.9</v>
      </c>
      <c r="M17435">
        <v>52.79</v>
      </c>
      <c r="N17435">
        <f>COUNTIF(Cod_Mun_Norte!B:B,DADOS_SNIS_Minas!A17435)</f>
        <v>0</v>
      </c>
    </row>
    <row r="17436" spans="1:14" x14ac:dyDescent="0.2">
      <c r="A17436">
        <v>315800</v>
      </c>
      <c r="B17436" t="s">
        <v>2417</v>
      </c>
      <c r="C17436" t="s">
        <v>98</v>
      </c>
      <c r="D17436">
        <v>2018</v>
      </c>
      <c r="E17436" t="s">
        <v>2419</v>
      </c>
      <c r="F17436" t="s">
        <v>354</v>
      </c>
      <c r="H17436">
        <v>10836</v>
      </c>
      <c r="I17436">
        <v>6507</v>
      </c>
      <c r="J17436">
        <v>5716</v>
      </c>
      <c r="K17436">
        <v>5716</v>
      </c>
      <c r="L17436">
        <v>87.8</v>
      </c>
      <c r="M17436">
        <v>52.75</v>
      </c>
      <c r="N17436">
        <f>COUNTIF(Cod_Mun_Norte!B:B,DADOS_SNIS_Minas!A17436)</f>
        <v>0</v>
      </c>
    </row>
    <row r="17437" spans="1:14" x14ac:dyDescent="0.2">
      <c r="A17437">
        <v>315800</v>
      </c>
      <c r="B17437" t="s">
        <v>2417</v>
      </c>
      <c r="C17437" t="s">
        <v>98</v>
      </c>
      <c r="D17437">
        <v>2017</v>
      </c>
      <c r="E17437" t="s">
        <v>2420</v>
      </c>
      <c r="F17437" t="s">
        <v>357</v>
      </c>
      <c r="H17437">
        <v>11007</v>
      </c>
      <c r="I17437">
        <v>6609</v>
      </c>
      <c r="J17437">
        <v>5776</v>
      </c>
      <c r="K17437">
        <v>5776</v>
      </c>
      <c r="L17437">
        <v>87.4</v>
      </c>
      <c r="M17437">
        <v>52.48</v>
      </c>
      <c r="N17437">
        <f>COUNTIF(Cod_Mun_Norte!B:B,DADOS_SNIS_Minas!A17437)</f>
        <v>0</v>
      </c>
    </row>
    <row r="17438" spans="1:14" x14ac:dyDescent="0.2">
      <c r="A17438">
        <v>315800</v>
      </c>
      <c r="B17438" t="s">
        <v>2417</v>
      </c>
      <c r="C17438" t="s">
        <v>98</v>
      </c>
      <c r="D17438">
        <v>2016</v>
      </c>
      <c r="E17438" t="s">
        <v>2420</v>
      </c>
      <c r="F17438" t="s">
        <v>359</v>
      </c>
      <c r="H17438">
        <v>10986</v>
      </c>
      <c r="I17438">
        <v>6597</v>
      </c>
      <c r="J17438">
        <v>5792</v>
      </c>
      <c r="K17438">
        <v>5792</v>
      </c>
      <c r="L17438">
        <v>87.8</v>
      </c>
      <c r="M17438">
        <v>52.72</v>
      </c>
      <c r="N17438">
        <f>COUNTIF(Cod_Mun_Norte!B:B,DADOS_SNIS_Minas!A17438)</f>
        <v>0</v>
      </c>
    </row>
    <row r="17439" spans="1:14" x14ac:dyDescent="0.2">
      <c r="A17439">
        <v>315800</v>
      </c>
      <c r="B17439" t="s">
        <v>2417</v>
      </c>
      <c r="C17439" t="s">
        <v>98</v>
      </c>
      <c r="D17439">
        <v>2015</v>
      </c>
      <c r="E17439" t="s">
        <v>2420</v>
      </c>
      <c r="F17439" t="s">
        <v>359</v>
      </c>
      <c r="H17439">
        <v>10964</v>
      </c>
      <c r="I17439">
        <v>6583</v>
      </c>
      <c r="J17439">
        <v>5853</v>
      </c>
      <c r="K17439">
        <v>5853</v>
      </c>
      <c r="L17439">
        <v>88.9</v>
      </c>
      <c r="M17439">
        <v>53.38</v>
      </c>
      <c r="N17439">
        <f>COUNTIF(Cod_Mun_Norte!B:B,DADOS_SNIS_Minas!A17439)</f>
        <v>0</v>
      </c>
    </row>
    <row r="17440" spans="1:14" x14ac:dyDescent="0.2">
      <c r="A17440">
        <v>315800</v>
      </c>
      <c r="B17440" t="s">
        <v>2417</v>
      </c>
      <c r="C17440" t="s">
        <v>98</v>
      </c>
      <c r="D17440">
        <v>2014</v>
      </c>
      <c r="E17440" t="s">
        <v>2420</v>
      </c>
      <c r="F17440" t="s">
        <v>359</v>
      </c>
      <c r="H17440">
        <v>10942</v>
      </c>
      <c r="I17440">
        <v>6570</v>
      </c>
      <c r="J17440">
        <v>6570</v>
      </c>
      <c r="K17440">
        <v>6570</v>
      </c>
      <c r="L17440">
        <v>100</v>
      </c>
      <c r="M17440">
        <v>60.04</v>
      </c>
      <c r="N17440">
        <f>COUNTIF(Cod_Mun_Norte!B:B,DADOS_SNIS_Minas!A17440)</f>
        <v>0</v>
      </c>
    </row>
    <row r="17441" spans="1:14" x14ac:dyDescent="0.2">
      <c r="A17441">
        <v>315800</v>
      </c>
      <c r="B17441" t="s">
        <v>2417</v>
      </c>
      <c r="C17441" t="s">
        <v>98</v>
      </c>
      <c r="D17441">
        <v>2013</v>
      </c>
      <c r="E17441" t="s">
        <v>2420</v>
      </c>
      <c r="F17441" t="s">
        <v>359</v>
      </c>
      <c r="H17441">
        <v>10918</v>
      </c>
      <c r="I17441">
        <v>6556</v>
      </c>
      <c r="J17441">
        <v>6556</v>
      </c>
      <c r="K17441">
        <v>6556</v>
      </c>
      <c r="L17441">
        <v>100</v>
      </c>
      <c r="M17441">
        <v>60.05</v>
      </c>
      <c r="N17441">
        <f>COUNTIF(Cod_Mun_Norte!B:B,DADOS_SNIS_Minas!A17441)</f>
        <v>0</v>
      </c>
    </row>
    <row r="17442" spans="1:14" x14ac:dyDescent="0.2">
      <c r="A17442">
        <v>315800</v>
      </c>
      <c r="B17442" t="s">
        <v>2417</v>
      </c>
      <c r="C17442" t="s">
        <v>98</v>
      </c>
      <c r="D17442">
        <v>2012</v>
      </c>
      <c r="E17442" t="s">
        <v>361</v>
      </c>
      <c r="F17442" t="s">
        <v>362</v>
      </c>
      <c r="H17442">
        <v>10584</v>
      </c>
      <c r="I17442">
        <v>6355</v>
      </c>
      <c r="J17442">
        <v>6355</v>
      </c>
      <c r="K17442">
        <v>6355</v>
      </c>
      <c r="L17442">
        <v>100</v>
      </c>
      <c r="M17442">
        <v>60.04</v>
      </c>
      <c r="N17442">
        <f>COUNTIF(Cod_Mun_Norte!B:B,DADOS_SNIS_Minas!A17442)</f>
        <v>0</v>
      </c>
    </row>
    <row r="17443" spans="1:14" x14ac:dyDescent="0.2">
      <c r="A17443">
        <v>315800</v>
      </c>
      <c r="B17443" t="s">
        <v>2417</v>
      </c>
      <c r="C17443" t="s">
        <v>98</v>
      </c>
      <c r="D17443">
        <v>2011</v>
      </c>
      <c r="E17443" t="s">
        <v>361</v>
      </c>
      <c r="F17443" t="s">
        <v>362</v>
      </c>
      <c r="H17443">
        <v>10568</v>
      </c>
      <c r="I17443">
        <v>6346</v>
      </c>
      <c r="J17443">
        <v>6346</v>
      </c>
      <c r="K17443">
        <v>6346</v>
      </c>
      <c r="L17443">
        <v>100</v>
      </c>
      <c r="M17443">
        <v>60.05</v>
      </c>
      <c r="N17443">
        <f>COUNTIF(Cod_Mun_Norte!B:B,DADOS_SNIS_Minas!A17443)</f>
        <v>0</v>
      </c>
    </row>
    <row r="17444" spans="1:14" x14ac:dyDescent="0.2">
      <c r="A17444">
        <v>315800</v>
      </c>
      <c r="B17444" t="s">
        <v>2417</v>
      </c>
      <c r="C17444" t="s">
        <v>98</v>
      </c>
      <c r="D17444">
        <v>2010</v>
      </c>
      <c r="E17444" t="s">
        <v>361</v>
      </c>
      <c r="F17444" t="s">
        <v>362</v>
      </c>
      <c r="H17444">
        <v>10552</v>
      </c>
      <c r="I17444">
        <v>6336</v>
      </c>
      <c r="J17444">
        <v>6336</v>
      </c>
      <c r="K17444">
        <v>6336</v>
      </c>
      <c r="L17444">
        <v>100</v>
      </c>
      <c r="M17444">
        <v>60.05</v>
      </c>
      <c r="N17444">
        <f>COUNTIF(Cod_Mun_Norte!B:B,DADOS_SNIS_Minas!A17444)</f>
        <v>0</v>
      </c>
    </row>
    <row r="17445" spans="1:14" x14ac:dyDescent="0.2">
      <c r="A17445">
        <v>315800</v>
      </c>
      <c r="B17445" t="s">
        <v>2417</v>
      </c>
      <c r="C17445" t="s">
        <v>98</v>
      </c>
      <c r="D17445">
        <v>2009</v>
      </c>
      <c r="E17445" t="s">
        <v>361</v>
      </c>
      <c r="F17445" t="s">
        <v>362</v>
      </c>
      <c r="H17445">
        <v>10821</v>
      </c>
      <c r="I17445">
        <v>6287</v>
      </c>
      <c r="J17445">
        <v>6968</v>
      </c>
      <c r="K17445">
        <v>6968</v>
      </c>
      <c r="L17445">
        <v>100</v>
      </c>
      <c r="M17445">
        <v>64.39</v>
      </c>
      <c r="N17445">
        <f>COUNTIF(Cod_Mun_Norte!B:B,DADOS_SNIS_Minas!A17445)</f>
        <v>0</v>
      </c>
    </row>
    <row r="17446" spans="1:14" x14ac:dyDescent="0.2">
      <c r="A17446">
        <v>315800</v>
      </c>
      <c r="B17446" t="s">
        <v>2417</v>
      </c>
      <c r="C17446" t="s">
        <v>98</v>
      </c>
      <c r="D17446">
        <v>2008</v>
      </c>
      <c r="E17446" t="s">
        <v>361</v>
      </c>
      <c r="F17446" t="s">
        <v>362</v>
      </c>
      <c r="H17446">
        <v>10785</v>
      </c>
      <c r="I17446">
        <v>6267</v>
      </c>
      <c r="J17446">
        <v>6791</v>
      </c>
      <c r="K17446">
        <v>6791</v>
      </c>
      <c r="L17446">
        <v>100</v>
      </c>
      <c r="M17446">
        <v>62.97</v>
      </c>
      <c r="N17446">
        <f>COUNTIF(Cod_Mun_Norte!B:B,DADOS_SNIS_Minas!A17446)</f>
        <v>0</v>
      </c>
    </row>
    <row r="17447" spans="1:14" x14ac:dyDescent="0.2">
      <c r="A17447">
        <v>315800</v>
      </c>
      <c r="B17447" t="s">
        <v>2417</v>
      </c>
      <c r="C17447" t="s">
        <v>98</v>
      </c>
      <c r="D17447">
        <v>2007</v>
      </c>
      <c r="E17447" t="s">
        <v>361</v>
      </c>
      <c r="F17447" t="s">
        <v>362</v>
      </c>
      <c r="H17447">
        <v>10445</v>
      </c>
      <c r="I17447">
        <v>6069</v>
      </c>
      <c r="J17447">
        <v>6593</v>
      </c>
      <c r="K17447">
        <v>6593</v>
      </c>
      <c r="L17447">
        <v>100</v>
      </c>
      <c r="M17447">
        <v>63.12</v>
      </c>
      <c r="N17447">
        <f>COUNTIF(Cod_Mun_Norte!B:B,DADOS_SNIS_Minas!A17447)</f>
        <v>0</v>
      </c>
    </row>
    <row r="17448" spans="1:14" x14ac:dyDescent="0.2">
      <c r="A17448">
        <v>315800</v>
      </c>
      <c r="B17448" t="s">
        <v>2417</v>
      </c>
      <c r="C17448" t="s">
        <v>98</v>
      </c>
      <c r="D17448">
        <v>2006</v>
      </c>
      <c r="E17448" t="s">
        <v>361</v>
      </c>
      <c r="F17448" t="s">
        <v>362</v>
      </c>
      <c r="H17448">
        <v>10282</v>
      </c>
      <c r="I17448">
        <v>5988</v>
      </c>
      <c r="J17448">
        <v>6375</v>
      </c>
      <c r="K17448">
        <v>6375</v>
      </c>
      <c r="L17448">
        <v>100</v>
      </c>
      <c r="M17448">
        <v>62</v>
      </c>
      <c r="N17448">
        <f>COUNTIF(Cod_Mun_Norte!B:B,DADOS_SNIS_Minas!A17448)</f>
        <v>0</v>
      </c>
    </row>
    <row r="17449" spans="1:14" x14ac:dyDescent="0.2">
      <c r="A17449">
        <v>315800</v>
      </c>
      <c r="B17449" t="s">
        <v>2417</v>
      </c>
      <c r="C17449" t="s">
        <v>98</v>
      </c>
      <c r="D17449">
        <v>2005</v>
      </c>
      <c r="E17449" t="s">
        <v>361</v>
      </c>
      <c r="F17449" t="s">
        <v>362</v>
      </c>
      <c r="H17449">
        <v>10291</v>
      </c>
      <c r="I17449">
        <v>5993</v>
      </c>
      <c r="J17449">
        <v>6218</v>
      </c>
      <c r="K17449">
        <v>6218</v>
      </c>
      <c r="L17449">
        <v>100</v>
      </c>
      <c r="M17449">
        <v>60.42</v>
      </c>
      <c r="N17449">
        <f>COUNTIF(Cod_Mun_Norte!B:B,DADOS_SNIS_Minas!A17449)</f>
        <v>0</v>
      </c>
    </row>
    <row r="17450" spans="1:14" x14ac:dyDescent="0.2">
      <c r="A17450">
        <v>315800</v>
      </c>
      <c r="B17450" t="s">
        <v>2417</v>
      </c>
      <c r="C17450" t="s">
        <v>98</v>
      </c>
      <c r="D17450">
        <v>2004</v>
      </c>
      <c r="E17450" t="s">
        <v>361</v>
      </c>
      <c r="F17450" t="s">
        <v>362</v>
      </c>
      <c r="H17450">
        <v>10301</v>
      </c>
      <c r="I17450">
        <v>5999</v>
      </c>
      <c r="N17450">
        <f>COUNTIF(Cod_Mun_Norte!B:B,DADOS_SNIS_Minas!A17450)</f>
        <v>0</v>
      </c>
    </row>
    <row r="17451" spans="1:14" x14ac:dyDescent="0.2">
      <c r="A17451">
        <v>315800</v>
      </c>
      <c r="B17451" t="s">
        <v>2417</v>
      </c>
      <c r="C17451" t="s">
        <v>98</v>
      </c>
      <c r="D17451">
        <v>2003</v>
      </c>
      <c r="E17451" t="s">
        <v>361</v>
      </c>
      <c r="F17451" t="s">
        <v>362</v>
      </c>
      <c r="H17451">
        <v>10319</v>
      </c>
      <c r="I17451">
        <v>6009</v>
      </c>
      <c r="N17451">
        <f>COUNTIF(Cod_Mun_Norte!B:B,DADOS_SNIS_Minas!A17451)</f>
        <v>0</v>
      </c>
    </row>
    <row r="17452" spans="1:14" x14ac:dyDescent="0.2">
      <c r="A17452">
        <v>315800</v>
      </c>
      <c r="B17452" t="s">
        <v>2417</v>
      </c>
      <c r="C17452" t="s">
        <v>98</v>
      </c>
      <c r="D17452">
        <v>2002</v>
      </c>
      <c r="E17452" t="s">
        <v>361</v>
      </c>
      <c r="F17452" t="s">
        <v>362</v>
      </c>
      <c r="H17452">
        <v>10328</v>
      </c>
      <c r="I17452">
        <v>6015</v>
      </c>
      <c r="N17452">
        <f>COUNTIF(Cod_Mun_Norte!B:B,DADOS_SNIS_Minas!A17452)</f>
        <v>0</v>
      </c>
    </row>
    <row r="17453" spans="1:14" x14ac:dyDescent="0.2">
      <c r="A17453">
        <v>315800</v>
      </c>
      <c r="B17453" t="s">
        <v>2417</v>
      </c>
      <c r="C17453" t="s">
        <v>98</v>
      </c>
      <c r="D17453">
        <v>2001</v>
      </c>
      <c r="E17453" t="s">
        <v>361</v>
      </c>
      <c r="F17453" t="s">
        <v>362</v>
      </c>
      <c r="H17453">
        <v>10336</v>
      </c>
      <c r="I17453">
        <v>6019</v>
      </c>
      <c r="N17453">
        <f>COUNTIF(Cod_Mun_Norte!B:B,DADOS_SNIS_Minas!A17453)</f>
        <v>0</v>
      </c>
    </row>
    <row r="17454" spans="1:14" x14ac:dyDescent="0.2">
      <c r="A17454">
        <v>315800</v>
      </c>
      <c r="B17454" t="s">
        <v>2417</v>
      </c>
      <c r="C17454" t="s">
        <v>98</v>
      </c>
      <c r="D17454">
        <v>2000</v>
      </c>
      <c r="E17454" t="s">
        <v>361</v>
      </c>
      <c r="F17454" t="s">
        <v>362</v>
      </c>
      <c r="H17454">
        <v>10346</v>
      </c>
      <c r="I17454">
        <v>6025</v>
      </c>
      <c r="N17454">
        <f>COUNTIF(Cod_Mun_Norte!B:B,DADOS_SNIS_Minas!A17454)</f>
        <v>0</v>
      </c>
    </row>
    <row r="17455" spans="1:14" x14ac:dyDescent="0.2">
      <c r="A17455">
        <v>315800</v>
      </c>
      <c r="B17455" t="s">
        <v>2417</v>
      </c>
      <c r="C17455" t="s">
        <v>98</v>
      </c>
      <c r="D17455">
        <v>1999</v>
      </c>
      <c r="E17455" t="s">
        <v>361</v>
      </c>
      <c r="F17455" t="s">
        <v>362</v>
      </c>
      <c r="H17455">
        <v>10226</v>
      </c>
      <c r="I17455">
        <v>5497</v>
      </c>
      <c r="N17455">
        <f>COUNTIF(Cod_Mun_Norte!B:B,DADOS_SNIS_Minas!A17455)</f>
        <v>0</v>
      </c>
    </row>
    <row r="17456" spans="1:14" x14ac:dyDescent="0.2">
      <c r="A17456">
        <v>315800</v>
      </c>
      <c r="B17456" t="s">
        <v>2417</v>
      </c>
      <c r="C17456" t="s">
        <v>98</v>
      </c>
      <c r="D17456">
        <v>1998</v>
      </c>
      <c r="E17456" t="s">
        <v>361</v>
      </c>
      <c r="F17456" t="s">
        <v>362</v>
      </c>
      <c r="H17456">
        <v>10255</v>
      </c>
      <c r="I17456">
        <v>5513</v>
      </c>
      <c r="N17456">
        <f>COUNTIF(Cod_Mun_Norte!B:B,DADOS_SNIS_Minas!A17456)</f>
        <v>0</v>
      </c>
    </row>
    <row r="17457" spans="1:14" x14ac:dyDescent="0.2">
      <c r="A17457">
        <v>315800</v>
      </c>
      <c r="B17457" t="s">
        <v>2417</v>
      </c>
      <c r="C17457" t="s">
        <v>98</v>
      </c>
      <c r="D17457">
        <v>1997</v>
      </c>
      <c r="H17457">
        <v>10285</v>
      </c>
      <c r="I17457">
        <v>5529</v>
      </c>
      <c r="N17457">
        <f>COUNTIF(Cod_Mun_Norte!B:B,DADOS_SNIS_Minas!A17457)</f>
        <v>0</v>
      </c>
    </row>
    <row r="17458" spans="1:14" x14ac:dyDescent="0.2">
      <c r="A17458">
        <v>315800</v>
      </c>
      <c r="B17458" t="s">
        <v>2417</v>
      </c>
      <c r="C17458" t="s">
        <v>98</v>
      </c>
      <c r="D17458">
        <v>1996</v>
      </c>
      <c r="H17458">
        <v>10320</v>
      </c>
      <c r="I17458">
        <v>5548</v>
      </c>
      <c r="N17458">
        <f>COUNTIF(Cod_Mun_Norte!B:B,DADOS_SNIS_Minas!A17458)</f>
        <v>0</v>
      </c>
    </row>
    <row r="17459" spans="1:14" x14ac:dyDescent="0.2">
      <c r="A17459">
        <v>315800</v>
      </c>
      <c r="B17459" t="s">
        <v>2417</v>
      </c>
      <c r="C17459" t="s">
        <v>98</v>
      </c>
      <c r="D17459">
        <v>1995</v>
      </c>
      <c r="H17459">
        <v>10808</v>
      </c>
      <c r="I17459">
        <v>5810</v>
      </c>
      <c r="N17459">
        <f>COUNTIF(Cod_Mun_Norte!B:B,DADOS_SNIS_Minas!A17459)</f>
        <v>0</v>
      </c>
    </row>
    <row r="17460" spans="1:14" x14ac:dyDescent="0.2">
      <c r="A17460">
        <v>315810</v>
      </c>
      <c r="B17460" t="s">
        <v>2421</v>
      </c>
      <c r="C17460" t="s">
        <v>98</v>
      </c>
      <c r="D17460">
        <v>2020</v>
      </c>
      <c r="E17460" t="s">
        <v>2422</v>
      </c>
      <c r="F17460" t="s">
        <v>367</v>
      </c>
      <c r="G17460" t="s">
        <v>547</v>
      </c>
      <c r="H17460">
        <v>5217</v>
      </c>
      <c r="I17460">
        <v>3695</v>
      </c>
      <c r="J17460">
        <v>3573</v>
      </c>
      <c r="K17460">
        <v>3573</v>
      </c>
      <c r="L17460">
        <v>96.7</v>
      </c>
      <c r="M17460">
        <v>68.489999999999995</v>
      </c>
      <c r="N17460">
        <f>COUNTIF(Cod_Mun_Norte!B:B,DADOS_SNIS_Minas!A17460)</f>
        <v>0</v>
      </c>
    </row>
    <row r="17461" spans="1:14" x14ac:dyDescent="0.2">
      <c r="A17461">
        <v>315810</v>
      </c>
      <c r="B17461" t="s">
        <v>2421</v>
      </c>
      <c r="C17461" t="s">
        <v>98</v>
      </c>
      <c r="D17461">
        <v>2019</v>
      </c>
      <c r="E17461" t="s">
        <v>2422</v>
      </c>
      <c r="F17461" t="s">
        <v>367</v>
      </c>
      <c r="G17461" t="s">
        <v>547</v>
      </c>
      <c r="H17461">
        <v>5232</v>
      </c>
      <c r="I17461">
        <v>3705</v>
      </c>
      <c r="J17461">
        <v>3705</v>
      </c>
      <c r="K17461">
        <v>3705</v>
      </c>
      <c r="L17461">
        <v>100</v>
      </c>
      <c r="M17461">
        <v>70.81</v>
      </c>
      <c r="N17461">
        <f>COUNTIF(Cod_Mun_Norte!B:B,DADOS_SNIS_Minas!A17461)</f>
        <v>0</v>
      </c>
    </row>
    <row r="17462" spans="1:14" x14ac:dyDescent="0.2">
      <c r="A17462">
        <v>315810</v>
      </c>
      <c r="B17462" t="s">
        <v>2421</v>
      </c>
      <c r="C17462" t="s">
        <v>98</v>
      </c>
      <c r="D17462">
        <v>2018</v>
      </c>
      <c r="E17462" t="s">
        <v>2422</v>
      </c>
      <c r="F17462" t="s">
        <v>367</v>
      </c>
      <c r="H17462">
        <v>5248</v>
      </c>
      <c r="I17462">
        <v>3717</v>
      </c>
      <c r="J17462">
        <v>3552</v>
      </c>
      <c r="K17462">
        <v>3552</v>
      </c>
      <c r="L17462">
        <v>95.6</v>
      </c>
      <c r="M17462">
        <v>67.680000000000007</v>
      </c>
      <c r="N17462">
        <f>COUNTIF(Cod_Mun_Norte!B:B,DADOS_SNIS_Minas!A17462)</f>
        <v>0</v>
      </c>
    </row>
    <row r="17463" spans="1:14" x14ac:dyDescent="0.2">
      <c r="A17463">
        <v>315810</v>
      </c>
      <c r="B17463" t="s">
        <v>2421</v>
      </c>
      <c r="C17463" t="s">
        <v>98</v>
      </c>
      <c r="D17463">
        <v>2017</v>
      </c>
      <c r="E17463" t="s">
        <v>2422</v>
      </c>
      <c r="F17463" t="s">
        <v>367</v>
      </c>
      <c r="H17463">
        <v>5381</v>
      </c>
      <c r="I17463">
        <v>3811</v>
      </c>
      <c r="J17463">
        <v>3811</v>
      </c>
      <c r="K17463">
        <v>3811</v>
      </c>
      <c r="L17463">
        <v>100</v>
      </c>
      <c r="M17463">
        <v>70.819999999999993</v>
      </c>
      <c r="N17463">
        <f>COUNTIF(Cod_Mun_Norte!B:B,DADOS_SNIS_Minas!A17463)</f>
        <v>0</v>
      </c>
    </row>
    <row r="17464" spans="1:14" x14ac:dyDescent="0.2">
      <c r="A17464">
        <v>315810</v>
      </c>
      <c r="B17464" t="s">
        <v>2421</v>
      </c>
      <c r="C17464" t="s">
        <v>98</v>
      </c>
      <c r="D17464">
        <v>2016</v>
      </c>
      <c r="E17464" t="s">
        <v>2422</v>
      </c>
      <c r="F17464" t="s">
        <v>367</v>
      </c>
      <c r="H17464">
        <v>5387</v>
      </c>
      <c r="I17464">
        <v>3815</v>
      </c>
      <c r="J17464">
        <v>3815</v>
      </c>
      <c r="K17464">
        <v>3815</v>
      </c>
      <c r="L17464">
        <v>100</v>
      </c>
      <c r="M17464">
        <v>70.819999999999993</v>
      </c>
      <c r="N17464">
        <f>COUNTIF(Cod_Mun_Norte!B:B,DADOS_SNIS_Minas!A17464)</f>
        <v>0</v>
      </c>
    </row>
    <row r="17465" spans="1:14" x14ac:dyDescent="0.2">
      <c r="A17465">
        <v>315810</v>
      </c>
      <c r="B17465" t="s">
        <v>2421</v>
      </c>
      <c r="C17465" t="s">
        <v>98</v>
      </c>
      <c r="D17465">
        <v>2015</v>
      </c>
      <c r="E17465" t="s">
        <v>479</v>
      </c>
      <c r="F17465" t="s">
        <v>99</v>
      </c>
      <c r="H17465">
        <v>5393</v>
      </c>
      <c r="I17465">
        <v>3819</v>
      </c>
      <c r="J17465">
        <v>3819</v>
      </c>
      <c r="K17465">
        <v>3815</v>
      </c>
      <c r="L17465">
        <v>99.9</v>
      </c>
      <c r="M17465">
        <v>70.81</v>
      </c>
      <c r="N17465">
        <f>COUNTIF(Cod_Mun_Norte!B:B,DADOS_SNIS_Minas!A17465)</f>
        <v>0</v>
      </c>
    </row>
    <row r="17466" spans="1:14" x14ac:dyDescent="0.2">
      <c r="A17466">
        <v>315810</v>
      </c>
      <c r="B17466" t="s">
        <v>2421</v>
      </c>
      <c r="C17466" t="s">
        <v>98</v>
      </c>
      <c r="D17466">
        <v>2014</v>
      </c>
      <c r="E17466" t="s">
        <v>479</v>
      </c>
      <c r="F17466" t="s">
        <v>99</v>
      </c>
      <c r="H17466">
        <v>5400</v>
      </c>
      <c r="I17466">
        <v>3824</v>
      </c>
      <c r="J17466">
        <v>3824</v>
      </c>
      <c r="K17466">
        <v>3824</v>
      </c>
      <c r="L17466">
        <v>100</v>
      </c>
      <c r="M17466">
        <v>70.81</v>
      </c>
      <c r="N17466">
        <f>COUNTIF(Cod_Mun_Norte!B:B,DADOS_SNIS_Minas!A17466)</f>
        <v>0</v>
      </c>
    </row>
    <row r="17467" spans="1:14" x14ac:dyDescent="0.2">
      <c r="A17467">
        <v>315810</v>
      </c>
      <c r="B17467" t="s">
        <v>2421</v>
      </c>
      <c r="C17467" t="s">
        <v>98</v>
      </c>
      <c r="D17467">
        <v>2013</v>
      </c>
      <c r="E17467" t="s">
        <v>479</v>
      </c>
      <c r="F17467" t="s">
        <v>99</v>
      </c>
      <c r="H17467">
        <v>5406</v>
      </c>
      <c r="I17467">
        <v>3828</v>
      </c>
      <c r="J17467">
        <v>3927</v>
      </c>
      <c r="K17467">
        <v>3828</v>
      </c>
      <c r="L17467">
        <v>100</v>
      </c>
      <c r="M17467">
        <v>72.64</v>
      </c>
      <c r="N17467">
        <f>COUNTIF(Cod_Mun_Norte!B:B,DADOS_SNIS_Minas!A17467)</f>
        <v>0</v>
      </c>
    </row>
    <row r="17468" spans="1:14" x14ac:dyDescent="0.2">
      <c r="A17468">
        <v>315810</v>
      </c>
      <c r="B17468" t="s">
        <v>2421</v>
      </c>
      <c r="C17468" t="s">
        <v>98</v>
      </c>
      <c r="D17468">
        <v>2012</v>
      </c>
      <c r="E17468" t="s">
        <v>479</v>
      </c>
      <c r="F17468" t="s">
        <v>99</v>
      </c>
      <c r="H17468">
        <v>5261</v>
      </c>
      <c r="I17468">
        <v>3726</v>
      </c>
      <c r="J17468">
        <v>3725</v>
      </c>
      <c r="K17468">
        <v>3725</v>
      </c>
      <c r="L17468">
        <v>100</v>
      </c>
      <c r="M17468">
        <v>70.8</v>
      </c>
      <c r="N17468">
        <f>COUNTIF(Cod_Mun_Norte!B:B,DADOS_SNIS_Minas!A17468)</f>
        <v>0</v>
      </c>
    </row>
    <row r="17469" spans="1:14" x14ac:dyDescent="0.2">
      <c r="A17469">
        <v>315810</v>
      </c>
      <c r="B17469" t="s">
        <v>2421</v>
      </c>
      <c r="C17469" t="s">
        <v>98</v>
      </c>
      <c r="D17469">
        <v>2011</v>
      </c>
      <c r="E17469" t="s">
        <v>479</v>
      </c>
      <c r="F17469" t="s">
        <v>362</v>
      </c>
      <c r="H17469">
        <v>5273</v>
      </c>
      <c r="I17469">
        <v>3734</v>
      </c>
      <c r="J17469">
        <v>3734</v>
      </c>
      <c r="K17469">
        <v>3734</v>
      </c>
      <c r="L17469">
        <v>100</v>
      </c>
      <c r="M17469">
        <v>70.81</v>
      </c>
      <c r="N17469">
        <f>COUNTIF(Cod_Mun_Norte!B:B,DADOS_SNIS_Minas!A17469)</f>
        <v>0</v>
      </c>
    </row>
    <row r="17470" spans="1:14" x14ac:dyDescent="0.2">
      <c r="A17470">
        <v>315810</v>
      </c>
      <c r="B17470" t="s">
        <v>2421</v>
      </c>
      <c r="C17470" t="s">
        <v>98</v>
      </c>
      <c r="D17470">
        <v>2010</v>
      </c>
      <c r="E17470" t="s">
        <v>479</v>
      </c>
      <c r="F17470" t="s">
        <v>362</v>
      </c>
      <c r="H17470">
        <v>5284</v>
      </c>
      <c r="I17470">
        <v>3742</v>
      </c>
      <c r="J17470">
        <v>5195</v>
      </c>
      <c r="K17470">
        <v>5195</v>
      </c>
      <c r="L17470">
        <v>100</v>
      </c>
      <c r="M17470">
        <v>98.32</v>
      </c>
      <c r="N17470">
        <f>COUNTIF(Cod_Mun_Norte!B:B,DADOS_SNIS_Minas!A17470)</f>
        <v>0</v>
      </c>
    </row>
    <row r="17471" spans="1:14" x14ac:dyDescent="0.2">
      <c r="A17471">
        <v>315810</v>
      </c>
      <c r="B17471" t="s">
        <v>2421</v>
      </c>
      <c r="C17471" t="s">
        <v>98</v>
      </c>
      <c r="D17471">
        <v>2009</v>
      </c>
      <c r="E17471" t="s">
        <v>479</v>
      </c>
      <c r="F17471" t="s">
        <v>362</v>
      </c>
      <c r="H17471">
        <v>5989</v>
      </c>
      <c r="I17471">
        <v>4195</v>
      </c>
      <c r="J17471">
        <v>4683</v>
      </c>
      <c r="K17471">
        <v>4683</v>
      </c>
      <c r="L17471">
        <v>100</v>
      </c>
      <c r="M17471">
        <v>78.19</v>
      </c>
      <c r="N17471">
        <f>COUNTIF(Cod_Mun_Norte!B:B,DADOS_SNIS_Minas!A17471)</f>
        <v>0</v>
      </c>
    </row>
    <row r="17472" spans="1:14" x14ac:dyDescent="0.2">
      <c r="A17472">
        <v>315810</v>
      </c>
      <c r="B17472" t="s">
        <v>2421</v>
      </c>
      <c r="C17472" t="s">
        <v>98</v>
      </c>
      <c r="D17472">
        <v>2008</v>
      </c>
      <c r="E17472" t="s">
        <v>361</v>
      </c>
      <c r="F17472" t="s">
        <v>362</v>
      </c>
      <c r="H17472">
        <v>5942</v>
      </c>
      <c r="I17472">
        <v>4162</v>
      </c>
      <c r="J17472">
        <v>4599</v>
      </c>
      <c r="K17472">
        <v>4599</v>
      </c>
      <c r="L17472">
        <v>100</v>
      </c>
      <c r="M17472">
        <v>77.400000000000006</v>
      </c>
      <c r="N17472">
        <f>COUNTIF(Cod_Mun_Norte!B:B,DADOS_SNIS_Minas!A17472)</f>
        <v>0</v>
      </c>
    </row>
    <row r="17473" spans="1:14" x14ac:dyDescent="0.2">
      <c r="A17473">
        <v>315810</v>
      </c>
      <c r="B17473" t="s">
        <v>2421</v>
      </c>
      <c r="C17473" t="s">
        <v>98</v>
      </c>
      <c r="D17473">
        <v>2007</v>
      </c>
      <c r="E17473" t="s">
        <v>361</v>
      </c>
      <c r="F17473" t="s">
        <v>362</v>
      </c>
      <c r="H17473">
        <v>5724</v>
      </c>
      <c r="I17473">
        <v>4009</v>
      </c>
      <c r="J17473">
        <v>4522</v>
      </c>
      <c r="K17473">
        <v>4522</v>
      </c>
      <c r="L17473">
        <v>100</v>
      </c>
      <c r="M17473">
        <v>79</v>
      </c>
      <c r="N17473">
        <f>COUNTIF(Cod_Mun_Norte!B:B,DADOS_SNIS_Minas!A17473)</f>
        <v>0</v>
      </c>
    </row>
    <row r="17474" spans="1:14" x14ac:dyDescent="0.2">
      <c r="A17474">
        <v>315810</v>
      </c>
      <c r="B17474" t="s">
        <v>2421</v>
      </c>
      <c r="C17474" t="s">
        <v>98</v>
      </c>
      <c r="D17474">
        <v>2006</v>
      </c>
      <c r="E17474" t="s">
        <v>361</v>
      </c>
      <c r="F17474" t="s">
        <v>362</v>
      </c>
      <c r="H17474">
        <v>5531</v>
      </c>
      <c r="I17474">
        <v>3756</v>
      </c>
      <c r="J17474">
        <v>4300</v>
      </c>
      <c r="K17474">
        <v>4300</v>
      </c>
      <c r="L17474">
        <v>100</v>
      </c>
      <c r="M17474">
        <v>77.739999999999995</v>
      </c>
      <c r="N17474">
        <f>COUNTIF(Cod_Mun_Norte!B:B,DADOS_SNIS_Minas!A17474)</f>
        <v>0</v>
      </c>
    </row>
    <row r="17475" spans="1:14" x14ac:dyDescent="0.2">
      <c r="A17475">
        <v>315810</v>
      </c>
      <c r="B17475" t="s">
        <v>2421</v>
      </c>
      <c r="C17475" t="s">
        <v>98</v>
      </c>
      <c r="D17475">
        <v>2005</v>
      </c>
      <c r="E17475" t="s">
        <v>361</v>
      </c>
      <c r="F17475" t="s">
        <v>362</v>
      </c>
      <c r="H17475">
        <v>5517</v>
      </c>
      <c r="I17475">
        <v>3747</v>
      </c>
      <c r="N17475">
        <f>COUNTIF(Cod_Mun_Norte!B:B,DADOS_SNIS_Minas!A17475)</f>
        <v>0</v>
      </c>
    </row>
    <row r="17476" spans="1:14" x14ac:dyDescent="0.2">
      <c r="A17476">
        <v>315810</v>
      </c>
      <c r="B17476" t="s">
        <v>2421</v>
      </c>
      <c r="C17476" t="s">
        <v>98</v>
      </c>
      <c r="D17476">
        <v>2004</v>
      </c>
      <c r="E17476" t="s">
        <v>361</v>
      </c>
      <c r="F17476" t="s">
        <v>362</v>
      </c>
      <c r="H17476">
        <v>5503</v>
      </c>
      <c r="I17476">
        <v>3737</v>
      </c>
      <c r="N17476">
        <f>COUNTIF(Cod_Mun_Norte!B:B,DADOS_SNIS_Minas!A17476)</f>
        <v>0</v>
      </c>
    </row>
    <row r="17477" spans="1:14" x14ac:dyDescent="0.2">
      <c r="A17477">
        <v>315810</v>
      </c>
      <c r="B17477" t="s">
        <v>2421</v>
      </c>
      <c r="C17477" t="s">
        <v>98</v>
      </c>
      <c r="D17477">
        <v>2003</v>
      </c>
      <c r="E17477" t="s">
        <v>361</v>
      </c>
      <c r="F17477" t="s">
        <v>362</v>
      </c>
      <c r="H17477">
        <v>5477</v>
      </c>
      <c r="I17477">
        <v>3719</v>
      </c>
      <c r="N17477">
        <f>COUNTIF(Cod_Mun_Norte!B:B,DADOS_SNIS_Minas!A17477)</f>
        <v>0</v>
      </c>
    </row>
    <row r="17478" spans="1:14" x14ac:dyDescent="0.2">
      <c r="A17478">
        <v>315810</v>
      </c>
      <c r="B17478" t="s">
        <v>2421</v>
      </c>
      <c r="C17478" t="s">
        <v>98</v>
      </c>
      <c r="D17478">
        <v>2002</v>
      </c>
      <c r="E17478" t="s">
        <v>361</v>
      </c>
      <c r="F17478" t="s">
        <v>362</v>
      </c>
      <c r="H17478">
        <v>5465</v>
      </c>
      <c r="I17478">
        <v>3711</v>
      </c>
      <c r="N17478">
        <f>COUNTIF(Cod_Mun_Norte!B:B,DADOS_SNIS_Minas!A17478)</f>
        <v>0</v>
      </c>
    </row>
    <row r="17479" spans="1:14" x14ac:dyDescent="0.2">
      <c r="A17479">
        <v>315810</v>
      </c>
      <c r="B17479" t="s">
        <v>2421</v>
      </c>
      <c r="C17479" t="s">
        <v>98</v>
      </c>
      <c r="D17479">
        <v>2001</v>
      </c>
      <c r="E17479" t="s">
        <v>361</v>
      </c>
      <c r="F17479" t="s">
        <v>362</v>
      </c>
      <c r="H17479">
        <v>5279</v>
      </c>
      <c r="I17479">
        <v>3585</v>
      </c>
      <c r="N17479">
        <f>COUNTIF(Cod_Mun_Norte!B:B,DADOS_SNIS_Minas!A17479)</f>
        <v>0</v>
      </c>
    </row>
    <row r="17480" spans="1:14" x14ac:dyDescent="0.2">
      <c r="A17480">
        <v>315810</v>
      </c>
      <c r="B17480" t="s">
        <v>2421</v>
      </c>
      <c r="C17480" t="s">
        <v>98</v>
      </c>
      <c r="D17480">
        <v>2000</v>
      </c>
      <c r="E17480" t="s">
        <v>361</v>
      </c>
      <c r="F17480" t="s">
        <v>362</v>
      </c>
      <c r="H17480">
        <v>5438</v>
      </c>
      <c r="I17480">
        <v>3693</v>
      </c>
      <c r="N17480">
        <f>COUNTIF(Cod_Mun_Norte!B:B,DADOS_SNIS_Minas!A17480)</f>
        <v>0</v>
      </c>
    </row>
    <row r="17481" spans="1:14" x14ac:dyDescent="0.2">
      <c r="A17481">
        <v>315810</v>
      </c>
      <c r="B17481" t="s">
        <v>2421</v>
      </c>
      <c r="C17481" t="s">
        <v>98</v>
      </c>
      <c r="D17481">
        <v>1999</v>
      </c>
      <c r="E17481" t="s">
        <v>361</v>
      </c>
      <c r="F17481" t="s">
        <v>362</v>
      </c>
      <c r="H17481">
        <v>4721</v>
      </c>
      <c r="I17481">
        <v>3019</v>
      </c>
      <c r="N17481">
        <f>COUNTIF(Cod_Mun_Norte!B:B,DADOS_SNIS_Minas!A17481)</f>
        <v>0</v>
      </c>
    </row>
    <row r="17482" spans="1:14" x14ac:dyDescent="0.2">
      <c r="A17482">
        <v>315810</v>
      </c>
      <c r="B17482" t="s">
        <v>2421</v>
      </c>
      <c r="C17482" t="s">
        <v>98</v>
      </c>
      <c r="D17482">
        <v>1998</v>
      </c>
      <c r="E17482" t="s">
        <v>361</v>
      </c>
      <c r="F17482" t="s">
        <v>362</v>
      </c>
      <c r="H17482">
        <v>4816</v>
      </c>
      <c r="I17482">
        <v>3080</v>
      </c>
      <c r="N17482">
        <f>COUNTIF(Cod_Mun_Norte!B:B,DADOS_SNIS_Minas!A17482)</f>
        <v>0</v>
      </c>
    </row>
    <row r="17483" spans="1:14" x14ac:dyDescent="0.2">
      <c r="A17483">
        <v>315810</v>
      </c>
      <c r="B17483" t="s">
        <v>2421</v>
      </c>
      <c r="C17483" t="s">
        <v>98</v>
      </c>
      <c r="D17483">
        <v>1997</v>
      </c>
      <c r="H17483">
        <v>4911</v>
      </c>
      <c r="I17483">
        <v>3141</v>
      </c>
      <c r="N17483">
        <f>COUNTIF(Cod_Mun_Norte!B:B,DADOS_SNIS_Minas!A17483)</f>
        <v>0</v>
      </c>
    </row>
    <row r="17484" spans="1:14" x14ac:dyDescent="0.2">
      <c r="A17484">
        <v>315810</v>
      </c>
      <c r="B17484" t="s">
        <v>2421</v>
      </c>
      <c r="C17484" t="s">
        <v>98</v>
      </c>
      <c r="D17484">
        <v>1996</v>
      </c>
      <c r="H17484">
        <v>5024</v>
      </c>
      <c r="I17484">
        <v>3213</v>
      </c>
      <c r="N17484">
        <f>COUNTIF(Cod_Mun_Norte!B:B,DADOS_SNIS_Minas!A17484)</f>
        <v>0</v>
      </c>
    </row>
    <row r="17485" spans="1:14" x14ac:dyDescent="0.2">
      <c r="A17485">
        <v>315810</v>
      </c>
      <c r="B17485" t="s">
        <v>2421</v>
      </c>
      <c r="C17485" t="s">
        <v>98</v>
      </c>
      <c r="D17485">
        <v>1995</v>
      </c>
      <c r="H17485">
        <v>5500</v>
      </c>
      <c r="I17485">
        <v>3517</v>
      </c>
      <c r="N17485">
        <f>COUNTIF(Cod_Mun_Norte!B:B,DADOS_SNIS_Minas!A17485)</f>
        <v>0</v>
      </c>
    </row>
    <row r="17486" spans="1:14" x14ac:dyDescent="0.2">
      <c r="A17486">
        <v>315820</v>
      </c>
      <c r="B17486" t="s">
        <v>2423</v>
      </c>
      <c r="C17486" t="s">
        <v>98</v>
      </c>
      <c r="D17486">
        <v>2020</v>
      </c>
      <c r="E17486" t="s">
        <v>2424</v>
      </c>
      <c r="F17486" t="s">
        <v>367</v>
      </c>
      <c r="G17486" t="s">
        <v>368</v>
      </c>
      <c r="H17486">
        <v>14611</v>
      </c>
      <c r="I17486">
        <v>10883</v>
      </c>
      <c r="J17486">
        <v>9021</v>
      </c>
      <c r="K17486">
        <v>9021</v>
      </c>
      <c r="L17486">
        <v>82.9</v>
      </c>
      <c r="M17486">
        <v>61.74</v>
      </c>
      <c r="N17486">
        <f>COUNTIF(Cod_Mun_Norte!B:B,DADOS_SNIS_Minas!A17486)</f>
        <v>0</v>
      </c>
    </row>
    <row r="17487" spans="1:14" x14ac:dyDescent="0.2">
      <c r="A17487">
        <v>315820</v>
      </c>
      <c r="B17487" t="s">
        <v>2423</v>
      </c>
      <c r="C17487" t="s">
        <v>98</v>
      </c>
      <c r="D17487">
        <v>2019</v>
      </c>
      <c r="E17487" t="s">
        <v>2424</v>
      </c>
      <c r="F17487" t="s">
        <v>367</v>
      </c>
      <c r="G17487" t="s">
        <v>368</v>
      </c>
      <c r="H17487">
        <v>14615</v>
      </c>
      <c r="I17487">
        <v>10886</v>
      </c>
      <c r="J17487">
        <v>8836</v>
      </c>
      <c r="K17487">
        <v>8836</v>
      </c>
      <c r="L17487">
        <v>81.2</v>
      </c>
      <c r="M17487">
        <v>60.46</v>
      </c>
      <c r="N17487">
        <f>COUNTIF(Cod_Mun_Norte!B:B,DADOS_SNIS_Minas!A17487)</f>
        <v>0</v>
      </c>
    </row>
    <row r="17488" spans="1:14" x14ac:dyDescent="0.2">
      <c r="A17488">
        <v>315820</v>
      </c>
      <c r="B17488" t="s">
        <v>2423</v>
      </c>
      <c r="C17488" t="s">
        <v>98</v>
      </c>
      <c r="D17488">
        <v>2018</v>
      </c>
      <c r="E17488" t="s">
        <v>2424</v>
      </c>
      <c r="F17488" t="s">
        <v>367</v>
      </c>
      <c r="H17488">
        <v>14620</v>
      </c>
      <c r="I17488">
        <v>10890</v>
      </c>
      <c r="J17488">
        <v>8775</v>
      </c>
      <c r="K17488">
        <v>8775</v>
      </c>
      <c r="L17488">
        <v>80.599999999999994</v>
      </c>
      <c r="M17488">
        <v>60.02</v>
      </c>
      <c r="N17488">
        <f>COUNTIF(Cod_Mun_Norte!B:B,DADOS_SNIS_Minas!A17488)</f>
        <v>0</v>
      </c>
    </row>
    <row r="17489" spans="1:14" x14ac:dyDescent="0.2">
      <c r="A17489">
        <v>315820</v>
      </c>
      <c r="B17489" t="s">
        <v>2423</v>
      </c>
      <c r="C17489" t="s">
        <v>98</v>
      </c>
      <c r="D17489">
        <v>2017</v>
      </c>
      <c r="E17489" t="s">
        <v>361</v>
      </c>
      <c r="F17489" t="s">
        <v>99</v>
      </c>
      <c r="H17489">
        <v>14896</v>
      </c>
      <c r="I17489">
        <v>11095</v>
      </c>
      <c r="J17489">
        <v>8944</v>
      </c>
      <c r="K17489">
        <v>8944</v>
      </c>
      <c r="L17489">
        <v>80.599999999999994</v>
      </c>
      <c r="M17489">
        <v>60.04</v>
      </c>
      <c r="N17489">
        <f>COUNTIF(Cod_Mun_Norte!B:B,DADOS_SNIS_Minas!A17489)</f>
        <v>0</v>
      </c>
    </row>
    <row r="17490" spans="1:14" x14ac:dyDescent="0.2">
      <c r="A17490">
        <v>315820</v>
      </c>
      <c r="B17490" t="s">
        <v>2423</v>
      </c>
      <c r="C17490" t="s">
        <v>98</v>
      </c>
      <c r="D17490">
        <v>2016</v>
      </c>
      <c r="E17490" t="s">
        <v>2424</v>
      </c>
      <c r="F17490" t="s">
        <v>367</v>
      </c>
      <c r="H17490">
        <v>14883</v>
      </c>
      <c r="I17490">
        <v>11085</v>
      </c>
      <c r="J17490">
        <v>9133</v>
      </c>
      <c r="K17490">
        <v>9133</v>
      </c>
      <c r="L17490">
        <v>82.4</v>
      </c>
      <c r="M17490">
        <v>61.37</v>
      </c>
      <c r="N17490">
        <f>COUNTIF(Cod_Mun_Norte!B:B,DADOS_SNIS_Minas!A17490)</f>
        <v>0</v>
      </c>
    </row>
    <row r="17491" spans="1:14" x14ac:dyDescent="0.2">
      <c r="A17491">
        <v>315820</v>
      </c>
      <c r="B17491" t="s">
        <v>2423</v>
      </c>
      <c r="C17491" t="s">
        <v>98</v>
      </c>
      <c r="D17491">
        <v>2015</v>
      </c>
      <c r="E17491" t="s">
        <v>2424</v>
      </c>
      <c r="F17491" t="s">
        <v>367</v>
      </c>
      <c r="H17491">
        <v>14869</v>
      </c>
      <c r="I17491">
        <v>11075</v>
      </c>
      <c r="J17491">
        <v>9038</v>
      </c>
      <c r="K17491">
        <v>9038</v>
      </c>
      <c r="L17491">
        <v>81.599999999999994</v>
      </c>
      <c r="M17491">
        <v>60.78</v>
      </c>
      <c r="N17491">
        <f>COUNTIF(Cod_Mun_Norte!B:B,DADOS_SNIS_Minas!A17491)</f>
        <v>0</v>
      </c>
    </row>
    <row r="17492" spans="1:14" x14ac:dyDescent="0.2">
      <c r="A17492">
        <v>315820</v>
      </c>
      <c r="B17492" t="s">
        <v>2423</v>
      </c>
      <c r="C17492" t="s">
        <v>98</v>
      </c>
      <c r="D17492">
        <v>2014</v>
      </c>
      <c r="E17492" t="s">
        <v>2424</v>
      </c>
      <c r="F17492" t="s">
        <v>367</v>
      </c>
      <c r="H17492">
        <v>14854</v>
      </c>
      <c r="I17492">
        <v>11064</v>
      </c>
      <c r="J17492">
        <v>11064</v>
      </c>
      <c r="K17492">
        <v>11064</v>
      </c>
      <c r="L17492">
        <v>100</v>
      </c>
      <c r="M17492">
        <v>74.48</v>
      </c>
      <c r="N17492">
        <f>COUNTIF(Cod_Mun_Norte!B:B,DADOS_SNIS_Minas!A17492)</f>
        <v>0</v>
      </c>
    </row>
    <row r="17493" spans="1:14" x14ac:dyDescent="0.2">
      <c r="A17493">
        <v>315820</v>
      </c>
      <c r="B17493" t="s">
        <v>2423</v>
      </c>
      <c r="C17493" t="s">
        <v>98</v>
      </c>
      <c r="D17493">
        <v>2013</v>
      </c>
      <c r="E17493" t="s">
        <v>2424</v>
      </c>
      <c r="F17493" t="s">
        <v>367</v>
      </c>
      <c r="H17493">
        <v>14839</v>
      </c>
      <c r="I17493">
        <v>11053</v>
      </c>
      <c r="J17493">
        <v>11053</v>
      </c>
      <c r="K17493">
        <v>11053</v>
      </c>
      <c r="L17493">
        <v>100</v>
      </c>
      <c r="M17493">
        <v>74.489999999999995</v>
      </c>
      <c r="N17493">
        <f>COUNTIF(Cod_Mun_Norte!B:B,DADOS_SNIS_Minas!A17493)</f>
        <v>0</v>
      </c>
    </row>
    <row r="17494" spans="1:14" x14ac:dyDescent="0.2">
      <c r="A17494">
        <v>315820</v>
      </c>
      <c r="B17494" t="s">
        <v>2423</v>
      </c>
      <c r="C17494" t="s">
        <v>98</v>
      </c>
      <c r="D17494">
        <v>2012</v>
      </c>
      <c r="E17494" t="s">
        <v>2424</v>
      </c>
      <c r="F17494" t="s">
        <v>367</v>
      </c>
      <c r="H17494">
        <v>14402</v>
      </c>
      <c r="I17494">
        <v>10727</v>
      </c>
      <c r="J17494">
        <v>10727</v>
      </c>
      <c r="K17494">
        <v>10727</v>
      </c>
      <c r="L17494">
        <v>100</v>
      </c>
      <c r="M17494">
        <v>74.48</v>
      </c>
      <c r="N17494">
        <f>COUNTIF(Cod_Mun_Norte!B:B,DADOS_SNIS_Minas!A17494)</f>
        <v>0</v>
      </c>
    </row>
    <row r="17495" spans="1:14" x14ac:dyDescent="0.2">
      <c r="A17495">
        <v>315820</v>
      </c>
      <c r="B17495" t="s">
        <v>2423</v>
      </c>
      <c r="C17495" t="s">
        <v>98</v>
      </c>
      <c r="D17495">
        <v>2011</v>
      </c>
      <c r="E17495" t="s">
        <v>361</v>
      </c>
      <c r="F17495" t="s">
        <v>99</v>
      </c>
      <c r="H17495">
        <v>14399</v>
      </c>
      <c r="I17495">
        <v>10725</v>
      </c>
      <c r="J17495">
        <v>10725</v>
      </c>
      <c r="K17495">
        <v>10725</v>
      </c>
      <c r="L17495">
        <v>100</v>
      </c>
      <c r="M17495">
        <v>74.48</v>
      </c>
      <c r="N17495">
        <f>COUNTIF(Cod_Mun_Norte!B:B,DADOS_SNIS_Minas!A17495)</f>
        <v>0</v>
      </c>
    </row>
    <row r="17496" spans="1:14" x14ac:dyDescent="0.2">
      <c r="A17496">
        <v>315820</v>
      </c>
      <c r="B17496" t="s">
        <v>2423</v>
      </c>
      <c r="C17496" t="s">
        <v>98</v>
      </c>
      <c r="D17496">
        <v>2010</v>
      </c>
      <c r="E17496" t="s">
        <v>361</v>
      </c>
      <c r="F17496" t="s">
        <v>362</v>
      </c>
      <c r="H17496">
        <v>14395</v>
      </c>
      <c r="I17496">
        <v>10722</v>
      </c>
      <c r="J17496">
        <v>10722</v>
      </c>
      <c r="K17496">
        <v>10722</v>
      </c>
      <c r="L17496">
        <v>100</v>
      </c>
      <c r="M17496">
        <v>74.48</v>
      </c>
      <c r="N17496">
        <f>COUNTIF(Cod_Mun_Norte!B:B,DADOS_SNIS_Minas!A17496)</f>
        <v>0</v>
      </c>
    </row>
    <row r="17497" spans="1:14" x14ac:dyDescent="0.2">
      <c r="A17497">
        <v>315820</v>
      </c>
      <c r="B17497" t="s">
        <v>2423</v>
      </c>
      <c r="C17497" t="s">
        <v>98</v>
      </c>
      <c r="D17497">
        <v>2009</v>
      </c>
      <c r="E17497" t="s">
        <v>361</v>
      </c>
      <c r="F17497" t="s">
        <v>362</v>
      </c>
      <c r="H17497">
        <v>14931</v>
      </c>
      <c r="I17497">
        <v>10748</v>
      </c>
      <c r="J17497">
        <v>11785</v>
      </c>
      <c r="K17497">
        <v>11785</v>
      </c>
      <c r="L17497">
        <v>100</v>
      </c>
      <c r="M17497">
        <v>78.930000000000007</v>
      </c>
      <c r="N17497">
        <f>COUNTIF(Cod_Mun_Norte!B:B,DADOS_SNIS_Minas!A17497)</f>
        <v>0</v>
      </c>
    </row>
    <row r="17498" spans="1:14" x14ac:dyDescent="0.2">
      <c r="A17498">
        <v>315820</v>
      </c>
      <c r="B17498" t="s">
        <v>2423</v>
      </c>
      <c r="C17498" t="s">
        <v>98</v>
      </c>
      <c r="D17498">
        <v>2008</v>
      </c>
      <c r="E17498" t="s">
        <v>361</v>
      </c>
      <c r="F17498" t="s">
        <v>362</v>
      </c>
      <c r="H17498">
        <v>14889</v>
      </c>
      <c r="I17498">
        <v>10718</v>
      </c>
      <c r="J17498">
        <v>11594</v>
      </c>
      <c r="K17498">
        <v>11594</v>
      </c>
      <c r="L17498">
        <v>100</v>
      </c>
      <c r="M17498">
        <v>77.87</v>
      </c>
      <c r="N17498">
        <f>COUNTIF(Cod_Mun_Norte!B:B,DADOS_SNIS_Minas!A17498)</f>
        <v>0</v>
      </c>
    </row>
    <row r="17499" spans="1:14" x14ac:dyDescent="0.2">
      <c r="A17499">
        <v>315820</v>
      </c>
      <c r="B17499" t="s">
        <v>2423</v>
      </c>
      <c r="C17499" t="s">
        <v>98</v>
      </c>
      <c r="D17499">
        <v>2007</v>
      </c>
      <c r="E17499" t="s">
        <v>361</v>
      </c>
      <c r="F17499" t="s">
        <v>362</v>
      </c>
      <c r="H17499">
        <v>14427</v>
      </c>
      <c r="I17499">
        <v>10385</v>
      </c>
      <c r="J17499">
        <v>11137</v>
      </c>
      <c r="K17499">
        <v>11137</v>
      </c>
      <c r="L17499">
        <v>100</v>
      </c>
      <c r="M17499">
        <v>77.2</v>
      </c>
      <c r="N17499">
        <f>COUNTIF(Cod_Mun_Norte!B:B,DADOS_SNIS_Minas!A17499)</f>
        <v>0</v>
      </c>
    </row>
    <row r="17500" spans="1:14" x14ac:dyDescent="0.2">
      <c r="A17500">
        <v>315820</v>
      </c>
      <c r="B17500" t="s">
        <v>2423</v>
      </c>
      <c r="C17500" t="s">
        <v>98</v>
      </c>
      <c r="D17500">
        <v>2006</v>
      </c>
      <c r="E17500" t="s">
        <v>361</v>
      </c>
      <c r="F17500" t="s">
        <v>362</v>
      </c>
      <c r="H17500">
        <v>14204</v>
      </c>
      <c r="I17500">
        <v>9806</v>
      </c>
      <c r="J17500">
        <v>10784</v>
      </c>
      <c r="K17500">
        <v>10784</v>
      </c>
      <c r="L17500">
        <v>100</v>
      </c>
      <c r="M17500">
        <v>75.92</v>
      </c>
      <c r="N17500">
        <f>COUNTIF(Cod_Mun_Norte!B:B,DADOS_SNIS_Minas!A17500)</f>
        <v>0</v>
      </c>
    </row>
    <row r="17501" spans="1:14" x14ac:dyDescent="0.2">
      <c r="A17501">
        <v>315820</v>
      </c>
      <c r="B17501" t="s">
        <v>2423</v>
      </c>
      <c r="C17501" t="s">
        <v>98</v>
      </c>
      <c r="D17501">
        <v>2005</v>
      </c>
      <c r="E17501" t="s">
        <v>361</v>
      </c>
      <c r="F17501" t="s">
        <v>362</v>
      </c>
      <c r="H17501">
        <v>14227</v>
      </c>
      <c r="I17501">
        <v>9822</v>
      </c>
      <c r="J17501">
        <v>9163</v>
      </c>
      <c r="K17501">
        <v>9163</v>
      </c>
      <c r="L17501">
        <v>93.3</v>
      </c>
      <c r="M17501">
        <v>64.41</v>
      </c>
      <c r="N17501">
        <f>COUNTIF(Cod_Mun_Norte!B:B,DADOS_SNIS_Minas!A17501)</f>
        <v>0</v>
      </c>
    </row>
    <row r="17502" spans="1:14" x14ac:dyDescent="0.2">
      <c r="A17502">
        <v>315820</v>
      </c>
      <c r="B17502" t="s">
        <v>2423</v>
      </c>
      <c r="C17502" t="s">
        <v>98</v>
      </c>
      <c r="D17502">
        <v>2004</v>
      </c>
      <c r="E17502" t="s">
        <v>361</v>
      </c>
      <c r="F17502" t="s">
        <v>362</v>
      </c>
      <c r="H17502">
        <v>14249</v>
      </c>
      <c r="I17502">
        <v>9837</v>
      </c>
      <c r="N17502">
        <f>COUNTIF(Cod_Mun_Norte!B:B,DADOS_SNIS_Minas!A17502)</f>
        <v>0</v>
      </c>
    </row>
    <row r="17503" spans="1:14" x14ac:dyDescent="0.2">
      <c r="A17503">
        <v>315820</v>
      </c>
      <c r="B17503" t="s">
        <v>2423</v>
      </c>
      <c r="C17503" t="s">
        <v>98</v>
      </c>
      <c r="D17503">
        <v>2003</v>
      </c>
      <c r="E17503" t="s">
        <v>361</v>
      </c>
      <c r="F17503" t="s">
        <v>362</v>
      </c>
      <c r="H17503">
        <v>14289</v>
      </c>
      <c r="I17503">
        <v>9865</v>
      </c>
      <c r="N17503">
        <f>COUNTIF(Cod_Mun_Norte!B:B,DADOS_SNIS_Minas!A17503)</f>
        <v>0</v>
      </c>
    </row>
    <row r="17504" spans="1:14" x14ac:dyDescent="0.2">
      <c r="A17504">
        <v>315820</v>
      </c>
      <c r="B17504" t="s">
        <v>2423</v>
      </c>
      <c r="C17504" t="s">
        <v>98</v>
      </c>
      <c r="D17504">
        <v>2002</v>
      </c>
      <c r="E17504" t="s">
        <v>361</v>
      </c>
      <c r="F17504" t="s">
        <v>362</v>
      </c>
      <c r="H17504">
        <v>14309</v>
      </c>
      <c r="I17504">
        <v>9879</v>
      </c>
      <c r="N17504">
        <f>COUNTIF(Cod_Mun_Norte!B:B,DADOS_SNIS_Minas!A17504)</f>
        <v>0</v>
      </c>
    </row>
    <row r="17505" spans="1:14" x14ac:dyDescent="0.2">
      <c r="A17505">
        <v>315820</v>
      </c>
      <c r="B17505" t="s">
        <v>2423</v>
      </c>
      <c r="C17505" t="s">
        <v>98</v>
      </c>
      <c r="D17505">
        <v>2001</v>
      </c>
      <c r="E17505" t="s">
        <v>361</v>
      </c>
      <c r="F17505" t="s">
        <v>362</v>
      </c>
      <c r="H17505">
        <v>14309</v>
      </c>
      <c r="I17505">
        <v>9879</v>
      </c>
      <c r="N17505">
        <f>COUNTIF(Cod_Mun_Norte!B:B,DADOS_SNIS_Minas!A17505)</f>
        <v>0</v>
      </c>
    </row>
    <row r="17506" spans="1:14" x14ac:dyDescent="0.2">
      <c r="A17506">
        <v>315820</v>
      </c>
      <c r="B17506" t="s">
        <v>2423</v>
      </c>
      <c r="C17506" t="s">
        <v>98</v>
      </c>
      <c r="D17506">
        <v>2000</v>
      </c>
      <c r="E17506" t="s">
        <v>361</v>
      </c>
      <c r="F17506" t="s">
        <v>362</v>
      </c>
      <c r="H17506">
        <v>14350</v>
      </c>
      <c r="I17506">
        <v>9907</v>
      </c>
      <c r="N17506">
        <f>COUNTIF(Cod_Mun_Norte!B:B,DADOS_SNIS_Minas!A17506)</f>
        <v>0</v>
      </c>
    </row>
    <row r="17507" spans="1:14" x14ac:dyDescent="0.2">
      <c r="A17507">
        <v>315820</v>
      </c>
      <c r="B17507" t="s">
        <v>2423</v>
      </c>
      <c r="C17507" t="s">
        <v>98</v>
      </c>
      <c r="D17507">
        <v>1999</v>
      </c>
      <c r="E17507" t="s">
        <v>361</v>
      </c>
      <c r="F17507" t="s">
        <v>362</v>
      </c>
      <c r="H17507">
        <v>14780</v>
      </c>
      <c r="I17507">
        <v>7774</v>
      </c>
      <c r="N17507">
        <f>COUNTIF(Cod_Mun_Norte!B:B,DADOS_SNIS_Minas!A17507)</f>
        <v>0</v>
      </c>
    </row>
    <row r="17508" spans="1:14" x14ac:dyDescent="0.2">
      <c r="A17508">
        <v>315820</v>
      </c>
      <c r="B17508" t="s">
        <v>2423</v>
      </c>
      <c r="C17508" t="s">
        <v>98</v>
      </c>
      <c r="D17508">
        <v>1998</v>
      </c>
      <c r="E17508" t="s">
        <v>361</v>
      </c>
      <c r="F17508" t="s">
        <v>362</v>
      </c>
      <c r="H17508">
        <v>14743</v>
      </c>
      <c r="I17508">
        <v>7755</v>
      </c>
      <c r="N17508">
        <f>COUNTIF(Cod_Mun_Norte!B:B,DADOS_SNIS_Minas!A17508)</f>
        <v>0</v>
      </c>
    </row>
    <row r="17509" spans="1:14" x14ac:dyDescent="0.2">
      <c r="A17509">
        <v>315820</v>
      </c>
      <c r="B17509" t="s">
        <v>2423</v>
      </c>
      <c r="C17509" t="s">
        <v>98</v>
      </c>
      <c r="D17509">
        <v>1997</v>
      </c>
      <c r="H17509">
        <v>14709</v>
      </c>
      <c r="I17509">
        <v>7737</v>
      </c>
      <c r="N17509">
        <f>COUNTIF(Cod_Mun_Norte!B:B,DADOS_SNIS_Minas!A17509)</f>
        <v>0</v>
      </c>
    </row>
    <row r="17510" spans="1:14" x14ac:dyDescent="0.2">
      <c r="A17510">
        <v>315820</v>
      </c>
      <c r="B17510" t="s">
        <v>2423</v>
      </c>
      <c r="C17510" t="s">
        <v>98</v>
      </c>
      <c r="D17510">
        <v>1996</v>
      </c>
      <c r="H17510">
        <v>18453</v>
      </c>
      <c r="I17510">
        <v>9706</v>
      </c>
      <c r="N17510">
        <f>COUNTIF(Cod_Mun_Norte!B:B,DADOS_SNIS_Minas!A17510)</f>
        <v>0</v>
      </c>
    </row>
    <row r="17511" spans="1:14" x14ac:dyDescent="0.2">
      <c r="A17511">
        <v>315820</v>
      </c>
      <c r="B17511" t="s">
        <v>2423</v>
      </c>
      <c r="C17511" t="s">
        <v>98</v>
      </c>
      <c r="D17511">
        <v>1995</v>
      </c>
      <c r="H17511">
        <v>17796</v>
      </c>
      <c r="I17511">
        <v>9360</v>
      </c>
      <c r="N17511">
        <f>COUNTIF(Cod_Mun_Norte!B:B,DADOS_SNIS_Minas!A17511)</f>
        <v>0</v>
      </c>
    </row>
    <row r="17512" spans="1:14" x14ac:dyDescent="0.2">
      <c r="A17512">
        <v>315830</v>
      </c>
      <c r="B17512" t="s">
        <v>2425</v>
      </c>
      <c r="C17512" t="s">
        <v>98</v>
      </c>
      <c r="D17512">
        <v>2020</v>
      </c>
      <c r="E17512" t="s">
        <v>2426</v>
      </c>
      <c r="F17512" t="s">
        <v>367</v>
      </c>
      <c r="G17512" t="s">
        <v>368</v>
      </c>
      <c r="H17512">
        <v>7073</v>
      </c>
      <c r="I17512">
        <v>5163</v>
      </c>
      <c r="J17512">
        <v>5330</v>
      </c>
      <c r="K17512">
        <v>5163</v>
      </c>
      <c r="L17512">
        <v>100</v>
      </c>
      <c r="M17512">
        <v>75.36</v>
      </c>
      <c r="N17512">
        <f>COUNTIF(Cod_Mun_Norte!B:B,DADOS_SNIS_Minas!A17512)</f>
        <v>0</v>
      </c>
    </row>
    <row r="17513" spans="1:14" x14ac:dyDescent="0.2">
      <c r="A17513">
        <v>315830</v>
      </c>
      <c r="B17513" t="s">
        <v>2425</v>
      </c>
      <c r="C17513" t="s">
        <v>98</v>
      </c>
      <c r="D17513">
        <v>2019</v>
      </c>
      <c r="E17513" t="s">
        <v>361</v>
      </c>
      <c r="F17513" t="s">
        <v>99</v>
      </c>
      <c r="G17513" t="s">
        <v>119</v>
      </c>
      <c r="H17513">
        <v>7100</v>
      </c>
      <c r="I17513">
        <v>5182</v>
      </c>
      <c r="J17513">
        <v>5182</v>
      </c>
      <c r="K17513">
        <v>5182</v>
      </c>
      <c r="L17513">
        <v>100</v>
      </c>
      <c r="M17513">
        <v>72.989999999999995</v>
      </c>
      <c r="N17513">
        <f>COUNTIF(Cod_Mun_Norte!B:B,DADOS_SNIS_Minas!A17513)</f>
        <v>0</v>
      </c>
    </row>
    <row r="17514" spans="1:14" x14ac:dyDescent="0.2">
      <c r="A17514">
        <v>315830</v>
      </c>
      <c r="B17514" t="s">
        <v>2425</v>
      </c>
      <c r="C17514" t="s">
        <v>98</v>
      </c>
      <c r="D17514">
        <v>2018</v>
      </c>
      <c r="E17514" t="s">
        <v>361</v>
      </c>
      <c r="F17514" t="s">
        <v>99</v>
      </c>
      <c r="H17514">
        <v>7128</v>
      </c>
      <c r="I17514">
        <v>5203</v>
      </c>
      <c r="J17514">
        <v>5203</v>
      </c>
      <c r="K17514">
        <v>5203</v>
      </c>
      <c r="L17514">
        <v>100</v>
      </c>
      <c r="M17514">
        <v>72.989999999999995</v>
      </c>
      <c r="N17514">
        <f>COUNTIF(Cod_Mun_Norte!B:B,DADOS_SNIS_Minas!A17514)</f>
        <v>0</v>
      </c>
    </row>
    <row r="17515" spans="1:14" x14ac:dyDescent="0.2">
      <c r="A17515">
        <v>315830</v>
      </c>
      <c r="B17515" t="s">
        <v>2425</v>
      </c>
      <c r="C17515" t="s">
        <v>98</v>
      </c>
      <c r="D17515">
        <v>2017</v>
      </c>
      <c r="E17515" t="s">
        <v>361</v>
      </c>
      <c r="F17515" t="s">
        <v>99</v>
      </c>
      <c r="H17515">
        <v>7322</v>
      </c>
      <c r="I17515">
        <v>5344</v>
      </c>
      <c r="J17515">
        <v>5344</v>
      </c>
      <c r="K17515">
        <v>5344</v>
      </c>
      <c r="L17515">
        <v>100</v>
      </c>
      <c r="M17515">
        <v>72.989999999999995</v>
      </c>
      <c r="N17515">
        <f>COUNTIF(Cod_Mun_Norte!B:B,DADOS_SNIS_Minas!A17515)</f>
        <v>0</v>
      </c>
    </row>
    <row r="17516" spans="1:14" x14ac:dyDescent="0.2">
      <c r="A17516">
        <v>315830</v>
      </c>
      <c r="B17516" t="s">
        <v>2425</v>
      </c>
      <c r="C17516" t="s">
        <v>98</v>
      </c>
      <c r="D17516">
        <v>2016</v>
      </c>
      <c r="E17516" t="s">
        <v>2426</v>
      </c>
      <c r="F17516" t="s">
        <v>367</v>
      </c>
      <c r="H17516">
        <v>7336</v>
      </c>
      <c r="I17516">
        <v>5355</v>
      </c>
      <c r="J17516">
        <v>5355</v>
      </c>
      <c r="K17516">
        <v>5355</v>
      </c>
      <c r="L17516">
        <v>100</v>
      </c>
      <c r="M17516">
        <v>73</v>
      </c>
      <c r="N17516">
        <f>COUNTIF(Cod_Mun_Norte!B:B,DADOS_SNIS_Minas!A17516)</f>
        <v>0</v>
      </c>
    </row>
    <row r="17517" spans="1:14" x14ac:dyDescent="0.2">
      <c r="A17517">
        <v>315830</v>
      </c>
      <c r="B17517" t="s">
        <v>2425</v>
      </c>
      <c r="C17517" t="s">
        <v>98</v>
      </c>
      <c r="D17517">
        <v>2015</v>
      </c>
      <c r="E17517" t="s">
        <v>361</v>
      </c>
      <c r="F17517" t="s">
        <v>99</v>
      </c>
      <c r="H17517">
        <v>7349</v>
      </c>
      <c r="I17517">
        <v>5364</v>
      </c>
      <c r="J17517">
        <v>5357</v>
      </c>
      <c r="K17517">
        <v>5357</v>
      </c>
      <c r="L17517">
        <v>99.9</v>
      </c>
      <c r="M17517">
        <v>72.89</v>
      </c>
      <c r="N17517">
        <f>COUNTIF(Cod_Mun_Norte!B:B,DADOS_SNIS_Minas!A17517)</f>
        <v>0</v>
      </c>
    </row>
    <row r="17518" spans="1:14" x14ac:dyDescent="0.2">
      <c r="A17518">
        <v>315830</v>
      </c>
      <c r="B17518" t="s">
        <v>2425</v>
      </c>
      <c r="C17518" t="s">
        <v>98</v>
      </c>
      <c r="D17518">
        <v>2014</v>
      </c>
      <c r="E17518" t="s">
        <v>361</v>
      </c>
      <c r="F17518" t="s">
        <v>99</v>
      </c>
      <c r="H17518">
        <v>7364</v>
      </c>
      <c r="I17518">
        <v>5375</v>
      </c>
      <c r="J17518">
        <v>5375</v>
      </c>
      <c r="K17518">
        <v>5375</v>
      </c>
      <c r="L17518">
        <v>100</v>
      </c>
      <c r="M17518">
        <v>72.989999999999995</v>
      </c>
      <c r="N17518">
        <f>COUNTIF(Cod_Mun_Norte!B:B,DADOS_SNIS_Minas!A17518)</f>
        <v>0</v>
      </c>
    </row>
    <row r="17519" spans="1:14" x14ac:dyDescent="0.2">
      <c r="A17519">
        <v>315830</v>
      </c>
      <c r="B17519" t="s">
        <v>2425</v>
      </c>
      <c r="C17519" t="s">
        <v>98</v>
      </c>
      <c r="D17519">
        <v>2013</v>
      </c>
      <c r="E17519" t="s">
        <v>361</v>
      </c>
      <c r="F17519" t="s">
        <v>99</v>
      </c>
      <c r="H17519">
        <v>7379</v>
      </c>
      <c r="I17519">
        <v>5386</v>
      </c>
      <c r="J17519">
        <v>5386</v>
      </c>
      <c r="K17519">
        <v>5386</v>
      </c>
      <c r="L17519">
        <v>100</v>
      </c>
      <c r="M17519">
        <v>72.989999999999995</v>
      </c>
      <c r="N17519">
        <f>COUNTIF(Cod_Mun_Norte!B:B,DADOS_SNIS_Minas!A17519)</f>
        <v>0</v>
      </c>
    </row>
    <row r="17520" spans="1:14" x14ac:dyDescent="0.2">
      <c r="A17520">
        <v>315830</v>
      </c>
      <c r="B17520" t="s">
        <v>2425</v>
      </c>
      <c r="C17520" t="s">
        <v>98</v>
      </c>
      <c r="D17520">
        <v>2012</v>
      </c>
      <c r="E17520" t="s">
        <v>361</v>
      </c>
      <c r="F17520" t="s">
        <v>99</v>
      </c>
      <c r="H17520">
        <v>7188</v>
      </c>
      <c r="I17520">
        <v>5247</v>
      </c>
      <c r="J17520">
        <v>5247</v>
      </c>
      <c r="K17520">
        <v>5247</v>
      </c>
      <c r="L17520">
        <v>100</v>
      </c>
      <c r="M17520">
        <v>73</v>
      </c>
      <c r="N17520">
        <f>COUNTIF(Cod_Mun_Norte!B:B,DADOS_SNIS_Minas!A17520)</f>
        <v>0</v>
      </c>
    </row>
    <row r="17521" spans="1:14" x14ac:dyDescent="0.2">
      <c r="A17521">
        <v>315830</v>
      </c>
      <c r="B17521" t="s">
        <v>2425</v>
      </c>
      <c r="C17521" t="s">
        <v>98</v>
      </c>
      <c r="D17521">
        <v>2011</v>
      </c>
      <c r="E17521" t="s">
        <v>361</v>
      </c>
      <c r="F17521" t="s">
        <v>99</v>
      </c>
      <c r="H17521">
        <v>7209</v>
      </c>
      <c r="I17521">
        <v>5262</v>
      </c>
      <c r="J17521">
        <v>5262</v>
      </c>
      <c r="K17521">
        <v>5262</v>
      </c>
      <c r="L17521">
        <v>100</v>
      </c>
      <c r="M17521">
        <v>72.989999999999995</v>
      </c>
      <c r="N17521">
        <f>COUNTIF(Cod_Mun_Norte!B:B,DADOS_SNIS_Minas!A17521)</f>
        <v>0</v>
      </c>
    </row>
    <row r="17522" spans="1:14" x14ac:dyDescent="0.2">
      <c r="A17522">
        <v>315830</v>
      </c>
      <c r="B17522" t="s">
        <v>2425</v>
      </c>
      <c r="C17522" t="s">
        <v>98</v>
      </c>
      <c r="D17522">
        <v>2010</v>
      </c>
      <c r="E17522" t="s">
        <v>361</v>
      </c>
      <c r="F17522" t="s">
        <v>99</v>
      </c>
      <c r="H17522">
        <v>7231</v>
      </c>
      <c r="I17522">
        <v>5278</v>
      </c>
      <c r="J17522">
        <v>5278</v>
      </c>
      <c r="K17522">
        <v>5278</v>
      </c>
      <c r="L17522">
        <v>100</v>
      </c>
      <c r="M17522">
        <v>72.989999999999995</v>
      </c>
      <c r="N17522">
        <f>COUNTIF(Cod_Mun_Norte!B:B,DADOS_SNIS_Minas!A17522)</f>
        <v>0</v>
      </c>
    </row>
    <row r="17523" spans="1:14" x14ac:dyDescent="0.2">
      <c r="A17523">
        <v>315830</v>
      </c>
      <c r="B17523" t="s">
        <v>2425</v>
      </c>
      <c r="C17523" t="s">
        <v>98</v>
      </c>
      <c r="D17523">
        <v>2009</v>
      </c>
      <c r="E17523" t="s">
        <v>361</v>
      </c>
      <c r="F17523" t="s">
        <v>99</v>
      </c>
      <c r="H17523">
        <v>7222</v>
      </c>
      <c r="I17523">
        <v>5038</v>
      </c>
      <c r="J17523">
        <v>6048</v>
      </c>
      <c r="K17523">
        <v>6048</v>
      </c>
      <c r="L17523">
        <v>100</v>
      </c>
      <c r="M17523">
        <v>83.74</v>
      </c>
      <c r="N17523">
        <f>COUNTIF(Cod_Mun_Norte!B:B,DADOS_SNIS_Minas!A17523)</f>
        <v>0</v>
      </c>
    </row>
    <row r="17524" spans="1:14" x14ac:dyDescent="0.2">
      <c r="A17524">
        <v>315830</v>
      </c>
      <c r="B17524" t="s">
        <v>2425</v>
      </c>
      <c r="C17524" t="s">
        <v>98</v>
      </c>
      <c r="D17524">
        <v>2008</v>
      </c>
      <c r="E17524" t="s">
        <v>361</v>
      </c>
      <c r="F17524" t="s">
        <v>99</v>
      </c>
      <c r="H17524">
        <v>7256</v>
      </c>
      <c r="I17524">
        <v>5061</v>
      </c>
      <c r="J17524">
        <v>5778</v>
      </c>
      <c r="K17524">
        <v>5778</v>
      </c>
      <c r="L17524">
        <v>100</v>
      </c>
      <c r="M17524">
        <v>79.63</v>
      </c>
      <c r="N17524">
        <f>COUNTIF(Cod_Mun_Norte!B:B,DADOS_SNIS_Minas!A17524)</f>
        <v>0</v>
      </c>
    </row>
    <row r="17525" spans="1:14" x14ac:dyDescent="0.2">
      <c r="A17525">
        <v>315830</v>
      </c>
      <c r="B17525" t="s">
        <v>2425</v>
      </c>
      <c r="C17525" t="s">
        <v>98</v>
      </c>
      <c r="D17525">
        <v>2007</v>
      </c>
      <c r="E17525" t="s">
        <v>361</v>
      </c>
      <c r="F17525" t="s">
        <v>99</v>
      </c>
      <c r="H17525">
        <v>7092</v>
      </c>
      <c r="I17525">
        <v>4947</v>
      </c>
      <c r="J17525">
        <v>5652</v>
      </c>
      <c r="K17525">
        <v>5652</v>
      </c>
      <c r="L17525">
        <v>100</v>
      </c>
      <c r="M17525">
        <v>79.7</v>
      </c>
      <c r="N17525">
        <f>COUNTIF(Cod_Mun_Norte!B:B,DADOS_SNIS_Minas!A17525)</f>
        <v>0</v>
      </c>
    </row>
    <row r="17526" spans="1:14" x14ac:dyDescent="0.2">
      <c r="A17526">
        <v>315830</v>
      </c>
      <c r="B17526" t="s">
        <v>2425</v>
      </c>
      <c r="C17526" t="s">
        <v>98</v>
      </c>
      <c r="D17526">
        <v>2006</v>
      </c>
      <c r="E17526" t="s">
        <v>361</v>
      </c>
      <c r="F17526" t="s">
        <v>99</v>
      </c>
      <c r="H17526">
        <v>8020</v>
      </c>
      <c r="I17526">
        <v>5009</v>
      </c>
      <c r="J17526">
        <v>5479</v>
      </c>
      <c r="K17526">
        <v>5479</v>
      </c>
      <c r="L17526">
        <v>100</v>
      </c>
      <c r="M17526">
        <v>68.319999999999993</v>
      </c>
      <c r="N17526">
        <f>COUNTIF(Cod_Mun_Norte!B:B,DADOS_SNIS_Minas!A17526)</f>
        <v>0</v>
      </c>
    </row>
    <row r="17527" spans="1:14" x14ac:dyDescent="0.2">
      <c r="A17527">
        <v>315830</v>
      </c>
      <c r="B17527" t="s">
        <v>2425</v>
      </c>
      <c r="C17527" t="s">
        <v>98</v>
      </c>
      <c r="D17527">
        <v>2005</v>
      </c>
      <c r="E17527" t="s">
        <v>361</v>
      </c>
      <c r="F17527" t="s">
        <v>99</v>
      </c>
      <c r="H17527">
        <v>7944</v>
      </c>
      <c r="I17527">
        <v>4961</v>
      </c>
      <c r="J17527">
        <v>5245</v>
      </c>
      <c r="K17527">
        <v>5245</v>
      </c>
      <c r="L17527">
        <v>100</v>
      </c>
      <c r="M17527">
        <v>66.02</v>
      </c>
      <c r="N17527">
        <f>COUNTIF(Cod_Mun_Norte!B:B,DADOS_SNIS_Minas!A17527)</f>
        <v>0</v>
      </c>
    </row>
    <row r="17528" spans="1:14" x14ac:dyDescent="0.2">
      <c r="A17528">
        <v>315830</v>
      </c>
      <c r="B17528" t="s">
        <v>2425</v>
      </c>
      <c r="C17528" t="s">
        <v>98</v>
      </c>
      <c r="D17528">
        <v>2004</v>
      </c>
      <c r="E17528" t="s">
        <v>361</v>
      </c>
      <c r="F17528" t="s">
        <v>99</v>
      </c>
      <c r="H17528">
        <v>7867</v>
      </c>
      <c r="I17528">
        <v>4913</v>
      </c>
      <c r="J17528">
        <v>5072</v>
      </c>
      <c r="K17528">
        <v>5072</v>
      </c>
      <c r="L17528">
        <v>100</v>
      </c>
      <c r="M17528">
        <v>64.47</v>
      </c>
      <c r="N17528">
        <f>COUNTIF(Cod_Mun_Norte!B:B,DADOS_SNIS_Minas!A17528)</f>
        <v>0</v>
      </c>
    </row>
    <row r="17529" spans="1:14" x14ac:dyDescent="0.2">
      <c r="A17529">
        <v>315830</v>
      </c>
      <c r="B17529" t="s">
        <v>2425</v>
      </c>
      <c r="C17529" t="s">
        <v>98</v>
      </c>
      <c r="D17529">
        <v>2003</v>
      </c>
      <c r="E17529" t="s">
        <v>361</v>
      </c>
      <c r="F17529" t="s">
        <v>99</v>
      </c>
      <c r="H17529">
        <v>7729</v>
      </c>
      <c r="I17529">
        <v>4827</v>
      </c>
      <c r="N17529">
        <f>COUNTIF(Cod_Mun_Norte!B:B,DADOS_SNIS_Minas!A17529)</f>
        <v>0</v>
      </c>
    </row>
    <row r="17530" spans="1:14" x14ac:dyDescent="0.2">
      <c r="A17530">
        <v>315830</v>
      </c>
      <c r="B17530" t="s">
        <v>2425</v>
      </c>
      <c r="C17530" t="s">
        <v>98</v>
      </c>
      <c r="D17530">
        <v>2002</v>
      </c>
      <c r="E17530" t="s">
        <v>361</v>
      </c>
      <c r="F17530" t="s">
        <v>99</v>
      </c>
      <c r="H17530">
        <v>7663</v>
      </c>
      <c r="I17530">
        <v>4786</v>
      </c>
      <c r="N17530">
        <f>COUNTIF(Cod_Mun_Norte!B:B,DADOS_SNIS_Minas!A17530)</f>
        <v>0</v>
      </c>
    </row>
    <row r="17531" spans="1:14" x14ac:dyDescent="0.2">
      <c r="A17531">
        <v>315830</v>
      </c>
      <c r="B17531" t="s">
        <v>2425</v>
      </c>
      <c r="C17531" t="s">
        <v>98</v>
      </c>
      <c r="D17531">
        <v>2001</v>
      </c>
      <c r="E17531" t="s">
        <v>361</v>
      </c>
      <c r="F17531" t="s">
        <v>99</v>
      </c>
      <c r="H17531">
        <v>7596</v>
      </c>
      <c r="I17531">
        <v>4744</v>
      </c>
      <c r="N17531">
        <f>COUNTIF(Cod_Mun_Norte!B:B,DADOS_SNIS_Minas!A17531)</f>
        <v>0</v>
      </c>
    </row>
    <row r="17532" spans="1:14" x14ac:dyDescent="0.2">
      <c r="A17532">
        <v>315830</v>
      </c>
      <c r="B17532" t="s">
        <v>2425</v>
      </c>
      <c r="C17532" t="s">
        <v>98</v>
      </c>
      <c r="D17532">
        <v>2000</v>
      </c>
      <c r="E17532" t="s">
        <v>361</v>
      </c>
      <c r="F17532" t="s">
        <v>99</v>
      </c>
      <c r="H17532">
        <v>7521</v>
      </c>
      <c r="I17532">
        <v>4697</v>
      </c>
      <c r="N17532">
        <f>COUNTIF(Cod_Mun_Norte!B:B,DADOS_SNIS_Minas!A17532)</f>
        <v>0</v>
      </c>
    </row>
    <row r="17533" spans="1:14" x14ac:dyDescent="0.2">
      <c r="A17533">
        <v>315830</v>
      </c>
      <c r="B17533" t="s">
        <v>2425</v>
      </c>
      <c r="C17533" t="s">
        <v>98</v>
      </c>
      <c r="D17533">
        <v>1999</v>
      </c>
      <c r="E17533" t="s">
        <v>361</v>
      </c>
      <c r="F17533" t="s">
        <v>99</v>
      </c>
      <c r="H17533">
        <v>7297</v>
      </c>
      <c r="I17533">
        <v>4235</v>
      </c>
      <c r="N17533">
        <f>COUNTIF(Cod_Mun_Norte!B:B,DADOS_SNIS_Minas!A17533)</f>
        <v>0</v>
      </c>
    </row>
    <row r="17534" spans="1:14" x14ac:dyDescent="0.2">
      <c r="A17534">
        <v>315830</v>
      </c>
      <c r="B17534" t="s">
        <v>2425</v>
      </c>
      <c r="C17534" t="s">
        <v>98</v>
      </c>
      <c r="D17534">
        <v>1998</v>
      </c>
      <c r="E17534" t="s">
        <v>361</v>
      </c>
      <c r="F17534" t="s">
        <v>99</v>
      </c>
      <c r="H17534">
        <v>7235</v>
      </c>
      <c r="I17534">
        <v>4199</v>
      </c>
      <c r="N17534">
        <f>COUNTIF(Cod_Mun_Norte!B:B,DADOS_SNIS_Minas!A17534)</f>
        <v>0</v>
      </c>
    </row>
    <row r="17535" spans="1:14" x14ac:dyDescent="0.2">
      <c r="A17535">
        <v>315830</v>
      </c>
      <c r="B17535" t="s">
        <v>2425</v>
      </c>
      <c r="C17535" t="s">
        <v>98</v>
      </c>
      <c r="D17535">
        <v>1997</v>
      </c>
      <c r="H17535">
        <v>7174</v>
      </c>
      <c r="I17535">
        <v>4163</v>
      </c>
      <c r="N17535">
        <f>COUNTIF(Cod_Mun_Norte!B:B,DADOS_SNIS_Minas!A17535)</f>
        <v>0</v>
      </c>
    </row>
    <row r="17536" spans="1:14" x14ac:dyDescent="0.2">
      <c r="A17536">
        <v>315830</v>
      </c>
      <c r="B17536" t="s">
        <v>2425</v>
      </c>
      <c r="C17536" t="s">
        <v>98</v>
      </c>
      <c r="D17536">
        <v>1996</v>
      </c>
      <c r="H17536">
        <v>7101</v>
      </c>
      <c r="I17536">
        <v>4121</v>
      </c>
      <c r="N17536">
        <f>COUNTIF(Cod_Mun_Norte!B:B,DADOS_SNIS_Minas!A17536)</f>
        <v>0</v>
      </c>
    </row>
    <row r="17537" spans="1:14" x14ac:dyDescent="0.2">
      <c r="A17537">
        <v>315830</v>
      </c>
      <c r="B17537" t="s">
        <v>2425</v>
      </c>
      <c r="C17537" t="s">
        <v>98</v>
      </c>
      <c r="D17537">
        <v>1995</v>
      </c>
      <c r="H17537">
        <v>7089</v>
      </c>
      <c r="I17537">
        <v>4114</v>
      </c>
      <c r="N17537">
        <f>COUNTIF(Cod_Mun_Norte!B:B,DADOS_SNIS_Minas!A17537)</f>
        <v>0</v>
      </c>
    </row>
    <row r="17538" spans="1:14" x14ac:dyDescent="0.2">
      <c r="A17538">
        <v>315840</v>
      </c>
      <c r="B17538" t="s">
        <v>2427</v>
      </c>
      <c r="C17538" t="s">
        <v>98</v>
      </c>
      <c r="D17538">
        <v>2020</v>
      </c>
      <c r="E17538" t="s">
        <v>2428</v>
      </c>
      <c r="F17538" t="s">
        <v>354</v>
      </c>
      <c r="G17538" t="s">
        <v>355</v>
      </c>
      <c r="H17538">
        <v>3891</v>
      </c>
      <c r="I17538">
        <v>3134</v>
      </c>
      <c r="J17538">
        <v>2943</v>
      </c>
      <c r="K17538">
        <v>2943</v>
      </c>
      <c r="L17538">
        <v>93.9</v>
      </c>
      <c r="M17538">
        <v>75.64</v>
      </c>
      <c r="N17538">
        <f>COUNTIF(Cod_Mun_Norte!B:B,DADOS_SNIS_Minas!A17538)</f>
        <v>0</v>
      </c>
    </row>
    <row r="17539" spans="1:14" x14ac:dyDescent="0.2">
      <c r="A17539">
        <v>315840</v>
      </c>
      <c r="B17539" t="s">
        <v>2427</v>
      </c>
      <c r="C17539" t="s">
        <v>98</v>
      </c>
      <c r="D17539">
        <v>2019</v>
      </c>
      <c r="E17539" t="s">
        <v>2428</v>
      </c>
      <c r="F17539" t="s">
        <v>354</v>
      </c>
      <c r="G17539" t="s">
        <v>355</v>
      </c>
      <c r="H17539">
        <v>3872</v>
      </c>
      <c r="I17539">
        <v>3118</v>
      </c>
      <c r="J17539">
        <v>2912</v>
      </c>
      <c r="K17539">
        <v>2912</v>
      </c>
      <c r="L17539">
        <v>93.4</v>
      </c>
      <c r="M17539">
        <v>75.209999999999994</v>
      </c>
      <c r="N17539">
        <f>COUNTIF(Cod_Mun_Norte!B:B,DADOS_SNIS_Minas!A17539)</f>
        <v>0</v>
      </c>
    </row>
    <row r="17540" spans="1:14" x14ac:dyDescent="0.2">
      <c r="A17540">
        <v>315840</v>
      </c>
      <c r="B17540" t="s">
        <v>2427</v>
      </c>
      <c r="C17540" t="s">
        <v>98</v>
      </c>
      <c r="D17540">
        <v>2018</v>
      </c>
      <c r="E17540" t="s">
        <v>2429</v>
      </c>
      <c r="F17540" t="s">
        <v>354</v>
      </c>
      <c r="H17540">
        <v>3853</v>
      </c>
      <c r="I17540">
        <v>3103</v>
      </c>
      <c r="J17540">
        <v>2907</v>
      </c>
      <c r="K17540">
        <v>2907</v>
      </c>
      <c r="L17540">
        <v>93.7</v>
      </c>
      <c r="M17540">
        <v>75.45</v>
      </c>
      <c r="N17540">
        <f>COUNTIF(Cod_Mun_Norte!B:B,DADOS_SNIS_Minas!A17540)</f>
        <v>0</v>
      </c>
    </row>
    <row r="17541" spans="1:14" x14ac:dyDescent="0.2">
      <c r="A17541">
        <v>315840</v>
      </c>
      <c r="B17541" t="s">
        <v>2427</v>
      </c>
      <c r="C17541" t="s">
        <v>98</v>
      </c>
      <c r="D17541">
        <v>2017</v>
      </c>
      <c r="E17541" t="s">
        <v>361</v>
      </c>
      <c r="F17541" t="s">
        <v>362</v>
      </c>
      <c r="H17541">
        <v>3876</v>
      </c>
      <c r="I17541">
        <v>3122</v>
      </c>
      <c r="J17541">
        <v>2880</v>
      </c>
      <c r="K17541">
        <v>2880</v>
      </c>
      <c r="L17541">
        <v>92.3</v>
      </c>
      <c r="M17541">
        <v>74.3</v>
      </c>
      <c r="N17541">
        <f>COUNTIF(Cod_Mun_Norte!B:B,DADOS_SNIS_Minas!A17541)</f>
        <v>0</v>
      </c>
    </row>
    <row r="17542" spans="1:14" x14ac:dyDescent="0.2">
      <c r="A17542">
        <v>315840</v>
      </c>
      <c r="B17542" t="s">
        <v>2427</v>
      </c>
      <c r="C17542" t="s">
        <v>98</v>
      </c>
      <c r="D17542">
        <v>2016</v>
      </c>
      <c r="E17542" t="s">
        <v>2429</v>
      </c>
      <c r="F17542" t="s">
        <v>360</v>
      </c>
      <c r="H17542">
        <v>3856</v>
      </c>
      <c r="I17542">
        <v>3105</v>
      </c>
      <c r="J17542">
        <v>2876</v>
      </c>
      <c r="K17542">
        <v>2876</v>
      </c>
      <c r="L17542">
        <v>92.6</v>
      </c>
      <c r="M17542">
        <v>74.59</v>
      </c>
      <c r="N17542">
        <f>COUNTIF(Cod_Mun_Norte!B:B,DADOS_SNIS_Minas!A17542)</f>
        <v>0</v>
      </c>
    </row>
    <row r="17543" spans="1:14" x14ac:dyDescent="0.2">
      <c r="A17543">
        <v>315840</v>
      </c>
      <c r="B17543" t="s">
        <v>2427</v>
      </c>
      <c r="C17543" t="s">
        <v>98</v>
      </c>
      <c r="D17543">
        <v>2015</v>
      </c>
      <c r="E17543" t="s">
        <v>361</v>
      </c>
      <c r="F17543" t="s">
        <v>362</v>
      </c>
      <c r="H17543">
        <v>3836</v>
      </c>
      <c r="I17543">
        <v>3089</v>
      </c>
      <c r="J17543">
        <v>2823</v>
      </c>
      <c r="K17543">
        <v>2823</v>
      </c>
      <c r="L17543">
        <v>91.4</v>
      </c>
      <c r="M17543">
        <v>73.59</v>
      </c>
      <c r="N17543">
        <f>COUNTIF(Cod_Mun_Norte!B:B,DADOS_SNIS_Minas!A17543)</f>
        <v>0</v>
      </c>
    </row>
    <row r="17544" spans="1:14" x14ac:dyDescent="0.2">
      <c r="A17544">
        <v>315840</v>
      </c>
      <c r="B17544" t="s">
        <v>2427</v>
      </c>
      <c r="C17544" t="s">
        <v>98</v>
      </c>
      <c r="D17544">
        <v>2014</v>
      </c>
      <c r="E17544" t="s">
        <v>361</v>
      </c>
      <c r="F17544" t="s">
        <v>362</v>
      </c>
      <c r="H17544">
        <v>3815</v>
      </c>
      <c r="I17544">
        <v>3072</v>
      </c>
      <c r="J17544">
        <v>3072</v>
      </c>
      <c r="K17544">
        <v>3072</v>
      </c>
      <c r="L17544">
        <v>100</v>
      </c>
      <c r="M17544">
        <v>80.52</v>
      </c>
      <c r="N17544">
        <f>COUNTIF(Cod_Mun_Norte!B:B,DADOS_SNIS_Minas!A17544)</f>
        <v>0</v>
      </c>
    </row>
    <row r="17545" spans="1:14" x14ac:dyDescent="0.2">
      <c r="A17545">
        <v>315840</v>
      </c>
      <c r="B17545" t="s">
        <v>2427</v>
      </c>
      <c r="C17545" t="s">
        <v>98</v>
      </c>
      <c r="D17545">
        <v>2013</v>
      </c>
      <c r="E17545" t="s">
        <v>361</v>
      </c>
      <c r="F17545" t="s">
        <v>362</v>
      </c>
      <c r="H17545">
        <v>3793</v>
      </c>
      <c r="I17545">
        <v>3055</v>
      </c>
      <c r="J17545">
        <v>3055</v>
      </c>
      <c r="K17545">
        <v>3055</v>
      </c>
      <c r="L17545">
        <v>100</v>
      </c>
      <c r="M17545">
        <v>80.540000000000006</v>
      </c>
      <c r="N17545">
        <f>COUNTIF(Cod_Mun_Norte!B:B,DADOS_SNIS_Minas!A17545)</f>
        <v>0</v>
      </c>
    </row>
    <row r="17546" spans="1:14" x14ac:dyDescent="0.2">
      <c r="A17546">
        <v>315840</v>
      </c>
      <c r="B17546" t="s">
        <v>2427</v>
      </c>
      <c r="C17546" t="s">
        <v>98</v>
      </c>
      <c r="D17546">
        <v>2012</v>
      </c>
      <c r="E17546" t="s">
        <v>361</v>
      </c>
      <c r="F17546" t="s">
        <v>362</v>
      </c>
      <c r="H17546">
        <v>3662</v>
      </c>
      <c r="I17546">
        <v>2949</v>
      </c>
      <c r="J17546">
        <v>2949</v>
      </c>
      <c r="K17546">
        <v>2949</v>
      </c>
      <c r="L17546">
        <v>100</v>
      </c>
      <c r="M17546">
        <v>80.53</v>
      </c>
      <c r="N17546">
        <f>COUNTIF(Cod_Mun_Norte!B:B,DADOS_SNIS_Minas!A17546)</f>
        <v>0</v>
      </c>
    </row>
    <row r="17547" spans="1:14" x14ac:dyDescent="0.2">
      <c r="A17547">
        <v>315840</v>
      </c>
      <c r="B17547" t="s">
        <v>2427</v>
      </c>
      <c r="C17547" t="s">
        <v>98</v>
      </c>
      <c r="D17547">
        <v>2011</v>
      </c>
      <c r="E17547" t="s">
        <v>361</v>
      </c>
      <c r="F17547" t="s">
        <v>362</v>
      </c>
      <c r="H17547">
        <v>3643</v>
      </c>
      <c r="I17547">
        <v>2934</v>
      </c>
      <c r="J17547">
        <v>2934</v>
      </c>
      <c r="K17547">
        <v>2934</v>
      </c>
      <c r="L17547">
        <v>100</v>
      </c>
      <c r="M17547">
        <v>80.540000000000006</v>
      </c>
      <c r="N17547">
        <f>COUNTIF(Cod_Mun_Norte!B:B,DADOS_SNIS_Minas!A17547)</f>
        <v>0</v>
      </c>
    </row>
    <row r="17548" spans="1:14" x14ac:dyDescent="0.2">
      <c r="A17548">
        <v>315840</v>
      </c>
      <c r="B17548" t="s">
        <v>2427</v>
      </c>
      <c r="C17548" t="s">
        <v>98</v>
      </c>
      <c r="D17548">
        <v>2010</v>
      </c>
      <c r="E17548" t="s">
        <v>361</v>
      </c>
      <c r="F17548" t="s">
        <v>362</v>
      </c>
      <c r="H17548">
        <v>3622</v>
      </c>
      <c r="I17548">
        <v>2917</v>
      </c>
      <c r="J17548">
        <v>2917</v>
      </c>
      <c r="K17548">
        <v>2917</v>
      </c>
      <c r="L17548">
        <v>100</v>
      </c>
      <c r="M17548">
        <v>80.540000000000006</v>
      </c>
      <c r="N17548">
        <f>COUNTIF(Cod_Mun_Norte!B:B,DADOS_SNIS_Minas!A17548)</f>
        <v>0</v>
      </c>
    </row>
    <row r="17549" spans="1:14" x14ac:dyDescent="0.2">
      <c r="A17549">
        <v>315840</v>
      </c>
      <c r="B17549" t="s">
        <v>2427</v>
      </c>
      <c r="C17549" t="s">
        <v>98</v>
      </c>
      <c r="D17549">
        <v>2009</v>
      </c>
      <c r="E17549" t="s">
        <v>361</v>
      </c>
      <c r="F17549" t="s">
        <v>362</v>
      </c>
      <c r="H17549">
        <v>3785</v>
      </c>
      <c r="I17549">
        <v>2862</v>
      </c>
      <c r="J17549">
        <v>3237</v>
      </c>
      <c r="K17549">
        <v>3237</v>
      </c>
      <c r="L17549">
        <v>100</v>
      </c>
      <c r="M17549">
        <v>85.52</v>
      </c>
      <c r="N17549">
        <f>COUNTIF(Cod_Mun_Norte!B:B,DADOS_SNIS_Minas!A17549)</f>
        <v>0</v>
      </c>
    </row>
    <row r="17550" spans="1:14" x14ac:dyDescent="0.2">
      <c r="A17550">
        <v>315840</v>
      </c>
      <c r="B17550" t="s">
        <v>2427</v>
      </c>
      <c r="C17550" t="s">
        <v>98</v>
      </c>
      <c r="D17550">
        <v>2008</v>
      </c>
      <c r="E17550" t="s">
        <v>361</v>
      </c>
      <c r="F17550" t="s">
        <v>362</v>
      </c>
      <c r="H17550">
        <v>3749</v>
      </c>
      <c r="I17550">
        <v>2834</v>
      </c>
      <c r="J17550">
        <v>3048</v>
      </c>
      <c r="K17550">
        <v>3048</v>
      </c>
      <c r="L17550">
        <v>100</v>
      </c>
      <c r="M17550">
        <v>81.3</v>
      </c>
      <c r="N17550">
        <f>COUNTIF(Cod_Mun_Norte!B:B,DADOS_SNIS_Minas!A17550)</f>
        <v>0</v>
      </c>
    </row>
    <row r="17551" spans="1:14" x14ac:dyDescent="0.2">
      <c r="A17551">
        <v>315840</v>
      </c>
      <c r="B17551" t="s">
        <v>2427</v>
      </c>
      <c r="C17551" t="s">
        <v>98</v>
      </c>
      <c r="D17551">
        <v>2007</v>
      </c>
      <c r="E17551" t="s">
        <v>361</v>
      </c>
      <c r="F17551" t="s">
        <v>362</v>
      </c>
      <c r="H17551">
        <v>3603</v>
      </c>
      <c r="I17551">
        <v>2724</v>
      </c>
      <c r="J17551">
        <v>2997</v>
      </c>
      <c r="K17551">
        <v>2997</v>
      </c>
      <c r="L17551">
        <v>100</v>
      </c>
      <c r="M17551">
        <v>83.18</v>
      </c>
      <c r="N17551">
        <f>COUNTIF(Cod_Mun_Norte!B:B,DADOS_SNIS_Minas!A17551)</f>
        <v>0</v>
      </c>
    </row>
    <row r="17552" spans="1:14" x14ac:dyDescent="0.2">
      <c r="A17552">
        <v>315840</v>
      </c>
      <c r="B17552" t="s">
        <v>2427</v>
      </c>
      <c r="C17552" t="s">
        <v>98</v>
      </c>
      <c r="D17552">
        <v>2006</v>
      </c>
      <c r="E17552" t="s">
        <v>361</v>
      </c>
      <c r="F17552" t="s">
        <v>362</v>
      </c>
      <c r="H17552">
        <v>3234</v>
      </c>
      <c r="I17552">
        <v>2515</v>
      </c>
      <c r="J17552">
        <v>2964</v>
      </c>
      <c r="K17552">
        <v>2964</v>
      </c>
      <c r="L17552">
        <v>100</v>
      </c>
      <c r="M17552">
        <v>91.65</v>
      </c>
      <c r="N17552">
        <f>COUNTIF(Cod_Mun_Norte!B:B,DADOS_SNIS_Minas!A17552)</f>
        <v>0</v>
      </c>
    </row>
    <row r="17553" spans="1:14" x14ac:dyDescent="0.2">
      <c r="A17553">
        <v>315840</v>
      </c>
      <c r="B17553" t="s">
        <v>2427</v>
      </c>
      <c r="C17553" t="s">
        <v>98</v>
      </c>
      <c r="D17553">
        <v>2005</v>
      </c>
      <c r="E17553" t="s">
        <v>361</v>
      </c>
      <c r="F17553" t="s">
        <v>362</v>
      </c>
      <c r="H17553">
        <v>3253</v>
      </c>
      <c r="I17553">
        <v>2530</v>
      </c>
      <c r="N17553">
        <f>COUNTIF(Cod_Mun_Norte!B:B,DADOS_SNIS_Minas!A17553)</f>
        <v>0</v>
      </c>
    </row>
    <row r="17554" spans="1:14" x14ac:dyDescent="0.2">
      <c r="A17554">
        <v>315840</v>
      </c>
      <c r="B17554" t="s">
        <v>2427</v>
      </c>
      <c r="C17554" t="s">
        <v>98</v>
      </c>
      <c r="D17554">
        <v>2004</v>
      </c>
      <c r="E17554" t="s">
        <v>361</v>
      </c>
      <c r="F17554" t="s">
        <v>362</v>
      </c>
      <c r="H17554">
        <v>3272</v>
      </c>
      <c r="I17554">
        <v>2545</v>
      </c>
      <c r="N17554">
        <f>COUNTIF(Cod_Mun_Norte!B:B,DADOS_SNIS_Minas!A17554)</f>
        <v>0</v>
      </c>
    </row>
    <row r="17555" spans="1:14" x14ac:dyDescent="0.2">
      <c r="A17555">
        <v>315840</v>
      </c>
      <c r="B17555" t="s">
        <v>2427</v>
      </c>
      <c r="C17555" t="s">
        <v>98</v>
      </c>
      <c r="D17555">
        <v>2003</v>
      </c>
      <c r="E17555" t="s">
        <v>361</v>
      </c>
      <c r="F17555" t="s">
        <v>362</v>
      </c>
      <c r="H17555">
        <v>3307</v>
      </c>
      <c r="I17555">
        <v>2572</v>
      </c>
      <c r="N17555">
        <f>COUNTIF(Cod_Mun_Norte!B:B,DADOS_SNIS_Minas!A17555)</f>
        <v>0</v>
      </c>
    </row>
    <row r="17556" spans="1:14" x14ac:dyDescent="0.2">
      <c r="A17556">
        <v>315840</v>
      </c>
      <c r="B17556" t="s">
        <v>2427</v>
      </c>
      <c r="C17556" t="s">
        <v>98</v>
      </c>
      <c r="D17556">
        <v>2002</v>
      </c>
      <c r="E17556" t="s">
        <v>361</v>
      </c>
      <c r="F17556" t="s">
        <v>362</v>
      </c>
      <c r="H17556">
        <v>3324</v>
      </c>
      <c r="I17556">
        <v>2585</v>
      </c>
      <c r="N17556">
        <f>COUNTIF(Cod_Mun_Norte!B:B,DADOS_SNIS_Minas!A17556)</f>
        <v>0</v>
      </c>
    </row>
    <row r="17557" spans="1:14" x14ac:dyDescent="0.2">
      <c r="A17557">
        <v>315840</v>
      </c>
      <c r="B17557" t="s">
        <v>2427</v>
      </c>
      <c r="C17557" t="s">
        <v>98</v>
      </c>
      <c r="D17557">
        <v>2001</v>
      </c>
      <c r="E17557" t="s">
        <v>361</v>
      </c>
      <c r="F17557" t="s">
        <v>362</v>
      </c>
      <c r="H17557">
        <v>3330</v>
      </c>
      <c r="I17557">
        <v>2590</v>
      </c>
      <c r="N17557">
        <f>COUNTIF(Cod_Mun_Norte!B:B,DADOS_SNIS_Minas!A17557)</f>
        <v>0</v>
      </c>
    </row>
    <row r="17558" spans="1:14" x14ac:dyDescent="0.2">
      <c r="A17558">
        <v>315840</v>
      </c>
      <c r="B17558" t="s">
        <v>2427</v>
      </c>
      <c r="C17558" t="s">
        <v>98</v>
      </c>
      <c r="D17558">
        <v>2000</v>
      </c>
      <c r="E17558" t="s">
        <v>361</v>
      </c>
      <c r="F17558" t="s">
        <v>362</v>
      </c>
      <c r="H17558">
        <v>3360</v>
      </c>
      <c r="I17558">
        <v>2613</v>
      </c>
      <c r="N17558">
        <f>COUNTIF(Cod_Mun_Norte!B:B,DADOS_SNIS_Minas!A17558)</f>
        <v>0</v>
      </c>
    </row>
    <row r="17559" spans="1:14" x14ac:dyDescent="0.2">
      <c r="A17559">
        <v>315840</v>
      </c>
      <c r="B17559" t="s">
        <v>2427</v>
      </c>
      <c r="C17559" t="s">
        <v>98</v>
      </c>
      <c r="D17559">
        <v>1999</v>
      </c>
      <c r="E17559" t="s">
        <v>361</v>
      </c>
      <c r="F17559" t="s">
        <v>362</v>
      </c>
      <c r="H17559">
        <v>3037</v>
      </c>
      <c r="I17559">
        <v>2260</v>
      </c>
      <c r="N17559">
        <f>COUNTIF(Cod_Mun_Norte!B:B,DADOS_SNIS_Minas!A17559)</f>
        <v>0</v>
      </c>
    </row>
    <row r="17560" spans="1:14" x14ac:dyDescent="0.2">
      <c r="A17560">
        <v>315840</v>
      </c>
      <c r="B17560" t="s">
        <v>2427</v>
      </c>
      <c r="C17560" t="s">
        <v>98</v>
      </c>
      <c r="D17560">
        <v>1998</v>
      </c>
      <c r="E17560" t="s">
        <v>361</v>
      </c>
      <c r="F17560" t="s">
        <v>362</v>
      </c>
      <c r="H17560">
        <v>3103</v>
      </c>
      <c r="I17560">
        <v>2309</v>
      </c>
      <c r="N17560">
        <f>COUNTIF(Cod_Mun_Norte!B:B,DADOS_SNIS_Minas!A17560)</f>
        <v>0</v>
      </c>
    </row>
    <row r="17561" spans="1:14" x14ac:dyDescent="0.2">
      <c r="A17561">
        <v>315840</v>
      </c>
      <c r="B17561" t="s">
        <v>2427</v>
      </c>
      <c r="C17561" t="s">
        <v>98</v>
      </c>
      <c r="D17561">
        <v>1997</v>
      </c>
      <c r="H17561">
        <v>3168</v>
      </c>
      <c r="I17561">
        <v>2358</v>
      </c>
      <c r="N17561">
        <f>COUNTIF(Cod_Mun_Norte!B:B,DADOS_SNIS_Minas!A17561)</f>
        <v>0</v>
      </c>
    </row>
    <row r="17562" spans="1:14" x14ac:dyDescent="0.2">
      <c r="A17562">
        <v>315840</v>
      </c>
      <c r="B17562" t="s">
        <v>2427</v>
      </c>
      <c r="C17562" t="s">
        <v>98</v>
      </c>
      <c r="D17562">
        <v>1996</v>
      </c>
      <c r="H17562">
        <v>3245</v>
      </c>
      <c r="I17562">
        <v>2415</v>
      </c>
      <c r="N17562">
        <f>COUNTIF(Cod_Mun_Norte!B:B,DADOS_SNIS_Minas!A17562)</f>
        <v>0</v>
      </c>
    </row>
    <row r="17563" spans="1:14" x14ac:dyDescent="0.2">
      <c r="A17563">
        <v>315840</v>
      </c>
      <c r="B17563" t="s">
        <v>2427</v>
      </c>
      <c r="C17563" t="s">
        <v>98</v>
      </c>
      <c r="D17563">
        <v>1995</v>
      </c>
      <c r="H17563">
        <v>3647</v>
      </c>
      <c r="I17563">
        <v>2714</v>
      </c>
      <c r="N17563">
        <f>COUNTIF(Cod_Mun_Norte!B:B,DADOS_SNIS_Minas!A17563)</f>
        <v>0</v>
      </c>
    </row>
    <row r="17564" spans="1:14" x14ac:dyDescent="0.2">
      <c r="A17564">
        <v>315850</v>
      </c>
      <c r="B17564" t="s">
        <v>292</v>
      </c>
      <c r="C17564" t="s">
        <v>98</v>
      </c>
      <c r="D17564">
        <v>2020</v>
      </c>
      <c r="E17564" t="s">
        <v>2430</v>
      </c>
      <c r="F17564" t="s">
        <v>357</v>
      </c>
      <c r="G17564" t="s">
        <v>383</v>
      </c>
      <c r="H17564">
        <v>7589</v>
      </c>
      <c r="I17564">
        <v>3156</v>
      </c>
      <c r="J17564">
        <v>3313</v>
      </c>
      <c r="K17564">
        <v>3156</v>
      </c>
      <c r="L17564">
        <v>100</v>
      </c>
      <c r="M17564">
        <v>43.66</v>
      </c>
      <c r="N17564">
        <f>COUNTIF(Cod_Mun_Norte!B:B,DADOS_SNIS_Minas!A17564)</f>
        <v>0</v>
      </c>
    </row>
    <row r="17565" spans="1:14" x14ac:dyDescent="0.2">
      <c r="A17565">
        <v>315850</v>
      </c>
      <c r="B17565" t="s">
        <v>292</v>
      </c>
      <c r="C17565" t="s">
        <v>98</v>
      </c>
      <c r="D17565">
        <v>2019</v>
      </c>
      <c r="E17565" t="s">
        <v>2430</v>
      </c>
      <c r="F17565" t="s">
        <v>357</v>
      </c>
      <c r="G17565" t="s">
        <v>383</v>
      </c>
      <c r="H17565">
        <v>7642</v>
      </c>
      <c r="I17565">
        <v>3178</v>
      </c>
      <c r="J17565">
        <v>3178</v>
      </c>
      <c r="K17565">
        <v>3178</v>
      </c>
      <c r="L17565">
        <v>100</v>
      </c>
      <c r="M17565">
        <v>41.59</v>
      </c>
      <c r="N17565">
        <f>COUNTIF(Cod_Mun_Norte!B:B,DADOS_SNIS_Minas!A17565)</f>
        <v>0</v>
      </c>
    </row>
    <row r="17566" spans="1:14" x14ac:dyDescent="0.2">
      <c r="A17566">
        <v>315850</v>
      </c>
      <c r="B17566" t="s">
        <v>292</v>
      </c>
      <c r="C17566" t="s">
        <v>98</v>
      </c>
      <c r="D17566">
        <v>2018</v>
      </c>
      <c r="E17566" t="s">
        <v>2431</v>
      </c>
      <c r="F17566" t="s">
        <v>357</v>
      </c>
      <c r="H17566">
        <v>7696</v>
      </c>
      <c r="I17566">
        <v>3201</v>
      </c>
      <c r="J17566">
        <v>3201</v>
      </c>
      <c r="K17566">
        <v>3201</v>
      </c>
      <c r="L17566">
        <v>100</v>
      </c>
      <c r="M17566">
        <v>41.59</v>
      </c>
      <c r="N17566">
        <f>COUNTIF(Cod_Mun_Norte!B:B,DADOS_SNIS_Minas!A17566)</f>
        <v>0</v>
      </c>
    </row>
    <row r="17567" spans="1:14" x14ac:dyDescent="0.2">
      <c r="A17567">
        <v>315850</v>
      </c>
      <c r="B17567" t="s">
        <v>292</v>
      </c>
      <c r="C17567" t="s">
        <v>98</v>
      </c>
      <c r="D17567">
        <v>2017</v>
      </c>
      <c r="E17567" t="s">
        <v>2431</v>
      </c>
      <c r="F17567" t="s">
        <v>357</v>
      </c>
      <c r="H17567">
        <v>7965</v>
      </c>
      <c r="I17567">
        <v>3313</v>
      </c>
      <c r="J17567">
        <v>3313</v>
      </c>
      <c r="K17567">
        <v>3313</v>
      </c>
      <c r="L17567">
        <v>100</v>
      </c>
      <c r="M17567">
        <v>41.59</v>
      </c>
      <c r="N17567">
        <f>COUNTIF(Cod_Mun_Norte!B:B,DADOS_SNIS_Minas!A17567)</f>
        <v>0</v>
      </c>
    </row>
    <row r="17568" spans="1:14" x14ac:dyDescent="0.2">
      <c r="A17568">
        <v>315850</v>
      </c>
      <c r="B17568" t="s">
        <v>292</v>
      </c>
      <c r="C17568" t="s">
        <v>98</v>
      </c>
      <c r="D17568">
        <v>2016</v>
      </c>
      <c r="E17568" t="s">
        <v>2432</v>
      </c>
      <c r="F17568" t="s">
        <v>364</v>
      </c>
      <c r="H17568">
        <v>7997</v>
      </c>
      <c r="I17568">
        <v>3326</v>
      </c>
      <c r="J17568">
        <v>3326</v>
      </c>
      <c r="K17568">
        <v>3326</v>
      </c>
      <c r="L17568">
        <v>100</v>
      </c>
      <c r="M17568">
        <v>41.59</v>
      </c>
      <c r="N17568">
        <f>COUNTIF(Cod_Mun_Norte!B:B,DADOS_SNIS_Minas!A17568)</f>
        <v>0</v>
      </c>
    </row>
    <row r="17569" spans="1:14" x14ac:dyDescent="0.2">
      <c r="A17569">
        <v>315850</v>
      </c>
      <c r="B17569" t="s">
        <v>292</v>
      </c>
      <c r="C17569" t="s">
        <v>98</v>
      </c>
      <c r="D17569">
        <v>2015</v>
      </c>
      <c r="E17569" t="s">
        <v>2433</v>
      </c>
      <c r="F17569" t="s">
        <v>360</v>
      </c>
      <c r="H17569">
        <v>8032</v>
      </c>
      <c r="I17569">
        <v>3341</v>
      </c>
      <c r="J17569">
        <v>3341</v>
      </c>
      <c r="K17569">
        <v>3341</v>
      </c>
      <c r="L17569">
        <v>100</v>
      </c>
      <c r="M17569">
        <v>41.6</v>
      </c>
      <c r="N17569">
        <f>COUNTIF(Cod_Mun_Norte!B:B,DADOS_SNIS_Minas!A17569)</f>
        <v>0</v>
      </c>
    </row>
    <row r="17570" spans="1:14" x14ac:dyDescent="0.2">
      <c r="A17570">
        <v>315850</v>
      </c>
      <c r="B17570" t="s">
        <v>292</v>
      </c>
      <c r="C17570" t="s">
        <v>98</v>
      </c>
      <c r="D17570">
        <v>2014</v>
      </c>
      <c r="E17570" t="s">
        <v>2434</v>
      </c>
      <c r="F17570" t="s">
        <v>99</v>
      </c>
      <c r="H17570">
        <v>8068</v>
      </c>
      <c r="I17570">
        <v>3356</v>
      </c>
      <c r="J17570">
        <v>5228</v>
      </c>
      <c r="K17570">
        <v>3331</v>
      </c>
      <c r="L17570">
        <v>99.3</v>
      </c>
      <c r="M17570">
        <v>64.8</v>
      </c>
      <c r="N17570">
        <f>COUNTIF(Cod_Mun_Norte!B:B,DADOS_SNIS_Minas!A17570)</f>
        <v>0</v>
      </c>
    </row>
    <row r="17571" spans="1:14" x14ac:dyDescent="0.2">
      <c r="A17571">
        <v>315850</v>
      </c>
      <c r="B17571" t="s">
        <v>292</v>
      </c>
      <c r="C17571" t="s">
        <v>98</v>
      </c>
      <c r="D17571">
        <v>2013</v>
      </c>
      <c r="H17571">
        <v>8106</v>
      </c>
      <c r="I17571">
        <v>3371</v>
      </c>
      <c r="N17571">
        <f>COUNTIF(Cod_Mun_Norte!B:B,DADOS_SNIS_Minas!A17571)</f>
        <v>0</v>
      </c>
    </row>
    <row r="17572" spans="1:14" x14ac:dyDescent="0.2">
      <c r="A17572">
        <v>315850</v>
      </c>
      <c r="B17572" t="s">
        <v>292</v>
      </c>
      <c r="C17572" t="s">
        <v>98</v>
      </c>
      <c r="D17572">
        <v>2012</v>
      </c>
      <c r="E17572" t="s">
        <v>2434</v>
      </c>
      <c r="F17572" t="s">
        <v>99</v>
      </c>
      <c r="H17572">
        <v>7918</v>
      </c>
      <c r="I17572">
        <v>3293</v>
      </c>
      <c r="J17572">
        <v>3336</v>
      </c>
      <c r="K17572">
        <v>3293</v>
      </c>
      <c r="L17572">
        <v>100</v>
      </c>
      <c r="M17572">
        <v>42.13</v>
      </c>
      <c r="N17572">
        <f>COUNTIF(Cod_Mun_Norte!B:B,DADOS_SNIS_Minas!A17572)</f>
        <v>0</v>
      </c>
    </row>
    <row r="17573" spans="1:14" x14ac:dyDescent="0.2">
      <c r="A17573">
        <v>315850</v>
      </c>
      <c r="B17573" t="s">
        <v>292</v>
      </c>
      <c r="C17573" t="s">
        <v>98</v>
      </c>
      <c r="D17573">
        <v>2011</v>
      </c>
      <c r="H17573">
        <v>7963</v>
      </c>
      <c r="I17573">
        <v>3312</v>
      </c>
      <c r="N17573">
        <f>COUNTIF(Cod_Mun_Norte!B:B,DADOS_SNIS_Minas!A17573)</f>
        <v>0</v>
      </c>
    </row>
    <row r="17574" spans="1:14" x14ac:dyDescent="0.2">
      <c r="A17574">
        <v>315850</v>
      </c>
      <c r="B17574" t="s">
        <v>292</v>
      </c>
      <c r="C17574" t="s">
        <v>98</v>
      </c>
      <c r="D17574">
        <v>2010</v>
      </c>
      <c r="H17574">
        <v>8009</v>
      </c>
      <c r="I17574">
        <v>3331</v>
      </c>
      <c r="N17574">
        <f>COUNTIF(Cod_Mun_Norte!B:B,DADOS_SNIS_Minas!A17574)</f>
        <v>0</v>
      </c>
    </row>
    <row r="17575" spans="1:14" x14ac:dyDescent="0.2">
      <c r="A17575">
        <v>315850</v>
      </c>
      <c r="B17575" t="s">
        <v>292</v>
      </c>
      <c r="C17575" t="s">
        <v>98</v>
      </c>
      <c r="D17575">
        <v>2009</v>
      </c>
      <c r="H17575">
        <v>8820</v>
      </c>
      <c r="I17575">
        <v>3322</v>
      </c>
      <c r="N17575">
        <f>COUNTIF(Cod_Mun_Norte!B:B,DADOS_SNIS_Minas!A17575)</f>
        <v>0</v>
      </c>
    </row>
    <row r="17576" spans="1:14" x14ac:dyDescent="0.2">
      <c r="A17576">
        <v>315850</v>
      </c>
      <c r="B17576" t="s">
        <v>292</v>
      </c>
      <c r="C17576" t="s">
        <v>98</v>
      </c>
      <c r="D17576">
        <v>2008</v>
      </c>
      <c r="H17576">
        <v>8808</v>
      </c>
      <c r="I17576">
        <v>3318</v>
      </c>
      <c r="N17576">
        <f>COUNTIF(Cod_Mun_Norte!B:B,DADOS_SNIS_Minas!A17576)</f>
        <v>0</v>
      </c>
    </row>
    <row r="17577" spans="1:14" x14ac:dyDescent="0.2">
      <c r="A17577">
        <v>315850</v>
      </c>
      <c r="B17577" t="s">
        <v>292</v>
      </c>
      <c r="C17577" t="s">
        <v>98</v>
      </c>
      <c r="D17577">
        <v>2007</v>
      </c>
      <c r="H17577">
        <v>8549</v>
      </c>
      <c r="I17577">
        <v>3220</v>
      </c>
      <c r="N17577">
        <f>COUNTIF(Cod_Mun_Norte!B:B,DADOS_SNIS_Minas!A17577)</f>
        <v>0</v>
      </c>
    </row>
    <row r="17578" spans="1:14" x14ac:dyDescent="0.2">
      <c r="A17578">
        <v>315850</v>
      </c>
      <c r="B17578" t="s">
        <v>292</v>
      </c>
      <c r="C17578" t="s">
        <v>98</v>
      </c>
      <c r="D17578">
        <v>2006</v>
      </c>
      <c r="H17578">
        <v>8175</v>
      </c>
      <c r="I17578">
        <v>2746</v>
      </c>
      <c r="N17578">
        <f>COUNTIF(Cod_Mun_Norte!B:B,DADOS_SNIS_Minas!A17578)</f>
        <v>0</v>
      </c>
    </row>
    <row r="17579" spans="1:14" x14ac:dyDescent="0.2">
      <c r="A17579">
        <v>315850</v>
      </c>
      <c r="B17579" t="s">
        <v>292</v>
      </c>
      <c r="C17579" t="s">
        <v>98</v>
      </c>
      <c r="D17579">
        <v>2005</v>
      </c>
      <c r="H17579">
        <v>8243</v>
      </c>
      <c r="I17579">
        <v>2769</v>
      </c>
      <c r="N17579">
        <f>COUNTIF(Cod_Mun_Norte!B:B,DADOS_SNIS_Minas!A17579)</f>
        <v>0</v>
      </c>
    </row>
    <row r="17580" spans="1:14" x14ac:dyDescent="0.2">
      <c r="A17580">
        <v>315850</v>
      </c>
      <c r="B17580" t="s">
        <v>292</v>
      </c>
      <c r="C17580" t="s">
        <v>98</v>
      </c>
      <c r="D17580">
        <v>2004</v>
      </c>
      <c r="H17580">
        <v>8310</v>
      </c>
      <c r="I17580">
        <v>2791</v>
      </c>
      <c r="N17580">
        <f>COUNTIF(Cod_Mun_Norte!B:B,DADOS_SNIS_Minas!A17580)</f>
        <v>0</v>
      </c>
    </row>
    <row r="17581" spans="1:14" x14ac:dyDescent="0.2">
      <c r="A17581">
        <v>315850</v>
      </c>
      <c r="B17581" t="s">
        <v>292</v>
      </c>
      <c r="C17581" t="s">
        <v>98</v>
      </c>
      <c r="D17581">
        <v>2003</v>
      </c>
      <c r="H17581">
        <v>8432</v>
      </c>
      <c r="I17581">
        <v>2832</v>
      </c>
      <c r="N17581">
        <f>COUNTIF(Cod_Mun_Norte!B:B,DADOS_SNIS_Minas!A17581)</f>
        <v>0</v>
      </c>
    </row>
    <row r="17582" spans="1:14" x14ac:dyDescent="0.2">
      <c r="A17582">
        <v>315850</v>
      </c>
      <c r="B17582" t="s">
        <v>292</v>
      </c>
      <c r="C17582" t="s">
        <v>98</v>
      </c>
      <c r="D17582">
        <v>2002</v>
      </c>
      <c r="H17582">
        <v>8491</v>
      </c>
      <c r="I17582">
        <v>2852</v>
      </c>
      <c r="N17582">
        <f>COUNTIF(Cod_Mun_Norte!B:B,DADOS_SNIS_Minas!A17582)</f>
        <v>0</v>
      </c>
    </row>
    <row r="17583" spans="1:14" x14ac:dyDescent="0.2">
      <c r="A17583">
        <v>315850</v>
      </c>
      <c r="B17583" t="s">
        <v>292</v>
      </c>
      <c r="C17583" t="s">
        <v>98</v>
      </c>
      <c r="D17583">
        <v>2001</v>
      </c>
      <c r="H17583">
        <v>8506</v>
      </c>
      <c r="I17583">
        <v>2857</v>
      </c>
      <c r="N17583">
        <f>COUNTIF(Cod_Mun_Norte!B:B,DADOS_SNIS_Minas!A17583)</f>
        <v>0</v>
      </c>
    </row>
    <row r="17584" spans="1:14" x14ac:dyDescent="0.2">
      <c r="A17584">
        <v>315850</v>
      </c>
      <c r="B17584" t="s">
        <v>292</v>
      </c>
      <c r="C17584" t="s">
        <v>98</v>
      </c>
      <c r="D17584">
        <v>2000</v>
      </c>
      <c r="H17584">
        <v>8616</v>
      </c>
      <c r="I17584">
        <v>2894</v>
      </c>
      <c r="N17584">
        <f>COUNTIF(Cod_Mun_Norte!B:B,DADOS_SNIS_Minas!A17584)</f>
        <v>0</v>
      </c>
    </row>
    <row r="17585" spans="1:14" x14ac:dyDescent="0.2">
      <c r="A17585">
        <v>315850</v>
      </c>
      <c r="B17585" t="s">
        <v>292</v>
      </c>
      <c r="C17585" t="s">
        <v>98</v>
      </c>
      <c r="D17585">
        <v>1999</v>
      </c>
      <c r="H17585">
        <v>8032</v>
      </c>
      <c r="I17585">
        <v>2495</v>
      </c>
      <c r="N17585">
        <f>COUNTIF(Cod_Mun_Norte!B:B,DADOS_SNIS_Minas!A17585)</f>
        <v>0</v>
      </c>
    </row>
    <row r="17586" spans="1:14" x14ac:dyDescent="0.2">
      <c r="A17586">
        <v>315850</v>
      </c>
      <c r="B17586" t="s">
        <v>292</v>
      </c>
      <c r="C17586" t="s">
        <v>98</v>
      </c>
      <c r="D17586">
        <v>1998</v>
      </c>
      <c r="H17586">
        <v>8212</v>
      </c>
      <c r="I17586">
        <v>2551</v>
      </c>
      <c r="N17586">
        <f>COUNTIF(Cod_Mun_Norte!B:B,DADOS_SNIS_Minas!A17586)</f>
        <v>0</v>
      </c>
    </row>
    <row r="17587" spans="1:14" x14ac:dyDescent="0.2">
      <c r="A17587">
        <v>315850</v>
      </c>
      <c r="B17587" t="s">
        <v>292</v>
      </c>
      <c r="C17587" t="s">
        <v>98</v>
      </c>
      <c r="D17587">
        <v>1997</v>
      </c>
      <c r="H17587">
        <v>8391</v>
      </c>
      <c r="I17587">
        <v>2606</v>
      </c>
      <c r="N17587">
        <f>COUNTIF(Cod_Mun_Norte!B:B,DADOS_SNIS_Minas!A17587)</f>
        <v>0</v>
      </c>
    </row>
    <row r="17588" spans="1:14" x14ac:dyDescent="0.2">
      <c r="A17588">
        <v>315850</v>
      </c>
      <c r="B17588" t="s">
        <v>292</v>
      </c>
      <c r="C17588" t="s">
        <v>98</v>
      </c>
      <c r="D17588">
        <v>1996</v>
      </c>
      <c r="H17588">
        <v>8603</v>
      </c>
      <c r="I17588">
        <v>2672</v>
      </c>
      <c r="N17588">
        <f>COUNTIF(Cod_Mun_Norte!B:B,DADOS_SNIS_Minas!A17588)</f>
        <v>0</v>
      </c>
    </row>
    <row r="17589" spans="1:14" x14ac:dyDescent="0.2">
      <c r="A17589">
        <v>315850</v>
      </c>
      <c r="B17589" t="s">
        <v>292</v>
      </c>
      <c r="C17589" t="s">
        <v>98</v>
      </c>
      <c r="D17589">
        <v>1995</v>
      </c>
      <c r="H17589">
        <v>8885</v>
      </c>
      <c r="I17589">
        <v>2760</v>
      </c>
      <c r="N17589">
        <f>COUNTIF(Cod_Mun_Norte!B:B,DADOS_SNIS_Minas!A17589)</f>
        <v>0</v>
      </c>
    </row>
    <row r="17590" spans="1:14" x14ac:dyDescent="0.2">
      <c r="A17590">
        <v>315860</v>
      </c>
      <c r="B17590" t="s">
        <v>293</v>
      </c>
      <c r="C17590" t="s">
        <v>98</v>
      </c>
      <c r="D17590">
        <v>2020</v>
      </c>
      <c r="E17590" t="s">
        <v>2435</v>
      </c>
      <c r="F17590" t="s">
        <v>364</v>
      </c>
      <c r="G17590" t="s">
        <v>368</v>
      </c>
      <c r="H17590">
        <v>3981</v>
      </c>
      <c r="I17590">
        <v>1448</v>
      </c>
      <c r="J17590">
        <v>1467</v>
      </c>
      <c r="K17590">
        <v>1448</v>
      </c>
      <c r="L17590">
        <v>100</v>
      </c>
      <c r="M17590">
        <v>36.85</v>
      </c>
      <c r="N17590">
        <f>COUNTIF(Cod_Mun_Norte!B:B,DADOS_SNIS_Minas!A17590)</f>
        <v>0</v>
      </c>
    </row>
    <row r="17591" spans="1:14" x14ac:dyDescent="0.2">
      <c r="A17591">
        <v>315860</v>
      </c>
      <c r="B17591" t="s">
        <v>293</v>
      </c>
      <c r="C17591" t="s">
        <v>98</v>
      </c>
      <c r="D17591">
        <v>2019</v>
      </c>
      <c r="E17591" t="s">
        <v>2435</v>
      </c>
      <c r="F17591" t="s">
        <v>364</v>
      </c>
      <c r="G17591" t="s">
        <v>368</v>
      </c>
      <c r="H17591">
        <v>3976</v>
      </c>
      <c r="I17591">
        <v>1446</v>
      </c>
      <c r="J17591">
        <v>1437</v>
      </c>
      <c r="K17591">
        <v>1437</v>
      </c>
      <c r="L17591">
        <v>99.4</v>
      </c>
      <c r="M17591">
        <v>36.14</v>
      </c>
      <c r="N17591">
        <f>COUNTIF(Cod_Mun_Norte!B:B,DADOS_SNIS_Minas!A17591)</f>
        <v>0</v>
      </c>
    </row>
    <row r="17592" spans="1:14" x14ac:dyDescent="0.2">
      <c r="A17592">
        <v>315860</v>
      </c>
      <c r="B17592" t="s">
        <v>293</v>
      </c>
      <c r="C17592" t="s">
        <v>98</v>
      </c>
      <c r="D17592">
        <v>2018</v>
      </c>
      <c r="E17592" t="s">
        <v>2435</v>
      </c>
      <c r="F17592" t="s">
        <v>364</v>
      </c>
      <c r="H17592">
        <v>3971</v>
      </c>
      <c r="I17592">
        <v>1444</v>
      </c>
      <c r="J17592">
        <v>1444</v>
      </c>
      <c r="K17592">
        <v>1444</v>
      </c>
      <c r="L17592">
        <v>100</v>
      </c>
      <c r="M17592">
        <v>36.36</v>
      </c>
      <c r="N17592">
        <f>COUNTIF(Cod_Mun_Norte!B:B,DADOS_SNIS_Minas!A17592)</f>
        <v>0</v>
      </c>
    </row>
    <row r="17593" spans="1:14" x14ac:dyDescent="0.2">
      <c r="A17593">
        <v>315860</v>
      </c>
      <c r="B17593" t="s">
        <v>293</v>
      </c>
      <c r="C17593" t="s">
        <v>98</v>
      </c>
      <c r="D17593">
        <v>2017</v>
      </c>
      <c r="E17593" t="s">
        <v>2435</v>
      </c>
      <c r="F17593" t="s">
        <v>364</v>
      </c>
      <c r="H17593">
        <v>4032</v>
      </c>
      <c r="I17593">
        <v>1467</v>
      </c>
      <c r="J17593">
        <v>1467</v>
      </c>
      <c r="K17593">
        <v>1467</v>
      </c>
      <c r="L17593">
        <v>100</v>
      </c>
      <c r="M17593">
        <v>36.380000000000003</v>
      </c>
      <c r="N17593">
        <f>COUNTIF(Cod_Mun_Norte!B:B,DADOS_SNIS_Minas!A17593)</f>
        <v>0</v>
      </c>
    </row>
    <row r="17594" spans="1:14" x14ac:dyDescent="0.2">
      <c r="A17594">
        <v>315860</v>
      </c>
      <c r="B17594" t="s">
        <v>293</v>
      </c>
      <c r="C17594" t="s">
        <v>98</v>
      </c>
      <c r="D17594">
        <v>2016</v>
      </c>
      <c r="E17594" t="s">
        <v>2436</v>
      </c>
      <c r="F17594" t="s">
        <v>394</v>
      </c>
      <c r="H17594">
        <v>4024</v>
      </c>
      <c r="I17594">
        <v>1464</v>
      </c>
      <c r="J17594">
        <v>2921</v>
      </c>
      <c r="K17594">
        <v>1464</v>
      </c>
      <c r="L17594">
        <v>100</v>
      </c>
      <c r="M17594">
        <v>72.59</v>
      </c>
      <c r="N17594">
        <f>COUNTIF(Cod_Mun_Norte!B:B,DADOS_SNIS_Minas!A17594)</f>
        <v>0</v>
      </c>
    </row>
    <row r="17595" spans="1:14" x14ac:dyDescent="0.2">
      <c r="A17595">
        <v>315860</v>
      </c>
      <c r="B17595" t="s">
        <v>293</v>
      </c>
      <c r="C17595" t="s">
        <v>98</v>
      </c>
      <c r="D17595">
        <v>2015</v>
      </c>
      <c r="E17595" t="s">
        <v>2436</v>
      </c>
      <c r="F17595" t="s">
        <v>394</v>
      </c>
      <c r="H17595">
        <v>4016</v>
      </c>
      <c r="I17595">
        <v>1461</v>
      </c>
      <c r="J17595">
        <v>2918</v>
      </c>
      <c r="K17595">
        <v>1461</v>
      </c>
      <c r="L17595">
        <v>100</v>
      </c>
      <c r="M17595">
        <v>72.66</v>
      </c>
      <c r="N17595">
        <f>COUNTIF(Cod_Mun_Norte!B:B,DADOS_SNIS_Minas!A17595)</f>
        <v>0</v>
      </c>
    </row>
    <row r="17596" spans="1:14" x14ac:dyDescent="0.2">
      <c r="A17596">
        <v>315860</v>
      </c>
      <c r="B17596" t="s">
        <v>293</v>
      </c>
      <c r="C17596" t="s">
        <v>98</v>
      </c>
      <c r="D17596">
        <v>2014</v>
      </c>
      <c r="E17596" t="s">
        <v>2436</v>
      </c>
      <c r="F17596" t="s">
        <v>394</v>
      </c>
      <c r="H17596">
        <v>4006</v>
      </c>
      <c r="I17596">
        <v>1457</v>
      </c>
      <c r="J17596">
        <v>2914</v>
      </c>
      <c r="K17596">
        <v>1457</v>
      </c>
      <c r="L17596">
        <v>100</v>
      </c>
      <c r="M17596">
        <v>72.739999999999995</v>
      </c>
      <c r="N17596">
        <f>COUNTIF(Cod_Mun_Norte!B:B,DADOS_SNIS_Minas!A17596)</f>
        <v>0</v>
      </c>
    </row>
    <row r="17597" spans="1:14" x14ac:dyDescent="0.2">
      <c r="A17597">
        <v>315860</v>
      </c>
      <c r="B17597" t="s">
        <v>293</v>
      </c>
      <c r="C17597" t="s">
        <v>98</v>
      </c>
      <c r="D17597">
        <v>2013</v>
      </c>
      <c r="E17597" t="s">
        <v>2437</v>
      </c>
      <c r="F17597" t="s">
        <v>364</v>
      </c>
      <c r="H17597">
        <v>3997</v>
      </c>
      <c r="I17597">
        <v>1454</v>
      </c>
      <c r="J17597">
        <v>3938</v>
      </c>
      <c r="K17597">
        <v>1446</v>
      </c>
      <c r="L17597">
        <v>99.5</v>
      </c>
      <c r="M17597">
        <v>98.52</v>
      </c>
      <c r="N17597">
        <f>COUNTIF(Cod_Mun_Norte!B:B,DADOS_SNIS_Minas!A17597)</f>
        <v>0</v>
      </c>
    </row>
    <row r="17598" spans="1:14" x14ac:dyDescent="0.2">
      <c r="A17598">
        <v>315860</v>
      </c>
      <c r="B17598" t="s">
        <v>293</v>
      </c>
      <c r="C17598" t="s">
        <v>98</v>
      </c>
      <c r="D17598">
        <v>2012</v>
      </c>
      <c r="E17598" t="s">
        <v>2438</v>
      </c>
      <c r="F17598" t="s">
        <v>362</v>
      </c>
      <c r="H17598">
        <v>3873</v>
      </c>
      <c r="I17598">
        <v>1409</v>
      </c>
      <c r="J17598">
        <v>3873</v>
      </c>
      <c r="K17598">
        <v>1409</v>
      </c>
      <c r="L17598">
        <v>100</v>
      </c>
      <c r="M17598">
        <v>100</v>
      </c>
      <c r="N17598">
        <f>COUNTIF(Cod_Mun_Norte!B:B,DADOS_SNIS_Minas!A17598)</f>
        <v>0</v>
      </c>
    </row>
    <row r="17599" spans="1:14" x14ac:dyDescent="0.2">
      <c r="A17599">
        <v>315860</v>
      </c>
      <c r="B17599" t="s">
        <v>293</v>
      </c>
      <c r="C17599" t="s">
        <v>98</v>
      </c>
      <c r="D17599">
        <v>2011</v>
      </c>
      <c r="E17599" t="s">
        <v>361</v>
      </c>
      <c r="H17599">
        <v>3867</v>
      </c>
      <c r="I17599">
        <v>1407</v>
      </c>
      <c r="N17599">
        <f>COUNTIF(Cod_Mun_Norte!B:B,DADOS_SNIS_Minas!A17599)</f>
        <v>0</v>
      </c>
    </row>
    <row r="17600" spans="1:14" x14ac:dyDescent="0.2">
      <c r="A17600">
        <v>315860</v>
      </c>
      <c r="B17600" t="s">
        <v>293</v>
      </c>
      <c r="C17600" t="s">
        <v>98</v>
      </c>
      <c r="D17600">
        <v>2010</v>
      </c>
      <c r="H17600">
        <v>3860</v>
      </c>
      <c r="I17600">
        <v>1404</v>
      </c>
      <c r="N17600">
        <f>COUNTIF(Cod_Mun_Norte!B:B,DADOS_SNIS_Minas!A17600)</f>
        <v>0</v>
      </c>
    </row>
    <row r="17601" spans="1:14" x14ac:dyDescent="0.2">
      <c r="A17601">
        <v>315860</v>
      </c>
      <c r="B17601" t="s">
        <v>293</v>
      </c>
      <c r="C17601" t="s">
        <v>98</v>
      </c>
      <c r="D17601">
        <v>2009</v>
      </c>
      <c r="H17601">
        <v>3977</v>
      </c>
      <c r="I17601">
        <v>1408</v>
      </c>
      <c r="N17601">
        <f>COUNTIF(Cod_Mun_Norte!B:B,DADOS_SNIS_Minas!A17601)</f>
        <v>0</v>
      </c>
    </row>
    <row r="17602" spans="1:14" x14ac:dyDescent="0.2">
      <c r="A17602">
        <v>315860</v>
      </c>
      <c r="B17602" t="s">
        <v>293</v>
      </c>
      <c r="C17602" t="s">
        <v>98</v>
      </c>
      <c r="D17602">
        <v>2008</v>
      </c>
      <c r="H17602">
        <v>3961</v>
      </c>
      <c r="I17602">
        <v>1402</v>
      </c>
      <c r="N17602">
        <f>COUNTIF(Cod_Mun_Norte!B:B,DADOS_SNIS_Minas!A17602)</f>
        <v>0</v>
      </c>
    </row>
    <row r="17603" spans="1:14" x14ac:dyDescent="0.2">
      <c r="A17603">
        <v>315860</v>
      </c>
      <c r="B17603" t="s">
        <v>293</v>
      </c>
      <c r="C17603" t="s">
        <v>98</v>
      </c>
      <c r="D17603">
        <v>2007</v>
      </c>
      <c r="H17603">
        <v>3833</v>
      </c>
      <c r="I17603">
        <v>1357</v>
      </c>
      <c r="N17603">
        <f>COUNTIF(Cod_Mun_Norte!B:B,DADOS_SNIS_Minas!A17603)</f>
        <v>0</v>
      </c>
    </row>
    <row r="17604" spans="1:14" x14ac:dyDescent="0.2">
      <c r="A17604">
        <v>315860</v>
      </c>
      <c r="B17604" t="s">
        <v>293</v>
      </c>
      <c r="C17604" t="s">
        <v>98</v>
      </c>
      <c r="D17604">
        <v>2006</v>
      </c>
      <c r="H17604">
        <v>4038</v>
      </c>
      <c r="I17604">
        <v>1311</v>
      </c>
      <c r="N17604">
        <f>COUNTIF(Cod_Mun_Norte!B:B,DADOS_SNIS_Minas!A17604)</f>
        <v>0</v>
      </c>
    </row>
    <row r="17605" spans="1:14" x14ac:dyDescent="0.2">
      <c r="A17605">
        <v>315860</v>
      </c>
      <c r="B17605" t="s">
        <v>293</v>
      </c>
      <c r="C17605" t="s">
        <v>98</v>
      </c>
      <c r="D17605">
        <v>2005</v>
      </c>
      <c r="H17605">
        <v>3998</v>
      </c>
      <c r="I17605">
        <v>1298</v>
      </c>
      <c r="N17605">
        <f>COUNTIF(Cod_Mun_Norte!B:B,DADOS_SNIS_Minas!A17605)</f>
        <v>0</v>
      </c>
    </row>
    <row r="17606" spans="1:14" x14ac:dyDescent="0.2">
      <c r="A17606">
        <v>315860</v>
      </c>
      <c r="B17606" t="s">
        <v>293</v>
      </c>
      <c r="C17606" t="s">
        <v>98</v>
      </c>
      <c r="D17606">
        <v>2004</v>
      </c>
      <c r="H17606">
        <v>3957</v>
      </c>
      <c r="I17606">
        <v>1284</v>
      </c>
      <c r="N17606">
        <f>COUNTIF(Cod_Mun_Norte!B:B,DADOS_SNIS_Minas!A17606)</f>
        <v>0</v>
      </c>
    </row>
    <row r="17607" spans="1:14" x14ac:dyDescent="0.2">
      <c r="A17607">
        <v>315860</v>
      </c>
      <c r="B17607" t="s">
        <v>293</v>
      </c>
      <c r="C17607" t="s">
        <v>98</v>
      </c>
      <c r="D17607">
        <v>2003</v>
      </c>
      <c r="H17607">
        <v>3884</v>
      </c>
      <c r="I17607">
        <v>1261</v>
      </c>
      <c r="N17607">
        <f>COUNTIF(Cod_Mun_Norte!B:B,DADOS_SNIS_Minas!A17607)</f>
        <v>0</v>
      </c>
    </row>
    <row r="17608" spans="1:14" x14ac:dyDescent="0.2">
      <c r="A17608">
        <v>315860</v>
      </c>
      <c r="B17608" t="s">
        <v>293</v>
      </c>
      <c r="C17608" t="s">
        <v>98</v>
      </c>
      <c r="D17608">
        <v>2002</v>
      </c>
      <c r="H17608">
        <v>3849</v>
      </c>
      <c r="I17608">
        <v>1249</v>
      </c>
      <c r="N17608">
        <f>COUNTIF(Cod_Mun_Norte!B:B,DADOS_SNIS_Minas!A17608)</f>
        <v>0</v>
      </c>
    </row>
    <row r="17609" spans="1:14" x14ac:dyDescent="0.2">
      <c r="A17609">
        <v>315860</v>
      </c>
      <c r="B17609" t="s">
        <v>293</v>
      </c>
      <c r="C17609" t="s">
        <v>98</v>
      </c>
      <c r="D17609">
        <v>2001</v>
      </c>
      <c r="H17609">
        <v>3814</v>
      </c>
      <c r="I17609">
        <v>1238</v>
      </c>
      <c r="N17609">
        <f>COUNTIF(Cod_Mun_Norte!B:B,DADOS_SNIS_Minas!A17609)</f>
        <v>0</v>
      </c>
    </row>
    <row r="17610" spans="1:14" x14ac:dyDescent="0.2">
      <c r="A17610">
        <v>315860</v>
      </c>
      <c r="B17610" t="s">
        <v>293</v>
      </c>
      <c r="C17610" t="s">
        <v>98</v>
      </c>
      <c r="D17610">
        <v>2000</v>
      </c>
      <c r="H17610">
        <v>3774</v>
      </c>
      <c r="I17610">
        <v>1225</v>
      </c>
      <c r="N17610">
        <f>COUNTIF(Cod_Mun_Norte!B:B,DADOS_SNIS_Minas!A17610)</f>
        <v>0</v>
      </c>
    </row>
    <row r="17611" spans="1:14" x14ac:dyDescent="0.2">
      <c r="A17611">
        <v>315860</v>
      </c>
      <c r="B17611" t="s">
        <v>293</v>
      </c>
      <c r="C17611" t="s">
        <v>98</v>
      </c>
      <c r="D17611">
        <v>1999</v>
      </c>
      <c r="H17611">
        <v>3017</v>
      </c>
      <c r="I17611">
        <v>902</v>
      </c>
      <c r="N17611">
        <f>COUNTIF(Cod_Mun_Norte!B:B,DADOS_SNIS_Minas!A17611)</f>
        <v>0</v>
      </c>
    </row>
    <row r="17612" spans="1:14" x14ac:dyDescent="0.2">
      <c r="A17612">
        <v>315860</v>
      </c>
      <c r="B17612" t="s">
        <v>293</v>
      </c>
      <c r="C17612" t="s">
        <v>98</v>
      </c>
      <c r="D17612">
        <v>1998</v>
      </c>
      <c r="H17612">
        <v>3082</v>
      </c>
      <c r="I17612">
        <v>922</v>
      </c>
      <c r="N17612">
        <f>COUNTIF(Cod_Mun_Norte!B:B,DADOS_SNIS_Minas!A17612)</f>
        <v>0</v>
      </c>
    </row>
    <row r="17613" spans="1:14" x14ac:dyDescent="0.2">
      <c r="A17613">
        <v>315860</v>
      </c>
      <c r="B17613" t="s">
        <v>293</v>
      </c>
      <c r="C17613" t="s">
        <v>98</v>
      </c>
      <c r="D17613">
        <v>1997</v>
      </c>
      <c r="H17613">
        <v>3146</v>
      </c>
      <c r="I17613">
        <v>941</v>
      </c>
      <c r="N17613">
        <f>COUNTIF(Cod_Mun_Norte!B:B,DADOS_SNIS_Minas!A17613)</f>
        <v>0</v>
      </c>
    </row>
    <row r="17614" spans="1:14" x14ac:dyDescent="0.2">
      <c r="A17614">
        <v>315860</v>
      </c>
      <c r="B17614" t="s">
        <v>293</v>
      </c>
      <c r="C17614" t="s">
        <v>98</v>
      </c>
      <c r="D17614">
        <v>1996</v>
      </c>
      <c r="H17614">
        <v>3223</v>
      </c>
      <c r="I17614">
        <v>964</v>
      </c>
      <c r="N17614">
        <f>COUNTIF(Cod_Mun_Norte!B:B,DADOS_SNIS_Minas!A17614)</f>
        <v>0</v>
      </c>
    </row>
    <row r="17615" spans="1:14" x14ac:dyDescent="0.2">
      <c r="A17615">
        <v>315860</v>
      </c>
      <c r="B17615" t="s">
        <v>293</v>
      </c>
      <c r="C17615" t="s">
        <v>98</v>
      </c>
      <c r="D17615">
        <v>1995</v>
      </c>
      <c r="H17615">
        <v>3453</v>
      </c>
      <c r="I17615">
        <v>1033</v>
      </c>
      <c r="N17615">
        <f>COUNTIF(Cod_Mun_Norte!B:B,DADOS_SNIS_Minas!A17615)</f>
        <v>0</v>
      </c>
    </row>
    <row r="17616" spans="1:14" x14ac:dyDescent="0.2">
      <c r="A17616">
        <v>315870</v>
      </c>
      <c r="B17616" t="s">
        <v>294</v>
      </c>
      <c r="C17616" t="s">
        <v>98</v>
      </c>
      <c r="D17616">
        <v>2020</v>
      </c>
      <c r="E17616" t="s">
        <v>2439</v>
      </c>
      <c r="F17616" t="s">
        <v>367</v>
      </c>
      <c r="G17616" t="s">
        <v>378</v>
      </c>
      <c r="H17616">
        <v>2476</v>
      </c>
      <c r="I17616">
        <v>1831</v>
      </c>
      <c r="J17616">
        <v>2476</v>
      </c>
      <c r="K17616">
        <v>1831</v>
      </c>
      <c r="L17616">
        <v>100</v>
      </c>
      <c r="M17616">
        <v>100</v>
      </c>
      <c r="N17616">
        <f>COUNTIF(Cod_Mun_Norte!B:B,DADOS_SNIS_Minas!A17616)</f>
        <v>0</v>
      </c>
    </row>
    <row r="17617" spans="1:14" x14ac:dyDescent="0.2">
      <c r="A17617">
        <v>315870</v>
      </c>
      <c r="B17617" t="s">
        <v>294</v>
      </c>
      <c r="C17617" t="s">
        <v>98</v>
      </c>
      <c r="D17617">
        <v>2019</v>
      </c>
      <c r="H17617">
        <v>2458</v>
      </c>
      <c r="I17617">
        <v>1818</v>
      </c>
      <c r="N17617">
        <f>COUNTIF(Cod_Mun_Norte!B:B,DADOS_SNIS_Minas!A17617)</f>
        <v>0</v>
      </c>
    </row>
    <row r="17618" spans="1:14" x14ac:dyDescent="0.2">
      <c r="A17618">
        <v>315870</v>
      </c>
      <c r="B17618" t="s">
        <v>294</v>
      </c>
      <c r="C17618" t="s">
        <v>98</v>
      </c>
      <c r="D17618">
        <v>2018</v>
      </c>
      <c r="E17618" t="s">
        <v>2439</v>
      </c>
      <c r="F17618" t="s">
        <v>367</v>
      </c>
      <c r="H17618">
        <v>2438</v>
      </c>
      <c r="I17618">
        <v>1803</v>
      </c>
      <c r="J17618">
        <v>1890</v>
      </c>
      <c r="K17618">
        <v>1790</v>
      </c>
      <c r="L17618">
        <v>99.3</v>
      </c>
      <c r="M17618">
        <v>77.52</v>
      </c>
      <c r="N17618">
        <f>COUNTIF(Cod_Mun_Norte!B:B,DADOS_SNIS_Minas!A17618)</f>
        <v>0</v>
      </c>
    </row>
    <row r="17619" spans="1:14" x14ac:dyDescent="0.2">
      <c r="A17619">
        <v>315870</v>
      </c>
      <c r="B17619" t="s">
        <v>294</v>
      </c>
      <c r="C17619" t="s">
        <v>98</v>
      </c>
      <c r="D17619">
        <v>2017</v>
      </c>
      <c r="E17619" t="s">
        <v>2439</v>
      </c>
      <c r="F17619" t="s">
        <v>367</v>
      </c>
      <c r="H17619">
        <v>2436</v>
      </c>
      <c r="I17619">
        <v>1801</v>
      </c>
      <c r="J17619">
        <v>1890</v>
      </c>
      <c r="K17619">
        <v>1790</v>
      </c>
      <c r="L17619">
        <v>99.4</v>
      </c>
      <c r="M17619">
        <v>77.59</v>
      </c>
      <c r="N17619">
        <f>COUNTIF(Cod_Mun_Norte!B:B,DADOS_SNIS_Minas!A17619)</f>
        <v>0</v>
      </c>
    </row>
    <row r="17620" spans="1:14" x14ac:dyDescent="0.2">
      <c r="A17620">
        <v>315870</v>
      </c>
      <c r="B17620" t="s">
        <v>294</v>
      </c>
      <c r="C17620" t="s">
        <v>98</v>
      </c>
      <c r="D17620">
        <v>2016</v>
      </c>
      <c r="E17620" t="s">
        <v>2439</v>
      </c>
      <c r="F17620" t="s">
        <v>367</v>
      </c>
      <c r="H17620">
        <v>2419</v>
      </c>
      <c r="I17620">
        <v>1789</v>
      </c>
      <c r="J17620">
        <v>1880</v>
      </c>
      <c r="K17620">
        <v>1780</v>
      </c>
      <c r="L17620">
        <v>99.5</v>
      </c>
      <c r="M17620">
        <v>77.72</v>
      </c>
      <c r="N17620">
        <f>COUNTIF(Cod_Mun_Norte!B:B,DADOS_SNIS_Minas!A17620)</f>
        <v>0</v>
      </c>
    </row>
    <row r="17621" spans="1:14" x14ac:dyDescent="0.2">
      <c r="A17621">
        <v>315870</v>
      </c>
      <c r="B17621" t="s">
        <v>294</v>
      </c>
      <c r="C17621" t="s">
        <v>98</v>
      </c>
      <c r="D17621">
        <v>2015</v>
      </c>
      <c r="E17621" t="s">
        <v>2439</v>
      </c>
      <c r="F17621" t="s">
        <v>367</v>
      </c>
      <c r="H17621">
        <v>2400</v>
      </c>
      <c r="I17621">
        <v>1775</v>
      </c>
      <c r="J17621">
        <v>1400</v>
      </c>
      <c r="K17621">
        <v>1300</v>
      </c>
      <c r="L17621">
        <v>73.2</v>
      </c>
      <c r="M17621">
        <v>58.33</v>
      </c>
      <c r="N17621">
        <f>COUNTIF(Cod_Mun_Norte!B:B,DADOS_SNIS_Minas!A17621)</f>
        <v>0</v>
      </c>
    </row>
    <row r="17622" spans="1:14" x14ac:dyDescent="0.2">
      <c r="A17622">
        <v>315870</v>
      </c>
      <c r="B17622" t="s">
        <v>294</v>
      </c>
      <c r="C17622" t="s">
        <v>98</v>
      </c>
      <c r="D17622">
        <v>2014</v>
      </c>
      <c r="E17622" t="s">
        <v>2439</v>
      </c>
      <c r="F17622" t="s">
        <v>367</v>
      </c>
      <c r="H17622">
        <v>2381</v>
      </c>
      <c r="I17622">
        <v>1761</v>
      </c>
      <c r="J17622">
        <v>1380</v>
      </c>
      <c r="K17622">
        <v>1275</v>
      </c>
      <c r="L17622">
        <v>72.400000000000006</v>
      </c>
      <c r="M17622">
        <v>57.96</v>
      </c>
      <c r="N17622">
        <f>COUNTIF(Cod_Mun_Norte!B:B,DADOS_SNIS_Minas!A17622)</f>
        <v>0</v>
      </c>
    </row>
    <row r="17623" spans="1:14" x14ac:dyDescent="0.2">
      <c r="A17623">
        <v>315870</v>
      </c>
      <c r="B17623" t="s">
        <v>294</v>
      </c>
      <c r="C17623" t="s">
        <v>98</v>
      </c>
      <c r="D17623">
        <v>2013</v>
      </c>
      <c r="E17623" t="s">
        <v>2439</v>
      </c>
      <c r="F17623" t="s">
        <v>367</v>
      </c>
      <c r="H17623">
        <v>2361</v>
      </c>
      <c r="I17623">
        <v>1746</v>
      </c>
      <c r="J17623">
        <v>1355</v>
      </c>
      <c r="K17623">
        <v>1253</v>
      </c>
      <c r="L17623">
        <v>71.8</v>
      </c>
      <c r="M17623">
        <v>57.39</v>
      </c>
      <c r="N17623">
        <f>COUNTIF(Cod_Mun_Norte!B:B,DADOS_SNIS_Minas!A17623)</f>
        <v>0</v>
      </c>
    </row>
    <row r="17624" spans="1:14" x14ac:dyDescent="0.2">
      <c r="A17624">
        <v>315870</v>
      </c>
      <c r="B17624" t="s">
        <v>294</v>
      </c>
      <c r="C17624" t="s">
        <v>98</v>
      </c>
      <c r="D17624">
        <v>2012</v>
      </c>
      <c r="H17624">
        <v>2273</v>
      </c>
      <c r="I17624">
        <v>1681</v>
      </c>
      <c r="N17624">
        <f>COUNTIF(Cod_Mun_Norte!B:B,DADOS_SNIS_Minas!A17624)</f>
        <v>0</v>
      </c>
    </row>
    <row r="17625" spans="1:14" x14ac:dyDescent="0.2">
      <c r="A17625">
        <v>315870</v>
      </c>
      <c r="B17625" t="s">
        <v>294</v>
      </c>
      <c r="C17625" t="s">
        <v>98</v>
      </c>
      <c r="D17625">
        <v>2011</v>
      </c>
      <c r="H17625">
        <v>2254</v>
      </c>
      <c r="I17625">
        <v>1667</v>
      </c>
      <c r="N17625">
        <f>COUNTIF(Cod_Mun_Norte!B:B,DADOS_SNIS_Minas!A17625)</f>
        <v>0</v>
      </c>
    </row>
    <row r="17626" spans="1:14" x14ac:dyDescent="0.2">
      <c r="A17626">
        <v>315870</v>
      </c>
      <c r="B17626" t="s">
        <v>294</v>
      </c>
      <c r="C17626" t="s">
        <v>98</v>
      </c>
      <c r="D17626">
        <v>2010</v>
      </c>
      <c r="E17626" t="s">
        <v>2440</v>
      </c>
      <c r="F17626" t="s">
        <v>374</v>
      </c>
      <c r="H17626">
        <v>2234</v>
      </c>
      <c r="I17626">
        <v>1652</v>
      </c>
      <c r="N17626">
        <f>COUNTIF(Cod_Mun_Norte!B:B,DADOS_SNIS_Minas!A17626)</f>
        <v>0</v>
      </c>
    </row>
    <row r="17627" spans="1:14" x14ac:dyDescent="0.2">
      <c r="A17627">
        <v>315870</v>
      </c>
      <c r="B17627" t="s">
        <v>294</v>
      </c>
      <c r="C17627" t="s">
        <v>98</v>
      </c>
      <c r="D17627">
        <v>2009</v>
      </c>
      <c r="H17627">
        <v>2205</v>
      </c>
      <c r="I17627">
        <v>1547</v>
      </c>
      <c r="N17627">
        <f>COUNTIF(Cod_Mun_Norte!B:B,DADOS_SNIS_Minas!A17627)</f>
        <v>0</v>
      </c>
    </row>
    <row r="17628" spans="1:14" x14ac:dyDescent="0.2">
      <c r="A17628">
        <v>315870</v>
      </c>
      <c r="B17628" t="s">
        <v>294</v>
      </c>
      <c r="C17628" t="s">
        <v>98</v>
      </c>
      <c r="D17628">
        <v>2008</v>
      </c>
      <c r="H17628">
        <v>2186</v>
      </c>
      <c r="I17628">
        <v>1534</v>
      </c>
      <c r="N17628">
        <f>COUNTIF(Cod_Mun_Norte!B:B,DADOS_SNIS_Minas!A17628)</f>
        <v>0</v>
      </c>
    </row>
    <row r="17629" spans="1:14" x14ac:dyDescent="0.2">
      <c r="A17629">
        <v>315870</v>
      </c>
      <c r="B17629" t="s">
        <v>294</v>
      </c>
      <c r="C17629" t="s">
        <v>98</v>
      </c>
      <c r="D17629">
        <v>2007</v>
      </c>
      <c r="H17629">
        <v>2104</v>
      </c>
      <c r="I17629">
        <v>1476</v>
      </c>
      <c r="N17629">
        <f>COUNTIF(Cod_Mun_Norte!B:B,DADOS_SNIS_Minas!A17629)</f>
        <v>0</v>
      </c>
    </row>
    <row r="17630" spans="1:14" x14ac:dyDescent="0.2">
      <c r="A17630">
        <v>315870</v>
      </c>
      <c r="B17630" t="s">
        <v>294</v>
      </c>
      <c r="C17630" t="s">
        <v>98</v>
      </c>
      <c r="D17630">
        <v>2006</v>
      </c>
      <c r="H17630">
        <v>2150</v>
      </c>
      <c r="I17630">
        <v>1359</v>
      </c>
      <c r="N17630">
        <f>COUNTIF(Cod_Mun_Norte!B:B,DADOS_SNIS_Minas!A17630)</f>
        <v>0</v>
      </c>
    </row>
    <row r="17631" spans="1:14" x14ac:dyDescent="0.2">
      <c r="A17631">
        <v>315870</v>
      </c>
      <c r="B17631" t="s">
        <v>294</v>
      </c>
      <c r="C17631" t="s">
        <v>98</v>
      </c>
      <c r="D17631">
        <v>2005</v>
      </c>
      <c r="H17631">
        <v>2124</v>
      </c>
      <c r="I17631">
        <v>1343</v>
      </c>
      <c r="N17631">
        <f>COUNTIF(Cod_Mun_Norte!B:B,DADOS_SNIS_Minas!A17631)</f>
        <v>0</v>
      </c>
    </row>
    <row r="17632" spans="1:14" x14ac:dyDescent="0.2">
      <c r="A17632">
        <v>315870</v>
      </c>
      <c r="B17632" t="s">
        <v>294</v>
      </c>
      <c r="C17632" t="s">
        <v>98</v>
      </c>
      <c r="D17632">
        <v>2004</v>
      </c>
      <c r="H17632">
        <v>2098</v>
      </c>
      <c r="I17632">
        <v>1326</v>
      </c>
      <c r="N17632">
        <f>COUNTIF(Cod_Mun_Norte!B:B,DADOS_SNIS_Minas!A17632)</f>
        <v>0</v>
      </c>
    </row>
    <row r="17633" spans="1:14" x14ac:dyDescent="0.2">
      <c r="A17633">
        <v>315870</v>
      </c>
      <c r="B17633" t="s">
        <v>294</v>
      </c>
      <c r="C17633" t="s">
        <v>98</v>
      </c>
      <c r="D17633">
        <v>2003</v>
      </c>
      <c r="H17633">
        <v>2052</v>
      </c>
      <c r="I17633">
        <v>1297</v>
      </c>
      <c r="N17633">
        <f>COUNTIF(Cod_Mun_Norte!B:B,DADOS_SNIS_Minas!A17633)</f>
        <v>0</v>
      </c>
    </row>
    <row r="17634" spans="1:14" x14ac:dyDescent="0.2">
      <c r="A17634">
        <v>315870</v>
      </c>
      <c r="B17634" t="s">
        <v>294</v>
      </c>
      <c r="C17634" t="s">
        <v>98</v>
      </c>
      <c r="D17634">
        <v>2002</v>
      </c>
      <c r="H17634">
        <v>2030</v>
      </c>
      <c r="I17634">
        <v>1283</v>
      </c>
      <c r="N17634">
        <f>COUNTIF(Cod_Mun_Norte!B:B,DADOS_SNIS_Minas!A17634)</f>
        <v>0</v>
      </c>
    </row>
    <row r="17635" spans="1:14" x14ac:dyDescent="0.2">
      <c r="A17635">
        <v>315870</v>
      </c>
      <c r="B17635" t="s">
        <v>294</v>
      </c>
      <c r="C17635" t="s">
        <v>98</v>
      </c>
      <c r="D17635">
        <v>2001</v>
      </c>
      <c r="H17635">
        <v>2009</v>
      </c>
      <c r="I17635">
        <v>1270</v>
      </c>
      <c r="N17635">
        <f>COUNTIF(Cod_Mun_Norte!B:B,DADOS_SNIS_Minas!A17635)</f>
        <v>0</v>
      </c>
    </row>
    <row r="17636" spans="1:14" x14ac:dyDescent="0.2">
      <c r="A17636">
        <v>315870</v>
      </c>
      <c r="B17636" t="s">
        <v>294</v>
      </c>
      <c r="C17636" t="s">
        <v>98</v>
      </c>
      <c r="D17636">
        <v>2000</v>
      </c>
      <c r="H17636">
        <v>1982</v>
      </c>
      <c r="I17636">
        <v>1253</v>
      </c>
      <c r="N17636">
        <f>COUNTIF(Cod_Mun_Norte!B:B,DADOS_SNIS_Minas!A17636)</f>
        <v>0</v>
      </c>
    </row>
    <row r="17637" spans="1:14" x14ac:dyDescent="0.2">
      <c r="A17637">
        <v>315870</v>
      </c>
      <c r="B17637" t="s">
        <v>294</v>
      </c>
      <c r="C17637" t="s">
        <v>98</v>
      </c>
      <c r="D17637">
        <v>1999</v>
      </c>
      <c r="H17637">
        <v>1922</v>
      </c>
      <c r="I17637">
        <v>1098</v>
      </c>
      <c r="N17637">
        <f>COUNTIF(Cod_Mun_Norte!B:B,DADOS_SNIS_Minas!A17637)</f>
        <v>0</v>
      </c>
    </row>
    <row r="17638" spans="1:14" x14ac:dyDescent="0.2">
      <c r="A17638">
        <v>315870</v>
      </c>
      <c r="B17638" t="s">
        <v>294</v>
      </c>
      <c r="C17638" t="s">
        <v>98</v>
      </c>
      <c r="D17638">
        <v>1998</v>
      </c>
      <c r="H17638">
        <v>1904</v>
      </c>
      <c r="I17638">
        <v>1088</v>
      </c>
      <c r="N17638">
        <f>COUNTIF(Cod_Mun_Norte!B:B,DADOS_SNIS_Minas!A17638)</f>
        <v>0</v>
      </c>
    </row>
    <row r="17639" spans="1:14" x14ac:dyDescent="0.2">
      <c r="A17639">
        <v>315870</v>
      </c>
      <c r="B17639" t="s">
        <v>294</v>
      </c>
      <c r="C17639" t="s">
        <v>98</v>
      </c>
      <c r="D17639">
        <v>1997</v>
      </c>
      <c r="H17639">
        <v>1887</v>
      </c>
      <c r="I17639">
        <v>1078</v>
      </c>
      <c r="N17639">
        <f>COUNTIF(Cod_Mun_Norte!B:B,DADOS_SNIS_Minas!A17639)</f>
        <v>0</v>
      </c>
    </row>
    <row r="17640" spans="1:14" x14ac:dyDescent="0.2">
      <c r="A17640">
        <v>315870</v>
      </c>
      <c r="B17640" t="s">
        <v>294</v>
      </c>
      <c r="C17640" t="s">
        <v>98</v>
      </c>
      <c r="D17640">
        <v>1996</v>
      </c>
      <c r="H17640">
        <v>1867</v>
      </c>
      <c r="I17640">
        <v>1067</v>
      </c>
      <c r="N17640">
        <f>COUNTIF(Cod_Mun_Norte!B:B,DADOS_SNIS_Minas!A17640)</f>
        <v>0</v>
      </c>
    </row>
    <row r="17641" spans="1:14" x14ac:dyDescent="0.2">
      <c r="A17641">
        <v>315870</v>
      </c>
      <c r="B17641" t="s">
        <v>294</v>
      </c>
      <c r="C17641" t="s">
        <v>98</v>
      </c>
      <c r="D17641">
        <v>1995</v>
      </c>
      <c r="H17641">
        <v>1774</v>
      </c>
      <c r="I17641">
        <v>1014</v>
      </c>
      <c r="N17641">
        <f>COUNTIF(Cod_Mun_Norte!B:B,DADOS_SNIS_Minas!A17641)</f>
        <v>0</v>
      </c>
    </row>
    <row r="17642" spans="1:14" x14ac:dyDescent="0.2">
      <c r="A17642">
        <v>315880</v>
      </c>
      <c r="B17642" t="s">
        <v>2441</v>
      </c>
      <c r="C17642" t="s">
        <v>98</v>
      </c>
      <c r="D17642">
        <v>2020</v>
      </c>
      <c r="E17642" t="s">
        <v>361</v>
      </c>
      <c r="F17642" t="s">
        <v>362</v>
      </c>
      <c r="G17642" t="s">
        <v>119</v>
      </c>
      <c r="H17642">
        <v>4834</v>
      </c>
      <c r="I17642">
        <v>4646</v>
      </c>
      <c r="J17642">
        <v>4243</v>
      </c>
      <c r="K17642">
        <v>4243</v>
      </c>
      <c r="L17642">
        <v>91.3</v>
      </c>
      <c r="M17642">
        <v>87.77</v>
      </c>
      <c r="N17642">
        <f>COUNTIF(Cod_Mun_Norte!B:B,DADOS_SNIS_Minas!A17642)</f>
        <v>0</v>
      </c>
    </row>
    <row r="17643" spans="1:14" x14ac:dyDescent="0.2">
      <c r="A17643">
        <v>315880</v>
      </c>
      <c r="B17643" t="s">
        <v>2441</v>
      </c>
      <c r="C17643" t="s">
        <v>98</v>
      </c>
      <c r="D17643">
        <v>2019</v>
      </c>
      <c r="E17643" t="s">
        <v>2442</v>
      </c>
      <c r="F17643" t="s">
        <v>357</v>
      </c>
      <c r="G17643" t="s">
        <v>383</v>
      </c>
      <c r="H17643">
        <v>4821</v>
      </c>
      <c r="I17643">
        <v>4634</v>
      </c>
      <c r="J17643">
        <v>4222</v>
      </c>
      <c r="K17643">
        <v>4222</v>
      </c>
      <c r="L17643">
        <v>91.1</v>
      </c>
      <c r="M17643">
        <v>87.58</v>
      </c>
      <c r="N17643">
        <f>COUNTIF(Cod_Mun_Norte!B:B,DADOS_SNIS_Minas!A17643)</f>
        <v>0</v>
      </c>
    </row>
    <row r="17644" spans="1:14" x14ac:dyDescent="0.2">
      <c r="A17644">
        <v>315880</v>
      </c>
      <c r="B17644" t="s">
        <v>2441</v>
      </c>
      <c r="C17644" t="s">
        <v>98</v>
      </c>
      <c r="D17644">
        <v>2018</v>
      </c>
      <c r="E17644" t="s">
        <v>2443</v>
      </c>
      <c r="F17644" t="s">
        <v>357</v>
      </c>
      <c r="H17644">
        <v>4807</v>
      </c>
      <c r="I17644">
        <v>4620</v>
      </c>
      <c r="J17644">
        <v>4202</v>
      </c>
      <c r="K17644">
        <v>4202</v>
      </c>
      <c r="L17644">
        <v>91</v>
      </c>
      <c r="M17644">
        <v>87.41</v>
      </c>
      <c r="N17644">
        <f>COUNTIF(Cod_Mun_Norte!B:B,DADOS_SNIS_Minas!A17644)</f>
        <v>0</v>
      </c>
    </row>
    <row r="17645" spans="1:14" x14ac:dyDescent="0.2">
      <c r="A17645">
        <v>315880</v>
      </c>
      <c r="B17645" t="s">
        <v>2441</v>
      </c>
      <c r="C17645" t="s">
        <v>98</v>
      </c>
      <c r="D17645">
        <v>2017</v>
      </c>
      <c r="E17645" t="s">
        <v>2443</v>
      </c>
      <c r="F17645" t="s">
        <v>357</v>
      </c>
      <c r="H17645">
        <v>4861</v>
      </c>
      <c r="I17645">
        <v>4672</v>
      </c>
      <c r="J17645">
        <v>4195</v>
      </c>
      <c r="K17645">
        <v>4195</v>
      </c>
      <c r="L17645">
        <v>89.8</v>
      </c>
      <c r="M17645">
        <v>86.3</v>
      </c>
      <c r="N17645">
        <f>COUNTIF(Cod_Mun_Norte!B:B,DADOS_SNIS_Minas!A17645)</f>
        <v>0</v>
      </c>
    </row>
    <row r="17646" spans="1:14" x14ac:dyDescent="0.2">
      <c r="A17646">
        <v>315880</v>
      </c>
      <c r="B17646" t="s">
        <v>2441</v>
      </c>
      <c r="C17646" t="s">
        <v>98</v>
      </c>
      <c r="D17646">
        <v>2016</v>
      </c>
      <c r="E17646" t="s">
        <v>2443</v>
      </c>
      <c r="F17646" t="s">
        <v>359</v>
      </c>
      <c r="H17646">
        <v>4845</v>
      </c>
      <c r="I17646">
        <v>4657</v>
      </c>
      <c r="J17646">
        <v>4227</v>
      </c>
      <c r="K17646">
        <v>4227</v>
      </c>
      <c r="L17646">
        <v>90.8</v>
      </c>
      <c r="M17646">
        <v>87.24</v>
      </c>
      <c r="N17646">
        <f>COUNTIF(Cod_Mun_Norte!B:B,DADOS_SNIS_Minas!A17646)</f>
        <v>0</v>
      </c>
    </row>
    <row r="17647" spans="1:14" x14ac:dyDescent="0.2">
      <c r="A17647">
        <v>315880</v>
      </c>
      <c r="B17647" t="s">
        <v>2441</v>
      </c>
      <c r="C17647" t="s">
        <v>98</v>
      </c>
      <c r="D17647">
        <v>2015</v>
      </c>
      <c r="E17647" t="s">
        <v>2444</v>
      </c>
      <c r="F17647" t="s">
        <v>364</v>
      </c>
      <c r="H17647">
        <v>4828</v>
      </c>
      <c r="I17647">
        <v>4640</v>
      </c>
      <c r="J17647">
        <v>4164</v>
      </c>
      <c r="K17647">
        <v>4164</v>
      </c>
      <c r="L17647">
        <v>89.7</v>
      </c>
      <c r="M17647">
        <v>86.25</v>
      </c>
      <c r="N17647">
        <f>COUNTIF(Cod_Mun_Norte!B:B,DADOS_SNIS_Minas!A17647)</f>
        <v>0</v>
      </c>
    </row>
    <row r="17648" spans="1:14" x14ac:dyDescent="0.2">
      <c r="A17648">
        <v>315880</v>
      </c>
      <c r="B17648" t="s">
        <v>2441</v>
      </c>
      <c r="C17648" t="s">
        <v>98</v>
      </c>
      <c r="D17648">
        <v>2014</v>
      </c>
      <c r="E17648" t="s">
        <v>2443</v>
      </c>
      <c r="F17648" t="s">
        <v>359</v>
      </c>
      <c r="H17648">
        <v>4811</v>
      </c>
      <c r="I17648">
        <v>4624</v>
      </c>
      <c r="J17648">
        <v>4624</v>
      </c>
      <c r="K17648">
        <v>4624</v>
      </c>
      <c r="L17648">
        <v>100</v>
      </c>
      <c r="M17648">
        <v>96.11</v>
      </c>
      <c r="N17648">
        <f>COUNTIF(Cod_Mun_Norte!B:B,DADOS_SNIS_Minas!A17648)</f>
        <v>0</v>
      </c>
    </row>
    <row r="17649" spans="1:14" x14ac:dyDescent="0.2">
      <c r="A17649">
        <v>315880</v>
      </c>
      <c r="B17649" t="s">
        <v>2441</v>
      </c>
      <c r="C17649" t="s">
        <v>98</v>
      </c>
      <c r="D17649">
        <v>2013</v>
      </c>
      <c r="E17649" t="s">
        <v>2443</v>
      </c>
      <c r="F17649" t="s">
        <v>359</v>
      </c>
      <c r="H17649">
        <v>4793</v>
      </c>
      <c r="I17649">
        <v>4607</v>
      </c>
      <c r="J17649">
        <v>4607</v>
      </c>
      <c r="K17649">
        <v>4607</v>
      </c>
      <c r="L17649">
        <v>100</v>
      </c>
      <c r="M17649">
        <v>96.12</v>
      </c>
      <c r="N17649">
        <f>COUNTIF(Cod_Mun_Norte!B:B,DADOS_SNIS_Minas!A17649)</f>
        <v>0</v>
      </c>
    </row>
    <row r="17650" spans="1:14" x14ac:dyDescent="0.2">
      <c r="A17650">
        <v>315880</v>
      </c>
      <c r="B17650" t="s">
        <v>2441</v>
      </c>
      <c r="C17650" t="s">
        <v>98</v>
      </c>
      <c r="D17650">
        <v>2012</v>
      </c>
      <c r="E17650" t="s">
        <v>2443</v>
      </c>
      <c r="F17650" t="s">
        <v>359</v>
      </c>
      <c r="H17650">
        <v>4638</v>
      </c>
      <c r="I17650">
        <v>4458</v>
      </c>
      <c r="J17650">
        <v>4458</v>
      </c>
      <c r="K17650">
        <v>4458</v>
      </c>
      <c r="L17650">
        <v>100</v>
      </c>
      <c r="M17650">
        <v>96.12</v>
      </c>
      <c r="N17650">
        <f>COUNTIF(Cod_Mun_Norte!B:B,DADOS_SNIS_Minas!A17650)</f>
        <v>0</v>
      </c>
    </row>
    <row r="17651" spans="1:14" x14ac:dyDescent="0.2">
      <c r="A17651">
        <v>315880</v>
      </c>
      <c r="B17651" t="s">
        <v>2441</v>
      </c>
      <c r="C17651" t="s">
        <v>98</v>
      </c>
      <c r="D17651">
        <v>2011</v>
      </c>
      <c r="E17651" t="s">
        <v>361</v>
      </c>
      <c r="F17651" t="s">
        <v>362</v>
      </c>
      <c r="H17651">
        <v>4623</v>
      </c>
      <c r="I17651">
        <v>4443</v>
      </c>
      <c r="J17651">
        <v>4443</v>
      </c>
      <c r="K17651">
        <v>4443</v>
      </c>
      <c r="L17651">
        <v>100</v>
      </c>
      <c r="M17651">
        <v>96.11</v>
      </c>
      <c r="N17651">
        <f>COUNTIF(Cod_Mun_Norte!B:B,DADOS_SNIS_Minas!A17651)</f>
        <v>0</v>
      </c>
    </row>
    <row r="17652" spans="1:14" x14ac:dyDescent="0.2">
      <c r="A17652">
        <v>315880</v>
      </c>
      <c r="B17652" t="s">
        <v>2441</v>
      </c>
      <c r="C17652" t="s">
        <v>98</v>
      </c>
      <c r="D17652">
        <v>2010</v>
      </c>
      <c r="E17652" t="s">
        <v>361</v>
      </c>
      <c r="F17652" t="s">
        <v>362</v>
      </c>
      <c r="H17652">
        <v>4607</v>
      </c>
      <c r="I17652">
        <v>4428</v>
      </c>
      <c r="J17652">
        <v>4428</v>
      </c>
      <c r="K17652">
        <v>4428</v>
      </c>
      <c r="L17652">
        <v>100</v>
      </c>
      <c r="M17652">
        <v>96.11</v>
      </c>
      <c r="N17652">
        <f>COUNTIF(Cod_Mun_Norte!B:B,DADOS_SNIS_Minas!A17652)</f>
        <v>0</v>
      </c>
    </row>
    <row r="17653" spans="1:14" x14ac:dyDescent="0.2">
      <c r="A17653">
        <v>315880</v>
      </c>
      <c r="B17653" t="s">
        <v>2441</v>
      </c>
      <c r="C17653" t="s">
        <v>98</v>
      </c>
      <c r="D17653">
        <v>2009</v>
      </c>
      <c r="E17653" t="s">
        <v>2444</v>
      </c>
      <c r="F17653" t="s">
        <v>364</v>
      </c>
      <c r="H17653">
        <v>4716</v>
      </c>
      <c r="I17653">
        <v>4552</v>
      </c>
      <c r="J17653">
        <v>5041</v>
      </c>
      <c r="K17653">
        <v>5041</v>
      </c>
      <c r="L17653">
        <v>100</v>
      </c>
      <c r="M17653">
        <v>100</v>
      </c>
      <c r="N17653">
        <f>COUNTIF(Cod_Mun_Norte!B:B,DADOS_SNIS_Minas!A17653)</f>
        <v>0</v>
      </c>
    </row>
    <row r="17654" spans="1:14" x14ac:dyDescent="0.2">
      <c r="A17654">
        <v>315880</v>
      </c>
      <c r="B17654" t="s">
        <v>2441</v>
      </c>
      <c r="C17654" t="s">
        <v>98</v>
      </c>
      <c r="D17654">
        <v>2008</v>
      </c>
      <c r="E17654" t="s">
        <v>361</v>
      </c>
      <c r="F17654" t="s">
        <v>362</v>
      </c>
      <c r="H17654">
        <v>4691</v>
      </c>
      <c r="I17654">
        <v>4527</v>
      </c>
      <c r="J17654">
        <v>4976</v>
      </c>
      <c r="K17654">
        <v>4976</v>
      </c>
      <c r="L17654">
        <v>100</v>
      </c>
      <c r="M17654">
        <v>100</v>
      </c>
      <c r="N17654">
        <f>COUNTIF(Cod_Mun_Norte!B:B,DADOS_SNIS_Minas!A17654)</f>
        <v>0</v>
      </c>
    </row>
    <row r="17655" spans="1:14" x14ac:dyDescent="0.2">
      <c r="A17655">
        <v>315880</v>
      </c>
      <c r="B17655" t="s">
        <v>2441</v>
      </c>
      <c r="C17655" t="s">
        <v>98</v>
      </c>
      <c r="D17655">
        <v>2007</v>
      </c>
      <c r="E17655" t="s">
        <v>361</v>
      </c>
      <c r="F17655" t="s">
        <v>362</v>
      </c>
      <c r="H17655">
        <v>4532</v>
      </c>
      <c r="I17655">
        <v>4374</v>
      </c>
      <c r="J17655">
        <v>4935</v>
      </c>
      <c r="K17655">
        <v>4935</v>
      </c>
      <c r="L17655">
        <v>100</v>
      </c>
      <c r="M17655">
        <v>100</v>
      </c>
      <c r="N17655">
        <f>COUNTIF(Cod_Mun_Norte!B:B,DADOS_SNIS_Minas!A17655)</f>
        <v>0</v>
      </c>
    </row>
    <row r="17656" spans="1:14" x14ac:dyDescent="0.2">
      <c r="A17656">
        <v>315880</v>
      </c>
      <c r="B17656" t="s">
        <v>2441</v>
      </c>
      <c r="C17656" t="s">
        <v>98</v>
      </c>
      <c r="D17656">
        <v>2006</v>
      </c>
      <c r="E17656" t="s">
        <v>361</v>
      </c>
      <c r="F17656" t="s">
        <v>362</v>
      </c>
      <c r="H17656">
        <v>4831</v>
      </c>
      <c r="I17656">
        <v>4562</v>
      </c>
      <c r="J17656">
        <v>4867</v>
      </c>
      <c r="K17656">
        <v>4867</v>
      </c>
      <c r="L17656">
        <v>100</v>
      </c>
      <c r="M17656">
        <v>100</v>
      </c>
      <c r="N17656">
        <f>COUNTIF(Cod_Mun_Norte!B:B,DADOS_SNIS_Minas!A17656)</f>
        <v>0</v>
      </c>
    </row>
    <row r="17657" spans="1:14" x14ac:dyDescent="0.2">
      <c r="A17657">
        <v>315880</v>
      </c>
      <c r="B17657" t="s">
        <v>2441</v>
      </c>
      <c r="C17657" t="s">
        <v>98</v>
      </c>
      <c r="D17657">
        <v>2005</v>
      </c>
      <c r="E17657" t="s">
        <v>361</v>
      </c>
      <c r="F17657" t="s">
        <v>362</v>
      </c>
      <c r="H17657">
        <v>4766</v>
      </c>
      <c r="I17657">
        <v>4501</v>
      </c>
      <c r="J17657">
        <v>4644</v>
      </c>
      <c r="K17657">
        <v>4644</v>
      </c>
      <c r="L17657">
        <v>100</v>
      </c>
      <c r="M17657">
        <v>97.44</v>
      </c>
      <c r="N17657">
        <f>COUNTIF(Cod_Mun_Norte!B:B,DADOS_SNIS_Minas!A17657)</f>
        <v>0</v>
      </c>
    </row>
    <row r="17658" spans="1:14" x14ac:dyDescent="0.2">
      <c r="A17658">
        <v>315880</v>
      </c>
      <c r="B17658" t="s">
        <v>2441</v>
      </c>
      <c r="C17658" t="s">
        <v>98</v>
      </c>
      <c r="D17658">
        <v>2004</v>
      </c>
      <c r="E17658" t="s">
        <v>361</v>
      </c>
      <c r="F17658" t="s">
        <v>362</v>
      </c>
      <c r="H17658">
        <v>4701</v>
      </c>
      <c r="I17658">
        <v>4440</v>
      </c>
      <c r="J17658">
        <v>4585</v>
      </c>
      <c r="K17658">
        <v>4585</v>
      </c>
      <c r="L17658">
        <v>100</v>
      </c>
      <c r="M17658">
        <v>97.53</v>
      </c>
      <c r="N17658">
        <f>COUNTIF(Cod_Mun_Norte!B:B,DADOS_SNIS_Minas!A17658)</f>
        <v>0</v>
      </c>
    </row>
    <row r="17659" spans="1:14" x14ac:dyDescent="0.2">
      <c r="A17659">
        <v>315880</v>
      </c>
      <c r="B17659" t="s">
        <v>2441</v>
      </c>
      <c r="C17659" t="s">
        <v>98</v>
      </c>
      <c r="D17659">
        <v>2003</v>
      </c>
      <c r="E17659" t="s">
        <v>361</v>
      </c>
      <c r="F17659" t="s">
        <v>362</v>
      </c>
      <c r="H17659">
        <v>4584</v>
      </c>
      <c r="I17659">
        <v>4329</v>
      </c>
      <c r="N17659">
        <f>COUNTIF(Cod_Mun_Norte!B:B,DADOS_SNIS_Minas!A17659)</f>
        <v>0</v>
      </c>
    </row>
    <row r="17660" spans="1:14" x14ac:dyDescent="0.2">
      <c r="A17660">
        <v>315880</v>
      </c>
      <c r="B17660" t="s">
        <v>2441</v>
      </c>
      <c r="C17660" t="s">
        <v>98</v>
      </c>
      <c r="D17660">
        <v>2002</v>
      </c>
      <c r="E17660" t="s">
        <v>361</v>
      </c>
      <c r="F17660" t="s">
        <v>362</v>
      </c>
      <c r="H17660">
        <v>4528</v>
      </c>
      <c r="I17660">
        <v>4276</v>
      </c>
      <c r="N17660">
        <f>COUNTIF(Cod_Mun_Norte!B:B,DADOS_SNIS_Minas!A17660)</f>
        <v>0</v>
      </c>
    </row>
    <row r="17661" spans="1:14" x14ac:dyDescent="0.2">
      <c r="A17661">
        <v>315880</v>
      </c>
      <c r="B17661" t="s">
        <v>2441</v>
      </c>
      <c r="C17661" t="s">
        <v>98</v>
      </c>
      <c r="D17661">
        <v>2001</v>
      </c>
      <c r="E17661" t="s">
        <v>361</v>
      </c>
      <c r="F17661" t="s">
        <v>362</v>
      </c>
      <c r="H17661">
        <v>4474</v>
      </c>
      <c r="I17661">
        <v>4225</v>
      </c>
      <c r="N17661">
        <f>COUNTIF(Cod_Mun_Norte!B:B,DADOS_SNIS_Minas!A17661)</f>
        <v>0</v>
      </c>
    </row>
    <row r="17662" spans="1:14" x14ac:dyDescent="0.2">
      <c r="A17662">
        <v>315880</v>
      </c>
      <c r="B17662" t="s">
        <v>2441</v>
      </c>
      <c r="C17662" t="s">
        <v>98</v>
      </c>
      <c r="D17662">
        <v>2000</v>
      </c>
      <c r="E17662" t="s">
        <v>361</v>
      </c>
      <c r="F17662" t="s">
        <v>362</v>
      </c>
      <c r="H17662">
        <v>4408</v>
      </c>
      <c r="I17662">
        <v>4163</v>
      </c>
      <c r="N17662">
        <f>COUNTIF(Cod_Mun_Norte!B:B,DADOS_SNIS_Minas!A17662)</f>
        <v>0</v>
      </c>
    </row>
    <row r="17663" spans="1:14" x14ac:dyDescent="0.2">
      <c r="A17663">
        <v>315880</v>
      </c>
      <c r="B17663" t="s">
        <v>2441</v>
      </c>
      <c r="C17663" t="s">
        <v>98</v>
      </c>
      <c r="D17663">
        <v>1999</v>
      </c>
      <c r="E17663" t="s">
        <v>361</v>
      </c>
      <c r="F17663" t="s">
        <v>362</v>
      </c>
      <c r="H17663">
        <v>4602</v>
      </c>
      <c r="I17663">
        <v>4306</v>
      </c>
      <c r="N17663">
        <f>COUNTIF(Cod_Mun_Norte!B:B,DADOS_SNIS_Minas!A17663)</f>
        <v>0</v>
      </c>
    </row>
    <row r="17664" spans="1:14" x14ac:dyDescent="0.2">
      <c r="A17664">
        <v>315880</v>
      </c>
      <c r="B17664" t="s">
        <v>2441</v>
      </c>
      <c r="C17664" t="s">
        <v>98</v>
      </c>
      <c r="D17664">
        <v>1998</v>
      </c>
      <c r="E17664" t="s">
        <v>361</v>
      </c>
      <c r="F17664" t="s">
        <v>362</v>
      </c>
      <c r="H17664">
        <v>4510</v>
      </c>
      <c r="I17664">
        <v>4220</v>
      </c>
      <c r="N17664">
        <f>COUNTIF(Cod_Mun_Norte!B:B,DADOS_SNIS_Minas!A17664)</f>
        <v>0</v>
      </c>
    </row>
    <row r="17665" spans="1:14" x14ac:dyDescent="0.2">
      <c r="A17665">
        <v>315880</v>
      </c>
      <c r="B17665" t="s">
        <v>2441</v>
      </c>
      <c r="C17665" t="s">
        <v>98</v>
      </c>
      <c r="D17665">
        <v>1997</v>
      </c>
      <c r="H17665">
        <v>4418</v>
      </c>
      <c r="I17665">
        <v>4134</v>
      </c>
      <c r="N17665">
        <f>COUNTIF(Cod_Mun_Norte!B:B,DADOS_SNIS_Minas!A17665)</f>
        <v>0</v>
      </c>
    </row>
    <row r="17666" spans="1:14" x14ac:dyDescent="0.2">
      <c r="A17666">
        <v>315880</v>
      </c>
      <c r="B17666" t="s">
        <v>2441</v>
      </c>
      <c r="C17666" t="s">
        <v>98</v>
      </c>
      <c r="D17666">
        <v>1996</v>
      </c>
      <c r="H17666">
        <v>4310</v>
      </c>
      <c r="I17666">
        <v>4033</v>
      </c>
      <c r="N17666">
        <f>COUNTIF(Cod_Mun_Norte!B:B,DADOS_SNIS_Minas!A17666)</f>
        <v>0</v>
      </c>
    </row>
    <row r="17667" spans="1:14" x14ac:dyDescent="0.2">
      <c r="A17667">
        <v>315880</v>
      </c>
      <c r="B17667" t="s">
        <v>2441</v>
      </c>
      <c r="C17667" t="s">
        <v>98</v>
      </c>
      <c r="D17667">
        <v>1995</v>
      </c>
      <c r="H17667">
        <v>3877</v>
      </c>
      <c r="I17667">
        <v>3628</v>
      </c>
      <c r="N17667">
        <f>COUNTIF(Cod_Mun_Norte!B:B,DADOS_SNIS_Minas!A17667)</f>
        <v>0</v>
      </c>
    </row>
    <row r="17668" spans="1:14" x14ac:dyDescent="0.2">
      <c r="A17668">
        <v>315890</v>
      </c>
      <c r="B17668" t="s">
        <v>2445</v>
      </c>
      <c r="C17668" t="s">
        <v>98</v>
      </c>
      <c r="D17668">
        <v>2020</v>
      </c>
      <c r="E17668" t="s">
        <v>2446</v>
      </c>
      <c r="F17668" t="s">
        <v>357</v>
      </c>
      <c r="G17668" t="s">
        <v>383</v>
      </c>
      <c r="H17668">
        <v>8667</v>
      </c>
      <c r="I17668">
        <v>4183</v>
      </c>
      <c r="J17668">
        <v>3297</v>
      </c>
      <c r="K17668">
        <v>3297</v>
      </c>
      <c r="L17668">
        <v>78.8</v>
      </c>
      <c r="M17668">
        <v>38.04</v>
      </c>
      <c r="N17668">
        <f>COUNTIF(Cod_Mun_Norte!B:B,DADOS_SNIS_Minas!A17668)</f>
        <v>0</v>
      </c>
    </row>
    <row r="17669" spans="1:14" x14ac:dyDescent="0.2">
      <c r="A17669">
        <v>315890</v>
      </c>
      <c r="B17669" t="s">
        <v>2445</v>
      </c>
      <c r="C17669" t="s">
        <v>98</v>
      </c>
      <c r="D17669">
        <v>2019</v>
      </c>
      <c r="E17669" t="s">
        <v>2447</v>
      </c>
      <c r="F17669" t="s">
        <v>364</v>
      </c>
      <c r="G17669" t="s">
        <v>368</v>
      </c>
      <c r="H17669">
        <v>8674</v>
      </c>
      <c r="I17669">
        <v>4186</v>
      </c>
      <c r="J17669">
        <v>3279</v>
      </c>
      <c r="K17669">
        <v>3279</v>
      </c>
      <c r="L17669">
        <v>78.3</v>
      </c>
      <c r="M17669">
        <v>37.799999999999997</v>
      </c>
      <c r="N17669">
        <f>COUNTIF(Cod_Mun_Norte!B:B,DADOS_SNIS_Minas!A17669)</f>
        <v>0</v>
      </c>
    </row>
    <row r="17670" spans="1:14" x14ac:dyDescent="0.2">
      <c r="A17670">
        <v>315890</v>
      </c>
      <c r="B17670" t="s">
        <v>2445</v>
      </c>
      <c r="C17670" t="s">
        <v>98</v>
      </c>
      <c r="D17670">
        <v>2018</v>
      </c>
      <c r="E17670" t="s">
        <v>2447</v>
      </c>
      <c r="F17670" t="s">
        <v>364</v>
      </c>
      <c r="H17670">
        <v>8681</v>
      </c>
      <c r="I17670">
        <v>4190</v>
      </c>
      <c r="J17670">
        <v>3335</v>
      </c>
      <c r="K17670">
        <v>3335</v>
      </c>
      <c r="L17670">
        <v>79.599999999999994</v>
      </c>
      <c r="M17670">
        <v>38.42</v>
      </c>
      <c r="N17670">
        <f>COUNTIF(Cod_Mun_Norte!B:B,DADOS_SNIS_Minas!A17670)</f>
        <v>0</v>
      </c>
    </row>
    <row r="17671" spans="1:14" x14ac:dyDescent="0.2">
      <c r="A17671">
        <v>315890</v>
      </c>
      <c r="B17671" t="s">
        <v>2445</v>
      </c>
      <c r="C17671" t="s">
        <v>98</v>
      </c>
      <c r="D17671">
        <v>2017</v>
      </c>
      <c r="E17671" t="s">
        <v>2447</v>
      </c>
      <c r="F17671" t="s">
        <v>364</v>
      </c>
      <c r="H17671">
        <v>8853</v>
      </c>
      <c r="I17671">
        <v>4273</v>
      </c>
      <c r="J17671">
        <v>3412</v>
      </c>
      <c r="K17671">
        <v>3412</v>
      </c>
      <c r="L17671">
        <v>79.900000000000006</v>
      </c>
      <c r="M17671">
        <v>38.54</v>
      </c>
      <c r="N17671">
        <f>COUNTIF(Cod_Mun_Norte!B:B,DADOS_SNIS_Minas!A17671)</f>
        <v>0</v>
      </c>
    </row>
    <row r="17672" spans="1:14" x14ac:dyDescent="0.2">
      <c r="A17672">
        <v>315890</v>
      </c>
      <c r="B17672" t="s">
        <v>2445</v>
      </c>
      <c r="C17672" t="s">
        <v>98</v>
      </c>
      <c r="D17672">
        <v>2016</v>
      </c>
      <c r="E17672" t="s">
        <v>2448</v>
      </c>
      <c r="F17672" t="s">
        <v>359</v>
      </c>
      <c r="H17672">
        <v>8849</v>
      </c>
      <c r="I17672">
        <v>4271</v>
      </c>
      <c r="J17672">
        <v>3449</v>
      </c>
      <c r="K17672">
        <v>3449</v>
      </c>
      <c r="L17672">
        <v>80.8</v>
      </c>
      <c r="M17672">
        <v>38.979999999999997</v>
      </c>
      <c r="N17672">
        <f>COUNTIF(Cod_Mun_Norte!B:B,DADOS_SNIS_Minas!A17672)</f>
        <v>0</v>
      </c>
    </row>
    <row r="17673" spans="1:14" x14ac:dyDescent="0.2">
      <c r="A17673">
        <v>315890</v>
      </c>
      <c r="B17673" t="s">
        <v>2445</v>
      </c>
      <c r="C17673" t="s">
        <v>98</v>
      </c>
      <c r="D17673">
        <v>2015</v>
      </c>
      <c r="E17673" t="s">
        <v>361</v>
      </c>
      <c r="F17673" t="s">
        <v>362</v>
      </c>
      <c r="H17673">
        <v>8844</v>
      </c>
      <c r="I17673">
        <v>4268</v>
      </c>
      <c r="J17673">
        <v>3494</v>
      </c>
      <c r="K17673">
        <v>3494</v>
      </c>
      <c r="L17673">
        <v>81.900000000000006</v>
      </c>
      <c r="M17673">
        <v>39.51</v>
      </c>
      <c r="N17673">
        <f>COUNTIF(Cod_Mun_Norte!B:B,DADOS_SNIS_Minas!A17673)</f>
        <v>0</v>
      </c>
    </row>
    <row r="17674" spans="1:14" x14ac:dyDescent="0.2">
      <c r="A17674">
        <v>315890</v>
      </c>
      <c r="B17674" t="s">
        <v>2445</v>
      </c>
      <c r="C17674" t="s">
        <v>98</v>
      </c>
      <c r="D17674">
        <v>2014</v>
      </c>
      <c r="E17674" t="s">
        <v>361</v>
      </c>
      <c r="F17674" t="s">
        <v>362</v>
      </c>
      <c r="H17674">
        <v>8839</v>
      </c>
      <c r="I17674">
        <v>4266</v>
      </c>
      <c r="J17674">
        <v>4266</v>
      </c>
      <c r="K17674">
        <v>4266</v>
      </c>
      <c r="L17674">
        <v>100</v>
      </c>
      <c r="M17674">
        <v>48.26</v>
      </c>
      <c r="N17674">
        <f>COUNTIF(Cod_Mun_Norte!B:B,DADOS_SNIS_Minas!A17674)</f>
        <v>0</v>
      </c>
    </row>
    <row r="17675" spans="1:14" x14ac:dyDescent="0.2">
      <c r="A17675">
        <v>315890</v>
      </c>
      <c r="B17675" t="s">
        <v>2445</v>
      </c>
      <c r="C17675" t="s">
        <v>98</v>
      </c>
      <c r="D17675">
        <v>2013</v>
      </c>
      <c r="E17675" t="s">
        <v>361</v>
      </c>
      <c r="F17675" t="s">
        <v>362</v>
      </c>
      <c r="H17675">
        <v>8834</v>
      </c>
      <c r="I17675">
        <v>4264</v>
      </c>
      <c r="J17675">
        <v>4264</v>
      </c>
      <c r="K17675">
        <v>4264</v>
      </c>
      <c r="L17675">
        <v>100</v>
      </c>
      <c r="M17675">
        <v>48.27</v>
      </c>
      <c r="N17675">
        <f>COUNTIF(Cod_Mun_Norte!B:B,DADOS_SNIS_Minas!A17675)</f>
        <v>0</v>
      </c>
    </row>
    <row r="17676" spans="1:14" x14ac:dyDescent="0.2">
      <c r="A17676">
        <v>315890</v>
      </c>
      <c r="B17676" t="s">
        <v>2445</v>
      </c>
      <c r="C17676" t="s">
        <v>98</v>
      </c>
      <c r="D17676">
        <v>2012</v>
      </c>
      <c r="E17676" t="s">
        <v>361</v>
      </c>
      <c r="F17676" t="s">
        <v>362</v>
      </c>
      <c r="H17676">
        <v>8579</v>
      </c>
      <c r="I17676">
        <v>4141</v>
      </c>
      <c r="J17676">
        <v>4141</v>
      </c>
      <c r="K17676">
        <v>4141</v>
      </c>
      <c r="L17676">
        <v>100</v>
      </c>
      <c r="M17676">
        <v>48.27</v>
      </c>
      <c r="N17676">
        <f>COUNTIF(Cod_Mun_Norte!B:B,DADOS_SNIS_Minas!A17676)</f>
        <v>0</v>
      </c>
    </row>
    <row r="17677" spans="1:14" x14ac:dyDescent="0.2">
      <c r="A17677">
        <v>315890</v>
      </c>
      <c r="B17677" t="s">
        <v>2445</v>
      </c>
      <c r="C17677" t="s">
        <v>98</v>
      </c>
      <c r="D17677">
        <v>2011</v>
      </c>
      <c r="E17677" t="s">
        <v>361</v>
      </c>
      <c r="F17677" t="s">
        <v>362</v>
      </c>
      <c r="H17677">
        <v>8581</v>
      </c>
      <c r="I17677">
        <v>4142</v>
      </c>
      <c r="J17677">
        <v>4142</v>
      </c>
      <c r="K17677">
        <v>4142</v>
      </c>
      <c r="L17677">
        <v>100</v>
      </c>
      <c r="M17677">
        <v>48.27</v>
      </c>
      <c r="N17677">
        <f>COUNTIF(Cod_Mun_Norte!B:B,DADOS_SNIS_Minas!A17677)</f>
        <v>0</v>
      </c>
    </row>
    <row r="17678" spans="1:14" x14ac:dyDescent="0.2">
      <c r="A17678">
        <v>315890</v>
      </c>
      <c r="B17678" t="s">
        <v>2445</v>
      </c>
      <c r="C17678" t="s">
        <v>98</v>
      </c>
      <c r="D17678">
        <v>2010</v>
      </c>
      <c r="E17678" t="s">
        <v>361</v>
      </c>
      <c r="F17678" t="s">
        <v>362</v>
      </c>
      <c r="H17678">
        <v>8582</v>
      </c>
      <c r="I17678">
        <v>4142</v>
      </c>
      <c r="J17678">
        <v>4142</v>
      </c>
      <c r="K17678">
        <v>4142</v>
      </c>
      <c r="L17678">
        <v>100</v>
      </c>
      <c r="M17678">
        <v>48.26</v>
      </c>
      <c r="N17678">
        <f>COUNTIF(Cod_Mun_Norte!B:B,DADOS_SNIS_Minas!A17678)</f>
        <v>0</v>
      </c>
    </row>
    <row r="17679" spans="1:14" x14ac:dyDescent="0.2">
      <c r="A17679">
        <v>315890</v>
      </c>
      <c r="B17679" t="s">
        <v>2445</v>
      </c>
      <c r="C17679" t="s">
        <v>98</v>
      </c>
      <c r="D17679">
        <v>2009</v>
      </c>
      <c r="E17679" t="s">
        <v>361</v>
      </c>
      <c r="F17679" t="s">
        <v>362</v>
      </c>
      <c r="H17679">
        <v>8353</v>
      </c>
      <c r="I17679">
        <v>4174</v>
      </c>
      <c r="J17679">
        <v>4094</v>
      </c>
      <c r="K17679">
        <v>4094</v>
      </c>
      <c r="L17679">
        <v>98.1</v>
      </c>
      <c r="M17679">
        <v>49.01</v>
      </c>
      <c r="N17679">
        <f>COUNTIF(Cod_Mun_Norte!B:B,DADOS_SNIS_Minas!A17679)</f>
        <v>0</v>
      </c>
    </row>
    <row r="17680" spans="1:14" x14ac:dyDescent="0.2">
      <c r="A17680">
        <v>315890</v>
      </c>
      <c r="B17680" t="s">
        <v>2445</v>
      </c>
      <c r="C17680" t="s">
        <v>98</v>
      </c>
      <c r="D17680">
        <v>2008</v>
      </c>
      <c r="E17680" t="s">
        <v>361</v>
      </c>
      <c r="F17680" t="s">
        <v>362</v>
      </c>
      <c r="H17680">
        <v>8384</v>
      </c>
      <c r="I17680">
        <v>4189</v>
      </c>
      <c r="J17680">
        <v>4034</v>
      </c>
      <c r="K17680">
        <v>4034</v>
      </c>
      <c r="L17680">
        <v>96.3</v>
      </c>
      <c r="M17680">
        <v>48.12</v>
      </c>
      <c r="N17680">
        <f>COUNTIF(Cod_Mun_Norte!B:B,DADOS_SNIS_Minas!A17680)</f>
        <v>0</v>
      </c>
    </row>
    <row r="17681" spans="1:14" x14ac:dyDescent="0.2">
      <c r="A17681">
        <v>315890</v>
      </c>
      <c r="B17681" t="s">
        <v>2445</v>
      </c>
      <c r="C17681" t="s">
        <v>98</v>
      </c>
      <c r="D17681">
        <v>2007</v>
      </c>
      <c r="E17681" t="s">
        <v>361</v>
      </c>
      <c r="F17681" t="s">
        <v>362</v>
      </c>
      <c r="H17681">
        <v>8185</v>
      </c>
      <c r="I17681">
        <v>4090</v>
      </c>
      <c r="J17681">
        <v>3965</v>
      </c>
      <c r="K17681">
        <v>3965</v>
      </c>
      <c r="L17681">
        <v>96.9</v>
      </c>
      <c r="M17681">
        <v>48.44</v>
      </c>
      <c r="N17681">
        <f>COUNTIF(Cod_Mun_Norte!B:B,DADOS_SNIS_Minas!A17681)</f>
        <v>0</v>
      </c>
    </row>
    <row r="17682" spans="1:14" x14ac:dyDescent="0.2">
      <c r="A17682">
        <v>315890</v>
      </c>
      <c r="B17682" t="s">
        <v>2445</v>
      </c>
      <c r="C17682" t="s">
        <v>98</v>
      </c>
      <c r="D17682">
        <v>2006</v>
      </c>
      <c r="E17682" t="s">
        <v>361</v>
      </c>
      <c r="F17682" t="s">
        <v>362</v>
      </c>
      <c r="H17682">
        <v>8201</v>
      </c>
      <c r="I17682">
        <v>3998</v>
      </c>
      <c r="J17682">
        <v>3874</v>
      </c>
      <c r="K17682">
        <v>3874</v>
      </c>
      <c r="L17682">
        <v>96.9</v>
      </c>
      <c r="M17682">
        <v>47.24</v>
      </c>
      <c r="N17682">
        <f>COUNTIF(Cod_Mun_Norte!B:B,DADOS_SNIS_Minas!A17682)</f>
        <v>0</v>
      </c>
    </row>
    <row r="17683" spans="1:14" x14ac:dyDescent="0.2">
      <c r="A17683">
        <v>315890</v>
      </c>
      <c r="B17683" t="s">
        <v>2445</v>
      </c>
      <c r="C17683" t="s">
        <v>98</v>
      </c>
      <c r="D17683">
        <v>2005</v>
      </c>
      <c r="E17683" t="s">
        <v>361</v>
      </c>
      <c r="F17683" t="s">
        <v>362</v>
      </c>
      <c r="H17683">
        <v>8263</v>
      </c>
      <c r="I17683">
        <v>4028</v>
      </c>
      <c r="J17683">
        <v>3745</v>
      </c>
      <c r="K17683">
        <v>3745</v>
      </c>
      <c r="L17683">
        <v>93</v>
      </c>
      <c r="M17683">
        <v>45.32</v>
      </c>
      <c r="N17683">
        <f>COUNTIF(Cod_Mun_Norte!B:B,DADOS_SNIS_Minas!A17683)</f>
        <v>0</v>
      </c>
    </row>
    <row r="17684" spans="1:14" x14ac:dyDescent="0.2">
      <c r="A17684">
        <v>315890</v>
      </c>
      <c r="B17684" t="s">
        <v>2445</v>
      </c>
      <c r="C17684" t="s">
        <v>98</v>
      </c>
      <c r="D17684">
        <v>2004</v>
      </c>
      <c r="E17684" t="s">
        <v>361</v>
      </c>
      <c r="F17684" t="s">
        <v>362</v>
      </c>
      <c r="H17684">
        <v>8325</v>
      </c>
      <c r="I17684">
        <v>4059</v>
      </c>
      <c r="N17684">
        <f>COUNTIF(Cod_Mun_Norte!B:B,DADOS_SNIS_Minas!A17684)</f>
        <v>0</v>
      </c>
    </row>
    <row r="17685" spans="1:14" x14ac:dyDescent="0.2">
      <c r="A17685">
        <v>315890</v>
      </c>
      <c r="B17685" t="s">
        <v>2445</v>
      </c>
      <c r="C17685" t="s">
        <v>98</v>
      </c>
      <c r="D17685">
        <v>2003</v>
      </c>
      <c r="E17685" t="s">
        <v>361</v>
      </c>
      <c r="F17685" t="s">
        <v>362</v>
      </c>
      <c r="H17685">
        <v>8438</v>
      </c>
      <c r="I17685">
        <v>4114</v>
      </c>
      <c r="N17685">
        <f>COUNTIF(Cod_Mun_Norte!B:B,DADOS_SNIS_Minas!A17685)</f>
        <v>0</v>
      </c>
    </row>
    <row r="17686" spans="1:14" x14ac:dyDescent="0.2">
      <c r="A17686">
        <v>315890</v>
      </c>
      <c r="B17686" t="s">
        <v>2445</v>
      </c>
      <c r="C17686" t="s">
        <v>98</v>
      </c>
      <c r="D17686">
        <v>2002</v>
      </c>
      <c r="E17686" t="s">
        <v>361</v>
      </c>
      <c r="F17686" t="s">
        <v>362</v>
      </c>
      <c r="H17686">
        <v>8491</v>
      </c>
      <c r="I17686">
        <v>4139</v>
      </c>
      <c r="N17686">
        <f>COUNTIF(Cod_Mun_Norte!B:B,DADOS_SNIS_Minas!A17686)</f>
        <v>0</v>
      </c>
    </row>
    <row r="17687" spans="1:14" x14ac:dyDescent="0.2">
      <c r="A17687">
        <v>315890</v>
      </c>
      <c r="B17687" t="s">
        <v>2445</v>
      </c>
      <c r="C17687" t="s">
        <v>98</v>
      </c>
      <c r="D17687">
        <v>2001</v>
      </c>
      <c r="E17687" t="s">
        <v>361</v>
      </c>
      <c r="F17687" t="s">
        <v>362</v>
      </c>
      <c r="H17687">
        <v>8526</v>
      </c>
      <c r="I17687">
        <v>4157</v>
      </c>
      <c r="N17687">
        <f>COUNTIF(Cod_Mun_Norte!B:B,DADOS_SNIS_Minas!A17687)</f>
        <v>0</v>
      </c>
    </row>
    <row r="17688" spans="1:14" x14ac:dyDescent="0.2">
      <c r="A17688">
        <v>315890</v>
      </c>
      <c r="B17688" t="s">
        <v>2445</v>
      </c>
      <c r="C17688" t="s">
        <v>98</v>
      </c>
      <c r="D17688">
        <v>2000</v>
      </c>
      <c r="E17688" t="s">
        <v>361</v>
      </c>
      <c r="F17688" t="s">
        <v>362</v>
      </c>
      <c r="H17688">
        <v>8607</v>
      </c>
      <c r="I17688">
        <v>4196</v>
      </c>
      <c r="N17688">
        <f>COUNTIF(Cod_Mun_Norte!B:B,DADOS_SNIS_Minas!A17688)</f>
        <v>0</v>
      </c>
    </row>
    <row r="17689" spans="1:14" x14ac:dyDescent="0.2">
      <c r="A17689">
        <v>315890</v>
      </c>
      <c r="B17689" t="s">
        <v>2445</v>
      </c>
      <c r="C17689" t="s">
        <v>98</v>
      </c>
      <c r="D17689">
        <v>1999</v>
      </c>
      <c r="E17689" t="s">
        <v>361</v>
      </c>
      <c r="F17689" t="s">
        <v>362</v>
      </c>
      <c r="H17689">
        <v>7481</v>
      </c>
      <c r="I17689">
        <v>3457</v>
      </c>
      <c r="N17689">
        <f>COUNTIF(Cod_Mun_Norte!B:B,DADOS_SNIS_Minas!A17689)</f>
        <v>0</v>
      </c>
    </row>
    <row r="17690" spans="1:14" x14ac:dyDescent="0.2">
      <c r="A17690">
        <v>315890</v>
      </c>
      <c r="B17690" t="s">
        <v>2445</v>
      </c>
      <c r="C17690" t="s">
        <v>98</v>
      </c>
      <c r="D17690">
        <v>1998</v>
      </c>
      <c r="E17690" t="s">
        <v>361</v>
      </c>
      <c r="F17690" t="s">
        <v>362</v>
      </c>
      <c r="H17690">
        <v>7632</v>
      </c>
      <c r="I17690">
        <v>3527</v>
      </c>
      <c r="N17690">
        <f>COUNTIF(Cod_Mun_Norte!B:B,DADOS_SNIS_Minas!A17690)</f>
        <v>0</v>
      </c>
    </row>
    <row r="17691" spans="1:14" x14ac:dyDescent="0.2">
      <c r="A17691">
        <v>315890</v>
      </c>
      <c r="B17691" t="s">
        <v>2445</v>
      </c>
      <c r="C17691" t="s">
        <v>98</v>
      </c>
      <c r="D17691">
        <v>1997</v>
      </c>
      <c r="H17691">
        <v>7782</v>
      </c>
      <c r="I17691">
        <v>3596</v>
      </c>
      <c r="N17691">
        <f>COUNTIF(Cod_Mun_Norte!B:B,DADOS_SNIS_Minas!A17691)</f>
        <v>0</v>
      </c>
    </row>
    <row r="17692" spans="1:14" x14ac:dyDescent="0.2">
      <c r="A17692">
        <v>315890</v>
      </c>
      <c r="B17692" t="s">
        <v>2445</v>
      </c>
      <c r="C17692" t="s">
        <v>98</v>
      </c>
      <c r="D17692">
        <v>1996</v>
      </c>
      <c r="H17692">
        <v>7961</v>
      </c>
      <c r="I17692">
        <v>3679</v>
      </c>
      <c r="N17692">
        <f>COUNTIF(Cod_Mun_Norte!B:B,DADOS_SNIS_Minas!A17692)</f>
        <v>0</v>
      </c>
    </row>
    <row r="17693" spans="1:14" x14ac:dyDescent="0.2">
      <c r="A17693">
        <v>315890</v>
      </c>
      <c r="B17693" t="s">
        <v>2445</v>
      </c>
      <c r="C17693" t="s">
        <v>98</v>
      </c>
      <c r="D17693">
        <v>1995</v>
      </c>
      <c r="H17693">
        <v>9824</v>
      </c>
      <c r="I17693">
        <v>4540</v>
      </c>
      <c r="N17693">
        <f>COUNTIF(Cod_Mun_Norte!B:B,DADOS_SNIS_Minas!A17693)</f>
        <v>0</v>
      </c>
    </row>
    <row r="17694" spans="1:14" x14ac:dyDescent="0.2">
      <c r="A17694">
        <v>315895</v>
      </c>
      <c r="B17694" t="s">
        <v>2449</v>
      </c>
      <c r="C17694" t="s">
        <v>98</v>
      </c>
      <c r="D17694">
        <v>2020</v>
      </c>
      <c r="E17694" t="s">
        <v>2450</v>
      </c>
      <c r="F17694" t="s">
        <v>367</v>
      </c>
      <c r="G17694" t="s">
        <v>368</v>
      </c>
      <c r="H17694">
        <v>35369</v>
      </c>
      <c r="I17694">
        <v>32756</v>
      </c>
      <c r="J17694">
        <v>30403</v>
      </c>
      <c r="K17694">
        <v>30403</v>
      </c>
      <c r="L17694">
        <v>92.8</v>
      </c>
      <c r="M17694">
        <v>85.96</v>
      </c>
      <c r="N17694">
        <f>COUNTIF(Cod_Mun_Norte!B:B,DADOS_SNIS_Minas!A17694)</f>
        <v>0</v>
      </c>
    </row>
    <row r="17695" spans="1:14" x14ac:dyDescent="0.2">
      <c r="A17695">
        <v>315895</v>
      </c>
      <c r="B17695" t="s">
        <v>2449</v>
      </c>
      <c r="C17695" t="s">
        <v>98</v>
      </c>
      <c r="D17695">
        <v>2019</v>
      </c>
      <c r="E17695" t="s">
        <v>2451</v>
      </c>
      <c r="F17695" t="s">
        <v>367</v>
      </c>
      <c r="G17695" t="s">
        <v>368</v>
      </c>
      <c r="H17695">
        <v>34663</v>
      </c>
      <c r="I17695">
        <v>32103</v>
      </c>
      <c r="J17695">
        <v>30403</v>
      </c>
      <c r="K17695">
        <v>30403</v>
      </c>
      <c r="L17695">
        <v>94.7</v>
      </c>
      <c r="M17695">
        <v>87.71</v>
      </c>
      <c r="N17695">
        <f>COUNTIF(Cod_Mun_Norte!B:B,DADOS_SNIS_Minas!A17695)</f>
        <v>0</v>
      </c>
    </row>
    <row r="17696" spans="1:14" x14ac:dyDescent="0.2">
      <c r="A17696">
        <v>315895</v>
      </c>
      <c r="B17696" t="s">
        <v>2449</v>
      </c>
      <c r="C17696" t="s">
        <v>98</v>
      </c>
      <c r="D17696">
        <v>2018</v>
      </c>
      <c r="E17696" t="s">
        <v>2451</v>
      </c>
      <c r="F17696" t="s">
        <v>367</v>
      </c>
      <c r="H17696">
        <v>33934</v>
      </c>
      <c r="I17696">
        <v>31427</v>
      </c>
      <c r="J17696">
        <v>30403</v>
      </c>
      <c r="K17696">
        <v>30403</v>
      </c>
      <c r="L17696">
        <v>96.7</v>
      </c>
      <c r="M17696">
        <v>89.59</v>
      </c>
      <c r="N17696">
        <f>COUNTIF(Cod_Mun_Norte!B:B,DADOS_SNIS_Minas!A17696)</f>
        <v>0</v>
      </c>
    </row>
    <row r="17697" spans="1:14" x14ac:dyDescent="0.2">
      <c r="A17697">
        <v>315895</v>
      </c>
      <c r="B17697" t="s">
        <v>2449</v>
      </c>
      <c r="C17697" t="s">
        <v>98</v>
      </c>
      <c r="D17697">
        <v>2017</v>
      </c>
      <c r="E17697" t="s">
        <v>2451</v>
      </c>
      <c r="F17697" t="s">
        <v>367</v>
      </c>
      <c r="H17697">
        <v>32828</v>
      </c>
      <c r="I17697">
        <v>30403</v>
      </c>
      <c r="J17697">
        <v>30403</v>
      </c>
      <c r="K17697">
        <v>30403</v>
      </c>
      <c r="L17697">
        <v>100</v>
      </c>
      <c r="M17697">
        <v>92.61</v>
      </c>
      <c r="N17697">
        <f>COUNTIF(Cod_Mun_Norte!B:B,DADOS_SNIS_Minas!A17697)</f>
        <v>0</v>
      </c>
    </row>
    <row r="17698" spans="1:14" x14ac:dyDescent="0.2">
      <c r="A17698">
        <v>315895</v>
      </c>
      <c r="B17698" t="s">
        <v>2449</v>
      </c>
      <c r="C17698" t="s">
        <v>98</v>
      </c>
      <c r="D17698">
        <v>2016</v>
      </c>
      <c r="E17698" t="s">
        <v>2451</v>
      </c>
      <c r="F17698" t="s">
        <v>367</v>
      </c>
      <c r="H17698">
        <v>32232</v>
      </c>
      <c r="I17698">
        <v>29851</v>
      </c>
      <c r="J17698">
        <v>29851</v>
      </c>
      <c r="K17698">
        <v>29851</v>
      </c>
      <c r="L17698">
        <v>100</v>
      </c>
      <c r="M17698">
        <v>92.61</v>
      </c>
      <c r="N17698">
        <f>COUNTIF(Cod_Mun_Norte!B:B,DADOS_SNIS_Minas!A17698)</f>
        <v>0</v>
      </c>
    </row>
    <row r="17699" spans="1:14" x14ac:dyDescent="0.2">
      <c r="A17699">
        <v>315895</v>
      </c>
      <c r="B17699" t="s">
        <v>2449</v>
      </c>
      <c r="C17699" t="s">
        <v>98</v>
      </c>
      <c r="D17699">
        <v>2015</v>
      </c>
      <c r="E17699" t="s">
        <v>2451</v>
      </c>
      <c r="F17699" t="s">
        <v>367</v>
      </c>
      <c r="H17699">
        <v>31604</v>
      </c>
      <c r="I17699">
        <v>29269</v>
      </c>
      <c r="J17699">
        <v>29269</v>
      </c>
      <c r="K17699">
        <v>29269</v>
      </c>
      <c r="L17699">
        <v>100</v>
      </c>
      <c r="M17699">
        <v>92.61</v>
      </c>
      <c r="N17699">
        <f>COUNTIF(Cod_Mun_Norte!B:B,DADOS_SNIS_Minas!A17699)</f>
        <v>0</v>
      </c>
    </row>
    <row r="17700" spans="1:14" x14ac:dyDescent="0.2">
      <c r="A17700">
        <v>315895</v>
      </c>
      <c r="B17700" t="s">
        <v>2449</v>
      </c>
      <c r="C17700" t="s">
        <v>98</v>
      </c>
      <c r="D17700">
        <v>2014</v>
      </c>
      <c r="E17700" t="s">
        <v>2451</v>
      </c>
      <c r="F17700" t="s">
        <v>367</v>
      </c>
      <c r="H17700">
        <v>30943</v>
      </c>
      <c r="I17700">
        <v>28657</v>
      </c>
      <c r="J17700">
        <v>28657</v>
      </c>
      <c r="K17700">
        <v>28657</v>
      </c>
      <c r="L17700">
        <v>100</v>
      </c>
      <c r="M17700">
        <v>92.61</v>
      </c>
      <c r="N17700">
        <f>COUNTIF(Cod_Mun_Norte!B:B,DADOS_SNIS_Minas!A17700)</f>
        <v>0</v>
      </c>
    </row>
    <row r="17701" spans="1:14" x14ac:dyDescent="0.2">
      <c r="A17701">
        <v>315895</v>
      </c>
      <c r="B17701" t="s">
        <v>2449</v>
      </c>
      <c r="C17701" t="s">
        <v>98</v>
      </c>
      <c r="D17701">
        <v>2013</v>
      </c>
      <c r="E17701" t="s">
        <v>2451</v>
      </c>
      <c r="F17701" t="s">
        <v>367</v>
      </c>
      <c r="H17701">
        <v>30255</v>
      </c>
      <c r="I17701">
        <v>28020</v>
      </c>
      <c r="J17701">
        <v>28020</v>
      </c>
      <c r="K17701">
        <v>28020</v>
      </c>
      <c r="L17701">
        <v>100</v>
      </c>
      <c r="M17701">
        <v>92.61</v>
      </c>
      <c r="N17701">
        <f>COUNTIF(Cod_Mun_Norte!B:B,DADOS_SNIS_Minas!A17701)</f>
        <v>0</v>
      </c>
    </row>
    <row r="17702" spans="1:14" x14ac:dyDescent="0.2">
      <c r="A17702">
        <v>315895</v>
      </c>
      <c r="B17702" t="s">
        <v>2449</v>
      </c>
      <c r="C17702" t="s">
        <v>98</v>
      </c>
      <c r="D17702">
        <v>2012</v>
      </c>
      <c r="E17702" t="s">
        <v>2451</v>
      </c>
      <c r="F17702" t="s">
        <v>367</v>
      </c>
      <c r="H17702">
        <v>28641</v>
      </c>
      <c r="I17702">
        <v>26525</v>
      </c>
      <c r="J17702">
        <v>26525</v>
      </c>
      <c r="K17702">
        <v>26525</v>
      </c>
      <c r="L17702">
        <v>100</v>
      </c>
      <c r="M17702">
        <v>92.61</v>
      </c>
      <c r="N17702">
        <f>COUNTIF(Cod_Mun_Norte!B:B,DADOS_SNIS_Minas!A17702)</f>
        <v>0</v>
      </c>
    </row>
    <row r="17703" spans="1:14" x14ac:dyDescent="0.2">
      <c r="A17703">
        <v>315895</v>
      </c>
      <c r="B17703" t="s">
        <v>2449</v>
      </c>
      <c r="C17703" t="s">
        <v>98</v>
      </c>
      <c r="D17703">
        <v>2011</v>
      </c>
      <c r="E17703" t="s">
        <v>2451</v>
      </c>
      <c r="F17703" t="s">
        <v>367</v>
      </c>
      <c r="H17703">
        <v>27965</v>
      </c>
      <c r="I17703">
        <v>25899</v>
      </c>
      <c r="J17703">
        <v>25899</v>
      </c>
      <c r="K17703">
        <v>25899</v>
      </c>
      <c r="L17703">
        <v>100</v>
      </c>
      <c r="M17703">
        <v>92.61</v>
      </c>
      <c r="N17703">
        <f>COUNTIF(Cod_Mun_Norte!B:B,DADOS_SNIS_Minas!A17703)</f>
        <v>0</v>
      </c>
    </row>
    <row r="17704" spans="1:14" x14ac:dyDescent="0.2">
      <c r="A17704">
        <v>315895</v>
      </c>
      <c r="B17704" t="s">
        <v>2449</v>
      </c>
      <c r="C17704" t="s">
        <v>98</v>
      </c>
      <c r="D17704">
        <v>2010</v>
      </c>
      <c r="E17704" t="s">
        <v>361</v>
      </c>
      <c r="F17704" t="s">
        <v>99</v>
      </c>
      <c r="H17704">
        <v>27265</v>
      </c>
      <c r="I17704">
        <v>25251</v>
      </c>
      <c r="J17704">
        <v>25251</v>
      </c>
      <c r="K17704">
        <v>25251</v>
      </c>
      <c r="L17704">
        <v>100</v>
      </c>
      <c r="M17704">
        <v>92.61</v>
      </c>
      <c r="N17704">
        <f>COUNTIF(Cod_Mun_Norte!B:B,DADOS_SNIS_Minas!A17704)</f>
        <v>0</v>
      </c>
    </row>
    <row r="17705" spans="1:14" x14ac:dyDescent="0.2">
      <c r="A17705">
        <v>315895</v>
      </c>
      <c r="B17705" t="s">
        <v>2449</v>
      </c>
      <c r="C17705" t="s">
        <v>98</v>
      </c>
      <c r="D17705">
        <v>2009</v>
      </c>
      <c r="E17705" t="s">
        <v>361</v>
      </c>
      <c r="F17705" t="s">
        <v>99</v>
      </c>
      <c r="H17705">
        <v>24695</v>
      </c>
      <c r="I17705">
        <v>23272</v>
      </c>
      <c r="J17705">
        <v>23580</v>
      </c>
      <c r="K17705">
        <v>23580</v>
      </c>
      <c r="L17705">
        <v>100</v>
      </c>
      <c r="M17705">
        <v>95.48</v>
      </c>
      <c r="N17705">
        <f>COUNTIF(Cod_Mun_Norte!B:B,DADOS_SNIS_Minas!A17705)</f>
        <v>0</v>
      </c>
    </row>
    <row r="17706" spans="1:14" x14ac:dyDescent="0.2">
      <c r="A17706">
        <v>315895</v>
      </c>
      <c r="B17706" t="s">
        <v>2449</v>
      </c>
      <c r="C17706" t="s">
        <v>98</v>
      </c>
      <c r="D17706">
        <v>2008</v>
      </c>
      <c r="E17706" t="s">
        <v>361</v>
      </c>
      <c r="F17706" t="s">
        <v>99</v>
      </c>
      <c r="H17706">
        <v>24105</v>
      </c>
      <c r="I17706">
        <v>22716</v>
      </c>
      <c r="J17706">
        <v>21621</v>
      </c>
      <c r="K17706">
        <v>21621</v>
      </c>
      <c r="L17706">
        <v>95.2</v>
      </c>
      <c r="M17706">
        <v>89.7</v>
      </c>
      <c r="N17706">
        <f>COUNTIF(Cod_Mun_Norte!B:B,DADOS_SNIS_Minas!A17706)</f>
        <v>0</v>
      </c>
    </row>
    <row r="17707" spans="1:14" x14ac:dyDescent="0.2">
      <c r="A17707">
        <v>315895</v>
      </c>
      <c r="B17707" t="s">
        <v>2449</v>
      </c>
      <c r="C17707" t="s">
        <v>98</v>
      </c>
      <c r="D17707">
        <v>2007</v>
      </c>
      <c r="E17707" t="s">
        <v>361</v>
      </c>
      <c r="F17707" t="s">
        <v>99</v>
      </c>
      <c r="H17707">
        <v>22765</v>
      </c>
      <c r="I17707">
        <v>21453</v>
      </c>
      <c r="J17707">
        <v>19852</v>
      </c>
      <c r="K17707">
        <v>19852</v>
      </c>
      <c r="L17707">
        <v>92.5</v>
      </c>
      <c r="M17707">
        <v>87.2</v>
      </c>
      <c r="N17707">
        <f>COUNTIF(Cod_Mun_Norte!B:B,DADOS_SNIS_Minas!A17707)</f>
        <v>0</v>
      </c>
    </row>
    <row r="17708" spans="1:14" x14ac:dyDescent="0.2">
      <c r="A17708">
        <v>315895</v>
      </c>
      <c r="B17708" t="s">
        <v>2449</v>
      </c>
      <c r="C17708" t="s">
        <v>98</v>
      </c>
      <c r="D17708">
        <v>2006</v>
      </c>
      <c r="E17708" t="s">
        <v>361</v>
      </c>
      <c r="F17708" t="s">
        <v>99</v>
      </c>
      <c r="H17708">
        <v>21907</v>
      </c>
      <c r="I17708">
        <v>20751</v>
      </c>
      <c r="J17708">
        <v>5066</v>
      </c>
      <c r="K17708">
        <v>5066</v>
      </c>
      <c r="L17708">
        <v>24.4</v>
      </c>
      <c r="M17708">
        <v>23.13</v>
      </c>
      <c r="N17708">
        <f>COUNTIF(Cod_Mun_Norte!B:B,DADOS_SNIS_Minas!A17708)</f>
        <v>0</v>
      </c>
    </row>
    <row r="17709" spans="1:14" x14ac:dyDescent="0.2">
      <c r="A17709">
        <v>315895</v>
      </c>
      <c r="B17709" t="s">
        <v>2449</v>
      </c>
      <c r="C17709" t="s">
        <v>98</v>
      </c>
      <c r="D17709">
        <v>2005</v>
      </c>
      <c r="E17709" t="s">
        <v>361</v>
      </c>
      <c r="F17709" t="s">
        <v>362</v>
      </c>
      <c r="H17709">
        <v>21336</v>
      </c>
      <c r="I17709">
        <v>20210</v>
      </c>
      <c r="N17709">
        <f>COUNTIF(Cod_Mun_Norte!B:B,DADOS_SNIS_Minas!A17709)</f>
        <v>0</v>
      </c>
    </row>
    <row r="17710" spans="1:14" x14ac:dyDescent="0.2">
      <c r="A17710">
        <v>315895</v>
      </c>
      <c r="B17710" t="s">
        <v>2449</v>
      </c>
      <c r="C17710" t="s">
        <v>98</v>
      </c>
      <c r="D17710">
        <v>2004</v>
      </c>
      <c r="E17710" t="s">
        <v>361</v>
      </c>
      <c r="F17710" t="s">
        <v>99</v>
      </c>
      <c r="H17710">
        <v>20760</v>
      </c>
      <c r="I17710">
        <v>19665</v>
      </c>
      <c r="N17710">
        <f>COUNTIF(Cod_Mun_Norte!B:B,DADOS_SNIS_Minas!A17710)</f>
        <v>0</v>
      </c>
    </row>
    <row r="17711" spans="1:14" x14ac:dyDescent="0.2">
      <c r="A17711">
        <v>315895</v>
      </c>
      <c r="B17711" t="s">
        <v>2449</v>
      </c>
      <c r="C17711" t="s">
        <v>98</v>
      </c>
      <c r="D17711">
        <v>2003</v>
      </c>
      <c r="E17711" t="s">
        <v>361</v>
      </c>
      <c r="F17711" t="s">
        <v>99</v>
      </c>
      <c r="H17711">
        <v>19719</v>
      </c>
      <c r="I17711">
        <v>18678</v>
      </c>
      <c r="N17711">
        <f>COUNTIF(Cod_Mun_Norte!B:B,DADOS_SNIS_Minas!A17711)</f>
        <v>0</v>
      </c>
    </row>
    <row r="17712" spans="1:14" x14ac:dyDescent="0.2">
      <c r="A17712">
        <v>315895</v>
      </c>
      <c r="B17712" t="s">
        <v>2449</v>
      </c>
      <c r="C17712" t="s">
        <v>98</v>
      </c>
      <c r="D17712">
        <v>2002</v>
      </c>
      <c r="H17712">
        <v>19223</v>
      </c>
      <c r="I17712">
        <v>18209</v>
      </c>
      <c r="N17712">
        <f>COUNTIF(Cod_Mun_Norte!B:B,DADOS_SNIS_Minas!A17712)</f>
        <v>0</v>
      </c>
    </row>
    <row r="17713" spans="1:14" x14ac:dyDescent="0.2">
      <c r="A17713">
        <v>315895</v>
      </c>
      <c r="B17713" t="s">
        <v>2449</v>
      </c>
      <c r="C17713" t="s">
        <v>98</v>
      </c>
      <c r="D17713">
        <v>2001</v>
      </c>
      <c r="H17713">
        <v>18740</v>
      </c>
      <c r="I17713">
        <v>17751</v>
      </c>
      <c r="N17713">
        <f>COUNTIF(Cod_Mun_Norte!B:B,DADOS_SNIS_Minas!A17713)</f>
        <v>0</v>
      </c>
    </row>
    <row r="17714" spans="1:14" x14ac:dyDescent="0.2">
      <c r="A17714">
        <v>315895</v>
      </c>
      <c r="B17714" t="s">
        <v>2449</v>
      </c>
      <c r="C17714" t="s">
        <v>98</v>
      </c>
      <c r="D17714">
        <v>2000</v>
      </c>
      <c r="H17714">
        <v>18155</v>
      </c>
      <c r="I17714">
        <v>17197</v>
      </c>
      <c r="N17714">
        <f>COUNTIF(Cod_Mun_Norte!B:B,DADOS_SNIS_Minas!A17714)</f>
        <v>0</v>
      </c>
    </row>
    <row r="17715" spans="1:14" x14ac:dyDescent="0.2">
      <c r="A17715">
        <v>315895</v>
      </c>
      <c r="B17715" t="s">
        <v>2449</v>
      </c>
      <c r="C17715" t="s">
        <v>98</v>
      </c>
      <c r="D17715">
        <v>1999</v>
      </c>
      <c r="H17715">
        <v>16918</v>
      </c>
      <c r="I17715">
        <v>7635</v>
      </c>
      <c r="N17715">
        <f>COUNTIF(Cod_Mun_Norte!B:B,DADOS_SNIS_Minas!A17715)</f>
        <v>0</v>
      </c>
    </row>
    <row r="17716" spans="1:14" x14ac:dyDescent="0.2">
      <c r="A17716">
        <v>315895</v>
      </c>
      <c r="B17716" t="s">
        <v>2449</v>
      </c>
      <c r="C17716" t="s">
        <v>98</v>
      </c>
      <c r="D17716">
        <v>1998</v>
      </c>
      <c r="H17716">
        <v>16519</v>
      </c>
      <c r="I17716">
        <v>7455</v>
      </c>
      <c r="N17716">
        <f>COUNTIF(Cod_Mun_Norte!B:B,DADOS_SNIS_Minas!A17716)</f>
        <v>0</v>
      </c>
    </row>
    <row r="17717" spans="1:14" x14ac:dyDescent="0.2">
      <c r="A17717">
        <v>315895</v>
      </c>
      <c r="B17717" t="s">
        <v>2449</v>
      </c>
      <c r="C17717" t="s">
        <v>98</v>
      </c>
      <c r="D17717">
        <v>1997</v>
      </c>
      <c r="H17717">
        <v>16120</v>
      </c>
      <c r="I17717">
        <v>7274</v>
      </c>
      <c r="N17717">
        <f>COUNTIF(Cod_Mun_Norte!B:B,DADOS_SNIS_Minas!A17717)</f>
        <v>0</v>
      </c>
    </row>
    <row r="17718" spans="1:14" x14ac:dyDescent="0.2">
      <c r="A17718">
        <v>315895</v>
      </c>
      <c r="B17718" t="s">
        <v>2449</v>
      </c>
      <c r="C17718" t="s">
        <v>98</v>
      </c>
      <c r="D17718">
        <v>1996</v>
      </c>
      <c r="H17718">
        <v>15647</v>
      </c>
      <c r="I17718">
        <v>7061</v>
      </c>
      <c r="N17718">
        <f>COUNTIF(Cod_Mun_Norte!B:B,DADOS_SNIS_Minas!A17718)</f>
        <v>0</v>
      </c>
    </row>
    <row r="17719" spans="1:14" x14ac:dyDescent="0.2">
      <c r="A17719">
        <v>315895</v>
      </c>
      <c r="B17719" t="s">
        <v>2449</v>
      </c>
      <c r="C17719" t="s">
        <v>98</v>
      </c>
      <c r="D17719">
        <v>1995</v>
      </c>
      <c r="H17719">
        <v>14066</v>
      </c>
      <c r="I17719">
        <v>6348</v>
      </c>
      <c r="N17719">
        <f>COUNTIF(Cod_Mun_Norte!B:B,DADOS_SNIS_Minas!A17719)</f>
        <v>0</v>
      </c>
    </row>
    <row r="17720" spans="1:14" x14ac:dyDescent="0.2">
      <c r="A17720">
        <v>315900</v>
      </c>
      <c r="B17720" t="s">
        <v>295</v>
      </c>
      <c r="C17720" t="s">
        <v>98</v>
      </c>
      <c r="D17720">
        <v>2020</v>
      </c>
      <c r="E17720" t="s">
        <v>2452</v>
      </c>
      <c r="F17720" t="s">
        <v>394</v>
      </c>
      <c r="G17720" t="s">
        <v>383</v>
      </c>
      <c r="H17720">
        <v>4315</v>
      </c>
      <c r="I17720">
        <v>2444</v>
      </c>
      <c r="J17720">
        <v>4315</v>
      </c>
      <c r="K17720">
        <v>2444</v>
      </c>
      <c r="L17720">
        <v>100</v>
      </c>
      <c r="M17720">
        <v>100</v>
      </c>
      <c r="N17720">
        <f>COUNTIF(Cod_Mun_Norte!B:B,DADOS_SNIS_Minas!A17720)</f>
        <v>0</v>
      </c>
    </row>
    <row r="17721" spans="1:14" x14ac:dyDescent="0.2">
      <c r="A17721">
        <v>315900</v>
      </c>
      <c r="B17721" t="s">
        <v>295</v>
      </c>
      <c r="C17721" t="s">
        <v>98</v>
      </c>
      <c r="D17721">
        <v>2019</v>
      </c>
      <c r="E17721" t="s">
        <v>2452</v>
      </c>
      <c r="F17721" t="s">
        <v>394</v>
      </c>
      <c r="G17721" t="s">
        <v>383</v>
      </c>
      <c r="H17721">
        <v>4295</v>
      </c>
      <c r="I17721">
        <v>2433</v>
      </c>
      <c r="J17721">
        <v>4295</v>
      </c>
      <c r="K17721">
        <v>2433</v>
      </c>
      <c r="L17721">
        <v>100</v>
      </c>
      <c r="M17721">
        <v>100</v>
      </c>
      <c r="N17721">
        <f>COUNTIF(Cod_Mun_Norte!B:B,DADOS_SNIS_Minas!A17721)</f>
        <v>0</v>
      </c>
    </row>
    <row r="17722" spans="1:14" x14ac:dyDescent="0.2">
      <c r="A17722">
        <v>315900</v>
      </c>
      <c r="B17722" t="s">
        <v>295</v>
      </c>
      <c r="C17722" t="s">
        <v>98</v>
      </c>
      <c r="D17722">
        <v>2018</v>
      </c>
      <c r="E17722" t="s">
        <v>2453</v>
      </c>
      <c r="F17722" t="s">
        <v>1871</v>
      </c>
      <c r="H17722">
        <v>4274</v>
      </c>
      <c r="I17722">
        <v>2421</v>
      </c>
      <c r="J17722">
        <v>4274</v>
      </c>
      <c r="K17722">
        <v>2421</v>
      </c>
      <c r="L17722">
        <v>100</v>
      </c>
      <c r="M17722">
        <v>100</v>
      </c>
      <c r="N17722">
        <f>COUNTIF(Cod_Mun_Norte!B:B,DADOS_SNIS_Minas!A17722)</f>
        <v>0</v>
      </c>
    </row>
    <row r="17723" spans="1:14" x14ac:dyDescent="0.2">
      <c r="A17723">
        <v>315900</v>
      </c>
      <c r="B17723" t="s">
        <v>295</v>
      </c>
      <c r="C17723" t="s">
        <v>98</v>
      </c>
      <c r="D17723">
        <v>2017</v>
      </c>
      <c r="E17723" t="s">
        <v>2453</v>
      </c>
      <c r="F17723" t="s">
        <v>1871</v>
      </c>
      <c r="H17723">
        <v>4301</v>
      </c>
      <c r="I17723">
        <v>2436</v>
      </c>
      <c r="J17723">
        <v>4301</v>
      </c>
      <c r="K17723">
        <v>2436</v>
      </c>
      <c r="L17723">
        <v>100</v>
      </c>
      <c r="M17723">
        <v>100</v>
      </c>
      <c r="N17723">
        <f>COUNTIF(Cod_Mun_Norte!B:B,DADOS_SNIS_Minas!A17723)</f>
        <v>0</v>
      </c>
    </row>
    <row r="17724" spans="1:14" x14ac:dyDescent="0.2">
      <c r="A17724">
        <v>315900</v>
      </c>
      <c r="B17724" t="s">
        <v>295</v>
      </c>
      <c r="C17724" t="s">
        <v>98</v>
      </c>
      <c r="D17724">
        <v>2016</v>
      </c>
      <c r="E17724" t="s">
        <v>2453</v>
      </c>
      <c r="F17724" t="s">
        <v>1871</v>
      </c>
      <c r="H17724">
        <v>4280</v>
      </c>
      <c r="I17724">
        <v>2425</v>
      </c>
      <c r="J17724">
        <v>4280</v>
      </c>
      <c r="K17724">
        <v>2425</v>
      </c>
      <c r="L17724">
        <v>100</v>
      </c>
      <c r="M17724">
        <v>100</v>
      </c>
      <c r="N17724">
        <f>COUNTIF(Cod_Mun_Norte!B:B,DADOS_SNIS_Minas!A17724)</f>
        <v>0</v>
      </c>
    </row>
    <row r="17725" spans="1:14" x14ac:dyDescent="0.2">
      <c r="A17725">
        <v>315900</v>
      </c>
      <c r="B17725" t="s">
        <v>295</v>
      </c>
      <c r="C17725" t="s">
        <v>98</v>
      </c>
      <c r="D17725">
        <v>2015</v>
      </c>
      <c r="E17725" t="s">
        <v>2453</v>
      </c>
      <c r="F17725" t="s">
        <v>1871</v>
      </c>
      <c r="H17725">
        <v>4258</v>
      </c>
      <c r="I17725">
        <v>2412</v>
      </c>
      <c r="J17725">
        <v>4258</v>
      </c>
      <c r="K17725">
        <v>2412</v>
      </c>
      <c r="L17725">
        <v>100</v>
      </c>
      <c r="M17725">
        <v>100</v>
      </c>
      <c r="N17725">
        <f>COUNTIF(Cod_Mun_Norte!B:B,DADOS_SNIS_Minas!A17725)</f>
        <v>0</v>
      </c>
    </row>
    <row r="17726" spans="1:14" x14ac:dyDescent="0.2">
      <c r="A17726">
        <v>315900</v>
      </c>
      <c r="B17726" t="s">
        <v>295</v>
      </c>
      <c r="C17726" t="s">
        <v>98</v>
      </c>
      <c r="D17726">
        <v>2014</v>
      </c>
      <c r="E17726" t="s">
        <v>2454</v>
      </c>
      <c r="F17726" t="s">
        <v>394</v>
      </c>
      <c r="H17726">
        <v>4235</v>
      </c>
      <c r="I17726">
        <v>2399</v>
      </c>
      <c r="J17726">
        <v>5209</v>
      </c>
      <c r="K17726">
        <v>3373</v>
      </c>
      <c r="L17726">
        <v>100</v>
      </c>
      <c r="M17726">
        <v>100</v>
      </c>
      <c r="N17726">
        <f>COUNTIF(Cod_Mun_Norte!B:B,DADOS_SNIS_Minas!A17726)</f>
        <v>0</v>
      </c>
    </row>
    <row r="17727" spans="1:14" x14ac:dyDescent="0.2">
      <c r="A17727">
        <v>315900</v>
      </c>
      <c r="B17727" t="s">
        <v>295</v>
      </c>
      <c r="C17727" t="s">
        <v>98</v>
      </c>
      <c r="D17727">
        <v>2013</v>
      </c>
      <c r="E17727" t="s">
        <v>2454</v>
      </c>
      <c r="F17727" t="s">
        <v>394</v>
      </c>
      <c r="H17727">
        <v>4211</v>
      </c>
      <c r="I17727">
        <v>2386</v>
      </c>
      <c r="J17727">
        <v>2743</v>
      </c>
      <c r="K17727">
        <v>2386</v>
      </c>
      <c r="L17727">
        <v>100</v>
      </c>
      <c r="M17727">
        <v>65.14</v>
      </c>
      <c r="N17727">
        <f>COUNTIF(Cod_Mun_Norte!B:B,DADOS_SNIS_Minas!A17727)</f>
        <v>0</v>
      </c>
    </row>
    <row r="17728" spans="1:14" x14ac:dyDescent="0.2">
      <c r="A17728">
        <v>315900</v>
      </c>
      <c r="B17728" t="s">
        <v>295</v>
      </c>
      <c r="C17728" t="s">
        <v>98</v>
      </c>
      <c r="D17728">
        <v>2012</v>
      </c>
      <c r="E17728" t="s">
        <v>361</v>
      </c>
      <c r="F17728" t="s">
        <v>362</v>
      </c>
      <c r="H17728">
        <v>4066</v>
      </c>
      <c r="I17728">
        <v>2303</v>
      </c>
      <c r="J17728">
        <v>2303</v>
      </c>
      <c r="K17728">
        <v>2303</v>
      </c>
      <c r="L17728">
        <v>100</v>
      </c>
      <c r="M17728">
        <v>56.64</v>
      </c>
      <c r="N17728">
        <f>COUNTIF(Cod_Mun_Norte!B:B,DADOS_SNIS_Minas!A17728)</f>
        <v>0</v>
      </c>
    </row>
    <row r="17729" spans="1:14" x14ac:dyDescent="0.2">
      <c r="A17729">
        <v>315900</v>
      </c>
      <c r="B17729" t="s">
        <v>295</v>
      </c>
      <c r="C17729" t="s">
        <v>98</v>
      </c>
      <c r="D17729">
        <v>2011</v>
      </c>
      <c r="E17729" t="s">
        <v>361</v>
      </c>
      <c r="F17729" t="s">
        <v>362</v>
      </c>
      <c r="H17729">
        <v>4045</v>
      </c>
      <c r="I17729">
        <v>2291</v>
      </c>
      <c r="J17729">
        <v>2291</v>
      </c>
      <c r="K17729">
        <v>2291</v>
      </c>
      <c r="L17729">
        <v>100</v>
      </c>
      <c r="M17729">
        <v>56.64</v>
      </c>
      <c r="N17729">
        <f>COUNTIF(Cod_Mun_Norte!B:B,DADOS_SNIS_Minas!A17729)</f>
        <v>0</v>
      </c>
    </row>
    <row r="17730" spans="1:14" x14ac:dyDescent="0.2">
      <c r="A17730">
        <v>315900</v>
      </c>
      <c r="B17730" t="s">
        <v>295</v>
      </c>
      <c r="C17730" t="s">
        <v>98</v>
      </c>
      <c r="D17730">
        <v>2010</v>
      </c>
      <c r="E17730" t="s">
        <v>361</v>
      </c>
      <c r="F17730" t="s">
        <v>362</v>
      </c>
      <c r="H17730">
        <v>4023</v>
      </c>
      <c r="I17730">
        <v>2279</v>
      </c>
      <c r="J17730">
        <v>2279</v>
      </c>
      <c r="K17730">
        <v>2279</v>
      </c>
      <c r="L17730">
        <v>100</v>
      </c>
      <c r="M17730">
        <v>56.65</v>
      </c>
      <c r="N17730">
        <f>COUNTIF(Cod_Mun_Norte!B:B,DADOS_SNIS_Minas!A17730)</f>
        <v>0</v>
      </c>
    </row>
    <row r="17731" spans="1:14" x14ac:dyDescent="0.2">
      <c r="A17731">
        <v>315900</v>
      </c>
      <c r="B17731" t="s">
        <v>295</v>
      </c>
      <c r="C17731" t="s">
        <v>98</v>
      </c>
      <c r="D17731">
        <v>2009</v>
      </c>
      <c r="E17731" t="s">
        <v>361</v>
      </c>
      <c r="F17731" t="s">
        <v>362</v>
      </c>
      <c r="H17731">
        <v>4405</v>
      </c>
      <c r="I17731">
        <v>2298</v>
      </c>
      <c r="J17731">
        <v>5195</v>
      </c>
      <c r="K17731">
        <v>4715</v>
      </c>
      <c r="L17731">
        <v>100</v>
      </c>
      <c r="M17731">
        <v>100</v>
      </c>
      <c r="N17731">
        <f>COUNTIF(Cod_Mun_Norte!B:B,DADOS_SNIS_Minas!A17731)</f>
        <v>0</v>
      </c>
    </row>
    <row r="17732" spans="1:14" x14ac:dyDescent="0.2">
      <c r="A17732">
        <v>315900</v>
      </c>
      <c r="B17732" t="s">
        <v>295</v>
      </c>
      <c r="C17732" t="s">
        <v>98</v>
      </c>
      <c r="D17732">
        <v>2008</v>
      </c>
      <c r="E17732" t="s">
        <v>361</v>
      </c>
      <c r="F17732" t="s">
        <v>362</v>
      </c>
      <c r="H17732">
        <v>4346</v>
      </c>
      <c r="I17732">
        <v>2268</v>
      </c>
      <c r="J17732">
        <v>2274</v>
      </c>
      <c r="K17732">
        <v>2274</v>
      </c>
      <c r="L17732">
        <v>100</v>
      </c>
      <c r="M17732">
        <v>52.32</v>
      </c>
      <c r="N17732">
        <f>COUNTIF(Cod_Mun_Norte!B:B,DADOS_SNIS_Minas!A17732)</f>
        <v>0</v>
      </c>
    </row>
    <row r="17733" spans="1:14" x14ac:dyDescent="0.2">
      <c r="A17733">
        <v>315900</v>
      </c>
      <c r="B17733" t="s">
        <v>295</v>
      </c>
      <c r="C17733" t="s">
        <v>98</v>
      </c>
      <c r="D17733">
        <v>2007</v>
      </c>
      <c r="E17733" t="s">
        <v>361</v>
      </c>
      <c r="F17733" t="s">
        <v>362</v>
      </c>
      <c r="H17733">
        <v>4159</v>
      </c>
      <c r="I17733">
        <v>2170</v>
      </c>
      <c r="J17733">
        <v>2229</v>
      </c>
      <c r="K17733">
        <v>2229</v>
      </c>
      <c r="L17733">
        <v>100</v>
      </c>
      <c r="M17733">
        <v>53.59</v>
      </c>
      <c r="N17733">
        <f>COUNTIF(Cod_Mun_Norte!B:B,DADOS_SNIS_Minas!A17733)</f>
        <v>0</v>
      </c>
    </row>
    <row r="17734" spans="1:14" x14ac:dyDescent="0.2">
      <c r="A17734">
        <v>315900</v>
      </c>
      <c r="B17734" t="s">
        <v>295</v>
      </c>
      <c r="C17734" t="s">
        <v>98</v>
      </c>
      <c r="D17734">
        <v>2006</v>
      </c>
      <c r="E17734" t="s">
        <v>361</v>
      </c>
      <c r="F17734" t="s">
        <v>362</v>
      </c>
      <c r="H17734">
        <v>3987</v>
      </c>
      <c r="I17734">
        <v>1843</v>
      </c>
      <c r="N17734">
        <f>COUNTIF(Cod_Mun_Norte!B:B,DADOS_SNIS_Minas!A17734)</f>
        <v>0</v>
      </c>
    </row>
    <row r="17735" spans="1:14" x14ac:dyDescent="0.2">
      <c r="A17735">
        <v>315900</v>
      </c>
      <c r="B17735" t="s">
        <v>295</v>
      </c>
      <c r="C17735" t="s">
        <v>98</v>
      </c>
      <c r="D17735">
        <v>2005</v>
      </c>
      <c r="H17735">
        <v>3949</v>
      </c>
      <c r="I17735">
        <v>1825</v>
      </c>
      <c r="N17735">
        <f>COUNTIF(Cod_Mun_Norte!B:B,DADOS_SNIS_Minas!A17735)</f>
        <v>0</v>
      </c>
    </row>
    <row r="17736" spans="1:14" x14ac:dyDescent="0.2">
      <c r="A17736">
        <v>315900</v>
      </c>
      <c r="B17736" t="s">
        <v>295</v>
      </c>
      <c r="C17736" t="s">
        <v>98</v>
      </c>
      <c r="D17736">
        <v>2004</v>
      </c>
      <c r="H17736">
        <v>3911</v>
      </c>
      <c r="I17736">
        <v>1807</v>
      </c>
      <c r="N17736">
        <f>COUNTIF(Cod_Mun_Norte!B:B,DADOS_SNIS_Minas!A17736)</f>
        <v>0</v>
      </c>
    </row>
    <row r="17737" spans="1:14" x14ac:dyDescent="0.2">
      <c r="A17737">
        <v>315900</v>
      </c>
      <c r="B17737" t="s">
        <v>295</v>
      </c>
      <c r="C17737" t="s">
        <v>98</v>
      </c>
      <c r="D17737">
        <v>2003</v>
      </c>
      <c r="H17737">
        <v>3842</v>
      </c>
      <c r="I17737">
        <v>1776</v>
      </c>
      <c r="N17737">
        <f>COUNTIF(Cod_Mun_Norte!B:B,DADOS_SNIS_Minas!A17737)</f>
        <v>0</v>
      </c>
    </row>
    <row r="17738" spans="1:14" x14ac:dyDescent="0.2">
      <c r="A17738">
        <v>315900</v>
      </c>
      <c r="B17738" t="s">
        <v>295</v>
      </c>
      <c r="C17738" t="s">
        <v>98</v>
      </c>
      <c r="D17738">
        <v>2002</v>
      </c>
      <c r="H17738">
        <v>3809</v>
      </c>
      <c r="I17738">
        <v>1760</v>
      </c>
      <c r="N17738">
        <f>COUNTIF(Cod_Mun_Norte!B:B,DADOS_SNIS_Minas!A17738)</f>
        <v>0</v>
      </c>
    </row>
    <row r="17739" spans="1:14" x14ac:dyDescent="0.2">
      <c r="A17739">
        <v>315900</v>
      </c>
      <c r="B17739" t="s">
        <v>295</v>
      </c>
      <c r="C17739" t="s">
        <v>98</v>
      </c>
      <c r="D17739">
        <v>2001</v>
      </c>
      <c r="H17739">
        <v>3776</v>
      </c>
      <c r="I17739">
        <v>1745</v>
      </c>
      <c r="N17739">
        <f>COUNTIF(Cod_Mun_Norte!B:B,DADOS_SNIS_Minas!A17739)</f>
        <v>0</v>
      </c>
    </row>
    <row r="17740" spans="1:14" x14ac:dyDescent="0.2">
      <c r="A17740">
        <v>315900</v>
      </c>
      <c r="B17740" t="s">
        <v>295</v>
      </c>
      <c r="C17740" t="s">
        <v>98</v>
      </c>
      <c r="D17740">
        <v>2000</v>
      </c>
      <c r="H17740">
        <v>3739</v>
      </c>
      <c r="I17740">
        <v>1728</v>
      </c>
      <c r="N17740">
        <f>COUNTIF(Cod_Mun_Norte!B:B,DADOS_SNIS_Minas!A17740)</f>
        <v>0</v>
      </c>
    </row>
    <row r="17741" spans="1:14" x14ac:dyDescent="0.2">
      <c r="A17741">
        <v>315900</v>
      </c>
      <c r="B17741" t="s">
        <v>295</v>
      </c>
      <c r="C17741" t="s">
        <v>98</v>
      </c>
      <c r="D17741">
        <v>1999</v>
      </c>
      <c r="H17741">
        <v>3647</v>
      </c>
      <c r="I17741">
        <v>1462</v>
      </c>
      <c r="N17741">
        <f>COUNTIF(Cod_Mun_Norte!B:B,DADOS_SNIS_Minas!A17741)</f>
        <v>0</v>
      </c>
    </row>
    <row r="17742" spans="1:14" x14ac:dyDescent="0.2">
      <c r="A17742">
        <v>315900</v>
      </c>
      <c r="B17742" t="s">
        <v>295</v>
      </c>
      <c r="C17742" t="s">
        <v>98</v>
      </c>
      <c r="D17742">
        <v>1998</v>
      </c>
      <c r="H17742">
        <v>3614</v>
      </c>
      <c r="I17742">
        <v>1448</v>
      </c>
      <c r="N17742">
        <f>COUNTIF(Cod_Mun_Norte!B:B,DADOS_SNIS_Minas!A17742)</f>
        <v>0</v>
      </c>
    </row>
    <row r="17743" spans="1:14" x14ac:dyDescent="0.2">
      <c r="A17743">
        <v>315900</v>
      </c>
      <c r="B17743" t="s">
        <v>295</v>
      </c>
      <c r="C17743" t="s">
        <v>98</v>
      </c>
      <c r="D17743">
        <v>1997</v>
      </c>
      <c r="H17743">
        <v>3581</v>
      </c>
      <c r="I17743">
        <v>1435</v>
      </c>
      <c r="N17743">
        <f>COUNTIF(Cod_Mun_Norte!B:B,DADOS_SNIS_Minas!A17743)</f>
        <v>0</v>
      </c>
    </row>
    <row r="17744" spans="1:14" x14ac:dyDescent="0.2">
      <c r="A17744">
        <v>315900</v>
      </c>
      <c r="B17744" t="s">
        <v>295</v>
      </c>
      <c r="C17744" t="s">
        <v>98</v>
      </c>
      <c r="D17744">
        <v>1996</v>
      </c>
      <c r="H17744">
        <v>3543</v>
      </c>
      <c r="I17744">
        <v>1420</v>
      </c>
      <c r="N17744">
        <f>COUNTIF(Cod_Mun_Norte!B:B,DADOS_SNIS_Minas!A17744)</f>
        <v>0</v>
      </c>
    </row>
    <row r="17745" spans="1:14" x14ac:dyDescent="0.2">
      <c r="A17745">
        <v>315900</v>
      </c>
      <c r="B17745" t="s">
        <v>295</v>
      </c>
      <c r="C17745" t="s">
        <v>98</v>
      </c>
      <c r="D17745">
        <v>1995</v>
      </c>
      <c r="H17745">
        <v>3440</v>
      </c>
      <c r="I17745">
        <v>1379</v>
      </c>
      <c r="N17745">
        <f>COUNTIF(Cod_Mun_Norte!B:B,DADOS_SNIS_Minas!A17745)</f>
        <v>0</v>
      </c>
    </row>
    <row r="17746" spans="1:14" x14ac:dyDescent="0.2">
      <c r="A17746">
        <v>315910</v>
      </c>
      <c r="B17746" t="s">
        <v>296</v>
      </c>
      <c r="C17746" t="s">
        <v>98</v>
      </c>
      <c r="D17746">
        <v>2020</v>
      </c>
      <c r="E17746" t="s">
        <v>2455</v>
      </c>
      <c r="F17746" t="s">
        <v>367</v>
      </c>
      <c r="G17746" t="s">
        <v>378</v>
      </c>
      <c r="H17746">
        <v>3765</v>
      </c>
      <c r="I17746">
        <v>2258</v>
      </c>
      <c r="J17746">
        <v>3100</v>
      </c>
      <c r="K17746">
        <v>2258</v>
      </c>
      <c r="L17746">
        <v>100</v>
      </c>
      <c r="M17746">
        <v>82.34</v>
      </c>
      <c r="N17746">
        <f>COUNTIF(Cod_Mun_Norte!B:B,DADOS_SNIS_Minas!A17746)</f>
        <v>0</v>
      </c>
    </row>
    <row r="17747" spans="1:14" x14ac:dyDescent="0.2">
      <c r="A17747">
        <v>315910</v>
      </c>
      <c r="B17747" t="s">
        <v>296</v>
      </c>
      <c r="C17747" t="s">
        <v>98</v>
      </c>
      <c r="D17747">
        <v>2019</v>
      </c>
      <c r="E17747" t="s">
        <v>2455</v>
      </c>
      <c r="F17747" t="s">
        <v>367</v>
      </c>
      <c r="G17747" t="s">
        <v>378</v>
      </c>
      <c r="H17747">
        <v>3777</v>
      </c>
      <c r="I17747">
        <v>2265</v>
      </c>
      <c r="J17747">
        <v>3000</v>
      </c>
      <c r="K17747">
        <v>2265</v>
      </c>
      <c r="L17747">
        <v>100</v>
      </c>
      <c r="M17747">
        <v>79.430000000000007</v>
      </c>
      <c r="N17747">
        <f>COUNTIF(Cod_Mun_Norte!B:B,DADOS_SNIS_Minas!A17747)</f>
        <v>0</v>
      </c>
    </row>
    <row r="17748" spans="1:14" x14ac:dyDescent="0.2">
      <c r="A17748">
        <v>315910</v>
      </c>
      <c r="B17748" t="s">
        <v>296</v>
      </c>
      <c r="C17748" t="s">
        <v>98</v>
      </c>
      <c r="D17748">
        <v>2018</v>
      </c>
      <c r="H17748">
        <v>3789</v>
      </c>
      <c r="I17748">
        <v>2272</v>
      </c>
      <c r="N17748">
        <f>COUNTIF(Cod_Mun_Norte!B:B,DADOS_SNIS_Minas!A17748)</f>
        <v>0</v>
      </c>
    </row>
    <row r="17749" spans="1:14" x14ac:dyDescent="0.2">
      <c r="A17749">
        <v>315910</v>
      </c>
      <c r="B17749" t="s">
        <v>296</v>
      </c>
      <c r="C17749" t="s">
        <v>98</v>
      </c>
      <c r="D17749">
        <v>2017</v>
      </c>
      <c r="E17749" t="s">
        <v>2455</v>
      </c>
      <c r="F17749" t="s">
        <v>367</v>
      </c>
      <c r="H17749">
        <v>3887</v>
      </c>
      <c r="I17749">
        <v>2331</v>
      </c>
      <c r="J17749">
        <v>3887</v>
      </c>
      <c r="K17749">
        <v>2331</v>
      </c>
      <c r="L17749">
        <v>100</v>
      </c>
      <c r="M17749">
        <v>100</v>
      </c>
      <c r="N17749">
        <f>COUNTIF(Cod_Mun_Norte!B:B,DADOS_SNIS_Minas!A17749)</f>
        <v>0</v>
      </c>
    </row>
    <row r="17750" spans="1:14" x14ac:dyDescent="0.2">
      <c r="A17750">
        <v>315910</v>
      </c>
      <c r="B17750" t="s">
        <v>296</v>
      </c>
      <c r="C17750" t="s">
        <v>98</v>
      </c>
      <c r="D17750">
        <v>2016</v>
      </c>
      <c r="E17750" t="s">
        <v>2455</v>
      </c>
      <c r="F17750" t="s">
        <v>367</v>
      </c>
      <c r="H17750">
        <v>3892</v>
      </c>
      <c r="I17750">
        <v>2334</v>
      </c>
      <c r="J17750">
        <v>3892</v>
      </c>
      <c r="K17750">
        <v>2334</v>
      </c>
      <c r="L17750">
        <v>100</v>
      </c>
      <c r="M17750">
        <v>100</v>
      </c>
      <c r="N17750">
        <f>COUNTIF(Cod_Mun_Norte!B:B,DADOS_SNIS_Minas!A17750)</f>
        <v>0</v>
      </c>
    </row>
    <row r="17751" spans="1:14" x14ac:dyDescent="0.2">
      <c r="A17751">
        <v>315910</v>
      </c>
      <c r="B17751" t="s">
        <v>296</v>
      </c>
      <c r="C17751" t="s">
        <v>98</v>
      </c>
      <c r="D17751">
        <v>2015</v>
      </c>
      <c r="E17751" t="s">
        <v>2456</v>
      </c>
      <c r="F17751" t="s">
        <v>374</v>
      </c>
      <c r="H17751">
        <v>3897</v>
      </c>
      <c r="I17751">
        <v>2337</v>
      </c>
      <c r="N17751">
        <f>COUNTIF(Cod_Mun_Norte!B:B,DADOS_SNIS_Minas!A17751)</f>
        <v>0</v>
      </c>
    </row>
    <row r="17752" spans="1:14" x14ac:dyDescent="0.2">
      <c r="A17752">
        <v>315910</v>
      </c>
      <c r="B17752" t="s">
        <v>296</v>
      </c>
      <c r="C17752" t="s">
        <v>98</v>
      </c>
      <c r="D17752">
        <v>2014</v>
      </c>
      <c r="E17752" t="s">
        <v>2456</v>
      </c>
      <c r="F17752" t="s">
        <v>374</v>
      </c>
      <c r="H17752">
        <v>3902</v>
      </c>
      <c r="I17752">
        <v>2340</v>
      </c>
      <c r="N17752">
        <f>COUNTIF(Cod_Mun_Norte!B:B,DADOS_SNIS_Minas!A17752)</f>
        <v>0</v>
      </c>
    </row>
    <row r="17753" spans="1:14" x14ac:dyDescent="0.2">
      <c r="A17753">
        <v>315910</v>
      </c>
      <c r="B17753" t="s">
        <v>296</v>
      </c>
      <c r="C17753" t="s">
        <v>98</v>
      </c>
      <c r="D17753">
        <v>2013</v>
      </c>
      <c r="E17753" t="s">
        <v>2456</v>
      </c>
      <c r="F17753" t="s">
        <v>374</v>
      </c>
      <c r="H17753">
        <v>3908</v>
      </c>
      <c r="I17753">
        <v>2344</v>
      </c>
      <c r="N17753">
        <f>COUNTIF(Cod_Mun_Norte!B:B,DADOS_SNIS_Minas!A17753)</f>
        <v>0</v>
      </c>
    </row>
    <row r="17754" spans="1:14" x14ac:dyDescent="0.2">
      <c r="A17754">
        <v>315910</v>
      </c>
      <c r="B17754" t="s">
        <v>296</v>
      </c>
      <c r="C17754" t="s">
        <v>98</v>
      </c>
      <c r="D17754">
        <v>2012</v>
      </c>
      <c r="H17754">
        <v>3804</v>
      </c>
      <c r="I17754">
        <v>2281</v>
      </c>
      <c r="N17754">
        <f>COUNTIF(Cod_Mun_Norte!B:B,DADOS_SNIS_Minas!A17754)</f>
        <v>0</v>
      </c>
    </row>
    <row r="17755" spans="1:14" x14ac:dyDescent="0.2">
      <c r="A17755">
        <v>315910</v>
      </c>
      <c r="B17755" t="s">
        <v>296</v>
      </c>
      <c r="C17755" t="s">
        <v>98</v>
      </c>
      <c r="D17755">
        <v>2011</v>
      </c>
      <c r="H17755">
        <v>3813</v>
      </c>
      <c r="I17755">
        <v>2287</v>
      </c>
      <c r="N17755">
        <f>COUNTIF(Cod_Mun_Norte!B:B,DADOS_SNIS_Minas!A17755)</f>
        <v>0</v>
      </c>
    </row>
    <row r="17756" spans="1:14" x14ac:dyDescent="0.2">
      <c r="A17756">
        <v>315910</v>
      </c>
      <c r="B17756" t="s">
        <v>296</v>
      </c>
      <c r="C17756" t="s">
        <v>98</v>
      </c>
      <c r="D17756">
        <v>2010</v>
      </c>
      <c r="H17756">
        <v>3822</v>
      </c>
      <c r="I17756">
        <v>2292</v>
      </c>
      <c r="N17756">
        <f>COUNTIF(Cod_Mun_Norte!B:B,DADOS_SNIS_Minas!A17756)</f>
        <v>0</v>
      </c>
    </row>
    <row r="17757" spans="1:14" x14ac:dyDescent="0.2">
      <c r="A17757">
        <v>315910</v>
      </c>
      <c r="B17757" t="s">
        <v>296</v>
      </c>
      <c r="C17757" t="s">
        <v>98</v>
      </c>
      <c r="D17757">
        <v>2009</v>
      </c>
      <c r="H17757">
        <v>4134</v>
      </c>
      <c r="I17757">
        <v>2341</v>
      </c>
      <c r="N17757">
        <f>COUNTIF(Cod_Mun_Norte!B:B,DADOS_SNIS_Minas!A17757)</f>
        <v>0</v>
      </c>
    </row>
    <row r="17758" spans="1:14" x14ac:dyDescent="0.2">
      <c r="A17758">
        <v>315910</v>
      </c>
      <c r="B17758" t="s">
        <v>296</v>
      </c>
      <c r="C17758" t="s">
        <v>98</v>
      </c>
      <c r="D17758">
        <v>2008</v>
      </c>
      <c r="H17758">
        <v>4120</v>
      </c>
      <c r="I17758">
        <v>2333</v>
      </c>
      <c r="N17758">
        <f>COUNTIF(Cod_Mun_Norte!B:B,DADOS_SNIS_Minas!A17758)</f>
        <v>0</v>
      </c>
    </row>
    <row r="17759" spans="1:14" x14ac:dyDescent="0.2">
      <c r="A17759">
        <v>315910</v>
      </c>
      <c r="B17759" t="s">
        <v>296</v>
      </c>
      <c r="C17759" t="s">
        <v>98</v>
      </c>
      <c r="D17759">
        <v>2007</v>
      </c>
      <c r="H17759">
        <v>3989</v>
      </c>
      <c r="I17759">
        <v>2259</v>
      </c>
      <c r="N17759">
        <f>COUNTIF(Cod_Mun_Norte!B:B,DADOS_SNIS_Minas!A17759)</f>
        <v>0</v>
      </c>
    </row>
    <row r="17760" spans="1:14" x14ac:dyDescent="0.2">
      <c r="A17760">
        <v>315910</v>
      </c>
      <c r="B17760" t="s">
        <v>296</v>
      </c>
      <c r="C17760" t="s">
        <v>98</v>
      </c>
      <c r="D17760">
        <v>2006</v>
      </c>
      <c r="H17760">
        <v>3796</v>
      </c>
      <c r="I17760">
        <v>1936</v>
      </c>
      <c r="N17760">
        <f>COUNTIF(Cod_Mun_Norte!B:B,DADOS_SNIS_Minas!A17760)</f>
        <v>0</v>
      </c>
    </row>
    <row r="17761" spans="1:14" x14ac:dyDescent="0.2">
      <c r="A17761">
        <v>315910</v>
      </c>
      <c r="B17761" t="s">
        <v>296</v>
      </c>
      <c r="C17761" t="s">
        <v>98</v>
      </c>
      <c r="D17761">
        <v>2005</v>
      </c>
      <c r="H17761">
        <v>3819</v>
      </c>
      <c r="I17761">
        <v>1947</v>
      </c>
      <c r="N17761">
        <f>COUNTIF(Cod_Mun_Norte!B:B,DADOS_SNIS_Minas!A17761)</f>
        <v>0</v>
      </c>
    </row>
    <row r="17762" spans="1:14" x14ac:dyDescent="0.2">
      <c r="A17762">
        <v>315910</v>
      </c>
      <c r="B17762" t="s">
        <v>296</v>
      </c>
      <c r="C17762" t="s">
        <v>98</v>
      </c>
      <c r="D17762">
        <v>2004</v>
      </c>
      <c r="H17762">
        <v>3841</v>
      </c>
      <c r="I17762">
        <v>1958</v>
      </c>
      <c r="N17762">
        <f>COUNTIF(Cod_Mun_Norte!B:B,DADOS_SNIS_Minas!A17762)</f>
        <v>0</v>
      </c>
    </row>
    <row r="17763" spans="1:14" x14ac:dyDescent="0.2">
      <c r="A17763">
        <v>315910</v>
      </c>
      <c r="B17763" t="s">
        <v>296</v>
      </c>
      <c r="C17763" t="s">
        <v>98</v>
      </c>
      <c r="D17763">
        <v>2003</v>
      </c>
      <c r="H17763">
        <v>3882</v>
      </c>
      <c r="I17763">
        <v>1979</v>
      </c>
      <c r="N17763">
        <f>COUNTIF(Cod_Mun_Norte!B:B,DADOS_SNIS_Minas!A17763)</f>
        <v>0</v>
      </c>
    </row>
    <row r="17764" spans="1:14" x14ac:dyDescent="0.2">
      <c r="A17764">
        <v>315910</v>
      </c>
      <c r="B17764" t="s">
        <v>296</v>
      </c>
      <c r="C17764" t="s">
        <v>98</v>
      </c>
      <c r="D17764">
        <v>2002</v>
      </c>
      <c r="H17764">
        <v>3902</v>
      </c>
      <c r="I17764">
        <v>1990</v>
      </c>
      <c r="N17764">
        <f>COUNTIF(Cod_Mun_Norte!B:B,DADOS_SNIS_Minas!A17764)</f>
        <v>0</v>
      </c>
    </row>
    <row r="17765" spans="1:14" x14ac:dyDescent="0.2">
      <c r="A17765">
        <v>315910</v>
      </c>
      <c r="B17765" t="s">
        <v>296</v>
      </c>
      <c r="C17765" t="s">
        <v>98</v>
      </c>
      <c r="D17765">
        <v>2001</v>
      </c>
      <c r="H17765">
        <v>3919</v>
      </c>
      <c r="I17765">
        <v>1998</v>
      </c>
      <c r="N17765">
        <f>COUNTIF(Cod_Mun_Norte!B:B,DADOS_SNIS_Minas!A17765)</f>
        <v>0</v>
      </c>
    </row>
    <row r="17766" spans="1:14" x14ac:dyDescent="0.2">
      <c r="A17766">
        <v>315910</v>
      </c>
      <c r="B17766" t="s">
        <v>296</v>
      </c>
      <c r="C17766" t="s">
        <v>98</v>
      </c>
      <c r="D17766">
        <v>2000</v>
      </c>
      <c r="H17766">
        <v>3944</v>
      </c>
      <c r="I17766">
        <v>2011</v>
      </c>
      <c r="N17766">
        <f>COUNTIF(Cod_Mun_Norte!B:B,DADOS_SNIS_Minas!A17766)</f>
        <v>0</v>
      </c>
    </row>
    <row r="17767" spans="1:14" x14ac:dyDescent="0.2">
      <c r="A17767">
        <v>315910</v>
      </c>
      <c r="B17767" t="s">
        <v>296</v>
      </c>
      <c r="C17767" t="s">
        <v>98</v>
      </c>
      <c r="D17767">
        <v>1999</v>
      </c>
      <c r="H17767">
        <v>4009</v>
      </c>
      <c r="I17767">
        <v>1666</v>
      </c>
      <c r="N17767">
        <f>COUNTIF(Cod_Mun_Norte!B:B,DADOS_SNIS_Minas!A17767)</f>
        <v>0</v>
      </c>
    </row>
    <row r="17768" spans="1:14" x14ac:dyDescent="0.2">
      <c r="A17768">
        <v>315910</v>
      </c>
      <c r="B17768" t="s">
        <v>296</v>
      </c>
      <c r="C17768" t="s">
        <v>98</v>
      </c>
      <c r="D17768">
        <v>1998</v>
      </c>
      <c r="H17768">
        <v>4019</v>
      </c>
      <c r="I17768">
        <v>1670</v>
      </c>
      <c r="N17768">
        <f>COUNTIF(Cod_Mun_Norte!B:B,DADOS_SNIS_Minas!A17768)</f>
        <v>0</v>
      </c>
    </row>
    <row r="17769" spans="1:14" x14ac:dyDescent="0.2">
      <c r="A17769">
        <v>315910</v>
      </c>
      <c r="B17769" t="s">
        <v>296</v>
      </c>
      <c r="C17769" t="s">
        <v>98</v>
      </c>
      <c r="D17769">
        <v>1997</v>
      </c>
      <c r="H17769">
        <v>4030</v>
      </c>
      <c r="I17769">
        <v>1675</v>
      </c>
      <c r="N17769">
        <f>COUNTIF(Cod_Mun_Norte!B:B,DADOS_SNIS_Minas!A17769)</f>
        <v>0</v>
      </c>
    </row>
    <row r="17770" spans="1:14" x14ac:dyDescent="0.2">
      <c r="A17770">
        <v>315910</v>
      </c>
      <c r="B17770" t="s">
        <v>296</v>
      </c>
      <c r="C17770" t="s">
        <v>98</v>
      </c>
      <c r="D17770">
        <v>1996</v>
      </c>
      <c r="H17770">
        <v>4043</v>
      </c>
      <c r="I17770">
        <v>1680</v>
      </c>
      <c r="N17770">
        <f>COUNTIF(Cod_Mun_Norte!B:B,DADOS_SNIS_Minas!A17770)</f>
        <v>0</v>
      </c>
    </row>
    <row r="17771" spans="1:14" x14ac:dyDescent="0.2">
      <c r="A17771">
        <v>315910</v>
      </c>
      <c r="B17771" t="s">
        <v>296</v>
      </c>
      <c r="C17771" t="s">
        <v>98</v>
      </c>
      <c r="D17771">
        <v>1995</v>
      </c>
      <c r="H17771">
        <v>3941</v>
      </c>
      <c r="I17771">
        <v>1638</v>
      </c>
      <c r="N17771">
        <f>COUNTIF(Cod_Mun_Norte!B:B,DADOS_SNIS_Minas!A17771)</f>
        <v>0</v>
      </c>
    </row>
    <row r="17772" spans="1:14" x14ac:dyDescent="0.2">
      <c r="A17772">
        <v>315920</v>
      </c>
      <c r="B17772" t="s">
        <v>2457</v>
      </c>
      <c r="C17772" t="s">
        <v>98</v>
      </c>
      <c r="D17772">
        <v>2020</v>
      </c>
      <c r="E17772" t="s">
        <v>361</v>
      </c>
      <c r="F17772" t="s">
        <v>99</v>
      </c>
      <c r="G17772" t="s">
        <v>119</v>
      </c>
      <c r="H17772">
        <v>8924</v>
      </c>
      <c r="I17772">
        <v>5590</v>
      </c>
      <c r="J17772">
        <v>5291</v>
      </c>
      <c r="K17772">
        <v>5291</v>
      </c>
      <c r="L17772">
        <v>94.7</v>
      </c>
      <c r="M17772">
        <v>59.29</v>
      </c>
      <c r="N17772">
        <f>COUNTIF(Cod_Mun_Norte!B:B,DADOS_SNIS_Minas!A17772)</f>
        <v>0</v>
      </c>
    </row>
    <row r="17773" spans="1:14" x14ac:dyDescent="0.2">
      <c r="A17773">
        <v>315920</v>
      </c>
      <c r="B17773" t="s">
        <v>2457</v>
      </c>
      <c r="C17773" t="s">
        <v>98</v>
      </c>
      <c r="D17773">
        <v>2019</v>
      </c>
      <c r="E17773" t="s">
        <v>361</v>
      </c>
      <c r="F17773" t="s">
        <v>99</v>
      </c>
      <c r="G17773" t="s">
        <v>119</v>
      </c>
      <c r="H17773">
        <v>8949</v>
      </c>
      <c r="I17773">
        <v>5606</v>
      </c>
      <c r="J17773">
        <v>5250</v>
      </c>
      <c r="K17773">
        <v>5250</v>
      </c>
      <c r="L17773">
        <v>93.7</v>
      </c>
      <c r="M17773">
        <v>58.67</v>
      </c>
      <c r="N17773">
        <f>COUNTIF(Cod_Mun_Norte!B:B,DADOS_SNIS_Minas!A17773)</f>
        <v>0</v>
      </c>
    </row>
    <row r="17774" spans="1:14" x14ac:dyDescent="0.2">
      <c r="A17774">
        <v>315920</v>
      </c>
      <c r="B17774" t="s">
        <v>2457</v>
      </c>
      <c r="C17774" t="s">
        <v>98</v>
      </c>
      <c r="D17774">
        <v>2018</v>
      </c>
      <c r="E17774" t="s">
        <v>361</v>
      </c>
      <c r="F17774" t="s">
        <v>99</v>
      </c>
      <c r="H17774">
        <v>8974</v>
      </c>
      <c r="I17774">
        <v>5622</v>
      </c>
      <c r="J17774">
        <v>5243</v>
      </c>
      <c r="K17774">
        <v>5243</v>
      </c>
      <c r="L17774">
        <v>93.3</v>
      </c>
      <c r="M17774">
        <v>58.42</v>
      </c>
      <c r="N17774">
        <f>COUNTIF(Cod_Mun_Norte!B:B,DADOS_SNIS_Minas!A17774)</f>
        <v>0</v>
      </c>
    </row>
    <row r="17775" spans="1:14" x14ac:dyDescent="0.2">
      <c r="A17775">
        <v>315920</v>
      </c>
      <c r="B17775" t="s">
        <v>2457</v>
      </c>
      <c r="C17775" t="s">
        <v>98</v>
      </c>
      <c r="D17775">
        <v>2017</v>
      </c>
      <c r="E17775" t="s">
        <v>361</v>
      </c>
      <c r="F17775" t="s">
        <v>99</v>
      </c>
      <c r="H17775">
        <v>9198</v>
      </c>
      <c r="I17775">
        <v>5762</v>
      </c>
      <c r="J17775">
        <v>5249</v>
      </c>
      <c r="K17775">
        <v>5249</v>
      </c>
      <c r="L17775">
        <v>91.1</v>
      </c>
      <c r="M17775">
        <v>57.07</v>
      </c>
      <c r="N17775">
        <f>COUNTIF(Cod_Mun_Norte!B:B,DADOS_SNIS_Minas!A17775)</f>
        <v>0</v>
      </c>
    </row>
    <row r="17776" spans="1:14" x14ac:dyDescent="0.2">
      <c r="A17776">
        <v>315920</v>
      </c>
      <c r="B17776" t="s">
        <v>2457</v>
      </c>
      <c r="C17776" t="s">
        <v>98</v>
      </c>
      <c r="D17776">
        <v>2016</v>
      </c>
      <c r="E17776" t="s">
        <v>361</v>
      </c>
      <c r="F17776" t="s">
        <v>99</v>
      </c>
      <c r="H17776">
        <v>9208</v>
      </c>
      <c r="I17776">
        <v>5768</v>
      </c>
      <c r="J17776">
        <v>5296</v>
      </c>
      <c r="K17776">
        <v>5296</v>
      </c>
      <c r="L17776">
        <v>91.8</v>
      </c>
      <c r="M17776">
        <v>57.52</v>
      </c>
      <c r="N17776">
        <f>COUNTIF(Cod_Mun_Norte!B:B,DADOS_SNIS_Minas!A17776)</f>
        <v>0</v>
      </c>
    </row>
    <row r="17777" spans="1:14" x14ac:dyDescent="0.2">
      <c r="A17777">
        <v>315920</v>
      </c>
      <c r="B17777" t="s">
        <v>2457</v>
      </c>
      <c r="C17777" t="s">
        <v>98</v>
      </c>
      <c r="D17777">
        <v>2015</v>
      </c>
      <c r="E17777" t="s">
        <v>2458</v>
      </c>
      <c r="F17777" t="s">
        <v>367</v>
      </c>
      <c r="H17777">
        <v>9218</v>
      </c>
      <c r="I17777">
        <v>5775</v>
      </c>
      <c r="J17777">
        <v>5326</v>
      </c>
      <c r="K17777">
        <v>5326</v>
      </c>
      <c r="L17777">
        <v>92.2</v>
      </c>
      <c r="M17777">
        <v>57.78</v>
      </c>
      <c r="N17777">
        <f>COUNTIF(Cod_Mun_Norte!B:B,DADOS_SNIS_Minas!A17777)</f>
        <v>0</v>
      </c>
    </row>
    <row r="17778" spans="1:14" x14ac:dyDescent="0.2">
      <c r="A17778">
        <v>315920</v>
      </c>
      <c r="B17778" t="s">
        <v>2457</v>
      </c>
      <c r="C17778" t="s">
        <v>98</v>
      </c>
      <c r="D17778">
        <v>2014</v>
      </c>
      <c r="E17778" t="s">
        <v>2458</v>
      </c>
      <c r="F17778" t="s">
        <v>367</v>
      </c>
      <c r="H17778">
        <v>9228</v>
      </c>
      <c r="I17778">
        <v>5781</v>
      </c>
      <c r="J17778">
        <v>5781</v>
      </c>
      <c r="K17778">
        <v>5781</v>
      </c>
      <c r="L17778">
        <v>100</v>
      </c>
      <c r="M17778">
        <v>62.65</v>
      </c>
      <c r="N17778">
        <f>COUNTIF(Cod_Mun_Norte!B:B,DADOS_SNIS_Minas!A17778)</f>
        <v>0</v>
      </c>
    </row>
    <row r="17779" spans="1:14" x14ac:dyDescent="0.2">
      <c r="A17779">
        <v>315920</v>
      </c>
      <c r="B17779" t="s">
        <v>2457</v>
      </c>
      <c r="C17779" t="s">
        <v>98</v>
      </c>
      <c r="D17779">
        <v>2013</v>
      </c>
      <c r="E17779" t="s">
        <v>2458</v>
      </c>
      <c r="F17779" t="s">
        <v>367</v>
      </c>
      <c r="H17779">
        <v>9239</v>
      </c>
      <c r="I17779">
        <v>5788</v>
      </c>
      <c r="J17779">
        <v>5788</v>
      </c>
      <c r="K17779">
        <v>5788</v>
      </c>
      <c r="L17779">
        <v>100</v>
      </c>
      <c r="M17779">
        <v>62.65</v>
      </c>
      <c r="N17779">
        <f>COUNTIF(Cod_Mun_Norte!B:B,DADOS_SNIS_Minas!A17779)</f>
        <v>0</v>
      </c>
    </row>
    <row r="17780" spans="1:14" x14ac:dyDescent="0.2">
      <c r="A17780">
        <v>315920</v>
      </c>
      <c r="B17780" t="s">
        <v>2457</v>
      </c>
      <c r="C17780" t="s">
        <v>98</v>
      </c>
      <c r="D17780">
        <v>2012</v>
      </c>
      <c r="E17780" t="s">
        <v>2458</v>
      </c>
      <c r="F17780" t="s">
        <v>367</v>
      </c>
      <c r="H17780">
        <v>8990</v>
      </c>
      <c r="I17780">
        <v>5632</v>
      </c>
      <c r="J17780">
        <v>5632</v>
      </c>
      <c r="K17780">
        <v>5632</v>
      </c>
      <c r="L17780">
        <v>100</v>
      </c>
      <c r="M17780">
        <v>62.65</v>
      </c>
      <c r="N17780">
        <f>COUNTIF(Cod_Mun_Norte!B:B,DADOS_SNIS_Minas!A17780)</f>
        <v>0</v>
      </c>
    </row>
    <row r="17781" spans="1:14" x14ac:dyDescent="0.2">
      <c r="A17781">
        <v>315920</v>
      </c>
      <c r="B17781" t="s">
        <v>2457</v>
      </c>
      <c r="C17781" t="s">
        <v>98</v>
      </c>
      <c r="D17781">
        <v>2011</v>
      </c>
      <c r="E17781" t="s">
        <v>361</v>
      </c>
      <c r="F17781" t="s">
        <v>99</v>
      </c>
      <c r="H17781">
        <v>9008</v>
      </c>
      <c r="I17781">
        <v>5643</v>
      </c>
      <c r="J17781">
        <v>5643</v>
      </c>
      <c r="K17781">
        <v>5643</v>
      </c>
      <c r="L17781">
        <v>100</v>
      </c>
      <c r="M17781">
        <v>62.64</v>
      </c>
      <c r="N17781">
        <f>COUNTIF(Cod_Mun_Norte!B:B,DADOS_SNIS_Minas!A17781)</f>
        <v>0</v>
      </c>
    </row>
    <row r="17782" spans="1:14" x14ac:dyDescent="0.2">
      <c r="A17782">
        <v>315920</v>
      </c>
      <c r="B17782" t="s">
        <v>2457</v>
      </c>
      <c r="C17782" t="s">
        <v>98</v>
      </c>
      <c r="D17782">
        <v>2010</v>
      </c>
      <c r="E17782" t="s">
        <v>361</v>
      </c>
      <c r="F17782" t="s">
        <v>99</v>
      </c>
      <c r="H17782">
        <v>9027</v>
      </c>
      <c r="I17782">
        <v>5655</v>
      </c>
      <c r="J17782">
        <v>5655</v>
      </c>
      <c r="K17782">
        <v>5655</v>
      </c>
      <c r="L17782">
        <v>100</v>
      </c>
      <c r="M17782">
        <v>62.65</v>
      </c>
      <c r="N17782">
        <f>COUNTIF(Cod_Mun_Norte!B:B,DADOS_SNIS_Minas!A17782)</f>
        <v>0</v>
      </c>
    </row>
    <row r="17783" spans="1:14" x14ac:dyDescent="0.2">
      <c r="A17783">
        <v>315920</v>
      </c>
      <c r="B17783" t="s">
        <v>2457</v>
      </c>
      <c r="C17783" t="s">
        <v>98</v>
      </c>
      <c r="D17783">
        <v>2009</v>
      </c>
      <c r="E17783" t="s">
        <v>361</v>
      </c>
      <c r="F17783" t="s">
        <v>99</v>
      </c>
      <c r="H17783">
        <v>9333</v>
      </c>
      <c r="I17783">
        <v>5726</v>
      </c>
      <c r="J17783">
        <v>5977</v>
      </c>
      <c r="K17783">
        <v>5977</v>
      </c>
      <c r="L17783">
        <v>100</v>
      </c>
      <c r="M17783">
        <v>64.040000000000006</v>
      </c>
      <c r="N17783">
        <f>COUNTIF(Cod_Mun_Norte!B:B,DADOS_SNIS_Minas!A17783)</f>
        <v>0</v>
      </c>
    </row>
    <row r="17784" spans="1:14" x14ac:dyDescent="0.2">
      <c r="A17784">
        <v>315920</v>
      </c>
      <c r="B17784" t="s">
        <v>2457</v>
      </c>
      <c r="C17784" t="s">
        <v>98</v>
      </c>
      <c r="D17784">
        <v>2008</v>
      </c>
      <c r="E17784" t="s">
        <v>361</v>
      </c>
      <c r="F17784" t="s">
        <v>99</v>
      </c>
      <c r="H17784">
        <v>9335</v>
      </c>
      <c r="I17784">
        <v>5728</v>
      </c>
      <c r="J17784">
        <v>5880</v>
      </c>
      <c r="K17784">
        <v>5880</v>
      </c>
      <c r="L17784">
        <v>100</v>
      </c>
      <c r="M17784">
        <v>62.99</v>
      </c>
      <c r="N17784">
        <f>COUNTIF(Cod_Mun_Norte!B:B,DADOS_SNIS_Minas!A17784)</f>
        <v>0</v>
      </c>
    </row>
    <row r="17785" spans="1:14" x14ac:dyDescent="0.2">
      <c r="A17785">
        <v>315920</v>
      </c>
      <c r="B17785" t="s">
        <v>2457</v>
      </c>
      <c r="C17785" t="s">
        <v>98</v>
      </c>
      <c r="D17785">
        <v>2007</v>
      </c>
      <c r="E17785" t="s">
        <v>361</v>
      </c>
      <c r="F17785" t="s">
        <v>362</v>
      </c>
      <c r="H17785">
        <v>9078</v>
      </c>
      <c r="I17785">
        <v>5570</v>
      </c>
      <c r="J17785">
        <v>5866</v>
      </c>
      <c r="K17785">
        <v>5866</v>
      </c>
      <c r="L17785">
        <v>100</v>
      </c>
      <c r="M17785">
        <v>64.62</v>
      </c>
      <c r="N17785">
        <f>COUNTIF(Cod_Mun_Norte!B:B,DADOS_SNIS_Minas!A17785)</f>
        <v>0</v>
      </c>
    </row>
    <row r="17786" spans="1:14" x14ac:dyDescent="0.2">
      <c r="A17786">
        <v>315920</v>
      </c>
      <c r="B17786" t="s">
        <v>2457</v>
      </c>
      <c r="C17786" t="s">
        <v>98</v>
      </c>
      <c r="D17786">
        <v>2006</v>
      </c>
      <c r="E17786" t="s">
        <v>361</v>
      </c>
      <c r="F17786" t="s">
        <v>362</v>
      </c>
      <c r="H17786">
        <v>9293</v>
      </c>
      <c r="I17786">
        <v>5498</v>
      </c>
      <c r="J17786">
        <v>5763</v>
      </c>
      <c r="K17786">
        <v>5763</v>
      </c>
      <c r="L17786">
        <v>100</v>
      </c>
      <c r="M17786">
        <v>62.01</v>
      </c>
      <c r="N17786">
        <f>COUNTIF(Cod_Mun_Norte!B:B,DADOS_SNIS_Minas!A17786)</f>
        <v>0</v>
      </c>
    </row>
    <row r="17787" spans="1:14" x14ac:dyDescent="0.2">
      <c r="A17787">
        <v>315920</v>
      </c>
      <c r="B17787" t="s">
        <v>2457</v>
      </c>
      <c r="C17787" t="s">
        <v>98</v>
      </c>
      <c r="D17787">
        <v>2005</v>
      </c>
      <c r="E17787" t="s">
        <v>361</v>
      </c>
      <c r="F17787" t="s">
        <v>362</v>
      </c>
      <c r="H17787">
        <v>9291</v>
      </c>
      <c r="I17787">
        <v>5497</v>
      </c>
      <c r="J17787">
        <v>4935</v>
      </c>
      <c r="K17787">
        <v>4935</v>
      </c>
      <c r="L17787">
        <v>89.8</v>
      </c>
      <c r="M17787">
        <v>53.12</v>
      </c>
      <c r="N17787">
        <f>COUNTIF(Cod_Mun_Norte!B:B,DADOS_SNIS_Minas!A17787)</f>
        <v>0</v>
      </c>
    </row>
    <row r="17788" spans="1:14" x14ac:dyDescent="0.2">
      <c r="A17788">
        <v>315920</v>
      </c>
      <c r="B17788" t="s">
        <v>2457</v>
      </c>
      <c r="C17788" t="s">
        <v>98</v>
      </c>
      <c r="D17788">
        <v>2004</v>
      </c>
      <c r="E17788" t="s">
        <v>361</v>
      </c>
      <c r="F17788" t="s">
        <v>362</v>
      </c>
      <c r="H17788">
        <v>9288</v>
      </c>
      <c r="I17788">
        <v>5495</v>
      </c>
      <c r="J17788">
        <v>4899</v>
      </c>
      <c r="K17788">
        <v>4899</v>
      </c>
      <c r="L17788">
        <v>89.2</v>
      </c>
      <c r="M17788">
        <v>52.75</v>
      </c>
      <c r="N17788">
        <f>COUNTIF(Cod_Mun_Norte!B:B,DADOS_SNIS_Minas!A17788)</f>
        <v>0</v>
      </c>
    </row>
    <row r="17789" spans="1:14" x14ac:dyDescent="0.2">
      <c r="A17789">
        <v>315920</v>
      </c>
      <c r="B17789" t="s">
        <v>2457</v>
      </c>
      <c r="C17789" t="s">
        <v>98</v>
      </c>
      <c r="D17789">
        <v>2003</v>
      </c>
      <c r="E17789" t="s">
        <v>361</v>
      </c>
      <c r="F17789" t="s">
        <v>362</v>
      </c>
      <c r="H17789">
        <v>9284</v>
      </c>
      <c r="I17789">
        <v>5493</v>
      </c>
      <c r="J17789">
        <v>4896</v>
      </c>
      <c r="K17789">
        <v>4896</v>
      </c>
      <c r="L17789">
        <v>89.1</v>
      </c>
      <c r="M17789">
        <v>52.74</v>
      </c>
      <c r="N17789">
        <f>COUNTIF(Cod_Mun_Norte!B:B,DADOS_SNIS_Minas!A17789)</f>
        <v>0</v>
      </c>
    </row>
    <row r="17790" spans="1:14" x14ac:dyDescent="0.2">
      <c r="A17790">
        <v>315920</v>
      </c>
      <c r="B17790" t="s">
        <v>2457</v>
      </c>
      <c r="C17790" t="s">
        <v>98</v>
      </c>
      <c r="D17790">
        <v>2002</v>
      </c>
      <c r="E17790" t="s">
        <v>361</v>
      </c>
      <c r="F17790" t="s">
        <v>362</v>
      </c>
      <c r="H17790">
        <v>9282</v>
      </c>
      <c r="I17790">
        <v>5491</v>
      </c>
      <c r="J17790">
        <v>4860</v>
      </c>
      <c r="K17790">
        <v>4860</v>
      </c>
      <c r="L17790">
        <v>88.5</v>
      </c>
      <c r="M17790">
        <v>52.36</v>
      </c>
      <c r="N17790">
        <f>COUNTIF(Cod_Mun_Norte!B:B,DADOS_SNIS_Minas!A17790)</f>
        <v>0</v>
      </c>
    </row>
    <row r="17791" spans="1:14" x14ac:dyDescent="0.2">
      <c r="A17791">
        <v>315920</v>
      </c>
      <c r="B17791" t="s">
        <v>2457</v>
      </c>
      <c r="C17791" t="s">
        <v>98</v>
      </c>
      <c r="D17791">
        <v>2001</v>
      </c>
      <c r="E17791" t="s">
        <v>361</v>
      </c>
      <c r="F17791" t="s">
        <v>362</v>
      </c>
      <c r="H17791">
        <v>9279</v>
      </c>
      <c r="I17791">
        <v>5490</v>
      </c>
      <c r="J17791">
        <v>4806</v>
      </c>
      <c r="K17791">
        <v>4806</v>
      </c>
      <c r="L17791">
        <v>87.5</v>
      </c>
      <c r="M17791">
        <v>51.79</v>
      </c>
      <c r="N17791">
        <f>COUNTIF(Cod_Mun_Norte!B:B,DADOS_SNIS_Minas!A17791)</f>
        <v>0</v>
      </c>
    </row>
    <row r="17792" spans="1:14" x14ac:dyDescent="0.2">
      <c r="A17792">
        <v>315920</v>
      </c>
      <c r="B17792" t="s">
        <v>2457</v>
      </c>
      <c r="C17792" t="s">
        <v>98</v>
      </c>
      <c r="D17792">
        <v>2000</v>
      </c>
      <c r="E17792" t="s">
        <v>361</v>
      </c>
      <c r="F17792" t="s">
        <v>362</v>
      </c>
      <c r="H17792">
        <v>9278</v>
      </c>
      <c r="I17792">
        <v>5489</v>
      </c>
      <c r="N17792">
        <f>COUNTIF(Cod_Mun_Norte!B:B,DADOS_SNIS_Minas!A17792)</f>
        <v>0</v>
      </c>
    </row>
    <row r="17793" spans="1:14" x14ac:dyDescent="0.2">
      <c r="A17793">
        <v>315920</v>
      </c>
      <c r="B17793" t="s">
        <v>2457</v>
      </c>
      <c r="C17793" t="s">
        <v>98</v>
      </c>
      <c r="D17793">
        <v>1999</v>
      </c>
      <c r="E17793" t="s">
        <v>361</v>
      </c>
      <c r="F17793" t="s">
        <v>362</v>
      </c>
      <c r="H17793">
        <v>9748</v>
      </c>
      <c r="I17793">
        <v>5428</v>
      </c>
      <c r="N17793">
        <f>COUNTIF(Cod_Mun_Norte!B:B,DADOS_SNIS_Minas!A17793)</f>
        <v>0</v>
      </c>
    </row>
    <row r="17794" spans="1:14" x14ac:dyDescent="0.2">
      <c r="A17794">
        <v>315920</v>
      </c>
      <c r="B17794" t="s">
        <v>2457</v>
      </c>
      <c r="C17794" t="s">
        <v>98</v>
      </c>
      <c r="D17794">
        <v>1998</v>
      </c>
      <c r="E17794" t="s">
        <v>361</v>
      </c>
      <c r="F17794" t="s">
        <v>362</v>
      </c>
      <c r="H17794">
        <v>9660</v>
      </c>
      <c r="I17794">
        <v>5379</v>
      </c>
      <c r="N17794">
        <f>COUNTIF(Cod_Mun_Norte!B:B,DADOS_SNIS_Minas!A17794)</f>
        <v>0</v>
      </c>
    </row>
    <row r="17795" spans="1:14" x14ac:dyDescent="0.2">
      <c r="A17795">
        <v>315920</v>
      </c>
      <c r="B17795" t="s">
        <v>2457</v>
      </c>
      <c r="C17795" t="s">
        <v>98</v>
      </c>
      <c r="D17795">
        <v>1997</v>
      </c>
      <c r="H17795">
        <v>9571</v>
      </c>
      <c r="I17795">
        <v>5329</v>
      </c>
      <c r="N17795">
        <f>COUNTIF(Cod_Mun_Norte!B:B,DADOS_SNIS_Minas!A17795)</f>
        <v>0</v>
      </c>
    </row>
    <row r="17796" spans="1:14" x14ac:dyDescent="0.2">
      <c r="A17796">
        <v>315920</v>
      </c>
      <c r="B17796" t="s">
        <v>2457</v>
      </c>
      <c r="C17796" t="s">
        <v>98</v>
      </c>
      <c r="D17796">
        <v>1996</v>
      </c>
      <c r="H17796">
        <v>9466</v>
      </c>
      <c r="I17796">
        <v>5271</v>
      </c>
      <c r="N17796">
        <f>COUNTIF(Cod_Mun_Norte!B:B,DADOS_SNIS_Minas!A17796)</f>
        <v>0</v>
      </c>
    </row>
    <row r="17797" spans="1:14" x14ac:dyDescent="0.2">
      <c r="A17797">
        <v>315920</v>
      </c>
      <c r="B17797" t="s">
        <v>2457</v>
      </c>
      <c r="C17797" t="s">
        <v>98</v>
      </c>
      <c r="D17797">
        <v>1995</v>
      </c>
      <c r="H17797">
        <v>9360</v>
      </c>
      <c r="I17797">
        <v>5212</v>
      </c>
      <c r="N17797">
        <f>COUNTIF(Cod_Mun_Norte!B:B,DADOS_SNIS_Minas!A17797)</f>
        <v>0</v>
      </c>
    </row>
    <row r="17798" spans="1:14" x14ac:dyDescent="0.2">
      <c r="A17798">
        <v>315940</v>
      </c>
      <c r="B17798" t="s">
        <v>2459</v>
      </c>
      <c r="C17798" t="s">
        <v>98</v>
      </c>
      <c r="D17798">
        <v>2020</v>
      </c>
      <c r="E17798" t="s">
        <v>361</v>
      </c>
      <c r="F17798" t="s">
        <v>362</v>
      </c>
      <c r="G17798" t="s">
        <v>119</v>
      </c>
      <c r="H17798">
        <v>3402</v>
      </c>
      <c r="I17798">
        <v>2120</v>
      </c>
      <c r="J17798">
        <v>1584</v>
      </c>
      <c r="K17798">
        <v>1584</v>
      </c>
      <c r="L17798">
        <v>74.7</v>
      </c>
      <c r="M17798">
        <v>46.56</v>
      </c>
      <c r="N17798">
        <f>COUNTIF(Cod_Mun_Norte!B:B,DADOS_SNIS_Minas!A17798)</f>
        <v>0</v>
      </c>
    </row>
    <row r="17799" spans="1:14" x14ac:dyDescent="0.2">
      <c r="A17799">
        <v>315940</v>
      </c>
      <c r="B17799" t="s">
        <v>2459</v>
      </c>
      <c r="C17799" t="s">
        <v>98</v>
      </c>
      <c r="D17799">
        <v>2019</v>
      </c>
      <c r="E17799" t="s">
        <v>361</v>
      </c>
      <c r="F17799" t="s">
        <v>362</v>
      </c>
      <c r="G17799" t="s">
        <v>119</v>
      </c>
      <c r="H17799">
        <v>3425</v>
      </c>
      <c r="I17799">
        <v>2135</v>
      </c>
      <c r="J17799">
        <v>1563</v>
      </c>
      <c r="K17799">
        <v>1563</v>
      </c>
      <c r="L17799">
        <v>73.2</v>
      </c>
      <c r="M17799">
        <v>45.64</v>
      </c>
      <c r="N17799">
        <f>COUNTIF(Cod_Mun_Norte!B:B,DADOS_SNIS_Minas!A17799)</f>
        <v>0</v>
      </c>
    </row>
    <row r="17800" spans="1:14" x14ac:dyDescent="0.2">
      <c r="A17800">
        <v>315940</v>
      </c>
      <c r="B17800" t="s">
        <v>2459</v>
      </c>
      <c r="C17800" t="s">
        <v>98</v>
      </c>
      <c r="D17800">
        <v>2018</v>
      </c>
      <c r="E17800" t="s">
        <v>361</v>
      </c>
      <c r="F17800" t="s">
        <v>362</v>
      </c>
      <c r="H17800">
        <v>3449</v>
      </c>
      <c r="I17800">
        <v>2149</v>
      </c>
      <c r="J17800">
        <v>1577</v>
      </c>
      <c r="K17800">
        <v>1577</v>
      </c>
      <c r="L17800">
        <v>73.400000000000006</v>
      </c>
      <c r="M17800">
        <v>45.72</v>
      </c>
      <c r="N17800">
        <f>COUNTIF(Cod_Mun_Norte!B:B,DADOS_SNIS_Minas!A17800)</f>
        <v>0</v>
      </c>
    </row>
    <row r="17801" spans="1:14" x14ac:dyDescent="0.2">
      <c r="A17801">
        <v>315940</v>
      </c>
      <c r="B17801" t="s">
        <v>2459</v>
      </c>
      <c r="C17801" t="s">
        <v>98</v>
      </c>
      <c r="D17801">
        <v>2017</v>
      </c>
      <c r="E17801" t="s">
        <v>361</v>
      </c>
      <c r="F17801" t="s">
        <v>362</v>
      </c>
      <c r="H17801">
        <v>3566</v>
      </c>
      <c r="I17801">
        <v>2222</v>
      </c>
      <c r="J17801">
        <v>1588</v>
      </c>
      <c r="K17801">
        <v>1588</v>
      </c>
      <c r="L17801">
        <v>71.5</v>
      </c>
      <c r="M17801">
        <v>44.53</v>
      </c>
      <c r="N17801">
        <f>COUNTIF(Cod_Mun_Norte!B:B,DADOS_SNIS_Minas!A17801)</f>
        <v>0</v>
      </c>
    </row>
    <row r="17802" spans="1:14" x14ac:dyDescent="0.2">
      <c r="A17802">
        <v>315940</v>
      </c>
      <c r="B17802" t="s">
        <v>2459</v>
      </c>
      <c r="C17802" t="s">
        <v>98</v>
      </c>
      <c r="D17802">
        <v>2016</v>
      </c>
      <c r="E17802" t="s">
        <v>361</v>
      </c>
      <c r="F17802" t="s">
        <v>362</v>
      </c>
      <c r="H17802">
        <v>3580</v>
      </c>
      <c r="I17802">
        <v>2231</v>
      </c>
      <c r="J17802">
        <v>1602</v>
      </c>
      <c r="K17802">
        <v>1602</v>
      </c>
      <c r="L17802">
        <v>71.8</v>
      </c>
      <c r="M17802">
        <v>44.75</v>
      </c>
      <c r="N17802">
        <f>COUNTIF(Cod_Mun_Norte!B:B,DADOS_SNIS_Minas!A17802)</f>
        <v>0</v>
      </c>
    </row>
    <row r="17803" spans="1:14" x14ac:dyDescent="0.2">
      <c r="A17803">
        <v>315940</v>
      </c>
      <c r="B17803" t="s">
        <v>2459</v>
      </c>
      <c r="C17803" t="s">
        <v>98</v>
      </c>
      <c r="D17803">
        <v>2015</v>
      </c>
      <c r="E17803" t="s">
        <v>361</v>
      </c>
      <c r="F17803" t="s">
        <v>362</v>
      </c>
      <c r="H17803">
        <v>3595</v>
      </c>
      <c r="I17803">
        <v>2240</v>
      </c>
      <c r="J17803">
        <v>1580</v>
      </c>
      <c r="K17803">
        <v>1580</v>
      </c>
      <c r="L17803">
        <v>70.5</v>
      </c>
      <c r="M17803">
        <v>43.95</v>
      </c>
      <c r="N17803">
        <f>COUNTIF(Cod_Mun_Norte!B:B,DADOS_SNIS_Minas!A17803)</f>
        <v>0</v>
      </c>
    </row>
    <row r="17804" spans="1:14" x14ac:dyDescent="0.2">
      <c r="A17804">
        <v>315940</v>
      </c>
      <c r="B17804" t="s">
        <v>2459</v>
      </c>
      <c r="C17804" t="s">
        <v>98</v>
      </c>
      <c r="D17804">
        <v>2014</v>
      </c>
      <c r="E17804" t="s">
        <v>361</v>
      </c>
      <c r="F17804" t="s">
        <v>362</v>
      </c>
      <c r="H17804">
        <v>3611</v>
      </c>
      <c r="I17804">
        <v>2250</v>
      </c>
      <c r="J17804">
        <v>2250</v>
      </c>
      <c r="K17804">
        <v>2250</v>
      </c>
      <c r="L17804">
        <v>100</v>
      </c>
      <c r="M17804">
        <v>62.31</v>
      </c>
      <c r="N17804">
        <f>COUNTIF(Cod_Mun_Norte!B:B,DADOS_SNIS_Minas!A17804)</f>
        <v>0</v>
      </c>
    </row>
    <row r="17805" spans="1:14" x14ac:dyDescent="0.2">
      <c r="A17805">
        <v>315940</v>
      </c>
      <c r="B17805" t="s">
        <v>2459</v>
      </c>
      <c r="C17805" t="s">
        <v>98</v>
      </c>
      <c r="D17805">
        <v>2013</v>
      </c>
      <c r="E17805" t="s">
        <v>361</v>
      </c>
      <c r="F17805" t="s">
        <v>362</v>
      </c>
      <c r="H17805">
        <v>3628</v>
      </c>
      <c r="I17805">
        <v>2261</v>
      </c>
      <c r="J17805">
        <v>2261</v>
      </c>
      <c r="K17805">
        <v>2261</v>
      </c>
      <c r="L17805">
        <v>100</v>
      </c>
      <c r="M17805">
        <v>62.32</v>
      </c>
      <c r="N17805">
        <f>COUNTIF(Cod_Mun_Norte!B:B,DADOS_SNIS_Minas!A17805)</f>
        <v>0</v>
      </c>
    </row>
    <row r="17806" spans="1:14" x14ac:dyDescent="0.2">
      <c r="A17806">
        <v>315940</v>
      </c>
      <c r="B17806" t="s">
        <v>2459</v>
      </c>
      <c r="C17806" t="s">
        <v>98</v>
      </c>
      <c r="D17806">
        <v>2012</v>
      </c>
      <c r="E17806" t="s">
        <v>361</v>
      </c>
      <c r="F17806" t="s">
        <v>362</v>
      </c>
      <c r="H17806">
        <v>3544</v>
      </c>
      <c r="I17806">
        <v>2209</v>
      </c>
      <c r="J17806">
        <v>2209</v>
      </c>
      <c r="K17806">
        <v>2209</v>
      </c>
      <c r="L17806">
        <v>100</v>
      </c>
      <c r="M17806">
        <v>62.33</v>
      </c>
      <c r="N17806">
        <f>COUNTIF(Cod_Mun_Norte!B:B,DADOS_SNIS_Minas!A17806)</f>
        <v>0</v>
      </c>
    </row>
    <row r="17807" spans="1:14" x14ac:dyDescent="0.2">
      <c r="A17807">
        <v>315940</v>
      </c>
      <c r="B17807" t="s">
        <v>2459</v>
      </c>
      <c r="C17807" t="s">
        <v>98</v>
      </c>
      <c r="D17807">
        <v>2011</v>
      </c>
      <c r="E17807" t="s">
        <v>361</v>
      </c>
      <c r="F17807" t="s">
        <v>362</v>
      </c>
      <c r="H17807">
        <v>3563</v>
      </c>
      <c r="I17807">
        <v>2221</v>
      </c>
      <c r="J17807">
        <v>2184</v>
      </c>
      <c r="K17807">
        <v>2184</v>
      </c>
      <c r="L17807">
        <v>98.3</v>
      </c>
      <c r="M17807">
        <v>61.3</v>
      </c>
      <c r="N17807">
        <f>COUNTIF(Cod_Mun_Norte!B:B,DADOS_SNIS_Minas!A17807)</f>
        <v>0</v>
      </c>
    </row>
    <row r="17808" spans="1:14" x14ac:dyDescent="0.2">
      <c r="A17808">
        <v>315940</v>
      </c>
      <c r="B17808" t="s">
        <v>2459</v>
      </c>
      <c r="C17808" t="s">
        <v>98</v>
      </c>
      <c r="D17808">
        <v>2010</v>
      </c>
      <c r="E17808" t="s">
        <v>361</v>
      </c>
      <c r="F17808" t="s">
        <v>362</v>
      </c>
      <c r="H17808">
        <v>3583</v>
      </c>
      <c r="I17808">
        <v>2233</v>
      </c>
      <c r="J17808">
        <v>2170</v>
      </c>
      <c r="K17808">
        <v>2170</v>
      </c>
      <c r="L17808">
        <v>97.2</v>
      </c>
      <c r="M17808">
        <v>60.56</v>
      </c>
      <c r="N17808">
        <f>COUNTIF(Cod_Mun_Norte!B:B,DADOS_SNIS_Minas!A17808)</f>
        <v>0</v>
      </c>
    </row>
    <row r="17809" spans="1:14" x14ac:dyDescent="0.2">
      <c r="A17809">
        <v>315940</v>
      </c>
      <c r="B17809" t="s">
        <v>2459</v>
      </c>
      <c r="C17809" t="s">
        <v>98</v>
      </c>
      <c r="D17809">
        <v>2009</v>
      </c>
      <c r="E17809" t="s">
        <v>361</v>
      </c>
      <c r="F17809" t="s">
        <v>362</v>
      </c>
      <c r="H17809">
        <v>3847</v>
      </c>
      <c r="I17809">
        <v>2319</v>
      </c>
      <c r="J17809">
        <v>2100</v>
      </c>
      <c r="K17809">
        <v>2100</v>
      </c>
      <c r="L17809">
        <v>90.6</v>
      </c>
      <c r="M17809">
        <v>54.59</v>
      </c>
      <c r="N17809">
        <f>COUNTIF(Cod_Mun_Norte!B:B,DADOS_SNIS_Minas!A17809)</f>
        <v>0</v>
      </c>
    </row>
    <row r="17810" spans="1:14" x14ac:dyDescent="0.2">
      <c r="A17810">
        <v>315940</v>
      </c>
      <c r="B17810" t="s">
        <v>2459</v>
      </c>
      <c r="C17810" t="s">
        <v>98</v>
      </c>
      <c r="D17810">
        <v>2008</v>
      </c>
      <c r="E17810" t="s">
        <v>361</v>
      </c>
      <c r="F17810" t="s">
        <v>362</v>
      </c>
      <c r="H17810">
        <v>3850</v>
      </c>
      <c r="I17810">
        <v>2321</v>
      </c>
      <c r="J17810">
        <v>2079</v>
      </c>
      <c r="K17810">
        <v>2079</v>
      </c>
      <c r="L17810">
        <v>89.6</v>
      </c>
      <c r="M17810">
        <v>54</v>
      </c>
      <c r="N17810">
        <f>COUNTIF(Cod_Mun_Norte!B:B,DADOS_SNIS_Minas!A17810)</f>
        <v>0</v>
      </c>
    </row>
    <row r="17811" spans="1:14" x14ac:dyDescent="0.2">
      <c r="A17811">
        <v>315940</v>
      </c>
      <c r="B17811" t="s">
        <v>2459</v>
      </c>
      <c r="C17811" t="s">
        <v>98</v>
      </c>
      <c r="D17811">
        <v>2007</v>
      </c>
      <c r="E17811" t="s">
        <v>361</v>
      </c>
      <c r="F17811" t="s">
        <v>362</v>
      </c>
      <c r="H17811">
        <v>3747</v>
      </c>
      <c r="I17811">
        <v>2259</v>
      </c>
      <c r="J17811">
        <v>2009</v>
      </c>
      <c r="K17811">
        <v>2009</v>
      </c>
      <c r="L17811">
        <v>88.9</v>
      </c>
      <c r="M17811">
        <v>53.62</v>
      </c>
      <c r="N17811">
        <f>COUNTIF(Cod_Mun_Norte!B:B,DADOS_SNIS_Minas!A17811)</f>
        <v>0</v>
      </c>
    </row>
    <row r="17812" spans="1:14" x14ac:dyDescent="0.2">
      <c r="A17812">
        <v>315940</v>
      </c>
      <c r="B17812" t="s">
        <v>2459</v>
      </c>
      <c r="C17812" t="s">
        <v>98</v>
      </c>
      <c r="D17812">
        <v>2006</v>
      </c>
      <c r="E17812" t="s">
        <v>361</v>
      </c>
      <c r="F17812" t="s">
        <v>362</v>
      </c>
      <c r="H17812">
        <v>3687</v>
      </c>
      <c r="I17812">
        <v>2060</v>
      </c>
      <c r="J17812">
        <v>2006</v>
      </c>
      <c r="K17812">
        <v>2006</v>
      </c>
      <c r="L17812">
        <v>97.4</v>
      </c>
      <c r="M17812">
        <v>54.41</v>
      </c>
      <c r="N17812">
        <f>COUNTIF(Cod_Mun_Norte!B:B,DADOS_SNIS_Minas!A17812)</f>
        <v>0</v>
      </c>
    </row>
    <row r="17813" spans="1:14" x14ac:dyDescent="0.2">
      <c r="A17813">
        <v>315940</v>
      </c>
      <c r="B17813" t="s">
        <v>2459</v>
      </c>
      <c r="C17813" t="s">
        <v>98</v>
      </c>
      <c r="D17813">
        <v>2005</v>
      </c>
      <c r="E17813" t="s">
        <v>361</v>
      </c>
      <c r="F17813" t="s">
        <v>362</v>
      </c>
      <c r="H17813">
        <v>3711</v>
      </c>
      <c r="I17813">
        <v>2073</v>
      </c>
      <c r="J17813">
        <v>1957</v>
      </c>
      <c r="K17813">
        <v>1957</v>
      </c>
      <c r="L17813">
        <v>94.4</v>
      </c>
      <c r="M17813">
        <v>52.74</v>
      </c>
      <c r="N17813">
        <f>COUNTIF(Cod_Mun_Norte!B:B,DADOS_SNIS_Minas!A17813)</f>
        <v>0</v>
      </c>
    </row>
    <row r="17814" spans="1:14" x14ac:dyDescent="0.2">
      <c r="A17814">
        <v>315940</v>
      </c>
      <c r="B17814" t="s">
        <v>2459</v>
      </c>
      <c r="C17814" t="s">
        <v>98</v>
      </c>
      <c r="D17814">
        <v>2004</v>
      </c>
      <c r="E17814" t="s">
        <v>361</v>
      </c>
      <c r="F17814" t="s">
        <v>362</v>
      </c>
      <c r="H17814">
        <v>3736</v>
      </c>
      <c r="I17814">
        <v>2087</v>
      </c>
      <c r="J17814">
        <v>1855</v>
      </c>
      <c r="K17814">
        <v>1855</v>
      </c>
      <c r="L17814">
        <v>88.9</v>
      </c>
      <c r="M17814">
        <v>49.65</v>
      </c>
      <c r="N17814">
        <f>COUNTIF(Cod_Mun_Norte!B:B,DADOS_SNIS_Minas!A17814)</f>
        <v>0</v>
      </c>
    </row>
    <row r="17815" spans="1:14" x14ac:dyDescent="0.2">
      <c r="A17815">
        <v>315940</v>
      </c>
      <c r="B17815" t="s">
        <v>2459</v>
      </c>
      <c r="C17815" t="s">
        <v>98</v>
      </c>
      <c r="D17815">
        <v>2003</v>
      </c>
      <c r="E17815" t="s">
        <v>361</v>
      </c>
      <c r="F17815" t="s">
        <v>362</v>
      </c>
      <c r="H17815">
        <v>3780</v>
      </c>
      <c r="I17815">
        <v>2112</v>
      </c>
      <c r="J17815">
        <v>1785</v>
      </c>
      <c r="K17815">
        <v>1785</v>
      </c>
      <c r="L17815">
        <v>84.5</v>
      </c>
      <c r="M17815">
        <v>47.22</v>
      </c>
      <c r="N17815">
        <f>COUNTIF(Cod_Mun_Norte!B:B,DADOS_SNIS_Minas!A17815)</f>
        <v>0</v>
      </c>
    </row>
    <row r="17816" spans="1:14" x14ac:dyDescent="0.2">
      <c r="A17816">
        <v>315940</v>
      </c>
      <c r="B17816" t="s">
        <v>2459</v>
      </c>
      <c r="C17816" t="s">
        <v>98</v>
      </c>
      <c r="D17816">
        <v>2002</v>
      </c>
      <c r="E17816" t="s">
        <v>361</v>
      </c>
      <c r="F17816" t="s">
        <v>362</v>
      </c>
      <c r="H17816">
        <v>3801</v>
      </c>
      <c r="I17816">
        <v>2123</v>
      </c>
      <c r="J17816">
        <v>1775</v>
      </c>
      <c r="K17816">
        <v>1775</v>
      </c>
      <c r="L17816">
        <v>83.6</v>
      </c>
      <c r="M17816">
        <v>46.7</v>
      </c>
      <c r="N17816">
        <f>COUNTIF(Cod_Mun_Norte!B:B,DADOS_SNIS_Minas!A17816)</f>
        <v>0</v>
      </c>
    </row>
    <row r="17817" spans="1:14" x14ac:dyDescent="0.2">
      <c r="A17817">
        <v>315940</v>
      </c>
      <c r="B17817" t="s">
        <v>2459</v>
      </c>
      <c r="C17817" t="s">
        <v>98</v>
      </c>
      <c r="D17817">
        <v>2001</v>
      </c>
      <c r="E17817" t="s">
        <v>361</v>
      </c>
      <c r="F17817" t="s">
        <v>362</v>
      </c>
      <c r="H17817">
        <v>3830</v>
      </c>
      <c r="I17817">
        <v>2140</v>
      </c>
      <c r="J17817">
        <v>1736</v>
      </c>
      <c r="K17817">
        <v>1736</v>
      </c>
      <c r="L17817">
        <v>81.099999999999994</v>
      </c>
      <c r="M17817">
        <v>45.33</v>
      </c>
      <c r="N17817">
        <f>COUNTIF(Cod_Mun_Norte!B:B,DADOS_SNIS_Minas!A17817)</f>
        <v>0</v>
      </c>
    </row>
    <row r="17818" spans="1:14" x14ac:dyDescent="0.2">
      <c r="A17818">
        <v>315940</v>
      </c>
      <c r="B17818" t="s">
        <v>2459</v>
      </c>
      <c r="C17818" t="s">
        <v>98</v>
      </c>
      <c r="D17818">
        <v>2000</v>
      </c>
      <c r="E17818" t="s">
        <v>361</v>
      </c>
      <c r="F17818" t="s">
        <v>362</v>
      </c>
      <c r="H17818">
        <v>3847</v>
      </c>
      <c r="I17818">
        <v>2149</v>
      </c>
      <c r="N17818">
        <f>COUNTIF(Cod_Mun_Norte!B:B,DADOS_SNIS_Minas!A17818)</f>
        <v>0</v>
      </c>
    </row>
    <row r="17819" spans="1:14" x14ac:dyDescent="0.2">
      <c r="A17819">
        <v>315940</v>
      </c>
      <c r="B17819" t="s">
        <v>2459</v>
      </c>
      <c r="C17819" t="s">
        <v>98</v>
      </c>
      <c r="D17819">
        <v>1999</v>
      </c>
      <c r="E17819" t="s">
        <v>361</v>
      </c>
      <c r="F17819" t="s">
        <v>362</v>
      </c>
      <c r="H17819">
        <v>3529</v>
      </c>
      <c r="I17819">
        <v>1835</v>
      </c>
      <c r="N17819">
        <f>COUNTIF(Cod_Mun_Norte!B:B,DADOS_SNIS_Minas!A17819)</f>
        <v>0</v>
      </c>
    </row>
    <row r="17820" spans="1:14" x14ac:dyDescent="0.2">
      <c r="A17820">
        <v>315940</v>
      </c>
      <c r="B17820" t="s">
        <v>2459</v>
      </c>
      <c r="C17820" t="s">
        <v>98</v>
      </c>
      <c r="D17820">
        <v>1998</v>
      </c>
      <c r="E17820" t="s">
        <v>361</v>
      </c>
      <c r="F17820" t="s">
        <v>362</v>
      </c>
      <c r="H17820">
        <v>3605</v>
      </c>
      <c r="I17820">
        <v>1874</v>
      </c>
      <c r="N17820">
        <f>COUNTIF(Cod_Mun_Norte!B:B,DADOS_SNIS_Minas!A17820)</f>
        <v>0</v>
      </c>
    </row>
    <row r="17821" spans="1:14" x14ac:dyDescent="0.2">
      <c r="A17821">
        <v>315940</v>
      </c>
      <c r="B17821" t="s">
        <v>2459</v>
      </c>
      <c r="C17821" t="s">
        <v>98</v>
      </c>
      <c r="D17821">
        <v>1997</v>
      </c>
      <c r="H17821">
        <v>3680</v>
      </c>
      <c r="I17821">
        <v>1913</v>
      </c>
      <c r="N17821">
        <f>COUNTIF(Cod_Mun_Norte!B:B,DADOS_SNIS_Minas!A17821)</f>
        <v>0</v>
      </c>
    </row>
    <row r="17822" spans="1:14" x14ac:dyDescent="0.2">
      <c r="A17822">
        <v>315940</v>
      </c>
      <c r="B17822" t="s">
        <v>2459</v>
      </c>
      <c r="C17822" t="s">
        <v>98</v>
      </c>
      <c r="D17822">
        <v>1996</v>
      </c>
      <c r="H17822">
        <v>3770</v>
      </c>
      <c r="I17822">
        <v>1960</v>
      </c>
      <c r="N17822">
        <f>COUNTIF(Cod_Mun_Norte!B:B,DADOS_SNIS_Minas!A17822)</f>
        <v>0</v>
      </c>
    </row>
    <row r="17823" spans="1:14" x14ac:dyDescent="0.2">
      <c r="A17823">
        <v>315940</v>
      </c>
      <c r="B17823" t="s">
        <v>2459</v>
      </c>
      <c r="C17823" t="s">
        <v>98</v>
      </c>
      <c r="D17823">
        <v>1995</v>
      </c>
      <c r="H17823">
        <v>3864</v>
      </c>
      <c r="I17823">
        <v>2009</v>
      </c>
      <c r="N17823">
        <f>COUNTIF(Cod_Mun_Norte!B:B,DADOS_SNIS_Minas!A17823)</f>
        <v>0</v>
      </c>
    </row>
    <row r="17824" spans="1:14" x14ac:dyDescent="0.2">
      <c r="A17824">
        <v>315930</v>
      </c>
      <c r="B17824" t="s">
        <v>297</v>
      </c>
      <c r="C17824" t="s">
        <v>98</v>
      </c>
      <c r="D17824">
        <v>2020</v>
      </c>
      <c r="E17824" t="s">
        <v>2460</v>
      </c>
      <c r="F17824" t="s">
        <v>367</v>
      </c>
      <c r="G17824" t="s">
        <v>867</v>
      </c>
      <c r="H17824">
        <v>4863</v>
      </c>
      <c r="I17824">
        <v>3656</v>
      </c>
      <c r="J17824">
        <v>4863</v>
      </c>
      <c r="K17824">
        <v>3656</v>
      </c>
      <c r="L17824">
        <v>100</v>
      </c>
      <c r="M17824">
        <v>100</v>
      </c>
      <c r="N17824">
        <f>COUNTIF(Cod_Mun_Norte!B:B,DADOS_SNIS_Minas!A17824)</f>
        <v>0</v>
      </c>
    </row>
    <row r="17825" spans="1:14" x14ac:dyDescent="0.2">
      <c r="A17825">
        <v>315930</v>
      </c>
      <c r="B17825" t="s">
        <v>297</v>
      </c>
      <c r="C17825" t="s">
        <v>98</v>
      </c>
      <c r="D17825">
        <v>2019</v>
      </c>
      <c r="E17825" t="s">
        <v>2460</v>
      </c>
      <c r="F17825" t="s">
        <v>367</v>
      </c>
      <c r="G17825" t="s">
        <v>378</v>
      </c>
      <c r="H17825">
        <v>4884</v>
      </c>
      <c r="I17825">
        <v>3672</v>
      </c>
      <c r="J17825">
        <v>4884</v>
      </c>
      <c r="K17825">
        <v>3672</v>
      </c>
      <c r="L17825">
        <v>100</v>
      </c>
      <c r="M17825">
        <v>100</v>
      </c>
      <c r="N17825">
        <f>COUNTIF(Cod_Mun_Norte!B:B,DADOS_SNIS_Minas!A17825)</f>
        <v>0</v>
      </c>
    </row>
    <row r="17826" spans="1:14" x14ac:dyDescent="0.2">
      <c r="A17826">
        <v>315930</v>
      </c>
      <c r="B17826" t="s">
        <v>297</v>
      </c>
      <c r="C17826" t="s">
        <v>98</v>
      </c>
      <c r="D17826">
        <v>2018</v>
      </c>
      <c r="E17826" t="s">
        <v>2460</v>
      </c>
      <c r="F17826" t="s">
        <v>367</v>
      </c>
      <c r="H17826">
        <v>4905</v>
      </c>
      <c r="I17826">
        <v>3688</v>
      </c>
      <c r="J17826">
        <v>4905</v>
      </c>
      <c r="K17826">
        <v>3688</v>
      </c>
      <c r="L17826">
        <v>100</v>
      </c>
      <c r="M17826">
        <v>100</v>
      </c>
      <c r="N17826">
        <f>COUNTIF(Cod_Mun_Norte!B:B,DADOS_SNIS_Minas!A17826)</f>
        <v>0</v>
      </c>
    </row>
    <row r="17827" spans="1:14" x14ac:dyDescent="0.2">
      <c r="A17827">
        <v>315930</v>
      </c>
      <c r="B17827" t="s">
        <v>297</v>
      </c>
      <c r="C17827" t="s">
        <v>98</v>
      </c>
      <c r="D17827">
        <v>2017</v>
      </c>
      <c r="E17827" t="s">
        <v>2460</v>
      </c>
      <c r="F17827" t="s">
        <v>367</v>
      </c>
      <c r="H17827">
        <v>5043</v>
      </c>
      <c r="I17827">
        <v>3792</v>
      </c>
      <c r="J17827">
        <v>5043</v>
      </c>
      <c r="K17827">
        <v>3792</v>
      </c>
      <c r="L17827">
        <v>100</v>
      </c>
      <c r="M17827">
        <v>100</v>
      </c>
      <c r="N17827">
        <f>COUNTIF(Cod_Mun_Norte!B:B,DADOS_SNIS_Minas!A17827)</f>
        <v>0</v>
      </c>
    </row>
    <row r="17828" spans="1:14" x14ac:dyDescent="0.2">
      <c r="A17828">
        <v>315930</v>
      </c>
      <c r="B17828" t="s">
        <v>297</v>
      </c>
      <c r="C17828" t="s">
        <v>98</v>
      </c>
      <c r="D17828">
        <v>2016</v>
      </c>
      <c r="E17828" t="s">
        <v>2460</v>
      </c>
      <c r="F17828" t="s">
        <v>367</v>
      </c>
      <c r="H17828">
        <v>5054</v>
      </c>
      <c r="I17828">
        <v>3800</v>
      </c>
      <c r="J17828">
        <v>5054</v>
      </c>
      <c r="K17828">
        <v>3800</v>
      </c>
      <c r="L17828">
        <v>100</v>
      </c>
      <c r="M17828">
        <v>100</v>
      </c>
      <c r="N17828">
        <f>COUNTIF(Cod_Mun_Norte!B:B,DADOS_SNIS_Minas!A17828)</f>
        <v>0</v>
      </c>
    </row>
    <row r="17829" spans="1:14" x14ac:dyDescent="0.2">
      <c r="A17829">
        <v>315930</v>
      </c>
      <c r="B17829" t="s">
        <v>297</v>
      </c>
      <c r="C17829" t="s">
        <v>98</v>
      </c>
      <c r="D17829">
        <v>2015</v>
      </c>
      <c r="E17829" t="s">
        <v>2460</v>
      </c>
      <c r="F17829" t="s">
        <v>367</v>
      </c>
      <c r="H17829">
        <v>5065</v>
      </c>
      <c r="I17829">
        <v>3808</v>
      </c>
      <c r="J17829">
        <v>5065</v>
      </c>
      <c r="K17829">
        <v>3808</v>
      </c>
      <c r="L17829">
        <v>100</v>
      </c>
      <c r="M17829">
        <v>100</v>
      </c>
      <c r="N17829">
        <f>COUNTIF(Cod_Mun_Norte!B:B,DADOS_SNIS_Minas!A17829)</f>
        <v>0</v>
      </c>
    </row>
    <row r="17830" spans="1:14" x14ac:dyDescent="0.2">
      <c r="A17830">
        <v>315930</v>
      </c>
      <c r="B17830" t="s">
        <v>297</v>
      </c>
      <c r="C17830" t="s">
        <v>98</v>
      </c>
      <c r="D17830">
        <v>2014</v>
      </c>
      <c r="E17830" t="s">
        <v>2461</v>
      </c>
      <c r="F17830" t="s">
        <v>99</v>
      </c>
      <c r="H17830">
        <v>5077</v>
      </c>
      <c r="I17830">
        <v>3817</v>
      </c>
      <c r="J17830">
        <v>5077</v>
      </c>
      <c r="K17830">
        <v>3817</v>
      </c>
      <c r="L17830">
        <v>100</v>
      </c>
      <c r="M17830">
        <v>100</v>
      </c>
      <c r="N17830">
        <f>COUNTIF(Cod_Mun_Norte!B:B,DADOS_SNIS_Minas!A17830)</f>
        <v>0</v>
      </c>
    </row>
    <row r="17831" spans="1:14" x14ac:dyDescent="0.2">
      <c r="A17831">
        <v>315930</v>
      </c>
      <c r="B17831" t="s">
        <v>297</v>
      </c>
      <c r="C17831" t="s">
        <v>98</v>
      </c>
      <c r="D17831">
        <v>2013</v>
      </c>
      <c r="E17831" t="s">
        <v>2461</v>
      </c>
      <c r="F17831" t="s">
        <v>99</v>
      </c>
      <c r="H17831">
        <v>5090</v>
      </c>
      <c r="I17831">
        <v>3827</v>
      </c>
      <c r="J17831">
        <v>5090</v>
      </c>
      <c r="K17831">
        <v>3827</v>
      </c>
      <c r="L17831">
        <v>100</v>
      </c>
      <c r="M17831">
        <v>100</v>
      </c>
      <c r="N17831">
        <f>COUNTIF(Cod_Mun_Norte!B:B,DADOS_SNIS_Minas!A17831)</f>
        <v>0</v>
      </c>
    </row>
    <row r="17832" spans="1:14" x14ac:dyDescent="0.2">
      <c r="A17832">
        <v>315930</v>
      </c>
      <c r="B17832" t="s">
        <v>297</v>
      </c>
      <c r="C17832" t="s">
        <v>98</v>
      </c>
      <c r="D17832">
        <v>2012</v>
      </c>
      <c r="E17832" t="s">
        <v>2461</v>
      </c>
      <c r="F17832" t="s">
        <v>99</v>
      </c>
      <c r="H17832">
        <v>4960</v>
      </c>
      <c r="I17832">
        <v>3729</v>
      </c>
      <c r="J17832">
        <v>4960</v>
      </c>
      <c r="K17832">
        <v>3729</v>
      </c>
      <c r="L17832">
        <v>100</v>
      </c>
      <c r="M17832">
        <v>100</v>
      </c>
      <c r="N17832">
        <f>COUNTIF(Cod_Mun_Norte!B:B,DADOS_SNIS_Minas!A17832)</f>
        <v>0</v>
      </c>
    </row>
    <row r="17833" spans="1:14" x14ac:dyDescent="0.2">
      <c r="A17833">
        <v>315930</v>
      </c>
      <c r="B17833" t="s">
        <v>297</v>
      </c>
      <c r="C17833" t="s">
        <v>98</v>
      </c>
      <c r="D17833">
        <v>2011</v>
      </c>
      <c r="H17833">
        <v>4976</v>
      </c>
      <c r="I17833">
        <v>3741</v>
      </c>
      <c r="N17833">
        <f>COUNTIF(Cod_Mun_Norte!B:B,DADOS_SNIS_Minas!A17833)</f>
        <v>0</v>
      </c>
    </row>
    <row r="17834" spans="1:14" x14ac:dyDescent="0.2">
      <c r="A17834">
        <v>315930</v>
      </c>
      <c r="B17834" t="s">
        <v>297</v>
      </c>
      <c r="C17834" t="s">
        <v>98</v>
      </c>
      <c r="D17834">
        <v>2010</v>
      </c>
      <c r="H17834">
        <v>4993</v>
      </c>
      <c r="I17834">
        <v>3754</v>
      </c>
      <c r="N17834">
        <f>COUNTIF(Cod_Mun_Norte!B:B,DADOS_SNIS_Minas!A17834)</f>
        <v>0</v>
      </c>
    </row>
    <row r="17835" spans="1:14" x14ac:dyDescent="0.2">
      <c r="A17835">
        <v>315930</v>
      </c>
      <c r="B17835" t="s">
        <v>297</v>
      </c>
      <c r="C17835" t="s">
        <v>98</v>
      </c>
      <c r="D17835">
        <v>2009</v>
      </c>
      <c r="H17835">
        <v>5869</v>
      </c>
      <c r="I17835">
        <v>4272</v>
      </c>
      <c r="N17835">
        <f>COUNTIF(Cod_Mun_Norte!B:B,DADOS_SNIS_Minas!A17835)</f>
        <v>0</v>
      </c>
    </row>
    <row r="17836" spans="1:14" x14ac:dyDescent="0.2">
      <c r="A17836">
        <v>315930</v>
      </c>
      <c r="B17836" t="s">
        <v>297</v>
      </c>
      <c r="C17836" t="s">
        <v>98</v>
      </c>
      <c r="D17836">
        <v>2008</v>
      </c>
      <c r="H17836">
        <v>5813</v>
      </c>
      <c r="I17836">
        <v>4231</v>
      </c>
      <c r="N17836">
        <f>COUNTIF(Cod_Mun_Norte!B:B,DADOS_SNIS_Minas!A17836)</f>
        <v>0</v>
      </c>
    </row>
    <row r="17837" spans="1:14" x14ac:dyDescent="0.2">
      <c r="A17837">
        <v>315930</v>
      </c>
      <c r="B17837" t="s">
        <v>297</v>
      </c>
      <c r="C17837" t="s">
        <v>98</v>
      </c>
      <c r="D17837">
        <v>2007</v>
      </c>
      <c r="H17837">
        <v>5588</v>
      </c>
      <c r="I17837">
        <v>4067</v>
      </c>
      <c r="N17837">
        <f>COUNTIF(Cod_Mun_Norte!B:B,DADOS_SNIS_Minas!A17837)</f>
        <v>0</v>
      </c>
    </row>
    <row r="17838" spans="1:14" x14ac:dyDescent="0.2">
      <c r="A17838">
        <v>315930</v>
      </c>
      <c r="B17838" t="s">
        <v>297</v>
      </c>
      <c r="C17838" t="s">
        <v>98</v>
      </c>
      <c r="D17838">
        <v>2006</v>
      </c>
      <c r="H17838">
        <v>5289</v>
      </c>
      <c r="I17838">
        <v>3651</v>
      </c>
      <c r="N17838">
        <f>COUNTIF(Cod_Mun_Norte!B:B,DADOS_SNIS_Minas!A17838)</f>
        <v>0</v>
      </c>
    </row>
    <row r="17839" spans="1:14" x14ac:dyDescent="0.2">
      <c r="A17839">
        <v>315930</v>
      </c>
      <c r="B17839" t="s">
        <v>297</v>
      </c>
      <c r="C17839" t="s">
        <v>98</v>
      </c>
      <c r="D17839">
        <v>2005</v>
      </c>
      <c r="H17839">
        <v>5278</v>
      </c>
      <c r="I17839">
        <v>3643</v>
      </c>
      <c r="N17839">
        <f>COUNTIF(Cod_Mun_Norte!B:B,DADOS_SNIS_Minas!A17839)</f>
        <v>0</v>
      </c>
    </row>
    <row r="17840" spans="1:14" x14ac:dyDescent="0.2">
      <c r="A17840">
        <v>315930</v>
      </c>
      <c r="B17840" t="s">
        <v>297</v>
      </c>
      <c r="C17840" t="s">
        <v>98</v>
      </c>
      <c r="D17840">
        <v>2004</v>
      </c>
      <c r="H17840">
        <v>5267</v>
      </c>
      <c r="I17840">
        <v>3636</v>
      </c>
      <c r="N17840">
        <f>COUNTIF(Cod_Mun_Norte!B:B,DADOS_SNIS_Minas!A17840)</f>
        <v>0</v>
      </c>
    </row>
    <row r="17841" spans="1:14" x14ac:dyDescent="0.2">
      <c r="A17841">
        <v>315930</v>
      </c>
      <c r="B17841" t="s">
        <v>297</v>
      </c>
      <c r="C17841" t="s">
        <v>98</v>
      </c>
      <c r="D17841">
        <v>2003</v>
      </c>
      <c r="H17841">
        <v>5248</v>
      </c>
      <c r="I17841">
        <v>3623</v>
      </c>
      <c r="N17841">
        <f>COUNTIF(Cod_Mun_Norte!B:B,DADOS_SNIS_Minas!A17841)</f>
        <v>0</v>
      </c>
    </row>
    <row r="17842" spans="1:14" x14ac:dyDescent="0.2">
      <c r="A17842">
        <v>315930</v>
      </c>
      <c r="B17842" t="s">
        <v>297</v>
      </c>
      <c r="C17842" t="s">
        <v>98</v>
      </c>
      <c r="D17842">
        <v>2002</v>
      </c>
      <c r="H17842">
        <v>5238</v>
      </c>
      <c r="I17842">
        <v>3616</v>
      </c>
      <c r="N17842">
        <f>COUNTIF(Cod_Mun_Norte!B:B,DADOS_SNIS_Minas!A17842)</f>
        <v>0</v>
      </c>
    </row>
    <row r="17843" spans="1:14" x14ac:dyDescent="0.2">
      <c r="A17843">
        <v>315930</v>
      </c>
      <c r="B17843" t="s">
        <v>297</v>
      </c>
      <c r="C17843" t="s">
        <v>98</v>
      </c>
      <c r="D17843">
        <v>2001</v>
      </c>
      <c r="H17843">
        <v>5226</v>
      </c>
      <c r="I17843">
        <v>3608</v>
      </c>
      <c r="N17843">
        <f>COUNTIF(Cod_Mun_Norte!B:B,DADOS_SNIS_Minas!A17843)</f>
        <v>0</v>
      </c>
    </row>
    <row r="17844" spans="1:14" x14ac:dyDescent="0.2">
      <c r="A17844">
        <v>315930</v>
      </c>
      <c r="B17844" t="s">
        <v>297</v>
      </c>
      <c r="C17844" t="s">
        <v>98</v>
      </c>
      <c r="D17844">
        <v>2000</v>
      </c>
      <c r="H17844">
        <v>5218</v>
      </c>
      <c r="I17844">
        <v>3602</v>
      </c>
      <c r="N17844">
        <f>COUNTIF(Cod_Mun_Norte!B:B,DADOS_SNIS_Minas!A17844)</f>
        <v>0</v>
      </c>
    </row>
    <row r="17845" spans="1:14" x14ac:dyDescent="0.2">
      <c r="A17845">
        <v>315930</v>
      </c>
      <c r="B17845" t="s">
        <v>297</v>
      </c>
      <c r="C17845" t="s">
        <v>98</v>
      </c>
      <c r="D17845">
        <v>1999</v>
      </c>
      <c r="H17845">
        <v>5253</v>
      </c>
      <c r="I17845">
        <v>3553</v>
      </c>
      <c r="N17845">
        <f>COUNTIF(Cod_Mun_Norte!B:B,DADOS_SNIS_Minas!A17845)</f>
        <v>0</v>
      </c>
    </row>
    <row r="17846" spans="1:14" x14ac:dyDescent="0.2">
      <c r="A17846">
        <v>315930</v>
      </c>
      <c r="B17846" t="s">
        <v>297</v>
      </c>
      <c r="C17846" t="s">
        <v>98</v>
      </c>
      <c r="D17846">
        <v>1998</v>
      </c>
      <c r="H17846">
        <v>5243</v>
      </c>
      <c r="I17846">
        <v>3547</v>
      </c>
      <c r="N17846">
        <f>COUNTIF(Cod_Mun_Norte!B:B,DADOS_SNIS_Minas!A17846)</f>
        <v>0</v>
      </c>
    </row>
    <row r="17847" spans="1:14" x14ac:dyDescent="0.2">
      <c r="A17847">
        <v>315930</v>
      </c>
      <c r="B17847" t="s">
        <v>297</v>
      </c>
      <c r="C17847" t="s">
        <v>98</v>
      </c>
      <c r="D17847">
        <v>1997</v>
      </c>
      <c r="H17847">
        <v>5232</v>
      </c>
      <c r="I17847">
        <v>3539</v>
      </c>
      <c r="N17847">
        <f>COUNTIF(Cod_Mun_Norte!B:B,DADOS_SNIS_Minas!A17847)</f>
        <v>0</v>
      </c>
    </row>
    <row r="17848" spans="1:14" x14ac:dyDescent="0.2">
      <c r="A17848">
        <v>315930</v>
      </c>
      <c r="B17848" t="s">
        <v>297</v>
      </c>
      <c r="C17848" t="s">
        <v>98</v>
      </c>
      <c r="D17848">
        <v>1996</v>
      </c>
      <c r="H17848">
        <v>5220</v>
      </c>
      <c r="I17848">
        <v>3531</v>
      </c>
      <c r="N17848">
        <f>COUNTIF(Cod_Mun_Norte!B:B,DADOS_SNIS_Minas!A17848)</f>
        <v>0</v>
      </c>
    </row>
    <row r="17849" spans="1:14" x14ac:dyDescent="0.2">
      <c r="A17849">
        <v>315930</v>
      </c>
      <c r="B17849" t="s">
        <v>297</v>
      </c>
      <c r="C17849" t="s">
        <v>98</v>
      </c>
      <c r="D17849">
        <v>1995</v>
      </c>
      <c r="H17849">
        <v>4915</v>
      </c>
      <c r="I17849">
        <v>3325</v>
      </c>
      <c r="N17849">
        <f>COUNTIF(Cod_Mun_Norte!B:B,DADOS_SNIS_Minas!A17849)</f>
        <v>0</v>
      </c>
    </row>
    <row r="17850" spans="1:14" x14ac:dyDescent="0.2">
      <c r="A17850">
        <v>315935</v>
      </c>
      <c r="B17850" t="s">
        <v>2462</v>
      </c>
      <c r="C17850" t="s">
        <v>98</v>
      </c>
      <c r="D17850">
        <v>2020</v>
      </c>
      <c r="E17850" t="s">
        <v>2463</v>
      </c>
      <c r="F17850" t="s">
        <v>354</v>
      </c>
      <c r="G17850" t="s">
        <v>355</v>
      </c>
      <c r="H17850">
        <v>7268</v>
      </c>
      <c r="I17850">
        <v>5300</v>
      </c>
      <c r="J17850">
        <v>5027</v>
      </c>
      <c r="K17850">
        <v>5027</v>
      </c>
      <c r="L17850">
        <v>94.9</v>
      </c>
      <c r="M17850">
        <v>69.17</v>
      </c>
      <c r="N17850">
        <f>COUNTIF(Cod_Mun_Norte!B:B,DADOS_SNIS_Minas!A17850)</f>
        <v>0</v>
      </c>
    </row>
    <row r="17851" spans="1:14" x14ac:dyDescent="0.2">
      <c r="A17851">
        <v>315935</v>
      </c>
      <c r="B17851" t="s">
        <v>2462</v>
      </c>
      <c r="C17851" t="s">
        <v>98</v>
      </c>
      <c r="D17851">
        <v>2019</v>
      </c>
      <c r="E17851" t="s">
        <v>361</v>
      </c>
      <c r="F17851" t="s">
        <v>362</v>
      </c>
      <c r="G17851" t="s">
        <v>119</v>
      </c>
      <c r="H17851">
        <v>7212</v>
      </c>
      <c r="I17851">
        <v>5259</v>
      </c>
      <c r="J17851">
        <v>4892</v>
      </c>
      <c r="K17851">
        <v>4892</v>
      </c>
      <c r="L17851">
        <v>93</v>
      </c>
      <c r="M17851">
        <v>67.83</v>
      </c>
      <c r="N17851">
        <f>COUNTIF(Cod_Mun_Norte!B:B,DADOS_SNIS_Minas!A17851)</f>
        <v>0</v>
      </c>
    </row>
    <row r="17852" spans="1:14" x14ac:dyDescent="0.2">
      <c r="A17852">
        <v>315935</v>
      </c>
      <c r="B17852" t="s">
        <v>2462</v>
      </c>
      <c r="C17852" t="s">
        <v>98</v>
      </c>
      <c r="D17852">
        <v>2018</v>
      </c>
      <c r="E17852" t="s">
        <v>361</v>
      </c>
      <c r="F17852" t="s">
        <v>362</v>
      </c>
      <c r="H17852">
        <v>7155</v>
      </c>
      <c r="I17852">
        <v>5217</v>
      </c>
      <c r="J17852">
        <v>4892</v>
      </c>
      <c r="K17852">
        <v>4892</v>
      </c>
      <c r="L17852">
        <v>93.8</v>
      </c>
      <c r="M17852">
        <v>68.37</v>
      </c>
      <c r="N17852">
        <f>COUNTIF(Cod_Mun_Norte!B:B,DADOS_SNIS_Minas!A17852)</f>
        <v>0</v>
      </c>
    </row>
    <row r="17853" spans="1:14" x14ac:dyDescent="0.2">
      <c r="A17853">
        <v>315935</v>
      </c>
      <c r="B17853" t="s">
        <v>2462</v>
      </c>
      <c r="C17853" t="s">
        <v>98</v>
      </c>
      <c r="D17853">
        <v>2017</v>
      </c>
      <c r="E17853" t="s">
        <v>361</v>
      </c>
      <c r="F17853" t="s">
        <v>362</v>
      </c>
      <c r="H17853">
        <v>7149</v>
      </c>
      <c r="I17853">
        <v>5213</v>
      </c>
      <c r="J17853">
        <v>4860</v>
      </c>
      <c r="K17853">
        <v>4860</v>
      </c>
      <c r="L17853">
        <v>93.2</v>
      </c>
      <c r="M17853">
        <v>67.98</v>
      </c>
      <c r="N17853">
        <f>COUNTIF(Cod_Mun_Norte!B:B,DADOS_SNIS_Minas!A17853)</f>
        <v>0</v>
      </c>
    </row>
    <row r="17854" spans="1:14" x14ac:dyDescent="0.2">
      <c r="A17854">
        <v>315935</v>
      </c>
      <c r="B17854" t="s">
        <v>2462</v>
      </c>
      <c r="C17854" t="s">
        <v>98</v>
      </c>
      <c r="D17854">
        <v>2016</v>
      </c>
      <c r="E17854" t="s">
        <v>361</v>
      </c>
      <c r="F17854" t="s">
        <v>362</v>
      </c>
      <c r="H17854">
        <v>7097</v>
      </c>
      <c r="I17854">
        <v>5175</v>
      </c>
      <c r="J17854">
        <v>4837</v>
      </c>
      <c r="K17854">
        <v>4837</v>
      </c>
      <c r="L17854">
        <v>93.5</v>
      </c>
      <c r="M17854">
        <v>68.16</v>
      </c>
      <c r="N17854">
        <f>COUNTIF(Cod_Mun_Norte!B:B,DADOS_SNIS_Minas!A17854)</f>
        <v>0</v>
      </c>
    </row>
    <row r="17855" spans="1:14" x14ac:dyDescent="0.2">
      <c r="A17855">
        <v>315935</v>
      </c>
      <c r="B17855" t="s">
        <v>2462</v>
      </c>
      <c r="C17855" t="s">
        <v>98</v>
      </c>
      <c r="D17855">
        <v>2015</v>
      </c>
      <c r="E17855" t="s">
        <v>361</v>
      </c>
      <c r="F17855" t="s">
        <v>362</v>
      </c>
      <c r="H17855">
        <v>7042</v>
      </c>
      <c r="I17855">
        <v>5135</v>
      </c>
      <c r="J17855">
        <v>4787</v>
      </c>
      <c r="K17855">
        <v>4787</v>
      </c>
      <c r="L17855">
        <v>93.2</v>
      </c>
      <c r="M17855">
        <v>67.98</v>
      </c>
      <c r="N17855">
        <f>COUNTIF(Cod_Mun_Norte!B:B,DADOS_SNIS_Minas!A17855)</f>
        <v>0</v>
      </c>
    </row>
    <row r="17856" spans="1:14" x14ac:dyDescent="0.2">
      <c r="A17856">
        <v>315935</v>
      </c>
      <c r="B17856" t="s">
        <v>2462</v>
      </c>
      <c r="C17856" t="s">
        <v>98</v>
      </c>
      <c r="D17856">
        <v>2014</v>
      </c>
      <c r="E17856" t="s">
        <v>2464</v>
      </c>
      <c r="F17856" t="s">
        <v>360</v>
      </c>
      <c r="H17856">
        <v>6984</v>
      </c>
      <c r="I17856">
        <v>5093</v>
      </c>
      <c r="J17856">
        <v>5093</v>
      </c>
      <c r="K17856">
        <v>5093</v>
      </c>
      <c r="L17856">
        <v>100</v>
      </c>
      <c r="M17856">
        <v>72.92</v>
      </c>
      <c r="N17856">
        <f>COUNTIF(Cod_Mun_Norte!B:B,DADOS_SNIS_Minas!A17856)</f>
        <v>0</v>
      </c>
    </row>
    <row r="17857" spans="1:14" x14ac:dyDescent="0.2">
      <c r="A17857">
        <v>315935</v>
      </c>
      <c r="B17857" t="s">
        <v>2462</v>
      </c>
      <c r="C17857" t="s">
        <v>98</v>
      </c>
      <c r="D17857">
        <v>2013</v>
      </c>
      <c r="E17857" t="s">
        <v>361</v>
      </c>
      <c r="F17857" t="s">
        <v>362</v>
      </c>
      <c r="H17857">
        <v>6924</v>
      </c>
      <c r="I17857">
        <v>5049</v>
      </c>
      <c r="J17857">
        <v>5049</v>
      </c>
      <c r="K17857">
        <v>5049</v>
      </c>
      <c r="L17857">
        <v>100</v>
      </c>
      <c r="M17857">
        <v>72.92</v>
      </c>
      <c r="N17857">
        <f>COUNTIF(Cod_Mun_Norte!B:B,DADOS_SNIS_Minas!A17857)</f>
        <v>0</v>
      </c>
    </row>
    <row r="17858" spans="1:14" x14ac:dyDescent="0.2">
      <c r="A17858">
        <v>315935</v>
      </c>
      <c r="B17858" t="s">
        <v>2462</v>
      </c>
      <c r="C17858" t="s">
        <v>98</v>
      </c>
      <c r="D17858">
        <v>2012</v>
      </c>
      <c r="E17858" t="s">
        <v>2464</v>
      </c>
      <c r="F17858" t="s">
        <v>360</v>
      </c>
      <c r="H17858">
        <v>6661</v>
      </c>
      <c r="I17858">
        <v>4857</v>
      </c>
      <c r="J17858">
        <v>4857</v>
      </c>
      <c r="K17858">
        <v>4857</v>
      </c>
      <c r="L17858">
        <v>100</v>
      </c>
      <c r="M17858">
        <v>72.92</v>
      </c>
      <c r="N17858">
        <f>COUNTIF(Cod_Mun_Norte!B:B,DADOS_SNIS_Minas!A17858)</f>
        <v>0</v>
      </c>
    </row>
    <row r="17859" spans="1:14" x14ac:dyDescent="0.2">
      <c r="A17859">
        <v>315935</v>
      </c>
      <c r="B17859" t="s">
        <v>2462</v>
      </c>
      <c r="C17859" t="s">
        <v>98</v>
      </c>
      <c r="D17859">
        <v>2011</v>
      </c>
      <c r="E17859" t="s">
        <v>361</v>
      </c>
      <c r="F17859" t="s">
        <v>362</v>
      </c>
      <c r="H17859">
        <v>6605</v>
      </c>
      <c r="I17859">
        <v>4816</v>
      </c>
      <c r="J17859">
        <v>4816</v>
      </c>
      <c r="K17859">
        <v>4816</v>
      </c>
      <c r="L17859">
        <v>100</v>
      </c>
      <c r="M17859">
        <v>72.91</v>
      </c>
      <c r="N17859">
        <f>COUNTIF(Cod_Mun_Norte!B:B,DADOS_SNIS_Minas!A17859)</f>
        <v>0</v>
      </c>
    </row>
    <row r="17860" spans="1:14" x14ac:dyDescent="0.2">
      <c r="A17860">
        <v>315935</v>
      </c>
      <c r="B17860" t="s">
        <v>2462</v>
      </c>
      <c r="C17860" t="s">
        <v>98</v>
      </c>
      <c r="D17860">
        <v>2010</v>
      </c>
      <c r="E17860" t="s">
        <v>2464</v>
      </c>
      <c r="F17860" t="s">
        <v>360</v>
      </c>
      <c r="H17860">
        <v>6547</v>
      </c>
      <c r="I17860">
        <v>4774</v>
      </c>
      <c r="J17860">
        <v>4774</v>
      </c>
      <c r="K17860">
        <v>4774</v>
      </c>
      <c r="L17860">
        <v>100</v>
      </c>
      <c r="M17860">
        <v>72.92</v>
      </c>
      <c r="N17860">
        <f>COUNTIF(Cod_Mun_Norte!B:B,DADOS_SNIS_Minas!A17860)</f>
        <v>0</v>
      </c>
    </row>
    <row r="17861" spans="1:14" x14ac:dyDescent="0.2">
      <c r="A17861">
        <v>315935</v>
      </c>
      <c r="B17861" t="s">
        <v>2462</v>
      </c>
      <c r="C17861" t="s">
        <v>98</v>
      </c>
      <c r="D17861">
        <v>2009</v>
      </c>
      <c r="E17861" t="s">
        <v>2465</v>
      </c>
      <c r="F17861" t="s">
        <v>359</v>
      </c>
      <c r="H17861">
        <v>5980</v>
      </c>
      <c r="I17861">
        <v>4284</v>
      </c>
      <c r="J17861">
        <v>5318</v>
      </c>
      <c r="K17861">
        <v>5318</v>
      </c>
      <c r="L17861">
        <v>100</v>
      </c>
      <c r="M17861">
        <v>88.93</v>
      </c>
      <c r="N17861">
        <f>COUNTIF(Cod_Mun_Norte!B:B,DADOS_SNIS_Minas!A17861)</f>
        <v>0</v>
      </c>
    </row>
    <row r="17862" spans="1:14" x14ac:dyDescent="0.2">
      <c r="A17862">
        <v>315935</v>
      </c>
      <c r="B17862" t="s">
        <v>2462</v>
      </c>
      <c r="C17862" t="s">
        <v>98</v>
      </c>
      <c r="D17862">
        <v>2008</v>
      </c>
      <c r="E17862" t="s">
        <v>361</v>
      </c>
      <c r="F17862" t="s">
        <v>362</v>
      </c>
      <c r="H17862">
        <v>5967</v>
      </c>
      <c r="I17862">
        <v>4275</v>
      </c>
      <c r="J17862">
        <v>5131</v>
      </c>
      <c r="K17862">
        <v>5131</v>
      </c>
      <c r="L17862">
        <v>100</v>
      </c>
      <c r="M17862">
        <v>85.99</v>
      </c>
      <c r="N17862">
        <f>COUNTIF(Cod_Mun_Norte!B:B,DADOS_SNIS_Minas!A17862)</f>
        <v>0</v>
      </c>
    </row>
    <row r="17863" spans="1:14" x14ac:dyDescent="0.2">
      <c r="A17863">
        <v>315935</v>
      </c>
      <c r="B17863" t="s">
        <v>2462</v>
      </c>
      <c r="C17863" t="s">
        <v>98</v>
      </c>
      <c r="D17863">
        <v>2007</v>
      </c>
      <c r="E17863" t="s">
        <v>361</v>
      </c>
      <c r="F17863" t="s">
        <v>362</v>
      </c>
      <c r="H17863">
        <v>5787</v>
      </c>
      <c r="I17863">
        <v>4146</v>
      </c>
      <c r="J17863">
        <v>4944</v>
      </c>
      <c r="K17863">
        <v>4944</v>
      </c>
      <c r="L17863">
        <v>100</v>
      </c>
      <c r="M17863">
        <v>85.43</v>
      </c>
      <c r="N17863">
        <f>COUNTIF(Cod_Mun_Norte!B:B,DADOS_SNIS_Minas!A17863)</f>
        <v>0</v>
      </c>
    </row>
    <row r="17864" spans="1:14" x14ac:dyDescent="0.2">
      <c r="A17864">
        <v>315935</v>
      </c>
      <c r="B17864" t="s">
        <v>2462</v>
      </c>
      <c r="C17864" t="s">
        <v>98</v>
      </c>
      <c r="D17864">
        <v>2006</v>
      </c>
      <c r="E17864" t="s">
        <v>361</v>
      </c>
      <c r="F17864" t="s">
        <v>362</v>
      </c>
      <c r="H17864">
        <v>5162</v>
      </c>
      <c r="I17864">
        <v>3552</v>
      </c>
      <c r="J17864">
        <v>4674</v>
      </c>
      <c r="K17864">
        <v>4674</v>
      </c>
      <c r="L17864">
        <v>100</v>
      </c>
      <c r="M17864">
        <v>90.55</v>
      </c>
      <c r="N17864">
        <f>COUNTIF(Cod_Mun_Norte!B:B,DADOS_SNIS_Minas!A17864)</f>
        <v>0</v>
      </c>
    </row>
    <row r="17865" spans="1:14" x14ac:dyDescent="0.2">
      <c r="A17865">
        <v>315935</v>
      </c>
      <c r="B17865" t="s">
        <v>2462</v>
      </c>
      <c r="C17865" t="s">
        <v>98</v>
      </c>
      <c r="D17865">
        <v>2005</v>
      </c>
      <c r="E17865" t="s">
        <v>361</v>
      </c>
      <c r="F17865" t="s">
        <v>362</v>
      </c>
      <c r="H17865">
        <v>5259</v>
      </c>
      <c r="I17865">
        <v>3619</v>
      </c>
      <c r="N17865">
        <f>COUNTIF(Cod_Mun_Norte!B:B,DADOS_SNIS_Minas!A17865)</f>
        <v>0</v>
      </c>
    </row>
    <row r="17866" spans="1:14" x14ac:dyDescent="0.2">
      <c r="A17866">
        <v>315935</v>
      </c>
      <c r="B17866" t="s">
        <v>2462</v>
      </c>
      <c r="C17866" t="s">
        <v>98</v>
      </c>
      <c r="D17866">
        <v>2004</v>
      </c>
      <c r="E17866" t="s">
        <v>361</v>
      </c>
      <c r="F17866" t="s">
        <v>362</v>
      </c>
      <c r="H17866">
        <v>5356</v>
      </c>
      <c r="I17866">
        <v>3686</v>
      </c>
      <c r="N17866">
        <f>COUNTIF(Cod_Mun_Norte!B:B,DADOS_SNIS_Minas!A17866)</f>
        <v>0</v>
      </c>
    </row>
    <row r="17867" spans="1:14" x14ac:dyDescent="0.2">
      <c r="A17867">
        <v>315935</v>
      </c>
      <c r="B17867" t="s">
        <v>2462</v>
      </c>
      <c r="C17867" t="s">
        <v>98</v>
      </c>
      <c r="D17867">
        <v>2003</v>
      </c>
      <c r="E17867" t="s">
        <v>361</v>
      </c>
      <c r="F17867" t="s">
        <v>362</v>
      </c>
      <c r="H17867">
        <v>5531</v>
      </c>
      <c r="I17867">
        <v>3806</v>
      </c>
      <c r="N17867">
        <f>COUNTIF(Cod_Mun_Norte!B:B,DADOS_SNIS_Minas!A17867)</f>
        <v>0</v>
      </c>
    </row>
    <row r="17868" spans="1:14" x14ac:dyDescent="0.2">
      <c r="A17868">
        <v>315935</v>
      </c>
      <c r="B17868" t="s">
        <v>2462</v>
      </c>
      <c r="C17868" t="s">
        <v>98</v>
      </c>
      <c r="D17868">
        <v>2002</v>
      </c>
      <c r="E17868" t="s">
        <v>361</v>
      </c>
      <c r="F17868" t="s">
        <v>362</v>
      </c>
      <c r="H17868">
        <v>5615</v>
      </c>
      <c r="I17868">
        <v>3864</v>
      </c>
      <c r="N17868">
        <f>COUNTIF(Cod_Mun_Norte!B:B,DADOS_SNIS_Minas!A17868)</f>
        <v>0</v>
      </c>
    </row>
    <row r="17869" spans="1:14" x14ac:dyDescent="0.2">
      <c r="A17869">
        <v>315935</v>
      </c>
      <c r="B17869" t="s">
        <v>2462</v>
      </c>
      <c r="C17869" t="s">
        <v>98</v>
      </c>
      <c r="D17869">
        <v>2001</v>
      </c>
      <c r="E17869" t="s">
        <v>361</v>
      </c>
      <c r="F17869" t="s">
        <v>362</v>
      </c>
      <c r="H17869">
        <v>5691</v>
      </c>
      <c r="I17869">
        <v>3916</v>
      </c>
      <c r="N17869">
        <f>COUNTIF(Cod_Mun_Norte!B:B,DADOS_SNIS_Minas!A17869)</f>
        <v>0</v>
      </c>
    </row>
    <row r="17870" spans="1:14" x14ac:dyDescent="0.2">
      <c r="A17870">
        <v>315935</v>
      </c>
      <c r="B17870" t="s">
        <v>2462</v>
      </c>
      <c r="C17870" t="s">
        <v>98</v>
      </c>
      <c r="D17870">
        <v>2000</v>
      </c>
      <c r="E17870" t="s">
        <v>361</v>
      </c>
      <c r="F17870" t="s">
        <v>362</v>
      </c>
      <c r="H17870">
        <v>5795</v>
      </c>
      <c r="I17870">
        <v>3988</v>
      </c>
      <c r="N17870">
        <f>COUNTIF(Cod_Mun_Norte!B:B,DADOS_SNIS_Minas!A17870)</f>
        <v>0</v>
      </c>
    </row>
    <row r="17871" spans="1:14" x14ac:dyDescent="0.2">
      <c r="A17871">
        <v>315935</v>
      </c>
      <c r="B17871" t="s">
        <v>2462</v>
      </c>
      <c r="C17871" t="s">
        <v>98</v>
      </c>
      <c r="D17871">
        <v>1999</v>
      </c>
      <c r="E17871" t="s">
        <v>361</v>
      </c>
      <c r="F17871" t="s">
        <v>362</v>
      </c>
      <c r="H17871">
        <v>4221</v>
      </c>
      <c r="I17871">
        <v>2615</v>
      </c>
      <c r="N17871">
        <f>COUNTIF(Cod_Mun_Norte!B:B,DADOS_SNIS_Minas!A17871)</f>
        <v>0</v>
      </c>
    </row>
    <row r="17872" spans="1:14" x14ac:dyDescent="0.2">
      <c r="A17872">
        <v>315935</v>
      </c>
      <c r="B17872" t="s">
        <v>2462</v>
      </c>
      <c r="C17872" t="s">
        <v>98</v>
      </c>
      <c r="D17872">
        <v>1998</v>
      </c>
      <c r="E17872" t="s">
        <v>361</v>
      </c>
      <c r="F17872" t="s">
        <v>362</v>
      </c>
      <c r="H17872">
        <v>4312</v>
      </c>
      <c r="I17872">
        <v>2671</v>
      </c>
      <c r="N17872">
        <f>COUNTIF(Cod_Mun_Norte!B:B,DADOS_SNIS_Minas!A17872)</f>
        <v>0</v>
      </c>
    </row>
    <row r="17873" spans="1:14" x14ac:dyDescent="0.2">
      <c r="A17873">
        <v>315935</v>
      </c>
      <c r="B17873" t="s">
        <v>2462</v>
      </c>
      <c r="C17873" t="s">
        <v>98</v>
      </c>
      <c r="D17873">
        <v>1997</v>
      </c>
      <c r="H17873">
        <v>4403</v>
      </c>
      <c r="I17873">
        <v>2728</v>
      </c>
      <c r="N17873">
        <f>COUNTIF(Cod_Mun_Norte!B:B,DADOS_SNIS_Minas!A17873)</f>
        <v>0</v>
      </c>
    </row>
    <row r="17874" spans="1:14" x14ac:dyDescent="0.2">
      <c r="A17874">
        <v>315935</v>
      </c>
      <c r="B17874" t="s">
        <v>2462</v>
      </c>
      <c r="C17874" t="s">
        <v>98</v>
      </c>
      <c r="D17874">
        <v>1996</v>
      </c>
      <c r="H17874">
        <v>4510</v>
      </c>
      <c r="I17874">
        <v>2794</v>
      </c>
      <c r="N17874">
        <f>COUNTIF(Cod_Mun_Norte!B:B,DADOS_SNIS_Minas!A17874)</f>
        <v>0</v>
      </c>
    </row>
    <row r="17875" spans="1:14" x14ac:dyDescent="0.2">
      <c r="A17875">
        <v>315935</v>
      </c>
      <c r="B17875" t="s">
        <v>2462</v>
      </c>
      <c r="C17875" t="s">
        <v>98</v>
      </c>
      <c r="D17875">
        <v>1995</v>
      </c>
      <c r="H17875">
        <v>6918</v>
      </c>
      <c r="I17875">
        <v>4286</v>
      </c>
      <c r="N17875">
        <f>COUNTIF(Cod_Mun_Norte!B:B,DADOS_SNIS_Minas!A17875)</f>
        <v>0</v>
      </c>
    </row>
    <row r="17876" spans="1:14" x14ac:dyDescent="0.2">
      <c r="A17876">
        <v>315950</v>
      </c>
      <c r="B17876" t="s">
        <v>2466</v>
      </c>
      <c r="C17876" t="s">
        <v>98</v>
      </c>
      <c r="D17876">
        <v>2020</v>
      </c>
      <c r="E17876" t="s">
        <v>2467</v>
      </c>
      <c r="F17876" t="s">
        <v>357</v>
      </c>
      <c r="G17876" t="s">
        <v>383</v>
      </c>
      <c r="H17876">
        <v>5457</v>
      </c>
      <c r="I17876">
        <v>2213</v>
      </c>
      <c r="J17876">
        <v>2180</v>
      </c>
      <c r="K17876">
        <v>2180</v>
      </c>
      <c r="L17876">
        <v>98.5</v>
      </c>
      <c r="M17876">
        <v>39.950000000000003</v>
      </c>
      <c r="N17876">
        <f>COUNTIF(Cod_Mun_Norte!B:B,DADOS_SNIS_Minas!A17876)</f>
        <v>0</v>
      </c>
    </row>
    <row r="17877" spans="1:14" x14ac:dyDescent="0.2">
      <c r="A17877">
        <v>315950</v>
      </c>
      <c r="B17877" t="s">
        <v>2466</v>
      </c>
      <c r="C17877" t="s">
        <v>98</v>
      </c>
      <c r="D17877">
        <v>2019</v>
      </c>
      <c r="E17877" t="s">
        <v>361</v>
      </c>
      <c r="F17877" t="s">
        <v>362</v>
      </c>
      <c r="G17877" t="s">
        <v>119</v>
      </c>
      <c r="H17877">
        <v>5489</v>
      </c>
      <c r="I17877">
        <v>2226</v>
      </c>
      <c r="J17877">
        <v>2138</v>
      </c>
      <c r="K17877">
        <v>2138</v>
      </c>
      <c r="L17877">
        <v>96.1</v>
      </c>
      <c r="M17877">
        <v>38.950000000000003</v>
      </c>
      <c r="N17877">
        <f>COUNTIF(Cod_Mun_Norte!B:B,DADOS_SNIS_Minas!A17877)</f>
        <v>0</v>
      </c>
    </row>
    <row r="17878" spans="1:14" x14ac:dyDescent="0.2">
      <c r="A17878">
        <v>315950</v>
      </c>
      <c r="B17878" t="s">
        <v>2466</v>
      </c>
      <c r="C17878" t="s">
        <v>98</v>
      </c>
      <c r="D17878">
        <v>2018</v>
      </c>
      <c r="E17878" t="s">
        <v>2468</v>
      </c>
      <c r="F17878" t="s">
        <v>364</v>
      </c>
      <c r="H17878">
        <v>5522</v>
      </c>
      <c r="I17878">
        <v>2239</v>
      </c>
      <c r="J17878">
        <v>2155</v>
      </c>
      <c r="K17878">
        <v>2155</v>
      </c>
      <c r="L17878">
        <v>96.3</v>
      </c>
      <c r="M17878">
        <v>39.03</v>
      </c>
      <c r="N17878">
        <f>COUNTIF(Cod_Mun_Norte!B:B,DADOS_SNIS_Minas!A17878)</f>
        <v>0</v>
      </c>
    </row>
    <row r="17879" spans="1:14" x14ac:dyDescent="0.2">
      <c r="A17879">
        <v>315950</v>
      </c>
      <c r="B17879" t="s">
        <v>2466</v>
      </c>
      <c r="C17879" t="s">
        <v>98</v>
      </c>
      <c r="D17879">
        <v>2017</v>
      </c>
      <c r="E17879" t="s">
        <v>2469</v>
      </c>
      <c r="F17879" t="s">
        <v>357</v>
      </c>
      <c r="H17879">
        <v>5699</v>
      </c>
      <c r="I17879">
        <v>2311</v>
      </c>
      <c r="J17879">
        <v>2163</v>
      </c>
      <c r="K17879">
        <v>2163</v>
      </c>
      <c r="L17879">
        <v>93.6</v>
      </c>
      <c r="M17879">
        <v>37.950000000000003</v>
      </c>
      <c r="N17879">
        <f>COUNTIF(Cod_Mun_Norte!B:B,DADOS_SNIS_Minas!A17879)</f>
        <v>0</v>
      </c>
    </row>
    <row r="17880" spans="1:14" x14ac:dyDescent="0.2">
      <c r="A17880">
        <v>315950</v>
      </c>
      <c r="B17880" t="s">
        <v>2466</v>
      </c>
      <c r="C17880" t="s">
        <v>98</v>
      </c>
      <c r="D17880">
        <v>2016</v>
      </c>
      <c r="E17880" t="s">
        <v>361</v>
      </c>
      <c r="F17880" t="s">
        <v>362</v>
      </c>
      <c r="H17880">
        <v>5719</v>
      </c>
      <c r="I17880">
        <v>2319</v>
      </c>
      <c r="J17880">
        <v>2149</v>
      </c>
      <c r="K17880">
        <v>2149</v>
      </c>
      <c r="L17880">
        <v>92.7</v>
      </c>
      <c r="M17880">
        <v>37.58</v>
      </c>
      <c r="N17880">
        <f>COUNTIF(Cod_Mun_Norte!B:B,DADOS_SNIS_Minas!A17880)</f>
        <v>0</v>
      </c>
    </row>
    <row r="17881" spans="1:14" x14ac:dyDescent="0.2">
      <c r="A17881">
        <v>315950</v>
      </c>
      <c r="B17881" t="s">
        <v>2466</v>
      </c>
      <c r="C17881" t="s">
        <v>98</v>
      </c>
      <c r="D17881">
        <v>2015</v>
      </c>
      <c r="E17881" t="s">
        <v>361</v>
      </c>
      <c r="F17881" t="s">
        <v>362</v>
      </c>
      <c r="H17881">
        <v>5739</v>
      </c>
      <c r="I17881">
        <v>2327</v>
      </c>
      <c r="J17881">
        <v>2153</v>
      </c>
      <c r="K17881">
        <v>2153</v>
      </c>
      <c r="L17881">
        <v>92.5</v>
      </c>
      <c r="M17881">
        <v>37.520000000000003</v>
      </c>
      <c r="N17881">
        <f>COUNTIF(Cod_Mun_Norte!B:B,DADOS_SNIS_Minas!A17881)</f>
        <v>0</v>
      </c>
    </row>
    <row r="17882" spans="1:14" x14ac:dyDescent="0.2">
      <c r="A17882">
        <v>315950</v>
      </c>
      <c r="B17882" t="s">
        <v>2466</v>
      </c>
      <c r="C17882" t="s">
        <v>98</v>
      </c>
      <c r="D17882">
        <v>2014</v>
      </c>
      <c r="E17882" t="s">
        <v>361</v>
      </c>
      <c r="F17882" t="s">
        <v>362</v>
      </c>
      <c r="H17882">
        <v>5760</v>
      </c>
      <c r="I17882">
        <v>2336</v>
      </c>
      <c r="J17882">
        <v>2059</v>
      </c>
      <c r="K17882">
        <v>2059</v>
      </c>
      <c r="L17882">
        <v>88.1</v>
      </c>
      <c r="M17882">
        <v>35.75</v>
      </c>
      <c r="N17882">
        <f>COUNTIF(Cod_Mun_Norte!B:B,DADOS_SNIS_Minas!A17882)</f>
        <v>0</v>
      </c>
    </row>
    <row r="17883" spans="1:14" x14ac:dyDescent="0.2">
      <c r="A17883">
        <v>315950</v>
      </c>
      <c r="B17883" t="s">
        <v>2466</v>
      </c>
      <c r="C17883" t="s">
        <v>98</v>
      </c>
      <c r="D17883">
        <v>2013</v>
      </c>
      <c r="E17883" t="s">
        <v>361</v>
      </c>
      <c r="F17883" t="s">
        <v>362</v>
      </c>
      <c r="H17883">
        <v>5782</v>
      </c>
      <c r="I17883">
        <v>2344</v>
      </c>
      <c r="J17883">
        <v>2000</v>
      </c>
      <c r="K17883">
        <v>2000</v>
      </c>
      <c r="L17883">
        <v>85.3</v>
      </c>
      <c r="M17883">
        <v>34.590000000000003</v>
      </c>
      <c r="N17883">
        <f>COUNTIF(Cod_Mun_Norte!B:B,DADOS_SNIS_Minas!A17883)</f>
        <v>0</v>
      </c>
    </row>
    <row r="17884" spans="1:14" x14ac:dyDescent="0.2">
      <c r="A17884">
        <v>315950</v>
      </c>
      <c r="B17884" t="s">
        <v>2466</v>
      </c>
      <c r="C17884" t="s">
        <v>98</v>
      </c>
      <c r="D17884">
        <v>2012</v>
      </c>
      <c r="E17884" t="s">
        <v>2468</v>
      </c>
      <c r="F17884" t="s">
        <v>364</v>
      </c>
      <c r="H17884">
        <v>5643</v>
      </c>
      <c r="I17884">
        <v>2288</v>
      </c>
      <c r="J17884">
        <v>1967</v>
      </c>
      <c r="K17884">
        <v>1967</v>
      </c>
      <c r="L17884">
        <v>86</v>
      </c>
      <c r="M17884">
        <v>34.86</v>
      </c>
      <c r="N17884">
        <f>COUNTIF(Cod_Mun_Norte!B:B,DADOS_SNIS_Minas!A17884)</f>
        <v>0</v>
      </c>
    </row>
    <row r="17885" spans="1:14" x14ac:dyDescent="0.2">
      <c r="A17885">
        <v>315950</v>
      </c>
      <c r="B17885" t="s">
        <v>2466</v>
      </c>
      <c r="C17885" t="s">
        <v>98</v>
      </c>
      <c r="D17885">
        <v>2011</v>
      </c>
      <c r="E17885" t="s">
        <v>361</v>
      </c>
      <c r="F17885" t="s">
        <v>362</v>
      </c>
      <c r="H17885">
        <v>5670</v>
      </c>
      <c r="I17885">
        <v>2299</v>
      </c>
      <c r="J17885">
        <v>1912</v>
      </c>
      <c r="K17885">
        <v>1912</v>
      </c>
      <c r="L17885">
        <v>83.2</v>
      </c>
      <c r="M17885">
        <v>33.72</v>
      </c>
      <c r="N17885">
        <f>COUNTIF(Cod_Mun_Norte!B:B,DADOS_SNIS_Minas!A17885)</f>
        <v>0</v>
      </c>
    </row>
    <row r="17886" spans="1:14" x14ac:dyDescent="0.2">
      <c r="A17886">
        <v>315950</v>
      </c>
      <c r="B17886" t="s">
        <v>2466</v>
      </c>
      <c r="C17886" t="s">
        <v>98</v>
      </c>
      <c r="D17886">
        <v>2010</v>
      </c>
      <c r="E17886" t="s">
        <v>2470</v>
      </c>
      <c r="F17886" t="s">
        <v>360</v>
      </c>
      <c r="H17886">
        <v>5697</v>
      </c>
      <c r="I17886">
        <v>2310</v>
      </c>
      <c r="J17886">
        <v>1912</v>
      </c>
      <c r="K17886">
        <v>1912</v>
      </c>
      <c r="L17886">
        <v>82.8</v>
      </c>
      <c r="M17886">
        <v>33.56</v>
      </c>
      <c r="N17886">
        <f>COUNTIF(Cod_Mun_Norte!B:B,DADOS_SNIS_Minas!A17886)</f>
        <v>0</v>
      </c>
    </row>
    <row r="17887" spans="1:14" x14ac:dyDescent="0.2">
      <c r="A17887">
        <v>315950</v>
      </c>
      <c r="B17887" t="s">
        <v>2466</v>
      </c>
      <c r="C17887" t="s">
        <v>98</v>
      </c>
      <c r="D17887">
        <v>2009</v>
      </c>
      <c r="E17887" t="s">
        <v>361</v>
      </c>
      <c r="F17887" t="s">
        <v>362</v>
      </c>
      <c r="H17887">
        <v>5739</v>
      </c>
      <c r="I17887">
        <v>2368</v>
      </c>
      <c r="J17887">
        <v>1666</v>
      </c>
      <c r="K17887">
        <v>1666</v>
      </c>
      <c r="L17887">
        <v>70.400000000000006</v>
      </c>
      <c r="M17887">
        <v>29.03</v>
      </c>
      <c r="N17887">
        <f>COUNTIF(Cod_Mun_Norte!B:B,DADOS_SNIS_Minas!A17887)</f>
        <v>0</v>
      </c>
    </row>
    <row r="17888" spans="1:14" x14ac:dyDescent="0.2">
      <c r="A17888">
        <v>315950</v>
      </c>
      <c r="B17888" t="s">
        <v>2466</v>
      </c>
      <c r="C17888" t="s">
        <v>98</v>
      </c>
      <c r="D17888">
        <v>2008</v>
      </c>
      <c r="E17888" t="s">
        <v>361</v>
      </c>
      <c r="F17888" t="s">
        <v>362</v>
      </c>
      <c r="H17888">
        <v>5774</v>
      </c>
      <c r="I17888">
        <v>2382</v>
      </c>
      <c r="J17888">
        <v>1648</v>
      </c>
      <c r="K17888">
        <v>1648</v>
      </c>
      <c r="L17888">
        <v>69.2</v>
      </c>
      <c r="M17888">
        <v>28.54</v>
      </c>
      <c r="N17888">
        <f>COUNTIF(Cod_Mun_Norte!B:B,DADOS_SNIS_Minas!A17888)</f>
        <v>0</v>
      </c>
    </row>
    <row r="17889" spans="1:14" x14ac:dyDescent="0.2">
      <c r="A17889">
        <v>315950</v>
      </c>
      <c r="B17889" t="s">
        <v>2466</v>
      </c>
      <c r="C17889" t="s">
        <v>98</v>
      </c>
      <c r="D17889">
        <v>2007</v>
      </c>
      <c r="E17889" t="s">
        <v>361</v>
      </c>
      <c r="F17889" t="s">
        <v>362</v>
      </c>
      <c r="H17889">
        <v>5652</v>
      </c>
      <c r="I17889">
        <v>2332</v>
      </c>
      <c r="J17889">
        <v>1615</v>
      </c>
      <c r="K17889">
        <v>1615</v>
      </c>
      <c r="L17889">
        <v>69.3</v>
      </c>
      <c r="M17889">
        <v>28.57</v>
      </c>
      <c r="N17889">
        <f>COUNTIF(Cod_Mun_Norte!B:B,DADOS_SNIS_Minas!A17889)</f>
        <v>0</v>
      </c>
    </row>
    <row r="17890" spans="1:14" x14ac:dyDescent="0.2">
      <c r="A17890">
        <v>315950</v>
      </c>
      <c r="B17890" t="s">
        <v>2466</v>
      </c>
      <c r="C17890" t="s">
        <v>98</v>
      </c>
      <c r="D17890">
        <v>2006</v>
      </c>
      <c r="E17890" t="s">
        <v>361</v>
      </c>
      <c r="F17890" t="s">
        <v>362</v>
      </c>
      <c r="H17890">
        <v>6036</v>
      </c>
      <c r="I17890">
        <v>1783</v>
      </c>
      <c r="J17890">
        <v>1574</v>
      </c>
      <c r="K17890">
        <v>1574</v>
      </c>
      <c r="L17890">
        <v>88.3</v>
      </c>
      <c r="M17890">
        <v>26.08</v>
      </c>
      <c r="N17890">
        <f>COUNTIF(Cod_Mun_Norte!B:B,DADOS_SNIS_Minas!A17890)</f>
        <v>0</v>
      </c>
    </row>
    <row r="17891" spans="1:14" x14ac:dyDescent="0.2">
      <c r="A17891">
        <v>315950</v>
      </c>
      <c r="B17891" t="s">
        <v>2466</v>
      </c>
      <c r="C17891" t="s">
        <v>98</v>
      </c>
      <c r="D17891">
        <v>2005</v>
      </c>
      <c r="E17891" t="s">
        <v>361</v>
      </c>
      <c r="F17891" t="s">
        <v>362</v>
      </c>
      <c r="H17891">
        <v>6040</v>
      </c>
      <c r="I17891">
        <v>1784</v>
      </c>
      <c r="J17891">
        <v>1461</v>
      </c>
      <c r="K17891">
        <v>1461</v>
      </c>
      <c r="L17891">
        <v>81.900000000000006</v>
      </c>
      <c r="M17891">
        <v>24.19</v>
      </c>
      <c r="N17891">
        <f>COUNTIF(Cod_Mun_Norte!B:B,DADOS_SNIS_Minas!A17891)</f>
        <v>0</v>
      </c>
    </row>
    <row r="17892" spans="1:14" x14ac:dyDescent="0.2">
      <c r="A17892">
        <v>315950</v>
      </c>
      <c r="B17892" t="s">
        <v>2466</v>
      </c>
      <c r="C17892" t="s">
        <v>98</v>
      </c>
      <c r="D17892">
        <v>2004</v>
      </c>
      <c r="E17892" t="s">
        <v>361</v>
      </c>
      <c r="F17892" t="s">
        <v>362</v>
      </c>
      <c r="H17892">
        <v>6044</v>
      </c>
      <c r="I17892">
        <v>1785</v>
      </c>
      <c r="J17892">
        <v>1446</v>
      </c>
      <c r="K17892">
        <v>1446</v>
      </c>
      <c r="L17892">
        <v>81</v>
      </c>
      <c r="M17892">
        <v>23.92</v>
      </c>
      <c r="N17892">
        <f>COUNTIF(Cod_Mun_Norte!B:B,DADOS_SNIS_Minas!A17892)</f>
        <v>0</v>
      </c>
    </row>
    <row r="17893" spans="1:14" x14ac:dyDescent="0.2">
      <c r="A17893">
        <v>315950</v>
      </c>
      <c r="B17893" t="s">
        <v>2466</v>
      </c>
      <c r="C17893" t="s">
        <v>98</v>
      </c>
      <c r="D17893">
        <v>2003</v>
      </c>
      <c r="E17893" t="s">
        <v>361</v>
      </c>
      <c r="F17893" t="s">
        <v>362</v>
      </c>
      <c r="H17893">
        <v>6051</v>
      </c>
      <c r="I17893">
        <v>1787</v>
      </c>
      <c r="J17893">
        <v>1387</v>
      </c>
      <c r="K17893">
        <v>1387</v>
      </c>
      <c r="L17893">
        <v>77.599999999999994</v>
      </c>
      <c r="M17893">
        <v>22.92</v>
      </c>
      <c r="N17893">
        <f>COUNTIF(Cod_Mun_Norte!B:B,DADOS_SNIS_Minas!A17893)</f>
        <v>0</v>
      </c>
    </row>
    <row r="17894" spans="1:14" x14ac:dyDescent="0.2">
      <c r="A17894">
        <v>315950</v>
      </c>
      <c r="B17894" t="s">
        <v>2466</v>
      </c>
      <c r="C17894" t="s">
        <v>98</v>
      </c>
      <c r="D17894">
        <v>2002</v>
      </c>
      <c r="E17894" t="s">
        <v>361</v>
      </c>
      <c r="F17894" t="s">
        <v>362</v>
      </c>
      <c r="H17894">
        <v>6054</v>
      </c>
      <c r="I17894">
        <v>1788</v>
      </c>
      <c r="J17894">
        <v>1222</v>
      </c>
      <c r="K17894">
        <v>1222</v>
      </c>
      <c r="L17894">
        <v>68.3</v>
      </c>
      <c r="M17894">
        <v>20.190000000000001</v>
      </c>
      <c r="N17894">
        <f>COUNTIF(Cod_Mun_Norte!B:B,DADOS_SNIS_Minas!A17894)</f>
        <v>0</v>
      </c>
    </row>
    <row r="17895" spans="1:14" x14ac:dyDescent="0.2">
      <c r="A17895">
        <v>315950</v>
      </c>
      <c r="B17895" t="s">
        <v>2466</v>
      </c>
      <c r="C17895" t="s">
        <v>98</v>
      </c>
      <c r="D17895">
        <v>2001</v>
      </c>
      <c r="E17895" t="s">
        <v>361</v>
      </c>
      <c r="F17895" t="s">
        <v>362</v>
      </c>
      <c r="H17895">
        <v>6053</v>
      </c>
      <c r="I17895">
        <v>1788</v>
      </c>
      <c r="J17895">
        <v>1211</v>
      </c>
      <c r="K17895">
        <v>1211</v>
      </c>
      <c r="L17895">
        <v>67.7</v>
      </c>
      <c r="M17895">
        <v>20.010000000000002</v>
      </c>
      <c r="N17895">
        <f>COUNTIF(Cod_Mun_Norte!B:B,DADOS_SNIS_Minas!A17895)</f>
        <v>0</v>
      </c>
    </row>
    <row r="17896" spans="1:14" x14ac:dyDescent="0.2">
      <c r="A17896">
        <v>315950</v>
      </c>
      <c r="B17896" t="s">
        <v>2466</v>
      </c>
      <c r="C17896" t="s">
        <v>98</v>
      </c>
      <c r="D17896">
        <v>2000</v>
      </c>
      <c r="E17896" t="s">
        <v>361</v>
      </c>
      <c r="F17896" t="s">
        <v>362</v>
      </c>
      <c r="H17896">
        <v>6061</v>
      </c>
      <c r="I17896">
        <v>1790</v>
      </c>
      <c r="N17896">
        <f>COUNTIF(Cod_Mun_Norte!B:B,DADOS_SNIS_Minas!A17896)</f>
        <v>0</v>
      </c>
    </row>
    <row r="17897" spans="1:14" x14ac:dyDescent="0.2">
      <c r="A17897">
        <v>315950</v>
      </c>
      <c r="B17897" t="s">
        <v>2466</v>
      </c>
      <c r="C17897" t="s">
        <v>98</v>
      </c>
      <c r="D17897">
        <v>1999</v>
      </c>
      <c r="E17897" t="s">
        <v>361</v>
      </c>
      <c r="F17897" t="s">
        <v>362</v>
      </c>
      <c r="H17897">
        <v>5948</v>
      </c>
      <c r="I17897">
        <v>1622</v>
      </c>
      <c r="N17897">
        <f>COUNTIF(Cod_Mun_Norte!B:B,DADOS_SNIS_Minas!A17897)</f>
        <v>0</v>
      </c>
    </row>
    <row r="17898" spans="1:14" x14ac:dyDescent="0.2">
      <c r="A17898">
        <v>315950</v>
      </c>
      <c r="B17898" t="s">
        <v>2466</v>
      </c>
      <c r="C17898" t="s">
        <v>98</v>
      </c>
      <c r="D17898">
        <v>1998</v>
      </c>
      <c r="E17898" t="s">
        <v>361</v>
      </c>
      <c r="F17898" t="s">
        <v>362</v>
      </c>
      <c r="H17898">
        <v>5965</v>
      </c>
      <c r="I17898">
        <v>1627</v>
      </c>
      <c r="N17898">
        <f>COUNTIF(Cod_Mun_Norte!B:B,DADOS_SNIS_Minas!A17898)</f>
        <v>0</v>
      </c>
    </row>
    <row r="17899" spans="1:14" x14ac:dyDescent="0.2">
      <c r="A17899">
        <v>315950</v>
      </c>
      <c r="B17899" t="s">
        <v>2466</v>
      </c>
      <c r="C17899" t="s">
        <v>98</v>
      </c>
      <c r="D17899">
        <v>1997</v>
      </c>
      <c r="H17899">
        <v>5982</v>
      </c>
      <c r="I17899">
        <v>1632</v>
      </c>
      <c r="N17899">
        <f>COUNTIF(Cod_Mun_Norte!B:B,DADOS_SNIS_Minas!A17899)</f>
        <v>0</v>
      </c>
    </row>
    <row r="17900" spans="1:14" x14ac:dyDescent="0.2">
      <c r="A17900">
        <v>315950</v>
      </c>
      <c r="B17900" t="s">
        <v>2466</v>
      </c>
      <c r="C17900" t="s">
        <v>98</v>
      </c>
      <c r="D17900">
        <v>1996</v>
      </c>
      <c r="H17900">
        <v>6002</v>
      </c>
      <c r="I17900">
        <v>1637</v>
      </c>
      <c r="N17900">
        <f>COUNTIF(Cod_Mun_Norte!B:B,DADOS_SNIS_Minas!A17900)</f>
        <v>0</v>
      </c>
    </row>
    <row r="17901" spans="1:14" x14ac:dyDescent="0.2">
      <c r="A17901">
        <v>315950</v>
      </c>
      <c r="B17901" t="s">
        <v>2466</v>
      </c>
      <c r="C17901" t="s">
        <v>98</v>
      </c>
      <c r="D17901">
        <v>1995</v>
      </c>
      <c r="H17901">
        <v>5849</v>
      </c>
      <c r="I17901">
        <v>1595</v>
      </c>
      <c r="N17901">
        <f>COUNTIF(Cod_Mun_Norte!B:B,DADOS_SNIS_Minas!A17901)</f>
        <v>0</v>
      </c>
    </row>
    <row r="17902" spans="1:14" x14ac:dyDescent="0.2">
      <c r="A17902">
        <v>315960</v>
      </c>
      <c r="B17902" t="s">
        <v>2471</v>
      </c>
      <c r="C17902" t="s">
        <v>98</v>
      </c>
      <c r="D17902">
        <v>2020</v>
      </c>
      <c r="E17902" t="s">
        <v>2472</v>
      </c>
      <c r="F17902" t="s">
        <v>367</v>
      </c>
      <c r="G17902" t="s">
        <v>368</v>
      </c>
      <c r="H17902">
        <v>43753</v>
      </c>
      <c r="I17902">
        <v>37615</v>
      </c>
      <c r="J17902">
        <v>36387</v>
      </c>
      <c r="K17902">
        <v>36387</v>
      </c>
      <c r="L17902">
        <v>96.7</v>
      </c>
      <c r="M17902">
        <v>83.16</v>
      </c>
      <c r="N17902">
        <f>COUNTIF(Cod_Mun_Norte!B:B,DADOS_SNIS_Minas!A17902)</f>
        <v>0</v>
      </c>
    </row>
    <row r="17903" spans="1:14" x14ac:dyDescent="0.2">
      <c r="A17903">
        <v>315960</v>
      </c>
      <c r="B17903" t="s">
        <v>2471</v>
      </c>
      <c r="C17903" t="s">
        <v>98</v>
      </c>
      <c r="D17903">
        <v>2019</v>
      </c>
      <c r="E17903" t="s">
        <v>2472</v>
      </c>
      <c r="F17903" t="s">
        <v>367</v>
      </c>
      <c r="G17903" t="s">
        <v>368</v>
      </c>
      <c r="H17903">
        <v>43260</v>
      </c>
      <c r="I17903">
        <v>37192</v>
      </c>
      <c r="J17903">
        <v>35946</v>
      </c>
      <c r="K17903">
        <v>35946</v>
      </c>
      <c r="L17903">
        <v>96.7</v>
      </c>
      <c r="M17903">
        <v>83.09</v>
      </c>
      <c r="N17903">
        <f>COUNTIF(Cod_Mun_Norte!B:B,DADOS_SNIS_Minas!A17903)</f>
        <v>0</v>
      </c>
    </row>
    <row r="17904" spans="1:14" x14ac:dyDescent="0.2">
      <c r="A17904">
        <v>315960</v>
      </c>
      <c r="B17904" t="s">
        <v>2471</v>
      </c>
      <c r="C17904" t="s">
        <v>98</v>
      </c>
      <c r="D17904">
        <v>2018</v>
      </c>
      <c r="E17904" t="s">
        <v>361</v>
      </c>
      <c r="F17904" t="s">
        <v>99</v>
      </c>
      <c r="H17904">
        <v>42751</v>
      </c>
      <c r="I17904">
        <v>36754</v>
      </c>
      <c r="J17904">
        <v>35558</v>
      </c>
      <c r="K17904">
        <v>35558</v>
      </c>
      <c r="L17904">
        <v>96.8</v>
      </c>
      <c r="M17904">
        <v>83.17</v>
      </c>
      <c r="N17904">
        <f>COUNTIF(Cod_Mun_Norte!B:B,DADOS_SNIS_Minas!A17904)</f>
        <v>0</v>
      </c>
    </row>
    <row r="17905" spans="1:14" x14ac:dyDescent="0.2">
      <c r="A17905">
        <v>315960</v>
      </c>
      <c r="B17905" t="s">
        <v>2471</v>
      </c>
      <c r="C17905" t="s">
        <v>98</v>
      </c>
      <c r="D17905">
        <v>2017</v>
      </c>
      <c r="E17905" t="s">
        <v>2472</v>
      </c>
      <c r="F17905" t="s">
        <v>367</v>
      </c>
      <c r="H17905">
        <v>42324</v>
      </c>
      <c r="I17905">
        <v>36387</v>
      </c>
      <c r="J17905">
        <v>35003</v>
      </c>
      <c r="K17905">
        <v>35003</v>
      </c>
      <c r="L17905">
        <v>96.2</v>
      </c>
      <c r="M17905">
        <v>82.7</v>
      </c>
      <c r="N17905">
        <f>COUNTIF(Cod_Mun_Norte!B:B,DADOS_SNIS_Minas!A17905)</f>
        <v>0</v>
      </c>
    </row>
    <row r="17906" spans="1:14" x14ac:dyDescent="0.2">
      <c r="A17906">
        <v>315960</v>
      </c>
      <c r="B17906" t="s">
        <v>2471</v>
      </c>
      <c r="C17906" t="s">
        <v>98</v>
      </c>
      <c r="D17906">
        <v>2016</v>
      </c>
      <c r="E17906" t="s">
        <v>2472</v>
      </c>
      <c r="F17906" t="s">
        <v>367</v>
      </c>
      <c r="H17906">
        <v>41886</v>
      </c>
      <c r="I17906">
        <v>36010</v>
      </c>
      <c r="J17906">
        <v>34547</v>
      </c>
      <c r="K17906">
        <v>34547</v>
      </c>
      <c r="L17906">
        <v>95.9</v>
      </c>
      <c r="M17906">
        <v>82.48</v>
      </c>
      <c r="N17906">
        <f>COUNTIF(Cod_Mun_Norte!B:B,DADOS_SNIS_Minas!A17906)</f>
        <v>0</v>
      </c>
    </row>
    <row r="17907" spans="1:14" x14ac:dyDescent="0.2">
      <c r="A17907">
        <v>315960</v>
      </c>
      <c r="B17907" t="s">
        <v>2471</v>
      </c>
      <c r="C17907" t="s">
        <v>98</v>
      </c>
      <c r="D17907">
        <v>2015</v>
      </c>
      <c r="E17907" t="s">
        <v>2472</v>
      </c>
      <c r="F17907" t="s">
        <v>367</v>
      </c>
      <c r="H17907">
        <v>41425</v>
      </c>
      <c r="I17907">
        <v>35614</v>
      </c>
      <c r="J17907">
        <v>34152</v>
      </c>
      <c r="K17907">
        <v>34152</v>
      </c>
      <c r="L17907">
        <v>95.9</v>
      </c>
      <c r="M17907">
        <v>82.44</v>
      </c>
      <c r="N17907">
        <f>COUNTIF(Cod_Mun_Norte!B:B,DADOS_SNIS_Minas!A17907)</f>
        <v>0</v>
      </c>
    </row>
    <row r="17908" spans="1:14" x14ac:dyDescent="0.2">
      <c r="A17908">
        <v>315960</v>
      </c>
      <c r="B17908" t="s">
        <v>2471</v>
      </c>
      <c r="C17908" t="s">
        <v>98</v>
      </c>
      <c r="D17908">
        <v>2014</v>
      </c>
      <c r="E17908" t="s">
        <v>2472</v>
      </c>
      <c r="F17908" t="s">
        <v>367</v>
      </c>
      <c r="H17908">
        <v>40941</v>
      </c>
      <c r="I17908">
        <v>35198</v>
      </c>
      <c r="J17908">
        <v>35198</v>
      </c>
      <c r="K17908">
        <v>35198</v>
      </c>
      <c r="L17908">
        <v>100</v>
      </c>
      <c r="M17908">
        <v>85.97</v>
      </c>
      <c r="N17908">
        <f>COUNTIF(Cod_Mun_Norte!B:B,DADOS_SNIS_Minas!A17908)</f>
        <v>0</v>
      </c>
    </row>
    <row r="17909" spans="1:14" x14ac:dyDescent="0.2">
      <c r="A17909">
        <v>315960</v>
      </c>
      <c r="B17909" t="s">
        <v>2471</v>
      </c>
      <c r="C17909" t="s">
        <v>98</v>
      </c>
      <c r="D17909">
        <v>2013</v>
      </c>
      <c r="E17909" t="s">
        <v>2472</v>
      </c>
      <c r="F17909" t="s">
        <v>367</v>
      </c>
      <c r="H17909">
        <v>40435</v>
      </c>
      <c r="I17909">
        <v>34763</v>
      </c>
      <c r="J17909">
        <v>34763</v>
      </c>
      <c r="K17909">
        <v>34763</v>
      </c>
      <c r="L17909">
        <v>100</v>
      </c>
      <c r="M17909">
        <v>85.97</v>
      </c>
      <c r="N17909">
        <f>COUNTIF(Cod_Mun_Norte!B:B,DADOS_SNIS_Minas!A17909)</f>
        <v>0</v>
      </c>
    </row>
    <row r="17910" spans="1:14" x14ac:dyDescent="0.2">
      <c r="A17910">
        <v>315960</v>
      </c>
      <c r="B17910" t="s">
        <v>2471</v>
      </c>
      <c r="C17910" t="s">
        <v>98</v>
      </c>
      <c r="D17910">
        <v>2012</v>
      </c>
      <c r="E17910" t="s">
        <v>361</v>
      </c>
      <c r="F17910" t="s">
        <v>99</v>
      </c>
      <c r="H17910">
        <v>38734</v>
      </c>
      <c r="I17910">
        <v>33301</v>
      </c>
      <c r="J17910">
        <v>33301</v>
      </c>
      <c r="K17910">
        <v>33301</v>
      </c>
      <c r="L17910">
        <v>100</v>
      </c>
      <c r="M17910">
        <v>85.97</v>
      </c>
      <c r="N17910">
        <f>COUNTIF(Cod_Mun_Norte!B:B,DADOS_SNIS_Minas!A17910)</f>
        <v>0</v>
      </c>
    </row>
    <row r="17911" spans="1:14" x14ac:dyDescent="0.2">
      <c r="A17911">
        <v>315960</v>
      </c>
      <c r="B17911" t="s">
        <v>2471</v>
      </c>
      <c r="C17911" t="s">
        <v>98</v>
      </c>
      <c r="D17911">
        <v>2011</v>
      </c>
      <c r="E17911" t="s">
        <v>2472</v>
      </c>
      <c r="F17911" t="s">
        <v>367</v>
      </c>
      <c r="H17911">
        <v>38253</v>
      </c>
      <c r="I17911">
        <v>32887</v>
      </c>
      <c r="J17911">
        <v>32887</v>
      </c>
      <c r="K17911">
        <v>32887</v>
      </c>
      <c r="L17911">
        <v>100</v>
      </c>
      <c r="M17911">
        <v>85.97</v>
      </c>
      <c r="N17911">
        <f>COUNTIF(Cod_Mun_Norte!B:B,DADOS_SNIS_Minas!A17911)</f>
        <v>0</v>
      </c>
    </row>
    <row r="17912" spans="1:14" x14ac:dyDescent="0.2">
      <c r="A17912">
        <v>315960</v>
      </c>
      <c r="B17912" t="s">
        <v>2471</v>
      </c>
      <c r="C17912" t="s">
        <v>98</v>
      </c>
      <c r="D17912">
        <v>2010</v>
      </c>
      <c r="E17912" t="s">
        <v>2472</v>
      </c>
      <c r="F17912" t="s">
        <v>367</v>
      </c>
      <c r="H17912">
        <v>37754</v>
      </c>
      <c r="I17912">
        <v>32458</v>
      </c>
      <c r="J17912">
        <v>32458</v>
      </c>
      <c r="K17912">
        <v>32458</v>
      </c>
      <c r="L17912">
        <v>100</v>
      </c>
      <c r="M17912">
        <v>85.97</v>
      </c>
      <c r="N17912">
        <f>COUNTIF(Cod_Mun_Norte!B:B,DADOS_SNIS_Minas!A17912)</f>
        <v>0</v>
      </c>
    </row>
    <row r="17913" spans="1:14" x14ac:dyDescent="0.2">
      <c r="A17913">
        <v>315960</v>
      </c>
      <c r="B17913" t="s">
        <v>2471</v>
      </c>
      <c r="C17913" t="s">
        <v>98</v>
      </c>
      <c r="D17913">
        <v>2009</v>
      </c>
      <c r="E17913" t="s">
        <v>2472</v>
      </c>
      <c r="F17913" t="s">
        <v>367</v>
      </c>
      <c r="H17913">
        <v>36150</v>
      </c>
      <c r="I17913">
        <v>30645</v>
      </c>
      <c r="J17913">
        <v>33779</v>
      </c>
      <c r="K17913">
        <v>33779</v>
      </c>
      <c r="L17913">
        <v>100</v>
      </c>
      <c r="M17913">
        <v>93.44</v>
      </c>
      <c r="N17913">
        <f>COUNTIF(Cod_Mun_Norte!B:B,DADOS_SNIS_Minas!A17913)</f>
        <v>0</v>
      </c>
    </row>
    <row r="17914" spans="1:14" x14ac:dyDescent="0.2">
      <c r="A17914">
        <v>315960</v>
      </c>
      <c r="B17914" t="s">
        <v>2471</v>
      </c>
      <c r="C17914" t="s">
        <v>98</v>
      </c>
      <c r="D17914">
        <v>2008</v>
      </c>
      <c r="E17914" t="s">
        <v>361</v>
      </c>
      <c r="F17914" t="s">
        <v>99</v>
      </c>
      <c r="H17914">
        <v>35724</v>
      </c>
      <c r="I17914">
        <v>30284</v>
      </c>
      <c r="J17914">
        <v>32785</v>
      </c>
      <c r="K17914">
        <v>32785</v>
      </c>
      <c r="L17914">
        <v>100</v>
      </c>
      <c r="M17914">
        <v>91.77</v>
      </c>
      <c r="N17914">
        <f>COUNTIF(Cod_Mun_Norte!B:B,DADOS_SNIS_Minas!A17914)</f>
        <v>0</v>
      </c>
    </row>
    <row r="17915" spans="1:14" x14ac:dyDescent="0.2">
      <c r="A17915">
        <v>315960</v>
      </c>
      <c r="B17915" t="s">
        <v>2471</v>
      </c>
      <c r="C17915" t="s">
        <v>98</v>
      </c>
      <c r="D17915">
        <v>2007</v>
      </c>
      <c r="E17915" t="s">
        <v>361</v>
      </c>
      <c r="F17915" t="s">
        <v>99</v>
      </c>
      <c r="H17915">
        <v>34246</v>
      </c>
      <c r="I17915">
        <v>29031</v>
      </c>
      <c r="J17915">
        <v>31993</v>
      </c>
      <c r="K17915">
        <v>31993</v>
      </c>
      <c r="L17915">
        <v>100</v>
      </c>
      <c r="M17915">
        <v>93.42</v>
      </c>
      <c r="N17915">
        <f>COUNTIF(Cod_Mun_Norte!B:B,DADOS_SNIS_Minas!A17915)</f>
        <v>0</v>
      </c>
    </row>
    <row r="17916" spans="1:14" x14ac:dyDescent="0.2">
      <c r="A17916">
        <v>315960</v>
      </c>
      <c r="B17916" t="s">
        <v>2471</v>
      </c>
      <c r="C17916" t="s">
        <v>98</v>
      </c>
      <c r="D17916">
        <v>2006</v>
      </c>
      <c r="E17916" t="s">
        <v>361</v>
      </c>
      <c r="F17916" t="s">
        <v>99</v>
      </c>
      <c r="H17916">
        <v>34920</v>
      </c>
      <c r="I17916">
        <v>28503</v>
      </c>
      <c r="J17916">
        <v>30756</v>
      </c>
      <c r="K17916">
        <v>30756</v>
      </c>
      <c r="L17916">
        <v>100</v>
      </c>
      <c r="M17916">
        <v>88.08</v>
      </c>
      <c r="N17916">
        <f>COUNTIF(Cod_Mun_Norte!B:B,DADOS_SNIS_Minas!A17916)</f>
        <v>0</v>
      </c>
    </row>
    <row r="17917" spans="1:14" x14ac:dyDescent="0.2">
      <c r="A17917">
        <v>315960</v>
      </c>
      <c r="B17917" t="s">
        <v>2471</v>
      </c>
      <c r="C17917" t="s">
        <v>98</v>
      </c>
      <c r="D17917">
        <v>2005</v>
      </c>
      <c r="E17917" t="s">
        <v>361</v>
      </c>
      <c r="F17917" t="s">
        <v>99</v>
      </c>
      <c r="H17917">
        <v>34363</v>
      </c>
      <c r="I17917">
        <v>28049</v>
      </c>
      <c r="J17917">
        <v>29693</v>
      </c>
      <c r="K17917">
        <v>29693</v>
      </c>
      <c r="L17917">
        <v>100</v>
      </c>
      <c r="M17917">
        <v>86.41</v>
      </c>
      <c r="N17917">
        <f>COUNTIF(Cod_Mun_Norte!B:B,DADOS_SNIS_Minas!A17917)</f>
        <v>0</v>
      </c>
    </row>
    <row r="17918" spans="1:14" x14ac:dyDescent="0.2">
      <c r="A17918">
        <v>315960</v>
      </c>
      <c r="B17918" t="s">
        <v>2471</v>
      </c>
      <c r="C17918" t="s">
        <v>98</v>
      </c>
      <c r="D17918">
        <v>2004</v>
      </c>
      <c r="E17918" t="s">
        <v>361</v>
      </c>
      <c r="F17918" t="s">
        <v>99</v>
      </c>
      <c r="H17918">
        <v>33802</v>
      </c>
      <c r="I17918">
        <v>27591</v>
      </c>
      <c r="J17918">
        <v>28941</v>
      </c>
      <c r="K17918">
        <v>28941</v>
      </c>
      <c r="L17918">
        <v>100</v>
      </c>
      <c r="M17918">
        <v>85.62</v>
      </c>
      <c r="N17918">
        <f>COUNTIF(Cod_Mun_Norte!B:B,DADOS_SNIS_Minas!A17918)</f>
        <v>0</v>
      </c>
    </row>
    <row r="17919" spans="1:14" x14ac:dyDescent="0.2">
      <c r="A17919">
        <v>315960</v>
      </c>
      <c r="B17919" t="s">
        <v>2471</v>
      </c>
      <c r="C17919" t="s">
        <v>98</v>
      </c>
      <c r="D17919">
        <v>2003</v>
      </c>
      <c r="E17919" t="s">
        <v>361</v>
      </c>
      <c r="F17919" t="s">
        <v>99</v>
      </c>
      <c r="H17919">
        <v>32788</v>
      </c>
      <c r="I17919">
        <v>26763</v>
      </c>
      <c r="J17919">
        <v>27914</v>
      </c>
      <c r="K17919">
        <v>27914</v>
      </c>
      <c r="L17919">
        <v>100</v>
      </c>
      <c r="M17919">
        <v>85.13</v>
      </c>
      <c r="N17919">
        <f>COUNTIF(Cod_Mun_Norte!B:B,DADOS_SNIS_Minas!A17919)</f>
        <v>0</v>
      </c>
    </row>
    <row r="17920" spans="1:14" x14ac:dyDescent="0.2">
      <c r="A17920">
        <v>315960</v>
      </c>
      <c r="B17920" t="s">
        <v>2471</v>
      </c>
      <c r="C17920" t="s">
        <v>98</v>
      </c>
      <c r="D17920">
        <v>2002</v>
      </c>
      <c r="E17920" t="s">
        <v>361</v>
      </c>
      <c r="F17920" t="s">
        <v>99</v>
      </c>
      <c r="H17920">
        <v>32305</v>
      </c>
      <c r="I17920">
        <v>26369</v>
      </c>
      <c r="J17920">
        <v>27096</v>
      </c>
      <c r="K17920">
        <v>27096</v>
      </c>
      <c r="L17920">
        <v>100</v>
      </c>
      <c r="M17920">
        <v>83.88</v>
      </c>
      <c r="N17920">
        <f>COUNTIF(Cod_Mun_Norte!B:B,DADOS_SNIS_Minas!A17920)</f>
        <v>0</v>
      </c>
    </row>
    <row r="17921" spans="1:14" x14ac:dyDescent="0.2">
      <c r="A17921">
        <v>315960</v>
      </c>
      <c r="B17921" t="s">
        <v>2471</v>
      </c>
      <c r="C17921" t="s">
        <v>98</v>
      </c>
      <c r="D17921">
        <v>2001</v>
      </c>
      <c r="E17921" t="s">
        <v>361</v>
      </c>
      <c r="F17921" t="s">
        <v>99</v>
      </c>
      <c r="H17921">
        <v>31794</v>
      </c>
      <c r="I17921">
        <v>25952</v>
      </c>
      <c r="J17921">
        <v>26008</v>
      </c>
      <c r="K17921">
        <v>26008</v>
      </c>
      <c r="L17921">
        <v>100</v>
      </c>
      <c r="M17921">
        <v>81.8</v>
      </c>
      <c r="N17921">
        <f>COUNTIF(Cod_Mun_Norte!B:B,DADOS_SNIS_Minas!A17921)</f>
        <v>0</v>
      </c>
    </row>
    <row r="17922" spans="1:14" x14ac:dyDescent="0.2">
      <c r="A17922">
        <v>315960</v>
      </c>
      <c r="B17922" t="s">
        <v>2471</v>
      </c>
      <c r="C17922" t="s">
        <v>98</v>
      </c>
      <c r="D17922">
        <v>2000</v>
      </c>
      <c r="E17922" t="s">
        <v>361</v>
      </c>
      <c r="F17922" t="s">
        <v>99</v>
      </c>
      <c r="H17922">
        <v>31264</v>
      </c>
      <c r="I17922">
        <v>25519</v>
      </c>
      <c r="J17922">
        <v>27709</v>
      </c>
      <c r="L17922">
        <v>100</v>
      </c>
      <c r="N17922">
        <f>COUNTIF(Cod_Mun_Norte!B:B,DADOS_SNIS_Minas!A17922)</f>
        <v>0</v>
      </c>
    </row>
    <row r="17923" spans="1:14" x14ac:dyDescent="0.2">
      <c r="A17923">
        <v>315960</v>
      </c>
      <c r="B17923" t="s">
        <v>2471</v>
      </c>
      <c r="C17923" t="s">
        <v>98</v>
      </c>
      <c r="D17923">
        <v>1999</v>
      </c>
      <c r="E17923" t="s">
        <v>361</v>
      </c>
      <c r="F17923" t="s">
        <v>99</v>
      </c>
      <c r="H17923">
        <v>31400</v>
      </c>
      <c r="I17923">
        <v>24414</v>
      </c>
      <c r="N17923">
        <f>COUNTIF(Cod_Mun_Norte!B:B,DADOS_SNIS_Minas!A17923)</f>
        <v>0</v>
      </c>
    </row>
    <row r="17924" spans="1:14" x14ac:dyDescent="0.2">
      <c r="A17924">
        <v>315960</v>
      </c>
      <c r="B17924" t="s">
        <v>2471</v>
      </c>
      <c r="C17924" t="s">
        <v>98</v>
      </c>
      <c r="D17924">
        <v>1998</v>
      </c>
      <c r="E17924" t="s">
        <v>361</v>
      </c>
      <c r="F17924" t="s">
        <v>99</v>
      </c>
      <c r="H17924">
        <v>30724</v>
      </c>
      <c r="I17924">
        <v>23888</v>
      </c>
      <c r="N17924">
        <f>COUNTIF(Cod_Mun_Norte!B:B,DADOS_SNIS_Minas!A17924)</f>
        <v>0</v>
      </c>
    </row>
    <row r="17925" spans="1:14" x14ac:dyDescent="0.2">
      <c r="A17925">
        <v>315960</v>
      </c>
      <c r="B17925" t="s">
        <v>2471</v>
      </c>
      <c r="C17925" t="s">
        <v>98</v>
      </c>
      <c r="D17925">
        <v>1997</v>
      </c>
      <c r="H17925">
        <v>30047</v>
      </c>
      <c r="I17925">
        <v>23362</v>
      </c>
      <c r="N17925">
        <f>COUNTIF(Cod_Mun_Norte!B:B,DADOS_SNIS_Minas!A17925)</f>
        <v>0</v>
      </c>
    </row>
    <row r="17926" spans="1:14" x14ac:dyDescent="0.2">
      <c r="A17926">
        <v>315960</v>
      </c>
      <c r="B17926" t="s">
        <v>2471</v>
      </c>
      <c r="C17926" t="s">
        <v>98</v>
      </c>
      <c r="D17926">
        <v>1996</v>
      </c>
      <c r="H17926">
        <v>29246</v>
      </c>
      <c r="I17926">
        <v>22739</v>
      </c>
      <c r="N17926">
        <f>COUNTIF(Cod_Mun_Norte!B:B,DADOS_SNIS_Minas!A17926)</f>
        <v>0</v>
      </c>
    </row>
    <row r="17927" spans="1:14" x14ac:dyDescent="0.2">
      <c r="A17927">
        <v>315960</v>
      </c>
      <c r="B17927" t="s">
        <v>2471</v>
      </c>
      <c r="C17927" t="s">
        <v>98</v>
      </c>
      <c r="D17927">
        <v>1995</v>
      </c>
      <c r="H17927">
        <v>28305</v>
      </c>
      <c r="I17927">
        <v>22007</v>
      </c>
      <c r="N17927">
        <f>COUNTIF(Cod_Mun_Norte!B:B,DADOS_SNIS_Minas!A17927)</f>
        <v>0</v>
      </c>
    </row>
    <row r="17928" spans="1:14" x14ac:dyDescent="0.2">
      <c r="A17928">
        <v>315970</v>
      </c>
      <c r="B17928" t="s">
        <v>2473</v>
      </c>
      <c r="C17928" t="s">
        <v>98</v>
      </c>
      <c r="D17928">
        <v>2020</v>
      </c>
      <c r="E17928" t="s">
        <v>2474</v>
      </c>
      <c r="F17928" t="s">
        <v>364</v>
      </c>
      <c r="G17928" t="s">
        <v>533</v>
      </c>
      <c r="H17928">
        <v>3357</v>
      </c>
      <c r="I17928">
        <v>2054</v>
      </c>
      <c r="J17928">
        <v>2072</v>
      </c>
      <c r="K17928">
        <v>2054</v>
      </c>
      <c r="L17928">
        <v>100</v>
      </c>
      <c r="M17928">
        <v>61.72</v>
      </c>
      <c r="N17928">
        <f>COUNTIF(Cod_Mun_Norte!B:B,DADOS_SNIS_Minas!A17928)</f>
        <v>0</v>
      </c>
    </row>
    <row r="17929" spans="1:14" x14ac:dyDescent="0.2">
      <c r="A17929">
        <v>315970</v>
      </c>
      <c r="B17929" t="s">
        <v>2473</v>
      </c>
      <c r="C17929" t="s">
        <v>98</v>
      </c>
      <c r="D17929">
        <v>2019</v>
      </c>
      <c r="E17929" t="s">
        <v>361</v>
      </c>
      <c r="F17929" t="s">
        <v>362</v>
      </c>
      <c r="G17929" t="s">
        <v>119</v>
      </c>
      <c r="H17929">
        <v>3350</v>
      </c>
      <c r="I17929">
        <v>2050</v>
      </c>
      <c r="J17929">
        <v>2050</v>
      </c>
      <c r="K17929">
        <v>2050</v>
      </c>
      <c r="L17929">
        <v>100</v>
      </c>
      <c r="M17929">
        <v>61.19</v>
      </c>
      <c r="N17929">
        <f>COUNTIF(Cod_Mun_Norte!B:B,DADOS_SNIS_Minas!A17929)</f>
        <v>0</v>
      </c>
    </row>
    <row r="17930" spans="1:14" x14ac:dyDescent="0.2">
      <c r="A17930">
        <v>315970</v>
      </c>
      <c r="B17930" t="s">
        <v>2473</v>
      </c>
      <c r="C17930" t="s">
        <v>98</v>
      </c>
      <c r="D17930">
        <v>2018</v>
      </c>
      <c r="E17930" t="s">
        <v>361</v>
      </c>
      <c r="F17930" t="s">
        <v>362</v>
      </c>
      <c r="H17930">
        <v>3343</v>
      </c>
      <c r="I17930">
        <v>2046</v>
      </c>
      <c r="J17930">
        <v>2046</v>
      </c>
      <c r="K17930">
        <v>2046</v>
      </c>
      <c r="L17930">
        <v>100</v>
      </c>
      <c r="M17930">
        <v>61.2</v>
      </c>
      <c r="N17930">
        <f>COUNTIF(Cod_Mun_Norte!B:B,DADOS_SNIS_Minas!A17930)</f>
        <v>0</v>
      </c>
    </row>
    <row r="17931" spans="1:14" x14ac:dyDescent="0.2">
      <c r="A17931">
        <v>315970</v>
      </c>
      <c r="B17931" t="s">
        <v>2473</v>
      </c>
      <c r="C17931" t="s">
        <v>98</v>
      </c>
      <c r="D17931">
        <v>2017</v>
      </c>
      <c r="E17931" t="s">
        <v>361</v>
      </c>
      <c r="F17931" t="s">
        <v>362</v>
      </c>
      <c r="H17931">
        <v>3386</v>
      </c>
      <c r="I17931">
        <v>2072</v>
      </c>
      <c r="J17931">
        <v>2072</v>
      </c>
      <c r="K17931">
        <v>2072</v>
      </c>
      <c r="L17931">
        <v>100</v>
      </c>
      <c r="M17931">
        <v>61.19</v>
      </c>
      <c r="N17931">
        <f>COUNTIF(Cod_Mun_Norte!B:B,DADOS_SNIS_Minas!A17931)</f>
        <v>0</v>
      </c>
    </row>
    <row r="17932" spans="1:14" x14ac:dyDescent="0.2">
      <c r="A17932">
        <v>315970</v>
      </c>
      <c r="B17932" t="s">
        <v>2473</v>
      </c>
      <c r="C17932" t="s">
        <v>98</v>
      </c>
      <c r="D17932">
        <v>2016</v>
      </c>
      <c r="E17932" t="s">
        <v>361</v>
      </c>
      <c r="F17932" t="s">
        <v>362</v>
      </c>
      <c r="H17932">
        <v>3377</v>
      </c>
      <c r="I17932">
        <v>2067</v>
      </c>
      <c r="J17932">
        <v>2067</v>
      </c>
      <c r="K17932">
        <v>2067</v>
      </c>
      <c r="L17932">
        <v>100</v>
      </c>
      <c r="M17932">
        <v>61.21</v>
      </c>
      <c r="N17932">
        <f>COUNTIF(Cod_Mun_Norte!B:B,DADOS_SNIS_Minas!A17932)</f>
        <v>0</v>
      </c>
    </row>
    <row r="17933" spans="1:14" x14ac:dyDescent="0.2">
      <c r="A17933">
        <v>315970</v>
      </c>
      <c r="B17933" t="s">
        <v>2473</v>
      </c>
      <c r="C17933" t="s">
        <v>98</v>
      </c>
      <c r="D17933">
        <v>2015</v>
      </c>
      <c r="E17933" t="s">
        <v>361</v>
      </c>
      <c r="F17933" t="s">
        <v>362</v>
      </c>
      <c r="H17933">
        <v>3368</v>
      </c>
      <c r="I17933">
        <v>2061</v>
      </c>
      <c r="J17933">
        <v>2061</v>
      </c>
      <c r="K17933">
        <v>2061</v>
      </c>
      <c r="L17933">
        <v>100</v>
      </c>
      <c r="M17933">
        <v>61.19</v>
      </c>
      <c r="N17933">
        <f>COUNTIF(Cod_Mun_Norte!B:B,DADOS_SNIS_Minas!A17933)</f>
        <v>0</v>
      </c>
    </row>
    <row r="17934" spans="1:14" x14ac:dyDescent="0.2">
      <c r="A17934">
        <v>315970</v>
      </c>
      <c r="B17934" t="s">
        <v>2473</v>
      </c>
      <c r="C17934" t="s">
        <v>98</v>
      </c>
      <c r="D17934">
        <v>2014</v>
      </c>
      <c r="E17934" t="s">
        <v>361</v>
      </c>
      <c r="F17934" t="s">
        <v>362</v>
      </c>
      <c r="H17934">
        <v>3357</v>
      </c>
      <c r="I17934">
        <v>2054</v>
      </c>
      <c r="J17934">
        <v>2054</v>
      </c>
      <c r="K17934">
        <v>2054</v>
      </c>
      <c r="L17934">
        <v>100</v>
      </c>
      <c r="M17934">
        <v>61.19</v>
      </c>
      <c r="N17934">
        <f>COUNTIF(Cod_Mun_Norte!B:B,DADOS_SNIS_Minas!A17934)</f>
        <v>0</v>
      </c>
    </row>
    <row r="17935" spans="1:14" x14ac:dyDescent="0.2">
      <c r="A17935">
        <v>315970</v>
      </c>
      <c r="B17935" t="s">
        <v>2473</v>
      </c>
      <c r="C17935" t="s">
        <v>98</v>
      </c>
      <c r="D17935">
        <v>2013</v>
      </c>
      <c r="E17935" t="s">
        <v>361</v>
      </c>
      <c r="F17935" t="s">
        <v>362</v>
      </c>
      <c r="H17935">
        <v>3347</v>
      </c>
      <c r="I17935">
        <v>2048</v>
      </c>
      <c r="J17935">
        <v>2048</v>
      </c>
      <c r="K17935">
        <v>2048</v>
      </c>
      <c r="L17935">
        <v>100</v>
      </c>
      <c r="M17935">
        <v>61.19</v>
      </c>
      <c r="N17935">
        <f>COUNTIF(Cod_Mun_Norte!B:B,DADOS_SNIS_Minas!A17935)</f>
        <v>0</v>
      </c>
    </row>
    <row r="17936" spans="1:14" x14ac:dyDescent="0.2">
      <c r="A17936">
        <v>315970</v>
      </c>
      <c r="B17936" t="s">
        <v>2473</v>
      </c>
      <c r="C17936" t="s">
        <v>98</v>
      </c>
      <c r="D17936">
        <v>2012</v>
      </c>
      <c r="E17936" t="s">
        <v>2475</v>
      </c>
      <c r="F17936" t="s">
        <v>360</v>
      </c>
      <c r="H17936">
        <v>3241</v>
      </c>
      <c r="I17936">
        <v>1983</v>
      </c>
      <c r="J17936">
        <v>1983</v>
      </c>
      <c r="K17936">
        <v>1983</v>
      </c>
      <c r="L17936">
        <v>100</v>
      </c>
      <c r="M17936">
        <v>61.18</v>
      </c>
      <c r="N17936">
        <f>COUNTIF(Cod_Mun_Norte!B:B,DADOS_SNIS_Minas!A17936)</f>
        <v>0</v>
      </c>
    </row>
    <row r="17937" spans="1:14" x14ac:dyDescent="0.2">
      <c r="A17937">
        <v>315970</v>
      </c>
      <c r="B17937" t="s">
        <v>2473</v>
      </c>
      <c r="C17937" t="s">
        <v>98</v>
      </c>
      <c r="D17937">
        <v>2011</v>
      </c>
      <c r="E17937" t="s">
        <v>361</v>
      </c>
      <c r="F17937" t="s">
        <v>362</v>
      </c>
      <c r="H17937">
        <v>3233</v>
      </c>
      <c r="I17937">
        <v>1979</v>
      </c>
      <c r="J17937">
        <v>1979</v>
      </c>
      <c r="K17937">
        <v>1979</v>
      </c>
      <c r="L17937">
        <v>100</v>
      </c>
      <c r="M17937">
        <v>61.21</v>
      </c>
      <c r="N17937">
        <f>COUNTIF(Cod_Mun_Norte!B:B,DADOS_SNIS_Minas!A17937)</f>
        <v>0</v>
      </c>
    </row>
    <row r="17938" spans="1:14" x14ac:dyDescent="0.2">
      <c r="A17938">
        <v>315970</v>
      </c>
      <c r="B17938" t="s">
        <v>2473</v>
      </c>
      <c r="C17938" t="s">
        <v>98</v>
      </c>
      <c r="D17938">
        <v>2010</v>
      </c>
      <c r="E17938" t="s">
        <v>361</v>
      </c>
      <c r="F17938" t="s">
        <v>362</v>
      </c>
      <c r="H17938">
        <v>3224</v>
      </c>
      <c r="I17938">
        <v>1973</v>
      </c>
      <c r="J17938">
        <v>1973</v>
      </c>
      <c r="K17938">
        <v>1973</v>
      </c>
      <c r="L17938">
        <v>100</v>
      </c>
      <c r="M17938">
        <v>61.2</v>
      </c>
      <c r="N17938">
        <f>COUNTIF(Cod_Mun_Norte!B:B,DADOS_SNIS_Minas!A17938)</f>
        <v>0</v>
      </c>
    </row>
    <row r="17939" spans="1:14" x14ac:dyDescent="0.2">
      <c r="A17939">
        <v>315970</v>
      </c>
      <c r="B17939" t="s">
        <v>2473</v>
      </c>
      <c r="C17939" t="s">
        <v>98</v>
      </c>
      <c r="D17939">
        <v>2009</v>
      </c>
      <c r="E17939" t="s">
        <v>361</v>
      </c>
      <c r="F17939" t="s">
        <v>362</v>
      </c>
      <c r="H17939">
        <v>3407</v>
      </c>
      <c r="I17939">
        <v>2141</v>
      </c>
      <c r="J17939">
        <v>3321</v>
      </c>
      <c r="K17939">
        <v>3321</v>
      </c>
      <c r="L17939">
        <v>100</v>
      </c>
      <c r="M17939">
        <v>97.48</v>
      </c>
      <c r="N17939">
        <f>COUNTIF(Cod_Mun_Norte!B:B,DADOS_SNIS_Minas!A17939)</f>
        <v>0</v>
      </c>
    </row>
    <row r="17940" spans="1:14" x14ac:dyDescent="0.2">
      <c r="A17940">
        <v>315970</v>
      </c>
      <c r="B17940" t="s">
        <v>2473</v>
      </c>
      <c r="C17940" t="s">
        <v>98</v>
      </c>
      <c r="D17940">
        <v>2008</v>
      </c>
      <c r="E17940" t="s">
        <v>361</v>
      </c>
      <c r="F17940" t="s">
        <v>362</v>
      </c>
      <c r="H17940">
        <v>3383</v>
      </c>
      <c r="I17940">
        <v>2126</v>
      </c>
      <c r="J17940">
        <v>3280</v>
      </c>
      <c r="K17940">
        <v>3280</v>
      </c>
      <c r="L17940">
        <v>100</v>
      </c>
      <c r="M17940">
        <v>96.96</v>
      </c>
      <c r="N17940">
        <f>COUNTIF(Cod_Mun_Norte!B:B,DADOS_SNIS_Minas!A17940)</f>
        <v>0</v>
      </c>
    </row>
    <row r="17941" spans="1:14" x14ac:dyDescent="0.2">
      <c r="A17941">
        <v>315970</v>
      </c>
      <c r="B17941" t="s">
        <v>2473</v>
      </c>
      <c r="C17941" t="s">
        <v>98</v>
      </c>
      <c r="D17941">
        <v>2007</v>
      </c>
      <c r="E17941" t="s">
        <v>361</v>
      </c>
      <c r="F17941" t="s">
        <v>362</v>
      </c>
      <c r="H17941">
        <v>3261</v>
      </c>
      <c r="I17941">
        <v>2049</v>
      </c>
      <c r="J17941">
        <v>3261</v>
      </c>
      <c r="K17941">
        <v>3261</v>
      </c>
      <c r="L17941">
        <v>100</v>
      </c>
      <c r="M17941">
        <v>100</v>
      </c>
      <c r="N17941">
        <f>COUNTIF(Cod_Mun_Norte!B:B,DADOS_SNIS_Minas!A17941)</f>
        <v>0</v>
      </c>
    </row>
    <row r="17942" spans="1:14" x14ac:dyDescent="0.2">
      <c r="A17942">
        <v>315970</v>
      </c>
      <c r="B17942" t="s">
        <v>2473</v>
      </c>
      <c r="C17942" t="s">
        <v>98</v>
      </c>
      <c r="D17942">
        <v>2006</v>
      </c>
      <c r="E17942" t="s">
        <v>361</v>
      </c>
      <c r="F17942" t="s">
        <v>362</v>
      </c>
      <c r="H17942">
        <v>3297</v>
      </c>
      <c r="I17942">
        <v>1980</v>
      </c>
      <c r="J17942">
        <v>3216</v>
      </c>
      <c r="K17942">
        <v>3216</v>
      </c>
      <c r="L17942">
        <v>100</v>
      </c>
      <c r="M17942">
        <v>97.54</v>
      </c>
      <c r="N17942">
        <f>COUNTIF(Cod_Mun_Norte!B:B,DADOS_SNIS_Minas!A17942)</f>
        <v>0</v>
      </c>
    </row>
    <row r="17943" spans="1:14" x14ac:dyDescent="0.2">
      <c r="A17943">
        <v>315970</v>
      </c>
      <c r="B17943" t="s">
        <v>2473</v>
      </c>
      <c r="C17943" t="s">
        <v>98</v>
      </c>
      <c r="D17943">
        <v>2005</v>
      </c>
      <c r="E17943" t="s">
        <v>361</v>
      </c>
      <c r="F17943" t="s">
        <v>362</v>
      </c>
      <c r="H17943">
        <v>3269</v>
      </c>
      <c r="I17943">
        <v>1963</v>
      </c>
      <c r="J17943">
        <v>2493</v>
      </c>
      <c r="K17943">
        <v>2493</v>
      </c>
      <c r="L17943">
        <v>100</v>
      </c>
      <c r="M17943">
        <v>76.260000000000005</v>
      </c>
      <c r="N17943">
        <f>COUNTIF(Cod_Mun_Norte!B:B,DADOS_SNIS_Minas!A17943)</f>
        <v>0</v>
      </c>
    </row>
    <row r="17944" spans="1:14" x14ac:dyDescent="0.2">
      <c r="A17944">
        <v>315970</v>
      </c>
      <c r="B17944" t="s">
        <v>2473</v>
      </c>
      <c r="C17944" t="s">
        <v>98</v>
      </c>
      <c r="D17944">
        <v>2004</v>
      </c>
      <c r="E17944" t="s">
        <v>361</v>
      </c>
      <c r="F17944" t="s">
        <v>362</v>
      </c>
      <c r="H17944">
        <v>3241</v>
      </c>
      <c r="I17944">
        <v>1946</v>
      </c>
      <c r="N17944">
        <f>COUNTIF(Cod_Mun_Norte!B:B,DADOS_SNIS_Minas!A17944)</f>
        <v>0</v>
      </c>
    </row>
    <row r="17945" spans="1:14" x14ac:dyDescent="0.2">
      <c r="A17945">
        <v>315970</v>
      </c>
      <c r="B17945" t="s">
        <v>2473</v>
      </c>
      <c r="C17945" t="s">
        <v>98</v>
      </c>
      <c r="D17945">
        <v>2003</v>
      </c>
      <c r="E17945" t="s">
        <v>361</v>
      </c>
      <c r="F17945" t="s">
        <v>362</v>
      </c>
      <c r="H17945">
        <v>3190</v>
      </c>
      <c r="I17945">
        <v>1916</v>
      </c>
      <c r="N17945">
        <f>COUNTIF(Cod_Mun_Norte!B:B,DADOS_SNIS_Minas!A17945)</f>
        <v>0</v>
      </c>
    </row>
    <row r="17946" spans="1:14" x14ac:dyDescent="0.2">
      <c r="A17946">
        <v>315970</v>
      </c>
      <c r="B17946" t="s">
        <v>2473</v>
      </c>
      <c r="C17946" t="s">
        <v>98</v>
      </c>
      <c r="D17946">
        <v>2002</v>
      </c>
      <c r="E17946" t="s">
        <v>361</v>
      </c>
      <c r="F17946" t="s">
        <v>362</v>
      </c>
      <c r="H17946">
        <v>3166</v>
      </c>
      <c r="I17946">
        <v>1901</v>
      </c>
      <c r="N17946">
        <f>COUNTIF(Cod_Mun_Norte!B:B,DADOS_SNIS_Minas!A17946)</f>
        <v>0</v>
      </c>
    </row>
    <row r="17947" spans="1:14" x14ac:dyDescent="0.2">
      <c r="A17947">
        <v>315970</v>
      </c>
      <c r="B17947" t="s">
        <v>2473</v>
      </c>
      <c r="C17947" t="s">
        <v>98</v>
      </c>
      <c r="D17947">
        <v>2001</v>
      </c>
      <c r="E17947" t="s">
        <v>361</v>
      </c>
      <c r="F17947" t="s">
        <v>362</v>
      </c>
      <c r="H17947">
        <v>3135</v>
      </c>
      <c r="I17947">
        <v>1883</v>
      </c>
      <c r="N17947">
        <f>COUNTIF(Cod_Mun_Norte!B:B,DADOS_SNIS_Minas!A17947)</f>
        <v>0</v>
      </c>
    </row>
    <row r="17948" spans="1:14" x14ac:dyDescent="0.2">
      <c r="A17948">
        <v>315970</v>
      </c>
      <c r="B17948" t="s">
        <v>2473</v>
      </c>
      <c r="C17948" t="s">
        <v>98</v>
      </c>
      <c r="D17948">
        <v>2000</v>
      </c>
      <c r="E17948" t="s">
        <v>361</v>
      </c>
      <c r="F17948" t="s">
        <v>362</v>
      </c>
      <c r="H17948">
        <v>3114</v>
      </c>
      <c r="I17948">
        <v>1870</v>
      </c>
      <c r="N17948">
        <f>COUNTIF(Cod_Mun_Norte!B:B,DADOS_SNIS_Minas!A17948)</f>
        <v>0</v>
      </c>
    </row>
    <row r="17949" spans="1:14" x14ac:dyDescent="0.2">
      <c r="A17949">
        <v>315970</v>
      </c>
      <c r="B17949" t="s">
        <v>2473</v>
      </c>
      <c r="C17949" t="s">
        <v>98</v>
      </c>
      <c r="D17949">
        <v>1999</v>
      </c>
      <c r="E17949" t="s">
        <v>361</v>
      </c>
      <c r="F17949" t="s">
        <v>362</v>
      </c>
      <c r="H17949">
        <v>2917</v>
      </c>
      <c r="I17949">
        <v>1624</v>
      </c>
      <c r="N17949">
        <f>COUNTIF(Cod_Mun_Norte!B:B,DADOS_SNIS_Minas!A17949)</f>
        <v>0</v>
      </c>
    </row>
    <row r="17950" spans="1:14" x14ac:dyDescent="0.2">
      <c r="A17950">
        <v>315970</v>
      </c>
      <c r="B17950" t="s">
        <v>2473</v>
      </c>
      <c r="C17950" t="s">
        <v>98</v>
      </c>
      <c r="D17950">
        <v>1998</v>
      </c>
      <c r="E17950" t="s">
        <v>361</v>
      </c>
      <c r="F17950" t="s">
        <v>362</v>
      </c>
      <c r="H17950">
        <v>2910</v>
      </c>
      <c r="I17950">
        <v>1620</v>
      </c>
      <c r="N17950">
        <f>COUNTIF(Cod_Mun_Norte!B:B,DADOS_SNIS_Minas!A17950)</f>
        <v>0</v>
      </c>
    </row>
    <row r="17951" spans="1:14" x14ac:dyDescent="0.2">
      <c r="A17951">
        <v>315970</v>
      </c>
      <c r="B17951" t="s">
        <v>2473</v>
      </c>
      <c r="C17951" t="s">
        <v>98</v>
      </c>
      <c r="D17951">
        <v>1997</v>
      </c>
      <c r="H17951">
        <v>2902</v>
      </c>
      <c r="I17951">
        <v>1615</v>
      </c>
      <c r="N17951">
        <f>COUNTIF(Cod_Mun_Norte!B:B,DADOS_SNIS_Minas!A17951)</f>
        <v>0</v>
      </c>
    </row>
    <row r="17952" spans="1:14" x14ac:dyDescent="0.2">
      <c r="A17952">
        <v>315970</v>
      </c>
      <c r="B17952" t="s">
        <v>2473</v>
      </c>
      <c r="C17952" t="s">
        <v>98</v>
      </c>
      <c r="D17952">
        <v>1996</v>
      </c>
      <c r="H17952">
        <v>2894</v>
      </c>
      <c r="I17952">
        <v>1611</v>
      </c>
      <c r="N17952">
        <f>COUNTIF(Cod_Mun_Norte!B:B,DADOS_SNIS_Minas!A17952)</f>
        <v>0</v>
      </c>
    </row>
    <row r="17953" spans="1:14" x14ac:dyDescent="0.2">
      <c r="A17953">
        <v>315970</v>
      </c>
      <c r="B17953" t="s">
        <v>2473</v>
      </c>
      <c r="C17953" t="s">
        <v>98</v>
      </c>
      <c r="D17953">
        <v>1995</v>
      </c>
      <c r="H17953">
        <v>2897</v>
      </c>
      <c r="I17953">
        <v>1613</v>
      </c>
      <c r="N17953">
        <f>COUNTIF(Cod_Mun_Norte!B:B,DADOS_SNIS_Minas!A17953)</f>
        <v>0</v>
      </c>
    </row>
    <row r="17954" spans="1:14" x14ac:dyDescent="0.2">
      <c r="A17954">
        <v>315980</v>
      </c>
      <c r="B17954" t="s">
        <v>2476</v>
      </c>
      <c r="C17954" t="s">
        <v>98</v>
      </c>
      <c r="D17954">
        <v>2020</v>
      </c>
      <c r="E17954" t="s">
        <v>2477</v>
      </c>
      <c r="F17954" t="s">
        <v>357</v>
      </c>
      <c r="G17954" t="s">
        <v>383</v>
      </c>
      <c r="H17954">
        <v>19872</v>
      </c>
      <c r="I17954">
        <v>16353</v>
      </c>
      <c r="J17954">
        <v>16167</v>
      </c>
      <c r="K17954">
        <v>16167</v>
      </c>
      <c r="L17954">
        <v>98.9</v>
      </c>
      <c r="M17954">
        <v>81.36</v>
      </c>
      <c r="N17954">
        <f>COUNTIF(Cod_Mun_Norte!B:B,DADOS_SNIS_Minas!A17954)</f>
        <v>0</v>
      </c>
    </row>
    <row r="17955" spans="1:14" x14ac:dyDescent="0.2">
      <c r="A17955">
        <v>315980</v>
      </c>
      <c r="B17955" t="s">
        <v>2476</v>
      </c>
      <c r="C17955" t="s">
        <v>98</v>
      </c>
      <c r="D17955">
        <v>2019</v>
      </c>
      <c r="E17955" t="s">
        <v>2477</v>
      </c>
      <c r="F17955" t="s">
        <v>357</v>
      </c>
      <c r="G17955" t="s">
        <v>383</v>
      </c>
      <c r="H17955">
        <v>19742</v>
      </c>
      <c r="I17955">
        <v>16246</v>
      </c>
      <c r="J17955">
        <v>16167</v>
      </c>
      <c r="K17955">
        <v>16167</v>
      </c>
      <c r="L17955">
        <v>99.5</v>
      </c>
      <c r="M17955">
        <v>81.89</v>
      </c>
      <c r="N17955">
        <f>COUNTIF(Cod_Mun_Norte!B:B,DADOS_SNIS_Minas!A17955)</f>
        <v>0</v>
      </c>
    </row>
    <row r="17956" spans="1:14" x14ac:dyDescent="0.2">
      <c r="A17956">
        <v>315980</v>
      </c>
      <c r="B17956" t="s">
        <v>2476</v>
      </c>
      <c r="C17956" t="s">
        <v>98</v>
      </c>
      <c r="D17956">
        <v>2018</v>
      </c>
      <c r="E17956" t="s">
        <v>2478</v>
      </c>
      <c r="F17956" t="s">
        <v>357</v>
      </c>
      <c r="H17956">
        <v>19608</v>
      </c>
      <c r="I17956">
        <v>16136</v>
      </c>
      <c r="J17956">
        <v>16136</v>
      </c>
      <c r="K17956">
        <v>16136</v>
      </c>
      <c r="L17956">
        <v>100</v>
      </c>
      <c r="M17956">
        <v>82.29</v>
      </c>
      <c r="N17956">
        <f>COUNTIF(Cod_Mun_Norte!B:B,DADOS_SNIS_Minas!A17956)</f>
        <v>0</v>
      </c>
    </row>
    <row r="17957" spans="1:14" x14ac:dyDescent="0.2">
      <c r="A17957">
        <v>315980</v>
      </c>
      <c r="B17957" t="s">
        <v>2476</v>
      </c>
      <c r="C17957" t="s">
        <v>98</v>
      </c>
      <c r="D17957">
        <v>2017</v>
      </c>
      <c r="E17957" t="s">
        <v>2478</v>
      </c>
      <c r="F17957" t="s">
        <v>357</v>
      </c>
      <c r="H17957">
        <v>19646</v>
      </c>
      <c r="I17957">
        <v>16167</v>
      </c>
      <c r="J17957">
        <v>16167</v>
      </c>
      <c r="K17957">
        <v>16167</v>
      </c>
      <c r="L17957">
        <v>100</v>
      </c>
      <c r="M17957">
        <v>82.29</v>
      </c>
      <c r="N17957">
        <f>COUNTIF(Cod_Mun_Norte!B:B,DADOS_SNIS_Minas!A17957)</f>
        <v>0</v>
      </c>
    </row>
    <row r="17958" spans="1:14" x14ac:dyDescent="0.2">
      <c r="A17958">
        <v>315980</v>
      </c>
      <c r="B17958" t="s">
        <v>2476</v>
      </c>
      <c r="C17958" t="s">
        <v>98</v>
      </c>
      <c r="D17958">
        <v>2016</v>
      </c>
      <c r="E17958" t="s">
        <v>2479</v>
      </c>
      <c r="F17958" t="s">
        <v>359</v>
      </c>
      <c r="H17958">
        <v>19520</v>
      </c>
      <c r="I17958">
        <v>16063</v>
      </c>
      <c r="J17958">
        <v>16063</v>
      </c>
      <c r="K17958">
        <v>16063</v>
      </c>
      <c r="L17958">
        <v>100</v>
      </c>
      <c r="M17958">
        <v>82.29</v>
      </c>
      <c r="N17958">
        <f>COUNTIF(Cod_Mun_Norte!B:B,DADOS_SNIS_Minas!A17958)</f>
        <v>0</v>
      </c>
    </row>
    <row r="17959" spans="1:14" x14ac:dyDescent="0.2">
      <c r="A17959">
        <v>315980</v>
      </c>
      <c r="B17959" t="s">
        <v>2476</v>
      </c>
      <c r="C17959" t="s">
        <v>98</v>
      </c>
      <c r="D17959">
        <v>2015</v>
      </c>
      <c r="E17959" t="s">
        <v>2479</v>
      </c>
      <c r="F17959" t="s">
        <v>359</v>
      </c>
      <c r="H17959">
        <v>19389</v>
      </c>
      <c r="I17959">
        <v>15955</v>
      </c>
      <c r="J17959">
        <v>15955</v>
      </c>
      <c r="K17959">
        <v>15955</v>
      </c>
      <c r="L17959">
        <v>100</v>
      </c>
      <c r="M17959">
        <v>82.29</v>
      </c>
      <c r="N17959">
        <f>COUNTIF(Cod_Mun_Norte!B:B,DADOS_SNIS_Minas!A17959)</f>
        <v>0</v>
      </c>
    </row>
    <row r="17960" spans="1:14" x14ac:dyDescent="0.2">
      <c r="A17960">
        <v>315980</v>
      </c>
      <c r="B17960" t="s">
        <v>2476</v>
      </c>
      <c r="C17960" t="s">
        <v>98</v>
      </c>
      <c r="D17960">
        <v>2014</v>
      </c>
      <c r="E17960" t="s">
        <v>2479</v>
      </c>
      <c r="F17960" t="s">
        <v>359</v>
      </c>
      <c r="H17960">
        <v>19250</v>
      </c>
      <c r="I17960">
        <v>15841</v>
      </c>
      <c r="J17960">
        <v>15841</v>
      </c>
      <c r="K17960">
        <v>15841</v>
      </c>
      <c r="L17960">
        <v>100</v>
      </c>
      <c r="M17960">
        <v>82.29</v>
      </c>
      <c r="N17960">
        <f>COUNTIF(Cod_Mun_Norte!B:B,DADOS_SNIS_Minas!A17960)</f>
        <v>0</v>
      </c>
    </row>
    <row r="17961" spans="1:14" x14ac:dyDescent="0.2">
      <c r="A17961">
        <v>315980</v>
      </c>
      <c r="B17961" t="s">
        <v>2476</v>
      </c>
      <c r="C17961" t="s">
        <v>98</v>
      </c>
      <c r="D17961">
        <v>2013</v>
      </c>
      <c r="E17961" t="s">
        <v>2479</v>
      </c>
      <c r="F17961" t="s">
        <v>359</v>
      </c>
      <c r="H17961">
        <v>19106</v>
      </c>
      <c r="I17961">
        <v>15723</v>
      </c>
      <c r="J17961">
        <v>15723</v>
      </c>
      <c r="K17961">
        <v>15723</v>
      </c>
      <c r="L17961">
        <v>100</v>
      </c>
      <c r="M17961">
        <v>82.29</v>
      </c>
      <c r="N17961">
        <f>COUNTIF(Cod_Mun_Norte!B:B,DADOS_SNIS_Minas!A17961)</f>
        <v>0</v>
      </c>
    </row>
    <row r="17962" spans="1:14" x14ac:dyDescent="0.2">
      <c r="A17962">
        <v>315980</v>
      </c>
      <c r="B17962" t="s">
        <v>2476</v>
      </c>
      <c r="C17962" t="s">
        <v>98</v>
      </c>
      <c r="D17962">
        <v>2012</v>
      </c>
      <c r="E17962" t="s">
        <v>2479</v>
      </c>
      <c r="F17962" t="s">
        <v>359</v>
      </c>
      <c r="H17962">
        <v>18406</v>
      </c>
      <c r="I17962">
        <v>15147</v>
      </c>
      <c r="J17962">
        <v>15147</v>
      </c>
      <c r="K17962">
        <v>15147</v>
      </c>
      <c r="L17962">
        <v>100</v>
      </c>
      <c r="M17962">
        <v>82.29</v>
      </c>
      <c r="N17962">
        <f>COUNTIF(Cod_Mun_Norte!B:B,DADOS_SNIS_Minas!A17962)</f>
        <v>0</v>
      </c>
    </row>
    <row r="17963" spans="1:14" x14ac:dyDescent="0.2">
      <c r="A17963">
        <v>315980</v>
      </c>
      <c r="B17963" t="s">
        <v>2476</v>
      </c>
      <c r="C17963" t="s">
        <v>98</v>
      </c>
      <c r="D17963">
        <v>2011</v>
      </c>
      <c r="E17963" t="s">
        <v>2479</v>
      </c>
      <c r="F17963" t="s">
        <v>359</v>
      </c>
      <c r="H17963">
        <v>18275</v>
      </c>
      <c r="I17963">
        <v>15039</v>
      </c>
      <c r="J17963">
        <v>15039</v>
      </c>
      <c r="K17963">
        <v>15039</v>
      </c>
      <c r="L17963">
        <v>100</v>
      </c>
      <c r="M17963">
        <v>82.29</v>
      </c>
      <c r="N17963">
        <f>COUNTIF(Cod_Mun_Norte!B:B,DADOS_SNIS_Minas!A17963)</f>
        <v>0</v>
      </c>
    </row>
    <row r="17964" spans="1:14" x14ac:dyDescent="0.2">
      <c r="A17964">
        <v>315980</v>
      </c>
      <c r="B17964" t="s">
        <v>2476</v>
      </c>
      <c r="C17964" t="s">
        <v>98</v>
      </c>
      <c r="D17964">
        <v>2010</v>
      </c>
      <c r="E17964" t="s">
        <v>2479</v>
      </c>
      <c r="F17964" t="s">
        <v>359</v>
      </c>
      <c r="H17964">
        <v>18138</v>
      </c>
      <c r="I17964">
        <v>14926</v>
      </c>
      <c r="J17964">
        <v>14926</v>
      </c>
      <c r="K17964">
        <v>14926</v>
      </c>
      <c r="L17964">
        <v>100</v>
      </c>
      <c r="M17964">
        <v>82.29</v>
      </c>
      <c r="N17964">
        <f>COUNTIF(Cod_Mun_Norte!B:B,DADOS_SNIS_Minas!A17964)</f>
        <v>0</v>
      </c>
    </row>
    <row r="17965" spans="1:14" x14ac:dyDescent="0.2">
      <c r="A17965">
        <v>315980</v>
      </c>
      <c r="B17965" t="s">
        <v>2476</v>
      </c>
      <c r="C17965" t="s">
        <v>98</v>
      </c>
      <c r="D17965">
        <v>2009</v>
      </c>
      <c r="E17965" t="s">
        <v>2480</v>
      </c>
      <c r="F17965" t="s">
        <v>360</v>
      </c>
      <c r="H17965">
        <v>15791</v>
      </c>
      <c r="I17965">
        <v>12702</v>
      </c>
      <c r="J17965">
        <v>15494</v>
      </c>
      <c r="K17965">
        <v>15494</v>
      </c>
      <c r="L17965">
        <v>100</v>
      </c>
      <c r="M17965">
        <v>98.12</v>
      </c>
      <c r="N17965">
        <f>COUNTIF(Cod_Mun_Norte!B:B,DADOS_SNIS_Minas!A17965)</f>
        <v>0</v>
      </c>
    </row>
    <row r="17966" spans="1:14" x14ac:dyDescent="0.2">
      <c r="A17966">
        <v>315980</v>
      </c>
      <c r="B17966" t="s">
        <v>2476</v>
      </c>
      <c r="C17966" t="s">
        <v>98</v>
      </c>
      <c r="D17966">
        <v>2008</v>
      </c>
      <c r="E17966" t="s">
        <v>361</v>
      </c>
      <c r="F17966" t="s">
        <v>362</v>
      </c>
      <c r="H17966">
        <v>15858</v>
      </c>
      <c r="I17966">
        <v>12755</v>
      </c>
      <c r="J17966">
        <v>14714</v>
      </c>
      <c r="K17966">
        <v>14714</v>
      </c>
      <c r="L17966">
        <v>100</v>
      </c>
      <c r="M17966">
        <v>92.79</v>
      </c>
      <c r="N17966">
        <f>COUNTIF(Cod_Mun_Norte!B:B,DADOS_SNIS_Minas!A17966)</f>
        <v>0</v>
      </c>
    </row>
    <row r="17967" spans="1:14" x14ac:dyDescent="0.2">
      <c r="A17967">
        <v>315980</v>
      </c>
      <c r="B17967" t="s">
        <v>2476</v>
      </c>
      <c r="C17967" t="s">
        <v>98</v>
      </c>
      <c r="D17967">
        <v>2007</v>
      </c>
      <c r="E17967" t="s">
        <v>361</v>
      </c>
      <c r="F17967" t="s">
        <v>362</v>
      </c>
      <c r="H17967">
        <v>15492</v>
      </c>
      <c r="I17967">
        <v>12461</v>
      </c>
      <c r="J17967">
        <v>14099</v>
      </c>
      <c r="K17967">
        <v>14099</v>
      </c>
      <c r="L17967">
        <v>100</v>
      </c>
      <c r="M17967">
        <v>91.01</v>
      </c>
      <c r="N17967">
        <f>COUNTIF(Cod_Mun_Norte!B:B,DADOS_SNIS_Minas!A17967)</f>
        <v>0</v>
      </c>
    </row>
    <row r="17968" spans="1:14" x14ac:dyDescent="0.2">
      <c r="A17968">
        <v>315980</v>
      </c>
      <c r="B17968" t="s">
        <v>2476</v>
      </c>
      <c r="C17968" t="s">
        <v>98</v>
      </c>
      <c r="D17968">
        <v>2006</v>
      </c>
      <c r="E17968" t="s">
        <v>361</v>
      </c>
      <c r="F17968" t="s">
        <v>362</v>
      </c>
      <c r="H17968">
        <v>16204</v>
      </c>
      <c r="I17968">
        <v>12421</v>
      </c>
      <c r="J17968">
        <v>13747</v>
      </c>
      <c r="K17968">
        <v>13747</v>
      </c>
      <c r="L17968">
        <v>100</v>
      </c>
      <c r="M17968">
        <v>84.84</v>
      </c>
      <c r="N17968">
        <f>COUNTIF(Cod_Mun_Norte!B:B,DADOS_SNIS_Minas!A17968)</f>
        <v>0</v>
      </c>
    </row>
    <row r="17969" spans="1:14" x14ac:dyDescent="0.2">
      <c r="A17969">
        <v>315980</v>
      </c>
      <c r="B17969" t="s">
        <v>2476</v>
      </c>
      <c r="C17969" t="s">
        <v>98</v>
      </c>
      <c r="D17969">
        <v>2005</v>
      </c>
      <c r="E17969" t="s">
        <v>361</v>
      </c>
      <c r="F17969" t="s">
        <v>362</v>
      </c>
      <c r="H17969">
        <v>16228</v>
      </c>
      <c r="I17969">
        <v>12439</v>
      </c>
      <c r="J17969">
        <v>13469</v>
      </c>
      <c r="K17969">
        <v>13469</v>
      </c>
      <c r="L17969">
        <v>100</v>
      </c>
      <c r="M17969">
        <v>83</v>
      </c>
      <c r="N17969">
        <f>COUNTIF(Cod_Mun_Norte!B:B,DADOS_SNIS_Minas!A17969)</f>
        <v>0</v>
      </c>
    </row>
    <row r="17970" spans="1:14" x14ac:dyDescent="0.2">
      <c r="A17970">
        <v>315980</v>
      </c>
      <c r="B17970" t="s">
        <v>2476</v>
      </c>
      <c r="C17970" t="s">
        <v>98</v>
      </c>
      <c r="D17970">
        <v>2004</v>
      </c>
      <c r="E17970" t="s">
        <v>361</v>
      </c>
      <c r="F17970" t="s">
        <v>362</v>
      </c>
      <c r="H17970">
        <v>16253</v>
      </c>
      <c r="I17970">
        <v>12458</v>
      </c>
      <c r="J17970">
        <v>13008</v>
      </c>
      <c r="K17970">
        <v>13008</v>
      </c>
      <c r="L17970">
        <v>100</v>
      </c>
      <c r="M17970">
        <v>80.03</v>
      </c>
      <c r="N17970">
        <f>COUNTIF(Cod_Mun_Norte!B:B,DADOS_SNIS_Minas!A17970)</f>
        <v>0</v>
      </c>
    </row>
    <row r="17971" spans="1:14" x14ac:dyDescent="0.2">
      <c r="A17971">
        <v>315980</v>
      </c>
      <c r="B17971" t="s">
        <v>2476</v>
      </c>
      <c r="C17971" t="s">
        <v>98</v>
      </c>
      <c r="D17971">
        <v>2003</v>
      </c>
      <c r="E17971" t="s">
        <v>361</v>
      </c>
      <c r="F17971" t="s">
        <v>362</v>
      </c>
      <c r="H17971">
        <v>16298</v>
      </c>
      <c r="I17971">
        <v>12493</v>
      </c>
      <c r="J17971">
        <v>12746</v>
      </c>
      <c r="K17971">
        <v>12746</v>
      </c>
      <c r="L17971">
        <v>100</v>
      </c>
      <c r="M17971">
        <v>78.209999999999994</v>
      </c>
      <c r="N17971">
        <f>COUNTIF(Cod_Mun_Norte!B:B,DADOS_SNIS_Minas!A17971)</f>
        <v>0</v>
      </c>
    </row>
    <row r="17972" spans="1:14" x14ac:dyDescent="0.2">
      <c r="A17972">
        <v>315980</v>
      </c>
      <c r="B17972" t="s">
        <v>2476</v>
      </c>
      <c r="C17972" t="s">
        <v>98</v>
      </c>
      <c r="D17972">
        <v>2002</v>
      </c>
      <c r="E17972" t="s">
        <v>361</v>
      </c>
      <c r="F17972" t="s">
        <v>362</v>
      </c>
      <c r="H17972">
        <v>16319</v>
      </c>
      <c r="I17972">
        <v>12509</v>
      </c>
      <c r="J17972">
        <v>12502</v>
      </c>
      <c r="K17972">
        <v>12502</v>
      </c>
      <c r="L17972">
        <v>99.9</v>
      </c>
      <c r="M17972">
        <v>76.61</v>
      </c>
      <c r="N17972">
        <f>COUNTIF(Cod_Mun_Norte!B:B,DADOS_SNIS_Minas!A17972)</f>
        <v>0</v>
      </c>
    </row>
    <row r="17973" spans="1:14" x14ac:dyDescent="0.2">
      <c r="A17973">
        <v>315980</v>
      </c>
      <c r="B17973" t="s">
        <v>2476</v>
      </c>
      <c r="C17973" t="s">
        <v>98</v>
      </c>
      <c r="D17973">
        <v>2001</v>
      </c>
      <c r="E17973" t="s">
        <v>361</v>
      </c>
      <c r="F17973" t="s">
        <v>362</v>
      </c>
      <c r="H17973">
        <v>16264</v>
      </c>
      <c r="I17973">
        <v>12467</v>
      </c>
      <c r="J17973">
        <v>12224</v>
      </c>
      <c r="K17973">
        <v>12224</v>
      </c>
      <c r="L17973">
        <v>98.1</v>
      </c>
      <c r="M17973">
        <v>75.16</v>
      </c>
      <c r="N17973">
        <f>COUNTIF(Cod_Mun_Norte!B:B,DADOS_SNIS_Minas!A17973)</f>
        <v>0</v>
      </c>
    </row>
    <row r="17974" spans="1:14" x14ac:dyDescent="0.2">
      <c r="A17974">
        <v>315980</v>
      </c>
      <c r="B17974" t="s">
        <v>2476</v>
      </c>
      <c r="C17974" t="s">
        <v>98</v>
      </c>
      <c r="D17974">
        <v>2000</v>
      </c>
      <c r="E17974" t="s">
        <v>361</v>
      </c>
      <c r="F17974" t="s">
        <v>362</v>
      </c>
      <c r="H17974">
        <v>16365</v>
      </c>
      <c r="I17974">
        <v>12544</v>
      </c>
      <c r="N17974">
        <f>COUNTIF(Cod_Mun_Norte!B:B,DADOS_SNIS_Minas!A17974)</f>
        <v>0</v>
      </c>
    </row>
    <row r="17975" spans="1:14" x14ac:dyDescent="0.2">
      <c r="A17975">
        <v>315980</v>
      </c>
      <c r="B17975" t="s">
        <v>2476</v>
      </c>
      <c r="C17975" t="s">
        <v>98</v>
      </c>
      <c r="D17975">
        <v>1999</v>
      </c>
      <c r="E17975" t="s">
        <v>361</v>
      </c>
      <c r="F17975" t="s">
        <v>362</v>
      </c>
      <c r="H17975">
        <v>17054</v>
      </c>
      <c r="I17975">
        <v>13324</v>
      </c>
      <c r="N17975">
        <f>COUNTIF(Cod_Mun_Norte!B:B,DADOS_SNIS_Minas!A17975)</f>
        <v>0</v>
      </c>
    </row>
    <row r="17976" spans="1:14" x14ac:dyDescent="0.2">
      <c r="A17976">
        <v>315980</v>
      </c>
      <c r="B17976" t="s">
        <v>2476</v>
      </c>
      <c r="C17976" t="s">
        <v>98</v>
      </c>
      <c r="D17976">
        <v>1998</v>
      </c>
      <c r="E17976" t="s">
        <v>361</v>
      </c>
      <c r="F17976" t="s">
        <v>362</v>
      </c>
      <c r="H17976">
        <v>17012</v>
      </c>
      <c r="I17976">
        <v>13291</v>
      </c>
      <c r="N17976">
        <f>COUNTIF(Cod_Mun_Norte!B:B,DADOS_SNIS_Minas!A17976)</f>
        <v>0</v>
      </c>
    </row>
    <row r="17977" spans="1:14" x14ac:dyDescent="0.2">
      <c r="A17977">
        <v>315980</v>
      </c>
      <c r="B17977" t="s">
        <v>2476</v>
      </c>
      <c r="C17977" t="s">
        <v>98</v>
      </c>
      <c r="D17977">
        <v>1997</v>
      </c>
      <c r="H17977">
        <v>16970</v>
      </c>
      <c r="I17977">
        <v>13258</v>
      </c>
      <c r="N17977">
        <f>COUNTIF(Cod_Mun_Norte!B:B,DADOS_SNIS_Minas!A17977)</f>
        <v>0</v>
      </c>
    </row>
    <row r="17978" spans="1:14" x14ac:dyDescent="0.2">
      <c r="A17978">
        <v>315980</v>
      </c>
      <c r="B17978" t="s">
        <v>2476</v>
      </c>
      <c r="C17978" t="s">
        <v>98</v>
      </c>
      <c r="D17978">
        <v>1996</v>
      </c>
      <c r="H17978">
        <v>16920</v>
      </c>
      <c r="I17978">
        <v>13219</v>
      </c>
      <c r="N17978">
        <f>COUNTIF(Cod_Mun_Norte!B:B,DADOS_SNIS_Minas!A17978)</f>
        <v>0</v>
      </c>
    </row>
    <row r="17979" spans="1:14" x14ac:dyDescent="0.2">
      <c r="A17979">
        <v>315980</v>
      </c>
      <c r="B17979" t="s">
        <v>2476</v>
      </c>
      <c r="C17979" t="s">
        <v>98</v>
      </c>
      <c r="D17979">
        <v>1995</v>
      </c>
      <c r="H17979">
        <v>15994</v>
      </c>
      <c r="I17979">
        <v>12496</v>
      </c>
      <c r="N17979">
        <f>COUNTIF(Cod_Mun_Norte!B:B,DADOS_SNIS_Minas!A17979)</f>
        <v>0</v>
      </c>
    </row>
    <row r="17980" spans="1:14" x14ac:dyDescent="0.2">
      <c r="A17980">
        <v>315990</v>
      </c>
      <c r="B17980" t="s">
        <v>298</v>
      </c>
      <c r="C17980" t="s">
        <v>98</v>
      </c>
      <c r="D17980">
        <v>2020</v>
      </c>
      <c r="E17980" t="s">
        <v>2481</v>
      </c>
      <c r="F17980" t="s">
        <v>367</v>
      </c>
      <c r="G17980" t="s">
        <v>670</v>
      </c>
      <c r="H17980">
        <v>18613</v>
      </c>
      <c r="I17980">
        <v>16297</v>
      </c>
      <c r="J17980">
        <v>16297</v>
      </c>
      <c r="K17980">
        <v>16297</v>
      </c>
      <c r="L17980">
        <v>100</v>
      </c>
      <c r="M17980">
        <v>87.56</v>
      </c>
      <c r="N17980">
        <f>COUNTIF(Cod_Mun_Norte!B:B,DADOS_SNIS_Minas!A17980)</f>
        <v>0</v>
      </c>
    </row>
    <row r="17981" spans="1:14" x14ac:dyDescent="0.2">
      <c r="A17981">
        <v>315990</v>
      </c>
      <c r="B17981" t="s">
        <v>298</v>
      </c>
      <c r="C17981" t="s">
        <v>98</v>
      </c>
      <c r="D17981">
        <v>2019</v>
      </c>
      <c r="E17981" t="s">
        <v>2481</v>
      </c>
      <c r="F17981" t="s">
        <v>367</v>
      </c>
      <c r="G17981" t="s">
        <v>670</v>
      </c>
      <c r="H17981">
        <v>18525</v>
      </c>
      <c r="I17981">
        <v>16220</v>
      </c>
      <c r="J17981">
        <v>15168</v>
      </c>
      <c r="K17981">
        <v>15168</v>
      </c>
      <c r="L17981">
        <v>93.5</v>
      </c>
      <c r="M17981">
        <v>81.88</v>
      </c>
      <c r="N17981">
        <f>COUNTIF(Cod_Mun_Norte!B:B,DADOS_SNIS_Minas!A17981)</f>
        <v>0</v>
      </c>
    </row>
    <row r="17982" spans="1:14" x14ac:dyDescent="0.2">
      <c r="A17982">
        <v>315990</v>
      </c>
      <c r="B17982" t="s">
        <v>298</v>
      </c>
      <c r="C17982" t="s">
        <v>98</v>
      </c>
      <c r="D17982">
        <v>2018</v>
      </c>
      <c r="E17982" t="s">
        <v>2482</v>
      </c>
      <c r="F17982" t="s">
        <v>357</v>
      </c>
      <c r="H17982">
        <v>18434</v>
      </c>
      <c r="I17982">
        <v>16141</v>
      </c>
      <c r="J17982">
        <v>14737</v>
      </c>
      <c r="K17982">
        <v>14737</v>
      </c>
      <c r="L17982">
        <v>91.3</v>
      </c>
      <c r="M17982">
        <v>79.94</v>
      </c>
      <c r="N17982">
        <f>COUNTIF(Cod_Mun_Norte!B:B,DADOS_SNIS_Minas!A17982)</f>
        <v>0</v>
      </c>
    </row>
    <row r="17983" spans="1:14" x14ac:dyDescent="0.2">
      <c r="A17983">
        <v>315990</v>
      </c>
      <c r="B17983" t="s">
        <v>298</v>
      </c>
      <c r="C17983" t="s">
        <v>98</v>
      </c>
      <c r="D17983">
        <v>2017</v>
      </c>
      <c r="E17983" t="s">
        <v>2483</v>
      </c>
      <c r="F17983" t="s">
        <v>364</v>
      </c>
      <c r="H17983">
        <v>18553</v>
      </c>
      <c r="I17983">
        <v>16245</v>
      </c>
      <c r="J17983">
        <v>14751</v>
      </c>
      <c r="K17983">
        <v>14751</v>
      </c>
      <c r="L17983">
        <v>90.8</v>
      </c>
      <c r="M17983">
        <v>79.510000000000005</v>
      </c>
      <c r="N17983">
        <f>COUNTIF(Cod_Mun_Norte!B:B,DADOS_SNIS_Minas!A17983)</f>
        <v>0</v>
      </c>
    </row>
    <row r="17984" spans="1:14" x14ac:dyDescent="0.2">
      <c r="A17984">
        <v>315990</v>
      </c>
      <c r="B17984" t="s">
        <v>298</v>
      </c>
      <c r="C17984" t="s">
        <v>98</v>
      </c>
      <c r="D17984">
        <v>2016</v>
      </c>
      <c r="E17984" t="s">
        <v>2483</v>
      </c>
      <c r="F17984" t="s">
        <v>364</v>
      </c>
      <c r="H17984">
        <v>18462</v>
      </c>
      <c r="I17984">
        <v>16165</v>
      </c>
      <c r="J17984">
        <v>14672</v>
      </c>
      <c r="K17984">
        <v>14672</v>
      </c>
      <c r="L17984">
        <v>90.8</v>
      </c>
      <c r="M17984">
        <v>79.47</v>
      </c>
      <c r="N17984">
        <f>COUNTIF(Cod_Mun_Norte!B:B,DADOS_SNIS_Minas!A17984)</f>
        <v>0</v>
      </c>
    </row>
    <row r="17985" spans="1:14" x14ac:dyDescent="0.2">
      <c r="A17985">
        <v>315990</v>
      </c>
      <c r="B17985" t="s">
        <v>298</v>
      </c>
      <c r="C17985" t="s">
        <v>98</v>
      </c>
      <c r="D17985">
        <v>2015</v>
      </c>
      <c r="E17985" t="s">
        <v>2483</v>
      </c>
      <c r="F17985" t="s">
        <v>364</v>
      </c>
      <c r="H17985">
        <v>18367</v>
      </c>
      <c r="I17985">
        <v>16082</v>
      </c>
      <c r="J17985">
        <v>14630</v>
      </c>
      <c r="K17985">
        <v>14630</v>
      </c>
      <c r="L17985">
        <v>91</v>
      </c>
      <c r="M17985">
        <v>79.650000000000006</v>
      </c>
      <c r="N17985">
        <f>COUNTIF(Cod_Mun_Norte!B:B,DADOS_SNIS_Minas!A17985)</f>
        <v>0</v>
      </c>
    </row>
    <row r="17986" spans="1:14" x14ac:dyDescent="0.2">
      <c r="A17986">
        <v>315990</v>
      </c>
      <c r="B17986" t="s">
        <v>298</v>
      </c>
      <c r="C17986" t="s">
        <v>98</v>
      </c>
      <c r="D17986">
        <v>2014</v>
      </c>
      <c r="E17986" t="s">
        <v>361</v>
      </c>
      <c r="F17986" t="s">
        <v>362</v>
      </c>
      <c r="H17986">
        <v>18266</v>
      </c>
      <c r="I17986">
        <v>15993</v>
      </c>
      <c r="J17986">
        <v>15993</v>
      </c>
      <c r="K17986">
        <v>15993</v>
      </c>
      <c r="L17986">
        <v>100</v>
      </c>
      <c r="M17986">
        <v>87.56</v>
      </c>
      <c r="N17986">
        <f>COUNTIF(Cod_Mun_Norte!B:B,DADOS_SNIS_Minas!A17986)</f>
        <v>0</v>
      </c>
    </row>
    <row r="17987" spans="1:14" x14ac:dyDescent="0.2">
      <c r="A17987">
        <v>315990</v>
      </c>
      <c r="B17987" t="s">
        <v>298</v>
      </c>
      <c r="C17987" t="s">
        <v>98</v>
      </c>
      <c r="D17987">
        <v>2013</v>
      </c>
      <c r="E17987" t="s">
        <v>361</v>
      </c>
      <c r="F17987" t="s">
        <v>362</v>
      </c>
      <c r="H17987">
        <v>18162</v>
      </c>
      <c r="I17987">
        <v>15902</v>
      </c>
      <c r="J17987">
        <v>15902</v>
      </c>
      <c r="K17987">
        <v>15902</v>
      </c>
      <c r="L17987">
        <v>100</v>
      </c>
      <c r="M17987">
        <v>87.56</v>
      </c>
      <c r="N17987">
        <f>COUNTIF(Cod_Mun_Norte!B:B,DADOS_SNIS_Minas!A17987)</f>
        <v>0</v>
      </c>
    </row>
    <row r="17988" spans="1:14" x14ac:dyDescent="0.2">
      <c r="A17988">
        <v>315990</v>
      </c>
      <c r="B17988" t="s">
        <v>298</v>
      </c>
      <c r="C17988" t="s">
        <v>98</v>
      </c>
      <c r="D17988">
        <v>2012</v>
      </c>
      <c r="E17988" t="s">
        <v>2484</v>
      </c>
      <c r="F17988" t="s">
        <v>360</v>
      </c>
      <c r="H17988">
        <v>17532</v>
      </c>
      <c r="I17988">
        <v>15351</v>
      </c>
      <c r="J17988">
        <v>15351</v>
      </c>
      <c r="K17988">
        <v>15351</v>
      </c>
      <c r="L17988">
        <v>100</v>
      </c>
      <c r="M17988">
        <v>87.56</v>
      </c>
      <c r="N17988">
        <f>COUNTIF(Cod_Mun_Norte!B:B,DADOS_SNIS_Minas!A17988)</f>
        <v>0</v>
      </c>
    </row>
    <row r="17989" spans="1:14" x14ac:dyDescent="0.2">
      <c r="A17989">
        <v>315990</v>
      </c>
      <c r="B17989" t="s">
        <v>298</v>
      </c>
      <c r="C17989" t="s">
        <v>98</v>
      </c>
      <c r="D17989">
        <v>2011</v>
      </c>
      <c r="E17989" t="s">
        <v>361</v>
      </c>
      <c r="F17989" t="s">
        <v>362</v>
      </c>
      <c r="H17989">
        <v>17440</v>
      </c>
      <c r="I17989">
        <v>15270</v>
      </c>
      <c r="J17989">
        <v>15270</v>
      </c>
      <c r="K17989">
        <v>15270</v>
      </c>
      <c r="L17989">
        <v>100</v>
      </c>
      <c r="M17989">
        <v>87.56</v>
      </c>
      <c r="N17989">
        <f>COUNTIF(Cod_Mun_Norte!B:B,DADOS_SNIS_Minas!A17989)</f>
        <v>0</v>
      </c>
    </row>
    <row r="17990" spans="1:14" x14ac:dyDescent="0.2">
      <c r="A17990">
        <v>315990</v>
      </c>
      <c r="B17990" t="s">
        <v>298</v>
      </c>
      <c r="C17990" t="s">
        <v>98</v>
      </c>
      <c r="D17990">
        <v>2010</v>
      </c>
      <c r="E17990" t="s">
        <v>2482</v>
      </c>
      <c r="F17990" t="s">
        <v>359</v>
      </c>
      <c r="H17990">
        <v>17345</v>
      </c>
      <c r="I17990">
        <v>15187</v>
      </c>
      <c r="J17990">
        <v>15187</v>
      </c>
      <c r="K17990">
        <v>15187</v>
      </c>
      <c r="L17990">
        <v>100</v>
      </c>
      <c r="M17990">
        <v>87.56</v>
      </c>
      <c r="N17990">
        <f>COUNTIF(Cod_Mun_Norte!B:B,DADOS_SNIS_Minas!A17990)</f>
        <v>0</v>
      </c>
    </row>
    <row r="17991" spans="1:14" x14ac:dyDescent="0.2">
      <c r="A17991">
        <v>315990</v>
      </c>
      <c r="B17991" t="s">
        <v>298</v>
      </c>
      <c r="C17991" t="s">
        <v>98</v>
      </c>
      <c r="D17991">
        <v>2009</v>
      </c>
      <c r="E17991" t="s">
        <v>361</v>
      </c>
      <c r="F17991" t="s">
        <v>362</v>
      </c>
      <c r="H17991">
        <v>18125</v>
      </c>
      <c r="I17991">
        <v>16032</v>
      </c>
      <c r="J17991">
        <v>16400</v>
      </c>
      <c r="K17991">
        <v>16400</v>
      </c>
      <c r="L17991">
        <v>100</v>
      </c>
      <c r="M17991">
        <v>90.48</v>
      </c>
      <c r="N17991">
        <f>COUNTIF(Cod_Mun_Norte!B:B,DADOS_SNIS_Minas!A17991)</f>
        <v>0</v>
      </c>
    </row>
    <row r="17992" spans="1:14" x14ac:dyDescent="0.2">
      <c r="A17992">
        <v>315990</v>
      </c>
      <c r="B17992" t="s">
        <v>298</v>
      </c>
      <c r="C17992" t="s">
        <v>98</v>
      </c>
      <c r="D17992">
        <v>2008</v>
      </c>
      <c r="E17992" t="s">
        <v>2483</v>
      </c>
      <c r="F17992" t="s">
        <v>364</v>
      </c>
      <c r="H17992">
        <v>17951</v>
      </c>
      <c r="I17992">
        <v>15878</v>
      </c>
      <c r="J17992">
        <v>16110</v>
      </c>
      <c r="K17992">
        <v>16110</v>
      </c>
      <c r="L17992">
        <v>100</v>
      </c>
      <c r="M17992">
        <v>89.74</v>
      </c>
      <c r="N17992">
        <f>COUNTIF(Cod_Mun_Norte!B:B,DADOS_SNIS_Minas!A17992)</f>
        <v>0</v>
      </c>
    </row>
    <row r="17993" spans="1:14" x14ac:dyDescent="0.2">
      <c r="A17993">
        <v>315990</v>
      </c>
      <c r="B17993" t="s">
        <v>298</v>
      </c>
      <c r="C17993" t="s">
        <v>98</v>
      </c>
      <c r="D17993">
        <v>2007</v>
      </c>
      <c r="E17993" t="s">
        <v>2483</v>
      </c>
      <c r="F17993" t="s">
        <v>364</v>
      </c>
      <c r="H17993">
        <v>17255</v>
      </c>
      <c r="I17993">
        <v>15262</v>
      </c>
      <c r="J17993">
        <v>15552</v>
      </c>
      <c r="K17993">
        <v>15552</v>
      </c>
      <c r="L17993">
        <v>100</v>
      </c>
      <c r="M17993">
        <v>90.13</v>
      </c>
      <c r="N17993">
        <f>COUNTIF(Cod_Mun_Norte!B:B,DADOS_SNIS_Minas!A17993)</f>
        <v>0</v>
      </c>
    </row>
    <row r="17994" spans="1:14" x14ac:dyDescent="0.2">
      <c r="A17994">
        <v>315990</v>
      </c>
      <c r="B17994" t="s">
        <v>298</v>
      </c>
      <c r="C17994" t="s">
        <v>98</v>
      </c>
      <c r="D17994">
        <v>2006</v>
      </c>
      <c r="E17994" t="s">
        <v>361</v>
      </c>
      <c r="F17994" t="s">
        <v>362</v>
      </c>
      <c r="H17994">
        <v>17850</v>
      </c>
      <c r="I17994">
        <v>15571</v>
      </c>
      <c r="J17994">
        <v>15138</v>
      </c>
      <c r="K17994">
        <v>15138</v>
      </c>
      <c r="L17994">
        <v>97.2</v>
      </c>
      <c r="M17994">
        <v>84.81</v>
      </c>
      <c r="N17994">
        <f>COUNTIF(Cod_Mun_Norte!B:B,DADOS_SNIS_Minas!A17994)</f>
        <v>0</v>
      </c>
    </row>
    <row r="17995" spans="1:14" x14ac:dyDescent="0.2">
      <c r="A17995">
        <v>315990</v>
      </c>
      <c r="B17995" t="s">
        <v>298</v>
      </c>
      <c r="C17995" t="s">
        <v>98</v>
      </c>
      <c r="D17995">
        <v>2005</v>
      </c>
      <c r="E17995" t="s">
        <v>361</v>
      </c>
      <c r="F17995" t="s">
        <v>362</v>
      </c>
      <c r="H17995">
        <v>17585</v>
      </c>
      <c r="I17995">
        <v>15340</v>
      </c>
      <c r="J17995">
        <v>12735</v>
      </c>
      <c r="K17995">
        <v>12735</v>
      </c>
      <c r="L17995">
        <v>83</v>
      </c>
      <c r="M17995">
        <v>72.42</v>
      </c>
      <c r="N17995">
        <f>COUNTIF(Cod_Mun_Norte!B:B,DADOS_SNIS_Minas!A17995)</f>
        <v>0</v>
      </c>
    </row>
    <row r="17996" spans="1:14" x14ac:dyDescent="0.2">
      <c r="A17996">
        <v>315990</v>
      </c>
      <c r="B17996" t="s">
        <v>298</v>
      </c>
      <c r="C17996" t="s">
        <v>98</v>
      </c>
      <c r="D17996">
        <v>2004</v>
      </c>
      <c r="E17996" t="s">
        <v>2483</v>
      </c>
      <c r="F17996" t="s">
        <v>364</v>
      </c>
      <c r="H17996">
        <v>17318</v>
      </c>
      <c r="I17996">
        <v>15107</v>
      </c>
      <c r="J17996">
        <v>12337</v>
      </c>
      <c r="K17996">
        <v>12337</v>
      </c>
      <c r="L17996">
        <v>81.7</v>
      </c>
      <c r="M17996">
        <v>71.239999999999995</v>
      </c>
      <c r="N17996">
        <f>COUNTIF(Cod_Mun_Norte!B:B,DADOS_SNIS_Minas!A17996)</f>
        <v>0</v>
      </c>
    </row>
    <row r="17997" spans="1:14" x14ac:dyDescent="0.2">
      <c r="A17997">
        <v>315990</v>
      </c>
      <c r="B17997" t="s">
        <v>298</v>
      </c>
      <c r="C17997" t="s">
        <v>98</v>
      </c>
      <c r="D17997">
        <v>2003</v>
      </c>
      <c r="E17997" t="s">
        <v>2483</v>
      </c>
      <c r="F17997" t="s">
        <v>364</v>
      </c>
      <c r="H17997">
        <v>16835</v>
      </c>
      <c r="I17997">
        <v>14685</v>
      </c>
      <c r="J17997">
        <v>12123</v>
      </c>
      <c r="K17997">
        <v>12123</v>
      </c>
      <c r="L17997">
        <v>82.6</v>
      </c>
      <c r="M17997">
        <v>72.010000000000005</v>
      </c>
      <c r="N17997">
        <f>COUNTIF(Cod_Mun_Norte!B:B,DADOS_SNIS_Minas!A17997)</f>
        <v>0</v>
      </c>
    </row>
    <row r="17998" spans="1:14" x14ac:dyDescent="0.2">
      <c r="A17998">
        <v>315990</v>
      </c>
      <c r="B17998" t="s">
        <v>298</v>
      </c>
      <c r="C17998" t="s">
        <v>98</v>
      </c>
      <c r="D17998">
        <v>2002</v>
      </c>
      <c r="E17998" t="s">
        <v>2483</v>
      </c>
      <c r="F17998" t="s">
        <v>364</v>
      </c>
      <c r="H17998">
        <v>16605</v>
      </c>
      <c r="I17998">
        <v>14485</v>
      </c>
      <c r="J17998">
        <v>12120</v>
      </c>
      <c r="K17998">
        <v>12120</v>
      </c>
      <c r="L17998">
        <v>83.7</v>
      </c>
      <c r="M17998">
        <v>72.989999999999995</v>
      </c>
      <c r="N17998">
        <f>COUNTIF(Cod_Mun_Norte!B:B,DADOS_SNIS_Minas!A17998)</f>
        <v>0</v>
      </c>
    </row>
    <row r="17999" spans="1:14" x14ac:dyDescent="0.2">
      <c r="A17999">
        <v>315990</v>
      </c>
      <c r="B17999" t="s">
        <v>298</v>
      </c>
      <c r="C17999" t="s">
        <v>98</v>
      </c>
      <c r="D17999">
        <v>2001</v>
      </c>
      <c r="E17999" t="s">
        <v>361</v>
      </c>
      <c r="F17999" t="s">
        <v>362</v>
      </c>
      <c r="H17999">
        <v>16405</v>
      </c>
      <c r="I17999">
        <v>14310</v>
      </c>
      <c r="N17999">
        <f>COUNTIF(Cod_Mun_Norte!B:B,DADOS_SNIS_Minas!A17999)</f>
        <v>0</v>
      </c>
    </row>
    <row r="18000" spans="1:14" x14ac:dyDescent="0.2">
      <c r="A18000">
        <v>315990</v>
      </c>
      <c r="B18000" t="s">
        <v>298</v>
      </c>
      <c r="C18000" t="s">
        <v>98</v>
      </c>
      <c r="D18000">
        <v>2000</v>
      </c>
      <c r="E18000" t="s">
        <v>361</v>
      </c>
      <c r="F18000" t="s">
        <v>362</v>
      </c>
      <c r="H18000">
        <v>16109</v>
      </c>
      <c r="I18000">
        <v>14052</v>
      </c>
      <c r="N18000">
        <f>COUNTIF(Cod_Mun_Norte!B:B,DADOS_SNIS_Minas!A18000)</f>
        <v>0</v>
      </c>
    </row>
    <row r="18001" spans="1:14" x14ac:dyDescent="0.2">
      <c r="A18001">
        <v>315990</v>
      </c>
      <c r="B18001" t="s">
        <v>298</v>
      </c>
      <c r="C18001" t="s">
        <v>98</v>
      </c>
      <c r="D18001">
        <v>1999</v>
      </c>
      <c r="E18001" t="s">
        <v>361</v>
      </c>
      <c r="F18001" t="s">
        <v>362</v>
      </c>
      <c r="H18001">
        <v>16749</v>
      </c>
      <c r="I18001">
        <v>12982</v>
      </c>
      <c r="N18001">
        <f>COUNTIF(Cod_Mun_Norte!B:B,DADOS_SNIS_Minas!A18001)</f>
        <v>0</v>
      </c>
    </row>
    <row r="18002" spans="1:14" x14ac:dyDescent="0.2">
      <c r="A18002">
        <v>315990</v>
      </c>
      <c r="B18002" t="s">
        <v>298</v>
      </c>
      <c r="C18002" t="s">
        <v>98</v>
      </c>
      <c r="D18002">
        <v>1998</v>
      </c>
      <c r="E18002" t="s">
        <v>361</v>
      </c>
      <c r="F18002" t="s">
        <v>362</v>
      </c>
      <c r="H18002">
        <v>16354</v>
      </c>
      <c r="I18002">
        <v>12676</v>
      </c>
      <c r="N18002">
        <f>COUNTIF(Cod_Mun_Norte!B:B,DADOS_SNIS_Minas!A18002)</f>
        <v>0</v>
      </c>
    </row>
    <row r="18003" spans="1:14" x14ac:dyDescent="0.2">
      <c r="A18003">
        <v>315990</v>
      </c>
      <c r="B18003" t="s">
        <v>298</v>
      </c>
      <c r="C18003" t="s">
        <v>98</v>
      </c>
      <c r="D18003">
        <v>1997</v>
      </c>
      <c r="H18003">
        <v>15959</v>
      </c>
      <c r="I18003">
        <v>12370</v>
      </c>
      <c r="N18003">
        <f>COUNTIF(Cod_Mun_Norte!B:B,DADOS_SNIS_Minas!A18003)</f>
        <v>0</v>
      </c>
    </row>
    <row r="18004" spans="1:14" x14ac:dyDescent="0.2">
      <c r="A18004">
        <v>315990</v>
      </c>
      <c r="B18004" t="s">
        <v>298</v>
      </c>
      <c r="C18004" t="s">
        <v>98</v>
      </c>
      <c r="D18004">
        <v>1996</v>
      </c>
      <c r="H18004">
        <v>15491</v>
      </c>
      <c r="I18004">
        <v>12007</v>
      </c>
      <c r="N18004">
        <f>COUNTIF(Cod_Mun_Norte!B:B,DADOS_SNIS_Minas!A18004)</f>
        <v>0</v>
      </c>
    </row>
    <row r="18005" spans="1:14" x14ac:dyDescent="0.2">
      <c r="A18005">
        <v>315990</v>
      </c>
      <c r="B18005" t="s">
        <v>298</v>
      </c>
      <c r="C18005" t="s">
        <v>98</v>
      </c>
      <c r="D18005">
        <v>1995</v>
      </c>
      <c r="H18005">
        <v>14247</v>
      </c>
      <c r="I18005">
        <v>11043</v>
      </c>
      <c r="N18005">
        <f>COUNTIF(Cod_Mun_Norte!B:B,DADOS_SNIS_Minas!A18005)</f>
        <v>0</v>
      </c>
    </row>
    <row r="18006" spans="1:14" x14ac:dyDescent="0.2">
      <c r="A18006">
        <v>316000</v>
      </c>
      <c r="B18006" t="s">
        <v>299</v>
      </c>
      <c r="C18006" t="s">
        <v>98</v>
      </c>
      <c r="D18006">
        <v>2020</v>
      </c>
      <c r="E18006" t="s">
        <v>361</v>
      </c>
      <c r="F18006" t="s">
        <v>362</v>
      </c>
      <c r="G18006" t="s">
        <v>119</v>
      </c>
      <c r="H18006">
        <v>3602</v>
      </c>
      <c r="I18006">
        <v>2420</v>
      </c>
      <c r="J18006">
        <v>2279</v>
      </c>
      <c r="K18006">
        <v>2279</v>
      </c>
      <c r="L18006">
        <v>94.2</v>
      </c>
      <c r="M18006">
        <v>63.27</v>
      </c>
      <c r="N18006">
        <f>COUNTIF(Cod_Mun_Norte!B:B,DADOS_SNIS_Minas!A18006)</f>
        <v>0</v>
      </c>
    </row>
    <row r="18007" spans="1:14" x14ac:dyDescent="0.2">
      <c r="A18007">
        <v>316000</v>
      </c>
      <c r="B18007" t="s">
        <v>299</v>
      </c>
      <c r="C18007" t="s">
        <v>98</v>
      </c>
      <c r="D18007">
        <v>2019</v>
      </c>
      <c r="E18007" t="s">
        <v>361</v>
      </c>
      <c r="F18007" t="s">
        <v>362</v>
      </c>
      <c r="G18007" t="s">
        <v>119</v>
      </c>
      <c r="H18007">
        <v>3602</v>
      </c>
      <c r="I18007">
        <v>2420</v>
      </c>
      <c r="J18007">
        <v>2252</v>
      </c>
      <c r="K18007">
        <v>2252</v>
      </c>
      <c r="L18007">
        <v>93.1</v>
      </c>
      <c r="M18007">
        <v>62.52</v>
      </c>
      <c r="N18007">
        <f>COUNTIF(Cod_Mun_Norte!B:B,DADOS_SNIS_Minas!A18007)</f>
        <v>0</v>
      </c>
    </row>
    <row r="18008" spans="1:14" x14ac:dyDescent="0.2">
      <c r="A18008">
        <v>316000</v>
      </c>
      <c r="B18008" t="s">
        <v>299</v>
      </c>
      <c r="C18008" t="s">
        <v>98</v>
      </c>
      <c r="D18008">
        <v>2018</v>
      </c>
      <c r="E18008" t="s">
        <v>361</v>
      </c>
      <c r="F18008" t="s">
        <v>362</v>
      </c>
      <c r="H18008">
        <v>3602</v>
      </c>
      <c r="I18008">
        <v>2420</v>
      </c>
      <c r="J18008">
        <v>2272</v>
      </c>
      <c r="K18008">
        <v>2272</v>
      </c>
      <c r="L18008">
        <v>93.9</v>
      </c>
      <c r="M18008">
        <v>63.08</v>
      </c>
      <c r="N18008">
        <f>COUNTIF(Cod_Mun_Norte!B:B,DADOS_SNIS_Minas!A18008)</f>
        <v>0</v>
      </c>
    </row>
    <row r="18009" spans="1:14" x14ac:dyDescent="0.2">
      <c r="A18009">
        <v>316000</v>
      </c>
      <c r="B18009" t="s">
        <v>299</v>
      </c>
      <c r="C18009" t="s">
        <v>98</v>
      </c>
      <c r="D18009">
        <v>2017</v>
      </c>
      <c r="E18009" t="s">
        <v>361</v>
      </c>
      <c r="F18009" t="s">
        <v>362</v>
      </c>
      <c r="H18009">
        <v>3668</v>
      </c>
      <c r="I18009">
        <v>2464</v>
      </c>
      <c r="J18009">
        <v>2375</v>
      </c>
      <c r="K18009">
        <v>2375</v>
      </c>
      <c r="L18009">
        <v>96.4</v>
      </c>
      <c r="M18009">
        <v>64.75</v>
      </c>
      <c r="N18009">
        <f>COUNTIF(Cod_Mun_Norte!B:B,DADOS_SNIS_Minas!A18009)</f>
        <v>0</v>
      </c>
    </row>
    <row r="18010" spans="1:14" x14ac:dyDescent="0.2">
      <c r="A18010">
        <v>316000</v>
      </c>
      <c r="B18010" t="s">
        <v>299</v>
      </c>
      <c r="C18010" t="s">
        <v>98</v>
      </c>
      <c r="D18010">
        <v>2016</v>
      </c>
      <c r="E18010" t="s">
        <v>361</v>
      </c>
      <c r="F18010" t="s">
        <v>362</v>
      </c>
      <c r="H18010">
        <v>3664</v>
      </c>
      <c r="I18010">
        <v>2462</v>
      </c>
      <c r="J18010">
        <v>2363</v>
      </c>
      <c r="K18010">
        <v>2363</v>
      </c>
      <c r="L18010">
        <v>96</v>
      </c>
      <c r="M18010">
        <v>64.489999999999995</v>
      </c>
      <c r="N18010">
        <f>COUNTIF(Cod_Mun_Norte!B:B,DADOS_SNIS_Minas!A18010)</f>
        <v>0</v>
      </c>
    </row>
    <row r="18011" spans="1:14" x14ac:dyDescent="0.2">
      <c r="A18011">
        <v>316000</v>
      </c>
      <c r="B18011" t="s">
        <v>299</v>
      </c>
      <c r="C18011" t="s">
        <v>98</v>
      </c>
      <c r="D18011">
        <v>2015</v>
      </c>
      <c r="E18011" t="s">
        <v>2485</v>
      </c>
      <c r="F18011" t="s">
        <v>405</v>
      </c>
      <c r="H18011">
        <v>3659</v>
      </c>
      <c r="I18011">
        <v>2458</v>
      </c>
      <c r="J18011">
        <v>3659</v>
      </c>
      <c r="K18011">
        <v>2457</v>
      </c>
      <c r="L18011">
        <v>100</v>
      </c>
      <c r="M18011">
        <v>100</v>
      </c>
      <c r="N18011">
        <f>COUNTIF(Cod_Mun_Norte!B:B,DADOS_SNIS_Minas!A18011)</f>
        <v>0</v>
      </c>
    </row>
    <row r="18012" spans="1:14" x14ac:dyDescent="0.2">
      <c r="A18012">
        <v>316000</v>
      </c>
      <c r="B18012" t="s">
        <v>299</v>
      </c>
      <c r="C18012" t="s">
        <v>98</v>
      </c>
      <c r="D18012">
        <v>2014</v>
      </c>
      <c r="E18012" t="s">
        <v>2485</v>
      </c>
      <c r="F18012" t="s">
        <v>405</v>
      </c>
      <c r="H18012">
        <v>3655</v>
      </c>
      <c r="I18012">
        <v>2456</v>
      </c>
      <c r="J18012">
        <v>4073</v>
      </c>
      <c r="K18012">
        <v>2901</v>
      </c>
      <c r="L18012">
        <v>100</v>
      </c>
      <c r="M18012">
        <v>100</v>
      </c>
      <c r="N18012">
        <f>COUNTIF(Cod_Mun_Norte!B:B,DADOS_SNIS_Minas!A18012)</f>
        <v>0</v>
      </c>
    </row>
    <row r="18013" spans="1:14" x14ac:dyDescent="0.2">
      <c r="A18013">
        <v>316000</v>
      </c>
      <c r="B18013" t="s">
        <v>299</v>
      </c>
      <c r="C18013" t="s">
        <v>98</v>
      </c>
      <c r="D18013">
        <v>2013</v>
      </c>
      <c r="E18013" t="s">
        <v>2486</v>
      </c>
      <c r="F18013" t="s">
        <v>367</v>
      </c>
      <c r="H18013">
        <v>3650</v>
      </c>
      <c r="I18013">
        <v>2452</v>
      </c>
      <c r="J18013">
        <v>1800</v>
      </c>
      <c r="K18013">
        <v>1600</v>
      </c>
      <c r="L18013">
        <v>65.3</v>
      </c>
      <c r="M18013">
        <v>49.32</v>
      </c>
      <c r="N18013">
        <f>COUNTIF(Cod_Mun_Norte!B:B,DADOS_SNIS_Minas!A18013)</f>
        <v>0</v>
      </c>
    </row>
    <row r="18014" spans="1:14" x14ac:dyDescent="0.2">
      <c r="A18014">
        <v>316000</v>
      </c>
      <c r="B18014" t="s">
        <v>299</v>
      </c>
      <c r="C18014" t="s">
        <v>98</v>
      </c>
      <c r="D18014">
        <v>2012</v>
      </c>
      <c r="E18014" t="s">
        <v>2485</v>
      </c>
      <c r="F18014" t="s">
        <v>367</v>
      </c>
      <c r="H18014">
        <v>3542</v>
      </c>
      <c r="I18014">
        <v>2380</v>
      </c>
      <c r="J18014">
        <v>1200</v>
      </c>
      <c r="K18014">
        <v>1200</v>
      </c>
      <c r="L18014">
        <v>50.4</v>
      </c>
      <c r="M18014">
        <v>33.880000000000003</v>
      </c>
      <c r="N18014">
        <f>COUNTIF(Cod_Mun_Norte!B:B,DADOS_SNIS_Minas!A18014)</f>
        <v>0</v>
      </c>
    </row>
    <row r="18015" spans="1:14" x14ac:dyDescent="0.2">
      <c r="A18015">
        <v>316000</v>
      </c>
      <c r="B18015" t="s">
        <v>299</v>
      </c>
      <c r="C18015" t="s">
        <v>98</v>
      </c>
      <c r="D18015">
        <v>2011</v>
      </c>
      <c r="E18015" t="s">
        <v>361</v>
      </c>
      <c r="H18015">
        <v>3540</v>
      </c>
      <c r="I18015">
        <v>2378</v>
      </c>
      <c r="N18015">
        <f>COUNTIF(Cod_Mun_Norte!B:B,DADOS_SNIS_Minas!A18015)</f>
        <v>0</v>
      </c>
    </row>
    <row r="18016" spans="1:14" x14ac:dyDescent="0.2">
      <c r="A18016">
        <v>316000</v>
      </c>
      <c r="B18016" t="s">
        <v>299</v>
      </c>
      <c r="C18016" t="s">
        <v>98</v>
      </c>
      <c r="D18016">
        <v>2010</v>
      </c>
      <c r="H18016">
        <v>3538</v>
      </c>
      <c r="I18016">
        <v>2377</v>
      </c>
      <c r="N18016">
        <f>COUNTIF(Cod_Mun_Norte!B:B,DADOS_SNIS_Minas!A18016)</f>
        <v>0</v>
      </c>
    </row>
    <row r="18017" spans="1:14" x14ac:dyDescent="0.2">
      <c r="A18017">
        <v>316000</v>
      </c>
      <c r="B18017" t="s">
        <v>299</v>
      </c>
      <c r="C18017" t="s">
        <v>98</v>
      </c>
      <c r="D18017">
        <v>2009</v>
      </c>
      <c r="H18017">
        <v>3600</v>
      </c>
      <c r="I18017">
        <v>2357</v>
      </c>
      <c r="N18017">
        <f>COUNTIF(Cod_Mun_Norte!B:B,DADOS_SNIS_Minas!A18017)</f>
        <v>0</v>
      </c>
    </row>
    <row r="18018" spans="1:14" x14ac:dyDescent="0.2">
      <c r="A18018">
        <v>316000</v>
      </c>
      <c r="B18018" t="s">
        <v>299</v>
      </c>
      <c r="C18018" t="s">
        <v>98</v>
      </c>
      <c r="D18018">
        <v>2008</v>
      </c>
      <c r="H18018">
        <v>3595</v>
      </c>
      <c r="I18018">
        <v>2353</v>
      </c>
      <c r="N18018">
        <f>COUNTIF(Cod_Mun_Norte!B:B,DADOS_SNIS_Minas!A18018)</f>
        <v>0</v>
      </c>
    </row>
    <row r="18019" spans="1:14" x14ac:dyDescent="0.2">
      <c r="A18019">
        <v>316000</v>
      </c>
      <c r="B18019" t="s">
        <v>299</v>
      </c>
      <c r="C18019" t="s">
        <v>98</v>
      </c>
      <c r="D18019">
        <v>2007</v>
      </c>
      <c r="H18019">
        <v>3489</v>
      </c>
      <c r="I18019">
        <v>2284</v>
      </c>
      <c r="N18019">
        <f>COUNTIF(Cod_Mun_Norte!B:B,DADOS_SNIS_Minas!A18019)</f>
        <v>0</v>
      </c>
    </row>
    <row r="18020" spans="1:14" x14ac:dyDescent="0.2">
      <c r="A18020">
        <v>316000</v>
      </c>
      <c r="B18020" t="s">
        <v>299</v>
      </c>
      <c r="C18020" t="s">
        <v>98</v>
      </c>
      <c r="D18020">
        <v>2006</v>
      </c>
      <c r="H18020">
        <v>3532</v>
      </c>
      <c r="I18020">
        <v>2047</v>
      </c>
      <c r="N18020">
        <f>COUNTIF(Cod_Mun_Norte!B:B,DADOS_SNIS_Minas!A18020)</f>
        <v>0</v>
      </c>
    </row>
    <row r="18021" spans="1:14" x14ac:dyDescent="0.2">
      <c r="A18021">
        <v>316000</v>
      </c>
      <c r="B18021" t="s">
        <v>299</v>
      </c>
      <c r="C18021" t="s">
        <v>98</v>
      </c>
      <c r="D18021">
        <v>2005</v>
      </c>
      <c r="H18021">
        <v>3529</v>
      </c>
      <c r="I18021">
        <v>2046</v>
      </c>
      <c r="N18021">
        <f>COUNTIF(Cod_Mun_Norte!B:B,DADOS_SNIS_Minas!A18021)</f>
        <v>0</v>
      </c>
    </row>
    <row r="18022" spans="1:14" x14ac:dyDescent="0.2">
      <c r="A18022">
        <v>316000</v>
      </c>
      <c r="B18022" t="s">
        <v>299</v>
      </c>
      <c r="C18022" t="s">
        <v>98</v>
      </c>
      <c r="D18022">
        <v>2004</v>
      </c>
      <c r="H18022">
        <v>3526</v>
      </c>
      <c r="I18022">
        <v>2044</v>
      </c>
      <c r="N18022">
        <f>COUNTIF(Cod_Mun_Norte!B:B,DADOS_SNIS_Minas!A18022)</f>
        <v>0</v>
      </c>
    </row>
    <row r="18023" spans="1:14" x14ac:dyDescent="0.2">
      <c r="A18023">
        <v>316000</v>
      </c>
      <c r="B18023" t="s">
        <v>299</v>
      </c>
      <c r="C18023" t="s">
        <v>98</v>
      </c>
      <c r="D18023">
        <v>2003</v>
      </c>
      <c r="H18023">
        <v>3521</v>
      </c>
      <c r="I18023">
        <v>2041</v>
      </c>
      <c r="N18023">
        <f>COUNTIF(Cod_Mun_Norte!B:B,DADOS_SNIS_Minas!A18023)</f>
        <v>0</v>
      </c>
    </row>
    <row r="18024" spans="1:14" x14ac:dyDescent="0.2">
      <c r="A18024">
        <v>316000</v>
      </c>
      <c r="B18024" t="s">
        <v>299</v>
      </c>
      <c r="C18024" t="s">
        <v>98</v>
      </c>
      <c r="D18024">
        <v>2002</v>
      </c>
      <c r="H18024">
        <v>3519</v>
      </c>
      <c r="I18024">
        <v>2040</v>
      </c>
      <c r="N18024">
        <f>COUNTIF(Cod_Mun_Norte!B:B,DADOS_SNIS_Minas!A18024)</f>
        <v>0</v>
      </c>
    </row>
    <row r="18025" spans="1:14" x14ac:dyDescent="0.2">
      <c r="A18025">
        <v>316000</v>
      </c>
      <c r="B18025" t="s">
        <v>299</v>
      </c>
      <c r="C18025" t="s">
        <v>98</v>
      </c>
      <c r="D18025">
        <v>2001</v>
      </c>
      <c r="H18025">
        <v>3502</v>
      </c>
      <c r="I18025">
        <v>2030</v>
      </c>
      <c r="N18025">
        <f>COUNTIF(Cod_Mun_Norte!B:B,DADOS_SNIS_Minas!A18025)</f>
        <v>0</v>
      </c>
    </row>
    <row r="18026" spans="1:14" x14ac:dyDescent="0.2">
      <c r="A18026">
        <v>316000</v>
      </c>
      <c r="B18026" t="s">
        <v>299</v>
      </c>
      <c r="C18026" t="s">
        <v>98</v>
      </c>
      <c r="D18026">
        <v>2000</v>
      </c>
      <c r="H18026">
        <v>3514</v>
      </c>
      <c r="I18026">
        <v>2037</v>
      </c>
      <c r="N18026">
        <f>COUNTIF(Cod_Mun_Norte!B:B,DADOS_SNIS_Minas!A18026)</f>
        <v>0</v>
      </c>
    </row>
    <row r="18027" spans="1:14" x14ac:dyDescent="0.2">
      <c r="A18027">
        <v>316000</v>
      </c>
      <c r="B18027" t="s">
        <v>299</v>
      </c>
      <c r="C18027" t="s">
        <v>98</v>
      </c>
      <c r="D18027">
        <v>1999</v>
      </c>
      <c r="H18027">
        <v>3446</v>
      </c>
      <c r="I18027">
        <v>1794</v>
      </c>
      <c r="N18027">
        <f>COUNTIF(Cod_Mun_Norte!B:B,DADOS_SNIS_Minas!A18027)</f>
        <v>0</v>
      </c>
    </row>
    <row r="18028" spans="1:14" x14ac:dyDescent="0.2">
      <c r="A18028">
        <v>316000</v>
      </c>
      <c r="B18028" t="s">
        <v>299</v>
      </c>
      <c r="C18028" t="s">
        <v>98</v>
      </c>
      <c r="D18028">
        <v>1998</v>
      </c>
      <c r="H18028">
        <v>3455</v>
      </c>
      <c r="I18028">
        <v>1799</v>
      </c>
      <c r="N18028">
        <f>COUNTIF(Cod_Mun_Norte!B:B,DADOS_SNIS_Minas!A18028)</f>
        <v>0</v>
      </c>
    </row>
    <row r="18029" spans="1:14" x14ac:dyDescent="0.2">
      <c r="A18029">
        <v>316000</v>
      </c>
      <c r="B18029" t="s">
        <v>299</v>
      </c>
      <c r="C18029" t="s">
        <v>98</v>
      </c>
      <c r="D18029">
        <v>1997</v>
      </c>
      <c r="H18029">
        <v>3464</v>
      </c>
      <c r="I18029">
        <v>1803</v>
      </c>
      <c r="N18029">
        <f>COUNTIF(Cod_Mun_Norte!B:B,DADOS_SNIS_Minas!A18029)</f>
        <v>0</v>
      </c>
    </row>
    <row r="18030" spans="1:14" x14ac:dyDescent="0.2">
      <c r="A18030">
        <v>316000</v>
      </c>
      <c r="B18030" t="s">
        <v>299</v>
      </c>
      <c r="C18030" t="s">
        <v>98</v>
      </c>
      <c r="D18030">
        <v>1996</v>
      </c>
      <c r="H18030">
        <v>3475</v>
      </c>
      <c r="I18030">
        <v>1809</v>
      </c>
      <c r="N18030">
        <f>COUNTIF(Cod_Mun_Norte!B:B,DADOS_SNIS_Minas!A18030)</f>
        <v>0</v>
      </c>
    </row>
    <row r="18031" spans="1:14" x14ac:dyDescent="0.2">
      <c r="A18031">
        <v>316000</v>
      </c>
      <c r="B18031" t="s">
        <v>299</v>
      </c>
      <c r="C18031" t="s">
        <v>98</v>
      </c>
      <c r="D18031">
        <v>1995</v>
      </c>
      <c r="H18031">
        <v>3319</v>
      </c>
      <c r="I18031">
        <v>1728</v>
      </c>
      <c r="N18031">
        <f>COUNTIF(Cod_Mun_Norte!B:B,DADOS_SNIS_Minas!A18031)</f>
        <v>0</v>
      </c>
    </row>
    <row r="18032" spans="1:14" x14ac:dyDescent="0.2">
      <c r="A18032">
        <v>316010</v>
      </c>
      <c r="B18032" t="s">
        <v>2487</v>
      </c>
      <c r="C18032" t="s">
        <v>98</v>
      </c>
      <c r="D18032">
        <v>2020</v>
      </c>
      <c r="E18032" t="s">
        <v>2488</v>
      </c>
      <c r="F18032" t="s">
        <v>364</v>
      </c>
      <c r="G18032" t="s">
        <v>368</v>
      </c>
      <c r="H18032">
        <v>3886</v>
      </c>
      <c r="I18032">
        <v>3201</v>
      </c>
      <c r="J18032">
        <v>3218</v>
      </c>
      <c r="K18032">
        <v>3201</v>
      </c>
      <c r="L18032">
        <v>100</v>
      </c>
      <c r="M18032">
        <v>82.81</v>
      </c>
      <c r="N18032">
        <f>COUNTIF(Cod_Mun_Norte!B:B,DADOS_SNIS_Minas!A18032)</f>
        <v>0</v>
      </c>
    </row>
    <row r="18033" spans="1:14" x14ac:dyDescent="0.2">
      <c r="A18033">
        <v>316010</v>
      </c>
      <c r="B18033" t="s">
        <v>2487</v>
      </c>
      <c r="C18033" t="s">
        <v>98</v>
      </c>
      <c r="D18033">
        <v>2019</v>
      </c>
      <c r="E18033" t="s">
        <v>2488</v>
      </c>
      <c r="F18033" t="s">
        <v>364</v>
      </c>
      <c r="G18033" t="s">
        <v>368</v>
      </c>
      <c r="H18033">
        <v>3911</v>
      </c>
      <c r="I18033">
        <v>3222</v>
      </c>
      <c r="J18033">
        <v>3222</v>
      </c>
      <c r="K18033">
        <v>3222</v>
      </c>
      <c r="L18033">
        <v>100</v>
      </c>
      <c r="M18033">
        <v>82.38</v>
      </c>
      <c r="N18033">
        <f>COUNTIF(Cod_Mun_Norte!B:B,DADOS_SNIS_Minas!A18033)</f>
        <v>0</v>
      </c>
    </row>
    <row r="18034" spans="1:14" x14ac:dyDescent="0.2">
      <c r="A18034">
        <v>316010</v>
      </c>
      <c r="B18034" t="s">
        <v>2487</v>
      </c>
      <c r="C18034" t="s">
        <v>98</v>
      </c>
      <c r="D18034">
        <v>2018</v>
      </c>
      <c r="E18034" t="s">
        <v>361</v>
      </c>
      <c r="F18034" t="s">
        <v>362</v>
      </c>
      <c r="H18034">
        <v>3937</v>
      </c>
      <c r="I18034">
        <v>3243</v>
      </c>
      <c r="J18034">
        <v>3243</v>
      </c>
      <c r="K18034">
        <v>3243</v>
      </c>
      <c r="L18034">
        <v>100</v>
      </c>
      <c r="M18034">
        <v>82.37</v>
      </c>
      <c r="N18034">
        <f>COUNTIF(Cod_Mun_Norte!B:B,DADOS_SNIS_Minas!A18034)</f>
        <v>0</v>
      </c>
    </row>
    <row r="18035" spans="1:14" x14ac:dyDescent="0.2">
      <c r="A18035">
        <v>316010</v>
      </c>
      <c r="B18035" t="s">
        <v>2487</v>
      </c>
      <c r="C18035" t="s">
        <v>98</v>
      </c>
      <c r="D18035">
        <v>2017</v>
      </c>
      <c r="E18035" t="s">
        <v>361</v>
      </c>
      <c r="F18035" t="s">
        <v>362</v>
      </c>
      <c r="H18035">
        <v>4071</v>
      </c>
      <c r="I18035">
        <v>3353</v>
      </c>
      <c r="J18035">
        <v>3274</v>
      </c>
      <c r="K18035">
        <v>3274</v>
      </c>
      <c r="L18035">
        <v>97.6</v>
      </c>
      <c r="M18035">
        <v>80.42</v>
      </c>
      <c r="N18035">
        <f>COUNTIF(Cod_Mun_Norte!B:B,DADOS_SNIS_Minas!A18035)</f>
        <v>0</v>
      </c>
    </row>
    <row r="18036" spans="1:14" x14ac:dyDescent="0.2">
      <c r="A18036">
        <v>316010</v>
      </c>
      <c r="B18036" t="s">
        <v>2487</v>
      </c>
      <c r="C18036" t="s">
        <v>98</v>
      </c>
      <c r="D18036">
        <v>2016</v>
      </c>
      <c r="E18036" t="s">
        <v>2488</v>
      </c>
      <c r="F18036" t="s">
        <v>364</v>
      </c>
      <c r="H18036">
        <v>4087</v>
      </c>
      <c r="I18036">
        <v>3367</v>
      </c>
      <c r="J18036">
        <v>3284</v>
      </c>
      <c r="K18036">
        <v>3284</v>
      </c>
      <c r="L18036">
        <v>97.5</v>
      </c>
      <c r="M18036">
        <v>80.349999999999994</v>
      </c>
      <c r="N18036">
        <f>COUNTIF(Cod_Mun_Norte!B:B,DADOS_SNIS_Minas!A18036)</f>
        <v>0</v>
      </c>
    </row>
    <row r="18037" spans="1:14" x14ac:dyDescent="0.2">
      <c r="A18037">
        <v>316010</v>
      </c>
      <c r="B18037" t="s">
        <v>2487</v>
      </c>
      <c r="C18037" t="s">
        <v>98</v>
      </c>
      <c r="D18037">
        <v>2015</v>
      </c>
      <c r="E18037" t="s">
        <v>361</v>
      </c>
      <c r="F18037" t="s">
        <v>362</v>
      </c>
      <c r="H18037">
        <v>4103</v>
      </c>
      <c r="I18037">
        <v>3380</v>
      </c>
      <c r="J18037">
        <v>3316</v>
      </c>
      <c r="K18037">
        <v>3316</v>
      </c>
      <c r="L18037">
        <v>98.1</v>
      </c>
      <c r="M18037">
        <v>80.819999999999993</v>
      </c>
      <c r="N18037">
        <f>COUNTIF(Cod_Mun_Norte!B:B,DADOS_SNIS_Minas!A18037)</f>
        <v>0</v>
      </c>
    </row>
    <row r="18038" spans="1:14" x14ac:dyDescent="0.2">
      <c r="A18038">
        <v>316010</v>
      </c>
      <c r="B18038" t="s">
        <v>2487</v>
      </c>
      <c r="C18038" t="s">
        <v>98</v>
      </c>
      <c r="D18038">
        <v>2014</v>
      </c>
      <c r="E18038" t="s">
        <v>361</v>
      </c>
      <c r="F18038" t="s">
        <v>362</v>
      </c>
      <c r="H18038">
        <v>4120</v>
      </c>
      <c r="I18038">
        <v>3394</v>
      </c>
      <c r="J18038">
        <v>3394</v>
      </c>
      <c r="K18038">
        <v>3394</v>
      </c>
      <c r="L18038">
        <v>100</v>
      </c>
      <c r="M18038">
        <v>82.38</v>
      </c>
      <c r="N18038">
        <f>COUNTIF(Cod_Mun_Norte!B:B,DADOS_SNIS_Minas!A18038)</f>
        <v>0</v>
      </c>
    </row>
    <row r="18039" spans="1:14" x14ac:dyDescent="0.2">
      <c r="A18039">
        <v>316010</v>
      </c>
      <c r="B18039" t="s">
        <v>2487</v>
      </c>
      <c r="C18039" t="s">
        <v>98</v>
      </c>
      <c r="D18039">
        <v>2013</v>
      </c>
      <c r="E18039" t="s">
        <v>361</v>
      </c>
      <c r="F18039" t="s">
        <v>362</v>
      </c>
      <c r="H18039">
        <v>4138</v>
      </c>
      <c r="I18039">
        <v>3409</v>
      </c>
      <c r="J18039">
        <v>3409</v>
      </c>
      <c r="K18039">
        <v>3409</v>
      </c>
      <c r="L18039">
        <v>100</v>
      </c>
      <c r="M18039">
        <v>82.38</v>
      </c>
      <c r="N18039">
        <f>COUNTIF(Cod_Mun_Norte!B:B,DADOS_SNIS_Minas!A18039)</f>
        <v>0</v>
      </c>
    </row>
    <row r="18040" spans="1:14" x14ac:dyDescent="0.2">
      <c r="A18040">
        <v>316010</v>
      </c>
      <c r="B18040" t="s">
        <v>2487</v>
      </c>
      <c r="C18040" t="s">
        <v>98</v>
      </c>
      <c r="D18040">
        <v>2012</v>
      </c>
      <c r="E18040" t="s">
        <v>361</v>
      </c>
      <c r="F18040" t="s">
        <v>362</v>
      </c>
      <c r="H18040">
        <v>4041</v>
      </c>
      <c r="I18040">
        <v>3329</v>
      </c>
      <c r="J18040">
        <v>3329</v>
      </c>
      <c r="K18040">
        <v>3329</v>
      </c>
      <c r="L18040">
        <v>100</v>
      </c>
      <c r="M18040">
        <v>82.38</v>
      </c>
      <c r="N18040">
        <f>COUNTIF(Cod_Mun_Norte!B:B,DADOS_SNIS_Minas!A18040)</f>
        <v>0</v>
      </c>
    </row>
    <row r="18041" spans="1:14" x14ac:dyDescent="0.2">
      <c r="A18041">
        <v>316010</v>
      </c>
      <c r="B18041" t="s">
        <v>2487</v>
      </c>
      <c r="C18041" t="s">
        <v>98</v>
      </c>
      <c r="D18041">
        <v>2011</v>
      </c>
      <c r="E18041" t="s">
        <v>361</v>
      </c>
      <c r="F18041" t="s">
        <v>362</v>
      </c>
      <c r="H18041">
        <v>4063</v>
      </c>
      <c r="I18041">
        <v>3347</v>
      </c>
      <c r="J18041">
        <v>3347</v>
      </c>
      <c r="K18041">
        <v>3347</v>
      </c>
      <c r="L18041">
        <v>100</v>
      </c>
      <c r="M18041">
        <v>82.38</v>
      </c>
      <c r="N18041">
        <f>COUNTIF(Cod_Mun_Norte!B:B,DADOS_SNIS_Minas!A18041)</f>
        <v>0</v>
      </c>
    </row>
    <row r="18042" spans="1:14" x14ac:dyDescent="0.2">
      <c r="A18042">
        <v>316010</v>
      </c>
      <c r="B18042" t="s">
        <v>2487</v>
      </c>
      <c r="C18042" t="s">
        <v>98</v>
      </c>
      <c r="D18042">
        <v>2010</v>
      </c>
      <c r="E18042" t="s">
        <v>361</v>
      </c>
      <c r="F18042" t="s">
        <v>362</v>
      </c>
      <c r="H18042">
        <v>4085</v>
      </c>
      <c r="I18042">
        <v>3365</v>
      </c>
      <c r="J18042">
        <v>3365</v>
      </c>
      <c r="K18042">
        <v>3365</v>
      </c>
      <c r="L18042">
        <v>100</v>
      </c>
      <c r="M18042">
        <v>82.37</v>
      </c>
      <c r="N18042">
        <f>COUNTIF(Cod_Mun_Norte!B:B,DADOS_SNIS_Minas!A18042)</f>
        <v>0</v>
      </c>
    </row>
    <row r="18043" spans="1:14" x14ac:dyDescent="0.2">
      <c r="A18043">
        <v>316010</v>
      </c>
      <c r="B18043" t="s">
        <v>2487</v>
      </c>
      <c r="C18043" t="s">
        <v>98</v>
      </c>
      <c r="D18043">
        <v>2009</v>
      </c>
      <c r="E18043" t="s">
        <v>361</v>
      </c>
      <c r="F18043" t="s">
        <v>362</v>
      </c>
      <c r="H18043">
        <v>4349</v>
      </c>
      <c r="I18043">
        <v>3462</v>
      </c>
      <c r="J18043">
        <v>3997</v>
      </c>
      <c r="K18043">
        <v>3997</v>
      </c>
      <c r="L18043">
        <v>100</v>
      </c>
      <c r="M18043">
        <v>91.91</v>
      </c>
      <c r="N18043">
        <f>COUNTIF(Cod_Mun_Norte!B:B,DADOS_SNIS_Minas!A18043)</f>
        <v>0</v>
      </c>
    </row>
    <row r="18044" spans="1:14" x14ac:dyDescent="0.2">
      <c r="A18044">
        <v>316010</v>
      </c>
      <c r="B18044" t="s">
        <v>2487</v>
      </c>
      <c r="C18044" t="s">
        <v>98</v>
      </c>
      <c r="D18044">
        <v>2008</v>
      </c>
      <c r="E18044" t="s">
        <v>361</v>
      </c>
      <c r="F18044" t="s">
        <v>362</v>
      </c>
      <c r="H18044">
        <v>4355</v>
      </c>
      <c r="I18044">
        <v>3467</v>
      </c>
      <c r="J18044">
        <v>3876</v>
      </c>
      <c r="K18044">
        <v>3876</v>
      </c>
      <c r="L18044">
        <v>100</v>
      </c>
      <c r="M18044">
        <v>89</v>
      </c>
      <c r="N18044">
        <f>COUNTIF(Cod_Mun_Norte!B:B,DADOS_SNIS_Minas!A18044)</f>
        <v>0</v>
      </c>
    </row>
    <row r="18045" spans="1:14" x14ac:dyDescent="0.2">
      <c r="A18045">
        <v>316010</v>
      </c>
      <c r="B18045" t="s">
        <v>2487</v>
      </c>
      <c r="C18045" t="s">
        <v>98</v>
      </c>
      <c r="D18045">
        <v>2007</v>
      </c>
      <c r="E18045" t="s">
        <v>361</v>
      </c>
      <c r="F18045" t="s">
        <v>362</v>
      </c>
      <c r="H18045">
        <v>4241</v>
      </c>
      <c r="I18045">
        <v>3376</v>
      </c>
      <c r="J18045">
        <v>3800</v>
      </c>
      <c r="K18045">
        <v>3800</v>
      </c>
      <c r="L18045">
        <v>100</v>
      </c>
      <c r="M18045">
        <v>89.6</v>
      </c>
      <c r="N18045">
        <f>COUNTIF(Cod_Mun_Norte!B:B,DADOS_SNIS_Minas!A18045)</f>
        <v>0</v>
      </c>
    </row>
    <row r="18046" spans="1:14" x14ac:dyDescent="0.2">
      <c r="A18046">
        <v>316010</v>
      </c>
      <c r="B18046" t="s">
        <v>2487</v>
      </c>
      <c r="C18046" t="s">
        <v>98</v>
      </c>
      <c r="D18046">
        <v>2006</v>
      </c>
      <c r="E18046" t="s">
        <v>361</v>
      </c>
      <c r="F18046" t="s">
        <v>362</v>
      </c>
      <c r="H18046">
        <v>4222</v>
      </c>
      <c r="I18046">
        <v>3123</v>
      </c>
      <c r="J18046">
        <v>3657</v>
      </c>
      <c r="K18046">
        <v>3657</v>
      </c>
      <c r="L18046">
        <v>100</v>
      </c>
      <c r="M18046">
        <v>86.62</v>
      </c>
      <c r="N18046">
        <f>COUNTIF(Cod_Mun_Norte!B:B,DADOS_SNIS_Minas!A18046)</f>
        <v>0</v>
      </c>
    </row>
    <row r="18047" spans="1:14" x14ac:dyDescent="0.2">
      <c r="A18047">
        <v>316010</v>
      </c>
      <c r="B18047" t="s">
        <v>2487</v>
      </c>
      <c r="C18047" t="s">
        <v>98</v>
      </c>
      <c r="D18047">
        <v>2005</v>
      </c>
      <c r="E18047" t="s">
        <v>361</v>
      </c>
      <c r="F18047" t="s">
        <v>362</v>
      </c>
      <c r="H18047">
        <v>4245</v>
      </c>
      <c r="I18047">
        <v>3140</v>
      </c>
      <c r="J18047">
        <v>3522</v>
      </c>
      <c r="K18047">
        <v>3522</v>
      </c>
      <c r="L18047">
        <v>100</v>
      </c>
      <c r="M18047">
        <v>82.97</v>
      </c>
      <c r="N18047">
        <f>COUNTIF(Cod_Mun_Norte!B:B,DADOS_SNIS_Minas!A18047)</f>
        <v>0</v>
      </c>
    </row>
    <row r="18048" spans="1:14" x14ac:dyDescent="0.2">
      <c r="A18048">
        <v>316010</v>
      </c>
      <c r="B18048" t="s">
        <v>2487</v>
      </c>
      <c r="C18048" t="s">
        <v>98</v>
      </c>
      <c r="D18048">
        <v>2004</v>
      </c>
      <c r="E18048" t="s">
        <v>361</v>
      </c>
      <c r="F18048" t="s">
        <v>362</v>
      </c>
      <c r="H18048">
        <v>4269</v>
      </c>
      <c r="I18048">
        <v>3158</v>
      </c>
      <c r="N18048">
        <f>COUNTIF(Cod_Mun_Norte!B:B,DADOS_SNIS_Minas!A18048)</f>
        <v>0</v>
      </c>
    </row>
    <row r="18049" spans="1:14" x14ac:dyDescent="0.2">
      <c r="A18049">
        <v>316010</v>
      </c>
      <c r="B18049" t="s">
        <v>2487</v>
      </c>
      <c r="C18049" t="s">
        <v>98</v>
      </c>
      <c r="D18049">
        <v>2003</v>
      </c>
      <c r="E18049" t="s">
        <v>361</v>
      </c>
      <c r="F18049" t="s">
        <v>362</v>
      </c>
      <c r="H18049">
        <v>4312</v>
      </c>
      <c r="I18049">
        <v>3190</v>
      </c>
      <c r="N18049">
        <f>COUNTIF(Cod_Mun_Norte!B:B,DADOS_SNIS_Minas!A18049)</f>
        <v>0</v>
      </c>
    </row>
    <row r="18050" spans="1:14" x14ac:dyDescent="0.2">
      <c r="A18050">
        <v>316010</v>
      </c>
      <c r="B18050" t="s">
        <v>2487</v>
      </c>
      <c r="C18050" t="s">
        <v>98</v>
      </c>
      <c r="D18050">
        <v>2002</v>
      </c>
      <c r="E18050" t="s">
        <v>361</v>
      </c>
      <c r="F18050" t="s">
        <v>362</v>
      </c>
      <c r="H18050">
        <v>4333</v>
      </c>
      <c r="I18050">
        <v>3205</v>
      </c>
      <c r="N18050">
        <f>COUNTIF(Cod_Mun_Norte!B:B,DADOS_SNIS_Minas!A18050)</f>
        <v>0</v>
      </c>
    </row>
    <row r="18051" spans="1:14" x14ac:dyDescent="0.2">
      <c r="A18051">
        <v>316010</v>
      </c>
      <c r="B18051" t="s">
        <v>2487</v>
      </c>
      <c r="C18051" t="s">
        <v>98</v>
      </c>
      <c r="D18051">
        <v>2001</v>
      </c>
      <c r="E18051" t="s">
        <v>361</v>
      </c>
      <c r="F18051" t="s">
        <v>362</v>
      </c>
      <c r="H18051">
        <v>4350</v>
      </c>
      <c r="I18051">
        <v>3218</v>
      </c>
      <c r="N18051">
        <f>COUNTIF(Cod_Mun_Norte!B:B,DADOS_SNIS_Minas!A18051)</f>
        <v>0</v>
      </c>
    </row>
    <row r="18052" spans="1:14" x14ac:dyDescent="0.2">
      <c r="A18052">
        <v>316010</v>
      </c>
      <c r="B18052" t="s">
        <v>2487</v>
      </c>
      <c r="C18052" t="s">
        <v>98</v>
      </c>
      <c r="D18052">
        <v>2000</v>
      </c>
      <c r="E18052" t="s">
        <v>361</v>
      </c>
      <c r="F18052" t="s">
        <v>362</v>
      </c>
      <c r="H18052">
        <v>4377</v>
      </c>
      <c r="I18052">
        <v>3238</v>
      </c>
      <c r="N18052">
        <f>COUNTIF(Cod_Mun_Norte!B:B,DADOS_SNIS_Minas!A18052)</f>
        <v>0</v>
      </c>
    </row>
    <row r="18053" spans="1:14" x14ac:dyDescent="0.2">
      <c r="A18053">
        <v>316010</v>
      </c>
      <c r="B18053" t="s">
        <v>2487</v>
      </c>
      <c r="C18053" t="s">
        <v>98</v>
      </c>
      <c r="D18053">
        <v>1999</v>
      </c>
      <c r="E18053" t="s">
        <v>361</v>
      </c>
      <c r="F18053" t="s">
        <v>362</v>
      </c>
      <c r="H18053">
        <v>4508</v>
      </c>
      <c r="I18053">
        <v>3057</v>
      </c>
      <c r="N18053">
        <f>COUNTIF(Cod_Mun_Norte!B:B,DADOS_SNIS_Minas!A18053)</f>
        <v>0</v>
      </c>
    </row>
    <row r="18054" spans="1:14" x14ac:dyDescent="0.2">
      <c r="A18054">
        <v>316010</v>
      </c>
      <c r="B18054" t="s">
        <v>2487</v>
      </c>
      <c r="C18054" t="s">
        <v>98</v>
      </c>
      <c r="D18054">
        <v>1998</v>
      </c>
      <c r="E18054" t="s">
        <v>361</v>
      </c>
      <c r="F18054" t="s">
        <v>362</v>
      </c>
      <c r="H18054">
        <v>4521</v>
      </c>
      <c r="I18054">
        <v>3065</v>
      </c>
      <c r="N18054">
        <f>COUNTIF(Cod_Mun_Norte!B:B,DADOS_SNIS_Minas!A18054)</f>
        <v>0</v>
      </c>
    </row>
    <row r="18055" spans="1:14" x14ac:dyDescent="0.2">
      <c r="A18055">
        <v>316010</v>
      </c>
      <c r="B18055" t="s">
        <v>2487</v>
      </c>
      <c r="C18055" t="s">
        <v>98</v>
      </c>
      <c r="D18055">
        <v>1997</v>
      </c>
      <c r="H18055">
        <v>4533</v>
      </c>
      <c r="I18055">
        <v>3074</v>
      </c>
      <c r="N18055">
        <f>COUNTIF(Cod_Mun_Norte!B:B,DADOS_SNIS_Minas!A18055)</f>
        <v>0</v>
      </c>
    </row>
    <row r="18056" spans="1:14" x14ac:dyDescent="0.2">
      <c r="A18056">
        <v>316010</v>
      </c>
      <c r="B18056" t="s">
        <v>2487</v>
      </c>
      <c r="C18056" t="s">
        <v>98</v>
      </c>
      <c r="D18056">
        <v>1996</v>
      </c>
      <c r="H18056">
        <v>4547</v>
      </c>
      <c r="I18056">
        <v>3083</v>
      </c>
      <c r="N18056">
        <f>COUNTIF(Cod_Mun_Norte!B:B,DADOS_SNIS_Minas!A18056)</f>
        <v>0</v>
      </c>
    </row>
    <row r="18057" spans="1:14" x14ac:dyDescent="0.2">
      <c r="A18057">
        <v>316010</v>
      </c>
      <c r="B18057" t="s">
        <v>2487</v>
      </c>
      <c r="C18057" t="s">
        <v>98</v>
      </c>
      <c r="D18057">
        <v>1995</v>
      </c>
      <c r="H18057">
        <v>4402</v>
      </c>
      <c r="I18057">
        <v>2985</v>
      </c>
      <c r="N18057">
        <f>COUNTIF(Cod_Mun_Norte!B:B,DADOS_SNIS_Minas!A18057)</f>
        <v>0</v>
      </c>
    </row>
    <row r="18058" spans="1:14" x14ac:dyDescent="0.2">
      <c r="A18058">
        <v>316020</v>
      </c>
      <c r="B18058" t="s">
        <v>300</v>
      </c>
      <c r="C18058" t="s">
        <v>98</v>
      </c>
      <c r="D18058">
        <v>2020</v>
      </c>
      <c r="E18058" t="s">
        <v>2489</v>
      </c>
      <c r="F18058" t="s">
        <v>364</v>
      </c>
      <c r="G18058" t="s">
        <v>368</v>
      </c>
      <c r="H18058">
        <v>3799</v>
      </c>
      <c r="I18058">
        <v>1130</v>
      </c>
      <c r="J18058">
        <v>1129</v>
      </c>
      <c r="K18058">
        <v>1129</v>
      </c>
      <c r="L18058">
        <v>99.9</v>
      </c>
      <c r="M18058">
        <v>29.72</v>
      </c>
      <c r="N18058">
        <f>COUNTIF(Cod_Mun_Norte!B:B,DADOS_SNIS_Minas!A18058)</f>
        <v>0</v>
      </c>
    </row>
    <row r="18059" spans="1:14" x14ac:dyDescent="0.2">
      <c r="A18059">
        <v>316020</v>
      </c>
      <c r="B18059" t="s">
        <v>300</v>
      </c>
      <c r="C18059" t="s">
        <v>98</v>
      </c>
      <c r="D18059">
        <v>2019</v>
      </c>
      <c r="E18059" t="s">
        <v>2489</v>
      </c>
      <c r="F18059" t="s">
        <v>364</v>
      </c>
      <c r="G18059" t="s">
        <v>368</v>
      </c>
      <c r="H18059">
        <v>3838</v>
      </c>
      <c r="I18059">
        <v>1142</v>
      </c>
      <c r="J18059">
        <v>1081</v>
      </c>
      <c r="K18059">
        <v>1081</v>
      </c>
      <c r="L18059">
        <v>94.7</v>
      </c>
      <c r="M18059">
        <v>28.17</v>
      </c>
      <c r="N18059">
        <f>COUNTIF(Cod_Mun_Norte!B:B,DADOS_SNIS_Minas!A18059)</f>
        <v>0</v>
      </c>
    </row>
    <row r="18060" spans="1:14" x14ac:dyDescent="0.2">
      <c r="A18060">
        <v>316020</v>
      </c>
      <c r="B18060" t="s">
        <v>300</v>
      </c>
      <c r="C18060" t="s">
        <v>98</v>
      </c>
      <c r="D18060">
        <v>2018</v>
      </c>
      <c r="E18060" t="s">
        <v>2489</v>
      </c>
      <c r="F18060" t="s">
        <v>364</v>
      </c>
      <c r="H18060">
        <v>3877</v>
      </c>
      <c r="I18060">
        <v>1153</v>
      </c>
      <c r="J18060">
        <v>1106</v>
      </c>
      <c r="K18060">
        <v>1106</v>
      </c>
      <c r="L18060">
        <v>95.9</v>
      </c>
      <c r="M18060">
        <v>28.53</v>
      </c>
      <c r="N18060">
        <f>COUNTIF(Cod_Mun_Norte!B:B,DADOS_SNIS_Minas!A18060)</f>
        <v>0</v>
      </c>
    </row>
    <row r="18061" spans="1:14" x14ac:dyDescent="0.2">
      <c r="A18061">
        <v>316020</v>
      </c>
      <c r="B18061" t="s">
        <v>300</v>
      </c>
      <c r="C18061" t="s">
        <v>98</v>
      </c>
      <c r="D18061">
        <v>2017</v>
      </c>
      <c r="E18061" t="s">
        <v>2489</v>
      </c>
      <c r="F18061" t="s">
        <v>364</v>
      </c>
      <c r="H18061">
        <v>4040</v>
      </c>
      <c r="I18061">
        <v>1202</v>
      </c>
      <c r="J18061">
        <v>1143</v>
      </c>
      <c r="K18061">
        <v>1143</v>
      </c>
      <c r="L18061">
        <v>95.1</v>
      </c>
      <c r="M18061">
        <v>28.29</v>
      </c>
      <c r="N18061">
        <f>COUNTIF(Cod_Mun_Norte!B:B,DADOS_SNIS_Minas!A18061)</f>
        <v>0</v>
      </c>
    </row>
    <row r="18062" spans="1:14" x14ac:dyDescent="0.2">
      <c r="A18062">
        <v>316020</v>
      </c>
      <c r="B18062" t="s">
        <v>300</v>
      </c>
      <c r="C18062" t="s">
        <v>98</v>
      </c>
      <c r="D18062">
        <v>2016</v>
      </c>
      <c r="E18062" t="s">
        <v>2489</v>
      </c>
      <c r="F18062" t="s">
        <v>364</v>
      </c>
      <c r="H18062">
        <v>4066</v>
      </c>
      <c r="I18062">
        <v>1209</v>
      </c>
      <c r="J18062">
        <v>1209</v>
      </c>
      <c r="K18062">
        <v>1209</v>
      </c>
      <c r="L18062">
        <v>100</v>
      </c>
      <c r="M18062">
        <v>29.73</v>
      </c>
      <c r="N18062">
        <f>COUNTIF(Cod_Mun_Norte!B:B,DADOS_SNIS_Minas!A18062)</f>
        <v>0</v>
      </c>
    </row>
    <row r="18063" spans="1:14" x14ac:dyDescent="0.2">
      <c r="A18063">
        <v>316020</v>
      </c>
      <c r="B18063" t="s">
        <v>300</v>
      </c>
      <c r="C18063" t="s">
        <v>98</v>
      </c>
      <c r="D18063">
        <v>2015</v>
      </c>
      <c r="E18063" t="s">
        <v>2490</v>
      </c>
      <c r="F18063" t="s">
        <v>367</v>
      </c>
      <c r="H18063">
        <v>4093</v>
      </c>
      <c r="I18063">
        <v>1218</v>
      </c>
      <c r="J18063">
        <v>4093</v>
      </c>
      <c r="K18063">
        <v>1218</v>
      </c>
      <c r="L18063">
        <v>100</v>
      </c>
      <c r="M18063">
        <v>100</v>
      </c>
      <c r="N18063">
        <f>COUNTIF(Cod_Mun_Norte!B:B,DADOS_SNIS_Minas!A18063)</f>
        <v>0</v>
      </c>
    </row>
    <row r="18064" spans="1:14" x14ac:dyDescent="0.2">
      <c r="A18064">
        <v>316020</v>
      </c>
      <c r="B18064" t="s">
        <v>300</v>
      </c>
      <c r="C18064" t="s">
        <v>98</v>
      </c>
      <c r="D18064">
        <v>2014</v>
      </c>
      <c r="E18064" t="s">
        <v>2490</v>
      </c>
      <c r="F18064" t="s">
        <v>367</v>
      </c>
      <c r="H18064">
        <v>4121</v>
      </c>
      <c r="I18064">
        <v>1226</v>
      </c>
      <c r="J18064">
        <v>2441</v>
      </c>
      <c r="K18064">
        <v>1226</v>
      </c>
      <c r="L18064">
        <v>100</v>
      </c>
      <c r="M18064">
        <v>59.23</v>
      </c>
      <c r="N18064">
        <f>COUNTIF(Cod_Mun_Norte!B:B,DADOS_SNIS_Minas!A18064)</f>
        <v>0</v>
      </c>
    </row>
    <row r="18065" spans="1:14" x14ac:dyDescent="0.2">
      <c r="A18065">
        <v>316020</v>
      </c>
      <c r="B18065" t="s">
        <v>300</v>
      </c>
      <c r="C18065" t="s">
        <v>98</v>
      </c>
      <c r="D18065">
        <v>2013</v>
      </c>
      <c r="H18065">
        <v>4151</v>
      </c>
      <c r="I18065">
        <v>1235</v>
      </c>
      <c r="N18065">
        <f>COUNTIF(Cod_Mun_Norte!B:B,DADOS_SNIS_Minas!A18065)</f>
        <v>0</v>
      </c>
    </row>
    <row r="18066" spans="1:14" x14ac:dyDescent="0.2">
      <c r="A18066">
        <v>316020</v>
      </c>
      <c r="B18066" t="s">
        <v>300</v>
      </c>
      <c r="C18066" t="s">
        <v>98</v>
      </c>
      <c r="D18066">
        <v>2012</v>
      </c>
      <c r="E18066" t="s">
        <v>361</v>
      </c>
      <c r="H18066">
        <v>4067</v>
      </c>
      <c r="I18066">
        <v>1210</v>
      </c>
      <c r="N18066">
        <f>COUNTIF(Cod_Mun_Norte!B:B,DADOS_SNIS_Minas!A18066)</f>
        <v>0</v>
      </c>
    </row>
    <row r="18067" spans="1:14" x14ac:dyDescent="0.2">
      <c r="A18067">
        <v>316020</v>
      </c>
      <c r="B18067" t="s">
        <v>300</v>
      </c>
      <c r="C18067" t="s">
        <v>98</v>
      </c>
      <c r="D18067">
        <v>2011</v>
      </c>
      <c r="E18067" t="s">
        <v>2491</v>
      </c>
      <c r="F18067" t="s">
        <v>99</v>
      </c>
      <c r="H18067">
        <v>4101</v>
      </c>
      <c r="I18067">
        <v>1220</v>
      </c>
      <c r="J18067">
        <v>1208</v>
      </c>
      <c r="K18067">
        <v>1208</v>
      </c>
      <c r="L18067">
        <v>99</v>
      </c>
      <c r="M18067">
        <v>29.46</v>
      </c>
      <c r="N18067">
        <f>COUNTIF(Cod_Mun_Norte!B:B,DADOS_SNIS_Minas!A18067)</f>
        <v>0</v>
      </c>
    </row>
    <row r="18068" spans="1:14" x14ac:dyDescent="0.2">
      <c r="A18068">
        <v>316020</v>
      </c>
      <c r="B18068" t="s">
        <v>300</v>
      </c>
      <c r="C18068" t="s">
        <v>98</v>
      </c>
      <c r="D18068">
        <v>2010</v>
      </c>
      <c r="H18068">
        <v>4135</v>
      </c>
      <c r="I18068">
        <v>1230</v>
      </c>
      <c r="N18068">
        <f>COUNTIF(Cod_Mun_Norte!B:B,DADOS_SNIS_Minas!A18068)</f>
        <v>0</v>
      </c>
    </row>
    <row r="18069" spans="1:14" x14ac:dyDescent="0.2">
      <c r="A18069">
        <v>316020</v>
      </c>
      <c r="B18069" t="s">
        <v>300</v>
      </c>
      <c r="C18069" t="s">
        <v>98</v>
      </c>
      <c r="D18069">
        <v>2009</v>
      </c>
      <c r="H18069">
        <v>4651</v>
      </c>
      <c r="I18069">
        <v>1251</v>
      </c>
      <c r="J18069">
        <v>1935</v>
      </c>
      <c r="K18069">
        <v>1251</v>
      </c>
      <c r="N18069">
        <f>COUNTIF(Cod_Mun_Norte!B:B,DADOS_SNIS_Minas!A18069)</f>
        <v>0</v>
      </c>
    </row>
    <row r="18070" spans="1:14" x14ac:dyDescent="0.2">
      <c r="A18070">
        <v>316020</v>
      </c>
      <c r="B18070" t="s">
        <v>300</v>
      </c>
      <c r="C18070" t="s">
        <v>98</v>
      </c>
      <c r="D18070">
        <v>2008</v>
      </c>
      <c r="H18070">
        <v>4648</v>
      </c>
      <c r="I18070">
        <v>1250</v>
      </c>
      <c r="N18070">
        <f>COUNTIF(Cod_Mun_Norte!B:B,DADOS_SNIS_Minas!A18070)</f>
        <v>0</v>
      </c>
    </row>
    <row r="18071" spans="1:14" x14ac:dyDescent="0.2">
      <c r="A18071">
        <v>316020</v>
      </c>
      <c r="B18071" t="s">
        <v>300</v>
      </c>
      <c r="C18071" t="s">
        <v>98</v>
      </c>
      <c r="D18071">
        <v>2007</v>
      </c>
      <c r="H18071">
        <v>4517</v>
      </c>
      <c r="I18071">
        <v>1215</v>
      </c>
      <c r="N18071">
        <f>COUNTIF(Cod_Mun_Norte!B:B,DADOS_SNIS_Minas!A18071)</f>
        <v>0</v>
      </c>
    </row>
    <row r="18072" spans="1:14" x14ac:dyDescent="0.2">
      <c r="A18072">
        <v>316020</v>
      </c>
      <c r="B18072" t="s">
        <v>300</v>
      </c>
      <c r="C18072" t="s">
        <v>98</v>
      </c>
      <c r="D18072">
        <v>2006</v>
      </c>
      <c r="H18072">
        <v>4692</v>
      </c>
      <c r="I18072">
        <v>1198</v>
      </c>
      <c r="N18072">
        <f>COUNTIF(Cod_Mun_Norte!B:B,DADOS_SNIS_Minas!A18072)</f>
        <v>0</v>
      </c>
    </row>
    <row r="18073" spans="1:14" x14ac:dyDescent="0.2">
      <c r="A18073">
        <v>316020</v>
      </c>
      <c r="B18073" t="s">
        <v>300</v>
      </c>
      <c r="C18073" t="s">
        <v>98</v>
      </c>
      <c r="D18073">
        <v>2005</v>
      </c>
      <c r="H18073">
        <v>4676</v>
      </c>
      <c r="I18073">
        <v>1193</v>
      </c>
      <c r="N18073">
        <f>COUNTIF(Cod_Mun_Norte!B:B,DADOS_SNIS_Minas!A18073)</f>
        <v>0</v>
      </c>
    </row>
    <row r="18074" spans="1:14" x14ac:dyDescent="0.2">
      <c r="A18074">
        <v>316020</v>
      </c>
      <c r="B18074" t="s">
        <v>300</v>
      </c>
      <c r="C18074" t="s">
        <v>98</v>
      </c>
      <c r="D18074">
        <v>2004</v>
      </c>
      <c r="H18074">
        <v>4660</v>
      </c>
      <c r="I18074">
        <v>1189</v>
      </c>
      <c r="N18074">
        <f>COUNTIF(Cod_Mun_Norte!B:B,DADOS_SNIS_Minas!A18074)</f>
        <v>0</v>
      </c>
    </row>
    <row r="18075" spans="1:14" x14ac:dyDescent="0.2">
      <c r="A18075">
        <v>316020</v>
      </c>
      <c r="B18075" t="s">
        <v>300</v>
      </c>
      <c r="C18075" t="s">
        <v>98</v>
      </c>
      <c r="D18075">
        <v>2003</v>
      </c>
      <c r="H18075">
        <v>4631</v>
      </c>
      <c r="I18075">
        <v>1182</v>
      </c>
      <c r="N18075">
        <f>COUNTIF(Cod_Mun_Norte!B:B,DADOS_SNIS_Minas!A18075)</f>
        <v>0</v>
      </c>
    </row>
    <row r="18076" spans="1:14" x14ac:dyDescent="0.2">
      <c r="A18076">
        <v>316020</v>
      </c>
      <c r="B18076" t="s">
        <v>300</v>
      </c>
      <c r="C18076" t="s">
        <v>98</v>
      </c>
      <c r="D18076">
        <v>2002</v>
      </c>
      <c r="H18076">
        <v>4618</v>
      </c>
      <c r="I18076">
        <v>1179</v>
      </c>
      <c r="N18076">
        <f>COUNTIF(Cod_Mun_Norte!B:B,DADOS_SNIS_Minas!A18076)</f>
        <v>0</v>
      </c>
    </row>
    <row r="18077" spans="1:14" x14ac:dyDescent="0.2">
      <c r="A18077">
        <v>316020</v>
      </c>
      <c r="B18077" t="s">
        <v>300</v>
      </c>
      <c r="C18077" t="s">
        <v>98</v>
      </c>
      <c r="D18077">
        <v>2001</v>
      </c>
      <c r="H18077">
        <v>4601</v>
      </c>
      <c r="I18077">
        <v>1174</v>
      </c>
      <c r="N18077">
        <f>COUNTIF(Cod_Mun_Norte!B:B,DADOS_SNIS_Minas!A18077)</f>
        <v>0</v>
      </c>
    </row>
    <row r="18078" spans="1:14" x14ac:dyDescent="0.2">
      <c r="A18078">
        <v>316020</v>
      </c>
      <c r="B18078" t="s">
        <v>300</v>
      </c>
      <c r="C18078" t="s">
        <v>98</v>
      </c>
      <c r="D18078">
        <v>2000</v>
      </c>
      <c r="H18078">
        <v>4588</v>
      </c>
      <c r="I18078">
        <v>1171</v>
      </c>
      <c r="N18078">
        <f>COUNTIF(Cod_Mun_Norte!B:B,DADOS_SNIS_Minas!A18078)</f>
        <v>0</v>
      </c>
    </row>
    <row r="18079" spans="1:14" x14ac:dyDescent="0.2">
      <c r="A18079">
        <v>316020</v>
      </c>
      <c r="B18079" t="s">
        <v>300</v>
      </c>
      <c r="C18079" t="s">
        <v>98</v>
      </c>
      <c r="D18079">
        <v>1999</v>
      </c>
      <c r="H18079">
        <v>4856</v>
      </c>
      <c r="I18079">
        <v>953</v>
      </c>
      <c r="N18079">
        <f>COUNTIF(Cod_Mun_Norte!B:B,DADOS_SNIS_Minas!A18079)</f>
        <v>0</v>
      </c>
    </row>
    <row r="18080" spans="1:14" x14ac:dyDescent="0.2">
      <c r="A18080">
        <v>316020</v>
      </c>
      <c r="B18080" t="s">
        <v>300</v>
      </c>
      <c r="C18080" t="s">
        <v>98</v>
      </c>
      <c r="D18080">
        <v>1998</v>
      </c>
      <c r="H18080">
        <v>4813</v>
      </c>
      <c r="I18080">
        <v>945</v>
      </c>
      <c r="N18080">
        <f>COUNTIF(Cod_Mun_Norte!B:B,DADOS_SNIS_Minas!A18080)</f>
        <v>0</v>
      </c>
    </row>
    <row r="18081" spans="1:14" x14ac:dyDescent="0.2">
      <c r="A18081">
        <v>316020</v>
      </c>
      <c r="B18081" t="s">
        <v>300</v>
      </c>
      <c r="C18081" t="s">
        <v>98</v>
      </c>
      <c r="D18081">
        <v>1997</v>
      </c>
      <c r="H18081">
        <v>4769</v>
      </c>
      <c r="I18081">
        <v>936</v>
      </c>
      <c r="N18081">
        <f>COUNTIF(Cod_Mun_Norte!B:B,DADOS_SNIS_Minas!A18081)</f>
        <v>0</v>
      </c>
    </row>
    <row r="18082" spans="1:14" x14ac:dyDescent="0.2">
      <c r="A18082">
        <v>316020</v>
      </c>
      <c r="B18082" t="s">
        <v>300</v>
      </c>
      <c r="C18082" t="s">
        <v>98</v>
      </c>
      <c r="D18082">
        <v>1996</v>
      </c>
      <c r="H18082">
        <v>4718</v>
      </c>
      <c r="I18082">
        <v>926</v>
      </c>
      <c r="N18082">
        <f>COUNTIF(Cod_Mun_Norte!B:B,DADOS_SNIS_Minas!A18082)</f>
        <v>0</v>
      </c>
    </row>
    <row r="18083" spans="1:14" x14ac:dyDescent="0.2">
      <c r="A18083">
        <v>316020</v>
      </c>
      <c r="B18083" t="s">
        <v>300</v>
      </c>
      <c r="C18083" t="s">
        <v>98</v>
      </c>
      <c r="D18083">
        <v>1995</v>
      </c>
      <c r="H18083">
        <v>4229</v>
      </c>
      <c r="I18083">
        <v>830</v>
      </c>
      <c r="N18083">
        <f>COUNTIF(Cod_Mun_Norte!B:B,DADOS_SNIS_Minas!A18083)</f>
        <v>0</v>
      </c>
    </row>
    <row r="18084" spans="1:14" x14ac:dyDescent="0.2">
      <c r="A18084">
        <v>316030</v>
      </c>
      <c r="B18084" t="s">
        <v>2492</v>
      </c>
      <c r="C18084" t="s">
        <v>98</v>
      </c>
      <c r="D18084">
        <v>2020</v>
      </c>
      <c r="E18084" t="s">
        <v>2493</v>
      </c>
      <c r="F18084" t="s">
        <v>357</v>
      </c>
      <c r="G18084" t="s">
        <v>383</v>
      </c>
      <c r="H18084">
        <v>11604</v>
      </c>
      <c r="I18084">
        <v>6266</v>
      </c>
      <c r="J18084">
        <v>6052</v>
      </c>
      <c r="K18084">
        <v>6052</v>
      </c>
      <c r="L18084">
        <v>96.6</v>
      </c>
      <c r="M18084">
        <v>52.15</v>
      </c>
      <c r="N18084">
        <f>COUNTIF(Cod_Mun_Norte!B:B,DADOS_SNIS_Minas!A18084)</f>
        <v>0</v>
      </c>
    </row>
    <row r="18085" spans="1:14" x14ac:dyDescent="0.2">
      <c r="A18085">
        <v>316030</v>
      </c>
      <c r="B18085" t="s">
        <v>2492</v>
      </c>
      <c r="C18085" t="s">
        <v>98</v>
      </c>
      <c r="D18085">
        <v>2019</v>
      </c>
      <c r="E18085" t="s">
        <v>2493</v>
      </c>
      <c r="F18085" t="s">
        <v>357</v>
      </c>
      <c r="G18085" t="s">
        <v>383</v>
      </c>
      <c r="H18085">
        <v>11640</v>
      </c>
      <c r="I18085">
        <v>6285</v>
      </c>
      <c r="J18085">
        <v>5941</v>
      </c>
      <c r="K18085">
        <v>5941</v>
      </c>
      <c r="L18085">
        <v>94.5</v>
      </c>
      <c r="M18085">
        <v>51.04</v>
      </c>
      <c r="N18085">
        <f>COUNTIF(Cod_Mun_Norte!B:B,DADOS_SNIS_Minas!A18085)</f>
        <v>0</v>
      </c>
    </row>
    <row r="18086" spans="1:14" x14ac:dyDescent="0.2">
      <c r="A18086">
        <v>316030</v>
      </c>
      <c r="B18086" t="s">
        <v>2492</v>
      </c>
      <c r="C18086" t="s">
        <v>98</v>
      </c>
      <c r="D18086">
        <v>2018</v>
      </c>
      <c r="E18086" t="s">
        <v>2494</v>
      </c>
      <c r="F18086" t="s">
        <v>354</v>
      </c>
      <c r="H18086">
        <v>11677</v>
      </c>
      <c r="I18086">
        <v>6305</v>
      </c>
      <c r="J18086">
        <v>5890</v>
      </c>
      <c r="K18086">
        <v>5890</v>
      </c>
      <c r="L18086">
        <v>93.4</v>
      </c>
      <c r="M18086">
        <v>50.44</v>
      </c>
      <c r="N18086">
        <f>COUNTIF(Cod_Mun_Norte!B:B,DADOS_SNIS_Minas!A18086)</f>
        <v>0</v>
      </c>
    </row>
    <row r="18087" spans="1:14" x14ac:dyDescent="0.2">
      <c r="A18087">
        <v>316030</v>
      </c>
      <c r="B18087" t="s">
        <v>2492</v>
      </c>
      <c r="C18087" t="s">
        <v>98</v>
      </c>
      <c r="D18087">
        <v>2017</v>
      </c>
      <c r="E18087" t="s">
        <v>361</v>
      </c>
      <c r="F18087" t="s">
        <v>362</v>
      </c>
      <c r="H18087">
        <v>11977</v>
      </c>
      <c r="I18087">
        <v>6467</v>
      </c>
      <c r="J18087">
        <v>5935</v>
      </c>
      <c r="K18087">
        <v>5935</v>
      </c>
      <c r="L18087">
        <v>91.8</v>
      </c>
      <c r="M18087">
        <v>49.55</v>
      </c>
      <c r="N18087">
        <f>COUNTIF(Cod_Mun_Norte!B:B,DADOS_SNIS_Minas!A18087)</f>
        <v>0</v>
      </c>
    </row>
    <row r="18088" spans="1:14" x14ac:dyDescent="0.2">
      <c r="A18088">
        <v>316030</v>
      </c>
      <c r="B18088" t="s">
        <v>2492</v>
      </c>
      <c r="C18088" t="s">
        <v>98</v>
      </c>
      <c r="D18088">
        <v>2016</v>
      </c>
      <c r="E18088" t="s">
        <v>2495</v>
      </c>
      <c r="F18088" t="s">
        <v>364</v>
      </c>
      <c r="H18088">
        <v>11992</v>
      </c>
      <c r="I18088">
        <v>6475</v>
      </c>
      <c r="J18088">
        <v>5891</v>
      </c>
      <c r="K18088">
        <v>5891</v>
      </c>
      <c r="L18088">
        <v>91</v>
      </c>
      <c r="M18088">
        <v>49.12</v>
      </c>
      <c r="N18088">
        <f>COUNTIF(Cod_Mun_Norte!B:B,DADOS_SNIS_Minas!A18088)</f>
        <v>0</v>
      </c>
    </row>
    <row r="18089" spans="1:14" x14ac:dyDescent="0.2">
      <c r="A18089">
        <v>316030</v>
      </c>
      <c r="B18089" t="s">
        <v>2492</v>
      </c>
      <c r="C18089" t="s">
        <v>98</v>
      </c>
      <c r="D18089">
        <v>2015</v>
      </c>
      <c r="E18089" t="s">
        <v>361</v>
      </c>
      <c r="F18089" t="s">
        <v>362</v>
      </c>
      <c r="H18089">
        <v>12008</v>
      </c>
      <c r="I18089">
        <v>6484</v>
      </c>
      <c r="J18089">
        <v>5853</v>
      </c>
      <c r="K18089">
        <v>5853</v>
      </c>
      <c r="L18089">
        <v>90.3</v>
      </c>
      <c r="M18089">
        <v>48.74</v>
      </c>
      <c r="N18089">
        <f>COUNTIF(Cod_Mun_Norte!B:B,DADOS_SNIS_Minas!A18089)</f>
        <v>0</v>
      </c>
    </row>
    <row r="18090" spans="1:14" x14ac:dyDescent="0.2">
      <c r="A18090">
        <v>316030</v>
      </c>
      <c r="B18090" t="s">
        <v>2492</v>
      </c>
      <c r="C18090" t="s">
        <v>98</v>
      </c>
      <c r="D18090">
        <v>2014</v>
      </c>
      <c r="E18090" t="s">
        <v>2495</v>
      </c>
      <c r="F18090" t="s">
        <v>364</v>
      </c>
      <c r="H18090">
        <v>12024</v>
      </c>
      <c r="I18090">
        <v>6492</v>
      </c>
      <c r="J18090">
        <v>6492</v>
      </c>
      <c r="K18090">
        <v>6492</v>
      </c>
      <c r="L18090">
        <v>100</v>
      </c>
      <c r="M18090">
        <v>53.99</v>
      </c>
      <c r="N18090">
        <f>COUNTIF(Cod_Mun_Norte!B:B,DADOS_SNIS_Minas!A18090)</f>
        <v>0</v>
      </c>
    </row>
    <row r="18091" spans="1:14" x14ac:dyDescent="0.2">
      <c r="A18091">
        <v>316030</v>
      </c>
      <c r="B18091" t="s">
        <v>2492</v>
      </c>
      <c r="C18091" t="s">
        <v>98</v>
      </c>
      <c r="D18091">
        <v>2013</v>
      </c>
      <c r="E18091" t="s">
        <v>2496</v>
      </c>
      <c r="F18091" t="s">
        <v>359</v>
      </c>
      <c r="H18091">
        <v>12042</v>
      </c>
      <c r="I18091">
        <v>6502</v>
      </c>
      <c r="J18091">
        <v>6502</v>
      </c>
      <c r="K18091">
        <v>6502</v>
      </c>
      <c r="L18091">
        <v>100</v>
      </c>
      <c r="M18091">
        <v>53.99</v>
      </c>
      <c r="N18091">
        <f>COUNTIF(Cod_Mun_Norte!B:B,DADOS_SNIS_Minas!A18091)</f>
        <v>0</v>
      </c>
    </row>
    <row r="18092" spans="1:14" x14ac:dyDescent="0.2">
      <c r="A18092">
        <v>316030</v>
      </c>
      <c r="B18092" t="s">
        <v>2492</v>
      </c>
      <c r="C18092" t="s">
        <v>98</v>
      </c>
      <c r="D18092">
        <v>2012</v>
      </c>
      <c r="E18092" t="s">
        <v>2496</v>
      </c>
      <c r="F18092" t="s">
        <v>359</v>
      </c>
      <c r="H18092">
        <v>11720</v>
      </c>
      <c r="I18092">
        <v>6328</v>
      </c>
      <c r="J18092">
        <v>6328</v>
      </c>
      <c r="K18092">
        <v>6328</v>
      </c>
      <c r="L18092">
        <v>100</v>
      </c>
      <c r="M18092">
        <v>53.99</v>
      </c>
      <c r="N18092">
        <f>COUNTIF(Cod_Mun_Norte!B:B,DADOS_SNIS_Minas!A18092)</f>
        <v>0</v>
      </c>
    </row>
    <row r="18093" spans="1:14" x14ac:dyDescent="0.2">
      <c r="A18093">
        <v>316030</v>
      </c>
      <c r="B18093" t="s">
        <v>2492</v>
      </c>
      <c r="C18093" t="s">
        <v>98</v>
      </c>
      <c r="D18093">
        <v>2011</v>
      </c>
      <c r="E18093" t="s">
        <v>2496</v>
      </c>
      <c r="F18093" t="s">
        <v>359</v>
      </c>
      <c r="H18093">
        <v>11747</v>
      </c>
      <c r="I18093">
        <v>6343</v>
      </c>
      <c r="J18093">
        <v>6343</v>
      </c>
      <c r="K18093">
        <v>6343</v>
      </c>
      <c r="L18093">
        <v>100</v>
      </c>
      <c r="M18093">
        <v>54</v>
      </c>
      <c r="N18093">
        <f>COUNTIF(Cod_Mun_Norte!B:B,DADOS_SNIS_Minas!A18093)</f>
        <v>0</v>
      </c>
    </row>
    <row r="18094" spans="1:14" x14ac:dyDescent="0.2">
      <c r="A18094">
        <v>316030</v>
      </c>
      <c r="B18094" t="s">
        <v>2492</v>
      </c>
      <c r="C18094" t="s">
        <v>98</v>
      </c>
      <c r="D18094">
        <v>2010</v>
      </c>
      <c r="E18094" t="s">
        <v>2496</v>
      </c>
      <c r="F18094" t="s">
        <v>359</v>
      </c>
      <c r="H18094">
        <v>11775</v>
      </c>
      <c r="I18094">
        <v>6358</v>
      </c>
      <c r="J18094">
        <v>6358</v>
      </c>
      <c r="K18094">
        <v>6358</v>
      </c>
      <c r="L18094">
        <v>100</v>
      </c>
      <c r="M18094">
        <v>54</v>
      </c>
      <c r="N18094">
        <f>COUNTIF(Cod_Mun_Norte!B:B,DADOS_SNIS_Minas!A18094)</f>
        <v>0</v>
      </c>
    </row>
    <row r="18095" spans="1:14" x14ac:dyDescent="0.2">
      <c r="A18095">
        <v>316030</v>
      </c>
      <c r="B18095" t="s">
        <v>2492</v>
      </c>
      <c r="C18095" t="s">
        <v>98</v>
      </c>
      <c r="D18095">
        <v>2009</v>
      </c>
      <c r="E18095" t="s">
        <v>361</v>
      </c>
      <c r="F18095" t="s">
        <v>362</v>
      </c>
      <c r="H18095">
        <v>11458</v>
      </c>
      <c r="I18095">
        <v>6310</v>
      </c>
      <c r="J18095">
        <v>7672</v>
      </c>
      <c r="K18095">
        <v>7672</v>
      </c>
      <c r="L18095">
        <v>100</v>
      </c>
      <c r="M18095">
        <v>66.959999999999994</v>
      </c>
      <c r="N18095">
        <f>COUNTIF(Cod_Mun_Norte!B:B,DADOS_SNIS_Minas!A18095)</f>
        <v>0</v>
      </c>
    </row>
    <row r="18096" spans="1:14" x14ac:dyDescent="0.2">
      <c r="A18096">
        <v>316030</v>
      </c>
      <c r="B18096" t="s">
        <v>2492</v>
      </c>
      <c r="C18096" t="s">
        <v>98</v>
      </c>
      <c r="D18096">
        <v>2008</v>
      </c>
      <c r="E18096" t="s">
        <v>361</v>
      </c>
      <c r="F18096" t="s">
        <v>362</v>
      </c>
      <c r="H18096">
        <v>11532</v>
      </c>
      <c r="I18096">
        <v>6351</v>
      </c>
      <c r="J18096">
        <v>7413</v>
      </c>
      <c r="K18096">
        <v>7413</v>
      </c>
      <c r="L18096">
        <v>100</v>
      </c>
      <c r="M18096">
        <v>64.28</v>
      </c>
      <c r="N18096">
        <f>COUNTIF(Cod_Mun_Norte!B:B,DADOS_SNIS_Minas!A18096)</f>
        <v>0</v>
      </c>
    </row>
    <row r="18097" spans="1:14" x14ac:dyDescent="0.2">
      <c r="A18097">
        <v>316030</v>
      </c>
      <c r="B18097" t="s">
        <v>2492</v>
      </c>
      <c r="C18097" t="s">
        <v>98</v>
      </c>
      <c r="D18097">
        <v>2007</v>
      </c>
      <c r="E18097" t="s">
        <v>361</v>
      </c>
      <c r="F18097" t="s">
        <v>362</v>
      </c>
      <c r="H18097">
        <v>11294</v>
      </c>
      <c r="I18097">
        <v>6220</v>
      </c>
      <c r="J18097">
        <v>6971</v>
      </c>
      <c r="K18097">
        <v>6971</v>
      </c>
      <c r="L18097">
        <v>100</v>
      </c>
      <c r="M18097">
        <v>61.72</v>
      </c>
      <c r="N18097">
        <f>COUNTIF(Cod_Mun_Norte!B:B,DADOS_SNIS_Minas!A18097)</f>
        <v>0</v>
      </c>
    </row>
    <row r="18098" spans="1:14" x14ac:dyDescent="0.2">
      <c r="A18098">
        <v>316030</v>
      </c>
      <c r="B18098" t="s">
        <v>2492</v>
      </c>
      <c r="C18098" t="s">
        <v>98</v>
      </c>
      <c r="D18098">
        <v>2006</v>
      </c>
      <c r="E18098" t="s">
        <v>361</v>
      </c>
      <c r="F18098" t="s">
        <v>362</v>
      </c>
      <c r="H18098">
        <v>12182</v>
      </c>
      <c r="I18098">
        <v>6123</v>
      </c>
      <c r="J18098">
        <v>6741</v>
      </c>
      <c r="K18098">
        <v>6741</v>
      </c>
      <c r="L18098">
        <v>100</v>
      </c>
      <c r="M18098">
        <v>55.34</v>
      </c>
      <c r="N18098">
        <f>COUNTIF(Cod_Mun_Norte!B:B,DADOS_SNIS_Minas!A18098)</f>
        <v>0</v>
      </c>
    </row>
    <row r="18099" spans="1:14" x14ac:dyDescent="0.2">
      <c r="A18099">
        <v>316030</v>
      </c>
      <c r="B18099" t="s">
        <v>2492</v>
      </c>
      <c r="C18099" t="s">
        <v>98</v>
      </c>
      <c r="D18099">
        <v>2005</v>
      </c>
      <c r="E18099" t="s">
        <v>361</v>
      </c>
      <c r="F18099" t="s">
        <v>362</v>
      </c>
      <c r="H18099">
        <v>12176</v>
      </c>
      <c r="I18099">
        <v>6120</v>
      </c>
      <c r="N18099">
        <f>COUNTIF(Cod_Mun_Norte!B:B,DADOS_SNIS_Minas!A18099)</f>
        <v>0</v>
      </c>
    </row>
    <row r="18100" spans="1:14" x14ac:dyDescent="0.2">
      <c r="A18100">
        <v>316030</v>
      </c>
      <c r="B18100" t="s">
        <v>2492</v>
      </c>
      <c r="C18100" t="s">
        <v>98</v>
      </c>
      <c r="D18100">
        <v>2004</v>
      </c>
      <c r="E18100" t="s">
        <v>361</v>
      </c>
      <c r="F18100" t="s">
        <v>362</v>
      </c>
      <c r="H18100">
        <v>12170</v>
      </c>
      <c r="I18100">
        <v>6117</v>
      </c>
      <c r="N18100">
        <f>COUNTIF(Cod_Mun_Norte!B:B,DADOS_SNIS_Minas!A18100)</f>
        <v>0</v>
      </c>
    </row>
    <row r="18101" spans="1:14" x14ac:dyDescent="0.2">
      <c r="A18101">
        <v>316030</v>
      </c>
      <c r="B18101" t="s">
        <v>2492</v>
      </c>
      <c r="C18101" t="s">
        <v>98</v>
      </c>
      <c r="D18101">
        <v>2003</v>
      </c>
      <c r="E18101" t="s">
        <v>361</v>
      </c>
      <c r="F18101" t="s">
        <v>362</v>
      </c>
      <c r="H18101">
        <v>12160</v>
      </c>
      <c r="I18101">
        <v>6112</v>
      </c>
      <c r="N18101">
        <f>COUNTIF(Cod_Mun_Norte!B:B,DADOS_SNIS_Minas!A18101)</f>
        <v>0</v>
      </c>
    </row>
    <row r="18102" spans="1:14" x14ac:dyDescent="0.2">
      <c r="A18102">
        <v>316030</v>
      </c>
      <c r="B18102" t="s">
        <v>2492</v>
      </c>
      <c r="C18102" t="s">
        <v>98</v>
      </c>
      <c r="D18102">
        <v>2002</v>
      </c>
      <c r="E18102" t="s">
        <v>361</v>
      </c>
      <c r="F18102" t="s">
        <v>362</v>
      </c>
      <c r="H18102">
        <v>12155</v>
      </c>
      <c r="I18102">
        <v>6110</v>
      </c>
      <c r="N18102">
        <f>COUNTIF(Cod_Mun_Norte!B:B,DADOS_SNIS_Minas!A18102)</f>
        <v>0</v>
      </c>
    </row>
    <row r="18103" spans="1:14" x14ac:dyDescent="0.2">
      <c r="A18103">
        <v>316030</v>
      </c>
      <c r="B18103" t="s">
        <v>2492</v>
      </c>
      <c r="C18103" t="s">
        <v>98</v>
      </c>
      <c r="D18103">
        <v>2001</v>
      </c>
      <c r="E18103" t="s">
        <v>361</v>
      </c>
      <c r="F18103" t="s">
        <v>362</v>
      </c>
      <c r="H18103">
        <v>12133</v>
      </c>
      <c r="I18103">
        <v>6098</v>
      </c>
      <c r="N18103">
        <f>COUNTIF(Cod_Mun_Norte!B:B,DADOS_SNIS_Minas!A18103)</f>
        <v>0</v>
      </c>
    </row>
    <row r="18104" spans="1:14" x14ac:dyDescent="0.2">
      <c r="A18104">
        <v>316030</v>
      </c>
      <c r="B18104" t="s">
        <v>2492</v>
      </c>
      <c r="C18104" t="s">
        <v>98</v>
      </c>
      <c r="D18104">
        <v>2000</v>
      </c>
      <c r="E18104" t="s">
        <v>361</v>
      </c>
      <c r="F18104" t="s">
        <v>362</v>
      </c>
      <c r="H18104">
        <v>12144</v>
      </c>
      <c r="I18104">
        <v>6104</v>
      </c>
      <c r="N18104">
        <f>COUNTIF(Cod_Mun_Norte!B:B,DADOS_SNIS_Minas!A18104)</f>
        <v>0</v>
      </c>
    </row>
    <row r="18105" spans="1:14" x14ac:dyDescent="0.2">
      <c r="A18105">
        <v>316030</v>
      </c>
      <c r="B18105" t="s">
        <v>2492</v>
      </c>
      <c r="C18105" t="s">
        <v>98</v>
      </c>
      <c r="D18105">
        <v>1999</v>
      </c>
      <c r="E18105" t="s">
        <v>361</v>
      </c>
      <c r="F18105" t="s">
        <v>362</v>
      </c>
      <c r="H18105">
        <v>10478</v>
      </c>
      <c r="I18105">
        <v>4473</v>
      </c>
      <c r="N18105">
        <f>COUNTIF(Cod_Mun_Norte!B:B,DADOS_SNIS_Minas!A18105)</f>
        <v>0</v>
      </c>
    </row>
    <row r="18106" spans="1:14" x14ac:dyDescent="0.2">
      <c r="A18106">
        <v>316030</v>
      </c>
      <c r="B18106" t="s">
        <v>2492</v>
      </c>
      <c r="C18106" t="s">
        <v>98</v>
      </c>
      <c r="D18106">
        <v>1998</v>
      </c>
      <c r="E18106" t="s">
        <v>361</v>
      </c>
      <c r="F18106" t="s">
        <v>362</v>
      </c>
      <c r="H18106">
        <v>10711</v>
      </c>
      <c r="I18106">
        <v>4573</v>
      </c>
      <c r="N18106">
        <f>COUNTIF(Cod_Mun_Norte!B:B,DADOS_SNIS_Minas!A18106)</f>
        <v>0</v>
      </c>
    </row>
    <row r="18107" spans="1:14" x14ac:dyDescent="0.2">
      <c r="A18107">
        <v>316030</v>
      </c>
      <c r="B18107" t="s">
        <v>2492</v>
      </c>
      <c r="C18107" t="s">
        <v>98</v>
      </c>
      <c r="D18107">
        <v>1997</v>
      </c>
      <c r="H18107">
        <v>10945</v>
      </c>
      <c r="I18107">
        <v>4673</v>
      </c>
      <c r="N18107">
        <f>COUNTIF(Cod_Mun_Norte!B:B,DADOS_SNIS_Minas!A18107)</f>
        <v>0</v>
      </c>
    </row>
    <row r="18108" spans="1:14" x14ac:dyDescent="0.2">
      <c r="A18108">
        <v>316030</v>
      </c>
      <c r="B18108" t="s">
        <v>2492</v>
      </c>
      <c r="C18108" t="s">
        <v>98</v>
      </c>
      <c r="D18108">
        <v>1996</v>
      </c>
      <c r="H18108">
        <v>11222</v>
      </c>
      <c r="I18108">
        <v>4791</v>
      </c>
      <c r="N18108">
        <f>COUNTIF(Cod_Mun_Norte!B:B,DADOS_SNIS_Minas!A18108)</f>
        <v>0</v>
      </c>
    </row>
    <row r="18109" spans="1:14" x14ac:dyDescent="0.2">
      <c r="A18109">
        <v>316030</v>
      </c>
      <c r="B18109" t="s">
        <v>2492</v>
      </c>
      <c r="C18109" t="s">
        <v>98</v>
      </c>
      <c r="D18109">
        <v>1995</v>
      </c>
      <c r="H18109">
        <v>11664</v>
      </c>
      <c r="I18109">
        <v>4980</v>
      </c>
      <c r="N18109">
        <f>COUNTIF(Cod_Mun_Norte!B:B,DADOS_SNIS_Minas!A18109)</f>
        <v>0</v>
      </c>
    </row>
    <row r="18110" spans="1:14" x14ac:dyDescent="0.2">
      <c r="A18110">
        <v>316040</v>
      </c>
      <c r="B18110" t="s">
        <v>2497</v>
      </c>
      <c r="C18110" t="s">
        <v>98</v>
      </c>
      <c r="D18110">
        <v>2020</v>
      </c>
      <c r="E18110" t="s">
        <v>2498</v>
      </c>
      <c r="F18110" t="s">
        <v>367</v>
      </c>
      <c r="G18110" t="s">
        <v>368</v>
      </c>
      <c r="H18110">
        <v>28427</v>
      </c>
      <c r="I18110">
        <v>24288</v>
      </c>
      <c r="J18110">
        <v>23845</v>
      </c>
      <c r="K18110">
        <v>23845</v>
      </c>
      <c r="L18110">
        <v>98.2</v>
      </c>
      <c r="M18110">
        <v>83.88</v>
      </c>
      <c r="N18110">
        <f>COUNTIF(Cod_Mun_Norte!B:B,DADOS_SNIS_Minas!A18110)</f>
        <v>0</v>
      </c>
    </row>
    <row r="18111" spans="1:14" x14ac:dyDescent="0.2">
      <c r="A18111">
        <v>316040</v>
      </c>
      <c r="B18111" t="s">
        <v>2497</v>
      </c>
      <c r="C18111" t="s">
        <v>98</v>
      </c>
      <c r="D18111">
        <v>2019</v>
      </c>
      <c r="E18111" t="s">
        <v>2498</v>
      </c>
      <c r="F18111" t="s">
        <v>367</v>
      </c>
      <c r="G18111" t="s">
        <v>368</v>
      </c>
      <c r="H18111">
        <v>28243</v>
      </c>
      <c r="I18111">
        <v>24131</v>
      </c>
      <c r="J18111">
        <v>23359</v>
      </c>
      <c r="K18111">
        <v>23359</v>
      </c>
      <c r="L18111">
        <v>96.8</v>
      </c>
      <c r="M18111">
        <v>82.71</v>
      </c>
      <c r="N18111">
        <f>COUNTIF(Cod_Mun_Norte!B:B,DADOS_SNIS_Minas!A18111)</f>
        <v>0</v>
      </c>
    </row>
    <row r="18112" spans="1:14" x14ac:dyDescent="0.2">
      <c r="A18112">
        <v>316040</v>
      </c>
      <c r="B18112" t="s">
        <v>2497</v>
      </c>
      <c r="C18112" t="s">
        <v>98</v>
      </c>
      <c r="D18112">
        <v>2018</v>
      </c>
      <c r="E18112" t="s">
        <v>361</v>
      </c>
      <c r="F18112" t="s">
        <v>99</v>
      </c>
      <c r="H18112">
        <v>28054</v>
      </c>
      <c r="I18112">
        <v>23969</v>
      </c>
      <c r="J18112">
        <v>23243</v>
      </c>
      <c r="K18112">
        <v>23243</v>
      </c>
      <c r="L18112">
        <v>97</v>
      </c>
      <c r="M18112">
        <v>82.85</v>
      </c>
      <c r="N18112">
        <f>COUNTIF(Cod_Mun_Norte!B:B,DADOS_SNIS_Minas!A18112)</f>
        <v>0</v>
      </c>
    </row>
    <row r="18113" spans="1:14" x14ac:dyDescent="0.2">
      <c r="A18113">
        <v>316040</v>
      </c>
      <c r="B18113" t="s">
        <v>2497</v>
      </c>
      <c r="C18113" t="s">
        <v>98</v>
      </c>
      <c r="D18113">
        <v>2017</v>
      </c>
      <c r="E18113" t="s">
        <v>2498</v>
      </c>
      <c r="F18113" t="s">
        <v>367</v>
      </c>
      <c r="H18113">
        <v>28115</v>
      </c>
      <c r="I18113">
        <v>24021</v>
      </c>
      <c r="J18113">
        <v>23066</v>
      </c>
      <c r="K18113">
        <v>23066</v>
      </c>
      <c r="L18113">
        <v>96</v>
      </c>
      <c r="M18113">
        <v>82.04</v>
      </c>
      <c r="N18113">
        <f>COUNTIF(Cod_Mun_Norte!B:B,DADOS_SNIS_Minas!A18113)</f>
        <v>0</v>
      </c>
    </row>
    <row r="18114" spans="1:14" x14ac:dyDescent="0.2">
      <c r="A18114">
        <v>316040</v>
      </c>
      <c r="B18114" t="s">
        <v>2497</v>
      </c>
      <c r="C18114" t="s">
        <v>98</v>
      </c>
      <c r="D18114">
        <v>2016</v>
      </c>
      <c r="E18114" t="s">
        <v>2498</v>
      </c>
      <c r="F18114" t="s">
        <v>367</v>
      </c>
      <c r="H18114">
        <v>27938</v>
      </c>
      <c r="I18114">
        <v>23870</v>
      </c>
      <c r="J18114">
        <v>22955</v>
      </c>
      <c r="K18114">
        <v>22955</v>
      </c>
      <c r="L18114">
        <v>96.2</v>
      </c>
      <c r="M18114">
        <v>82.16</v>
      </c>
      <c r="N18114">
        <f>COUNTIF(Cod_Mun_Norte!B:B,DADOS_SNIS_Minas!A18114)</f>
        <v>0</v>
      </c>
    </row>
    <row r="18115" spans="1:14" x14ac:dyDescent="0.2">
      <c r="A18115">
        <v>316040</v>
      </c>
      <c r="B18115" t="s">
        <v>2497</v>
      </c>
      <c r="C18115" t="s">
        <v>98</v>
      </c>
      <c r="D18115">
        <v>2015</v>
      </c>
      <c r="E18115" t="s">
        <v>2498</v>
      </c>
      <c r="F18115" t="s">
        <v>367</v>
      </c>
      <c r="H18115">
        <v>27752</v>
      </c>
      <c r="I18115">
        <v>23711</v>
      </c>
      <c r="J18115">
        <v>22868</v>
      </c>
      <c r="K18115">
        <v>22868</v>
      </c>
      <c r="L18115">
        <v>96.4</v>
      </c>
      <c r="M18115">
        <v>82.4</v>
      </c>
      <c r="N18115">
        <f>COUNTIF(Cod_Mun_Norte!B:B,DADOS_SNIS_Minas!A18115)</f>
        <v>0</v>
      </c>
    </row>
    <row r="18116" spans="1:14" x14ac:dyDescent="0.2">
      <c r="A18116">
        <v>316040</v>
      </c>
      <c r="B18116" t="s">
        <v>2497</v>
      </c>
      <c r="C18116" t="s">
        <v>98</v>
      </c>
      <c r="D18116">
        <v>2014</v>
      </c>
      <c r="E18116" t="s">
        <v>2498</v>
      </c>
      <c r="F18116" t="s">
        <v>367</v>
      </c>
      <c r="H18116">
        <v>27556</v>
      </c>
      <c r="I18116">
        <v>23544</v>
      </c>
      <c r="J18116">
        <v>23544</v>
      </c>
      <c r="K18116">
        <v>23544</v>
      </c>
      <c r="L18116">
        <v>100</v>
      </c>
      <c r="M18116">
        <v>85.44</v>
      </c>
      <c r="N18116">
        <f>COUNTIF(Cod_Mun_Norte!B:B,DADOS_SNIS_Minas!A18116)</f>
        <v>0</v>
      </c>
    </row>
    <row r="18117" spans="1:14" x14ac:dyDescent="0.2">
      <c r="A18117">
        <v>316040</v>
      </c>
      <c r="B18117" t="s">
        <v>2497</v>
      </c>
      <c r="C18117" t="s">
        <v>98</v>
      </c>
      <c r="D18117">
        <v>2013</v>
      </c>
      <c r="E18117" t="s">
        <v>2498</v>
      </c>
      <c r="F18117" t="s">
        <v>367</v>
      </c>
      <c r="H18117">
        <v>27352</v>
      </c>
      <c r="I18117">
        <v>23370</v>
      </c>
      <c r="J18117">
        <v>23370</v>
      </c>
      <c r="K18117">
        <v>23370</v>
      </c>
      <c r="L18117">
        <v>100</v>
      </c>
      <c r="M18117">
        <v>85.44</v>
      </c>
      <c r="N18117">
        <f>COUNTIF(Cod_Mun_Norte!B:B,DADOS_SNIS_Minas!A18117)</f>
        <v>0</v>
      </c>
    </row>
    <row r="18118" spans="1:14" x14ac:dyDescent="0.2">
      <c r="A18118">
        <v>316040</v>
      </c>
      <c r="B18118" t="s">
        <v>2497</v>
      </c>
      <c r="C18118" t="s">
        <v>98</v>
      </c>
      <c r="D18118">
        <v>2012</v>
      </c>
      <c r="E18118" t="s">
        <v>2498</v>
      </c>
      <c r="F18118" t="s">
        <v>367</v>
      </c>
      <c r="H18118">
        <v>26353</v>
      </c>
      <c r="I18118">
        <v>22516</v>
      </c>
      <c r="J18118">
        <v>22516</v>
      </c>
      <c r="K18118">
        <v>22516</v>
      </c>
      <c r="L18118">
        <v>100</v>
      </c>
      <c r="M18118">
        <v>85.44</v>
      </c>
      <c r="N18118">
        <f>COUNTIF(Cod_Mun_Norte!B:B,DADOS_SNIS_Minas!A18118)</f>
        <v>0</v>
      </c>
    </row>
    <row r="18119" spans="1:14" x14ac:dyDescent="0.2">
      <c r="A18119">
        <v>316040</v>
      </c>
      <c r="B18119" t="s">
        <v>2497</v>
      </c>
      <c r="C18119" t="s">
        <v>98</v>
      </c>
      <c r="D18119">
        <v>2011</v>
      </c>
      <c r="E18119" t="s">
        <v>2498</v>
      </c>
      <c r="F18119" t="s">
        <v>367</v>
      </c>
      <c r="H18119">
        <v>26168</v>
      </c>
      <c r="I18119">
        <v>22358</v>
      </c>
      <c r="J18119">
        <v>22358</v>
      </c>
      <c r="K18119">
        <v>22358</v>
      </c>
      <c r="L18119">
        <v>100</v>
      </c>
      <c r="M18119">
        <v>85.44</v>
      </c>
      <c r="N18119">
        <f>COUNTIF(Cod_Mun_Norte!B:B,DADOS_SNIS_Minas!A18119)</f>
        <v>0</v>
      </c>
    </row>
    <row r="18120" spans="1:14" x14ac:dyDescent="0.2">
      <c r="A18120">
        <v>316040</v>
      </c>
      <c r="B18120" t="s">
        <v>2497</v>
      </c>
      <c r="C18120" t="s">
        <v>98</v>
      </c>
      <c r="D18120">
        <v>2010</v>
      </c>
      <c r="E18120" t="s">
        <v>2498</v>
      </c>
      <c r="F18120" t="s">
        <v>367</v>
      </c>
      <c r="H18120">
        <v>25975</v>
      </c>
      <c r="I18120">
        <v>22193</v>
      </c>
      <c r="J18120">
        <v>22193</v>
      </c>
      <c r="K18120">
        <v>22193</v>
      </c>
      <c r="L18120">
        <v>100</v>
      </c>
      <c r="M18120">
        <v>85.44</v>
      </c>
      <c r="N18120">
        <f>COUNTIF(Cod_Mun_Norte!B:B,DADOS_SNIS_Minas!A18120)</f>
        <v>0</v>
      </c>
    </row>
    <row r="18121" spans="1:14" x14ac:dyDescent="0.2">
      <c r="A18121">
        <v>316040</v>
      </c>
      <c r="B18121" t="s">
        <v>2497</v>
      </c>
      <c r="C18121" t="s">
        <v>98</v>
      </c>
      <c r="D18121">
        <v>2009</v>
      </c>
      <c r="E18121" t="s">
        <v>361</v>
      </c>
      <c r="F18121" t="s">
        <v>99</v>
      </c>
      <c r="H18121">
        <v>25899</v>
      </c>
      <c r="I18121">
        <v>21930</v>
      </c>
      <c r="J18121">
        <v>23586</v>
      </c>
      <c r="K18121">
        <v>23586</v>
      </c>
      <c r="L18121">
        <v>100</v>
      </c>
      <c r="M18121">
        <v>91.07</v>
      </c>
      <c r="N18121">
        <f>COUNTIF(Cod_Mun_Norte!B:B,DADOS_SNIS_Minas!A18121)</f>
        <v>0</v>
      </c>
    </row>
    <row r="18122" spans="1:14" x14ac:dyDescent="0.2">
      <c r="A18122">
        <v>316040</v>
      </c>
      <c r="B18122" t="s">
        <v>2497</v>
      </c>
      <c r="C18122" t="s">
        <v>98</v>
      </c>
      <c r="D18122">
        <v>2008</v>
      </c>
      <c r="E18122" t="s">
        <v>361</v>
      </c>
      <c r="F18122" t="s">
        <v>99</v>
      </c>
      <c r="H18122">
        <v>25694</v>
      </c>
      <c r="I18122">
        <v>21757</v>
      </c>
      <c r="J18122">
        <v>22859</v>
      </c>
      <c r="K18122">
        <v>22859</v>
      </c>
      <c r="L18122">
        <v>100</v>
      </c>
      <c r="M18122">
        <v>88.97</v>
      </c>
      <c r="N18122">
        <f>COUNTIF(Cod_Mun_Norte!B:B,DADOS_SNIS_Minas!A18122)</f>
        <v>0</v>
      </c>
    </row>
    <row r="18123" spans="1:14" x14ac:dyDescent="0.2">
      <c r="A18123">
        <v>316040</v>
      </c>
      <c r="B18123" t="s">
        <v>2497</v>
      </c>
      <c r="C18123" t="s">
        <v>98</v>
      </c>
      <c r="D18123">
        <v>2007</v>
      </c>
      <c r="E18123" t="s">
        <v>361</v>
      </c>
      <c r="F18123" t="s">
        <v>99</v>
      </c>
      <c r="H18123">
        <v>24746</v>
      </c>
      <c r="I18123">
        <v>20954</v>
      </c>
      <c r="J18123">
        <v>22336</v>
      </c>
      <c r="K18123">
        <v>22336</v>
      </c>
      <c r="L18123">
        <v>100</v>
      </c>
      <c r="M18123">
        <v>90.26</v>
      </c>
      <c r="N18123">
        <f>COUNTIF(Cod_Mun_Norte!B:B,DADOS_SNIS_Minas!A18123)</f>
        <v>0</v>
      </c>
    </row>
    <row r="18124" spans="1:14" x14ac:dyDescent="0.2">
      <c r="A18124">
        <v>316040</v>
      </c>
      <c r="B18124" t="s">
        <v>2497</v>
      </c>
      <c r="C18124" t="s">
        <v>98</v>
      </c>
      <c r="D18124">
        <v>2006</v>
      </c>
      <c r="E18124" t="s">
        <v>361</v>
      </c>
      <c r="F18124" t="s">
        <v>99</v>
      </c>
      <c r="H18124">
        <v>27534</v>
      </c>
      <c r="I18124">
        <v>22336</v>
      </c>
      <c r="J18124">
        <v>22003</v>
      </c>
      <c r="K18124">
        <v>22003</v>
      </c>
      <c r="L18124">
        <v>98.5</v>
      </c>
      <c r="M18124">
        <v>79.91</v>
      </c>
      <c r="N18124">
        <f>COUNTIF(Cod_Mun_Norte!B:B,DADOS_SNIS_Minas!A18124)</f>
        <v>0</v>
      </c>
    </row>
    <row r="18125" spans="1:14" x14ac:dyDescent="0.2">
      <c r="A18125">
        <v>316040</v>
      </c>
      <c r="B18125" t="s">
        <v>2497</v>
      </c>
      <c r="C18125" t="s">
        <v>98</v>
      </c>
      <c r="D18125">
        <v>2005</v>
      </c>
      <c r="E18125" t="s">
        <v>361</v>
      </c>
      <c r="F18125" t="s">
        <v>99</v>
      </c>
      <c r="H18125">
        <v>26915</v>
      </c>
      <c r="I18125">
        <v>21834</v>
      </c>
      <c r="N18125">
        <f>COUNTIF(Cod_Mun_Norte!B:B,DADOS_SNIS_Minas!A18125)</f>
        <v>0</v>
      </c>
    </row>
    <row r="18126" spans="1:14" x14ac:dyDescent="0.2">
      <c r="A18126">
        <v>316040</v>
      </c>
      <c r="B18126" t="s">
        <v>2497</v>
      </c>
      <c r="C18126" t="s">
        <v>98</v>
      </c>
      <c r="D18126">
        <v>2004</v>
      </c>
      <c r="E18126" t="s">
        <v>361</v>
      </c>
      <c r="F18126" t="s">
        <v>99</v>
      </c>
      <c r="H18126">
        <v>26292</v>
      </c>
      <c r="I18126">
        <v>21329</v>
      </c>
      <c r="N18126">
        <f>COUNTIF(Cod_Mun_Norte!B:B,DADOS_SNIS_Minas!A18126)</f>
        <v>0</v>
      </c>
    </row>
    <row r="18127" spans="1:14" x14ac:dyDescent="0.2">
      <c r="A18127">
        <v>316040</v>
      </c>
      <c r="B18127" t="s">
        <v>2497</v>
      </c>
      <c r="C18127" t="s">
        <v>98</v>
      </c>
      <c r="D18127">
        <v>2003</v>
      </c>
      <c r="E18127" t="s">
        <v>361</v>
      </c>
      <c r="F18127" t="s">
        <v>362</v>
      </c>
      <c r="H18127">
        <v>25165</v>
      </c>
      <c r="I18127">
        <v>20415</v>
      </c>
      <c r="N18127">
        <f>COUNTIF(Cod_Mun_Norte!B:B,DADOS_SNIS_Minas!A18127)</f>
        <v>0</v>
      </c>
    </row>
    <row r="18128" spans="1:14" x14ac:dyDescent="0.2">
      <c r="A18128">
        <v>316040</v>
      </c>
      <c r="B18128" t="s">
        <v>2497</v>
      </c>
      <c r="C18128" t="s">
        <v>98</v>
      </c>
      <c r="D18128">
        <v>2002</v>
      </c>
      <c r="E18128" t="s">
        <v>361</v>
      </c>
      <c r="F18128" t="s">
        <v>362</v>
      </c>
      <c r="H18128">
        <v>24629</v>
      </c>
      <c r="I18128">
        <v>19980</v>
      </c>
      <c r="N18128">
        <f>COUNTIF(Cod_Mun_Norte!B:B,DADOS_SNIS_Minas!A18128)</f>
        <v>0</v>
      </c>
    </row>
    <row r="18129" spans="1:14" x14ac:dyDescent="0.2">
      <c r="A18129">
        <v>316040</v>
      </c>
      <c r="B18129" t="s">
        <v>2497</v>
      </c>
      <c r="C18129" t="s">
        <v>98</v>
      </c>
      <c r="D18129">
        <v>2001</v>
      </c>
      <c r="E18129" t="s">
        <v>361</v>
      </c>
      <c r="F18129" t="s">
        <v>362</v>
      </c>
      <c r="H18129">
        <v>24141</v>
      </c>
      <c r="I18129">
        <v>19584</v>
      </c>
      <c r="N18129">
        <f>COUNTIF(Cod_Mun_Norte!B:B,DADOS_SNIS_Minas!A18129)</f>
        <v>0</v>
      </c>
    </row>
    <row r="18130" spans="1:14" x14ac:dyDescent="0.2">
      <c r="A18130">
        <v>316040</v>
      </c>
      <c r="B18130" t="s">
        <v>2497</v>
      </c>
      <c r="C18130" t="s">
        <v>98</v>
      </c>
      <c r="D18130">
        <v>2000</v>
      </c>
      <c r="E18130" t="s">
        <v>361</v>
      </c>
      <c r="F18130" t="s">
        <v>362</v>
      </c>
      <c r="H18130">
        <v>23473</v>
      </c>
      <c r="I18130">
        <v>19042</v>
      </c>
      <c r="N18130">
        <f>COUNTIF(Cod_Mun_Norte!B:B,DADOS_SNIS_Minas!A18130)</f>
        <v>0</v>
      </c>
    </row>
    <row r="18131" spans="1:14" x14ac:dyDescent="0.2">
      <c r="A18131">
        <v>316040</v>
      </c>
      <c r="B18131" t="s">
        <v>2497</v>
      </c>
      <c r="C18131" t="s">
        <v>98</v>
      </c>
      <c r="D18131">
        <v>1999</v>
      </c>
      <c r="E18131" t="s">
        <v>361</v>
      </c>
      <c r="F18131" t="s">
        <v>362</v>
      </c>
      <c r="H18131">
        <v>21927</v>
      </c>
      <c r="I18131">
        <v>17421</v>
      </c>
      <c r="N18131">
        <f>COUNTIF(Cod_Mun_Norte!B:B,DADOS_SNIS_Minas!A18131)</f>
        <v>0</v>
      </c>
    </row>
    <row r="18132" spans="1:14" x14ac:dyDescent="0.2">
      <c r="A18132">
        <v>316040</v>
      </c>
      <c r="B18132" t="s">
        <v>2497</v>
      </c>
      <c r="C18132" t="s">
        <v>98</v>
      </c>
      <c r="D18132">
        <v>1998</v>
      </c>
      <c r="E18132" t="s">
        <v>361</v>
      </c>
      <c r="F18132" t="s">
        <v>362</v>
      </c>
      <c r="H18132">
        <v>21455</v>
      </c>
      <c r="I18132">
        <v>17046</v>
      </c>
      <c r="N18132">
        <f>COUNTIF(Cod_Mun_Norte!B:B,DADOS_SNIS_Minas!A18132)</f>
        <v>0</v>
      </c>
    </row>
    <row r="18133" spans="1:14" x14ac:dyDescent="0.2">
      <c r="A18133">
        <v>316040</v>
      </c>
      <c r="B18133" t="s">
        <v>2497</v>
      </c>
      <c r="C18133" t="s">
        <v>98</v>
      </c>
      <c r="D18133">
        <v>1997</v>
      </c>
      <c r="H18133">
        <v>20982</v>
      </c>
      <c r="I18133">
        <v>16670</v>
      </c>
      <c r="N18133">
        <f>COUNTIF(Cod_Mun_Norte!B:B,DADOS_SNIS_Minas!A18133)</f>
        <v>0</v>
      </c>
    </row>
    <row r="18134" spans="1:14" x14ac:dyDescent="0.2">
      <c r="A18134">
        <v>316040</v>
      </c>
      <c r="B18134" t="s">
        <v>2497</v>
      </c>
      <c r="C18134" t="s">
        <v>98</v>
      </c>
      <c r="D18134">
        <v>1996</v>
      </c>
      <c r="H18134">
        <v>20423</v>
      </c>
      <c r="I18134">
        <v>16226</v>
      </c>
      <c r="N18134">
        <f>COUNTIF(Cod_Mun_Norte!B:B,DADOS_SNIS_Minas!A18134)</f>
        <v>0</v>
      </c>
    </row>
    <row r="18135" spans="1:14" x14ac:dyDescent="0.2">
      <c r="A18135">
        <v>316040</v>
      </c>
      <c r="B18135" t="s">
        <v>2497</v>
      </c>
      <c r="C18135" t="s">
        <v>98</v>
      </c>
      <c r="D18135">
        <v>1995</v>
      </c>
      <c r="H18135">
        <v>19337</v>
      </c>
      <c r="I18135">
        <v>15363</v>
      </c>
      <c r="N18135">
        <f>COUNTIF(Cod_Mun_Norte!B:B,DADOS_SNIS_Minas!A18135)</f>
        <v>0</v>
      </c>
    </row>
    <row r="18136" spans="1:14" x14ac:dyDescent="0.2">
      <c r="A18136">
        <v>316045</v>
      </c>
      <c r="B18136" t="s">
        <v>74</v>
      </c>
      <c r="C18136" t="s">
        <v>98</v>
      </c>
      <c r="D18136">
        <v>2020</v>
      </c>
      <c r="E18136" t="s">
        <v>2499</v>
      </c>
      <c r="F18136" t="s">
        <v>367</v>
      </c>
      <c r="G18136" t="s">
        <v>368</v>
      </c>
      <c r="H18136">
        <v>7297</v>
      </c>
      <c r="I18136">
        <v>1668</v>
      </c>
      <c r="J18136">
        <v>1678</v>
      </c>
      <c r="K18136">
        <v>1668</v>
      </c>
      <c r="L18136">
        <v>100</v>
      </c>
      <c r="M18136">
        <v>23</v>
      </c>
      <c r="N18136">
        <f>COUNTIF(Cod_Mun_Norte!B:B,DADOS_SNIS_Minas!A18136)</f>
        <v>1</v>
      </c>
    </row>
    <row r="18137" spans="1:14" x14ac:dyDescent="0.2">
      <c r="A18137">
        <v>316045</v>
      </c>
      <c r="B18137" t="s">
        <v>74</v>
      </c>
      <c r="C18137" t="s">
        <v>98</v>
      </c>
      <c r="D18137">
        <v>2019</v>
      </c>
      <c r="E18137" t="s">
        <v>2499</v>
      </c>
      <c r="F18137" t="s">
        <v>367</v>
      </c>
      <c r="G18137" t="s">
        <v>368</v>
      </c>
      <c r="H18137">
        <v>7277</v>
      </c>
      <c r="I18137">
        <v>1664</v>
      </c>
      <c r="J18137">
        <v>1664</v>
      </c>
      <c r="K18137">
        <v>1664</v>
      </c>
      <c r="L18137">
        <v>100</v>
      </c>
      <c r="M18137">
        <v>22.87</v>
      </c>
      <c r="N18137">
        <f>COUNTIF(Cod_Mun_Norte!B:B,DADOS_SNIS_Minas!A18137)</f>
        <v>1</v>
      </c>
    </row>
    <row r="18138" spans="1:14" x14ac:dyDescent="0.2">
      <c r="A18138">
        <v>316045</v>
      </c>
      <c r="B18138" t="s">
        <v>74</v>
      </c>
      <c r="C18138" t="s">
        <v>98</v>
      </c>
      <c r="D18138">
        <v>2018</v>
      </c>
      <c r="E18138" t="s">
        <v>2499</v>
      </c>
      <c r="F18138" t="s">
        <v>367</v>
      </c>
      <c r="H18138">
        <v>7256</v>
      </c>
      <c r="I18138">
        <v>1659</v>
      </c>
      <c r="J18138">
        <v>1651</v>
      </c>
      <c r="K18138">
        <v>1651</v>
      </c>
      <c r="L18138">
        <v>99.5</v>
      </c>
      <c r="M18138">
        <v>22.75</v>
      </c>
      <c r="N18138">
        <f>COUNTIF(Cod_Mun_Norte!B:B,DADOS_SNIS_Minas!A18138)</f>
        <v>1</v>
      </c>
    </row>
    <row r="18139" spans="1:14" x14ac:dyDescent="0.2">
      <c r="A18139">
        <v>316045</v>
      </c>
      <c r="B18139" t="s">
        <v>74</v>
      </c>
      <c r="C18139" t="s">
        <v>98</v>
      </c>
      <c r="D18139">
        <v>2017</v>
      </c>
      <c r="E18139" t="s">
        <v>2499</v>
      </c>
      <c r="F18139" t="s">
        <v>367</v>
      </c>
      <c r="H18139">
        <v>7339</v>
      </c>
      <c r="I18139">
        <v>1678</v>
      </c>
      <c r="J18139">
        <v>1640</v>
      </c>
      <c r="K18139">
        <v>1640</v>
      </c>
      <c r="L18139">
        <v>97.7</v>
      </c>
      <c r="M18139">
        <v>22.35</v>
      </c>
      <c r="N18139">
        <f>COUNTIF(Cod_Mun_Norte!B:B,DADOS_SNIS_Minas!A18139)</f>
        <v>1</v>
      </c>
    </row>
    <row r="18140" spans="1:14" x14ac:dyDescent="0.2">
      <c r="A18140">
        <v>316045</v>
      </c>
      <c r="B18140" t="s">
        <v>74</v>
      </c>
      <c r="C18140" t="s">
        <v>98</v>
      </c>
      <c r="D18140">
        <v>2016</v>
      </c>
      <c r="E18140" t="s">
        <v>2499</v>
      </c>
      <c r="F18140" t="s">
        <v>367</v>
      </c>
      <c r="H18140">
        <v>7315</v>
      </c>
      <c r="I18140">
        <v>1672</v>
      </c>
      <c r="J18140">
        <v>1600</v>
      </c>
      <c r="K18140">
        <v>1600</v>
      </c>
      <c r="L18140">
        <v>95.7</v>
      </c>
      <c r="M18140">
        <v>21.87</v>
      </c>
      <c r="N18140">
        <f>COUNTIF(Cod_Mun_Norte!B:B,DADOS_SNIS_Minas!A18140)</f>
        <v>1</v>
      </c>
    </row>
    <row r="18141" spans="1:14" x14ac:dyDescent="0.2">
      <c r="A18141">
        <v>316045</v>
      </c>
      <c r="B18141" t="s">
        <v>74</v>
      </c>
      <c r="C18141" t="s">
        <v>98</v>
      </c>
      <c r="D18141">
        <v>2015</v>
      </c>
      <c r="E18141" t="s">
        <v>2499</v>
      </c>
      <c r="F18141" t="s">
        <v>367</v>
      </c>
      <c r="H18141">
        <v>7290</v>
      </c>
      <c r="I18141">
        <v>1667</v>
      </c>
      <c r="J18141">
        <v>1565</v>
      </c>
      <c r="K18141">
        <v>1565</v>
      </c>
      <c r="L18141">
        <v>93.9</v>
      </c>
      <c r="M18141">
        <v>21.47</v>
      </c>
      <c r="N18141">
        <f>COUNTIF(Cod_Mun_Norte!B:B,DADOS_SNIS_Minas!A18141)</f>
        <v>1</v>
      </c>
    </row>
    <row r="18142" spans="1:14" x14ac:dyDescent="0.2">
      <c r="A18142">
        <v>316045</v>
      </c>
      <c r="B18142" t="s">
        <v>74</v>
      </c>
      <c r="C18142" t="s">
        <v>98</v>
      </c>
      <c r="D18142">
        <v>2014</v>
      </c>
      <c r="E18142" t="s">
        <v>2499</v>
      </c>
      <c r="F18142" t="s">
        <v>367</v>
      </c>
      <c r="H18142">
        <v>7264</v>
      </c>
      <c r="I18142">
        <v>1661</v>
      </c>
      <c r="J18142">
        <v>1661</v>
      </c>
      <c r="K18142">
        <v>1661</v>
      </c>
      <c r="L18142">
        <v>100</v>
      </c>
      <c r="M18142">
        <v>22.87</v>
      </c>
      <c r="N18142">
        <f>COUNTIF(Cod_Mun_Norte!B:B,DADOS_SNIS_Minas!A18142)</f>
        <v>1</v>
      </c>
    </row>
    <row r="18143" spans="1:14" x14ac:dyDescent="0.2">
      <c r="A18143">
        <v>316045</v>
      </c>
      <c r="B18143" t="s">
        <v>74</v>
      </c>
      <c r="C18143" t="s">
        <v>98</v>
      </c>
      <c r="D18143">
        <v>2013</v>
      </c>
      <c r="E18143" t="s">
        <v>2499</v>
      </c>
      <c r="F18143" t="s">
        <v>367</v>
      </c>
      <c r="H18143">
        <v>7236</v>
      </c>
      <c r="I18143">
        <v>1654</v>
      </c>
      <c r="J18143">
        <v>1654</v>
      </c>
      <c r="K18143">
        <v>1654</v>
      </c>
      <c r="L18143">
        <v>100</v>
      </c>
      <c r="M18143">
        <v>22.86</v>
      </c>
      <c r="N18143">
        <f>COUNTIF(Cod_Mun_Norte!B:B,DADOS_SNIS_Minas!A18143)</f>
        <v>1</v>
      </c>
    </row>
    <row r="18144" spans="1:14" x14ac:dyDescent="0.2">
      <c r="A18144">
        <v>316045</v>
      </c>
      <c r="B18144" t="s">
        <v>74</v>
      </c>
      <c r="C18144" t="s">
        <v>98</v>
      </c>
      <c r="D18144">
        <v>2012</v>
      </c>
      <c r="E18144" t="s">
        <v>2499</v>
      </c>
      <c r="F18144" t="s">
        <v>367</v>
      </c>
      <c r="H18144">
        <v>7001</v>
      </c>
      <c r="I18144">
        <v>1601</v>
      </c>
      <c r="J18144">
        <v>1601</v>
      </c>
      <c r="K18144">
        <v>1601</v>
      </c>
      <c r="L18144">
        <v>100</v>
      </c>
      <c r="M18144">
        <v>22.87</v>
      </c>
      <c r="N18144">
        <f>COUNTIF(Cod_Mun_Norte!B:B,DADOS_SNIS_Minas!A18144)</f>
        <v>1</v>
      </c>
    </row>
    <row r="18145" spans="1:14" x14ac:dyDescent="0.2">
      <c r="A18145">
        <v>316045</v>
      </c>
      <c r="B18145" t="s">
        <v>74</v>
      </c>
      <c r="C18145" t="s">
        <v>98</v>
      </c>
      <c r="D18145">
        <v>2011</v>
      </c>
      <c r="E18145" t="s">
        <v>361</v>
      </c>
      <c r="F18145" t="s">
        <v>99</v>
      </c>
      <c r="H18145">
        <v>6979</v>
      </c>
      <c r="I18145">
        <v>1595</v>
      </c>
      <c r="J18145">
        <v>1595</v>
      </c>
      <c r="K18145">
        <v>1595</v>
      </c>
      <c r="L18145">
        <v>100</v>
      </c>
      <c r="M18145">
        <v>22.85</v>
      </c>
      <c r="N18145">
        <f>COUNTIF(Cod_Mun_Norte!B:B,DADOS_SNIS_Minas!A18145)</f>
        <v>1</v>
      </c>
    </row>
    <row r="18146" spans="1:14" x14ac:dyDescent="0.2">
      <c r="A18146">
        <v>316045</v>
      </c>
      <c r="B18146" t="s">
        <v>74</v>
      </c>
      <c r="C18146" t="s">
        <v>98</v>
      </c>
      <c r="D18146">
        <v>2010</v>
      </c>
      <c r="E18146" t="s">
        <v>361</v>
      </c>
      <c r="F18146" t="s">
        <v>99</v>
      </c>
      <c r="H18146">
        <v>6955</v>
      </c>
      <c r="I18146">
        <v>1590</v>
      </c>
      <c r="J18146">
        <v>1590</v>
      </c>
      <c r="K18146">
        <v>1590</v>
      </c>
      <c r="L18146">
        <v>100</v>
      </c>
      <c r="M18146">
        <v>22.86</v>
      </c>
      <c r="N18146">
        <f>COUNTIF(Cod_Mun_Norte!B:B,DADOS_SNIS_Minas!A18146)</f>
        <v>1</v>
      </c>
    </row>
    <row r="18147" spans="1:14" x14ac:dyDescent="0.2">
      <c r="A18147">
        <v>316045</v>
      </c>
      <c r="B18147" t="s">
        <v>74</v>
      </c>
      <c r="C18147" t="s">
        <v>98</v>
      </c>
      <c r="D18147">
        <v>2009</v>
      </c>
      <c r="E18147" t="s">
        <v>361</v>
      </c>
      <c r="F18147" t="s">
        <v>99</v>
      </c>
      <c r="H18147">
        <v>7087</v>
      </c>
      <c r="I18147">
        <v>1634</v>
      </c>
      <c r="J18147">
        <v>1845</v>
      </c>
      <c r="K18147">
        <v>1845</v>
      </c>
      <c r="L18147">
        <v>100</v>
      </c>
      <c r="M18147">
        <v>26.03</v>
      </c>
      <c r="N18147">
        <f>COUNTIF(Cod_Mun_Norte!B:B,DADOS_SNIS_Minas!A18147)</f>
        <v>1</v>
      </c>
    </row>
    <row r="18148" spans="1:14" x14ac:dyDescent="0.2">
      <c r="A18148">
        <v>316045</v>
      </c>
      <c r="B18148" t="s">
        <v>74</v>
      </c>
      <c r="C18148" t="s">
        <v>98</v>
      </c>
      <c r="D18148">
        <v>2008</v>
      </c>
      <c r="E18148" t="s">
        <v>361</v>
      </c>
      <c r="F18148" t="s">
        <v>99</v>
      </c>
      <c r="H18148">
        <v>7052</v>
      </c>
      <c r="I18148">
        <v>1626</v>
      </c>
      <c r="J18148">
        <v>1838</v>
      </c>
      <c r="K18148">
        <v>1838</v>
      </c>
      <c r="L18148">
        <v>100</v>
      </c>
      <c r="M18148">
        <v>26.06</v>
      </c>
      <c r="N18148">
        <f>COUNTIF(Cod_Mun_Norte!B:B,DADOS_SNIS_Minas!A18148)</f>
        <v>1</v>
      </c>
    </row>
    <row r="18149" spans="1:14" x14ac:dyDescent="0.2">
      <c r="A18149">
        <v>316045</v>
      </c>
      <c r="B18149" t="s">
        <v>74</v>
      </c>
      <c r="C18149" t="s">
        <v>98</v>
      </c>
      <c r="D18149">
        <v>2007</v>
      </c>
      <c r="E18149" t="s">
        <v>361</v>
      </c>
      <c r="F18149" t="s">
        <v>99</v>
      </c>
      <c r="H18149">
        <v>6817</v>
      </c>
      <c r="I18149">
        <v>1572</v>
      </c>
      <c r="J18149">
        <v>1747</v>
      </c>
      <c r="K18149">
        <v>1747</v>
      </c>
      <c r="L18149">
        <v>100</v>
      </c>
      <c r="M18149">
        <v>25.63</v>
      </c>
      <c r="N18149">
        <f>COUNTIF(Cod_Mun_Norte!B:B,DADOS_SNIS_Minas!A18149)</f>
        <v>1</v>
      </c>
    </row>
    <row r="18150" spans="1:14" x14ac:dyDescent="0.2">
      <c r="A18150">
        <v>316045</v>
      </c>
      <c r="B18150" t="s">
        <v>74</v>
      </c>
      <c r="C18150" t="s">
        <v>98</v>
      </c>
      <c r="D18150">
        <v>2006</v>
      </c>
      <c r="E18150" t="s">
        <v>361</v>
      </c>
      <c r="F18150" t="s">
        <v>362</v>
      </c>
      <c r="H18150">
        <v>7180</v>
      </c>
      <c r="I18150">
        <v>1356</v>
      </c>
      <c r="J18150">
        <v>1694</v>
      </c>
      <c r="K18150">
        <v>1694</v>
      </c>
      <c r="L18150">
        <v>100</v>
      </c>
      <c r="M18150">
        <v>23.59</v>
      </c>
      <c r="N18150">
        <f>COUNTIF(Cod_Mun_Norte!B:B,DADOS_SNIS_Minas!A18150)</f>
        <v>1</v>
      </c>
    </row>
    <row r="18151" spans="1:14" x14ac:dyDescent="0.2">
      <c r="A18151">
        <v>316045</v>
      </c>
      <c r="B18151" t="s">
        <v>74</v>
      </c>
      <c r="C18151" t="s">
        <v>98</v>
      </c>
      <c r="D18151">
        <v>2005</v>
      </c>
      <c r="E18151" t="s">
        <v>361</v>
      </c>
      <c r="F18151" t="s">
        <v>362</v>
      </c>
      <c r="H18151">
        <v>7100</v>
      </c>
      <c r="I18151">
        <v>1341</v>
      </c>
      <c r="J18151">
        <v>1575</v>
      </c>
      <c r="K18151">
        <v>1575</v>
      </c>
      <c r="L18151">
        <v>100</v>
      </c>
      <c r="M18151">
        <v>22.18</v>
      </c>
      <c r="N18151">
        <f>COUNTIF(Cod_Mun_Norte!B:B,DADOS_SNIS_Minas!A18151)</f>
        <v>1</v>
      </c>
    </row>
    <row r="18152" spans="1:14" x14ac:dyDescent="0.2">
      <c r="A18152">
        <v>316045</v>
      </c>
      <c r="B18152" t="s">
        <v>74</v>
      </c>
      <c r="C18152" t="s">
        <v>98</v>
      </c>
      <c r="D18152">
        <v>2004</v>
      </c>
      <c r="E18152" t="s">
        <v>361</v>
      </c>
      <c r="F18152" t="s">
        <v>362</v>
      </c>
      <c r="H18152">
        <v>7019</v>
      </c>
      <c r="I18152">
        <v>1326</v>
      </c>
      <c r="N18152">
        <f>COUNTIF(Cod_Mun_Norte!B:B,DADOS_SNIS_Minas!A18152)</f>
        <v>1</v>
      </c>
    </row>
    <row r="18153" spans="1:14" x14ac:dyDescent="0.2">
      <c r="A18153">
        <v>316045</v>
      </c>
      <c r="B18153" t="s">
        <v>74</v>
      </c>
      <c r="C18153" t="s">
        <v>98</v>
      </c>
      <c r="D18153">
        <v>2003</v>
      </c>
      <c r="E18153" t="s">
        <v>361</v>
      </c>
      <c r="F18153" t="s">
        <v>362</v>
      </c>
      <c r="H18153">
        <v>6874</v>
      </c>
      <c r="I18153">
        <v>1298</v>
      </c>
      <c r="N18153">
        <f>COUNTIF(Cod_Mun_Norte!B:B,DADOS_SNIS_Minas!A18153)</f>
        <v>1</v>
      </c>
    </row>
    <row r="18154" spans="1:14" x14ac:dyDescent="0.2">
      <c r="A18154">
        <v>316045</v>
      </c>
      <c r="B18154" t="s">
        <v>74</v>
      </c>
      <c r="C18154" t="s">
        <v>98</v>
      </c>
      <c r="D18154">
        <v>2002</v>
      </c>
      <c r="E18154" t="s">
        <v>361</v>
      </c>
      <c r="F18154" t="s">
        <v>362</v>
      </c>
      <c r="H18154">
        <v>6804</v>
      </c>
      <c r="I18154">
        <v>1285</v>
      </c>
      <c r="N18154">
        <f>COUNTIF(Cod_Mun_Norte!B:B,DADOS_SNIS_Minas!A18154)</f>
        <v>1</v>
      </c>
    </row>
    <row r="18155" spans="1:14" x14ac:dyDescent="0.2">
      <c r="A18155">
        <v>316045</v>
      </c>
      <c r="B18155" t="s">
        <v>74</v>
      </c>
      <c r="C18155" t="s">
        <v>98</v>
      </c>
      <c r="D18155">
        <v>2001</v>
      </c>
      <c r="E18155" t="s">
        <v>361</v>
      </c>
      <c r="F18155" t="s">
        <v>362</v>
      </c>
      <c r="H18155">
        <v>6734</v>
      </c>
      <c r="I18155">
        <v>1272</v>
      </c>
      <c r="N18155">
        <f>COUNTIF(Cod_Mun_Norte!B:B,DADOS_SNIS_Minas!A18155)</f>
        <v>1</v>
      </c>
    </row>
    <row r="18156" spans="1:14" x14ac:dyDescent="0.2">
      <c r="A18156">
        <v>316045</v>
      </c>
      <c r="B18156" t="s">
        <v>74</v>
      </c>
      <c r="C18156" t="s">
        <v>98</v>
      </c>
      <c r="D18156">
        <v>2000</v>
      </c>
      <c r="E18156" t="s">
        <v>361</v>
      </c>
      <c r="F18156" t="s">
        <v>362</v>
      </c>
      <c r="H18156">
        <v>6655</v>
      </c>
      <c r="I18156">
        <v>1257</v>
      </c>
      <c r="N18156">
        <f>COUNTIF(Cod_Mun_Norte!B:B,DADOS_SNIS_Minas!A18156)</f>
        <v>1</v>
      </c>
    </row>
    <row r="18157" spans="1:14" x14ac:dyDescent="0.2">
      <c r="A18157">
        <v>316045</v>
      </c>
      <c r="B18157" t="s">
        <v>74</v>
      </c>
      <c r="C18157" t="s">
        <v>98</v>
      </c>
      <c r="D18157">
        <v>1999</v>
      </c>
      <c r="H18157">
        <v>6010</v>
      </c>
      <c r="I18157">
        <v>1135</v>
      </c>
      <c r="N18157">
        <f>COUNTIF(Cod_Mun_Norte!B:B,DADOS_SNIS_Minas!A18157)</f>
        <v>1</v>
      </c>
    </row>
    <row r="18158" spans="1:14" x14ac:dyDescent="0.2">
      <c r="A18158">
        <v>316045</v>
      </c>
      <c r="B18158" t="s">
        <v>74</v>
      </c>
      <c r="C18158" t="s">
        <v>98</v>
      </c>
      <c r="D18158">
        <v>1998</v>
      </c>
      <c r="H18158">
        <v>5995</v>
      </c>
      <c r="I18158">
        <v>1132</v>
      </c>
      <c r="N18158">
        <f>COUNTIF(Cod_Mun_Norte!B:B,DADOS_SNIS_Minas!A18158)</f>
        <v>1</v>
      </c>
    </row>
    <row r="18159" spans="1:14" x14ac:dyDescent="0.2">
      <c r="A18159">
        <v>316045</v>
      </c>
      <c r="B18159" t="s">
        <v>74</v>
      </c>
      <c r="C18159" t="s">
        <v>98</v>
      </c>
      <c r="D18159">
        <v>1997</v>
      </c>
      <c r="H18159">
        <v>5981</v>
      </c>
      <c r="I18159">
        <v>1130</v>
      </c>
      <c r="N18159">
        <f>COUNTIF(Cod_Mun_Norte!B:B,DADOS_SNIS_Minas!A18159)</f>
        <v>1</v>
      </c>
    </row>
    <row r="18160" spans="1:14" x14ac:dyDescent="0.2">
      <c r="A18160">
        <v>316050</v>
      </c>
      <c r="B18160" t="s">
        <v>301</v>
      </c>
      <c r="C18160" t="s">
        <v>98</v>
      </c>
      <c r="D18160">
        <v>2020</v>
      </c>
      <c r="E18160" t="s">
        <v>2500</v>
      </c>
      <c r="F18160" t="s">
        <v>374</v>
      </c>
      <c r="G18160" t="s">
        <v>102</v>
      </c>
      <c r="H18160">
        <v>1760</v>
      </c>
      <c r="I18160">
        <v>880</v>
      </c>
      <c r="N18160">
        <f>COUNTIF(Cod_Mun_Norte!B:B,DADOS_SNIS_Minas!A18160)</f>
        <v>0</v>
      </c>
    </row>
    <row r="18161" spans="1:14" x14ac:dyDescent="0.2">
      <c r="A18161">
        <v>316050</v>
      </c>
      <c r="B18161" t="s">
        <v>301</v>
      </c>
      <c r="C18161" t="s">
        <v>98</v>
      </c>
      <c r="D18161">
        <v>2019</v>
      </c>
      <c r="E18161" t="s">
        <v>2500</v>
      </c>
      <c r="F18161" t="s">
        <v>374</v>
      </c>
      <c r="G18161" t="s">
        <v>102</v>
      </c>
      <c r="H18161">
        <v>1765</v>
      </c>
      <c r="I18161">
        <v>882</v>
      </c>
      <c r="N18161">
        <f>COUNTIF(Cod_Mun_Norte!B:B,DADOS_SNIS_Minas!A18161)</f>
        <v>0</v>
      </c>
    </row>
    <row r="18162" spans="1:14" x14ac:dyDescent="0.2">
      <c r="A18162">
        <v>316050</v>
      </c>
      <c r="B18162" t="s">
        <v>301</v>
      </c>
      <c r="C18162" t="s">
        <v>98</v>
      </c>
      <c r="D18162">
        <v>2018</v>
      </c>
      <c r="H18162">
        <v>1770</v>
      </c>
      <c r="I18162">
        <v>885</v>
      </c>
      <c r="N18162">
        <f>COUNTIF(Cod_Mun_Norte!B:B,DADOS_SNIS_Minas!A18162)</f>
        <v>0</v>
      </c>
    </row>
    <row r="18163" spans="1:14" x14ac:dyDescent="0.2">
      <c r="A18163">
        <v>316050</v>
      </c>
      <c r="B18163" t="s">
        <v>301</v>
      </c>
      <c r="C18163" t="s">
        <v>98</v>
      </c>
      <c r="D18163">
        <v>2017</v>
      </c>
      <c r="E18163" t="s">
        <v>2500</v>
      </c>
      <c r="F18163" t="s">
        <v>374</v>
      </c>
      <c r="H18163">
        <v>1813</v>
      </c>
      <c r="I18163">
        <v>906</v>
      </c>
      <c r="N18163">
        <f>COUNTIF(Cod_Mun_Norte!B:B,DADOS_SNIS_Minas!A18163)</f>
        <v>0</v>
      </c>
    </row>
    <row r="18164" spans="1:14" x14ac:dyDescent="0.2">
      <c r="A18164">
        <v>316050</v>
      </c>
      <c r="B18164" t="s">
        <v>301</v>
      </c>
      <c r="C18164" t="s">
        <v>98</v>
      </c>
      <c r="D18164">
        <v>2016</v>
      </c>
      <c r="E18164" t="s">
        <v>2501</v>
      </c>
      <c r="F18164" t="s">
        <v>367</v>
      </c>
      <c r="H18164">
        <v>1815</v>
      </c>
      <c r="I18164">
        <v>907</v>
      </c>
      <c r="J18164">
        <v>900</v>
      </c>
      <c r="K18164">
        <v>900</v>
      </c>
      <c r="L18164">
        <v>99.2</v>
      </c>
      <c r="M18164">
        <v>49.59</v>
      </c>
      <c r="N18164">
        <f>COUNTIF(Cod_Mun_Norte!B:B,DADOS_SNIS_Minas!A18164)</f>
        <v>0</v>
      </c>
    </row>
    <row r="18165" spans="1:14" x14ac:dyDescent="0.2">
      <c r="A18165">
        <v>316050</v>
      </c>
      <c r="B18165" t="s">
        <v>301</v>
      </c>
      <c r="C18165" t="s">
        <v>98</v>
      </c>
      <c r="D18165">
        <v>2015</v>
      </c>
      <c r="E18165" t="s">
        <v>2501</v>
      </c>
      <c r="F18165" t="s">
        <v>367</v>
      </c>
      <c r="H18165">
        <v>1816</v>
      </c>
      <c r="I18165">
        <v>907</v>
      </c>
      <c r="J18165">
        <v>855</v>
      </c>
      <c r="K18165">
        <v>855</v>
      </c>
      <c r="L18165">
        <v>94.3</v>
      </c>
      <c r="M18165">
        <v>47.08</v>
      </c>
      <c r="N18165">
        <f>COUNTIF(Cod_Mun_Norte!B:B,DADOS_SNIS_Minas!A18165)</f>
        <v>0</v>
      </c>
    </row>
    <row r="18166" spans="1:14" x14ac:dyDescent="0.2">
      <c r="A18166">
        <v>316050</v>
      </c>
      <c r="B18166" t="s">
        <v>301</v>
      </c>
      <c r="C18166" t="s">
        <v>98</v>
      </c>
      <c r="D18166">
        <v>2014</v>
      </c>
      <c r="E18166" t="s">
        <v>2501</v>
      </c>
      <c r="F18166" t="s">
        <v>367</v>
      </c>
      <c r="H18166">
        <v>1818</v>
      </c>
      <c r="I18166">
        <v>908</v>
      </c>
      <c r="J18166">
        <v>855</v>
      </c>
      <c r="K18166">
        <v>855</v>
      </c>
      <c r="L18166">
        <v>94.2</v>
      </c>
      <c r="M18166">
        <v>47.03</v>
      </c>
      <c r="N18166">
        <f>COUNTIF(Cod_Mun_Norte!B:B,DADOS_SNIS_Minas!A18166)</f>
        <v>0</v>
      </c>
    </row>
    <row r="18167" spans="1:14" x14ac:dyDescent="0.2">
      <c r="A18167">
        <v>316050</v>
      </c>
      <c r="B18167" t="s">
        <v>301</v>
      </c>
      <c r="C18167" t="s">
        <v>98</v>
      </c>
      <c r="D18167">
        <v>2013</v>
      </c>
      <c r="E18167" t="s">
        <v>2501</v>
      </c>
      <c r="F18167" t="s">
        <v>367</v>
      </c>
      <c r="H18167">
        <v>1820</v>
      </c>
      <c r="I18167">
        <v>909</v>
      </c>
      <c r="J18167">
        <v>855</v>
      </c>
      <c r="K18167">
        <v>855</v>
      </c>
      <c r="L18167">
        <v>94.1</v>
      </c>
      <c r="M18167">
        <v>46.98</v>
      </c>
      <c r="N18167">
        <f>COUNTIF(Cod_Mun_Norte!B:B,DADOS_SNIS_Minas!A18167)</f>
        <v>0</v>
      </c>
    </row>
    <row r="18168" spans="1:14" x14ac:dyDescent="0.2">
      <c r="A18168">
        <v>316050</v>
      </c>
      <c r="B18168" t="s">
        <v>301</v>
      </c>
      <c r="C18168" t="s">
        <v>98</v>
      </c>
      <c r="D18168">
        <v>2012</v>
      </c>
      <c r="E18168" t="s">
        <v>2501</v>
      </c>
      <c r="F18168" t="s">
        <v>367</v>
      </c>
      <c r="H18168">
        <v>1771</v>
      </c>
      <c r="I18168">
        <v>885</v>
      </c>
      <c r="J18168">
        <v>855</v>
      </c>
      <c r="K18168">
        <v>855</v>
      </c>
      <c r="L18168">
        <v>96.6</v>
      </c>
      <c r="M18168">
        <v>48.28</v>
      </c>
      <c r="N18168">
        <f>COUNTIF(Cod_Mun_Norte!B:B,DADOS_SNIS_Minas!A18168)</f>
        <v>0</v>
      </c>
    </row>
    <row r="18169" spans="1:14" x14ac:dyDescent="0.2">
      <c r="A18169">
        <v>316050</v>
      </c>
      <c r="B18169" t="s">
        <v>301</v>
      </c>
      <c r="C18169" t="s">
        <v>98</v>
      </c>
      <c r="D18169">
        <v>2011</v>
      </c>
      <c r="H18169">
        <v>1774</v>
      </c>
      <c r="I18169">
        <v>887</v>
      </c>
      <c r="N18169">
        <f>COUNTIF(Cod_Mun_Norte!B:B,DADOS_SNIS_Minas!A18169)</f>
        <v>0</v>
      </c>
    </row>
    <row r="18170" spans="1:14" x14ac:dyDescent="0.2">
      <c r="A18170">
        <v>316050</v>
      </c>
      <c r="B18170" t="s">
        <v>301</v>
      </c>
      <c r="C18170" t="s">
        <v>98</v>
      </c>
      <c r="D18170">
        <v>2010</v>
      </c>
      <c r="H18170">
        <v>1777</v>
      </c>
      <c r="I18170">
        <v>888</v>
      </c>
      <c r="N18170">
        <f>COUNTIF(Cod_Mun_Norte!B:B,DADOS_SNIS_Minas!A18170)</f>
        <v>0</v>
      </c>
    </row>
    <row r="18171" spans="1:14" x14ac:dyDescent="0.2">
      <c r="A18171">
        <v>316050</v>
      </c>
      <c r="B18171" t="s">
        <v>301</v>
      </c>
      <c r="C18171" t="s">
        <v>98</v>
      </c>
      <c r="D18171">
        <v>2009</v>
      </c>
      <c r="H18171">
        <v>1794</v>
      </c>
      <c r="I18171">
        <v>880</v>
      </c>
      <c r="N18171">
        <f>COUNTIF(Cod_Mun_Norte!B:B,DADOS_SNIS_Minas!A18171)</f>
        <v>0</v>
      </c>
    </row>
    <row r="18172" spans="1:14" x14ac:dyDescent="0.2">
      <c r="A18172">
        <v>316050</v>
      </c>
      <c r="B18172" t="s">
        <v>301</v>
      </c>
      <c r="C18172" t="s">
        <v>98</v>
      </c>
      <c r="D18172">
        <v>2008</v>
      </c>
      <c r="H18172">
        <v>1798</v>
      </c>
      <c r="I18172">
        <v>882</v>
      </c>
      <c r="N18172">
        <f>COUNTIF(Cod_Mun_Norte!B:B,DADOS_SNIS_Minas!A18172)</f>
        <v>0</v>
      </c>
    </row>
    <row r="18173" spans="1:14" x14ac:dyDescent="0.2">
      <c r="A18173">
        <v>316050</v>
      </c>
      <c r="B18173" t="s">
        <v>301</v>
      </c>
      <c r="C18173" t="s">
        <v>98</v>
      </c>
      <c r="D18173">
        <v>2007</v>
      </c>
      <c r="H18173">
        <v>1753</v>
      </c>
      <c r="I18173">
        <v>860</v>
      </c>
      <c r="N18173">
        <f>COUNTIF(Cod_Mun_Norte!B:B,DADOS_SNIS_Minas!A18173)</f>
        <v>0</v>
      </c>
    </row>
    <row r="18174" spans="1:14" x14ac:dyDescent="0.2">
      <c r="A18174">
        <v>316050</v>
      </c>
      <c r="B18174" t="s">
        <v>301</v>
      </c>
      <c r="C18174" t="s">
        <v>98</v>
      </c>
      <c r="D18174">
        <v>2006</v>
      </c>
      <c r="H18174">
        <v>1618</v>
      </c>
      <c r="I18174">
        <v>666</v>
      </c>
      <c r="N18174">
        <f>COUNTIF(Cod_Mun_Norte!B:B,DADOS_SNIS_Minas!A18174)</f>
        <v>0</v>
      </c>
    </row>
    <row r="18175" spans="1:14" x14ac:dyDescent="0.2">
      <c r="A18175">
        <v>316050</v>
      </c>
      <c r="B18175" t="s">
        <v>301</v>
      </c>
      <c r="C18175" t="s">
        <v>98</v>
      </c>
      <c r="D18175">
        <v>2005</v>
      </c>
      <c r="H18175">
        <v>1649</v>
      </c>
      <c r="I18175">
        <v>678</v>
      </c>
      <c r="N18175">
        <f>COUNTIF(Cod_Mun_Norte!B:B,DADOS_SNIS_Minas!A18175)</f>
        <v>0</v>
      </c>
    </row>
    <row r="18176" spans="1:14" x14ac:dyDescent="0.2">
      <c r="A18176">
        <v>316050</v>
      </c>
      <c r="B18176" t="s">
        <v>301</v>
      </c>
      <c r="C18176" t="s">
        <v>98</v>
      </c>
      <c r="D18176">
        <v>2004</v>
      </c>
      <c r="H18176">
        <v>1680</v>
      </c>
      <c r="I18176">
        <v>691</v>
      </c>
      <c r="N18176">
        <f>COUNTIF(Cod_Mun_Norte!B:B,DADOS_SNIS_Minas!A18176)</f>
        <v>0</v>
      </c>
    </row>
    <row r="18177" spans="1:14" x14ac:dyDescent="0.2">
      <c r="A18177">
        <v>316050</v>
      </c>
      <c r="B18177" t="s">
        <v>301</v>
      </c>
      <c r="C18177" t="s">
        <v>98</v>
      </c>
      <c r="D18177">
        <v>2003</v>
      </c>
      <c r="H18177">
        <v>1737</v>
      </c>
      <c r="I18177">
        <v>715</v>
      </c>
      <c r="N18177">
        <f>COUNTIF(Cod_Mun_Norte!B:B,DADOS_SNIS_Minas!A18177)</f>
        <v>0</v>
      </c>
    </row>
    <row r="18178" spans="1:14" x14ac:dyDescent="0.2">
      <c r="A18178">
        <v>316050</v>
      </c>
      <c r="B18178" t="s">
        <v>301</v>
      </c>
      <c r="C18178" t="s">
        <v>98</v>
      </c>
      <c r="D18178">
        <v>2002</v>
      </c>
      <c r="H18178">
        <v>1765</v>
      </c>
      <c r="I18178">
        <v>726</v>
      </c>
      <c r="N18178">
        <f>COUNTIF(Cod_Mun_Norte!B:B,DADOS_SNIS_Minas!A18178)</f>
        <v>0</v>
      </c>
    </row>
    <row r="18179" spans="1:14" x14ac:dyDescent="0.2">
      <c r="A18179">
        <v>316050</v>
      </c>
      <c r="B18179" t="s">
        <v>301</v>
      </c>
      <c r="C18179" t="s">
        <v>98</v>
      </c>
      <c r="D18179">
        <v>2001</v>
      </c>
      <c r="H18179">
        <v>1788</v>
      </c>
      <c r="I18179">
        <v>736</v>
      </c>
      <c r="N18179">
        <f>COUNTIF(Cod_Mun_Norte!B:B,DADOS_SNIS_Minas!A18179)</f>
        <v>0</v>
      </c>
    </row>
    <row r="18180" spans="1:14" x14ac:dyDescent="0.2">
      <c r="A18180">
        <v>316050</v>
      </c>
      <c r="B18180" t="s">
        <v>301</v>
      </c>
      <c r="C18180" t="s">
        <v>98</v>
      </c>
      <c r="D18180">
        <v>2000</v>
      </c>
      <c r="H18180">
        <v>1823</v>
      </c>
      <c r="I18180">
        <v>750</v>
      </c>
      <c r="N18180">
        <f>COUNTIF(Cod_Mun_Norte!B:B,DADOS_SNIS_Minas!A18180)</f>
        <v>0</v>
      </c>
    </row>
    <row r="18181" spans="1:14" x14ac:dyDescent="0.2">
      <c r="A18181">
        <v>316050</v>
      </c>
      <c r="B18181" t="s">
        <v>301</v>
      </c>
      <c r="C18181" t="s">
        <v>98</v>
      </c>
      <c r="D18181">
        <v>1999</v>
      </c>
      <c r="H18181">
        <v>1646</v>
      </c>
      <c r="I18181">
        <v>568</v>
      </c>
      <c r="N18181">
        <f>COUNTIF(Cod_Mun_Norte!B:B,DADOS_SNIS_Minas!A18181)</f>
        <v>0</v>
      </c>
    </row>
    <row r="18182" spans="1:14" x14ac:dyDescent="0.2">
      <c r="A18182">
        <v>316050</v>
      </c>
      <c r="B18182" t="s">
        <v>301</v>
      </c>
      <c r="C18182" t="s">
        <v>98</v>
      </c>
      <c r="D18182">
        <v>1998</v>
      </c>
      <c r="H18182">
        <v>1681</v>
      </c>
      <c r="I18182">
        <v>580</v>
      </c>
      <c r="N18182">
        <f>COUNTIF(Cod_Mun_Norte!B:B,DADOS_SNIS_Minas!A18182)</f>
        <v>0</v>
      </c>
    </row>
    <row r="18183" spans="1:14" x14ac:dyDescent="0.2">
      <c r="A18183">
        <v>316050</v>
      </c>
      <c r="B18183" t="s">
        <v>301</v>
      </c>
      <c r="C18183" t="s">
        <v>98</v>
      </c>
      <c r="D18183">
        <v>1997</v>
      </c>
      <c r="H18183">
        <v>1716</v>
      </c>
      <c r="I18183">
        <v>592</v>
      </c>
      <c r="N18183">
        <f>COUNTIF(Cod_Mun_Norte!B:B,DADOS_SNIS_Minas!A18183)</f>
        <v>0</v>
      </c>
    </row>
    <row r="18184" spans="1:14" x14ac:dyDescent="0.2">
      <c r="A18184">
        <v>316050</v>
      </c>
      <c r="B18184" t="s">
        <v>301</v>
      </c>
      <c r="C18184" t="s">
        <v>98</v>
      </c>
      <c r="D18184">
        <v>1996</v>
      </c>
      <c r="H18184">
        <v>1758</v>
      </c>
      <c r="I18184">
        <v>607</v>
      </c>
      <c r="N18184">
        <f>COUNTIF(Cod_Mun_Norte!B:B,DADOS_SNIS_Minas!A18184)</f>
        <v>0</v>
      </c>
    </row>
    <row r="18185" spans="1:14" x14ac:dyDescent="0.2">
      <c r="A18185">
        <v>316050</v>
      </c>
      <c r="B18185" t="s">
        <v>301</v>
      </c>
      <c r="C18185" t="s">
        <v>98</v>
      </c>
      <c r="D18185">
        <v>1995</v>
      </c>
      <c r="H18185">
        <v>1998</v>
      </c>
      <c r="I18185">
        <v>690</v>
      </c>
      <c r="N18185">
        <f>COUNTIF(Cod_Mun_Norte!B:B,DADOS_SNIS_Minas!A18185)</f>
        <v>0</v>
      </c>
    </row>
    <row r="18186" spans="1:14" x14ac:dyDescent="0.2">
      <c r="A18186">
        <v>316060</v>
      </c>
      <c r="B18186" t="s">
        <v>2502</v>
      </c>
      <c r="C18186" t="s">
        <v>98</v>
      </c>
      <c r="D18186">
        <v>2020</v>
      </c>
      <c r="E18186" t="s">
        <v>2503</v>
      </c>
      <c r="F18186" t="s">
        <v>364</v>
      </c>
      <c r="G18186" t="s">
        <v>368</v>
      </c>
      <c r="H18186">
        <v>3065</v>
      </c>
      <c r="I18186">
        <v>2129</v>
      </c>
      <c r="J18186">
        <v>1952</v>
      </c>
      <c r="K18186">
        <v>1952</v>
      </c>
      <c r="L18186">
        <v>91.7</v>
      </c>
      <c r="M18186">
        <v>63.69</v>
      </c>
      <c r="N18186">
        <f>COUNTIF(Cod_Mun_Norte!B:B,DADOS_SNIS_Minas!A18186)</f>
        <v>0</v>
      </c>
    </row>
    <row r="18187" spans="1:14" x14ac:dyDescent="0.2">
      <c r="A18187">
        <v>316060</v>
      </c>
      <c r="B18187" t="s">
        <v>2502</v>
      </c>
      <c r="C18187" t="s">
        <v>98</v>
      </c>
      <c r="D18187">
        <v>2019</v>
      </c>
      <c r="E18187" t="s">
        <v>361</v>
      </c>
      <c r="F18187" t="s">
        <v>362</v>
      </c>
      <c r="G18187" t="s">
        <v>119</v>
      </c>
      <c r="H18187">
        <v>3087</v>
      </c>
      <c r="I18187">
        <v>2144</v>
      </c>
      <c r="J18187">
        <v>1893</v>
      </c>
      <c r="K18187">
        <v>1893</v>
      </c>
      <c r="L18187">
        <v>88.3</v>
      </c>
      <c r="M18187">
        <v>61.32</v>
      </c>
      <c r="N18187">
        <f>COUNTIF(Cod_Mun_Norte!B:B,DADOS_SNIS_Minas!A18187)</f>
        <v>0</v>
      </c>
    </row>
    <row r="18188" spans="1:14" x14ac:dyDescent="0.2">
      <c r="A18188">
        <v>316060</v>
      </c>
      <c r="B18188" t="s">
        <v>2502</v>
      </c>
      <c r="C18188" t="s">
        <v>98</v>
      </c>
      <c r="D18188">
        <v>2018</v>
      </c>
      <c r="E18188" t="s">
        <v>361</v>
      </c>
      <c r="F18188" t="s">
        <v>362</v>
      </c>
      <c r="H18188">
        <v>3109</v>
      </c>
      <c r="I18188">
        <v>2159</v>
      </c>
      <c r="J18188">
        <v>1901</v>
      </c>
      <c r="K18188">
        <v>1901</v>
      </c>
      <c r="L18188">
        <v>88.1</v>
      </c>
      <c r="M18188">
        <v>61.15</v>
      </c>
      <c r="N18188">
        <f>COUNTIF(Cod_Mun_Norte!B:B,DADOS_SNIS_Minas!A18188)</f>
        <v>0</v>
      </c>
    </row>
    <row r="18189" spans="1:14" x14ac:dyDescent="0.2">
      <c r="A18189">
        <v>316060</v>
      </c>
      <c r="B18189" t="s">
        <v>2502</v>
      </c>
      <c r="C18189" t="s">
        <v>98</v>
      </c>
      <c r="D18189">
        <v>2017</v>
      </c>
      <c r="E18189" t="s">
        <v>361</v>
      </c>
      <c r="F18189" t="s">
        <v>362</v>
      </c>
      <c r="H18189">
        <v>3218</v>
      </c>
      <c r="I18189">
        <v>2235</v>
      </c>
      <c r="J18189">
        <v>1939</v>
      </c>
      <c r="K18189">
        <v>1939</v>
      </c>
      <c r="L18189">
        <v>86.8</v>
      </c>
      <c r="M18189">
        <v>60.25</v>
      </c>
      <c r="N18189">
        <f>COUNTIF(Cod_Mun_Norte!B:B,DADOS_SNIS_Minas!A18189)</f>
        <v>0</v>
      </c>
    </row>
    <row r="18190" spans="1:14" x14ac:dyDescent="0.2">
      <c r="A18190">
        <v>316060</v>
      </c>
      <c r="B18190" t="s">
        <v>2502</v>
      </c>
      <c r="C18190" t="s">
        <v>98</v>
      </c>
      <c r="D18190">
        <v>2016</v>
      </c>
      <c r="E18190" t="s">
        <v>2503</v>
      </c>
      <c r="F18190" t="s">
        <v>364</v>
      </c>
      <c r="H18190">
        <v>3231</v>
      </c>
      <c r="I18190">
        <v>2244</v>
      </c>
      <c r="J18190">
        <v>1967</v>
      </c>
      <c r="K18190">
        <v>1967</v>
      </c>
      <c r="L18190">
        <v>87.7</v>
      </c>
      <c r="M18190">
        <v>60.88</v>
      </c>
      <c r="N18190">
        <f>COUNTIF(Cod_Mun_Norte!B:B,DADOS_SNIS_Minas!A18190)</f>
        <v>0</v>
      </c>
    </row>
    <row r="18191" spans="1:14" x14ac:dyDescent="0.2">
      <c r="A18191">
        <v>316060</v>
      </c>
      <c r="B18191" t="s">
        <v>2502</v>
      </c>
      <c r="C18191" t="s">
        <v>98</v>
      </c>
      <c r="D18191">
        <v>2015</v>
      </c>
      <c r="E18191" t="s">
        <v>361</v>
      </c>
      <c r="F18191" t="s">
        <v>362</v>
      </c>
      <c r="H18191">
        <v>3246</v>
      </c>
      <c r="I18191">
        <v>2255</v>
      </c>
      <c r="J18191">
        <v>1979</v>
      </c>
      <c r="K18191">
        <v>1979</v>
      </c>
      <c r="L18191">
        <v>87.8</v>
      </c>
      <c r="M18191">
        <v>60.97</v>
      </c>
      <c r="N18191">
        <f>COUNTIF(Cod_Mun_Norte!B:B,DADOS_SNIS_Minas!A18191)</f>
        <v>0</v>
      </c>
    </row>
    <row r="18192" spans="1:14" x14ac:dyDescent="0.2">
      <c r="A18192">
        <v>316060</v>
      </c>
      <c r="B18192" t="s">
        <v>2502</v>
      </c>
      <c r="C18192" t="s">
        <v>98</v>
      </c>
      <c r="D18192">
        <v>2014</v>
      </c>
      <c r="E18192" t="s">
        <v>2503</v>
      </c>
      <c r="F18192" t="s">
        <v>364</v>
      </c>
      <c r="H18192">
        <v>3261</v>
      </c>
      <c r="I18192">
        <v>2265</v>
      </c>
      <c r="J18192">
        <v>2265</v>
      </c>
      <c r="K18192">
        <v>2265</v>
      </c>
      <c r="L18192">
        <v>100</v>
      </c>
      <c r="M18192">
        <v>69.459999999999994</v>
      </c>
      <c r="N18192">
        <f>COUNTIF(Cod_Mun_Norte!B:B,DADOS_SNIS_Minas!A18192)</f>
        <v>0</v>
      </c>
    </row>
    <row r="18193" spans="1:14" x14ac:dyDescent="0.2">
      <c r="A18193">
        <v>316060</v>
      </c>
      <c r="B18193" t="s">
        <v>2502</v>
      </c>
      <c r="C18193" t="s">
        <v>98</v>
      </c>
      <c r="D18193">
        <v>2013</v>
      </c>
      <c r="E18193" t="s">
        <v>2503</v>
      </c>
      <c r="F18193" t="s">
        <v>364</v>
      </c>
      <c r="H18193">
        <v>3276</v>
      </c>
      <c r="I18193">
        <v>2275</v>
      </c>
      <c r="J18193">
        <v>2275</v>
      </c>
      <c r="K18193">
        <v>2275</v>
      </c>
      <c r="L18193">
        <v>100</v>
      </c>
      <c r="M18193">
        <v>69.44</v>
      </c>
      <c r="N18193">
        <f>COUNTIF(Cod_Mun_Norte!B:B,DADOS_SNIS_Minas!A18193)</f>
        <v>0</v>
      </c>
    </row>
    <row r="18194" spans="1:14" x14ac:dyDescent="0.2">
      <c r="A18194">
        <v>316060</v>
      </c>
      <c r="B18194" t="s">
        <v>2502</v>
      </c>
      <c r="C18194" t="s">
        <v>98</v>
      </c>
      <c r="D18194">
        <v>2012</v>
      </c>
      <c r="E18194" t="s">
        <v>2503</v>
      </c>
      <c r="F18194" t="s">
        <v>364</v>
      </c>
      <c r="H18194">
        <v>3201</v>
      </c>
      <c r="I18194">
        <v>2223</v>
      </c>
      <c r="J18194">
        <v>2223</v>
      </c>
      <c r="K18194">
        <v>2223</v>
      </c>
      <c r="L18194">
        <v>100</v>
      </c>
      <c r="M18194">
        <v>69.45</v>
      </c>
      <c r="N18194">
        <f>COUNTIF(Cod_Mun_Norte!B:B,DADOS_SNIS_Minas!A18194)</f>
        <v>0</v>
      </c>
    </row>
    <row r="18195" spans="1:14" x14ac:dyDescent="0.2">
      <c r="A18195">
        <v>316060</v>
      </c>
      <c r="B18195" t="s">
        <v>2502</v>
      </c>
      <c r="C18195" t="s">
        <v>98</v>
      </c>
      <c r="D18195">
        <v>2011</v>
      </c>
      <c r="E18195" t="s">
        <v>2503</v>
      </c>
      <c r="F18195" t="s">
        <v>364</v>
      </c>
      <c r="H18195">
        <v>3219</v>
      </c>
      <c r="I18195">
        <v>2236</v>
      </c>
      <c r="J18195">
        <v>2236</v>
      </c>
      <c r="K18195">
        <v>2236</v>
      </c>
      <c r="L18195">
        <v>100</v>
      </c>
      <c r="M18195">
        <v>69.459999999999994</v>
      </c>
      <c r="N18195">
        <f>COUNTIF(Cod_Mun_Norte!B:B,DADOS_SNIS_Minas!A18195)</f>
        <v>0</v>
      </c>
    </row>
    <row r="18196" spans="1:14" x14ac:dyDescent="0.2">
      <c r="A18196">
        <v>316060</v>
      </c>
      <c r="B18196" t="s">
        <v>2502</v>
      </c>
      <c r="C18196" t="s">
        <v>98</v>
      </c>
      <c r="D18196">
        <v>2010</v>
      </c>
      <c r="E18196" t="s">
        <v>2503</v>
      </c>
      <c r="F18196" t="s">
        <v>364</v>
      </c>
      <c r="H18196">
        <v>3238</v>
      </c>
      <c r="I18196">
        <v>2249</v>
      </c>
      <c r="J18196">
        <v>2249</v>
      </c>
      <c r="K18196">
        <v>2249</v>
      </c>
      <c r="L18196">
        <v>100</v>
      </c>
      <c r="M18196">
        <v>69.459999999999994</v>
      </c>
      <c r="N18196">
        <f>COUNTIF(Cod_Mun_Norte!B:B,DADOS_SNIS_Minas!A18196)</f>
        <v>0</v>
      </c>
    </row>
    <row r="18197" spans="1:14" x14ac:dyDescent="0.2">
      <c r="A18197">
        <v>316060</v>
      </c>
      <c r="B18197" t="s">
        <v>2502</v>
      </c>
      <c r="C18197" t="s">
        <v>98</v>
      </c>
      <c r="D18197">
        <v>2009</v>
      </c>
      <c r="E18197" t="s">
        <v>2503</v>
      </c>
      <c r="F18197" t="s">
        <v>364</v>
      </c>
      <c r="H18197">
        <v>3673</v>
      </c>
      <c r="I18197">
        <v>2346</v>
      </c>
      <c r="J18197">
        <v>2905</v>
      </c>
      <c r="K18197">
        <v>2905</v>
      </c>
      <c r="L18197">
        <v>100</v>
      </c>
      <c r="M18197">
        <v>79.09</v>
      </c>
      <c r="N18197">
        <f>COUNTIF(Cod_Mun_Norte!B:B,DADOS_SNIS_Minas!A18197)</f>
        <v>0</v>
      </c>
    </row>
    <row r="18198" spans="1:14" x14ac:dyDescent="0.2">
      <c r="A18198">
        <v>316060</v>
      </c>
      <c r="B18198" t="s">
        <v>2502</v>
      </c>
      <c r="C18198" t="s">
        <v>98</v>
      </c>
      <c r="D18198">
        <v>2008</v>
      </c>
      <c r="E18198" t="s">
        <v>361</v>
      </c>
      <c r="F18198" t="s">
        <v>362</v>
      </c>
      <c r="H18198">
        <v>3659</v>
      </c>
      <c r="I18198">
        <v>2337</v>
      </c>
      <c r="J18198">
        <v>2859</v>
      </c>
      <c r="K18198">
        <v>2859</v>
      </c>
      <c r="L18198">
        <v>100</v>
      </c>
      <c r="M18198">
        <v>78.14</v>
      </c>
      <c r="N18198">
        <f>COUNTIF(Cod_Mun_Norte!B:B,DADOS_SNIS_Minas!A18198)</f>
        <v>0</v>
      </c>
    </row>
    <row r="18199" spans="1:14" x14ac:dyDescent="0.2">
      <c r="A18199">
        <v>316060</v>
      </c>
      <c r="B18199" t="s">
        <v>2502</v>
      </c>
      <c r="C18199" t="s">
        <v>98</v>
      </c>
      <c r="D18199">
        <v>2007</v>
      </c>
      <c r="E18199" t="s">
        <v>361</v>
      </c>
      <c r="F18199" t="s">
        <v>362</v>
      </c>
      <c r="H18199">
        <v>3541</v>
      </c>
      <c r="I18199">
        <v>2262</v>
      </c>
      <c r="J18199">
        <v>2709</v>
      </c>
      <c r="K18199">
        <v>2709</v>
      </c>
      <c r="L18199">
        <v>100</v>
      </c>
      <c r="M18199">
        <v>76.5</v>
      </c>
      <c r="N18199">
        <f>COUNTIF(Cod_Mun_Norte!B:B,DADOS_SNIS_Minas!A18199)</f>
        <v>0</v>
      </c>
    </row>
    <row r="18200" spans="1:14" x14ac:dyDescent="0.2">
      <c r="A18200">
        <v>316060</v>
      </c>
      <c r="B18200" t="s">
        <v>2502</v>
      </c>
      <c r="C18200" t="s">
        <v>98</v>
      </c>
      <c r="D18200">
        <v>2006</v>
      </c>
      <c r="E18200" t="s">
        <v>361</v>
      </c>
      <c r="F18200" t="s">
        <v>362</v>
      </c>
      <c r="H18200">
        <v>3328</v>
      </c>
      <c r="I18200">
        <v>2029</v>
      </c>
      <c r="J18200">
        <v>2596</v>
      </c>
      <c r="K18200">
        <v>2596</v>
      </c>
      <c r="L18200">
        <v>100</v>
      </c>
      <c r="M18200">
        <v>78</v>
      </c>
      <c r="N18200">
        <f>COUNTIF(Cod_Mun_Norte!B:B,DADOS_SNIS_Minas!A18200)</f>
        <v>0</v>
      </c>
    </row>
    <row r="18201" spans="1:14" x14ac:dyDescent="0.2">
      <c r="A18201">
        <v>316060</v>
      </c>
      <c r="B18201" t="s">
        <v>2502</v>
      </c>
      <c r="C18201" t="s">
        <v>98</v>
      </c>
      <c r="D18201">
        <v>2005</v>
      </c>
      <c r="E18201" t="s">
        <v>361</v>
      </c>
      <c r="F18201" t="s">
        <v>362</v>
      </c>
      <c r="H18201">
        <v>3352</v>
      </c>
      <c r="I18201">
        <v>2044</v>
      </c>
      <c r="N18201">
        <f>COUNTIF(Cod_Mun_Norte!B:B,DADOS_SNIS_Minas!A18201)</f>
        <v>0</v>
      </c>
    </row>
    <row r="18202" spans="1:14" x14ac:dyDescent="0.2">
      <c r="A18202">
        <v>316060</v>
      </c>
      <c r="B18202" t="s">
        <v>2502</v>
      </c>
      <c r="C18202" t="s">
        <v>98</v>
      </c>
      <c r="D18202">
        <v>2004</v>
      </c>
      <c r="E18202" t="s">
        <v>361</v>
      </c>
      <c r="F18202" t="s">
        <v>362</v>
      </c>
      <c r="H18202">
        <v>3377</v>
      </c>
      <c r="I18202">
        <v>2059</v>
      </c>
      <c r="N18202">
        <f>COUNTIF(Cod_Mun_Norte!B:B,DADOS_SNIS_Minas!A18202)</f>
        <v>0</v>
      </c>
    </row>
    <row r="18203" spans="1:14" x14ac:dyDescent="0.2">
      <c r="A18203">
        <v>316060</v>
      </c>
      <c r="B18203" t="s">
        <v>2502</v>
      </c>
      <c r="C18203" t="s">
        <v>98</v>
      </c>
      <c r="D18203">
        <v>2003</v>
      </c>
      <c r="E18203" t="s">
        <v>361</v>
      </c>
      <c r="F18203" t="s">
        <v>362</v>
      </c>
      <c r="H18203">
        <v>3421</v>
      </c>
      <c r="I18203">
        <v>2086</v>
      </c>
      <c r="N18203">
        <f>COUNTIF(Cod_Mun_Norte!B:B,DADOS_SNIS_Minas!A18203)</f>
        <v>0</v>
      </c>
    </row>
    <row r="18204" spans="1:14" x14ac:dyDescent="0.2">
      <c r="A18204">
        <v>316060</v>
      </c>
      <c r="B18204" t="s">
        <v>2502</v>
      </c>
      <c r="C18204" t="s">
        <v>98</v>
      </c>
      <c r="D18204">
        <v>2002</v>
      </c>
      <c r="E18204" t="s">
        <v>361</v>
      </c>
      <c r="F18204" t="s">
        <v>362</v>
      </c>
      <c r="H18204">
        <v>3442</v>
      </c>
      <c r="I18204">
        <v>2099</v>
      </c>
      <c r="N18204">
        <f>COUNTIF(Cod_Mun_Norte!B:B,DADOS_SNIS_Minas!A18204)</f>
        <v>0</v>
      </c>
    </row>
    <row r="18205" spans="1:14" x14ac:dyDescent="0.2">
      <c r="A18205">
        <v>316060</v>
      </c>
      <c r="B18205" t="s">
        <v>2502</v>
      </c>
      <c r="C18205" t="s">
        <v>98</v>
      </c>
      <c r="D18205">
        <v>2001</v>
      </c>
      <c r="E18205" t="s">
        <v>361</v>
      </c>
      <c r="F18205" t="s">
        <v>362</v>
      </c>
      <c r="H18205">
        <v>3447</v>
      </c>
      <c r="I18205">
        <v>2102</v>
      </c>
      <c r="N18205">
        <f>COUNTIF(Cod_Mun_Norte!B:B,DADOS_SNIS_Minas!A18205)</f>
        <v>0</v>
      </c>
    </row>
    <row r="18206" spans="1:14" x14ac:dyDescent="0.2">
      <c r="A18206">
        <v>316060</v>
      </c>
      <c r="B18206" t="s">
        <v>2502</v>
      </c>
      <c r="C18206" t="s">
        <v>98</v>
      </c>
      <c r="D18206">
        <v>2000</v>
      </c>
      <c r="E18206" t="s">
        <v>361</v>
      </c>
      <c r="F18206" t="s">
        <v>362</v>
      </c>
      <c r="H18206">
        <v>3488</v>
      </c>
      <c r="I18206">
        <v>2127</v>
      </c>
      <c r="N18206">
        <f>COUNTIF(Cod_Mun_Norte!B:B,DADOS_SNIS_Minas!A18206)</f>
        <v>0</v>
      </c>
    </row>
    <row r="18207" spans="1:14" x14ac:dyDescent="0.2">
      <c r="A18207">
        <v>316060</v>
      </c>
      <c r="B18207" t="s">
        <v>2502</v>
      </c>
      <c r="C18207" t="s">
        <v>98</v>
      </c>
      <c r="D18207">
        <v>1999</v>
      </c>
      <c r="E18207" t="s">
        <v>361</v>
      </c>
      <c r="F18207" t="s">
        <v>362</v>
      </c>
      <c r="H18207">
        <v>3665</v>
      </c>
      <c r="I18207">
        <v>2166</v>
      </c>
      <c r="N18207">
        <f>COUNTIF(Cod_Mun_Norte!B:B,DADOS_SNIS_Minas!A18207)</f>
        <v>0</v>
      </c>
    </row>
    <row r="18208" spans="1:14" x14ac:dyDescent="0.2">
      <c r="A18208">
        <v>316060</v>
      </c>
      <c r="B18208" t="s">
        <v>2502</v>
      </c>
      <c r="C18208" t="s">
        <v>98</v>
      </c>
      <c r="D18208">
        <v>1998</v>
      </c>
      <c r="E18208" t="s">
        <v>361</v>
      </c>
      <c r="F18208" t="s">
        <v>362</v>
      </c>
      <c r="H18208">
        <v>3675</v>
      </c>
      <c r="I18208">
        <v>2172</v>
      </c>
      <c r="N18208">
        <f>COUNTIF(Cod_Mun_Norte!B:B,DADOS_SNIS_Minas!A18208)</f>
        <v>0</v>
      </c>
    </row>
    <row r="18209" spans="1:14" x14ac:dyDescent="0.2">
      <c r="A18209">
        <v>316060</v>
      </c>
      <c r="B18209" t="s">
        <v>2502</v>
      </c>
      <c r="C18209" t="s">
        <v>98</v>
      </c>
      <c r="D18209">
        <v>1997</v>
      </c>
      <c r="H18209">
        <v>3684</v>
      </c>
      <c r="I18209">
        <v>2177</v>
      </c>
      <c r="N18209">
        <f>COUNTIF(Cod_Mun_Norte!B:B,DADOS_SNIS_Minas!A18209)</f>
        <v>0</v>
      </c>
    </row>
    <row r="18210" spans="1:14" x14ac:dyDescent="0.2">
      <c r="A18210">
        <v>316060</v>
      </c>
      <c r="B18210" t="s">
        <v>2502</v>
      </c>
      <c r="C18210" t="s">
        <v>98</v>
      </c>
      <c r="D18210">
        <v>1996</v>
      </c>
      <c r="H18210">
        <v>3696</v>
      </c>
      <c r="I18210">
        <v>2184</v>
      </c>
      <c r="N18210">
        <f>COUNTIF(Cod_Mun_Norte!B:B,DADOS_SNIS_Minas!A18210)</f>
        <v>0</v>
      </c>
    </row>
    <row r="18211" spans="1:14" x14ac:dyDescent="0.2">
      <c r="A18211">
        <v>316060</v>
      </c>
      <c r="B18211" t="s">
        <v>2502</v>
      </c>
      <c r="C18211" t="s">
        <v>98</v>
      </c>
      <c r="D18211">
        <v>1995</v>
      </c>
      <c r="H18211">
        <v>3744</v>
      </c>
      <c r="I18211">
        <v>2212</v>
      </c>
      <c r="N18211">
        <f>COUNTIF(Cod_Mun_Norte!B:B,DADOS_SNIS_Minas!A18211)</f>
        <v>0</v>
      </c>
    </row>
    <row r="18212" spans="1:14" x14ac:dyDescent="0.2">
      <c r="A18212">
        <v>316070</v>
      </c>
      <c r="B18212" t="s">
        <v>2504</v>
      </c>
      <c r="C18212" t="s">
        <v>98</v>
      </c>
      <c r="D18212">
        <v>2020</v>
      </c>
      <c r="E18212" t="s">
        <v>2505</v>
      </c>
      <c r="F18212" t="s">
        <v>367</v>
      </c>
      <c r="G18212" t="s">
        <v>368</v>
      </c>
      <c r="H18212">
        <v>46421</v>
      </c>
      <c r="I18212">
        <v>41442</v>
      </c>
      <c r="J18212">
        <v>35476</v>
      </c>
      <c r="K18212">
        <v>35476</v>
      </c>
      <c r="L18212">
        <v>85.6</v>
      </c>
      <c r="M18212">
        <v>76.42</v>
      </c>
      <c r="N18212">
        <f>COUNTIF(Cod_Mun_Norte!B:B,DADOS_SNIS_Minas!A18212)</f>
        <v>0</v>
      </c>
    </row>
    <row r="18213" spans="1:14" x14ac:dyDescent="0.2">
      <c r="A18213">
        <v>316070</v>
      </c>
      <c r="B18213" t="s">
        <v>2504</v>
      </c>
      <c r="C18213" t="s">
        <v>98</v>
      </c>
      <c r="D18213">
        <v>2019</v>
      </c>
      <c r="E18213" t="s">
        <v>2505</v>
      </c>
      <c r="F18213" t="s">
        <v>367</v>
      </c>
      <c r="G18213" t="s">
        <v>368</v>
      </c>
      <c r="H18213">
        <v>46487</v>
      </c>
      <c r="I18213">
        <v>41501</v>
      </c>
      <c r="J18213">
        <v>35288</v>
      </c>
      <c r="K18213">
        <v>35288</v>
      </c>
      <c r="L18213">
        <v>85</v>
      </c>
      <c r="M18213">
        <v>75.91</v>
      </c>
      <c r="N18213">
        <f>COUNTIF(Cod_Mun_Norte!B:B,DADOS_SNIS_Minas!A18213)</f>
        <v>0</v>
      </c>
    </row>
    <row r="18214" spans="1:14" x14ac:dyDescent="0.2">
      <c r="A18214">
        <v>316070</v>
      </c>
      <c r="B18214" t="s">
        <v>2504</v>
      </c>
      <c r="C18214" t="s">
        <v>98</v>
      </c>
      <c r="D18214">
        <v>2018</v>
      </c>
      <c r="E18214" t="s">
        <v>2505</v>
      </c>
      <c r="F18214" t="s">
        <v>367</v>
      </c>
      <c r="H18214">
        <v>46555</v>
      </c>
      <c r="I18214">
        <v>41562</v>
      </c>
      <c r="J18214">
        <v>35408</v>
      </c>
      <c r="K18214">
        <v>35408</v>
      </c>
      <c r="L18214">
        <v>85.2</v>
      </c>
      <c r="M18214">
        <v>76.06</v>
      </c>
      <c r="N18214">
        <f>COUNTIF(Cod_Mun_Norte!B:B,DADOS_SNIS_Minas!A18214)</f>
        <v>0</v>
      </c>
    </row>
    <row r="18215" spans="1:14" x14ac:dyDescent="0.2">
      <c r="A18215">
        <v>316070</v>
      </c>
      <c r="B18215" t="s">
        <v>2504</v>
      </c>
      <c r="C18215" t="s">
        <v>98</v>
      </c>
      <c r="D18215">
        <v>2017</v>
      </c>
      <c r="E18215" t="s">
        <v>2505</v>
      </c>
      <c r="F18215" t="s">
        <v>367</v>
      </c>
      <c r="H18215">
        <v>47561</v>
      </c>
      <c r="I18215">
        <v>42460</v>
      </c>
      <c r="J18215">
        <v>35817</v>
      </c>
      <c r="K18215">
        <v>35817</v>
      </c>
      <c r="L18215">
        <v>84.4</v>
      </c>
      <c r="M18215">
        <v>75.31</v>
      </c>
      <c r="N18215">
        <f>COUNTIF(Cod_Mun_Norte!B:B,DADOS_SNIS_Minas!A18215)</f>
        <v>0</v>
      </c>
    </row>
    <row r="18216" spans="1:14" x14ac:dyDescent="0.2">
      <c r="A18216">
        <v>316070</v>
      </c>
      <c r="B18216" t="s">
        <v>2504</v>
      </c>
      <c r="C18216" t="s">
        <v>98</v>
      </c>
      <c r="D18216">
        <v>2016</v>
      </c>
      <c r="E18216" t="s">
        <v>2505</v>
      </c>
      <c r="F18216" t="s">
        <v>367</v>
      </c>
      <c r="H18216">
        <v>47560</v>
      </c>
      <c r="I18216">
        <v>42459</v>
      </c>
      <c r="J18216">
        <v>36174</v>
      </c>
      <c r="K18216">
        <v>36174</v>
      </c>
      <c r="L18216">
        <v>85.2</v>
      </c>
      <c r="M18216">
        <v>76.06</v>
      </c>
      <c r="N18216">
        <f>COUNTIF(Cod_Mun_Norte!B:B,DADOS_SNIS_Minas!A18216)</f>
        <v>0</v>
      </c>
    </row>
    <row r="18217" spans="1:14" x14ac:dyDescent="0.2">
      <c r="A18217">
        <v>316070</v>
      </c>
      <c r="B18217" t="s">
        <v>2504</v>
      </c>
      <c r="C18217" t="s">
        <v>98</v>
      </c>
      <c r="D18217">
        <v>2015</v>
      </c>
      <c r="E18217" t="s">
        <v>2505</v>
      </c>
      <c r="F18217" t="s">
        <v>367</v>
      </c>
      <c r="H18217">
        <v>47559</v>
      </c>
      <c r="I18217">
        <v>42458</v>
      </c>
      <c r="J18217">
        <v>36434</v>
      </c>
      <c r="K18217">
        <v>36434</v>
      </c>
      <c r="L18217">
        <v>85.8</v>
      </c>
      <c r="M18217">
        <v>76.61</v>
      </c>
      <c r="N18217">
        <f>COUNTIF(Cod_Mun_Norte!B:B,DADOS_SNIS_Minas!A18217)</f>
        <v>0</v>
      </c>
    </row>
    <row r="18218" spans="1:14" x14ac:dyDescent="0.2">
      <c r="A18218">
        <v>316070</v>
      </c>
      <c r="B18218" t="s">
        <v>2504</v>
      </c>
      <c r="C18218" t="s">
        <v>98</v>
      </c>
      <c r="D18218">
        <v>2014</v>
      </c>
      <c r="E18218" t="s">
        <v>2505</v>
      </c>
      <c r="F18218" t="s">
        <v>367</v>
      </c>
      <c r="H18218">
        <v>47558</v>
      </c>
      <c r="I18218">
        <v>42457</v>
      </c>
      <c r="J18218">
        <v>42457</v>
      </c>
      <c r="K18218">
        <v>42457</v>
      </c>
      <c r="L18218">
        <v>100</v>
      </c>
      <c r="M18218">
        <v>89.27</v>
      </c>
      <c r="N18218">
        <f>COUNTIF(Cod_Mun_Norte!B:B,DADOS_SNIS_Minas!A18218)</f>
        <v>0</v>
      </c>
    </row>
    <row r="18219" spans="1:14" x14ac:dyDescent="0.2">
      <c r="A18219">
        <v>316070</v>
      </c>
      <c r="B18219" t="s">
        <v>2504</v>
      </c>
      <c r="C18219" t="s">
        <v>98</v>
      </c>
      <c r="D18219">
        <v>2013</v>
      </c>
      <c r="E18219" t="s">
        <v>2505</v>
      </c>
      <c r="F18219" t="s">
        <v>367</v>
      </c>
      <c r="H18219">
        <v>47557</v>
      </c>
      <c r="I18219">
        <v>42456</v>
      </c>
      <c r="J18219">
        <v>42456</v>
      </c>
      <c r="K18219">
        <v>42456</v>
      </c>
      <c r="L18219">
        <v>100</v>
      </c>
      <c r="M18219">
        <v>89.27</v>
      </c>
      <c r="N18219">
        <f>COUNTIF(Cod_Mun_Norte!B:B,DADOS_SNIS_Minas!A18219)</f>
        <v>0</v>
      </c>
    </row>
    <row r="18220" spans="1:14" x14ac:dyDescent="0.2">
      <c r="A18220">
        <v>316070</v>
      </c>
      <c r="B18220" t="s">
        <v>2504</v>
      </c>
      <c r="C18220" t="s">
        <v>98</v>
      </c>
      <c r="D18220">
        <v>2012</v>
      </c>
      <c r="E18220" t="s">
        <v>2505</v>
      </c>
      <c r="F18220" t="s">
        <v>367</v>
      </c>
      <c r="H18220">
        <v>46208</v>
      </c>
      <c r="I18220">
        <v>41252</v>
      </c>
      <c r="J18220">
        <v>41252</v>
      </c>
      <c r="K18220">
        <v>41252</v>
      </c>
      <c r="L18220">
        <v>100</v>
      </c>
      <c r="M18220">
        <v>89.27</v>
      </c>
      <c r="N18220">
        <f>COUNTIF(Cod_Mun_Norte!B:B,DADOS_SNIS_Minas!A18220)</f>
        <v>0</v>
      </c>
    </row>
    <row r="18221" spans="1:14" x14ac:dyDescent="0.2">
      <c r="A18221">
        <v>316070</v>
      </c>
      <c r="B18221" t="s">
        <v>2504</v>
      </c>
      <c r="C18221" t="s">
        <v>98</v>
      </c>
      <c r="D18221">
        <v>2011</v>
      </c>
      <c r="E18221" t="s">
        <v>2505</v>
      </c>
      <c r="F18221" t="s">
        <v>367</v>
      </c>
      <c r="H18221">
        <v>46246</v>
      </c>
      <c r="I18221">
        <v>41286</v>
      </c>
      <c r="J18221">
        <v>41286</v>
      </c>
      <c r="K18221">
        <v>41286</v>
      </c>
      <c r="L18221">
        <v>100</v>
      </c>
      <c r="M18221">
        <v>89.27</v>
      </c>
      <c r="N18221">
        <f>COUNTIF(Cod_Mun_Norte!B:B,DADOS_SNIS_Minas!A18221)</f>
        <v>0</v>
      </c>
    </row>
    <row r="18222" spans="1:14" x14ac:dyDescent="0.2">
      <c r="A18222">
        <v>316070</v>
      </c>
      <c r="B18222" t="s">
        <v>2504</v>
      </c>
      <c r="C18222" t="s">
        <v>98</v>
      </c>
      <c r="D18222">
        <v>2010</v>
      </c>
      <c r="E18222" t="s">
        <v>361</v>
      </c>
      <c r="F18222" t="s">
        <v>99</v>
      </c>
      <c r="H18222">
        <v>46284</v>
      </c>
      <c r="I18222">
        <v>41320</v>
      </c>
      <c r="J18222">
        <v>41320</v>
      </c>
      <c r="K18222">
        <v>41320</v>
      </c>
      <c r="L18222">
        <v>100</v>
      </c>
      <c r="M18222">
        <v>89.27</v>
      </c>
      <c r="N18222">
        <f>COUNTIF(Cod_Mun_Norte!B:B,DADOS_SNIS_Minas!A18222)</f>
        <v>0</v>
      </c>
    </row>
    <row r="18223" spans="1:14" x14ac:dyDescent="0.2">
      <c r="A18223">
        <v>316070</v>
      </c>
      <c r="B18223" t="s">
        <v>2504</v>
      </c>
      <c r="C18223" t="s">
        <v>98</v>
      </c>
      <c r="D18223">
        <v>2009</v>
      </c>
      <c r="E18223" t="s">
        <v>361</v>
      </c>
      <c r="F18223" t="s">
        <v>99</v>
      </c>
      <c r="H18223">
        <v>47244</v>
      </c>
      <c r="I18223">
        <v>41076</v>
      </c>
      <c r="J18223">
        <v>43160</v>
      </c>
      <c r="K18223">
        <v>43160</v>
      </c>
      <c r="L18223">
        <v>100</v>
      </c>
      <c r="M18223">
        <v>91.36</v>
      </c>
      <c r="N18223">
        <f>COUNTIF(Cod_Mun_Norte!B:B,DADOS_SNIS_Minas!A18223)</f>
        <v>0</v>
      </c>
    </row>
    <row r="18224" spans="1:14" x14ac:dyDescent="0.2">
      <c r="A18224">
        <v>316070</v>
      </c>
      <c r="B18224" t="s">
        <v>2504</v>
      </c>
      <c r="C18224" t="s">
        <v>98</v>
      </c>
      <c r="D18224">
        <v>2008</v>
      </c>
      <c r="E18224" t="s">
        <v>361</v>
      </c>
      <c r="F18224" t="s">
        <v>362</v>
      </c>
      <c r="H18224">
        <v>47240</v>
      </c>
      <c r="I18224">
        <v>41073</v>
      </c>
      <c r="J18224">
        <v>42529</v>
      </c>
      <c r="K18224">
        <v>42529</v>
      </c>
      <c r="L18224">
        <v>100</v>
      </c>
      <c r="M18224">
        <v>90.03</v>
      </c>
      <c r="N18224">
        <f>COUNTIF(Cod_Mun_Norte!B:B,DADOS_SNIS_Minas!A18224)</f>
        <v>0</v>
      </c>
    </row>
    <row r="18225" spans="1:14" x14ac:dyDescent="0.2">
      <c r="A18225">
        <v>316070</v>
      </c>
      <c r="B18225" t="s">
        <v>2504</v>
      </c>
      <c r="C18225" t="s">
        <v>98</v>
      </c>
      <c r="D18225">
        <v>2007</v>
      </c>
      <c r="E18225" t="s">
        <v>361</v>
      </c>
      <c r="F18225" t="s">
        <v>362</v>
      </c>
      <c r="H18225">
        <v>45922</v>
      </c>
      <c r="I18225">
        <v>39927</v>
      </c>
      <c r="J18225">
        <v>41815</v>
      </c>
      <c r="K18225">
        <v>41815</v>
      </c>
      <c r="L18225">
        <v>100</v>
      </c>
      <c r="M18225">
        <v>91.06</v>
      </c>
      <c r="N18225">
        <f>COUNTIF(Cod_Mun_Norte!B:B,DADOS_SNIS_Minas!A18225)</f>
        <v>0</v>
      </c>
    </row>
    <row r="18226" spans="1:14" x14ac:dyDescent="0.2">
      <c r="A18226">
        <v>316070</v>
      </c>
      <c r="B18226" t="s">
        <v>2504</v>
      </c>
      <c r="C18226" t="s">
        <v>98</v>
      </c>
      <c r="D18226">
        <v>2006</v>
      </c>
      <c r="E18226" t="s">
        <v>361</v>
      </c>
      <c r="F18226" t="s">
        <v>362</v>
      </c>
      <c r="H18226">
        <v>48137</v>
      </c>
      <c r="I18226">
        <v>41566</v>
      </c>
      <c r="J18226">
        <v>41224</v>
      </c>
      <c r="K18226">
        <v>41224</v>
      </c>
      <c r="L18226">
        <v>99.2</v>
      </c>
      <c r="M18226">
        <v>85.64</v>
      </c>
      <c r="N18226">
        <f>COUNTIF(Cod_Mun_Norte!B:B,DADOS_SNIS_Minas!A18226)</f>
        <v>0</v>
      </c>
    </row>
    <row r="18227" spans="1:14" x14ac:dyDescent="0.2">
      <c r="A18227">
        <v>316070</v>
      </c>
      <c r="B18227" t="s">
        <v>2504</v>
      </c>
      <c r="C18227" t="s">
        <v>98</v>
      </c>
      <c r="D18227">
        <v>2005</v>
      </c>
      <c r="E18227" t="s">
        <v>361</v>
      </c>
      <c r="F18227" t="s">
        <v>362</v>
      </c>
      <c r="H18227">
        <v>47932</v>
      </c>
      <c r="I18227">
        <v>41389</v>
      </c>
      <c r="J18227">
        <v>40464</v>
      </c>
      <c r="K18227">
        <v>40464</v>
      </c>
      <c r="L18227">
        <v>97.8</v>
      </c>
      <c r="M18227">
        <v>84.42</v>
      </c>
      <c r="N18227">
        <f>COUNTIF(Cod_Mun_Norte!B:B,DADOS_SNIS_Minas!A18227)</f>
        <v>0</v>
      </c>
    </row>
    <row r="18228" spans="1:14" x14ac:dyDescent="0.2">
      <c r="A18228">
        <v>316070</v>
      </c>
      <c r="B18228" t="s">
        <v>2504</v>
      </c>
      <c r="C18228" t="s">
        <v>98</v>
      </c>
      <c r="D18228">
        <v>2004</v>
      </c>
      <c r="E18228" t="s">
        <v>361</v>
      </c>
      <c r="F18228" t="s">
        <v>362</v>
      </c>
      <c r="H18228">
        <v>47725</v>
      </c>
      <c r="I18228">
        <v>41210</v>
      </c>
      <c r="J18228">
        <v>40195</v>
      </c>
      <c r="K18228">
        <v>40195</v>
      </c>
      <c r="L18228">
        <v>97.5</v>
      </c>
      <c r="M18228">
        <v>84.22</v>
      </c>
      <c r="N18228">
        <f>COUNTIF(Cod_Mun_Norte!B:B,DADOS_SNIS_Minas!A18228)</f>
        <v>0</v>
      </c>
    </row>
    <row r="18229" spans="1:14" x14ac:dyDescent="0.2">
      <c r="A18229">
        <v>316070</v>
      </c>
      <c r="B18229" t="s">
        <v>2504</v>
      </c>
      <c r="C18229" t="s">
        <v>98</v>
      </c>
      <c r="D18229">
        <v>2003</v>
      </c>
      <c r="E18229" t="s">
        <v>361</v>
      </c>
      <c r="F18229" t="s">
        <v>362</v>
      </c>
      <c r="H18229">
        <v>47351</v>
      </c>
      <c r="I18229">
        <v>40887</v>
      </c>
      <c r="J18229">
        <v>39823</v>
      </c>
      <c r="K18229">
        <v>39823</v>
      </c>
      <c r="L18229">
        <v>97.4</v>
      </c>
      <c r="M18229">
        <v>84.1</v>
      </c>
      <c r="N18229">
        <f>COUNTIF(Cod_Mun_Norte!B:B,DADOS_SNIS_Minas!A18229)</f>
        <v>0</v>
      </c>
    </row>
    <row r="18230" spans="1:14" x14ac:dyDescent="0.2">
      <c r="A18230">
        <v>316070</v>
      </c>
      <c r="B18230" t="s">
        <v>2504</v>
      </c>
      <c r="C18230" t="s">
        <v>98</v>
      </c>
      <c r="D18230">
        <v>2002</v>
      </c>
      <c r="E18230" t="s">
        <v>361</v>
      </c>
      <c r="F18230" t="s">
        <v>362</v>
      </c>
      <c r="H18230">
        <v>47173</v>
      </c>
      <c r="I18230">
        <v>40734</v>
      </c>
      <c r="J18230">
        <v>39282</v>
      </c>
      <c r="K18230">
        <v>39282</v>
      </c>
      <c r="L18230">
        <v>96.4</v>
      </c>
      <c r="M18230">
        <v>83.27</v>
      </c>
      <c r="N18230">
        <f>COUNTIF(Cod_Mun_Norte!B:B,DADOS_SNIS_Minas!A18230)</f>
        <v>0</v>
      </c>
    </row>
    <row r="18231" spans="1:14" x14ac:dyDescent="0.2">
      <c r="A18231">
        <v>316070</v>
      </c>
      <c r="B18231" t="s">
        <v>2504</v>
      </c>
      <c r="C18231" t="s">
        <v>98</v>
      </c>
      <c r="D18231">
        <v>2001</v>
      </c>
      <c r="E18231" t="s">
        <v>361</v>
      </c>
      <c r="F18231" t="s">
        <v>362</v>
      </c>
      <c r="H18231">
        <v>46997</v>
      </c>
      <c r="I18231">
        <v>40582</v>
      </c>
      <c r="J18231">
        <v>38147</v>
      </c>
      <c r="K18231">
        <v>38147</v>
      </c>
      <c r="L18231">
        <v>94</v>
      </c>
      <c r="M18231">
        <v>81.17</v>
      </c>
      <c r="N18231">
        <f>COUNTIF(Cod_Mun_Norte!B:B,DADOS_SNIS_Minas!A18231)</f>
        <v>0</v>
      </c>
    </row>
    <row r="18232" spans="1:14" x14ac:dyDescent="0.2">
      <c r="A18232">
        <v>316070</v>
      </c>
      <c r="B18232" t="s">
        <v>2504</v>
      </c>
      <c r="C18232" t="s">
        <v>98</v>
      </c>
      <c r="D18232">
        <v>2000</v>
      </c>
      <c r="E18232" t="s">
        <v>361</v>
      </c>
      <c r="F18232" t="s">
        <v>362</v>
      </c>
      <c r="H18232">
        <v>46789</v>
      </c>
      <c r="I18232">
        <v>40402</v>
      </c>
      <c r="N18232">
        <f>COUNTIF(Cod_Mun_Norte!B:B,DADOS_SNIS_Minas!A18232)</f>
        <v>0</v>
      </c>
    </row>
    <row r="18233" spans="1:14" x14ac:dyDescent="0.2">
      <c r="A18233">
        <v>316070</v>
      </c>
      <c r="B18233" t="s">
        <v>2504</v>
      </c>
      <c r="C18233" t="s">
        <v>98</v>
      </c>
      <c r="D18233">
        <v>1999</v>
      </c>
      <c r="E18233" t="s">
        <v>361</v>
      </c>
      <c r="F18233" t="s">
        <v>362</v>
      </c>
      <c r="H18233">
        <v>46252</v>
      </c>
      <c r="I18233">
        <v>39114</v>
      </c>
      <c r="N18233">
        <f>COUNTIF(Cod_Mun_Norte!B:B,DADOS_SNIS_Minas!A18233)</f>
        <v>0</v>
      </c>
    </row>
    <row r="18234" spans="1:14" x14ac:dyDescent="0.2">
      <c r="A18234">
        <v>316070</v>
      </c>
      <c r="B18234" t="s">
        <v>2504</v>
      </c>
      <c r="C18234" t="s">
        <v>98</v>
      </c>
      <c r="D18234">
        <v>1998</v>
      </c>
      <c r="E18234" t="s">
        <v>361</v>
      </c>
      <c r="F18234" t="s">
        <v>362</v>
      </c>
      <c r="H18234">
        <v>46138</v>
      </c>
      <c r="I18234">
        <v>39018</v>
      </c>
      <c r="N18234">
        <f>COUNTIF(Cod_Mun_Norte!B:B,DADOS_SNIS_Minas!A18234)</f>
        <v>0</v>
      </c>
    </row>
    <row r="18235" spans="1:14" x14ac:dyDescent="0.2">
      <c r="A18235">
        <v>316070</v>
      </c>
      <c r="B18235" t="s">
        <v>2504</v>
      </c>
      <c r="C18235" t="s">
        <v>98</v>
      </c>
      <c r="D18235">
        <v>1997</v>
      </c>
      <c r="H18235">
        <v>46028</v>
      </c>
      <c r="I18235">
        <v>38925</v>
      </c>
      <c r="N18235">
        <f>COUNTIF(Cod_Mun_Norte!B:B,DADOS_SNIS_Minas!A18235)</f>
        <v>0</v>
      </c>
    </row>
    <row r="18236" spans="1:14" x14ac:dyDescent="0.2">
      <c r="A18236">
        <v>316070</v>
      </c>
      <c r="B18236" t="s">
        <v>2504</v>
      </c>
      <c r="C18236" t="s">
        <v>98</v>
      </c>
      <c r="D18236">
        <v>1996</v>
      </c>
      <c r="H18236">
        <v>45890</v>
      </c>
      <c r="I18236">
        <v>38808</v>
      </c>
      <c r="N18236">
        <f>COUNTIF(Cod_Mun_Norte!B:B,DADOS_SNIS_Minas!A18236)</f>
        <v>0</v>
      </c>
    </row>
    <row r="18237" spans="1:14" x14ac:dyDescent="0.2">
      <c r="A18237">
        <v>316070</v>
      </c>
      <c r="B18237" t="s">
        <v>2504</v>
      </c>
      <c r="C18237" t="s">
        <v>98</v>
      </c>
      <c r="D18237">
        <v>1995</v>
      </c>
      <c r="H18237">
        <v>46577</v>
      </c>
      <c r="I18237">
        <v>39389</v>
      </c>
      <c r="N18237">
        <f>COUNTIF(Cod_Mun_Norte!B:B,DADOS_SNIS_Minas!A18237)</f>
        <v>0</v>
      </c>
    </row>
    <row r="18238" spans="1:14" x14ac:dyDescent="0.2">
      <c r="A18238">
        <v>316080</v>
      </c>
      <c r="B18238" t="s">
        <v>2506</v>
      </c>
      <c r="C18238" t="s">
        <v>98</v>
      </c>
      <c r="D18238">
        <v>2020</v>
      </c>
      <c r="E18238" t="s">
        <v>2507</v>
      </c>
      <c r="F18238" t="s">
        <v>357</v>
      </c>
      <c r="G18238" t="s">
        <v>383</v>
      </c>
      <c r="H18238">
        <v>5349</v>
      </c>
      <c r="I18238">
        <v>4953</v>
      </c>
      <c r="J18238">
        <v>4582</v>
      </c>
      <c r="K18238">
        <v>4582</v>
      </c>
      <c r="L18238">
        <v>92.5</v>
      </c>
      <c r="M18238">
        <v>85.66</v>
      </c>
      <c r="N18238">
        <f>COUNTIF(Cod_Mun_Norte!B:B,DADOS_SNIS_Minas!A18238)</f>
        <v>0</v>
      </c>
    </row>
    <row r="18239" spans="1:14" x14ac:dyDescent="0.2">
      <c r="A18239">
        <v>316080</v>
      </c>
      <c r="B18239" t="s">
        <v>2506</v>
      </c>
      <c r="C18239" t="s">
        <v>98</v>
      </c>
      <c r="D18239">
        <v>2019</v>
      </c>
      <c r="E18239" t="s">
        <v>2507</v>
      </c>
      <c r="F18239" t="s">
        <v>357</v>
      </c>
      <c r="G18239" t="s">
        <v>383</v>
      </c>
      <c r="H18239">
        <v>5286</v>
      </c>
      <c r="I18239">
        <v>4894</v>
      </c>
      <c r="J18239">
        <v>4540</v>
      </c>
      <c r="K18239">
        <v>4540</v>
      </c>
      <c r="L18239">
        <v>92.8</v>
      </c>
      <c r="M18239">
        <v>85.89</v>
      </c>
      <c r="N18239">
        <f>COUNTIF(Cod_Mun_Norte!B:B,DADOS_SNIS_Minas!A18239)</f>
        <v>0</v>
      </c>
    </row>
    <row r="18240" spans="1:14" x14ac:dyDescent="0.2">
      <c r="A18240">
        <v>316080</v>
      </c>
      <c r="B18240" t="s">
        <v>2506</v>
      </c>
      <c r="C18240" t="s">
        <v>98</v>
      </c>
      <c r="D18240">
        <v>2018</v>
      </c>
      <c r="E18240" t="s">
        <v>2508</v>
      </c>
      <c r="F18240" t="s">
        <v>354</v>
      </c>
      <c r="H18240">
        <v>5220</v>
      </c>
      <c r="I18240">
        <v>4833</v>
      </c>
      <c r="J18240">
        <v>4462</v>
      </c>
      <c r="K18240">
        <v>4462</v>
      </c>
      <c r="L18240">
        <v>92.3</v>
      </c>
      <c r="M18240">
        <v>85.48</v>
      </c>
      <c r="N18240">
        <f>COUNTIF(Cod_Mun_Norte!B:B,DADOS_SNIS_Minas!A18240)</f>
        <v>0</v>
      </c>
    </row>
    <row r="18241" spans="1:14" x14ac:dyDescent="0.2">
      <c r="A18241">
        <v>316080</v>
      </c>
      <c r="B18241" t="s">
        <v>2506</v>
      </c>
      <c r="C18241" t="s">
        <v>98</v>
      </c>
      <c r="D18241">
        <v>2017</v>
      </c>
      <c r="E18241" t="s">
        <v>2508</v>
      </c>
      <c r="F18241" t="s">
        <v>354</v>
      </c>
      <c r="H18241">
        <v>5159</v>
      </c>
      <c r="I18241">
        <v>4777</v>
      </c>
      <c r="J18241">
        <v>4427</v>
      </c>
      <c r="K18241">
        <v>4427</v>
      </c>
      <c r="L18241">
        <v>92.7</v>
      </c>
      <c r="M18241">
        <v>85.81</v>
      </c>
      <c r="N18241">
        <f>COUNTIF(Cod_Mun_Norte!B:B,DADOS_SNIS_Minas!A18241)</f>
        <v>0</v>
      </c>
    </row>
    <row r="18242" spans="1:14" x14ac:dyDescent="0.2">
      <c r="A18242">
        <v>316080</v>
      </c>
      <c r="B18242" t="s">
        <v>2506</v>
      </c>
      <c r="C18242" t="s">
        <v>98</v>
      </c>
      <c r="D18242">
        <v>2016</v>
      </c>
      <c r="E18242" t="s">
        <v>2509</v>
      </c>
      <c r="F18242" t="s">
        <v>359</v>
      </c>
      <c r="H18242">
        <v>5103</v>
      </c>
      <c r="I18242">
        <v>4725</v>
      </c>
      <c r="J18242">
        <v>4396</v>
      </c>
      <c r="K18242">
        <v>4396</v>
      </c>
      <c r="L18242">
        <v>93</v>
      </c>
      <c r="M18242">
        <v>86.15</v>
      </c>
      <c r="N18242">
        <f>COUNTIF(Cod_Mun_Norte!B:B,DADOS_SNIS_Minas!A18242)</f>
        <v>0</v>
      </c>
    </row>
    <row r="18243" spans="1:14" x14ac:dyDescent="0.2">
      <c r="A18243">
        <v>316080</v>
      </c>
      <c r="B18243" t="s">
        <v>2506</v>
      </c>
      <c r="C18243" t="s">
        <v>98</v>
      </c>
      <c r="D18243">
        <v>2015</v>
      </c>
      <c r="E18243" t="s">
        <v>361</v>
      </c>
      <c r="F18243" t="s">
        <v>362</v>
      </c>
      <c r="H18243">
        <v>5043</v>
      </c>
      <c r="I18243">
        <v>4669</v>
      </c>
      <c r="J18243">
        <v>4323</v>
      </c>
      <c r="K18243">
        <v>4323</v>
      </c>
      <c r="L18243">
        <v>92.6</v>
      </c>
      <c r="M18243">
        <v>85.72</v>
      </c>
      <c r="N18243">
        <f>COUNTIF(Cod_Mun_Norte!B:B,DADOS_SNIS_Minas!A18243)</f>
        <v>0</v>
      </c>
    </row>
    <row r="18244" spans="1:14" x14ac:dyDescent="0.2">
      <c r="A18244">
        <v>316080</v>
      </c>
      <c r="B18244" t="s">
        <v>2506</v>
      </c>
      <c r="C18244" t="s">
        <v>98</v>
      </c>
      <c r="D18244">
        <v>2014</v>
      </c>
      <c r="E18244" t="s">
        <v>361</v>
      </c>
      <c r="F18244" t="s">
        <v>362</v>
      </c>
      <c r="H18244">
        <v>4981</v>
      </c>
      <c r="I18244">
        <v>4612</v>
      </c>
      <c r="J18244">
        <v>4612</v>
      </c>
      <c r="K18244">
        <v>4612</v>
      </c>
      <c r="L18244">
        <v>100</v>
      </c>
      <c r="M18244">
        <v>92.59</v>
      </c>
      <c r="N18244">
        <f>COUNTIF(Cod_Mun_Norte!B:B,DADOS_SNIS_Minas!A18244)</f>
        <v>0</v>
      </c>
    </row>
    <row r="18245" spans="1:14" x14ac:dyDescent="0.2">
      <c r="A18245">
        <v>316080</v>
      </c>
      <c r="B18245" t="s">
        <v>2506</v>
      </c>
      <c r="C18245" t="s">
        <v>98</v>
      </c>
      <c r="D18245">
        <v>2013</v>
      </c>
      <c r="E18245" t="s">
        <v>2509</v>
      </c>
      <c r="F18245" t="s">
        <v>359</v>
      </c>
      <c r="H18245">
        <v>4915</v>
      </c>
      <c r="I18245">
        <v>4551</v>
      </c>
      <c r="J18245">
        <v>4551</v>
      </c>
      <c r="K18245">
        <v>4551</v>
      </c>
      <c r="L18245">
        <v>100</v>
      </c>
      <c r="M18245">
        <v>92.59</v>
      </c>
      <c r="N18245">
        <f>COUNTIF(Cod_Mun_Norte!B:B,DADOS_SNIS_Minas!A18245)</f>
        <v>0</v>
      </c>
    </row>
    <row r="18246" spans="1:14" x14ac:dyDescent="0.2">
      <c r="A18246">
        <v>316080</v>
      </c>
      <c r="B18246" t="s">
        <v>2506</v>
      </c>
      <c r="C18246" t="s">
        <v>98</v>
      </c>
      <c r="D18246">
        <v>2012</v>
      </c>
      <c r="E18246" t="s">
        <v>2508</v>
      </c>
      <c r="F18246" t="s">
        <v>360</v>
      </c>
      <c r="H18246">
        <v>4704</v>
      </c>
      <c r="I18246">
        <v>4356</v>
      </c>
      <c r="J18246">
        <v>4356</v>
      </c>
      <c r="K18246">
        <v>4356</v>
      </c>
      <c r="L18246">
        <v>100</v>
      </c>
      <c r="M18246">
        <v>92.6</v>
      </c>
      <c r="N18246">
        <f>COUNTIF(Cod_Mun_Norte!B:B,DADOS_SNIS_Minas!A18246)</f>
        <v>0</v>
      </c>
    </row>
    <row r="18247" spans="1:14" x14ac:dyDescent="0.2">
      <c r="A18247">
        <v>316080</v>
      </c>
      <c r="B18247" t="s">
        <v>2506</v>
      </c>
      <c r="C18247" t="s">
        <v>98</v>
      </c>
      <c r="D18247">
        <v>2011</v>
      </c>
      <c r="E18247" t="s">
        <v>2509</v>
      </c>
      <c r="F18247" t="s">
        <v>359</v>
      </c>
      <c r="H18247">
        <v>4642</v>
      </c>
      <c r="I18247">
        <v>4298</v>
      </c>
      <c r="J18247">
        <v>4298</v>
      </c>
      <c r="K18247">
        <v>4298</v>
      </c>
      <c r="L18247">
        <v>100</v>
      </c>
      <c r="M18247">
        <v>92.59</v>
      </c>
      <c r="N18247">
        <f>COUNTIF(Cod_Mun_Norte!B:B,DADOS_SNIS_Minas!A18247)</f>
        <v>0</v>
      </c>
    </row>
    <row r="18248" spans="1:14" x14ac:dyDescent="0.2">
      <c r="A18248">
        <v>316080</v>
      </c>
      <c r="B18248" t="s">
        <v>2506</v>
      </c>
      <c r="C18248" t="s">
        <v>98</v>
      </c>
      <c r="D18248">
        <v>2010</v>
      </c>
      <c r="E18248" t="s">
        <v>2508</v>
      </c>
      <c r="F18248" t="s">
        <v>360</v>
      </c>
      <c r="H18248">
        <v>4577</v>
      </c>
      <c r="I18248">
        <v>4238</v>
      </c>
      <c r="J18248">
        <v>4238</v>
      </c>
      <c r="K18248">
        <v>4238</v>
      </c>
      <c r="L18248">
        <v>100</v>
      </c>
      <c r="M18248">
        <v>92.59</v>
      </c>
      <c r="N18248">
        <f>COUNTIF(Cod_Mun_Norte!B:B,DADOS_SNIS_Minas!A18248)</f>
        <v>0</v>
      </c>
    </row>
    <row r="18249" spans="1:14" x14ac:dyDescent="0.2">
      <c r="A18249">
        <v>316080</v>
      </c>
      <c r="B18249" t="s">
        <v>2506</v>
      </c>
      <c r="C18249" t="s">
        <v>98</v>
      </c>
      <c r="D18249">
        <v>2009</v>
      </c>
      <c r="E18249" t="s">
        <v>361</v>
      </c>
      <c r="F18249" t="s">
        <v>362</v>
      </c>
      <c r="H18249">
        <v>4715</v>
      </c>
      <c r="I18249">
        <v>4412</v>
      </c>
      <c r="J18249">
        <v>4326</v>
      </c>
      <c r="K18249">
        <v>4326</v>
      </c>
      <c r="L18249">
        <v>98.1</v>
      </c>
      <c r="M18249">
        <v>91.75</v>
      </c>
      <c r="N18249">
        <f>COUNTIF(Cod_Mun_Norte!B:B,DADOS_SNIS_Minas!A18249)</f>
        <v>0</v>
      </c>
    </row>
    <row r="18250" spans="1:14" x14ac:dyDescent="0.2">
      <c r="A18250">
        <v>316080</v>
      </c>
      <c r="B18250" t="s">
        <v>2506</v>
      </c>
      <c r="C18250" t="s">
        <v>98</v>
      </c>
      <c r="D18250">
        <v>2008</v>
      </c>
      <c r="E18250" t="s">
        <v>361</v>
      </c>
      <c r="F18250" t="s">
        <v>362</v>
      </c>
      <c r="H18250">
        <v>4628</v>
      </c>
      <c r="I18250">
        <v>4330</v>
      </c>
      <c r="J18250">
        <v>4267</v>
      </c>
      <c r="K18250">
        <v>4267</v>
      </c>
      <c r="L18250">
        <v>98.6</v>
      </c>
      <c r="M18250">
        <v>92.2</v>
      </c>
      <c r="N18250">
        <f>COUNTIF(Cod_Mun_Norte!B:B,DADOS_SNIS_Minas!A18250)</f>
        <v>0</v>
      </c>
    </row>
    <row r="18251" spans="1:14" x14ac:dyDescent="0.2">
      <c r="A18251">
        <v>316080</v>
      </c>
      <c r="B18251" t="s">
        <v>2506</v>
      </c>
      <c r="C18251" t="s">
        <v>98</v>
      </c>
      <c r="D18251">
        <v>2007</v>
      </c>
      <c r="E18251" t="s">
        <v>361</v>
      </c>
      <c r="F18251" t="s">
        <v>362</v>
      </c>
      <c r="H18251">
        <v>4400</v>
      </c>
      <c r="I18251">
        <v>4117</v>
      </c>
      <c r="J18251">
        <v>4173</v>
      </c>
      <c r="K18251">
        <v>4173</v>
      </c>
      <c r="L18251">
        <v>100</v>
      </c>
      <c r="M18251">
        <v>94.84</v>
      </c>
      <c r="N18251">
        <f>COUNTIF(Cod_Mun_Norte!B:B,DADOS_SNIS_Minas!A18251)</f>
        <v>0</v>
      </c>
    </row>
    <row r="18252" spans="1:14" x14ac:dyDescent="0.2">
      <c r="A18252">
        <v>316080</v>
      </c>
      <c r="B18252" t="s">
        <v>2506</v>
      </c>
      <c r="C18252" t="s">
        <v>98</v>
      </c>
      <c r="D18252">
        <v>2006</v>
      </c>
      <c r="E18252" t="s">
        <v>361</v>
      </c>
      <c r="F18252" t="s">
        <v>362</v>
      </c>
      <c r="H18252">
        <v>4610</v>
      </c>
      <c r="I18252">
        <v>4258</v>
      </c>
      <c r="J18252">
        <v>4043</v>
      </c>
      <c r="K18252">
        <v>4043</v>
      </c>
      <c r="L18252">
        <v>95</v>
      </c>
      <c r="M18252">
        <v>87.7</v>
      </c>
      <c r="N18252">
        <f>COUNTIF(Cod_Mun_Norte!B:B,DADOS_SNIS_Minas!A18252)</f>
        <v>0</v>
      </c>
    </row>
    <row r="18253" spans="1:14" x14ac:dyDescent="0.2">
      <c r="A18253">
        <v>316080</v>
      </c>
      <c r="B18253" t="s">
        <v>2506</v>
      </c>
      <c r="C18253" t="s">
        <v>98</v>
      </c>
      <c r="D18253">
        <v>2005</v>
      </c>
      <c r="E18253" t="s">
        <v>361</v>
      </c>
      <c r="F18253" t="s">
        <v>362</v>
      </c>
      <c r="H18253">
        <v>4477</v>
      </c>
      <c r="I18253">
        <v>4136</v>
      </c>
      <c r="J18253">
        <v>3890</v>
      </c>
      <c r="K18253">
        <v>3890</v>
      </c>
      <c r="L18253">
        <v>94.1</v>
      </c>
      <c r="M18253">
        <v>86.89</v>
      </c>
      <c r="N18253">
        <f>COUNTIF(Cod_Mun_Norte!B:B,DADOS_SNIS_Minas!A18253)</f>
        <v>0</v>
      </c>
    </row>
    <row r="18254" spans="1:14" x14ac:dyDescent="0.2">
      <c r="A18254">
        <v>316080</v>
      </c>
      <c r="B18254" t="s">
        <v>2506</v>
      </c>
      <c r="C18254" t="s">
        <v>98</v>
      </c>
      <c r="D18254">
        <v>2004</v>
      </c>
      <c r="E18254" t="s">
        <v>361</v>
      </c>
      <c r="F18254" t="s">
        <v>362</v>
      </c>
      <c r="H18254">
        <v>4343</v>
      </c>
      <c r="I18254">
        <v>4012</v>
      </c>
      <c r="J18254">
        <v>3669</v>
      </c>
      <c r="K18254">
        <v>3669</v>
      </c>
      <c r="L18254">
        <v>91.5</v>
      </c>
      <c r="M18254">
        <v>84.48</v>
      </c>
      <c r="N18254">
        <f>COUNTIF(Cod_Mun_Norte!B:B,DADOS_SNIS_Minas!A18254)</f>
        <v>0</v>
      </c>
    </row>
    <row r="18255" spans="1:14" x14ac:dyDescent="0.2">
      <c r="A18255">
        <v>316080</v>
      </c>
      <c r="B18255" t="s">
        <v>2506</v>
      </c>
      <c r="C18255" t="s">
        <v>98</v>
      </c>
      <c r="D18255">
        <v>2003</v>
      </c>
      <c r="E18255" t="s">
        <v>361</v>
      </c>
      <c r="F18255" t="s">
        <v>362</v>
      </c>
      <c r="H18255">
        <v>4101</v>
      </c>
      <c r="I18255">
        <v>3788</v>
      </c>
      <c r="N18255">
        <f>COUNTIF(Cod_Mun_Norte!B:B,DADOS_SNIS_Minas!A18255)</f>
        <v>0</v>
      </c>
    </row>
    <row r="18256" spans="1:14" x14ac:dyDescent="0.2">
      <c r="A18256">
        <v>316080</v>
      </c>
      <c r="B18256" t="s">
        <v>2506</v>
      </c>
      <c r="C18256" t="s">
        <v>98</v>
      </c>
      <c r="D18256">
        <v>2002</v>
      </c>
      <c r="E18256" t="s">
        <v>361</v>
      </c>
      <c r="F18256" t="s">
        <v>362</v>
      </c>
      <c r="H18256">
        <v>3985</v>
      </c>
      <c r="I18256">
        <v>3681</v>
      </c>
      <c r="N18256">
        <f>COUNTIF(Cod_Mun_Norte!B:B,DADOS_SNIS_Minas!A18256)</f>
        <v>0</v>
      </c>
    </row>
    <row r="18257" spans="1:14" x14ac:dyDescent="0.2">
      <c r="A18257">
        <v>316080</v>
      </c>
      <c r="B18257" t="s">
        <v>2506</v>
      </c>
      <c r="C18257" t="s">
        <v>98</v>
      </c>
      <c r="D18257">
        <v>2001</v>
      </c>
      <c r="E18257" t="s">
        <v>361</v>
      </c>
      <c r="F18257" t="s">
        <v>362</v>
      </c>
      <c r="H18257">
        <v>3882</v>
      </c>
      <c r="I18257">
        <v>3586</v>
      </c>
      <c r="N18257">
        <f>COUNTIF(Cod_Mun_Norte!B:B,DADOS_SNIS_Minas!A18257)</f>
        <v>0</v>
      </c>
    </row>
    <row r="18258" spans="1:14" x14ac:dyDescent="0.2">
      <c r="A18258">
        <v>316080</v>
      </c>
      <c r="B18258" t="s">
        <v>2506</v>
      </c>
      <c r="C18258" t="s">
        <v>98</v>
      </c>
      <c r="D18258">
        <v>2000</v>
      </c>
      <c r="E18258" t="s">
        <v>361</v>
      </c>
      <c r="F18258" t="s">
        <v>362</v>
      </c>
      <c r="H18258">
        <v>3737</v>
      </c>
      <c r="I18258">
        <v>3452</v>
      </c>
      <c r="N18258">
        <f>COUNTIF(Cod_Mun_Norte!B:B,DADOS_SNIS_Minas!A18258)</f>
        <v>0</v>
      </c>
    </row>
    <row r="18259" spans="1:14" x14ac:dyDescent="0.2">
      <c r="A18259">
        <v>316080</v>
      </c>
      <c r="B18259" t="s">
        <v>2506</v>
      </c>
      <c r="C18259" t="s">
        <v>98</v>
      </c>
      <c r="D18259">
        <v>1999</v>
      </c>
      <c r="E18259" t="s">
        <v>361</v>
      </c>
      <c r="F18259" t="s">
        <v>362</v>
      </c>
      <c r="H18259">
        <v>3224</v>
      </c>
      <c r="I18259">
        <v>2903</v>
      </c>
      <c r="N18259">
        <f>COUNTIF(Cod_Mun_Norte!B:B,DADOS_SNIS_Minas!A18259)</f>
        <v>0</v>
      </c>
    </row>
    <row r="18260" spans="1:14" x14ac:dyDescent="0.2">
      <c r="A18260">
        <v>316080</v>
      </c>
      <c r="B18260" t="s">
        <v>2506</v>
      </c>
      <c r="C18260" t="s">
        <v>98</v>
      </c>
      <c r="D18260">
        <v>1998</v>
      </c>
      <c r="E18260" t="s">
        <v>361</v>
      </c>
      <c r="F18260" t="s">
        <v>362</v>
      </c>
      <c r="H18260">
        <v>3160</v>
      </c>
      <c r="I18260">
        <v>2845</v>
      </c>
      <c r="N18260">
        <f>COUNTIF(Cod_Mun_Norte!B:B,DADOS_SNIS_Minas!A18260)</f>
        <v>0</v>
      </c>
    </row>
    <row r="18261" spans="1:14" x14ac:dyDescent="0.2">
      <c r="A18261">
        <v>316080</v>
      </c>
      <c r="B18261" t="s">
        <v>2506</v>
      </c>
      <c r="C18261" t="s">
        <v>98</v>
      </c>
      <c r="D18261">
        <v>1997</v>
      </c>
      <c r="H18261">
        <v>3096</v>
      </c>
      <c r="I18261">
        <v>2787</v>
      </c>
      <c r="N18261">
        <f>COUNTIF(Cod_Mun_Norte!B:B,DADOS_SNIS_Minas!A18261)</f>
        <v>0</v>
      </c>
    </row>
    <row r="18262" spans="1:14" x14ac:dyDescent="0.2">
      <c r="A18262">
        <v>316080</v>
      </c>
      <c r="B18262" t="s">
        <v>2506</v>
      </c>
      <c r="C18262" t="s">
        <v>98</v>
      </c>
      <c r="D18262">
        <v>1996</v>
      </c>
      <c r="H18262">
        <v>3020</v>
      </c>
      <c r="I18262">
        <v>2719</v>
      </c>
      <c r="N18262">
        <f>COUNTIF(Cod_Mun_Norte!B:B,DADOS_SNIS_Minas!A18262)</f>
        <v>0</v>
      </c>
    </row>
    <row r="18263" spans="1:14" x14ac:dyDescent="0.2">
      <c r="A18263">
        <v>316080</v>
      </c>
      <c r="B18263" t="s">
        <v>2506</v>
      </c>
      <c r="C18263" t="s">
        <v>98</v>
      </c>
      <c r="D18263">
        <v>1995</v>
      </c>
      <c r="H18263">
        <v>2724</v>
      </c>
      <c r="I18263">
        <v>2453</v>
      </c>
      <c r="N18263">
        <f>COUNTIF(Cod_Mun_Norte!B:B,DADOS_SNIS_Minas!A18263)</f>
        <v>0</v>
      </c>
    </row>
    <row r="18264" spans="1:14" x14ac:dyDescent="0.2">
      <c r="A18264">
        <v>316090</v>
      </c>
      <c r="B18264" t="s">
        <v>2510</v>
      </c>
      <c r="C18264" t="s">
        <v>98</v>
      </c>
      <c r="D18264">
        <v>2020</v>
      </c>
      <c r="E18264" t="s">
        <v>2511</v>
      </c>
      <c r="F18264" t="s">
        <v>364</v>
      </c>
      <c r="G18264" t="s">
        <v>368</v>
      </c>
      <c r="H18264">
        <v>3754</v>
      </c>
      <c r="I18264">
        <v>3344</v>
      </c>
      <c r="J18264">
        <v>3292</v>
      </c>
      <c r="K18264">
        <v>3292</v>
      </c>
      <c r="L18264">
        <v>98.4</v>
      </c>
      <c r="M18264">
        <v>87.69</v>
      </c>
      <c r="N18264">
        <f>COUNTIF(Cod_Mun_Norte!B:B,DADOS_SNIS_Minas!A18264)</f>
        <v>0</v>
      </c>
    </row>
    <row r="18265" spans="1:14" x14ac:dyDescent="0.2">
      <c r="A18265">
        <v>316090</v>
      </c>
      <c r="B18265" t="s">
        <v>2510</v>
      </c>
      <c r="C18265" t="s">
        <v>98</v>
      </c>
      <c r="D18265">
        <v>2019</v>
      </c>
      <c r="E18265" t="s">
        <v>361</v>
      </c>
      <c r="F18265" t="s">
        <v>362</v>
      </c>
      <c r="G18265" t="s">
        <v>119</v>
      </c>
      <c r="H18265">
        <v>3738</v>
      </c>
      <c r="I18265">
        <v>3329</v>
      </c>
      <c r="J18265">
        <v>3251</v>
      </c>
      <c r="K18265">
        <v>3251</v>
      </c>
      <c r="L18265">
        <v>97.7</v>
      </c>
      <c r="M18265">
        <v>86.97</v>
      </c>
      <c r="N18265">
        <f>COUNTIF(Cod_Mun_Norte!B:B,DADOS_SNIS_Minas!A18265)</f>
        <v>0</v>
      </c>
    </row>
    <row r="18266" spans="1:14" x14ac:dyDescent="0.2">
      <c r="A18266">
        <v>316090</v>
      </c>
      <c r="B18266" t="s">
        <v>2510</v>
      </c>
      <c r="C18266" t="s">
        <v>98</v>
      </c>
      <c r="D18266">
        <v>2018</v>
      </c>
      <c r="E18266" t="s">
        <v>361</v>
      </c>
      <c r="F18266" t="s">
        <v>362</v>
      </c>
      <c r="H18266">
        <v>3721</v>
      </c>
      <c r="I18266">
        <v>3314</v>
      </c>
      <c r="J18266">
        <v>3245</v>
      </c>
      <c r="K18266">
        <v>3245</v>
      </c>
      <c r="L18266">
        <v>97.9</v>
      </c>
      <c r="M18266">
        <v>87.21</v>
      </c>
      <c r="N18266">
        <f>COUNTIF(Cod_Mun_Norte!B:B,DADOS_SNIS_Minas!A18266)</f>
        <v>0</v>
      </c>
    </row>
    <row r="18267" spans="1:14" x14ac:dyDescent="0.2">
      <c r="A18267">
        <v>316090</v>
      </c>
      <c r="B18267" t="s">
        <v>2510</v>
      </c>
      <c r="C18267" t="s">
        <v>98</v>
      </c>
      <c r="D18267">
        <v>2017</v>
      </c>
      <c r="E18267" t="s">
        <v>361</v>
      </c>
      <c r="F18267" t="s">
        <v>362</v>
      </c>
      <c r="H18267">
        <v>3747</v>
      </c>
      <c r="I18267">
        <v>3337</v>
      </c>
      <c r="J18267">
        <v>3232</v>
      </c>
      <c r="K18267">
        <v>3232</v>
      </c>
      <c r="L18267">
        <v>96.9</v>
      </c>
      <c r="M18267">
        <v>86.26</v>
      </c>
      <c r="N18267">
        <f>COUNTIF(Cod_Mun_Norte!B:B,DADOS_SNIS_Minas!A18267)</f>
        <v>0</v>
      </c>
    </row>
    <row r="18268" spans="1:14" x14ac:dyDescent="0.2">
      <c r="A18268">
        <v>316090</v>
      </c>
      <c r="B18268" t="s">
        <v>2510</v>
      </c>
      <c r="C18268" t="s">
        <v>98</v>
      </c>
      <c r="D18268">
        <v>2016</v>
      </c>
      <c r="E18268" t="s">
        <v>2511</v>
      </c>
      <c r="F18268" t="s">
        <v>364</v>
      </c>
      <c r="H18268">
        <v>3730</v>
      </c>
      <c r="I18268">
        <v>3322</v>
      </c>
      <c r="J18268">
        <v>3257</v>
      </c>
      <c r="K18268">
        <v>3257</v>
      </c>
      <c r="L18268">
        <v>98</v>
      </c>
      <c r="M18268">
        <v>87.32</v>
      </c>
      <c r="N18268">
        <f>COUNTIF(Cod_Mun_Norte!B:B,DADOS_SNIS_Minas!A18268)</f>
        <v>0</v>
      </c>
    </row>
    <row r="18269" spans="1:14" x14ac:dyDescent="0.2">
      <c r="A18269">
        <v>316090</v>
      </c>
      <c r="B18269" t="s">
        <v>2510</v>
      </c>
      <c r="C18269" t="s">
        <v>98</v>
      </c>
      <c r="D18269">
        <v>2015</v>
      </c>
      <c r="E18269" t="s">
        <v>2511</v>
      </c>
      <c r="F18269" t="s">
        <v>364</v>
      </c>
      <c r="H18269">
        <v>3712</v>
      </c>
      <c r="I18269">
        <v>3306</v>
      </c>
      <c r="J18269">
        <v>3215</v>
      </c>
      <c r="K18269">
        <v>3215</v>
      </c>
      <c r="L18269">
        <v>97.3</v>
      </c>
      <c r="M18269">
        <v>86.61</v>
      </c>
      <c r="N18269">
        <f>COUNTIF(Cod_Mun_Norte!B:B,DADOS_SNIS_Minas!A18269)</f>
        <v>0</v>
      </c>
    </row>
    <row r="18270" spans="1:14" x14ac:dyDescent="0.2">
      <c r="A18270">
        <v>316090</v>
      </c>
      <c r="B18270" t="s">
        <v>2510</v>
      </c>
      <c r="C18270" t="s">
        <v>98</v>
      </c>
      <c r="D18270">
        <v>2014</v>
      </c>
      <c r="E18270" t="s">
        <v>361</v>
      </c>
      <c r="F18270" t="s">
        <v>362</v>
      </c>
      <c r="H18270">
        <v>3693</v>
      </c>
      <c r="I18270">
        <v>3289</v>
      </c>
      <c r="J18270">
        <v>3289</v>
      </c>
      <c r="K18270">
        <v>3289</v>
      </c>
      <c r="L18270">
        <v>100</v>
      </c>
      <c r="M18270">
        <v>89.06</v>
      </c>
      <c r="N18270">
        <f>COUNTIF(Cod_Mun_Norte!B:B,DADOS_SNIS_Minas!A18270)</f>
        <v>0</v>
      </c>
    </row>
    <row r="18271" spans="1:14" x14ac:dyDescent="0.2">
      <c r="A18271">
        <v>316090</v>
      </c>
      <c r="B18271" t="s">
        <v>2510</v>
      </c>
      <c r="C18271" t="s">
        <v>98</v>
      </c>
      <c r="D18271">
        <v>2013</v>
      </c>
      <c r="E18271" t="s">
        <v>2511</v>
      </c>
      <c r="F18271" t="s">
        <v>364</v>
      </c>
      <c r="H18271">
        <v>3673</v>
      </c>
      <c r="I18271">
        <v>3272</v>
      </c>
      <c r="J18271">
        <v>3272</v>
      </c>
      <c r="K18271">
        <v>3272</v>
      </c>
      <c r="L18271">
        <v>100</v>
      </c>
      <c r="M18271">
        <v>89.08</v>
      </c>
      <c r="N18271">
        <f>COUNTIF(Cod_Mun_Norte!B:B,DADOS_SNIS_Minas!A18271)</f>
        <v>0</v>
      </c>
    </row>
    <row r="18272" spans="1:14" x14ac:dyDescent="0.2">
      <c r="A18272">
        <v>316090</v>
      </c>
      <c r="B18272" t="s">
        <v>2510</v>
      </c>
      <c r="C18272" t="s">
        <v>98</v>
      </c>
      <c r="D18272">
        <v>2012</v>
      </c>
      <c r="E18272" t="s">
        <v>2511</v>
      </c>
      <c r="F18272" t="s">
        <v>364</v>
      </c>
      <c r="H18272">
        <v>3548</v>
      </c>
      <c r="I18272">
        <v>3160</v>
      </c>
      <c r="J18272">
        <v>3160</v>
      </c>
      <c r="K18272">
        <v>3160</v>
      </c>
      <c r="L18272">
        <v>100</v>
      </c>
      <c r="M18272">
        <v>89.06</v>
      </c>
      <c r="N18272">
        <f>COUNTIF(Cod_Mun_Norte!B:B,DADOS_SNIS_Minas!A18272)</f>
        <v>0</v>
      </c>
    </row>
    <row r="18273" spans="1:14" x14ac:dyDescent="0.2">
      <c r="A18273">
        <v>316090</v>
      </c>
      <c r="B18273" t="s">
        <v>2510</v>
      </c>
      <c r="C18273" t="s">
        <v>98</v>
      </c>
      <c r="D18273">
        <v>2011</v>
      </c>
      <c r="E18273" t="s">
        <v>2511</v>
      </c>
      <c r="F18273" t="s">
        <v>364</v>
      </c>
      <c r="H18273">
        <v>3531</v>
      </c>
      <c r="I18273">
        <v>3145</v>
      </c>
      <c r="J18273">
        <v>3145</v>
      </c>
      <c r="K18273">
        <v>3145</v>
      </c>
      <c r="L18273">
        <v>100</v>
      </c>
      <c r="M18273">
        <v>89.07</v>
      </c>
      <c r="N18273">
        <f>COUNTIF(Cod_Mun_Norte!B:B,DADOS_SNIS_Minas!A18273)</f>
        <v>0</v>
      </c>
    </row>
    <row r="18274" spans="1:14" x14ac:dyDescent="0.2">
      <c r="A18274">
        <v>316090</v>
      </c>
      <c r="B18274" t="s">
        <v>2510</v>
      </c>
      <c r="C18274" t="s">
        <v>98</v>
      </c>
      <c r="D18274">
        <v>2010</v>
      </c>
      <c r="E18274" t="s">
        <v>2511</v>
      </c>
      <c r="F18274" t="s">
        <v>364</v>
      </c>
      <c r="H18274">
        <v>3513</v>
      </c>
      <c r="I18274">
        <v>3129</v>
      </c>
      <c r="J18274">
        <v>3129</v>
      </c>
      <c r="K18274">
        <v>3129</v>
      </c>
      <c r="L18274">
        <v>100</v>
      </c>
      <c r="M18274">
        <v>89.07</v>
      </c>
      <c r="N18274">
        <f>COUNTIF(Cod_Mun_Norte!B:B,DADOS_SNIS_Minas!A18274)</f>
        <v>0</v>
      </c>
    </row>
    <row r="18275" spans="1:14" x14ac:dyDescent="0.2">
      <c r="A18275">
        <v>316090</v>
      </c>
      <c r="B18275" t="s">
        <v>2510</v>
      </c>
      <c r="C18275" t="s">
        <v>98</v>
      </c>
      <c r="D18275">
        <v>2009</v>
      </c>
      <c r="E18275" t="s">
        <v>361</v>
      </c>
      <c r="F18275" t="s">
        <v>362</v>
      </c>
      <c r="H18275">
        <v>3657</v>
      </c>
      <c r="I18275">
        <v>3117</v>
      </c>
      <c r="J18275">
        <v>4661</v>
      </c>
      <c r="K18275">
        <v>4661</v>
      </c>
      <c r="L18275">
        <v>100</v>
      </c>
      <c r="M18275">
        <v>100</v>
      </c>
      <c r="N18275">
        <f>COUNTIF(Cod_Mun_Norte!B:B,DADOS_SNIS_Minas!A18275)</f>
        <v>0</v>
      </c>
    </row>
    <row r="18276" spans="1:14" x14ac:dyDescent="0.2">
      <c r="A18276">
        <v>316090</v>
      </c>
      <c r="B18276" t="s">
        <v>2510</v>
      </c>
      <c r="C18276" t="s">
        <v>98</v>
      </c>
      <c r="D18276">
        <v>2008</v>
      </c>
      <c r="E18276" t="s">
        <v>361</v>
      </c>
      <c r="F18276" t="s">
        <v>362</v>
      </c>
      <c r="H18276">
        <v>3625</v>
      </c>
      <c r="I18276">
        <v>3090</v>
      </c>
      <c r="J18276">
        <v>4416</v>
      </c>
      <c r="K18276">
        <v>4416</v>
      </c>
      <c r="L18276">
        <v>100</v>
      </c>
      <c r="M18276">
        <v>100</v>
      </c>
      <c r="N18276">
        <f>COUNTIF(Cod_Mun_Norte!B:B,DADOS_SNIS_Minas!A18276)</f>
        <v>0</v>
      </c>
    </row>
    <row r="18277" spans="1:14" x14ac:dyDescent="0.2">
      <c r="A18277">
        <v>316090</v>
      </c>
      <c r="B18277" t="s">
        <v>2510</v>
      </c>
      <c r="C18277" t="s">
        <v>98</v>
      </c>
      <c r="D18277">
        <v>2007</v>
      </c>
      <c r="E18277" t="s">
        <v>361</v>
      </c>
      <c r="F18277" t="s">
        <v>362</v>
      </c>
      <c r="H18277">
        <v>3488</v>
      </c>
      <c r="I18277">
        <v>2973</v>
      </c>
      <c r="J18277">
        <v>4208</v>
      </c>
      <c r="K18277">
        <v>4208</v>
      </c>
      <c r="L18277">
        <v>100</v>
      </c>
      <c r="M18277">
        <v>100</v>
      </c>
      <c r="N18277">
        <f>COUNTIF(Cod_Mun_Norte!B:B,DADOS_SNIS_Minas!A18277)</f>
        <v>0</v>
      </c>
    </row>
    <row r="18278" spans="1:14" x14ac:dyDescent="0.2">
      <c r="A18278">
        <v>316090</v>
      </c>
      <c r="B18278" t="s">
        <v>2510</v>
      </c>
      <c r="C18278" t="s">
        <v>98</v>
      </c>
      <c r="D18278">
        <v>2006</v>
      </c>
      <c r="E18278" t="s">
        <v>361</v>
      </c>
      <c r="F18278" t="s">
        <v>362</v>
      </c>
      <c r="H18278">
        <v>3344</v>
      </c>
      <c r="I18278">
        <v>2769</v>
      </c>
      <c r="J18278">
        <v>4026</v>
      </c>
      <c r="K18278">
        <v>4026</v>
      </c>
      <c r="L18278">
        <v>100</v>
      </c>
      <c r="M18278">
        <v>100</v>
      </c>
      <c r="N18278">
        <f>COUNTIF(Cod_Mun_Norte!B:B,DADOS_SNIS_Minas!A18278)</f>
        <v>0</v>
      </c>
    </row>
    <row r="18279" spans="1:14" x14ac:dyDescent="0.2">
      <c r="A18279">
        <v>316090</v>
      </c>
      <c r="B18279" t="s">
        <v>2510</v>
      </c>
      <c r="C18279" t="s">
        <v>98</v>
      </c>
      <c r="D18279">
        <v>2005</v>
      </c>
      <c r="E18279" t="s">
        <v>361</v>
      </c>
      <c r="F18279" t="s">
        <v>362</v>
      </c>
      <c r="H18279">
        <v>3335</v>
      </c>
      <c r="I18279">
        <v>2762</v>
      </c>
      <c r="J18279">
        <v>3970</v>
      </c>
      <c r="K18279">
        <v>3970</v>
      </c>
      <c r="L18279">
        <v>100</v>
      </c>
      <c r="M18279">
        <v>100</v>
      </c>
      <c r="N18279">
        <f>COUNTIF(Cod_Mun_Norte!B:B,DADOS_SNIS_Minas!A18279)</f>
        <v>0</v>
      </c>
    </row>
    <row r="18280" spans="1:14" x14ac:dyDescent="0.2">
      <c r="A18280">
        <v>316090</v>
      </c>
      <c r="B18280" t="s">
        <v>2510</v>
      </c>
      <c r="C18280" t="s">
        <v>98</v>
      </c>
      <c r="D18280">
        <v>2004</v>
      </c>
      <c r="E18280" t="s">
        <v>361</v>
      </c>
      <c r="F18280" t="s">
        <v>362</v>
      </c>
      <c r="H18280">
        <v>3325</v>
      </c>
      <c r="I18280">
        <v>2754</v>
      </c>
      <c r="N18280">
        <f>COUNTIF(Cod_Mun_Norte!B:B,DADOS_SNIS_Minas!A18280)</f>
        <v>0</v>
      </c>
    </row>
    <row r="18281" spans="1:14" x14ac:dyDescent="0.2">
      <c r="A18281">
        <v>316090</v>
      </c>
      <c r="B18281" t="s">
        <v>2510</v>
      </c>
      <c r="C18281" t="s">
        <v>98</v>
      </c>
      <c r="D18281">
        <v>2003</v>
      </c>
      <c r="E18281" t="s">
        <v>361</v>
      </c>
      <c r="F18281" t="s">
        <v>362</v>
      </c>
      <c r="H18281">
        <v>3308</v>
      </c>
      <c r="I18281">
        <v>2740</v>
      </c>
      <c r="N18281">
        <f>COUNTIF(Cod_Mun_Norte!B:B,DADOS_SNIS_Minas!A18281)</f>
        <v>0</v>
      </c>
    </row>
    <row r="18282" spans="1:14" x14ac:dyDescent="0.2">
      <c r="A18282">
        <v>316090</v>
      </c>
      <c r="B18282" t="s">
        <v>2510</v>
      </c>
      <c r="C18282" t="s">
        <v>98</v>
      </c>
      <c r="D18282">
        <v>2002</v>
      </c>
      <c r="E18282" t="s">
        <v>361</v>
      </c>
      <c r="F18282" t="s">
        <v>362</v>
      </c>
      <c r="H18282">
        <v>3300</v>
      </c>
      <c r="I18282">
        <v>2733</v>
      </c>
      <c r="N18282">
        <f>COUNTIF(Cod_Mun_Norte!B:B,DADOS_SNIS_Minas!A18282)</f>
        <v>0</v>
      </c>
    </row>
    <row r="18283" spans="1:14" x14ac:dyDescent="0.2">
      <c r="A18283">
        <v>316090</v>
      </c>
      <c r="B18283" t="s">
        <v>2510</v>
      </c>
      <c r="C18283" t="s">
        <v>98</v>
      </c>
      <c r="D18283">
        <v>2001</v>
      </c>
      <c r="E18283" t="s">
        <v>361</v>
      </c>
      <c r="F18283" t="s">
        <v>362</v>
      </c>
      <c r="H18283">
        <v>3288</v>
      </c>
      <c r="I18283">
        <v>2723</v>
      </c>
      <c r="N18283">
        <f>COUNTIF(Cod_Mun_Norte!B:B,DADOS_SNIS_Minas!A18283)</f>
        <v>0</v>
      </c>
    </row>
    <row r="18284" spans="1:14" x14ac:dyDescent="0.2">
      <c r="A18284">
        <v>316090</v>
      </c>
      <c r="B18284" t="s">
        <v>2510</v>
      </c>
      <c r="C18284" t="s">
        <v>98</v>
      </c>
      <c r="D18284">
        <v>2000</v>
      </c>
      <c r="E18284" t="s">
        <v>361</v>
      </c>
      <c r="F18284" t="s">
        <v>362</v>
      </c>
      <c r="H18284">
        <v>3282</v>
      </c>
      <c r="I18284">
        <v>2718</v>
      </c>
      <c r="N18284">
        <f>COUNTIF(Cod_Mun_Norte!B:B,DADOS_SNIS_Minas!A18284)</f>
        <v>0</v>
      </c>
    </row>
    <row r="18285" spans="1:14" x14ac:dyDescent="0.2">
      <c r="A18285">
        <v>316090</v>
      </c>
      <c r="B18285" t="s">
        <v>2510</v>
      </c>
      <c r="C18285" t="s">
        <v>98</v>
      </c>
      <c r="D18285">
        <v>1999</v>
      </c>
      <c r="E18285" t="s">
        <v>361</v>
      </c>
      <c r="F18285" t="s">
        <v>362</v>
      </c>
      <c r="H18285">
        <v>3254</v>
      </c>
      <c r="I18285">
        <v>2626</v>
      </c>
      <c r="N18285">
        <f>COUNTIF(Cod_Mun_Norte!B:B,DADOS_SNIS_Minas!A18285)</f>
        <v>0</v>
      </c>
    </row>
    <row r="18286" spans="1:14" x14ac:dyDescent="0.2">
      <c r="A18286">
        <v>316090</v>
      </c>
      <c r="B18286" t="s">
        <v>2510</v>
      </c>
      <c r="C18286" t="s">
        <v>98</v>
      </c>
      <c r="D18286">
        <v>1998</v>
      </c>
      <c r="E18286" t="s">
        <v>361</v>
      </c>
      <c r="F18286" t="s">
        <v>362</v>
      </c>
      <c r="H18286">
        <v>3246</v>
      </c>
      <c r="I18286">
        <v>2620</v>
      </c>
      <c r="N18286">
        <f>COUNTIF(Cod_Mun_Norte!B:B,DADOS_SNIS_Minas!A18286)</f>
        <v>0</v>
      </c>
    </row>
    <row r="18287" spans="1:14" x14ac:dyDescent="0.2">
      <c r="A18287">
        <v>316090</v>
      </c>
      <c r="B18287" t="s">
        <v>2510</v>
      </c>
      <c r="C18287" t="s">
        <v>98</v>
      </c>
      <c r="D18287">
        <v>1997</v>
      </c>
      <c r="H18287">
        <v>3238</v>
      </c>
      <c r="I18287">
        <v>2613</v>
      </c>
      <c r="N18287">
        <f>COUNTIF(Cod_Mun_Norte!B:B,DADOS_SNIS_Minas!A18287)</f>
        <v>0</v>
      </c>
    </row>
    <row r="18288" spans="1:14" x14ac:dyDescent="0.2">
      <c r="A18288">
        <v>316090</v>
      </c>
      <c r="B18288" t="s">
        <v>2510</v>
      </c>
      <c r="C18288" t="s">
        <v>98</v>
      </c>
      <c r="D18288">
        <v>1996</v>
      </c>
      <c r="H18288">
        <v>3229</v>
      </c>
      <c r="I18288">
        <v>2606</v>
      </c>
      <c r="N18288">
        <f>COUNTIF(Cod_Mun_Norte!B:B,DADOS_SNIS_Minas!A18288)</f>
        <v>0</v>
      </c>
    </row>
    <row r="18289" spans="1:14" x14ac:dyDescent="0.2">
      <c r="A18289">
        <v>316090</v>
      </c>
      <c r="B18289" t="s">
        <v>2510</v>
      </c>
      <c r="C18289" t="s">
        <v>98</v>
      </c>
      <c r="D18289">
        <v>1995</v>
      </c>
      <c r="H18289">
        <v>3303</v>
      </c>
      <c r="I18289">
        <v>2666</v>
      </c>
      <c r="N18289">
        <f>COUNTIF(Cod_Mun_Norte!B:B,DADOS_SNIS_Minas!A18289)</f>
        <v>0</v>
      </c>
    </row>
    <row r="18290" spans="1:14" x14ac:dyDescent="0.2">
      <c r="A18290">
        <v>316095</v>
      </c>
      <c r="B18290" t="s">
        <v>2512</v>
      </c>
      <c r="C18290" t="s">
        <v>98</v>
      </c>
      <c r="D18290">
        <v>2020</v>
      </c>
      <c r="E18290" t="s">
        <v>361</v>
      </c>
      <c r="F18290" t="s">
        <v>362</v>
      </c>
      <c r="G18290" t="s">
        <v>119</v>
      </c>
      <c r="H18290">
        <v>5658</v>
      </c>
      <c r="I18290">
        <v>2697</v>
      </c>
      <c r="J18290">
        <v>2344</v>
      </c>
      <c r="K18290">
        <v>2344</v>
      </c>
      <c r="L18290">
        <v>86.9</v>
      </c>
      <c r="M18290">
        <v>41.43</v>
      </c>
      <c r="N18290">
        <f>COUNTIF(Cod_Mun_Norte!B:B,DADOS_SNIS_Minas!A18290)</f>
        <v>0</v>
      </c>
    </row>
    <row r="18291" spans="1:14" x14ac:dyDescent="0.2">
      <c r="A18291">
        <v>316095</v>
      </c>
      <c r="B18291" t="s">
        <v>2512</v>
      </c>
      <c r="C18291" t="s">
        <v>98</v>
      </c>
      <c r="D18291">
        <v>2019</v>
      </c>
      <c r="E18291" t="s">
        <v>361</v>
      </c>
      <c r="F18291" t="s">
        <v>362</v>
      </c>
      <c r="G18291" t="s">
        <v>119</v>
      </c>
      <c r="H18291">
        <v>5644</v>
      </c>
      <c r="I18291">
        <v>2691</v>
      </c>
      <c r="J18291">
        <v>2280</v>
      </c>
      <c r="K18291">
        <v>2280</v>
      </c>
      <c r="L18291">
        <v>84.7</v>
      </c>
      <c r="M18291">
        <v>40.4</v>
      </c>
      <c r="N18291">
        <f>COUNTIF(Cod_Mun_Norte!B:B,DADOS_SNIS_Minas!A18291)</f>
        <v>0</v>
      </c>
    </row>
    <row r="18292" spans="1:14" x14ac:dyDescent="0.2">
      <c r="A18292">
        <v>316095</v>
      </c>
      <c r="B18292" t="s">
        <v>2512</v>
      </c>
      <c r="C18292" t="s">
        <v>98</v>
      </c>
      <c r="D18292">
        <v>2018</v>
      </c>
      <c r="E18292" t="s">
        <v>361</v>
      </c>
      <c r="F18292" t="s">
        <v>362</v>
      </c>
      <c r="H18292">
        <v>5630</v>
      </c>
      <c r="I18292">
        <v>2684</v>
      </c>
      <c r="J18292">
        <v>2287</v>
      </c>
      <c r="K18292">
        <v>2287</v>
      </c>
      <c r="L18292">
        <v>85.2</v>
      </c>
      <c r="M18292">
        <v>40.619999999999997</v>
      </c>
      <c r="N18292">
        <f>COUNTIF(Cod_Mun_Norte!B:B,DADOS_SNIS_Minas!A18292)</f>
        <v>0</v>
      </c>
    </row>
    <row r="18293" spans="1:14" x14ac:dyDescent="0.2">
      <c r="A18293">
        <v>316095</v>
      </c>
      <c r="B18293" t="s">
        <v>2512</v>
      </c>
      <c r="C18293" t="s">
        <v>98</v>
      </c>
      <c r="D18293">
        <v>2017</v>
      </c>
      <c r="E18293" t="s">
        <v>361</v>
      </c>
      <c r="F18293" t="s">
        <v>362</v>
      </c>
      <c r="H18293">
        <v>5697</v>
      </c>
      <c r="I18293">
        <v>2716</v>
      </c>
      <c r="J18293">
        <v>2273</v>
      </c>
      <c r="K18293">
        <v>2273</v>
      </c>
      <c r="L18293">
        <v>83.7</v>
      </c>
      <c r="M18293">
        <v>39.9</v>
      </c>
      <c r="N18293">
        <f>COUNTIF(Cod_Mun_Norte!B:B,DADOS_SNIS_Minas!A18293)</f>
        <v>0</v>
      </c>
    </row>
    <row r="18294" spans="1:14" x14ac:dyDescent="0.2">
      <c r="A18294">
        <v>316095</v>
      </c>
      <c r="B18294" t="s">
        <v>2512</v>
      </c>
      <c r="C18294" t="s">
        <v>98</v>
      </c>
      <c r="D18294">
        <v>2016</v>
      </c>
      <c r="E18294" t="s">
        <v>361</v>
      </c>
      <c r="F18294" t="s">
        <v>362</v>
      </c>
      <c r="H18294">
        <v>5680</v>
      </c>
      <c r="I18294">
        <v>2708</v>
      </c>
      <c r="J18294">
        <v>2228</v>
      </c>
      <c r="K18294">
        <v>2228</v>
      </c>
      <c r="L18294">
        <v>82.3</v>
      </c>
      <c r="M18294">
        <v>39.229999999999997</v>
      </c>
      <c r="N18294">
        <f>COUNTIF(Cod_Mun_Norte!B:B,DADOS_SNIS_Minas!A18294)</f>
        <v>0</v>
      </c>
    </row>
    <row r="18295" spans="1:14" x14ac:dyDescent="0.2">
      <c r="A18295">
        <v>316095</v>
      </c>
      <c r="B18295" t="s">
        <v>2512</v>
      </c>
      <c r="C18295" t="s">
        <v>98</v>
      </c>
      <c r="D18295">
        <v>2015</v>
      </c>
      <c r="E18295" t="s">
        <v>361</v>
      </c>
      <c r="F18295" t="s">
        <v>362</v>
      </c>
      <c r="H18295">
        <v>5661</v>
      </c>
      <c r="I18295">
        <v>2699</v>
      </c>
      <c r="J18295">
        <v>2171</v>
      </c>
      <c r="K18295">
        <v>2171</v>
      </c>
      <c r="L18295">
        <v>80.400000000000006</v>
      </c>
      <c r="M18295">
        <v>38.35</v>
      </c>
      <c r="N18295">
        <f>COUNTIF(Cod_Mun_Norte!B:B,DADOS_SNIS_Minas!A18295)</f>
        <v>0</v>
      </c>
    </row>
    <row r="18296" spans="1:14" x14ac:dyDescent="0.2">
      <c r="A18296">
        <v>316095</v>
      </c>
      <c r="B18296" t="s">
        <v>2512</v>
      </c>
      <c r="C18296" t="s">
        <v>98</v>
      </c>
      <c r="D18296">
        <v>2014</v>
      </c>
      <c r="E18296" t="s">
        <v>2513</v>
      </c>
      <c r="F18296" t="s">
        <v>364</v>
      </c>
      <c r="H18296">
        <v>5642</v>
      </c>
      <c r="I18296">
        <v>2690</v>
      </c>
      <c r="J18296">
        <v>2465</v>
      </c>
      <c r="K18296">
        <v>2465</v>
      </c>
      <c r="L18296">
        <v>91.6</v>
      </c>
      <c r="M18296">
        <v>43.69</v>
      </c>
      <c r="N18296">
        <f>COUNTIF(Cod_Mun_Norte!B:B,DADOS_SNIS_Minas!A18296)</f>
        <v>0</v>
      </c>
    </row>
    <row r="18297" spans="1:14" x14ac:dyDescent="0.2">
      <c r="A18297">
        <v>316095</v>
      </c>
      <c r="B18297" t="s">
        <v>2512</v>
      </c>
      <c r="C18297" t="s">
        <v>98</v>
      </c>
      <c r="D18297">
        <v>2013</v>
      </c>
      <c r="E18297" t="s">
        <v>361</v>
      </c>
      <c r="F18297" t="s">
        <v>362</v>
      </c>
      <c r="H18297">
        <v>5622</v>
      </c>
      <c r="I18297">
        <v>2680</v>
      </c>
      <c r="J18297">
        <v>2363</v>
      </c>
      <c r="K18297">
        <v>2363</v>
      </c>
      <c r="L18297">
        <v>88.2</v>
      </c>
      <c r="M18297">
        <v>42.03</v>
      </c>
      <c r="N18297">
        <f>COUNTIF(Cod_Mun_Norte!B:B,DADOS_SNIS_Minas!A18297)</f>
        <v>0</v>
      </c>
    </row>
    <row r="18298" spans="1:14" x14ac:dyDescent="0.2">
      <c r="A18298">
        <v>316095</v>
      </c>
      <c r="B18298" t="s">
        <v>2512</v>
      </c>
      <c r="C18298" t="s">
        <v>98</v>
      </c>
      <c r="D18298">
        <v>2012</v>
      </c>
      <c r="E18298" t="s">
        <v>2514</v>
      </c>
      <c r="F18298" t="s">
        <v>360</v>
      </c>
      <c r="H18298">
        <v>5441</v>
      </c>
      <c r="I18298">
        <v>2594</v>
      </c>
      <c r="J18298">
        <v>2182</v>
      </c>
      <c r="K18298">
        <v>2182</v>
      </c>
      <c r="L18298">
        <v>84.1</v>
      </c>
      <c r="M18298">
        <v>40.1</v>
      </c>
      <c r="N18298">
        <f>COUNTIF(Cod_Mun_Norte!B:B,DADOS_SNIS_Minas!A18298)</f>
        <v>0</v>
      </c>
    </row>
    <row r="18299" spans="1:14" x14ac:dyDescent="0.2">
      <c r="A18299">
        <v>316095</v>
      </c>
      <c r="B18299" t="s">
        <v>2512</v>
      </c>
      <c r="C18299" t="s">
        <v>98</v>
      </c>
      <c r="D18299">
        <v>2011</v>
      </c>
      <c r="E18299" t="s">
        <v>2515</v>
      </c>
      <c r="F18299" t="s">
        <v>359</v>
      </c>
      <c r="H18299">
        <v>5425</v>
      </c>
      <c r="I18299">
        <v>2586</v>
      </c>
      <c r="J18299">
        <v>2036</v>
      </c>
      <c r="K18299">
        <v>2036</v>
      </c>
      <c r="L18299">
        <v>78.7</v>
      </c>
      <c r="M18299">
        <v>37.53</v>
      </c>
      <c r="N18299">
        <f>COUNTIF(Cod_Mun_Norte!B:B,DADOS_SNIS_Minas!A18299)</f>
        <v>0</v>
      </c>
    </row>
    <row r="18300" spans="1:14" x14ac:dyDescent="0.2">
      <c r="A18300">
        <v>316095</v>
      </c>
      <c r="B18300" t="s">
        <v>2512</v>
      </c>
      <c r="C18300" t="s">
        <v>98</v>
      </c>
      <c r="D18300">
        <v>2010</v>
      </c>
      <c r="E18300" t="s">
        <v>2515</v>
      </c>
      <c r="F18300" t="s">
        <v>359</v>
      </c>
      <c r="H18300">
        <v>5408</v>
      </c>
      <c r="I18300">
        <v>2578</v>
      </c>
      <c r="J18300">
        <v>1964</v>
      </c>
      <c r="K18300">
        <v>1964</v>
      </c>
      <c r="L18300">
        <v>76.2</v>
      </c>
      <c r="M18300">
        <v>36.32</v>
      </c>
      <c r="N18300">
        <f>COUNTIF(Cod_Mun_Norte!B:B,DADOS_SNIS_Minas!A18300)</f>
        <v>0</v>
      </c>
    </row>
    <row r="18301" spans="1:14" x14ac:dyDescent="0.2">
      <c r="A18301">
        <v>316095</v>
      </c>
      <c r="B18301" t="s">
        <v>2512</v>
      </c>
      <c r="C18301" t="s">
        <v>98</v>
      </c>
      <c r="D18301">
        <v>2009</v>
      </c>
      <c r="E18301" t="s">
        <v>361</v>
      </c>
      <c r="F18301" t="s">
        <v>362</v>
      </c>
      <c r="H18301">
        <v>5418</v>
      </c>
      <c r="I18301">
        <v>2633</v>
      </c>
      <c r="J18301">
        <v>1877</v>
      </c>
      <c r="K18301">
        <v>1877</v>
      </c>
      <c r="L18301">
        <v>71.3</v>
      </c>
      <c r="M18301">
        <v>34.64</v>
      </c>
      <c r="N18301">
        <f>COUNTIF(Cod_Mun_Norte!B:B,DADOS_SNIS_Minas!A18301)</f>
        <v>0</v>
      </c>
    </row>
    <row r="18302" spans="1:14" x14ac:dyDescent="0.2">
      <c r="A18302">
        <v>316095</v>
      </c>
      <c r="B18302" t="s">
        <v>2512</v>
      </c>
      <c r="C18302" t="s">
        <v>98</v>
      </c>
      <c r="D18302">
        <v>2008</v>
      </c>
      <c r="E18302" t="s">
        <v>361</v>
      </c>
      <c r="F18302" t="s">
        <v>362</v>
      </c>
      <c r="H18302">
        <v>5402</v>
      </c>
      <c r="I18302">
        <v>2626</v>
      </c>
      <c r="J18302">
        <v>1793</v>
      </c>
      <c r="K18302">
        <v>1793</v>
      </c>
      <c r="L18302">
        <v>68.3</v>
      </c>
      <c r="M18302">
        <v>33.19</v>
      </c>
      <c r="N18302">
        <f>COUNTIF(Cod_Mun_Norte!B:B,DADOS_SNIS_Minas!A18302)</f>
        <v>0</v>
      </c>
    </row>
    <row r="18303" spans="1:14" x14ac:dyDescent="0.2">
      <c r="A18303">
        <v>316095</v>
      </c>
      <c r="B18303" t="s">
        <v>2512</v>
      </c>
      <c r="C18303" t="s">
        <v>98</v>
      </c>
      <c r="D18303">
        <v>2007</v>
      </c>
      <c r="E18303" t="s">
        <v>361</v>
      </c>
      <c r="F18303" t="s">
        <v>362</v>
      </c>
      <c r="H18303">
        <v>5232</v>
      </c>
      <c r="I18303">
        <v>2543</v>
      </c>
      <c r="J18303">
        <v>1637</v>
      </c>
      <c r="K18303">
        <v>1637</v>
      </c>
      <c r="L18303">
        <v>64.400000000000006</v>
      </c>
      <c r="M18303">
        <v>31.29</v>
      </c>
      <c r="N18303">
        <f>COUNTIF(Cod_Mun_Norte!B:B,DADOS_SNIS_Minas!A18303)</f>
        <v>0</v>
      </c>
    </row>
    <row r="18304" spans="1:14" x14ac:dyDescent="0.2">
      <c r="A18304">
        <v>316095</v>
      </c>
      <c r="B18304" t="s">
        <v>2512</v>
      </c>
      <c r="C18304" t="s">
        <v>98</v>
      </c>
      <c r="D18304">
        <v>2006</v>
      </c>
      <c r="E18304" t="s">
        <v>361</v>
      </c>
      <c r="F18304" t="s">
        <v>362</v>
      </c>
      <c r="H18304">
        <v>5794</v>
      </c>
      <c r="I18304">
        <v>2491</v>
      </c>
      <c r="J18304">
        <v>1586</v>
      </c>
      <c r="K18304">
        <v>1586</v>
      </c>
      <c r="L18304">
        <v>63.7</v>
      </c>
      <c r="M18304">
        <v>27.37</v>
      </c>
      <c r="N18304">
        <f>COUNTIF(Cod_Mun_Norte!B:B,DADOS_SNIS_Minas!A18304)</f>
        <v>0</v>
      </c>
    </row>
    <row r="18305" spans="1:14" x14ac:dyDescent="0.2">
      <c r="A18305">
        <v>316095</v>
      </c>
      <c r="B18305" t="s">
        <v>2512</v>
      </c>
      <c r="C18305" t="s">
        <v>98</v>
      </c>
      <c r="D18305">
        <v>2005</v>
      </c>
      <c r="E18305" t="s">
        <v>361</v>
      </c>
      <c r="F18305" t="s">
        <v>362</v>
      </c>
      <c r="H18305">
        <v>5702</v>
      </c>
      <c r="I18305">
        <v>2451</v>
      </c>
      <c r="N18305">
        <f>COUNTIF(Cod_Mun_Norte!B:B,DADOS_SNIS_Minas!A18305)</f>
        <v>0</v>
      </c>
    </row>
    <row r="18306" spans="1:14" x14ac:dyDescent="0.2">
      <c r="A18306">
        <v>316095</v>
      </c>
      <c r="B18306" t="s">
        <v>2512</v>
      </c>
      <c r="C18306" t="s">
        <v>98</v>
      </c>
      <c r="D18306">
        <v>2004</v>
      </c>
      <c r="E18306" t="s">
        <v>361</v>
      </c>
      <c r="F18306" t="s">
        <v>362</v>
      </c>
      <c r="H18306">
        <v>5610</v>
      </c>
      <c r="I18306">
        <v>2412</v>
      </c>
      <c r="N18306">
        <f>COUNTIF(Cod_Mun_Norte!B:B,DADOS_SNIS_Minas!A18306)</f>
        <v>0</v>
      </c>
    </row>
    <row r="18307" spans="1:14" x14ac:dyDescent="0.2">
      <c r="A18307">
        <v>316095</v>
      </c>
      <c r="B18307" t="s">
        <v>2512</v>
      </c>
      <c r="C18307" t="s">
        <v>98</v>
      </c>
      <c r="D18307">
        <v>2003</v>
      </c>
      <c r="E18307" t="s">
        <v>361</v>
      </c>
      <c r="F18307" t="s">
        <v>362</v>
      </c>
      <c r="H18307">
        <v>5443</v>
      </c>
      <c r="I18307">
        <v>2340</v>
      </c>
      <c r="N18307">
        <f>COUNTIF(Cod_Mun_Norte!B:B,DADOS_SNIS_Minas!A18307)</f>
        <v>0</v>
      </c>
    </row>
    <row r="18308" spans="1:14" x14ac:dyDescent="0.2">
      <c r="A18308">
        <v>316095</v>
      </c>
      <c r="B18308" t="s">
        <v>2512</v>
      </c>
      <c r="C18308" t="s">
        <v>98</v>
      </c>
      <c r="D18308">
        <v>2002</v>
      </c>
      <c r="E18308" t="s">
        <v>361</v>
      </c>
      <c r="F18308" t="s">
        <v>362</v>
      </c>
      <c r="H18308">
        <v>5363</v>
      </c>
      <c r="I18308">
        <v>2306</v>
      </c>
      <c r="N18308">
        <f>COUNTIF(Cod_Mun_Norte!B:B,DADOS_SNIS_Minas!A18308)</f>
        <v>0</v>
      </c>
    </row>
    <row r="18309" spans="1:14" x14ac:dyDescent="0.2">
      <c r="A18309">
        <v>316095</v>
      </c>
      <c r="B18309" t="s">
        <v>2512</v>
      </c>
      <c r="C18309" t="s">
        <v>98</v>
      </c>
      <c r="D18309">
        <v>2001</v>
      </c>
      <c r="H18309">
        <v>5299</v>
      </c>
      <c r="I18309">
        <v>2278</v>
      </c>
      <c r="N18309">
        <f>COUNTIF(Cod_Mun_Norte!B:B,DADOS_SNIS_Minas!A18309)</f>
        <v>0</v>
      </c>
    </row>
    <row r="18310" spans="1:14" x14ac:dyDescent="0.2">
      <c r="A18310">
        <v>316095</v>
      </c>
      <c r="B18310" t="s">
        <v>2512</v>
      </c>
      <c r="C18310" t="s">
        <v>98</v>
      </c>
      <c r="D18310">
        <v>2000</v>
      </c>
      <c r="H18310">
        <v>5192</v>
      </c>
      <c r="I18310">
        <v>2232</v>
      </c>
      <c r="N18310">
        <f>COUNTIF(Cod_Mun_Norte!B:B,DADOS_SNIS_Minas!A18310)</f>
        <v>0</v>
      </c>
    </row>
    <row r="18311" spans="1:14" x14ac:dyDescent="0.2">
      <c r="A18311">
        <v>316095</v>
      </c>
      <c r="B18311" t="s">
        <v>2512</v>
      </c>
      <c r="C18311" t="s">
        <v>98</v>
      </c>
      <c r="D18311">
        <v>1999</v>
      </c>
      <c r="H18311">
        <v>4275</v>
      </c>
      <c r="I18311">
        <v>1838</v>
      </c>
      <c r="N18311">
        <f>COUNTIF(Cod_Mun_Norte!B:B,DADOS_SNIS_Minas!A18311)</f>
        <v>0</v>
      </c>
    </row>
    <row r="18312" spans="1:14" x14ac:dyDescent="0.2">
      <c r="A18312">
        <v>316095</v>
      </c>
      <c r="B18312" t="s">
        <v>2512</v>
      </c>
      <c r="C18312" t="s">
        <v>98</v>
      </c>
      <c r="D18312">
        <v>1998</v>
      </c>
      <c r="H18312">
        <v>4287</v>
      </c>
      <c r="I18312">
        <v>1843</v>
      </c>
      <c r="N18312">
        <f>COUNTIF(Cod_Mun_Norte!B:B,DADOS_SNIS_Minas!A18312)</f>
        <v>0</v>
      </c>
    </row>
    <row r="18313" spans="1:14" x14ac:dyDescent="0.2">
      <c r="A18313">
        <v>316095</v>
      </c>
      <c r="B18313" t="s">
        <v>2512</v>
      </c>
      <c r="C18313" t="s">
        <v>98</v>
      </c>
      <c r="D18313">
        <v>1997</v>
      </c>
      <c r="H18313">
        <v>4299</v>
      </c>
      <c r="I18313">
        <v>1848</v>
      </c>
      <c r="N18313">
        <f>COUNTIF(Cod_Mun_Norte!B:B,DADOS_SNIS_Minas!A18313)</f>
        <v>0</v>
      </c>
    </row>
    <row r="18314" spans="1:14" x14ac:dyDescent="0.2">
      <c r="A18314">
        <v>316100</v>
      </c>
      <c r="B18314" t="s">
        <v>302</v>
      </c>
      <c r="C18314" t="s">
        <v>98</v>
      </c>
      <c r="D18314">
        <v>2020</v>
      </c>
      <c r="E18314" t="s">
        <v>2516</v>
      </c>
      <c r="F18314" t="s">
        <v>357</v>
      </c>
      <c r="G18314" t="s">
        <v>383</v>
      </c>
      <c r="H18314">
        <v>17327</v>
      </c>
      <c r="I18314">
        <v>10487</v>
      </c>
      <c r="J18314">
        <v>9473</v>
      </c>
      <c r="K18314">
        <v>9473</v>
      </c>
      <c r="L18314">
        <v>90.3</v>
      </c>
      <c r="M18314">
        <v>54.67</v>
      </c>
      <c r="N18314">
        <f>COUNTIF(Cod_Mun_Norte!B:B,DADOS_SNIS_Minas!A18314)</f>
        <v>0</v>
      </c>
    </row>
    <row r="18315" spans="1:14" x14ac:dyDescent="0.2">
      <c r="A18315">
        <v>316100</v>
      </c>
      <c r="B18315" t="s">
        <v>302</v>
      </c>
      <c r="C18315" t="s">
        <v>98</v>
      </c>
      <c r="D18315">
        <v>2019</v>
      </c>
      <c r="E18315" t="s">
        <v>2516</v>
      </c>
      <c r="F18315" t="s">
        <v>357</v>
      </c>
      <c r="G18315" t="s">
        <v>383</v>
      </c>
      <c r="H18315">
        <v>17359</v>
      </c>
      <c r="I18315">
        <v>10506</v>
      </c>
      <c r="J18315">
        <v>9302</v>
      </c>
      <c r="K18315">
        <v>9302</v>
      </c>
      <c r="L18315">
        <v>88.5</v>
      </c>
      <c r="M18315">
        <v>53.59</v>
      </c>
      <c r="N18315">
        <f>COUNTIF(Cod_Mun_Norte!B:B,DADOS_SNIS_Minas!A18315)</f>
        <v>0</v>
      </c>
    </row>
    <row r="18316" spans="1:14" x14ac:dyDescent="0.2">
      <c r="A18316">
        <v>316100</v>
      </c>
      <c r="B18316" t="s">
        <v>302</v>
      </c>
      <c r="C18316" t="s">
        <v>98</v>
      </c>
      <c r="D18316">
        <v>2018</v>
      </c>
      <c r="E18316" t="s">
        <v>2517</v>
      </c>
      <c r="F18316" t="s">
        <v>357</v>
      </c>
      <c r="H18316">
        <v>17393</v>
      </c>
      <c r="I18316">
        <v>10527</v>
      </c>
      <c r="J18316">
        <v>9202</v>
      </c>
      <c r="K18316">
        <v>9202</v>
      </c>
      <c r="L18316">
        <v>87.4</v>
      </c>
      <c r="M18316">
        <v>52.91</v>
      </c>
      <c r="N18316">
        <f>COUNTIF(Cod_Mun_Norte!B:B,DADOS_SNIS_Minas!A18316)</f>
        <v>0</v>
      </c>
    </row>
    <row r="18317" spans="1:14" x14ac:dyDescent="0.2">
      <c r="A18317">
        <v>316100</v>
      </c>
      <c r="B18317" t="s">
        <v>302</v>
      </c>
      <c r="C18317" t="s">
        <v>98</v>
      </c>
      <c r="D18317">
        <v>2017</v>
      </c>
      <c r="E18317" t="s">
        <v>2517</v>
      </c>
      <c r="F18317" t="s">
        <v>357</v>
      </c>
      <c r="H18317">
        <v>17787</v>
      </c>
      <c r="I18317">
        <v>10765</v>
      </c>
      <c r="J18317">
        <v>9189</v>
      </c>
      <c r="K18317">
        <v>9189</v>
      </c>
      <c r="L18317">
        <v>85.4</v>
      </c>
      <c r="M18317">
        <v>51.66</v>
      </c>
      <c r="N18317">
        <f>COUNTIF(Cod_Mun_Norte!B:B,DADOS_SNIS_Minas!A18317)</f>
        <v>0</v>
      </c>
    </row>
    <row r="18318" spans="1:14" x14ac:dyDescent="0.2">
      <c r="A18318">
        <v>316100</v>
      </c>
      <c r="B18318" t="s">
        <v>302</v>
      </c>
      <c r="C18318" t="s">
        <v>98</v>
      </c>
      <c r="D18318">
        <v>2016</v>
      </c>
      <c r="E18318" t="s">
        <v>2517</v>
      </c>
      <c r="F18318" t="s">
        <v>359</v>
      </c>
      <c r="H18318">
        <v>17792</v>
      </c>
      <c r="I18318">
        <v>10768</v>
      </c>
      <c r="J18318">
        <v>9136</v>
      </c>
      <c r="K18318">
        <v>9136</v>
      </c>
      <c r="L18318">
        <v>84.8</v>
      </c>
      <c r="M18318">
        <v>51.35</v>
      </c>
      <c r="N18318">
        <f>COUNTIF(Cod_Mun_Norte!B:B,DADOS_SNIS_Minas!A18318)</f>
        <v>0</v>
      </c>
    </row>
    <row r="18319" spans="1:14" x14ac:dyDescent="0.2">
      <c r="A18319">
        <v>316100</v>
      </c>
      <c r="B18319" t="s">
        <v>302</v>
      </c>
      <c r="C18319" t="s">
        <v>98</v>
      </c>
      <c r="D18319">
        <v>2015</v>
      </c>
      <c r="E18319" t="s">
        <v>2517</v>
      </c>
      <c r="F18319" t="s">
        <v>359</v>
      </c>
      <c r="H18319">
        <v>17798</v>
      </c>
      <c r="I18319">
        <v>10772</v>
      </c>
      <c r="J18319">
        <v>9153</v>
      </c>
      <c r="K18319">
        <v>9153</v>
      </c>
      <c r="L18319">
        <v>85</v>
      </c>
      <c r="M18319">
        <v>51.43</v>
      </c>
      <c r="N18319">
        <f>COUNTIF(Cod_Mun_Norte!B:B,DADOS_SNIS_Minas!A18319)</f>
        <v>0</v>
      </c>
    </row>
    <row r="18320" spans="1:14" x14ac:dyDescent="0.2">
      <c r="A18320">
        <v>316100</v>
      </c>
      <c r="B18320" t="s">
        <v>302</v>
      </c>
      <c r="C18320" t="s">
        <v>98</v>
      </c>
      <c r="D18320">
        <v>2014</v>
      </c>
      <c r="E18320" t="s">
        <v>2517</v>
      </c>
      <c r="F18320" t="s">
        <v>359</v>
      </c>
      <c r="H18320">
        <v>17805</v>
      </c>
      <c r="I18320">
        <v>10776</v>
      </c>
      <c r="J18320">
        <v>10776</v>
      </c>
      <c r="K18320">
        <v>10776</v>
      </c>
      <c r="L18320">
        <v>100</v>
      </c>
      <c r="M18320">
        <v>60.52</v>
      </c>
      <c r="N18320">
        <f>COUNTIF(Cod_Mun_Norte!B:B,DADOS_SNIS_Minas!A18320)</f>
        <v>0</v>
      </c>
    </row>
    <row r="18321" spans="1:14" x14ac:dyDescent="0.2">
      <c r="A18321">
        <v>316100</v>
      </c>
      <c r="B18321" t="s">
        <v>302</v>
      </c>
      <c r="C18321" t="s">
        <v>98</v>
      </c>
      <c r="D18321">
        <v>2013</v>
      </c>
      <c r="E18321" t="s">
        <v>2517</v>
      </c>
      <c r="F18321" t="s">
        <v>359</v>
      </c>
      <c r="H18321">
        <v>17811</v>
      </c>
      <c r="I18321">
        <v>10780</v>
      </c>
      <c r="J18321">
        <v>10780</v>
      </c>
      <c r="K18321">
        <v>10780</v>
      </c>
      <c r="L18321">
        <v>100</v>
      </c>
      <c r="M18321">
        <v>60.52</v>
      </c>
      <c r="N18321">
        <f>COUNTIF(Cod_Mun_Norte!B:B,DADOS_SNIS_Minas!A18321)</f>
        <v>0</v>
      </c>
    </row>
    <row r="18322" spans="1:14" x14ac:dyDescent="0.2">
      <c r="A18322">
        <v>316100</v>
      </c>
      <c r="B18322" t="s">
        <v>302</v>
      </c>
      <c r="C18322" t="s">
        <v>98</v>
      </c>
      <c r="D18322">
        <v>2012</v>
      </c>
      <c r="E18322" t="s">
        <v>2516</v>
      </c>
      <c r="F18322" t="s">
        <v>405</v>
      </c>
      <c r="H18322">
        <v>17314</v>
      </c>
      <c r="I18322">
        <v>10479</v>
      </c>
      <c r="J18322">
        <v>19384</v>
      </c>
      <c r="K18322">
        <v>19384</v>
      </c>
      <c r="L18322">
        <v>100</v>
      </c>
      <c r="M18322">
        <v>100</v>
      </c>
      <c r="N18322">
        <f>COUNTIF(Cod_Mun_Norte!B:B,DADOS_SNIS_Minas!A18322)</f>
        <v>0</v>
      </c>
    </row>
    <row r="18323" spans="1:14" x14ac:dyDescent="0.2">
      <c r="A18323">
        <v>316100</v>
      </c>
      <c r="B18323" t="s">
        <v>302</v>
      </c>
      <c r="C18323" t="s">
        <v>98</v>
      </c>
      <c r="D18323">
        <v>2011</v>
      </c>
      <c r="E18323" t="s">
        <v>2518</v>
      </c>
      <c r="F18323" t="s">
        <v>408</v>
      </c>
      <c r="H18323">
        <v>17336</v>
      </c>
      <c r="I18323">
        <v>10492</v>
      </c>
      <c r="J18323">
        <v>19397</v>
      </c>
      <c r="K18323">
        <v>19397</v>
      </c>
      <c r="L18323">
        <v>100</v>
      </c>
      <c r="M18323">
        <v>100</v>
      </c>
      <c r="N18323">
        <f>COUNTIF(Cod_Mun_Norte!B:B,DADOS_SNIS_Minas!A18323)</f>
        <v>0</v>
      </c>
    </row>
    <row r="18324" spans="1:14" x14ac:dyDescent="0.2">
      <c r="A18324">
        <v>316100</v>
      </c>
      <c r="B18324" t="s">
        <v>302</v>
      </c>
      <c r="C18324" t="s">
        <v>98</v>
      </c>
      <c r="D18324">
        <v>2010</v>
      </c>
      <c r="E18324" t="s">
        <v>2519</v>
      </c>
      <c r="F18324" t="s">
        <v>360</v>
      </c>
      <c r="H18324">
        <v>17357</v>
      </c>
      <c r="I18324">
        <v>10505</v>
      </c>
      <c r="J18324">
        <v>9648</v>
      </c>
      <c r="K18324">
        <v>9648</v>
      </c>
      <c r="L18324">
        <v>91.8</v>
      </c>
      <c r="M18324">
        <v>55.59</v>
      </c>
      <c r="N18324">
        <f>COUNTIF(Cod_Mun_Norte!B:B,DADOS_SNIS_Minas!A18324)</f>
        <v>0</v>
      </c>
    </row>
    <row r="18325" spans="1:14" x14ac:dyDescent="0.2">
      <c r="A18325">
        <v>316100</v>
      </c>
      <c r="B18325" t="s">
        <v>302</v>
      </c>
      <c r="C18325" t="s">
        <v>98</v>
      </c>
      <c r="D18325">
        <v>2009</v>
      </c>
      <c r="E18325" t="s">
        <v>361</v>
      </c>
      <c r="F18325" t="s">
        <v>362</v>
      </c>
      <c r="H18325">
        <v>17857</v>
      </c>
      <c r="I18325">
        <v>10474</v>
      </c>
      <c r="J18325">
        <v>27050</v>
      </c>
      <c r="K18325">
        <v>19667</v>
      </c>
      <c r="L18325">
        <v>100</v>
      </c>
      <c r="M18325">
        <v>100</v>
      </c>
      <c r="N18325">
        <f>COUNTIF(Cod_Mun_Norte!B:B,DADOS_SNIS_Minas!A18325)</f>
        <v>0</v>
      </c>
    </row>
    <row r="18326" spans="1:14" x14ac:dyDescent="0.2">
      <c r="A18326">
        <v>316100</v>
      </c>
      <c r="B18326" t="s">
        <v>302</v>
      </c>
      <c r="C18326" t="s">
        <v>98</v>
      </c>
      <c r="D18326">
        <v>2008</v>
      </c>
      <c r="E18326" t="s">
        <v>361</v>
      </c>
      <c r="F18326" t="s">
        <v>362</v>
      </c>
      <c r="H18326">
        <v>17852</v>
      </c>
      <c r="I18326">
        <v>10471</v>
      </c>
      <c r="J18326">
        <v>8914</v>
      </c>
      <c r="K18326">
        <v>8914</v>
      </c>
      <c r="L18326">
        <v>85.1</v>
      </c>
      <c r="M18326">
        <v>49.93</v>
      </c>
      <c r="N18326">
        <f>COUNTIF(Cod_Mun_Norte!B:B,DADOS_SNIS_Minas!A18326)</f>
        <v>0</v>
      </c>
    </row>
    <row r="18327" spans="1:14" x14ac:dyDescent="0.2">
      <c r="A18327">
        <v>316100</v>
      </c>
      <c r="B18327" t="s">
        <v>302</v>
      </c>
      <c r="C18327" t="s">
        <v>98</v>
      </c>
      <c r="D18327">
        <v>2007</v>
      </c>
      <c r="E18327" t="s">
        <v>361</v>
      </c>
      <c r="F18327" t="s">
        <v>362</v>
      </c>
      <c r="H18327">
        <v>17349</v>
      </c>
      <c r="I18327">
        <v>10176</v>
      </c>
      <c r="J18327">
        <v>8631</v>
      </c>
      <c r="K18327">
        <v>8631</v>
      </c>
      <c r="L18327">
        <v>84.8</v>
      </c>
      <c r="M18327">
        <v>49.75</v>
      </c>
      <c r="N18327">
        <f>COUNTIF(Cod_Mun_Norte!B:B,DADOS_SNIS_Minas!A18327)</f>
        <v>0</v>
      </c>
    </row>
    <row r="18328" spans="1:14" x14ac:dyDescent="0.2">
      <c r="A18328">
        <v>316100</v>
      </c>
      <c r="B18328" t="s">
        <v>302</v>
      </c>
      <c r="C18328" t="s">
        <v>98</v>
      </c>
      <c r="D18328">
        <v>2006</v>
      </c>
      <c r="E18328" t="s">
        <v>361</v>
      </c>
      <c r="F18328" t="s">
        <v>362</v>
      </c>
      <c r="H18328">
        <v>16829</v>
      </c>
      <c r="I18328">
        <v>8702</v>
      </c>
      <c r="J18328">
        <v>8313</v>
      </c>
      <c r="K18328">
        <v>8313</v>
      </c>
      <c r="L18328">
        <v>95.5</v>
      </c>
      <c r="M18328">
        <v>49.4</v>
      </c>
      <c r="N18328">
        <f>COUNTIF(Cod_Mun_Norte!B:B,DADOS_SNIS_Minas!A18328)</f>
        <v>0</v>
      </c>
    </row>
    <row r="18329" spans="1:14" x14ac:dyDescent="0.2">
      <c r="A18329">
        <v>316100</v>
      </c>
      <c r="B18329" t="s">
        <v>302</v>
      </c>
      <c r="C18329" t="s">
        <v>98</v>
      </c>
      <c r="D18329">
        <v>2005</v>
      </c>
      <c r="E18329" t="s">
        <v>361</v>
      </c>
      <c r="F18329" t="s">
        <v>362</v>
      </c>
      <c r="H18329">
        <v>16953</v>
      </c>
      <c r="I18329">
        <v>8766</v>
      </c>
      <c r="J18329">
        <v>8138</v>
      </c>
      <c r="K18329">
        <v>8138</v>
      </c>
      <c r="L18329">
        <v>92.8</v>
      </c>
      <c r="M18329">
        <v>48</v>
      </c>
      <c r="N18329">
        <f>COUNTIF(Cod_Mun_Norte!B:B,DADOS_SNIS_Minas!A18329)</f>
        <v>0</v>
      </c>
    </row>
    <row r="18330" spans="1:14" x14ac:dyDescent="0.2">
      <c r="A18330">
        <v>316100</v>
      </c>
      <c r="B18330" t="s">
        <v>302</v>
      </c>
      <c r="C18330" t="s">
        <v>98</v>
      </c>
      <c r="D18330">
        <v>2004</v>
      </c>
      <c r="E18330" t="s">
        <v>361</v>
      </c>
      <c r="F18330" t="s">
        <v>362</v>
      </c>
      <c r="H18330">
        <v>17078</v>
      </c>
      <c r="I18330">
        <v>8830</v>
      </c>
      <c r="N18330">
        <f>COUNTIF(Cod_Mun_Norte!B:B,DADOS_SNIS_Minas!A18330)</f>
        <v>0</v>
      </c>
    </row>
    <row r="18331" spans="1:14" x14ac:dyDescent="0.2">
      <c r="A18331">
        <v>316100</v>
      </c>
      <c r="B18331" t="s">
        <v>302</v>
      </c>
      <c r="C18331" t="s">
        <v>98</v>
      </c>
      <c r="D18331">
        <v>2003</v>
      </c>
      <c r="E18331" t="s">
        <v>361</v>
      </c>
      <c r="F18331" t="s">
        <v>362</v>
      </c>
      <c r="H18331">
        <v>17303</v>
      </c>
      <c r="I18331">
        <v>8947</v>
      </c>
      <c r="N18331">
        <f>COUNTIF(Cod_Mun_Norte!B:B,DADOS_SNIS_Minas!A18331)</f>
        <v>0</v>
      </c>
    </row>
    <row r="18332" spans="1:14" x14ac:dyDescent="0.2">
      <c r="A18332">
        <v>316100</v>
      </c>
      <c r="B18332" t="s">
        <v>302</v>
      </c>
      <c r="C18332" t="s">
        <v>98</v>
      </c>
      <c r="D18332">
        <v>2002</v>
      </c>
      <c r="E18332" t="s">
        <v>361</v>
      </c>
      <c r="F18332" t="s">
        <v>362</v>
      </c>
      <c r="H18332">
        <v>17411</v>
      </c>
      <c r="I18332">
        <v>9003</v>
      </c>
      <c r="N18332">
        <f>COUNTIF(Cod_Mun_Norte!B:B,DADOS_SNIS_Minas!A18332)</f>
        <v>0</v>
      </c>
    </row>
    <row r="18333" spans="1:14" x14ac:dyDescent="0.2">
      <c r="A18333">
        <v>316100</v>
      </c>
      <c r="B18333" t="s">
        <v>302</v>
      </c>
      <c r="C18333" t="s">
        <v>98</v>
      </c>
      <c r="D18333">
        <v>2001</v>
      </c>
      <c r="E18333" t="s">
        <v>361</v>
      </c>
      <c r="F18333" t="s">
        <v>362</v>
      </c>
      <c r="H18333">
        <v>17467</v>
      </c>
      <c r="I18333">
        <v>9032</v>
      </c>
      <c r="N18333">
        <f>COUNTIF(Cod_Mun_Norte!B:B,DADOS_SNIS_Minas!A18333)</f>
        <v>0</v>
      </c>
    </row>
    <row r="18334" spans="1:14" x14ac:dyDescent="0.2">
      <c r="A18334">
        <v>316100</v>
      </c>
      <c r="B18334" t="s">
        <v>302</v>
      </c>
      <c r="C18334" t="s">
        <v>98</v>
      </c>
      <c r="D18334">
        <v>2000</v>
      </c>
      <c r="E18334" t="s">
        <v>361</v>
      </c>
      <c r="F18334" t="s">
        <v>362</v>
      </c>
      <c r="H18334">
        <v>17642</v>
      </c>
      <c r="I18334">
        <v>9122</v>
      </c>
      <c r="N18334">
        <f>COUNTIF(Cod_Mun_Norte!B:B,DADOS_SNIS_Minas!A18334)</f>
        <v>0</v>
      </c>
    </row>
    <row r="18335" spans="1:14" x14ac:dyDescent="0.2">
      <c r="A18335">
        <v>316100</v>
      </c>
      <c r="B18335" t="s">
        <v>302</v>
      </c>
      <c r="C18335" t="s">
        <v>98</v>
      </c>
      <c r="D18335">
        <v>1999</v>
      </c>
      <c r="E18335" t="s">
        <v>361</v>
      </c>
      <c r="F18335" t="s">
        <v>362</v>
      </c>
      <c r="H18335">
        <v>17343</v>
      </c>
      <c r="I18335">
        <v>8341</v>
      </c>
      <c r="N18335">
        <f>COUNTIF(Cod_Mun_Norte!B:B,DADOS_SNIS_Minas!A18335)</f>
        <v>0</v>
      </c>
    </row>
    <row r="18336" spans="1:14" x14ac:dyDescent="0.2">
      <c r="A18336">
        <v>316100</v>
      </c>
      <c r="B18336" t="s">
        <v>302</v>
      </c>
      <c r="C18336" t="s">
        <v>98</v>
      </c>
      <c r="D18336">
        <v>1998</v>
      </c>
      <c r="E18336" t="s">
        <v>361</v>
      </c>
      <c r="F18336" t="s">
        <v>362</v>
      </c>
      <c r="H18336">
        <v>17565</v>
      </c>
      <c r="I18336">
        <v>8447</v>
      </c>
      <c r="N18336">
        <f>COUNTIF(Cod_Mun_Norte!B:B,DADOS_SNIS_Minas!A18336)</f>
        <v>0</v>
      </c>
    </row>
    <row r="18337" spans="1:14" x14ac:dyDescent="0.2">
      <c r="A18337">
        <v>316100</v>
      </c>
      <c r="B18337" t="s">
        <v>302</v>
      </c>
      <c r="C18337" t="s">
        <v>98</v>
      </c>
      <c r="D18337">
        <v>1997</v>
      </c>
      <c r="H18337">
        <v>17788</v>
      </c>
      <c r="I18337">
        <v>8555</v>
      </c>
      <c r="N18337">
        <f>COUNTIF(Cod_Mun_Norte!B:B,DADOS_SNIS_Minas!A18337)</f>
        <v>0</v>
      </c>
    </row>
    <row r="18338" spans="1:14" x14ac:dyDescent="0.2">
      <c r="A18338">
        <v>316100</v>
      </c>
      <c r="B18338" t="s">
        <v>302</v>
      </c>
      <c r="C18338" t="s">
        <v>98</v>
      </c>
      <c r="D18338">
        <v>1996</v>
      </c>
      <c r="H18338">
        <v>18051</v>
      </c>
      <c r="I18338">
        <v>8681</v>
      </c>
      <c r="N18338">
        <f>COUNTIF(Cod_Mun_Norte!B:B,DADOS_SNIS_Minas!A18338)</f>
        <v>0</v>
      </c>
    </row>
    <row r="18339" spans="1:14" x14ac:dyDescent="0.2">
      <c r="A18339">
        <v>316100</v>
      </c>
      <c r="B18339" t="s">
        <v>302</v>
      </c>
      <c r="C18339" t="s">
        <v>98</v>
      </c>
      <c r="D18339">
        <v>1995</v>
      </c>
      <c r="H18339">
        <v>18929</v>
      </c>
      <c r="I18339">
        <v>9103</v>
      </c>
      <c r="N18339">
        <f>COUNTIF(Cod_Mun_Norte!B:B,DADOS_SNIS_Minas!A18339)</f>
        <v>0</v>
      </c>
    </row>
    <row r="18340" spans="1:14" x14ac:dyDescent="0.2">
      <c r="A18340">
        <v>316105</v>
      </c>
      <c r="B18340" t="s">
        <v>2520</v>
      </c>
      <c r="C18340" t="s">
        <v>98</v>
      </c>
      <c r="D18340">
        <v>2020</v>
      </c>
      <c r="E18340" t="s">
        <v>2521</v>
      </c>
      <c r="F18340" t="s">
        <v>367</v>
      </c>
      <c r="G18340" t="s">
        <v>547</v>
      </c>
      <c r="H18340">
        <v>3362</v>
      </c>
      <c r="I18340">
        <v>2077</v>
      </c>
      <c r="J18340">
        <v>1913</v>
      </c>
      <c r="K18340">
        <v>1913</v>
      </c>
      <c r="L18340">
        <v>92.1</v>
      </c>
      <c r="M18340">
        <v>56.9</v>
      </c>
      <c r="N18340">
        <f>COUNTIF(Cod_Mun_Norte!B:B,DADOS_SNIS_Minas!A18340)</f>
        <v>0</v>
      </c>
    </row>
    <row r="18341" spans="1:14" x14ac:dyDescent="0.2">
      <c r="A18341">
        <v>316105</v>
      </c>
      <c r="B18341" t="s">
        <v>2520</v>
      </c>
      <c r="C18341" t="s">
        <v>98</v>
      </c>
      <c r="D18341">
        <v>2019</v>
      </c>
      <c r="E18341" t="s">
        <v>2521</v>
      </c>
      <c r="F18341" t="s">
        <v>367</v>
      </c>
      <c r="G18341" t="s">
        <v>547</v>
      </c>
      <c r="H18341">
        <v>3369</v>
      </c>
      <c r="I18341">
        <v>2081</v>
      </c>
      <c r="J18341">
        <v>1839</v>
      </c>
      <c r="K18341">
        <v>1839</v>
      </c>
      <c r="L18341">
        <v>88.4</v>
      </c>
      <c r="M18341">
        <v>54.59</v>
      </c>
      <c r="N18341">
        <f>COUNTIF(Cod_Mun_Norte!B:B,DADOS_SNIS_Minas!A18341)</f>
        <v>0</v>
      </c>
    </row>
    <row r="18342" spans="1:14" x14ac:dyDescent="0.2">
      <c r="A18342">
        <v>316105</v>
      </c>
      <c r="B18342" t="s">
        <v>2520</v>
      </c>
      <c r="C18342" t="s">
        <v>98</v>
      </c>
      <c r="D18342">
        <v>2018</v>
      </c>
      <c r="E18342" t="s">
        <v>2522</v>
      </c>
      <c r="F18342" t="s">
        <v>357</v>
      </c>
      <c r="H18342">
        <v>3377</v>
      </c>
      <c r="I18342">
        <v>2086</v>
      </c>
      <c r="J18342">
        <v>1838</v>
      </c>
      <c r="K18342">
        <v>1838</v>
      </c>
      <c r="L18342">
        <v>88.1</v>
      </c>
      <c r="M18342">
        <v>54.43</v>
      </c>
      <c r="N18342">
        <f>COUNTIF(Cod_Mun_Norte!B:B,DADOS_SNIS_Minas!A18342)</f>
        <v>0</v>
      </c>
    </row>
    <row r="18343" spans="1:14" x14ac:dyDescent="0.2">
      <c r="A18343">
        <v>316105</v>
      </c>
      <c r="B18343" t="s">
        <v>2520</v>
      </c>
      <c r="C18343" t="s">
        <v>98</v>
      </c>
      <c r="D18343">
        <v>2017</v>
      </c>
      <c r="E18343" t="s">
        <v>2521</v>
      </c>
      <c r="F18343" t="s">
        <v>364</v>
      </c>
      <c r="H18343">
        <v>3458</v>
      </c>
      <c r="I18343">
        <v>2136</v>
      </c>
      <c r="J18343">
        <v>2136</v>
      </c>
      <c r="K18343">
        <v>2136</v>
      </c>
      <c r="L18343">
        <v>100</v>
      </c>
      <c r="M18343">
        <v>61.77</v>
      </c>
      <c r="N18343">
        <f>COUNTIF(Cod_Mun_Norte!B:B,DADOS_SNIS_Minas!A18343)</f>
        <v>0</v>
      </c>
    </row>
    <row r="18344" spans="1:14" x14ac:dyDescent="0.2">
      <c r="A18344">
        <v>316105</v>
      </c>
      <c r="B18344" t="s">
        <v>2520</v>
      </c>
      <c r="C18344" t="s">
        <v>98</v>
      </c>
      <c r="D18344">
        <v>2016</v>
      </c>
      <c r="E18344" t="s">
        <v>2522</v>
      </c>
      <c r="F18344" t="s">
        <v>359</v>
      </c>
      <c r="H18344">
        <v>3460</v>
      </c>
      <c r="I18344">
        <v>2137</v>
      </c>
      <c r="J18344">
        <v>2086</v>
      </c>
      <c r="K18344">
        <v>2086</v>
      </c>
      <c r="L18344">
        <v>97.6</v>
      </c>
      <c r="M18344">
        <v>60.29</v>
      </c>
      <c r="N18344">
        <f>COUNTIF(Cod_Mun_Norte!B:B,DADOS_SNIS_Minas!A18344)</f>
        <v>0</v>
      </c>
    </row>
    <row r="18345" spans="1:14" x14ac:dyDescent="0.2">
      <c r="A18345">
        <v>316105</v>
      </c>
      <c r="B18345" t="s">
        <v>2520</v>
      </c>
      <c r="C18345" t="s">
        <v>98</v>
      </c>
      <c r="D18345">
        <v>2015</v>
      </c>
      <c r="E18345" t="s">
        <v>479</v>
      </c>
      <c r="F18345" t="s">
        <v>362</v>
      </c>
      <c r="H18345">
        <v>3462</v>
      </c>
      <c r="I18345">
        <v>2138</v>
      </c>
      <c r="J18345">
        <v>2138</v>
      </c>
      <c r="K18345">
        <v>2138</v>
      </c>
      <c r="L18345">
        <v>100</v>
      </c>
      <c r="M18345">
        <v>61.76</v>
      </c>
      <c r="N18345">
        <f>COUNTIF(Cod_Mun_Norte!B:B,DADOS_SNIS_Minas!A18345)</f>
        <v>0</v>
      </c>
    </row>
    <row r="18346" spans="1:14" x14ac:dyDescent="0.2">
      <c r="A18346">
        <v>316105</v>
      </c>
      <c r="B18346" t="s">
        <v>2520</v>
      </c>
      <c r="C18346" t="s">
        <v>98</v>
      </c>
      <c r="D18346">
        <v>2014</v>
      </c>
      <c r="E18346" t="s">
        <v>479</v>
      </c>
      <c r="F18346" t="s">
        <v>362</v>
      </c>
      <c r="H18346">
        <v>3465</v>
      </c>
      <c r="I18346">
        <v>2140</v>
      </c>
      <c r="J18346">
        <v>2140</v>
      </c>
      <c r="K18346">
        <v>2140</v>
      </c>
      <c r="L18346">
        <v>100</v>
      </c>
      <c r="M18346">
        <v>61.76</v>
      </c>
      <c r="N18346">
        <f>COUNTIF(Cod_Mun_Norte!B:B,DADOS_SNIS_Minas!A18346)</f>
        <v>0</v>
      </c>
    </row>
    <row r="18347" spans="1:14" x14ac:dyDescent="0.2">
      <c r="A18347">
        <v>316105</v>
      </c>
      <c r="B18347" t="s">
        <v>2520</v>
      </c>
      <c r="C18347" t="s">
        <v>98</v>
      </c>
      <c r="D18347">
        <v>2013</v>
      </c>
      <c r="E18347" t="s">
        <v>2522</v>
      </c>
      <c r="F18347" t="s">
        <v>359</v>
      </c>
      <c r="H18347">
        <v>3467</v>
      </c>
      <c r="I18347">
        <v>2142</v>
      </c>
      <c r="J18347">
        <v>2142</v>
      </c>
      <c r="K18347">
        <v>2142</v>
      </c>
      <c r="L18347">
        <v>100</v>
      </c>
      <c r="M18347">
        <v>61.78</v>
      </c>
      <c r="N18347">
        <f>COUNTIF(Cod_Mun_Norte!B:B,DADOS_SNIS_Minas!A18347)</f>
        <v>0</v>
      </c>
    </row>
    <row r="18348" spans="1:14" x14ac:dyDescent="0.2">
      <c r="A18348">
        <v>316105</v>
      </c>
      <c r="B18348" t="s">
        <v>2520</v>
      </c>
      <c r="C18348" t="s">
        <v>98</v>
      </c>
      <c r="D18348">
        <v>2012</v>
      </c>
      <c r="E18348" t="s">
        <v>2523</v>
      </c>
      <c r="F18348" t="s">
        <v>360</v>
      </c>
      <c r="H18348">
        <v>3372</v>
      </c>
      <c r="I18348">
        <v>2083</v>
      </c>
      <c r="J18348">
        <v>2083</v>
      </c>
      <c r="K18348">
        <v>2083</v>
      </c>
      <c r="L18348">
        <v>100</v>
      </c>
      <c r="M18348">
        <v>61.77</v>
      </c>
      <c r="N18348">
        <f>COUNTIF(Cod_Mun_Norte!B:B,DADOS_SNIS_Minas!A18348)</f>
        <v>0</v>
      </c>
    </row>
    <row r="18349" spans="1:14" x14ac:dyDescent="0.2">
      <c r="A18349">
        <v>316105</v>
      </c>
      <c r="B18349" t="s">
        <v>2520</v>
      </c>
      <c r="C18349" t="s">
        <v>98</v>
      </c>
      <c r="D18349">
        <v>2011</v>
      </c>
      <c r="E18349" t="s">
        <v>2522</v>
      </c>
      <c r="F18349" t="s">
        <v>359</v>
      </c>
      <c r="H18349">
        <v>3377</v>
      </c>
      <c r="I18349">
        <v>2086</v>
      </c>
      <c r="J18349">
        <v>2086</v>
      </c>
      <c r="K18349">
        <v>2086</v>
      </c>
      <c r="L18349">
        <v>100</v>
      </c>
      <c r="M18349">
        <v>61.77</v>
      </c>
      <c r="N18349">
        <f>COUNTIF(Cod_Mun_Norte!B:B,DADOS_SNIS_Minas!A18349)</f>
        <v>0</v>
      </c>
    </row>
    <row r="18350" spans="1:14" x14ac:dyDescent="0.2">
      <c r="A18350">
        <v>316105</v>
      </c>
      <c r="B18350" t="s">
        <v>2520</v>
      </c>
      <c r="C18350" t="s">
        <v>98</v>
      </c>
      <c r="D18350">
        <v>2010</v>
      </c>
      <c r="E18350" t="s">
        <v>2524</v>
      </c>
      <c r="F18350" t="s">
        <v>359</v>
      </c>
      <c r="H18350">
        <v>3382</v>
      </c>
      <c r="I18350">
        <v>2089</v>
      </c>
      <c r="J18350">
        <v>2089</v>
      </c>
      <c r="K18350">
        <v>2089</v>
      </c>
      <c r="L18350">
        <v>100</v>
      </c>
      <c r="M18350">
        <v>61.77</v>
      </c>
      <c r="N18350">
        <f>COUNTIF(Cod_Mun_Norte!B:B,DADOS_SNIS_Minas!A18350)</f>
        <v>0</v>
      </c>
    </row>
    <row r="18351" spans="1:14" x14ac:dyDescent="0.2">
      <c r="A18351">
        <v>316105</v>
      </c>
      <c r="B18351" t="s">
        <v>2520</v>
      </c>
      <c r="C18351" t="s">
        <v>98</v>
      </c>
      <c r="D18351">
        <v>2009</v>
      </c>
      <c r="E18351" t="s">
        <v>2524</v>
      </c>
      <c r="F18351" t="s">
        <v>359</v>
      </c>
      <c r="H18351">
        <v>3484</v>
      </c>
      <c r="I18351">
        <v>1892</v>
      </c>
      <c r="J18351">
        <v>2050</v>
      </c>
      <c r="K18351">
        <v>2050</v>
      </c>
      <c r="L18351">
        <v>100</v>
      </c>
      <c r="M18351">
        <v>58.84</v>
      </c>
      <c r="N18351">
        <f>COUNTIF(Cod_Mun_Norte!B:B,DADOS_SNIS_Minas!A18351)</f>
        <v>0</v>
      </c>
    </row>
    <row r="18352" spans="1:14" x14ac:dyDescent="0.2">
      <c r="A18352">
        <v>316105</v>
      </c>
      <c r="B18352" t="s">
        <v>2520</v>
      </c>
      <c r="C18352" t="s">
        <v>98</v>
      </c>
      <c r="D18352">
        <v>2008</v>
      </c>
      <c r="E18352" t="s">
        <v>361</v>
      </c>
      <c r="F18352" t="s">
        <v>362</v>
      </c>
      <c r="H18352">
        <v>3484</v>
      </c>
      <c r="I18352">
        <v>1892</v>
      </c>
      <c r="J18352">
        <v>1997</v>
      </c>
      <c r="K18352">
        <v>1997</v>
      </c>
      <c r="L18352">
        <v>100</v>
      </c>
      <c r="M18352">
        <v>57.32</v>
      </c>
      <c r="N18352">
        <f>COUNTIF(Cod_Mun_Norte!B:B,DADOS_SNIS_Minas!A18352)</f>
        <v>0</v>
      </c>
    </row>
    <row r="18353" spans="1:14" x14ac:dyDescent="0.2">
      <c r="A18353">
        <v>316105</v>
      </c>
      <c r="B18353" t="s">
        <v>2520</v>
      </c>
      <c r="C18353" t="s">
        <v>98</v>
      </c>
      <c r="D18353">
        <v>2007</v>
      </c>
      <c r="E18353" t="s">
        <v>361</v>
      </c>
      <c r="F18353" t="s">
        <v>362</v>
      </c>
      <c r="H18353">
        <v>3387</v>
      </c>
      <c r="I18353">
        <v>1839</v>
      </c>
      <c r="J18353">
        <v>1819</v>
      </c>
      <c r="K18353">
        <v>1819</v>
      </c>
      <c r="L18353">
        <v>98.9</v>
      </c>
      <c r="M18353">
        <v>53.71</v>
      </c>
      <c r="N18353">
        <f>COUNTIF(Cod_Mun_Norte!B:B,DADOS_SNIS_Minas!A18353)</f>
        <v>0</v>
      </c>
    </row>
    <row r="18354" spans="1:14" x14ac:dyDescent="0.2">
      <c r="A18354">
        <v>316105</v>
      </c>
      <c r="B18354" t="s">
        <v>2520</v>
      </c>
      <c r="C18354" t="s">
        <v>98</v>
      </c>
      <c r="D18354">
        <v>2006</v>
      </c>
      <c r="E18354" t="s">
        <v>361</v>
      </c>
      <c r="F18354" t="s">
        <v>362</v>
      </c>
      <c r="H18354">
        <v>3238</v>
      </c>
      <c r="I18354">
        <v>1399</v>
      </c>
      <c r="J18354">
        <v>1684</v>
      </c>
      <c r="K18354">
        <v>1684</v>
      </c>
      <c r="L18354">
        <v>100</v>
      </c>
      <c r="M18354">
        <v>52.01</v>
      </c>
      <c r="N18354">
        <f>COUNTIF(Cod_Mun_Norte!B:B,DADOS_SNIS_Minas!A18354)</f>
        <v>0</v>
      </c>
    </row>
    <row r="18355" spans="1:14" x14ac:dyDescent="0.2">
      <c r="A18355">
        <v>316105</v>
      </c>
      <c r="B18355" t="s">
        <v>2520</v>
      </c>
      <c r="C18355" t="s">
        <v>98</v>
      </c>
      <c r="D18355">
        <v>2005</v>
      </c>
      <c r="E18355" t="s">
        <v>361</v>
      </c>
      <c r="F18355" t="s">
        <v>362</v>
      </c>
      <c r="H18355">
        <v>3271</v>
      </c>
      <c r="I18355">
        <v>1413</v>
      </c>
      <c r="J18355">
        <v>1461</v>
      </c>
      <c r="K18355">
        <v>1461</v>
      </c>
      <c r="L18355">
        <v>100</v>
      </c>
      <c r="M18355">
        <v>44.67</v>
      </c>
      <c r="N18355">
        <f>COUNTIF(Cod_Mun_Norte!B:B,DADOS_SNIS_Minas!A18355)</f>
        <v>0</v>
      </c>
    </row>
    <row r="18356" spans="1:14" x14ac:dyDescent="0.2">
      <c r="A18356">
        <v>316105</v>
      </c>
      <c r="B18356" t="s">
        <v>2520</v>
      </c>
      <c r="C18356" t="s">
        <v>98</v>
      </c>
      <c r="D18356">
        <v>2004</v>
      </c>
      <c r="E18356" t="s">
        <v>361</v>
      </c>
      <c r="F18356" t="s">
        <v>362</v>
      </c>
      <c r="H18356">
        <v>3304</v>
      </c>
      <c r="I18356">
        <v>1427</v>
      </c>
      <c r="J18356">
        <v>1448</v>
      </c>
      <c r="K18356">
        <v>1448</v>
      </c>
      <c r="L18356">
        <v>100</v>
      </c>
      <c r="M18356">
        <v>43.83</v>
      </c>
      <c r="N18356">
        <f>COUNTIF(Cod_Mun_Norte!B:B,DADOS_SNIS_Minas!A18356)</f>
        <v>0</v>
      </c>
    </row>
    <row r="18357" spans="1:14" x14ac:dyDescent="0.2">
      <c r="A18357">
        <v>316105</v>
      </c>
      <c r="B18357" t="s">
        <v>2520</v>
      </c>
      <c r="C18357" t="s">
        <v>98</v>
      </c>
      <c r="D18357">
        <v>2003</v>
      </c>
      <c r="E18357" t="s">
        <v>361</v>
      </c>
      <c r="F18357" t="s">
        <v>362</v>
      </c>
      <c r="H18357">
        <v>3364</v>
      </c>
      <c r="I18357">
        <v>1453</v>
      </c>
      <c r="J18357">
        <v>1316</v>
      </c>
      <c r="K18357">
        <v>1316</v>
      </c>
      <c r="L18357">
        <v>90.6</v>
      </c>
      <c r="M18357">
        <v>39.119999999999997</v>
      </c>
      <c r="N18357">
        <f>COUNTIF(Cod_Mun_Norte!B:B,DADOS_SNIS_Minas!A18357)</f>
        <v>0</v>
      </c>
    </row>
    <row r="18358" spans="1:14" x14ac:dyDescent="0.2">
      <c r="A18358">
        <v>316105</v>
      </c>
      <c r="B18358" t="s">
        <v>2520</v>
      </c>
      <c r="C18358" t="s">
        <v>98</v>
      </c>
      <c r="D18358">
        <v>2002</v>
      </c>
      <c r="E18358" t="s">
        <v>361</v>
      </c>
      <c r="F18358" t="s">
        <v>362</v>
      </c>
      <c r="H18358">
        <v>3393</v>
      </c>
      <c r="I18358">
        <v>1466</v>
      </c>
      <c r="J18358">
        <v>1181</v>
      </c>
      <c r="K18358">
        <v>1181</v>
      </c>
      <c r="L18358">
        <v>80.599999999999994</v>
      </c>
      <c r="M18358">
        <v>34.81</v>
      </c>
      <c r="N18358">
        <f>COUNTIF(Cod_Mun_Norte!B:B,DADOS_SNIS_Minas!A18358)</f>
        <v>0</v>
      </c>
    </row>
    <row r="18359" spans="1:14" x14ac:dyDescent="0.2">
      <c r="A18359">
        <v>316105</v>
      </c>
      <c r="B18359" t="s">
        <v>2520</v>
      </c>
      <c r="C18359" t="s">
        <v>98</v>
      </c>
      <c r="D18359">
        <v>2001</v>
      </c>
      <c r="E18359" t="s">
        <v>361</v>
      </c>
      <c r="F18359" t="s">
        <v>362</v>
      </c>
      <c r="H18359">
        <v>3419</v>
      </c>
      <c r="I18359">
        <v>1477</v>
      </c>
      <c r="N18359">
        <f>COUNTIF(Cod_Mun_Norte!B:B,DADOS_SNIS_Minas!A18359)</f>
        <v>0</v>
      </c>
    </row>
    <row r="18360" spans="1:14" x14ac:dyDescent="0.2">
      <c r="A18360">
        <v>316105</v>
      </c>
      <c r="B18360" t="s">
        <v>2520</v>
      </c>
      <c r="C18360" t="s">
        <v>98</v>
      </c>
      <c r="D18360">
        <v>2000</v>
      </c>
      <c r="E18360" t="s">
        <v>361</v>
      </c>
      <c r="F18360" t="s">
        <v>362</v>
      </c>
      <c r="H18360">
        <v>3454</v>
      </c>
      <c r="I18360">
        <v>1492</v>
      </c>
      <c r="N18360">
        <f>COUNTIF(Cod_Mun_Norte!B:B,DADOS_SNIS_Minas!A18360)</f>
        <v>0</v>
      </c>
    </row>
    <row r="18361" spans="1:14" x14ac:dyDescent="0.2">
      <c r="A18361">
        <v>316105</v>
      </c>
      <c r="B18361" t="s">
        <v>2520</v>
      </c>
      <c r="C18361" t="s">
        <v>98</v>
      </c>
      <c r="D18361">
        <v>1999</v>
      </c>
      <c r="H18361">
        <v>3181</v>
      </c>
      <c r="I18361">
        <v>1374</v>
      </c>
      <c r="N18361">
        <f>COUNTIF(Cod_Mun_Norte!B:B,DADOS_SNIS_Minas!A18361)</f>
        <v>0</v>
      </c>
    </row>
    <row r="18362" spans="1:14" x14ac:dyDescent="0.2">
      <c r="A18362">
        <v>316105</v>
      </c>
      <c r="B18362" t="s">
        <v>2520</v>
      </c>
      <c r="C18362" t="s">
        <v>98</v>
      </c>
      <c r="D18362">
        <v>1998</v>
      </c>
      <c r="H18362">
        <v>3252</v>
      </c>
      <c r="I18362">
        <v>1405</v>
      </c>
      <c r="N18362">
        <f>COUNTIF(Cod_Mun_Norte!B:B,DADOS_SNIS_Minas!A18362)</f>
        <v>0</v>
      </c>
    </row>
    <row r="18363" spans="1:14" x14ac:dyDescent="0.2">
      <c r="A18363">
        <v>316105</v>
      </c>
      <c r="B18363" t="s">
        <v>2520</v>
      </c>
      <c r="C18363" t="s">
        <v>98</v>
      </c>
      <c r="D18363">
        <v>1997</v>
      </c>
      <c r="H18363">
        <v>3323</v>
      </c>
      <c r="I18363">
        <v>1435</v>
      </c>
      <c r="N18363">
        <f>COUNTIF(Cod_Mun_Norte!B:B,DADOS_SNIS_Minas!A18363)</f>
        <v>0</v>
      </c>
    </row>
    <row r="18364" spans="1:14" x14ac:dyDescent="0.2">
      <c r="A18364">
        <v>316110</v>
      </c>
      <c r="B18364" t="s">
        <v>75</v>
      </c>
      <c r="C18364" t="s">
        <v>98</v>
      </c>
      <c r="D18364">
        <v>2020</v>
      </c>
      <c r="E18364" t="s">
        <v>2525</v>
      </c>
      <c r="F18364" t="s">
        <v>367</v>
      </c>
      <c r="G18364" t="s">
        <v>533</v>
      </c>
      <c r="H18364">
        <v>56477</v>
      </c>
      <c r="I18364">
        <v>35887</v>
      </c>
      <c r="J18364">
        <v>32357</v>
      </c>
      <c r="K18364">
        <v>32357</v>
      </c>
      <c r="L18364">
        <v>90.2</v>
      </c>
      <c r="M18364">
        <v>57.29</v>
      </c>
      <c r="N18364">
        <f>COUNTIF(Cod_Mun_Norte!B:B,DADOS_SNIS_Minas!A18364)</f>
        <v>1</v>
      </c>
    </row>
    <row r="18365" spans="1:14" x14ac:dyDescent="0.2">
      <c r="A18365">
        <v>316110</v>
      </c>
      <c r="B18365" t="s">
        <v>75</v>
      </c>
      <c r="C18365" t="s">
        <v>98</v>
      </c>
      <c r="D18365">
        <v>2019</v>
      </c>
      <c r="E18365" t="s">
        <v>2525</v>
      </c>
      <c r="F18365" t="s">
        <v>367</v>
      </c>
      <c r="G18365" t="s">
        <v>533</v>
      </c>
      <c r="H18365">
        <v>56323</v>
      </c>
      <c r="I18365">
        <v>35789</v>
      </c>
      <c r="J18365">
        <v>31421</v>
      </c>
      <c r="K18365">
        <v>31421</v>
      </c>
      <c r="L18365">
        <v>87.8</v>
      </c>
      <c r="M18365">
        <v>55.79</v>
      </c>
      <c r="N18365">
        <f>COUNTIF(Cod_Mun_Norte!B:B,DADOS_SNIS_Minas!A18365)</f>
        <v>1</v>
      </c>
    </row>
    <row r="18366" spans="1:14" x14ac:dyDescent="0.2">
      <c r="A18366">
        <v>316110</v>
      </c>
      <c r="B18366" t="s">
        <v>75</v>
      </c>
      <c r="C18366" t="s">
        <v>98</v>
      </c>
      <c r="D18366">
        <v>2018</v>
      </c>
      <c r="E18366" t="s">
        <v>2525</v>
      </c>
      <c r="F18366" t="s">
        <v>367</v>
      </c>
      <c r="H18366">
        <v>56163</v>
      </c>
      <c r="I18366">
        <v>35688</v>
      </c>
      <c r="J18366">
        <v>31241</v>
      </c>
      <c r="K18366">
        <v>31241</v>
      </c>
      <c r="L18366">
        <v>87.5</v>
      </c>
      <c r="M18366">
        <v>55.63</v>
      </c>
      <c r="N18366">
        <f>COUNTIF(Cod_Mun_Norte!B:B,DADOS_SNIS_Minas!A18366)</f>
        <v>1</v>
      </c>
    </row>
    <row r="18367" spans="1:14" x14ac:dyDescent="0.2">
      <c r="A18367">
        <v>316110</v>
      </c>
      <c r="B18367" t="s">
        <v>75</v>
      </c>
      <c r="C18367" t="s">
        <v>98</v>
      </c>
      <c r="D18367">
        <v>2017</v>
      </c>
      <c r="E18367" t="s">
        <v>2525</v>
      </c>
      <c r="F18367" t="s">
        <v>367</v>
      </c>
      <c r="H18367">
        <v>56805</v>
      </c>
      <c r="I18367">
        <v>36096</v>
      </c>
      <c r="J18367">
        <v>31517</v>
      </c>
      <c r="K18367">
        <v>31517</v>
      </c>
      <c r="L18367">
        <v>87.3</v>
      </c>
      <c r="M18367">
        <v>55.48</v>
      </c>
      <c r="N18367">
        <f>COUNTIF(Cod_Mun_Norte!B:B,DADOS_SNIS_Minas!A18367)</f>
        <v>1</v>
      </c>
    </row>
    <row r="18368" spans="1:14" x14ac:dyDescent="0.2">
      <c r="A18368">
        <v>316110</v>
      </c>
      <c r="B18368" t="s">
        <v>75</v>
      </c>
      <c r="C18368" t="s">
        <v>98</v>
      </c>
      <c r="D18368">
        <v>2016</v>
      </c>
      <c r="E18368" t="s">
        <v>2525</v>
      </c>
      <c r="F18368" t="s">
        <v>367</v>
      </c>
      <c r="H18368">
        <v>56619</v>
      </c>
      <c r="I18368">
        <v>35977</v>
      </c>
      <c r="J18368">
        <v>31850</v>
      </c>
      <c r="K18368">
        <v>31850</v>
      </c>
      <c r="L18368">
        <v>88.5</v>
      </c>
      <c r="M18368">
        <v>56.25</v>
      </c>
      <c r="N18368">
        <f>COUNTIF(Cod_Mun_Norte!B:B,DADOS_SNIS_Minas!A18368)</f>
        <v>1</v>
      </c>
    </row>
    <row r="18369" spans="1:14" x14ac:dyDescent="0.2">
      <c r="A18369">
        <v>316110</v>
      </c>
      <c r="B18369" t="s">
        <v>75</v>
      </c>
      <c r="C18369" t="s">
        <v>98</v>
      </c>
      <c r="D18369">
        <v>2015</v>
      </c>
      <c r="E18369" t="s">
        <v>2526</v>
      </c>
      <c r="F18369" t="s">
        <v>367</v>
      </c>
      <c r="H18369">
        <v>56423</v>
      </c>
      <c r="I18369">
        <v>35853</v>
      </c>
      <c r="J18369">
        <v>31619</v>
      </c>
      <c r="K18369">
        <v>31619</v>
      </c>
      <c r="L18369">
        <v>88.2</v>
      </c>
      <c r="M18369">
        <v>56.04</v>
      </c>
      <c r="N18369">
        <f>COUNTIF(Cod_Mun_Norte!B:B,DADOS_SNIS_Minas!A18369)</f>
        <v>1</v>
      </c>
    </row>
    <row r="18370" spans="1:14" x14ac:dyDescent="0.2">
      <c r="A18370">
        <v>316110</v>
      </c>
      <c r="B18370" t="s">
        <v>75</v>
      </c>
      <c r="C18370" t="s">
        <v>98</v>
      </c>
      <c r="D18370">
        <v>2014</v>
      </c>
      <c r="E18370" t="s">
        <v>2527</v>
      </c>
      <c r="F18370" t="s">
        <v>367</v>
      </c>
      <c r="H18370">
        <v>56217</v>
      </c>
      <c r="I18370">
        <v>35722</v>
      </c>
      <c r="J18370">
        <v>35722</v>
      </c>
      <c r="K18370">
        <v>35722</v>
      </c>
      <c r="L18370">
        <v>100</v>
      </c>
      <c r="M18370">
        <v>63.54</v>
      </c>
      <c r="N18370">
        <f>COUNTIF(Cod_Mun_Norte!B:B,DADOS_SNIS_Minas!A18370)</f>
        <v>1</v>
      </c>
    </row>
    <row r="18371" spans="1:14" x14ac:dyDescent="0.2">
      <c r="A18371">
        <v>316110</v>
      </c>
      <c r="B18371" t="s">
        <v>75</v>
      </c>
      <c r="C18371" t="s">
        <v>98</v>
      </c>
      <c r="D18371">
        <v>2013</v>
      </c>
      <c r="E18371" t="s">
        <v>2525</v>
      </c>
      <c r="F18371" t="s">
        <v>367</v>
      </c>
      <c r="H18371">
        <v>56003</v>
      </c>
      <c r="I18371">
        <v>35586</v>
      </c>
      <c r="J18371">
        <v>35586</v>
      </c>
      <c r="K18371">
        <v>35586</v>
      </c>
      <c r="L18371">
        <v>100</v>
      </c>
      <c r="M18371">
        <v>63.54</v>
      </c>
      <c r="N18371">
        <f>COUNTIF(Cod_Mun_Norte!B:B,DADOS_SNIS_Minas!A18371)</f>
        <v>1</v>
      </c>
    </row>
    <row r="18372" spans="1:14" x14ac:dyDescent="0.2">
      <c r="A18372">
        <v>316110</v>
      </c>
      <c r="B18372" t="s">
        <v>75</v>
      </c>
      <c r="C18372" t="s">
        <v>98</v>
      </c>
      <c r="D18372">
        <v>2012</v>
      </c>
      <c r="E18372" t="s">
        <v>2526</v>
      </c>
      <c r="F18372" t="s">
        <v>367</v>
      </c>
      <c r="H18372">
        <v>54180</v>
      </c>
      <c r="I18372">
        <v>34428</v>
      </c>
      <c r="J18372">
        <v>34428</v>
      </c>
      <c r="K18372">
        <v>34428</v>
      </c>
      <c r="L18372">
        <v>100</v>
      </c>
      <c r="M18372">
        <v>63.54</v>
      </c>
      <c r="N18372">
        <f>COUNTIF(Cod_Mun_Norte!B:B,DADOS_SNIS_Minas!A18372)</f>
        <v>1</v>
      </c>
    </row>
    <row r="18373" spans="1:14" x14ac:dyDescent="0.2">
      <c r="A18373">
        <v>316110</v>
      </c>
      <c r="B18373" t="s">
        <v>75</v>
      </c>
      <c r="C18373" t="s">
        <v>98</v>
      </c>
      <c r="D18373">
        <v>2011</v>
      </c>
      <c r="E18373" t="s">
        <v>2526</v>
      </c>
      <c r="F18373" t="s">
        <v>367</v>
      </c>
      <c r="H18373">
        <v>54007</v>
      </c>
      <c r="I18373">
        <v>34318</v>
      </c>
      <c r="J18373">
        <v>34318</v>
      </c>
      <c r="K18373">
        <v>34318</v>
      </c>
      <c r="L18373">
        <v>100</v>
      </c>
      <c r="M18373">
        <v>63.54</v>
      </c>
      <c r="N18373">
        <f>COUNTIF(Cod_Mun_Norte!B:B,DADOS_SNIS_Minas!A18373)</f>
        <v>1</v>
      </c>
    </row>
    <row r="18374" spans="1:14" x14ac:dyDescent="0.2">
      <c r="A18374">
        <v>316110</v>
      </c>
      <c r="B18374" t="s">
        <v>75</v>
      </c>
      <c r="C18374" t="s">
        <v>98</v>
      </c>
      <c r="D18374">
        <v>2010</v>
      </c>
      <c r="E18374" t="s">
        <v>361</v>
      </c>
      <c r="F18374" t="s">
        <v>99</v>
      </c>
      <c r="H18374">
        <v>53828</v>
      </c>
      <c r="I18374">
        <v>34204</v>
      </c>
      <c r="J18374">
        <v>34204</v>
      </c>
      <c r="K18374">
        <v>34204</v>
      </c>
      <c r="L18374">
        <v>100</v>
      </c>
      <c r="M18374">
        <v>63.54</v>
      </c>
      <c r="N18374">
        <f>COUNTIF(Cod_Mun_Norte!B:B,DADOS_SNIS_Minas!A18374)</f>
        <v>1</v>
      </c>
    </row>
    <row r="18375" spans="1:14" x14ac:dyDescent="0.2">
      <c r="A18375">
        <v>316110</v>
      </c>
      <c r="B18375" t="s">
        <v>75</v>
      </c>
      <c r="C18375" t="s">
        <v>98</v>
      </c>
      <c r="D18375">
        <v>2009</v>
      </c>
      <c r="E18375" t="s">
        <v>2527</v>
      </c>
      <c r="F18375" t="s">
        <v>367</v>
      </c>
      <c r="H18375">
        <v>55141</v>
      </c>
      <c r="I18375">
        <v>31511</v>
      </c>
      <c r="J18375">
        <v>37929</v>
      </c>
      <c r="K18375">
        <v>37929</v>
      </c>
      <c r="L18375">
        <v>100</v>
      </c>
      <c r="M18375">
        <v>68.790000000000006</v>
      </c>
      <c r="N18375">
        <f>COUNTIF(Cod_Mun_Norte!B:B,DADOS_SNIS_Minas!A18375)</f>
        <v>1</v>
      </c>
    </row>
    <row r="18376" spans="1:14" x14ac:dyDescent="0.2">
      <c r="A18376">
        <v>316110</v>
      </c>
      <c r="B18376" t="s">
        <v>75</v>
      </c>
      <c r="C18376" t="s">
        <v>98</v>
      </c>
      <c r="D18376">
        <v>2008</v>
      </c>
      <c r="E18376" t="s">
        <v>361</v>
      </c>
      <c r="F18376" t="s">
        <v>99</v>
      </c>
      <c r="H18376">
        <v>54846</v>
      </c>
      <c r="I18376">
        <v>31342</v>
      </c>
      <c r="J18376">
        <v>36862</v>
      </c>
      <c r="K18376">
        <v>36862</v>
      </c>
      <c r="L18376">
        <v>100</v>
      </c>
      <c r="M18376">
        <v>67.209999999999994</v>
      </c>
      <c r="N18376">
        <f>COUNTIF(Cod_Mun_Norte!B:B,DADOS_SNIS_Minas!A18376)</f>
        <v>1</v>
      </c>
    </row>
    <row r="18377" spans="1:14" x14ac:dyDescent="0.2">
      <c r="A18377">
        <v>316110</v>
      </c>
      <c r="B18377" t="s">
        <v>75</v>
      </c>
      <c r="C18377" t="s">
        <v>98</v>
      </c>
      <c r="D18377">
        <v>2007</v>
      </c>
      <c r="E18377" t="s">
        <v>361</v>
      </c>
      <c r="F18377" t="s">
        <v>362</v>
      </c>
      <c r="H18377">
        <v>52985</v>
      </c>
      <c r="I18377">
        <v>30279</v>
      </c>
      <c r="J18377">
        <v>35514</v>
      </c>
      <c r="K18377">
        <v>35514</v>
      </c>
      <c r="L18377">
        <v>100</v>
      </c>
      <c r="M18377">
        <v>67.03</v>
      </c>
      <c r="N18377">
        <f>COUNTIF(Cod_Mun_Norte!B:B,DADOS_SNIS_Minas!A18377)</f>
        <v>1</v>
      </c>
    </row>
    <row r="18378" spans="1:14" x14ac:dyDescent="0.2">
      <c r="A18378">
        <v>316110</v>
      </c>
      <c r="B18378" t="s">
        <v>75</v>
      </c>
      <c r="C18378" t="s">
        <v>98</v>
      </c>
      <c r="D18378">
        <v>2006</v>
      </c>
      <c r="E18378" t="s">
        <v>361</v>
      </c>
      <c r="F18378" t="s">
        <v>362</v>
      </c>
      <c r="H18378">
        <v>55510</v>
      </c>
      <c r="I18378">
        <v>30004</v>
      </c>
      <c r="J18378">
        <v>33707</v>
      </c>
      <c r="K18378">
        <v>33707</v>
      </c>
      <c r="L18378">
        <v>100</v>
      </c>
      <c r="M18378">
        <v>60.72</v>
      </c>
      <c r="N18378">
        <f>COUNTIF(Cod_Mun_Norte!B:B,DADOS_SNIS_Minas!A18378)</f>
        <v>1</v>
      </c>
    </row>
    <row r="18379" spans="1:14" x14ac:dyDescent="0.2">
      <c r="A18379">
        <v>316110</v>
      </c>
      <c r="B18379" t="s">
        <v>75</v>
      </c>
      <c r="C18379" t="s">
        <v>98</v>
      </c>
      <c r="D18379">
        <v>2005</v>
      </c>
      <c r="E18379" t="s">
        <v>361</v>
      </c>
      <c r="F18379" t="s">
        <v>362</v>
      </c>
      <c r="H18379">
        <v>54898</v>
      </c>
      <c r="I18379">
        <v>29673</v>
      </c>
      <c r="N18379">
        <f>COUNTIF(Cod_Mun_Norte!B:B,DADOS_SNIS_Minas!A18379)</f>
        <v>1</v>
      </c>
    </row>
    <row r="18380" spans="1:14" x14ac:dyDescent="0.2">
      <c r="A18380">
        <v>316110</v>
      </c>
      <c r="B18380" t="s">
        <v>75</v>
      </c>
      <c r="C18380" t="s">
        <v>98</v>
      </c>
      <c r="D18380">
        <v>2004</v>
      </c>
      <c r="E18380" t="s">
        <v>361</v>
      </c>
      <c r="F18380" t="s">
        <v>362</v>
      </c>
      <c r="H18380">
        <v>54282</v>
      </c>
      <c r="I18380">
        <v>29340</v>
      </c>
      <c r="N18380">
        <f>COUNTIF(Cod_Mun_Norte!B:B,DADOS_SNIS_Minas!A18380)</f>
        <v>1</v>
      </c>
    </row>
    <row r="18381" spans="1:14" x14ac:dyDescent="0.2">
      <c r="A18381">
        <v>316110</v>
      </c>
      <c r="B18381" t="s">
        <v>75</v>
      </c>
      <c r="C18381" t="s">
        <v>98</v>
      </c>
      <c r="D18381">
        <v>2003</v>
      </c>
      <c r="E18381" t="s">
        <v>361</v>
      </c>
      <c r="F18381" t="s">
        <v>362</v>
      </c>
      <c r="H18381">
        <v>53169</v>
      </c>
      <c r="I18381">
        <v>28739</v>
      </c>
      <c r="N18381">
        <f>COUNTIF(Cod_Mun_Norte!B:B,DADOS_SNIS_Minas!A18381)</f>
        <v>1</v>
      </c>
    </row>
    <row r="18382" spans="1:14" x14ac:dyDescent="0.2">
      <c r="A18382">
        <v>316110</v>
      </c>
      <c r="B18382" t="s">
        <v>75</v>
      </c>
      <c r="C18382" t="s">
        <v>98</v>
      </c>
      <c r="D18382">
        <v>2002</v>
      </c>
      <c r="E18382" t="s">
        <v>361</v>
      </c>
      <c r="F18382" t="s">
        <v>362</v>
      </c>
      <c r="H18382">
        <v>52639</v>
      </c>
      <c r="I18382">
        <v>28452</v>
      </c>
      <c r="N18382">
        <f>COUNTIF(Cod_Mun_Norte!B:B,DADOS_SNIS_Minas!A18382)</f>
        <v>1</v>
      </c>
    </row>
    <row r="18383" spans="1:14" x14ac:dyDescent="0.2">
      <c r="A18383">
        <v>316110</v>
      </c>
      <c r="B18383" t="s">
        <v>75</v>
      </c>
      <c r="C18383" t="s">
        <v>98</v>
      </c>
      <c r="D18383">
        <v>2001</v>
      </c>
      <c r="E18383" t="s">
        <v>361</v>
      </c>
      <c r="F18383" t="s">
        <v>362</v>
      </c>
      <c r="H18383">
        <v>52009</v>
      </c>
      <c r="I18383">
        <v>28112</v>
      </c>
      <c r="N18383">
        <f>COUNTIF(Cod_Mun_Norte!B:B,DADOS_SNIS_Minas!A18383)</f>
        <v>1</v>
      </c>
    </row>
    <row r="18384" spans="1:14" x14ac:dyDescent="0.2">
      <c r="A18384">
        <v>316110</v>
      </c>
      <c r="B18384" t="s">
        <v>75</v>
      </c>
      <c r="C18384" t="s">
        <v>98</v>
      </c>
      <c r="D18384">
        <v>2000</v>
      </c>
      <c r="E18384" t="s">
        <v>361</v>
      </c>
      <c r="F18384" t="s">
        <v>362</v>
      </c>
      <c r="H18384">
        <v>51497</v>
      </c>
      <c r="I18384">
        <v>27835</v>
      </c>
      <c r="N18384">
        <f>COUNTIF(Cod_Mun_Norte!B:B,DADOS_SNIS_Minas!A18384)</f>
        <v>1</v>
      </c>
    </row>
    <row r="18385" spans="1:14" x14ac:dyDescent="0.2">
      <c r="A18385">
        <v>316110</v>
      </c>
      <c r="B18385" t="s">
        <v>75</v>
      </c>
      <c r="C18385" t="s">
        <v>98</v>
      </c>
      <c r="D18385">
        <v>1999</v>
      </c>
      <c r="E18385" t="s">
        <v>361</v>
      </c>
      <c r="F18385" t="s">
        <v>362</v>
      </c>
      <c r="H18385">
        <v>54146</v>
      </c>
      <c r="I18385">
        <v>22960</v>
      </c>
      <c r="N18385">
        <f>COUNTIF(Cod_Mun_Norte!B:B,DADOS_SNIS_Minas!A18385)</f>
        <v>1</v>
      </c>
    </row>
    <row r="18386" spans="1:14" x14ac:dyDescent="0.2">
      <c r="A18386">
        <v>316110</v>
      </c>
      <c r="B18386" t="s">
        <v>75</v>
      </c>
      <c r="C18386" t="s">
        <v>98</v>
      </c>
      <c r="D18386">
        <v>1998</v>
      </c>
      <c r="E18386" t="s">
        <v>361</v>
      </c>
      <c r="F18386" t="s">
        <v>362</v>
      </c>
      <c r="H18386">
        <v>52980</v>
      </c>
      <c r="I18386">
        <v>22466</v>
      </c>
      <c r="N18386">
        <f>COUNTIF(Cod_Mun_Norte!B:B,DADOS_SNIS_Minas!A18386)</f>
        <v>1</v>
      </c>
    </row>
    <row r="18387" spans="1:14" x14ac:dyDescent="0.2">
      <c r="A18387">
        <v>316110</v>
      </c>
      <c r="B18387" t="s">
        <v>75</v>
      </c>
      <c r="C18387" t="s">
        <v>98</v>
      </c>
      <c r="D18387">
        <v>1997</v>
      </c>
      <c r="H18387">
        <v>51814</v>
      </c>
      <c r="I18387">
        <v>21972</v>
      </c>
      <c r="N18387">
        <f>COUNTIF(Cod_Mun_Norte!B:B,DADOS_SNIS_Minas!A18387)</f>
        <v>1</v>
      </c>
    </row>
    <row r="18388" spans="1:14" x14ac:dyDescent="0.2">
      <c r="A18388">
        <v>316110</v>
      </c>
      <c r="B18388" t="s">
        <v>75</v>
      </c>
      <c r="C18388" t="s">
        <v>98</v>
      </c>
      <c r="D18388">
        <v>1996</v>
      </c>
      <c r="H18388">
        <v>55232</v>
      </c>
      <c r="I18388">
        <v>23421</v>
      </c>
      <c r="N18388">
        <f>COUNTIF(Cod_Mun_Norte!B:B,DADOS_SNIS_Minas!A18388)</f>
        <v>1</v>
      </c>
    </row>
    <row r="18389" spans="1:14" x14ac:dyDescent="0.2">
      <c r="A18389">
        <v>316110</v>
      </c>
      <c r="B18389" t="s">
        <v>75</v>
      </c>
      <c r="C18389" t="s">
        <v>98</v>
      </c>
      <c r="D18389">
        <v>1995</v>
      </c>
      <c r="H18389">
        <v>54266</v>
      </c>
      <c r="I18389">
        <v>23011</v>
      </c>
      <c r="N18389">
        <f>COUNTIF(Cod_Mun_Norte!B:B,DADOS_SNIS_Minas!A18389)</f>
        <v>1</v>
      </c>
    </row>
    <row r="18390" spans="1:14" x14ac:dyDescent="0.2">
      <c r="A18390">
        <v>316120</v>
      </c>
      <c r="B18390" t="s">
        <v>2528</v>
      </c>
      <c r="C18390" t="s">
        <v>98</v>
      </c>
      <c r="D18390">
        <v>2020</v>
      </c>
      <c r="E18390" t="s">
        <v>2529</v>
      </c>
      <c r="F18390" t="s">
        <v>357</v>
      </c>
      <c r="G18390" t="s">
        <v>383</v>
      </c>
      <c r="H18390">
        <v>6520</v>
      </c>
      <c r="I18390">
        <v>4678</v>
      </c>
      <c r="J18390">
        <v>4704</v>
      </c>
      <c r="K18390">
        <v>4678</v>
      </c>
      <c r="L18390">
        <v>100</v>
      </c>
      <c r="M18390">
        <v>72.150000000000006</v>
      </c>
      <c r="N18390">
        <f>COUNTIF(Cod_Mun_Norte!B:B,DADOS_SNIS_Minas!A18390)</f>
        <v>0</v>
      </c>
    </row>
    <row r="18391" spans="1:14" x14ac:dyDescent="0.2">
      <c r="A18391">
        <v>316120</v>
      </c>
      <c r="B18391" t="s">
        <v>2528</v>
      </c>
      <c r="C18391" t="s">
        <v>98</v>
      </c>
      <c r="D18391">
        <v>2019</v>
      </c>
      <c r="E18391" t="s">
        <v>2529</v>
      </c>
      <c r="F18391" t="s">
        <v>357</v>
      </c>
      <c r="G18391" t="s">
        <v>383</v>
      </c>
      <c r="H18391">
        <v>6527</v>
      </c>
      <c r="I18391">
        <v>4683</v>
      </c>
      <c r="J18391">
        <v>4683</v>
      </c>
      <c r="K18391">
        <v>4683</v>
      </c>
      <c r="L18391">
        <v>100</v>
      </c>
      <c r="M18391">
        <v>71.75</v>
      </c>
      <c r="N18391">
        <f>COUNTIF(Cod_Mun_Norte!B:B,DADOS_SNIS_Minas!A18391)</f>
        <v>0</v>
      </c>
    </row>
    <row r="18392" spans="1:14" x14ac:dyDescent="0.2">
      <c r="A18392">
        <v>316120</v>
      </c>
      <c r="B18392" t="s">
        <v>2528</v>
      </c>
      <c r="C18392" t="s">
        <v>98</v>
      </c>
      <c r="D18392">
        <v>2018</v>
      </c>
      <c r="E18392" t="s">
        <v>2530</v>
      </c>
      <c r="F18392" t="s">
        <v>364</v>
      </c>
      <c r="H18392">
        <v>6535</v>
      </c>
      <c r="I18392">
        <v>4688</v>
      </c>
      <c r="J18392">
        <v>4666</v>
      </c>
      <c r="K18392">
        <v>4666</v>
      </c>
      <c r="L18392">
        <v>99.5</v>
      </c>
      <c r="M18392">
        <v>71.400000000000006</v>
      </c>
      <c r="N18392">
        <f>COUNTIF(Cod_Mun_Norte!B:B,DADOS_SNIS_Minas!A18392)</f>
        <v>0</v>
      </c>
    </row>
    <row r="18393" spans="1:14" x14ac:dyDescent="0.2">
      <c r="A18393">
        <v>316120</v>
      </c>
      <c r="B18393" t="s">
        <v>2528</v>
      </c>
      <c r="C18393" t="s">
        <v>98</v>
      </c>
      <c r="D18393">
        <v>2017</v>
      </c>
      <c r="E18393" t="s">
        <v>2530</v>
      </c>
      <c r="F18393" t="s">
        <v>364</v>
      </c>
      <c r="H18393">
        <v>6673</v>
      </c>
      <c r="I18393">
        <v>4787</v>
      </c>
      <c r="J18393">
        <v>4622</v>
      </c>
      <c r="K18393">
        <v>4622</v>
      </c>
      <c r="L18393">
        <v>96.6</v>
      </c>
      <c r="M18393">
        <v>69.260000000000005</v>
      </c>
      <c r="N18393">
        <f>COUNTIF(Cod_Mun_Norte!B:B,DADOS_SNIS_Minas!A18393)</f>
        <v>0</v>
      </c>
    </row>
    <row r="18394" spans="1:14" x14ac:dyDescent="0.2">
      <c r="A18394">
        <v>316120</v>
      </c>
      <c r="B18394" t="s">
        <v>2528</v>
      </c>
      <c r="C18394" t="s">
        <v>98</v>
      </c>
      <c r="D18394">
        <v>2016</v>
      </c>
      <c r="E18394" t="s">
        <v>2530</v>
      </c>
      <c r="F18394" t="s">
        <v>364</v>
      </c>
      <c r="H18394">
        <v>6671</v>
      </c>
      <c r="I18394">
        <v>4786</v>
      </c>
      <c r="J18394">
        <v>4622</v>
      </c>
      <c r="K18394">
        <v>4622</v>
      </c>
      <c r="L18394">
        <v>96.6</v>
      </c>
      <c r="M18394">
        <v>69.28</v>
      </c>
      <c r="N18394">
        <f>COUNTIF(Cod_Mun_Norte!B:B,DADOS_SNIS_Minas!A18394)</f>
        <v>0</v>
      </c>
    </row>
    <row r="18395" spans="1:14" x14ac:dyDescent="0.2">
      <c r="A18395">
        <v>316120</v>
      </c>
      <c r="B18395" t="s">
        <v>2528</v>
      </c>
      <c r="C18395" t="s">
        <v>98</v>
      </c>
      <c r="D18395">
        <v>2015</v>
      </c>
      <c r="E18395" t="s">
        <v>2531</v>
      </c>
      <c r="F18395" t="s">
        <v>359</v>
      </c>
      <c r="H18395">
        <v>6670</v>
      </c>
      <c r="I18395">
        <v>4785</v>
      </c>
      <c r="J18395">
        <v>4576</v>
      </c>
      <c r="K18395">
        <v>4576</v>
      </c>
      <c r="L18395">
        <v>95.6</v>
      </c>
      <c r="M18395">
        <v>68.61</v>
      </c>
      <c r="N18395">
        <f>COUNTIF(Cod_Mun_Norte!B:B,DADOS_SNIS_Minas!A18395)</f>
        <v>0</v>
      </c>
    </row>
    <row r="18396" spans="1:14" x14ac:dyDescent="0.2">
      <c r="A18396">
        <v>316120</v>
      </c>
      <c r="B18396" t="s">
        <v>2528</v>
      </c>
      <c r="C18396" t="s">
        <v>98</v>
      </c>
      <c r="D18396">
        <v>2014</v>
      </c>
      <c r="E18396" t="s">
        <v>2531</v>
      </c>
      <c r="F18396" t="s">
        <v>359</v>
      </c>
      <c r="H18396">
        <v>6668</v>
      </c>
      <c r="I18396">
        <v>4784</v>
      </c>
      <c r="J18396">
        <v>4784</v>
      </c>
      <c r="K18396">
        <v>4784</v>
      </c>
      <c r="L18396">
        <v>100</v>
      </c>
      <c r="M18396">
        <v>71.75</v>
      </c>
      <c r="N18396">
        <f>COUNTIF(Cod_Mun_Norte!B:B,DADOS_SNIS_Minas!A18396)</f>
        <v>0</v>
      </c>
    </row>
    <row r="18397" spans="1:14" x14ac:dyDescent="0.2">
      <c r="A18397">
        <v>316120</v>
      </c>
      <c r="B18397" t="s">
        <v>2528</v>
      </c>
      <c r="C18397" t="s">
        <v>98</v>
      </c>
      <c r="D18397">
        <v>2013</v>
      </c>
      <c r="E18397" t="s">
        <v>2531</v>
      </c>
      <c r="F18397" t="s">
        <v>359</v>
      </c>
      <c r="H18397">
        <v>6666</v>
      </c>
      <c r="I18397">
        <v>4782</v>
      </c>
      <c r="J18397">
        <v>4782</v>
      </c>
      <c r="K18397">
        <v>4782</v>
      </c>
      <c r="L18397">
        <v>100</v>
      </c>
      <c r="M18397">
        <v>71.739999999999995</v>
      </c>
      <c r="N18397">
        <f>COUNTIF(Cod_Mun_Norte!B:B,DADOS_SNIS_Minas!A18397)</f>
        <v>0</v>
      </c>
    </row>
    <row r="18398" spans="1:14" x14ac:dyDescent="0.2">
      <c r="A18398">
        <v>316120</v>
      </c>
      <c r="B18398" t="s">
        <v>2528</v>
      </c>
      <c r="C18398" t="s">
        <v>98</v>
      </c>
      <c r="D18398">
        <v>2012</v>
      </c>
      <c r="E18398" t="s">
        <v>361</v>
      </c>
      <c r="F18398" t="s">
        <v>362</v>
      </c>
      <c r="H18398">
        <v>6476</v>
      </c>
      <c r="I18398">
        <v>4646</v>
      </c>
      <c r="J18398">
        <v>4646</v>
      </c>
      <c r="K18398">
        <v>4646</v>
      </c>
      <c r="L18398">
        <v>100</v>
      </c>
      <c r="M18398">
        <v>71.739999999999995</v>
      </c>
      <c r="N18398">
        <f>COUNTIF(Cod_Mun_Norte!B:B,DADOS_SNIS_Minas!A18398)</f>
        <v>0</v>
      </c>
    </row>
    <row r="18399" spans="1:14" x14ac:dyDescent="0.2">
      <c r="A18399">
        <v>316120</v>
      </c>
      <c r="B18399" t="s">
        <v>2528</v>
      </c>
      <c r="C18399" t="s">
        <v>98</v>
      </c>
      <c r="D18399">
        <v>2011</v>
      </c>
      <c r="E18399" t="s">
        <v>361</v>
      </c>
      <c r="F18399" t="s">
        <v>362</v>
      </c>
      <c r="H18399">
        <v>6480</v>
      </c>
      <c r="I18399">
        <v>4649</v>
      </c>
      <c r="J18399">
        <v>4649</v>
      </c>
      <c r="K18399">
        <v>4649</v>
      </c>
      <c r="L18399">
        <v>100</v>
      </c>
      <c r="M18399">
        <v>71.739999999999995</v>
      </c>
      <c r="N18399">
        <f>COUNTIF(Cod_Mun_Norte!B:B,DADOS_SNIS_Minas!A18399)</f>
        <v>0</v>
      </c>
    </row>
    <row r="18400" spans="1:14" x14ac:dyDescent="0.2">
      <c r="A18400">
        <v>316120</v>
      </c>
      <c r="B18400" t="s">
        <v>2528</v>
      </c>
      <c r="C18400" t="s">
        <v>98</v>
      </c>
      <c r="D18400">
        <v>2010</v>
      </c>
      <c r="E18400" t="s">
        <v>361</v>
      </c>
      <c r="F18400" t="s">
        <v>362</v>
      </c>
      <c r="H18400">
        <v>6483</v>
      </c>
      <c r="I18400">
        <v>4651</v>
      </c>
      <c r="J18400">
        <v>4651</v>
      </c>
      <c r="K18400">
        <v>4651</v>
      </c>
      <c r="L18400">
        <v>100</v>
      </c>
      <c r="M18400">
        <v>71.739999999999995</v>
      </c>
      <c r="N18400">
        <f>COUNTIF(Cod_Mun_Norte!B:B,DADOS_SNIS_Minas!A18400)</f>
        <v>0</v>
      </c>
    </row>
    <row r="18401" spans="1:14" x14ac:dyDescent="0.2">
      <c r="A18401">
        <v>316120</v>
      </c>
      <c r="B18401" t="s">
        <v>2528</v>
      </c>
      <c r="C18401" t="s">
        <v>98</v>
      </c>
      <c r="D18401">
        <v>2009</v>
      </c>
      <c r="E18401" t="s">
        <v>361</v>
      </c>
      <c r="F18401" t="s">
        <v>362</v>
      </c>
      <c r="H18401">
        <v>6384</v>
      </c>
      <c r="I18401">
        <v>4388</v>
      </c>
      <c r="J18401">
        <v>5185</v>
      </c>
      <c r="K18401">
        <v>5185</v>
      </c>
      <c r="L18401">
        <v>100</v>
      </c>
      <c r="M18401">
        <v>81.22</v>
      </c>
      <c r="N18401">
        <f>COUNTIF(Cod_Mun_Norte!B:B,DADOS_SNIS_Minas!A18401)</f>
        <v>0</v>
      </c>
    </row>
    <row r="18402" spans="1:14" x14ac:dyDescent="0.2">
      <c r="A18402">
        <v>316120</v>
      </c>
      <c r="B18402" t="s">
        <v>2528</v>
      </c>
      <c r="C18402" t="s">
        <v>98</v>
      </c>
      <c r="D18402">
        <v>2008</v>
      </c>
      <c r="E18402" t="s">
        <v>361</v>
      </c>
      <c r="F18402" t="s">
        <v>362</v>
      </c>
      <c r="H18402">
        <v>6403</v>
      </c>
      <c r="I18402">
        <v>4401</v>
      </c>
      <c r="J18402">
        <v>5103</v>
      </c>
      <c r="K18402">
        <v>5103</v>
      </c>
      <c r="L18402">
        <v>100</v>
      </c>
      <c r="M18402">
        <v>79.7</v>
      </c>
      <c r="N18402">
        <f>COUNTIF(Cod_Mun_Norte!B:B,DADOS_SNIS_Minas!A18402)</f>
        <v>0</v>
      </c>
    </row>
    <row r="18403" spans="1:14" x14ac:dyDescent="0.2">
      <c r="A18403">
        <v>316120</v>
      </c>
      <c r="B18403" t="s">
        <v>2528</v>
      </c>
      <c r="C18403" t="s">
        <v>98</v>
      </c>
      <c r="D18403">
        <v>2007</v>
      </c>
      <c r="E18403" t="s">
        <v>361</v>
      </c>
      <c r="F18403" t="s">
        <v>362</v>
      </c>
      <c r="H18403">
        <v>6246</v>
      </c>
      <c r="I18403">
        <v>4293</v>
      </c>
      <c r="J18403">
        <v>4959</v>
      </c>
      <c r="K18403">
        <v>4959</v>
      </c>
      <c r="L18403">
        <v>100</v>
      </c>
      <c r="M18403">
        <v>79.39</v>
      </c>
      <c r="N18403">
        <f>COUNTIF(Cod_Mun_Norte!B:B,DADOS_SNIS_Minas!A18403)</f>
        <v>0</v>
      </c>
    </row>
    <row r="18404" spans="1:14" x14ac:dyDescent="0.2">
      <c r="A18404">
        <v>316120</v>
      </c>
      <c r="B18404" t="s">
        <v>2528</v>
      </c>
      <c r="C18404" t="s">
        <v>98</v>
      </c>
      <c r="D18404">
        <v>2006</v>
      </c>
      <c r="E18404" t="s">
        <v>361</v>
      </c>
      <c r="F18404" t="s">
        <v>362</v>
      </c>
      <c r="H18404">
        <v>6815</v>
      </c>
      <c r="I18404">
        <v>4331</v>
      </c>
      <c r="J18404">
        <v>4829</v>
      </c>
      <c r="K18404">
        <v>4829</v>
      </c>
      <c r="L18404">
        <v>100</v>
      </c>
      <c r="M18404">
        <v>70.86</v>
      </c>
      <c r="N18404">
        <f>COUNTIF(Cod_Mun_Norte!B:B,DADOS_SNIS_Minas!A18404)</f>
        <v>0</v>
      </c>
    </row>
    <row r="18405" spans="1:14" x14ac:dyDescent="0.2">
      <c r="A18405">
        <v>316120</v>
      </c>
      <c r="B18405" t="s">
        <v>2528</v>
      </c>
      <c r="C18405" t="s">
        <v>98</v>
      </c>
      <c r="D18405">
        <v>2005</v>
      </c>
      <c r="E18405" t="s">
        <v>361</v>
      </c>
      <c r="F18405" t="s">
        <v>362</v>
      </c>
      <c r="H18405">
        <v>6772</v>
      </c>
      <c r="I18405">
        <v>4304</v>
      </c>
      <c r="J18405">
        <v>4689</v>
      </c>
      <c r="K18405">
        <v>4689</v>
      </c>
      <c r="L18405">
        <v>100</v>
      </c>
      <c r="M18405">
        <v>69.239999999999995</v>
      </c>
      <c r="N18405">
        <f>COUNTIF(Cod_Mun_Norte!B:B,DADOS_SNIS_Minas!A18405)</f>
        <v>0</v>
      </c>
    </row>
    <row r="18406" spans="1:14" x14ac:dyDescent="0.2">
      <c r="A18406">
        <v>316120</v>
      </c>
      <c r="B18406" t="s">
        <v>2528</v>
      </c>
      <c r="C18406" t="s">
        <v>98</v>
      </c>
      <c r="D18406">
        <v>2004</v>
      </c>
      <c r="E18406" t="s">
        <v>361</v>
      </c>
      <c r="F18406" t="s">
        <v>362</v>
      </c>
      <c r="H18406">
        <v>6728</v>
      </c>
      <c r="I18406">
        <v>4276</v>
      </c>
      <c r="J18406">
        <v>4514</v>
      </c>
      <c r="K18406">
        <v>4514</v>
      </c>
      <c r="L18406">
        <v>100</v>
      </c>
      <c r="M18406">
        <v>67.09</v>
      </c>
      <c r="N18406">
        <f>COUNTIF(Cod_Mun_Norte!B:B,DADOS_SNIS_Minas!A18406)</f>
        <v>0</v>
      </c>
    </row>
    <row r="18407" spans="1:14" x14ac:dyDescent="0.2">
      <c r="A18407">
        <v>316120</v>
      </c>
      <c r="B18407" t="s">
        <v>2528</v>
      </c>
      <c r="C18407" t="s">
        <v>98</v>
      </c>
      <c r="D18407">
        <v>2003</v>
      </c>
      <c r="E18407" t="s">
        <v>361</v>
      </c>
      <c r="F18407" t="s">
        <v>362</v>
      </c>
      <c r="H18407">
        <v>6650</v>
      </c>
      <c r="I18407">
        <v>4226</v>
      </c>
      <c r="J18407">
        <v>4449</v>
      </c>
      <c r="K18407">
        <v>4449</v>
      </c>
      <c r="L18407">
        <v>100</v>
      </c>
      <c r="M18407">
        <v>66.900000000000006</v>
      </c>
      <c r="N18407">
        <f>COUNTIF(Cod_Mun_Norte!B:B,DADOS_SNIS_Minas!A18407)</f>
        <v>0</v>
      </c>
    </row>
    <row r="18408" spans="1:14" x14ac:dyDescent="0.2">
      <c r="A18408">
        <v>316120</v>
      </c>
      <c r="B18408" t="s">
        <v>2528</v>
      </c>
      <c r="C18408" t="s">
        <v>98</v>
      </c>
      <c r="D18408">
        <v>2002</v>
      </c>
      <c r="E18408" t="s">
        <v>361</v>
      </c>
      <c r="F18408" t="s">
        <v>362</v>
      </c>
      <c r="H18408">
        <v>6613</v>
      </c>
      <c r="I18408">
        <v>4203</v>
      </c>
      <c r="J18408">
        <v>4371</v>
      </c>
      <c r="K18408">
        <v>4371</v>
      </c>
      <c r="L18408">
        <v>100</v>
      </c>
      <c r="M18408">
        <v>66.099999999999994</v>
      </c>
      <c r="N18408">
        <f>COUNTIF(Cod_Mun_Norte!B:B,DADOS_SNIS_Minas!A18408)</f>
        <v>0</v>
      </c>
    </row>
    <row r="18409" spans="1:14" x14ac:dyDescent="0.2">
      <c r="A18409">
        <v>316120</v>
      </c>
      <c r="B18409" t="s">
        <v>2528</v>
      </c>
      <c r="C18409" t="s">
        <v>98</v>
      </c>
      <c r="D18409">
        <v>2001</v>
      </c>
      <c r="E18409" t="s">
        <v>361</v>
      </c>
      <c r="F18409" t="s">
        <v>362</v>
      </c>
      <c r="H18409">
        <v>6580</v>
      </c>
      <c r="I18409">
        <v>4182</v>
      </c>
      <c r="N18409">
        <f>COUNTIF(Cod_Mun_Norte!B:B,DADOS_SNIS_Minas!A18409)</f>
        <v>0</v>
      </c>
    </row>
    <row r="18410" spans="1:14" x14ac:dyDescent="0.2">
      <c r="A18410">
        <v>316120</v>
      </c>
      <c r="B18410" t="s">
        <v>2528</v>
      </c>
      <c r="C18410" t="s">
        <v>98</v>
      </c>
      <c r="D18410">
        <v>2000</v>
      </c>
      <c r="E18410" t="s">
        <v>361</v>
      </c>
      <c r="F18410" t="s">
        <v>362</v>
      </c>
      <c r="H18410">
        <v>6533</v>
      </c>
      <c r="I18410">
        <v>4152</v>
      </c>
      <c r="N18410">
        <f>COUNTIF(Cod_Mun_Norte!B:B,DADOS_SNIS_Minas!A18410)</f>
        <v>0</v>
      </c>
    </row>
    <row r="18411" spans="1:14" x14ac:dyDescent="0.2">
      <c r="A18411">
        <v>316120</v>
      </c>
      <c r="B18411" t="s">
        <v>2528</v>
      </c>
      <c r="C18411" t="s">
        <v>98</v>
      </c>
      <c r="D18411">
        <v>1999</v>
      </c>
      <c r="E18411" t="s">
        <v>361</v>
      </c>
      <c r="F18411" t="s">
        <v>362</v>
      </c>
      <c r="H18411">
        <v>6272</v>
      </c>
      <c r="I18411">
        <v>3812</v>
      </c>
      <c r="N18411">
        <f>COUNTIF(Cod_Mun_Norte!B:B,DADOS_SNIS_Minas!A18411)</f>
        <v>0</v>
      </c>
    </row>
    <row r="18412" spans="1:14" x14ac:dyDescent="0.2">
      <c r="A18412">
        <v>316120</v>
      </c>
      <c r="B18412" t="s">
        <v>2528</v>
      </c>
      <c r="C18412" t="s">
        <v>98</v>
      </c>
      <c r="D18412">
        <v>1998</v>
      </c>
      <c r="E18412" t="s">
        <v>361</v>
      </c>
      <c r="F18412" t="s">
        <v>362</v>
      </c>
      <c r="H18412">
        <v>6260</v>
      </c>
      <c r="I18412">
        <v>3804</v>
      </c>
      <c r="N18412">
        <f>COUNTIF(Cod_Mun_Norte!B:B,DADOS_SNIS_Minas!A18412)</f>
        <v>0</v>
      </c>
    </row>
    <row r="18413" spans="1:14" x14ac:dyDescent="0.2">
      <c r="A18413">
        <v>316120</v>
      </c>
      <c r="B18413" t="s">
        <v>2528</v>
      </c>
      <c r="C18413" t="s">
        <v>98</v>
      </c>
      <c r="D18413">
        <v>1997</v>
      </c>
      <c r="H18413">
        <v>6248</v>
      </c>
      <c r="I18413">
        <v>3797</v>
      </c>
      <c r="N18413">
        <f>COUNTIF(Cod_Mun_Norte!B:B,DADOS_SNIS_Minas!A18413)</f>
        <v>0</v>
      </c>
    </row>
    <row r="18414" spans="1:14" x14ac:dyDescent="0.2">
      <c r="A18414">
        <v>316120</v>
      </c>
      <c r="B18414" t="s">
        <v>2528</v>
      </c>
      <c r="C18414" t="s">
        <v>98</v>
      </c>
      <c r="D18414">
        <v>1996</v>
      </c>
      <c r="H18414">
        <v>6233</v>
      </c>
      <c r="I18414">
        <v>3788</v>
      </c>
      <c r="N18414">
        <f>COUNTIF(Cod_Mun_Norte!B:B,DADOS_SNIS_Minas!A18414)</f>
        <v>0</v>
      </c>
    </row>
    <row r="18415" spans="1:14" x14ac:dyDescent="0.2">
      <c r="A18415">
        <v>316120</v>
      </c>
      <c r="B18415" t="s">
        <v>2528</v>
      </c>
      <c r="C18415" t="s">
        <v>98</v>
      </c>
      <c r="D18415">
        <v>1995</v>
      </c>
      <c r="H18415">
        <v>6370</v>
      </c>
      <c r="I18415">
        <v>3871</v>
      </c>
      <c r="N18415">
        <f>COUNTIF(Cod_Mun_Norte!B:B,DADOS_SNIS_Minas!A18415)</f>
        <v>0</v>
      </c>
    </row>
    <row r="18416" spans="1:14" x14ac:dyDescent="0.2">
      <c r="A18416">
        <v>316130</v>
      </c>
      <c r="B18416" t="s">
        <v>2532</v>
      </c>
      <c r="C18416" t="s">
        <v>98</v>
      </c>
      <c r="D18416">
        <v>2020</v>
      </c>
      <c r="E18416" t="s">
        <v>2533</v>
      </c>
      <c r="F18416" t="s">
        <v>357</v>
      </c>
      <c r="G18416" t="s">
        <v>383</v>
      </c>
      <c r="H18416">
        <v>6274</v>
      </c>
      <c r="I18416">
        <v>4706</v>
      </c>
      <c r="J18416">
        <v>4229</v>
      </c>
      <c r="K18416">
        <v>4229</v>
      </c>
      <c r="L18416">
        <v>89.9</v>
      </c>
      <c r="M18416">
        <v>67.41</v>
      </c>
      <c r="N18416">
        <f>COUNTIF(Cod_Mun_Norte!B:B,DADOS_SNIS_Minas!A18416)</f>
        <v>0</v>
      </c>
    </row>
    <row r="18417" spans="1:14" x14ac:dyDescent="0.2">
      <c r="A18417">
        <v>316130</v>
      </c>
      <c r="B18417" t="s">
        <v>2532</v>
      </c>
      <c r="C18417" t="s">
        <v>98</v>
      </c>
      <c r="D18417">
        <v>2019</v>
      </c>
      <c r="E18417" t="s">
        <v>2534</v>
      </c>
      <c r="F18417" t="s">
        <v>354</v>
      </c>
      <c r="G18417" t="s">
        <v>355</v>
      </c>
      <c r="H18417">
        <v>6238</v>
      </c>
      <c r="I18417">
        <v>4679</v>
      </c>
      <c r="J18417">
        <v>4118</v>
      </c>
      <c r="K18417">
        <v>4118</v>
      </c>
      <c r="L18417">
        <v>88</v>
      </c>
      <c r="M18417">
        <v>66.010000000000005</v>
      </c>
      <c r="N18417">
        <f>COUNTIF(Cod_Mun_Norte!B:B,DADOS_SNIS_Minas!A18417)</f>
        <v>0</v>
      </c>
    </row>
    <row r="18418" spans="1:14" x14ac:dyDescent="0.2">
      <c r="A18418">
        <v>316130</v>
      </c>
      <c r="B18418" t="s">
        <v>2532</v>
      </c>
      <c r="C18418" t="s">
        <v>98</v>
      </c>
      <c r="D18418">
        <v>2018</v>
      </c>
      <c r="E18418" t="s">
        <v>2535</v>
      </c>
      <c r="F18418" t="s">
        <v>357</v>
      </c>
      <c r="H18418">
        <v>6200</v>
      </c>
      <c r="I18418">
        <v>4650</v>
      </c>
      <c r="J18418">
        <v>4091</v>
      </c>
      <c r="K18418">
        <v>4091</v>
      </c>
      <c r="L18418">
        <v>88</v>
      </c>
      <c r="M18418">
        <v>65.98</v>
      </c>
      <c r="N18418">
        <f>COUNTIF(Cod_Mun_Norte!B:B,DADOS_SNIS_Minas!A18418)</f>
        <v>0</v>
      </c>
    </row>
    <row r="18419" spans="1:14" x14ac:dyDescent="0.2">
      <c r="A18419">
        <v>316130</v>
      </c>
      <c r="B18419" t="s">
        <v>2532</v>
      </c>
      <c r="C18419" t="s">
        <v>98</v>
      </c>
      <c r="D18419">
        <v>2017</v>
      </c>
      <c r="E18419" t="s">
        <v>2535</v>
      </c>
      <c r="F18419" t="s">
        <v>357</v>
      </c>
      <c r="H18419">
        <v>6224</v>
      </c>
      <c r="I18419">
        <v>4668</v>
      </c>
      <c r="J18419">
        <v>4103</v>
      </c>
      <c r="K18419">
        <v>4103</v>
      </c>
      <c r="L18419">
        <v>87.9</v>
      </c>
      <c r="M18419">
        <v>65.92</v>
      </c>
      <c r="N18419">
        <f>COUNTIF(Cod_Mun_Norte!B:B,DADOS_SNIS_Minas!A18419)</f>
        <v>0</v>
      </c>
    </row>
    <row r="18420" spans="1:14" x14ac:dyDescent="0.2">
      <c r="A18420">
        <v>316130</v>
      </c>
      <c r="B18420" t="s">
        <v>2532</v>
      </c>
      <c r="C18420" t="s">
        <v>98</v>
      </c>
      <c r="D18420">
        <v>2016</v>
      </c>
      <c r="E18420" t="s">
        <v>2535</v>
      </c>
      <c r="F18420" t="s">
        <v>359</v>
      </c>
      <c r="H18420">
        <v>6188</v>
      </c>
      <c r="I18420">
        <v>4641</v>
      </c>
      <c r="J18420">
        <v>4127</v>
      </c>
      <c r="K18420">
        <v>4127</v>
      </c>
      <c r="L18420">
        <v>88.9</v>
      </c>
      <c r="M18420">
        <v>66.69</v>
      </c>
      <c r="N18420">
        <f>COUNTIF(Cod_Mun_Norte!B:B,DADOS_SNIS_Minas!A18420)</f>
        <v>0</v>
      </c>
    </row>
    <row r="18421" spans="1:14" x14ac:dyDescent="0.2">
      <c r="A18421">
        <v>316130</v>
      </c>
      <c r="B18421" t="s">
        <v>2532</v>
      </c>
      <c r="C18421" t="s">
        <v>98</v>
      </c>
      <c r="D18421">
        <v>2015</v>
      </c>
      <c r="E18421" t="s">
        <v>2536</v>
      </c>
      <c r="F18421" t="s">
        <v>360</v>
      </c>
      <c r="H18421">
        <v>6150</v>
      </c>
      <c r="I18421">
        <v>4613</v>
      </c>
      <c r="J18421">
        <v>4109</v>
      </c>
      <c r="K18421">
        <v>4109</v>
      </c>
      <c r="L18421">
        <v>89.1</v>
      </c>
      <c r="M18421">
        <v>66.81</v>
      </c>
      <c r="N18421">
        <f>COUNTIF(Cod_Mun_Norte!B:B,DADOS_SNIS_Minas!A18421)</f>
        <v>0</v>
      </c>
    </row>
    <row r="18422" spans="1:14" x14ac:dyDescent="0.2">
      <c r="A18422">
        <v>316130</v>
      </c>
      <c r="B18422" t="s">
        <v>2532</v>
      </c>
      <c r="C18422" t="s">
        <v>98</v>
      </c>
      <c r="D18422">
        <v>2014</v>
      </c>
      <c r="E18422" t="s">
        <v>2537</v>
      </c>
      <c r="F18422" t="s">
        <v>364</v>
      </c>
      <c r="H18422">
        <v>6110</v>
      </c>
      <c r="I18422">
        <v>4583</v>
      </c>
      <c r="J18422">
        <v>4583</v>
      </c>
      <c r="K18422">
        <v>4583</v>
      </c>
      <c r="L18422">
        <v>100</v>
      </c>
      <c r="M18422">
        <v>75.010000000000005</v>
      </c>
      <c r="N18422">
        <f>COUNTIF(Cod_Mun_Norte!B:B,DADOS_SNIS_Minas!A18422)</f>
        <v>0</v>
      </c>
    </row>
    <row r="18423" spans="1:14" x14ac:dyDescent="0.2">
      <c r="A18423">
        <v>316130</v>
      </c>
      <c r="B18423" t="s">
        <v>2532</v>
      </c>
      <c r="C18423" t="s">
        <v>98</v>
      </c>
      <c r="D18423">
        <v>2013</v>
      </c>
      <c r="E18423" t="s">
        <v>2538</v>
      </c>
      <c r="F18423" t="s">
        <v>364</v>
      </c>
      <c r="H18423">
        <v>6069</v>
      </c>
      <c r="I18423">
        <v>4552</v>
      </c>
      <c r="J18423">
        <v>4552</v>
      </c>
      <c r="K18423">
        <v>4552</v>
      </c>
      <c r="L18423">
        <v>100</v>
      </c>
      <c r="M18423">
        <v>75</v>
      </c>
      <c r="N18423">
        <f>COUNTIF(Cod_Mun_Norte!B:B,DADOS_SNIS_Minas!A18423)</f>
        <v>0</v>
      </c>
    </row>
    <row r="18424" spans="1:14" x14ac:dyDescent="0.2">
      <c r="A18424">
        <v>316130</v>
      </c>
      <c r="B18424" t="s">
        <v>2532</v>
      </c>
      <c r="C18424" t="s">
        <v>98</v>
      </c>
      <c r="D18424">
        <v>2012</v>
      </c>
      <c r="E18424" t="s">
        <v>2537</v>
      </c>
      <c r="F18424" t="s">
        <v>364</v>
      </c>
      <c r="H18424">
        <v>5852</v>
      </c>
      <c r="I18424">
        <v>4389</v>
      </c>
      <c r="J18424">
        <v>4389</v>
      </c>
      <c r="K18424">
        <v>4389</v>
      </c>
      <c r="L18424">
        <v>100</v>
      </c>
      <c r="M18424">
        <v>75</v>
      </c>
      <c r="N18424">
        <f>COUNTIF(Cod_Mun_Norte!B:B,DADOS_SNIS_Minas!A18424)</f>
        <v>0</v>
      </c>
    </row>
    <row r="18425" spans="1:14" x14ac:dyDescent="0.2">
      <c r="A18425">
        <v>316130</v>
      </c>
      <c r="B18425" t="s">
        <v>2532</v>
      </c>
      <c r="C18425" t="s">
        <v>98</v>
      </c>
      <c r="D18425">
        <v>2011</v>
      </c>
      <c r="E18425" t="s">
        <v>361</v>
      </c>
      <c r="F18425" t="s">
        <v>362</v>
      </c>
      <c r="H18425">
        <v>5815</v>
      </c>
      <c r="I18425">
        <v>4361</v>
      </c>
      <c r="J18425">
        <v>4361</v>
      </c>
      <c r="K18425">
        <v>4361</v>
      </c>
      <c r="L18425">
        <v>100</v>
      </c>
      <c r="M18425">
        <v>75</v>
      </c>
      <c r="N18425">
        <f>COUNTIF(Cod_Mun_Norte!B:B,DADOS_SNIS_Minas!A18425)</f>
        <v>0</v>
      </c>
    </row>
    <row r="18426" spans="1:14" x14ac:dyDescent="0.2">
      <c r="A18426">
        <v>316130</v>
      </c>
      <c r="B18426" t="s">
        <v>2532</v>
      </c>
      <c r="C18426" t="s">
        <v>98</v>
      </c>
      <c r="D18426">
        <v>2010</v>
      </c>
      <c r="E18426" t="s">
        <v>361</v>
      </c>
      <c r="F18426" t="s">
        <v>362</v>
      </c>
      <c r="H18426">
        <v>5776</v>
      </c>
      <c r="I18426">
        <v>4332</v>
      </c>
      <c r="J18426">
        <v>4332</v>
      </c>
      <c r="K18426">
        <v>4332</v>
      </c>
      <c r="L18426">
        <v>100</v>
      </c>
      <c r="M18426">
        <v>75</v>
      </c>
      <c r="N18426">
        <f>COUNTIF(Cod_Mun_Norte!B:B,DADOS_SNIS_Minas!A18426)</f>
        <v>0</v>
      </c>
    </row>
    <row r="18427" spans="1:14" x14ac:dyDescent="0.2">
      <c r="A18427">
        <v>316130</v>
      </c>
      <c r="B18427" t="s">
        <v>2532</v>
      </c>
      <c r="C18427" t="s">
        <v>98</v>
      </c>
      <c r="D18427">
        <v>2009</v>
      </c>
      <c r="E18427" t="s">
        <v>361</v>
      </c>
      <c r="F18427" t="s">
        <v>362</v>
      </c>
      <c r="H18427">
        <v>5314</v>
      </c>
      <c r="I18427">
        <v>4038</v>
      </c>
      <c r="J18427">
        <v>5052</v>
      </c>
      <c r="K18427">
        <v>5052</v>
      </c>
      <c r="L18427">
        <v>100</v>
      </c>
      <c r="M18427">
        <v>95.07</v>
      </c>
      <c r="N18427">
        <f>COUNTIF(Cod_Mun_Norte!B:B,DADOS_SNIS_Minas!A18427)</f>
        <v>0</v>
      </c>
    </row>
    <row r="18428" spans="1:14" x14ac:dyDescent="0.2">
      <c r="A18428">
        <v>316130</v>
      </c>
      <c r="B18428" t="s">
        <v>2532</v>
      </c>
      <c r="C18428" t="s">
        <v>98</v>
      </c>
      <c r="D18428">
        <v>2008</v>
      </c>
      <c r="E18428" t="s">
        <v>361</v>
      </c>
      <c r="F18428" t="s">
        <v>362</v>
      </c>
      <c r="H18428">
        <v>5314</v>
      </c>
      <c r="I18428">
        <v>4038</v>
      </c>
      <c r="J18428">
        <v>5068</v>
      </c>
      <c r="K18428">
        <v>5068</v>
      </c>
      <c r="L18428">
        <v>100</v>
      </c>
      <c r="M18428">
        <v>95.37</v>
      </c>
      <c r="N18428">
        <f>COUNTIF(Cod_Mun_Norte!B:B,DADOS_SNIS_Minas!A18428)</f>
        <v>0</v>
      </c>
    </row>
    <row r="18429" spans="1:14" x14ac:dyDescent="0.2">
      <c r="A18429">
        <v>316130</v>
      </c>
      <c r="B18429" t="s">
        <v>2532</v>
      </c>
      <c r="C18429" t="s">
        <v>98</v>
      </c>
      <c r="D18429">
        <v>2007</v>
      </c>
      <c r="E18429" t="s">
        <v>361</v>
      </c>
      <c r="F18429" t="s">
        <v>362</v>
      </c>
      <c r="H18429">
        <v>5167</v>
      </c>
      <c r="I18429">
        <v>3926</v>
      </c>
      <c r="J18429">
        <v>4848</v>
      </c>
      <c r="K18429">
        <v>4848</v>
      </c>
      <c r="L18429">
        <v>100</v>
      </c>
      <c r="M18429">
        <v>93.83</v>
      </c>
      <c r="N18429">
        <f>COUNTIF(Cod_Mun_Norte!B:B,DADOS_SNIS_Minas!A18429)</f>
        <v>0</v>
      </c>
    </row>
    <row r="18430" spans="1:14" x14ac:dyDescent="0.2">
      <c r="A18430">
        <v>316130</v>
      </c>
      <c r="B18430" t="s">
        <v>2532</v>
      </c>
      <c r="C18430" t="s">
        <v>98</v>
      </c>
      <c r="D18430">
        <v>2006</v>
      </c>
      <c r="E18430" t="s">
        <v>361</v>
      </c>
      <c r="F18430" t="s">
        <v>362</v>
      </c>
      <c r="H18430">
        <v>5520</v>
      </c>
      <c r="I18430">
        <v>3591</v>
      </c>
      <c r="J18430">
        <v>4317</v>
      </c>
      <c r="K18430">
        <v>4317</v>
      </c>
      <c r="L18430">
        <v>100</v>
      </c>
      <c r="M18430">
        <v>78.209999999999994</v>
      </c>
      <c r="N18430">
        <f>COUNTIF(Cod_Mun_Norte!B:B,DADOS_SNIS_Minas!A18430)</f>
        <v>0</v>
      </c>
    </row>
    <row r="18431" spans="1:14" x14ac:dyDescent="0.2">
      <c r="A18431">
        <v>316130</v>
      </c>
      <c r="B18431" t="s">
        <v>2532</v>
      </c>
      <c r="C18431" t="s">
        <v>98</v>
      </c>
      <c r="D18431">
        <v>2005</v>
      </c>
      <c r="E18431" t="s">
        <v>361</v>
      </c>
      <c r="F18431" t="s">
        <v>362</v>
      </c>
      <c r="H18431">
        <v>5483</v>
      </c>
      <c r="I18431">
        <v>3567</v>
      </c>
      <c r="N18431">
        <f>COUNTIF(Cod_Mun_Norte!B:B,DADOS_SNIS_Minas!A18431)</f>
        <v>0</v>
      </c>
    </row>
    <row r="18432" spans="1:14" x14ac:dyDescent="0.2">
      <c r="A18432">
        <v>316130</v>
      </c>
      <c r="B18432" t="s">
        <v>2532</v>
      </c>
      <c r="C18432" t="s">
        <v>98</v>
      </c>
      <c r="D18432">
        <v>2004</v>
      </c>
      <c r="E18432" t="s">
        <v>361</v>
      </c>
      <c r="F18432" t="s">
        <v>362</v>
      </c>
      <c r="H18432">
        <v>5445</v>
      </c>
      <c r="I18432">
        <v>3542</v>
      </c>
      <c r="N18432">
        <f>COUNTIF(Cod_Mun_Norte!B:B,DADOS_SNIS_Minas!A18432)</f>
        <v>0</v>
      </c>
    </row>
    <row r="18433" spans="1:14" x14ac:dyDescent="0.2">
      <c r="A18433">
        <v>316130</v>
      </c>
      <c r="B18433" t="s">
        <v>2532</v>
      </c>
      <c r="C18433" t="s">
        <v>98</v>
      </c>
      <c r="D18433">
        <v>2003</v>
      </c>
      <c r="E18433" t="s">
        <v>361</v>
      </c>
      <c r="F18433" t="s">
        <v>362</v>
      </c>
      <c r="H18433">
        <v>5377</v>
      </c>
      <c r="I18433">
        <v>3498</v>
      </c>
      <c r="N18433">
        <f>COUNTIF(Cod_Mun_Norte!B:B,DADOS_SNIS_Minas!A18433)</f>
        <v>0</v>
      </c>
    </row>
    <row r="18434" spans="1:14" x14ac:dyDescent="0.2">
      <c r="A18434">
        <v>316130</v>
      </c>
      <c r="B18434" t="s">
        <v>2532</v>
      </c>
      <c r="C18434" t="s">
        <v>98</v>
      </c>
      <c r="D18434">
        <v>2002</v>
      </c>
      <c r="E18434" t="s">
        <v>361</v>
      </c>
      <c r="F18434" t="s">
        <v>362</v>
      </c>
      <c r="H18434">
        <v>5344</v>
      </c>
      <c r="I18434">
        <v>3477</v>
      </c>
      <c r="N18434">
        <f>COUNTIF(Cod_Mun_Norte!B:B,DADOS_SNIS_Minas!A18434)</f>
        <v>0</v>
      </c>
    </row>
    <row r="18435" spans="1:14" x14ac:dyDescent="0.2">
      <c r="A18435">
        <v>316130</v>
      </c>
      <c r="B18435" t="s">
        <v>2532</v>
      </c>
      <c r="C18435" t="s">
        <v>98</v>
      </c>
      <c r="D18435">
        <v>2001</v>
      </c>
      <c r="E18435" t="s">
        <v>361</v>
      </c>
      <c r="F18435" t="s">
        <v>362</v>
      </c>
      <c r="H18435">
        <v>5320</v>
      </c>
      <c r="I18435">
        <v>3461</v>
      </c>
      <c r="N18435">
        <f>COUNTIF(Cod_Mun_Norte!B:B,DADOS_SNIS_Minas!A18435)</f>
        <v>0</v>
      </c>
    </row>
    <row r="18436" spans="1:14" x14ac:dyDescent="0.2">
      <c r="A18436">
        <v>316130</v>
      </c>
      <c r="B18436" t="s">
        <v>2532</v>
      </c>
      <c r="C18436" t="s">
        <v>98</v>
      </c>
      <c r="D18436">
        <v>2000</v>
      </c>
      <c r="E18436" t="s">
        <v>361</v>
      </c>
      <c r="F18436" t="s">
        <v>362</v>
      </c>
      <c r="H18436">
        <v>5274</v>
      </c>
      <c r="I18436">
        <v>3431</v>
      </c>
      <c r="N18436">
        <f>COUNTIF(Cod_Mun_Norte!B:B,DADOS_SNIS_Minas!A18436)</f>
        <v>0</v>
      </c>
    </row>
    <row r="18437" spans="1:14" x14ac:dyDescent="0.2">
      <c r="A18437">
        <v>316130</v>
      </c>
      <c r="B18437" t="s">
        <v>2532</v>
      </c>
      <c r="C18437" t="s">
        <v>98</v>
      </c>
      <c r="D18437">
        <v>1999</v>
      </c>
      <c r="E18437" t="s">
        <v>361</v>
      </c>
      <c r="F18437" t="s">
        <v>362</v>
      </c>
      <c r="H18437">
        <v>5312</v>
      </c>
      <c r="I18437">
        <v>3549</v>
      </c>
      <c r="N18437">
        <f>COUNTIF(Cod_Mun_Norte!B:B,DADOS_SNIS_Minas!A18437)</f>
        <v>0</v>
      </c>
    </row>
    <row r="18438" spans="1:14" x14ac:dyDescent="0.2">
      <c r="A18438">
        <v>316130</v>
      </c>
      <c r="B18438" t="s">
        <v>2532</v>
      </c>
      <c r="C18438" t="s">
        <v>98</v>
      </c>
      <c r="D18438">
        <v>1998</v>
      </c>
      <c r="E18438" t="s">
        <v>361</v>
      </c>
      <c r="F18438" t="s">
        <v>362</v>
      </c>
      <c r="H18438">
        <v>5267</v>
      </c>
      <c r="I18438">
        <v>3518</v>
      </c>
      <c r="N18438">
        <f>COUNTIF(Cod_Mun_Norte!B:B,DADOS_SNIS_Minas!A18438)</f>
        <v>0</v>
      </c>
    </row>
    <row r="18439" spans="1:14" x14ac:dyDescent="0.2">
      <c r="A18439">
        <v>316130</v>
      </c>
      <c r="B18439" t="s">
        <v>2532</v>
      </c>
      <c r="C18439" t="s">
        <v>98</v>
      </c>
      <c r="D18439">
        <v>1997</v>
      </c>
      <c r="H18439">
        <v>5222</v>
      </c>
      <c r="I18439">
        <v>3488</v>
      </c>
      <c r="N18439">
        <f>COUNTIF(Cod_Mun_Norte!B:B,DADOS_SNIS_Minas!A18439)</f>
        <v>0</v>
      </c>
    </row>
    <row r="18440" spans="1:14" x14ac:dyDescent="0.2">
      <c r="A18440">
        <v>316130</v>
      </c>
      <c r="B18440" t="s">
        <v>2532</v>
      </c>
      <c r="C18440" t="s">
        <v>98</v>
      </c>
      <c r="D18440">
        <v>1996</v>
      </c>
      <c r="H18440">
        <v>5169</v>
      </c>
      <c r="I18440">
        <v>3453</v>
      </c>
      <c r="N18440">
        <f>COUNTIF(Cod_Mun_Norte!B:B,DADOS_SNIS_Minas!A18440)</f>
        <v>0</v>
      </c>
    </row>
    <row r="18441" spans="1:14" x14ac:dyDescent="0.2">
      <c r="A18441">
        <v>316130</v>
      </c>
      <c r="B18441" t="s">
        <v>2532</v>
      </c>
      <c r="C18441" t="s">
        <v>98</v>
      </c>
      <c r="D18441">
        <v>1995</v>
      </c>
      <c r="H18441">
        <v>5116</v>
      </c>
      <c r="I18441">
        <v>3418</v>
      </c>
      <c r="N18441">
        <f>COUNTIF(Cod_Mun_Norte!B:B,DADOS_SNIS_Minas!A18441)</f>
        <v>0</v>
      </c>
    </row>
    <row r="18442" spans="1:14" x14ac:dyDescent="0.2">
      <c r="A18442">
        <v>316140</v>
      </c>
      <c r="B18442" t="s">
        <v>303</v>
      </c>
      <c r="C18442" t="s">
        <v>98</v>
      </c>
      <c r="D18442">
        <v>2020</v>
      </c>
      <c r="E18442" t="s">
        <v>2539</v>
      </c>
      <c r="F18442" t="s">
        <v>367</v>
      </c>
      <c r="G18442" t="s">
        <v>378</v>
      </c>
      <c r="H18442">
        <v>4800</v>
      </c>
      <c r="I18442">
        <v>2903</v>
      </c>
      <c r="J18442">
        <v>2903</v>
      </c>
      <c r="K18442">
        <v>2903</v>
      </c>
      <c r="L18442">
        <v>100</v>
      </c>
      <c r="M18442">
        <v>60.48</v>
      </c>
      <c r="N18442">
        <f>COUNTIF(Cod_Mun_Norte!B:B,DADOS_SNIS_Minas!A18442)</f>
        <v>0</v>
      </c>
    </row>
    <row r="18443" spans="1:14" x14ac:dyDescent="0.2">
      <c r="A18443">
        <v>316140</v>
      </c>
      <c r="B18443" t="s">
        <v>303</v>
      </c>
      <c r="C18443" t="s">
        <v>98</v>
      </c>
      <c r="D18443">
        <v>2019</v>
      </c>
      <c r="E18443" t="s">
        <v>2539</v>
      </c>
      <c r="F18443" t="s">
        <v>367</v>
      </c>
      <c r="G18443" t="s">
        <v>378</v>
      </c>
      <c r="H18443">
        <v>4844</v>
      </c>
      <c r="I18443">
        <v>2930</v>
      </c>
      <c r="J18443">
        <v>2930</v>
      </c>
      <c r="K18443">
        <v>2930</v>
      </c>
      <c r="L18443">
        <v>100</v>
      </c>
      <c r="M18443">
        <v>60.49</v>
      </c>
      <c r="N18443">
        <f>COUNTIF(Cod_Mun_Norte!B:B,DADOS_SNIS_Minas!A18443)</f>
        <v>0</v>
      </c>
    </row>
    <row r="18444" spans="1:14" x14ac:dyDescent="0.2">
      <c r="A18444">
        <v>316140</v>
      </c>
      <c r="B18444" t="s">
        <v>303</v>
      </c>
      <c r="C18444" t="s">
        <v>98</v>
      </c>
      <c r="D18444">
        <v>2018</v>
      </c>
      <c r="E18444" t="s">
        <v>2539</v>
      </c>
      <c r="F18444" t="s">
        <v>367</v>
      </c>
      <c r="H18444">
        <v>4889</v>
      </c>
      <c r="I18444">
        <v>2957</v>
      </c>
      <c r="J18444">
        <v>2957</v>
      </c>
      <c r="K18444">
        <v>2957</v>
      </c>
      <c r="L18444">
        <v>100</v>
      </c>
      <c r="M18444">
        <v>60.48</v>
      </c>
      <c r="N18444">
        <f>COUNTIF(Cod_Mun_Norte!B:B,DADOS_SNIS_Minas!A18444)</f>
        <v>0</v>
      </c>
    </row>
    <row r="18445" spans="1:14" x14ac:dyDescent="0.2">
      <c r="A18445">
        <v>316140</v>
      </c>
      <c r="B18445" t="s">
        <v>303</v>
      </c>
      <c r="C18445" t="s">
        <v>98</v>
      </c>
      <c r="D18445">
        <v>2017</v>
      </c>
      <c r="E18445" t="s">
        <v>2539</v>
      </c>
      <c r="F18445" t="s">
        <v>367</v>
      </c>
      <c r="H18445">
        <v>5085</v>
      </c>
      <c r="I18445">
        <v>3076</v>
      </c>
      <c r="J18445">
        <v>5085</v>
      </c>
      <c r="K18445">
        <v>3076</v>
      </c>
      <c r="L18445">
        <v>100</v>
      </c>
      <c r="M18445">
        <v>100</v>
      </c>
      <c r="N18445">
        <f>COUNTIF(Cod_Mun_Norte!B:B,DADOS_SNIS_Minas!A18445)</f>
        <v>0</v>
      </c>
    </row>
    <row r="18446" spans="1:14" x14ac:dyDescent="0.2">
      <c r="A18446">
        <v>316140</v>
      </c>
      <c r="B18446" t="s">
        <v>303</v>
      </c>
      <c r="C18446" t="s">
        <v>98</v>
      </c>
      <c r="D18446">
        <v>2016</v>
      </c>
      <c r="E18446" t="s">
        <v>2539</v>
      </c>
      <c r="F18446" t="s">
        <v>367</v>
      </c>
      <c r="H18446">
        <v>5114</v>
      </c>
      <c r="I18446">
        <v>3093</v>
      </c>
      <c r="J18446">
        <v>5114</v>
      </c>
      <c r="K18446">
        <v>3085</v>
      </c>
      <c r="L18446">
        <v>99.7</v>
      </c>
      <c r="M18446">
        <v>100</v>
      </c>
      <c r="N18446">
        <f>COUNTIF(Cod_Mun_Norte!B:B,DADOS_SNIS_Minas!A18446)</f>
        <v>0</v>
      </c>
    </row>
    <row r="18447" spans="1:14" x14ac:dyDescent="0.2">
      <c r="A18447">
        <v>316140</v>
      </c>
      <c r="B18447" t="s">
        <v>303</v>
      </c>
      <c r="C18447" t="s">
        <v>98</v>
      </c>
      <c r="D18447">
        <v>2015</v>
      </c>
      <c r="E18447" t="s">
        <v>2540</v>
      </c>
      <c r="F18447" t="s">
        <v>374</v>
      </c>
      <c r="H18447">
        <v>5145</v>
      </c>
      <c r="I18447">
        <v>3112</v>
      </c>
      <c r="N18447">
        <f>COUNTIF(Cod_Mun_Norte!B:B,DADOS_SNIS_Minas!A18447)</f>
        <v>0</v>
      </c>
    </row>
    <row r="18448" spans="1:14" x14ac:dyDescent="0.2">
      <c r="A18448">
        <v>316140</v>
      </c>
      <c r="B18448" t="s">
        <v>303</v>
      </c>
      <c r="C18448" t="s">
        <v>98</v>
      </c>
      <c r="D18448">
        <v>2014</v>
      </c>
      <c r="E18448" t="s">
        <v>2540</v>
      </c>
      <c r="F18448" t="s">
        <v>374</v>
      </c>
      <c r="H18448">
        <v>5177</v>
      </c>
      <c r="I18448">
        <v>3131</v>
      </c>
      <c r="N18448">
        <f>COUNTIF(Cod_Mun_Norte!B:B,DADOS_SNIS_Minas!A18448)</f>
        <v>0</v>
      </c>
    </row>
    <row r="18449" spans="1:14" x14ac:dyDescent="0.2">
      <c r="A18449">
        <v>316140</v>
      </c>
      <c r="B18449" t="s">
        <v>303</v>
      </c>
      <c r="C18449" t="s">
        <v>98</v>
      </c>
      <c r="D18449">
        <v>2013</v>
      </c>
      <c r="E18449" t="s">
        <v>2540</v>
      </c>
      <c r="F18449" t="s">
        <v>374</v>
      </c>
      <c r="H18449">
        <v>5211</v>
      </c>
      <c r="I18449">
        <v>3152</v>
      </c>
      <c r="N18449">
        <f>COUNTIF(Cod_Mun_Norte!B:B,DADOS_SNIS_Minas!A18449)</f>
        <v>0</v>
      </c>
    </row>
    <row r="18450" spans="1:14" x14ac:dyDescent="0.2">
      <c r="A18450">
        <v>316140</v>
      </c>
      <c r="B18450" t="s">
        <v>303</v>
      </c>
      <c r="C18450" t="s">
        <v>98</v>
      </c>
      <c r="D18450">
        <v>2012</v>
      </c>
      <c r="E18450" t="s">
        <v>2540</v>
      </c>
      <c r="F18450" t="s">
        <v>374</v>
      </c>
      <c r="H18450">
        <v>5100</v>
      </c>
      <c r="I18450">
        <v>3085</v>
      </c>
      <c r="N18450">
        <f>COUNTIF(Cod_Mun_Norte!B:B,DADOS_SNIS_Minas!A18450)</f>
        <v>0</v>
      </c>
    </row>
    <row r="18451" spans="1:14" x14ac:dyDescent="0.2">
      <c r="A18451">
        <v>316140</v>
      </c>
      <c r="B18451" t="s">
        <v>303</v>
      </c>
      <c r="C18451" t="s">
        <v>98</v>
      </c>
      <c r="D18451">
        <v>2011</v>
      </c>
      <c r="E18451" t="s">
        <v>2540</v>
      </c>
      <c r="F18451" t="s">
        <v>374</v>
      </c>
      <c r="H18451">
        <v>5139</v>
      </c>
      <c r="I18451">
        <v>3108</v>
      </c>
      <c r="N18451">
        <f>COUNTIF(Cod_Mun_Norte!B:B,DADOS_SNIS_Minas!A18451)</f>
        <v>0</v>
      </c>
    </row>
    <row r="18452" spans="1:14" x14ac:dyDescent="0.2">
      <c r="A18452">
        <v>316140</v>
      </c>
      <c r="B18452" t="s">
        <v>303</v>
      </c>
      <c r="C18452" t="s">
        <v>98</v>
      </c>
      <c r="D18452">
        <v>2010</v>
      </c>
      <c r="E18452" t="s">
        <v>2539</v>
      </c>
      <c r="F18452" t="s">
        <v>367</v>
      </c>
      <c r="H18452">
        <v>5178</v>
      </c>
      <c r="I18452">
        <v>3132</v>
      </c>
      <c r="J18452">
        <v>3132</v>
      </c>
      <c r="K18452">
        <v>3132</v>
      </c>
      <c r="L18452">
        <v>100</v>
      </c>
      <c r="M18452">
        <v>60.49</v>
      </c>
      <c r="N18452">
        <f>COUNTIF(Cod_Mun_Norte!B:B,DADOS_SNIS_Minas!A18452)</f>
        <v>0</v>
      </c>
    </row>
    <row r="18453" spans="1:14" x14ac:dyDescent="0.2">
      <c r="A18453">
        <v>316140</v>
      </c>
      <c r="B18453" t="s">
        <v>303</v>
      </c>
      <c r="C18453" t="s">
        <v>98</v>
      </c>
      <c r="D18453">
        <v>2009</v>
      </c>
      <c r="E18453" t="s">
        <v>2540</v>
      </c>
      <c r="F18453" t="s">
        <v>374</v>
      </c>
      <c r="H18453">
        <v>5685</v>
      </c>
      <c r="I18453">
        <v>3200</v>
      </c>
      <c r="N18453">
        <f>COUNTIF(Cod_Mun_Norte!B:B,DADOS_SNIS_Minas!A18453)</f>
        <v>0</v>
      </c>
    </row>
    <row r="18454" spans="1:14" x14ac:dyDescent="0.2">
      <c r="A18454">
        <v>316140</v>
      </c>
      <c r="B18454" t="s">
        <v>303</v>
      </c>
      <c r="C18454" t="s">
        <v>98</v>
      </c>
      <c r="D18454">
        <v>2008</v>
      </c>
      <c r="H18454">
        <v>5690</v>
      </c>
      <c r="I18454">
        <v>3203</v>
      </c>
      <c r="N18454">
        <f>COUNTIF(Cod_Mun_Norte!B:B,DADOS_SNIS_Minas!A18454)</f>
        <v>0</v>
      </c>
    </row>
    <row r="18455" spans="1:14" x14ac:dyDescent="0.2">
      <c r="A18455">
        <v>316140</v>
      </c>
      <c r="B18455" t="s">
        <v>303</v>
      </c>
      <c r="C18455" t="s">
        <v>98</v>
      </c>
      <c r="D18455">
        <v>2007</v>
      </c>
      <c r="H18455">
        <v>5539</v>
      </c>
      <c r="I18455">
        <v>3118</v>
      </c>
      <c r="N18455">
        <f>COUNTIF(Cod_Mun_Norte!B:B,DADOS_SNIS_Minas!A18455)</f>
        <v>0</v>
      </c>
    </row>
    <row r="18456" spans="1:14" x14ac:dyDescent="0.2">
      <c r="A18456">
        <v>316140</v>
      </c>
      <c r="B18456" t="s">
        <v>303</v>
      </c>
      <c r="C18456" t="s">
        <v>98</v>
      </c>
      <c r="D18456">
        <v>2006</v>
      </c>
      <c r="H18456">
        <v>5202</v>
      </c>
      <c r="I18456">
        <v>2832</v>
      </c>
      <c r="N18456">
        <f>COUNTIF(Cod_Mun_Norte!B:B,DADOS_SNIS_Minas!A18456)</f>
        <v>0</v>
      </c>
    </row>
    <row r="18457" spans="1:14" x14ac:dyDescent="0.2">
      <c r="A18457">
        <v>316140</v>
      </c>
      <c r="B18457" t="s">
        <v>303</v>
      </c>
      <c r="C18457" t="s">
        <v>98</v>
      </c>
      <c r="D18457">
        <v>2005</v>
      </c>
      <c r="H18457">
        <v>5277</v>
      </c>
      <c r="I18457">
        <v>2873</v>
      </c>
      <c r="N18457">
        <f>COUNTIF(Cod_Mun_Norte!B:B,DADOS_SNIS_Minas!A18457)</f>
        <v>0</v>
      </c>
    </row>
    <row r="18458" spans="1:14" x14ac:dyDescent="0.2">
      <c r="A18458">
        <v>316140</v>
      </c>
      <c r="B18458" t="s">
        <v>303</v>
      </c>
      <c r="C18458" t="s">
        <v>98</v>
      </c>
      <c r="D18458">
        <v>2004</v>
      </c>
      <c r="H18458">
        <v>5353</v>
      </c>
      <c r="I18458">
        <v>2914</v>
      </c>
      <c r="N18458">
        <f>COUNTIF(Cod_Mun_Norte!B:B,DADOS_SNIS_Minas!A18458)</f>
        <v>0</v>
      </c>
    </row>
    <row r="18459" spans="1:14" x14ac:dyDescent="0.2">
      <c r="A18459">
        <v>316140</v>
      </c>
      <c r="B18459" t="s">
        <v>303</v>
      </c>
      <c r="C18459" t="s">
        <v>98</v>
      </c>
      <c r="D18459">
        <v>2003</v>
      </c>
      <c r="H18459">
        <v>5490</v>
      </c>
      <c r="I18459">
        <v>2989</v>
      </c>
      <c r="N18459">
        <f>COUNTIF(Cod_Mun_Norte!B:B,DADOS_SNIS_Minas!A18459)</f>
        <v>0</v>
      </c>
    </row>
    <row r="18460" spans="1:14" x14ac:dyDescent="0.2">
      <c r="A18460">
        <v>316140</v>
      </c>
      <c r="B18460" t="s">
        <v>303</v>
      </c>
      <c r="C18460" t="s">
        <v>98</v>
      </c>
      <c r="D18460">
        <v>2002</v>
      </c>
      <c r="H18460">
        <v>5555</v>
      </c>
      <c r="I18460">
        <v>3024</v>
      </c>
      <c r="N18460">
        <f>COUNTIF(Cod_Mun_Norte!B:B,DADOS_SNIS_Minas!A18460)</f>
        <v>0</v>
      </c>
    </row>
    <row r="18461" spans="1:14" x14ac:dyDescent="0.2">
      <c r="A18461">
        <v>316140</v>
      </c>
      <c r="B18461" t="s">
        <v>303</v>
      </c>
      <c r="C18461" t="s">
        <v>98</v>
      </c>
      <c r="D18461">
        <v>2001</v>
      </c>
      <c r="H18461">
        <v>5610</v>
      </c>
      <c r="I18461">
        <v>3054</v>
      </c>
      <c r="N18461">
        <f>COUNTIF(Cod_Mun_Norte!B:B,DADOS_SNIS_Minas!A18461)</f>
        <v>0</v>
      </c>
    </row>
    <row r="18462" spans="1:14" x14ac:dyDescent="0.2">
      <c r="A18462">
        <v>316140</v>
      </c>
      <c r="B18462" t="s">
        <v>303</v>
      </c>
      <c r="C18462" t="s">
        <v>98</v>
      </c>
      <c r="D18462">
        <v>2000</v>
      </c>
      <c r="H18462">
        <v>5696</v>
      </c>
      <c r="I18462">
        <v>3101</v>
      </c>
      <c r="N18462">
        <f>COUNTIF(Cod_Mun_Norte!B:B,DADOS_SNIS_Minas!A18462)</f>
        <v>0</v>
      </c>
    </row>
    <row r="18463" spans="1:14" x14ac:dyDescent="0.2">
      <c r="A18463">
        <v>316140</v>
      </c>
      <c r="B18463" t="s">
        <v>303</v>
      </c>
      <c r="C18463" t="s">
        <v>98</v>
      </c>
      <c r="D18463">
        <v>1999</v>
      </c>
      <c r="H18463">
        <v>5211</v>
      </c>
      <c r="I18463">
        <v>2723</v>
      </c>
      <c r="N18463">
        <f>COUNTIF(Cod_Mun_Norte!B:B,DADOS_SNIS_Minas!A18463)</f>
        <v>0</v>
      </c>
    </row>
    <row r="18464" spans="1:14" x14ac:dyDescent="0.2">
      <c r="A18464">
        <v>316140</v>
      </c>
      <c r="B18464" t="s">
        <v>303</v>
      </c>
      <c r="C18464" t="s">
        <v>98</v>
      </c>
      <c r="D18464">
        <v>1998</v>
      </c>
      <c r="H18464">
        <v>5316</v>
      </c>
      <c r="I18464">
        <v>2778</v>
      </c>
      <c r="N18464">
        <f>COUNTIF(Cod_Mun_Norte!B:B,DADOS_SNIS_Minas!A18464)</f>
        <v>0</v>
      </c>
    </row>
    <row r="18465" spans="1:14" x14ac:dyDescent="0.2">
      <c r="A18465">
        <v>316140</v>
      </c>
      <c r="B18465" t="s">
        <v>303</v>
      </c>
      <c r="C18465" t="s">
        <v>98</v>
      </c>
      <c r="D18465">
        <v>1997</v>
      </c>
      <c r="H18465">
        <v>5422</v>
      </c>
      <c r="I18465">
        <v>2833</v>
      </c>
      <c r="N18465">
        <f>COUNTIF(Cod_Mun_Norte!B:B,DADOS_SNIS_Minas!A18465)</f>
        <v>0</v>
      </c>
    </row>
    <row r="18466" spans="1:14" x14ac:dyDescent="0.2">
      <c r="A18466">
        <v>316140</v>
      </c>
      <c r="B18466" t="s">
        <v>303</v>
      </c>
      <c r="C18466" t="s">
        <v>98</v>
      </c>
      <c r="D18466">
        <v>1996</v>
      </c>
      <c r="H18466">
        <v>5546</v>
      </c>
      <c r="I18466">
        <v>2898</v>
      </c>
      <c r="N18466">
        <f>COUNTIF(Cod_Mun_Norte!B:B,DADOS_SNIS_Minas!A18466)</f>
        <v>0</v>
      </c>
    </row>
    <row r="18467" spans="1:14" x14ac:dyDescent="0.2">
      <c r="A18467">
        <v>316140</v>
      </c>
      <c r="B18467" t="s">
        <v>303</v>
      </c>
      <c r="C18467" t="s">
        <v>98</v>
      </c>
      <c r="D18467">
        <v>1995</v>
      </c>
      <c r="H18467">
        <v>6591</v>
      </c>
      <c r="I18467">
        <v>3444</v>
      </c>
      <c r="N18467">
        <f>COUNTIF(Cod_Mun_Norte!B:B,DADOS_SNIS_Minas!A18467)</f>
        <v>0</v>
      </c>
    </row>
    <row r="18468" spans="1:14" x14ac:dyDescent="0.2">
      <c r="A18468">
        <v>316150</v>
      </c>
      <c r="B18468" t="s">
        <v>2541</v>
      </c>
      <c r="C18468" t="s">
        <v>98</v>
      </c>
      <c r="D18468">
        <v>2020</v>
      </c>
      <c r="E18468" t="s">
        <v>2542</v>
      </c>
      <c r="F18468" t="s">
        <v>364</v>
      </c>
      <c r="G18468" t="s">
        <v>368</v>
      </c>
      <c r="H18468">
        <v>12562</v>
      </c>
      <c r="I18468">
        <v>8899</v>
      </c>
      <c r="J18468">
        <v>7234</v>
      </c>
      <c r="K18468">
        <v>7234</v>
      </c>
      <c r="L18468">
        <v>81.3</v>
      </c>
      <c r="M18468">
        <v>57.59</v>
      </c>
      <c r="N18468">
        <f>COUNTIF(Cod_Mun_Norte!B:B,DADOS_SNIS_Minas!A18468)</f>
        <v>0</v>
      </c>
    </row>
    <row r="18469" spans="1:14" x14ac:dyDescent="0.2">
      <c r="A18469">
        <v>316150</v>
      </c>
      <c r="B18469" t="s">
        <v>2541</v>
      </c>
      <c r="C18469" t="s">
        <v>98</v>
      </c>
      <c r="D18469">
        <v>2019</v>
      </c>
      <c r="E18469" t="s">
        <v>2542</v>
      </c>
      <c r="F18469" t="s">
        <v>364</v>
      </c>
      <c r="G18469" t="s">
        <v>368</v>
      </c>
      <c r="H18469">
        <v>12366</v>
      </c>
      <c r="I18469">
        <v>8760</v>
      </c>
      <c r="J18469">
        <v>7085</v>
      </c>
      <c r="K18469">
        <v>7085</v>
      </c>
      <c r="L18469">
        <v>80.900000000000006</v>
      </c>
      <c r="M18469">
        <v>57.29</v>
      </c>
      <c r="N18469">
        <f>COUNTIF(Cod_Mun_Norte!B:B,DADOS_SNIS_Minas!A18469)</f>
        <v>0</v>
      </c>
    </row>
    <row r="18470" spans="1:14" x14ac:dyDescent="0.2">
      <c r="A18470">
        <v>316150</v>
      </c>
      <c r="B18470" t="s">
        <v>2541</v>
      </c>
      <c r="C18470" t="s">
        <v>98</v>
      </c>
      <c r="D18470">
        <v>2018</v>
      </c>
      <c r="E18470" t="s">
        <v>2543</v>
      </c>
      <c r="F18470" t="s">
        <v>357</v>
      </c>
      <c r="H18470">
        <v>12164</v>
      </c>
      <c r="I18470">
        <v>8617</v>
      </c>
      <c r="J18470">
        <v>7005</v>
      </c>
      <c r="K18470">
        <v>7005</v>
      </c>
      <c r="L18470">
        <v>81.3</v>
      </c>
      <c r="M18470">
        <v>57.59</v>
      </c>
      <c r="N18470">
        <f>COUNTIF(Cod_Mun_Norte!B:B,DADOS_SNIS_Minas!A18470)</f>
        <v>0</v>
      </c>
    </row>
    <row r="18471" spans="1:14" x14ac:dyDescent="0.2">
      <c r="A18471">
        <v>316150</v>
      </c>
      <c r="B18471" t="s">
        <v>2541</v>
      </c>
      <c r="C18471" t="s">
        <v>98</v>
      </c>
      <c r="D18471">
        <v>2017</v>
      </c>
      <c r="E18471" t="s">
        <v>361</v>
      </c>
      <c r="F18471" t="s">
        <v>362</v>
      </c>
      <c r="H18471">
        <v>11905</v>
      </c>
      <c r="I18471">
        <v>8433</v>
      </c>
      <c r="J18471">
        <v>6917</v>
      </c>
      <c r="K18471">
        <v>6917</v>
      </c>
      <c r="L18471">
        <v>82</v>
      </c>
      <c r="M18471">
        <v>58.1</v>
      </c>
      <c r="N18471">
        <f>COUNTIF(Cod_Mun_Norte!B:B,DADOS_SNIS_Minas!A18471)</f>
        <v>0</v>
      </c>
    </row>
    <row r="18472" spans="1:14" x14ac:dyDescent="0.2">
      <c r="A18472">
        <v>316150</v>
      </c>
      <c r="B18472" t="s">
        <v>2541</v>
      </c>
      <c r="C18472" t="s">
        <v>98</v>
      </c>
      <c r="D18472">
        <v>2016</v>
      </c>
      <c r="E18472" t="s">
        <v>2543</v>
      </c>
      <c r="F18472" t="s">
        <v>359</v>
      </c>
      <c r="H18472">
        <v>11736</v>
      </c>
      <c r="I18472">
        <v>8313</v>
      </c>
      <c r="J18472">
        <v>6869</v>
      </c>
      <c r="K18472">
        <v>6869</v>
      </c>
      <c r="L18472">
        <v>82.6</v>
      </c>
      <c r="M18472">
        <v>58.53</v>
      </c>
      <c r="N18472">
        <f>COUNTIF(Cod_Mun_Norte!B:B,DADOS_SNIS_Minas!A18472)</f>
        <v>0</v>
      </c>
    </row>
    <row r="18473" spans="1:14" x14ac:dyDescent="0.2">
      <c r="A18473">
        <v>316150</v>
      </c>
      <c r="B18473" t="s">
        <v>2541</v>
      </c>
      <c r="C18473" t="s">
        <v>98</v>
      </c>
      <c r="D18473">
        <v>2015</v>
      </c>
      <c r="E18473" t="s">
        <v>2542</v>
      </c>
      <c r="F18473" t="s">
        <v>364</v>
      </c>
      <c r="H18473">
        <v>11559</v>
      </c>
      <c r="I18473">
        <v>8188</v>
      </c>
      <c r="J18473">
        <v>6835</v>
      </c>
      <c r="K18473">
        <v>6835</v>
      </c>
      <c r="L18473">
        <v>83.5</v>
      </c>
      <c r="M18473">
        <v>59.13</v>
      </c>
      <c r="N18473">
        <f>COUNTIF(Cod_Mun_Norte!B:B,DADOS_SNIS_Minas!A18473)</f>
        <v>0</v>
      </c>
    </row>
    <row r="18474" spans="1:14" x14ac:dyDescent="0.2">
      <c r="A18474">
        <v>316150</v>
      </c>
      <c r="B18474" t="s">
        <v>2541</v>
      </c>
      <c r="C18474" t="s">
        <v>98</v>
      </c>
      <c r="D18474">
        <v>2014</v>
      </c>
      <c r="E18474" t="s">
        <v>2542</v>
      </c>
      <c r="F18474" t="s">
        <v>364</v>
      </c>
      <c r="H18474">
        <v>11372</v>
      </c>
      <c r="I18474">
        <v>8056</v>
      </c>
      <c r="J18474">
        <v>8056</v>
      </c>
      <c r="K18474">
        <v>8056</v>
      </c>
      <c r="L18474">
        <v>100</v>
      </c>
      <c r="M18474">
        <v>70.84</v>
      </c>
      <c r="N18474">
        <f>COUNTIF(Cod_Mun_Norte!B:B,DADOS_SNIS_Minas!A18474)</f>
        <v>0</v>
      </c>
    </row>
    <row r="18475" spans="1:14" x14ac:dyDescent="0.2">
      <c r="A18475">
        <v>316150</v>
      </c>
      <c r="B18475" t="s">
        <v>2541</v>
      </c>
      <c r="C18475" t="s">
        <v>98</v>
      </c>
      <c r="D18475">
        <v>2013</v>
      </c>
      <c r="E18475" t="s">
        <v>2542</v>
      </c>
      <c r="F18475" t="s">
        <v>364</v>
      </c>
      <c r="H18475">
        <v>11178</v>
      </c>
      <c r="I18475">
        <v>7918</v>
      </c>
      <c r="J18475">
        <v>7894</v>
      </c>
      <c r="K18475">
        <v>7894</v>
      </c>
      <c r="L18475">
        <v>99.7</v>
      </c>
      <c r="M18475">
        <v>70.62</v>
      </c>
      <c r="N18475">
        <f>COUNTIF(Cod_Mun_Norte!B:B,DADOS_SNIS_Minas!A18475)</f>
        <v>0</v>
      </c>
    </row>
    <row r="18476" spans="1:14" x14ac:dyDescent="0.2">
      <c r="A18476">
        <v>316150</v>
      </c>
      <c r="B18476" t="s">
        <v>2541</v>
      </c>
      <c r="C18476" t="s">
        <v>98</v>
      </c>
      <c r="D18476">
        <v>2012</v>
      </c>
      <c r="E18476" t="s">
        <v>361</v>
      </c>
      <c r="F18476" t="s">
        <v>362</v>
      </c>
      <c r="H18476">
        <v>10648</v>
      </c>
      <c r="I18476">
        <v>7543</v>
      </c>
      <c r="J18476">
        <v>7404</v>
      </c>
      <c r="K18476">
        <v>7404</v>
      </c>
      <c r="L18476">
        <v>98.2</v>
      </c>
      <c r="M18476">
        <v>69.53</v>
      </c>
      <c r="N18476">
        <f>COUNTIF(Cod_Mun_Norte!B:B,DADOS_SNIS_Minas!A18476)</f>
        <v>0</v>
      </c>
    </row>
    <row r="18477" spans="1:14" x14ac:dyDescent="0.2">
      <c r="A18477">
        <v>316150</v>
      </c>
      <c r="B18477" t="s">
        <v>2541</v>
      </c>
      <c r="C18477" t="s">
        <v>98</v>
      </c>
      <c r="D18477">
        <v>2011</v>
      </c>
      <c r="E18477" t="s">
        <v>361</v>
      </c>
      <c r="F18477" t="s">
        <v>362</v>
      </c>
      <c r="H18477">
        <v>10459</v>
      </c>
      <c r="I18477">
        <v>7409</v>
      </c>
      <c r="J18477">
        <v>7104</v>
      </c>
      <c r="K18477">
        <v>7104</v>
      </c>
      <c r="L18477">
        <v>95.9</v>
      </c>
      <c r="M18477">
        <v>67.92</v>
      </c>
      <c r="N18477">
        <f>COUNTIF(Cod_Mun_Norte!B:B,DADOS_SNIS_Minas!A18477)</f>
        <v>0</v>
      </c>
    </row>
    <row r="18478" spans="1:14" x14ac:dyDescent="0.2">
      <c r="A18478">
        <v>316150</v>
      </c>
      <c r="B18478" t="s">
        <v>2541</v>
      </c>
      <c r="C18478" t="s">
        <v>98</v>
      </c>
      <c r="D18478">
        <v>2010</v>
      </c>
      <c r="E18478" t="s">
        <v>361</v>
      </c>
      <c r="F18478" t="s">
        <v>362</v>
      </c>
      <c r="H18478">
        <v>10263</v>
      </c>
      <c r="I18478">
        <v>7270</v>
      </c>
      <c r="J18478">
        <v>6870</v>
      </c>
      <c r="K18478">
        <v>6870</v>
      </c>
      <c r="L18478">
        <v>94.5</v>
      </c>
      <c r="M18478">
        <v>66.94</v>
      </c>
      <c r="N18478">
        <f>COUNTIF(Cod_Mun_Norte!B:B,DADOS_SNIS_Minas!A18478)</f>
        <v>0</v>
      </c>
    </row>
    <row r="18479" spans="1:14" x14ac:dyDescent="0.2">
      <c r="A18479">
        <v>316150</v>
      </c>
      <c r="B18479" t="s">
        <v>2541</v>
      </c>
      <c r="C18479" t="s">
        <v>98</v>
      </c>
      <c r="D18479">
        <v>2009</v>
      </c>
      <c r="E18479" t="s">
        <v>361</v>
      </c>
      <c r="F18479" t="s">
        <v>362</v>
      </c>
      <c r="H18479">
        <v>9846</v>
      </c>
      <c r="I18479">
        <v>6847</v>
      </c>
      <c r="J18479">
        <v>6563</v>
      </c>
      <c r="K18479">
        <v>6563</v>
      </c>
      <c r="L18479">
        <v>95.9</v>
      </c>
      <c r="M18479">
        <v>66.66</v>
      </c>
      <c r="N18479">
        <f>COUNTIF(Cod_Mun_Norte!B:B,DADOS_SNIS_Minas!A18479)</f>
        <v>0</v>
      </c>
    </row>
    <row r="18480" spans="1:14" x14ac:dyDescent="0.2">
      <c r="A18480">
        <v>316150</v>
      </c>
      <c r="B18480" t="s">
        <v>2541</v>
      </c>
      <c r="C18480" t="s">
        <v>98</v>
      </c>
      <c r="D18480">
        <v>2008</v>
      </c>
      <c r="E18480" t="s">
        <v>361</v>
      </c>
      <c r="F18480" t="s">
        <v>362</v>
      </c>
      <c r="H18480">
        <v>9656</v>
      </c>
      <c r="I18480">
        <v>6715</v>
      </c>
      <c r="J18480">
        <v>6371</v>
      </c>
      <c r="K18480">
        <v>6371</v>
      </c>
      <c r="L18480">
        <v>94.9</v>
      </c>
      <c r="M18480">
        <v>65.98</v>
      </c>
      <c r="N18480">
        <f>COUNTIF(Cod_Mun_Norte!B:B,DADOS_SNIS_Minas!A18480)</f>
        <v>0</v>
      </c>
    </row>
    <row r="18481" spans="1:14" x14ac:dyDescent="0.2">
      <c r="A18481">
        <v>316150</v>
      </c>
      <c r="B18481" t="s">
        <v>2541</v>
      </c>
      <c r="C18481" t="s">
        <v>98</v>
      </c>
      <c r="D18481">
        <v>2007</v>
      </c>
      <c r="E18481" t="s">
        <v>361</v>
      </c>
      <c r="F18481" t="s">
        <v>362</v>
      </c>
      <c r="H18481">
        <v>9171</v>
      </c>
      <c r="I18481">
        <v>6378</v>
      </c>
      <c r="J18481">
        <v>6235</v>
      </c>
      <c r="K18481">
        <v>6235</v>
      </c>
      <c r="L18481">
        <v>97.8</v>
      </c>
      <c r="M18481">
        <v>67.989999999999995</v>
      </c>
      <c r="N18481">
        <f>COUNTIF(Cod_Mun_Norte!B:B,DADOS_SNIS_Minas!A18481)</f>
        <v>0</v>
      </c>
    </row>
    <row r="18482" spans="1:14" x14ac:dyDescent="0.2">
      <c r="A18482">
        <v>316150</v>
      </c>
      <c r="B18482" t="s">
        <v>2541</v>
      </c>
      <c r="C18482" t="s">
        <v>98</v>
      </c>
      <c r="D18482">
        <v>2006</v>
      </c>
      <c r="E18482" t="s">
        <v>361</v>
      </c>
      <c r="F18482" t="s">
        <v>362</v>
      </c>
      <c r="H18482">
        <v>7610</v>
      </c>
      <c r="I18482">
        <v>5271</v>
      </c>
      <c r="J18482">
        <v>6130</v>
      </c>
      <c r="K18482">
        <v>6130</v>
      </c>
      <c r="L18482">
        <v>100</v>
      </c>
      <c r="M18482">
        <v>80.55</v>
      </c>
      <c r="N18482">
        <f>COUNTIF(Cod_Mun_Norte!B:B,DADOS_SNIS_Minas!A18482)</f>
        <v>0</v>
      </c>
    </row>
    <row r="18483" spans="1:14" x14ac:dyDescent="0.2">
      <c r="A18483">
        <v>316150</v>
      </c>
      <c r="B18483" t="s">
        <v>2541</v>
      </c>
      <c r="C18483" t="s">
        <v>98</v>
      </c>
      <c r="D18483">
        <v>2005</v>
      </c>
      <c r="E18483" t="s">
        <v>361</v>
      </c>
      <c r="F18483" t="s">
        <v>362</v>
      </c>
      <c r="H18483">
        <v>7626</v>
      </c>
      <c r="I18483">
        <v>5282</v>
      </c>
      <c r="N18483">
        <f>COUNTIF(Cod_Mun_Norte!B:B,DADOS_SNIS_Minas!A18483)</f>
        <v>0</v>
      </c>
    </row>
    <row r="18484" spans="1:14" x14ac:dyDescent="0.2">
      <c r="A18484">
        <v>316150</v>
      </c>
      <c r="B18484" t="s">
        <v>2541</v>
      </c>
      <c r="C18484" t="s">
        <v>98</v>
      </c>
      <c r="D18484">
        <v>2004</v>
      </c>
      <c r="H18484">
        <v>7642</v>
      </c>
      <c r="I18484">
        <v>5293</v>
      </c>
      <c r="N18484">
        <f>COUNTIF(Cod_Mun_Norte!B:B,DADOS_SNIS_Minas!A18484)</f>
        <v>0</v>
      </c>
    </row>
    <row r="18485" spans="1:14" x14ac:dyDescent="0.2">
      <c r="A18485">
        <v>316150</v>
      </c>
      <c r="B18485" t="s">
        <v>2541</v>
      </c>
      <c r="C18485" t="s">
        <v>98</v>
      </c>
      <c r="D18485">
        <v>2003</v>
      </c>
      <c r="H18485">
        <v>7672</v>
      </c>
      <c r="I18485">
        <v>5314</v>
      </c>
      <c r="N18485">
        <f>COUNTIF(Cod_Mun_Norte!B:B,DADOS_SNIS_Minas!A18485)</f>
        <v>0</v>
      </c>
    </row>
    <row r="18486" spans="1:14" x14ac:dyDescent="0.2">
      <c r="A18486">
        <v>316150</v>
      </c>
      <c r="B18486" t="s">
        <v>2541</v>
      </c>
      <c r="C18486" t="s">
        <v>98</v>
      </c>
      <c r="D18486">
        <v>2002</v>
      </c>
      <c r="H18486">
        <v>7686</v>
      </c>
      <c r="I18486">
        <v>5323</v>
      </c>
      <c r="N18486">
        <f>COUNTIF(Cod_Mun_Norte!B:B,DADOS_SNIS_Minas!A18486)</f>
        <v>0</v>
      </c>
    </row>
    <row r="18487" spans="1:14" x14ac:dyDescent="0.2">
      <c r="A18487">
        <v>316150</v>
      </c>
      <c r="B18487" t="s">
        <v>2541</v>
      </c>
      <c r="C18487" t="s">
        <v>98</v>
      </c>
      <c r="D18487">
        <v>2001</v>
      </c>
      <c r="H18487">
        <v>7689</v>
      </c>
      <c r="I18487">
        <v>5325</v>
      </c>
      <c r="N18487">
        <f>COUNTIF(Cod_Mun_Norte!B:B,DADOS_SNIS_Minas!A18487)</f>
        <v>0</v>
      </c>
    </row>
    <row r="18488" spans="1:14" x14ac:dyDescent="0.2">
      <c r="A18488">
        <v>316150</v>
      </c>
      <c r="B18488" t="s">
        <v>2541</v>
      </c>
      <c r="C18488" t="s">
        <v>98</v>
      </c>
      <c r="D18488">
        <v>2000</v>
      </c>
      <c r="H18488">
        <v>7716</v>
      </c>
      <c r="I18488">
        <v>5344</v>
      </c>
      <c r="N18488">
        <f>COUNTIF(Cod_Mun_Norte!B:B,DADOS_SNIS_Minas!A18488)</f>
        <v>0</v>
      </c>
    </row>
    <row r="18489" spans="1:14" x14ac:dyDescent="0.2">
      <c r="A18489">
        <v>316150</v>
      </c>
      <c r="B18489" t="s">
        <v>2541</v>
      </c>
      <c r="C18489" t="s">
        <v>98</v>
      </c>
      <c r="D18489">
        <v>1999</v>
      </c>
      <c r="H18489">
        <v>6956</v>
      </c>
      <c r="I18489">
        <v>4233</v>
      </c>
      <c r="N18489">
        <f>COUNTIF(Cod_Mun_Norte!B:B,DADOS_SNIS_Minas!A18489)</f>
        <v>0</v>
      </c>
    </row>
    <row r="18490" spans="1:14" x14ac:dyDescent="0.2">
      <c r="A18490">
        <v>316150</v>
      </c>
      <c r="B18490" t="s">
        <v>2541</v>
      </c>
      <c r="C18490" t="s">
        <v>98</v>
      </c>
      <c r="D18490">
        <v>1998</v>
      </c>
      <c r="H18490">
        <v>7096</v>
      </c>
      <c r="I18490">
        <v>4318</v>
      </c>
      <c r="N18490">
        <f>COUNTIF(Cod_Mun_Norte!B:B,DADOS_SNIS_Minas!A18490)</f>
        <v>0</v>
      </c>
    </row>
    <row r="18491" spans="1:14" x14ac:dyDescent="0.2">
      <c r="A18491">
        <v>316150</v>
      </c>
      <c r="B18491" t="s">
        <v>2541</v>
      </c>
      <c r="C18491" t="s">
        <v>98</v>
      </c>
      <c r="D18491">
        <v>1997</v>
      </c>
      <c r="H18491">
        <v>7236</v>
      </c>
      <c r="I18491">
        <v>4403</v>
      </c>
      <c r="N18491">
        <f>COUNTIF(Cod_Mun_Norte!B:B,DADOS_SNIS_Minas!A18491)</f>
        <v>0</v>
      </c>
    </row>
    <row r="18492" spans="1:14" x14ac:dyDescent="0.2">
      <c r="A18492">
        <v>316150</v>
      </c>
      <c r="B18492" t="s">
        <v>2541</v>
      </c>
      <c r="C18492" t="s">
        <v>98</v>
      </c>
      <c r="D18492">
        <v>1996</v>
      </c>
      <c r="H18492">
        <v>7402</v>
      </c>
      <c r="I18492">
        <v>4504</v>
      </c>
      <c r="N18492">
        <f>COUNTIF(Cod_Mun_Norte!B:B,DADOS_SNIS_Minas!A18492)</f>
        <v>0</v>
      </c>
    </row>
    <row r="18493" spans="1:14" x14ac:dyDescent="0.2">
      <c r="A18493">
        <v>316150</v>
      </c>
      <c r="B18493" t="s">
        <v>2541</v>
      </c>
      <c r="C18493" t="s">
        <v>98</v>
      </c>
      <c r="D18493">
        <v>1995</v>
      </c>
      <c r="H18493">
        <v>7947</v>
      </c>
      <c r="I18493">
        <v>4836</v>
      </c>
      <c r="N18493">
        <f>COUNTIF(Cod_Mun_Norte!B:B,DADOS_SNIS_Minas!A18493)</f>
        <v>0</v>
      </c>
    </row>
    <row r="18494" spans="1:14" x14ac:dyDescent="0.2">
      <c r="A18494">
        <v>316160</v>
      </c>
      <c r="B18494" t="s">
        <v>304</v>
      </c>
      <c r="C18494" t="s">
        <v>98</v>
      </c>
      <c r="D18494">
        <v>2020</v>
      </c>
      <c r="E18494" t="s">
        <v>2544</v>
      </c>
      <c r="F18494" t="s">
        <v>367</v>
      </c>
      <c r="G18494" t="s">
        <v>378</v>
      </c>
      <c r="H18494">
        <v>3910</v>
      </c>
      <c r="I18494">
        <v>939</v>
      </c>
      <c r="J18494">
        <v>939</v>
      </c>
      <c r="K18494">
        <v>906</v>
      </c>
      <c r="L18494">
        <v>96.5</v>
      </c>
      <c r="M18494">
        <v>24.02</v>
      </c>
      <c r="N18494">
        <f>COUNTIF(Cod_Mun_Norte!B:B,DADOS_SNIS_Minas!A18494)</f>
        <v>0</v>
      </c>
    </row>
    <row r="18495" spans="1:14" x14ac:dyDescent="0.2">
      <c r="A18495">
        <v>316160</v>
      </c>
      <c r="B18495" t="s">
        <v>304</v>
      </c>
      <c r="C18495" t="s">
        <v>98</v>
      </c>
      <c r="D18495">
        <v>2019</v>
      </c>
      <c r="E18495" t="s">
        <v>2544</v>
      </c>
      <c r="F18495" t="s">
        <v>367</v>
      </c>
      <c r="G18495" t="s">
        <v>378</v>
      </c>
      <c r="H18495">
        <v>3962</v>
      </c>
      <c r="I18495">
        <v>951</v>
      </c>
      <c r="J18495">
        <v>1600</v>
      </c>
      <c r="K18495">
        <v>951</v>
      </c>
      <c r="L18495">
        <v>100</v>
      </c>
      <c r="M18495">
        <v>40.380000000000003</v>
      </c>
      <c r="N18495">
        <f>COUNTIF(Cod_Mun_Norte!B:B,DADOS_SNIS_Minas!A18495)</f>
        <v>0</v>
      </c>
    </row>
    <row r="18496" spans="1:14" x14ac:dyDescent="0.2">
      <c r="A18496">
        <v>316160</v>
      </c>
      <c r="B18496" t="s">
        <v>304</v>
      </c>
      <c r="C18496" t="s">
        <v>98</v>
      </c>
      <c r="D18496">
        <v>2018</v>
      </c>
      <c r="E18496" t="s">
        <v>2544</v>
      </c>
      <c r="F18496" t="s">
        <v>367</v>
      </c>
      <c r="H18496">
        <v>4015</v>
      </c>
      <c r="I18496">
        <v>964</v>
      </c>
      <c r="J18496">
        <v>1013</v>
      </c>
      <c r="K18496">
        <v>964</v>
      </c>
      <c r="L18496">
        <v>100</v>
      </c>
      <c r="M18496">
        <v>25.23</v>
      </c>
      <c r="N18496">
        <f>COUNTIF(Cod_Mun_Norte!B:B,DADOS_SNIS_Minas!A18496)</f>
        <v>0</v>
      </c>
    </row>
    <row r="18497" spans="1:14" x14ac:dyDescent="0.2">
      <c r="A18497">
        <v>316160</v>
      </c>
      <c r="B18497" t="s">
        <v>304</v>
      </c>
      <c r="C18497" t="s">
        <v>98</v>
      </c>
      <c r="D18497">
        <v>2017</v>
      </c>
      <c r="E18497" t="s">
        <v>2544</v>
      </c>
      <c r="F18497" t="s">
        <v>367</v>
      </c>
      <c r="H18497">
        <v>4214</v>
      </c>
      <c r="I18497">
        <v>1012</v>
      </c>
      <c r="J18497">
        <v>1012</v>
      </c>
      <c r="K18497">
        <v>1012</v>
      </c>
      <c r="L18497">
        <v>100</v>
      </c>
      <c r="M18497">
        <v>24.02</v>
      </c>
      <c r="N18497">
        <f>COUNTIF(Cod_Mun_Norte!B:B,DADOS_SNIS_Minas!A18497)</f>
        <v>0</v>
      </c>
    </row>
    <row r="18498" spans="1:14" x14ac:dyDescent="0.2">
      <c r="A18498">
        <v>316160</v>
      </c>
      <c r="B18498" t="s">
        <v>304</v>
      </c>
      <c r="C18498" t="s">
        <v>98</v>
      </c>
      <c r="D18498">
        <v>2016</v>
      </c>
      <c r="E18498" t="s">
        <v>2545</v>
      </c>
      <c r="F18498" t="s">
        <v>374</v>
      </c>
      <c r="H18498">
        <v>4251</v>
      </c>
      <c r="I18498">
        <v>1021</v>
      </c>
      <c r="N18498">
        <f>COUNTIF(Cod_Mun_Norte!B:B,DADOS_SNIS_Minas!A18498)</f>
        <v>0</v>
      </c>
    </row>
    <row r="18499" spans="1:14" x14ac:dyDescent="0.2">
      <c r="A18499">
        <v>316160</v>
      </c>
      <c r="B18499" t="s">
        <v>304</v>
      </c>
      <c r="C18499" t="s">
        <v>98</v>
      </c>
      <c r="D18499">
        <v>2015</v>
      </c>
      <c r="E18499" t="s">
        <v>2544</v>
      </c>
      <c r="F18499" t="s">
        <v>367</v>
      </c>
      <c r="H18499">
        <v>4289</v>
      </c>
      <c r="I18499">
        <v>1030</v>
      </c>
      <c r="J18499">
        <v>3920</v>
      </c>
      <c r="K18499">
        <v>1</v>
      </c>
      <c r="L18499">
        <v>0.1</v>
      </c>
      <c r="M18499">
        <v>91.4</v>
      </c>
      <c r="N18499">
        <f>COUNTIF(Cod_Mun_Norte!B:B,DADOS_SNIS_Minas!A18499)</f>
        <v>0</v>
      </c>
    </row>
    <row r="18500" spans="1:14" x14ac:dyDescent="0.2">
      <c r="A18500">
        <v>316160</v>
      </c>
      <c r="B18500" t="s">
        <v>304</v>
      </c>
      <c r="C18500" t="s">
        <v>98</v>
      </c>
      <c r="D18500">
        <v>2014</v>
      </c>
      <c r="E18500" t="s">
        <v>2544</v>
      </c>
      <c r="F18500" t="s">
        <v>367</v>
      </c>
      <c r="H18500">
        <v>4329</v>
      </c>
      <c r="I18500">
        <v>1040</v>
      </c>
      <c r="J18500">
        <v>3920</v>
      </c>
      <c r="K18500">
        <v>1000</v>
      </c>
      <c r="L18500">
        <v>96.2</v>
      </c>
      <c r="M18500">
        <v>90.55</v>
      </c>
      <c r="N18500">
        <f>COUNTIF(Cod_Mun_Norte!B:B,DADOS_SNIS_Minas!A18500)</f>
        <v>0</v>
      </c>
    </row>
    <row r="18501" spans="1:14" x14ac:dyDescent="0.2">
      <c r="A18501">
        <v>316160</v>
      </c>
      <c r="B18501" t="s">
        <v>304</v>
      </c>
      <c r="C18501" t="s">
        <v>98</v>
      </c>
      <c r="D18501">
        <v>2013</v>
      </c>
      <c r="E18501" t="s">
        <v>2544</v>
      </c>
      <c r="F18501" t="s">
        <v>367</v>
      </c>
      <c r="H18501">
        <v>4372</v>
      </c>
      <c r="I18501">
        <v>1050</v>
      </c>
      <c r="J18501">
        <v>3920</v>
      </c>
      <c r="K18501">
        <v>1000</v>
      </c>
      <c r="L18501">
        <v>95.2</v>
      </c>
      <c r="M18501">
        <v>89.66</v>
      </c>
      <c r="N18501">
        <f>COUNTIF(Cod_Mun_Norte!B:B,DADOS_SNIS_Minas!A18501)</f>
        <v>0</v>
      </c>
    </row>
    <row r="18502" spans="1:14" x14ac:dyDescent="0.2">
      <c r="A18502">
        <v>316160</v>
      </c>
      <c r="B18502" t="s">
        <v>304</v>
      </c>
      <c r="C18502" t="s">
        <v>98</v>
      </c>
      <c r="D18502">
        <v>2012</v>
      </c>
      <c r="E18502" t="s">
        <v>2544</v>
      </c>
      <c r="F18502" t="s">
        <v>367</v>
      </c>
      <c r="H18502">
        <v>4295</v>
      </c>
      <c r="I18502">
        <v>1031</v>
      </c>
      <c r="J18502">
        <v>3920</v>
      </c>
      <c r="K18502">
        <v>1000</v>
      </c>
      <c r="L18502">
        <v>97</v>
      </c>
      <c r="M18502">
        <v>91.27</v>
      </c>
      <c r="N18502">
        <f>COUNTIF(Cod_Mun_Norte!B:B,DADOS_SNIS_Minas!A18502)</f>
        <v>0</v>
      </c>
    </row>
    <row r="18503" spans="1:14" x14ac:dyDescent="0.2">
      <c r="A18503">
        <v>316160</v>
      </c>
      <c r="B18503" t="s">
        <v>304</v>
      </c>
      <c r="C18503" t="s">
        <v>98</v>
      </c>
      <c r="D18503">
        <v>2011</v>
      </c>
      <c r="E18503" t="s">
        <v>2546</v>
      </c>
      <c r="F18503" t="s">
        <v>99</v>
      </c>
      <c r="H18503">
        <v>4341</v>
      </c>
      <c r="I18503">
        <v>1042</v>
      </c>
      <c r="J18503">
        <v>3920</v>
      </c>
      <c r="K18503">
        <v>1000</v>
      </c>
      <c r="L18503">
        <v>96</v>
      </c>
      <c r="M18503">
        <v>90.3</v>
      </c>
      <c r="N18503">
        <f>COUNTIF(Cod_Mun_Norte!B:B,DADOS_SNIS_Minas!A18503)</f>
        <v>0</v>
      </c>
    </row>
    <row r="18504" spans="1:14" x14ac:dyDescent="0.2">
      <c r="A18504">
        <v>316160</v>
      </c>
      <c r="B18504" t="s">
        <v>304</v>
      </c>
      <c r="C18504" t="s">
        <v>98</v>
      </c>
      <c r="D18504">
        <v>2010</v>
      </c>
      <c r="E18504" t="s">
        <v>2544</v>
      </c>
      <c r="F18504" t="s">
        <v>367</v>
      </c>
      <c r="H18504">
        <v>4389</v>
      </c>
      <c r="I18504">
        <v>1054</v>
      </c>
      <c r="J18504">
        <v>3906</v>
      </c>
      <c r="K18504">
        <v>959</v>
      </c>
      <c r="L18504">
        <v>91</v>
      </c>
      <c r="M18504">
        <v>89</v>
      </c>
      <c r="N18504">
        <f>COUNTIF(Cod_Mun_Norte!B:B,DADOS_SNIS_Minas!A18504)</f>
        <v>0</v>
      </c>
    </row>
    <row r="18505" spans="1:14" x14ac:dyDescent="0.2">
      <c r="A18505">
        <v>316160</v>
      </c>
      <c r="B18505" t="s">
        <v>304</v>
      </c>
      <c r="C18505" t="s">
        <v>98</v>
      </c>
      <c r="D18505">
        <v>2009</v>
      </c>
      <c r="E18505" t="s">
        <v>2545</v>
      </c>
      <c r="F18505" t="s">
        <v>374</v>
      </c>
      <c r="H18505">
        <v>4865</v>
      </c>
      <c r="I18505">
        <v>1130</v>
      </c>
      <c r="J18505">
        <v>4865</v>
      </c>
      <c r="K18505">
        <v>959</v>
      </c>
      <c r="N18505">
        <f>COUNTIF(Cod_Mun_Norte!B:B,DADOS_SNIS_Minas!A18505)</f>
        <v>0</v>
      </c>
    </row>
    <row r="18506" spans="1:14" x14ac:dyDescent="0.2">
      <c r="A18506">
        <v>316160</v>
      </c>
      <c r="B18506" t="s">
        <v>304</v>
      </c>
      <c r="C18506" t="s">
        <v>98</v>
      </c>
      <c r="D18506">
        <v>2008</v>
      </c>
      <c r="H18506">
        <v>4883</v>
      </c>
      <c r="I18506">
        <v>1134</v>
      </c>
      <c r="N18506">
        <f>COUNTIF(Cod_Mun_Norte!B:B,DADOS_SNIS_Minas!A18506)</f>
        <v>0</v>
      </c>
    </row>
    <row r="18507" spans="1:14" x14ac:dyDescent="0.2">
      <c r="A18507">
        <v>316160</v>
      </c>
      <c r="B18507" t="s">
        <v>304</v>
      </c>
      <c r="C18507" t="s">
        <v>98</v>
      </c>
      <c r="D18507">
        <v>2007</v>
      </c>
      <c r="H18507">
        <v>4768</v>
      </c>
      <c r="I18507">
        <v>1107</v>
      </c>
      <c r="N18507">
        <f>COUNTIF(Cod_Mun_Norte!B:B,DADOS_SNIS_Minas!A18507)</f>
        <v>0</v>
      </c>
    </row>
    <row r="18508" spans="1:14" x14ac:dyDescent="0.2">
      <c r="A18508">
        <v>316160</v>
      </c>
      <c r="B18508" t="s">
        <v>304</v>
      </c>
      <c r="C18508" t="s">
        <v>98</v>
      </c>
      <c r="D18508">
        <v>2006</v>
      </c>
      <c r="H18508">
        <v>4980</v>
      </c>
      <c r="I18508">
        <v>1118</v>
      </c>
      <c r="N18508">
        <f>COUNTIF(Cod_Mun_Norte!B:B,DADOS_SNIS_Minas!A18508)</f>
        <v>0</v>
      </c>
    </row>
    <row r="18509" spans="1:14" x14ac:dyDescent="0.2">
      <c r="A18509">
        <v>316160</v>
      </c>
      <c r="B18509" t="s">
        <v>304</v>
      </c>
      <c r="C18509" t="s">
        <v>98</v>
      </c>
      <c r="D18509">
        <v>2005</v>
      </c>
      <c r="H18509">
        <v>4985</v>
      </c>
      <c r="I18509">
        <v>1119</v>
      </c>
      <c r="N18509">
        <f>COUNTIF(Cod_Mun_Norte!B:B,DADOS_SNIS_Minas!A18509)</f>
        <v>0</v>
      </c>
    </row>
    <row r="18510" spans="1:14" x14ac:dyDescent="0.2">
      <c r="A18510">
        <v>316160</v>
      </c>
      <c r="B18510" t="s">
        <v>304</v>
      </c>
      <c r="C18510" t="s">
        <v>98</v>
      </c>
      <c r="D18510">
        <v>2004</v>
      </c>
      <c r="H18510">
        <v>4990</v>
      </c>
      <c r="I18510">
        <v>1120</v>
      </c>
      <c r="N18510">
        <f>COUNTIF(Cod_Mun_Norte!B:B,DADOS_SNIS_Minas!A18510)</f>
        <v>0</v>
      </c>
    </row>
    <row r="18511" spans="1:14" x14ac:dyDescent="0.2">
      <c r="A18511">
        <v>316160</v>
      </c>
      <c r="B18511" t="s">
        <v>304</v>
      </c>
      <c r="C18511" t="s">
        <v>98</v>
      </c>
      <c r="D18511">
        <v>2003</v>
      </c>
      <c r="H18511">
        <v>5000</v>
      </c>
      <c r="I18511">
        <v>1123</v>
      </c>
      <c r="N18511">
        <f>COUNTIF(Cod_Mun_Norte!B:B,DADOS_SNIS_Minas!A18511)</f>
        <v>0</v>
      </c>
    </row>
    <row r="18512" spans="1:14" x14ac:dyDescent="0.2">
      <c r="A18512">
        <v>316160</v>
      </c>
      <c r="B18512" t="s">
        <v>304</v>
      </c>
      <c r="C18512" t="s">
        <v>98</v>
      </c>
      <c r="D18512">
        <v>2002</v>
      </c>
      <c r="H18512">
        <v>5005</v>
      </c>
      <c r="I18512">
        <v>1124</v>
      </c>
      <c r="N18512">
        <f>COUNTIF(Cod_Mun_Norte!B:B,DADOS_SNIS_Minas!A18512)</f>
        <v>0</v>
      </c>
    </row>
    <row r="18513" spans="1:14" x14ac:dyDescent="0.2">
      <c r="A18513">
        <v>316160</v>
      </c>
      <c r="B18513" t="s">
        <v>304</v>
      </c>
      <c r="C18513" t="s">
        <v>98</v>
      </c>
      <c r="D18513">
        <v>2001</v>
      </c>
      <c r="H18513">
        <v>5003</v>
      </c>
      <c r="I18513">
        <v>1123</v>
      </c>
      <c r="N18513">
        <f>COUNTIF(Cod_Mun_Norte!B:B,DADOS_SNIS_Minas!A18513)</f>
        <v>0</v>
      </c>
    </row>
    <row r="18514" spans="1:14" x14ac:dyDescent="0.2">
      <c r="A18514">
        <v>316160</v>
      </c>
      <c r="B18514" t="s">
        <v>304</v>
      </c>
      <c r="C18514" t="s">
        <v>98</v>
      </c>
      <c r="D18514">
        <v>2000</v>
      </c>
      <c r="H18514">
        <v>5015</v>
      </c>
      <c r="I18514">
        <v>1126</v>
      </c>
      <c r="N18514">
        <f>COUNTIF(Cod_Mun_Norte!B:B,DADOS_SNIS_Minas!A18514)</f>
        <v>0</v>
      </c>
    </row>
    <row r="18515" spans="1:14" x14ac:dyDescent="0.2">
      <c r="A18515">
        <v>316160</v>
      </c>
      <c r="B18515" t="s">
        <v>304</v>
      </c>
      <c r="C18515" t="s">
        <v>98</v>
      </c>
      <c r="D18515">
        <v>1999</v>
      </c>
      <c r="H18515">
        <v>4959</v>
      </c>
      <c r="I18515">
        <v>1046</v>
      </c>
      <c r="N18515">
        <f>COUNTIF(Cod_Mun_Norte!B:B,DADOS_SNIS_Minas!A18515)</f>
        <v>0</v>
      </c>
    </row>
    <row r="18516" spans="1:14" x14ac:dyDescent="0.2">
      <c r="A18516">
        <v>316160</v>
      </c>
      <c r="B18516" t="s">
        <v>304</v>
      </c>
      <c r="C18516" t="s">
        <v>98</v>
      </c>
      <c r="D18516">
        <v>1998</v>
      </c>
      <c r="H18516">
        <v>4973</v>
      </c>
      <c r="I18516">
        <v>1048</v>
      </c>
      <c r="N18516">
        <f>COUNTIF(Cod_Mun_Norte!B:B,DADOS_SNIS_Minas!A18516)</f>
        <v>0</v>
      </c>
    </row>
    <row r="18517" spans="1:14" x14ac:dyDescent="0.2">
      <c r="A18517">
        <v>316160</v>
      </c>
      <c r="B18517" t="s">
        <v>304</v>
      </c>
      <c r="C18517" t="s">
        <v>98</v>
      </c>
      <c r="D18517">
        <v>1997</v>
      </c>
      <c r="H18517">
        <v>4987</v>
      </c>
      <c r="I18517">
        <v>1051</v>
      </c>
      <c r="N18517">
        <f>COUNTIF(Cod_Mun_Norte!B:B,DADOS_SNIS_Minas!A18517)</f>
        <v>0</v>
      </c>
    </row>
    <row r="18518" spans="1:14" x14ac:dyDescent="0.2">
      <c r="A18518">
        <v>316160</v>
      </c>
      <c r="B18518" t="s">
        <v>304</v>
      </c>
      <c r="C18518" t="s">
        <v>98</v>
      </c>
      <c r="D18518">
        <v>1996</v>
      </c>
      <c r="H18518">
        <v>5004</v>
      </c>
      <c r="I18518">
        <v>1055</v>
      </c>
      <c r="N18518">
        <f>COUNTIF(Cod_Mun_Norte!B:B,DADOS_SNIS_Minas!A18518)</f>
        <v>0</v>
      </c>
    </row>
    <row r="18519" spans="1:14" x14ac:dyDescent="0.2">
      <c r="A18519">
        <v>316160</v>
      </c>
      <c r="B18519" t="s">
        <v>304</v>
      </c>
      <c r="C18519" t="s">
        <v>98</v>
      </c>
      <c r="D18519">
        <v>1995</v>
      </c>
      <c r="H18519">
        <v>5242</v>
      </c>
      <c r="I18519">
        <v>1105</v>
      </c>
      <c r="N18519">
        <f>COUNTIF(Cod_Mun_Norte!B:B,DADOS_SNIS_Minas!A18519)</f>
        <v>0</v>
      </c>
    </row>
    <row r="18520" spans="1:14" x14ac:dyDescent="0.2">
      <c r="A18520">
        <v>316165</v>
      </c>
      <c r="B18520" t="s">
        <v>305</v>
      </c>
      <c r="C18520" t="s">
        <v>98</v>
      </c>
      <c r="D18520">
        <v>2020</v>
      </c>
      <c r="E18520" t="s">
        <v>2547</v>
      </c>
      <c r="F18520" t="s">
        <v>367</v>
      </c>
      <c r="G18520" t="s">
        <v>378</v>
      </c>
      <c r="H18520">
        <v>4059</v>
      </c>
      <c r="I18520">
        <v>2841</v>
      </c>
      <c r="J18520">
        <v>2841</v>
      </c>
      <c r="K18520">
        <v>2841</v>
      </c>
      <c r="L18520">
        <v>100</v>
      </c>
      <c r="M18520">
        <v>69.989999999999995</v>
      </c>
      <c r="N18520">
        <f>COUNTIF(Cod_Mun_Norte!B:B,DADOS_SNIS_Minas!A18520)</f>
        <v>0</v>
      </c>
    </row>
    <row r="18521" spans="1:14" x14ac:dyDescent="0.2">
      <c r="A18521">
        <v>316165</v>
      </c>
      <c r="B18521" t="s">
        <v>305</v>
      </c>
      <c r="C18521" t="s">
        <v>98</v>
      </c>
      <c r="D18521">
        <v>2019</v>
      </c>
      <c r="E18521" t="s">
        <v>2548</v>
      </c>
      <c r="F18521" t="s">
        <v>99</v>
      </c>
      <c r="G18521" t="s">
        <v>102</v>
      </c>
      <c r="H18521">
        <v>4012</v>
      </c>
      <c r="I18521">
        <v>2808</v>
      </c>
      <c r="J18521">
        <v>3963</v>
      </c>
      <c r="K18521">
        <v>2808</v>
      </c>
      <c r="L18521">
        <v>100</v>
      </c>
      <c r="M18521">
        <v>98.78</v>
      </c>
      <c r="N18521">
        <f>COUNTIF(Cod_Mun_Norte!B:B,DADOS_SNIS_Minas!A18521)</f>
        <v>0</v>
      </c>
    </row>
    <row r="18522" spans="1:14" x14ac:dyDescent="0.2">
      <c r="A18522">
        <v>316165</v>
      </c>
      <c r="B18522" t="s">
        <v>305</v>
      </c>
      <c r="C18522" t="s">
        <v>98</v>
      </c>
      <c r="D18522">
        <v>2018</v>
      </c>
      <c r="H18522">
        <v>3963</v>
      </c>
      <c r="I18522">
        <v>2774</v>
      </c>
      <c r="N18522">
        <f>COUNTIF(Cod_Mun_Norte!B:B,DADOS_SNIS_Minas!A18522)</f>
        <v>0</v>
      </c>
    </row>
    <row r="18523" spans="1:14" x14ac:dyDescent="0.2">
      <c r="A18523">
        <v>316165</v>
      </c>
      <c r="B18523" t="s">
        <v>305</v>
      </c>
      <c r="C18523" t="s">
        <v>98</v>
      </c>
      <c r="D18523">
        <v>2017</v>
      </c>
      <c r="E18523" t="s">
        <v>2547</v>
      </c>
      <c r="F18523" t="s">
        <v>367</v>
      </c>
      <c r="H18523">
        <v>3920</v>
      </c>
      <c r="I18523">
        <v>2744</v>
      </c>
      <c r="J18523">
        <v>2744</v>
      </c>
      <c r="K18523">
        <v>2744</v>
      </c>
      <c r="L18523">
        <v>100</v>
      </c>
      <c r="M18523">
        <v>70</v>
      </c>
      <c r="N18523">
        <f>COUNTIF(Cod_Mun_Norte!B:B,DADOS_SNIS_Minas!A18523)</f>
        <v>0</v>
      </c>
    </row>
    <row r="18524" spans="1:14" x14ac:dyDescent="0.2">
      <c r="A18524">
        <v>316165</v>
      </c>
      <c r="B18524" t="s">
        <v>305</v>
      </c>
      <c r="C18524" t="s">
        <v>98</v>
      </c>
      <c r="D18524">
        <v>2016</v>
      </c>
      <c r="E18524" t="s">
        <v>2547</v>
      </c>
      <c r="F18524" t="s">
        <v>367</v>
      </c>
      <c r="H18524">
        <v>3878</v>
      </c>
      <c r="I18524">
        <v>2714</v>
      </c>
      <c r="J18524">
        <v>2714</v>
      </c>
      <c r="K18524">
        <v>2714</v>
      </c>
      <c r="L18524">
        <v>100</v>
      </c>
      <c r="M18524">
        <v>69.98</v>
      </c>
      <c r="N18524">
        <f>COUNTIF(Cod_Mun_Norte!B:B,DADOS_SNIS_Minas!A18524)</f>
        <v>0</v>
      </c>
    </row>
    <row r="18525" spans="1:14" x14ac:dyDescent="0.2">
      <c r="A18525">
        <v>316165</v>
      </c>
      <c r="B18525" t="s">
        <v>305</v>
      </c>
      <c r="C18525" t="s">
        <v>98</v>
      </c>
      <c r="D18525">
        <v>2015</v>
      </c>
      <c r="E18525" t="s">
        <v>2547</v>
      </c>
      <c r="F18525" t="s">
        <v>367</v>
      </c>
      <c r="H18525">
        <v>3834</v>
      </c>
      <c r="I18525">
        <v>2684</v>
      </c>
      <c r="J18525">
        <v>2684</v>
      </c>
      <c r="K18525">
        <v>2684</v>
      </c>
      <c r="L18525">
        <v>100</v>
      </c>
      <c r="M18525">
        <v>70.010000000000005</v>
      </c>
      <c r="N18525">
        <f>COUNTIF(Cod_Mun_Norte!B:B,DADOS_SNIS_Minas!A18525)</f>
        <v>0</v>
      </c>
    </row>
    <row r="18526" spans="1:14" x14ac:dyDescent="0.2">
      <c r="A18526">
        <v>316165</v>
      </c>
      <c r="B18526" t="s">
        <v>305</v>
      </c>
      <c r="C18526" t="s">
        <v>98</v>
      </c>
      <c r="D18526">
        <v>2014</v>
      </c>
      <c r="E18526" t="s">
        <v>2547</v>
      </c>
      <c r="F18526" t="s">
        <v>367</v>
      </c>
      <c r="H18526">
        <v>3788</v>
      </c>
      <c r="I18526">
        <v>2651</v>
      </c>
      <c r="J18526">
        <v>2651</v>
      </c>
      <c r="K18526">
        <v>2651</v>
      </c>
      <c r="L18526">
        <v>100</v>
      </c>
      <c r="M18526">
        <v>69.98</v>
      </c>
      <c r="N18526">
        <f>COUNTIF(Cod_Mun_Norte!B:B,DADOS_SNIS_Minas!A18526)</f>
        <v>0</v>
      </c>
    </row>
    <row r="18527" spans="1:14" x14ac:dyDescent="0.2">
      <c r="A18527">
        <v>316165</v>
      </c>
      <c r="B18527" t="s">
        <v>305</v>
      </c>
      <c r="C18527" t="s">
        <v>98</v>
      </c>
      <c r="D18527">
        <v>2013</v>
      </c>
      <c r="E18527" t="s">
        <v>2549</v>
      </c>
      <c r="F18527" t="s">
        <v>374</v>
      </c>
      <c r="H18527">
        <v>3740</v>
      </c>
      <c r="I18527">
        <v>2618</v>
      </c>
      <c r="N18527">
        <f>COUNTIF(Cod_Mun_Norte!B:B,DADOS_SNIS_Minas!A18527)</f>
        <v>0</v>
      </c>
    </row>
    <row r="18528" spans="1:14" x14ac:dyDescent="0.2">
      <c r="A18528">
        <v>316165</v>
      </c>
      <c r="B18528" t="s">
        <v>305</v>
      </c>
      <c r="C18528" t="s">
        <v>98</v>
      </c>
      <c r="D18528">
        <v>2012</v>
      </c>
      <c r="E18528" t="s">
        <v>2548</v>
      </c>
      <c r="F18528" t="s">
        <v>99</v>
      </c>
      <c r="H18528">
        <v>3580</v>
      </c>
      <c r="I18528">
        <v>2506</v>
      </c>
      <c r="J18528">
        <v>2406</v>
      </c>
      <c r="K18528">
        <v>2406</v>
      </c>
      <c r="L18528">
        <v>96</v>
      </c>
      <c r="M18528">
        <v>67.209999999999994</v>
      </c>
      <c r="N18528">
        <f>COUNTIF(Cod_Mun_Norte!B:B,DADOS_SNIS_Minas!A18528)</f>
        <v>0</v>
      </c>
    </row>
    <row r="18529" spans="1:14" x14ac:dyDescent="0.2">
      <c r="A18529">
        <v>316165</v>
      </c>
      <c r="B18529" t="s">
        <v>305</v>
      </c>
      <c r="C18529" t="s">
        <v>98</v>
      </c>
      <c r="D18529">
        <v>2011</v>
      </c>
      <c r="E18529" t="s">
        <v>2549</v>
      </c>
      <c r="F18529" t="s">
        <v>374</v>
      </c>
      <c r="H18529">
        <v>3534</v>
      </c>
      <c r="I18529">
        <v>2474</v>
      </c>
      <c r="N18529">
        <f>COUNTIF(Cod_Mun_Norte!B:B,DADOS_SNIS_Minas!A18529)</f>
        <v>0</v>
      </c>
    </row>
    <row r="18530" spans="1:14" x14ac:dyDescent="0.2">
      <c r="A18530">
        <v>316165</v>
      </c>
      <c r="B18530" t="s">
        <v>305</v>
      </c>
      <c r="C18530" t="s">
        <v>98</v>
      </c>
      <c r="D18530">
        <v>2010</v>
      </c>
      <c r="E18530" t="s">
        <v>2547</v>
      </c>
      <c r="F18530" t="s">
        <v>367</v>
      </c>
      <c r="H18530">
        <v>3486</v>
      </c>
      <c r="I18530">
        <v>2440</v>
      </c>
      <c r="J18530">
        <v>3377</v>
      </c>
      <c r="K18530">
        <v>2331</v>
      </c>
      <c r="L18530">
        <v>95.5</v>
      </c>
      <c r="M18530">
        <v>96.87</v>
      </c>
      <c r="N18530">
        <f>COUNTIF(Cod_Mun_Norte!B:B,DADOS_SNIS_Minas!A18530)</f>
        <v>0</v>
      </c>
    </row>
    <row r="18531" spans="1:14" x14ac:dyDescent="0.2">
      <c r="A18531">
        <v>316165</v>
      </c>
      <c r="B18531" t="s">
        <v>305</v>
      </c>
      <c r="C18531" t="s">
        <v>98</v>
      </c>
      <c r="D18531">
        <v>2009</v>
      </c>
      <c r="E18531" t="s">
        <v>2549</v>
      </c>
      <c r="F18531" t="s">
        <v>374</v>
      </c>
      <c r="H18531">
        <v>3461</v>
      </c>
      <c r="I18531">
        <v>2331</v>
      </c>
      <c r="J18531">
        <v>3461</v>
      </c>
      <c r="K18531">
        <v>2331</v>
      </c>
      <c r="N18531">
        <f>COUNTIF(Cod_Mun_Norte!B:B,DADOS_SNIS_Minas!A18531)</f>
        <v>0</v>
      </c>
    </row>
    <row r="18532" spans="1:14" x14ac:dyDescent="0.2">
      <c r="A18532">
        <v>316165</v>
      </c>
      <c r="B18532" t="s">
        <v>305</v>
      </c>
      <c r="C18532" t="s">
        <v>98</v>
      </c>
      <c r="D18532">
        <v>2008</v>
      </c>
      <c r="H18532">
        <v>3408</v>
      </c>
      <c r="I18532">
        <v>2295</v>
      </c>
      <c r="N18532">
        <f>COUNTIF(Cod_Mun_Norte!B:B,DADOS_SNIS_Minas!A18532)</f>
        <v>0</v>
      </c>
    </row>
    <row r="18533" spans="1:14" x14ac:dyDescent="0.2">
      <c r="A18533">
        <v>316165</v>
      </c>
      <c r="B18533" t="s">
        <v>305</v>
      </c>
      <c r="C18533" t="s">
        <v>98</v>
      </c>
      <c r="D18533">
        <v>2007</v>
      </c>
      <c r="H18533">
        <v>3253</v>
      </c>
      <c r="I18533">
        <v>2191</v>
      </c>
      <c r="N18533">
        <f>COUNTIF(Cod_Mun_Norte!B:B,DADOS_SNIS_Minas!A18533)</f>
        <v>0</v>
      </c>
    </row>
    <row r="18534" spans="1:14" x14ac:dyDescent="0.2">
      <c r="A18534">
        <v>316165</v>
      </c>
      <c r="B18534" t="s">
        <v>305</v>
      </c>
      <c r="C18534" t="s">
        <v>98</v>
      </c>
      <c r="D18534">
        <v>2006</v>
      </c>
      <c r="H18534">
        <v>2869</v>
      </c>
      <c r="I18534">
        <v>1525</v>
      </c>
      <c r="N18534">
        <f>COUNTIF(Cod_Mun_Norte!B:B,DADOS_SNIS_Minas!A18534)</f>
        <v>0</v>
      </c>
    </row>
    <row r="18535" spans="1:14" x14ac:dyDescent="0.2">
      <c r="A18535">
        <v>316165</v>
      </c>
      <c r="B18535" t="s">
        <v>305</v>
      </c>
      <c r="C18535" t="s">
        <v>98</v>
      </c>
      <c r="D18535">
        <v>2005</v>
      </c>
      <c r="H18535">
        <v>2868</v>
      </c>
      <c r="I18535">
        <v>1524</v>
      </c>
      <c r="N18535">
        <f>COUNTIF(Cod_Mun_Norte!B:B,DADOS_SNIS_Minas!A18535)</f>
        <v>0</v>
      </c>
    </row>
    <row r="18536" spans="1:14" x14ac:dyDescent="0.2">
      <c r="A18536">
        <v>316165</v>
      </c>
      <c r="B18536" t="s">
        <v>305</v>
      </c>
      <c r="C18536" t="s">
        <v>98</v>
      </c>
      <c r="D18536">
        <v>2004</v>
      </c>
      <c r="H18536">
        <v>2868</v>
      </c>
      <c r="I18536">
        <v>1524</v>
      </c>
      <c r="N18536">
        <f>COUNTIF(Cod_Mun_Norte!B:B,DADOS_SNIS_Minas!A18536)</f>
        <v>0</v>
      </c>
    </row>
    <row r="18537" spans="1:14" x14ac:dyDescent="0.2">
      <c r="A18537">
        <v>316165</v>
      </c>
      <c r="B18537" t="s">
        <v>305</v>
      </c>
      <c r="C18537" t="s">
        <v>98</v>
      </c>
      <c r="D18537">
        <v>2003</v>
      </c>
      <c r="H18537">
        <v>2866</v>
      </c>
      <c r="I18537">
        <v>1523</v>
      </c>
      <c r="N18537">
        <f>COUNTIF(Cod_Mun_Norte!B:B,DADOS_SNIS_Minas!A18537)</f>
        <v>0</v>
      </c>
    </row>
    <row r="18538" spans="1:14" x14ac:dyDescent="0.2">
      <c r="A18538">
        <v>316165</v>
      </c>
      <c r="B18538" t="s">
        <v>305</v>
      </c>
      <c r="C18538" t="s">
        <v>98</v>
      </c>
      <c r="D18538">
        <v>2002</v>
      </c>
      <c r="H18538">
        <v>2865</v>
      </c>
      <c r="I18538">
        <v>1523</v>
      </c>
      <c r="N18538">
        <f>COUNTIF(Cod_Mun_Norte!B:B,DADOS_SNIS_Minas!A18538)</f>
        <v>0</v>
      </c>
    </row>
    <row r="18539" spans="1:14" x14ac:dyDescent="0.2">
      <c r="A18539">
        <v>316165</v>
      </c>
      <c r="B18539" t="s">
        <v>305</v>
      </c>
      <c r="C18539" t="s">
        <v>98</v>
      </c>
      <c r="D18539">
        <v>2001</v>
      </c>
      <c r="H18539">
        <v>2865</v>
      </c>
      <c r="I18539">
        <v>1523</v>
      </c>
      <c r="N18539">
        <f>COUNTIF(Cod_Mun_Norte!B:B,DADOS_SNIS_Minas!A18539)</f>
        <v>0</v>
      </c>
    </row>
    <row r="18540" spans="1:14" x14ac:dyDescent="0.2">
      <c r="A18540">
        <v>316165</v>
      </c>
      <c r="B18540" t="s">
        <v>305</v>
      </c>
      <c r="C18540" t="s">
        <v>98</v>
      </c>
      <c r="D18540">
        <v>2000</v>
      </c>
      <c r="H18540">
        <v>2864</v>
      </c>
      <c r="I18540">
        <v>1522</v>
      </c>
      <c r="N18540">
        <f>COUNTIF(Cod_Mun_Norte!B:B,DADOS_SNIS_Minas!A18540)</f>
        <v>0</v>
      </c>
    </row>
    <row r="18541" spans="1:14" x14ac:dyDescent="0.2">
      <c r="A18541">
        <v>316165</v>
      </c>
      <c r="B18541" t="s">
        <v>305</v>
      </c>
      <c r="C18541" t="s">
        <v>98</v>
      </c>
      <c r="D18541">
        <v>1999</v>
      </c>
      <c r="H18541">
        <v>2501</v>
      </c>
      <c r="I18541">
        <v>1329</v>
      </c>
      <c r="N18541">
        <f>COUNTIF(Cod_Mun_Norte!B:B,DADOS_SNIS_Minas!A18541)</f>
        <v>0</v>
      </c>
    </row>
    <row r="18542" spans="1:14" x14ac:dyDescent="0.2">
      <c r="A18542">
        <v>316165</v>
      </c>
      <c r="B18542" t="s">
        <v>305</v>
      </c>
      <c r="C18542" t="s">
        <v>98</v>
      </c>
      <c r="D18542">
        <v>1998</v>
      </c>
      <c r="H18542">
        <v>2556</v>
      </c>
      <c r="I18542">
        <v>1358</v>
      </c>
      <c r="N18542">
        <f>COUNTIF(Cod_Mun_Norte!B:B,DADOS_SNIS_Minas!A18542)</f>
        <v>0</v>
      </c>
    </row>
    <row r="18543" spans="1:14" x14ac:dyDescent="0.2">
      <c r="A18543">
        <v>316165</v>
      </c>
      <c r="B18543" t="s">
        <v>305</v>
      </c>
      <c r="C18543" t="s">
        <v>98</v>
      </c>
      <c r="D18543">
        <v>1997</v>
      </c>
      <c r="H18543">
        <v>2612</v>
      </c>
      <c r="I18543">
        <v>1388</v>
      </c>
      <c r="N18543">
        <f>COUNTIF(Cod_Mun_Norte!B:B,DADOS_SNIS_Minas!A18543)</f>
        <v>0</v>
      </c>
    </row>
    <row r="18544" spans="1:14" x14ac:dyDescent="0.2">
      <c r="A18544">
        <v>316170</v>
      </c>
      <c r="B18544" t="s">
        <v>2550</v>
      </c>
      <c r="C18544" t="s">
        <v>98</v>
      </c>
      <c r="D18544">
        <v>2020</v>
      </c>
      <c r="E18544" t="s">
        <v>2551</v>
      </c>
      <c r="F18544" t="s">
        <v>367</v>
      </c>
      <c r="G18544" t="s">
        <v>368</v>
      </c>
      <c r="H18544">
        <v>8459</v>
      </c>
      <c r="I18544">
        <v>5629</v>
      </c>
      <c r="J18544">
        <v>3726</v>
      </c>
      <c r="K18544">
        <v>3726</v>
      </c>
      <c r="L18544">
        <v>66.2</v>
      </c>
      <c r="M18544">
        <v>44.05</v>
      </c>
      <c r="N18544">
        <f>COUNTIF(Cod_Mun_Norte!B:B,DADOS_SNIS_Minas!A18544)</f>
        <v>0</v>
      </c>
    </row>
    <row r="18545" spans="1:14" x14ac:dyDescent="0.2">
      <c r="A18545">
        <v>316170</v>
      </c>
      <c r="B18545" t="s">
        <v>2550</v>
      </c>
      <c r="C18545" t="s">
        <v>98</v>
      </c>
      <c r="D18545">
        <v>2019</v>
      </c>
      <c r="E18545" t="s">
        <v>2551</v>
      </c>
      <c r="F18545" t="s">
        <v>367</v>
      </c>
      <c r="G18545" t="s">
        <v>368</v>
      </c>
      <c r="H18545">
        <v>8389</v>
      </c>
      <c r="I18545">
        <v>5582</v>
      </c>
      <c r="J18545">
        <v>3718</v>
      </c>
      <c r="K18545">
        <v>3718</v>
      </c>
      <c r="L18545">
        <v>66.599999999999994</v>
      </c>
      <c r="M18545">
        <v>44.32</v>
      </c>
      <c r="N18545">
        <f>COUNTIF(Cod_Mun_Norte!B:B,DADOS_SNIS_Minas!A18545)</f>
        <v>0</v>
      </c>
    </row>
    <row r="18546" spans="1:14" x14ac:dyDescent="0.2">
      <c r="A18546">
        <v>316170</v>
      </c>
      <c r="B18546" t="s">
        <v>2550</v>
      </c>
      <c r="C18546" t="s">
        <v>98</v>
      </c>
      <c r="D18546">
        <v>2018</v>
      </c>
      <c r="E18546" t="s">
        <v>2551</v>
      </c>
      <c r="F18546" t="s">
        <v>367</v>
      </c>
      <c r="H18546">
        <v>6923</v>
      </c>
      <c r="I18546">
        <v>4606</v>
      </c>
      <c r="J18546">
        <v>3757</v>
      </c>
      <c r="K18546">
        <v>3757</v>
      </c>
      <c r="L18546">
        <v>81.599999999999994</v>
      </c>
      <c r="M18546">
        <v>54.27</v>
      </c>
      <c r="N18546">
        <f>COUNTIF(Cod_Mun_Norte!B:B,DADOS_SNIS_Minas!A18546)</f>
        <v>0</v>
      </c>
    </row>
    <row r="18547" spans="1:14" x14ac:dyDescent="0.2">
      <c r="A18547">
        <v>316170</v>
      </c>
      <c r="B18547" t="s">
        <v>2550</v>
      </c>
      <c r="C18547" t="s">
        <v>98</v>
      </c>
      <c r="D18547">
        <v>2017</v>
      </c>
      <c r="E18547" t="s">
        <v>2551</v>
      </c>
      <c r="F18547" t="s">
        <v>367</v>
      </c>
      <c r="H18547">
        <v>6898</v>
      </c>
      <c r="I18547">
        <v>4590</v>
      </c>
      <c r="J18547">
        <v>3795</v>
      </c>
      <c r="K18547">
        <v>3795</v>
      </c>
      <c r="L18547">
        <v>82.7</v>
      </c>
      <c r="M18547">
        <v>55.02</v>
      </c>
      <c r="N18547">
        <f>COUNTIF(Cod_Mun_Norte!B:B,DADOS_SNIS_Minas!A18547)</f>
        <v>0</v>
      </c>
    </row>
    <row r="18548" spans="1:14" x14ac:dyDescent="0.2">
      <c r="A18548">
        <v>316170</v>
      </c>
      <c r="B18548" t="s">
        <v>2550</v>
      </c>
      <c r="C18548" t="s">
        <v>98</v>
      </c>
      <c r="D18548">
        <v>2016</v>
      </c>
      <c r="E18548" t="s">
        <v>2551</v>
      </c>
      <c r="F18548" t="s">
        <v>367</v>
      </c>
      <c r="H18548">
        <v>6840</v>
      </c>
      <c r="I18548">
        <v>4551</v>
      </c>
      <c r="J18548">
        <v>3815</v>
      </c>
      <c r="K18548">
        <v>3815</v>
      </c>
      <c r="L18548">
        <v>83.8</v>
      </c>
      <c r="M18548">
        <v>55.77</v>
      </c>
      <c r="N18548">
        <f>COUNTIF(Cod_Mun_Norte!B:B,DADOS_SNIS_Minas!A18548)</f>
        <v>0</v>
      </c>
    </row>
    <row r="18549" spans="1:14" x14ac:dyDescent="0.2">
      <c r="A18549">
        <v>316170</v>
      </c>
      <c r="B18549" t="s">
        <v>2550</v>
      </c>
      <c r="C18549" t="s">
        <v>98</v>
      </c>
      <c r="D18549">
        <v>2015</v>
      </c>
      <c r="E18549" t="s">
        <v>2551</v>
      </c>
      <c r="F18549" t="s">
        <v>367</v>
      </c>
      <c r="H18549">
        <v>6780</v>
      </c>
      <c r="I18549">
        <v>4511</v>
      </c>
      <c r="J18549">
        <v>3866</v>
      </c>
      <c r="K18549">
        <v>3866</v>
      </c>
      <c r="L18549">
        <v>85.7</v>
      </c>
      <c r="M18549">
        <v>57.02</v>
      </c>
      <c r="N18549">
        <f>COUNTIF(Cod_Mun_Norte!B:B,DADOS_SNIS_Minas!A18549)</f>
        <v>0</v>
      </c>
    </row>
    <row r="18550" spans="1:14" x14ac:dyDescent="0.2">
      <c r="A18550">
        <v>316170</v>
      </c>
      <c r="B18550" t="s">
        <v>2550</v>
      </c>
      <c r="C18550" t="s">
        <v>98</v>
      </c>
      <c r="D18550">
        <v>2014</v>
      </c>
      <c r="E18550" t="s">
        <v>2551</v>
      </c>
      <c r="F18550" t="s">
        <v>367</v>
      </c>
      <c r="H18550">
        <v>6717</v>
      </c>
      <c r="I18550">
        <v>4469</v>
      </c>
      <c r="J18550">
        <v>4469</v>
      </c>
      <c r="K18550">
        <v>4469</v>
      </c>
      <c r="L18550">
        <v>100</v>
      </c>
      <c r="M18550">
        <v>66.53</v>
      </c>
      <c r="N18550">
        <f>COUNTIF(Cod_Mun_Norte!B:B,DADOS_SNIS_Minas!A18550)</f>
        <v>0</v>
      </c>
    </row>
    <row r="18551" spans="1:14" x14ac:dyDescent="0.2">
      <c r="A18551">
        <v>316170</v>
      </c>
      <c r="B18551" t="s">
        <v>2550</v>
      </c>
      <c r="C18551" t="s">
        <v>98</v>
      </c>
      <c r="D18551">
        <v>2013</v>
      </c>
      <c r="E18551" t="s">
        <v>2551</v>
      </c>
      <c r="F18551" t="s">
        <v>367</v>
      </c>
      <c r="H18551">
        <v>6651</v>
      </c>
      <c r="I18551">
        <v>4426</v>
      </c>
      <c r="J18551">
        <v>4426</v>
      </c>
      <c r="K18551">
        <v>4426</v>
      </c>
      <c r="L18551">
        <v>100</v>
      </c>
      <c r="M18551">
        <v>66.55</v>
      </c>
      <c r="N18551">
        <f>COUNTIF(Cod_Mun_Norte!B:B,DADOS_SNIS_Minas!A18551)</f>
        <v>0</v>
      </c>
    </row>
    <row r="18552" spans="1:14" x14ac:dyDescent="0.2">
      <c r="A18552">
        <v>316170</v>
      </c>
      <c r="B18552" t="s">
        <v>2550</v>
      </c>
      <c r="C18552" t="s">
        <v>98</v>
      </c>
      <c r="D18552">
        <v>2012</v>
      </c>
      <c r="E18552" t="s">
        <v>2551</v>
      </c>
      <c r="F18552" t="s">
        <v>364</v>
      </c>
      <c r="H18552">
        <v>6390</v>
      </c>
      <c r="I18552">
        <v>4252</v>
      </c>
      <c r="J18552">
        <v>4252</v>
      </c>
      <c r="K18552">
        <v>4252</v>
      </c>
      <c r="L18552">
        <v>100</v>
      </c>
      <c r="M18552">
        <v>66.540000000000006</v>
      </c>
      <c r="N18552">
        <f>COUNTIF(Cod_Mun_Norte!B:B,DADOS_SNIS_Minas!A18552)</f>
        <v>0</v>
      </c>
    </row>
    <row r="18553" spans="1:14" x14ac:dyDescent="0.2">
      <c r="A18553">
        <v>316170</v>
      </c>
      <c r="B18553" t="s">
        <v>2550</v>
      </c>
      <c r="C18553" t="s">
        <v>98</v>
      </c>
      <c r="D18553">
        <v>2011</v>
      </c>
      <c r="E18553" t="s">
        <v>2552</v>
      </c>
      <c r="F18553" t="s">
        <v>359</v>
      </c>
      <c r="H18553">
        <v>6328</v>
      </c>
      <c r="I18553">
        <v>4211</v>
      </c>
      <c r="J18553">
        <v>4211</v>
      </c>
      <c r="K18553">
        <v>4211</v>
      </c>
      <c r="L18553">
        <v>100</v>
      </c>
      <c r="M18553">
        <v>66.55</v>
      </c>
      <c r="N18553">
        <f>COUNTIF(Cod_Mun_Norte!B:B,DADOS_SNIS_Minas!A18553)</f>
        <v>0</v>
      </c>
    </row>
    <row r="18554" spans="1:14" x14ac:dyDescent="0.2">
      <c r="A18554">
        <v>316170</v>
      </c>
      <c r="B18554" t="s">
        <v>2550</v>
      </c>
      <c r="C18554" t="s">
        <v>98</v>
      </c>
      <c r="D18554">
        <v>2010</v>
      </c>
      <c r="E18554" t="s">
        <v>2551</v>
      </c>
      <c r="F18554" t="s">
        <v>364</v>
      </c>
      <c r="H18554">
        <v>6264</v>
      </c>
      <c r="I18554">
        <v>4168</v>
      </c>
      <c r="J18554">
        <v>4168</v>
      </c>
      <c r="K18554">
        <v>4168</v>
      </c>
      <c r="L18554">
        <v>100</v>
      </c>
      <c r="M18554">
        <v>66.540000000000006</v>
      </c>
      <c r="N18554">
        <f>COUNTIF(Cod_Mun_Norte!B:B,DADOS_SNIS_Minas!A18554)</f>
        <v>0</v>
      </c>
    </row>
    <row r="18555" spans="1:14" x14ac:dyDescent="0.2">
      <c r="A18555">
        <v>316170</v>
      </c>
      <c r="B18555" t="s">
        <v>2550</v>
      </c>
      <c r="C18555" t="s">
        <v>98</v>
      </c>
      <c r="D18555">
        <v>2009</v>
      </c>
      <c r="E18555" t="s">
        <v>2551</v>
      </c>
      <c r="F18555" t="s">
        <v>364</v>
      </c>
      <c r="H18555">
        <v>6546</v>
      </c>
      <c r="I18555">
        <v>4360</v>
      </c>
      <c r="J18555">
        <v>4443</v>
      </c>
      <c r="K18555">
        <v>4443</v>
      </c>
      <c r="L18555">
        <v>100</v>
      </c>
      <c r="M18555">
        <v>67.87</v>
      </c>
      <c r="N18555">
        <f>COUNTIF(Cod_Mun_Norte!B:B,DADOS_SNIS_Minas!A18555)</f>
        <v>0</v>
      </c>
    </row>
    <row r="18556" spans="1:14" x14ac:dyDescent="0.2">
      <c r="A18556">
        <v>316170</v>
      </c>
      <c r="B18556" t="s">
        <v>2550</v>
      </c>
      <c r="C18556" t="s">
        <v>98</v>
      </c>
      <c r="D18556">
        <v>2008</v>
      </c>
      <c r="E18556" t="s">
        <v>361</v>
      </c>
      <c r="F18556" t="s">
        <v>362</v>
      </c>
      <c r="H18556">
        <v>6447</v>
      </c>
      <c r="I18556">
        <v>4294</v>
      </c>
      <c r="J18556">
        <v>4374</v>
      </c>
      <c r="K18556">
        <v>4374</v>
      </c>
      <c r="L18556">
        <v>100</v>
      </c>
      <c r="M18556">
        <v>67.849999999999994</v>
      </c>
      <c r="N18556">
        <f>COUNTIF(Cod_Mun_Norte!B:B,DADOS_SNIS_Minas!A18556)</f>
        <v>0</v>
      </c>
    </row>
    <row r="18557" spans="1:14" x14ac:dyDescent="0.2">
      <c r="A18557">
        <v>316170</v>
      </c>
      <c r="B18557" t="s">
        <v>2550</v>
      </c>
      <c r="C18557" t="s">
        <v>98</v>
      </c>
      <c r="D18557">
        <v>2007</v>
      </c>
      <c r="E18557" t="s">
        <v>361</v>
      </c>
      <c r="F18557" t="s">
        <v>362</v>
      </c>
      <c r="H18557">
        <v>6156</v>
      </c>
      <c r="I18557">
        <v>4100</v>
      </c>
      <c r="J18557">
        <v>4255</v>
      </c>
      <c r="K18557">
        <v>4255</v>
      </c>
      <c r="L18557">
        <v>100</v>
      </c>
      <c r="M18557">
        <v>69.12</v>
      </c>
      <c r="N18557">
        <f>COUNTIF(Cod_Mun_Norte!B:B,DADOS_SNIS_Minas!A18557)</f>
        <v>0</v>
      </c>
    </row>
    <row r="18558" spans="1:14" x14ac:dyDescent="0.2">
      <c r="A18558">
        <v>316170</v>
      </c>
      <c r="B18558" t="s">
        <v>2550</v>
      </c>
      <c r="C18558" t="s">
        <v>98</v>
      </c>
      <c r="D18558">
        <v>2006</v>
      </c>
      <c r="E18558" t="s">
        <v>361</v>
      </c>
      <c r="F18558" t="s">
        <v>362</v>
      </c>
      <c r="H18558">
        <v>5139</v>
      </c>
      <c r="I18558">
        <v>3685</v>
      </c>
      <c r="J18558">
        <v>4164</v>
      </c>
      <c r="K18558">
        <v>4164</v>
      </c>
      <c r="L18558">
        <v>100</v>
      </c>
      <c r="M18558">
        <v>81.03</v>
      </c>
      <c r="N18558">
        <f>COUNTIF(Cod_Mun_Norte!B:B,DADOS_SNIS_Minas!A18558)</f>
        <v>0</v>
      </c>
    </row>
    <row r="18559" spans="1:14" x14ac:dyDescent="0.2">
      <c r="A18559">
        <v>316170</v>
      </c>
      <c r="B18559" t="s">
        <v>2550</v>
      </c>
      <c r="C18559" t="s">
        <v>98</v>
      </c>
      <c r="D18559">
        <v>2005</v>
      </c>
      <c r="E18559" t="s">
        <v>361</v>
      </c>
      <c r="F18559" t="s">
        <v>362</v>
      </c>
      <c r="H18559">
        <v>5183</v>
      </c>
      <c r="I18559">
        <v>3716</v>
      </c>
      <c r="N18559">
        <f>COUNTIF(Cod_Mun_Norte!B:B,DADOS_SNIS_Minas!A18559)</f>
        <v>0</v>
      </c>
    </row>
    <row r="18560" spans="1:14" x14ac:dyDescent="0.2">
      <c r="A18560">
        <v>316170</v>
      </c>
      <c r="B18560" t="s">
        <v>2550</v>
      </c>
      <c r="C18560" t="s">
        <v>98</v>
      </c>
      <c r="D18560">
        <v>2004</v>
      </c>
      <c r="E18560" t="s">
        <v>361</v>
      </c>
      <c r="F18560" t="s">
        <v>362</v>
      </c>
      <c r="H18560">
        <v>5228</v>
      </c>
      <c r="I18560">
        <v>3749</v>
      </c>
      <c r="N18560">
        <f>COUNTIF(Cod_Mun_Norte!B:B,DADOS_SNIS_Minas!A18560)</f>
        <v>0</v>
      </c>
    </row>
    <row r="18561" spans="1:14" x14ac:dyDescent="0.2">
      <c r="A18561">
        <v>316170</v>
      </c>
      <c r="B18561" t="s">
        <v>2550</v>
      </c>
      <c r="C18561" t="s">
        <v>98</v>
      </c>
      <c r="D18561">
        <v>2003</v>
      </c>
      <c r="E18561" t="s">
        <v>361</v>
      </c>
      <c r="F18561" t="s">
        <v>362</v>
      </c>
      <c r="H18561">
        <v>5310</v>
      </c>
      <c r="I18561">
        <v>3808</v>
      </c>
      <c r="N18561">
        <f>COUNTIF(Cod_Mun_Norte!B:B,DADOS_SNIS_Minas!A18561)</f>
        <v>0</v>
      </c>
    </row>
    <row r="18562" spans="1:14" x14ac:dyDescent="0.2">
      <c r="A18562">
        <v>316170</v>
      </c>
      <c r="B18562" t="s">
        <v>2550</v>
      </c>
      <c r="C18562" t="s">
        <v>98</v>
      </c>
      <c r="D18562">
        <v>2002</v>
      </c>
      <c r="E18562" t="s">
        <v>361</v>
      </c>
      <c r="F18562" t="s">
        <v>362</v>
      </c>
      <c r="H18562">
        <v>5348</v>
      </c>
      <c r="I18562">
        <v>3835</v>
      </c>
      <c r="N18562">
        <f>COUNTIF(Cod_Mun_Norte!B:B,DADOS_SNIS_Minas!A18562)</f>
        <v>0</v>
      </c>
    </row>
    <row r="18563" spans="1:14" x14ac:dyDescent="0.2">
      <c r="A18563">
        <v>316170</v>
      </c>
      <c r="B18563" t="s">
        <v>2550</v>
      </c>
      <c r="C18563" t="s">
        <v>98</v>
      </c>
      <c r="D18563">
        <v>2001</v>
      </c>
      <c r="E18563" t="s">
        <v>361</v>
      </c>
      <c r="F18563" t="s">
        <v>362</v>
      </c>
      <c r="H18563">
        <v>5381</v>
      </c>
      <c r="I18563">
        <v>3858</v>
      </c>
      <c r="N18563">
        <f>COUNTIF(Cod_Mun_Norte!B:B,DADOS_SNIS_Minas!A18563)</f>
        <v>0</v>
      </c>
    </row>
    <row r="18564" spans="1:14" x14ac:dyDescent="0.2">
      <c r="A18564">
        <v>316170</v>
      </c>
      <c r="B18564" t="s">
        <v>2550</v>
      </c>
      <c r="C18564" t="s">
        <v>98</v>
      </c>
      <c r="D18564">
        <v>2000</v>
      </c>
      <c r="E18564" t="s">
        <v>361</v>
      </c>
      <c r="F18564" t="s">
        <v>362</v>
      </c>
      <c r="H18564">
        <v>5432</v>
      </c>
      <c r="I18564">
        <v>3895</v>
      </c>
      <c r="N18564">
        <f>COUNTIF(Cod_Mun_Norte!B:B,DADOS_SNIS_Minas!A18564)</f>
        <v>0</v>
      </c>
    </row>
    <row r="18565" spans="1:14" x14ac:dyDescent="0.2">
      <c r="A18565">
        <v>316170</v>
      </c>
      <c r="B18565" t="s">
        <v>2550</v>
      </c>
      <c r="C18565" t="s">
        <v>98</v>
      </c>
      <c r="D18565">
        <v>1999</v>
      </c>
      <c r="E18565" t="s">
        <v>361</v>
      </c>
      <c r="F18565" t="s">
        <v>362</v>
      </c>
      <c r="H18565">
        <v>4881</v>
      </c>
      <c r="I18565">
        <v>3334</v>
      </c>
      <c r="N18565">
        <f>COUNTIF(Cod_Mun_Norte!B:B,DADOS_SNIS_Minas!A18565)</f>
        <v>0</v>
      </c>
    </row>
    <row r="18566" spans="1:14" x14ac:dyDescent="0.2">
      <c r="A18566">
        <v>316170</v>
      </c>
      <c r="B18566" t="s">
        <v>2550</v>
      </c>
      <c r="C18566" t="s">
        <v>98</v>
      </c>
      <c r="D18566">
        <v>1998</v>
      </c>
      <c r="E18566" t="s">
        <v>361</v>
      </c>
      <c r="F18566" t="s">
        <v>362</v>
      </c>
      <c r="H18566">
        <v>4989</v>
      </c>
      <c r="I18566">
        <v>3408</v>
      </c>
      <c r="N18566">
        <f>COUNTIF(Cod_Mun_Norte!B:B,DADOS_SNIS_Minas!A18566)</f>
        <v>0</v>
      </c>
    </row>
    <row r="18567" spans="1:14" x14ac:dyDescent="0.2">
      <c r="A18567">
        <v>316170</v>
      </c>
      <c r="B18567" t="s">
        <v>2550</v>
      </c>
      <c r="C18567" t="s">
        <v>98</v>
      </c>
      <c r="D18567">
        <v>1997</v>
      </c>
      <c r="H18567">
        <v>5098</v>
      </c>
      <c r="I18567">
        <v>3482</v>
      </c>
      <c r="N18567">
        <f>COUNTIF(Cod_Mun_Norte!B:B,DADOS_SNIS_Minas!A18567)</f>
        <v>0</v>
      </c>
    </row>
    <row r="18568" spans="1:14" x14ac:dyDescent="0.2">
      <c r="A18568">
        <v>316170</v>
      </c>
      <c r="B18568" t="s">
        <v>2550</v>
      </c>
      <c r="C18568" t="s">
        <v>98</v>
      </c>
      <c r="D18568">
        <v>1996</v>
      </c>
      <c r="H18568">
        <v>8738</v>
      </c>
      <c r="I18568">
        <v>5969</v>
      </c>
      <c r="N18568">
        <f>COUNTIF(Cod_Mun_Norte!B:B,DADOS_SNIS_Minas!A18568)</f>
        <v>0</v>
      </c>
    </row>
    <row r="18569" spans="1:14" x14ac:dyDescent="0.2">
      <c r="A18569">
        <v>316170</v>
      </c>
      <c r="B18569" t="s">
        <v>2550</v>
      </c>
      <c r="C18569" t="s">
        <v>98</v>
      </c>
      <c r="D18569">
        <v>1995</v>
      </c>
      <c r="H18569">
        <v>9399</v>
      </c>
      <c r="I18569">
        <v>6421</v>
      </c>
      <c r="N18569">
        <f>COUNTIF(Cod_Mun_Norte!B:B,DADOS_SNIS_Minas!A18569)</f>
        <v>0</v>
      </c>
    </row>
    <row r="18570" spans="1:14" x14ac:dyDescent="0.2">
      <c r="A18570">
        <v>316180</v>
      </c>
      <c r="B18570" t="s">
        <v>2553</v>
      </c>
      <c r="C18570" t="s">
        <v>98</v>
      </c>
      <c r="D18570">
        <v>2020</v>
      </c>
      <c r="E18570" t="s">
        <v>2554</v>
      </c>
      <c r="F18570" t="s">
        <v>357</v>
      </c>
      <c r="G18570" t="s">
        <v>383</v>
      </c>
      <c r="H18570">
        <v>12597</v>
      </c>
      <c r="I18570">
        <v>9643</v>
      </c>
      <c r="J18570">
        <v>8269</v>
      </c>
      <c r="K18570">
        <v>8269</v>
      </c>
      <c r="L18570">
        <v>85.8</v>
      </c>
      <c r="M18570">
        <v>65.64</v>
      </c>
      <c r="N18570">
        <f>COUNTIF(Cod_Mun_Norte!B:B,DADOS_SNIS_Minas!A18570)</f>
        <v>0</v>
      </c>
    </row>
    <row r="18571" spans="1:14" x14ac:dyDescent="0.2">
      <c r="A18571">
        <v>316180</v>
      </c>
      <c r="B18571" t="s">
        <v>2553</v>
      </c>
      <c r="C18571" t="s">
        <v>98</v>
      </c>
      <c r="D18571">
        <v>2019</v>
      </c>
      <c r="E18571" t="s">
        <v>2554</v>
      </c>
      <c r="F18571" t="s">
        <v>357</v>
      </c>
      <c r="G18571" t="s">
        <v>383</v>
      </c>
      <c r="H18571">
        <v>12411</v>
      </c>
      <c r="I18571">
        <v>9501</v>
      </c>
      <c r="J18571">
        <v>8082</v>
      </c>
      <c r="K18571">
        <v>8082</v>
      </c>
      <c r="L18571">
        <v>85.1</v>
      </c>
      <c r="M18571">
        <v>65.12</v>
      </c>
      <c r="N18571">
        <f>COUNTIF(Cod_Mun_Norte!B:B,DADOS_SNIS_Minas!A18571)</f>
        <v>0</v>
      </c>
    </row>
    <row r="18572" spans="1:14" x14ac:dyDescent="0.2">
      <c r="A18572">
        <v>316180</v>
      </c>
      <c r="B18572" t="s">
        <v>2553</v>
      </c>
      <c r="C18572" t="s">
        <v>98</v>
      </c>
      <c r="D18572">
        <v>2018</v>
      </c>
      <c r="E18572" t="s">
        <v>361</v>
      </c>
      <c r="F18572" t="s">
        <v>362</v>
      </c>
      <c r="H18572">
        <v>12218</v>
      </c>
      <c r="I18572">
        <v>9353</v>
      </c>
      <c r="J18572">
        <v>7954</v>
      </c>
      <c r="K18572">
        <v>7954</v>
      </c>
      <c r="L18572">
        <v>85</v>
      </c>
      <c r="M18572">
        <v>65.099999999999994</v>
      </c>
      <c r="N18572">
        <f>COUNTIF(Cod_Mun_Norte!B:B,DADOS_SNIS_Minas!A18572)</f>
        <v>0</v>
      </c>
    </row>
    <row r="18573" spans="1:14" x14ac:dyDescent="0.2">
      <c r="A18573">
        <v>316180</v>
      </c>
      <c r="B18573" t="s">
        <v>2553</v>
      </c>
      <c r="C18573" t="s">
        <v>98</v>
      </c>
      <c r="D18573">
        <v>2017</v>
      </c>
      <c r="E18573" t="s">
        <v>2555</v>
      </c>
      <c r="F18573" t="s">
        <v>357</v>
      </c>
      <c r="H18573">
        <v>11985</v>
      </c>
      <c r="I18573">
        <v>9175</v>
      </c>
      <c r="J18573">
        <v>7958</v>
      </c>
      <c r="K18573">
        <v>7958</v>
      </c>
      <c r="L18573">
        <v>86.7</v>
      </c>
      <c r="M18573">
        <v>66.400000000000006</v>
      </c>
      <c r="N18573">
        <f>COUNTIF(Cod_Mun_Norte!B:B,DADOS_SNIS_Minas!A18573)</f>
        <v>0</v>
      </c>
    </row>
    <row r="18574" spans="1:14" x14ac:dyDescent="0.2">
      <c r="A18574">
        <v>316180</v>
      </c>
      <c r="B18574" t="s">
        <v>2553</v>
      </c>
      <c r="C18574" t="s">
        <v>98</v>
      </c>
      <c r="D18574">
        <v>2016</v>
      </c>
      <c r="E18574" t="s">
        <v>2555</v>
      </c>
      <c r="F18574" t="s">
        <v>359</v>
      </c>
      <c r="H18574">
        <v>11823</v>
      </c>
      <c r="I18574">
        <v>9051</v>
      </c>
      <c r="J18574">
        <v>7927</v>
      </c>
      <c r="K18574">
        <v>7927</v>
      </c>
      <c r="L18574">
        <v>87.6</v>
      </c>
      <c r="M18574">
        <v>67.05</v>
      </c>
      <c r="N18574">
        <f>COUNTIF(Cod_Mun_Norte!B:B,DADOS_SNIS_Minas!A18574)</f>
        <v>0</v>
      </c>
    </row>
    <row r="18575" spans="1:14" x14ac:dyDescent="0.2">
      <c r="A18575">
        <v>316180</v>
      </c>
      <c r="B18575" t="s">
        <v>2553</v>
      </c>
      <c r="C18575" t="s">
        <v>98</v>
      </c>
      <c r="D18575">
        <v>2015</v>
      </c>
      <c r="E18575" t="s">
        <v>2555</v>
      </c>
      <c r="F18575" t="s">
        <v>359</v>
      </c>
      <c r="H18575">
        <v>11654</v>
      </c>
      <c r="I18575">
        <v>8922</v>
      </c>
      <c r="J18575">
        <v>7882</v>
      </c>
      <c r="K18575">
        <v>7882</v>
      </c>
      <c r="L18575">
        <v>88.3</v>
      </c>
      <c r="M18575">
        <v>67.63</v>
      </c>
      <c r="N18575">
        <f>COUNTIF(Cod_Mun_Norte!B:B,DADOS_SNIS_Minas!A18575)</f>
        <v>0</v>
      </c>
    </row>
    <row r="18576" spans="1:14" x14ac:dyDescent="0.2">
      <c r="A18576">
        <v>316180</v>
      </c>
      <c r="B18576" t="s">
        <v>2553</v>
      </c>
      <c r="C18576" t="s">
        <v>98</v>
      </c>
      <c r="D18576">
        <v>2014</v>
      </c>
      <c r="E18576" t="s">
        <v>2555</v>
      </c>
      <c r="F18576" t="s">
        <v>359</v>
      </c>
      <c r="H18576">
        <v>11475</v>
      </c>
      <c r="I18576">
        <v>8784</v>
      </c>
      <c r="J18576">
        <v>8784</v>
      </c>
      <c r="K18576">
        <v>8784</v>
      </c>
      <c r="L18576">
        <v>100</v>
      </c>
      <c r="M18576">
        <v>76.55</v>
      </c>
      <c r="N18576">
        <f>COUNTIF(Cod_Mun_Norte!B:B,DADOS_SNIS_Minas!A18576)</f>
        <v>0</v>
      </c>
    </row>
    <row r="18577" spans="1:14" x14ac:dyDescent="0.2">
      <c r="A18577">
        <v>316180</v>
      </c>
      <c r="B18577" t="s">
        <v>2553</v>
      </c>
      <c r="C18577" t="s">
        <v>98</v>
      </c>
      <c r="D18577">
        <v>2013</v>
      </c>
      <c r="E18577" t="s">
        <v>2556</v>
      </c>
      <c r="F18577" t="s">
        <v>364</v>
      </c>
      <c r="H18577">
        <v>11289</v>
      </c>
      <c r="I18577">
        <v>8642</v>
      </c>
      <c r="J18577">
        <v>8642</v>
      </c>
      <c r="K18577">
        <v>8642</v>
      </c>
      <c r="L18577">
        <v>100</v>
      </c>
      <c r="M18577">
        <v>76.55</v>
      </c>
      <c r="N18577">
        <f>COUNTIF(Cod_Mun_Norte!B:B,DADOS_SNIS_Minas!A18577)</f>
        <v>0</v>
      </c>
    </row>
    <row r="18578" spans="1:14" x14ac:dyDescent="0.2">
      <c r="A18578">
        <v>316180</v>
      </c>
      <c r="B18578" t="s">
        <v>2553</v>
      </c>
      <c r="C18578" t="s">
        <v>98</v>
      </c>
      <c r="D18578">
        <v>2012</v>
      </c>
      <c r="E18578" t="s">
        <v>2556</v>
      </c>
      <c r="F18578" t="s">
        <v>364</v>
      </c>
      <c r="H18578">
        <v>10765</v>
      </c>
      <c r="I18578">
        <v>8241</v>
      </c>
      <c r="J18578">
        <v>8241</v>
      </c>
      <c r="K18578">
        <v>8241</v>
      </c>
      <c r="L18578">
        <v>100</v>
      </c>
      <c r="M18578">
        <v>76.55</v>
      </c>
      <c r="N18578">
        <f>COUNTIF(Cod_Mun_Norte!B:B,DADOS_SNIS_Minas!A18578)</f>
        <v>0</v>
      </c>
    </row>
    <row r="18579" spans="1:14" x14ac:dyDescent="0.2">
      <c r="A18579">
        <v>316180</v>
      </c>
      <c r="B18579" t="s">
        <v>2553</v>
      </c>
      <c r="C18579" t="s">
        <v>98</v>
      </c>
      <c r="D18579">
        <v>2011</v>
      </c>
      <c r="E18579" t="s">
        <v>361</v>
      </c>
      <c r="F18579" t="s">
        <v>362</v>
      </c>
      <c r="H18579">
        <v>10585</v>
      </c>
      <c r="I18579">
        <v>8103</v>
      </c>
      <c r="J18579">
        <v>8103</v>
      </c>
      <c r="K18579">
        <v>8103</v>
      </c>
      <c r="L18579">
        <v>100</v>
      </c>
      <c r="M18579">
        <v>76.55</v>
      </c>
      <c r="N18579">
        <f>COUNTIF(Cod_Mun_Norte!B:B,DADOS_SNIS_Minas!A18579)</f>
        <v>0</v>
      </c>
    </row>
    <row r="18580" spans="1:14" x14ac:dyDescent="0.2">
      <c r="A18580">
        <v>316180</v>
      </c>
      <c r="B18580" t="s">
        <v>2553</v>
      </c>
      <c r="C18580" t="s">
        <v>98</v>
      </c>
      <c r="D18580">
        <v>2010</v>
      </c>
      <c r="E18580" t="s">
        <v>2556</v>
      </c>
      <c r="F18580" t="s">
        <v>364</v>
      </c>
      <c r="H18580">
        <v>10398</v>
      </c>
      <c r="I18580">
        <v>7960</v>
      </c>
      <c r="J18580">
        <v>7960</v>
      </c>
      <c r="K18580">
        <v>7960</v>
      </c>
      <c r="L18580">
        <v>100</v>
      </c>
      <c r="M18580">
        <v>76.55</v>
      </c>
      <c r="N18580">
        <f>COUNTIF(Cod_Mun_Norte!B:B,DADOS_SNIS_Minas!A18580)</f>
        <v>0</v>
      </c>
    </row>
    <row r="18581" spans="1:14" x14ac:dyDescent="0.2">
      <c r="A18581">
        <v>316180</v>
      </c>
      <c r="B18581" t="s">
        <v>2553</v>
      </c>
      <c r="C18581" t="s">
        <v>98</v>
      </c>
      <c r="D18581">
        <v>2009</v>
      </c>
      <c r="E18581" t="s">
        <v>2556</v>
      </c>
      <c r="F18581" t="s">
        <v>364</v>
      </c>
      <c r="H18581">
        <v>11246</v>
      </c>
      <c r="I18581">
        <v>8567</v>
      </c>
      <c r="J18581">
        <v>8734</v>
      </c>
      <c r="K18581">
        <v>8734</v>
      </c>
      <c r="L18581">
        <v>100</v>
      </c>
      <c r="M18581">
        <v>77.66</v>
      </c>
      <c r="N18581">
        <f>COUNTIF(Cod_Mun_Norte!B:B,DADOS_SNIS_Minas!A18581)</f>
        <v>0</v>
      </c>
    </row>
    <row r="18582" spans="1:14" x14ac:dyDescent="0.2">
      <c r="A18582">
        <v>316180</v>
      </c>
      <c r="B18582" t="s">
        <v>2553</v>
      </c>
      <c r="C18582" t="s">
        <v>98</v>
      </c>
      <c r="D18582">
        <v>2008</v>
      </c>
      <c r="E18582" t="s">
        <v>361</v>
      </c>
      <c r="F18582" t="s">
        <v>362</v>
      </c>
      <c r="H18582">
        <v>10949</v>
      </c>
      <c r="I18582">
        <v>8340</v>
      </c>
      <c r="J18582">
        <v>8403</v>
      </c>
      <c r="K18582">
        <v>8403</v>
      </c>
      <c r="L18582">
        <v>100</v>
      </c>
      <c r="M18582">
        <v>76.75</v>
      </c>
      <c r="N18582">
        <f>COUNTIF(Cod_Mun_Norte!B:B,DADOS_SNIS_Minas!A18582)</f>
        <v>0</v>
      </c>
    </row>
    <row r="18583" spans="1:14" x14ac:dyDescent="0.2">
      <c r="A18583">
        <v>316180</v>
      </c>
      <c r="B18583" t="s">
        <v>2553</v>
      </c>
      <c r="C18583" t="s">
        <v>98</v>
      </c>
      <c r="D18583">
        <v>2007</v>
      </c>
      <c r="E18583" t="s">
        <v>361</v>
      </c>
      <c r="F18583" t="s">
        <v>362</v>
      </c>
      <c r="H18583">
        <v>10308</v>
      </c>
      <c r="I18583">
        <v>7852</v>
      </c>
      <c r="J18583">
        <v>8223</v>
      </c>
      <c r="K18583">
        <v>8223</v>
      </c>
      <c r="L18583">
        <v>100</v>
      </c>
      <c r="M18583">
        <v>79.77</v>
      </c>
      <c r="N18583">
        <f>COUNTIF(Cod_Mun_Norte!B:B,DADOS_SNIS_Minas!A18583)</f>
        <v>0</v>
      </c>
    </row>
    <row r="18584" spans="1:14" x14ac:dyDescent="0.2">
      <c r="A18584">
        <v>316180</v>
      </c>
      <c r="B18584" t="s">
        <v>2553</v>
      </c>
      <c r="C18584" t="s">
        <v>98</v>
      </c>
      <c r="D18584">
        <v>2006</v>
      </c>
      <c r="E18584" t="s">
        <v>361</v>
      </c>
      <c r="F18584" t="s">
        <v>362</v>
      </c>
      <c r="H18584">
        <v>8285</v>
      </c>
      <c r="I18584">
        <v>6459</v>
      </c>
      <c r="J18584">
        <v>7980</v>
      </c>
      <c r="K18584">
        <v>7980</v>
      </c>
      <c r="L18584">
        <v>100</v>
      </c>
      <c r="M18584">
        <v>96.32</v>
      </c>
      <c r="N18584">
        <f>COUNTIF(Cod_Mun_Norte!B:B,DADOS_SNIS_Minas!A18584)</f>
        <v>0</v>
      </c>
    </row>
    <row r="18585" spans="1:14" x14ac:dyDescent="0.2">
      <c r="A18585">
        <v>316180</v>
      </c>
      <c r="B18585" t="s">
        <v>2553</v>
      </c>
      <c r="C18585" t="s">
        <v>98</v>
      </c>
      <c r="D18585">
        <v>2005</v>
      </c>
      <c r="E18585" t="s">
        <v>361</v>
      </c>
      <c r="F18585" t="s">
        <v>362</v>
      </c>
      <c r="H18585">
        <v>8237</v>
      </c>
      <c r="I18585">
        <v>6422</v>
      </c>
      <c r="N18585">
        <f>COUNTIF(Cod_Mun_Norte!B:B,DADOS_SNIS_Minas!A18585)</f>
        <v>0</v>
      </c>
    </row>
    <row r="18586" spans="1:14" x14ac:dyDescent="0.2">
      <c r="A18586">
        <v>316180</v>
      </c>
      <c r="B18586" t="s">
        <v>2553</v>
      </c>
      <c r="C18586" t="s">
        <v>98</v>
      </c>
      <c r="D18586">
        <v>2004</v>
      </c>
      <c r="E18586" t="s">
        <v>361</v>
      </c>
      <c r="F18586" t="s">
        <v>362</v>
      </c>
      <c r="H18586">
        <v>8189</v>
      </c>
      <c r="I18586">
        <v>6385</v>
      </c>
      <c r="N18586">
        <f>COUNTIF(Cod_Mun_Norte!B:B,DADOS_SNIS_Minas!A18586)</f>
        <v>0</v>
      </c>
    </row>
    <row r="18587" spans="1:14" x14ac:dyDescent="0.2">
      <c r="A18587">
        <v>316180</v>
      </c>
      <c r="B18587" t="s">
        <v>2553</v>
      </c>
      <c r="C18587" t="s">
        <v>98</v>
      </c>
      <c r="D18587">
        <v>2003</v>
      </c>
      <c r="E18587" t="s">
        <v>361</v>
      </c>
      <c r="F18587" t="s">
        <v>362</v>
      </c>
      <c r="H18587">
        <v>8101</v>
      </c>
      <c r="I18587">
        <v>6316</v>
      </c>
      <c r="N18587">
        <f>COUNTIF(Cod_Mun_Norte!B:B,DADOS_SNIS_Minas!A18587)</f>
        <v>0</v>
      </c>
    </row>
    <row r="18588" spans="1:14" x14ac:dyDescent="0.2">
      <c r="A18588">
        <v>316180</v>
      </c>
      <c r="B18588" t="s">
        <v>2553</v>
      </c>
      <c r="C18588" t="s">
        <v>98</v>
      </c>
      <c r="D18588">
        <v>2002</v>
      </c>
      <c r="E18588" t="s">
        <v>361</v>
      </c>
      <c r="F18588" t="s">
        <v>362</v>
      </c>
      <c r="H18588">
        <v>8059</v>
      </c>
      <c r="I18588">
        <v>6283</v>
      </c>
      <c r="N18588">
        <f>COUNTIF(Cod_Mun_Norte!B:B,DADOS_SNIS_Minas!A18588)</f>
        <v>0</v>
      </c>
    </row>
    <row r="18589" spans="1:14" x14ac:dyDescent="0.2">
      <c r="A18589">
        <v>316180</v>
      </c>
      <c r="B18589" t="s">
        <v>2553</v>
      </c>
      <c r="C18589" t="s">
        <v>98</v>
      </c>
      <c r="D18589">
        <v>2001</v>
      </c>
      <c r="E18589" t="s">
        <v>361</v>
      </c>
      <c r="F18589" t="s">
        <v>362</v>
      </c>
      <c r="H18589">
        <v>8025</v>
      </c>
      <c r="I18589">
        <v>6257</v>
      </c>
      <c r="N18589">
        <f>COUNTIF(Cod_Mun_Norte!B:B,DADOS_SNIS_Minas!A18589)</f>
        <v>0</v>
      </c>
    </row>
    <row r="18590" spans="1:14" x14ac:dyDescent="0.2">
      <c r="A18590">
        <v>316180</v>
      </c>
      <c r="B18590" t="s">
        <v>2553</v>
      </c>
      <c r="C18590" t="s">
        <v>98</v>
      </c>
      <c r="D18590">
        <v>2000</v>
      </c>
      <c r="E18590" t="s">
        <v>361</v>
      </c>
      <c r="F18590" t="s">
        <v>362</v>
      </c>
      <c r="H18590">
        <v>7969</v>
      </c>
      <c r="I18590">
        <v>6213</v>
      </c>
      <c r="N18590">
        <f>COUNTIF(Cod_Mun_Norte!B:B,DADOS_SNIS_Minas!A18590)</f>
        <v>0</v>
      </c>
    </row>
    <row r="18591" spans="1:14" x14ac:dyDescent="0.2">
      <c r="A18591">
        <v>316180</v>
      </c>
      <c r="B18591" t="s">
        <v>2553</v>
      </c>
      <c r="C18591" t="s">
        <v>98</v>
      </c>
      <c r="D18591">
        <v>1999</v>
      </c>
      <c r="E18591" t="s">
        <v>361</v>
      </c>
      <c r="F18591" t="s">
        <v>362</v>
      </c>
      <c r="H18591">
        <v>8091</v>
      </c>
      <c r="I18591">
        <v>6216</v>
      </c>
      <c r="N18591">
        <f>COUNTIF(Cod_Mun_Norte!B:B,DADOS_SNIS_Minas!A18591)</f>
        <v>0</v>
      </c>
    </row>
    <row r="18592" spans="1:14" x14ac:dyDescent="0.2">
      <c r="A18592">
        <v>316180</v>
      </c>
      <c r="B18592" t="s">
        <v>2553</v>
      </c>
      <c r="C18592" t="s">
        <v>98</v>
      </c>
      <c r="D18592">
        <v>1998</v>
      </c>
      <c r="E18592" t="s">
        <v>361</v>
      </c>
      <c r="F18592" t="s">
        <v>362</v>
      </c>
      <c r="H18592">
        <v>8023</v>
      </c>
      <c r="I18592">
        <v>6163</v>
      </c>
      <c r="N18592">
        <f>COUNTIF(Cod_Mun_Norte!B:B,DADOS_SNIS_Minas!A18592)</f>
        <v>0</v>
      </c>
    </row>
    <row r="18593" spans="1:14" x14ac:dyDescent="0.2">
      <c r="A18593">
        <v>316180</v>
      </c>
      <c r="B18593" t="s">
        <v>2553</v>
      </c>
      <c r="C18593" t="s">
        <v>98</v>
      </c>
      <c r="D18593">
        <v>1997</v>
      </c>
      <c r="H18593">
        <v>7955</v>
      </c>
      <c r="I18593">
        <v>6111</v>
      </c>
      <c r="N18593">
        <f>COUNTIF(Cod_Mun_Norte!B:B,DADOS_SNIS_Minas!A18593)</f>
        <v>0</v>
      </c>
    </row>
    <row r="18594" spans="1:14" x14ac:dyDescent="0.2">
      <c r="A18594">
        <v>316180</v>
      </c>
      <c r="B18594" t="s">
        <v>2553</v>
      </c>
      <c r="C18594" t="s">
        <v>98</v>
      </c>
      <c r="D18594">
        <v>1996</v>
      </c>
      <c r="H18594">
        <v>7874</v>
      </c>
      <c r="I18594">
        <v>6049</v>
      </c>
      <c r="N18594">
        <f>COUNTIF(Cod_Mun_Norte!B:B,DADOS_SNIS_Minas!A18594)</f>
        <v>0</v>
      </c>
    </row>
    <row r="18595" spans="1:14" x14ac:dyDescent="0.2">
      <c r="A18595">
        <v>316180</v>
      </c>
      <c r="B18595" t="s">
        <v>2553</v>
      </c>
      <c r="C18595" t="s">
        <v>98</v>
      </c>
      <c r="D18595">
        <v>1995</v>
      </c>
      <c r="H18595">
        <v>8064</v>
      </c>
      <c r="I18595">
        <v>6195</v>
      </c>
      <c r="N18595">
        <f>COUNTIF(Cod_Mun_Norte!B:B,DADOS_SNIS_Minas!A18595)</f>
        <v>0</v>
      </c>
    </row>
    <row r="18596" spans="1:14" x14ac:dyDescent="0.2">
      <c r="A18596">
        <v>316190</v>
      </c>
      <c r="B18596" t="s">
        <v>306</v>
      </c>
      <c r="C18596" t="s">
        <v>98</v>
      </c>
      <c r="D18596">
        <v>2020</v>
      </c>
      <c r="E18596" t="s">
        <v>2557</v>
      </c>
      <c r="F18596" t="s">
        <v>367</v>
      </c>
      <c r="G18596" t="s">
        <v>378</v>
      </c>
      <c r="H18596">
        <v>11019</v>
      </c>
      <c r="I18596">
        <v>5240</v>
      </c>
      <c r="J18596">
        <v>10920</v>
      </c>
      <c r="K18596">
        <v>5193</v>
      </c>
      <c r="L18596">
        <v>99.1</v>
      </c>
      <c r="M18596">
        <v>99.1</v>
      </c>
      <c r="N18596">
        <f>COUNTIF(Cod_Mun_Norte!B:B,DADOS_SNIS_Minas!A18596)</f>
        <v>0</v>
      </c>
    </row>
    <row r="18597" spans="1:14" x14ac:dyDescent="0.2">
      <c r="A18597">
        <v>316190</v>
      </c>
      <c r="B18597" t="s">
        <v>306</v>
      </c>
      <c r="C18597" t="s">
        <v>98</v>
      </c>
      <c r="D18597">
        <v>2019</v>
      </c>
      <c r="E18597" t="s">
        <v>2557</v>
      </c>
      <c r="F18597" t="s">
        <v>367</v>
      </c>
      <c r="G18597" t="s">
        <v>378</v>
      </c>
      <c r="H18597">
        <v>10920</v>
      </c>
      <c r="I18597">
        <v>5193</v>
      </c>
      <c r="J18597">
        <v>10920</v>
      </c>
      <c r="K18597">
        <v>5193</v>
      </c>
      <c r="L18597">
        <v>100</v>
      </c>
      <c r="M18597">
        <v>100</v>
      </c>
      <c r="N18597">
        <f>COUNTIF(Cod_Mun_Norte!B:B,DADOS_SNIS_Minas!A18597)</f>
        <v>0</v>
      </c>
    </row>
    <row r="18598" spans="1:14" x14ac:dyDescent="0.2">
      <c r="A18598">
        <v>316190</v>
      </c>
      <c r="B18598" t="s">
        <v>306</v>
      </c>
      <c r="C18598" t="s">
        <v>98</v>
      </c>
      <c r="D18598">
        <v>2018</v>
      </c>
      <c r="E18598" t="s">
        <v>2557</v>
      </c>
      <c r="F18598" t="s">
        <v>367</v>
      </c>
      <c r="H18598">
        <v>10818</v>
      </c>
      <c r="I18598">
        <v>5144</v>
      </c>
      <c r="J18598">
        <v>10693</v>
      </c>
      <c r="K18598">
        <v>5040</v>
      </c>
      <c r="L18598">
        <v>98</v>
      </c>
      <c r="M18598">
        <v>98.84</v>
      </c>
      <c r="N18598">
        <f>COUNTIF(Cod_Mun_Norte!B:B,DADOS_SNIS_Minas!A18598)</f>
        <v>0</v>
      </c>
    </row>
    <row r="18599" spans="1:14" x14ac:dyDescent="0.2">
      <c r="A18599">
        <v>316190</v>
      </c>
      <c r="B18599" t="s">
        <v>306</v>
      </c>
      <c r="C18599" t="s">
        <v>98</v>
      </c>
      <c r="D18599">
        <v>2017</v>
      </c>
      <c r="E18599" t="s">
        <v>2557</v>
      </c>
      <c r="F18599" t="s">
        <v>367</v>
      </c>
      <c r="H18599">
        <v>10773</v>
      </c>
      <c r="I18599">
        <v>5123</v>
      </c>
      <c r="J18599">
        <v>10773</v>
      </c>
      <c r="K18599">
        <v>5120</v>
      </c>
      <c r="L18599">
        <v>99.9</v>
      </c>
      <c r="M18599">
        <v>100</v>
      </c>
      <c r="N18599">
        <f>COUNTIF(Cod_Mun_Norte!B:B,DADOS_SNIS_Minas!A18599)</f>
        <v>0</v>
      </c>
    </row>
    <row r="18600" spans="1:14" x14ac:dyDescent="0.2">
      <c r="A18600">
        <v>316190</v>
      </c>
      <c r="B18600" t="s">
        <v>306</v>
      </c>
      <c r="C18600" t="s">
        <v>98</v>
      </c>
      <c r="D18600">
        <v>2016</v>
      </c>
      <c r="E18600" t="s">
        <v>2557</v>
      </c>
      <c r="F18600" t="s">
        <v>367</v>
      </c>
      <c r="H18600">
        <v>10683</v>
      </c>
      <c r="I18600">
        <v>5080</v>
      </c>
      <c r="J18600">
        <v>10583</v>
      </c>
      <c r="K18600">
        <v>5080</v>
      </c>
      <c r="L18600">
        <v>100</v>
      </c>
      <c r="M18600">
        <v>99.06</v>
      </c>
      <c r="N18600">
        <f>COUNTIF(Cod_Mun_Norte!B:B,DADOS_SNIS_Minas!A18600)</f>
        <v>0</v>
      </c>
    </row>
    <row r="18601" spans="1:14" x14ac:dyDescent="0.2">
      <c r="A18601">
        <v>316190</v>
      </c>
      <c r="B18601" t="s">
        <v>306</v>
      </c>
      <c r="C18601" t="s">
        <v>98</v>
      </c>
      <c r="D18601">
        <v>2015</v>
      </c>
      <c r="E18601" t="s">
        <v>2557</v>
      </c>
      <c r="F18601" t="s">
        <v>367</v>
      </c>
      <c r="H18601">
        <v>10588</v>
      </c>
      <c r="I18601">
        <v>5035</v>
      </c>
      <c r="J18601">
        <v>10165</v>
      </c>
      <c r="K18601">
        <v>4802</v>
      </c>
      <c r="L18601">
        <v>95.4</v>
      </c>
      <c r="M18601">
        <v>96</v>
      </c>
      <c r="N18601">
        <f>COUNTIF(Cod_Mun_Norte!B:B,DADOS_SNIS_Minas!A18601)</f>
        <v>0</v>
      </c>
    </row>
    <row r="18602" spans="1:14" x14ac:dyDescent="0.2">
      <c r="A18602">
        <v>316190</v>
      </c>
      <c r="B18602" t="s">
        <v>306</v>
      </c>
      <c r="C18602" t="s">
        <v>98</v>
      </c>
      <c r="D18602">
        <v>2014</v>
      </c>
      <c r="E18602" t="s">
        <v>2557</v>
      </c>
      <c r="F18602" t="s">
        <v>367</v>
      </c>
      <c r="H18602">
        <v>10488</v>
      </c>
      <c r="I18602">
        <v>4987</v>
      </c>
      <c r="J18602">
        <v>10165</v>
      </c>
      <c r="K18602">
        <v>4802</v>
      </c>
      <c r="L18602">
        <v>96.3</v>
      </c>
      <c r="M18602">
        <v>96.92</v>
      </c>
      <c r="N18602">
        <f>COUNTIF(Cod_Mun_Norte!B:B,DADOS_SNIS_Minas!A18602)</f>
        <v>0</v>
      </c>
    </row>
    <row r="18603" spans="1:14" x14ac:dyDescent="0.2">
      <c r="A18603">
        <v>316190</v>
      </c>
      <c r="B18603" t="s">
        <v>306</v>
      </c>
      <c r="C18603" t="s">
        <v>98</v>
      </c>
      <c r="D18603">
        <v>2013</v>
      </c>
      <c r="E18603" t="s">
        <v>2557</v>
      </c>
      <c r="F18603" t="s">
        <v>364</v>
      </c>
      <c r="H18603">
        <v>10384</v>
      </c>
      <c r="I18603">
        <v>4938</v>
      </c>
      <c r="J18603">
        <v>9947</v>
      </c>
      <c r="K18603">
        <v>4743</v>
      </c>
      <c r="L18603">
        <v>96.1</v>
      </c>
      <c r="M18603">
        <v>95.79</v>
      </c>
      <c r="N18603">
        <f>COUNTIF(Cod_Mun_Norte!B:B,DADOS_SNIS_Minas!A18603)</f>
        <v>0</v>
      </c>
    </row>
    <row r="18604" spans="1:14" x14ac:dyDescent="0.2">
      <c r="A18604">
        <v>316190</v>
      </c>
      <c r="B18604" t="s">
        <v>306</v>
      </c>
      <c r="C18604" t="s">
        <v>98</v>
      </c>
      <c r="D18604">
        <v>2012</v>
      </c>
      <c r="E18604" t="s">
        <v>2557</v>
      </c>
      <c r="F18604" t="s">
        <v>364</v>
      </c>
      <c r="H18604">
        <v>9976</v>
      </c>
      <c r="I18604">
        <v>4744</v>
      </c>
      <c r="J18604">
        <v>9947</v>
      </c>
      <c r="K18604">
        <v>4743</v>
      </c>
      <c r="L18604">
        <v>100</v>
      </c>
      <c r="M18604">
        <v>99.71</v>
      </c>
      <c r="N18604">
        <f>COUNTIF(Cod_Mun_Norte!B:B,DADOS_SNIS_Minas!A18604)</f>
        <v>0</v>
      </c>
    </row>
    <row r="18605" spans="1:14" x14ac:dyDescent="0.2">
      <c r="A18605">
        <v>316190</v>
      </c>
      <c r="B18605" t="s">
        <v>306</v>
      </c>
      <c r="C18605" t="s">
        <v>98</v>
      </c>
      <c r="D18605">
        <v>2011</v>
      </c>
      <c r="E18605" t="s">
        <v>2557</v>
      </c>
      <c r="F18605" t="s">
        <v>364</v>
      </c>
      <c r="H18605">
        <v>9878</v>
      </c>
      <c r="I18605">
        <v>4697</v>
      </c>
      <c r="J18605">
        <v>9878</v>
      </c>
      <c r="K18605">
        <v>4697</v>
      </c>
      <c r="L18605">
        <v>100</v>
      </c>
      <c r="M18605">
        <v>100</v>
      </c>
      <c r="N18605">
        <f>COUNTIF(Cod_Mun_Norte!B:B,DADOS_SNIS_Minas!A18605)</f>
        <v>0</v>
      </c>
    </row>
    <row r="18606" spans="1:14" x14ac:dyDescent="0.2">
      <c r="A18606">
        <v>316190</v>
      </c>
      <c r="B18606" t="s">
        <v>306</v>
      </c>
      <c r="C18606" t="s">
        <v>98</v>
      </c>
      <c r="D18606">
        <v>2010</v>
      </c>
      <c r="H18606">
        <v>9777</v>
      </c>
      <c r="I18606">
        <v>4649</v>
      </c>
      <c r="N18606">
        <f>COUNTIF(Cod_Mun_Norte!B:B,DADOS_SNIS_Minas!A18606)</f>
        <v>0</v>
      </c>
    </row>
    <row r="18607" spans="1:14" x14ac:dyDescent="0.2">
      <c r="A18607">
        <v>316190</v>
      </c>
      <c r="B18607" t="s">
        <v>306</v>
      </c>
      <c r="C18607" t="s">
        <v>98</v>
      </c>
      <c r="D18607">
        <v>2009</v>
      </c>
      <c r="H18607">
        <v>9738</v>
      </c>
      <c r="I18607">
        <v>4513</v>
      </c>
      <c r="N18607">
        <f>COUNTIF(Cod_Mun_Norte!B:B,DADOS_SNIS_Minas!A18607)</f>
        <v>0</v>
      </c>
    </row>
    <row r="18608" spans="1:14" x14ac:dyDescent="0.2">
      <c r="A18608">
        <v>316190</v>
      </c>
      <c r="B18608" t="s">
        <v>306</v>
      </c>
      <c r="C18608" t="s">
        <v>98</v>
      </c>
      <c r="D18608">
        <v>2008</v>
      </c>
      <c r="H18608">
        <v>9627</v>
      </c>
      <c r="I18608">
        <v>4462</v>
      </c>
      <c r="N18608">
        <f>COUNTIF(Cod_Mun_Norte!B:B,DADOS_SNIS_Minas!A18608)</f>
        <v>0</v>
      </c>
    </row>
    <row r="18609" spans="1:14" x14ac:dyDescent="0.2">
      <c r="A18609">
        <v>316190</v>
      </c>
      <c r="B18609" t="s">
        <v>306</v>
      </c>
      <c r="C18609" t="s">
        <v>98</v>
      </c>
      <c r="D18609">
        <v>2007</v>
      </c>
      <c r="H18609">
        <v>9233</v>
      </c>
      <c r="I18609">
        <v>4279</v>
      </c>
      <c r="N18609">
        <f>COUNTIF(Cod_Mun_Norte!B:B,DADOS_SNIS_Minas!A18609)</f>
        <v>0</v>
      </c>
    </row>
    <row r="18610" spans="1:14" x14ac:dyDescent="0.2">
      <c r="A18610">
        <v>316190</v>
      </c>
      <c r="B18610" t="s">
        <v>306</v>
      </c>
      <c r="C18610" t="s">
        <v>98</v>
      </c>
      <c r="D18610">
        <v>2006</v>
      </c>
      <c r="H18610">
        <v>8565</v>
      </c>
      <c r="I18610">
        <v>3805</v>
      </c>
      <c r="N18610">
        <f>COUNTIF(Cod_Mun_Norte!B:B,DADOS_SNIS_Minas!A18610)</f>
        <v>0</v>
      </c>
    </row>
    <row r="18611" spans="1:14" x14ac:dyDescent="0.2">
      <c r="A18611">
        <v>316190</v>
      </c>
      <c r="B18611" t="s">
        <v>306</v>
      </c>
      <c r="C18611" t="s">
        <v>98</v>
      </c>
      <c r="D18611">
        <v>2005</v>
      </c>
      <c r="H18611">
        <v>8550</v>
      </c>
      <c r="I18611">
        <v>3798</v>
      </c>
      <c r="N18611">
        <f>COUNTIF(Cod_Mun_Norte!B:B,DADOS_SNIS_Minas!A18611)</f>
        <v>0</v>
      </c>
    </row>
    <row r="18612" spans="1:14" x14ac:dyDescent="0.2">
      <c r="A18612">
        <v>316190</v>
      </c>
      <c r="B18612" t="s">
        <v>306</v>
      </c>
      <c r="C18612" t="s">
        <v>98</v>
      </c>
      <c r="D18612">
        <v>2004</v>
      </c>
      <c r="H18612">
        <v>8534</v>
      </c>
      <c r="I18612">
        <v>3791</v>
      </c>
      <c r="N18612">
        <f>COUNTIF(Cod_Mun_Norte!B:B,DADOS_SNIS_Minas!A18612)</f>
        <v>0</v>
      </c>
    </row>
    <row r="18613" spans="1:14" x14ac:dyDescent="0.2">
      <c r="A18613">
        <v>316190</v>
      </c>
      <c r="B18613" t="s">
        <v>306</v>
      </c>
      <c r="C18613" t="s">
        <v>98</v>
      </c>
      <c r="D18613">
        <v>2003</v>
      </c>
      <c r="H18613">
        <v>8505</v>
      </c>
      <c r="I18613">
        <v>3778</v>
      </c>
      <c r="N18613">
        <f>COUNTIF(Cod_Mun_Norte!B:B,DADOS_SNIS_Minas!A18613)</f>
        <v>0</v>
      </c>
    </row>
    <row r="18614" spans="1:14" x14ac:dyDescent="0.2">
      <c r="A18614">
        <v>316190</v>
      </c>
      <c r="B18614" t="s">
        <v>306</v>
      </c>
      <c r="C18614" t="s">
        <v>98</v>
      </c>
      <c r="D18614">
        <v>2002</v>
      </c>
      <c r="H18614">
        <v>8491</v>
      </c>
      <c r="I18614">
        <v>3772</v>
      </c>
      <c r="N18614">
        <f>COUNTIF(Cod_Mun_Norte!B:B,DADOS_SNIS_Minas!A18614)</f>
        <v>0</v>
      </c>
    </row>
    <row r="18615" spans="1:14" x14ac:dyDescent="0.2">
      <c r="A18615">
        <v>316190</v>
      </c>
      <c r="B18615" t="s">
        <v>306</v>
      </c>
      <c r="C18615" t="s">
        <v>98</v>
      </c>
      <c r="D18615">
        <v>2001</v>
      </c>
      <c r="H18615">
        <v>8457</v>
      </c>
      <c r="I18615">
        <v>3757</v>
      </c>
      <c r="N18615">
        <f>COUNTIF(Cod_Mun_Norte!B:B,DADOS_SNIS_Minas!A18615)</f>
        <v>0</v>
      </c>
    </row>
    <row r="18616" spans="1:14" x14ac:dyDescent="0.2">
      <c r="A18616">
        <v>316190</v>
      </c>
      <c r="B18616" t="s">
        <v>306</v>
      </c>
      <c r="C18616" t="s">
        <v>98</v>
      </c>
      <c r="D18616">
        <v>2000</v>
      </c>
      <c r="H18616">
        <v>8462</v>
      </c>
      <c r="I18616">
        <v>3759</v>
      </c>
      <c r="N18616">
        <f>COUNTIF(Cod_Mun_Norte!B:B,DADOS_SNIS_Minas!A18616)</f>
        <v>0</v>
      </c>
    </row>
    <row r="18617" spans="1:14" x14ac:dyDescent="0.2">
      <c r="A18617">
        <v>316190</v>
      </c>
      <c r="B18617" t="s">
        <v>306</v>
      </c>
      <c r="C18617" t="s">
        <v>98</v>
      </c>
      <c r="D18617">
        <v>1999</v>
      </c>
      <c r="H18617">
        <v>8778</v>
      </c>
      <c r="I18617">
        <v>3529</v>
      </c>
      <c r="N18617">
        <f>COUNTIF(Cod_Mun_Norte!B:B,DADOS_SNIS_Minas!A18617)</f>
        <v>0</v>
      </c>
    </row>
    <row r="18618" spans="1:14" x14ac:dyDescent="0.2">
      <c r="A18618">
        <v>316190</v>
      </c>
      <c r="B18618" t="s">
        <v>306</v>
      </c>
      <c r="C18618" t="s">
        <v>98</v>
      </c>
      <c r="D18618">
        <v>1998</v>
      </c>
      <c r="H18618">
        <v>8698</v>
      </c>
      <c r="I18618">
        <v>3497</v>
      </c>
      <c r="N18618">
        <f>COUNTIF(Cod_Mun_Norte!B:B,DADOS_SNIS_Minas!A18618)</f>
        <v>0</v>
      </c>
    </row>
    <row r="18619" spans="1:14" x14ac:dyDescent="0.2">
      <c r="A18619">
        <v>316190</v>
      </c>
      <c r="B18619" t="s">
        <v>306</v>
      </c>
      <c r="C18619" t="s">
        <v>98</v>
      </c>
      <c r="D18619">
        <v>1997</v>
      </c>
      <c r="H18619">
        <v>8618</v>
      </c>
      <c r="I18619">
        <v>3465</v>
      </c>
      <c r="N18619">
        <f>COUNTIF(Cod_Mun_Norte!B:B,DADOS_SNIS_Minas!A18619)</f>
        <v>0</v>
      </c>
    </row>
    <row r="18620" spans="1:14" x14ac:dyDescent="0.2">
      <c r="A18620">
        <v>316190</v>
      </c>
      <c r="B18620" t="s">
        <v>306</v>
      </c>
      <c r="C18620" t="s">
        <v>98</v>
      </c>
      <c r="D18620">
        <v>1996</v>
      </c>
      <c r="H18620">
        <v>8524</v>
      </c>
      <c r="I18620">
        <v>3427</v>
      </c>
      <c r="N18620">
        <f>COUNTIF(Cod_Mun_Norte!B:B,DADOS_SNIS_Minas!A18620)</f>
        <v>0</v>
      </c>
    </row>
    <row r="18621" spans="1:14" x14ac:dyDescent="0.2">
      <c r="A18621">
        <v>316190</v>
      </c>
      <c r="B18621" t="s">
        <v>306</v>
      </c>
      <c r="C18621" t="s">
        <v>98</v>
      </c>
      <c r="D18621">
        <v>1995</v>
      </c>
      <c r="H18621">
        <v>7986</v>
      </c>
      <c r="I18621">
        <v>3211</v>
      </c>
      <c r="N18621">
        <f>COUNTIF(Cod_Mun_Norte!B:B,DADOS_SNIS_Minas!A18621)</f>
        <v>0</v>
      </c>
    </row>
    <row r="18622" spans="1:14" x14ac:dyDescent="0.2">
      <c r="A18622">
        <v>312550</v>
      </c>
      <c r="B18622" t="s">
        <v>2558</v>
      </c>
      <c r="C18622" t="s">
        <v>98</v>
      </c>
      <c r="D18622">
        <v>2020</v>
      </c>
      <c r="E18622" t="s">
        <v>2559</v>
      </c>
      <c r="F18622" t="s">
        <v>367</v>
      </c>
      <c r="G18622" t="s">
        <v>547</v>
      </c>
      <c r="H18622">
        <v>3173</v>
      </c>
      <c r="I18622">
        <v>2029</v>
      </c>
      <c r="J18622">
        <v>2083</v>
      </c>
      <c r="K18622">
        <v>2023</v>
      </c>
      <c r="L18622">
        <v>99.7</v>
      </c>
      <c r="M18622">
        <v>65.650000000000006</v>
      </c>
      <c r="N18622">
        <f>COUNTIF(Cod_Mun_Norte!B:B,DADOS_SNIS_Minas!A18622)</f>
        <v>0</v>
      </c>
    </row>
    <row r="18623" spans="1:14" x14ac:dyDescent="0.2">
      <c r="A18623">
        <v>312550</v>
      </c>
      <c r="B18623" t="s">
        <v>2558</v>
      </c>
      <c r="C18623" t="s">
        <v>98</v>
      </c>
      <c r="D18623">
        <v>2019</v>
      </c>
      <c r="E18623" t="s">
        <v>2559</v>
      </c>
      <c r="F18623" t="s">
        <v>367</v>
      </c>
      <c r="G18623" t="s">
        <v>547</v>
      </c>
      <c r="H18623">
        <v>3167</v>
      </c>
      <c r="I18623">
        <v>2025</v>
      </c>
      <c r="J18623">
        <v>2025</v>
      </c>
      <c r="K18623">
        <v>2025</v>
      </c>
      <c r="L18623">
        <v>100</v>
      </c>
      <c r="M18623">
        <v>63.94</v>
      </c>
      <c r="N18623">
        <f>COUNTIF(Cod_Mun_Norte!B:B,DADOS_SNIS_Minas!A18623)</f>
        <v>0</v>
      </c>
    </row>
    <row r="18624" spans="1:14" x14ac:dyDescent="0.2">
      <c r="A18624">
        <v>312550</v>
      </c>
      <c r="B18624" t="s">
        <v>2558</v>
      </c>
      <c r="C18624" t="s">
        <v>98</v>
      </c>
      <c r="D18624">
        <v>2018</v>
      </c>
      <c r="E18624" t="s">
        <v>2559</v>
      </c>
      <c r="F18624" t="s">
        <v>364</v>
      </c>
      <c r="H18624">
        <v>3161</v>
      </c>
      <c r="I18624">
        <v>2021</v>
      </c>
      <c r="J18624">
        <v>1804</v>
      </c>
      <c r="K18624">
        <v>1804</v>
      </c>
      <c r="L18624">
        <v>89.3</v>
      </c>
      <c r="M18624">
        <v>57.07</v>
      </c>
      <c r="N18624">
        <f>COUNTIF(Cod_Mun_Norte!B:B,DADOS_SNIS_Minas!A18624)</f>
        <v>0</v>
      </c>
    </row>
    <row r="18625" spans="1:14" x14ac:dyDescent="0.2">
      <c r="A18625">
        <v>312550</v>
      </c>
      <c r="B18625" t="s">
        <v>2558</v>
      </c>
      <c r="C18625" t="s">
        <v>98</v>
      </c>
      <c r="D18625">
        <v>2017</v>
      </c>
      <c r="E18625" t="s">
        <v>2559</v>
      </c>
      <c r="F18625" t="s">
        <v>364</v>
      </c>
      <c r="H18625">
        <v>3205</v>
      </c>
      <c r="I18625">
        <v>2049</v>
      </c>
      <c r="J18625">
        <v>3094</v>
      </c>
      <c r="K18625">
        <v>2042</v>
      </c>
      <c r="L18625">
        <v>99.7</v>
      </c>
      <c r="M18625">
        <v>96.54</v>
      </c>
      <c r="N18625">
        <f>COUNTIF(Cod_Mun_Norte!B:B,DADOS_SNIS_Minas!A18625)</f>
        <v>0</v>
      </c>
    </row>
    <row r="18626" spans="1:14" x14ac:dyDescent="0.2">
      <c r="A18626">
        <v>312550</v>
      </c>
      <c r="B18626" t="s">
        <v>2558</v>
      </c>
      <c r="C18626" t="s">
        <v>98</v>
      </c>
      <c r="D18626">
        <v>2016</v>
      </c>
      <c r="E18626" t="s">
        <v>2559</v>
      </c>
      <c r="F18626" t="s">
        <v>364</v>
      </c>
      <c r="H18626">
        <v>3197</v>
      </c>
      <c r="I18626">
        <v>2044</v>
      </c>
      <c r="J18626">
        <v>3057</v>
      </c>
      <c r="K18626">
        <v>2036</v>
      </c>
      <c r="L18626">
        <v>99.6</v>
      </c>
      <c r="M18626">
        <v>95.62</v>
      </c>
      <c r="N18626">
        <f>COUNTIF(Cod_Mun_Norte!B:B,DADOS_SNIS_Minas!A18626)</f>
        <v>0</v>
      </c>
    </row>
    <row r="18627" spans="1:14" x14ac:dyDescent="0.2">
      <c r="A18627">
        <v>312550</v>
      </c>
      <c r="B18627" t="s">
        <v>2558</v>
      </c>
      <c r="C18627" t="s">
        <v>98</v>
      </c>
      <c r="D18627">
        <v>2015</v>
      </c>
      <c r="E18627" t="s">
        <v>2559</v>
      </c>
      <c r="F18627" t="s">
        <v>364</v>
      </c>
      <c r="H18627">
        <v>3189</v>
      </c>
      <c r="I18627">
        <v>2039</v>
      </c>
      <c r="J18627">
        <v>2030</v>
      </c>
      <c r="K18627">
        <v>2030</v>
      </c>
      <c r="L18627">
        <v>99.6</v>
      </c>
      <c r="M18627">
        <v>63.66</v>
      </c>
      <c r="N18627">
        <f>COUNTIF(Cod_Mun_Norte!B:B,DADOS_SNIS_Minas!A18627)</f>
        <v>0</v>
      </c>
    </row>
    <row r="18628" spans="1:14" x14ac:dyDescent="0.2">
      <c r="A18628">
        <v>312550</v>
      </c>
      <c r="B18628" t="s">
        <v>2558</v>
      </c>
      <c r="C18628" t="s">
        <v>98</v>
      </c>
      <c r="D18628">
        <v>2014</v>
      </c>
      <c r="E18628" t="s">
        <v>2559</v>
      </c>
      <c r="F18628" t="s">
        <v>364</v>
      </c>
      <c r="H18628">
        <v>3180</v>
      </c>
      <c r="I18628">
        <v>2033</v>
      </c>
      <c r="J18628">
        <v>2033</v>
      </c>
      <c r="K18628">
        <v>2033</v>
      </c>
      <c r="L18628">
        <v>100</v>
      </c>
      <c r="M18628">
        <v>63.93</v>
      </c>
      <c r="N18628">
        <f>COUNTIF(Cod_Mun_Norte!B:B,DADOS_SNIS_Minas!A18628)</f>
        <v>0</v>
      </c>
    </row>
    <row r="18629" spans="1:14" x14ac:dyDescent="0.2">
      <c r="A18629">
        <v>312550</v>
      </c>
      <c r="B18629" t="s">
        <v>2558</v>
      </c>
      <c r="C18629" t="s">
        <v>98</v>
      </c>
      <c r="D18629">
        <v>2013</v>
      </c>
      <c r="E18629" t="s">
        <v>479</v>
      </c>
      <c r="F18629" t="s">
        <v>362</v>
      </c>
      <c r="H18629">
        <v>3170</v>
      </c>
      <c r="I18629">
        <v>2027</v>
      </c>
      <c r="J18629">
        <v>1965</v>
      </c>
      <c r="K18629">
        <v>1965</v>
      </c>
      <c r="L18629">
        <v>96.9</v>
      </c>
      <c r="M18629">
        <v>61.99</v>
      </c>
      <c r="N18629">
        <f>COUNTIF(Cod_Mun_Norte!B:B,DADOS_SNIS_Minas!A18629)</f>
        <v>0</v>
      </c>
    </row>
    <row r="18630" spans="1:14" x14ac:dyDescent="0.2">
      <c r="A18630">
        <v>312550</v>
      </c>
      <c r="B18630" t="s">
        <v>2558</v>
      </c>
      <c r="C18630" t="s">
        <v>98</v>
      </c>
      <c r="D18630">
        <v>2012</v>
      </c>
      <c r="E18630" t="s">
        <v>479</v>
      </c>
      <c r="F18630" t="s">
        <v>362</v>
      </c>
      <c r="H18630">
        <v>3071</v>
      </c>
      <c r="I18630">
        <v>1964</v>
      </c>
      <c r="J18630">
        <v>1960</v>
      </c>
      <c r="K18630">
        <v>1960</v>
      </c>
      <c r="L18630">
        <v>99.8</v>
      </c>
      <c r="M18630">
        <v>63.82</v>
      </c>
      <c r="N18630">
        <f>COUNTIF(Cod_Mun_Norte!B:B,DADOS_SNIS_Minas!A18630)</f>
        <v>0</v>
      </c>
    </row>
    <row r="18631" spans="1:14" x14ac:dyDescent="0.2">
      <c r="A18631">
        <v>312550</v>
      </c>
      <c r="B18631" t="s">
        <v>2558</v>
      </c>
      <c r="C18631" t="s">
        <v>98</v>
      </c>
      <c r="D18631">
        <v>2011</v>
      </c>
      <c r="E18631" t="s">
        <v>479</v>
      </c>
      <c r="F18631" t="s">
        <v>362</v>
      </c>
      <c r="H18631">
        <v>3064</v>
      </c>
      <c r="I18631">
        <v>1959</v>
      </c>
      <c r="J18631">
        <v>1959</v>
      </c>
      <c r="K18631">
        <v>1959</v>
      </c>
      <c r="L18631">
        <v>100</v>
      </c>
      <c r="M18631">
        <v>63.94</v>
      </c>
      <c r="N18631">
        <f>COUNTIF(Cod_Mun_Norte!B:B,DADOS_SNIS_Minas!A18631)</f>
        <v>0</v>
      </c>
    </row>
    <row r="18632" spans="1:14" x14ac:dyDescent="0.2">
      <c r="A18632">
        <v>312550</v>
      </c>
      <c r="B18632" t="s">
        <v>2558</v>
      </c>
      <c r="C18632" t="s">
        <v>98</v>
      </c>
      <c r="D18632">
        <v>2010</v>
      </c>
      <c r="E18632" t="s">
        <v>479</v>
      </c>
      <c r="F18632" t="s">
        <v>362</v>
      </c>
      <c r="H18632">
        <v>3056</v>
      </c>
      <c r="I18632">
        <v>1954</v>
      </c>
      <c r="J18632">
        <v>3177</v>
      </c>
      <c r="K18632">
        <v>3177</v>
      </c>
      <c r="L18632">
        <v>100</v>
      </c>
      <c r="M18632">
        <v>100</v>
      </c>
      <c r="N18632">
        <f>COUNTIF(Cod_Mun_Norte!B:B,DADOS_SNIS_Minas!A18632)</f>
        <v>0</v>
      </c>
    </row>
    <row r="18633" spans="1:14" x14ac:dyDescent="0.2">
      <c r="A18633">
        <v>312550</v>
      </c>
      <c r="B18633" t="s">
        <v>2558</v>
      </c>
      <c r="C18633" t="s">
        <v>98</v>
      </c>
      <c r="D18633">
        <v>2009</v>
      </c>
      <c r="E18633" t="s">
        <v>479</v>
      </c>
      <c r="H18633">
        <v>3269</v>
      </c>
      <c r="I18633">
        <v>1994</v>
      </c>
      <c r="N18633">
        <f>COUNTIF(Cod_Mun_Norte!B:B,DADOS_SNIS_Minas!A18633)</f>
        <v>0</v>
      </c>
    </row>
    <row r="18634" spans="1:14" x14ac:dyDescent="0.2">
      <c r="A18634">
        <v>312550</v>
      </c>
      <c r="B18634" t="s">
        <v>2558</v>
      </c>
      <c r="C18634" t="s">
        <v>98</v>
      </c>
      <c r="D18634">
        <v>2008</v>
      </c>
      <c r="H18634">
        <v>3243</v>
      </c>
      <c r="I18634">
        <v>1979</v>
      </c>
      <c r="N18634">
        <f>COUNTIF(Cod_Mun_Norte!B:B,DADOS_SNIS_Minas!A18634)</f>
        <v>0</v>
      </c>
    </row>
    <row r="18635" spans="1:14" x14ac:dyDescent="0.2">
      <c r="A18635">
        <v>312550</v>
      </c>
      <c r="B18635" t="s">
        <v>2558</v>
      </c>
      <c r="C18635" t="s">
        <v>98</v>
      </c>
      <c r="D18635">
        <v>2007</v>
      </c>
      <c r="H18635">
        <v>3124</v>
      </c>
      <c r="I18635">
        <v>1906</v>
      </c>
      <c r="N18635">
        <f>COUNTIF(Cod_Mun_Norte!B:B,DADOS_SNIS_Minas!A18635)</f>
        <v>0</v>
      </c>
    </row>
    <row r="18636" spans="1:14" x14ac:dyDescent="0.2">
      <c r="A18636">
        <v>312550</v>
      </c>
      <c r="B18636" t="s">
        <v>2558</v>
      </c>
      <c r="C18636" t="s">
        <v>98</v>
      </c>
      <c r="D18636">
        <v>2006</v>
      </c>
      <c r="H18636">
        <v>2939</v>
      </c>
      <c r="I18636">
        <v>1710</v>
      </c>
      <c r="N18636">
        <f>COUNTIF(Cod_Mun_Norte!B:B,DADOS_SNIS_Minas!A18636)</f>
        <v>0</v>
      </c>
    </row>
    <row r="18637" spans="1:14" x14ac:dyDescent="0.2">
      <c r="A18637">
        <v>312550</v>
      </c>
      <c r="B18637" t="s">
        <v>2558</v>
      </c>
      <c r="C18637" t="s">
        <v>98</v>
      </c>
      <c r="D18637">
        <v>2005</v>
      </c>
      <c r="H18637">
        <v>2942</v>
      </c>
      <c r="I18637">
        <v>1712</v>
      </c>
      <c r="N18637">
        <f>COUNTIF(Cod_Mun_Norte!B:B,DADOS_SNIS_Minas!A18637)</f>
        <v>0</v>
      </c>
    </row>
    <row r="18638" spans="1:14" x14ac:dyDescent="0.2">
      <c r="A18638">
        <v>312550</v>
      </c>
      <c r="B18638" t="s">
        <v>2558</v>
      </c>
      <c r="C18638" t="s">
        <v>98</v>
      </c>
      <c r="D18638">
        <v>2004</v>
      </c>
      <c r="H18638">
        <v>2946</v>
      </c>
      <c r="I18638">
        <v>1714</v>
      </c>
      <c r="N18638">
        <f>COUNTIF(Cod_Mun_Norte!B:B,DADOS_SNIS_Minas!A18638)</f>
        <v>0</v>
      </c>
    </row>
    <row r="18639" spans="1:14" x14ac:dyDescent="0.2">
      <c r="A18639">
        <v>312550</v>
      </c>
      <c r="B18639" t="s">
        <v>2558</v>
      </c>
      <c r="C18639" t="s">
        <v>98</v>
      </c>
      <c r="D18639">
        <v>2003</v>
      </c>
      <c r="H18639">
        <v>2953</v>
      </c>
      <c r="I18639">
        <v>1718</v>
      </c>
      <c r="N18639">
        <f>COUNTIF(Cod_Mun_Norte!B:B,DADOS_SNIS_Minas!A18639)</f>
        <v>0</v>
      </c>
    </row>
    <row r="18640" spans="1:14" x14ac:dyDescent="0.2">
      <c r="A18640">
        <v>312550</v>
      </c>
      <c r="B18640" t="s">
        <v>2558</v>
      </c>
      <c r="C18640" t="s">
        <v>98</v>
      </c>
      <c r="D18640">
        <v>2002</v>
      </c>
      <c r="H18640">
        <v>2956</v>
      </c>
      <c r="I18640">
        <v>1720</v>
      </c>
      <c r="N18640">
        <f>COUNTIF(Cod_Mun_Norte!B:B,DADOS_SNIS_Minas!A18640)</f>
        <v>0</v>
      </c>
    </row>
    <row r="18641" spans="1:14" x14ac:dyDescent="0.2">
      <c r="A18641">
        <v>312550</v>
      </c>
      <c r="B18641" t="s">
        <v>2558</v>
      </c>
      <c r="C18641" t="s">
        <v>98</v>
      </c>
      <c r="D18641">
        <v>2001</v>
      </c>
      <c r="H18641">
        <v>2959</v>
      </c>
      <c r="I18641">
        <v>1722</v>
      </c>
      <c r="N18641">
        <f>COUNTIF(Cod_Mun_Norte!B:B,DADOS_SNIS_Minas!A18641)</f>
        <v>0</v>
      </c>
    </row>
    <row r="18642" spans="1:14" x14ac:dyDescent="0.2">
      <c r="A18642">
        <v>312550</v>
      </c>
      <c r="B18642" t="s">
        <v>2558</v>
      </c>
      <c r="C18642" t="s">
        <v>98</v>
      </c>
      <c r="D18642">
        <v>2000</v>
      </c>
      <c r="H18642">
        <v>2963</v>
      </c>
      <c r="I18642">
        <v>1724</v>
      </c>
      <c r="N18642">
        <f>COUNTIF(Cod_Mun_Norte!B:B,DADOS_SNIS_Minas!A18642)</f>
        <v>0</v>
      </c>
    </row>
    <row r="18643" spans="1:14" x14ac:dyDescent="0.2">
      <c r="A18643">
        <v>312550</v>
      </c>
      <c r="B18643" t="s">
        <v>2558</v>
      </c>
      <c r="C18643" t="s">
        <v>98</v>
      </c>
      <c r="D18643">
        <v>1999</v>
      </c>
      <c r="H18643">
        <v>3190</v>
      </c>
      <c r="I18643">
        <v>1670</v>
      </c>
      <c r="N18643">
        <f>COUNTIF(Cod_Mun_Norte!B:B,DADOS_SNIS_Minas!A18643)</f>
        <v>0</v>
      </c>
    </row>
    <row r="18644" spans="1:14" x14ac:dyDescent="0.2">
      <c r="A18644">
        <v>312550</v>
      </c>
      <c r="B18644" t="s">
        <v>2558</v>
      </c>
      <c r="C18644" t="s">
        <v>98</v>
      </c>
      <c r="D18644">
        <v>1998</v>
      </c>
      <c r="H18644">
        <v>3161</v>
      </c>
      <c r="I18644">
        <v>1654</v>
      </c>
      <c r="N18644">
        <f>COUNTIF(Cod_Mun_Norte!B:B,DADOS_SNIS_Minas!A18644)</f>
        <v>0</v>
      </c>
    </row>
    <row r="18645" spans="1:14" x14ac:dyDescent="0.2">
      <c r="A18645">
        <v>312550</v>
      </c>
      <c r="B18645" t="s">
        <v>2558</v>
      </c>
      <c r="C18645" t="s">
        <v>98</v>
      </c>
      <c r="D18645">
        <v>1997</v>
      </c>
      <c r="H18645">
        <v>3133</v>
      </c>
      <c r="I18645">
        <v>1640</v>
      </c>
      <c r="N18645">
        <f>COUNTIF(Cod_Mun_Norte!B:B,DADOS_SNIS_Minas!A18645)</f>
        <v>0</v>
      </c>
    </row>
    <row r="18646" spans="1:14" x14ac:dyDescent="0.2">
      <c r="A18646">
        <v>312550</v>
      </c>
      <c r="B18646" t="s">
        <v>2558</v>
      </c>
      <c r="C18646" t="s">
        <v>98</v>
      </c>
      <c r="D18646">
        <v>1996</v>
      </c>
      <c r="H18646">
        <v>3099</v>
      </c>
      <c r="I18646">
        <v>1622</v>
      </c>
      <c r="N18646">
        <f>COUNTIF(Cod_Mun_Norte!B:B,DADOS_SNIS_Minas!A18646)</f>
        <v>0</v>
      </c>
    </row>
    <row r="18647" spans="1:14" x14ac:dyDescent="0.2">
      <c r="A18647">
        <v>312550</v>
      </c>
      <c r="B18647" t="s">
        <v>2558</v>
      </c>
      <c r="C18647" t="s">
        <v>98</v>
      </c>
      <c r="D18647">
        <v>1995</v>
      </c>
      <c r="H18647">
        <v>3028</v>
      </c>
      <c r="I18647">
        <v>1585</v>
      </c>
      <c r="N18647">
        <f>COUNTIF(Cod_Mun_Norte!B:B,DADOS_SNIS_Minas!A18647)</f>
        <v>0</v>
      </c>
    </row>
    <row r="18648" spans="1:14" x14ac:dyDescent="0.2">
      <c r="A18648">
        <v>316200</v>
      </c>
      <c r="B18648" t="s">
        <v>2560</v>
      </c>
      <c r="C18648" t="s">
        <v>98</v>
      </c>
      <c r="D18648">
        <v>2020</v>
      </c>
      <c r="E18648" t="s">
        <v>2561</v>
      </c>
      <c r="F18648" t="s">
        <v>354</v>
      </c>
      <c r="G18648" t="s">
        <v>355</v>
      </c>
      <c r="H18648">
        <v>25561</v>
      </c>
      <c r="I18648">
        <v>21109</v>
      </c>
      <c r="J18648">
        <v>18868</v>
      </c>
      <c r="K18648">
        <v>18868</v>
      </c>
      <c r="L18648">
        <v>89.4</v>
      </c>
      <c r="M18648">
        <v>73.819999999999993</v>
      </c>
      <c r="N18648">
        <f>COUNTIF(Cod_Mun_Norte!B:B,DADOS_SNIS_Minas!A18648)</f>
        <v>0</v>
      </c>
    </row>
    <row r="18649" spans="1:14" x14ac:dyDescent="0.2">
      <c r="A18649">
        <v>316200</v>
      </c>
      <c r="B18649" t="s">
        <v>2560</v>
      </c>
      <c r="C18649" t="s">
        <v>98</v>
      </c>
      <c r="D18649">
        <v>2019</v>
      </c>
      <c r="E18649" t="s">
        <v>361</v>
      </c>
      <c r="F18649" t="s">
        <v>362</v>
      </c>
      <c r="G18649" t="s">
        <v>119</v>
      </c>
      <c r="H18649">
        <v>25449</v>
      </c>
      <c r="I18649">
        <v>21016</v>
      </c>
      <c r="J18649">
        <v>18509</v>
      </c>
      <c r="K18649">
        <v>18509</v>
      </c>
      <c r="L18649">
        <v>88.1</v>
      </c>
      <c r="M18649">
        <v>72.73</v>
      </c>
      <c r="N18649">
        <f>COUNTIF(Cod_Mun_Norte!B:B,DADOS_SNIS_Minas!A18649)</f>
        <v>0</v>
      </c>
    </row>
    <row r="18650" spans="1:14" x14ac:dyDescent="0.2">
      <c r="A18650">
        <v>316200</v>
      </c>
      <c r="B18650" t="s">
        <v>2560</v>
      </c>
      <c r="C18650" t="s">
        <v>98</v>
      </c>
      <c r="D18650">
        <v>2018</v>
      </c>
      <c r="E18650" t="s">
        <v>2562</v>
      </c>
      <c r="F18650" t="s">
        <v>354</v>
      </c>
      <c r="H18650">
        <v>25332</v>
      </c>
      <c r="I18650">
        <v>20920</v>
      </c>
      <c r="J18650">
        <v>18483</v>
      </c>
      <c r="K18650">
        <v>18483</v>
      </c>
      <c r="L18650">
        <v>88.4</v>
      </c>
      <c r="M18650">
        <v>72.959999999999994</v>
      </c>
      <c r="N18650">
        <f>COUNTIF(Cod_Mun_Norte!B:B,DADOS_SNIS_Minas!A18650)</f>
        <v>0</v>
      </c>
    </row>
    <row r="18651" spans="1:14" x14ac:dyDescent="0.2">
      <c r="A18651">
        <v>316200</v>
      </c>
      <c r="B18651" t="s">
        <v>2560</v>
      </c>
      <c r="C18651" t="s">
        <v>98</v>
      </c>
      <c r="D18651">
        <v>2017</v>
      </c>
      <c r="E18651" t="s">
        <v>2563</v>
      </c>
      <c r="F18651" t="s">
        <v>357</v>
      </c>
      <c r="H18651">
        <v>25517</v>
      </c>
      <c r="I18651">
        <v>21072</v>
      </c>
      <c r="J18651">
        <v>18421</v>
      </c>
      <c r="K18651">
        <v>18421</v>
      </c>
      <c r="L18651">
        <v>87.4</v>
      </c>
      <c r="M18651">
        <v>72.19</v>
      </c>
      <c r="N18651">
        <f>COUNTIF(Cod_Mun_Norte!B:B,DADOS_SNIS_Minas!A18651)</f>
        <v>0</v>
      </c>
    </row>
    <row r="18652" spans="1:14" x14ac:dyDescent="0.2">
      <c r="A18652">
        <v>316200</v>
      </c>
      <c r="B18652" t="s">
        <v>2560</v>
      </c>
      <c r="C18652" t="s">
        <v>98</v>
      </c>
      <c r="D18652">
        <v>2016</v>
      </c>
      <c r="E18652" t="s">
        <v>2563</v>
      </c>
      <c r="F18652" t="s">
        <v>359</v>
      </c>
      <c r="H18652">
        <v>25399</v>
      </c>
      <c r="I18652">
        <v>20975</v>
      </c>
      <c r="J18652">
        <v>18440</v>
      </c>
      <c r="K18652">
        <v>18440</v>
      </c>
      <c r="L18652">
        <v>87.9</v>
      </c>
      <c r="M18652">
        <v>72.599999999999994</v>
      </c>
      <c r="N18652">
        <f>COUNTIF(Cod_Mun_Norte!B:B,DADOS_SNIS_Minas!A18652)</f>
        <v>0</v>
      </c>
    </row>
    <row r="18653" spans="1:14" x14ac:dyDescent="0.2">
      <c r="A18653">
        <v>316200</v>
      </c>
      <c r="B18653" t="s">
        <v>2560</v>
      </c>
      <c r="C18653" t="s">
        <v>98</v>
      </c>
      <c r="D18653">
        <v>2015</v>
      </c>
      <c r="E18653" t="s">
        <v>2564</v>
      </c>
      <c r="F18653" t="s">
        <v>364</v>
      </c>
      <c r="H18653">
        <v>25274</v>
      </c>
      <c r="I18653">
        <v>20872</v>
      </c>
      <c r="J18653">
        <v>18305</v>
      </c>
      <c r="K18653">
        <v>18305</v>
      </c>
      <c r="L18653">
        <v>87.7</v>
      </c>
      <c r="M18653">
        <v>72.430000000000007</v>
      </c>
      <c r="N18653">
        <f>COUNTIF(Cod_Mun_Norte!B:B,DADOS_SNIS_Minas!A18653)</f>
        <v>0</v>
      </c>
    </row>
    <row r="18654" spans="1:14" x14ac:dyDescent="0.2">
      <c r="A18654">
        <v>316200</v>
      </c>
      <c r="B18654" t="s">
        <v>2560</v>
      </c>
      <c r="C18654" t="s">
        <v>98</v>
      </c>
      <c r="D18654">
        <v>2014</v>
      </c>
      <c r="E18654" t="s">
        <v>2564</v>
      </c>
      <c r="F18654" t="s">
        <v>364</v>
      </c>
      <c r="H18654">
        <v>25143</v>
      </c>
      <c r="I18654">
        <v>20764</v>
      </c>
      <c r="J18654">
        <v>20764</v>
      </c>
      <c r="K18654">
        <v>20764</v>
      </c>
      <c r="L18654">
        <v>100</v>
      </c>
      <c r="M18654">
        <v>82.58</v>
      </c>
      <c r="N18654">
        <f>COUNTIF(Cod_Mun_Norte!B:B,DADOS_SNIS_Minas!A18654)</f>
        <v>0</v>
      </c>
    </row>
    <row r="18655" spans="1:14" x14ac:dyDescent="0.2">
      <c r="A18655">
        <v>316200</v>
      </c>
      <c r="B18655" t="s">
        <v>2560</v>
      </c>
      <c r="C18655" t="s">
        <v>98</v>
      </c>
      <c r="D18655">
        <v>2013</v>
      </c>
      <c r="E18655" t="s">
        <v>361</v>
      </c>
      <c r="F18655" t="s">
        <v>362</v>
      </c>
      <c r="H18655">
        <v>25007</v>
      </c>
      <c r="I18655">
        <v>20651</v>
      </c>
      <c r="J18655">
        <v>20651</v>
      </c>
      <c r="K18655">
        <v>20651</v>
      </c>
      <c r="L18655">
        <v>100</v>
      </c>
      <c r="M18655">
        <v>82.58</v>
      </c>
      <c r="N18655">
        <f>COUNTIF(Cod_Mun_Norte!B:B,DADOS_SNIS_Minas!A18655)</f>
        <v>0</v>
      </c>
    </row>
    <row r="18656" spans="1:14" x14ac:dyDescent="0.2">
      <c r="A18656">
        <v>316200</v>
      </c>
      <c r="B18656" t="s">
        <v>2560</v>
      </c>
      <c r="C18656" t="s">
        <v>98</v>
      </c>
      <c r="D18656">
        <v>2012</v>
      </c>
      <c r="E18656" t="s">
        <v>361</v>
      </c>
      <c r="F18656" t="s">
        <v>362</v>
      </c>
      <c r="H18656">
        <v>24148</v>
      </c>
      <c r="I18656">
        <v>19942</v>
      </c>
      <c r="J18656">
        <v>19942</v>
      </c>
      <c r="K18656">
        <v>19942</v>
      </c>
      <c r="L18656">
        <v>100</v>
      </c>
      <c r="M18656">
        <v>82.58</v>
      </c>
      <c r="N18656">
        <f>COUNTIF(Cod_Mun_Norte!B:B,DADOS_SNIS_Minas!A18656)</f>
        <v>0</v>
      </c>
    </row>
    <row r="18657" spans="1:14" x14ac:dyDescent="0.2">
      <c r="A18657">
        <v>316200</v>
      </c>
      <c r="B18657" t="s">
        <v>2560</v>
      </c>
      <c r="C18657" t="s">
        <v>98</v>
      </c>
      <c r="D18657">
        <v>2011</v>
      </c>
      <c r="E18657" t="s">
        <v>361</v>
      </c>
      <c r="F18657" t="s">
        <v>362</v>
      </c>
      <c r="H18657">
        <v>24029</v>
      </c>
      <c r="I18657">
        <v>19844</v>
      </c>
      <c r="J18657">
        <v>19844</v>
      </c>
      <c r="K18657">
        <v>19844</v>
      </c>
      <c r="L18657">
        <v>100</v>
      </c>
      <c r="M18657">
        <v>82.58</v>
      </c>
      <c r="N18657">
        <f>COUNTIF(Cod_Mun_Norte!B:B,DADOS_SNIS_Minas!A18657)</f>
        <v>0</v>
      </c>
    </row>
    <row r="18658" spans="1:14" x14ac:dyDescent="0.2">
      <c r="A18658">
        <v>316200</v>
      </c>
      <c r="B18658" t="s">
        <v>2560</v>
      </c>
      <c r="C18658" t="s">
        <v>98</v>
      </c>
      <c r="D18658">
        <v>2010</v>
      </c>
      <c r="E18658" t="s">
        <v>2564</v>
      </c>
      <c r="F18658" t="s">
        <v>364</v>
      </c>
      <c r="H18658">
        <v>23906</v>
      </c>
      <c r="I18658">
        <v>19742</v>
      </c>
      <c r="J18658">
        <v>19742</v>
      </c>
      <c r="K18658">
        <v>19742</v>
      </c>
      <c r="L18658">
        <v>100</v>
      </c>
      <c r="M18658">
        <v>82.58</v>
      </c>
      <c r="N18658">
        <f>COUNTIF(Cod_Mun_Norte!B:B,DADOS_SNIS_Minas!A18658)</f>
        <v>0</v>
      </c>
    </row>
    <row r="18659" spans="1:14" x14ac:dyDescent="0.2">
      <c r="A18659">
        <v>316200</v>
      </c>
      <c r="B18659" t="s">
        <v>2560</v>
      </c>
      <c r="C18659" t="s">
        <v>98</v>
      </c>
      <c r="D18659">
        <v>2009</v>
      </c>
      <c r="E18659" t="s">
        <v>361</v>
      </c>
      <c r="F18659" t="s">
        <v>362</v>
      </c>
      <c r="H18659">
        <v>23627</v>
      </c>
      <c r="I18659">
        <v>19293</v>
      </c>
      <c r="J18659">
        <v>21144</v>
      </c>
      <c r="K18659">
        <v>21144</v>
      </c>
      <c r="L18659">
        <v>100</v>
      </c>
      <c r="M18659">
        <v>89.49</v>
      </c>
      <c r="N18659">
        <f>COUNTIF(Cod_Mun_Norte!B:B,DADOS_SNIS_Minas!A18659)</f>
        <v>0</v>
      </c>
    </row>
    <row r="18660" spans="1:14" x14ac:dyDescent="0.2">
      <c r="A18660">
        <v>316200</v>
      </c>
      <c r="B18660" t="s">
        <v>2560</v>
      </c>
      <c r="C18660" t="s">
        <v>98</v>
      </c>
      <c r="D18660">
        <v>2008</v>
      </c>
      <c r="E18660" t="s">
        <v>361</v>
      </c>
      <c r="F18660" t="s">
        <v>362</v>
      </c>
      <c r="H18660">
        <v>23523</v>
      </c>
      <c r="I18660">
        <v>19208</v>
      </c>
      <c r="J18660">
        <v>20720</v>
      </c>
      <c r="K18660">
        <v>20720</v>
      </c>
      <c r="L18660">
        <v>100</v>
      </c>
      <c r="M18660">
        <v>88.08</v>
      </c>
      <c r="N18660">
        <f>COUNTIF(Cod_Mun_Norte!B:B,DADOS_SNIS_Minas!A18660)</f>
        <v>0</v>
      </c>
    </row>
    <row r="18661" spans="1:14" x14ac:dyDescent="0.2">
      <c r="A18661">
        <v>316200</v>
      </c>
      <c r="B18661" t="s">
        <v>2560</v>
      </c>
      <c r="C18661" t="s">
        <v>98</v>
      </c>
      <c r="D18661">
        <v>2007</v>
      </c>
      <c r="E18661" t="s">
        <v>361</v>
      </c>
      <c r="F18661" t="s">
        <v>362</v>
      </c>
      <c r="H18661">
        <v>22751</v>
      </c>
      <c r="I18661">
        <v>18578</v>
      </c>
      <c r="J18661">
        <v>20571</v>
      </c>
      <c r="K18661">
        <v>20571</v>
      </c>
      <c r="L18661">
        <v>100</v>
      </c>
      <c r="M18661">
        <v>90.42</v>
      </c>
      <c r="N18661">
        <f>COUNTIF(Cod_Mun_Norte!B:B,DADOS_SNIS_Minas!A18661)</f>
        <v>0</v>
      </c>
    </row>
    <row r="18662" spans="1:14" x14ac:dyDescent="0.2">
      <c r="A18662">
        <v>316200</v>
      </c>
      <c r="B18662" t="s">
        <v>2560</v>
      </c>
      <c r="C18662" t="s">
        <v>98</v>
      </c>
      <c r="D18662">
        <v>2006</v>
      </c>
      <c r="E18662" t="s">
        <v>361</v>
      </c>
      <c r="F18662" t="s">
        <v>362</v>
      </c>
      <c r="H18662">
        <v>24301</v>
      </c>
      <c r="I18662">
        <v>19752</v>
      </c>
      <c r="J18662">
        <v>20136</v>
      </c>
      <c r="K18662">
        <v>20136</v>
      </c>
      <c r="L18662">
        <v>100</v>
      </c>
      <c r="M18662">
        <v>82.86</v>
      </c>
      <c r="N18662">
        <f>COUNTIF(Cod_Mun_Norte!B:B,DADOS_SNIS_Minas!A18662)</f>
        <v>0</v>
      </c>
    </row>
    <row r="18663" spans="1:14" x14ac:dyDescent="0.2">
      <c r="A18663">
        <v>316200</v>
      </c>
      <c r="B18663" t="s">
        <v>2560</v>
      </c>
      <c r="C18663" t="s">
        <v>98</v>
      </c>
      <c r="D18663">
        <v>2005</v>
      </c>
      <c r="E18663" t="s">
        <v>361</v>
      </c>
      <c r="F18663" t="s">
        <v>362</v>
      </c>
      <c r="H18663">
        <v>23998</v>
      </c>
      <c r="I18663">
        <v>19506</v>
      </c>
      <c r="J18663">
        <v>19789</v>
      </c>
      <c r="K18663">
        <v>19789</v>
      </c>
      <c r="L18663">
        <v>100</v>
      </c>
      <c r="M18663">
        <v>82.46</v>
      </c>
      <c r="N18663">
        <f>COUNTIF(Cod_Mun_Norte!B:B,DADOS_SNIS_Minas!A18663)</f>
        <v>0</v>
      </c>
    </row>
    <row r="18664" spans="1:14" x14ac:dyDescent="0.2">
      <c r="A18664">
        <v>316200</v>
      </c>
      <c r="B18664" t="s">
        <v>2560</v>
      </c>
      <c r="C18664" t="s">
        <v>98</v>
      </c>
      <c r="D18664">
        <v>2004</v>
      </c>
      <c r="E18664" t="s">
        <v>361</v>
      </c>
      <c r="F18664" t="s">
        <v>362</v>
      </c>
      <c r="H18664">
        <v>23692</v>
      </c>
      <c r="I18664">
        <v>19257</v>
      </c>
      <c r="N18664">
        <f>COUNTIF(Cod_Mun_Norte!B:B,DADOS_SNIS_Minas!A18664)</f>
        <v>0</v>
      </c>
    </row>
    <row r="18665" spans="1:14" x14ac:dyDescent="0.2">
      <c r="A18665">
        <v>316200</v>
      </c>
      <c r="B18665" t="s">
        <v>2560</v>
      </c>
      <c r="C18665" t="s">
        <v>98</v>
      </c>
      <c r="D18665">
        <v>2003</v>
      </c>
      <c r="E18665" t="s">
        <v>361</v>
      </c>
      <c r="F18665" t="s">
        <v>362</v>
      </c>
      <c r="H18665">
        <v>23139</v>
      </c>
      <c r="I18665">
        <v>18807</v>
      </c>
      <c r="N18665">
        <f>COUNTIF(Cod_Mun_Norte!B:B,DADOS_SNIS_Minas!A18665)</f>
        <v>0</v>
      </c>
    </row>
    <row r="18666" spans="1:14" x14ac:dyDescent="0.2">
      <c r="A18666">
        <v>316200</v>
      </c>
      <c r="B18666" t="s">
        <v>2560</v>
      </c>
      <c r="C18666" t="s">
        <v>98</v>
      </c>
      <c r="D18666">
        <v>2002</v>
      </c>
      <c r="E18666" t="s">
        <v>361</v>
      </c>
      <c r="F18666" t="s">
        <v>362</v>
      </c>
      <c r="H18666">
        <v>22875</v>
      </c>
      <c r="I18666">
        <v>18593</v>
      </c>
      <c r="N18666">
        <f>COUNTIF(Cod_Mun_Norte!B:B,DADOS_SNIS_Minas!A18666)</f>
        <v>0</v>
      </c>
    </row>
    <row r="18667" spans="1:14" x14ac:dyDescent="0.2">
      <c r="A18667">
        <v>316200</v>
      </c>
      <c r="B18667" t="s">
        <v>2560</v>
      </c>
      <c r="C18667" t="s">
        <v>98</v>
      </c>
      <c r="D18667">
        <v>2001</v>
      </c>
      <c r="E18667" t="s">
        <v>361</v>
      </c>
      <c r="F18667" t="s">
        <v>362</v>
      </c>
      <c r="H18667">
        <v>22626</v>
      </c>
      <c r="I18667">
        <v>18390</v>
      </c>
      <c r="N18667">
        <f>COUNTIF(Cod_Mun_Norte!B:B,DADOS_SNIS_Minas!A18667)</f>
        <v>0</v>
      </c>
    </row>
    <row r="18668" spans="1:14" x14ac:dyDescent="0.2">
      <c r="A18668">
        <v>316200</v>
      </c>
      <c r="B18668" t="s">
        <v>2560</v>
      </c>
      <c r="C18668" t="s">
        <v>98</v>
      </c>
      <c r="D18668">
        <v>2000</v>
      </c>
      <c r="E18668" t="s">
        <v>361</v>
      </c>
      <c r="F18668" t="s">
        <v>362</v>
      </c>
      <c r="H18668">
        <v>22308</v>
      </c>
      <c r="I18668">
        <v>18132</v>
      </c>
      <c r="N18668">
        <f>COUNTIF(Cod_Mun_Norte!B:B,DADOS_SNIS_Minas!A18668)</f>
        <v>0</v>
      </c>
    </row>
    <row r="18669" spans="1:14" x14ac:dyDescent="0.2">
      <c r="A18669">
        <v>316200</v>
      </c>
      <c r="B18669" t="s">
        <v>2560</v>
      </c>
      <c r="C18669" t="s">
        <v>98</v>
      </c>
      <c r="D18669">
        <v>1999</v>
      </c>
      <c r="E18669" t="s">
        <v>361</v>
      </c>
      <c r="F18669" t="s">
        <v>362</v>
      </c>
      <c r="H18669">
        <v>21308</v>
      </c>
      <c r="I18669">
        <v>17309</v>
      </c>
      <c r="N18669">
        <f>COUNTIF(Cod_Mun_Norte!B:B,DADOS_SNIS_Minas!A18669)</f>
        <v>0</v>
      </c>
    </row>
    <row r="18670" spans="1:14" x14ac:dyDescent="0.2">
      <c r="A18670">
        <v>316200</v>
      </c>
      <c r="B18670" t="s">
        <v>2560</v>
      </c>
      <c r="C18670" t="s">
        <v>98</v>
      </c>
      <c r="D18670">
        <v>1998</v>
      </c>
      <c r="E18670" t="s">
        <v>361</v>
      </c>
      <c r="F18670" t="s">
        <v>362</v>
      </c>
      <c r="H18670">
        <v>21104</v>
      </c>
      <c r="I18670">
        <v>17143</v>
      </c>
      <c r="N18670">
        <f>COUNTIF(Cod_Mun_Norte!B:B,DADOS_SNIS_Minas!A18670)</f>
        <v>0</v>
      </c>
    </row>
    <row r="18671" spans="1:14" x14ac:dyDescent="0.2">
      <c r="A18671">
        <v>316200</v>
      </c>
      <c r="B18671" t="s">
        <v>2560</v>
      </c>
      <c r="C18671" t="s">
        <v>98</v>
      </c>
      <c r="D18671">
        <v>1997</v>
      </c>
      <c r="H18671">
        <v>20900</v>
      </c>
      <c r="I18671">
        <v>16978</v>
      </c>
      <c r="N18671">
        <f>COUNTIF(Cod_Mun_Norte!B:B,DADOS_SNIS_Minas!A18671)</f>
        <v>0</v>
      </c>
    </row>
    <row r="18672" spans="1:14" x14ac:dyDescent="0.2">
      <c r="A18672">
        <v>316200</v>
      </c>
      <c r="B18672" t="s">
        <v>2560</v>
      </c>
      <c r="C18672" t="s">
        <v>98</v>
      </c>
      <c r="D18672">
        <v>1996</v>
      </c>
      <c r="H18672">
        <v>20659</v>
      </c>
      <c r="I18672">
        <v>16782</v>
      </c>
      <c r="N18672">
        <f>COUNTIF(Cod_Mun_Norte!B:B,DADOS_SNIS_Minas!A18672)</f>
        <v>0</v>
      </c>
    </row>
    <row r="18673" spans="1:14" x14ac:dyDescent="0.2">
      <c r="A18673">
        <v>316200</v>
      </c>
      <c r="B18673" t="s">
        <v>2560</v>
      </c>
      <c r="C18673" t="s">
        <v>98</v>
      </c>
      <c r="D18673">
        <v>1995</v>
      </c>
      <c r="H18673">
        <v>20314</v>
      </c>
      <c r="I18673">
        <v>16502</v>
      </c>
      <c r="N18673">
        <f>COUNTIF(Cod_Mun_Norte!B:B,DADOS_SNIS_Minas!A18673)</f>
        <v>0</v>
      </c>
    </row>
    <row r="18674" spans="1:14" x14ac:dyDescent="0.2">
      <c r="A18674">
        <v>316210</v>
      </c>
      <c r="B18674" t="s">
        <v>2565</v>
      </c>
      <c r="C18674" t="s">
        <v>98</v>
      </c>
      <c r="D18674">
        <v>2020</v>
      </c>
      <c r="E18674" t="s">
        <v>2566</v>
      </c>
      <c r="F18674" t="s">
        <v>367</v>
      </c>
      <c r="G18674" t="s">
        <v>368</v>
      </c>
      <c r="H18674">
        <v>35782</v>
      </c>
      <c r="I18674">
        <v>33805</v>
      </c>
      <c r="J18674">
        <v>32487</v>
      </c>
      <c r="K18674">
        <v>32487</v>
      </c>
      <c r="L18674">
        <v>96.1</v>
      </c>
      <c r="M18674">
        <v>90.79</v>
      </c>
      <c r="N18674">
        <f>COUNTIF(Cod_Mun_Norte!B:B,DADOS_SNIS_Minas!A18674)</f>
        <v>0</v>
      </c>
    </row>
    <row r="18675" spans="1:14" x14ac:dyDescent="0.2">
      <c r="A18675">
        <v>316210</v>
      </c>
      <c r="B18675" t="s">
        <v>2565</v>
      </c>
      <c r="C18675" t="s">
        <v>98</v>
      </c>
      <c r="D18675">
        <v>2019</v>
      </c>
      <c r="E18675" t="s">
        <v>2566</v>
      </c>
      <c r="F18675" t="s">
        <v>367</v>
      </c>
      <c r="G18675" t="s">
        <v>368</v>
      </c>
      <c r="H18675">
        <v>35469</v>
      </c>
      <c r="I18675">
        <v>33509</v>
      </c>
      <c r="J18675">
        <v>32144</v>
      </c>
      <c r="K18675">
        <v>32144</v>
      </c>
      <c r="L18675">
        <v>95.9</v>
      </c>
      <c r="M18675">
        <v>90.63</v>
      </c>
      <c r="N18675">
        <f>COUNTIF(Cod_Mun_Norte!B:B,DADOS_SNIS_Minas!A18675)</f>
        <v>0</v>
      </c>
    </row>
    <row r="18676" spans="1:14" x14ac:dyDescent="0.2">
      <c r="A18676">
        <v>316210</v>
      </c>
      <c r="B18676" t="s">
        <v>2565</v>
      </c>
      <c r="C18676" t="s">
        <v>98</v>
      </c>
      <c r="D18676">
        <v>2018</v>
      </c>
      <c r="E18676" t="s">
        <v>2566</v>
      </c>
      <c r="F18676" t="s">
        <v>367</v>
      </c>
      <c r="H18676">
        <v>35145</v>
      </c>
      <c r="I18676">
        <v>33203</v>
      </c>
      <c r="J18676">
        <v>31943</v>
      </c>
      <c r="K18676">
        <v>31943</v>
      </c>
      <c r="L18676">
        <v>96.2</v>
      </c>
      <c r="M18676">
        <v>90.89</v>
      </c>
      <c r="N18676">
        <f>COUNTIF(Cod_Mun_Norte!B:B,DADOS_SNIS_Minas!A18676)</f>
        <v>0</v>
      </c>
    </row>
    <row r="18677" spans="1:14" x14ac:dyDescent="0.2">
      <c r="A18677">
        <v>316210</v>
      </c>
      <c r="B18677" t="s">
        <v>2565</v>
      </c>
      <c r="C18677" t="s">
        <v>98</v>
      </c>
      <c r="D18677">
        <v>2017</v>
      </c>
      <c r="E18677" t="s">
        <v>2566</v>
      </c>
      <c r="F18677" t="s">
        <v>367</v>
      </c>
      <c r="H18677">
        <v>35016</v>
      </c>
      <c r="I18677">
        <v>33081</v>
      </c>
      <c r="J18677">
        <v>31722</v>
      </c>
      <c r="K18677">
        <v>31722</v>
      </c>
      <c r="L18677">
        <v>95.9</v>
      </c>
      <c r="M18677">
        <v>90.59</v>
      </c>
      <c r="N18677">
        <f>COUNTIF(Cod_Mun_Norte!B:B,DADOS_SNIS_Minas!A18677)</f>
        <v>0</v>
      </c>
    </row>
    <row r="18678" spans="1:14" x14ac:dyDescent="0.2">
      <c r="A18678">
        <v>316210</v>
      </c>
      <c r="B18678" t="s">
        <v>2565</v>
      </c>
      <c r="C18678" t="s">
        <v>98</v>
      </c>
      <c r="D18678">
        <v>2016</v>
      </c>
      <c r="E18678" t="s">
        <v>2566</v>
      </c>
      <c r="F18678" t="s">
        <v>367</v>
      </c>
      <c r="H18678">
        <v>34728</v>
      </c>
      <c r="I18678">
        <v>32809</v>
      </c>
      <c r="J18678">
        <v>31412</v>
      </c>
      <c r="K18678">
        <v>31412</v>
      </c>
      <c r="L18678">
        <v>95.7</v>
      </c>
      <c r="M18678">
        <v>90.45</v>
      </c>
      <c r="N18678">
        <f>COUNTIF(Cod_Mun_Norte!B:B,DADOS_SNIS_Minas!A18678)</f>
        <v>0</v>
      </c>
    </row>
    <row r="18679" spans="1:14" x14ac:dyDescent="0.2">
      <c r="A18679">
        <v>316210</v>
      </c>
      <c r="B18679" t="s">
        <v>2565</v>
      </c>
      <c r="C18679" t="s">
        <v>98</v>
      </c>
      <c r="D18679">
        <v>2015</v>
      </c>
      <c r="E18679" t="s">
        <v>2566</v>
      </c>
      <c r="F18679" t="s">
        <v>367</v>
      </c>
      <c r="H18679">
        <v>34425</v>
      </c>
      <c r="I18679">
        <v>32523</v>
      </c>
      <c r="J18679">
        <v>31147</v>
      </c>
      <c r="K18679">
        <v>31147</v>
      </c>
      <c r="L18679">
        <v>95.8</v>
      </c>
      <c r="M18679">
        <v>90.48</v>
      </c>
      <c r="N18679">
        <f>COUNTIF(Cod_Mun_Norte!B:B,DADOS_SNIS_Minas!A18679)</f>
        <v>0</v>
      </c>
    </row>
    <row r="18680" spans="1:14" x14ac:dyDescent="0.2">
      <c r="A18680">
        <v>316210</v>
      </c>
      <c r="B18680" t="s">
        <v>2565</v>
      </c>
      <c r="C18680" t="s">
        <v>98</v>
      </c>
      <c r="D18680">
        <v>2014</v>
      </c>
      <c r="E18680" t="s">
        <v>2567</v>
      </c>
      <c r="F18680" t="s">
        <v>367</v>
      </c>
      <c r="H18680">
        <v>34107</v>
      </c>
      <c r="I18680">
        <v>32223</v>
      </c>
      <c r="J18680">
        <v>32223</v>
      </c>
      <c r="K18680">
        <v>32223</v>
      </c>
      <c r="L18680">
        <v>100</v>
      </c>
      <c r="M18680">
        <v>94.48</v>
      </c>
      <c r="N18680">
        <f>COUNTIF(Cod_Mun_Norte!B:B,DADOS_SNIS_Minas!A18680)</f>
        <v>0</v>
      </c>
    </row>
    <row r="18681" spans="1:14" x14ac:dyDescent="0.2">
      <c r="A18681">
        <v>316210</v>
      </c>
      <c r="B18681" t="s">
        <v>2565</v>
      </c>
      <c r="C18681" t="s">
        <v>98</v>
      </c>
      <c r="D18681">
        <v>2013</v>
      </c>
      <c r="E18681" t="s">
        <v>2566</v>
      </c>
      <c r="F18681" t="s">
        <v>367</v>
      </c>
      <c r="H18681">
        <v>33774</v>
      </c>
      <c r="I18681">
        <v>31908</v>
      </c>
      <c r="J18681">
        <v>31908</v>
      </c>
      <c r="K18681">
        <v>31908</v>
      </c>
      <c r="L18681">
        <v>100</v>
      </c>
      <c r="M18681">
        <v>94.48</v>
      </c>
      <c r="N18681">
        <f>COUNTIF(Cod_Mun_Norte!B:B,DADOS_SNIS_Minas!A18681)</f>
        <v>0</v>
      </c>
    </row>
    <row r="18682" spans="1:14" x14ac:dyDescent="0.2">
      <c r="A18682">
        <v>316210</v>
      </c>
      <c r="B18682" t="s">
        <v>2565</v>
      </c>
      <c r="C18682" t="s">
        <v>98</v>
      </c>
      <c r="D18682">
        <v>2012</v>
      </c>
      <c r="E18682" t="s">
        <v>2567</v>
      </c>
      <c r="F18682" t="s">
        <v>367</v>
      </c>
      <c r="H18682">
        <v>32452</v>
      </c>
      <c r="I18682">
        <v>30659</v>
      </c>
      <c r="J18682">
        <v>30659</v>
      </c>
      <c r="K18682">
        <v>30659</v>
      </c>
      <c r="L18682">
        <v>100</v>
      </c>
      <c r="M18682">
        <v>94.47</v>
      </c>
      <c r="N18682">
        <f>COUNTIF(Cod_Mun_Norte!B:B,DADOS_SNIS_Minas!A18682)</f>
        <v>0</v>
      </c>
    </row>
    <row r="18683" spans="1:14" x14ac:dyDescent="0.2">
      <c r="A18683">
        <v>316210</v>
      </c>
      <c r="B18683" t="s">
        <v>2565</v>
      </c>
      <c r="C18683" t="s">
        <v>98</v>
      </c>
      <c r="D18683">
        <v>2011</v>
      </c>
      <c r="E18683" t="s">
        <v>361</v>
      </c>
      <c r="F18683" t="s">
        <v>99</v>
      </c>
      <c r="H18683">
        <v>32141</v>
      </c>
      <c r="I18683">
        <v>30365</v>
      </c>
      <c r="J18683">
        <v>30365</v>
      </c>
      <c r="K18683">
        <v>30365</v>
      </c>
      <c r="L18683">
        <v>100</v>
      </c>
      <c r="M18683">
        <v>94.47</v>
      </c>
      <c r="N18683">
        <f>COUNTIF(Cod_Mun_Norte!B:B,DADOS_SNIS_Minas!A18683)</f>
        <v>0</v>
      </c>
    </row>
    <row r="18684" spans="1:14" x14ac:dyDescent="0.2">
      <c r="A18684">
        <v>316210</v>
      </c>
      <c r="B18684" t="s">
        <v>2565</v>
      </c>
      <c r="C18684" t="s">
        <v>98</v>
      </c>
      <c r="D18684">
        <v>2010</v>
      </c>
      <c r="E18684" t="s">
        <v>2567</v>
      </c>
      <c r="F18684" t="s">
        <v>367</v>
      </c>
      <c r="H18684">
        <v>31819</v>
      </c>
      <c r="I18684">
        <v>30061</v>
      </c>
      <c r="J18684">
        <v>30061</v>
      </c>
      <c r="K18684">
        <v>30061</v>
      </c>
      <c r="L18684">
        <v>100</v>
      </c>
      <c r="M18684">
        <v>94.47</v>
      </c>
      <c r="N18684">
        <f>COUNTIF(Cod_Mun_Norte!B:B,DADOS_SNIS_Minas!A18684)</f>
        <v>0</v>
      </c>
    </row>
    <row r="18685" spans="1:14" x14ac:dyDescent="0.2">
      <c r="A18685">
        <v>316210</v>
      </c>
      <c r="B18685" t="s">
        <v>2565</v>
      </c>
      <c r="C18685" t="s">
        <v>98</v>
      </c>
      <c r="D18685">
        <v>2009</v>
      </c>
      <c r="E18685" t="s">
        <v>2567</v>
      </c>
      <c r="F18685" t="s">
        <v>367</v>
      </c>
      <c r="H18685">
        <v>32580</v>
      </c>
      <c r="I18685">
        <v>30559</v>
      </c>
      <c r="J18685">
        <v>30170</v>
      </c>
      <c r="K18685">
        <v>30170</v>
      </c>
      <c r="L18685">
        <v>98.7</v>
      </c>
      <c r="M18685">
        <v>92.6</v>
      </c>
      <c r="N18685">
        <f>COUNTIF(Cod_Mun_Norte!B:B,DADOS_SNIS_Minas!A18685)</f>
        <v>0</v>
      </c>
    </row>
    <row r="18686" spans="1:14" x14ac:dyDescent="0.2">
      <c r="A18686">
        <v>316210</v>
      </c>
      <c r="B18686" t="s">
        <v>2565</v>
      </c>
      <c r="C18686" t="s">
        <v>98</v>
      </c>
      <c r="D18686">
        <v>2008</v>
      </c>
      <c r="E18686" t="s">
        <v>361</v>
      </c>
      <c r="F18686" t="s">
        <v>99</v>
      </c>
      <c r="H18686">
        <v>32145</v>
      </c>
      <c r="I18686">
        <v>30151</v>
      </c>
      <c r="J18686">
        <v>29024</v>
      </c>
      <c r="K18686">
        <v>29024</v>
      </c>
      <c r="L18686">
        <v>96.3</v>
      </c>
      <c r="M18686">
        <v>90.29</v>
      </c>
      <c r="N18686">
        <f>COUNTIF(Cod_Mun_Norte!B:B,DADOS_SNIS_Minas!A18686)</f>
        <v>0</v>
      </c>
    </row>
    <row r="18687" spans="1:14" x14ac:dyDescent="0.2">
      <c r="A18687">
        <v>316210</v>
      </c>
      <c r="B18687" t="s">
        <v>2565</v>
      </c>
      <c r="C18687" t="s">
        <v>98</v>
      </c>
      <c r="D18687">
        <v>2007</v>
      </c>
      <c r="E18687" t="s">
        <v>361</v>
      </c>
      <c r="F18687" t="s">
        <v>362</v>
      </c>
      <c r="H18687">
        <v>30757</v>
      </c>
      <c r="I18687">
        <v>28849</v>
      </c>
      <c r="J18687">
        <v>28173</v>
      </c>
      <c r="K18687">
        <v>28173</v>
      </c>
      <c r="L18687">
        <v>97.7</v>
      </c>
      <c r="M18687">
        <v>91.6</v>
      </c>
      <c r="N18687">
        <f>COUNTIF(Cod_Mun_Norte!B:B,DADOS_SNIS_Minas!A18687)</f>
        <v>0</v>
      </c>
    </row>
    <row r="18688" spans="1:14" x14ac:dyDescent="0.2">
      <c r="A18688">
        <v>316210</v>
      </c>
      <c r="B18688" t="s">
        <v>2565</v>
      </c>
      <c r="C18688" t="s">
        <v>98</v>
      </c>
      <c r="D18688">
        <v>2006</v>
      </c>
      <c r="E18688" t="s">
        <v>361</v>
      </c>
      <c r="F18688" t="s">
        <v>362</v>
      </c>
      <c r="H18688">
        <v>33495</v>
      </c>
      <c r="I18688">
        <v>30940</v>
      </c>
      <c r="J18688">
        <v>27417</v>
      </c>
      <c r="K18688">
        <v>27417</v>
      </c>
      <c r="L18688">
        <v>88.6</v>
      </c>
      <c r="M18688">
        <v>81.849999999999994</v>
      </c>
      <c r="N18688">
        <f>COUNTIF(Cod_Mun_Norte!B:B,DADOS_SNIS_Minas!A18688)</f>
        <v>0</v>
      </c>
    </row>
    <row r="18689" spans="1:14" x14ac:dyDescent="0.2">
      <c r="A18689">
        <v>316210</v>
      </c>
      <c r="B18689" t="s">
        <v>2565</v>
      </c>
      <c r="C18689" t="s">
        <v>98</v>
      </c>
      <c r="D18689">
        <v>2005</v>
      </c>
      <c r="E18689" t="s">
        <v>361</v>
      </c>
      <c r="F18689" t="s">
        <v>362</v>
      </c>
      <c r="H18689">
        <v>32602</v>
      </c>
      <c r="I18689">
        <v>30115</v>
      </c>
      <c r="J18689">
        <v>24512</v>
      </c>
      <c r="K18689">
        <v>24512</v>
      </c>
      <c r="L18689">
        <v>81.400000000000006</v>
      </c>
      <c r="M18689">
        <v>75.19</v>
      </c>
      <c r="N18689">
        <f>COUNTIF(Cod_Mun_Norte!B:B,DADOS_SNIS_Minas!A18689)</f>
        <v>0</v>
      </c>
    </row>
    <row r="18690" spans="1:14" x14ac:dyDescent="0.2">
      <c r="A18690">
        <v>316210</v>
      </c>
      <c r="B18690" t="s">
        <v>2565</v>
      </c>
      <c r="C18690" t="s">
        <v>98</v>
      </c>
      <c r="D18690">
        <v>2004</v>
      </c>
      <c r="E18690" t="s">
        <v>361</v>
      </c>
      <c r="F18690" t="s">
        <v>362</v>
      </c>
      <c r="H18690">
        <v>31702</v>
      </c>
      <c r="I18690">
        <v>29283</v>
      </c>
      <c r="N18690">
        <f>COUNTIF(Cod_Mun_Norte!B:B,DADOS_SNIS_Minas!A18690)</f>
        <v>0</v>
      </c>
    </row>
    <row r="18691" spans="1:14" x14ac:dyDescent="0.2">
      <c r="A18691">
        <v>316210</v>
      </c>
      <c r="B18691" t="s">
        <v>2565</v>
      </c>
      <c r="C18691" t="s">
        <v>98</v>
      </c>
      <c r="D18691">
        <v>2003</v>
      </c>
      <c r="E18691" t="s">
        <v>361</v>
      </c>
      <c r="F18691" t="s">
        <v>362</v>
      </c>
      <c r="H18691">
        <v>30075</v>
      </c>
      <c r="I18691">
        <v>27781</v>
      </c>
      <c r="N18691">
        <f>COUNTIF(Cod_Mun_Norte!B:B,DADOS_SNIS_Minas!A18691)</f>
        <v>0</v>
      </c>
    </row>
    <row r="18692" spans="1:14" x14ac:dyDescent="0.2">
      <c r="A18692">
        <v>316210</v>
      </c>
      <c r="B18692" t="s">
        <v>2565</v>
      </c>
      <c r="C18692" t="s">
        <v>98</v>
      </c>
      <c r="D18692">
        <v>2002</v>
      </c>
      <c r="E18692" t="s">
        <v>361</v>
      </c>
      <c r="F18692" t="s">
        <v>362</v>
      </c>
      <c r="H18692">
        <v>29300</v>
      </c>
      <c r="I18692">
        <v>27065</v>
      </c>
      <c r="N18692">
        <f>COUNTIF(Cod_Mun_Norte!B:B,DADOS_SNIS_Minas!A18692)</f>
        <v>0</v>
      </c>
    </row>
    <row r="18693" spans="1:14" x14ac:dyDescent="0.2">
      <c r="A18693">
        <v>316210</v>
      </c>
      <c r="B18693" t="s">
        <v>2565</v>
      </c>
      <c r="C18693" t="s">
        <v>98</v>
      </c>
      <c r="D18693">
        <v>2001</v>
      </c>
      <c r="E18693" t="s">
        <v>361</v>
      </c>
      <c r="F18693" t="s">
        <v>362</v>
      </c>
      <c r="H18693">
        <v>28591</v>
      </c>
      <c r="I18693">
        <v>26410</v>
      </c>
      <c r="N18693">
        <f>COUNTIF(Cod_Mun_Norte!B:B,DADOS_SNIS_Minas!A18693)</f>
        <v>0</v>
      </c>
    </row>
    <row r="18694" spans="1:14" x14ac:dyDescent="0.2">
      <c r="A18694">
        <v>316210</v>
      </c>
      <c r="B18694" t="s">
        <v>2565</v>
      </c>
      <c r="C18694" t="s">
        <v>98</v>
      </c>
      <c r="D18694">
        <v>2000</v>
      </c>
      <c r="E18694" t="s">
        <v>361</v>
      </c>
      <c r="F18694" t="s">
        <v>362</v>
      </c>
      <c r="H18694">
        <v>27631</v>
      </c>
      <c r="I18694">
        <v>25523</v>
      </c>
      <c r="N18694">
        <f>COUNTIF(Cod_Mun_Norte!B:B,DADOS_SNIS_Minas!A18694)</f>
        <v>0</v>
      </c>
    </row>
    <row r="18695" spans="1:14" x14ac:dyDescent="0.2">
      <c r="A18695">
        <v>316210</v>
      </c>
      <c r="B18695" t="s">
        <v>2565</v>
      </c>
      <c r="C18695" t="s">
        <v>98</v>
      </c>
      <c r="D18695">
        <v>1999</v>
      </c>
      <c r="E18695" t="s">
        <v>361</v>
      </c>
      <c r="F18695" t="s">
        <v>362</v>
      </c>
      <c r="H18695">
        <v>24100</v>
      </c>
      <c r="I18695">
        <v>20872</v>
      </c>
      <c r="N18695">
        <f>COUNTIF(Cod_Mun_Norte!B:B,DADOS_SNIS_Minas!A18695)</f>
        <v>0</v>
      </c>
    </row>
    <row r="18696" spans="1:14" x14ac:dyDescent="0.2">
      <c r="A18696">
        <v>316210</v>
      </c>
      <c r="B18696" t="s">
        <v>2565</v>
      </c>
      <c r="C18696" t="s">
        <v>98</v>
      </c>
      <c r="D18696">
        <v>1998</v>
      </c>
      <c r="E18696" t="s">
        <v>361</v>
      </c>
      <c r="F18696" t="s">
        <v>362</v>
      </c>
      <c r="H18696">
        <v>23581</v>
      </c>
      <c r="I18696">
        <v>20422</v>
      </c>
      <c r="N18696">
        <f>COUNTIF(Cod_Mun_Norte!B:B,DADOS_SNIS_Minas!A18696)</f>
        <v>0</v>
      </c>
    </row>
    <row r="18697" spans="1:14" x14ac:dyDescent="0.2">
      <c r="A18697">
        <v>316210</v>
      </c>
      <c r="B18697" t="s">
        <v>2565</v>
      </c>
      <c r="C18697" t="s">
        <v>98</v>
      </c>
      <c r="D18697">
        <v>1997</v>
      </c>
      <c r="H18697">
        <v>23062</v>
      </c>
      <c r="I18697">
        <v>19973</v>
      </c>
      <c r="N18697">
        <f>COUNTIF(Cod_Mun_Norte!B:B,DADOS_SNIS_Minas!A18697)</f>
        <v>0</v>
      </c>
    </row>
    <row r="18698" spans="1:14" x14ac:dyDescent="0.2">
      <c r="A18698">
        <v>316210</v>
      </c>
      <c r="B18698" t="s">
        <v>2565</v>
      </c>
      <c r="C18698" t="s">
        <v>98</v>
      </c>
      <c r="D18698">
        <v>1996</v>
      </c>
      <c r="H18698">
        <v>22447</v>
      </c>
      <c r="I18698">
        <v>19440</v>
      </c>
      <c r="N18698">
        <f>COUNTIF(Cod_Mun_Norte!B:B,DADOS_SNIS_Minas!A18698)</f>
        <v>0</v>
      </c>
    </row>
    <row r="18699" spans="1:14" x14ac:dyDescent="0.2">
      <c r="A18699">
        <v>316210</v>
      </c>
      <c r="B18699" t="s">
        <v>2565</v>
      </c>
      <c r="C18699" t="s">
        <v>98</v>
      </c>
      <c r="D18699">
        <v>1995</v>
      </c>
      <c r="H18699">
        <v>20403</v>
      </c>
      <c r="I18699">
        <v>17670</v>
      </c>
      <c r="N18699">
        <f>COUNTIF(Cod_Mun_Norte!B:B,DADOS_SNIS_Minas!A18699)</f>
        <v>0</v>
      </c>
    </row>
    <row r="18700" spans="1:14" x14ac:dyDescent="0.2">
      <c r="A18700">
        <v>316220</v>
      </c>
      <c r="B18700" t="s">
        <v>307</v>
      </c>
      <c r="C18700" t="s">
        <v>98</v>
      </c>
      <c r="D18700">
        <v>2020</v>
      </c>
      <c r="E18700" t="s">
        <v>2568</v>
      </c>
      <c r="F18700" t="s">
        <v>99</v>
      </c>
      <c r="G18700" t="s">
        <v>100</v>
      </c>
      <c r="H18700">
        <v>7498</v>
      </c>
      <c r="I18700">
        <v>6104</v>
      </c>
      <c r="J18700">
        <v>6090</v>
      </c>
      <c r="K18700">
        <v>6090</v>
      </c>
      <c r="L18700">
        <v>99.8</v>
      </c>
      <c r="M18700">
        <v>81.22</v>
      </c>
      <c r="N18700">
        <f>COUNTIF(Cod_Mun_Norte!B:B,DADOS_SNIS_Minas!A18700)</f>
        <v>0</v>
      </c>
    </row>
    <row r="18701" spans="1:14" x14ac:dyDescent="0.2">
      <c r="A18701">
        <v>316220</v>
      </c>
      <c r="B18701" t="s">
        <v>307</v>
      </c>
      <c r="C18701" t="s">
        <v>98</v>
      </c>
      <c r="D18701">
        <v>2019</v>
      </c>
      <c r="E18701" t="s">
        <v>2569</v>
      </c>
      <c r="F18701" t="s">
        <v>367</v>
      </c>
      <c r="G18701" t="s">
        <v>371</v>
      </c>
      <c r="H18701">
        <v>7453</v>
      </c>
      <c r="I18701">
        <v>6068</v>
      </c>
      <c r="J18701">
        <v>6050</v>
      </c>
      <c r="K18701">
        <v>6050</v>
      </c>
      <c r="L18701">
        <v>99.7</v>
      </c>
      <c r="M18701">
        <v>81.180000000000007</v>
      </c>
      <c r="N18701">
        <f>COUNTIF(Cod_Mun_Norte!B:B,DADOS_SNIS_Minas!A18701)</f>
        <v>0</v>
      </c>
    </row>
    <row r="18702" spans="1:14" x14ac:dyDescent="0.2">
      <c r="A18702">
        <v>316220</v>
      </c>
      <c r="B18702" t="s">
        <v>307</v>
      </c>
      <c r="C18702" t="s">
        <v>98</v>
      </c>
      <c r="D18702">
        <v>2018</v>
      </c>
      <c r="E18702" t="s">
        <v>2569</v>
      </c>
      <c r="F18702" t="s">
        <v>367</v>
      </c>
      <c r="H18702">
        <v>7407</v>
      </c>
      <c r="I18702">
        <v>6030</v>
      </c>
      <c r="J18702">
        <v>6010</v>
      </c>
      <c r="K18702">
        <v>6010</v>
      </c>
      <c r="L18702">
        <v>99.7</v>
      </c>
      <c r="M18702">
        <v>81.14</v>
      </c>
      <c r="N18702">
        <f>COUNTIF(Cod_Mun_Norte!B:B,DADOS_SNIS_Minas!A18702)</f>
        <v>0</v>
      </c>
    </row>
    <row r="18703" spans="1:14" x14ac:dyDescent="0.2">
      <c r="A18703">
        <v>316220</v>
      </c>
      <c r="B18703" t="s">
        <v>307</v>
      </c>
      <c r="C18703" t="s">
        <v>98</v>
      </c>
      <c r="D18703">
        <v>2017</v>
      </c>
      <c r="E18703" t="s">
        <v>2569</v>
      </c>
      <c r="F18703" t="s">
        <v>367</v>
      </c>
      <c r="H18703">
        <v>7431</v>
      </c>
      <c r="I18703">
        <v>6050</v>
      </c>
      <c r="J18703">
        <v>6002</v>
      </c>
      <c r="K18703">
        <v>6002</v>
      </c>
      <c r="L18703">
        <v>99.2</v>
      </c>
      <c r="M18703">
        <v>80.77</v>
      </c>
      <c r="N18703">
        <f>COUNTIF(Cod_Mun_Norte!B:B,DADOS_SNIS_Minas!A18703)</f>
        <v>0</v>
      </c>
    </row>
    <row r="18704" spans="1:14" x14ac:dyDescent="0.2">
      <c r="A18704">
        <v>316220</v>
      </c>
      <c r="B18704" t="s">
        <v>307</v>
      </c>
      <c r="C18704" t="s">
        <v>98</v>
      </c>
      <c r="D18704">
        <v>2016</v>
      </c>
      <c r="E18704" t="s">
        <v>2569</v>
      </c>
      <c r="F18704" t="s">
        <v>367</v>
      </c>
      <c r="H18704">
        <v>7387</v>
      </c>
      <c r="I18704">
        <v>6014</v>
      </c>
      <c r="J18704">
        <v>5993</v>
      </c>
      <c r="K18704">
        <v>5993</v>
      </c>
      <c r="L18704">
        <v>99.7</v>
      </c>
      <c r="M18704">
        <v>81.13</v>
      </c>
      <c r="N18704">
        <f>COUNTIF(Cod_Mun_Norte!B:B,DADOS_SNIS_Minas!A18704)</f>
        <v>0</v>
      </c>
    </row>
    <row r="18705" spans="1:14" x14ac:dyDescent="0.2">
      <c r="A18705">
        <v>316220</v>
      </c>
      <c r="B18705" t="s">
        <v>307</v>
      </c>
      <c r="C18705" t="s">
        <v>98</v>
      </c>
      <c r="D18705">
        <v>2015</v>
      </c>
      <c r="E18705" t="s">
        <v>2569</v>
      </c>
      <c r="F18705" t="s">
        <v>367</v>
      </c>
      <c r="H18705">
        <v>7341</v>
      </c>
      <c r="I18705">
        <v>5977</v>
      </c>
      <c r="J18705">
        <v>5956</v>
      </c>
      <c r="K18705">
        <v>5956</v>
      </c>
      <c r="L18705">
        <v>99.7</v>
      </c>
      <c r="M18705">
        <v>81.13</v>
      </c>
      <c r="N18705">
        <f>COUNTIF(Cod_Mun_Norte!B:B,DADOS_SNIS_Minas!A18705)</f>
        <v>0</v>
      </c>
    </row>
    <row r="18706" spans="1:14" x14ac:dyDescent="0.2">
      <c r="A18706">
        <v>316220</v>
      </c>
      <c r="B18706" t="s">
        <v>307</v>
      </c>
      <c r="C18706" t="s">
        <v>98</v>
      </c>
      <c r="D18706">
        <v>2014</v>
      </c>
      <c r="E18706" t="s">
        <v>2569</v>
      </c>
      <c r="F18706" t="s">
        <v>367</v>
      </c>
      <c r="H18706">
        <v>7292</v>
      </c>
      <c r="I18706">
        <v>5937</v>
      </c>
      <c r="J18706">
        <v>5898</v>
      </c>
      <c r="K18706">
        <v>5898</v>
      </c>
      <c r="L18706">
        <v>99.3</v>
      </c>
      <c r="M18706">
        <v>80.88</v>
      </c>
      <c r="N18706">
        <f>COUNTIF(Cod_Mun_Norte!B:B,DADOS_SNIS_Minas!A18706)</f>
        <v>0</v>
      </c>
    </row>
    <row r="18707" spans="1:14" x14ac:dyDescent="0.2">
      <c r="A18707">
        <v>316220</v>
      </c>
      <c r="B18707" t="s">
        <v>307</v>
      </c>
      <c r="C18707" t="s">
        <v>98</v>
      </c>
      <c r="D18707">
        <v>2013</v>
      </c>
      <c r="E18707" t="s">
        <v>2569</v>
      </c>
      <c r="F18707" t="s">
        <v>367</v>
      </c>
      <c r="H18707">
        <v>7241</v>
      </c>
      <c r="I18707">
        <v>5895</v>
      </c>
      <c r="J18707">
        <v>5830</v>
      </c>
      <c r="K18707">
        <v>5830</v>
      </c>
      <c r="L18707">
        <v>98.9</v>
      </c>
      <c r="M18707">
        <v>80.510000000000005</v>
      </c>
      <c r="N18707">
        <f>COUNTIF(Cod_Mun_Norte!B:B,DADOS_SNIS_Minas!A18707)</f>
        <v>0</v>
      </c>
    </row>
    <row r="18708" spans="1:14" x14ac:dyDescent="0.2">
      <c r="A18708">
        <v>316220</v>
      </c>
      <c r="B18708" t="s">
        <v>307</v>
      </c>
      <c r="C18708" t="s">
        <v>98</v>
      </c>
      <c r="D18708">
        <v>2012</v>
      </c>
      <c r="E18708" t="s">
        <v>2568</v>
      </c>
      <c r="F18708" t="s">
        <v>99</v>
      </c>
      <c r="H18708">
        <v>6981</v>
      </c>
      <c r="I18708">
        <v>5684</v>
      </c>
      <c r="J18708">
        <v>5667</v>
      </c>
      <c r="K18708">
        <v>5667</v>
      </c>
      <c r="L18708">
        <v>99.7</v>
      </c>
      <c r="M18708">
        <v>81.180000000000007</v>
      </c>
      <c r="N18708">
        <f>COUNTIF(Cod_Mun_Norte!B:B,DADOS_SNIS_Minas!A18708)</f>
        <v>0</v>
      </c>
    </row>
    <row r="18709" spans="1:14" x14ac:dyDescent="0.2">
      <c r="A18709">
        <v>316220</v>
      </c>
      <c r="B18709" t="s">
        <v>307</v>
      </c>
      <c r="C18709" t="s">
        <v>98</v>
      </c>
      <c r="D18709">
        <v>2011</v>
      </c>
      <c r="E18709" t="s">
        <v>2569</v>
      </c>
      <c r="F18709" t="s">
        <v>367</v>
      </c>
      <c r="H18709">
        <v>6935</v>
      </c>
      <c r="I18709">
        <v>5646</v>
      </c>
      <c r="J18709">
        <v>5537</v>
      </c>
      <c r="K18709">
        <v>5537</v>
      </c>
      <c r="L18709">
        <v>98.1</v>
      </c>
      <c r="M18709">
        <v>79.84</v>
      </c>
      <c r="N18709">
        <f>COUNTIF(Cod_Mun_Norte!B:B,DADOS_SNIS_Minas!A18709)</f>
        <v>0</v>
      </c>
    </row>
    <row r="18710" spans="1:14" x14ac:dyDescent="0.2">
      <c r="A18710">
        <v>316220</v>
      </c>
      <c r="B18710" t="s">
        <v>307</v>
      </c>
      <c r="C18710" t="s">
        <v>98</v>
      </c>
      <c r="D18710">
        <v>2010</v>
      </c>
      <c r="E18710" t="s">
        <v>2568</v>
      </c>
      <c r="F18710" t="s">
        <v>99</v>
      </c>
      <c r="H18710">
        <v>6887</v>
      </c>
      <c r="I18710">
        <v>5607</v>
      </c>
      <c r="J18710">
        <v>5566</v>
      </c>
      <c r="K18710">
        <v>5566</v>
      </c>
      <c r="L18710">
        <v>99.3</v>
      </c>
      <c r="M18710">
        <v>80.819999999999993</v>
      </c>
      <c r="N18710">
        <f>COUNTIF(Cod_Mun_Norte!B:B,DADOS_SNIS_Minas!A18710)</f>
        <v>0</v>
      </c>
    </row>
    <row r="18711" spans="1:14" x14ac:dyDescent="0.2">
      <c r="A18711">
        <v>316220</v>
      </c>
      <c r="B18711" t="s">
        <v>307</v>
      </c>
      <c r="C18711" t="s">
        <v>98</v>
      </c>
      <c r="D18711">
        <v>2009</v>
      </c>
      <c r="H18711">
        <v>7198</v>
      </c>
      <c r="I18711">
        <v>6088</v>
      </c>
      <c r="N18711">
        <f>COUNTIF(Cod_Mun_Norte!B:B,DADOS_SNIS_Minas!A18711)</f>
        <v>0</v>
      </c>
    </row>
    <row r="18712" spans="1:14" x14ac:dyDescent="0.2">
      <c r="A18712">
        <v>316220</v>
      </c>
      <c r="B18712" t="s">
        <v>307</v>
      </c>
      <c r="C18712" t="s">
        <v>98</v>
      </c>
      <c r="D18712">
        <v>2008</v>
      </c>
      <c r="E18712" t="s">
        <v>2569</v>
      </c>
      <c r="F18712" t="s">
        <v>367</v>
      </c>
      <c r="H18712">
        <v>7117</v>
      </c>
      <c r="I18712">
        <v>6019</v>
      </c>
      <c r="J18712">
        <v>6000</v>
      </c>
      <c r="K18712">
        <v>6000</v>
      </c>
      <c r="L18712">
        <v>99.7</v>
      </c>
      <c r="M18712">
        <v>84.31</v>
      </c>
      <c r="N18712">
        <f>COUNTIF(Cod_Mun_Norte!B:B,DADOS_SNIS_Minas!A18712)</f>
        <v>0</v>
      </c>
    </row>
    <row r="18713" spans="1:14" x14ac:dyDescent="0.2">
      <c r="A18713">
        <v>316220</v>
      </c>
      <c r="B18713" t="s">
        <v>307</v>
      </c>
      <c r="C18713" t="s">
        <v>98</v>
      </c>
      <c r="D18713">
        <v>2007</v>
      </c>
      <c r="E18713" t="s">
        <v>2569</v>
      </c>
      <c r="F18713" t="s">
        <v>367</v>
      </c>
      <c r="H18713">
        <v>6828</v>
      </c>
      <c r="I18713">
        <v>5775</v>
      </c>
      <c r="J18713">
        <v>6000</v>
      </c>
      <c r="K18713">
        <v>6000</v>
      </c>
      <c r="L18713">
        <v>100</v>
      </c>
      <c r="M18713">
        <v>87.87</v>
      </c>
      <c r="N18713">
        <f>COUNTIF(Cod_Mun_Norte!B:B,DADOS_SNIS_Minas!A18713)</f>
        <v>0</v>
      </c>
    </row>
    <row r="18714" spans="1:14" x14ac:dyDescent="0.2">
      <c r="A18714">
        <v>316220</v>
      </c>
      <c r="B18714" t="s">
        <v>307</v>
      </c>
      <c r="C18714" t="s">
        <v>98</v>
      </c>
      <c r="D18714">
        <v>2006</v>
      </c>
      <c r="E18714" t="s">
        <v>2569</v>
      </c>
      <c r="F18714" t="s">
        <v>367</v>
      </c>
      <c r="H18714">
        <v>6950</v>
      </c>
      <c r="I18714">
        <v>5341</v>
      </c>
      <c r="J18714">
        <v>6000</v>
      </c>
      <c r="K18714">
        <v>6000</v>
      </c>
      <c r="L18714">
        <v>100</v>
      </c>
      <c r="M18714">
        <v>86.33</v>
      </c>
      <c r="N18714">
        <f>COUNTIF(Cod_Mun_Norte!B:B,DADOS_SNIS_Minas!A18714)</f>
        <v>0</v>
      </c>
    </row>
    <row r="18715" spans="1:14" x14ac:dyDescent="0.2">
      <c r="A18715">
        <v>316220</v>
      </c>
      <c r="B18715" t="s">
        <v>307</v>
      </c>
      <c r="C18715" t="s">
        <v>98</v>
      </c>
      <c r="D18715">
        <v>2005</v>
      </c>
      <c r="E18715" t="s">
        <v>2569</v>
      </c>
      <c r="F18715" t="s">
        <v>367</v>
      </c>
      <c r="H18715">
        <v>6847</v>
      </c>
      <c r="I18715">
        <v>5262</v>
      </c>
      <c r="J18715">
        <v>5291</v>
      </c>
      <c r="K18715">
        <v>5291</v>
      </c>
      <c r="L18715">
        <v>100</v>
      </c>
      <c r="M18715">
        <v>77.27</v>
      </c>
      <c r="N18715">
        <f>COUNTIF(Cod_Mun_Norte!B:B,DADOS_SNIS_Minas!A18715)</f>
        <v>0</v>
      </c>
    </row>
    <row r="18716" spans="1:14" x14ac:dyDescent="0.2">
      <c r="A18716">
        <v>316220</v>
      </c>
      <c r="B18716" t="s">
        <v>307</v>
      </c>
      <c r="C18716" t="s">
        <v>98</v>
      </c>
      <c r="D18716">
        <v>2004</v>
      </c>
      <c r="E18716" t="s">
        <v>2569</v>
      </c>
      <c r="F18716" t="s">
        <v>367</v>
      </c>
      <c r="H18716">
        <v>6743</v>
      </c>
      <c r="I18716">
        <v>5182</v>
      </c>
      <c r="J18716">
        <v>5291</v>
      </c>
      <c r="K18716">
        <v>5291</v>
      </c>
      <c r="L18716">
        <v>100</v>
      </c>
      <c r="M18716">
        <v>78.47</v>
      </c>
      <c r="N18716">
        <f>COUNTIF(Cod_Mun_Norte!B:B,DADOS_SNIS_Minas!A18716)</f>
        <v>0</v>
      </c>
    </row>
    <row r="18717" spans="1:14" x14ac:dyDescent="0.2">
      <c r="A18717">
        <v>316220</v>
      </c>
      <c r="B18717" t="s">
        <v>307</v>
      </c>
      <c r="C18717" t="s">
        <v>98</v>
      </c>
      <c r="D18717">
        <v>2003</v>
      </c>
      <c r="H18717">
        <v>6554</v>
      </c>
      <c r="I18717">
        <v>5036</v>
      </c>
      <c r="N18717">
        <f>COUNTIF(Cod_Mun_Norte!B:B,DADOS_SNIS_Minas!A18717)</f>
        <v>0</v>
      </c>
    </row>
    <row r="18718" spans="1:14" x14ac:dyDescent="0.2">
      <c r="A18718">
        <v>316220</v>
      </c>
      <c r="B18718" t="s">
        <v>307</v>
      </c>
      <c r="C18718" t="s">
        <v>98</v>
      </c>
      <c r="D18718">
        <v>2002</v>
      </c>
      <c r="E18718" t="s">
        <v>2570</v>
      </c>
      <c r="F18718" t="s">
        <v>374</v>
      </c>
      <c r="H18718">
        <v>6464</v>
      </c>
      <c r="I18718">
        <v>4967</v>
      </c>
      <c r="N18718">
        <f>COUNTIF(Cod_Mun_Norte!B:B,DADOS_SNIS_Minas!A18718)</f>
        <v>0</v>
      </c>
    </row>
    <row r="18719" spans="1:14" x14ac:dyDescent="0.2">
      <c r="A18719">
        <v>316220</v>
      </c>
      <c r="B18719" t="s">
        <v>307</v>
      </c>
      <c r="C18719" t="s">
        <v>98</v>
      </c>
      <c r="D18719">
        <v>2001</v>
      </c>
      <c r="H18719">
        <v>6385</v>
      </c>
      <c r="I18719">
        <v>4907</v>
      </c>
      <c r="N18719">
        <f>COUNTIF(Cod_Mun_Norte!B:B,DADOS_SNIS_Minas!A18719)</f>
        <v>0</v>
      </c>
    </row>
    <row r="18720" spans="1:14" x14ac:dyDescent="0.2">
      <c r="A18720">
        <v>316220</v>
      </c>
      <c r="B18720" t="s">
        <v>307</v>
      </c>
      <c r="C18720" t="s">
        <v>98</v>
      </c>
      <c r="D18720">
        <v>2000</v>
      </c>
      <c r="H18720">
        <v>6271</v>
      </c>
      <c r="I18720">
        <v>4819</v>
      </c>
      <c r="N18720">
        <f>COUNTIF(Cod_Mun_Norte!B:B,DADOS_SNIS_Minas!A18720)</f>
        <v>0</v>
      </c>
    </row>
    <row r="18721" spans="1:14" x14ac:dyDescent="0.2">
      <c r="A18721">
        <v>316220</v>
      </c>
      <c r="B18721" t="s">
        <v>307</v>
      </c>
      <c r="C18721" t="s">
        <v>98</v>
      </c>
      <c r="D18721">
        <v>1999</v>
      </c>
      <c r="H18721">
        <v>5289</v>
      </c>
      <c r="I18721">
        <v>4049</v>
      </c>
      <c r="N18721">
        <f>COUNTIF(Cod_Mun_Norte!B:B,DADOS_SNIS_Minas!A18721)</f>
        <v>0</v>
      </c>
    </row>
    <row r="18722" spans="1:14" x14ac:dyDescent="0.2">
      <c r="A18722">
        <v>316220</v>
      </c>
      <c r="B18722" t="s">
        <v>307</v>
      </c>
      <c r="C18722" t="s">
        <v>98</v>
      </c>
      <c r="D18722">
        <v>1998</v>
      </c>
      <c r="H18722">
        <v>5304</v>
      </c>
      <c r="I18722">
        <v>4061</v>
      </c>
      <c r="N18722">
        <f>COUNTIF(Cod_Mun_Norte!B:B,DADOS_SNIS_Minas!A18722)</f>
        <v>0</v>
      </c>
    </row>
    <row r="18723" spans="1:14" x14ac:dyDescent="0.2">
      <c r="A18723">
        <v>316220</v>
      </c>
      <c r="B18723" t="s">
        <v>307</v>
      </c>
      <c r="C18723" t="s">
        <v>98</v>
      </c>
      <c r="D18723">
        <v>1997</v>
      </c>
      <c r="H18723">
        <v>5319</v>
      </c>
      <c r="I18723">
        <v>4072</v>
      </c>
      <c r="N18723">
        <f>COUNTIF(Cod_Mun_Norte!B:B,DADOS_SNIS_Minas!A18723)</f>
        <v>0</v>
      </c>
    </row>
    <row r="18724" spans="1:14" x14ac:dyDescent="0.2">
      <c r="A18724">
        <v>316220</v>
      </c>
      <c r="B18724" t="s">
        <v>307</v>
      </c>
      <c r="C18724" t="s">
        <v>98</v>
      </c>
      <c r="D18724">
        <v>1996</v>
      </c>
      <c r="H18724">
        <v>5337</v>
      </c>
      <c r="I18724">
        <v>4086</v>
      </c>
      <c r="N18724">
        <f>COUNTIF(Cod_Mun_Norte!B:B,DADOS_SNIS_Minas!A18724)</f>
        <v>0</v>
      </c>
    </row>
    <row r="18725" spans="1:14" x14ac:dyDescent="0.2">
      <c r="A18725">
        <v>316220</v>
      </c>
      <c r="B18725" t="s">
        <v>307</v>
      </c>
      <c r="C18725" t="s">
        <v>98</v>
      </c>
      <c r="D18725">
        <v>1995</v>
      </c>
      <c r="H18725">
        <v>5542</v>
      </c>
      <c r="I18725">
        <v>4243</v>
      </c>
      <c r="N18725">
        <f>COUNTIF(Cod_Mun_Norte!B:B,DADOS_SNIS_Minas!A18725)</f>
        <v>0</v>
      </c>
    </row>
    <row r="18726" spans="1:14" x14ac:dyDescent="0.2">
      <c r="A18726">
        <v>316225</v>
      </c>
      <c r="B18726" t="s">
        <v>76</v>
      </c>
      <c r="C18726" t="s">
        <v>98</v>
      </c>
      <c r="D18726">
        <v>2020</v>
      </c>
      <c r="E18726" t="s">
        <v>2571</v>
      </c>
      <c r="F18726" t="s">
        <v>364</v>
      </c>
      <c r="G18726" t="s">
        <v>378</v>
      </c>
      <c r="H18726">
        <v>4932</v>
      </c>
      <c r="I18726">
        <v>2579</v>
      </c>
      <c r="J18726">
        <v>4920</v>
      </c>
      <c r="K18726">
        <v>2570</v>
      </c>
      <c r="L18726">
        <v>99.7</v>
      </c>
      <c r="M18726">
        <v>99.76</v>
      </c>
      <c r="N18726">
        <f>COUNTIF(Cod_Mun_Norte!B:B,DADOS_SNIS_Minas!A18726)</f>
        <v>1</v>
      </c>
    </row>
    <row r="18727" spans="1:14" x14ac:dyDescent="0.2">
      <c r="A18727">
        <v>316225</v>
      </c>
      <c r="B18727" t="s">
        <v>76</v>
      </c>
      <c r="C18727" t="s">
        <v>98</v>
      </c>
      <c r="D18727">
        <v>2019</v>
      </c>
      <c r="E18727" t="s">
        <v>2572</v>
      </c>
      <c r="F18727" t="s">
        <v>362</v>
      </c>
      <c r="G18727" t="s">
        <v>102</v>
      </c>
      <c r="H18727">
        <v>4915</v>
      </c>
      <c r="I18727">
        <v>2570</v>
      </c>
      <c r="J18727">
        <v>4915</v>
      </c>
      <c r="K18727">
        <v>2570</v>
      </c>
      <c r="L18727">
        <v>100</v>
      </c>
      <c r="M18727">
        <v>100</v>
      </c>
      <c r="N18727">
        <f>COUNTIF(Cod_Mun_Norte!B:B,DADOS_SNIS_Minas!A18727)</f>
        <v>1</v>
      </c>
    </row>
    <row r="18728" spans="1:14" x14ac:dyDescent="0.2">
      <c r="A18728">
        <v>316225</v>
      </c>
      <c r="B18728" t="s">
        <v>76</v>
      </c>
      <c r="C18728" t="s">
        <v>98</v>
      </c>
      <c r="D18728">
        <v>2018</v>
      </c>
      <c r="E18728" t="s">
        <v>2572</v>
      </c>
      <c r="F18728" t="s">
        <v>362</v>
      </c>
      <c r="H18728">
        <v>4896</v>
      </c>
      <c r="I18728">
        <v>2561</v>
      </c>
      <c r="J18728">
        <v>4896</v>
      </c>
      <c r="K18728">
        <v>2561</v>
      </c>
      <c r="L18728">
        <v>100</v>
      </c>
      <c r="M18728">
        <v>100</v>
      </c>
      <c r="N18728">
        <f>COUNTIF(Cod_Mun_Norte!B:B,DADOS_SNIS_Minas!A18728)</f>
        <v>1</v>
      </c>
    </row>
    <row r="18729" spans="1:14" x14ac:dyDescent="0.2">
      <c r="A18729">
        <v>316225</v>
      </c>
      <c r="B18729" t="s">
        <v>76</v>
      </c>
      <c r="C18729" t="s">
        <v>98</v>
      </c>
      <c r="D18729">
        <v>2017</v>
      </c>
      <c r="E18729" t="s">
        <v>2572</v>
      </c>
      <c r="F18729" t="s">
        <v>362</v>
      </c>
      <c r="H18729">
        <v>4942</v>
      </c>
      <c r="I18729">
        <v>2585</v>
      </c>
      <c r="J18729">
        <v>4942</v>
      </c>
      <c r="K18729">
        <v>2580</v>
      </c>
      <c r="L18729">
        <v>99.8</v>
      </c>
      <c r="M18729">
        <v>100</v>
      </c>
      <c r="N18729">
        <f>COUNTIF(Cod_Mun_Norte!B:B,DADOS_SNIS_Minas!A18729)</f>
        <v>1</v>
      </c>
    </row>
    <row r="18730" spans="1:14" x14ac:dyDescent="0.2">
      <c r="A18730">
        <v>316225</v>
      </c>
      <c r="B18730" t="s">
        <v>76</v>
      </c>
      <c r="C18730" t="s">
        <v>98</v>
      </c>
      <c r="D18730">
        <v>2016</v>
      </c>
      <c r="E18730" t="s">
        <v>2572</v>
      </c>
      <c r="F18730" t="s">
        <v>362</v>
      </c>
      <c r="H18730">
        <v>4922</v>
      </c>
      <c r="I18730">
        <v>2574</v>
      </c>
      <c r="J18730">
        <v>4922</v>
      </c>
      <c r="K18730">
        <v>2545</v>
      </c>
      <c r="L18730">
        <v>98.9</v>
      </c>
      <c r="M18730">
        <v>100</v>
      </c>
      <c r="N18730">
        <f>COUNTIF(Cod_Mun_Norte!B:B,DADOS_SNIS_Minas!A18730)</f>
        <v>1</v>
      </c>
    </row>
    <row r="18731" spans="1:14" x14ac:dyDescent="0.2">
      <c r="A18731">
        <v>316225</v>
      </c>
      <c r="B18731" t="s">
        <v>76</v>
      </c>
      <c r="C18731" t="s">
        <v>98</v>
      </c>
      <c r="D18731">
        <v>2015</v>
      </c>
      <c r="H18731">
        <v>4902</v>
      </c>
      <c r="I18731">
        <v>2564</v>
      </c>
      <c r="N18731">
        <f>COUNTIF(Cod_Mun_Norte!B:B,DADOS_SNIS_Minas!A18731)</f>
        <v>1</v>
      </c>
    </row>
    <row r="18732" spans="1:14" x14ac:dyDescent="0.2">
      <c r="A18732">
        <v>316225</v>
      </c>
      <c r="B18732" t="s">
        <v>76</v>
      </c>
      <c r="C18732" t="s">
        <v>98</v>
      </c>
      <c r="D18732">
        <v>2014</v>
      </c>
      <c r="H18732">
        <v>4880</v>
      </c>
      <c r="I18732">
        <v>2552</v>
      </c>
      <c r="N18732">
        <f>COUNTIF(Cod_Mun_Norte!B:B,DADOS_SNIS_Minas!A18732)</f>
        <v>1</v>
      </c>
    </row>
    <row r="18733" spans="1:14" x14ac:dyDescent="0.2">
      <c r="A18733">
        <v>316225</v>
      </c>
      <c r="B18733" t="s">
        <v>76</v>
      </c>
      <c r="C18733" t="s">
        <v>98</v>
      </c>
      <c r="D18733">
        <v>2013</v>
      </c>
      <c r="H18733">
        <v>4858</v>
      </c>
      <c r="I18733">
        <v>2541</v>
      </c>
      <c r="N18733">
        <f>COUNTIF(Cod_Mun_Norte!B:B,DADOS_SNIS_Minas!A18733)</f>
        <v>1</v>
      </c>
    </row>
    <row r="18734" spans="1:14" x14ac:dyDescent="0.2">
      <c r="A18734">
        <v>316225</v>
      </c>
      <c r="B18734" t="s">
        <v>76</v>
      </c>
      <c r="C18734" t="s">
        <v>98</v>
      </c>
      <c r="D18734">
        <v>2012</v>
      </c>
      <c r="H18734">
        <v>4695</v>
      </c>
      <c r="I18734">
        <v>2455</v>
      </c>
      <c r="N18734">
        <f>COUNTIF(Cod_Mun_Norte!B:B,DADOS_SNIS_Minas!A18734)</f>
        <v>1</v>
      </c>
    </row>
    <row r="18735" spans="1:14" x14ac:dyDescent="0.2">
      <c r="A18735">
        <v>316225</v>
      </c>
      <c r="B18735" t="s">
        <v>76</v>
      </c>
      <c r="C18735" t="s">
        <v>98</v>
      </c>
      <c r="D18735">
        <v>2011</v>
      </c>
      <c r="E18735" t="s">
        <v>2572</v>
      </c>
      <c r="F18735" t="s">
        <v>362</v>
      </c>
      <c r="H18735">
        <v>4676</v>
      </c>
      <c r="I18735">
        <v>2445</v>
      </c>
      <c r="J18735">
        <v>2435</v>
      </c>
      <c r="K18735">
        <v>2435</v>
      </c>
      <c r="L18735">
        <v>99.6</v>
      </c>
      <c r="M18735">
        <v>52.07</v>
      </c>
      <c r="N18735">
        <f>COUNTIF(Cod_Mun_Norte!B:B,DADOS_SNIS_Minas!A18735)</f>
        <v>1</v>
      </c>
    </row>
    <row r="18736" spans="1:14" x14ac:dyDescent="0.2">
      <c r="A18736">
        <v>316225</v>
      </c>
      <c r="B18736" t="s">
        <v>76</v>
      </c>
      <c r="C18736" t="s">
        <v>98</v>
      </c>
      <c r="D18736">
        <v>2010</v>
      </c>
      <c r="E18736" t="s">
        <v>2572</v>
      </c>
      <c r="F18736" t="s">
        <v>362</v>
      </c>
      <c r="H18736">
        <v>4656</v>
      </c>
      <c r="I18736">
        <v>2435</v>
      </c>
      <c r="J18736">
        <v>2435</v>
      </c>
      <c r="K18736">
        <v>2435</v>
      </c>
      <c r="L18736">
        <v>100</v>
      </c>
      <c r="M18736">
        <v>52.3</v>
      </c>
      <c r="N18736">
        <f>COUNTIF(Cod_Mun_Norte!B:B,DADOS_SNIS_Minas!A18736)</f>
        <v>1</v>
      </c>
    </row>
    <row r="18737" spans="1:14" x14ac:dyDescent="0.2">
      <c r="A18737">
        <v>316225</v>
      </c>
      <c r="B18737" t="s">
        <v>76</v>
      </c>
      <c r="C18737" t="s">
        <v>98</v>
      </c>
      <c r="D18737">
        <v>2009</v>
      </c>
      <c r="H18737">
        <v>4971</v>
      </c>
      <c r="I18737">
        <v>2492</v>
      </c>
      <c r="N18737">
        <f>COUNTIF(Cod_Mun_Norte!B:B,DADOS_SNIS_Minas!A18737)</f>
        <v>1</v>
      </c>
    </row>
    <row r="18738" spans="1:14" x14ac:dyDescent="0.2">
      <c r="A18738">
        <v>316225</v>
      </c>
      <c r="B18738" t="s">
        <v>76</v>
      </c>
      <c r="C18738" t="s">
        <v>98</v>
      </c>
      <c r="D18738">
        <v>2008</v>
      </c>
      <c r="H18738">
        <v>4921</v>
      </c>
      <c r="I18738">
        <v>2467</v>
      </c>
      <c r="N18738">
        <f>COUNTIF(Cod_Mun_Norte!B:B,DADOS_SNIS_Minas!A18738)</f>
        <v>1</v>
      </c>
    </row>
    <row r="18739" spans="1:14" x14ac:dyDescent="0.2">
      <c r="A18739">
        <v>316225</v>
      </c>
      <c r="B18739" t="s">
        <v>76</v>
      </c>
      <c r="C18739" t="s">
        <v>98</v>
      </c>
      <c r="D18739">
        <v>2007</v>
      </c>
      <c r="H18739">
        <v>4729</v>
      </c>
      <c r="I18739">
        <v>2371</v>
      </c>
      <c r="N18739">
        <f>COUNTIF(Cod_Mun_Norte!B:B,DADOS_SNIS_Minas!A18739)</f>
        <v>1</v>
      </c>
    </row>
    <row r="18740" spans="1:14" x14ac:dyDescent="0.2">
      <c r="A18740">
        <v>316225</v>
      </c>
      <c r="B18740" t="s">
        <v>76</v>
      </c>
      <c r="C18740" t="s">
        <v>98</v>
      </c>
      <c r="D18740">
        <v>2006</v>
      </c>
      <c r="H18740">
        <v>4671</v>
      </c>
      <c r="I18740">
        <v>2047</v>
      </c>
      <c r="N18740">
        <f>COUNTIF(Cod_Mun_Norte!B:B,DADOS_SNIS_Minas!A18740)</f>
        <v>1</v>
      </c>
    </row>
    <row r="18741" spans="1:14" x14ac:dyDescent="0.2">
      <c r="A18741">
        <v>316225</v>
      </c>
      <c r="B18741" t="s">
        <v>76</v>
      </c>
      <c r="C18741" t="s">
        <v>98</v>
      </c>
      <c r="D18741">
        <v>2005</v>
      </c>
      <c r="H18741">
        <v>4630</v>
      </c>
      <c r="I18741">
        <v>2029</v>
      </c>
      <c r="N18741">
        <f>COUNTIF(Cod_Mun_Norte!B:B,DADOS_SNIS_Minas!A18741)</f>
        <v>1</v>
      </c>
    </row>
    <row r="18742" spans="1:14" x14ac:dyDescent="0.2">
      <c r="A18742">
        <v>316225</v>
      </c>
      <c r="B18742" t="s">
        <v>76</v>
      </c>
      <c r="C18742" t="s">
        <v>98</v>
      </c>
      <c r="D18742">
        <v>2004</v>
      </c>
      <c r="H18742">
        <v>4588</v>
      </c>
      <c r="I18742">
        <v>2010</v>
      </c>
      <c r="N18742">
        <f>COUNTIF(Cod_Mun_Norte!B:B,DADOS_SNIS_Minas!A18742)</f>
        <v>1</v>
      </c>
    </row>
    <row r="18743" spans="1:14" x14ac:dyDescent="0.2">
      <c r="A18743">
        <v>316225</v>
      </c>
      <c r="B18743" t="s">
        <v>76</v>
      </c>
      <c r="C18743" t="s">
        <v>98</v>
      </c>
      <c r="D18743">
        <v>2003</v>
      </c>
      <c r="H18743">
        <v>4513</v>
      </c>
      <c r="I18743">
        <v>1978</v>
      </c>
      <c r="N18743">
        <f>COUNTIF(Cod_Mun_Norte!B:B,DADOS_SNIS_Minas!A18743)</f>
        <v>1</v>
      </c>
    </row>
    <row r="18744" spans="1:14" x14ac:dyDescent="0.2">
      <c r="A18744">
        <v>316225</v>
      </c>
      <c r="B18744" t="s">
        <v>76</v>
      </c>
      <c r="C18744" t="s">
        <v>98</v>
      </c>
      <c r="D18744">
        <v>2002</v>
      </c>
      <c r="H18744">
        <v>4477</v>
      </c>
      <c r="I18744">
        <v>1962</v>
      </c>
      <c r="N18744">
        <f>COUNTIF(Cod_Mun_Norte!B:B,DADOS_SNIS_Minas!A18744)</f>
        <v>1</v>
      </c>
    </row>
    <row r="18745" spans="1:14" x14ac:dyDescent="0.2">
      <c r="A18745">
        <v>316225</v>
      </c>
      <c r="B18745" t="s">
        <v>76</v>
      </c>
      <c r="C18745" t="s">
        <v>98</v>
      </c>
      <c r="D18745">
        <v>2001</v>
      </c>
      <c r="H18745">
        <v>4444</v>
      </c>
      <c r="I18745">
        <v>1947</v>
      </c>
      <c r="N18745">
        <f>COUNTIF(Cod_Mun_Norte!B:B,DADOS_SNIS_Minas!A18745)</f>
        <v>1</v>
      </c>
    </row>
    <row r="18746" spans="1:14" x14ac:dyDescent="0.2">
      <c r="A18746">
        <v>316225</v>
      </c>
      <c r="B18746" t="s">
        <v>76</v>
      </c>
      <c r="C18746" t="s">
        <v>98</v>
      </c>
      <c r="D18746">
        <v>2000</v>
      </c>
      <c r="H18746">
        <v>4400</v>
      </c>
      <c r="I18746">
        <v>1928</v>
      </c>
      <c r="N18746">
        <f>COUNTIF(Cod_Mun_Norte!B:B,DADOS_SNIS_Minas!A18746)</f>
        <v>1</v>
      </c>
    </row>
    <row r="18747" spans="1:14" x14ac:dyDescent="0.2">
      <c r="A18747">
        <v>316225</v>
      </c>
      <c r="B18747" t="s">
        <v>76</v>
      </c>
      <c r="C18747" t="s">
        <v>98</v>
      </c>
      <c r="D18747">
        <v>1999</v>
      </c>
      <c r="H18747">
        <v>4319</v>
      </c>
      <c r="I18747">
        <v>1893</v>
      </c>
      <c r="N18747">
        <f>COUNTIF(Cod_Mun_Norte!B:B,DADOS_SNIS_Minas!A18747)</f>
        <v>1</v>
      </c>
    </row>
    <row r="18748" spans="1:14" x14ac:dyDescent="0.2">
      <c r="A18748">
        <v>316225</v>
      </c>
      <c r="B18748" t="s">
        <v>76</v>
      </c>
      <c r="C18748" t="s">
        <v>98</v>
      </c>
      <c r="D18748">
        <v>1998</v>
      </c>
      <c r="H18748">
        <v>4277</v>
      </c>
      <c r="I18748">
        <v>1874</v>
      </c>
      <c r="N18748">
        <f>COUNTIF(Cod_Mun_Norte!B:B,DADOS_SNIS_Minas!A18748)</f>
        <v>1</v>
      </c>
    </row>
    <row r="18749" spans="1:14" x14ac:dyDescent="0.2">
      <c r="A18749">
        <v>316225</v>
      </c>
      <c r="B18749" t="s">
        <v>76</v>
      </c>
      <c r="C18749" t="s">
        <v>98</v>
      </c>
      <c r="D18749">
        <v>1997</v>
      </c>
      <c r="H18749">
        <v>4236</v>
      </c>
      <c r="I18749">
        <v>1856</v>
      </c>
      <c r="N18749">
        <f>COUNTIF(Cod_Mun_Norte!B:B,DADOS_SNIS_Minas!A18749)</f>
        <v>1</v>
      </c>
    </row>
    <row r="18750" spans="1:14" x14ac:dyDescent="0.2">
      <c r="A18750">
        <v>316230</v>
      </c>
      <c r="B18750" t="s">
        <v>308</v>
      </c>
      <c r="C18750" t="s">
        <v>98</v>
      </c>
      <c r="D18750">
        <v>2020</v>
      </c>
      <c r="E18750" t="s">
        <v>2573</v>
      </c>
      <c r="F18750" t="s">
        <v>367</v>
      </c>
      <c r="G18750" t="s">
        <v>378</v>
      </c>
      <c r="H18750">
        <v>2746</v>
      </c>
      <c r="I18750">
        <v>1762</v>
      </c>
      <c r="J18750">
        <v>2700</v>
      </c>
      <c r="K18750">
        <v>1018</v>
      </c>
      <c r="L18750">
        <v>57.8</v>
      </c>
      <c r="M18750">
        <v>98.32</v>
      </c>
      <c r="N18750">
        <f>COUNTIF(Cod_Mun_Norte!B:B,DADOS_SNIS_Minas!A18750)</f>
        <v>0</v>
      </c>
    </row>
    <row r="18751" spans="1:14" x14ac:dyDescent="0.2">
      <c r="A18751">
        <v>316230</v>
      </c>
      <c r="B18751" t="s">
        <v>308</v>
      </c>
      <c r="C18751" t="s">
        <v>98</v>
      </c>
      <c r="D18751">
        <v>2019</v>
      </c>
      <c r="E18751" t="s">
        <v>2573</v>
      </c>
      <c r="F18751" t="s">
        <v>367</v>
      </c>
      <c r="G18751" t="s">
        <v>378</v>
      </c>
      <c r="H18751">
        <v>2749</v>
      </c>
      <c r="I18751">
        <v>1764</v>
      </c>
      <c r="J18751">
        <v>2749</v>
      </c>
      <c r="K18751">
        <v>1764</v>
      </c>
      <c r="L18751">
        <v>100</v>
      </c>
      <c r="M18751">
        <v>100</v>
      </c>
      <c r="N18751">
        <f>COUNTIF(Cod_Mun_Norte!B:B,DADOS_SNIS_Minas!A18751)</f>
        <v>0</v>
      </c>
    </row>
    <row r="18752" spans="1:14" x14ac:dyDescent="0.2">
      <c r="A18752">
        <v>316230</v>
      </c>
      <c r="B18752" t="s">
        <v>308</v>
      </c>
      <c r="C18752" t="s">
        <v>98</v>
      </c>
      <c r="D18752">
        <v>2018</v>
      </c>
      <c r="E18752" t="s">
        <v>2574</v>
      </c>
      <c r="F18752" t="s">
        <v>99</v>
      </c>
      <c r="H18752">
        <v>2753</v>
      </c>
      <c r="I18752">
        <v>1766</v>
      </c>
      <c r="J18752">
        <v>1810</v>
      </c>
      <c r="K18752">
        <v>1766</v>
      </c>
      <c r="L18752">
        <v>100</v>
      </c>
      <c r="M18752">
        <v>65.75</v>
      </c>
      <c r="N18752">
        <f>COUNTIF(Cod_Mun_Norte!B:B,DADOS_SNIS_Minas!A18752)</f>
        <v>0</v>
      </c>
    </row>
    <row r="18753" spans="1:14" x14ac:dyDescent="0.2">
      <c r="A18753">
        <v>316230</v>
      </c>
      <c r="B18753" t="s">
        <v>308</v>
      </c>
      <c r="C18753" t="s">
        <v>98</v>
      </c>
      <c r="D18753">
        <v>2017</v>
      </c>
      <c r="E18753" t="s">
        <v>2573</v>
      </c>
      <c r="F18753" t="s">
        <v>367</v>
      </c>
      <c r="H18753">
        <v>2811</v>
      </c>
      <c r="I18753">
        <v>1803</v>
      </c>
      <c r="J18753">
        <v>1810</v>
      </c>
      <c r="K18753">
        <v>1800</v>
      </c>
      <c r="L18753">
        <v>99.8</v>
      </c>
      <c r="M18753">
        <v>64.39</v>
      </c>
      <c r="N18753">
        <f>COUNTIF(Cod_Mun_Norte!B:B,DADOS_SNIS_Minas!A18753)</f>
        <v>0</v>
      </c>
    </row>
    <row r="18754" spans="1:14" x14ac:dyDescent="0.2">
      <c r="A18754">
        <v>316230</v>
      </c>
      <c r="B18754" t="s">
        <v>308</v>
      </c>
      <c r="C18754" t="s">
        <v>98</v>
      </c>
      <c r="D18754">
        <v>2016</v>
      </c>
      <c r="E18754" t="s">
        <v>2573</v>
      </c>
      <c r="F18754" t="s">
        <v>367</v>
      </c>
      <c r="H18754">
        <v>2810</v>
      </c>
      <c r="I18754">
        <v>1803</v>
      </c>
      <c r="J18754">
        <v>1810</v>
      </c>
      <c r="K18754">
        <v>1800</v>
      </c>
      <c r="L18754">
        <v>99.8</v>
      </c>
      <c r="M18754">
        <v>64.41</v>
      </c>
      <c r="N18754">
        <f>COUNTIF(Cod_Mun_Norte!B:B,DADOS_SNIS_Minas!A18754)</f>
        <v>0</v>
      </c>
    </row>
    <row r="18755" spans="1:14" x14ac:dyDescent="0.2">
      <c r="A18755">
        <v>316230</v>
      </c>
      <c r="B18755" t="s">
        <v>308</v>
      </c>
      <c r="C18755" t="s">
        <v>98</v>
      </c>
      <c r="D18755">
        <v>2015</v>
      </c>
      <c r="E18755" t="s">
        <v>2573</v>
      </c>
      <c r="F18755" t="s">
        <v>367</v>
      </c>
      <c r="H18755">
        <v>2810</v>
      </c>
      <c r="I18755">
        <v>1803</v>
      </c>
      <c r="J18755">
        <v>1810</v>
      </c>
      <c r="K18755">
        <v>1800</v>
      </c>
      <c r="L18755">
        <v>99.8</v>
      </c>
      <c r="M18755">
        <v>64.41</v>
      </c>
      <c r="N18755">
        <f>COUNTIF(Cod_Mun_Norte!B:B,DADOS_SNIS_Minas!A18755)</f>
        <v>0</v>
      </c>
    </row>
    <row r="18756" spans="1:14" x14ac:dyDescent="0.2">
      <c r="A18756">
        <v>316230</v>
      </c>
      <c r="B18756" t="s">
        <v>308</v>
      </c>
      <c r="C18756" t="s">
        <v>98</v>
      </c>
      <c r="D18756">
        <v>2014</v>
      </c>
      <c r="E18756" t="s">
        <v>2573</v>
      </c>
      <c r="F18756" t="s">
        <v>367</v>
      </c>
      <c r="H18756">
        <v>2809</v>
      </c>
      <c r="I18756">
        <v>1802</v>
      </c>
      <c r="J18756">
        <v>1802</v>
      </c>
      <c r="K18756">
        <v>1800</v>
      </c>
      <c r="L18756">
        <v>99.9</v>
      </c>
      <c r="M18756">
        <v>64.150000000000006</v>
      </c>
      <c r="N18756">
        <f>COUNTIF(Cod_Mun_Norte!B:B,DADOS_SNIS_Minas!A18756)</f>
        <v>0</v>
      </c>
    </row>
    <row r="18757" spans="1:14" x14ac:dyDescent="0.2">
      <c r="A18757">
        <v>316230</v>
      </c>
      <c r="B18757" t="s">
        <v>308</v>
      </c>
      <c r="C18757" t="s">
        <v>98</v>
      </c>
      <c r="D18757">
        <v>2013</v>
      </c>
      <c r="E18757" t="s">
        <v>2573</v>
      </c>
      <c r="F18757" t="s">
        <v>367</v>
      </c>
      <c r="H18757">
        <v>2808</v>
      </c>
      <c r="I18757">
        <v>1801</v>
      </c>
      <c r="J18757">
        <v>1801</v>
      </c>
      <c r="K18757">
        <v>1739</v>
      </c>
      <c r="L18757">
        <v>96.6</v>
      </c>
      <c r="M18757">
        <v>64.14</v>
      </c>
      <c r="N18757">
        <f>COUNTIF(Cod_Mun_Norte!B:B,DADOS_SNIS_Minas!A18757)</f>
        <v>0</v>
      </c>
    </row>
    <row r="18758" spans="1:14" x14ac:dyDescent="0.2">
      <c r="A18758">
        <v>316230</v>
      </c>
      <c r="B18758" t="s">
        <v>308</v>
      </c>
      <c r="C18758" t="s">
        <v>98</v>
      </c>
      <c r="D18758">
        <v>2012</v>
      </c>
      <c r="E18758" t="s">
        <v>2573</v>
      </c>
      <c r="F18758" t="s">
        <v>367</v>
      </c>
      <c r="H18758">
        <v>2728</v>
      </c>
      <c r="I18758">
        <v>1750</v>
      </c>
      <c r="J18758">
        <v>1760</v>
      </c>
      <c r="K18758">
        <v>1500</v>
      </c>
      <c r="L18758">
        <v>85.7</v>
      </c>
      <c r="M18758">
        <v>64.52</v>
      </c>
      <c r="N18758">
        <f>COUNTIF(Cod_Mun_Norte!B:B,DADOS_SNIS_Minas!A18758)</f>
        <v>0</v>
      </c>
    </row>
    <row r="18759" spans="1:14" x14ac:dyDescent="0.2">
      <c r="A18759">
        <v>316230</v>
      </c>
      <c r="B18759" t="s">
        <v>308</v>
      </c>
      <c r="C18759" t="s">
        <v>98</v>
      </c>
      <c r="D18759">
        <v>2011</v>
      </c>
      <c r="E18759" t="s">
        <v>2574</v>
      </c>
      <c r="F18759" t="s">
        <v>99</v>
      </c>
      <c r="H18759">
        <v>2730</v>
      </c>
      <c r="I18759">
        <v>1751</v>
      </c>
      <c r="J18759">
        <v>1751</v>
      </c>
      <c r="K18759">
        <v>1751</v>
      </c>
      <c r="L18759">
        <v>100</v>
      </c>
      <c r="M18759">
        <v>64.14</v>
      </c>
      <c r="N18759">
        <f>COUNTIF(Cod_Mun_Norte!B:B,DADOS_SNIS_Minas!A18759)</f>
        <v>0</v>
      </c>
    </row>
    <row r="18760" spans="1:14" x14ac:dyDescent="0.2">
      <c r="A18760">
        <v>316230</v>
      </c>
      <c r="B18760" t="s">
        <v>308</v>
      </c>
      <c r="C18760" t="s">
        <v>98</v>
      </c>
      <c r="D18760">
        <v>2010</v>
      </c>
      <c r="E18760" t="s">
        <v>2574</v>
      </c>
      <c r="F18760" t="s">
        <v>99</v>
      </c>
      <c r="H18760">
        <v>2731</v>
      </c>
      <c r="I18760">
        <v>1752</v>
      </c>
      <c r="J18760">
        <v>1713</v>
      </c>
      <c r="K18760">
        <v>1713</v>
      </c>
      <c r="L18760">
        <v>97.8</v>
      </c>
      <c r="M18760">
        <v>62.72</v>
      </c>
      <c r="N18760">
        <f>COUNTIF(Cod_Mun_Norte!B:B,DADOS_SNIS_Minas!A18760)</f>
        <v>0</v>
      </c>
    </row>
    <row r="18761" spans="1:14" x14ac:dyDescent="0.2">
      <c r="A18761">
        <v>316230</v>
      </c>
      <c r="B18761" t="s">
        <v>308</v>
      </c>
      <c r="C18761" t="s">
        <v>98</v>
      </c>
      <c r="D18761">
        <v>2009</v>
      </c>
      <c r="E18761" t="s">
        <v>2573</v>
      </c>
      <c r="F18761" t="s">
        <v>367</v>
      </c>
      <c r="H18761">
        <v>2981</v>
      </c>
      <c r="I18761">
        <v>1787</v>
      </c>
      <c r="J18761">
        <v>1713</v>
      </c>
      <c r="K18761">
        <v>1713</v>
      </c>
      <c r="L18761">
        <v>95.9</v>
      </c>
      <c r="M18761">
        <v>57.46</v>
      </c>
      <c r="N18761">
        <f>COUNTIF(Cod_Mun_Norte!B:B,DADOS_SNIS_Minas!A18761)</f>
        <v>0</v>
      </c>
    </row>
    <row r="18762" spans="1:14" x14ac:dyDescent="0.2">
      <c r="A18762">
        <v>316230</v>
      </c>
      <c r="B18762" t="s">
        <v>308</v>
      </c>
      <c r="C18762" t="s">
        <v>98</v>
      </c>
      <c r="D18762">
        <v>2008</v>
      </c>
      <c r="H18762">
        <v>2962</v>
      </c>
      <c r="I18762">
        <v>1775</v>
      </c>
      <c r="N18762">
        <f>COUNTIF(Cod_Mun_Norte!B:B,DADOS_SNIS_Minas!A18762)</f>
        <v>0</v>
      </c>
    </row>
    <row r="18763" spans="1:14" x14ac:dyDescent="0.2">
      <c r="A18763">
        <v>316230</v>
      </c>
      <c r="B18763" t="s">
        <v>308</v>
      </c>
      <c r="C18763" t="s">
        <v>98</v>
      </c>
      <c r="D18763">
        <v>2007</v>
      </c>
      <c r="H18763">
        <v>2858</v>
      </c>
      <c r="I18763">
        <v>1713</v>
      </c>
      <c r="N18763">
        <f>COUNTIF(Cod_Mun_Norte!B:B,DADOS_SNIS_Minas!A18763)</f>
        <v>0</v>
      </c>
    </row>
    <row r="18764" spans="1:14" x14ac:dyDescent="0.2">
      <c r="A18764">
        <v>316230</v>
      </c>
      <c r="B18764" t="s">
        <v>308</v>
      </c>
      <c r="C18764" t="s">
        <v>98</v>
      </c>
      <c r="D18764">
        <v>2006</v>
      </c>
      <c r="H18764">
        <v>2908</v>
      </c>
      <c r="I18764">
        <v>1701</v>
      </c>
      <c r="N18764">
        <f>COUNTIF(Cod_Mun_Norte!B:B,DADOS_SNIS_Minas!A18764)</f>
        <v>0</v>
      </c>
    </row>
    <row r="18765" spans="1:14" x14ac:dyDescent="0.2">
      <c r="A18765">
        <v>316230</v>
      </c>
      <c r="B18765" t="s">
        <v>308</v>
      </c>
      <c r="C18765" t="s">
        <v>98</v>
      </c>
      <c r="D18765">
        <v>2005</v>
      </c>
      <c r="H18765">
        <v>2884</v>
      </c>
      <c r="I18765">
        <v>1687</v>
      </c>
      <c r="N18765">
        <f>COUNTIF(Cod_Mun_Norte!B:B,DADOS_SNIS_Minas!A18765)</f>
        <v>0</v>
      </c>
    </row>
    <row r="18766" spans="1:14" x14ac:dyDescent="0.2">
      <c r="A18766">
        <v>316230</v>
      </c>
      <c r="B18766" t="s">
        <v>308</v>
      </c>
      <c r="C18766" t="s">
        <v>98</v>
      </c>
      <c r="D18766">
        <v>2004</v>
      </c>
      <c r="H18766">
        <v>2860</v>
      </c>
      <c r="I18766">
        <v>1673</v>
      </c>
      <c r="N18766">
        <f>COUNTIF(Cod_Mun_Norte!B:B,DADOS_SNIS_Minas!A18766)</f>
        <v>0</v>
      </c>
    </row>
    <row r="18767" spans="1:14" x14ac:dyDescent="0.2">
      <c r="A18767">
        <v>316230</v>
      </c>
      <c r="B18767" t="s">
        <v>308</v>
      </c>
      <c r="C18767" t="s">
        <v>98</v>
      </c>
      <c r="D18767">
        <v>2003</v>
      </c>
      <c r="H18767">
        <v>2817</v>
      </c>
      <c r="I18767">
        <v>1648</v>
      </c>
      <c r="N18767">
        <f>COUNTIF(Cod_Mun_Norte!B:B,DADOS_SNIS_Minas!A18767)</f>
        <v>0</v>
      </c>
    </row>
    <row r="18768" spans="1:14" x14ac:dyDescent="0.2">
      <c r="A18768">
        <v>316230</v>
      </c>
      <c r="B18768" t="s">
        <v>308</v>
      </c>
      <c r="C18768" t="s">
        <v>98</v>
      </c>
      <c r="D18768">
        <v>2002</v>
      </c>
      <c r="H18768">
        <v>2796</v>
      </c>
      <c r="I18768">
        <v>1636</v>
      </c>
      <c r="N18768">
        <f>COUNTIF(Cod_Mun_Norte!B:B,DADOS_SNIS_Minas!A18768)</f>
        <v>0</v>
      </c>
    </row>
    <row r="18769" spans="1:14" x14ac:dyDescent="0.2">
      <c r="A18769">
        <v>316230</v>
      </c>
      <c r="B18769" t="s">
        <v>308</v>
      </c>
      <c r="C18769" t="s">
        <v>98</v>
      </c>
      <c r="D18769">
        <v>2001</v>
      </c>
      <c r="H18769">
        <v>2779</v>
      </c>
      <c r="I18769">
        <v>1626</v>
      </c>
      <c r="N18769">
        <f>COUNTIF(Cod_Mun_Norte!B:B,DADOS_SNIS_Minas!A18769)</f>
        <v>0</v>
      </c>
    </row>
    <row r="18770" spans="1:14" x14ac:dyDescent="0.2">
      <c r="A18770">
        <v>316230</v>
      </c>
      <c r="B18770" t="s">
        <v>308</v>
      </c>
      <c r="C18770" t="s">
        <v>98</v>
      </c>
      <c r="D18770">
        <v>2000</v>
      </c>
      <c r="H18770">
        <v>2752</v>
      </c>
      <c r="I18770">
        <v>1610</v>
      </c>
      <c r="N18770">
        <f>COUNTIF(Cod_Mun_Norte!B:B,DADOS_SNIS_Minas!A18770)</f>
        <v>0</v>
      </c>
    </row>
    <row r="18771" spans="1:14" x14ac:dyDescent="0.2">
      <c r="A18771">
        <v>316230</v>
      </c>
      <c r="B18771" t="s">
        <v>308</v>
      </c>
      <c r="C18771" t="s">
        <v>98</v>
      </c>
      <c r="D18771">
        <v>1999</v>
      </c>
      <c r="H18771">
        <v>2706</v>
      </c>
      <c r="I18771">
        <v>1437</v>
      </c>
      <c r="N18771">
        <f>COUNTIF(Cod_Mun_Norte!B:B,DADOS_SNIS_Minas!A18771)</f>
        <v>0</v>
      </c>
    </row>
    <row r="18772" spans="1:14" x14ac:dyDescent="0.2">
      <c r="A18772">
        <v>316230</v>
      </c>
      <c r="B18772" t="s">
        <v>308</v>
      </c>
      <c r="C18772" t="s">
        <v>98</v>
      </c>
      <c r="D18772">
        <v>1998</v>
      </c>
      <c r="H18772">
        <v>2682</v>
      </c>
      <c r="I18772">
        <v>1424</v>
      </c>
      <c r="N18772">
        <f>COUNTIF(Cod_Mun_Norte!B:B,DADOS_SNIS_Minas!A18772)</f>
        <v>0</v>
      </c>
    </row>
    <row r="18773" spans="1:14" x14ac:dyDescent="0.2">
      <c r="A18773">
        <v>316230</v>
      </c>
      <c r="B18773" t="s">
        <v>308</v>
      </c>
      <c r="C18773" t="s">
        <v>98</v>
      </c>
      <c r="D18773">
        <v>1997</v>
      </c>
      <c r="H18773">
        <v>2658</v>
      </c>
      <c r="I18773">
        <v>1411</v>
      </c>
      <c r="N18773">
        <f>COUNTIF(Cod_Mun_Norte!B:B,DADOS_SNIS_Minas!A18773)</f>
        <v>0</v>
      </c>
    </row>
    <row r="18774" spans="1:14" x14ac:dyDescent="0.2">
      <c r="A18774">
        <v>316230</v>
      </c>
      <c r="B18774" t="s">
        <v>308</v>
      </c>
      <c r="C18774" t="s">
        <v>98</v>
      </c>
      <c r="D18774">
        <v>1996</v>
      </c>
      <c r="H18774">
        <v>2629</v>
      </c>
      <c r="I18774">
        <v>1396</v>
      </c>
      <c r="N18774">
        <f>COUNTIF(Cod_Mun_Norte!B:B,DADOS_SNIS_Minas!A18774)</f>
        <v>0</v>
      </c>
    </row>
    <row r="18775" spans="1:14" x14ac:dyDescent="0.2">
      <c r="A18775">
        <v>316230</v>
      </c>
      <c r="B18775" t="s">
        <v>308</v>
      </c>
      <c r="C18775" t="s">
        <v>98</v>
      </c>
      <c r="D18775">
        <v>1995</v>
      </c>
      <c r="H18775">
        <v>2708</v>
      </c>
      <c r="I18775">
        <v>1438</v>
      </c>
      <c r="N18775">
        <f>COUNTIF(Cod_Mun_Norte!B:B,DADOS_SNIS_Minas!A18775)</f>
        <v>0</v>
      </c>
    </row>
    <row r="18776" spans="1:14" x14ac:dyDescent="0.2">
      <c r="A18776">
        <v>316240</v>
      </c>
      <c r="B18776" t="s">
        <v>77</v>
      </c>
      <c r="C18776" t="s">
        <v>98</v>
      </c>
      <c r="D18776">
        <v>2020</v>
      </c>
      <c r="E18776" t="s">
        <v>361</v>
      </c>
      <c r="F18776" t="s">
        <v>99</v>
      </c>
      <c r="G18776" t="s">
        <v>119</v>
      </c>
      <c r="H18776">
        <v>25098</v>
      </c>
      <c r="I18776">
        <v>8567</v>
      </c>
      <c r="J18776">
        <v>6567</v>
      </c>
      <c r="K18776">
        <v>6567</v>
      </c>
      <c r="L18776">
        <v>76.7</v>
      </c>
      <c r="M18776">
        <v>26.17</v>
      </c>
      <c r="N18776">
        <f>COUNTIF(Cod_Mun_Norte!B:B,DADOS_SNIS_Minas!A18776)</f>
        <v>1</v>
      </c>
    </row>
    <row r="18777" spans="1:14" x14ac:dyDescent="0.2">
      <c r="A18777">
        <v>316240</v>
      </c>
      <c r="B18777" t="s">
        <v>77</v>
      </c>
      <c r="C18777" t="s">
        <v>98</v>
      </c>
      <c r="D18777">
        <v>2019</v>
      </c>
      <c r="E18777" t="s">
        <v>361</v>
      </c>
      <c r="F18777" t="s">
        <v>99</v>
      </c>
      <c r="G18777" t="s">
        <v>119</v>
      </c>
      <c r="H18777">
        <v>25165</v>
      </c>
      <c r="I18777">
        <v>8590</v>
      </c>
      <c r="J18777">
        <v>6350</v>
      </c>
      <c r="K18777">
        <v>6350</v>
      </c>
      <c r="L18777">
        <v>73.900000000000006</v>
      </c>
      <c r="M18777">
        <v>25.23</v>
      </c>
      <c r="N18777">
        <f>COUNTIF(Cod_Mun_Norte!B:B,DADOS_SNIS_Minas!A18777)</f>
        <v>1</v>
      </c>
    </row>
    <row r="18778" spans="1:14" x14ac:dyDescent="0.2">
      <c r="A18778">
        <v>316240</v>
      </c>
      <c r="B18778" t="s">
        <v>77</v>
      </c>
      <c r="C18778" t="s">
        <v>98</v>
      </c>
      <c r="D18778">
        <v>2018</v>
      </c>
      <c r="E18778" t="s">
        <v>361</v>
      </c>
      <c r="F18778" t="s">
        <v>99</v>
      </c>
      <c r="H18778">
        <v>25235</v>
      </c>
      <c r="I18778">
        <v>8614</v>
      </c>
      <c r="J18778">
        <v>6322</v>
      </c>
      <c r="K18778">
        <v>6322</v>
      </c>
      <c r="L18778">
        <v>73.400000000000006</v>
      </c>
      <c r="M18778">
        <v>25.05</v>
      </c>
      <c r="N18778">
        <f>COUNTIF(Cod_Mun_Norte!B:B,DADOS_SNIS_Minas!A18778)</f>
        <v>1</v>
      </c>
    </row>
    <row r="18779" spans="1:14" x14ac:dyDescent="0.2">
      <c r="A18779">
        <v>316240</v>
      </c>
      <c r="B18779" t="s">
        <v>77</v>
      </c>
      <c r="C18779" t="s">
        <v>98</v>
      </c>
      <c r="D18779">
        <v>2017</v>
      </c>
      <c r="E18779" t="s">
        <v>361</v>
      </c>
      <c r="F18779" t="s">
        <v>99</v>
      </c>
      <c r="H18779">
        <v>25856</v>
      </c>
      <c r="I18779">
        <v>8826</v>
      </c>
      <c r="J18779">
        <v>6368</v>
      </c>
      <c r="K18779">
        <v>6368</v>
      </c>
      <c r="L18779">
        <v>72.2</v>
      </c>
      <c r="M18779">
        <v>24.63</v>
      </c>
      <c r="N18779">
        <f>COUNTIF(Cod_Mun_Norte!B:B,DADOS_SNIS_Minas!A18779)</f>
        <v>1</v>
      </c>
    </row>
    <row r="18780" spans="1:14" x14ac:dyDescent="0.2">
      <c r="A18780">
        <v>316240</v>
      </c>
      <c r="B18780" t="s">
        <v>77</v>
      </c>
      <c r="C18780" t="s">
        <v>98</v>
      </c>
      <c r="D18780">
        <v>2016</v>
      </c>
      <c r="E18780" t="s">
        <v>2575</v>
      </c>
      <c r="F18780" t="s">
        <v>367</v>
      </c>
      <c r="H18780">
        <v>25880</v>
      </c>
      <c r="I18780">
        <v>8834</v>
      </c>
      <c r="J18780">
        <v>6336</v>
      </c>
      <c r="K18780">
        <v>6336</v>
      </c>
      <c r="L18780">
        <v>71.7</v>
      </c>
      <c r="M18780">
        <v>24.48</v>
      </c>
      <c r="N18780">
        <f>COUNTIF(Cod_Mun_Norte!B:B,DADOS_SNIS_Minas!A18780)</f>
        <v>1</v>
      </c>
    </row>
    <row r="18781" spans="1:14" x14ac:dyDescent="0.2">
      <c r="A18781">
        <v>316240</v>
      </c>
      <c r="B18781" t="s">
        <v>77</v>
      </c>
      <c r="C18781" t="s">
        <v>98</v>
      </c>
      <c r="D18781">
        <v>2015</v>
      </c>
      <c r="E18781" t="s">
        <v>361</v>
      </c>
      <c r="F18781" t="s">
        <v>99</v>
      </c>
      <c r="H18781">
        <v>25906</v>
      </c>
      <c r="I18781">
        <v>8843</v>
      </c>
      <c r="J18781">
        <v>6344</v>
      </c>
      <c r="K18781">
        <v>6344</v>
      </c>
      <c r="L18781">
        <v>71.7</v>
      </c>
      <c r="M18781">
        <v>24.49</v>
      </c>
      <c r="N18781">
        <f>COUNTIF(Cod_Mun_Norte!B:B,DADOS_SNIS_Minas!A18781)</f>
        <v>1</v>
      </c>
    </row>
    <row r="18782" spans="1:14" x14ac:dyDescent="0.2">
      <c r="A18782">
        <v>316240</v>
      </c>
      <c r="B18782" t="s">
        <v>77</v>
      </c>
      <c r="C18782" t="s">
        <v>98</v>
      </c>
      <c r="D18782">
        <v>2014</v>
      </c>
      <c r="E18782" t="s">
        <v>361</v>
      </c>
      <c r="F18782" t="s">
        <v>362</v>
      </c>
      <c r="H18782">
        <v>25933</v>
      </c>
      <c r="I18782">
        <v>8852</v>
      </c>
      <c r="J18782">
        <v>8852</v>
      </c>
      <c r="K18782">
        <v>8852</v>
      </c>
      <c r="L18782">
        <v>100</v>
      </c>
      <c r="M18782">
        <v>34.130000000000003</v>
      </c>
      <c r="N18782">
        <f>COUNTIF(Cod_Mun_Norte!B:B,DADOS_SNIS_Minas!A18782)</f>
        <v>1</v>
      </c>
    </row>
    <row r="18783" spans="1:14" x14ac:dyDescent="0.2">
      <c r="A18783">
        <v>316240</v>
      </c>
      <c r="B18783" t="s">
        <v>77</v>
      </c>
      <c r="C18783" t="s">
        <v>98</v>
      </c>
      <c r="D18783">
        <v>2013</v>
      </c>
      <c r="E18783" t="s">
        <v>361</v>
      </c>
      <c r="F18783" t="s">
        <v>362</v>
      </c>
      <c r="H18783">
        <v>25961</v>
      </c>
      <c r="I18783">
        <v>8862</v>
      </c>
      <c r="J18783">
        <v>8862</v>
      </c>
      <c r="K18783">
        <v>8862</v>
      </c>
      <c r="L18783">
        <v>100</v>
      </c>
      <c r="M18783">
        <v>34.14</v>
      </c>
      <c r="N18783">
        <f>COUNTIF(Cod_Mun_Norte!B:B,DADOS_SNIS_Minas!A18783)</f>
        <v>1</v>
      </c>
    </row>
    <row r="18784" spans="1:14" x14ac:dyDescent="0.2">
      <c r="A18784">
        <v>316240</v>
      </c>
      <c r="B18784" t="s">
        <v>77</v>
      </c>
      <c r="C18784" t="s">
        <v>98</v>
      </c>
      <c r="D18784">
        <v>2012</v>
      </c>
      <c r="E18784" t="s">
        <v>361</v>
      </c>
      <c r="F18784" t="s">
        <v>362</v>
      </c>
      <c r="H18784">
        <v>25257</v>
      </c>
      <c r="I18784">
        <v>8622</v>
      </c>
      <c r="J18784">
        <v>8622</v>
      </c>
      <c r="K18784">
        <v>8622</v>
      </c>
      <c r="L18784">
        <v>100</v>
      </c>
      <c r="M18784">
        <v>34.14</v>
      </c>
      <c r="N18784">
        <f>COUNTIF(Cod_Mun_Norte!B:B,DADOS_SNIS_Minas!A18784)</f>
        <v>1</v>
      </c>
    </row>
    <row r="18785" spans="1:14" x14ac:dyDescent="0.2">
      <c r="A18785">
        <v>316240</v>
      </c>
      <c r="B18785" t="s">
        <v>77</v>
      </c>
      <c r="C18785" t="s">
        <v>98</v>
      </c>
      <c r="D18785">
        <v>2011</v>
      </c>
      <c r="E18785" t="s">
        <v>361</v>
      </c>
      <c r="F18785" t="s">
        <v>362</v>
      </c>
      <c r="H18785">
        <v>25307</v>
      </c>
      <c r="I18785">
        <v>8639</v>
      </c>
      <c r="J18785">
        <v>7560</v>
      </c>
      <c r="K18785">
        <v>7560</v>
      </c>
      <c r="L18785">
        <v>87.5</v>
      </c>
      <c r="M18785">
        <v>29.87</v>
      </c>
      <c r="N18785">
        <f>COUNTIF(Cod_Mun_Norte!B:B,DADOS_SNIS_Minas!A18785)</f>
        <v>1</v>
      </c>
    </row>
    <row r="18786" spans="1:14" x14ac:dyDescent="0.2">
      <c r="A18786">
        <v>316240</v>
      </c>
      <c r="B18786" t="s">
        <v>77</v>
      </c>
      <c r="C18786" t="s">
        <v>98</v>
      </c>
      <c r="D18786">
        <v>2010</v>
      </c>
      <c r="E18786" t="s">
        <v>361</v>
      </c>
      <c r="F18786" t="s">
        <v>362</v>
      </c>
      <c r="H18786">
        <v>25358</v>
      </c>
      <c r="I18786">
        <v>8656</v>
      </c>
      <c r="J18786">
        <v>7231</v>
      </c>
      <c r="K18786">
        <v>7231</v>
      </c>
      <c r="L18786">
        <v>83.5</v>
      </c>
      <c r="M18786">
        <v>28.52</v>
      </c>
      <c r="N18786">
        <f>COUNTIF(Cod_Mun_Norte!B:B,DADOS_SNIS_Minas!A18786)</f>
        <v>1</v>
      </c>
    </row>
    <row r="18787" spans="1:14" x14ac:dyDescent="0.2">
      <c r="A18787">
        <v>316240</v>
      </c>
      <c r="B18787" t="s">
        <v>77</v>
      </c>
      <c r="C18787" t="s">
        <v>98</v>
      </c>
      <c r="D18787">
        <v>2009</v>
      </c>
      <c r="E18787" t="s">
        <v>361</v>
      </c>
      <c r="F18787" t="s">
        <v>362</v>
      </c>
      <c r="H18787">
        <v>26983</v>
      </c>
      <c r="I18787">
        <v>8652</v>
      </c>
      <c r="J18787">
        <v>6894</v>
      </c>
      <c r="K18787">
        <v>6894</v>
      </c>
      <c r="L18787">
        <v>79.7</v>
      </c>
      <c r="M18787">
        <v>25.55</v>
      </c>
      <c r="N18787">
        <f>COUNTIF(Cod_Mun_Norte!B:B,DADOS_SNIS_Minas!A18787)</f>
        <v>1</v>
      </c>
    </row>
    <row r="18788" spans="1:14" x14ac:dyDescent="0.2">
      <c r="A18788">
        <v>316240</v>
      </c>
      <c r="B18788" t="s">
        <v>77</v>
      </c>
      <c r="C18788" t="s">
        <v>98</v>
      </c>
      <c r="D18788">
        <v>2008</v>
      </c>
      <c r="E18788" t="s">
        <v>361</v>
      </c>
      <c r="F18788" t="s">
        <v>362</v>
      </c>
      <c r="H18788">
        <v>26915</v>
      </c>
      <c r="I18788">
        <v>8630</v>
      </c>
      <c r="J18788">
        <v>6633</v>
      </c>
      <c r="K18788">
        <v>6633</v>
      </c>
      <c r="L18788">
        <v>76.900000000000006</v>
      </c>
      <c r="M18788">
        <v>24.64</v>
      </c>
      <c r="N18788">
        <f>COUNTIF(Cod_Mun_Norte!B:B,DADOS_SNIS_Minas!A18788)</f>
        <v>1</v>
      </c>
    </row>
    <row r="18789" spans="1:14" x14ac:dyDescent="0.2">
      <c r="A18789">
        <v>316240</v>
      </c>
      <c r="B18789" t="s">
        <v>77</v>
      </c>
      <c r="C18789" t="s">
        <v>98</v>
      </c>
      <c r="D18789">
        <v>2007</v>
      </c>
      <c r="E18789" t="s">
        <v>361</v>
      </c>
      <c r="F18789" t="s">
        <v>362</v>
      </c>
      <c r="H18789">
        <v>26091</v>
      </c>
      <c r="I18789">
        <v>8366</v>
      </c>
      <c r="J18789">
        <v>6367</v>
      </c>
      <c r="K18789">
        <v>6367</v>
      </c>
      <c r="L18789">
        <v>76.099999999999994</v>
      </c>
      <c r="M18789">
        <v>24.4</v>
      </c>
      <c r="N18789">
        <f>COUNTIF(Cod_Mun_Norte!B:B,DADOS_SNIS_Minas!A18789)</f>
        <v>1</v>
      </c>
    </row>
    <row r="18790" spans="1:14" x14ac:dyDescent="0.2">
      <c r="A18790">
        <v>316240</v>
      </c>
      <c r="B18790" t="s">
        <v>77</v>
      </c>
      <c r="C18790" t="s">
        <v>98</v>
      </c>
      <c r="D18790">
        <v>2006</v>
      </c>
      <c r="E18790" t="s">
        <v>361</v>
      </c>
      <c r="F18790" t="s">
        <v>362</v>
      </c>
      <c r="H18790">
        <v>25886</v>
      </c>
      <c r="I18790">
        <v>7819</v>
      </c>
      <c r="J18790">
        <v>5916</v>
      </c>
      <c r="K18790">
        <v>5916</v>
      </c>
      <c r="L18790">
        <v>75.7</v>
      </c>
      <c r="M18790">
        <v>22.85</v>
      </c>
      <c r="N18790">
        <f>COUNTIF(Cod_Mun_Norte!B:B,DADOS_SNIS_Minas!A18790)</f>
        <v>1</v>
      </c>
    </row>
    <row r="18791" spans="1:14" x14ac:dyDescent="0.2">
      <c r="A18791">
        <v>316240</v>
      </c>
      <c r="B18791" t="s">
        <v>77</v>
      </c>
      <c r="C18791" t="s">
        <v>98</v>
      </c>
      <c r="D18791">
        <v>2005</v>
      </c>
      <c r="E18791" t="s">
        <v>361</v>
      </c>
      <c r="F18791" t="s">
        <v>362</v>
      </c>
      <c r="H18791">
        <v>25908</v>
      </c>
      <c r="I18791">
        <v>7826</v>
      </c>
      <c r="J18791">
        <v>5810</v>
      </c>
      <c r="K18791">
        <v>5810</v>
      </c>
      <c r="L18791">
        <v>74.2</v>
      </c>
      <c r="M18791">
        <v>22.43</v>
      </c>
      <c r="N18791">
        <f>COUNTIF(Cod_Mun_Norte!B:B,DADOS_SNIS_Minas!A18791)</f>
        <v>1</v>
      </c>
    </row>
    <row r="18792" spans="1:14" x14ac:dyDescent="0.2">
      <c r="A18792">
        <v>316240</v>
      </c>
      <c r="B18792" t="s">
        <v>77</v>
      </c>
      <c r="C18792" t="s">
        <v>98</v>
      </c>
      <c r="D18792">
        <v>2004</v>
      </c>
      <c r="E18792" t="s">
        <v>361</v>
      </c>
      <c r="F18792" t="s">
        <v>362</v>
      </c>
      <c r="H18792">
        <v>25929</v>
      </c>
      <c r="I18792">
        <v>7832</v>
      </c>
      <c r="J18792">
        <v>5666</v>
      </c>
      <c r="K18792">
        <v>5666</v>
      </c>
      <c r="L18792">
        <v>72.3</v>
      </c>
      <c r="M18792">
        <v>21.85</v>
      </c>
      <c r="N18792">
        <f>COUNTIF(Cod_Mun_Norte!B:B,DADOS_SNIS_Minas!A18792)</f>
        <v>1</v>
      </c>
    </row>
    <row r="18793" spans="1:14" x14ac:dyDescent="0.2">
      <c r="A18793">
        <v>316240</v>
      </c>
      <c r="B18793" t="s">
        <v>77</v>
      </c>
      <c r="C18793" t="s">
        <v>98</v>
      </c>
      <c r="D18793">
        <v>2003</v>
      </c>
      <c r="E18793" t="s">
        <v>361</v>
      </c>
      <c r="F18793" t="s">
        <v>362</v>
      </c>
      <c r="H18793">
        <v>25969</v>
      </c>
      <c r="I18793">
        <v>7844</v>
      </c>
      <c r="J18793">
        <v>5447</v>
      </c>
      <c r="K18793">
        <v>5447</v>
      </c>
      <c r="L18793">
        <v>69.400000000000006</v>
      </c>
      <c r="M18793">
        <v>20.98</v>
      </c>
      <c r="N18793">
        <f>COUNTIF(Cod_Mun_Norte!B:B,DADOS_SNIS_Minas!A18793)</f>
        <v>1</v>
      </c>
    </row>
    <row r="18794" spans="1:14" x14ac:dyDescent="0.2">
      <c r="A18794">
        <v>316240</v>
      </c>
      <c r="B18794" t="s">
        <v>77</v>
      </c>
      <c r="C18794" t="s">
        <v>98</v>
      </c>
      <c r="D18794">
        <v>2002</v>
      </c>
      <c r="E18794" t="s">
        <v>361</v>
      </c>
      <c r="F18794" t="s">
        <v>362</v>
      </c>
      <c r="H18794">
        <v>25988</v>
      </c>
      <c r="I18794">
        <v>7850</v>
      </c>
      <c r="N18794">
        <f>COUNTIF(Cod_Mun_Norte!B:B,DADOS_SNIS_Minas!A18794)</f>
        <v>1</v>
      </c>
    </row>
    <row r="18795" spans="1:14" x14ac:dyDescent="0.2">
      <c r="A18795">
        <v>316240</v>
      </c>
      <c r="B18795" t="s">
        <v>77</v>
      </c>
      <c r="C18795" t="s">
        <v>98</v>
      </c>
      <c r="D18795">
        <v>2001</v>
      </c>
      <c r="E18795" t="s">
        <v>361</v>
      </c>
      <c r="F18795" t="s">
        <v>362</v>
      </c>
      <c r="H18795">
        <v>25949</v>
      </c>
      <c r="I18795">
        <v>7838</v>
      </c>
      <c r="N18795">
        <f>COUNTIF(Cod_Mun_Norte!B:B,DADOS_SNIS_Minas!A18795)</f>
        <v>1</v>
      </c>
    </row>
    <row r="18796" spans="1:14" x14ac:dyDescent="0.2">
      <c r="A18796">
        <v>316240</v>
      </c>
      <c r="B18796" t="s">
        <v>77</v>
      </c>
      <c r="C18796" t="s">
        <v>98</v>
      </c>
      <c r="D18796">
        <v>2000</v>
      </c>
      <c r="E18796" t="s">
        <v>361</v>
      </c>
      <c r="F18796" t="s">
        <v>362</v>
      </c>
      <c r="H18796">
        <v>26028</v>
      </c>
      <c r="I18796">
        <v>7862</v>
      </c>
      <c r="N18796">
        <f>COUNTIF(Cod_Mun_Norte!B:B,DADOS_SNIS_Minas!A18796)</f>
        <v>1</v>
      </c>
    </row>
    <row r="18797" spans="1:14" x14ac:dyDescent="0.2">
      <c r="A18797">
        <v>316240</v>
      </c>
      <c r="B18797" t="s">
        <v>77</v>
      </c>
      <c r="C18797" t="s">
        <v>98</v>
      </c>
      <c r="D18797">
        <v>1999</v>
      </c>
      <c r="E18797" t="s">
        <v>361</v>
      </c>
      <c r="F18797" t="s">
        <v>362</v>
      </c>
      <c r="H18797">
        <v>23145</v>
      </c>
      <c r="I18797">
        <v>7047</v>
      </c>
      <c r="N18797">
        <f>COUNTIF(Cod_Mun_Norte!B:B,DADOS_SNIS_Minas!A18797)</f>
        <v>1</v>
      </c>
    </row>
    <row r="18798" spans="1:14" x14ac:dyDescent="0.2">
      <c r="A18798">
        <v>316240</v>
      </c>
      <c r="B18798" t="s">
        <v>77</v>
      </c>
      <c r="C18798" t="s">
        <v>98</v>
      </c>
      <c r="D18798">
        <v>1998</v>
      </c>
      <c r="E18798" t="s">
        <v>361</v>
      </c>
      <c r="F18798" t="s">
        <v>362</v>
      </c>
      <c r="H18798">
        <v>23441</v>
      </c>
      <c r="I18798">
        <v>7137</v>
      </c>
      <c r="N18798">
        <f>COUNTIF(Cod_Mun_Norte!B:B,DADOS_SNIS_Minas!A18798)</f>
        <v>1</v>
      </c>
    </row>
    <row r="18799" spans="1:14" x14ac:dyDescent="0.2">
      <c r="A18799">
        <v>316240</v>
      </c>
      <c r="B18799" t="s">
        <v>77</v>
      </c>
      <c r="C18799" t="s">
        <v>98</v>
      </c>
      <c r="D18799">
        <v>1997</v>
      </c>
      <c r="H18799">
        <v>23738</v>
      </c>
      <c r="I18799">
        <v>7228</v>
      </c>
      <c r="N18799">
        <f>COUNTIF(Cod_Mun_Norte!B:B,DADOS_SNIS_Minas!A18799)</f>
        <v>1</v>
      </c>
    </row>
    <row r="18800" spans="1:14" x14ac:dyDescent="0.2">
      <c r="A18800">
        <v>316240</v>
      </c>
      <c r="B18800" t="s">
        <v>77</v>
      </c>
      <c r="C18800" t="s">
        <v>98</v>
      </c>
      <c r="D18800">
        <v>1996</v>
      </c>
      <c r="H18800">
        <v>24090</v>
      </c>
      <c r="I18800">
        <v>7335</v>
      </c>
      <c r="N18800">
        <f>COUNTIF(Cod_Mun_Norte!B:B,DADOS_SNIS_Minas!A18800)</f>
        <v>1</v>
      </c>
    </row>
    <row r="18801" spans="1:14" x14ac:dyDescent="0.2">
      <c r="A18801">
        <v>316240</v>
      </c>
      <c r="B18801" t="s">
        <v>77</v>
      </c>
      <c r="C18801" t="s">
        <v>98</v>
      </c>
      <c r="D18801">
        <v>1995</v>
      </c>
      <c r="H18801">
        <v>26075</v>
      </c>
      <c r="I18801">
        <v>7939</v>
      </c>
      <c r="N18801">
        <f>COUNTIF(Cod_Mun_Norte!B:B,DADOS_SNIS_Minas!A18801)</f>
        <v>1</v>
      </c>
    </row>
    <row r="18802" spans="1:14" x14ac:dyDescent="0.2">
      <c r="A18802">
        <v>316245</v>
      </c>
      <c r="B18802" t="s">
        <v>78</v>
      </c>
      <c r="C18802" t="s">
        <v>98</v>
      </c>
      <c r="D18802">
        <v>2020</v>
      </c>
      <c r="E18802" t="s">
        <v>2576</v>
      </c>
      <c r="F18802" t="s">
        <v>364</v>
      </c>
      <c r="G18802" t="s">
        <v>368</v>
      </c>
      <c r="H18802">
        <v>13125</v>
      </c>
      <c r="I18802">
        <v>2740</v>
      </c>
      <c r="J18802">
        <v>2274</v>
      </c>
      <c r="K18802">
        <v>2274</v>
      </c>
      <c r="L18802">
        <v>83</v>
      </c>
      <c r="M18802">
        <v>17.329999999999998</v>
      </c>
      <c r="N18802">
        <f>COUNTIF(Cod_Mun_Norte!B:B,DADOS_SNIS_Minas!A18802)</f>
        <v>1</v>
      </c>
    </row>
    <row r="18803" spans="1:14" x14ac:dyDescent="0.2">
      <c r="A18803">
        <v>316245</v>
      </c>
      <c r="B18803" t="s">
        <v>78</v>
      </c>
      <c r="C18803" t="s">
        <v>98</v>
      </c>
      <c r="D18803">
        <v>2019</v>
      </c>
      <c r="E18803" t="s">
        <v>2576</v>
      </c>
      <c r="F18803" t="s">
        <v>364</v>
      </c>
      <c r="G18803" t="s">
        <v>368</v>
      </c>
      <c r="H18803">
        <v>13014</v>
      </c>
      <c r="I18803">
        <v>2717</v>
      </c>
      <c r="J18803">
        <v>2237</v>
      </c>
      <c r="K18803">
        <v>2237</v>
      </c>
      <c r="L18803">
        <v>82.3</v>
      </c>
      <c r="M18803">
        <v>17.190000000000001</v>
      </c>
      <c r="N18803">
        <f>COUNTIF(Cod_Mun_Norte!B:B,DADOS_SNIS_Minas!A18803)</f>
        <v>1</v>
      </c>
    </row>
    <row r="18804" spans="1:14" x14ac:dyDescent="0.2">
      <c r="A18804">
        <v>316245</v>
      </c>
      <c r="B18804" t="s">
        <v>78</v>
      </c>
      <c r="C18804" t="s">
        <v>98</v>
      </c>
      <c r="D18804">
        <v>2018</v>
      </c>
      <c r="E18804" t="s">
        <v>2576</v>
      </c>
      <c r="F18804" t="s">
        <v>364</v>
      </c>
      <c r="H18804">
        <v>12899</v>
      </c>
      <c r="I18804">
        <v>2693</v>
      </c>
      <c r="J18804">
        <v>2240</v>
      </c>
      <c r="K18804">
        <v>2240</v>
      </c>
      <c r="L18804">
        <v>83.2</v>
      </c>
      <c r="M18804">
        <v>17.37</v>
      </c>
      <c r="N18804">
        <f>COUNTIF(Cod_Mun_Norte!B:B,DADOS_SNIS_Minas!A18804)</f>
        <v>1</v>
      </c>
    </row>
    <row r="18805" spans="1:14" x14ac:dyDescent="0.2">
      <c r="A18805">
        <v>316245</v>
      </c>
      <c r="B18805" t="s">
        <v>78</v>
      </c>
      <c r="C18805" t="s">
        <v>98</v>
      </c>
      <c r="D18805">
        <v>2017</v>
      </c>
      <c r="E18805" t="s">
        <v>361</v>
      </c>
      <c r="F18805" t="s">
        <v>362</v>
      </c>
      <c r="H18805">
        <v>12862</v>
      </c>
      <c r="I18805">
        <v>2685</v>
      </c>
      <c r="J18805">
        <v>2259</v>
      </c>
      <c r="K18805">
        <v>2259</v>
      </c>
      <c r="L18805">
        <v>84.1</v>
      </c>
      <c r="M18805">
        <v>17.559999999999999</v>
      </c>
      <c r="N18805">
        <f>COUNTIF(Cod_Mun_Norte!B:B,DADOS_SNIS_Minas!A18805)</f>
        <v>1</v>
      </c>
    </row>
    <row r="18806" spans="1:14" x14ac:dyDescent="0.2">
      <c r="A18806">
        <v>316245</v>
      </c>
      <c r="B18806" t="s">
        <v>78</v>
      </c>
      <c r="C18806" t="s">
        <v>98</v>
      </c>
      <c r="D18806">
        <v>2016</v>
      </c>
      <c r="E18806" t="s">
        <v>361</v>
      </c>
      <c r="F18806" t="s">
        <v>362</v>
      </c>
      <c r="H18806">
        <v>12760</v>
      </c>
      <c r="I18806">
        <v>2664</v>
      </c>
      <c r="J18806">
        <v>2363</v>
      </c>
      <c r="K18806">
        <v>2363</v>
      </c>
      <c r="L18806">
        <v>88.7</v>
      </c>
      <c r="M18806">
        <v>18.52</v>
      </c>
      <c r="N18806">
        <f>COUNTIF(Cod_Mun_Norte!B:B,DADOS_SNIS_Minas!A18806)</f>
        <v>1</v>
      </c>
    </row>
    <row r="18807" spans="1:14" x14ac:dyDescent="0.2">
      <c r="A18807">
        <v>316245</v>
      </c>
      <c r="B18807" t="s">
        <v>78</v>
      </c>
      <c r="C18807" t="s">
        <v>98</v>
      </c>
      <c r="D18807">
        <v>2015</v>
      </c>
      <c r="E18807" t="s">
        <v>361</v>
      </c>
      <c r="F18807" t="s">
        <v>362</v>
      </c>
      <c r="H18807">
        <v>12652</v>
      </c>
      <c r="I18807">
        <v>2642</v>
      </c>
      <c r="J18807">
        <v>2337</v>
      </c>
      <c r="K18807">
        <v>2337</v>
      </c>
      <c r="L18807">
        <v>88.5</v>
      </c>
      <c r="M18807">
        <v>18.47</v>
      </c>
      <c r="N18807">
        <f>COUNTIF(Cod_Mun_Norte!B:B,DADOS_SNIS_Minas!A18807)</f>
        <v>1</v>
      </c>
    </row>
    <row r="18808" spans="1:14" x14ac:dyDescent="0.2">
      <c r="A18808">
        <v>316245</v>
      </c>
      <c r="B18808" t="s">
        <v>78</v>
      </c>
      <c r="C18808" t="s">
        <v>98</v>
      </c>
      <c r="D18808">
        <v>2014</v>
      </c>
      <c r="E18808" t="s">
        <v>361</v>
      </c>
      <c r="F18808" t="s">
        <v>362</v>
      </c>
      <c r="H18808">
        <v>12539</v>
      </c>
      <c r="I18808">
        <v>2618</v>
      </c>
      <c r="J18808">
        <v>2618</v>
      </c>
      <c r="K18808">
        <v>2618</v>
      </c>
      <c r="L18808">
        <v>100</v>
      </c>
      <c r="M18808">
        <v>20.88</v>
      </c>
      <c r="N18808">
        <f>COUNTIF(Cod_Mun_Norte!B:B,DADOS_SNIS_Minas!A18808)</f>
        <v>1</v>
      </c>
    </row>
    <row r="18809" spans="1:14" x14ac:dyDescent="0.2">
      <c r="A18809">
        <v>316245</v>
      </c>
      <c r="B18809" t="s">
        <v>78</v>
      </c>
      <c r="C18809" t="s">
        <v>98</v>
      </c>
      <c r="D18809">
        <v>2013</v>
      </c>
      <c r="E18809" t="s">
        <v>361</v>
      </c>
      <c r="F18809" t="s">
        <v>362</v>
      </c>
      <c r="H18809">
        <v>12421</v>
      </c>
      <c r="I18809">
        <v>2593</v>
      </c>
      <c r="J18809">
        <v>2593</v>
      </c>
      <c r="K18809">
        <v>2593</v>
      </c>
      <c r="L18809">
        <v>100</v>
      </c>
      <c r="M18809">
        <v>20.88</v>
      </c>
      <c r="N18809">
        <f>COUNTIF(Cod_Mun_Norte!B:B,DADOS_SNIS_Minas!A18809)</f>
        <v>1</v>
      </c>
    </row>
    <row r="18810" spans="1:14" x14ac:dyDescent="0.2">
      <c r="A18810">
        <v>316245</v>
      </c>
      <c r="B18810" t="s">
        <v>78</v>
      </c>
      <c r="C18810" t="s">
        <v>98</v>
      </c>
      <c r="D18810">
        <v>2012</v>
      </c>
      <c r="E18810" t="s">
        <v>361</v>
      </c>
      <c r="F18810" t="s">
        <v>362</v>
      </c>
      <c r="H18810">
        <v>11940</v>
      </c>
      <c r="I18810">
        <v>2493</v>
      </c>
      <c r="J18810">
        <v>2493</v>
      </c>
      <c r="K18810">
        <v>2493</v>
      </c>
      <c r="L18810">
        <v>100</v>
      </c>
      <c r="M18810">
        <v>20.88</v>
      </c>
      <c r="N18810">
        <f>COUNTIF(Cod_Mun_Norte!B:B,DADOS_SNIS_Minas!A18810)</f>
        <v>1</v>
      </c>
    </row>
    <row r="18811" spans="1:14" x14ac:dyDescent="0.2">
      <c r="A18811">
        <v>316245</v>
      </c>
      <c r="B18811" t="s">
        <v>78</v>
      </c>
      <c r="C18811" t="s">
        <v>98</v>
      </c>
      <c r="D18811">
        <v>2011</v>
      </c>
      <c r="E18811" t="s">
        <v>361</v>
      </c>
      <c r="F18811" t="s">
        <v>362</v>
      </c>
      <c r="H18811">
        <v>11829</v>
      </c>
      <c r="I18811">
        <v>2470</v>
      </c>
      <c r="J18811">
        <v>2470</v>
      </c>
      <c r="K18811">
        <v>2470</v>
      </c>
      <c r="L18811">
        <v>100</v>
      </c>
      <c r="M18811">
        <v>20.88</v>
      </c>
      <c r="N18811">
        <f>COUNTIF(Cod_Mun_Norte!B:B,DADOS_SNIS_Minas!A18811)</f>
        <v>1</v>
      </c>
    </row>
    <row r="18812" spans="1:14" x14ac:dyDescent="0.2">
      <c r="A18812">
        <v>316245</v>
      </c>
      <c r="B18812" t="s">
        <v>78</v>
      </c>
      <c r="C18812" t="s">
        <v>98</v>
      </c>
      <c r="D18812">
        <v>2010</v>
      </c>
      <c r="E18812" t="s">
        <v>361</v>
      </c>
      <c r="F18812" t="s">
        <v>362</v>
      </c>
      <c r="H18812">
        <v>11715</v>
      </c>
      <c r="I18812">
        <v>2446</v>
      </c>
      <c r="J18812">
        <v>2446</v>
      </c>
      <c r="K18812">
        <v>2446</v>
      </c>
      <c r="L18812">
        <v>100</v>
      </c>
      <c r="M18812">
        <v>20.88</v>
      </c>
      <c r="N18812">
        <f>COUNTIF(Cod_Mun_Norte!B:B,DADOS_SNIS_Minas!A18812)</f>
        <v>1</v>
      </c>
    </row>
    <row r="18813" spans="1:14" x14ac:dyDescent="0.2">
      <c r="A18813">
        <v>316245</v>
      </c>
      <c r="B18813" t="s">
        <v>78</v>
      </c>
      <c r="C18813" t="s">
        <v>98</v>
      </c>
      <c r="D18813">
        <v>2009</v>
      </c>
      <c r="E18813" t="s">
        <v>361</v>
      </c>
      <c r="F18813" t="s">
        <v>362</v>
      </c>
      <c r="H18813">
        <v>11267</v>
      </c>
      <c r="I18813">
        <v>2232</v>
      </c>
      <c r="J18813">
        <v>2549</v>
      </c>
      <c r="K18813">
        <v>2549</v>
      </c>
      <c r="L18813">
        <v>100</v>
      </c>
      <c r="M18813">
        <v>22.62</v>
      </c>
      <c r="N18813">
        <f>COUNTIF(Cod_Mun_Norte!B:B,DADOS_SNIS_Minas!A18813)</f>
        <v>1</v>
      </c>
    </row>
    <row r="18814" spans="1:14" x14ac:dyDescent="0.2">
      <c r="A18814">
        <v>316245</v>
      </c>
      <c r="B18814" t="s">
        <v>78</v>
      </c>
      <c r="C18814" t="s">
        <v>98</v>
      </c>
      <c r="D18814">
        <v>2008</v>
      </c>
      <c r="E18814" t="s">
        <v>361</v>
      </c>
      <c r="F18814" t="s">
        <v>362</v>
      </c>
      <c r="H18814">
        <v>11179</v>
      </c>
      <c r="I18814">
        <v>2214</v>
      </c>
      <c r="J18814">
        <v>2357</v>
      </c>
      <c r="K18814">
        <v>2357</v>
      </c>
      <c r="L18814">
        <v>100</v>
      </c>
      <c r="M18814">
        <v>21.08</v>
      </c>
      <c r="N18814">
        <f>COUNTIF(Cod_Mun_Norte!B:B,DADOS_SNIS_Minas!A18814)</f>
        <v>1</v>
      </c>
    </row>
    <row r="18815" spans="1:14" x14ac:dyDescent="0.2">
      <c r="A18815">
        <v>316245</v>
      </c>
      <c r="B18815" t="s">
        <v>78</v>
      </c>
      <c r="C18815" t="s">
        <v>98</v>
      </c>
      <c r="D18815">
        <v>2007</v>
      </c>
      <c r="E18815" t="s">
        <v>361</v>
      </c>
      <c r="F18815" t="s">
        <v>362</v>
      </c>
      <c r="H18815">
        <v>10769</v>
      </c>
      <c r="I18815">
        <v>2133</v>
      </c>
      <c r="J18815">
        <v>2243</v>
      </c>
      <c r="K18815">
        <v>2243</v>
      </c>
      <c r="L18815">
        <v>100</v>
      </c>
      <c r="M18815">
        <v>20.83</v>
      </c>
      <c r="N18815">
        <f>COUNTIF(Cod_Mun_Norte!B:B,DADOS_SNIS_Minas!A18815)</f>
        <v>1</v>
      </c>
    </row>
    <row r="18816" spans="1:14" x14ac:dyDescent="0.2">
      <c r="A18816">
        <v>316245</v>
      </c>
      <c r="B18816" t="s">
        <v>78</v>
      </c>
      <c r="C18816" t="s">
        <v>98</v>
      </c>
      <c r="D18816">
        <v>2006</v>
      </c>
      <c r="E18816" t="s">
        <v>361</v>
      </c>
      <c r="F18816" t="s">
        <v>362</v>
      </c>
      <c r="H18816">
        <v>12894</v>
      </c>
      <c r="I18816">
        <v>2633</v>
      </c>
      <c r="J18816">
        <v>1990</v>
      </c>
      <c r="K18816">
        <v>1990</v>
      </c>
      <c r="L18816">
        <v>75.599999999999994</v>
      </c>
      <c r="M18816">
        <v>15.43</v>
      </c>
      <c r="N18816">
        <f>COUNTIF(Cod_Mun_Norte!B:B,DADOS_SNIS_Minas!A18816)</f>
        <v>1</v>
      </c>
    </row>
    <row r="18817" spans="1:14" x14ac:dyDescent="0.2">
      <c r="A18817">
        <v>316245</v>
      </c>
      <c r="B18817" t="s">
        <v>78</v>
      </c>
      <c r="C18817" t="s">
        <v>98</v>
      </c>
      <c r="D18817">
        <v>2005</v>
      </c>
      <c r="E18817" t="s">
        <v>361</v>
      </c>
      <c r="F18817" t="s">
        <v>362</v>
      </c>
      <c r="H18817">
        <v>12489</v>
      </c>
      <c r="I18817">
        <v>2550</v>
      </c>
      <c r="N18817">
        <f>COUNTIF(Cod_Mun_Norte!B:B,DADOS_SNIS_Minas!A18817)</f>
        <v>1</v>
      </c>
    </row>
    <row r="18818" spans="1:14" x14ac:dyDescent="0.2">
      <c r="A18818">
        <v>316245</v>
      </c>
      <c r="B18818" t="s">
        <v>78</v>
      </c>
      <c r="C18818" t="s">
        <v>98</v>
      </c>
      <c r="D18818">
        <v>2004</v>
      </c>
      <c r="E18818" t="s">
        <v>361</v>
      </c>
      <c r="F18818" t="s">
        <v>362</v>
      </c>
      <c r="H18818">
        <v>12080</v>
      </c>
      <c r="I18818">
        <v>2467</v>
      </c>
      <c r="N18818">
        <f>COUNTIF(Cod_Mun_Norte!B:B,DADOS_SNIS_Minas!A18818)</f>
        <v>1</v>
      </c>
    </row>
    <row r="18819" spans="1:14" x14ac:dyDescent="0.2">
      <c r="A18819">
        <v>316245</v>
      </c>
      <c r="B18819" t="s">
        <v>78</v>
      </c>
      <c r="C18819" t="s">
        <v>98</v>
      </c>
      <c r="D18819">
        <v>2003</v>
      </c>
      <c r="E18819" t="s">
        <v>361</v>
      </c>
      <c r="F18819" t="s">
        <v>362</v>
      </c>
      <c r="H18819">
        <v>11341</v>
      </c>
      <c r="I18819">
        <v>2316</v>
      </c>
      <c r="N18819">
        <f>COUNTIF(Cod_Mun_Norte!B:B,DADOS_SNIS_Minas!A18819)</f>
        <v>1</v>
      </c>
    </row>
    <row r="18820" spans="1:14" x14ac:dyDescent="0.2">
      <c r="A18820">
        <v>316245</v>
      </c>
      <c r="B18820" t="s">
        <v>78</v>
      </c>
      <c r="C18820" t="s">
        <v>98</v>
      </c>
      <c r="D18820">
        <v>2002</v>
      </c>
      <c r="E18820" t="s">
        <v>361</v>
      </c>
      <c r="F18820" t="s">
        <v>362</v>
      </c>
      <c r="H18820">
        <v>10989</v>
      </c>
      <c r="I18820">
        <v>2244</v>
      </c>
      <c r="N18820">
        <f>COUNTIF(Cod_Mun_Norte!B:B,DADOS_SNIS_Minas!A18820)</f>
        <v>1</v>
      </c>
    </row>
    <row r="18821" spans="1:14" x14ac:dyDescent="0.2">
      <c r="A18821">
        <v>316245</v>
      </c>
      <c r="B18821" t="s">
        <v>78</v>
      </c>
      <c r="C18821" t="s">
        <v>98</v>
      </c>
      <c r="D18821">
        <v>2001</v>
      </c>
      <c r="E18821" t="s">
        <v>361</v>
      </c>
      <c r="F18821" t="s">
        <v>362</v>
      </c>
      <c r="H18821">
        <v>10648</v>
      </c>
      <c r="I18821">
        <v>2174</v>
      </c>
      <c r="N18821">
        <f>COUNTIF(Cod_Mun_Norte!B:B,DADOS_SNIS_Minas!A18821)</f>
        <v>1</v>
      </c>
    </row>
    <row r="18822" spans="1:14" x14ac:dyDescent="0.2">
      <c r="A18822">
        <v>316245</v>
      </c>
      <c r="B18822" t="s">
        <v>78</v>
      </c>
      <c r="C18822" t="s">
        <v>98</v>
      </c>
      <c r="D18822">
        <v>2000</v>
      </c>
      <c r="E18822" t="s">
        <v>361</v>
      </c>
      <c r="F18822" t="s">
        <v>362</v>
      </c>
      <c r="H18822">
        <v>10230</v>
      </c>
      <c r="I18822">
        <v>2089</v>
      </c>
      <c r="N18822">
        <f>COUNTIF(Cod_Mun_Norte!B:B,DADOS_SNIS_Minas!A18822)</f>
        <v>1</v>
      </c>
    </row>
    <row r="18823" spans="1:14" x14ac:dyDescent="0.2">
      <c r="A18823">
        <v>316245</v>
      </c>
      <c r="B18823" t="s">
        <v>78</v>
      </c>
      <c r="C18823" t="s">
        <v>98</v>
      </c>
      <c r="D18823">
        <v>1999</v>
      </c>
      <c r="H18823">
        <v>7054</v>
      </c>
      <c r="I18823">
        <v>1440</v>
      </c>
      <c r="N18823">
        <f>COUNTIF(Cod_Mun_Norte!B:B,DADOS_SNIS_Minas!A18823)</f>
        <v>1</v>
      </c>
    </row>
    <row r="18824" spans="1:14" x14ac:dyDescent="0.2">
      <c r="A18824">
        <v>316245</v>
      </c>
      <c r="B18824" t="s">
        <v>78</v>
      </c>
      <c r="C18824" t="s">
        <v>98</v>
      </c>
      <c r="D18824">
        <v>1998</v>
      </c>
      <c r="H18824">
        <v>6986</v>
      </c>
      <c r="I18824">
        <v>1427</v>
      </c>
      <c r="N18824">
        <f>COUNTIF(Cod_Mun_Norte!B:B,DADOS_SNIS_Minas!A18824)</f>
        <v>1</v>
      </c>
    </row>
    <row r="18825" spans="1:14" x14ac:dyDescent="0.2">
      <c r="A18825">
        <v>316245</v>
      </c>
      <c r="B18825" t="s">
        <v>78</v>
      </c>
      <c r="C18825" t="s">
        <v>98</v>
      </c>
      <c r="D18825">
        <v>1997</v>
      </c>
      <c r="H18825">
        <v>6919</v>
      </c>
      <c r="I18825">
        <v>1413</v>
      </c>
      <c r="N18825">
        <f>COUNTIF(Cod_Mun_Norte!B:B,DADOS_SNIS_Minas!A18825)</f>
        <v>1</v>
      </c>
    </row>
    <row r="18826" spans="1:14" x14ac:dyDescent="0.2">
      <c r="A18826">
        <v>316250</v>
      </c>
      <c r="B18826" t="s">
        <v>309</v>
      </c>
      <c r="C18826" t="s">
        <v>98</v>
      </c>
      <c r="D18826">
        <v>2020</v>
      </c>
      <c r="E18826" t="s">
        <v>2577</v>
      </c>
      <c r="F18826" t="s">
        <v>504</v>
      </c>
      <c r="G18826" t="s">
        <v>2578</v>
      </c>
      <c r="H18826">
        <v>90497</v>
      </c>
      <c r="I18826">
        <v>85556</v>
      </c>
      <c r="J18826">
        <v>93106</v>
      </c>
      <c r="K18826">
        <v>93106</v>
      </c>
      <c r="L18826">
        <v>100</v>
      </c>
      <c r="M18826">
        <v>100</v>
      </c>
      <c r="N18826">
        <f>COUNTIF(Cod_Mun_Norte!B:B,DADOS_SNIS_Minas!A18826)</f>
        <v>0</v>
      </c>
    </row>
    <row r="18827" spans="1:14" x14ac:dyDescent="0.2">
      <c r="A18827">
        <v>316250</v>
      </c>
      <c r="B18827" t="s">
        <v>309</v>
      </c>
      <c r="C18827" t="s">
        <v>98</v>
      </c>
      <c r="D18827">
        <v>2019</v>
      </c>
      <c r="E18827" t="s">
        <v>2577</v>
      </c>
      <c r="F18827" t="s">
        <v>504</v>
      </c>
      <c r="G18827" t="s">
        <v>2578</v>
      </c>
      <c r="H18827">
        <v>90082</v>
      </c>
      <c r="I18827">
        <v>85164</v>
      </c>
      <c r="J18827">
        <v>86099</v>
      </c>
      <c r="K18827">
        <v>85164</v>
      </c>
      <c r="L18827">
        <v>100</v>
      </c>
      <c r="M18827">
        <v>95.58</v>
      </c>
      <c r="N18827">
        <f>COUNTIF(Cod_Mun_Norte!B:B,DADOS_SNIS_Minas!A18827)</f>
        <v>0</v>
      </c>
    </row>
    <row r="18828" spans="1:14" x14ac:dyDescent="0.2">
      <c r="A18828">
        <v>316250</v>
      </c>
      <c r="B18828" t="s">
        <v>309</v>
      </c>
      <c r="C18828" t="s">
        <v>98</v>
      </c>
      <c r="D18828">
        <v>2018</v>
      </c>
      <c r="E18828" t="s">
        <v>2579</v>
      </c>
      <c r="F18828" t="s">
        <v>504</v>
      </c>
      <c r="H18828">
        <v>89653</v>
      </c>
      <c r="I18828">
        <v>84758</v>
      </c>
      <c r="J18828">
        <v>85663</v>
      </c>
      <c r="K18828">
        <v>85663</v>
      </c>
      <c r="L18828">
        <v>100</v>
      </c>
      <c r="M18828">
        <v>95.55</v>
      </c>
      <c r="N18828">
        <f>COUNTIF(Cod_Mun_Norte!B:B,DADOS_SNIS_Minas!A18828)</f>
        <v>0</v>
      </c>
    </row>
    <row r="18829" spans="1:14" x14ac:dyDescent="0.2">
      <c r="A18829">
        <v>316250</v>
      </c>
      <c r="B18829" t="s">
        <v>309</v>
      </c>
      <c r="C18829" t="s">
        <v>98</v>
      </c>
      <c r="D18829">
        <v>2017</v>
      </c>
      <c r="E18829" t="s">
        <v>2580</v>
      </c>
      <c r="F18829" t="s">
        <v>367</v>
      </c>
      <c r="H18829">
        <v>90263</v>
      </c>
      <c r="I18829">
        <v>85335</v>
      </c>
      <c r="J18829">
        <v>11470</v>
      </c>
      <c r="K18829">
        <v>11470</v>
      </c>
      <c r="L18829">
        <v>13.4</v>
      </c>
      <c r="M18829">
        <v>12.71</v>
      </c>
      <c r="N18829">
        <f>COUNTIF(Cod_Mun_Norte!B:B,DADOS_SNIS_Minas!A18829)</f>
        <v>0</v>
      </c>
    </row>
    <row r="18830" spans="1:14" x14ac:dyDescent="0.2">
      <c r="A18830">
        <v>316250</v>
      </c>
      <c r="B18830" t="s">
        <v>309</v>
      </c>
      <c r="C18830" t="s">
        <v>98</v>
      </c>
      <c r="D18830">
        <v>2016</v>
      </c>
      <c r="E18830" t="s">
        <v>2581</v>
      </c>
      <c r="F18830" t="s">
        <v>506</v>
      </c>
      <c r="H18830">
        <v>89832</v>
      </c>
      <c r="I18830">
        <v>84927</v>
      </c>
      <c r="J18830">
        <v>87661</v>
      </c>
      <c r="K18830">
        <v>84992</v>
      </c>
      <c r="L18830">
        <v>100</v>
      </c>
      <c r="M18830">
        <v>97.58</v>
      </c>
      <c r="N18830">
        <f>COUNTIF(Cod_Mun_Norte!B:B,DADOS_SNIS_Minas!A18830)</f>
        <v>0</v>
      </c>
    </row>
    <row r="18831" spans="1:14" x14ac:dyDescent="0.2">
      <c r="A18831">
        <v>316250</v>
      </c>
      <c r="B18831" t="s">
        <v>309</v>
      </c>
      <c r="C18831" t="s">
        <v>98</v>
      </c>
      <c r="D18831">
        <v>2015</v>
      </c>
      <c r="E18831" t="s">
        <v>2579</v>
      </c>
      <c r="F18831" t="s">
        <v>504</v>
      </c>
      <c r="H18831">
        <v>89378</v>
      </c>
      <c r="I18831">
        <v>84498</v>
      </c>
      <c r="J18831">
        <v>87167</v>
      </c>
      <c r="K18831">
        <v>84498</v>
      </c>
      <c r="L18831">
        <v>100</v>
      </c>
      <c r="M18831">
        <v>97.53</v>
      </c>
      <c r="N18831">
        <f>COUNTIF(Cod_Mun_Norte!B:B,DADOS_SNIS_Minas!A18831)</f>
        <v>0</v>
      </c>
    </row>
    <row r="18832" spans="1:14" x14ac:dyDescent="0.2">
      <c r="A18832">
        <v>316250</v>
      </c>
      <c r="B18832" t="s">
        <v>309</v>
      </c>
      <c r="C18832" t="s">
        <v>98</v>
      </c>
      <c r="D18832">
        <v>2014</v>
      </c>
      <c r="E18832" t="s">
        <v>2580</v>
      </c>
      <c r="F18832" t="s">
        <v>367</v>
      </c>
      <c r="H18832">
        <v>88902</v>
      </c>
      <c r="I18832">
        <v>84048</v>
      </c>
      <c r="J18832">
        <v>12609</v>
      </c>
      <c r="K18832">
        <v>12609</v>
      </c>
      <c r="L18832">
        <v>15</v>
      </c>
      <c r="M18832">
        <v>14.18</v>
      </c>
      <c r="N18832">
        <f>COUNTIF(Cod_Mun_Norte!B:B,DADOS_SNIS_Minas!A18832)</f>
        <v>0</v>
      </c>
    </row>
    <row r="18833" spans="1:14" x14ac:dyDescent="0.2">
      <c r="A18833">
        <v>316250</v>
      </c>
      <c r="B18833" t="s">
        <v>309</v>
      </c>
      <c r="C18833" t="s">
        <v>98</v>
      </c>
      <c r="D18833">
        <v>2013</v>
      </c>
      <c r="E18833" t="s">
        <v>2580</v>
      </c>
      <c r="F18833" t="s">
        <v>367</v>
      </c>
      <c r="H18833">
        <v>88405</v>
      </c>
      <c r="I18833">
        <v>83578</v>
      </c>
      <c r="J18833">
        <v>11379</v>
      </c>
      <c r="K18833">
        <v>11379</v>
      </c>
      <c r="L18833">
        <v>13.6</v>
      </c>
      <c r="M18833">
        <v>12.87</v>
      </c>
      <c r="N18833">
        <f>COUNTIF(Cod_Mun_Norte!B:B,DADOS_SNIS_Minas!A18833)</f>
        <v>0</v>
      </c>
    </row>
    <row r="18834" spans="1:14" x14ac:dyDescent="0.2">
      <c r="A18834">
        <v>316250</v>
      </c>
      <c r="B18834" t="s">
        <v>309</v>
      </c>
      <c r="C18834" t="s">
        <v>98</v>
      </c>
      <c r="D18834">
        <v>2012</v>
      </c>
      <c r="E18834" t="s">
        <v>2580</v>
      </c>
      <c r="F18834" t="s">
        <v>367</v>
      </c>
      <c r="H18834">
        <v>85353</v>
      </c>
      <c r="I18834">
        <v>80693</v>
      </c>
      <c r="J18834">
        <v>10695</v>
      </c>
      <c r="K18834">
        <v>10695</v>
      </c>
      <c r="L18834">
        <v>13.3</v>
      </c>
      <c r="M18834">
        <v>12.53</v>
      </c>
      <c r="N18834">
        <f>COUNTIF(Cod_Mun_Norte!B:B,DADOS_SNIS_Minas!A18834)</f>
        <v>0</v>
      </c>
    </row>
    <row r="18835" spans="1:14" x14ac:dyDescent="0.2">
      <c r="A18835">
        <v>316250</v>
      </c>
      <c r="B18835" t="s">
        <v>309</v>
      </c>
      <c r="C18835" t="s">
        <v>98</v>
      </c>
      <c r="D18835">
        <v>2011</v>
      </c>
      <c r="E18835" t="s">
        <v>2580</v>
      </c>
      <c r="F18835" t="s">
        <v>367</v>
      </c>
      <c r="H18835">
        <v>84919</v>
      </c>
      <c r="I18835">
        <v>80282</v>
      </c>
      <c r="J18835">
        <v>9963</v>
      </c>
      <c r="K18835">
        <v>9963</v>
      </c>
      <c r="L18835">
        <v>12.4</v>
      </c>
      <c r="M18835">
        <v>11.73</v>
      </c>
      <c r="N18835">
        <f>COUNTIF(Cod_Mun_Norte!B:B,DADOS_SNIS_Minas!A18835)</f>
        <v>0</v>
      </c>
    </row>
    <row r="18836" spans="1:14" x14ac:dyDescent="0.2">
      <c r="A18836">
        <v>316250</v>
      </c>
      <c r="B18836" t="s">
        <v>309</v>
      </c>
      <c r="C18836" t="s">
        <v>98</v>
      </c>
      <c r="D18836">
        <v>2010</v>
      </c>
      <c r="E18836" t="s">
        <v>2580</v>
      </c>
      <c r="F18836" t="s">
        <v>367</v>
      </c>
      <c r="H18836">
        <v>84469</v>
      </c>
      <c r="I18836">
        <v>79857</v>
      </c>
      <c r="J18836">
        <v>9411</v>
      </c>
      <c r="K18836">
        <v>9411</v>
      </c>
      <c r="L18836">
        <v>11.8</v>
      </c>
      <c r="M18836">
        <v>11.14</v>
      </c>
      <c r="N18836">
        <f>COUNTIF(Cod_Mun_Norte!B:B,DADOS_SNIS_Minas!A18836)</f>
        <v>0</v>
      </c>
    </row>
    <row r="18837" spans="1:14" x14ac:dyDescent="0.2">
      <c r="A18837">
        <v>316250</v>
      </c>
      <c r="B18837" t="s">
        <v>309</v>
      </c>
      <c r="C18837" t="s">
        <v>98</v>
      </c>
      <c r="D18837">
        <v>2009</v>
      </c>
      <c r="E18837" t="s">
        <v>2580</v>
      </c>
      <c r="F18837" t="s">
        <v>367</v>
      </c>
      <c r="H18837">
        <v>85503</v>
      </c>
      <c r="I18837">
        <v>80347</v>
      </c>
      <c r="J18837">
        <v>8799</v>
      </c>
      <c r="K18837">
        <v>8799</v>
      </c>
      <c r="L18837">
        <v>11</v>
      </c>
      <c r="M18837">
        <v>10.29</v>
      </c>
      <c r="N18837">
        <f>COUNTIF(Cod_Mun_Norte!B:B,DADOS_SNIS_Minas!A18837)</f>
        <v>0</v>
      </c>
    </row>
    <row r="18838" spans="1:14" x14ac:dyDescent="0.2">
      <c r="A18838">
        <v>316250</v>
      </c>
      <c r="B18838" t="s">
        <v>309</v>
      </c>
      <c r="C18838" t="s">
        <v>98</v>
      </c>
      <c r="D18838">
        <v>2008</v>
      </c>
      <c r="E18838" t="s">
        <v>361</v>
      </c>
      <c r="F18838" t="s">
        <v>99</v>
      </c>
      <c r="H18838">
        <v>84930</v>
      </c>
      <c r="I18838">
        <v>79808</v>
      </c>
      <c r="J18838">
        <v>8352</v>
      </c>
      <c r="K18838">
        <v>8352</v>
      </c>
      <c r="L18838">
        <v>10.5</v>
      </c>
      <c r="M18838">
        <v>9.83</v>
      </c>
      <c r="N18838">
        <f>COUNTIF(Cod_Mun_Norte!B:B,DADOS_SNIS_Minas!A18838)</f>
        <v>0</v>
      </c>
    </row>
    <row r="18839" spans="1:14" x14ac:dyDescent="0.2">
      <c r="A18839">
        <v>316250</v>
      </c>
      <c r="B18839" t="s">
        <v>309</v>
      </c>
      <c r="C18839" t="s">
        <v>98</v>
      </c>
      <c r="D18839">
        <v>2007</v>
      </c>
      <c r="E18839" t="s">
        <v>361</v>
      </c>
      <c r="F18839" t="s">
        <v>99</v>
      </c>
      <c r="H18839">
        <v>81918</v>
      </c>
      <c r="I18839">
        <v>76978</v>
      </c>
      <c r="J18839">
        <v>7761</v>
      </c>
      <c r="K18839">
        <v>7761</v>
      </c>
      <c r="L18839">
        <v>10.1</v>
      </c>
      <c r="M18839">
        <v>9.4700000000000006</v>
      </c>
      <c r="N18839">
        <f>COUNTIF(Cod_Mun_Norte!B:B,DADOS_SNIS_Minas!A18839)</f>
        <v>0</v>
      </c>
    </row>
    <row r="18840" spans="1:14" x14ac:dyDescent="0.2">
      <c r="A18840">
        <v>316250</v>
      </c>
      <c r="B18840" t="s">
        <v>309</v>
      </c>
      <c r="C18840" t="s">
        <v>98</v>
      </c>
      <c r="D18840">
        <v>2006</v>
      </c>
      <c r="E18840" t="s">
        <v>361</v>
      </c>
      <c r="F18840" t="s">
        <v>99</v>
      </c>
      <c r="H18840">
        <v>82954</v>
      </c>
      <c r="I18840">
        <v>77856</v>
      </c>
      <c r="J18840">
        <v>7263</v>
      </c>
      <c r="K18840">
        <v>7263</v>
      </c>
      <c r="L18840">
        <v>9.3000000000000007</v>
      </c>
      <c r="M18840">
        <v>8.76</v>
      </c>
      <c r="N18840">
        <f>COUNTIF(Cod_Mun_Norte!B:B,DADOS_SNIS_Minas!A18840)</f>
        <v>0</v>
      </c>
    </row>
    <row r="18841" spans="1:14" x14ac:dyDescent="0.2">
      <c r="A18841">
        <v>316250</v>
      </c>
      <c r="B18841" t="s">
        <v>309</v>
      </c>
      <c r="C18841" t="s">
        <v>98</v>
      </c>
      <c r="D18841">
        <v>2005</v>
      </c>
      <c r="E18841" t="s">
        <v>361</v>
      </c>
      <c r="F18841" t="s">
        <v>362</v>
      </c>
      <c r="H18841">
        <v>82293</v>
      </c>
      <c r="I18841">
        <v>77236</v>
      </c>
      <c r="J18841">
        <v>7116</v>
      </c>
      <c r="K18841">
        <v>7116</v>
      </c>
      <c r="L18841">
        <v>9.1999999999999993</v>
      </c>
      <c r="M18841">
        <v>8.65</v>
      </c>
      <c r="N18841">
        <f>COUNTIF(Cod_Mun_Norte!B:B,DADOS_SNIS_Minas!A18841)</f>
        <v>0</v>
      </c>
    </row>
    <row r="18842" spans="1:14" x14ac:dyDescent="0.2">
      <c r="A18842">
        <v>316250</v>
      </c>
      <c r="B18842" t="s">
        <v>309</v>
      </c>
      <c r="C18842" t="s">
        <v>98</v>
      </c>
      <c r="D18842">
        <v>2004</v>
      </c>
      <c r="E18842" t="s">
        <v>361</v>
      </c>
      <c r="F18842" t="s">
        <v>99</v>
      </c>
      <c r="H18842">
        <v>81627</v>
      </c>
      <c r="I18842">
        <v>76611</v>
      </c>
      <c r="J18842">
        <v>6348</v>
      </c>
      <c r="K18842">
        <v>6348</v>
      </c>
      <c r="L18842">
        <v>8.3000000000000007</v>
      </c>
      <c r="M18842">
        <v>7.78</v>
      </c>
      <c r="N18842">
        <f>COUNTIF(Cod_Mun_Norte!B:B,DADOS_SNIS_Minas!A18842)</f>
        <v>0</v>
      </c>
    </row>
    <row r="18843" spans="1:14" x14ac:dyDescent="0.2">
      <c r="A18843">
        <v>316250</v>
      </c>
      <c r="B18843" t="s">
        <v>309</v>
      </c>
      <c r="C18843" t="s">
        <v>98</v>
      </c>
      <c r="D18843">
        <v>2003</v>
      </c>
      <c r="E18843" t="s">
        <v>361</v>
      </c>
      <c r="F18843" t="s">
        <v>99</v>
      </c>
      <c r="H18843">
        <v>80424</v>
      </c>
      <c r="I18843">
        <v>75482</v>
      </c>
      <c r="J18843">
        <v>3969</v>
      </c>
      <c r="K18843">
        <v>3969</v>
      </c>
      <c r="L18843">
        <v>5.3</v>
      </c>
      <c r="M18843">
        <v>4.9400000000000004</v>
      </c>
      <c r="N18843">
        <f>COUNTIF(Cod_Mun_Norte!B:B,DADOS_SNIS_Minas!A18843)</f>
        <v>0</v>
      </c>
    </row>
    <row r="18844" spans="1:14" x14ac:dyDescent="0.2">
      <c r="A18844">
        <v>316250</v>
      </c>
      <c r="B18844" t="s">
        <v>309</v>
      </c>
      <c r="C18844" t="s">
        <v>98</v>
      </c>
      <c r="D18844">
        <v>2002</v>
      </c>
      <c r="H18844">
        <v>79851</v>
      </c>
      <c r="I18844">
        <v>74944</v>
      </c>
      <c r="N18844">
        <f>COUNTIF(Cod_Mun_Norte!B:B,DADOS_SNIS_Minas!A18844)</f>
        <v>0</v>
      </c>
    </row>
    <row r="18845" spans="1:14" x14ac:dyDescent="0.2">
      <c r="A18845">
        <v>316250</v>
      </c>
      <c r="B18845" t="s">
        <v>309</v>
      </c>
      <c r="C18845" t="s">
        <v>98</v>
      </c>
      <c r="D18845">
        <v>2001</v>
      </c>
      <c r="H18845">
        <v>79292</v>
      </c>
      <c r="I18845">
        <v>74419</v>
      </c>
      <c r="N18845">
        <f>COUNTIF(Cod_Mun_Norte!B:B,DADOS_SNIS_Minas!A18845)</f>
        <v>0</v>
      </c>
    </row>
    <row r="18846" spans="1:14" x14ac:dyDescent="0.2">
      <c r="A18846">
        <v>316250</v>
      </c>
      <c r="B18846" t="s">
        <v>309</v>
      </c>
      <c r="C18846" t="s">
        <v>98</v>
      </c>
      <c r="D18846">
        <v>2000</v>
      </c>
      <c r="H18846">
        <v>78616</v>
      </c>
      <c r="I18846">
        <v>73785</v>
      </c>
      <c r="N18846">
        <f>COUNTIF(Cod_Mun_Norte!B:B,DADOS_SNIS_Minas!A18846)</f>
        <v>0</v>
      </c>
    </row>
    <row r="18847" spans="1:14" x14ac:dyDescent="0.2">
      <c r="A18847">
        <v>316250</v>
      </c>
      <c r="B18847" t="s">
        <v>309</v>
      </c>
      <c r="C18847" t="s">
        <v>98</v>
      </c>
      <c r="D18847">
        <v>1999</v>
      </c>
      <c r="H18847">
        <v>77542</v>
      </c>
      <c r="I18847">
        <v>71415</v>
      </c>
      <c r="N18847">
        <f>COUNTIF(Cod_Mun_Norte!B:B,DADOS_SNIS_Minas!A18847)</f>
        <v>0</v>
      </c>
    </row>
    <row r="18848" spans="1:14" x14ac:dyDescent="0.2">
      <c r="A18848">
        <v>316250</v>
      </c>
      <c r="B18848" t="s">
        <v>309</v>
      </c>
      <c r="C18848" t="s">
        <v>98</v>
      </c>
      <c r="D18848">
        <v>1998</v>
      </c>
      <c r="H18848">
        <v>76801</v>
      </c>
      <c r="I18848">
        <v>70733</v>
      </c>
      <c r="N18848">
        <f>COUNTIF(Cod_Mun_Norte!B:B,DADOS_SNIS_Minas!A18848)</f>
        <v>0</v>
      </c>
    </row>
    <row r="18849" spans="1:14" x14ac:dyDescent="0.2">
      <c r="A18849">
        <v>316250</v>
      </c>
      <c r="B18849" t="s">
        <v>309</v>
      </c>
      <c r="C18849" t="s">
        <v>98</v>
      </c>
      <c r="D18849">
        <v>1997</v>
      </c>
      <c r="H18849">
        <v>76059</v>
      </c>
      <c r="I18849">
        <v>70050</v>
      </c>
      <c r="N18849">
        <f>COUNTIF(Cod_Mun_Norte!B:B,DADOS_SNIS_Minas!A18849)</f>
        <v>0</v>
      </c>
    </row>
    <row r="18850" spans="1:14" x14ac:dyDescent="0.2">
      <c r="A18850">
        <v>316250</v>
      </c>
      <c r="B18850" t="s">
        <v>309</v>
      </c>
      <c r="C18850" t="s">
        <v>98</v>
      </c>
      <c r="D18850">
        <v>1996</v>
      </c>
      <c r="H18850">
        <v>75181</v>
      </c>
      <c r="I18850">
        <v>69241</v>
      </c>
      <c r="N18850">
        <f>COUNTIF(Cod_Mun_Norte!B:B,DADOS_SNIS_Minas!A18850)</f>
        <v>0</v>
      </c>
    </row>
    <row r="18851" spans="1:14" x14ac:dyDescent="0.2">
      <c r="A18851">
        <v>316250</v>
      </c>
      <c r="B18851" t="s">
        <v>309</v>
      </c>
      <c r="C18851" t="s">
        <v>98</v>
      </c>
      <c r="D18851">
        <v>1995</v>
      </c>
      <c r="H18851">
        <v>75354</v>
      </c>
      <c r="I18851">
        <v>69400</v>
      </c>
      <c r="N18851">
        <f>COUNTIF(Cod_Mun_Norte!B:B,DADOS_SNIS_Minas!A18851)</f>
        <v>0</v>
      </c>
    </row>
    <row r="18852" spans="1:14" x14ac:dyDescent="0.2">
      <c r="A18852">
        <v>316255</v>
      </c>
      <c r="B18852" t="s">
        <v>2582</v>
      </c>
      <c r="C18852" t="s">
        <v>98</v>
      </c>
      <c r="D18852">
        <v>2020</v>
      </c>
      <c r="E18852" t="s">
        <v>361</v>
      </c>
      <c r="F18852" t="s">
        <v>99</v>
      </c>
      <c r="G18852" t="s">
        <v>119</v>
      </c>
      <c r="H18852">
        <v>11674</v>
      </c>
      <c r="I18852">
        <v>5476</v>
      </c>
      <c r="J18852">
        <v>5144</v>
      </c>
      <c r="K18852">
        <v>5144</v>
      </c>
      <c r="L18852">
        <v>93.9</v>
      </c>
      <c r="M18852">
        <v>44.06</v>
      </c>
      <c r="N18852">
        <f>COUNTIF(Cod_Mun_Norte!B:B,DADOS_SNIS_Minas!A18852)</f>
        <v>0</v>
      </c>
    </row>
    <row r="18853" spans="1:14" x14ac:dyDescent="0.2">
      <c r="A18853">
        <v>316255</v>
      </c>
      <c r="B18853" t="s">
        <v>2582</v>
      </c>
      <c r="C18853" t="s">
        <v>98</v>
      </c>
      <c r="D18853">
        <v>2019</v>
      </c>
      <c r="E18853" t="s">
        <v>361</v>
      </c>
      <c r="F18853" t="s">
        <v>99</v>
      </c>
      <c r="G18853" t="s">
        <v>119</v>
      </c>
      <c r="H18853">
        <v>11559</v>
      </c>
      <c r="I18853">
        <v>5422</v>
      </c>
      <c r="J18853">
        <v>4943</v>
      </c>
      <c r="K18853">
        <v>4943</v>
      </c>
      <c r="L18853">
        <v>91.2</v>
      </c>
      <c r="M18853">
        <v>42.76</v>
      </c>
      <c r="N18853">
        <f>COUNTIF(Cod_Mun_Norte!B:B,DADOS_SNIS_Minas!A18853)</f>
        <v>0</v>
      </c>
    </row>
    <row r="18854" spans="1:14" x14ac:dyDescent="0.2">
      <c r="A18854">
        <v>316255</v>
      </c>
      <c r="B18854" t="s">
        <v>2582</v>
      </c>
      <c r="C18854" t="s">
        <v>98</v>
      </c>
      <c r="D18854">
        <v>2018</v>
      </c>
      <c r="E18854" t="s">
        <v>361</v>
      </c>
      <c r="F18854" t="s">
        <v>99</v>
      </c>
      <c r="H18854">
        <v>11440</v>
      </c>
      <c r="I18854">
        <v>5367</v>
      </c>
      <c r="J18854">
        <v>4941</v>
      </c>
      <c r="K18854">
        <v>4941</v>
      </c>
      <c r="L18854">
        <v>92.1</v>
      </c>
      <c r="M18854">
        <v>43.19</v>
      </c>
      <c r="N18854">
        <f>COUNTIF(Cod_Mun_Norte!B:B,DADOS_SNIS_Minas!A18854)</f>
        <v>0</v>
      </c>
    </row>
    <row r="18855" spans="1:14" x14ac:dyDescent="0.2">
      <c r="A18855">
        <v>316255</v>
      </c>
      <c r="B18855" t="s">
        <v>2582</v>
      </c>
      <c r="C18855" t="s">
        <v>98</v>
      </c>
      <c r="D18855">
        <v>2017</v>
      </c>
      <c r="E18855" t="s">
        <v>361</v>
      </c>
      <c r="F18855" t="s">
        <v>99</v>
      </c>
      <c r="H18855">
        <v>11367</v>
      </c>
      <c r="I18855">
        <v>5332</v>
      </c>
      <c r="J18855">
        <v>4810</v>
      </c>
      <c r="K18855">
        <v>4810</v>
      </c>
      <c r="L18855">
        <v>90.2</v>
      </c>
      <c r="M18855">
        <v>42.32</v>
      </c>
      <c r="N18855">
        <f>COUNTIF(Cod_Mun_Norte!B:B,DADOS_SNIS_Minas!A18855)</f>
        <v>0</v>
      </c>
    </row>
    <row r="18856" spans="1:14" x14ac:dyDescent="0.2">
      <c r="A18856">
        <v>316255</v>
      </c>
      <c r="B18856" t="s">
        <v>2582</v>
      </c>
      <c r="C18856" t="s">
        <v>98</v>
      </c>
      <c r="D18856">
        <v>2016</v>
      </c>
      <c r="E18856" t="s">
        <v>361</v>
      </c>
      <c r="F18856" t="s">
        <v>99</v>
      </c>
      <c r="H18856">
        <v>11262</v>
      </c>
      <c r="I18856">
        <v>5283</v>
      </c>
      <c r="J18856">
        <v>4807</v>
      </c>
      <c r="K18856">
        <v>4807</v>
      </c>
      <c r="L18856">
        <v>91</v>
      </c>
      <c r="M18856">
        <v>42.68</v>
      </c>
      <c r="N18856">
        <f>COUNTIF(Cod_Mun_Norte!B:B,DADOS_SNIS_Minas!A18856)</f>
        <v>0</v>
      </c>
    </row>
    <row r="18857" spans="1:14" x14ac:dyDescent="0.2">
      <c r="A18857">
        <v>316255</v>
      </c>
      <c r="B18857" t="s">
        <v>2582</v>
      </c>
      <c r="C18857" t="s">
        <v>98</v>
      </c>
      <c r="D18857">
        <v>2015</v>
      </c>
      <c r="E18857" t="s">
        <v>2583</v>
      </c>
      <c r="F18857" t="s">
        <v>367</v>
      </c>
      <c r="H18857">
        <v>11153</v>
      </c>
      <c r="I18857">
        <v>5232</v>
      </c>
      <c r="J18857">
        <v>4676</v>
      </c>
      <c r="K18857">
        <v>4676</v>
      </c>
      <c r="L18857">
        <v>89.4</v>
      </c>
      <c r="M18857">
        <v>41.93</v>
      </c>
      <c r="N18857">
        <f>COUNTIF(Cod_Mun_Norte!B:B,DADOS_SNIS_Minas!A18857)</f>
        <v>0</v>
      </c>
    </row>
    <row r="18858" spans="1:14" x14ac:dyDescent="0.2">
      <c r="A18858">
        <v>316255</v>
      </c>
      <c r="B18858" t="s">
        <v>2582</v>
      </c>
      <c r="C18858" t="s">
        <v>98</v>
      </c>
      <c r="D18858">
        <v>2014</v>
      </c>
      <c r="E18858" t="s">
        <v>2583</v>
      </c>
      <c r="F18858" t="s">
        <v>367</v>
      </c>
      <c r="H18858">
        <v>11038</v>
      </c>
      <c r="I18858">
        <v>5178</v>
      </c>
      <c r="J18858">
        <v>5178</v>
      </c>
      <c r="K18858">
        <v>5178</v>
      </c>
      <c r="L18858">
        <v>100</v>
      </c>
      <c r="M18858">
        <v>46.91</v>
      </c>
      <c r="N18858">
        <f>COUNTIF(Cod_Mun_Norte!B:B,DADOS_SNIS_Minas!A18858)</f>
        <v>0</v>
      </c>
    </row>
    <row r="18859" spans="1:14" x14ac:dyDescent="0.2">
      <c r="A18859">
        <v>316255</v>
      </c>
      <c r="B18859" t="s">
        <v>2582</v>
      </c>
      <c r="C18859" t="s">
        <v>98</v>
      </c>
      <c r="D18859">
        <v>2013</v>
      </c>
      <c r="E18859" t="s">
        <v>2583</v>
      </c>
      <c r="F18859" t="s">
        <v>367</v>
      </c>
      <c r="H18859">
        <v>10917</v>
      </c>
      <c r="I18859">
        <v>5121</v>
      </c>
      <c r="J18859">
        <v>5121</v>
      </c>
      <c r="K18859">
        <v>5121</v>
      </c>
      <c r="L18859">
        <v>100</v>
      </c>
      <c r="M18859">
        <v>46.91</v>
      </c>
      <c r="N18859">
        <f>COUNTIF(Cod_Mun_Norte!B:B,DADOS_SNIS_Minas!A18859)</f>
        <v>0</v>
      </c>
    </row>
    <row r="18860" spans="1:14" x14ac:dyDescent="0.2">
      <c r="A18860">
        <v>316255</v>
      </c>
      <c r="B18860" t="s">
        <v>2582</v>
      </c>
      <c r="C18860" t="s">
        <v>98</v>
      </c>
      <c r="D18860">
        <v>2012</v>
      </c>
      <c r="E18860" t="s">
        <v>361</v>
      </c>
      <c r="F18860" t="s">
        <v>99</v>
      </c>
      <c r="H18860">
        <v>10476</v>
      </c>
      <c r="I18860">
        <v>4914</v>
      </c>
      <c r="J18860">
        <v>4914</v>
      </c>
      <c r="K18860">
        <v>4914</v>
      </c>
      <c r="L18860">
        <v>100</v>
      </c>
      <c r="M18860">
        <v>46.91</v>
      </c>
      <c r="N18860">
        <f>COUNTIF(Cod_Mun_Norte!B:B,DADOS_SNIS_Minas!A18860)</f>
        <v>0</v>
      </c>
    </row>
    <row r="18861" spans="1:14" x14ac:dyDescent="0.2">
      <c r="A18861">
        <v>316255</v>
      </c>
      <c r="B18861" t="s">
        <v>2582</v>
      </c>
      <c r="C18861" t="s">
        <v>98</v>
      </c>
      <c r="D18861">
        <v>2011</v>
      </c>
      <c r="E18861" t="s">
        <v>361</v>
      </c>
      <c r="F18861" t="s">
        <v>99</v>
      </c>
      <c r="H18861">
        <v>10363</v>
      </c>
      <c r="I18861">
        <v>4861</v>
      </c>
      <c r="J18861">
        <v>4590</v>
      </c>
      <c r="K18861">
        <v>4590</v>
      </c>
      <c r="L18861">
        <v>94.4</v>
      </c>
      <c r="M18861">
        <v>44.29</v>
      </c>
      <c r="N18861">
        <f>COUNTIF(Cod_Mun_Norte!B:B,DADOS_SNIS_Minas!A18861)</f>
        <v>0</v>
      </c>
    </row>
    <row r="18862" spans="1:14" x14ac:dyDescent="0.2">
      <c r="A18862">
        <v>316255</v>
      </c>
      <c r="B18862" t="s">
        <v>2582</v>
      </c>
      <c r="C18862" t="s">
        <v>98</v>
      </c>
      <c r="D18862">
        <v>2010</v>
      </c>
      <c r="E18862" t="s">
        <v>361</v>
      </c>
      <c r="F18862" t="s">
        <v>99</v>
      </c>
      <c r="H18862">
        <v>10245</v>
      </c>
      <c r="I18862">
        <v>4806</v>
      </c>
      <c r="J18862">
        <v>4375</v>
      </c>
      <c r="K18862">
        <v>4375</v>
      </c>
      <c r="L18862">
        <v>91</v>
      </c>
      <c r="M18862">
        <v>42.7</v>
      </c>
      <c r="N18862">
        <f>COUNTIF(Cod_Mun_Norte!B:B,DADOS_SNIS_Minas!A18862)</f>
        <v>0</v>
      </c>
    </row>
    <row r="18863" spans="1:14" x14ac:dyDescent="0.2">
      <c r="A18863">
        <v>316255</v>
      </c>
      <c r="B18863" t="s">
        <v>2582</v>
      </c>
      <c r="C18863" t="s">
        <v>98</v>
      </c>
      <c r="D18863">
        <v>2009</v>
      </c>
      <c r="E18863" t="s">
        <v>361</v>
      </c>
      <c r="F18863" t="s">
        <v>99</v>
      </c>
      <c r="H18863">
        <v>9881</v>
      </c>
      <c r="I18863">
        <v>4578</v>
      </c>
      <c r="J18863">
        <v>4258</v>
      </c>
      <c r="K18863">
        <v>4258</v>
      </c>
      <c r="L18863">
        <v>93</v>
      </c>
      <c r="M18863">
        <v>43.09</v>
      </c>
      <c r="N18863">
        <f>COUNTIF(Cod_Mun_Norte!B:B,DADOS_SNIS_Minas!A18863)</f>
        <v>0</v>
      </c>
    </row>
    <row r="18864" spans="1:14" x14ac:dyDescent="0.2">
      <c r="A18864">
        <v>316255</v>
      </c>
      <c r="B18864" t="s">
        <v>2582</v>
      </c>
      <c r="C18864" t="s">
        <v>98</v>
      </c>
      <c r="D18864">
        <v>2008</v>
      </c>
      <c r="E18864" t="s">
        <v>361</v>
      </c>
      <c r="F18864" t="s">
        <v>99</v>
      </c>
      <c r="H18864">
        <v>9781</v>
      </c>
      <c r="I18864">
        <v>4531</v>
      </c>
      <c r="J18864">
        <v>4177</v>
      </c>
      <c r="K18864">
        <v>4177</v>
      </c>
      <c r="L18864">
        <v>92.2</v>
      </c>
      <c r="M18864">
        <v>42.71</v>
      </c>
      <c r="N18864">
        <f>COUNTIF(Cod_Mun_Norte!B:B,DADOS_SNIS_Minas!A18864)</f>
        <v>0</v>
      </c>
    </row>
    <row r="18865" spans="1:14" x14ac:dyDescent="0.2">
      <c r="A18865">
        <v>316255</v>
      </c>
      <c r="B18865" t="s">
        <v>2582</v>
      </c>
      <c r="C18865" t="s">
        <v>98</v>
      </c>
      <c r="D18865">
        <v>2007</v>
      </c>
      <c r="E18865" t="s">
        <v>361</v>
      </c>
      <c r="F18865" t="s">
        <v>99</v>
      </c>
      <c r="H18865">
        <v>9394</v>
      </c>
      <c r="I18865">
        <v>4352</v>
      </c>
      <c r="J18865">
        <v>4121</v>
      </c>
      <c r="K18865">
        <v>4121</v>
      </c>
      <c r="L18865">
        <v>94.7</v>
      </c>
      <c r="M18865">
        <v>43.87</v>
      </c>
      <c r="N18865">
        <f>COUNTIF(Cod_Mun_Norte!B:B,DADOS_SNIS_Minas!A18865)</f>
        <v>0</v>
      </c>
    </row>
    <row r="18866" spans="1:14" x14ac:dyDescent="0.2">
      <c r="A18866">
        <v>316255</v>
      </c>
      <c r="B18866" t="s">
        <v>2582</v>
      </c>
      <c r="C18866" t="s">
        <v>98</v>
      </c>
      <c r="D18866">
        <v>2006</v>
      </c>
      <c r="E18866" t="s">
        <v>361</v>
      </c>
      <c r="F18866" t="s">
        <v>99</v>
      </c>
      <c r="H18866">
        <v>10060</v>
      </c>
      <c r="I18866">
        <v>4249</v>
      </c>
      <c r="J18866">
        <v>3899</v>
      </c>
      <c r="K18866">
        <v>3899</v>
      </c>
      <c r="L18866">
        <v>91.8</v>
      </c>
      <c r="M18866">
        <v>38.76</v>
      </c>
      <c r="N18866">
        <f>COUNTIF(Cod_Mun_Norte!B:B,DADOS_SNIS_Minas!A18866)</f>
        <v>0</v>
      </c>
    </row>
    <row r="18867" spans="1:14" x14ac:dyDescent="0.2">
      <c r="A18867">
        <v>316255</v>
      </c>
      <c r="B18867" t="s">
        <v>2582</v>
      </c>
      <c r="C18867" t="s">
        <v>98</v>
      </c>
      <c r="D18867">
        <v>2005</v>
      </c>
      <c r="E18867" t="s">
        <v>361</v>
      </c>
      <c r="F18867" t="s">
        <v>99</v>
      </c>
      <c r="H18867">
        <v>9856</v>
      </c>
      <c r="I18867">
        <v>4162</v>
      </c>
      <c r="J18867">
        <v>3839</v>
      </c>
      <c r="K18867">
        <v>3839</v>
      </c>
      <c r="L18867">
        <v>92.2</v>
      </c>
      <c r="M18867">
        <v>38.950000000000003</v>
      </c>
      <c r="N18867">
        <f>COUNTIF(Cod_Mun_Norte!B:B,DADOS_SNIS_Minas!A18867)</f>
        <v>0</v>
      </c>
    </row>
    <row r="18868" spans="1:14" x14ac:dyDescent="0.2">
      <c r="A18868">
        <v>316255</v>
      </c>
      <c r="B18868" t="s">
        <v>2582</v>
      </c>
      <c r="C18868" t="s">
        <v>98</v>
      </c>
      <c r="D18868">
        <v>2004</v>
      </c>
      <c r="E18868" t="s">
        <v>361</v>
      </c>
      <c r="F18868" t="s">
        <v>99</v>
      </c>
      <c r="H18868">
        <v>9649</v>
      </c>
      <c r="I18868">
        <v>4075</v>
      </c>
      <c r="J18868">
        <v>3652</v>
      </c>
      <c r="K18868">
        <v>3652</v>
      </c>
      <c r="L18868">
        <v>89.6</v>
      </c>
      <c r="M18868">
        <v>37.85</v>
      </c>
      <c r="N18868">
        <f>COUNTIF(Cod_Mun_Norte!B:B,DADOS_SNIS_Minas!A18868)</f>
        <v>0</v>
      </c>
    </row>
    <row r="18869" spans="1:14" x14ac:dyDescent="0.2">
      <c r="A18869">
        <v>316255</v>
      </c>
      <c r="B18869" t="s">
        <v>2582</v>
      </c>
      <c r="C18869" t="s">
        <v>98</v>
      </c>
      <c r="D18869">
        <v>2003</v>
      </c>
      <c r="E18869" t="s">
        <v>361</v>
      </c>
      <c r="F18869" t="s">
        <v>99</v>
      </c>
      <c r="H18869">
        <v>9276</v>
      </c>
      <c r="I18869">
        <v>3918</v>
      </c>
      <c r="N18869">
        <f>COUNTIF(Cod_Mun_Norte!B:B,DADOS_SNIS_Minas!A18869)</f>
        <v>0</v>
      </c>
    </row>
    <row r="18870" spans="1:14" x14ac:dyDescent="0.2">
      <c r="A18870">
        <v>316255</v>
      </c>
      <c r="B18870" t="s">
        <v>2582</v>
      </c>
      <c r="C18870" t="s">
        <v>98</v>
      </c>
      <c r="D18870">
        <v>2002</v>
      </c>
      <c r="E18870" t="s">
        <v>361</v>
      </c>
      <c r="F18870" t="s">
        <v>99</v>
      </c>
      <c r="H18870">
        <v>9099</v>
      </c>
      <c r="I18870">
        <v>3843</v>
      </c>
      <c r="N18870">
        <f>COUNTIF(Cod_Mun_Norte!B:B,DADOS_SNIS_Minas!A18870)</f>
        <v>0</v>
      </c>
    </row>
    <row r="18871" spans="1:14" x14ac:dyDescent="0.2">
      <c r="A18871">
        <v>316255</v>
      </c>
      <c r="B18871" t="s">
        <v>2582</v>
      </c>
      <c r="C18871" t="s">
        <v>98</v>
      </c>
      <c r="D18871">
        <v>2001</v>
      </c>
      <c r="H18871">
        <v>8940</v>
      </c>
      <c r="I18871">
        <v>3776</v>
      </c>
      <c r="N18871">
        <f>COUNTIF(Cod_Mun_Norte!B:B,DADOS_SNIS_Minas!A18871)</f>
        <v>0</v>
      </c>
    </row>
    <row r="18872" spans="1:14" x14ac:dyDescent="0.2">
      <c r="A18872">
        <v>316255</v>
      </c>
      <c r="B18872" t="s">
        <v>2582</v>
      </c>
      <c r="C18872" t="s">
        <v>98</v>
      </c>
      <c r="D18872">
        <v>2000</v>
      </c>
      <c r="H18872">
        <v>8716</v>
      </c>
      <c r="I18872">
        <v>3681</v>
      </c>
      <c r="N18872">
        <f>COUNTIF(Cod_Mun_Norte!B:B,DADOS_SNIS_Minas!A18872)</f>
        <v>0</v>
      </c>
    </row>
    <row r="18873" spans="1:14" x14ac:dyDescent="0.2">
      <c r="A18873">
        <v>316255</v>
      </c>
      <c r="B18873" t="s">
        <v>2582</v>
      </c>
      <c r="C18873" t="s">
        <v>98</v>
      </c>
      <c r="D18873">
        <v>1999</v>
      </c>
      <c r="H18873">
        <v>8255</v>
      </c>
      <c r="I18873">
        <v>3374</v>
      </c>
      <c r="N18873">
        <f>COUNTIF(Cod_Mun_Norte!B:B,DADOS_SNIS_Minas!A18873)</f>
        <v>0</v>
      </c>
    </row>
    <row r="18874" spans="1:14" x14ac:dyDescent="0.2">
      <c r="A18874">
        <v>316255</v>
      </c>
      <c r="B18874" t="s">
        <v>2582</v>
      </c>
      <c r="C18874" t="s">
        <v>98</v>
      </c>
      <c r="D18874">
        <v>1998</v>
      </c>
      <c r="H18874">
        <v>8088</v>
      </c>
      <c r="I18874">
        <v>3305</v>
      </c>
      <c r="N18874">
        <f>COUNTIF(Cod_Mun_Norte!B:B,DADOS_SNIS_Minas!A18874)</f>
        <v>0</v>
      </c>
    </row>
    <row r="18875" spans="1:14" x14ac:dyDescent="0.2">
      <c r="A18875">
        <v>316255</v>
      </c>
      <c r="B18875" t="s">
        <v>2582</v>
      </c>
      <c r="C18875" t="s">
        <v>98</v>
      </c>
      <c r="D18875">
        <v>1997</v>
      </c>
      <c r="H18875">
        <v>7922</v>
      </c>
      <c r="I18875">
        <v>3238</v>
      </c>
      <c r="N18875">
        <f>COUNTIF(Cod_Mun_Norte!B:B,DADOS_SNIS_Minas!A18875)</f>
        <v>0</v>
      </c>
    </row>
    <row r="18876" spans="1:14" x14ac:dyDescent="0.2">
      <c r="A18876">
        <v>316255</v>
      </c>
      <c r="B18876" t="s">
        <v>2582</v>
      </c>
      <c r="C18876" t="s">
        <v>98</v>
      </c>
      <c r="D18876">
        <v>1996</v>
      </c>
      <c r="H18876">
        <v>7725</v>
      </c>
      <c r="I18876">
        <v>3157</v>
      </c>
      <c r="N18876">
        <f>COUNTIF(Cod_Mun_Norte!B:B,DADOS_SNIS_Minas!A18876)</f>
        <v>0</v>
      </c>
    </row>
    <row r="18877" spans="1:14" x14ac:dyDescent="0.2">
      <c r="A18877">
        <v>316255</v>
      </c>
      <c r="B18877" t="s">
        <v>2582</v>
      </c>
      <c r="C18877" t="s">
        <v>98</v>
      </c>
      <c r="D18877">
        <v>1995</v>
      </c>
      <c r="H18877">
        <v>7418</v>
      </c>
      <c r="I18877">
        <v>3032</v>
      </c>
      <c r="N18877">
        <f>COUNTIF(Cod_Mun_Norte!B:B,DADOS_SNIS_Minas!A18877)</f>
        <v>0</v>
      </c>
    </row>
    <row r="18878" spans="1:14" x14ac:dyDescent="0.2">
      <c r="A18878">
        <v>316257</v>
      </c>
      <c r="B18878" t="s">
        <v>310</v>
      </c>
      <c r="C18878" t="s">
        <v>98</v>
      </c>
      <c r="D18878">
        <v>2020</v>
      </c>
      <c r="E18878" t="s">
        <v>479</v>
      </c>
      <c r="F18878" t="s">
        <v>99</v>
      </c>
      <c r="G18878" t="s">
        <v>216</v>
      </c>
      <c r="H18878">
        <v>5918</v>
      </c>
      <c r="I18878">
        <v>3314</v>
      </c>
      <c r="J18878">
        <v>2039</v>
      </c>
      <c r="K18878">
        <v>2039</v>
      </c>
      <c r="L18878">
        <v>61.5</v>
      </c>
      <c r="M18878">
        <v>34.450000000000003</v>
      </c>
      <c r="N18878">
        <f>COUNTIF(Cod_Mun_Norte!B:B,DADOS_SNIS_Minas!A18878)</f>
        <v>0</v>
      </c>
    </row>
    <row r="18879" spans="1:14" x14ac:dyDescent="0.2">
      <c r="A18879">
        <v>316257</v>
      </c>
      <c r="B18879" t="s">
        <v>310</v>
      </c>
      <c r="C18879" t="s">
        <v>98</v>
      </c>
      <c r="D18879">
        <v>2019</v>
      </c>
      <c r="E18879" t="s">
        <v>2584</v>
      </c>
      <c r="F18879" t="s">
        <v>367</v>
      </c>
      <c r="G18879" t="s">
        <v>547</v>
      </c>
      <c r="H18879">
        <v>5859</v>
      </c>
      <c r="I18879">
        <v>3281</v>
      </c>
      <c r="J18879">
        <v>2309</v>
      </c>
      <c r="K18879">
        <v>2</v>
      </c>
      <c r="L18879">
        <v>0.1</v>
      </c>
      <c r="M18879">
        <v>39.409999999999997</v>
      </c>
      <c r="N18879">
        <f>COUNTIF(Cod_Mun_Norte!B:B,DADOS_SNIS_Minas!A18879)</f>
        <v>0</v>
      </c>
    </row>
    <row r="18880" spans="1:14" x14ac:dyDescent="0.2">
      <c r="A18880">
        <v>316257</v>
      </c>
      <c r="B18880" t="s">
        <v>310</v>
      </c>
      <c r="C18880" t="s">
        <v>98</v>
      </c>
      <c r="D18880">
        <v>2018</v>
      </c>
      <c r="E18880" t="s">
        <v>2584</v>
      </c>
      <c r="F18880" t="s">
        <v>367</v>
      </c>
      <c r="H18880">
        <v>5798</v>
      </c>
      <c r="I18880">
        <v>3247</v>
      </c>
      <c r="J18880">
        <v>2309</v>
      </c>
      <c r="K18880">
        <v>2309</v>
      </c>
      <c r="L18880">
        <v>71.099999999999994</v>
      </c>
      <c r="M18880">
        <v>39.82</v>
      </c>
      <c r="N18880">
        <f>COUNTIF(Cod_Mun_Norte!B:B,DADOS_SNIS_Minas!A18880)</f>
        <v>0</v>
      </c>
    </row>
    <row r="18881" spans="1:14" x14ac:dyDescent="0.2">
      <c r="A18881">
        <v>316257</v>
      </c>
      <c r="B18881" t="s">
        <v>310</v>
      </c>
      <c r="C18881" t="s">
        <v>98</v>
      </c>
      <c r="D18881">
        <v>2017</v>
      </c>
      <c r="E18881" t="s">
        <v>2584</v>
      </c>
      <c r="F18881" t="s">
        <v>367</v>
      </c>
      <c r="H18881">
        <v>5759</v>
      </c>
      <c r="I18881">
        <v>3225</v>
      </c>
      <c r="J18881">
        <v>2309</v>
      </c>
      <c r="K18881">
        <v>0</v>
      </c>
      <c r="L18881">
        <v>0</v>
      </c>
      <c r="M18881">
        <v>40.090000000000003</v>
      </c>
      <c r="N18881">
        <f>COUNTIF(Cod_Mun_Norte!B:B,DADOS_SNIS_Minas!A18881)</f>
        <v>0</v>
      </c>
    </row>
    <row r="18882" spans="1:14" x14ac:dyDescent="0.2">
      <c r="A18882">
        <v>316257</v>
      </c>
      <c r="B18882" t="s">
        <v>310</v>
      </c>
      <c r="C18882" t="s">
        <v>98</v>
      </c>
      <c r="D18882">
        <v>2016</v>
      </c>
      <c r="E18882" t="s">
        <v>2584</v>
      </c>
      <c r="F18882" t="s">
        <v>367</v>
      </c>
      <c r="H18882">
        <v>5706</v>
      </c>
      <c r="I18882">
        <v>3195</v>
      </c>
      <c r="J18882">
        <v>2376</v>
      </c>
      <c r="K18882">
        <v>0</v>
      </c>
      <c r="L18882">
        <v>0</v>
      </c>
      <c r="M18882">
        <v>41.64</v>
      </c>
      <c r="N18882">
        <f>COUNTIF(Cod_Mun_Norte!B:B,DADOS_SNIS_Minas!A18882)</f>
        <v>0</v>
      </c>
    </row>
    <row r="18883" spans="1:14" x14ac:dyDescent="0.2">
      <c r="A18883">
        <v>316257</v>
      </c>
      <c r="B18883" t="s">
        <v>310</v>
      </c>
      <c r="C18883" t="s">
        <v>98</v>
      </c>
      <c r="D18883">
        <v>2015</v>
      </c>
      <c r="E18883" t="s">
        <v>2585</v>
      </c>
      <c r="F18883" t="s">
        <v>367</v>
      </c>
      <c r="H18883">
        <v>5650</v>
      </c>
      <c r="I18883">
        <v>3164</v>
      </c>
      <c r="J18883">
        <v>2736</v>
      </c>
      <c r="K18883">
        <v>0</v>
      </c>
      <c r="L18883">
        <v>0</v>
      </c>
      <c r="M18883">
        <v>48.42</v>
      </c>
      <c r="N18883">
        <f>COUNTIF(Cod_Mun_Norte!B:B,DADOS_SNIS_Minas!A18883)</f>
        <v>0</v>
      </c>
    </row>
    <row r="18884" spans="1:14" x14ac:dyDescent="0.2">
      <c r="A18884">
        <v>316257</v>
      </c>
      <c r="B18884" t="s">
        <v>310</v>
      </c>
      <c r="C18884" t="s">
        <v>98</v>
      </c>
      <c r="D18884">
        <v>2014</v>
      </c>
      <c r="E18884" t="s">
        <v>479</v>
      </c>
      <c r="F18884" t="s">
        <v>362</v>
      </c>
      <c r="H18884">
        <v>5591</v>
      </c>
      <c r="I18884">
        <v>3131</v>
      </c>
      <c r="J18884">
        <v>2588</v>
      </c>
      <c r="K18884">
        <v>0</v>
      </c>
      <c r="L18884">
        <v>0</v>
      </c>
      <c r="M18884">
        <v>46.29</v>
      </c>
      <c r="N18884">
        <f>COUNTIF(Cod_Mun_Norte!B:B,DADOS_SNIS_Minas!A18884)</f>
        <v>0</v>
      </c>
    </row>
    <row r="18885" spans="1:14" x14ac:dyDescent="0.2">
      <c r="A18885">
        <v>316257</v>
      </c>
      <c r="B18885" t="s">
        <v>310</v>
      </c>
      <c r="C18885" t="s">
        <v>98</v>
      </c>
      <c r="D18885">
        <v>2013</v>
      </c>
      <c r="E18885" t="s">
        <v>2586</v>
      </c>
      <c r="F18885" t="s">
        <v>429</v>
      </c>
      <c r="H18885">
        <v>5530</v>
      </c>
      <c r="I18885">
        <v>3097</v>
      </c>
      <c r="J18885">
        <v>5530</v>
      </c>
      <c r="K18885">
        <v>2905</v>
      </c>
      <c r="L18885">
        <v>93.8</v>
      </c>
      <c r="M18885">
        <v>100</v>
      </c>
      <c r="N18885">
        <f>COUNTIF(Cod_Mun_Norte!B:B,DADOS_SNIS_Minas!A18885)</f>
        <v>0</v>
      </c>
    </row>
    <row r="18886" spans="1:14" x14ac:dyDescent="0.2">
      <c r="A18886">
        <v>316257</v>
      </c>
      <c r="B18886" t="s">
        <v>310</v>
      </c>
      <c r="C18886" t="s">
        <v>98</v>
      </c>
      <c r="D18886">
        <v>2012</v>
      </c>
      <c r="E18886" t="s">
        <v>2585</v>
      </c>
      <c r="F18886" t="s">
        <v>364</v>
      </c>
      <c r="H18886">
        <v>5307</v>
      </c>
      <c r="I18886">
        <v>2972</v>
      </c>
      <c r="J18886">
        <v>2097</v>
      </c>
      <c r="K18886">
        <v>0</v>
      </c>
      <c r="L18886">
        <v>0</v>
      </c>
      <c r="M18886">
        <v>39.51</v>
      </c>
      <c r="N18886">
        <f>COUNTIF(Cod_Mun_Norte!B:B,DADOS_SNIS_Minas!A18886)</f>
        <v>0</v>
      </c>
    </row>
    <row r="18887" spans="1:14" x14ac:dyDescent="0.2">
      <c r="A18887">
        <v>316257</v>
      </c>
      <c r="B18887" t="s">
        <v>310</v>
      </c>
      <c r="C18887" t="s">
        <v>98</v>
      </c>
      <c r="D18887">
        <v>2011</v>
      </c>
      <c r="E18887" t="s">
        <v>479</v>
      </c>
      <c r="F18887" t="s">
        <v>362</v>
      </c>
      <c r="H18887">
        <v>5249</v>
      </c>
      <c r="I18887">
        <v>2939</v>
      </c>
      <c r="J18887">
        <v>2247</v>
      </c>
      <c r="K18887">
        <v>1800</v>
      </c>
      <c r="L18887">
        <v>61.3</v>
      </c>
      <c r="M18887">
        <v>42.81</v>
      </c>
      <c r="N18887">
        <f>COUNTIF(Cod_Mun_Norte!B:B,DADOS_SNIS_Minas!A18887)</f>
        <v>0</v>
      </c>
    </row>
    <row r="18888" spans="1:14" x14ac:dyDescent="0.2">
      <c r="A18888">
        <v>316257</v>
      </c>
      <c r="B18888" t="s">
        <v>310</v>
      </c>
      <c r="C18888" t="s">
        <v>98</v>
      </c>
      <c r="D18888">
        <v>2010</v>
      </c>
      <c r="E18888" t="s">
        <v>2587</v>
      </c>
      <c r="F18888" t="s">
        <v>99</v>
      </c>
      <c r="H18888">
        <v>5188</v>
      </c>
      <c r="I18888">
        <v>2905</v>
      </c>
      <c r="J18888">
        <v>4245</v>
      </c>
      <c r="K18888">
        <v>2517</v>
      </c>
      <c r="L18888">
        <v>86.6</v>
      </c>
      <c r="M18888">
        <v>81.819999999999993</v>
      </c>
      <c r="N18888">
        <f>COUNTIF(Cod_Mun_Norte!B:B,DADOS_SNIS_Minas!A18888)</f>
        <v>0</v>
      </c>
    </row>
    <row r="18889" spans="1:14" x14ac:dyDescent="0.2">
      <c r="A18889">
        <v>316257</v>
      </c>
      <c r="B18889" t="s">
        <v>310</v>
      </c>
      <c r="C18889" t="s">
        <v>98</v>
      </c>
      <c r="D18889">
        <v>2009</v>
      </c>
      <c r="E18889" t="s">
        <v>2587</v>
      </c>
      <c r="F18889" t="s">
        <v>99</v>
      </c>
      <c r="H18889">
        <v>5132</v>
      </c>
      <c r="I18889">
        <v>2424</v>
      </c>
      <c r="J18889">
        <v>4074</v>
      </c>
      <c r="K18889">
        <v>2469</v>
      </c>
      <c r="L18889">
        <v>100</v>
      </c>
      <c r="M18889">
        <v>79.38</v>
      </c>
      <c r="N18889">
        <f>COUNTIF(Cod_Mun_Norte!B:B,DADOS_SNIS_Minas!A18889)</f>
        <v>0</v>
      </c>
    </row>
    <row r="18890" spans="1:14" x14ac:dyDescent="0.2">
      <c r="A18890">
        <v>316257</v>
      </c>
      <c r="B18890" t="s">
        <v>310</v>
      </c>
      <c r="C18890" t="s">
        <v>98</v>
      </c>
      <c r="D18890">
        <v>2008</v>
      </c>
      <c r="H18890">
        <v>5068</v>
      </c>
      <c r="I18890">
        <v>2394</v>
      </c>
      <c r="N18890">
        <f>COUNTIF(Cod_Mun_Norte!B:B,DADOS_SNIS_Minas!A18890)</f>
        <v>0</v>
      </c>
    </row>
    <row r="18891" spans="1:14" x14ac:dyDescent="0.2">
      <c r="A18891">
        <v>316257</v>
      </c>
      <c r="B18891" t="s">
        <v>310</v>
      </c>
      <c r="C18891" t="s">
        <v>98</v>
      </c>
      <c r="D18891">
        <v>2007</v>
      </c>
      <c r="H18891">
        <v>4855</v>
      </c>
      <c r="I18891">
        <v>2293</v>
      </c>
      <c r="N18891">
        <f>COUNTIF(Cod_Mun_Norte!B:B,DADOS_SNIS_Minas!A18891)</f>
        <v>0</v>
      </c>
    </row>
    <row r="18892" spans="1:14" x14ac:dyDescent="0.2">
      <c r="A18892">
        <v>316257</v>
      </c>
      <c r="B18892" t="s">
        <v>310</v>
      </c>
      <c r="C18892" t="s">
        <v>98</v>
      </c>
      <c r="D18892">
        <v>2006</v>
      </c>
      <c r="H18892">
        <v>4655</v>
      </c>
      <c r="I18892">
        <v>2155</v>
      </c>
      <c r="N18892">
        <f>COUNTIF(Cod_Mun_Norte!B:B,DADOS_SNIS_Minas!A18892)</f>
        <v>0</v>
      </c>
    </row>
    <row r="18893" spans="1:14" x14ac:dyDescent="0.2">
      <c r="A18893">
        <v>316257</v>
      </c>
      <c r="B18893" t="s">
        <v>310</v>
      </c>
      <c r="C18893" t="s">
        <v>98</v>
      </c>
      <c r="D18893">
        <v>2005</v>
      </c>
      <c r="H18893">
        <v>4617</v>
      </c>
      <c r="I18893">
        <v>2138</v>
      </c>
      <c r="N18893">
        <f>COUNTIF(Cod_Mun_Norte!B:B,DADOS_SNIS_Minas!A18893)</f>
        <v>0</v>
      </c>
    </row>
    <row r="18894" spans="1:14" x14ac:dyDescent="0.2">
      <c r="A18894">
        <v>316257</v>
      </c>
      <c r="B18894" t="s">
        <v>310</v>
      </c>
      <c r="C18894" t="s">
        <v>98</v>
      </c>
      <c r="D18894">
        <v>2004</v>
      </c>
      <c r="H18894">
        <v>4579</v>
      </c>
      <c r="I18894">
        <v>2120</v>
      </c>
      <c r="N18894">
        <f>COUNTIF(Cod_Mun_Norte!B:B,DADOS_SNIS_Minas!A18894)</f>
        <v>0</v>
      </c>
    </row>
    <row r="18895" spans="1:14" x14ac:dyDescent="0.2">
      <c r="A18895">
        <v>316257</v>
      </c>
      <c r="B18895" t="s">
        <v>310</v>
      </c>
      <c r="C18895" t="s">
        <v>98</v>
      </c>
      <c r="D18895">
        <v>2003</v>
      </c>
      <c r="H18895">
        <v>4510</v>
      </c>
      <c r="I18895">
        <v>2088</v>
      </c>
      <c r="N18895">
        <f>COUNTIF(Cod_Mun_Norte!B:B,DADOS_SNIS_Minas!A18895)</f>
        <v>0</v>
      </c>
    </row>
    <row r="18896" spans="1:14" x14ac:dyDescent="0.2">
      <c r="A18896">
        <v>316257</v>
      </c>
      <c r="B18896" t="s">
        <v>310</v>
      </c>
      <c r="C18896" t="s">
        <v>98</v>
      </c>
      <c r="D18896">
        <v>2002</v>
      </c>
      <c r="H18896">
        <v>4477</v>
      </c>
      <c r="I18896">
        <v>2073</v>
      </c>
      <c r="N18896">
        <f>COUNTIF(Cod_Mun_Norte!B:B,DADOS_SNIS_Minas!A18896)</f>
        <v>0</v>
      </c>
    </row>
    <row r="18897" spans="1:14" x14ac:dyDescent="0.2">
      <c r="A18897">
        <v>316257</v>
      </c>
      <c r="B18897" t="s">
        <v>310</v>
      </c>
      <c r="C18897" t="s">
        <v>98</v>
      </c>
      <c r="D18897">
        <v>2001</v>
      </c>
      <c r="H18897">
        <v>4450</v>
      </c>
      <c r="I18897">
        <v>2060</v>
      </c>
      <c r="N18897">
        <f>COUNTIF(Cod_Mun_Norte!B:B,DADOS_SNIS_Minas!A18897)</f>
        <v>0</v>
      </c>
    </row>
    <row r="18898" spans="1:14" x14ac:dyDescent="0.2">
      <c r="A18898">
        <v>316257</v>
      </c>
      <c r="B18898" t="s">
        <v>310</v>
      </c>
      <c r="C18898" t="s">
        <v>98</v>
      </c>
      <c r="D18898">
        <v>2000</v>
      </c>
      <c r="H18898">
        <v>4406</v>
      </c>
      <c r="I18898">
        <v>2040</v>
      </c>
      <c r="N18898">
        <f>COUNTIF(Cod_Mun_Norte!B:B,DADOS_SNIS_Minas!A18898)</f>
        <v>0</v>
      </c>
    </row>
    <row r="18899" spans="1:14" x14ac:dyDescent="0.2">
      <c r="A18899">
        <v>316257</v>
      </c>
      <c r="B18899" t="s">
        <v>310</v>
      </c>
      <c r="C18899" t="s">
        <v>98</v>
      </c>
      <c r="D18899">
        <v>1999</v>
      </c>
      <c r="H18899">
        <v>4427</v>
      </c>
      <c r="I18899">
        <v>1865</v>
      </c>
      <c r="N18899">
        <f>COUNTIF(Cod_Mun_Norte!B:B,DADOS_SNIS_Minas!A18899)</f>
        <v>0</v>
      </c>
    </row>
    <row r="18900" spans="1:14" x14ac:dyDescent="0.2">
      <c r="A18900">
        <v>316257</v>
      </c>
      <c r="B18900" t="s">
        <v>310</v>
      </c>
      <c r="C18900" t="s">
        <v>98</v>
      </c>
      <c r="D18900">
        <v>1998</v>
      </c>
      <c r="H18900">
        <v>4387</v>
      </c>
      <c r="I18900">
        <v>1848</v>
      </c>
      <c r="N18900">
        <f>COUNTIF(Cod_Mun_Norte!B:B,DADOS_SNIS_Minas!A18900)</f>
        <v>0</v>
      </c>
    </row>
    <row r="18901" spans="1:14" x14ac:dyDescent="0.2">
      <c r="A18901">
        <v>316257</v>
      </c>
      <c r="B18901" t="s">
        <v>310</v>
      </c>
      <c r="C18901" t="s">
        <v>98</v>
      </c>
      <c r="D18901">
        <v>1997</v>
      </c>
      <c r="H18901">
        <v>4348</v>
      </c>
      <c r="I18901">
        <v>1832</v>
      </c>
      <c r="N18901">
        <f>COUNTIF(Cod_Mun_Norte!B:B,DADOS_SNIS_Minas!A18901)</f>
        <v>0</v>
      </c>
    </row>
    <row r="18902" spans="1:14" x14ac:dyDescent="0.2">
      <c r="A18902">
        <v>316257</v>
      </c>
      <c r="B18902" t="s">
        <v>310</v>
      </c>
      <c r="C18902" t="s">
        <v>98</v>
      </c>
      <c r="D18902">
        <v>1996</v>
      </c>
      <c r="H18902">
        <v>4301</v>
      </c>
      <c r="I18902">
        <v>1812</v>
      </c>
      <c r="N18902">
        <f>COUNTIF(Cod_Mun_Norte!B:B,DADOS_SNIS_Minas!A18902)</f>
        <v>0</v>
      </c>
    </row>
    <row r="18903" spans="1:14" x14ac:dyDescent="0.2">
      <c r="A18903">
        <v>316257</v>
      </c>
      <c r="B18903" t="s">
        <v>310</v>
      </c>
      <c r="C18903" t="s">
        <v>98</v>
      </c>
      <c r="D18903">
        <v>1995</v>
      </c>
      <c r="H18903">
        <v>3955</v>
      </c>
      <c r="I18903">
        <v>1666</v>
      </c>
      <c r="N18903">
        <f>COUNTIF(Cod_Mun_Norte!B:B,DADOS_SNIS_Minas!A18903)</f>
        <v>0</v>
      </c>
    </row>
    <row r="18904" spans="1:14" x14ac:dyDescent="0.2">
      <c r="A18904">
        <v>316260</v>
      </c>
      <c r="B18904" t="s">
        <v>2588</v>
      </c>
      <c r="C18904" t="s">
        <v>98</v>
      </c>
      <c r="D18904">
        <v>2020</v>
      </c>
      <c r="E18904" t="s">
        <v>2589</v>
      </c>
      <c r="F18904" t="s">
        <v>364</v>
      </c>
      <c r="G18904" t="s">
        <v>368</v>
      </c>
      <c r="H18904">
        <v>7444</v>
      </c>
      <c r="I18904">
        <v>5980</v>
      </c>
      <c r="J18904">
        <v>5498</v>
      </c>
      <c r="K18904">
        <v>5498</v>
      </c>
      <c r="L18904">
        <v>91.9</v>
      </c>
      <c r="M18904">
        <v>73.86</v>
      </c>
      <c r="N18904">
        <f>COUNTIF(Cod_Mun_Norte!B:B,DADOS_SNIS_Minas!A18904)</f>
        <v>0</v>
      </c>
    </row>
    <row r="18905" spans="1:14" x14ac:dyDescent="0.2">
      <c r="A18905">
        <v>316260</v>
      </c>
      <c r="B18905" t="s">
        <v>2588</v>
      </c>
      <c r="C18905" t="s">
        <v>98</v>
      </c>
      <c r="D18905">
        <v>2019</v>
      </c>
      <c r="E18905" t="s">
        <v>2590</v>
      </c>
      <c r="F18905" t="s">
        <v>357</v>
      </c>
      <c r="G18905" t="s">
        <v>383</v>
      </c>
      <c r="H18905">
        <v>7498</v>
      </c>
      <c r="I18905">
        <v>6023</v>
      </c>
      <c r="J18905">
        <v>5453</v>
      </c>
      <c r="K18905">
        <v>5453</v>
      </c>
      <c r="L18905">
        <v>90.5</v>
      </c>
      <c r="M18905">
        <v>72.73</v>
      </c>
      <c r="N18905">
        <f>COUNTIF(Cod_Mun_Norte!B:B,DADOS_SNIS_Minas!A18905)</f>
        <v>0</v>
      </c>
    </row>
    <row r="18906" spans="1:14" x14ac:dyDescent="0.2">
      <c r="A18906">
        <v>316260</v>
      </c>
      <c r="B18906" t="s">
        <v>2588</v>
      </c>
      <c r="C18906" t="s">
        <v>98</v>
      </c>
      <c r="D18906">
        <v>2018</v>
      </c>
      <c r="E18906" t="s">
        <v>2591</v>
      </c>
      <c r="F18906" t="s">
        <v>357</v>
      </c>
      <c r="H18906">
        <v>7553</v>
      </c>
      <c r="I18906">
        <v>6067</v>
      </c>
      <c r="J18906">
        <v>5594</v>
      </c>
      <c r="K18906">
        <v>5594</v>
      </c>
      <c r="L18906">
        <v>92.2</v>
      </c>
      <c r="M18906">
        <v>74.06</v>
      </c>
      <c r="N18906">
        <f>COUNTIF(Cod_Mun_Norte!B:B,DADOS_SNIS_Minas!A18906)</f>
        <v>0</v>
      </c>
    </row>
    <row r="18907" spans="1:14" x14ac:dyDescent="0.2">
      <c r="A18907">
        <v>316260</v>
      </c>
      <c r="B18907" t="s">
        <v>2588</v>
      </c>
      <c r="C18907" t="s">
        <v>98</v>
      </c>
      <c r="D18907">
        <v>2017</v>
      </c>
      <c r="E18907" t="s">
        <v>2591</v>
      </c>
      <c r="F18907" t="s">
        <v>357</v>
      </c>
      <c r="H18907">
        <v>7819</v>
      </c>
      <c r="I18907">
        <v>6281</v>
      </c>
      <c r="J18907">
        <v>5595</v>
      </c>
      <c r="K18907">
        <v>5595</v>
      </c>
      <c r="L18907">
        <v>89.1</v>
      </c>
      <c r="M18907">
        <v>71.56</v>
      </c>
      <c r="N18907">
        <f>COUNTIF(Cod_Mun_Norte!B:B,DADOS_SNIS_Minas!A18907)</f>
        <v>0</v>
      </c>
    </row>
    <row r="18908" spans="1:14" x14ac:dyDescent="0.2">
      <c r="A18908">
        <v>316260</v>
      </c>
      <c r="B18908" t="s">
        <v>2588</v>
      </c>
      <c r="C18908" t="s">
        <v>98</v>
      </c>
      <c r="D18908">
        <v>2016</v>
      </c>
      <c r="E18908" t="s">
        <v>361</v>
      </c>
      <c r="F18908" t="s">
        <v>362</v>
      </c>
      <c r="H18908">
        <v>7853</v>
      </c>
      <c r="I18908">
        <v>6308</v>
      </c>
      <c r="J18908">
        <v>4936</v>
      </c>
      <c r="K18908">
        <v>4936</v>
      </c>
      <c r="L18908">
        <v>78.3</v>
      </c>
      <c r="M18908">
        <v>62.85</v>
      </c>
      <c r="N18908">
        <f>COUNTIF(Cod_Mun_Norte!B:B,DADOS_SNIS_Minas!A18908)</f>
        <v>0</v>
      </c>
    </row>
    <row r="18909" spans="1:14" x14ac:dyDescent="0.2">
      <c r="A18909">
        <v>316260</v>
      </c>
      <c r="B18909" t="s">
        <v>2588</v>
      </c>
      <c r="C18909" t="s">
        <v>98</v>
      </c>
      <c r="D18909">
        <v>2015</v>
      </c>
      <c r="E18909" t="s">
        <v>361</v>
      </c>
      <c r="F18909" t="s">
        <v>362</v>
      </c>
      <c r="H18909">
        <v>7888</v>
      </c>
      <c r="I18909">
        <v>6336</v>
      </c>
      <c r="J18909">
        <v>5101</v>
      </c>
      <c r="K18909">
        <v>5101</v>
      </c>
      <c r="L18909">
        <v>80.5</v>
      </c>
      <c r="M18909">
        <v>64.67</v>
      </c>
      <c r="N18909">
        <f>COUNTIF(Cod_Mun_Norte!B:B,DADOS_SNIS_Minas!A18909)</f>
        <v>0</v>
      </c>
    </row>
    <row r="18910" spans="1:14" x14ac:dyDescent="0.2">
      <c r="A18910">
        <v>316260</v>
      </c>
      <c r="B18910" t="s">
        <v>2588</v>
      </c>
      <c r="C18910" t="s">
        <v>98</v>
      </c>
      <c r="D18910">
        <v>2014</v>
      </c>
      <c r="E18910" t="s">
        <v>361</v>
      </c>
      <c r="F18910" t="s">
        <v>362</v>
      </c>
      <c r="H18910">
        <v>7925</v>
      </c>
      <c r="I18910">
        <v>6366</v>
      </c>
      <c r="J18910">
        <v>6366</v>
      </c>
      <c r="K18910">
        <v>6366</v>
      </c>
      <c r="L18910">
        <v>100</v>
      </c>
      <c r="M18910">
        <v>80.33</v>
      </c>
      <c r="N18910">
        <f>COUNTIF(Cod_Mun_Norte!B:B,DADOS_SNIS_Minas!A18910)</f>
        <v>0</v>
      </c>
    </row>
    <row r="18911" spans="1:14" x14ac:dyDescent="0.2">
      <c r="A18911">
        <v>316260</v>
      </c>
      <c r="B18911" t="s">
        <v>2588</v>
      </c>
      <c r="C18911" t="s">
        <v>98</v>
      </c>
      <c r="D18911">
        <v>2013</v>
      </c>
      <c r="E18911" t="s">
        <v>361</v>
      </c>
      <c r="F18911" t="s">
        <v>362</v>
      </c>
      <c r="H18911">
        <v>7964</v>
      </c>
      <c r="I18911">
        <v>6397</v>
      </c>
      <c r="J18911">
        <v>6397</v>
      </c>
      <c r="K18911">
        <v>6397</v>
      </c>
      <c r="L18911">
        <v>100</v>
      </c>
      <c r="M18911">
        <v>80.319999999999993</v>
      </c>
      <c r="N18911">
        <f>COUNTIF(Cod_Mun_Norte!B:B,DADOS_SNIS_Minas!A18911)</f>
        <v>0</v>
      </c>
    </row>
    <row r="18912" spans="1:14" x14ac:dyDescent="0.2">
      <c r="A18912">
        <v>316260</v>
      </c>
      <c r="B18912" t="s">
        <v>2588</v>
      </c>
      <c r="C18912" t="s">
        <v>98</v>
      </c>
      <c r="D18912">
        <v>2012</v>
      </c>
      <c r="E18912" t="s">
        <v>361</v>
      </c>
      <c r="F18912" t="s">
        <v>362</v>
      </c>
      <c r="H18912">
        <v>7781</v>
      </c>
      <c r="I18912">
        <v>6250</v>
      </c>
      <c r="J18912">
        <v>6250</v>
      </c>
      <c r="K18912">
        <v>6250</v>
      </c>
      <c r="L18912">
        <v>100</v>
      </c>
      <c r="M18912">
        <v>80.319999999999993</v>
      </c>
      <c r="N18912">
        <f>COUNTIF(Cod_Mun_Norte!B:B,DADOS_SNIS_Minas!A18912)</f>
        <v>0</v>
      </c>
    </row>
    <row r="18913" spans="1:14" x14ac:dyDescent="0.2">
      <c r="A18913">
        <v>316260</v>
      </c>
      <c r="B18913" t="s">
        <v>2588</v>
      </c>
      <c r="C18913" t="s">
        <v>98</v>
      </c>
      <c r="D18913">
        <v>2011</v>
      </c>
      <c r="E18913" t="s">
        <v>361</v>
      </c>
      <c r="F18913" t="s">
        <v>362</v>
      </c>
      <c r="H18913">
        <v>7827</v>
      </c>
      <c r="I18913">
        <v>6287</v>
      </c>
      <c r="J18913">
        <v>6287</v>
      </c>
      <c r="K18913">
        <v>6287</v>
      </c>
      <c r="L18913">
        <v>100</v>
      </c>
      <c r="M18913">
        <v>80.319999999999993</v>
      </c>
      <c r="N18913">
        <f>COUNTIF(Cod_Mun_Norte!B:B,DADOS_SNIS_Minas!A18913)</f>
        <v>0</v>
      </c>
    </row>
    <row r="18914" spans="1:14" x14ac:dyDescent="0.2">
      <c r="A18914">
        <v>316260</v>
      </c>
      <c r="B18914" t="s">
        <v>2588</v>
      </c>
      <c r="C18914" t="s">
        <v>98</v>
      </c>
      <c r="D18914">
        <v>2010</v>
      </c>
      <c r="E18914" t="s">
        <v>361</v>
      </c>
      <c r="F18914" t="s">
        <v>362</v>
      </c>
      <c r="H18914">
        <v>7874</v>
      </c>
      <c r="I18914">
        <v>6325</v>
      </c>
      <c r="J18914">
        <v>6325</v>
      </c>
      <c r="K18914">
        <v>6325</v>
      </c>
      <c r="L18914">
        <v>100</v>
      </c>
      <c r="M18914">
        <v>80.33</v>
      </c>
      <c r="N18914">
        <f>COUNTIF(Cod_Mun_Norte!B:B,DADOS_SNIS_Minas!A18914)</f>
        <v>0</v>
      </c>
    </row>
    <row r="18915" spans="1:14" x14ac:dyDescent="0.2">
      <c r="A18915">
        <v>316260</v>
      </c>
      <c r="B18915" t="s">
        <v>2588</v>
      </c>
      <c r="C18915" t="s">
        <v>98</v>
      </c>
      <c r="D18915">
        <v>2009</v>
      </c>
      <c r="E18915" t="s">
        <v>361</v>
      </c>
      <c r="F18915" t="s">
        <v>362</v>
      </c>
      <c r="H18915">
        <v>8128</v>
      </c>
      <c r="I18915">
        <v>6387</v>
      </c>
      <c r="J18915">
        <v>6526</v>
      </c>
      <c r="K18915">
        <v>6526</v>
      </c>
      <c r="L18915">
        <v>100</v>
      </c>
      <c r="M18915">
        <v>80.290000000000006</v>
      </c>
      <c r="N18915">
        <f>COUNTIF(Cod_Mun_Norte!B:B,DADOS_SNIS_Minas!A18915)</f>
        <v>0</v>
      </c>
    </row>
    <row r="18916" spans="1:14" x14ac:dyDescent="0.2">
      <c r="A18916">
        <v>316260</v>
      </c>
      <c r="B18916" t="s">
        <v>2588</v>
      </c>
      <c r="C18916" t="s">
        <v>98</v>
      </c>
      <c r="D18916">
        <v>2008</v>
      </c>
      <c r="E18916" t="s">
        <v>361</v>
      </c>
      <c r="F18916" t="s">
        <v>362</v>
      </c>
      <c r="H18916">
        <v>8169</v>
      </c>
      <c r="I18916">
        <v>6419</v>
      </c>
      <c r="J18916">
        <v>6380</v>
      </c>
      <c r="K18916">
        <v>6380</v>
      </c>
      <c r="L18916">
        <v>99.4</v>
      </c>
      <c r="M18916">
        <v>78.099999999999994</v>
      </c>
      <c r="N18916">
        <f>COUNTIF(Cod_Mun_Norte!B:B,DADOS_SNIS_Minas!A18916)</f>
        <v>0</v>
      </c>
    </row>
    <row r="18917" spans="1:14" x14ac:dyDescent="0.2">
      <c r="A18917">
        <v>316260</v>
      </c>
      <c r="B18917" t="s">
        <v>2588</v>
      </c>
      <c r="C18917" t="s">
        <v>98</v>
      </c>
      <c r="D18917">
        <v>2007</v>
      </c>
      <c r="E18917" t="s">
        <v>361</v>
      </c>
      <c r="F18917" t="s">
        <v>362</v>
      </c>
      <c r="H18917">
        <v>7988</v>
      </c>
      <c r="I18917">
        <v>6277</v>
      </c>
      <c r="J18917">
        <v>6339</v>
      </c>
      <c r="K18917">
        <v>6339</v>
      </c>
      <c r="L18917">
        <v>100</v>
      </c>
      <c r="M18917">
        <v>79.36</v>
      </c>
      <c r="N18917">
        <f>COUNTIF(Cod_Mun_Norte!B:B,DADOS_SNIS_Minas!A18917)</f>
        <v>0</v>
      </c>
    </row>
    <row r="18918" spans="1:14" x14ac:dyDescent="0.2">
      <c r="A18918">
        <v>316260</v>
      </c>
      <c r="B18918" t="s">
        <v>2588</v>
      </c>
      <c r="C18918" t="s">
        <v>98</v>
      </c>
      <c r="D18918">
        <v>2006</v>
      </c>
      <c r="E18918" t="s">
        <v>361</v>
      </c>
      <c r="F18918" t="s">
        <v>362</v>
      </c>
      <c r="H18918">
        <v>8733</v>
      </c>
      <c r="I18918">
        <v>6688</v>
      </c>
      <c r="J18918">
        <v>6210</v>
      </c>
      <c r="K18918">
        <v>6210</v>
      </c>
      <c r="L18918">
        <v>92.9</v>
      </c>
      <c r="M18918">
        <v>71.11</v>
      </c>
      <c r="N18918">
        <f>COUNTIF(Cod_Mun_Norte!B:B,DADOS_SNIS_Minas!A18918)</f>
        <v>0</v>
      </c>
    </row>
    <row r="18919" spans="1:14" x14ac:dyDescent="0.2">
      <c r="A18919">
        <v>316260</v>
      </c>
      <c r="B18919" t="s">
        <v>2588</v>
      </c>
      <c r="C18919" t="s">
        <v>98</v>
      </c>
      <c r="D18919">
        <v>2005</v>
      </c>
      <c r="E18919" t="s">
        <v>361</v>
      </c>
      <c r="F18919" t="s">
        <v>362</v>
      </c>
      <c r="H18919">
        <v>8696</v>
      </c>
      <c r="I18919">
        <v>6659</v>
      </c>
      <c r="N18919">
        <f>COUNTIF(Cod_Mun_Norte!B:B,DADOS_SNIS_Minas!A18919)</f>
        <v>0</v>
      </c>
    </row>
    <row r="18920" spans="1:14" x14ac:dyDescent="0.2">
      <c r="A18920">
        <v>316260</v>
      </c>
      <c r="B18920" t="s">
        <v>2588</v>
      </c>
      <c r="C18920" t="s">
        <v>98</v>
      </c>
      <c r="D18920">
        <v>2004</v>
      </c>
      <c r="E18920" t="s">
        <v>361</v>
      </c>
      <c r="F18920" t="s">
        <v>362</v>
      </c>
      <c r="H18920">
        <v>8659</v>
      </c>
      <c r="I18920">
        <v>6631</v>
      </c>
      <c r="N18920">
        <f>COUNTIF(Cod_Mun_Norte!B:B,DADOS_SNIS_Minas!A18920)</f>
        <v>0</v>
      </c>
    </row>
    <row r="18921" spans="1:14" x14ac:dyDescent="0.2">
      <c r="A18921">
        <v>316260</v>
      </c>
      <c r="B18921" t="s">
        <v>2588</v>
      </c>
      <c r="C18921" t="s">
        <v>98</v>
      </c>
      <c r="D18921">
        <v>2003</v>
      </c>
      <c r="E18921" t="s">
        <v>361</v>
      </c>
      <c r="F18921" t="s">
        <v>362</v>
      </c>
      <c r="H18921">
        <v>8592</v>
      </c>
      <c r="I18921">
        <v>6580</v>
      </c>
      <c r="N18921">
        <f>COUNTIF(Cod_Mun_Norte!B:B,DADOS_SNIS_Minas!A18921)</f>
        <v>0</v>
      </c>
    </row>
    <row r="18922" spans="1:14" x14ac:dyDescent="0.2">
      <c r="A18922">
        <v>316260</v>
      </c>
      <c r="B18922" t="s">
        <v>2588</v>
      </c>
      <c r="C18922" t="s">
        <v>98</v>
      </c>
      <c r="D18922">
        <v>2002</v>
      </c>
      <c r="E18922" t="s">
        <v>361</v>
      </c>
      <c r="F18922" t="s">
        <v>362</v>
      </c>
      <c r="H18922">
        <v>8561</v>
      </c>
      <c r="I18922">
        <v>6556</v>
      </c>
      <c r="N18922">
        <f>COUNTIF(Cod_Mun_Norte!B:B,DADOS_SNIS_Minas!A18922)</f>
        <v>0</v>
      </c>
    </row>
    <row r="18923" spans="1:14" x14ac:dyDescent="0.2">
      <c r="A18923">
        <v>316260</v>
      </c>
      <c r="B18923" t="s">
        <v>2588</v>
      </c>
      <c r="C18923" t="s">
        <v>98</v>
      </c>
      <c r="D18923">
        <v>2001</v>
      </c>
      <c r="E18923" t="s">
        <v>361</v>
      </c>
      <c r="F18923" t="s">
        <v>362</v>
      </c>
      <c r="H18923">
        <v>8524</v>
      </c>
      <c r="I18923">
        <v>6528</v>
      </c>
      <c r="N18923">
        <f>COUNTIF(Cod_Mun_Norte!B:B,DADOS_SNIS_Minas!A18923)</f>
        <v>0</v>
      </c>
    </row>
    <row r="18924" spans="1:14" x14ac:dyDescent="0.2">
      <c r="A18924">
        <v>316260</v>
      </c>
      <c r="B18924" t="s">
        <v>2588</v>
      </c>
      <c r="C18924" t="s">
        <v>98</v>
      </c>
      <c r="D18924">
        <v>2000</v>
      </c>
      <c r="E18924" t="s">
        <v>361</v>
      </c>
      <c r="F18924" t="s">
        <v>362</v>
      </c>
      <c r="H18924">
        <v>8492</v>
      </c>
      <c r="I18924">
        <v>6503</v>
      </c>
      <c r="N18924">
        <f>COUNTIF(Cod_Mun_Norte!B:B,DADOS_SNIS_Minas!A18924)</f>
        <v>0</v>
      </c>
    </row>
    <row r="18925" spans="1:14" x14ac:dyDescent="0.2">
      <c r="A18925">
        <v>316260</v>
      </c>
      <c r="B18925" t="s">
        <v>2588</v>
      </c>
      <c r="C18925" t="s">
        <v>98</v>
      </c>
      <c r="D18925">
        <v>1999</v>
      </c>
      <c r="E18925" t="s">
        <v>361</v>
      </c>
      <c r="F18925" t="s">
        <v>362</v>
      </c>
      <c r="H18925">
        <v>8398</v>
      </c>
      <c r="I18925">
        <v>6311</v>
      </c>
      <c r="N18925">
        <f>COUNTIF(Cod_Mun_Norte!B:B,DADOS_SNIS_Minas!A18925)</f>
        <v>0</v>
      </c>
    </row>
    <row r="18926" spans="1:14" x14ac:dyDescent="0.2">
      <c r="A18926">
        <v>316260</v>
      </c>
      <c r="B18926" t="s">
        <v>2588</v>
      </c>
      <c r="C18926" t="s">
        <v>98</v>
      </c>
      <c r="D18926">
        <v>1998</v>
      </c>
      <c r="E18926" t="s">
        <v>361</v>
      </c>
      <c r="F18926" t="s">
        <v>362</v>
      </c>
      <c r="H18926">
        <v>8377</v>
      </c>
      <c r="I18926">
        <v>6295</v>
      </c>
      <c r="N18926">
        <f>COUNTIF(Cod_Mun_Norte!B:B,DADOS_SNIS_Minas!A18926)</f>
        <v>0</v>
      </c>
    </row>
    <row r="18927" spans="1:14" x14ac:dyDescent="0.2">
      <c r="A18927">
        <v>316260</v>
      </c>
      <c r="B18927" t="s">
        <v>2588</v>
      </c>
      <c r="C18927" t="s">
        <v>98</v>
      </c>
      <c r="D18927">
        <v>1997</v>
      </c>
      <c r="H18927">
        <v>8357</v>
      </c>
      <c r="I18927">
        <v>6280</v>
      </c>
      <c r="N18927">
        <f>COUNTIF(Cod_Mun_Norte!B:B,DADOS_SNIS_Minas!A18927)</f>
        <v>0</v>
      </c>
    </row>
    <row r="18928" spans="1:14" x14ac:dyDescent="0.2">
      <c r="A18928">
        <v>316260</v>
      </c>
      <c r="B18928" t="s">
        <v>2588</v>
      </c>
      <c r="C18928" t="s">
        <v>98</v>
      </c>
      <c r="D18928">
        <v>1996</v>
      </c>
      <c r="H18928">
        <v>8332</v>
      </c>
      <c r="I18928">
        <v>6261</v>
      </c>
      <c r="N18928">
        <f>COUNTIF(Cod_Mun_Norte!B:B,DADOS_SNIS_Minas!A18928)</f>
        <v>0</v>
      </c>
    </row>
    <row r="18929" spans="1:14" x14ac:dyDescent="0.2">
      <c r="A18929">
        <v>316260</v>
      </c>
      <c r="B18929" t="s">
        <v>2588</v>
      </c>
      <c r="C18929" t="s">
        <v>98</v>
      </c>
      <c r="D18929">
        <v>1995</v>
      </c>
      <c r="H18929">
        <v>7836</v>
      </c>
      <c r="I18929">
        <v>5888</v>
      </c>
      <c r="N18929">
        <f>COUNTIF(Cod_Mun_Norte!B:B,DADOS_SNIS_Minas!A18929)</f>
        <v>0</v>
      </c>
    </row>
    <row r="18930" spans="1:14" x14ac:dyDescent="0.2">
      <c r="A18930">
        <v>316265</v>
      </c>
      <c r="B18930" t="s">
        <v>79</v>
      </c>
      <c r="C18930" t="s">
        <v>98</v>
      </c>
      <c r="D18930">
        <v>2020</v>
      </c>
      <c r="E18930" t="s">
        <v>2592</v>
      </c>
      <c r="F18930" t="s">
        <v>364</v>
      </c>
      <c r="G18930" t="s">
        <v>378</v>
      </c>
      <c r="H18930">
        <v>4448</v>
      </c>
      <c r="I18930">
        <v>2105</v>
      </c>
      <c r="J18930">
        <v>4419</v>
      </c>
      <c r="K18930">
        <v>2091</v>
      </c>
      <c r="L18930">
        <v>99.3</v>
      </c>
      <c r="M18930">
        <v>99.35</v>
      </c>
      <c r="N18930">
        <f>COUNTIF(Cod_Mun_Norte!B:B,DADOS_SNIS_Minas!A18930)</f>
        <v>1</v>
      </c>
    </row>
    <row r="18931" spans="1:14" x14ac:dyDescent="0.2">
      <c r="A18931">
        <v>316265</v>
      </c>
      <c r="B18931" t="s">
        <v>79</v>
      </c>
      <c r="C18931" t="s">
        <v>98</v>
      </c>
      <c r="D18931">
        <v>2019</v>
      </c>
      <c r="E18931" t="s">
        <v>2592</v>
      </c>
      <c r="F18931" t="s">
        <v>364</v>
      </c>
      <c r="G18931" t="s">
        <v>378</v>
      </c>
      <c r="H18931">
        <v>4419</v>
      </c>
      <c r="I18931">
        <v>2091</v>
      </c>
      <c r="J18931">
        <v>4419</v>
      </c>
      <c r="K18931">
        <v>2091</v>
      </c>
      <c r="L18931">
        <v>100</v>
      </c>
      <c r="M18931">
        <v>100</v>
      </c>
      <c r="N18931">
        <f>COUNTIF(Cod_Mun_Norte!B:B,DADOS_SNIS_Minas!A18931)</f>
        <v>1</v>
      </c>
    </row>
    <row r="18932" spans="1:14" x14ac:dyDescent="0.2">
      <c r="A18932">
        <v>316265</v>
      </c>
      <c r="B18932" t="s">
        <v>79</v>
      </c>
      <c r="C18932" t="s">
        <v>98</v>
      </c>
      <c r="D18932">
        <v>2018</v>
      </c>
      <c r="E18932" t="s">
        <v>2592</v>
      </c>
      <c r="F18932" t="s">
        <v>364</v>
      </c>
      <c r="H18932">
        <v>4389</v>
      </c>
      <c r="I18932">
        <v>2077</v>
      </c>
      <c r="J18932">
        <v>4389</v>
      </c>
      <c r="K18932">
        <v>1479</v>
      </c>
      <c r="L18932">
        <v>71.2</v>
      </c>
      <c r="M18932">
        <v>100</v>
      </c>
      <c r="N18932">
        <f>COUNTIF(Cod_Mun_Norte!B:B,DADOS_SNIS_Minas!A18932)</f>
        <v>1</v>
      </c>
    </row>
    <row r="18933" spans="1:14" x14ac:dyDescent="0.2">
      <c r="A18933">
        <v>316265</v>
      </c>
      <c r="B18933" t="s">
        <v>79</v>
      </c>
      <c r="C18933" t="s">
        <v>98</v>
      </c>
      <c r="D18933">
        <v>2017</v>
      </c>
      <c r="E18933" t="s">
        <v>2592</v>
      </c>
      <c r="F18933" t="s">
        <v>364</v>
      </c>
      <c r="H18933">
        <v>4396</v>
      </c>
      <c r="I18933">
        <v>2080</v>
      </c>
      <c r="J18933">
        <v>4396</v>
      </c>
      <c r="K18933">
        <v>2080</v>
      </c>
      <c r="L18933">
        <v>100</v>
      </c>
      <c r="M18933">
        <v>100</v>
      </c>
      <c r="N18933">
        <f>COUNTIF(Cod_Mun_Norte!B:B,DADOS_SNIS_Minas!A18933)</f>
        <v>1</v>
      </c>
    </row>
    <row r="18934" spans="1:14" x14ac:dyDescent="0.2">
      <c r="A18934">
        <v>316265</v>
      </c>
      <c r="B18934" t="s">
        <v>79</v>
      </c>
      <c r="C18934" t="s">
        <v>98</v>
      </c>
      <c r="D18934">
        <v>2016</v>
      </c>
      <c r="E18934" t="s">
        <v>2592</v>
      </c>
      <c r="F18934" t="s">
        <v>364</v>
      </c>
      <c r="H18934">
        <v>4369</v>
      </c>
      <c r="I18934">
        <v>2067</v>
      </c>
      <c r="J18934">
        <v>4369</v>
      </c>
      <c r="K18934">
        <v>2067</v>
      </c>
      <c r="L18934">
        <v>100</v>
      </c>
      <c r="M18934">
        <v>100</v>
      </c>
      <c r="N18934">
        <f>COUNTIF(Cod_Mun_Norte!B:B,DADOS_SNIS_Minas!A18934)</f>
        <v>1</v>
      </c>
    </row>
    <row r="18935" spans="1:14" x14ac:dyDescent="0.2">
      <c r="A18935">
        <v>316265</v>
      </c>
      <c r="B18935" t="s">
        <v>79</v>
      </c>
      <c r="C18935" t="s">
        <v>98</v>
      </c>
      <c r="D18935">
        <v>2015</v>
      </c>
      <c r="E18935" t="s">
        <v>2592</v>
      </c>
      <c r="F18935" t="s">
        <v>364</v>
      </c>
      <c r="H18935">
        <v>4339</v>
      </c>
      <c r="I18935">
        <v>2053</v>
      </c>
      <c r="J18935">
        <v>4339</v>
      </c>
      <c r="K18935">
        <v>2053</v>
      </c>
      <c r="L18935">
        <v>100</v>
      </c>
      <c r="M18935">
        <v>100</v>
      </c>
      <c r="N18935">
        <f>COUNTIF(Cod_Mun_Norte!B:B,DADOS_SNIS_Minas!A18935)</f>
        <v>1</v>
      </c>
    </row>
    <row r="18936" spans="1:14" x14ac:dyDescent="0.2">
      <c r="A18936">
        <v>316265</v>
      </c>
      <c r="B18936" t="s">
        <v>79</v>
      </c>
      <c r="C18936" t="s">
        <v>98</v>
      </c>
      <c r="D18936">
        <v>2014</v>
      </c>
      <c r="E18936" t="s">
        <v>2592</v>
      </c>
      <c r="F18936" t="s">
        <v>364</v>
      </c>
      <c r="H18936">
        <v>4308</v>
      </c>
      <c r="I18936">
        <v>2038</v>
      </c>
      <c r="J18936">
        <v>4308</v>
      </c>
      <c r="K18936">
        <v>1921</v>
      </c>
      <c r="L18936">
        <v>94.3</v>
      </c>
      <c r="M18936">
        <v>100</v>
      </c>
      <c r="N18936">
        <f>COUNTIF(Cod_Mun_Norte!B:B,DADOS_SNIS_Minas!A18936)</f>
        <v>1</v>
      </c>
    </row>
    <row r="18937" spans="1:14" x14ac:dyDescent="0.2">
      <c r="A18937">
        <v>316265</v>
      </c>
      <c r="B18937" t="s">
        <v>79</v>
      </c>
      <c r="C18937" t="s">
        <v>98</v>
      </c>
      <c r="D18937">
        <v>2013</v>
      </c>
      <c r="E18937" t="s">
        <v>2592</v>
      </c>
      <c r="F18937" t="s">
        <v>364</v>
      </c>
      <c r="H18937">
        <v>4276</v>
      </c>
      <c r="I18937">
        <v>2023</v>
      </c>
      <c r="J18937">
        <v>4276</v>
      </c>
      <c r="K18937">
        <v>2023</v>
      </c>
      <c r="L18937">
        <v>100</v>
      </c>
      <c r="M18937">
        <v>100</v>
      </c>
      <c r="N18937">
        <f>COUNTIF(Cod_Mun_Norte!B:B,DADOS_SNIS_Minas!A18937)</f>
        <v>1</v>
      </c>
    </row>
    <row r="18938" spans="1:14" x14ac:dyDescent="0.2">
      <c r="A18938">
        <v>316265</v>
      </c>
      <c r="B18938" t="s">
        <v>79</v>
      </c>
      <c r="C18938" t="s">
        <v>98</v>
      </c>
      <c r="D18938">
        <v>2012</v>
      </c>
      <c r="E18938" t="s">
        <v>2593</v>
      </c>
      <c r="F18938" t="s">
        <v>374</v>
      </c>
      <c r="H18938">
        <v>4120</v>
      </c>
      <c r="I18938">
        <v>1949</v>
      </c>
      <c r="N18938">
        <f>COUNTIF(Cod_Mun_Norte!B:B,DADOS_SNIS_Minas!A18938)</f>
        <v>1</v>
      </c>
    </row>
    <row r="18939" spans="1:14" x14ac:dyDescent="0.2">
      <c r="A18939">
        <v>316265</v>
      </c>
      <c r="B18939" t="s">
        <v>79</v>
      </c>
      <c r="C18939" t="s">
        <v>98</v>
      </c>
      <c r="D18939">
        <v>2011</v>
      </c>
      <c r="E18939" t="s">
        <v>2592</v>
      </c>
      <c r="F18939" t="s">
        <v>364</v>
      </c>
      <c r="H18939">
        <v>4091</v>
      </c>
      <c r="I18939">
        <v>1936</v>
      </c>
      <c r="J18939">
        <v>4060</v>
      </c>
      <c r="K18939">
        <v>800</v>
      </c>
      <c r="L18939">
        <v>41.3</v>
      </c>
      <c r="M18939">
        <v>99.24</v>
      </c>
      <c r="N18939">
        <f>COUNTIF(Cod_Mun_Norte!B:B,DADOS_SNIS_Minas!A18939)</f>
        <v>1</v>
      </c>
    </row>
    <row r="18940" spans="1:14" x14ac:dyDescent="0.2">
      <c r="A18940">
        <v>316265</v>
      </c>
      <c r="B18940" t="s">
        <v>79</v>
      </c>
      <c r="C18940" t="s">
        <v>98</v>
      </c>
      <c r="D18940">
        <v>2010</v>
      </c>
      <c r="E18940" t="s">
        <v>2594</v>
      </c>
      <c r="F18940" t="s">
        <v>362</v>
      </c>
      <c r="H18940">
        <v>4060</v>
      </c>
      <c r="I18940">
        <v>1921</v>
      </c>
      <c r="J18940">
        <v>4060</v>
      </c>
      <c r="K18940">
        <v>1921</v>
      </c>
      <c r="L18940">
        <v>100</v>
      </c>
      <c r="M18940">
        <v>100</v>
      </c>
      <c r="N18940">
        <f>COUNTIF(Cod_Mun_Norte!B:B,DADOS_SNIS_Minas!A18940)</f>
        <v>1</v>
      </c>
    </row>
    <row r="18941" spans="1:14" x14ac:dyDescent="0.2">
      <c r="A18941">
        <v>316265</v>
      </c>
      <c r="B18941" t="s">
        <v>79</v>
      </c>
      <c r="C18941" t="s">
        <v>98</v>
      </c>
      <c r="D18941">
        <v>2009</v>
      </c>
      <c r="E18941" t="s">
        <v>2593</v>
      </c>
      <c r="F18941" t="s">
        <v>374</v>
      </c>
      <c r="H18941">
        <v>4223</v>
      </c>
      <c r="I18941">
        <v>1746</v>
      </c>
      <c r="N18941">
        <f>COUNTIF(Cod_Mun_Norte!B:B,DADOS_SNIS_Minas!A18941)</f>
        <v>1</v>
      </c>
    </row>
    <row r="18942" spans="1:14" x14ac:dyDescent="0.2">
      <c r="A18942">
        <v>316265</v>
      </c>
      <c r="B18942" t="s">
        <v>79</v>
      </c>
      <c r="C18942" t="s">
        <v>98</v>
      </c>
      <c r="D18942">
        <v>2008</v>
      </c>
      <c r="H18942">
        <v>4174</v>
      </c>
      <c r="I18942">
        <v>1726</v>
      </c>
      <c r="N18942">
        <f>COUNTIF(Cod_Mun_Norte!B:B,DADOS_SNIS_Minas!A18942)</f>
        <v>1</v>
      </c>
    </row>
    <row r="18943" spans="1:14" x14ac:dyDescent="0.2">
      <c r="A18943">
        <v>316265</v>
      </c>
      <c r="B18943" t="s">
        <v>79</v>
      </c>
      <c r="C18943" t="s">
        <v>98</v>
      </c>
      <c r="D18943">
        <v>2007</v>
      </c>
      <c r="H18943">
        <v>4003</v>
      </c>
      <c r="I18943">
        <v>1655</v>
      </c>
      <c r="N18943">
        <f>COUNTIF(Cod_Mun_Norte!B:B,DADOS_SNIS_Minas!A18943)</f>
        <v>1</v>
      </c>
    </row>
    <row r="18944" spans="1:14" x14ac:dyDescent="0.2">
      <c r="A18944">
        <v>316265</v>
      </c>
      <c r="B18944" t="s">
        <v>79</v>
      </c>
      <c r="C18944" t="s">
        <v>98</v>
      </c>
      <c r="D18944">
        <v>2006</v>
      </c>
      <c r="H18944">
        <v>3751</v>
      </c>
      <c r="I18944">
        <v>1561</v>
      </c>
      <c r="N18944">
        <f>COUNTIF(Cod_Mun_Norte!B:B,DADOS_SNIS_Minas!A18944)</f>
        <v>1</v>
      </c>
    </row>
    <row r="18945" spans="1:14" x14ac:dyDescent="0.2">
      <c r="A18945">
        <v>316265</v>
      </c>
      <c r="B18945" t="s">
        <v>79</v>
      </c>
      <c r="C18945" t="s">
        <v>98</v>
      </c>
      <c r="D18945">
        <v>2005</v>
      </c>
      <c r="H18945">
        <v>3738</v>
      </c>
      <c r="I18945">
        <v>1556</v>
      </c>
      <c r="N18945">
        <f>COUNTIF(Cod_Mun_Norte!B:B,DADOS_SNIS_Minas!A18945)</f>
        <v>1</v>
      </c>
    </row>
    <row r="18946" spans="1:14" x14ac:dyDescent="0.2">
      <c r="A18946">
        <v>316265</v>
      </c>
      <c r="B18946" t="s">
        <v>79</v>
      </c>
      <c r="C18946" t="s">
        <v>98</v>
      </c>
      <c r="D18946">
        <v>2004</v>
      </c>
      <c r="H18946">
        <v>3725</v>
      </c>
      <c r="I18946">
        <v>1550</v>
      </c>
      <c r="N18946">
        <f>COUNTIF(Cod_Mun_Norte!B:B,DADOS_SNIS_Minas!A18946)</f>
        <v>1</v>
      </c>
    </row>
    <row r="18947" spans="1:14" x14ac:dyDescent="0.2">
      <c r="A18947">
        <v>316265</v>
      </c>
      <c r="B18947" t="s">
        <v>79</v>
      </c>
      <c r="C18947" t="s">
        <v>98</v>
      </c>
      <c r="D18947">
        <v>2003</v>
      </c>
      <c r="H18947">
        <v>3700</v>
      </c>
      <c r="I18947">
        <v>1540</v>
      </c>
      <c r="N18947">
        <f>COUNTIF(Cod_Mun_Norte!B:B,DADOS_SNIS_Minas!A18947)</f>
        <v>1</v>
      </c>
    </row>
    <row r="18948" spans="1:14" x14ac:dyDescent="0.2">
      <c r="A18948">
        <v>316265</v>
      </c>
      <c r="B18948" t="s">
        <v>79</v>
      </c>
      <c r="C18948" t="s">
        <v>98</v>
      </c>
      <c r="D18948">
        <v>2002</v>
      </c>
      <c r="H18948">
        <v>3689</v>
      </c>
      <c r="I18948">
        <v>1535</v>
      </c>
      <c r="N18948">
        <f>COUNTIF(Cod_Mun_Norte!B:B,DADOS_SNIS_Minas!A18948)</f>
        <v>1</v>
      </c>
    </row>
    <row r="18949" spans="1:14" x14ac:dyDescent="0.2">
      <c r="A18949">
        <v>316265</v>
      </c>
      <c r="B18949" t="s">
        <v>79</v>
      </c>
      <c r="C18949" t="s">
        <v>98</v>
      </c>
      <c r="D18949">
        <v>2001</v>
      </c>
      <c r="H18949">
        <v>3685</v>
      </c>
      <c r="I18949">
        <v>1534</v>
      </c>
      <c r="N18949">
        <f>COUNTIF(Cod_Mun_Norte!B:B,DADOS_SNIS_Minas!A18949)</f>
        <v>1</v>
      </c>
    </row>
    <row r="18950" spans="1:14" x14ac:dyDescent="0.2">
      <c r="A18950">
        <v>316265</v>
      </c>
      <c r="B18950" t="s">
        <v>79</v>
      </c>
      <c r="C18950" t="s">
        <v>98</v>
      </c>
      <c r="D18950">
        <v>2000</v>
      </c>
      <c r="H18950">
        <v>3664</v>
      </c>
      <c r="I18950">
        <v>1525</v>
      </c>
      <c r="N18950">
        <f>COUNTIF(Cod_Mun_Norte!B:B,DADOS_SNIS_Minas!A18950)</f>
        <v>1</v>
      </c>
    </row>
    <row r="18951" spans="1:14" x14ac:dyDescent="0.2">
      <c r="A18951">
        <v>316265</v>
      </c>
      <c r="B18951" t="s">
        <v>79</v>
      </c>
      <c r="C18951" t="s">
        <v>98</v>
      </c>
      <c r="D18951">
        <v>1999</v>
      </c>
      <c r="H18951">
        <v>3798</v>
      </c>
      <c r="I18951">
        <v>1581</v>
      </c>
      <c r="N18951">
        <f>COUNTIF(Cod_Mun_Norte!B:B,DADOS_SNIS_Minas!A18951)</f>
        <v>1</v>
      </c>
    </row>
    <row r="18952" spans="1:14" x14ac:dyDescent="0.2">
      <c r="A18952">
        <v>316265</v>
      </c>
      <c r="B18952" t="s">
        <v>79</v>
      </c>
      <c r="C18952" t="s">
        <v>98</v>
      </c>
      <c r="D18952">
        <v>1998</v>
      </c>
      <c r="H18952">
        <v>3761</v>
      </c>
      <c r="I18952">
        <v>1565</v>
      </c>
      <c r="N18952">
        <f>COUNTIF(Cod_Mun_Norte!B:B,DADOS_SNIS_Minas!A18952)</f>
        <v>1</v>
      </c>
    </row>
    <row r="18953" spans="1:14" x14ac:dyDescent="0.2">
      <c r="A18953">
        <v>316265</v>
      </c>
      <c r="B18953" t="s">
        <v>79</v>
      </c>
      <c r="C18953" t="s">
        <v>98</v>
      </c>
      <c r="D18953">
        <v>1997</v>
      </c>
      <c r="H18953">
        <v>3725</v>
      </c>
      <c r="I18953">
        <v>1550</v>
      </c>
      <c r="N18953">
        <f>COUNTIF(Cod_Mun_Norte!B:B,DADOS_SNIS_Minas!A18953)</f>
        <v>1</v>
      </c>
    </row>
    <row r="18954" spans="1:14" x14ac:dyDescent="0.2">
      <c r="A18954">
        <v>316270</v>
      </c>
      <c r="B18954" t="s">
        <v>80</v>
      </c>
      <c r="C18954" t="s">
        <v>98</v>
      </c>
      <c r="D18954">
        <v>2020</v>
      </c>
      <c r="E18954" t="s">
        <v>361</v>
      </c>
      <c r="F18954" t="s">
        <v>99</v>
      </c>
      <c r="G18954" t="s">
        <v>119</v>
      </c>
      <c r="H18954">
        <v>23709</v>
      </c>
      <c r="I18954">
        <v>10872</v>
      </c>
      <c r="J18954">
        <v>10882</v>
      </c>
      <c r="K18954">
        <v>10872</v>
      </c>
      <c r="L18954">
        <v>100</v>
      </c>
      <c r="M18954">
        <v>45.9</v>
      </c>
      <c r="N18954">
        <f>COUNTIF(Cod_Mun_Norte!B:B,DADOS_SNIS_Minas!A18954)</f>
        <v>1</v>
      </c>
    </row>
    <row r="18955" spans="1:14" x14ac:dyDescent="0.2">
      <c r="A18955">
        <v>316270</v>
      </c>
      <c r="B18955" t="s">
        <v>80</v>
      </c>
      <c r="C18955" t="s">
        <v>98</v>
      </c>
      <c r="D18955">
        <v>2019</v>
      </c>
      <c r="E18955" t="s">
        <v>2595</v>
      </c>
      <c r="F18955" t="s">
        <v>367</v>
      </c>
      <c r="G18955" t="s">
        <v>368</v>
      </c>
      <c r="H18955">
        <v>23618</v>
      </c>
      <c r="I18955">
        <v>10831</v>
      </c>
      <c r="J18955">
        <v>10831</v>
      </c>
      <c r="K18955">
        <v>10831</v>
      </c>
      <c r="L18955">
        <v>100</v>
      </c>
      <c r="M18955">
        <v>45.86</v>
      </c>
      <c r="N18955">
        <f>COUNTIF(Cod_Mun_Norte!B:B,DADOS_SNIS_Minas!A18955)</f>
        <v>1</v>
      </c>
    </row>
    <row r="18956" spans="1:14" x14ac:dyDescent="0.2">
      <c r="A18956">
        <v>316270</v>
      </c>
      <c r="B18956" t="s">
        <v>80</v>
      </c>
      <c r="C18956" t="s">
        <v>98</v>
      </c>
      <c r="D18956">
        <v>2018</v>
      </c>
      <c r="E18956" t="s">
        <v>2595</v>
      </c>
      <c r="F18956" t="s">
        <v>367</v>
      </c>
      <c r="H18956">
        <v>23524</v>
      </c>
      <c r="I18956">
        <v>10788</v>
      </c>
      <c r="J18956">
        <v>10788</v>
      </c>
      <c r="K18956">
        <v>10788</v>
      </c>
      <c r="L18956">
        <v>100</v>
      </c>
      <c r="M18956">
        <v>45.86</v>
      </c>
      <c r="N18956">
        <f>COUNTIF(Cod_Mun_Norte!B:B,DADOS_SNIS_Minas!A18956)</f>
        <v>1</v>
      </c>
    </row>
    <row r="18957" spans="1:14" x14ac:dyDescent="0.2">
      <c r="A18957">
        <v>316270</v>
      </c>
      <c r="B18957" t="s">
        <v>80</v>
      </c>
      <c r="C18957" t="s">
        <v>98</v>
      </c>
      <c r="D18957">
        <v>2017</v>
      </c>
      <c r="E18957" t="s">
        <v>2595</v>
      </c>
      <c r="F18957" t="s">
        <v>367</v>
      </c>
      <c r="H18957">
        <v>23729</v>
      </c>
      <c r="I18957">
        <v>10882</v>
      </c>
      <c r="J18957">
        <v>10882</v>
      </c>
      <c r="K18957">
        <v>10882</v>
      </c>
      <c r="L18957">
        <v>100</v>
      </c>
      <c r="M18957">
        <v>45.86</v>
      </c>
      <c r="N18957">
        <f>COUNTIF(Cod_Mun_Norte!B:B,DADOS_SNIS_Minas!A18957)</f>
        <v>1</v>
      </c>
    </row>
    <row r="18958" spans="1:14" x14ac:dyDescent="0.2">
      <c r="A18958">
        <v>316270</v>
      </c>
      <c r="B18958" t="s">
        <v>80</v>
      </c>
      <c r="C18958" t="s">
        <v>98</v>
      </c>
      <c r="D18958">
        <v>2016</v>
      </c>
      <c r="E18958" t="s">
        <v>2595</v>
      </c>
      <c r="F18958" t="s">
        <v>367</v>
      </c>
      <c r="H18958">
        <v>23630</v>
      </c>
      <c r="I18958">
        <v>10836</v>
      </c>
      <c r="J18958">
        <v>10836</v>
      </c>
      <c r="K18958">
        <v>10836</v>
      </c>
      <c r="L18958">
        <v>100</v>
      </c>
      <c r="M18958">
        <v>45.86</v>
      </c>
      <c r="N18958">
        <f>COUNTIF(Cod_Mun_Norte!B:B,DADOS_SNIS_Minas!A18958)</f>
        <v>1</v>
      </c>
    </row>
    <row r="18959" spans="1:14" x14ac:dyDescent="0.2">
      <c r="A18959">
        <v>316270</v>
      </c>
      <c r="B18959" t="s">
        <v>80</v>
      </c>
      <c r="C18959" t="s">
        <v>98</v>
      </c>
      <c r="D18959">
        <v>2015</v>
      </c>
      <c r="E18959" t="s">
        <v>361</v>
      </c>
      <c r="F18959" t="s">
        <v>99</v>
      </c>
      <c r="H18959">
        <v>23526</v>
      </c>
      <c r="I18959">
        <v>10789</v>
      </c>
      <c r="J18959">
        <v>10789</v>
      </c>
      <c r="K18959">
        <v>10789</v>
      </c>
      <c r="L18959">
        <v>100</v>
      </c>
      <c r="M18959">
        <v>45.86</v>
      </c>
      <c r="N18959">
        <f>COUNTIF(Cod_Mun_Norte!B:B,DADOS_SNIS_Minas!A18959)</f>
        <v>1</v>
      </c>
    </row>
    <row r="18960" spans="1:14" x14ac:dyDescent="0.2">
      <c r="A18960">
        <v>316270</v>
      </c>
      <c r="B18960" t="s">
        <v>80</v>
      </c>
      <c r="C18960" t="s">
        <v>98</v>
      </c>
      <c r="D18960">
        <v>2014</v>
      </c>
      <c r="E18960" t="s">
        <v>2595</v>
      </c>
      <c r="F18960" t="s">
        <v>367</v>
      </c>
      <c r="H18960">
        <v>23417</v>
      </c>
      <c r="I18960">
        <v>10739</v>
      </c>
      <c r="J18960">
        <v>10739</v>
      </c>
      <c r="K18960">
        <v>10739</v>
      </c>
      <c r="L18960">
        <v>100</v>
      </c>
      <c r="M18960">
        <v>45.86</v>
      </c>
      <c r="N18960">
        <f>COUNTIF(Cod_Mun_Norte!B:B,DADOS_SNIS_Minas!A18960)</f>
        <v>1</v>
      </c>
    </row>
    <row r="18961" spans="1:14" x14ac:dyDescent="0.2">
      <c r="A18961">
        <v>316270</v>
      </c>
      <c r="B18961" t="s">
        <v>80</v>
      </c>
      <c r="C18961" t="s">
        <v>98</v>
      </c>
      <c r="D18961">
        <v>2013</v>
      </c>
      <c r="E18961" t="s">
        <v>2595</v>
      </c>
      <c r="F18961" t="s">
        <v>367</v>
      </c>
      <c r="H18961">
        <v>23303</v>
      </c>
      <c r="I18961">
        <v>10686</v>
      </c>
      <c r="J18961">
        <v>10686</v>
      </c>
      <c r="K18961">
        <v>10686</v>
      </c>
      <c r="L18961">
        <v>100</v>
      </c>
      <c r="M18961">
        <v>45.86</v>
      </c>
      <c r="N18961">
        <f>COUNTIF(Cod_Mun_Norte!B:B,DADOS_SNIS_Minas!A18961)</f>
        <v>1</v>
      </c>
    </row>
    <row r="18962" spans="1:14" x14ac:dyDescent="0.2">
      <c r="A18962">
        <v>316270</v>
      </c>
      <c r="B18962" t="s">
        <v>80</v>
      </c>
      <c r="C18962" t="s">
        <v>98</v>
      </c>
      <c r="D18962">
        <v>2012</v>
      </c>
      <c r="E18962" t="s">
        <v>361</v>
      </c>
      <c r="F18962" t="s">
        <v>99</v>
      </c>
      <c r="H18962">
        <v>22517</v>
      </c>
      <c r="I18962">
        <v>10326</v>
      </c>
      <c r="J18962">
        <v>10326</v>
      </c>
      <c r="K18962">
        <v>10326</v>
      </c>
      <c r="L18962">
        <v>100</v>
      </c>
      <c r="M18962">
        <v>45.86</v>
      </c>
      <c r="N18962">
        <f>COUNTIF(Cod_Mun_Norte!B:B,DADOS_SNIS_Minas!A18962)</f>
        <v>1</v>
      </c>
    </row>
    <row r="18963" spans="1:14" x14ac:dyDescent="0.2">
      <c r="A18963">
        <v>316270</v>
      </c>
      <c r="B18963" t="s">
        <v>80</v>
      </c>
      <c r="C18963" t="s">
        <v>98</v>
      </c>
      <c r="D18963">
        <v>2011</v>
      </c>
      <c r="E18963" t="s">
        <v>361</v>
      </c>
      <c r="F18963" t="s">
        <v>99</v>
      </c>
      <c r="H18963">
        <v>22420</v>
      </c>
      <c r="I18963">
        <v>10281</v>
      </c>
      <c r="J18963">
        <v>10281</v>
      </c>
      <c r="K18963">
        <v>10281</v>
      </c>
      <c r="L18963">
        <v>100</v>
      </c>
      <c r="M18963">
        <v>45.86</v>
      </c>
      <c r="N18963">
        <f>COUNTIF(Cod_Mun_Norte!B:B,DADOS_SNIS_Minas!A18963)</f>
        <v>1</v>
      </c>
    </row>
    <row r="18964" spans="1:14" x14ac:dyDescent="0.2">
      <c r="A18964">
        <v>316270</v>
      </c>
      <c r="B18964" t="s">
        <v>80</v>
      </c>
      <c r="C18964" t="s">
        <v>98</v>
      </c>
      <c r="D18964">
        <v>2010</v>
      </c>
      <c r="E18964" t="s">
        <v>361</v>
      </c>
      <c r="F18964" t="s">
        <v>99</v>
      </c>
      <c r="H18964">
        <v>22319</v>
      </c>
      <c r="I18964">
        <v>10235</v>
      </c>
      <c r="J18964">
        <v>10235</v>
      </c>
      <c r="K18964">
        <v>10235</v>
      </c>
      <c r="L18964">
        <v>100</v>
      </c>
      <c r="M18964">
        <v>45.86</v>
      </c>
      <c r="N18964">
        <f>COUNTIF(Cod_Mun_Norte!B:B,DADOS_SNIS_Minas!A18964)</f>
        <v>1</v>
      </c>
    </row>
    <row r="18965" spans="1:14" x14ac:dyDescent="0.2">
      <c r="A18965">
        <v>316270</v>
      </c>
      <c r="B18965" t="s">
        <v>80</v>
      </c>
      <c r="C18965" t="s">
        <v>98</v>
      </c>
      <c r="D18965">
        <v>2009</v>
      </c>
      <c r="E18965" t="s">
        <v>361</v>
      </c>
      <c r="F18965" t="s">
        <v>99</v>
      </c>
      <c r="H18965">
        <v>22782</v>
      </c>
      <c r="I18965">
        <v>10029</v>
      </c>
      <c r="J18965">
        <v>12144</v>
      </c>
      <c r="K18965">
        <v>12144</v>
      </c>
      <c r="L18965">
        <v>100</v>
      </c>
      <c r="M18965">
        <v>53.31</v>
      </c>
      <c r="N18965">
        <f>COUNTIF(Cod_Mun_Norte!B:B,DADOS_SNIS_Minas!A18965)</f>
        <v>1</v>
      </c>
    </row>
    <row r="18966" spans="1:14" x14ac:dyDescent="0.2">
      <c r="A18966">
        <v>316270</v>
      </c>
      <c r="B18966" t="s">
        <v>80</v>
      </c>
      <c r="C18966" t="s">
        <v>98</v>
      </c>
      <c r="D18966">
        <v>2008</v>
      </c>
      <c r="E18966" t="s">
        <v>361</v>
      </c>
      <c r="F18966" t="s">
        <v>99</v>
      </c>
      <c r="H18966">
        <v>22635</v>
      </c>
      <c r="I18966">
        <v>9964</v>
      </c>
      <c r="J18966">
        <v>11755</v>
      </c>
      <c r="K18966">
        <v>11755</v>
      </c>
      <c r="L18966">
        <v>100</v>
      </c>
      <c r="M18966">
        <v>51.93</v>
      </c>
      <c r="N18966">
        <f>COUNTIF(Cod_Mun_Norte!B:B,DADOS_SNIS_Minas!A18966)</f>
        <v>1</v>
      </c>
    </row>
    <row r="18967" spans="1:14" x14ac:dyDescent="0.2">
      <c r="A18967">
        <v>316270</v>
      </c>
      <c r="B18967" t="s">
        <v>80</v>
      </c>
      <c r="C18967" t="s">
        <v>98</v>
      </c>
      <c r="D18967">
        <v>2007</v>
      </c>
      <c r="E18967" t="s">
        <v>361</v>
      </c>
      <c r="F18967" t="s">
        <v>362</v>
      </c>
      <c r="H18967">
        <v>21839</v>
      </c>
      <c r="I18967">
        <v>9614</v>
      </c>
      <c r="J18967">
        <v>11263</v>
      </c>
      <c r="K18967">
        <v>11263</v>
      </c>
      <c r="L18967">
        <v>100</v>
      </c>
      <c r="M18967">
        <v>51.57</v>
      </c>
      <c r="N18967">
        <f>COUNTIF(Cod_Mun_Norte!B:B,DADOS_SNIS_Minas!A18967)</f>
        <v>1</v>
      </c>
    </row>
    <row r="18968" spans="1:14" x14ac:dyDescent="0.2">
      <c r="A18968">
        <v>316270</v>
      </c>
      <c r="B18968" t="s">
        <v>80</v>
      </c>
      <c r="C18968" t="s">
        <v>98</v>
      </c>
      <c r="D18968">
        <v>2006</v>
      </c>
      <c r="E18968" t="s">
        <v>361</v>
      </c>
      <c r="F18968" t="s">
        <v>362</v>
      </c>
      <c r="H18968">
        <v>21652</v>
      </c>
      <c r="I18968">
        <v>8483</v>
      </c>
      <c r="J18968">
        <v>10747</v>
      </c>
      <c r="K18968">
        <v>10747</v>
      </c>
      <c r="L18968">
        <v>100</v>
      </c>
      <c r="M18968">
        <v>49.64</v>
      </c>
      <c r="N18968">
        <f>COUNTIF(Cod_Mun_Norte!B:B,DADOS_SNIS_Minas!A18968)</f>
        <v>1</v>
      </c>
    </row>
    <row r="18969" spans="1:14" x14ac:dyDescent="0.2">
      <c r="A18969">
        <v>316270</v>
      </c>
      <c r="B18969" t="s">
        <v>80</v>
      </c>
      <c r="C18969" t="s">
        <v>98</v>
      </c>
      <c r="D18969">
        <v>2005</v>
      </c>
      <c r="E18969" t="s">
        <v>361</v>
      </c>
      <c r="F18969" t="s">
        <v>362</v>
      </c>
      <c r="H18969">
        <v>21554</v>
      </c>
      <c r="I18969">
        <v>8444</v>
      </c>
      <c r="J18969">
        <v>10264</v>
      </c>
      <c r="K18969">
        <v>10264</v>
      </c>
      <c r="L18969">
        <v>100</v>
      </c>
      <c r="M18969">
        <v>47.62</v>
      </c>
      <c r="N18969">
        <f>COUNTIF(Cod_Mun_Norte!B:B,DADOS_SNIS_Minas!A18969)</f>
        <v>1</v>
      </c>
    </row>
    <row r="18970" spans="1:14" x14ac:dyDescent="0.2">
      <c r="A18970">
        <v>316270</v>
      </c>
      <c r="B18970" t="s">
        <v>80</v>
      </c>
      <c r="C18970" t="s">
        <v>98</v>
      </c>
      <c r="D18970">
        <v>2004</v>
      </c>
      <c r="E18970" t="s">
        <v>361</v>
      </c>
      <c r="F18970" t="s">
        <v>362</v>
      </c>
      <c r="H18970">
        <v>21456</v>
      </c>
      <c r="I18970">
        <v>8406</v>
      </c>
      <c r="J18970">
        <v>9832</v>
      </c>
      <c r="K18970">
        <v>9832</v>
      </c>
      <c r="L18970">
        <v>100</v>
      </c>
      <c r="M18970">
        <v>45.82</v>
      </c>
      <c r="N18970">
        <f>COUNTIF(Cod_Mun_Norte!B:B,DADOS_SNIS_Minas!A18970)</f>
        <v>1</v>
      </c>
    </row>
    <row r="18971" spans="1:14" x14ac:dyDescent="0.2">
      <c r="A18971">
        <v>316270</v>
      </c>
      <c r="B18971" t="s">
        <v>80</v>
      </c>
      <c r="C18971" t="s">
        <v>98</v>
      </c>
      <c r="D18971">
        <v>2003</v>
      </c>
      <c r="E18971" t="s">
        <v>361</v>
      </c>
      <c r="F18971" t="s">
        <v>362</v>
      </c>
      <c r="H18971">
        <v>21278</v>
      </c>
      <c r="I18971">
        <v>8336</v>
      </c>
      <c r="N18971">
        <f>COUNTIF(Cod_Mun_Norte!B:B,DADOS_SNIS_Minas!A18971)</f>
        <v>1</v>
      </c>
    </row>
    <row r="18972" spans="1:14" x14ac:dyDescent="0.2">
      <c r="A18972">
        <v>316270</v>
      </c>
      <c r="B18972" t="s">
        <v>80</v>
      </c>
      <c r="C18972" t="s">
        <v>98</v>
      </c>
      <c r="D18972">
        <v>2002</v>
      </c>
      <c r="E18972" t="s">
        <v>361</v>
      </c>
      <c r="F18972" t="s">
        <v>362</v>
      </c>
      <c r="H18972">
        <v>21193</v>
      </c>
      <c r="I18972">
        <v>8303</v>
      </c>
      <c r="N18972">
        <f>COUNTIF(Cod_Mun_Norte!B:B,DADOS_SNIS_Minas!A18972)</f>
        <v>1</v>
      </c>
    </row>
    <row r="18973" spans="1:14" x14ac:dyDescent="0.2">
      <c r="A18973">
        <v>316270</v>
      </c>
      <c r="B18973" t="s">
        <v>80</v>
      </c>
      <c r="C18973" t="s">
        <v>98</v>
      </c>
      <c r="D18973">
        <v>2001</v>
      </c>
      <c r="E18973" t="s">
        <v>361</v>
      </c>
      <c r="F18973" t="s">
        <v>362</v>
      </c>
      <c r="H18973">
        <v>21081</v>
      </c>
      <c r="I18973">
        <v>8259</v>
      </c>
      <c r="N18973">
        <f>COUNTIF(Cod_Mun_Norte!B:B,DADOS_SNIS_Minas!A18973)</f>
        <v>1</v>
      </c>
    </row>
    <row r="18974" spans="1:14" x14ac:dyDescent="0.2">
      <c r="A18974">
        <v>316270</v>
      </c>
      <c r="B18974" t="s">
        <v>80</v>
      </c>
      <c r="C18974" t="s">
        <v>98</v>
      </c>
      <c r="D18974">
        <v>2000</v>
      </c>
      <c r="E18974" t="s">
        <v>361</v>
      </c>
      <c r="F18974" t="s">
        <v>362</v>
      </c>
      <c r="H18974">
        <v>21010</v>
      </c>
      <c r="I18974">
        <v>8231</v>
      </c>
      <c r="N18974">
        <f>COUNTIF(Cod_Mun_Norte!B:B,DADOS_SNIS_Minas!A18974)</f>
        <v>1</v>
      </c>
    </row>
    <row r="18975" spans="1:14" x14ac:dyDescent="0.2">
      <c r="A18975">
        <v>316270</v>
      </c>
      <c r="B18975" t="s">
        <v>80</v>
      </c>
      <c r="C18975" t="s">
        <v>98</v>
      </c>
      <c r="D18975">
        <v>1999</v>
      </c>
      <c r="E18975" t="s">
        <v>361</v>
      </c>
      <c r="F18975" t="s">
        <v>362</v>
      </c>
      <c r="H18975">
        <v>18601</v>
      </c>
      <c r="I18975">
        <v>5193</v>
      </c>
      <c r="N18975">
        <f>COUNTIF(Cod_Mun_Norte!B:B,DADOS_SNIS_Minas!A18975)</f>
        <v>1</v>
      </c>
    </row>
    <row r="18976" spans="1:14" x14ac:dyDescent="0.2">
      <c r="A18976">
        <v>316270</v>
      </c>
      <c r="B18976" t="s">
        <v>80</v>
      </c>
      <c r="C18976" t="s">
        <v>98</v>
      </c>
      <c r="D18976">
        <v>1998</v>
      </c>
      <c r="E18976" t="s">
        <v>361</v>
      </c>
      <c r="F18976" t="s">
        <v>362</v>
      </c>
      <c r="H18976">
        <v>18839</v>
      </c>
      <c r="I18976">
        <v>5260</v>
      </c>
      <c r="N18976">
        <f>COUNTIF(Cod_Mun_Norte!B:B,DADOS_SNIS_Minas!A18976)</f>
        <v>1</v>
      </c>
    </row>
    <row r="18977" spans="1:14" x14ac:dyDescent="0.2">
      <c r="A18977">
        <v>316270</v>
      </c>
      <c r="B18977" t="s">
        <v>80</v>
      </c>
      <c r="C18977" t="s">
        <v>98</v>
      </c>
      <c r="D18977">
        <v>1997</v>
      </c>
      <c r="H18977">
        <v>19078</v>
      </c>
      <c r="I18977">
        <v>5326</v>
      </c>
      <c r="N18977">
        <f>COUNTIF(Cod_Mun_Norte!B:B,DADOS_SNIS_Minas!A18977)</f>
        <v>1</v>
      </c>
    </row>
    <row r="18978" spans="1:14" x14ac:dyDescent="0.2">
      <c r="A18978">
        <v>316270</v>
      </c>
      <c r="B18978" t="s">
        <v>80</v>
      </c>
      <c r="C18978" t="s">
        <v>98</v>
      </c>
      <c r="D18978">
        <v>1996</v>
      </c>
      <c r="H18978">
        <v>27799</v>
      </c>
      <c r="I18978">
        <v>7761</v>
      </c>
      <c r="N18978">
        <f>COUNTIF(Cod_Mun_Norte!B:B,DADOS_SNIS_Minas!A18978)</f>
        <v>1</v>
      </c>
    </row>
    <row r="18979" spans="1:14" x14ac:dyDescent="0.2">
      <c r="A18979">
        <v>316270</v>
      </c>
      <c r="B18979" t="s">
        <v>80</v>
      </c>
      <c r="C18979" t="s">
        <v>98</v>
      </c>
      <c r="D18979">
        <v>1995</v>
      </c>
      <c r="H18979">
        <v>31104</v>
      </c>
      <c r="I18979">
        <v>8684</v>
      </c>
      <c r="N18979">
        <f>COUNTIF(Cod_Mun_Norte!B:B,DADOS_SNIS_Minas!A18979)</f>
        <v>1</v>
      </c>
    </row>
    <row r="18980" spans="1:14" x14ac:dyDescent="0.2">
      <c r="A18980">
        <v>316280</v>
      </c>
      <c r="B18980" t="s">
        <v>2596</v>
      </c>
      <c r="C18980" t="s">
        <v>98</v>
      </c>
      <c r="D18980">
        <v>2020</v>
      </c>
      <c r="E18980" t="s">
        <v>2597</v>
      </c>
      <c r="F18980" t="s">
        <v>357</v>
      </c>
      <c r="G18980" t="s">
        <v>383</v>
      </c>
      <c r="H18980">
        <v>15767</v>
      </c>
      <c r="I18980">
        <v>10247</v>
      </c>
      <c r="J18980">
        <v>10452</v>
      </c>
      <c r="K18980">
        <v>10247</v>
      </c>
      <c r="L18980">
        <v>100</v>
      </c>
      <c r="M18980">
        <v>66.290000000000006</v>
      </c>
      <c r="N18980">
        <f>COUNTIF(Cod_Mun_Norte!B:B,DADOS_SNIS_Minas!A18980)</f>
        <v>0</v>
      </c>
    </row>
    <row r="18981" spans="1:14" x14ac:dyDescent="0.2">
      <c r="A18981">
        <v>316280</v>
      </c>
      <c r="B18981" t="s">
        <v>2596</v>
      </c>
      <c r="C18981" t="s">
        <v>98</v>
      </c>
      <c r="D18981">
        <v>2019</v>
      </c>
      <c r="E18981" t="s">
        <v>361</v>
      </c>
      <c r="F18981" t="s">
        <v>362</v>
      </c>
      <c r="G18981" t="s">
        <v>119</v>
      </c>
      <c r="H18981">
        <v>15774</v>
      </c>
      <c r="I18981">
        <v>10252</v>
      </c>
      <c r="J18981">
        <v>10252</v>
      </c>
      <c r="K18981">
        <v>10252</v>
      </c>
      <c r="L18981">
        <v>100</v>
      </c>
      <c r="M18981">
        <v>64.989999999999995</v>
      </c>
      <c r="N18981">
        <f>COUNTIF(Cod_Mun_Norte!B:B,DADOS_SNIS_Minas!A18981)</f>
        <v>0</v>
      </c>
    </row>
    <row r="18982" spans="1:14" x14ac:dyDescent="0.2">
      <c r="A18982">
        <v>316280</v>
      </c>
      <c r="B18982" t="s">
        <v>2596</v>
      </c>
      <c r="C18982" t="s">
        <v>98</v>
      </c>
      <c r="D18982">
        <v>2018</v>
      </c>
      <c r="E18982" t="s">
        <v>2598</v>
      </c>
      <c r="F18982" t="s">
        <v>364</v>
      </c>
      <c r="H18982">
        <v>15781</v>
      </c>
      <c r="I18982">
        <v>10256</v>
      </c>
      <c r="J18982">
        <v>10256</v>
      </c>
      <c r="K18982">
        <v>10256</v>
      </c>
      <c r="L18982">
        <v>100</v>
      </c>
      <c r="M18982">
        <v>64.989999999999995</v>
      </c>
      <c r="N18982">
        <f>COUNTIF(Cod_Mun_Norte!B:B,DADOS_SNIS_Minas!A18982)</f>
        <v>0</v>
      </c>
    </row>
    <row r="18983" spans="1:14" x14ac:dyDescent="0.2">
      <c r="A18983">
        <v>316280</v>
      </c>
      <c r="B18983" t="s">
        <v>2596</v>
      </c>
      <c r="C18983" t="s">
        <v>98</v>
      </c>
      <c r="D18983">
        <v>2017</v>
      </c>
      <c r="E18983" t="s">
        <v>2599</v>
      </c>
      <c r="F18983" t="s">
        <v>354</v>
      </c>
      <c r="H18983">
        <v>16083</v>
      </c>
      <c r="I18983">
        <v>10452</v>
      </c>
      <c r="J18983">
        <v>10452</v>
      </c>
      <c r="K18983">
        <v>10452</v>
      </c>
      <c r="L18983">
        <v>100</v>
      </c>
      <c r="M18983">
        <v>64.989999999999995</v>
      </c>
      <c r="N18983">
        <f>COUNTIF(Cod_Mun_Norte!B:B,DADOS_SNIS_Minas!A18983)</f>
        <v>0</v>
      </c>
    </row>
    <row r="18984" spans="1:14" x14ac:dyDescent="0.2">
      <c r="A18984">
        <v>316280</v>
      </c>
      <c r="B18984" t="s">
        <v>2596</v>
      </c>
      <c r="C18984" t="s">
        <v>98</v>
      </c>
      <c r="D18984">
        <v>2016</v>
      </c>
      <c r="E18984" t="s">
        <v>2600</v>
      </c>
      <c r="F18984" t="s">
        <v>359</v>
      </c>
      <c r="H18984">
        <v>16070</v>
      </c>
      <c r="I18984">
        <v>10444</v>
      </c>
      <c r="J18984">
        <v>10444</v>
      </c>
      <c r="K18984">
        <v>10444</v>
      </c>
      <c r="L18984">
        <v>100</v>
      </c>
      <c r="M18984">
        <v>64.989999999999995</v>
      </c>
      <c r="N18984">
        <f>COUNTIF(Cod_Mun_Norte!B:B,DADOS_SNIS_Minas!A18984)</f>
        <v>0</v>
      </c>
    </row>
    <row r="18985" spans="1:14" x14ac:dyDescent="0.2">
      <c r="A18985">
        <v>316280</v>
      </c>
      <c r="B18985" t="s">
        <v>2596</v>
      </c>
      <c r="C18985" t="s">
        <v>98</v>
      </c>
      <c r="D18985">
        <v>2015</v>
      </c>
      <c r="E18985" t="s">
        <v>2598</v>
      </c>
      <c r="F18985" t="s">
        <v>364</v>
      </c>
      <c r="H18985">
        <v>16057</v>
      </c>
      <c r="I18985">
        <v>10436</v>
      </c>
      <c r="J18985">
        <v>10436</v>
      </c>
      <c r="K18985">
        <v>10436</v>
      </c>
      <c r="L18985">
        <v>100</v>
      </c>
      <c r="M18985">
        <v>64.989999999999995</v>
      </c>
      <c r="N18985">
        <f>COUNTIF(Cod_Mun_Norte!B:B,DADOS_SNIS_Minas!A18985)</f>
        <v>0</v>
      </c>
    </row>
    <row r="18986" spans="1:14" x14ac:dyDescent="0.2">
      <c r="A18986">
        <v>316280</v>
      </c>
      <c r="B18986" t="s">
        <v>2596</v>
      </c>
      <c r="C18986" t="s">
        <v>98</v>
      </c>
      <c r="D18986">
        <v>2014</v>
      </c>
      <c r="E18986" t="s">
        <v>2598</v>
      </c>
      <c r="F18986" t="s">
        <v>364</v>
      </c>
      <c r="H18986">
        <v>16043</v>
      </c>
      <c r="I18986">
        <v>10426</v>
      </c>
      <c r="J18986">
        <v>10426</v>
      </c>
      <c r="K18986">
        <v>10426</v>
      </c>
      <c r="L18986">
        <v>100</v>
      </c>
      <c r="M18986">
        <v>64.989999999999995</v>
      </c>
      <c r="N18986">
        <f>COUNTIF(Cod_Mun_Norte!B:B,DADOS_SNIS_Minas!A18986)</f>
        <v>0</v>
      </c>
    </row>
    <row r="18987" spans="1:14" x14ac:dyDescent="0.2">
      <c r="A18987">
        <v>316280</v>
      </c>
      <c r="B18987" t="s">
        <v>2596</v>
      </c>
      <c r="C18987" t="s">
        <v>98</v>
      </c>
      <c r="D18987">
        <v>2013</v>
      </c>
      <c r="E18987" t="s">
        <v>2598</v>
      </c>
      <c r="F18987" t="s">
        <v>364</v>
      </c>
      <c r="H18987">
        <v>16028</v>
      </c>
      <c r="I18987">
        <v>10417</v>
      </c>
      <c r="J18987">
        <v>10417</v>
      </c>
      <c r="K18987">
        <v>10417</v>
      </c>
      <c r="L18987">
        <v>100</v>
      </c>
      <c r="M18987">
        <v>64.989999999999995</v>
      </c>
      <c r="N18987">
        <f>COUNTIF(Cod_Mun_Norte!B:B,DADOS_SNIS_Minas!A18987)</f>
        <v>0</v>
      </c>
    </row>
    <row r="18988" spans="1:14" x14ac:dyDescent="0.2">
      <c r="A18988">
        <v>316280</v>
      </c>
      <c r="B18988" t="s">
        <v>2596</v>
      </c>
      <c r="C18988" t="s">
        <v>98</v>
      </c>
      <c r="D18988">
        <v>2012</v>
      </c>
      <c r="E18988" t="s">
        <v>2598</v>
      </c>
      <c r="F18988" t="s">
        <v>364</v>
      </c>
      <c r="H18988">
        <v>15558</v>
      </c>
      <c r="I18988">
        <v>10111</v>
      </c>
      <c r="J18988">
        <v>10111</v>
      </c>
      <c r="K18988">
        <v>10111</v>
      </c>
      <c r="L18988">
        <v>100</v>
      </c>
      <c r="M18988">
        <v>64.989999999999995</v>
      </c>
      <c r="N18988">
        <f>COUNTIF(Cod_Mun_Norte!B:B,DADOS_SNIS_Minas!A18988)</f>
        <v>0</v>
      </c>
    </row>
    <row r="18989" spans="1:14" x14ac:dyDescent="0.2">
      <c r="A18989">
        <v>316280</v>
      </c>
      <c r="B18989" t="s">
        <v>2596</v>
      </c>
      <c r="C18989" t="s">
        <v>98</v>
      </c>
      <c r="D18989">
        <v>2011</v>
      </c>
      <c r="E18989" t="s">
        <v>2600</v>
      </c>
      <c r="F18989" t="s">
        <v>359</v>
      </c>
      <c r="H18989">
        <v>15556</v>
      </c>
      <c r="I18989">
        <v>10110</v>
      </c>
      <c r="J18989">
        <v>10110</v>
      </c>
      <c r="K18989">
        <v>10110</v>
      </c>
      <c r="L18989">
        <v>100</v>
      </c>
      <c r="M18989">
        <v>64.989999999999995</v>
      </c>
      <c r="N18989">
        <f>COUNTIF(Cod_Mun_Norte!B:B,DADOS_SNIS_Minas!A18989)</f>
        <v>0</v>
      </c>
    </row>
    <row r="18990" spans="1:14" x14ac:dyDescent="0.2">
      <c r="A18990">
        <v>316280</v>
      </c>
      <c r="B18990" t="s">
        <v>2596</v>
      </c>
      <c r="C18990" t="s">
        <v>98</v>
      </c>
      <c r="D18990">
        <v>2010</v>
      </c>
      <c r="E18990" t="s">
        <v>2600</v>
      </c>
      <c r="F18990" t="s">
        <v>359</v>
      </c>
      <c r="H18990">
        <v>15553</v>
      </c>
      <c r="I18990">
        <v>10108</v>
      </c>
      <c r="J18990">
        <v>10108</v>
      </c>
      <c r="K18990">
        <v>10108</v>
      </c>
      <c r="L18990">
        <v>100</v>
      </c>
      <c r="M18990">
        <v>64.989999999999995</v>
      </c>
      <c r="N18990">
        <f>COUNTIF(Cod_Mun_Norte!B:B,DADOS_SNIS_Minas!A18990)</f>
        <v>0</v>
      </c>
    </row>
    <row r="18991" spans="1:14" x14ac:dyDescent="0.2">
      <c r="A18991">
        <v>316280</v>
      </c>
      <c r="B18991" t="s">
        <v>2596</v>
      </c>
      <c r="C18991" t="s">
        <v>98</v>
      </c>
      <c r="D18991">
        <v>2009</v>
      </c>
      <c r="E18991" t="s">
        <v>2598</v>
      </c>
      <c r="F18991" t="s">
        <v>364</v>
      </c>
      <c r="H18991">
        <v>16254</v>
      </c>
      <c r="I18991">
        <v>10260</v>
      </c>
      <c r="J18991">
        <v>11630</v>
      </c>
      <c r="K18991">
        <v>11630</v>
      </c>
      <c r="L18991">
        <v>100</v>
      </c>
      <c r="M18991">
        <v>71.55</v>
      </c>
      <c r="N18991">
        <f>COUNTIF(Cod_Mun_Norte!B:B,DADOS_SNIS_Minas!A18991)</f>
        <v>0</v>
      </c>
    </row>
    <row r="18992" spans="1:14" x14ac:dyDescent="0.2">
      <c r="A18992">
        <v>316280</v>
      </c>
      <c r="B18992" t="s">
        <v>2596</v>
      </c>
      <c r="C18992" t="s">
        <v>98</v>
      </c>
      <c r="D18992">
        <v>2008</v>
      </c>
      <c r="E18992" t="s">
        <v>361</v>
      </c>
      <c r="F18992" t="s">
        <v>362</v>
      </c>
      <c r="H18992">
        <v>16199</v>
      </c>
      <c r="I18992">
        <v>10225</v>
      </c>
      <c r="J18992">
        <v>11327</v>
      </c>
      <c r="K18992">
        <v>11327</v>
      </c>
      <c r="L18992">
        <v>100</v>
      </c>
      <c r="M18992">
        <v>69.92</v>
      </c>
      <c r="N18992">
        <f>COUNTIF(Cod_Mun_Norte!B:B,DADOS_SNIS_Minas!A18992)</f>
        <v>0</v>
      </c>
    </row>
    <row r="18993" spans="1:14" x14ac:dyDescent="0.2">
      <c r="A18993">
        <v>316280</v>
      </c>
      <c r="B18993" t="s">
        <v>2596</v>
      </c>
      <c r="C18993" t="s">
        <v>98</v>
      </c>
      <c r="D18993">
        <v>2007</v>
      </c>
      <c r="E18993" t="s">
        <v>361</v>
      </c>
      <c r="F18993" t="s">
        <v>362</v>
      </c>
      <c r="H18993">
        <v>15686</v>
      </c>
      <c r="I18993">
        <v>9901</v>
      </c>
      <c r="J18993">
        <v>10275</v>
      </c>
      <c r="K18993">
        <v>10275</v>
      </c>
      <c r="L18993">
        <v>100</v>
      </c>
      <c r="M18993">
        <v>65.5</v>
      </c>
      <c r="N18993">
        <f>COUNTIF(Cod_Mun_Norte!B:B,DADOS_SNIS_Minas!A18993)</f>
        <v>0</v>
      </c>
    </row>
    <row r="18994" spans="1:14" x14ac:dyDescent="0.2">
      <c r="A18994">
        <v>316280</v>
      </c>
      <c r="B18994" t="s">
        <v>2596</v>
      </c>
      <c r="C18994" t="s">
        <v>98</v>
      </c>
      <c r="D18994">
        <v>2006</v>
      </c>
      <c r="E18994" t="s">
        <v>361</v>
      </c>
      <c r="F18994" t="s">
        <v>362</v>
      </c>
      <c r="H18994">
        <v>15638</v>
      </c>
      <c r="I18994">
        <v>9349</v>
      </c>
      <c r="J18994">
        <v>10056</v>
      </c>
      <c r="K18994">
        <v>10056</v>
      </c>
      <c r="L18994">
        <v>100</v>
      </c>
      <c r="M18994">
        <v>64.3</v>
      </c>
      <c r="N18994">
        <f>COUNTIF(Cod_Mun_Norte!B:B,DADOS_SNIS_Minas!A18994)</f>
        <v>0</v>
      </c>
    </row>
    <row r="18995" spans="1:14" x14ac:dyDescent="0.2">
      <c r="A18995">
        <v>316280</v>
      </c>
      <c r="B18995" t="s">
        <v>2596</v>
      </c>
      <c r="C18995" t="s">
        <v>98</v>
      </c>
      <c r="D18995">
        <v>2005</v>
      </c>
      <c r="E18995" t="s">
        <v>361</v>
      </c>
      <c r="F18995" t="s">
        <v>362</v>
      </c>
      <c r="H18995">
        <v>15621</v>
      </c>
      <c r="I18995">
        <v>9339</v>
      </c>
      <c r="J18995">
        <v>9135</v>
      </c>
      <c r="K18995">
        <v>9135</v>
      </c>
      <c r="L18995">
        <v>97.8</v>
      </c>
      <c r="M18995">
        <v>58.48</v>
      </c>
      <c r="N18995">
        <f>COUNTIF(Cod_Mun_Norte!B:B,DADOS_SNIS_Minas!A18995)</f>
        <v>0</v>
      </c>
    </row>
    <row r="18996" spans="1:14" x14ac:dyDescent="0.2">
      <c r="A18996">
        <v>316280</v>
      </c>
      <c r="B18996" t="s">
        <v>2596</v>
      </c>
      <c r="C18996" t="s">
        <v>98</v>
      </c>
      <c r="D18996">
        <v>2004</v>
      </c>
      <c r="E18996" t="s">
        <v>361</v>
      </c>
      <c r="F18996" t="s">
        <v>362</v>
      </c>
      <c r="H18996">
        <v>15603</v>
      </c>
      <c r="I18996">
        <v>9328</v>
      </c>
      <c r="J18996">
        <v>8921</v>
      </c>
      <c r="K18996">
        <v>8921</v>
      </c>
      <c r="L18996">
        <v>95.6</v>
      </c>
      <c r="M18996">
        <v>57.17</v>
      </c>
      <c r="N18996">
        <f>COUNTIF(Cod_Mun_Norte!B:B,DADOS_SNIS_Minas!A18996)</f>
        <v>0</v>
      </c>
    </row>
    <row r="18997" spans="1:14" x14ac:dyDescent="0.2">
      <c r="A18997">
        <v>316280</v>
      </c>
      <c r="B18997" t="s">
        <v>2596</v>
      </c>
      <c r="C18997" t="s">
        <v>98</v>
      </c>
      <c r="D18997">
        <v>2003</v>
      </c>
      <c r="E18997" t="s">
        <v>361</v>
      </c>
      <c r="F18997" t="s">
        <v>362</v>
      </c>
      <c r="H18997">
        <v>15573</v>
      </c>
      <c r="I18997">
        <v>9310</v>
      </c>
      <c r="J18997">
        <v>8732</v>
      </c>
      <c r="K18997">
        <v>8732</v>
      </c>
      <c r="L18997">
        <v>93.8</v>
      </c>
      <c r="M18997">
        <v>56.07</v>
      </c>
      <c r="N18997">
        <f>COUNTIF(Cod_Mun_Norte!B:B,DADOS_SNIS_Minas!A18997)</f>
        <v>0</v>
      </c>
    </row>
    <row r="18998" spans="1:14" x14ac:dyDescent="0.2">
      <c r="A18998">
        <v>316280</v>
      </c>
      <c r="B18998" t="s">
        <v>2596</v>
      </c>
      <c r="C18998" t="s">
        <v>98</v>
      </c>
      <c r="D18998">
        <v>2002</v>
      </c>
      <c r="E18998" t="s">
        <v>361</v>
      </c>
      <c r="F18998" t="s">
        <v>362</v>
      </c>
      <c r="H18998">
        <v>15558</v>
      </c>
      <c r="I18998">
        <v>9301</v>
      </c>
      <c r="J18998">
        <v>8558</v>
      </c>
      <c r="K18998">
        <v>8558</v>
      </c>
      <c r="L18998">
        <v>92</v>
      </c>
      <c r="M18998">
        <v>55.01</v>
      </c>
      <c r="N18998">
        <f>COUNTIF(Cod_Mun_Norte!B:B,DADOS_SNIS_Minas!A18998)</f>
        <v>0</v>
      </c>
    </row>
    <row r="18999" spans="1:14" x14ac:dyDescent="0.2">
      <c r="A18999">
        <v>316280</v>
      </c>
      <c r="B18999" t="s">
        <v>2596</v>
      </c>
      <c r="C18999" t="s">
        <v>98</v>
      </c>
      <c r="D18999">
        <v>2001</v>
      </c>
      <c r="E18999" t="s">
        <v>361</v>
      </c>
      <c r="F18999" t="s">
        <v>362</v>
      </c>
      <c r="H18999">
        <v>15513</v>
      </c>
      <c r="I18999">
        <v>9274</v>
      </c>
      <c r="J18999">
        <v>8140</v>
      </c>
      <c r="K18999">
        <v>8140</v>
      </c>
      <c r="L18999">
        <v>87.8</v>
      </c>
      <c r="M18999">
        <v>52.47</v>
      </c>
      <c r="N18999">
        <f>COUNTIF(Cod_Mun_Norte!B:B,DADOS_SNIS_Minas!A18999)</f>
        <v>0</v>
      </c>
    </row>
    <row r="19000" spans="1:14" x14ac:dyDescent="0.2">
      <c r="A19000">
        <v>316280</v>
      </c>
      <c r="B19000" t="s">
        <v>2596</v>
      </c>
      <c r="C19000" t="s">
        <v>98</v>
      </c>
      <c r="D19000">
        <v>2000</v>
      </c>
      <c r="E19000" t="s">
        <v>361</v>
      </c>
      <c r="F19000" t="s">
        <v>362</v>
      </c>
      <c r="H19000">
        <v>15526</v>
      </c>
      <c r="I19000">
        <v>9282</v>
      </c>
      <c r="J19000">
        <v>8129</v>
      </c>
      <c r="L19000">
        <v>87.6</v>
      </c>
      <c r="N19000">
        <f>COUNTIF(Cod_Mun_Norte!B:B,DADOS_SNIS_Minas!A19000)</f>
        <v>0</v>
      </c>
    </row>
    <row r="19001" spans="1:14" x14ac:dyDescent="0.2">
      <c r="A19001">
        <v>316280</v>
      </c>
      <c r="B19001" t="s">
        <v>2596</v>
      </c>
      <c r="C19001" t="s">
        <v>98</v>
      </c>
      <c r="D19001">
        <v>1999</v>
      </c>
      <c r="E19001" t="s">
        <v>361</v>
      </c>
      <c r="F19001" t="s">
        <v>362</v>
      </c>
      <c r="H19001">
        <v>15085</v>
      </c>
      <c r="I19001">
        <v>8468</v>
      </c>
      <c r="N19001">
        <f>COUNTIF(Cod_Mun_Norte!B:B,DADOS_SNIS_Minas!A19001)</f>
        <v>0</v>
      </c>
    </row>
    <row r="19002" spans="1:14" x14ac:dyDescent="0.2">
      <c r="A19002">
        <v>316280</v>
      </c>
      <c r="B19002" t="s">
        <v>2596</v>
      </c>
      <c r="C19002" t="s">
        <v>98</v>
      </c>
      <c r="D19002">
        <v>1998</v>
      </c>
      <c r="E19002" t="s">
        <v>361</v>
      </c>
      <c r="F19002" t="s">
        <v>362</v>
      </c>
      <c r="H19002">
        <v>15129</v>
      </c>
      <c r="I19002">
        <v>8493</v>
      </c>
      <c r="N19002">
        <f>COUNTIF(Cod_Mun_Norte!B:B,DADOS_SNIS_Minas!A19002)</f>
        <v>0</v>
      </c>
    </row>
    <row r="19003" spans="1:14" x14ac:dyDescent="0.2">
      <c r="A19003">
        <v>316280</v>
      </c>
      <c r="B19003" t="s">
        <v>2596</v>
      </c>
      <c r="C19003" t="s">
        <v>98</v>
      </c>
      <c r="D19003">
        <v>1997</v>
      </c>
      <c r="H19003">
        <v>15172</v>
      </c>
      <c r="I19003">
        <v>8517</v>
      </c>
      <c r="N19003">
        <f>COUNTIF(Cod_Mun_Norte!B:B,DADOS_SNIS_Minas!A19003)</f>
        <v>0</v>
      </c>
    </row>
    <row r="19004" spans="1:14" x14ac:dyDescent="0.2">
      <c r="A19004">
        <v>316280</v>
      </c>
      <c r="B19004" t="s">
        <v>2596</v>
      </c>
      <c r="C19004" t="s">
        <v>98</v>
      </c>
      <c r="D19004">
        <v>1996</v>
      </c>
      <c r="H19004">
        <v>15224</v>
      </c>
      <c r="I19004">
        <v>8546</v>
      </c>
      <c r="N19004">
        <f>COUNTIF(Cod_Mun_Norte!B:B,DADOS_SNIS_Minas!A19004)</f>
        <v>0</v>
      </c>
    </row>
    <row r="19005" spans="1:14" x14ac:dyDescent="0.2">
      <c r="A19005">
        <v>316280</v>
      </c>
      <c r="B19005" t="s">
        <v>2596</v>
      </c>
      <c r="C19005" t="s">
        <v>98</v>
      </c>
      <c r="D19005">
        <v>1995</v>
      </c>
      <c r="H19005">
        <v>15545</v>
      </c>
      <c r="I19005">
        <v>8726</v>
      </c>
      <c r="N19005">
        <f>COUNTIF(Cod_Mun_Norte!B:B,DADOS_SNIS_Minas!A19005)</f>
        <v>0</v>
      </c>
    </row>
    <row r="19006" spans="1:14" x14ac:dyDescent="0.2">
      <c r="A19006">
        <v>316290</v>
      </c>
      <c r="B19006" t="s">
        <v>2601</v>
      </c>
      <c r="C19006" t="s">
        <v>98</v>
      </c>
      <c r="D19006">
        <v>2020</v>
      </c>
      <c r="E19006" t="s">
        <v>2602</v>
      </c>
      <c r="F19006" t="s">
        <v>367</v>
      </c>
      <c r="G19006" t="s">
        <v>368</v>
      </c>
      <c r="H19006">
        <v>26447</v>
      </c>
      <c r="I19006">
        <v>25157</v>
      </c>
      <c r="J19006">
        <v>21060</v>
      </c>
      <c r="K19006">
        <v>21060</v>
      </c>
      <c r="L19006">
        <v>83.7</v>
      </c>
      <c r="M19006">
        <v>79.63</v>
      </c>
      <c r="N19006">
        <f>COUNTIF(Cod_Mun_Norte!B:B,DADOS_SNIS_Minas!A19006)</f>
        <v>0</v>
      </c>
    </row>
    <row r="19007" spans="1:14" x14ac:dyDescent="0.2">
      <c r="A19007">
        <v>316290</v>
      </c>
      <c r="B19007" t="s">
        <v>2601</v>
      </c>
      <c r="C19007" t="s">
        <v>98</v>
      </c>
      <c r="D19007">
        <v>2019</v>
      </c>
      <c r="E19007" t="s">
        <v>2602</v>
      </c>
      <c r="F19007" t="s">
        <v>367</v>
      </c>
      <c r="G19007" t="s">
        <v>368</v>
      </c>
      <c r="H19007">
        <v>26361</v>
      </c>
      <c r="I19007">
        <v>25075</v>
      </c>
      <c r="J19007">
        <v>20717</v>
      </c>
      <c r="K19007">
        <v>20717</v>
      </c>
      <c r="L19007">
        <v>82.6</v>
      </c>
      <c r="M19007">
        <v>78.59</v>
      </c>
      <c r="N19007">
        <f>COUNTIF(Cod_Mun_Norte!B:B,DADOS_SNIS_Minas!A19007)</f>
        <v>0</v>
      </c>
    </row>
    <row r="19008" spans="1:14" x14ac:dyDescent="0.2">
      <c r="A19008">
        <v>316290</v>
      </c>
      <c r="B19008" t="s">
        <v>2601</v>
      </c>
      <c r="C19008" t="s">
        <v>98</v>
      </c>
      <c r="D19008">
        <v>2018</v>
      </c>
      <c r="E19008" t="s">
        <v>2602</v>
      </c>
      <c r="F19008" t="s">
        <v>367</v>
      </c>
      <c r="H19008">
        <v>26272</v>
      </c>
      <c r="I19008">
        <v>24991</v>
      </c>
      <c r="J19008">
        <v>20849</v>
      </c>
      <c r="K19008">
        <v>20849</v>
      </c>
      <c r="L19008">
        <v>83.4</v>
      </c>
      <c r="M19008">
        <v>79.36</v>
      </c>
      <c r="N19008">
        <f>COUNTIF(Cod_Mun_Norte!B:B,DADOS_SNIS_Minas!A19008)</f>
        <v>0</v>
      </c>
    </row>
    <row r="19009" spans="1:14" x14ac:dyDescent="0.2">
      <c r="A19009">
        <v>316290</v>
      </c>
      <c r="B19009" t="s">
        <v>2601</v>
      </c>
      <c r="C19009" t="s">
        <v>98</v>
      </c>
      <c r="D19009">
        <v>2017</v>
      </c>
      <c r="E19009" t="s">
        <v>2603</v>
      </c>
      <c r="F19009" t="s">
        <v>357</v>
      </c>
      <c r="H19009">
        <v>26538</v>
      </c>
      <c r="I19009">
        <v>25244</v>
      </c>
      <c r="J19009">
        <v>21068</v>
      </c>
      <c r="K19009">
        <v>21068</v>
      </c>
      <c r="L19009">
        <v>83.5</v>
      </c>
      <c r="M19009">
        <v>79.39</v>
      </c>
      <c r="N19009">
        <f>COUNTIF(Cod_Mun_Norte!B:B,DADOS_SNIS_Minas!A19009)</f>
        <v>0</v>
      </c>
    </row>
    <row r="19010" spans="1:14" x14ac:dyDescent="0.2">
      <c r="A19010">
        <v>316290</v>
      </c>
      <c r="B19010" t="s">
        <v>2601</v>
      </c>
      <c r="C19010" t="s">
        <v>98</v>
      </c>
      <c r="D19010">
        <v>2016</v>
      </c>
      <c r="E19010" t="s">
        <v>2603</v>
      </c>
      <c r="F19010" t="s">
        <v>359</v>
      </c>
      <c r="H19010">
        <v>26439</v>
      </c>
      <c r="I19010">
        <v>25150</v>
      </c>
      <c r="J19010">
        <v>20993</v>
      </c>
      <c r="K19010">
        <v>20993</v>
      </c>
      <c r="L19010">
        <v>83.5</v>
      </c>
      <c r="M19010">
        <v>79.400000000000006</v>
      </c>
      <c r="N19010">
        <f>COUNTIF(Cod_Mun_Norte!B:B,DADOS_SNIS_Minas!A19010)</f>
        <v>0</v>
      </c>
    </row>
    <row r="19011" spans="1:14" x14ac:dyDescent="0.2">
      <c r="A19011">
        <v>316290</v>
      </c>
      <c r="B19011" t="s">
        <v>2601</v>
      </c>
      <c r="C19011" t="s">
        <v>98</v>
      </c>
      <c r="D19011">
        <v>2015</v>
      </c>
      <c r="E19011" t="s">
        <v>2602</v>
      </c>
      <c r="F19011" t="s">
        <v>364</v>
      </c>
      <c r="H19011">
        <v>26336</v>
      </c>
      <c r="I19011">
        <v>25052</v>
      </c>
      <c r="J19011">
        <v>21188</v>
      </c>
      <c r="K19011">
        <v>21188</v>
      </c>
      <c r="L19011">
        <v>84.6</v>
      </c>
      <c r="M19011">
        <v>80.45</v>
      </c>
      <c r="N19011">
        <f>COUNTIF(Cod_Mun_Norte!B:B,DADOS_SNIS_Minas!A19011)</f>
        <v>0</v>
      </c>
    </row>
    <row r="19012" spans="1:14" x14ac:dyDescent="0.2">
      <c r="A19012">
        <v>316290</v>
      </c>
      <c r="B19012" t="s">
        <v>2601</v>
      </c>
      <c r="C19012" t="s">
        <v>98</v>
      </c>
      <c r="D19012">
        <v>2014</v>
      </c>
      <c r="E19012" t="s">
        <v>361</v>
      </c>
      <c r="F19012" t="s">
        <v>362</v>
      </c>
      <c r="H19012">
        <v>26227</v>
      </c>
      <c r="I19012">
        <v>24948</v>
      </c>
      <c r="J19012">
        <v>24948</v>
      </c>
      <c r="K19012">
        <v>24948</v>
      </c>
      <c r="L19012">
        <v>100</v>
      </c>
      <c r="M19012">
        <v>95.12</v>
      </c>
      <c r="N19012">
        <f>COUNTIF(Cod_Mun_Norte!B:B,DADOS_SNIS_Minas!A19012)</f>
        <v>0</v>
      </c>
    </row>
    <row r="19013" spans="1:14" x14ac:dyDescent="0.2">
      <c r="A19013">
        <v>316290</v>
      </c>
      <c r="B19013" t="s">
        <v>2601</v>
      </c>
      <c r="C19013" t="s">
        <v>98</v>
      </c>
      <c r="D19013">
        <v>2013</v>
      </c>
      <c r="E19013" t="s">
        <v>2602</v>
      </c>
      <c r="F19013" t="s">
        <v>364</v>
      </c>
      <c r="H19013">
        <v>26114</v>
      </c>
      <c r="I19013">
        <v>24840</v>
      </c>
      <c r="J19013">
        <v>24840</v>
      </c>
      <c r="K19013">
        <v>24840</v>
      </c>
      <c r="L19013">
        <v>100</v>
      </c>
      <c r="M19013">
        <v>95.12</v>
      </c>
      <c r="N19013">
        <f>COUNTIF(Cod_Mun_Norte!B:B,DADOS_SNIS_Minas!A19013)</f>
        <v>0</v>
      </c>
    </row>
    <row r="19014" spans="1:14" x14ac:dyDescent="0.2">
      <c r="A19014">
        <v>316290</v>
      </c>
      <c r="B19014" t="s">
        <v>2601</v>
      </c>
      <c r="C19014" t="s">
        <v>98</v>
      </c>
      <c r="D19014">
        <v>2012</v>
      </c>
      <c r="E19014" t="s">
        <v>361</v>
      </c>
      <c r="F19014" t="s">
        <v>362</v>
      </c>
      <c r="H19014">
        <v>25249</v>
      </c>
      <c r="I19014">
        <v>24018</v>
      </c>
      <c r="J19014">
        <v>24018</v>
      </c>
      <c r="K19014">
        <v>24018</v>
      </c>
      <c r="L19014">
        <v>100</v>
      </c>
      <c r="M19014">
        <v>95.12</v>
      </c>
      <c r="N19014">
        <f>COUNTIF(Cod_Mun_Norte!B:B,DADOS_SNIS_Minas!A19014)</f>
        <v>0</v>
      </c>
    </row>
    <row r="19015" spans="1:14" x14ac:dyDescent="0.2">
      <c r="A19015">
        <v>316290</v>
      </c>
      <c r="B19015" t="s">
        <v>2601</v>
      </c>
      <c r="C19015" t="s">
        <v>98</v>
      </c>
      <c r="D19015">
        <v>2011</v>
      </c>
      <c r="E19015" t="s">
        <v>361</v>
      </c>
      <c r="F19015" t="s">
        <v>362</v>
      </c>
      <c r="H19015">
        <v>25155</v>
      </c>
      <c r="I19015">
        <v>23928</v>
      </c>
      <c r="J19015">
        <v>23928</v>
      </c>
      <c r="K19015">
        <v>23928</v>
      </c>
      <c r="L19015">
        <v>100</v>
      </c>
      <c r="M19015">
        <v>95.12</v>
      </c>
      <c r="N19015">
        <f>COUNTIF(Cod_Mun_Norte!B:B,DADOS_SNIS_Minas!A19015)</f>
        <v>0</v>
      </c>
    </row>
    <row r="19016" spans="1:14" x14ac:dyDescent="0.2">
      <c r="A19016">
        <v>316290</v>
      </c>
      <c r="B19016" t="s">
        <v>2601</v>
      </c>
      <c r="C19016" t="s">
        <v>98</v>
      </c>
      <c r="D19016">
        <v>2010</v>
      </c>
      <c r="E19016" t="s">
        <v>361</v>
      </c>
      <c r="F19016" t="s">
        <v>362</v>
      </c>
      <c r="H19016">
        <v>25057</v>
      </c>
      <c r="I19016">
        <v>23835</v>
      </c>
      <c r="J19016">
        <v>23835</v>
      </c>
      <c r="K19016">
        <v>23835</v>
      </c>
      <c r="L19016">
        <v>100</v>
      </c>
      <c r="M19016">
        <v>95.12</v>
      </c>
      <c r="N19016">
        <f>COUNTIF(Cod_Mun_Norte!B:B,DADOS_SNIS_Minas!A19016)</f>
        <v>0</v>
      </c>
    </row>
    <row r="19017" spans="1:14" x14ac:dyDescent="0.2">
      <c r="A19017">
        <v>316290</v>
      </c>
      <c r="B19017" t="s">
        <v>2601</v>
      </c>
      <c r="C19017" t="s">
        <v>98</v>
      </c>
      <c r="D19017">
        <v>2009</v>
      </c>
      <c r="E19017" t="s">
        <v>361</v>
      </c>
      <c r="F19017" t="s">
        <v>362</v>
      </c>
      <c r="H19017">
        <v>26160</v>
      </c>
      <c r="I19017">
        <v>24677</v>
      </c>
      <c r="J19017">
        <v>27187</v>
      </c>
      <c r="K19017">
        <v>27187</v>
      </c>
      <c r="L19017">
        <v>100</v>
      </c>
      <c r="M19017">
        <v>100</v>
      </c>
      <c r="N19017">
        <f>COUNTIF(Cod_Mun_Norte!B:B,DADOS_SNIS_Minas!A19017)</f>
        <v>0</v>
      </c>
    </row>
    <row r="19018" spans="1:14" x14ac:dyDescent="0.2">
      <c r="A19018">
        <v>316290</v>
      </c>
      <c r="B19018" t="s">
        <v>2601</v>
      </c>
      <c r="C19018" t="s">
        <v>98</v>
      </c>
      <c r="D19018">
        <v>2008</v>
      </c>
      <c r="E19018" t="s">
        <v>361</v>
      </c>
      <c r="F19018" t="s">
        <v>362</v>
      </c>
      <c r="H19018">
        <v>25960</v>
      </c>
      <c r="I19018">
        <v>24488</v>
      </c>
      <c r="J19018">
        <v>26640</v>
      </c>
      <c r="K19018">
        <v>26640</v>
      </c>
      <c r="L19018">
        <v>100</v>
      </c>
      <c r="M19018">
        <v>100</v>
      </c>
      <c r="N19018">
        <f>COUNTIF(Cod_Mun_Norte!B:B,DADOS_SNIS_Minas!A19018)</f>
        <v>0</v>
      </c>
    </row>
    <row r="19019" spans="1:14" x14ac:dyDescent="0.2">
      <c r="A19019">
        <v>316290</v>
      </c>
      <c r="B19019" t="s">
        <v>2601</v>
      </c>
      <c r="C19019" t="s">
        <v>98</v>
      </c>
      <c r="D19019">
        <v>2007</v>
      </c>
      <c r="E19019" t="s">
        <v>361</v>
      </c>
      <c r="F19019" t="s">
        <v>362</v>
      </c>
      <c r="H19019">
        <v>25011</v>
      </c>
      <c r="I19019">
        <v>23593</v>
      </c>
      <c r="J19019">
        <v>25826</v>
      </c>
      <c r="K19019">
        <v>25826</v>
      </c>
      <c r="L19019">
        <v>100</v>
      </c>
      <c r="M19019">
        <v>100</v>
      </c>
      <c r="N19019">
        <f>COUNTIF(Cod_Mun_Norte!B:B,DADOS_SNIS_Minas!A19019)</f>
        <v>0</v>
      </c>
    </row>
    <row r="19020" spans="1:14" x14ac:dyDescent="0.2">
      <c r="A19020">
        <v>316290</v>
      </c>
      <c r="B19020" t="s">
        <v>2601</v>
      </c>
      <c r="C19020" t="s">
        <v>98</v>
      </c>
      <c r="D19020">
        <v>2006</v>
      </c>
      <c r="E19020" t="s">
        <v>361</v>
      </c>
      <c r="F19020" t="s">
        <v>362</v>
      </c>
      <c r="H19020">
        <v>25526</v>
      </c>
      <c r="I19020">
        <v>23966</v>
      </c>
      <c r="J19020">
        <v>25232</v>
      </c>
      <c r="K19020">
        <v>25232</v>
      </c>
      <c r="L19020">
        <v>100</v>
      </c>
      <c r="M19020">
        <v>98.85</v>
      </c>
      <c r="N19020">
        <f>COUNTIF(Cod_Mun_Norte!B:B,DADOS_SNIS_Minas!A19020)</f>
        <v>0</v>
      </c>
    </row>
    <row r="19021" spans="1:14" x14ac:dyDescent="0.2">
      <c r="A19021">
        <v>316290</v>
      </c>
      <c r="B19021" t="s">
        <v>2601</v>
      </c>
      <c r="C19021" t="s">
        <v>98</v>
      </c>
      <c r="D19021">
        <v>2005</v>
      </c>
      <c r="E19021" t="s">
        <v>361</v>
      </c>
      <c r="F19021" t="s">
        <v>362</v>
      </c>
      <c r="H19021">
        <v>25261</v>
      </c>
      <c r="I19021">
        <v>23717</v>
      </c>
      <c r="J19021">
        <v>24804</v>
      </c>
      <c r="K19021">
        <v>24804</v>
      </c>
      <c r="L19021">
        <v>100</v>
      </c>
      <c r="M19021">
        <v>98.19</v>
      </c>
      <c r="N19021">
        <f>COUNTIF(Cod_Mun_Norte!B:B,DADOS_SNIS_Minas!A19021)</f>
        <v>0</v>
      </c>
    </row>
    <row r="19022" spans="1:14" x14ac:dyDescent="0.2">
      <c r="A19022">
        <v>316290</v>
      </c>
      <c r="B19022" t="s">
        <v>2601</v>
      </c>
      <c r="C19022" t="s">
        <v>98</v>
      </c>
      <c r="D19022">
        <v>2004</v>
      </c>
      <c r="E19022" t="s">
        <v>361</v>
      </c>
      <c r="F19022" t="s">
        <v>362</v>
      </c>
      <c r="H19022">
        <v>24994</v>
      </c>
      <c r="I19022">
        <v>23466</v>
      </c>
      <c r="J19022">
        <v>24528</v>
      </c>
      <c r="K19022">
        <v>24528</v>
      </c>
      <c r="L19022">
        <v>100</v>
      </c>
      <c r="M19022">
        <v>98.14</v>
      </c>
      <c r="N19022">
        <f>COUNTIF(Cod_Mun_Norte!B:B,DADOS_SNIS_Minas!A19022)</f>
        <v>0</v>
      </c>
    </row>
    <row r="19023" spans="1:14" x14ac:dyDescent="0.2">
      <c r="A19023">
        <v>316290</v>
      </c>
      <c r="B19023" t="s">
        <v>2601</v>
      </c>
      <c r="C19023" t="s">
        <v>98</v>
      </c>
      <c r="D19023">
        <v>2003</v>
      </c>
      <c r="E19023" t="s">
        <v>361</v>
      </c>
      <c r="F19023" t="s">
        <v>362</v>
      </c>
      <c r="H19023">
        <v>24511</v>
      </c>
      <c r="I19023">
        <v>23013</v>
      </c>
      <c r="J19023">
        <v>24007</v>
      </c>
      <c r="K19023">
        <v>24007</v>
      </c>
      <c r="L19023">
        <v>100</v>
      </c>
      <c r="M19023">
        <v>97.94</v>
      </c>
      <c r="N19023">
        <f>COUNTIF(Cod_Mun_Norte!B:B,DADOS_SNIS_Minas!A19023)</f>
        <v>0</v>
      </c>
    </row>
    <row r="19024" spans="1:14" x14ac:dyDescent="0.2">
      <c r="A19024">
        <v>316290</v>
      </c>
      <c r="B19024" t="s">
        <v>2601</v>
      </c>
      <c r="C19024" t="s">
        <v>98</v>
      </c>
      <c r="D19024">
        <v>2002</v>
      </c>
      <c r="E19024" t="s">
        <v>361</v>
      </c>
      <c r="F19024" t="s">
        <v>362</v>
      </c>
      <c r="H19024">
        <v>24281</v>
      </c>
      <c r="I19024">
        <v>22797</v>
      </c>
      <c r="J19024">
        <v>23403</v>
      </c>
      <c r="K19024">
        <v>23403</v>
      </c>
      <c r="L19024">
        <v>100</v>
      </c>
      <c r="M19024">
        <v>96.38</v>
      </c>
      <c r="N19024">
        <f>COUNTIF(Cod_Mun_Norte!B:B,DADOS_SNIS_Minas!A19024)</f>
        <v>0</v>
      </c>
    </row>
    <row r="19025" spans="1:14" x14ac:dyDescent="0.2">
      <c r="A19025">
        <v>316290</v>
      </c>
      <c r="B19025" t="s">
        <v>2601</v>
      </c>
      <c r="C19025" t="s">
        <v>98</v>
      </c>
      <c r="D19025">
        <v>2001</v>
      </c>
      <c r="E19025" t="s">
        <v>361</v>
      </c>
      <c r="F19025" t="s">
        <v>362</v>
      </c>
      <c r="H19025">
        <v>24072</v>
      </c>
      <c r="I19025">
        <v>22601</v>
      </c>
      <c r="J19025">
        <v>23077</v>
      </c>
      <c r="K19025">
        <v>23077</v>
      </c>
      <c r="L19025">
        <v>100</v>
      </c>
      <c r="M19025">
        <v>95.87</v>
      </c>
      <c r="N19025">
        <f>COUNTIF(Cod_Mun_Norte!B:B,DADOS_SNIS_Minas!A19025)</f>
        <v>0</v>
      </c>
    </row>
    <row r="19026" spans="1:14" x14ac:dyDescent="0.2">
      <c r="A19026">
        <v>316290</v>
      </c>
      <c r="B19026" t="s">
        <v>2601</v>
      </c>
      <c r="C19026" t="s">
        <v>98</v>
      </c>
      <c r="D19026">
        <v>2000</v>
      </c>
      <c r="E19026" t="s">
        <v>361</v>
      </c>
      <c r="F19026" t="s">
        <v>362</v>
      </c>
      <c r="H19026">
        <v>23786</v>
      </c>
      <c r="I19026">
        <v>22332</v>
      </c>
      <c r="N19026">
        <f>COUNTIF(Cod_Mun_Norte!B:B,DADOS_SNIS_Minas!A19026)</f>
        <v>0</v>
      </c>
    </row>
    <row r="19027" spans="1:14" x14ac:dyDescent="0.2">
      <c r="A19027">
        <v>316290</v>
      </c>
      <c r="B19027" t="s">
        <v>2601</v>
      </c>
      <c r="C19027" t="s">
        <v>98</v>
      </c>
      <c r="D19027">
        <v>1999</v>
      </c>
      <c r="E19027" t="s">
        <v>361</v>
      </c>
      <c r="F19027" t="s">
        <v>362</v>
      </c>
      <c r="H19027">
        <v>25101</v>
      </c>
      <c r="I19027">
        <v>22967</v>
      </c>
      <c r="N19027">
        <f>COUNTIF(Cod_Mun_Norte!B:B,DADOS_SNIS_Minas!A19027)</f>
        <v>0</v>
      </c>
    </row>
    <row r="19028" spans="1:14" x14ac:dyDescent="0.2">
      <c r="A19028">
        <v>316290</v>
      </c>
      <c r="B19028" t="s">
        <v>2601</v>
      </c>
      <c r="C19028" t="s">
        <v>98</v>
      </c>
      <c r="D19028">
        <v>1998</v>
      </c>
      <c r="E19028" t="s">
        <v>361</v>
      </c>
      <c r="F19028" t="s">
        <v>362</v>
      </c>
      <c r="H19028">
        <v>24560</v>
      </c>
      <c r="I19028">
        <v>22472</v>
      </c>
      <c r="N19028">
        <f>COUNTIF(Cod_Mun_Norte!B:B,DADOS_SNIS_Minas!A19028)</f>
        <v>0</v>
      </c>
    </row>
    <row r="19029" spans="1:14" x14ac:dyDescent="0.2">
      <c r="A19029">
        <v>316290</v>
      </c>
      <c r="B19029" t="s">
        <v>2601</v>
      </c>
      <c r="C19029" t="s">
        <v>98</v>
      </c>
      <c r="D19029">
        <v>1997</v>
      </c>
      <c r="H19029">
        <v>24019</v>
      </c>
      <c r="I19029">
        <v>21977</v>
      </c>
      <c r="N19029">
        <f>COUNTIF(Cod_Mun_Norte!B:B,DADOS_SNIS_Minas!A19029)</f>
        <v>0</v>
      </c>
    </row>
    <row r="19030" spans="1:14" x14ac:dyDescent="0.2">
      <c r="A19030">
        <v>316290</v>
      </c>
      <c r="B19030" t="s">
        <v>2601</v>
      </c>
      <c r="C19030" t="s">
        <v>98</v>
      </c>
      <c r="D19030">
        <v>1996</v>
      </c>
      <c r="H19030">
        <v>23379</v>
      </c>
      <c r="I19030">
        <v>21391</v>
      </c>
      <c r="N19030">
        <f>COUNTIF(Cod_Mun_Norte!B:B,DADOS_SNIS_Minas!A19030)</f>
        <v>0</v>
      </c>
    </row>
    <row r="19031" spans="1:14" x14ac:dyDescent="0.2">
      <c r="A19031">
        <v>316290</v>
      </c>
      <c r="B19031" t="s">
        <v>2601</v>
      </c>
      <c r="C19031" t="s">
        <v>98</v>
      </c>
      <c r="D19031">
        <v>1995</v>
      </c>
      <c r="H19031">
        <v>23051</v>
      </c>
      <c r="I19031">
        <v>21091</v>
      </c>
      <c r="N19031">
        <f>COUNTIF(Cod_Mun_Norte!B:B,DADOS_SNIS_Minas!A19031)</f>
        <v>0</v>
      </c>
    </row>
    <row r="19032" spans="1:14" x14ac:dyDescent="0.2">
      <c r="A19032">
        <v>316292</v>
      </c>
      <c r="B19032" t="s">
        <v>2604</v>
      </c>
      <c r="C19032" t="s">
        <v>98</v>
      </c>
      <c r="D19032">
        <v>2020</v>
      </c>
      <c r="E19032" t="s">
        <v>2605</v>
      </c>
      <c r="F19032" t="s">
        <v>367</v>
      </c>
      <c r="G19032" t="s">
        <v>368</v>
      </c>
      <c r="H19032">
        <v>32148</v>
      </c>
      <c r="I19032">
        <v>23414</v>
      </c>
      <c r="J19032">
        <v>21315</v>
      </c>
      <c r="K19032">
        <v>21315</v>
      </c>
      <c r="L19032">
        <v>91</v>
      </c>
      <c r="M19032">
        <v>66.3</v>
      </c>
      <c r="N19032">
        <f>COUNTIF(Cod_Mun_Norte!B:B,DADOS_SNIS_Minas!A19032)</f>
        <v>0</v>
      </c>
    </row>
    <row r="19033" spans="1:14" x14ac:dyDescent="0.2">
      <c r="A19033">
        <v>316292</v>
      </c>
      <c r="B19033" t="s">
        <v>2604</v>
      </c>
      <c r="C19033" t="s">
        <v>98</v>
      </c>
      <c r="D19033">
        <v>2019</v>
      </c>
      <c r="E19033" t="s">
        <v>2605</v>
      </c>
      <c r="F19033" t="s">
        <v>367</v>
      </c>
      <c r="G19033" t="s">
        <v>368</v>
      </c>
      <c r="H19033">
        <v>31578</v>
      </c>
      <c r="I19033">
        <v>22999</v>
      </c>
      <c r="J19033">
        <v>20902</v>
      </c>
      <c r="K19033">
        <v>20902</v>
      </c>
      <c r="L19033">
        <v>90.9</v>
      </c>
      <c r="M19033">
        <v>66.19</v>
      </c>
      <c r="N19033">
        <f>COUNTIF(Cod_Mun_Norte!B:B,DADOS_SNIS_Minas!A19033)</f>
        <v>0</v>
      </c>
    </row>
    <row r="19034" spans="1:14" x14ac:dyDescent="0.2">
      <c r="A19034">
        <v>316292</v>
      </c>
      <c r="B19034" t="s">
        <v>2604</v>
      </c>
      <c r="C19034" t="s">
        <v>98</v>
      </c>
      <c r="D19034">
        <v>2018</v>
      </c>
      <c r="E19034" t="s">
        <v>2605</v>
      </c>
      <c r="F19034" t="s">
        <v>367</v>
      </c>
      <c r="H19034">
        <v>30989</v>
      </c>
      <c r="I19034">
        <v>22570</v>
      </c>
      <c r="J19034">
        <v>20273</v>
      </c>
      <c r="K19034">
        <v>20273</v>
      </c>
      <c r="L19034">
        <v>89.8</v>
      </c>
      <c r="M19034">
        <v>65.42</v>
      </c>
      <c r="N19034">
        <f>COUNTIF(Cod_Mun_Norte!B:B,DADOS_SNIS_Minas!A19034)</f>
        <v>0</v>
      </c>
    </row>
    <row r="19035" spans="1:14" x14ac:dyDescent="0.2">
      <c r="A19035">
        <v>316292</v>
      </c>
      <c r="B19035" t="s">
        <v>2604</v>
      </c>
      <c r="C19035" t="s">
        <v>98</v>
      </c>
      <c r="D19035">
        <v>2017</v>
      </c>
      <c r="E19035" t="s">
        <v>2605</v>
      </c>
      <c r="F19035" t="s">
        <v>367</v>
      </c>
      <c r="H19035">
        <v>30160</v>
      </c>
      <c r="I19035">
        <v>21966</v>
      </c>
      <c r="J19035">
        <v>20173</v>
      </c>
      <c r="K19035">
        <v>20173</v>
      </c>
      <c r="L19035">
        <v>91.8</v>
      </c>
      <c r="M19035">
        <v>66.89</v>
      </c>
      <c r="N19035">
        <f>COUNTIF(Cod_Mun_Norte!B:B,DADOS_SNIS_Minas!A19035)</f>
        <v>0</v>
      </c>
    </row>
    <row r="19036" spans="1:14" x14ac:dyDescent="0.2">
      <c r="A19036">
        <v>316292</v>
      </c>
      <c r="B19036" t="s">
        <v>2604</v>
      </c>
      <c r="C19036" t="s">
        <v>98</v>
      </c>
      <c r="D19036">
        <v>2016</v>
      </c>
      <c r="E19036" t="s">
        <v>361</v>
      </c>
      <c r="F19036" t="s">
        <v>99</v>
      </c>
      <c r="H19036">
        <v>29674</v>
      </c>
      <c r="I19036">
        <v>21612</v>
      </c>
      <c r="J19036">
        <v>20288</v>
      </c>
      <c r="K19036">
        <v>20288</v>
      </c>
      <c r="L19036">
        <v>93.9</v>
      </c>
      <c r="M19036">
        <v>68.37</v>
      </c>
      <c r="N19036">
        <f>COUNTIF(Cod_Mun_Norte!B:B,DADOS_SNIS_Minas!A19036)</f>
        <v>0</v>
      </c>
    </row>
    <row r="19037" spans="1:14" x14ac:dyDescent="0.2">
      <c r="A19037">
        <v>316292</v>
      </c>
      <c r="B19037" t="s">
        <v>2604</v>
      </c>
      <c r="C19037" t="s">
        <v>98</v>
      </c>
      <c r="D19037">
        <v>2015</v>
      </c>
      <c r="E19037" t="s">
        <v>2605</v>
      </c>
      <c r="F19037" t="s">
        <v>367</v>
      </c>
      <c r="H19037">
        <v>29162</v>
      </c>
      <c r="I19037">
        <v>21239</v>
      </c>
      <c r="J19037">
        <v>20878</v>
      </c>
      <c r="K19037">
        <v>20878</v>
      </c>
      <c r="L19037">
        <v>98.3</v>
      </c>
      <c r="M19037">
        <v>71.59</v>
      </c>
      <c r="N19037">
        <f>COUNTIF(Cod_Mun_Norte!B:B,DADOS_SNIS_Minas!A19037)</f>
        <v>0</v>
      </c>
    </row>
    <row r="19038" spans="1:14" x14ac:dyDescent="0.2">
      <c r="A19038">
        <v>316292</v>
      </c>
      <c r="B19038" t="s">
        <v>2604</v>
      </c>
      <c r="C19038" t="s">
        <v>98</v>
      </c>
      <c r="D19038">
        <v>2014</v>
      </c>
      <c r="E19038" t="s">
        <v>2606</v>
      </c>
      <c r="F19038" t="s">
        <v>367</v>
      </c>
      <c r="H19038">
        <v>28624</v>
      </c>
      <c r="I19038">
        <v>20847</v>
      </c>
      <c r="J19038">
        <v>20847</v>
      </c>
      <c r="K19038">
        <v>20847</v>
      </c>
      <c r="L19038">
        <v>100</v>
      </c>
      <c r="M19038">
        <v>72.83</v>
      </c>
      <c r="N19038">
        <f>COUNTIF(Cod_Mun_Norte!B:B,DADOS_SNIS_Minas!A19038)</f>
        <v>0</v>
      </c>
    </row>
    <row r="19039" spans="1:14" x14ac:dyDescent="0.2">
      <c r="A19039">
        <v>316292</v>
      </c>
      <c r="B19039" t="s">
        <v>2604</v>
      </c>
      <c r="C19039" t="s">
        <v>98</v>
      </c>
      <c r="D19039">
        <v>2013</v>
      </c>
      <c r="E19039" t="s">
        <v>2605</v>
      </c>
      <c r="F19039" t="s">
        <v>367</v>
      </c>
      <c r="H19039">
        <v>28064</v>
      </c>
      <c r="I19039">
        <v>20439</v>
      </c>
      <c r="J19039">
        <v>20439</v>
      </c>
      <c r="K19039">
        <v>20439</v>
      </c>
      <c r="L19039">
        <v>100</v>
      </c>
      <c r="M19039">
        <v>72.83</v>
      </c>
      <c r="N19039">
        <f>COUNTIF(Cod_Mun_Norte!B:B,DADOS_SNIS_Minas!A19039)</f>
        <v>0</v>
      </c>
    </row>
    <row r="19040" spans="1:14" x14ac:dyDescent="0.2">
      <c r="A19040">
        <v>316292</v>
      </c>
      <c r="B19040" t="s">
        <v>2604</v>
      </c>
      <c r="C19040" t="s">
        <v>98</v>
      </c>
      <c r="D19040">
        <v>2012</v>
      </c>
      <c r="E19040" t="s">
        <v>2606</v>
      </c>
      <c r="F19040" t="s">
        <v>367</v>
      </c>
      <c r="H19040">
        <v>26653</v>
      </c>
      <c r="I19040">
        <v>19412</v>
      </c>
      <c r="J19040">
        <v>19412</v>
      </c>
      <c r="K19040">
        <v>19412</v>
      </c>
      <c r="L19040">
        <v>100</v>
      </c>
      <c r="M19040">
        <v>72.83</v>
      </c>
      <c r="N19040">
        <f>COUNTIF(Cod_Mun_Norte!B:B,DADOS_SNIS_Minas!A19040)</f>
        <v>0</v>
      </c>
    </row>
    <row r="19041" spans="1:14" x14ac:dyDescent="0.2">
      <c r="A19041">
        <v>316292</v>
      </c>
      <c r="B19041" t="s">
        <v>2604</v>
      </c>
      <c r="C19041" t="s">
        <v>98</v>
      </c>
      <c r="D19041">
        <v>2011</v>
      </c>
      <c r="E19041" t="s">
        <v>361</v>
      </c>
      <c r="F19041" t="s">
        <v>99</v>
      </c>
      <c r="H19041">
        <v>26104</v>
      </c>
      <c r="I19041">
        <v>19012</v>
      </c>
      <c r="J19041">
        <v>19012</v>
      </c>
      <c r="K19041">
        <v>19012</v>
      </c>
      <c r="L19041">
        <v>100</v>
      </c>
      <c r="M19041">
        <v>72.83</v>
      </c>
      <c r="N19041">
        <f>COUNTIF(Cod_Mun_Norte!B:B,DADOS_SNIS_Minas!A19041)</f>
        <v>0</v>
      </c>
    </row>
    <row r="19042" spans="1:14" x14ac:dyDescent="0.2">
      <c r="A19042">
        <v>316292</v>
      </c>
      <c r="B19042" t="s">
        <v>2604</v>
      </c>
      <c r="C19042" t="s">
        <v>98</v>
      </c>
      <c r="D19042">
        <v>2010</v>
      </c>
      <c r="E19042" t="s">
        <v>361</v>
      </c>
      <c r="F19042" t="s">
        <v>99</v>
      </c>
      <c r="H19042">
        <v>25537</v>
      </c>
      <c r="I19042">
        <v>18599</v>
      </c>
      <c r="J19042">
        <v>18599</v>
      </c>
      <c r="K19042">
        <v>18599</v>
      </c>
      <c r="L19042">
        <v>100</v>
      </c>
      <c r="M19042">
        <v>72.83</v>
      </c>
      <c r="N19042">
        <f>COUNTIF(Cod_Mun_Norte!B:B,DADOS_SNIS_Minas!A19042)</f>
        <v>0</v>
      </c>
    </row>
    <row r="19043" spans="1:14" x14ac:dyDescent="0.2">
      <c r="A19043">
        <v>316292</v>
      </c>
      <c r="B19043" t="s">
        <v>2604</v>
      </c>
      <c r="C19043" t="s">
        <v>98</v>
      </c>
      <c r="D19043">
        <v>2009</v>
      </c>
      <c r="E19043" t="s">
        <v>2606</v>
      </c>
      <c r="F19043" t="s">
        <v>364</v>
      </c>
      <c r="H19043">
        <v>23986</v>
      </c>
      <c r="I19043">
        <v>17505</v>
      </c>
      <c r="J19043">
        <v>22026</v>
      </c>
      <c r="K19043">
        <v>22026</v>
      </c>
      <c r="L19043">
        <v>100</v>
      </c>
      <c r="M19043">
        <v>91.83</v>
      </c>
      <c r="N19043">
        <f>COUNTIF(Cod_Mun_Norte!B:B,DADOS_SNIS_Minas!A19043)</f>
        <v>0</v>
      </c>
    </row>
    <row r="19044" spans="1:14" x14ac:dyDescent="0.2">
      <c r="A19044">
        <v>316292</v>
      </c>
      <c r="B19044" t="s">
        <v>2604</v>
      </c>
      <c r="C19044" t="s">
        <v>98</v>
      </c>
      <c r="D19044">
        <v>2008</v>
      </c>
      <c r="E19044" t="s">
        <v>361</v>
      </c>
      <c r="F19044" t="s">
        <v>362</v>
      </c>
      <c r="H19044">
        <v>23462</v>
      </c>
      <c r="I19044">
        <v>17123</v>
      </c>
      <c r="J19044">
        <v>21293</v>
      </c>
      <c r="K19044">
        <v>21293</v>
      </c>
      <c r="L19044">
        <v>100</v>
      </c>
      <c r="M19044">
        <v>90.76</v>
      </c>
      <c r="N19044">
        <f>COUNTIF(Cod_Mun_Norte!B:B,DADOS_SNIS_Minas!A19044)</f>
        <v>0</v>
      </c>
    </row>
    <row r="19045" spans="1:14" x14ac:dyDescent="0.2">
      <c r="A19045">
        <v>316292</v>
      </c>
      <c r="B19045" t="s">
        <v>2604</v>
      </c>
      <c r="C19045" t="s">
        <v>98</v>
      </c>
      <c r="D19045">
        <v>2007</v>
      </c>
      <c r="E19045" t="s">
        <v>361</v>
      </c>
      <c r="F19045" t="s">
        <v>362</v>
      </c>
      <c r="H19045">
        <v>22214</v>
      </c>
      <c r="I19045">
        <v>16212</v>
      </c>
      <c r="J19045">
        <v>20590</v>
      </c>
      <c r="K19045">
        <v>20590</v>
      </c>
      <c r="L19045">
        <v>100</v>
      </c>
      <c r="M19045">
        <v>92.69</v>
      </c>
      <c r="N19045">
        <f>COUNTIF(Cod_Mun_Norte!B:B,DADOS_SNIS_Minas!A19045)</f>
        <v>0</v>
      </c>
    </row>
    <row r="19046" spans="1:14" x14ac:dyDescent="0.2">
      <c r="A19046">
        <v>316292</v>
      </c>
      <c r="B19046" t="s">
        <v>2604</v>
      </c>
      <c r="C19046" t="s">
        <v>98</v>
      </c>
      <c r="D19046">
        <v>2006</v>
      </c>
      <c r="E19046" t="s">
        <v>361</v>
      </c>
      <c r="F19046" t="s">
        <v>362</v>
      </c>
      <c r="H19046">
        <v>22989</v>
      </c>
      <c r="I19046">
        <v>17371</v>
      </c>
      <c r="J19046">
        <v>19968</v>
      </c>
      <c r="K19046">
        <v>19968</v>
      </c>
      <c r="L19046">
        <v>100</v>
      </c>
      <c r="M19046">
        <v>86.86</v>
      </c>
      <c r="N19046">
        <f>COUNTIF(Cod_Mun_Norte!B:B,DADOS_SNIS_Minas!A19046)</f>
        <v>0</v>
      </c>
    </row>
    <row r="19047" spans="1:14" x14ac:dyDescent="0.2">
      <c r="A19047">
        <v>316292</v>
      </c>
      <c r="B19047" t="s">
        <v>2604</v>
      </c>
      <c r="C19047" t="s">
        <v>98</v>
      </c>
      <c r="D19047">
        <v>2005</v>
      </c>
      <c r="E19047" t="s">
        <v>361</v>
      </c>
      <c r="F19047" t="s">
        <v>362</v>
      </c>
      <c r="H19047">
        <v>22252</v>
      </c>
      <c r="I19047">
        <v>16814</v>
      </c>
      <c r="J19047">
        <v>18992</v>
      </c>
      <c r="K19047">
        <v>18992</v>
      </c>
      <c r="L19047">
        <v>100</v>
      </c>
      <c r="M19047">
        <v>85.35</v>
      </c>
      <c r="N19047">
        <f>COUNTIF(Cod_Mun_Norte!B:B,DADOS_SNIS_Minas!A19047)</f>
        <v>0</v>
      </c>
    </row>
    <row r="19048" spans="1:14" x14ac:dyDescent="0.2">
      <c r="A19048">
        <v>316292</v>
      </c>
      <c r="B19048" t="s">
        <v>2604</v>
      </c>
      <c r="C19048" t="s">
        <v>98</v>
      </c>
      <c r="D19048">
        <v>2004</v>
      </c>
      <c r="E19048" t="s">
        <v>361</v>
      </c>
      <c r="F19048" t="s">
        <v>362</v>
      </c>
      <c r="H19048">
        <v>21509</v>
      </c>
      <c r="I19048">
        <v>16253</v>
      </c>
      <c r="J19048">
        <v>18573</v>
      </c>
      <c r="K19048">
        <v>18573</v>
      </c>
      <c r="L19048">
        <v>100</v>
      </c>
      <c r="M19048">
        <v>86.35</v>
      </c>
      <c r="N19048">
        <f>COUNTIF(Cod_Mun_Norte!B:B,DADOS_SNIS_Minas!A19048)</f>
        <v>0</v>
      </c>
    </row>
    <row r="19049" spans="1:14" x14ac:dyDescent="0.2">
      <c r="A19049">
        <v>316292</v>
      </c>
      <c r="B19049" t="s">
        <v>2604</v>
      </c>
      <c r="C19049" t="s">
        <v>98</v>
      </c>
      <c r="D19049">
        <v>2003</v>
      </c>
      <c r="E19049" t="s">
        <v>361</v>
      </c>
      <c r="F19049" t="s">
        <v>362</v>
      </c>
      <c r="H19049">
        <v>20168</v>
      </c>
      <c r="I19049">
        <v>15239</v>
      </c>
      <c r="J19049">
        <v>16203</v>
      </c>
      <c r="K19049">
        <v>16203</v>
      </c>
      <c r="L19049">
        <v>100</v>
      </c>
      <c r="M19049">
        <v>80.34</v>
      </c>
      <c r="N19049">
        <f>COUNTIF(Cod_Mun_Norte!B:B,DADOS_SNIS_Minas!A19049)</f>
        <v>0</v>
      </c>
    </row>
    <row r="19050" spans="1:14" x14ac:dyDescent="0.2">
      <c r="A19050">
        <v>316292</v>
      </c>
      <c r="B19050" t="s">
        <v>2604</v>
      </c>
      <c r="C19050" t="s">
        <v>98</v>
      </c>
      <c r="D19050">
        <v>2002</v>
      </c>
      <c r="E19050" t="s">
        <v>361</v>
      </c>
      <c r="F19050" t="s">
        <v>362</v>
      </c>
      <c r="H19050">
        <v>19529</v>
      </c>
      <c r="I19050">
        <v>14756</v>
      </c>
      <c r="J19050">
        <v>15189</v>
      </c>
      <c r="K19050">
        <v>15189</v>
      </c>
      <c r="L19050">
        <v>100</v>
      </c>
      <c r="M19050">
        <v>77.78</v>
      </c>
      <c r="N19050">
        <f>COUNTIF(Cod_Mun_Norte!B:B,DADOS_SNIS_Minas!A19050)</f>
        <v>0</v>
      </c>
    </row>
    <row r="19051" spans="1:14" x14ac:dyDescent="0.2">
      <c r="A19051">
        <v>316292</v>
      </c>
      <c r="B19051" t="s">
        <v>2604</v>
      </c>
      <c r="C19051" t="s">
        <v>98</v>
      </c>
      <c r="D19051">
        <v>2001</v>
      </c>
      <c r="E19051" t="s">
        <v>361</v>
      </c>
      <c r="F19051" t="s">
        <v>362</v>
      </c>
      <c r="H19051">
        <v>18960</v>
      </c>
      <c r="I19051">
        <v>14327</v>
      </c>
      <c r="J19051">
        <v>14314</v>
      </c>
      <c r="K19051">
        <v>14314</v>
      </c>
      <c r="L19051">
        <v>99.9</v>
      </c>
      <c r="M19051">
        <v>75.5</v>
      </c>
      <c r="N19051">
        <f>COUNTIF(Cod_Mun_Norte!B:B,DADOS_SNIS_Minas!A19051)</f>
        <v>0</v>
      </c>
    </row>
    <row r="19052" spans="1:14" x14ac:dyDescent="0.2">
      <c r="A19052">
        <v>316292</v>
      </c>
      <c r="B19052" t="s">
        <v>2604</v>
      </c>
      <c r="C19052" t="s">
        <v>98</v>
      </c>
      <c r="D19052">
        <v>2000</v>
      </c>
      <c r="E19052" t="s">
        <v>361</v>
      </c>
      <c r="F19052" t="s">
        <v>362</v>
      </c>
      <c r="H19052">
        <v>18152</v>
      </c>
      <c r="I19052">
        <v>13716</v>
      </c>
      <c r="J19052">
        <v>13567</v>
      </c>
      <c r="L19052">
        <v>98.9</v>
      </c>
      <c r="N19052">
        <f>COUNTIF(Cod_Mun_Norte!B:B,DADOS_SNIS_Minas!A19052)</f>
        <v>0</v>
      </c>
    </row>
    <row r="19053" spans="1:14" x14ac:dyDescent="0.2">
      <c r="A19053">
        <v>316292</v>
      </c>
      <c r="B19053" t="s">
        <v>2604</v>
      </c>
      <c r="C19053" t="s">
        <v>98</v>
      </c>
      <c r="D19053">
        <v>1999</v>
      </c>
      <c r="E19053" t="s">
        <v>361</v>
      </c>
      <c r="F19053" t="s">
        <v>362</v>
      </c>
      <c r="H19053">
        <v>14129</v>
      </c>
      <c r="I19053">
        <v>10676</v>
      </c>
      <c r="J19053">
        <v>12033</v>
      </c>
      <c r="L19053">
        <v>100</v>
      </c>
      <c r="N19053">
        <f>COUNTIF(Cod_Mun_Norte!B:B,DADOS_SNIS_Minas!A19053)</f>
        <v>0</v>
      </c>
    </row>
    <row r="19054" spans="1:14" x14ac:dyDescent="0.2">
      <c r="A19054">
        <v>316292</v>
      </c>
      <c r="B19054" t="s">
        <v>2604</v>
      </c>
      <c r="C19054" t="s">
        <v>98</v>
      </c>
      <c r="D19054">
        <v>1998</v>
      </c>
      <c r="E19054" t="s">
        <v>361</v>
      </c>
      <c r="F19054" t="s">
        <v>99</v>
      </c>
      <c r="H19054">
        <v>13825</v>
      </c>
      <c r="I19054">
        <v>10446</v>
      </c>
      <c r="J19054">
        <v>11389</v>
      </c>
      <c r="L19054">
        <v>109</v>
      </c>
      <c r="N19054">
        <f>COUNTIF(Cod_Mun_Norte!B:B,DADOS_SNIS_Minas!A19054)</f>
        <v>0</v>
      </c>
    </row>
    <row r="19055" spans="1:14" x14ac:dyDescent="0.2">
      <c r="A19055">
        <v>316292</v>
      </c>
      <c r="B19055" t="s">
        <v>2604</v>
      </c>
      <c r="C19055" t="s">
        <v>98</v>
      </c>
      <c r="D19055">
        <v>1997</v>
      </c>
      <c r="H19055">
        <v>13521</v>
      </c>
      <c r="I19055">
        <v>10217</v>
      </c>
      <c r="N19055">
        <f>COUNTIF(Cod_Mun_Norte!B:B,DADOS_SNIS_Minas!A19055)</f>
        <v>0</v>
      </c>
    </row>
    <row r="19056" spans="1:14" x14ac:dyDescent="0.2">
      <c r="A19056">
        <v>316294</v>
      </c>
      <c r="B19056" t="s">
        <v>2607</v>
      </c>
      <c r="C19056" t="s">
        <v>98</v>
      </c>
      <c r="D19056">
        <v>2020</v>
      </c>
      <c r="E19056" t="s">
        <v>2608</v>
      </c>
      <c r="F19056" t="s">
        <v>357</v>
      </c>
      <c r="G19056" t="s">
        <v>383</v>
      </c>
      <c r="H19056">
        <v>7480</v>
      </c>
      <c r="I19056">
        <v>5401</v>
      </c>
      <c r="J19056">
        <v>5251</v>
      </c>
      <c r="K19056">
        <v>5251</v>
      </c>
      <c r="L19056">
        <v>97.2</v>
      </c>
      <c r="M19056">
        <v>70.2</v>
      </c>
      <c r="N19056">
        <f>COUNTIF(Cod_Mun_Norte!B:B,DADOS_SNIS_Minas!A19056)</f>
        <v>0</v>
      </c>
    </row>
    <row r="19057" spans="1:14" x14ac:dyDescent="0.2">
      <c r="A19057">
        <v>316294</v>
      </c>
      <c r="B19057" t="s">
        <v>2607</v>
      </c>
      <c r="C19057" t="s">
        <v>98</v>
      </c>
      <c r="D19057">
        <v>2019</v>
      </c>
      <c r="E19057" t="s">
        <v>361</v>
      </c>
      <c r="F19057" t="s">
        <v>362</v>
      </c>
      <c r="G19057" t="s">
        <v>119</v>
      </c>
      <c r="H19057">
        <v>7426</v>
      </c>
      <c r="I19057">
        <v>5362</v>
      </c>
      <c r="J19057">
        <v>5195</v>
      </c>
      <c r="K19057">
        <v>5195</v>
      </c>
      <c r="L19057">
        <v>96.9</v>
      </c>
      <c r="M19057">
        <v>69.959999999999994</v>
      </c>
      <c r="N19057">
        <f>COUNTIF(Cod_Mun_Norte!B:B,DADOS_SNIS_Minas!A19057)</f>
        <v>0</v>
      </c>
    </row>
    <row r="19058" spans="1:14" x14ac:dyDescent="0.2">
      <c r="A19058">
        <v>316294</v>
      </c>
      <c r="B19058" t="s">
        <v>2607</v>
      </c>
      <c r="C19058" t="s">
        <v>98</v>
      </c>
      <c r="D19058">
        <v>2018</v>
      </c>
      <c r="E19058" t="s">
        <v>2609</v>
      </c>
      <c r="F19058" t="s">
        <v>354</v>
      </c>
      <c r="H19058">
        <v>7371</v>
      </c>
      <c r="I19058">
        <v>5322</v>
      </c>
      <c r="J19058">
        <v>5169</v>
      </c>
      <c r="K19058">
        <v>5169</v>
      </c>
      <c r="L19058">
        <v>97.1</v>
      </c>
      <c r="M19058">
        <v>70.13</v>
      </c>
      <c r="N19058">
        <f>COUNTIF(Cod_Mun_Norte!B:B,DADOS_SNIS_Minas!A19058)</f>
        <v>0</v>
      </c>
    </row>
    <row r="19059" spans="1:14" x14ac:dyDescent="0.2">
      <c r="A19059">
        <v>316294</v>
      </c>
      <c r="B19059" t="s">
        <v>2607</v>
      </c>
      <c r="C19059" t="s">
        <v>98</v>
      </c>
      <c r="D19059">
        <v>2017</v>
      </c>
      <c r="E19059" t="s">
        <v>2609</v>
      </c>
      <c r="F19059" t="s">
        <v>354</v>
      </c>
      <c r="H19059">
        <v>7374</v>
      </c>
      <c r="I19059">
        <v>5324</v>
      </c>
      <c r="J19059">
        <v>5113</v>
      </c>
      <c r="K19059">
        <v>5113</v>
      </c>
      <c r="L19059">
        <v>96</v>
      </c>
      <c r="M19059">
        <v>69.34</v>
      </c>
      <c r="N19059">
        <f>COUNTIF(Cod_Mun_Norte!B:B,DADOS_SNIS_Minas!A19059)</f>
        <v>0</v>
      </c>
    </row>
    <row r="19060" spans="1:14" x14ac:dyDescent="0.2">
      <c r="A19060">
        <v>316294</v>
      </c>
      <c r="B19060" t="s">
        <v>2607</v>
      </c>
      <c r="C19060" t="s">
        <v>98</v>
      </c>
      <c r="D19060">
        <v>2016</v>
      </c>
      <c r="E19060" t="s">
        <v>2609</v>
      </c>
      <c r="F19060" t="s">
        <v>360</v>
      </c>
      <c r="H19060">
        <v>7323</v>
      </c>
      <c r="I19060">
        <v>5288</v>
      </c>
      <c r="J19060">
        <v>5034</v>
      </c>
      <c r="K19060">
        <v>5034</v>
      </c>
      <c r="L19060">
        <v>95.2</v>
      </c>
      <c r="M19060">
        <v>68.739999999999995</v>
      </c>
      <c r="N19060">
        <f>COUNTIF(Cod_Mun_Norte!B:B,DADOS_SNIS_Minas!A19060)</f>
        <v>0</v>
      </c>
    </row>
    <row r="19061" spans="1:14" x14ac:dyDescent="0.2">
      <c r="A19061">
        <v>316294</v>
      </c>
      <c r="B19061" t="s">
        <v>2607</v>
      </c>
      <c r="C19061" t="s">
        <v>98</v>
      </c>
      <c r="D19061">
        <v>2015</v>
      </c>
      <c r="E19061" t="s">
        <v>2609</v>
      </c>
      <c r="F19061" t="s">
        <v>360</v>
      </c>
      <c r="H19061">
        <v>7270</v>
      </c>
      <c r="I19061">
        <v>5249</v>
      </c>
      <c r="J19061">
        <v>5016</v>
      </c>
      <c r="K19061">
        <v>5016</v>
      </c>
      <c r="L19061">
        <v>95.6</v>
      </c>
      <c r="M19061">
        <v>69</v>
      </c>
      <c r="N19061">
        <f>COUNTIF(Cod_Mun_Norte!B:B,DADOS_SNIS_Minas!A19061)</f>
        <v>0</v>
      </c>
    </row>
    <row r="19062" spans="1:14" x14ac:dyDescent="0.2">
      <c r="A19062">
        <v>316294</v>
      </c>
      <c r="B19062" t="s">
        <v>2607</v>
      </c>
      <c r="C19062" t="s">
        <v>98</v>
      </c>
      <c r="D19062">
        <v>2014</v>
      </c>
      <c r="E19062" t="s">
        <v>2609</v>
      </c>
      <c r="F19062" t="s">
        <v>360</v>
      </c>
      <c r="H19062">
        <v>7213</v>
      </c>
      <c r="I19062">
        <v>5208</v>
      </c>
      <c r="J19062">
        <v>4173</v>
      </c>
      <c r="K19062">
        <v>4173</v>
      </c>
      <c r="L19062">
        <v>80.099999999999994</v>
      </c>
      <c r="M19062">
        <v>57.85</v>
      </c>
      <c r="N19062">
        <f>COUNTIF(Cod_Mun_Norte!B:B,DADOS_SNIS_Minas!A19062)</f>
        <v>0</v>
      </c>
    </row>
    <row r="19063" spans="1:14" x14ac:dyDescent="0.2">
      <c r="A19063">
        <v>316294</v>
      </c>
      <c r="B19063" t="s">
        <v>2607</v>
      </c>
      <c r="C19063" t="s">
        <v>98</v>
      </c>
      <c r="D19063">
        <v>2013</v>
      </c>
      <c r="E19063" t="s">
        <v>2609</v>
      </c>
      <c r="F19063" t="s">
        <v>360</v>
      </c>
      <c r="H19063">
        <v>7155</v>
      </c>
      <c r="I19063">
        <v>5166</v>
      </c>
      <c r="J19063">
        <v>4015</v>
      </c>
      <c r="K19063">
        <v>4015</v>
      </c>
      <c r="L19063">
        <v>77.7</v>
      </c>
      <c r="M19063">
        <v>56.11</v>
      </c>
      <c r="N19063">
        <f>COUNTIF(Cod_Mun_Norte!B:B,DADOS_SNIS_Minas!A19063)</f>
        <v>0</v>
      </c>
    </row>
    <row r="19064" spans="1:14" x14ac:dyDescent="0.2">
      <c r="A19064">
        <v>316294</v>
      </c>
      <c r="B19064" t="s">
        <v>2607</v>
      </c>
      <c r="C19064" t="s">
        <v>98</v>
      </c>
      <c r="D19064">
        <v>2012</v>
      </c>
      <c r="E19064" t="s">
        <v>2609</v>
      </c>
      <c r="F19064" t="s">
        <v>360</v>
      </c>
      <c r="H19064">
        <v>6888</v>
      </c>
      <c r="I19064">
        <v>4973</v>
      </c>
      <c r="J19064">
        <v>3984</v>
      </c>
      <c r="K19064">
        <v>3984</v>
      </c>
      <c r="L19064">
        <v>80.099999999999994</v>
      </c>
      <c r="M19064">
        <v>57.84</v>
      </c>
      <c r="N19064">
        <f>COUNTIF(Cod_Mun_Norte!B:B,DADOS_SNIS_Minas!A19064)</f>
        <v>0</v>
      </c>
    </row>
    <row r="19065" spans="1:14" x14ac:dyDescent="0.2">
      <c r="A19065">
        <v>316294</v>
      </c>
      <c r="B19065" t="s">
        <v>2607</v>
      </c>
      <c r="C19065" t="s">
        <v>98</v>
      </c>
      <c r="D19065">
        <v>2011</v>
      </c>
      <c r="E19065" t="s">
        <v>2609</v>
      </c>
      <c r="F19065" t="s">
        <v>360</v>
      </c>
      <c r="H19065">
        <v>6834</v>
      </c>
      <c r="I19065">
        <v>4934</v>
      </c>
      <c r="J19065">
        <v>3912</v>
      </c>
      <c r="K19065">
        <v>3912</v>
      </c>
      <c r="L19065">
        <v>79.3</v>
      </c>
      <c r="M19065">
        <v>57.24</v>
      </c>
      <c r="N19065">
        <f>COUNTIF(Cod_Mun_Norte!B:B,DADOS_SNIS_Minas!A19065)</f>
        <v>0</v>
      </c>
    </row>
    <row r="19066" spans="1:14" x14ac:dyDescent="0.2">
      <c r="A19066">
        <v>316294</v>
      </c>
      <c r="B19066" t="s">
        <v>2607</v>
      </c>
      <c r="C19066" t="s">
        <v>98</v>
      </c>
      <c r="D19066">
        <v>2010</v>
      </c>
      <c r="E19066" t="s">
        <v>2610</v>
      </c>
      <c r="F19066" t="s">
        <v>364</v>
      </c>
      <c r="H19066">
        <v>6778</v>
      </c>
      <c r="I19066">
        <v>4894</v>
      </c>
      <c r="J19066">
        <v>3854</v>
      </c>
      <c r="K19066">
        <v>3854</v>
      </c>
      <c r="L19066">
        <v>78.8</v>
      </c>
      <c r="M19066">
        <v>56.86</v>
      </c>
      <c r="N19066">
        <f>COUNTIF(Cod_Mun_Norte!B:B,DADOS_SNIS_Minas!A19066)</f>
        <v>0</v>
      </c>
    </row>
    <row r="19067" spans="1:14" x14ac:dyDescent="0.2">
      <c r="A19067">
        <v>316294</v>
      </c>
      <c r="B19067" t="s">
        <v>2607</v>
      </c>
      <c r="C19067" t="s">
        <v>98</v>
      </c>
      <c r="D19067">
        <v>2009</v>
      </c>
      <c r="E19067" t="s">
        <v>361</v>
      </c>
      <c r="F19067" t="s">
        <v>362</v>
      </c>
      <c r="H19067">
        <v>7090</v>
      </c>
      <c r="I19067">
        <v>5172</v>
      </c>
      <c r="J19067">
        <v>3794</v>
      </c>
      <c r="K19067">
        <v>3794</v>
      </c>
      <c r="L19067">
        <v>73.400000000000006</v>
      </c>
      <c r="M19067">
        <v>53.51</v>
      </c>
      <c r="N19067">
        <f>COUNTIF(Cod_Mun_Norte!B:B,DADOS_SNIS_Minas!A19067)</f>
        <v>0</v>
      </c>
    </row>
    <row r="19068" spans="1:14" x14ac:dyDescent="0.2">
      <c r="A19068">
        <v>316294</v>
      </c>
      <c r="B19068" t="s">
        <v>2607</v>
      </c>
      <c r="C19068" t="s">
        <v>98</v>
      </c>
      <c r="D19068">
        <v>2008</v>
      </c>
      <c r="E19068" t="s">
        <v>361</v>
      </c>
      <c r="F19068" t="s">
        <v>362</v>
      </c>
      <c r="H19068">
        <v>6999</v>
      </c>
      <c r="I19068">
        <v>5105</v>
      </c>
      <c r="J19068">
        <v>3721</v>
      </c>
      <c r="K19068">
        <v>3721</v>
      </c>
      <c r="L19068">
        <v>72.900000000000006</v>
      </c>
      <c r="M19068">
        <v>53.16</v>
      </c>
      <c r="N19068">
        <f>COUNTIF(Cod_Mun_Norte!B:B,DADOS_SNIS_Minas!A19068)</f>
        <v>0</v>
      </c>
    </row>
    <row r="19069" spans="1:14" x14ac:dyDescent="0.2">
      <c r="A19069">
        <v>316294</v>
      </c>
      <c r="B19069" t="s">
        <v>2607</v>
      </c>
      <c r="C19069" t="s">
        <v>98</v>
      </c>
      <c r="D19069">
        <v>2007</v>
      </c>
      <c r="E19069" t="s">
        <v>361</v>
      </c>
      <c r="F19069" t="s">
        <v>362</v>
      </c>
      <c r="H19069">
        <v>6701</v>
      </c>
      <c r="I19069">
        <v>4888</v>
      </c>
      <c r="J19069">
        <v>3649</v>
      </c>
      <c r="K19069">
        <v>3649</v>
      </c>
      <c r="L19069">
        <v>74.7</v>
      </c>
      <c r="M19069">
        <v>54.45</v>
      </c>
      <c r="N19069">
        <f>COUNTIF(Cod_Mun_Norte!B:B,DADOS_SNIS_Minas!A19069)</f>
        <v>0</v>
      </c>
    </row>
    <row r="19070" spans="1:14" x14ac:dyDescent="0.2">
      <c r="A19070">
        <v>316294</v>
      </c>
      <c r="B19070" t="s">
        <v>2607</v>
      </c>
      <c r="C19070" t="s">
        <v>98</v>
      </c>
      <c r="D19070">
        <v>2006</v>
      </c>
      <c r="E19070" t="s">
        <v>361</v>
      </c>
      <c r="F19070" t="s">
        <v>362</v>
      </c>
      <c r="H19070">
        <v>6734</v>
      </c>
      <c r="I19070">
        <v>4805</v>
      </c>
      <c r="J19070">
        <v>3618</v>
      </c>
      <c r="K19070">
        <v>3618</v>
      </c>
      <c r="L19070">
        <v>75.3</v>
      </c>
      <c r="M19070">
        <v>53.73</v>
      </c>
      <c r="N19070">
        <f>COUNTIF(Cod_Mun_Norte!B:B,DADOS_SNIS_Minas!A19070)</f>
        <v>0</v>
      </c>
    </row>
    <row r="19071" spans="1:14" x14ac:dyDescent="0.2">
      <c r="A19071">
        <v>316294</v>
      </c>
      <c r="B19071" t="s">
        <v>2607</v>
      </c>
      <c r="C19071" t="s">
        <v>98</v>
      </c>
      <c r="D19071">
        <v>2005</v>
      </c>
      <c r="E19071" t="s">
        <v>361</v>
      </c>
      <c r="F19071" t="s">
        <v>362</v>
      </c>
      <c r="H19071">
        <v>6630</v>
      </c>
      <c r="I19071">
        <v>4731</v>
      </c>
      <c r="J19071">
        <v>2195</v>
      </c>
      <c r="K19071">
        <v>2195</v>
      </c>
      <c r="L19071">
        <v>46.4</v>
      </c>
      <c r="M19071">
        <v>33.11</v>
      </c>
      <c r="N19071">
        <f>COUNTIF(Cod_Mun_Norte!B:B,DADOS_SNIS_Minas!A19071)</f>
        <v>0</v>
      </c>
    </row>
    <row r="19072" spans="1:14" x14ac:dyDescent="0.2">
      <c r="A19072">
        <v>316294</v>
      </c>
      <c r="B19072" t="s">
        <v>2607</v>
      </c>
      <c r="C19072" t="s">
        <v>98</v>
      </c>
      <c r="D19072">
        <v>2004</v>
      </c>
      <c r="E19072" t="s">
        <v>361</v>
      </c>
      <c r="F19072" t="s">
        <v>362</v>
      </c>
      <c r="H19072">
        <v>6526</v>
      </c>
      <c r="I19072">
        <v>4656</v>
      </c>
      <c r="J19072">
        <v>2055</v>
      </c>
      <c r="K19072">
        <v>2055</v>
      </c>
      <c r="L19072">
        <v>44.1</v>
      </c>
      <c r="M19072">
        <v>31.49</v>
      </c>
      <c r="N19072">
        <f>COUNTIF(Cod_Mun_Norte!B:B,DADOS_SNIS_Minas!A19072)</f>
        <v>0</v>
      </c>
    </row>
    <row r="19073" spans="1:14" x14ac:dyDescent="0.2">
      <c r="A19073">
        <v>316294</v>
      </c>
      <c r="B19073" t="s">
        <v>2607</v>
      </c>
      <c r="C19073" t="s">
        <v>98</v>
      </c>
      <c r="D19073">
        <v>2003</v>
      </c>
      <c r="E19073" t="s">
        <v>361</v>
      </c>
      <c r="F19073" t="s">
        <v>362</v>
      </c>
      <c r="H19073">
        <v>6337</v>
      </c>
      <c r="I19073">
        <v>4522</v>
      </c>
      <c r="N19073">
        <f>COUNTIF(Cod_Mun_Norte!B:B,DADOS_SNIS_Minas!A19073)</f>
        <v>0</v>
      </c>
    </row>
    <row r="19074" spans="1:14" x14ac:dyDescent="0.2">
      <c r="A19074">
        <v>316294</v>
      </c>
      <c r="B19074" t="s">
        <v>2607</v>
      </c>
      <c r="C19074" t="s">
        <v>98</v>
      </c>
      <c r="D19074">
        <v>2002</v>
      </c>
      <c r="E19074" t="s">
        <v>361</v>
      </c>
      <c r="F19074" t="s">
        <v>362</v>
      </c>
      <c r="H19074">
        <v>6247</v>
      </c>
      <c r="I19074">
        <v>4457</v>
      </c>
      <c r="N19074">
        <f>COUNTIF(Cod_Mun_Norte!B:B,DADOS_SNIS_Minas!A19074)</f>
        <v>0</v>
      </c>
    </row>
    <row r="19075" spans="1:14" x14ac:dyDescent="0.2">
      <c r="A19075">
        <v>316294</v>
      </c>
      <c r="B19075" t="s">
        <v>2607</v>
      </c>
      <c r="C19075" t="s">
        <v>98</v>
      </c>
      <c r="D19075">
        <v>2001</v>
      </c>
      <c r="E19075" t="s">
        <v>361</v>
      </c>
      <c r="F19075" t="s">
        <v>362</v>
      </c>
      <c r="H19075">
        <v>6164</v>
      </c>
      <c r="I19075">
        <v>4398</v>
      </c>
      <c r="N19075">
        <f>COUNTIF(Cod_Mun_Norte!B:B,DADOS_SNIS_Minas!A19075)</f>
        <v>0</v>
      </c>
    </row>
    <row r="19076" spans="1:14" x14ac:dyDescent="0.2">
      <c r="A19076">
        <v>316294</v>
      </c>
      <c r="B19076" t="s">
        <v>2607</v>
      </c>
      <c r="C19076" t="s">
        <v>98</v>
      </c>
      <c r="D19076">
        <v>2000</v>
      </c>
      <c r="E19076" t="s">
        <v>361</v>
      </c>
      <c r="F19076" t="s">
        <v>362</v>
      </c>
      <c r="H19076">
        <v>6053</v>
      </c>
      <c r="I19076">
        <v>4319</v>
      </c>
      <c r="N19076">
        <f>COUNTIF(Cod_Mun_Norte!B:B,DADOS_SNIS_Minas!A19076)</f>
        <v>0</v>
      </c>
    </row>
    <row r="19077" spans="1:14" x14ac:dyDescent="0.2">
      <c r="A19077">
        <v>316294</v>
      </c>
      <c r="B19077" t="s">
        <v>2607</v>
      </c>
      <c r="C19077" t="s">
        <v>98</v>
      </c>
      <c r="D19077">
        <v>1999</v>
      </c>
      <c r="E19077" t="s">
        <v>361</v>
      </c>
      <c r="F19077" t="s">
        <v>362</v>
      </c>
      <c r="H19077">
        <v>5646</v>
      </c>
      <c r="I19077">
        <v>4029</v>
      </c>
      <c r="N19077">
        <f>COUNTIF(Cod_Mun_Norte!B:B,DADOS_SNIS_Minas!A19077)</f>
        <v>0</v>
      </c>
    </row>
    <row r="19078" spans="1:14" x14ac:dyDescent="0.2">
      <c r="A19078">
        <v>316294</v>
      </c>
      <c r="B19078" t="s">
        <v>2607</v>
      </c>
      <c r="C19078" t="s">
        <v>98</v>
      </c>
      <c r="D19078">
        <v>1998</v>
      </c>
      <c r="E19078" t="s">
        <v>361</v>
      </c>
      <c r="F19078" t="s">
        <v>362</v>
      </c>
      <c r="H19078">
        <v>5592</v>
      </c>
      <c r="I19078">
        <v>3990</v>
      </c>
      <c r="N19078">
        <f>COUNTIF(Cod_Mun_Norte!B:B,DADOS_SNIS_Minas!A19078)</f>
        <v>0</v>
      </c>
    </row>
    <row r="19079" spans="1:14" x14ac:dyDescent="0.2">
      <c r="A19079">
        <v>316294</v>
      </c>
      <c r="B19079" t="s">
        <v>2607</v>
      </c>
      <c r="C19079" t="s">
        <v>98</v>
      </c>
      <c r="D19079">
        <v>1997</v>
      </c>
      <c r="H19079">
        <v>5538</v>
      </c>
      <c r="I19079">
        <v>3952</v>
      </c>
      <c r="N19079">
        <f>COUNTIF(Cod_Mun_Norte!B:B,DADOS_SNIS_Minas!A19079)</f>
        <v>0</v>
      </c>
    </row>
    <row r="19080" spans="1:14" x14ac:dyDescent="0.2">
      <c r="A19080">
        <v>316295</v>
      </c>
      <c r="B19080" t="s">
        <v>2611</v>
      </c>
      <c r="C19080" t="s">
        <v>98</v>
      </c>
      <c r="D19080">
        <v>2020</v>
      </c>
      <c r="E19080" t="s">
        <v>2612</v>
      </c>
      <c r="F19080" t="s">
        <v>367</v>
      </c>
      <c r="G19080" t="s">
        <v>368</v>
      </c>
      <c r="H19080">
        <v>24135</v>
      </c>
      <c r="I19080">
        <v>13897</v>
      </c>
      <c r="J19080">
        <v>13191</v>
      </c>
      <c r="K19080">
        <v>13191</v>
      </c>
      <c r="L19080">
        <v>94.9</v>
      </c>
      <c r="M19080">
        <v>54.66</v>
      </c>
      <c r="N19080">
        <f>COUNTIF(Cod_Mun_Norte!B:B,DADOS_SNIS_Minas!A19080)</f>
        <v>0</v>
      </c>
    </row>
    <row r="19081" spans="1:14" x14ac:dyDescent="0.2">
      <c r="A19081">
        <v>316295</v>
      </c>
      <c r="B19081" t="s">
        <v>2611</v>
      </c>
      <c r="C19081" t="s">
        <v>98</v>
      </c>
      <c r="D19081">
        <v>2019</v>
      </c>
      <c r="E19081" t="s">
        <v>2612</v>
      </c>
      <c r="F19081" t="s">
        <v>367</v>
      </c>
      <c r="G19081" t="s">
        <v>368</v>
      </c>
      <c r="H19081">
        <v>23766</v>
      </c>
      <c r="I19081">
        <v>13684</v>
      </c>
      <c r="J19081">
        <v>13191</v>
      </c>
      <c r="K19081">
        <v>13191</v>
      </c>
      <c r="L19081">
        <v>96.4</v>
      </c>
      <c r="M19081">
        <v>55.5</v>
      </c>
      <c r="N19081">
        <f>COUNTIF(Cod_Mun_Norte!B:B,DADOS_SNIS_Minas!A19081)</f>
        <v>0</v>
      </c>
    </row>
    <row r="19082" spans="1:14" x14ac:dyDescent="0.2">
      <c r="A19082">
        <v>316295</v>
      </c>
      <c r="B19082" t="s">
        <v>2611</v>
      </c>
      <c r="C19082" t="s">
        <v>98</v>
      </c>
      <c r="D19082">
        <v>2018</v>
      </c>
      <c r="E19082" t="s">
        <v>2612</v>
      </c>
      <c r="F19082" t="s">
        <v>367</v>
      </c>
      <c r="H19082">
        <v>23385</v>
      </c>
      <c r="I19082">
        <v>13465</v>
      </c>
      <c r="J19082">
        <v>13191</v>
      </c>
      <c r="K19082">
        <v>13191</v>
      </c>
      <c r="L19082">
        <v>98</v>
      </c>
      <c r="M19082">
        <v>56.41</v>
      </c>
      <c r="N19082">
        <f>COUNTIF(Cod_Mun_Norte!B:B,DADOS_SNIS_Minas!A19082)</f>
        <v>0</v>
      </c>
    </row>
    <row r="19083" spans="1:14" x14ac:dyDescent="0.2">
      <c r="A19083">
        <v>316295</v>
      </c>
      <c r="B19083" t="s">
        <v>2611</v>
      </c>
      <c r="C19083" t="s">
        <v>98</v>
      </c>
      <c r="D19083">
        <v>2017</v>
      </c>
      <c r="E19083" t="s">
        <v>361</v>
      </c>
      <c r="F19083" t="s">
        <v>99</v>
      </c>
      <c r="H19083">
        <v>22910</v>
      </c>
      <c r="I19083">
        <v>13191</v>
      </c>
      <c r="J19083">
        <v>13191</v>
      </c>
      <c r="K19083">
        <v>13191</v>
      </c>
      <c r="L19083">
        <v>100</v>
      </c>
      <c r="M19083">
        <v>57.58</v>
      </c>
      <c r="N19083">
        <f>COUNTIF(Cod_Mun_Norte!B:B,DADOS_SNIS_Minas!A19083)</f>
        <v>0</v>
      </c>
    </row>
    <row r="19084" spans="1:14" x14ac:dyDescent="0.2">
      <c r="A19084">
        <v>316295</v>
      </c>
      <c r="B19084" t="s">
        <v>2611</v>
      </c>
      <c r="C19084" t="s">
        <v>98</v>
      </c>
      <c r="D19084">
        <v>2016</v>
      </c>
      <c r="E19084" t="s">
        <v>361</v>
      </c>
      <c r="F19084" t="s">
        <v>99</v>
      </c>
      <c r="H19084">
        <v>22592</v>
      </c>
      <c r="I19084">
        <v>13008</v>
      </c>
      <c r="J19084">
        <v>13008</v>
      </c>
      <c r="K19084">
        <v>13008</v>
      </c>
      <c r="L19084">
        <v>100</v>
      </c>
      <c r="M19084">
        <v>57.58</v>
      </c>
      <c r="N19084">
        <f>COUNTIF(Cod_Mun_Norte!B:B,DADOS_SNIS_Minas!A19084)</f>
        <v>0</v>
      </c>
    </row>
    <row r="19085" spans="1:14" x14ac:dyDescent="0.2">
      <c r="A19085">
        <v>316295</v>
      </c>
      <c r="B19085" t="s">
        <v>2611</v>
      </c>
      <c r="C19085" t="s">
        <v>98</v>
      </c>
      <c r="D19085">
        <v>2015</v>
      </c>
      <c r="E19085" t="s">
        <v>361</v>
      </c>
      <c r="F19085" t="s">
        <v>99</v>
      </c>
      <c r="H19085">
        <v>22257</v>
      </c>
      <c r="I19085">
        <v>12815</v>
      </c>
      <c r="J19085">
        <v>12815</v>
      </c>
      <c r="K19085">
        <v>12815</v>
      </c>
      <c r="L19085">
        <v>100</v>
      </c>
      <c r="M19085">
        <v>57.58</v>
      </c>
      <c r="N19085">
        <f>COUNTIF(Cod_Mun_Norte!B:B,DADOS_SNIS_Minas!A19085)</f>
        <v>0</v>
      </c>
    </row>
    <row r="19086" spans="1:14" x14ac:dyDescent="0.2">
      <c r="A19086">
        <v>316295</v>
      </c>
      <c r="B19086" t="s">
        <v>2611</v>
      </c>
      <c r="C19086" t="s">
        <v>98</v>
      </c>
      <c r="D19086">
        <v>2014</v>
      </c>
      <c r="E19086" t="s">
        <v>2612</v>
      </c>
      <c r="F19086" t="s">
        <v>367</v>
      </c>
      <c r="H19086">
        <v>21905</v>
      </c>
      <c r="I19086">
        <v>12613</v>
      </c>
      <c r="J19086">
        <v>12613</v>
      </c>
      <c r="K19086">
        <v>12613</v>
      </c>
      <c r="L19086">
        <v>100</v>
      </c>
      <c r="M19086">
        <v>57.58</v>
      </c>
      <c r="N19086">
        <f>COUNTIF(Cod_Mun_Norte!B:B,DADOS_SNIS_Minas!A19086)</f>
        <v>0</v>
      </c>
    </row>
    <row r="19087" spans="1:14" x14ac:dyDescent="0.2">
      <c r="A19087">
        <v>316295</v>
      </c>
      <c r="B19087" t="s">
        <v>2611</v>
      </c>
      <c r="C19087" t="s">
        <v>98</v>
      </c>
      <c r="D19087">
        <v>2013</v>
      </c>
      <c r="E19087" t="s">
        <v>2612</v>
      </c>
      <c r="F19087" t="s">
        <v>367</v>
      </c>
      <c r="H19087">
        <v>21538</v>
      </c>
      <c r="I19087">
        <v>12401</v>
      </c>
      <c r="J19087">
        <v>12401</v>
      </c>
      <c r="K19087">
        <v>12401</v>
      </c>
      <c r="L19087">
        <v>100</v>
      </c>
      <c r="M19087">
        <v>57.58</v>
      </c>
      <c r="N19087">
        <f>COUNTIF(Cod_Mun_Norte!B:B,DADOS_SNIS_Minas!A19087)</f>
        <v>0</v>
      </c>
    </row>
    <row r="19088" spans="1:14" x14ac:dyDescent="0.2">
      <c r="A19088">
        <v>316295</v>
      </c>
      <c r="B19088" t="s">
        <v>2611</v>
      </c>
      <c r="C19088" t="s">
        <v>98</v>
      </c>
      <c r="D19088">
        <v>2012</v>
      </c>
      <c r="E19088" t="s">
        <v>361</v>
      </c>
      <c r="F19088" t="s">
        <v>99</v>
      </c>
      <c r="H19088">
        <v>20524</v>
      </c>
      <c r="I19088">
        <v>11817</v>
      </c>
      <c r="J19088">
        <v>11817</v>
      </c>
      <c r="K19088">
        <v>11817</v>
      </c>
      <c r="L19088">
        <v>100</v>
      </c>
      <c r="M19088">
        <v>57.58</v>
      </c>
      <c r="N19088">
        <f>COUNTIF(Cod_Mun_Norte!B:B,DADOS_SNIS_Minas!A19088)</f>
        <v>0</v>
      </c>
    </row>
    <row r="19089" spans="1:14" x14ac:dyDescent="0.2">
      <c r="A19089">
        <v>316295</v>
      </c>
      <c r="B19089" t="s">
        <v>2611</v>
      </c>
      <c r="C19089" t="s">
        <v>98</v>
      </c>
      <c r="D19089">
        <v>2011</v>
      </c>
      <c r="E19089" t="s">
        <v>361</v>
      </c>
      <c r="F19089" t="s">
        <v>99</v>
      </c>
      <c r="H19089">
        <v>20168</v>
      </c>
      <c r="I19089">
        <v>11612</v>
      </c>
      <c r="J19089">
        <v>11612</v>
      </c>
      <c r="K19089">
        <v>11612</v>
      </c>
      <c r="L19089">
        <v>100</v>
      </c>
      <c r="M19089">
        <v>57.58</v>
      </c>
      <c r="N19089">
        <f>COUNTIF(Cod_Mun_Norte!B:B,DADOS_SNIS_Minas!A19089)</f>
        <v>0</v>
      </c>
    </row>
    <row r="19090" spans="1:14" x14ac:dyDescent="0.2">
      <c r="A19090">
        <v>316295</v>
      </c>
      <c r="B19090" t="s">
        <v>2611</v>
      </c>
      <c r="C19090" t="s">
        <v>98</v>
      </c>
      <c r="D19090">
        <v>2010</v>
      </c>
      <c r="E19090" t="s">
        <v>2612</v>
      </c>
      <c r="F19090" t="s">
        <v>367</v>
      </c>
      <c r="H19090">
        <v>19799</v>
      </c>
      <c r="I19090">
        <v>11400</v>
      </c>
      <c r="J19090">
        <v>11400</v>
      </c>
      <c r="K19090">
        <v>11400</v>
      </c>
      <c r="L19090">
        <v>100</v>
      </c>
      <c r="M19090">
        <v>57.58</v>
      </c>
      <c r="N19090">
        <f>COUNTIF(Cod_Mun_Norte!B:B,DADOS_SNIS_Minas!A19090)</f>
        <v>0</v>
      </c>
    </row>
    <row r="19091" spans="1:14" x14ac:dyDescent="0.2">
      <c r="A19091">
        <v>316295</v>
      </c>
      <c r="B19091" t="s">
        <v>2611</v>
      </c>
      <c r="C19091" t="s">
        <v>98</v>
      </c>
      <c r="D19091">
        <v>2009</v>
      </c>
      <c r="E19091" t="s">
        <v>2612</v>
      </c>
      <c r="F19091" t="s">
        <v>367</v>
      </c>
      <c r="H19091">
        <v>19234</v>
      </c>
      <c r="I19091">
        <v>11120</v>
      </c>
      <c r="J19091">
        <v>21519</v>
      </c>
      <c r="K19091">
        <v>21519</v>
      </c>
      <c r="L19091">
        <v>100</v>
      </c>
      <c r="M19091">
        <v>100</v>
      </c>
      <c r="N19091">
        <f>COUNTIF(Cod_Mun_Norte!B:B,DADOS_SNIS_Minas!A19091)</f>
        <v>0</v>
      </c>
    </row>
    <row r="19092" spans="1:14" x14ac:dyDescent="0.2">
      <c r="A19092">
        <v>316295</v>
      </c>
      <c r="B19092" t="s">
        <v>2611</v>
      </c>
      <c r="C19092" t="s">
        <v>98</v>
      </c>
      <c r="D19092">
        <v>2008</v>
      </c>
      <c r="E19092" t="s">
        <v>361</v>
      </c>
      <c r="F19092" t="s">
        <v>99</v>
      </c>
      <c r="H19092">
        <v>18855</v>
      </c>
      <c r="I19092">
        <v>10901</v>
      </c>
      <c r="J19092">
        <v>19961</v>
      </c>
      <c r="K19092">
        <v>19961</v>
      </c>
      <c r="L19092">
        <v>100</v>
      </c>
      <c r="M19092">
        <v>100</v>
      </c>
      <c r="N19092">
        <f>COUNTIF(Cod_Mun_Norte!B:B,DADOS_SNIS_Minas!A19092)</f>
        <v>0</v>
      </c>
    </row>
    <row r="19093" spans="1:14" x14ac:dyDescent="0.2">
      <c r="A19093">
        <v>316295</v>
      </c>
      <c r="B19093" t="s">
        <v>2611</v>
      </c>
      <c r="C19093" t="s">
        <v>98</v>
      </c>
      <c r="D19093">
        <v>2007</v>
      </c>
      <c r="E19093" t="s">
        <v>361</v>
      </c>
      <c r="F19093" t="s">
        <v>99</v>
      </c>
      <c r="H19093">
        <v>17900</v>
      </c>
      <c r="I19093">
        <v>10349</v>
      </c>
      <c r="J19093">
        <v>19268</v>
      </c>
      <c r="K19093">
        <v>19268</v>
      </c>
      <c r="L19093">
        <v>100</v>
      </c>
      <c r="M19093">
        <v>100</v>
      </c>
      <c r="N19093">
        <f>COUNTIF(Cod_Mun_Norte!B:B,DADOS_SNIS_Minas!A19093)</f>
        <v>0</v>
      </c>
    </row>
    <row r="19094" spans="1:14" x14ac:dyDescent="0.2">
      <c r="A19094">
        <v>316295</v>
      </c>
      <c r="B19094" t="s">
        <v>2611</v>
      </c>
      <c r="C19094" t="s">
        <v>98</v>
      </c>
      <c r="D19094">
        <v>2006</v>
      </c>
      <c r="E19094" t="s">
        <v>361</v>
      </c>
      <c r="F19094" t="s">
        <v>99</v>
      </c>
      <c r="H19094">
        <v>21004</v>
      </c>
      <c r="I19094">
        <v>12468</v>
      </c>
      <c r="J19094">
        <v>18408</v>
      </c>
      <c r="K19094">
        <v>18408</v>
      </c>
      <c r="L19094">
        <v>100</v>
      </c>
      <c r="M19094">
        <v>87.64</v>
      </c>
      <c r="N19094">
        <f>COUNTIF(Cod_Mun_Norte!B:B,DADOS_SNIS_Minas!A19094)</f>
        <v>0</v>
      </c>
    </row>
    <row r="19095" spans="1:14" x14ac:dyDescent="0.2">
      <c r="A19095">
        <v>316295</v>
      </c>
      <c r="B19095" t="s">
        <v>2611</v>
      </c>
      <c r="C19095" t="s">
        <v>98</v>
      </c>
      <c r="D19095">
        <v>2005</v>
      </c>
      <c r="E19095" t="s">
        <v>361</v>
      </c>
      <c r="F19095" t="s">
        <v>99</v>
      </c>
      <c r="H19095">
        <v>20089</v>
      </c>
      <c r="I19095">
        <v>11925</v>
      </c>
      <c r="J19095">
        <v>17613</v>
      </c>
      <c r="K19095">
        <v>17613</v>
      </c>
      <c r="L19095">
        <v>100</v>
      </c>
      <c r="M19095">
        <v>87.67</v>
      </c>
      <c r="N19095">
        <f>COUNTIF(Cod_Mun_Norte!B:B,DADOS_SNIS_Minas!A19095)</f>
        <v>0</v>
      </c>
    </row>
    <row r="19096" spans="1:14" x14ac:dyDescent="0.2">
      <c r="A19096">
        <v>316295</v>
      </c>
      <c r="B19096" t="s">
        <v>2611</v>
      </c>
      <c r="C19096" t="s">
        <v>98</v>
      </c>
      <c r="D19096">
        <v>2004</v>
      </c>
      <c r="E19096" t="s">
        <v>361</v>
      </c>
      <c r="F19096" t="s">
        <v>99</v>
      </c>
      <c r="H19096">
        <v>19168</v>
      </c>
      <c r="I19096">
        <v>11378</v>
      </c>
      <c r="J19096">
        <v>17264</v>
      </c>
      <c r="K19096">
        <v>17264</v>
      </c>
      <c r="L19096">
        <v>100</v>
      </c>
      <c r="M19096">
        <v>90.07</v>
      </c>
      <c r="N19096">
        <f>COUNTIF(Cod_Mun_Norte!B:B,DADOS_SNIS_Minas!A19096)</f>
        <v>0</v>
      </c>
    </row>
    <row r="19097" spans="1:14" x14ac:dyDescent="0.2">
      <c r="A19097">
        <v>316295</v>
      </c>
      <c r="B19097" t="s">
        <v>2611</v>
      </c>
      <c r="C19097" t="s">
        <v>98</v>
      </c>
      <c r="D19097">
        <v>2003</v>
      </c>
      <c r="E19097" t="s">
        <v>361</v>
      </c>
      <c r="F19097" t="s">
        <v>99</v>
      </c>
      <c r="H19097">
        <v>17502</v>
      </c>
      <c r="I19097">
        <v>10389</v>
      </c>
      <c r="J19097">
        <v>16622</v>
      </c>
      <c r="K19097">
        <v>16622</v>
      </c>
      <c r="L19097">
        <v>100</v>
      </c>
      <c r="M19097">
        <v>94.97</v>
      </c>
      <c r="N19097">
        <f>COUNTIF(Cod_Mun_Norte!B:B,DADOS_SNIS_Minas!A19097)</f>
        <v>0</v>
      </c>
    </row>
    <row r="19098" spans="1:14" x14ac:dyDescent="0.2">
      <c r="A19098">
        <v>316295</v>
      </c>
      <c r="B19098" t="s">
        <v>2611</v>
      </c>
      <c r="C19098" t="s">
        <v>98</v>
      </c>
      <c r="D19098">
        <v>2002</v>
      </c>
      <c r="E19098" t="s">
        <v>361</v>
      </c>
      <c r="F19098" t="s">
        <v>99</v>
      </c>
      <c r="H19098">
        <v>16709</v>
      </c>
      <c r="I19098">
        <v>9918</v>
      </c>
      <c r="J19098">
        <v>16204</v>
      </c>
      <c r="K19098">
        <v>16204</v>
      </c>
      <c r="L19098">
        <v>100</v>
      </c>
      <c r="M19098">
        <v>96.98</v>
      </c>
      <c r="N19098">
        <f>COUNTIF(Cod_Mun_Norte!B:B,DADOS_SNIS_Minas!A19098)</f>
        <v>0</v>
      </c>
    </row>
    <row r="19099" spans="1:14" x14ac:dyDescent="0.2">
      <c r="A19099">
        <v>316295</v>
      </c>
      <c r="B19099" t="s">
        <v>2611</v>
      </c>
      <c r="C19099" t="s">
        <v>98</v>
      </c>
      <c r="D19099">
        <v>2001</v>
      </c>
      <c r="E19099" t="s">
        <v>361</v>
      </c>
      <c r="F19099" t="s">
        <v>99</v>
      </c>
      <c r="H19099">
        <v>16011</v>
      </c>
      <c r="I19099">
        <v>9504</v>
      </c>
      <c r="J19099">
        <v>15496</v>
      </c>
      <c r="K19099">
        <v>15496</v>
      </c>
      <c r="L19099">
        <v>100</v>
      </c>
      <c r="M19099">
        <v>96.78</v>
      </c>
      <c r="N19099">
        <f>COUNTIF(Cod_Mun_Norte!B:B,DADOS_SNIS_Minas!A19099)</f>
        <v>0</v>
      </c>
    </row>
    <row r="19100" spans="1:14" x14ac:dyDescent="0.2">
      <c r="A19100">
        <v>316295</v>
      </c>
      <c r="B19100" t="s">
        <v>2611</v>
      </c>
      <c r="C19100" t="s">
        <v>98</v>
      </c>
      <c r="D19100">
        <v>2000</v>
      </c>
      <c r="E19100" t="s">
        <v>361</v>
      </c>
      <c r="F19100" t="s">
        <v>99</v>
      </c>
      <c r="H19100">
        <v>15000</v>
      </c>
      <c r="I19100">
        <v>8904</v>
      </c>
      <c r="J19100">
        <v>14505</v>
      </c>
      <c r="L19100">
        <v>100</v>
      </c>
      <c r="N19100">
        <f>COUNTIF(Cod_Mun_Norte!B:B,DADOS_SNIS_Minas!A19100)</f>
        <v>0</v>
      </c>
    </row>
    <row r="19101" spans="1:14" x14ac:dyDescent="0.2">
      <c r="A19101">
        <v>316295</v>
      </c>
      <c r="B19101" t="s">
        <v>2611</v>
      </c>
      <c r="C19101" t="s">
        <v>98</v>
      </c>
      <c r="D19101">
        <v>1999</v>
      </c>
      <c r="E19101" t="s">
        <v>361</v>
      </c>
      <c r="F19101" t="s">
        <v>99</v>
      </c>
      <c r="H19101">
        <v>13192</v>
      </c>
      <c r="I19101">
        <v>8411</v>
      </c>
      <c r="J19101">
        <v>13431</v>
      </c>
      <c r="L19101">
        <v>100</v>
      </c>
      <c r="N19101">
        <f>COUNTIF(Cod_Mun_Norte!B:B,DADOS_SNIS_Minas!A19101)</f>
        <v>0</v>
      </c>
    </row>
    <row r="19102" spans="1:14" x14ac:dyDescent="0.2">
      <c r="A19102">
        <v>316295</v>
      </c>
      <c r="B19102" t="s">
        <v>2611</v>
      </c>
      <c r="C19102" t="s">
        <v>98</v>
      </c>
      <c r="D19102">
        <v>1998</v>
      </c>
      <c r="E19102" t="s">
        <v>361</v>
      </c>
      <c r="F19102" t="s">
        <v>99</v>
      </c>
      <c r="H19102">
        <v>12881</v>
      </c>
      <c r="I19102">
        <v>8213</v>
      </c>
      <c r="J19102">
        <v>12440</v>
      </c>
      <c r="L19102">
        <v>151.5</v>
      </c>
      <c r="N19102">
        <f>COUNTIF(Cod_Mun_Norte!B:B,DADOS_SNIS_Minas!A19102)</f>
        <v>0</v>
      </c>
    </row>
    <row r="19103" spans="1:14" x14ac:dyDescent="0.2">
      <c r="A19103">
        <v>316295</v>
      </c>
      <c r="B19103" t="s">
        <v>2611</v>
      </c>
      <c r="C19103" t="s">
        <v>98</v>
      </c>
      <c r="D19103">
        <v>1997</v>
      </c>
      <c r="E19103" t="s">
        <v>361</v>
      </c>
      <c r="F19103" t="s">
        <v>99</v>
      </c>
      <c r="H19103">
        <v>12570</v>
      </c>
      <c r="I19103">
        <v>8014</v>
      </c>
      <c r="J19103">
        <v>11874</v>
      </c>
      <c r="L19103">
        <v>148.19999999999999</v>
      </c>
      <c r="N19103">
        <f>COUNTIF(Cod_Mun_Norte!B:B,DADOS_SNIS_Minas!A19103)</f>
        <v>0</v>
      </c>
    </row>
    <row r="19104" spans="1:14" x14ac:dyDescent="0.2">
      <c r="A19104">
        <v>316295</v>
      </c>
      <c r="B19104" t="s">
        <v>2611</v>
      </c>
      <c r="C19104" t="s">
        <v>98</v>
      </c>
      <c r="D19104">
        <v>1996</v>
      </c>
      <c r="E19104" t="s">
        <v>361</v>
      </c>
      <c r="F19104" t="s">
        <v>99</v>
      </c>
      <c r="H19104">
        <v>12201</v>
      </c>
      <c r="I19104">
        <v>7779</v>
      </c>
      <c r="J19104">
        <v>10618</v>
      </c>
      <c r="L19104">
        <v>136.5</v>
      </c>
      <c r="N19104">
        <f>COUNTIF(Cod_Mun_Norte!B:B,DADOS_SNIS_Minas!A19104)</f>
        <v>0</v>
      </c>
    </row>
    <row r="19105" spans="1:14" x14ac:dyDescent="0.2">
      <c r="A19105">
        <v>316295</v>
      </c>
      <c r="B19105" t="s">
        <v>2611</v>
      </c>
      <c r="C19105" t="s">
        <v>98</v>
      </c>
      <c r="D19105">
        <v>1995</v>
      </c>
      <c r="H19105">
        <v>7396</v>
      </c>
      <c r="I19105">
        <v>4715</v>
      </c>
      <c r="N19105">
        <f>COUNTIF(Cod_Mun_Norte!B:B,DADOS_SNIS_Minas!A19105)</f>
        <v>0</v>
      </c>
    </row>
    <row r="19106" spans="1:14" x14ac:dyDescent="0.2">
      <c r="A19106">
        <v>316300</v>
      </c>
      <c r="B19106" t="s">
        <v>2613</v>
      </c>
      <c r="C19106" t="s">
        <v>98</v>
      </c>
      <c r="D19106">
        <v>2020</v>
      </c>
      <c r="E19106" t="s">
        <v>2614</v>
      </c>
      <c r="F19106" t="s">
        <v>357</v>
      </c>
      <c r="G19106" t="s">
        <v>383</v>
      </c>
      <c r="H19106">
        <v>4280</v>
      </c>
      <c r="I19106">
        <v>3093</v>
      </c>
      <c r="J19106">
        <v>2553</v>
      </c>
      <c r="K19106">
        <v>2553</v>
      </c>
      <c r="L19106">
        <v>82.5</v>
      </c>
      <c r="M19106">
        <v>59.65</v>
      </c>
      <c r="N19106">
        <f>COUNTIF(Cod_Mun_Norte!B:B,DADOS_SNIS_Minas!A19106)</f>
        <v>0</v>
      </c>
    </row>
    <row r="19107" spans="1:14" x14ac:dyDescent="0.2">
      <c r="A19107">
        <v>316300</v>
      </c>
      <c r="B19107" t="s">
        <v>2613</v>
      </c>
      <c r="C19107" t="s">
        <v>98</v>
      </c>
      <c r="D19107">
        <v>2019</v>
      </c>
      <c r="E19107" t="s">
        <v>2614</v>
      </c>
      <c r="F19107" t="s">
        <v>357</v>
      </c>
      <c r="G19107" t="s">
        <v>383</v>
      </c>
      <c r="H19107">
        <v>4268</v>
      </c>
      <c r="I19107">
        <v>3084</v>
      </c>
      <c r="J19107">
        <v>2449</v>
      </c>
      <c r="K19107">
        <v>2449</v>
      </c>
      <c r="L19107">
        <v>79.400000000000006</v>
      </c>
      <c r="M19107">
        <v>57.38</v>
      </c>
      <c r="N19107">
        <f>COUNTIF(Cod_Mun_Norte!B:B,DADOS_SNIS_Minas!A19107)</f>
        <v>0</v>
      </c>
    </row>
    <row r="19108" spans="1:14" x14ac:dyDescent="0.2">
      <c r="A19108">
        <v>316300</v>
      </c>
      <c r="B19108" t="s">
        <v>2613</v>
      </c>
      <c r="C19108" t="s">
        <v>98</v>
      </c>
      <c r="D19108">
        <v>2018</v>
      </c>
      <c r="E19108" t="s">
        <v>2615</v>
      </c>
      <c r="F19108" t="s">
        <v>357</v>
      </c>
      <c r="H19108">
        <v>4255</v>
      </c>
      <c r="I19108">
        <v>3075</v>
      </c>
      <c r="J19108">
        <v>2466</v>
      </c>
      <c r="K19108">
        <v>2466</v>
      </c>
      <c r="L19108">
        <v>80.2</v>
      </c>
      <c r="M19108">
        <v>57.96</v>
      </c>
      <c r="N19108">
        <f>COUNTIF(Cod_Mun_Norte!B:B,DADOS_SNIS_Minas!A19108)</f>
        <v>0</v>
      </c>
    </row>
    <row r="19109" spans="1:14" x14ac:dyDescent="0.2">
      <c r="A19109">
        <v>316300</v>
      </c>
      <c r="B19109" t="s">
        <v>2613</v>
      </c>
      <c r="C19109" t="s">
        <v>98</v>
      </c>
      <c r="D19109">
        <v>2017</v>
      </c>
      <c r="E19109" t="s">
        <v>2615</v>
      </c>
      <c r="F19109" t="s">
        <v>357</v>
      </c>
      <c r="H19109">
        <v>4303</v>
      </c>
      <c r="I19109">
        <v>3110</v>
      </c>
      <c r="J19109">
        <v>2534</v>
      </c>
      <c r="K19109">
        <v>2534</v>
      </c>
      <c r="L19109">
        <v>81.5</v>
      </c>
      <c r="M19109">
        <v>58.89</v>
      </c>
      <c r="N19109">
        <f>COUNTIF(Cod_Mun_Norte!B:B,DADOS_SNIS_Minas!A19109)</f>
        <v>0</v>
      </c>
    </row>
    <row r="19110" spans="1:14" x14ac:dyDescent="0.2">
      <c r="A19110">
        <v>316300</v>
      </c>
      <c r="B19110" t="s">
        <v>2613</v>
      </c>
      <c r="C19110" t="s">
        <v>98</v>
      </c>
      <c r="D19110">
        <v>2016</v>
      </c>
      <c r="E19110" t="s">
        <v>2615</v>
      </c>
      <c r="F19110" t="s">
        <v>359</v>
      </c>
      <c r="H19110">
        <v>4289</v>
      </c>
      <c r="I19110">
        <v>3100</v>
      </c>
      <c r="J19110">
        <v>2536</v>
      </c>
      <c r="K19110">
        <v>2536</v>
      </c>
      <c r="L19110">
        <v>81.8</v>
      </c>
      <c r="M19110">
        <v>59.13</v>
      </c>
      <c r="N19110">
        <f>COUNTIF(Cod_Mun_Norte!B:B,DADOS_SNIS_Minas!A19110)</f>
        <v>0</v>
      </c>
    </row>
    <row r="19111" spans="1:14" x14ac:dyDescent="0.2">
      <c r="A19111">
        <v>316300</v>
      </c>
      <c r="B19111" t="s">
        <v>2613</v>
      </c>
      <c r="C19111" t="s">
        <v>98</v>
      </c>
      <c r="D19111">
        <v>2015</v>
      </c>
      <c r="E19111" t="s">
        <v>2616</v>
      </c>
      <c r="F19111" t="s">
        <v>364</v>
      </c>
      <c r="H19111">
        <v>4274</v>
      </c>
      <c r="I19111">
        <v>3089</v>
      </c>
      <c r="J19111">
        <v>2516</v>
      </c>
      <c r="K19111">
        <v>2516</v>
      </c>
      <c r="L19111">
        <v>81.5</v>
      </c>
      <c r="M19111">
        <v>58.87</v>
      </c>
      <c r="N19111">
        <f>COUNTIF(Cod_Mun_Norte!B:B,DADOS_SNIS_Minas!A19111)</f>
        <v>0</v>
      </c>
    </row>
    <row r="19112" spans="1:14" x14ac:dyDescent="0.2">
      <c r="A19112">
        <v>316300</v>
      </c>
      <c r="B19112" t="s">
        <v>2613</v>
      </c>
      <c r="C19112" t="s">
        <v>98</v>
      </c>
      <c r="D19112">
        <v>2014</v>
      </c>
      <c r="E19112" t="s">
        <v>2616</v>
      </c>
      <c r="F19112" t="s">
        <v>364</v>
      </c>
      <c r="H19112">
        <v>4258</v>
      </c>
      <c r="I19112">
        <v>3077</v>
      </c>
      <c r="J19112">
        <v>3077</v>
      </c>
      <c r="K19112">
        <v>3077</v>
      </c>
      <c r="L19112">
        <v>100</v>
      </c>
      <c r="M19112">
        <v>72.260000000000005</v>
      </c>
      <c r="N19112">
        <f>COUNTIF(Cod_Mun_Norte!B:B,DADOS_SNIS_Minas!A19112)</f>
        <v>0</v>
      </c>
    </row>
    <row r="19113" spans="1:14" x14ac:dyDescent="0.2">
      <c r="A19113">
        <v>316300</v>
      </c>
      <c r="B19113" t="s">
        <v>2613</v>
      </c>
      <c r="C19113" t="s">
        <v>98</v>
      </c>
      <c r="D19113">
        <v>2013</v>
      </c>
      <c r="E19113" t="s">
        <v>361</v>
      </c>
      <c r="F19113" t="s">
        <v>362</v>
      </c>
      <c r="H19113">
        <v>4241</v>
      </c>
      <c r="I19113">
        <v>3065</v>
      </c>
      <c r="J19113">
        <v>3065</v>
      </c>
      <c r="K19113">
        <v>3065</v>
      </c>
      <c r="L19113">
        <v>100</v>
      </c>
      <c r="M19113">
        <v>72.27</v>
      </c>
      <c r="N19113">
        <f>COUNTIF(Cod_Mun_Norte!B:B,DADOS_SNIS_Minas!A19113)</f>
        <v>0</v>
      </c>
    </row>
    <row r="19114" spans="1:14" x14ac:dyDescent="0.2">
      <c r="A19114">
        <v>316300</v>
      </c>
      <c r="B19114" t="s">
        <v>2613</v>
      </c>
      <c r="C19114" t="s">
        <v>98</v>
      </c>
      <c r="D19114">
        <v>2012</v>
      </c>
      <c r="E19114" t="s">
        <v>361</v>
      </c>
      <c r="F19114" t="s">
        <v>362</v>
      </c>
      <c r="H19114">
        <v>4103</v>
      </c>
      <c r="I19114">
        <v>2965</v>
      </c>
      <c r="J19114">
        <v>2965</v>
      </c>
      <c r="K19114">
        <v>2965</v>
      </c>
      <c r="L19114">
        <v>100</v>
      </c>
      <c r="M19114">
        <v>72.260000000000005</v>
      </c>
      <c r="N19114">
        <f>COUNTIF(Cod_Mun_Norte!B:B,DADOS_SNIS_Minas!A19114)</f>
        <v>0</v>
      </c>
    </row>
    <row r="19115" spans="1:14" x14ac:dyDescent="0.2">
      <c r="A19115">
        <v>316300</v>
      </c>
      <c r="B19115" t="s">
        <v>2613</v>
      </c>
      <c r="C19115" t="s">
        <v>98</v>
      </c>
      <c r="D19115">
        <v>2011</v>
      </c>
      <c r="E19115" t="s">
        <v>361</v>
      </c>
      <c r="F19115" t="s">
        <v>362</v>
      </c>
      <c r="H19115">
        <v>4089</v>
      </c>
      <c r="I19115">
        <v>2955</v>
      </c>
      <c r="J19115">
        <v>2955</v>
      </c>
      <c r="K19115">
        <v>2955</v>
      </c>
      <c r="L19115">
        <v>100</v>
      </c>
      <c r="M19115">
        <v>72.27</v>
      </c>
      <c r="N19115">
        <f>COUNTIF(Cod_Mun_Norte!B:B,DADOS_SNIS_Minas!A19115)</f>
        <v>0</v>
      </c>
    </row>
    <row r="19116" spans="1:14" x14ac:dyDescent="0.2">
      <c r="A19116">
        <v>316300</v>
      </c>
      <c r="B19116" t="s">
        <v>2613</v>
      </c>
      <c r="C19116" t="s">
        <v>98</v>
      </c>
      <c r="D19116">
        <v>2010</v>
      </c>
      <c r="E19116" t="s">
        <v>361</v>
      </c>
      <c r="F19116" t="s">
        <v>362</v>
      </c>
      <c r="H19116">
        <v>4075</v>
      </c>
      <c r="I19116">
        <v>2945</v>
      </c>
      <c r="J19116">
        <v>2945</v>
      </c>
      <c r="K19116">
        <v>2945</v>
      </c>
      <c r="L19116">
        <v>100</v>
      </c>
      <c r="M19116">
        <v>72.27</v>
      </c>
      <c r="N19116">
        <f>COUNTIF(Cod_Mun_Norte!B:B,DADOS_SNIS_Minas!A19116)</f>
        <v>0</v>
      </c>
    </row>
    <row r="19117" spans="1:14" x14ac:dyDescent="0.2">
      <c r="A19117">
        <v>316300</v>
      </c>
      <c r="B19117" t="s">
        <v>2613</v>
      </c>
      <c r="C19117" t="s">
        <v>98</v>
      </c>
      <c r="D19117">
        <v>2009</v>
      </c>
      <c r="E19117" t="s">
        <v>361</v>
      </c>
      <c r="F19117" t="s">
        <v>362</v>
      </c>
      <c r="H19117">
        <v>4069</v>
      </c>
      <c r="I19117">
        <v>2840</v>
      </c>
      <c r="J19117">
        <v>3256</v>
      </c>
      <c r="K19117">
        <v>3256</v>
      </c>
      <c r="L19117">
        <v>100</v>
      </c>
      <c r="M19117">
        <v>80.02</v>
      </c>
      <c r="N19117">
        <f>COUNTIF(Cod_Mun_Norte!B:B,DADOS_SNIS_Minas!A19117)</f>
        <v>0</v>
      </c>
    </row>
    <row r="19118" spans="1:14" x14ac:dyDescent="0.2">
      <c r="A19118">
        <v>316300</v>
      </c>
      <c r="B19118" t="s">
        <v>2613</v>
      </c>
      <c r="C19118" t="s">
        <v>98</v>
      </c>
      <c r="D19118">
        <v>2008</v>
      </c>
      <c r="E19118" t="s">
        <v>361</v>
      </c>
      <c r="F19118" t="s">
        <v>362</v>
      </c>
      <c r="H19118">
        <v>4056</v>
      </c>
      <c r="I19118">
        <v>2831</v>
      </c>
      <c r="J19118">
        <v>3108</v>
      </c>
      <c r="K19118">
        <v>3108</v>
      </c>
      <c r="L19118">
        <v>100</v>
      </c>
      <c r="M19118">
        <v>76.63</v>
      </c>
      <c r="N19118">
        <f>COUNTIF(Cod_Mun_Norte!B:B,DADOS_SNIS_Minas!A19118)</f>
        <v>0</v>
      </c>
    </row>
    <row r="19119" spans="1:14" x14ac:dyDescent="0.2">
      <c r="A19119">
        <v>316300</v>
      </c>
      <c r="B19119" t="s">
        <v>2613</v>
      </c>
      <c r="C19119" t="s">
        <v>98</v>
      </c>
      <c r="D19119">
        <v>2007</v>
      </c>
      <c r="E19119" t="s">
        <v>361</v>
      </c>
      <c r="F19119" t="s">
        <v>362</v>
      </c>
      <c r="H19119">
        <v>3929</v>
      </c>
      <c r="I19119">
        <v>2742</v>
      </c>
      <c r="J19119">
        <v>2951</v>
      </c>
      <c r="K19119">
        <v>2951</v>
      </c>
      <c r="L19119">
        <v>100</v>
      </c>
      <c r="M19119">
        <v>75.11</v>
      </c>
      <c r="N19119">
        <f>COUNTIF(Cod_Mun_Norte!B:B,DADOS_SNIS_Minas!A19119)</f>
        <v>0</v>
      </c>
    </row>
    <row r="19120" spans="1:14" x14ac:dyDescent="0.2">
      <c r="A19120">
        <v>316300</v>
      </c>
      <c r="B19120" t="s">
        <v>2613</v>
      </c>
      <c r="C19120" t="s">
        <v>98</v>
      </c>
      <c r="D19120">
        <v>2006</v>
      </c>
      <c r="E19120" t="s">
        <v>361</v>
      </c>
      <c r="F19120" t="s">
        <v>362</v>
      </c>
      <c r="H19120">
        <v>4037</v>
      </c>
      <c r="I19120">
        <v>2791</v>
      </c>
      <c r="J19120">
        <v>2919</v>
      </c>
      <c r="K19120">
        <v>2919</v>
      </c>
      <c r="L19120">
        <v>100</v>
      </c>
      <c r="M19120">
        <v>72.31</v>
      </c>
      <c r="N19120">
        <f>COUNTIF(Cod_Mun_Norte!B:B,DADOS_SNIS_Minas!A19120)</f>
        <v>0</v>
      </c>
    </row>
    <row r="19121" spans="1:14" x14ac:dyDescent="0.2">
      <c r="A19121">
        <v>316300</v>
      </c>
      <c r="B19121" t="s">
        <v>2613</v>
      </c>
      <c r="C19121" t="s">
        <v>98</v>
      </c>
      <c r="D19121">
        <v>2005</v>
      </c>
      <c r="E19121" t="s">
        <v>361</v>
      </c>
      <c r="F19121" t="s">
        <v>362</v>
      </c>
      <c r="H19121">
        <v>4015</v>
      </c>
      <c r="I19121">
        <v>2776</v>
      </c>
      <c r="J19121">
        <v>2891</v>
      </c>
      <c r="K19121">
        <v>2891</v>
      </c>
      <c r="L19121">
        <v>100</v>
      </c>
      <c r="M19121">
        <v>72</v>
      </c>
      <c r="N19121">
        <f>COUNTIF(Cod_Mun_Norte!B:B,DADOS_SNIS_Minas!A19121)</f>
        <v>0</v>
      </c>
    </row>
    <row r="19122" spans="1:14" x14ac:dyDescent="0.2">
      <c r="A19122">
        <v>316300</v>
      </c>
      <c r="B19122" t="s">
        <v>2613</v>
      </c>
      <c r="C19122" t="s">
        <v>98</v>
      </c>
      <c r="D19122">
        <v>2004</v>
      </c>
      <c r="E19122" t="s">
        <v>361</v>
      </c>
      <c r="F19122" t="s">
        <v>362</v>
      </c>
      <c r="H19122">
        <v>3993</v>
      </c>
      <c r="I19122">
        <v>2760</v>
      </c>
      <c r="J19122">
        <v>2867</v>
      </c>
      <c r="K19122">
        <v>2867</v>
      </c>
      <c r="L19122">
        <v>100</v>
      </c>
      <c r="M19122">
        <v>71.8</v>
      </c>
      <c r="N19122">
        <f>COUNTIF(Cod_Mun_Norte!B:B,DADOS_SNIS_Minas!A19122)</f>
        <v>0</v>
      </c>
    </row>
    <row r="19123" spans="1:14" x14ac:dyDescent="0.2">
      <c r="A19123">
        <v>316300</v>
      </c>
      <c r="B19123" t="s">
        <v>2613</v>
      </c>
      <c r="C19123" t="s">
        <v>98</v>
      </c>
      <c r="D19123">
        <v>2003</v>
      </c>
      <c r="E19123" t="s">
        <v>361</v>
      </c>
      <c r="F19123" t="s">
        <v>362</v>
      </c>
      <c r="H19123">
        <v>3953</v>
      </c>
      <c r="I19123">
        <v>2733</v>
      </c>
      <c r="J19123">
        <v>2763</v>
      </c>
      <c r="K19123">
        <v>2763</v>
      </c>
      <c r="L19123">
        <v>100</v>
      </c>
      <c r="M19123">
        <v>69.900000000000006</v>
      </c>
      <c r="N19123">
        <f>COUNTIF(Cod_Mun_Norte!B:B,DADOS_SNIS_Minas!A19123)</f>
        <v>0</v>
      </c>
    </row>
    <row r="19124" spans="1:14" x14ac:dyDescent="0.2">
      <c r="A19124">
        <v>316300</v>
      </c>
      <c r="B19124" t="s">
        <v>2613</v>
      </c>
      <c r="C19124" t="s">
        <v>98</v>
      </c>
      <c r="D19124">
        <v>2002</v>
      </c>
      <c r="E19124" t="s">
        <v>361</v>
      </c>
      <c r="F19124" t="s">
        <v>362</v>
      </c>
      <c r="H19124">
        <v>3935</v>
      </c>
      <c r="I19124">
        <v>2720</v>
      </c>
      <c r="J19124">
        <v>2751</v>
      </c>
      <c r="K19124">
        <v>2751</v>
      </c>
      <c r="L19124">
        <v>100</v>
      </c>
      <c r="M19124">
        <v>69.91</v>
      </c>
      <c r="N19124">
        <f>COUNTIF(Cod_Mun_Norte!B:B,DADOS_SNIS_Minas!A19124)</f>
        <v>0</v>
      </c>
    </row>
    <row r="19125" spans="1:14" x14ac:dyDescent="0.2">
      <c r="A19125">
        <v>316300</v>
      </c>
      <c r="B19125" t="s">
        <v>2613</v>
      </c>
      <c r="C19125" t="s">
        <v>98</v>
      </c>
      <c r="D19125">
        <v>2001</v>
      </c>
      <c r="E19125" t="s">
        <v>361</v>
      </c>
      <c r="F19125" t="s">
        <v>362</v>
      </c>
      <c r="H19125">
        <v>3902</v>
      </c>
      <c r="I19125">
        <v>2698</v>
      </c>
      <c r="J19125">
        <v>2683</v>
      </c>
      <c r="K19125">
        <v>2683</v>
      </c>
      <c r="L19125">
        <v>99.4</v>
      </c>
      <c r="M19125">
        <v>68.760000000000005</v>
      </c>
      <c r="N19125">
        <f>COUNTIF(Cod_Mun_Norte!B:B,DADOS_SNIS_Minas!A19125)</f>
        <v>0</v>
      </c>
    </row>
    <row r="19126" spans="1:14" x14ac:dyDescent="0.2">
      <c r="A19126">
        <v>316300</v>
      </c>
      <c r="B19126" t="s">
        <v>2613</v>
      </c>
      <c r="C19126" t="s">
        <v>98</v>
      </c>
      <c r="D19126">
        <v>2000</v>
      </c>
      <c r="E19126" t="s">
        <v>361</v>
      </c>
      <c r="F19126" t="s">
        <v>362</v>
      </c>
      <c r="H19126">
        <v>3894</v>
      </c>
      <c r="I19126">
        <v>2692</v>
      </c>
      <c r="N19126">
        <f>COUNTIF(Cod_Mun_Norte!B:B,DADOS_SNIS_Minas!A19126)</f>
        <v>0</v>
      </c>
    </row>
    <row r="19127" spans="1:14" x14ac:dyDescent="0.2">
      <c r="A19127">
        <v>316300</v>
      </c>
      <c r="B19127" t="s">
        <v>2613</v>
      </c>
      <c r="C19127" t="s">
        <v>98</v>
      </c>
      <c r="D19127">
        <v>1999</v>
      </c>
      <c r="E19127" t="s">
        <v>361</v>
      </c>
      <c r="F19127" t="s">
        <v>362</v>
      </c>
      <c r="H19127">
        <v>3650</v>
      </c>
      <c r="I19127">
        <v>2512</v>
      </c>
      <c r="N19127">
        <f>COUNTIF(Cod_Mun_Norte!B:B,DADOS_SNIS_Minas!A19127)</f>
        <v>0</v>
      </c>
    </row>
    <row r="19128" spans="1:14" x14ac:dyDescent="0.2">
      <c r="A19128">
        <v>316300</v>
      </c>
      <c r="B19128" t="s">
        <v>2613</v>
      </c>
      <c r="C19128" t="s">
        <v>98</v>
      </c>
      <c r="D19128">
        <v>1998</v>
      </c>
      <c r="E19128" t="s">
        <v>361</v>
      </c>
      <c r="F19128" t="s">
        <v>362</v>
      </c>
      <c r="H19128">
        <v>3660</v>
      </c>
      <c r="I19128">
        <v>2519</v>
      </c>
      <c r="N19128">
        <f>COUNTIF(Cod_Mun_Norte!B:B,DADOS_SNIS_Minas!A19128)</f>
        <v>0</v>
      </c>
    </row>
    <row r="19129" spans="1:14" x14ac:dyDescent="0.2">
      <c r="A19129">
        <v>316300</v>
      </c>
      <c r="B19129" t="s">
        <v>2613</v>
      </c>
      <c r="C19129" t="s">
        <v>98</v>
      </c>
      <c r="D19129">
        <v>1997</v>
      </c>
      <c r="H19129">
        <v>3669</v>
      </c>
      <c r="I19129">
        <v>2525</v>
      </c>
      <c r="N19129">
        <f>COUNTIF(Cod_Mun_Norte!B:B,DADOS_SNIS_Minas!A19129)</f>
        <v>0</v>
      </c>
    </row>
    <row r="19130" spans="1:14" x14ac:dyDescent="0.2">
      <c r="A19130">
        <v>316300</v>
      </c>
      <c r="B19130" t="s">
        <v>2613</v>
      </c>
      <c r="C19130" t="s">
        <v>98</v>
      </c>
      <c r="D19130">
        <v>1996</v>
      </c>
      <c r="H19130">
        <v>3681</v>
      </c>
      <c r="I19130">
        <v>2533</v>
      </c>
      <c r="N19130">
        <f>COUNTIF(Cod_Mun_Norte!B:B,DADOS_SNIS_Minas!A19130)</f>
        <v>0</v>
      </c>
    </row>
    <row r="19131" spans="1:14" x14ac:dyDescent="0.2">
      <c r="A19131">
        <v>316300</v>
      </c>
      <c r="B19131" t="s">
        <v>2613</v>
      </c>
      <c r="C19131" t="s">
        <v>98</v>
      </c>
      <c r="D19131">
        <v>1995</v>
      </c>
      <c r="H19131">
        <v>3519</v>
      </c>
      <c r="I19131">
        <v>2422</v>
      </c>
      <c r="N19131">
        <f>COUNTIF(Cod_Mun_Norte!B:B,DADOS_SNIS_Minas!A19131)</f>
        <v>0</v>
      </c>
    </row>
    <row r="19132" spans="1:14" x14ac:dyDescent="0.2">
      <c r="A19132">
        <v>316310</v>
      </c>
      <c r="B19132" t="s">
        <v>311</v>
      </c>
      <c r="C19132" t="s">
        <v>98</v>
      </c>
      <c r="D19132">
        <v>2020</v>
      </c>
      <c r="E19132" t="s">
        <v>2617</v>
      </c>
      <c r="F19132" t="s">
        <v>99</v>
      </c>
      <c r="G19132" t="s">
        <v>102</v>
      </c>
      <c r="H19132">
        <v>5079</v>
      </c>
      <c r="I19132">
        <v>2870</v>
      </c>
      <c r="J19132">
        <v>5079</v>
      </c>
      <c r="K19132">
        <v>2870</v>
      </c>
      <c r="L19132">
        <v>100</v>
      </c>
      <c r="M19132">
        <v>100</v>
      </c>
      <c r="N19132">
        <f>COUNTIF(Cod_Mun_Norte!B:B,DADOS_SNIS_Minas!A19132)</f>
        <v>0</v>
      </c>
    </row>
    <row r="19133" spans="1:14" x14ac:dyDescent="0.2">
      <c r="A19133">
        <v>316310</v>
      </c>
      <c r="B19133" t="s">
        <v>311</v>
      </c>
      <c r="C19133" t="s">
        <v>98</v>
      </c>
      <c r="D19133">
        <v>2019</v>
      </c>
      <c r="E19133" t="s">
        <v>2618</v>
      </c>
      <c r="F19133" t="s">
        <v>367</v>
      </c>
      <c r="G19133" t="s">
        <v>378</v>
      </c>
      <c r="H19133">
        <v>5004</v>
      </c>
      <c r="I19133">
        <v>2827</v>
      </c>
      <c r="J19133">
        <v>4927</v>
      </c>
      <c r="K19133">
        <v>2784</v>
      </c>
      <c r="L19133">
        <v>98.5</v>
      </c>
      <c r="M19133">
        <v>98.46</v>
      </c>
      <c r="N19133">
        <f>COUNTIF(Cod_Mun_Norte!B:B,DADOS_SNIS_Minas!A19133)</f>
        <v>0</v>
      </c>
    </row>
    <row r="19134" spans="1:14" x14ac:dyDescent="0.2">
      <c r="A19134">
        <v>316310</v>
      </c>
      <c r="B19134" t="s">
        <v>311</v>
      </c>
      <c r="C19134" t="s">
        <v>98</v>
      </c>
      <c r="D19134">
        <v>2018</v>
      </c>
      <c r="E19134" t="s">
        <v>2618</v>
      </c>
      <c r="F19134" t="s">
        <v>367</v>
      </c>
      <c r="H19134">
        <v>4927</v>
      </c>
      <c r="I19134">
        <v>2784</v>
      </c>
      <c r="J19134">
        <v>4927</v>
      </c>
      <c r="K19134">
        <v>2784</v>
      </c>
      <c r="L19134">
        <v>100</v>
      </c>
      <c r="M19134">
        <v>100</v>
      </c>
      <c r="N19134">
        <f>COUNTIF(Cod_Mun_Norte!B:B,DADOS_SNIS_Minas!A19134)</f>
        <v>0</v>
      </c>
    </row>
    <row r="19135" spans="1:14" x14ac:dyDescent="0.2">
      <c r="A19135">
        <v>316310</v>
      </c>
      <c r="B19135" t="s">
        <v>311</v>
      </c>
      <c r="C19135" t="s">
        <v>98</v>
      </c>
      <c r="D19135">
        <v>2017</v>
      </c>
      <c r="E19135" t="s">
        <v>2618</v>
      </c>
      <c r="F19135" t="s">
        <v>367</v>
      </c>
      <c r="H19135">
        <v>4834</v>
      </c>
      <c r="I19135">
        <v>2731</v>
      </c>
      <c r="J19135">
        <v>4834</v>
      </c>
      <c r="K19135">
        <v>2731</v>
      </c>
      <c r="L19135">
        <v>100</v>
      </c>
      <c r="M19135">
        <v>100</v>
      </c>
      <c r="N19135">
        <f>COUNTIF(Cod_Mun_Norte!B:B,DADOS_SNIS_Minas!A19135)</f>
        <v>0</v>
      </c>
    </row>
    <row r="19136" spans="1:14" x14ac:dyDescent="0.2">
      <c r="A19136">
        <v>316310</v>
      </c>
      <c r="B19136" t="s">
        <v>311</v>
      </c>
      <c r="C19136" t="s">
        <v>98</v>
      </c>
      <c r="D19136">
        <v>2016</v>
      </c>
      <c r="E19136" t="s">
        <v>2618</v>
      </c>
      <c r="F19136" t="s">
        <v>367</v>
      </c>
      <c r="H19136">
        <v>4770</v>
      </c>
      <c r="I19136">
        <v>2695</v>
      </c>
      <c r="J19136">
        <v>4630</v>
      </c>
      <c r="K19136">
        <v>2616</v>
      </c>
      <c r="L19136">
        <v>97.1</v>
      </c>
      <c r="M19136">
        <v>97.06</v>
      </c>
      <c r="N19136">
        <f>COUNTIF(Cod_Mun_Norte!B:B,DADOS_SNIS_Minas!A19136)</f>
        <v>0</v>
      </c>
    </row>
    <row r="19137" spans="1:14" x14ac:dyDescent="0.2">
      <c r="A19137">
        <v>316310</v>
      </c>
      <c r="B19137" t="s">
        <v>311</v>
      </c>
      <c r="C19137" t="s">
        <v>98</v>
      </c>
      <c r="D19137">
        <v>2015</v>
      </c>
      <c r="E19137" t="s">
        <v>2618</v>
      </c>
      <c r="F19137" t="s">
        <v>367</v>
      </c>
      <c r="H19137">
        <v>4702</v>
      </c>
      <c r="I19137">
        <v>2657</v>
      </c>
      <c r="J19137">
        <v>4630</v>
      </c>
      <c r="K19137">
        <v>2616</v>
      </c>
      <c r="L19137">
        <v>98.5</v>
      </c>
      <c r="M19137">
        <v>98.47</v>
      </c>
      <c r="N19137">
        <f>COUNTIF(Cod_Mun_Norte!B:B,DADOS_SNIS_Minas!A19137)</f>
        <v>0</v>
      </c>
    </row>
    <row r="19138" spans="1:14" x14ac:dyDescent="0.2">
      <c r="A19138">
        <v>316310</v>
      </c>
      <c r="B19138" t="s">
        <v>311</v>
      </c>
      <c r="C19138" t="s">
        <v>98</v>
      </c>
      <c r="D19138">
        <v>2014</v>
      </c>
      <c r="E19138" t="s">
        <v>2618</v>
      </c>
      <c r="F19138" t="s">
        <v>367</v>
      </c>
      <c r="H19138">
        <v>4630</v>
      </c>
      <c r="I19138">
        <v>2616</v>
      </c>
      <c r="J19138">
        <v>4630</v>
      </c>
      <c r="K19138">
        <v>2616</v>
      </c>
      <c r="L19138">
        <v>100</v>
      </c>
      <c r="M19138">
        <v>100</v>
      </c>
      <c r="N19138">
        <f>COUNTIF(Cod_Mun_Norte!B:B,DADOS_SNIS_Minas!A19138)</f>
        <v>0</v>
      </c>
    </row>
    <row r="19139" spans="1:14" x14ac:dyDescent="0.2">
      <c r="A19139">
        <v>316310</v>
      </c>
      <c r="B19139" t="s">
        <v>311</v>
      </c>
      <c r="C19139" t="s">
        <v>98</v>
      </c>
      <c r="D19139">
        <v>2013</v>
      </c>
      <c r="E19139" t="s">
        <v>2618</v>
      </c>
      <c r="F19139" t="s">
        <v>367</v>
      </c>
      <c r="H19139">
        <v>4556</v>
      </c>
      <c r="I19139">
        <v>2574</v>
      </c>
      <c r="J19139">
        <v>3800</v>
      </c>
      <c r="K19139">
        <v>2574</v>
      </c>
      <c r="L19139">
        <v>100</v>
      </c>
      <c r="M19139">
        <v>83.41</v>
      </c>
      <c r="N19139">
        <f>COUNTIF(Cod_Mun_Norte!B:B,DADOS_SNIS_Minas!A19139)</f>
        <v>0</v>
      </c>
    </row>
    <row r="19140" spans="1:14" x14ac:dyDescent="0.2">
      <c r="A19140">
        <v>316310</v>
      </c>
      <c r="B19140" t="s">
        <v>311</v>
      </c>
      <c r="C19140" t="s">
        <v>98</v>
      </c>
      <c r="D19140">
        <v>2012</v>
      </c>
      <c r="E19140" t="s">
        <v>2617</v>
      </c>
      <c r="F19140" t="s">
        <v>99</v>
      </c>
      <c r="H19140">
        <v>4345</v>
      </c>
      <c r="I19140">
        <v>2455</v>
      </c>
      <c r="J19140">
        <v>3465</v>
      </c>
      <c r="K19140">
        <v>2414</v>
      </c>
      <c r="L19140">
        <v>98.3</v>
      </c>
      <c r="M19140">
        <v>79.75</v>
      </c>
      <c r="N19140">
        <f>COUNTIF(Cod_Mun_Norte!B:B,DADOS_SNIS_Minas!A19140)</f>
        <v>0</v>
      </c>
    </row>
    <row r="19141" spans="1:14" x14ac:dyDescent="0.2">
      <c r="A19141">
        <v>316310</v>
      </c>
      <c r="B19141" t="s">
        <v>311</v>
      </c>
      <c r="C19141" t="s">
        <v>98</v>
      </c>
      <c r="D19141">
        <v>2011</v>
      </c>
      <c r="E19141" t="s">
        <v>2617</v>
      </c>
      <c r="F19141" t="s">
        <v>99</v>
      </c>
      <c r="H19141">
        <v>4273</v>
      </c>
      <c r="I19141">
        <v>2414</v>
      </c>
      <c r="J19141">
        <v>3419</v>
      </c>
      <c r="K19141">
        <v>2414</v>
      </c>
      <c r="L19141">
        <v>100</v>
      </c>
      <c r="M19141">
        <v>80.010000000000005</v>
      </c>
      <c r="N19141">
        <f>COUNTIF(Cod_Mun_Norte!B:B,DADOS_SNIS_Minas!A19141)</f>
        <v>0</v>
      </c>
    </row>
    <row r="19142" spans="1:14" x14ac:dyDescent="0.2">
      <c r="A19142">
        <v>316310</v>
      </c>
      <c r="B19142" t="s">
        <v>311</v>
      </c>
      <c r="C19142" t="s">
        <v>98</v>
      </c>
      <c r="D19142">
        <v>2010</v>
      </c>
      <c r="E19142" t="s">
        <v>2617</v>
      </c>
      <c r="F19142" t="s">
        <v>99</v>
      </c>
      <c r="H19142">
        <v>4198</v>
      </c>
      <c r="I19142">
        <v>2372</v>
      </c>
      <c r="J19142">
        <v>2902</v>
      </c>
      <c r="K19142">
        <v>2271</v>
      </c>
      <c r="L19142">
        <v>95.7</v>
      </c>
      <c r="M19142">
        <v>69.13</v>
      </c>
      <c r="N19142">
        <f>COUNTIF(Cod_Mun_Norte!B:B,DADOS_SNIS_Minas!A19142)</f>
        <v>0</v>
      </c>
    </row>
    <row r="19143" spans="1:14" x14ac:dyDescent="0.2">
      <c r="A19143">
        <v>316310</v>
      </c>
      <c r="B19143" t="s">
        <v>311</v>
      </c>
      <c r="C19143" t="s">
        <v>98</v>
      </c>
      <c r="D19143">
        <v>2009</v>
      </c>
      <c r="E19143" t="s">
        <v>2617</v>
      </c>
      <c r="F19143" t="s">
        <v>362</v>
      </c>
      <c r="H19143">
        <v>4070</v>
      </c>
      <c r="I19143">
        <v>2220</v>
      </c>
      <c r="J19143">
        <v>4070</v>
      </c>
      <c r="K19143">
        <v>2520</v>
      </c>
      <c r="L19143">
        <v>100</v>
      </c>
      <c r="M19143">
        <v>100</v>
      </c>
      <c r="N19143">
        <f>COUNTIF(Cod_Mun_Norte!B:B,DADOS_SNIS_Minas!A19143)</f>
        <v>0</v>
      </c>
    </row>
    <row r="19144" spans="1:14" x14ac:dyDescent="0.2">
      <c r="A19144">
        <v>316310</v>
      </c>
      <c r="B19144" t="s">
        <v>311</v>
      </c>
      <c r="C19144" t="s">
        <v>98</v>
      </c>
      <c r="D19144">
        <v>2008</v>
      </c>
      <c r="E19144" t="s">
        <v>2617</v>
      </c>
      <c r="F19144" t="s">
        <v>362</v>
      </c>
      <c r="H19144">
        <v>3994</v>
      </c>
      <c r="I19144">
        <v>2178</v>
      </c>
      <c r="J19144">
        <v>3587</v>
      </c>
      <c r="K19144">
        <v>2178</v>
      </c>
      <c r="L19144">
        <v>100</v>
      </c>
      <c r="M19144">
        <v>89.81</v>
      </c>
      <c r="N19144">
        <f>COUNTIF(Cod_Mun_Norte!B:B,DADOS_SNIS_Minas!A19144)</f>
        <v>0</v>
      </c>
    </row>
    <row r="19145" spans="1:14" x14ac:dyDescent="0.2">
      <c r="A19145">
        <v>316310</v>
      </c>
      <c r="B19145" t="s">
        <v>311</v>
      </c>
      <c r="C19145" t="s">
        <v>98</v>
      </c>
      <c r="D19145">
        <v>2007</v>
      </c>
      <c r="E19145" t="s">
        <v>2617</v>
      </c>
      <c r="F19145" t="s">
        <v>99</v>
      </c>
      <c r="H19145">
        <v>3797</v>
      </c>
      <c r="I19145">
        <v>2071</v>
      </c>
      <c r="J19145">
        <v>3183</v>
      </c>
      <c r="K19145">
        <v>1788</v>
      </c>
      <c r="L19145">
        <v>86.3</v>
      </c>
      <c r="M19145">
        <v>83.83</v>
      </c>
      <c r="N19145">
        <f>COUNTIF(Cod_Mun_Norte!B:B,DADOS_SNIS_Minas!A19145)</f>
        <v>0</v>
      </c>
    </row>
    <row r="19146" spans="1:14" x14ac:dyDescent="0.2">
      <c r="A19146">
        <v>316310</v>
      </c>
      <c r="B19146" t="s">
        <v>311</v>
      </c>
      <c r="C19146" t="s">
        <v>98</v>
      </c>
      <c r="D19146">
        <v>2006</v>
      </c>
      <c r="E19146" t="s">
        <v>2617</v>
      </c>
      <c r="F19146" t="s">
        <v>99</v>
      </c>
      <c r="H19146">
        <v>3620</v>
      </c>
      <c r="I19146">
        <v>1730</v>
      </c>
      <c r="J19146">
        <v>2984</v>
      </c>
      <c r="K19146">
        <v>1678</v>
      </c>
      <c r="L19146">
        <v>97</v>
      </c>
      <c r="M19146">
        <v>82.43</v>
      </c>
      <c r="N19146">
        <f>COUNTIF(Cod_Mun_Norte!B:B,DADOS_SNIS_Minas!A19146)</f>
        <v>0</v>
      </c>
    </row>
    <row r="19147" spans="1:14" x14ac:dyDescent="0.2">
      <c r="A19147">
        <v>316310</v>
      </c>
      <c r="B19147" t="s">
        <v>311</v>
      </c>
      <c r="C19147" t="s">
        <v>98</v>
      </c>
      <c r="D19147">
        <v>2005</v>
      </c>
      <c r="H19147">
        <v>3560</v>
      </c>
      <c r="I19147">
        <v>1701</v>
      </c>
      <c r="N19147">
        <f>COUNTIF(Cod_Mun_Norte!B:B,DADOS_SNIS_Minas!A19147)</f>
        <v>0</v>
      </c>
    </row>
    <row r="19148" spans="1:14" x14ac:dyDescent="0.2">
      <c r="A19148">
        <v>316310</v>
      </c>
      <c r="B19148" t="s">
        <v>311</v>
      </c>
      <c r="C19148" t="s">
        <v>98</v>
      </c>
      <c r="D19148">
        <v>2004</v>
      </c>
      <c r="H19148">
        <v>3499</v>
      </c>
      <c r="I19148">
        <v>1672</v>
      </c>
      <c r="N19148">
        <f>COUNTIF(Cod_Mun_Norte!B:B,DADOS_SNIS_Minas!A19148)</f>
        <v>0</v>
      </c>
    </row>
    <row r="19149" spans="1:14" x14ac:dyDescent="0.2">
      <c r="A19149">
        <v>316310</v>
      </c>
      <c r="B19149" t="s">
        <v>311</v>
      </c>
      <c r="C19149" t="s">
        <v>98</v>
      </c>
      <c r="D19149">
        <v>2003</v>
      </c>
      <c r="H19149">
        <v>3390</v>
      </c>
      <c r="I19149">
        <v>1620</v>
      </c>
      <c r="N19149">
        <f>COUNTIF(Cod_Mun_Norte!B:B,DADOS_SNIS_Minas!A19149)</f>
        <v>0</v>
      </c>
    </row>
    <row r="19150" spans="1:14" x14ac:dyDescent="0.2">
      <c r="A19150">
        <v>316310</v>
      </c>
      <c r="B19150" t="s">
        <v>311</v>
      </c>
      <c r="C19150" t="s">
        <v>98</v>
      </c>
      <c r="D19150">
        <v>2002</v>
      </c>
      <c r="H19150">
        <v>3338</v>
      </c>
      <c r="I19150">
        <v>1595</v>
      </c>
      <c r="N19150">
        <f>COUNTIF(Cod_Mun_Norte!B:B,DADOS_SNIS_Minas!A19150)</f>
        <v>0</v>
      </c>
    </row>
    <row r="19151" spans="1:14" x14ac:dyDescent="0.2">
      <c r="A19151">
        <v>316310</v>
      </c>
      <c r="B19151" t="s">
        <v>311</v>
      </c>
      <c r="C19151" t="s">
        <v>98</v>
      </c>
      <c r="D19151">
        <v>2001</v>
      </c>
      <c r="H19151">
        <v>3290</v>
      </c>
      <c r="I19151">
        <v>1572</v>
      </c>
      <c r="N19151">
        <f>COUNTIF(Cod_Mun_Norte!B:B,DADOS_SNIS_Minas!A19151)</f>
        <v>0</v>
      </c>
    </row>
    <row r="19152" spans="1:14" x14ac:dyDescent="0.2">
      <c r="A19152">
        <v>316310</v>
      </c>
      <c r="B19152" t="s">
        <v>311</v>
      </c>
      <c r="C19152" t="s">
        <v>98</v>
      </c>
      <c r="D19152">
        <v>2000</v>
      </c>
      <c r="H19152">
        <v>3225</v>
      </c>
      <c r="I19152">
        <v>1541</v>
      </c>
      <c r="N19152">
        <f>COUNTIF(Cod_Mun_Norte!B:B,DADOS_SNIS_Minas!A19152)</f>
        <v>0</v>
      </c>
    </row>
    <row r="19153" spans="1:14" x14ac:dyDescent="0.2">
      <c r="A19153">
        <v>316310</v>
      </c>
      <c r="B19153" t="s">
        <v>311</v>
      </c>
      <c r="C19153" t="s">
        <v>98</v>
      </c>
      <c r="D19153">
        <v>1999</v>
      </c>
      <c r="H19153">
        <v>3160</v>
      </c>
      <c r="I19153">
        <v>1393</v>
      </c>
      <c r="N19153">
        <f>COUNTIF(Cod_Mun_Norte!B:B,DADOS_SNIS_Minas!A19153)</f>
        <v>0</v>
      </c>
    </row>
    <row r="19154" spans="1:14" x14ac:dyDescent="0.2">
      <c r="A19154">
        <v>316310</v>
      </c>
      <c r="B19154" t="s">
        <v>311</v>
      </c>
      <c r="C19154" t="s">
        <v>98</v>
      </c>
      <c r="D19154">
        <v>1998</v>
      </c>
      <c r="H19154">
        <v>3097</v>
      </c>
      <c r="I19154">
        <v>1365</v>
      </c>
      <c r="N19154">
        <f>COUNTIF(Cod_Mun_Norte!B:B,DADOS_SNIS_Minas!A19154)</f>
        <v>0</v>
      </c>
    </row>
    <row r="19155" spans="1:14" x14ac:dyDescent="0.2">
      <c r="A19155">
        <v>316310</v>
      </c>
      <c r="B19155" t="s">
        <v>311</v>
      </c>
      <c r="C19155" t="s">
        <v>98</v>
      </c>
      <c r="D19155">
        <v>1997</v>
      </c>
      <c r="H19155">
        <v>3034</v>
      </c>
      <c r="I19155">
        <v>1338</v>
      </c>
      <c r="N19155">
        <f>COUNTIF(Cod_Mun_Norte!B:B,DADOS_SNIS_Minas!A19155)</f>
        <v>0</v>
      </c>
    </row>
    <row r="19156" spans="1:14" x14ac:dyDescent="0.2">
      <c r="A19156">
        <v>316310</v>
      </c>
      <c r="B19156" t="s">
        <v>311</v>
      </c>
      <c r="C19156" t="s">
        <v>98</v>
      </c>
      <c r="D19156">
        <v>1996</v>
      </c>
      <c r="H19156">
        <v>2960</v>
      </c>
      <c r="I19156">
        <v>1305</v>
      </c>
      <c r="N19156">
        <f>COUNTIF(Cod_Mun_Norte!B:B,DADOS_SNIS_Minas!A19156)</f>
        <v>0</v>
      </c>
    </row>
    <row r="19157" spans="1:14" x14ac:dyDescent="0.2">
      <c r="A19157">
        <v>316310</v>
      </c>
      <c r="B19157" t="s">
        <v>311</v>
      </c>
      <c r="C19157" t="s">
        <v>98</v>
      </c>
      <c r="D19157">
        <v>1995</v>
      </c>
      <c r="H19157">
        <v>2867</v>
      </c>
      <c r="I19157">
        <v>1264</v>
      </c>
      <c r="N19157">
        <f>COUNTIF(Cod_Mun_Norte!B:B,DADOS_SNIS_Minas!A19157)</f>
        <v>0</v>
      </c>
    </row>
    <row r="19158" spans="1:14" x14ac:dyDescent="0.2">
      <c r="A19158">
        <v>316320</v>
      </c>
      <c r="B19158" t="s">
        <v>2619</v>
      </c>
      <c r="C19158" t="s">
        <v>98</v>
      </c>
      <c r="D19158">
        <v>2020</v>
      </c>
      <c r="E19158" t="s">
        <v>2620</v>
      </c>
      <c r="F19158" t="s">
        <v>357</v>
      </c>
      <c r="G19158" t="s">
        <v>383</v>
      </c>
      <c r="H19158">
        <v>4210</v>
      </c>
      <c r="I19158">
        <v>3056</v>
      </c>
      <c r="J19158">
        <v>3069</v>
      </c>
      <c r="K19158">
        <v>3056</v>
      </c>
      <c r="L19158">
        <v>100</v>
      </c>
      <c r="M19158">
        <v>72.900000000000006</v>
      </c>
      <c r="N19158">
        <f>COUNTIF(Cod_Mun_Norte!B:B,DADOS_SNIS_Minas!A19158)</f>
        <v>0</v>
      </c>
    </row>
    <row r="19159" spans="1:14" x14ac:dyDescent="0.2">
      <c r="A19159">
        <v>316320</v>
      </c>
      <c r="B19159" t="s">
        <v>2619</v>
      </c>
      <c r="C19159" t="s">
        <v>98</v>
      </c>
      <c r="D19159">
        <v>2019</v>
      </c>
      <c r="E19159" t="s">
        <v>2621</v>
      </c>
      <c r="F19159" t="s">
        <v>354</v>
      </c>
      <c r="G19159" t="s">
        <v>355</v>
      </c>
      <c r="H19159">
        <v>4196</v>
      </c>
      <c r="I19159">
        <v>3046</v>
      </c>
      <c r="J19159">
        <v>3046</v>
      </c>
      <c r="K19159">
        <v>3046</v>
      </c>
      <c r="L19159">
        <v>100</v>
      </c>
      <c r="M19159">
        <v>72.59</v>
      </c>
      <c r="N19159">
        <f>COUNTIF(Cod_Mun_Norte!B:B,DADOS_SNIS_Minas!A19159)</f>
        <v>0</v>
      </c>
    </row>
    <row r="19160" spans="1:14" x14ac:dyDescent="0.2">
      <c r="A19160">
        <v>316320</v>
      </c>
      <c r="B19160" t="s">
        <v>2619</v>
      </c>
      <c r="C19160" t="s">
        <v>98</v>
      </c>
      <c r="D19160">
        <v>2018</v>
      </c>
      <c r="E19160" t="s">
        <v>361</v>
      </c>
      <c r="F19160" t="s">
        <v>362</v>
      </c>
      <c r="H19160">
        <v>4183</v>
      </c>
      <c r="I19160">
        <v>3037</v>
      </c>
      <c r="J19160">
        <v>3037</v>
      </c>
      <c r="K19160">
        <v>3037</v>
      </c>
      <c r="L19160">
        <v>100</v>
      </c>
      <c r="M19160">
        <v>72.599999999999994</v>
      </c>
      <c r="N19160">
        <f>COUNTIF(Cod_Mun_Norte!B:B,DADOS_SNIS_Minas!A19160)</f>
        <v>0</v>
      </c>
    </row>
    <row r="19161" spans="1:14" x14ac:dyDescent="0.2">
      <c r="A19161">
        <v>316320</v>
      </c>
      <c r="B19161" t="s">
        <v>2619</v>
      </c>
      <c r="C19161" t="s">
        <v>98</v>
      </c>
      <c r="D19161">
        <v>2017</v>
      </c>
      <c r="E19161" t="s">
        <v>361</v>
      </c>
      <c r="F19161" t="s">
        <v>362</v>
      </c>
      <c r="H19161">
        <v>4228</v>
      </c>
      <c r="I19161">
        <v>3069</v>
      </c>
      <c r="J19161">
        <v>3069</v>
      </c>
      <c r="K19161">
        <v>3069</v>
      </c>
      <c r="L19161">
        <v>100</v>
      </c>
      <c r="M19161">
        <v>72.59</v>
      </c>
      <c r="N19161">
        <f>COUNTIF(Cod_Mun_Norte!B:B,DADOS_SNIS_Minas!A19161)</f>
        <v>0</v>
      </c>
    </row>
    <row r="19162" spans="1:14" x14ac:dyDescent="0.2">
      <c r="A19162">
        <v>316320</v>
      </c>
      <c r="B19162" t="s">
        <v>2619</v>
      </c>
      <c r="C19162" t="s">
        <v>98</v>
      </c>
      <c r="D19162">
        <v>2016</v>
      </c>
      <c r="E19162" t="s">
        <v>361</v>
      </c>
      <c r="F19162" t="s">
        <v>362</v>
      </c>
      <c r="H19162">
        <v>4213</v>
      </c>
      <c r="I19162">
        <v>3059</v>
      </c>
      <c r="J19162">
        <v>3059</v>
      </c>
      <c r="K19162">
        <v>3059</v>
      </c>
      <c r="L19162">
        <v>100</v>
      </c>
      <c r="M19162">
        <v>72.61</v>
      </c>
      <c r="N19162">
        <f>COUNTIF(Cod_Mun_Norte!B:B,DADOS_SNIS_Minas!A19162)</f>
        <v>0</v>
      </c>
    </row>
    <row r="19163" spans="1:14" x14ac:dyDescent="0.2">
      <c r="A19163">
        <v>316320</v>
      </c>
      <c r="B19163" t="s">
        <v>2619</v>
      </c>
      <c r="C19163" t="s">
        <v>98</v>
      </c>
      <c r="D19163">
        <v>2015</v>
      </c>
      <c r="E19163" t="s">
        <v>361</v>
      </c>
      <c r="F19163" t="s">
        <v>362</v>
      </c>
      <c r="H19163">
        <v>4197</v>
      </c>
      <c r="I19163">
        <v>3047</v>
      </c>
      <c r="J19163">
        <v>3047</v>
      </c>
      <c r="K19163">
        <v>3047</v>
      </c>
      <c r="L19163">
        <v>100</v>
      </c>
      <c r="M19163">
        <v>72.599999999999994</v>
      </c>
      <c r="N19163">
        <f>COUNTIF(Cod_Mun_Norte!B:B,DADOS_SNIS_Minas!A19163)</f>
        <v>0</v>
      </c>
    </row>
    <row r="19164" spans="1:14" x14ac:dyDescent="0.2">
      <c r="A19164">
        <v>316320</v>
      </c>
      <c r="B19164" t="s">
        <v>2619</v>
      </c>
      <c r="C19164" t="s">
        <v>98</v>
      </c>
      <c r="D19164">
        <v>2014</v>
      </c>
      <c r="E19164" t="s">
        <v>2622</v>
      </c>
      <c r="F19164" t="s">
        <v>359</v>
      </c>
      <c r="H19164">
        <v>4180</v>
      </c>
      <c r="I19164">
        <v>3035</v>
      </c>
      <c r="J19164">
        <v>3035</v>
      </c>
      <c r="K19164">
        <v>3035</v>
      </c>
      <c r="L19164">
        <v>100</v>
      </c>
      <c r="M19164">
        <v>72.61</v>
      </c>
      <c r="N19164">
        <f>COUNTIF(Cod_Mun_Norte!B:B,DADOS_SNIS_Minas!A19164)</f>
        <v>0</v>
      </c>
    </row>
    <row r="19165" spans="1:14" x14ac:dyDescent="0.2">
      <c r="A19165">
        <v>316320</v>
      </c>
      <c r="B19165" t="s">
        <v>2619</v>
      </c>
      <c r="C19165" t="s">
        <v>98</v>
      </c>
      <c r="D19165">
        <v>2013</v>
      </c>
      <c r="E19165" t="s">
        <v>2622</v>
      </c>
      <c r="F19165" t="s">
        <v>359</v>
      </c>
      <c r="H19165">
        <v>4163</v>
      </c>
      <c r="I19165">
        <v>3022</v>
      </c>
      <c r="J19165">
        <v>3022</v>
      </c>
      <c r="K19165">
        <v>3022</v>
      </c>
      <c r="L19165">
        <v>100</v>
      </c>
      <c r="M19165">
        <v>72.59</v>
      </c>
      <c r="N19165">
        <f>COUNTIF(Cod_Mun_Norte!B:B,DADOS_SNIS_Minas!A19165)</f>
        <v>0</v>
      </c>
    </row>
    <row r="19166" spans="1:14" x14ac:dyDescent="0.2">
      <c r="A19166">
        <v>316320</v>
      </c>
      <c r="B19166" t="s">
        <v>2619</v>
      </c>
      <c r="C19166" t="s">
        <v>98</v>
      </c>
      <c r="D19166">
        <v>2012</v>
      </c>
      <c r="E19166" t="s">
        <v>2623</v>
      </c>
      <c r="F19166" t="s">
        <v>360</v>
      </c>
      <c r="H19166">
        <v>4026</v>
      </c>
      <c r="I19166">
        <v>2923</v>
      </c>
      <c r="J19166">
        <v>2923</v>
      </c>
      <c r="K19166">
        <v>2923</v>
      </c>
      <c r="L19166">
        <v>100</v>
      </c>
      <c r="M19166">
        <v>72.599999999999994</v>
      </c>
      <c r="N19166">
        <f>COUNTIF(Cod_Mun_Norte!B:B,DADOS_SNIS_Minas!A19166)</f>
        <v>0</v>
      </c>
    </row>
    <row r="19167" spans="1:14" x14ac:dyDescent="0.2">
      <c r="A19167">
        <v>316320</v>
      </c>
      <c r="B19167" t="s">
        <v>2619</v>
      </c>
      <c r="C19167" t="s">
        <v>98</v>
      </c>
      <c r="D19167">
        <v>2011</v>
      </c>
      <c r="E19167" t="s">
        <v>2623</v>
      </c>
      <c r="F19167" t="s">
        <v>360</v>
      </c>
      <c r="H19167">
        <v>4011</v>
      </c>
      <c r="I19167">
        <v>2912</v>
      </c>
      <c r="J19167">
        <v>2912</v>
      </c>
      <c r="K19167">
        <v>2912</v>
      </c>
      <c r="L19167">
        <v>100</v>
      </c>
      <c r="M19167">
        <v>72.599999999999994</v>
      </c>
      <c r="N19167">
        <f>COUNTIF(Cod_Mun_Norte!B:B,DADOS_SNIS_Minas!A19167)</f>
        <v>0</v>
      </c>
    </row>
    <row r="19168" spans="1:14" x14ac:dyDescent="0.2">
      <c r="A19168">
        <v>316320</v>
      </c>
      <c r="B19168" t="s">
        <v>2619</v>
      </c>
      <c r="C19168" t="s">
        <v>98</v>
      </c>
      <c r="D19168">
        <v>2010</v>
      </c>
      <c r="E19168" t="s">
        <v>2623</v>
      </c>
      <c r="F19168" t="s">
        <v>360</v>
      </c>
      <c r="H19168">
        <v>3996</v>
      </c>
      <c r="I19168">
        <v>2901</v>
      </c>
      <c r="J19168">
        <v>2901</v>
      </c>
      <c r="K19168">
        <v>2901</v>
      </c>
      <c r="L19168">
        <v>100</v>
      </c>
      <c r="M19168">
        <v>72.599999999999994</v>
      </c>
      <c r="N19168">
        <f>COUNTIF(Cod_Mun_Norte!B:B,DADOS_SNIS_Minas!A19168)</f>
        <v>0</v>
      </c>
    </row>
    <row r="19169" spans="1:14" x14ac:dyDescent="0.2">
      <c r="A19169">
        <v>316320</v>
      </c>
      <c r="B19169" t="s">
        <v>2619</v>
      </c>
      <c r="C19169" t="s">
        <v>98</v>
      </c>
      <c r="D19169">
        <v>2009</v>
      </c>
      <c r="E19169" t="s">
        <v>361</v>
      </c>
      <c r="F19169" t="s">
        <v>362</v>
      </c>
      <c r="H19169">
        <v>4066</v>
      </c>
      <c r="I19169">
        <v>2834</v>
      </c>
      <c r="J19169">
        <v>3428</v>
      </c>
      <c r="K19169">
        <v>3428</v>
      </c>
      <c r="L19169">
        <v>100</v>
      </c>
      <c r="M19169">
        <v>84.31</v>
      </c>
      <c r="N19169">
        <f>COUNTIF(Cod_Mun_Norte!B:B,DADOS_SNIS_Minas!A19169)</f>
        <v>0</v>
      </c>
    </row>
    <row r="19170" spans="1:14" x14ac:dyDescent="0.2">
      <c r="A19170">
        <v>316320</v>
      </c>
      <c r="B19170" t="s">
        <v>2619</v>
      </c>
      <c r="C19170" t="s">
        <v>98</v>
      </c>
      <c r="D19170">
        <v>2008</v>
      </c>
      <c r="E19170" t="s">
        <v>2624</v>
      </c>
      <c r="F19170" t="s">
        <v>364</v>
      </c>
      <c r="H19170">
        <v>4045</v>
      </c>
      <c r="I19170">
        <v>2819</v>
      </c>
      <c r="J19170">
        <v>3260</v>
      </c>
      <c r="K19170">
        <v>3260</v>
      </c>
      <c r="L19170">
        <v>100</v>
      </c>
      <c r="M19170">
        <v>80.59</v>
      </c>
      <c r="N19170">
        <f>COUNTIF(Cod_Mun_Norte!B:B,DADOS_SNIS_Minas!A19170)</f>
        <v>0</v>
      </c>
    </row>
    <row r="19171" spans="1:14" x14ac:dyDescent="0.2">
      <c r="A19171">
        <v>316320</v>
      </c>
      <c r="B19171" t="s">
        <v>2619</v>
      </c>
      <c r="C19171" t="s">
        <v>98</v>
      </c>
      <c r="D19171">
        <v>2007</v>
      </c>
      <c r="E19171" t="s">
        <v>361</v>
      </c>
      <c r="F19171" t="s">
        <v>362</v>
      </c>
      <c r="H19171">
        <v>3908</v>
      </c>
      <c r="I19171">
        <v>2724</v>
      </c>
      <c r="J19171">
        <v>3148</v>
      </c>
      <c r="K19171">
        <v>3148</v>
      </c>
      <c r="L19171">
        <v>100</v>
      </c>
      <c r="M19171">
        <v>80.55</v>
      </c>
      <c r="N19171">
        <f>COUNTIF(Cod_Mun_Norte!B:B,DADOS_SNIS_Minas!A19171)</f>
        <v>0</v>
      </c>
    </row>
    <row r="19172" spans="1:14" x14ac:dyDescent="0.2">
      <c r="A19172">
        <v>316320</v>
      </c>
      <c r="B19172" t="s">
        <v>2619</v>
      </c>
      <c r="C19172" t="s">
        <v>98</v>
      </c>
      <c r="D19172">
        <v>2006</v>
      </c>
      <c r="E19172" t="s">
        <v>361</v>
      </c>
      <c r="F19172" t="s">
        <v>362</v>
      </c>
      <c r="H19172">
        <v>4158</v>
      </c>
      <c r="I19172">
        <v>2795</v>
      </c>
      <c r="J19172">
        <v>3031</v>
      </c>
      <c r="K19172">
        <v>3031</v>
      </c>
      <c r="L19172">
        <v>100</v>
      </c>
      <c r="M19172">
        <v>72.900000000000006</v>
      </c>
      <c r="N19172">
        <f>COUNTIF(Cod_Mun_Norte!B:B,DADOS_SNIS_Minas!A19172)</f>
        <v>0</v>
      </c>
    </row>
    <row r="19173" spans="1:14" x14ac:dyDescent="0.2">
      <c r="A19173">
        <v>316320</v>
      </c>
      <c r="B19173" t="s">
        <v>2619</v>
      </c>
      <c r="C19173" t="s">
        <v>98</v>
      </c>
      <c r="D19173">
        <v>2005</v>
      </c>
      <c r="E19173" t="s">
        <v>361</v>
      </c>
      <c r="F19173" t="s">
        <v>362</v>
      </c>
      <c r="H19173">
        <v>4104</v>
      </c>
      <c r="I19173">
        <v>2759</v>
      </c>
      <c r="J19173">
        <v>2922</v>
      </c>
      <c r="K19173">
        <v>2922</v>
      </c>
      <c r="L19173">
        <v>100</v>
      </c>
      <c r="M19173">
        <v>71.2</v>
      </c>
      <c r="N19173">
        <f>COUNTIF(Cod_Mun_Norte!B:B,DADOS_SNIS_Minas!A19173)</f>
        <v>0</v>
      </c>
    </row>
    <row r="19174" spans="1:14" x14ac:dyDescent="0.2">
      <c r="A19174">
        <v>316320</v>
      </c>
      <c r="B19174" t="s">
        <v>2619</v>
      </c>
      <c r="C19174" t="s">
        <v>98</v>
      </c>
      <c r="D19174">
        <v>2004</v>
      </c>
      <c r="E19174" t="s">
        <v>361</v>
      </c>
      <c r="F19174" t="s">
        <v>362</v>
      </c>
      <c r="H19174">
        <v>4049</v>
      </c>
      <c r="I19174">
        <v>2722</v>
      </c>
      <c r="N19174">
        <f>COUNTIF(Cod_Mun_Norte!B:B,DADOS_SNIS_Minas!A19174)</f>
        <v>0</v>
      </c>
    </row>
    <row r="19175" spans="1:14" x14ac:dyDescent="0.2">
      <c r="A19175">
        <v>316320</v>
      </c>
      <c r="B19175" t="s">
        <v>2619</v>
      </c>
      <c r="C19175" t="s">
        <v>98</v>
      </c>
      <c r="D19175">
        <v>2003</v>
      </c>
      <c r="E19175" t="s">
        <v>361</v>
      </c>
      <c r="F19175" t="s">
        <v>362</v>
      </c>
      <c r="H19175">
        <v>3950</v>
      </c>
      <c r="I19175">
        <v>2655</v>
      </c>
      <c r="N19175">
        <f>COUNTIF(Cod_Mun_Norte!B:B,DADOS_SNIS_Minas!A19175)</f>
        <v>0</v>
      </c>
    </row>
    <row r="19176" spans="1:14" x14ac:dyDescent="0.2">
      <c r="A19176">
        <v>316320</v>
      </c>
      <c r="B19176" t="s">
        <v>2619</v>
      </c>
      <c r="C19176" t="s">
        <v>98</v>
      </c>
      <c r="D19176">
        <v>2002</v>
      </c>
      <c r="E19176" t="s">
        <v>361</v>
      </c>
      <c r="F19176" t="s">
        <v>362</v>
      </c>
      <c r="H19176">
        <v>3903</v>
      </c>
      <c r="I19176">
        <v>2624</v>
      </c>
      <c r="N19176">
        <f>COUNTIF(Cod_Mun_Norte!B:B,DADOS_SNIS_Minas!A19176)</f>
        <v>0</v>
      </c>
    </row>
    <row r="19177" spans="1:14" x14ac:dyDescent="0.2">
      <c r="A19177">
        <v>316320</v>
      </c>
      <c r="B19177" t="s">
        <v>2619</v>
      </c>
      <c r="C19177" t="s">
        <v>98</v>
      </c>
      <c r="D19177">
        <v>2001</v>
      </c>
      <c r="E19177" t="s">
        <v>361</v>
      </c>
      <c r="F19177" t="s">
        <v>362</v>
      </c>
      <c r="H19177">
        <v>3859</v>
      </c>
      <c r="I19177">
        <v>2594</v>
      </c>
      <c r="N19177">
        <f>COUNTIF(Cod_Mun_Norte!B:B,DADOS_SNIS_Minas!A19177)</f>
        <v>0</v>
      </c>
    </row>
    <row r="19178" spans="1:14" x14ac:dyDescent="0.2">
      <c r="A19178">
        <v>316320</v>
      </c>
      <c r="B19178" t="s">
        <v>2619</v>
      </c>
      <c r="C19178" t="s">
        <v>98</v>
      </c>
      <c r="D19178">
        <v>2000</v>
      </c>
      <c r="E19178" t="s">
        <v>361</v>
      </c>
      <c r="F19178" t="s">
        <v>362</v>
      </c>
      <c r="H19178">
        <v>3802</v>
      </c>
      <c r="I19178">
        <v>2556</v>
      </c>
      <c r="N19178">
        <f>COUNTIF(Cod_Mun_Norte!B:B,DADOS_SNIS_Minas!A19178)</f>
        <v>0</v>
      </c>
    </row>
    <row r="19179" spans="1:14" x14ac:dyDescent="0.2">
      <c r="A19179">
        <v>316320</v>
      </c>
      <c r="B19179" t="s">
        <v>2619</v>
      </c>
      <c r="C19179" t="s">
        <v>98</v>
      </c>
      <c r="D19179">
        <v>1999</v>
      </c>
      <c r="E19179" t="s">
        <v>361</v>
      </c>
      <c r="F19179" t="s">
        <v>362</v>
      </c>
      <c r="H19179">
        <v>3394</v>
      </c>
      <c r="I19179">
        <v>2184</v>
      </c>
      <c r="N19179">
        <f>COUNTIF(Cod_Mun_Norte!B:B,DADOS_SNIS_Minas!A19179)</f>
        <v>0</v>
      </c>
    </row>
    <row r="19180" spans="1:14" x14ac:dyDescent="0.2">
      <c r="A19180">
        <v>316320</v>
      </c>
      <c r="B19180" t="s">
        <v>2619</v>
      </c>
      <c r="C19180" t="s">
        <v>98</v>
      </c>
      <c r="D19180">
        <v>1998</v>
      </c>
      <c r="E19180" t="s">
        <v>361</v>
      </c>
      <c r="F19180" t="s">
        <v>362</v>
      </c>
      <c r="H19180">
        <v>3386</v>
      </c>
      <c r="I19180">
        <v>2179</v>
      </c>
      <c r="N19180">
        <f>COUNTIF(Cod_Mun_Norte!B:B,DADOS_SNIS_Minas!A19180)</f>
        <v>0</v>
      </c>
    </row>
    <row r="19181" spans="1:14" x14ac:dyDescent="0.2">
      <c r="A19181">
        <v>316320</v>
      </c>
      <c r="B19181" t="s">
        <v>2619</v>
      </c>
      <c r="C19181" t="s">
        <v>98</v>
      </c>
      <c r="D19181">
        <v>1997</v>
      </c>
      <c r="H19181">
        <v>3378</v>
      </c>
      <c r="I19181">
        <v>2173</v>
      </c>
      <c r="N19181">
        <f>COUNTIF(Cod_Mun_Norte!B:B,DADOS_SNIS_Minas!A19181)</f>
        <v>0</v>
      </c>
    </row>
    <row r="19182" spans="1:14" x14ac:dyDescent="0.2">
      <c r="A19182">
        <v>316320</v>
      </c>
      <c r="B19182" t="s">
        <v>2619</v>
      </c>
      <c r="C19182" t="s">
        <v>98</v>
      </c>
      <c r="D19182">
        <v>1996</v>
      </c>
      <c r="H19182">
        <v>3368</v>
      </c>
      <c r="I19182">
        <v>2167</v>
      </c>
      <c r="N19182">
        <f>COUNTIF(Cod_Mun_Norte!B:B,DADOS_SNIS_Minas!A19182)</f>
        <v>0</v>
      </c>
    </row>
    <row r="19183" spans="1:14" x14ac:dyDescent="0.2">
      <c r="A19183">
        <v>316320</v>
      </c>
      <c r="B19183" t="s">
        <v>2619</v>
      </c>
      <c r="C19183" t="s">
        <v>98</v>
      </c>
      <c r="D19183">
        <v>1995</v>
      </c>
      <c r="H19183">
        <v>3429</v>
      </c>
      <c r="I19183">
        <v>2206</v>
      </c>
      <c r="N19183">
        <f>COUNTIF(Cod_Mun_Norte!B:B,DADOS_SNIS_Minas!A19183)</f>
        <v>0</v>
      </c>
    </row>
    <row r="19184" spans="1:14" x14ac:dyDescent="0.2">
      <c r="A19184">
        <v>316330</v>
      </c>
      <c r="B19184" t="s">
        <v>2625</v>
      </c>
      <c r="C19184" t="s">
        <v>98</v>
      </c>
      <c r="D19184">
        <v>2020</v>
      </c>
      <c r="E19184" t="s">
        <v>2626</v>
      </c>
      <c r="F19184" t="s">
        <v>367</v>
      </c>
      <c r="G19184" t="s">
        <v>547</v>
      </c>
      <c r="H19184">
        <v>3856</v>
      </c>
      <c r="I19184">
        <v>2741</v>
      </c>
      <c r="J19184">
        <v>2625</v>
      </c>
      <c r="K19184">
        <v>2625</v>
      </c>
      <c r="L19184">
        <v>95.8</v>
      </c>
      <c r="M19184">
        <v>68.08</v>
      </c>
      <c r="N19184">
        <f>COUNTIF(Cod_Mun_Norte!B:B,DADOS_SNIS_Minas!A19184)</f>
        <v>0</v>
      </c>
    </row>
    <row r="19185" spans="1:14" x14ac:dyDescent="0.2">
      <c r="A19185">
        <v>316330</v>
      </c>
      <c r="B19185" t="s">
        <v>2625</v>
      </c>
      <c r="C19185" t="s">
        <v>98</v>
      </c>
      <c r="D19185">
        <v>2019</v>
      </c>
      <c r="E19185" t="s">
        <v>2626</v>
      </c>
      <c r="F19185" t="s">
        <v>367</v>
      </c>
      <c r="G19185" t="s">
        <v>547</v>
      </c>
      <c r="H19185">
        <v>3860</v>
      </c>
      <c r="I19185">
        <v>2743</v>
      </c>
      <c r="J19185">
        <v>2524</v>
      </c>
      <c r="K19185">
        <v>1</v>
      </c>
      <c r="L19185">
        <v>0</v>
      </c>
      <c r="M19185">
        <v>65.39</v>
      </c>
      <c r="N19185">
        <f>COUNTIF(Cod_Mun_Norte!B:B,DADOS_SNIS_Minas!A19185)</f>
        <v>0</v>
      </c>
    </row>
    <row r="19186" spans="1:14" x14ac:dyDescent="0.2">
      <c r="A19186">
        <v>316330</v>
      </c>
      <c r="B19186" t="s">
        <v>2625</v>
      </c>
      <c r="C19186" t="s">
        <v>98</v>
      </c>
      <c r="D19186">
        <v>2018</v>
      </c>
      <c r="E19186" t="s">
        <v>2626</v>
      </c>
      <c r="F19186" t="s">
        <v>367</v>
      </c>
      <c r="H19186">
        <v>3865</v>
      </c>
      <c r="I19186">
        <v>2747</v>
      </c>
      <c r="J19186">
        <v>2482</v>
      </c>
      <c r="K19186">
        <v>2482</v>
      </c>
      <c r="L19186">
        <v>90.4</v>
      </c>
      <c r="M19186">
        <v>64.22</v>
      </c>
      <c r="N19186">
        <f>COUNTIF(Cod_Mun_Norte!B:B,DADOS_SNIS_Minas!A19186)</f>
        <v>0</v>
      </c>
    </row>
    <row r="19187" spans="1:14" x14ac:dyDescent="0.2">
      <c r="A19187">
        <v>316330</v>
      </c>
      <c r="B19187" t="s">
        <v>2625</v>
      </c>
      <c r="C19187" t="s">
        <v>98</v>
      </c>
      <c r="D19187">
        <v>2017</v>
      </c>
      <c r="E19187" t="s">
        <v>2626</v>
      </c>
      <c r="F19187" t="s">
        <v>367</v>
      </c>
      <c r="H19187">
        <v>3946</v>
      </c>
      <c r="I19187">
        <v>2805</v>
      </c>
      <c r="J19187">
        <v>3185</v>
      </c>
      <c r="K19187">
        <v>2681</v>
      </c>
      <c r="L19187">
        <v>95.6</v>
      </c>
      <c r="M19187">
        <v>80.709999999999994</v>
      </c>
      <c r="N19187">
        <f>COUNTIF(Cod_Mun_Norte!B:B,DADOS_SNIS_Minas!A19187)</f>
        <v>0</v>
      </c>
    </row>
    <row r="19188" spans="1:14" x14ac:dyDescent="0.2">
      <c r="A19188">
        <v>316330</v>
      </c>
      <c r="B19188" t="s">
        <v>2625</v>
      </c>
      <c r="C19188" t="s">
        <v>98</v>
      </c>
      <c r="D19188">
        <v>2016</v>
      </c>
      <c r="E19188" t="s">
        <v>2626</v>
      </c>
      <c r="F19188" t="s">
        <v>367</v>
      </c>
      <c r="H19188">
        <v>3945</v>
      </c>
      <c r="I19188">
        <v>2804</v>
      </c>
      <c r="J19188">
        <v>2881</v>
      </c>
      <c r="K19188">
        <v>2644</v>
      </c>
      <c r="L19188">
        <v>94.3</v>
      </c>
      <c r="M19188">
        <v>73.03</v>
      </c>
      <c r="N19188">
        <f>COUNTIF(Cod_Mun_Norte!B:B,DADOS_SNIS_Minas!A19188)</f>
        <v>0</v>
      </c>
    </row>
    <row r="19189" spans="1:14" x14ac:dyDescent="0.2">
      <c r="A19189">
        <v>316330</v>
      </c>
      <c r="B19189" t="s">
        <v>2625</v>
      </c>
      <c r="C19189" t="s">
        <v>98</v>
      </c>
      <c r="D19189">
        <v>2015</v>
      </c>
      <c r="E19189" t="s">
        <v>2626</v>
      </c>
      <c r="F19189" t="s">
        <v>367</v>
      </c>
      <c r="H19189">
        <v>3944</v>
      </c>
      <c r="I19189">
        <v>2803</v>
      </c>
      <c r="J19189">
        <v>3114</v>
      </c>
      <c r="K19189">
        <v>2794</v>
      </c>
      <c r="L19189">
        <v>99.7</v>
      </c>
      <c r="M19189">
        <v>78.959999999999994</v>
      </c>
      <c r="N19189">
        <f>COUNTIF(Cod_Mun_Norte!B:B,DADOS_SNIS_Minas!A19189)</f>
        <v>0</v>
      </c>
    </row>
    <row r="19190" spans="1:14" x14ac:dyDescent="0.2">
      <c r="A19190">
        <v>316330</v>
      </c>
      <c r="B19190" t="s">
        <v>2625</v>
      </c>
      <c r="C19190" t="s">
        <v>98</v>
      </c>
      <c r="D19190">
        <v>2014</v>
      </c>
      <c r="E19190" t="s">
        <v>2626</v>
      </c>
      <c r="F19190" t="s">
        <v>367</v>
      </c>
      <c r="H19190">
        <v>3943</v>
      </c>
      <c r="I19190">
        <v>2802</v>
      </c>
      <c r="J19190">
        <v>3702</v>
      </c>
      <c r="K19190">
        <v>2082</v>
      </c>
      <c r="L19190">
        <v>74.3</v>
      </c>
      <c r="M19190">
        <v>93.89</v>
      </c>
      <c r="N19190">
        <f>COUNTIF(Cod_Mun_Norte!B:B,DADOS_SNIS_Minas!A19190)</f>
        <v>0</v>
      </c>
    </row>
    <row r="19191" spans="1:14" x14ac:dyDescent="0.2">
      <c r="A19191">
        <v>316330</v>
      </c>
      <c r="B19191" t="s">
        <v>2625</v>
      </c>
      <c r="C19191" t="s">
        <v>98</v>
      </c>
      <c r="D19191">
        <v>2013</v>
      </c>
      <c r="E19191" t="s">
        <v>2626</v>
      </c>
      <c r="F19191" t="s">
        <v>367</v>
      </c>
      <c r="H19191">
        <v>3942</v>
      </c>
      <c r="I19191">
        <v>2802</v>
      </c>
      <c r="J19191">
        <v>2802</v>
      </c>
      <c r="K19191">
        <v>2802</v>
      </c>
      <c r="L19191">
        <v>100</v>
      </c>
      <c r="M19191">
        <v>71.08</v>
      </c>
      <c r="N19191">
        <f>COUNTIF(Cod_Mun_Norte!B:B,DADOS_SNIS_Minas!A19191)</f>
        <v>0</v>
      </c>
    </row>
    <row r="19192" spans="1:14" x14ac:dyDescent="0.2">
      <c r="A19192">
        <v>316330</v>
      </c>
      <c r="B19192" t="s">
        <v>2625</v>
      </c>
      <c r="C19192" t="s">
        <v>98</v>
      </c>
      <c r="D19192">
        <v>2012</v>
      </c>
      <c r="E19192" t="s">
        <v>2627</v>
      </c>
      <c r="F19192" t="s">
        <v>364</v>
      </c>
      <c r="H19192">
        <v>3830</v>
      </c>
      <c r="I19192">
        <v>2722</v>
      </c>
      <c r="J19192">
        <v>2722</v>
      </c>
      <c r="K19192">
        <v>2722</v>
      </c>
      <c r="L19192">
        <v>100</v>
      </c>
      <c r="M19192">
        <v>71.069999999999993</v>
      </c>
      <c r="N19192">
        <f>COUNTIF(Cod_Mun_Norte!B:B,DADOS_SNIS_Minas!A19192)</f>
        <v>0</v>
      </c>
    </row>
    <row r="19193" spans="1:14" x14ac:dyDescent="0.2">
      <c r="A19193">
        <v>316330</v>
      </c>
      <c r="B19193" t="s">
        <v>2625</v>
      </c>
      <c r="C19193" t="s">
        <v>98</v>
      </c>
      <c r="D19193">
        <v>2011</v>
      </c>
      <c r="E19193" t="s">
        <v>361</v>
      </c>
      <c r="F19193" t="s">
        <v>362</v>
      </c>
      <c r="H19193">
        <v>3832</v>
      </c>
      <c r="I19193">
        <v>2724</v>
      </c>
      <c r="J19193">
        <v>2724</v>
      </c>
      <c r="K19193">
        <v>2724</v>
      </c>
      <c r="L19193">
        <v>100</v>
      </c>
      <c r="M19193">
        <v>71.09</v>
      </c>
      <c r="N19193">
        <f>COUNTIF(Cod_Mun_Norte!B:B,DADOS_SNIS_Minas!A19193)</f>
        <v>0</v>
      </c>
    </row>
    <row r="19194" spans="1:14" x14ac:dyDescent="0.2">
      <c r="A19194">
        <v>316330</v>
      </c>
      <c r="B19194" t="s">
        <v>2625</v>
      </c>
      <c r="C19194" t="s">
        <v>98</v>
      </c>
      <c r="D19194">
        <v>2010</v>
      </c>
      <c r="E19194" t="s">
        <v>361</v>
      </c>
      <c r="F19194" t="s">
        <v>362</v>
      </c>
      <c r="H19194">
        <v>3834</v>
      </c>
      <c r="I19194">
        <v>2725</v>
      </c>
      <c r="J19194">
        <v>2725</v>
      </c>
      <c r="K19194">
        <v>2725</v>
      </c>
      <c r="L19194">
        <v>100</v>
      </c>
      <c r="M19194">
        <v>71.069999999999993</v>
      </c>
      <c r="N19194">
        <f>COUNTIF(Cod_Mun_Norte!B:B,DADOS_SNIS_Minas!A19194)</f>
        <v>0</v>
      </c>
    </row>
    <row r="19195" spans="1:14" x14ac:dyDescent="0.2">
      <c r="A19195">
        <v>316330</v>
      </c>
      <c r="B19195" t="s">
        <v>2625</v>
      </c>
      <c r="C19195" t="s">
        <v>98</v>
      </c>
      <c r="D19195">
        <v>2009</v>
      </c>
      <c r="E19195" t="s">
        <v>2628</v>
      </c>
      <c r="F19195" t="s">
        <v>359</v>
      </c>
      <c r="H19195">
        <v>3881</v>
      </c>
      <c r="I19195">
        <v>2727</v>
      </c>
      <c r="J19195">
        <v>3124</v>
      </c>
      <c r="K19195">
        <v>3124</v>
      </c>
      <c r="L19195">
        <v>100</v>
      </c>
      <c r="M19195">
        <v>80.489999999999995</v>
      </c>
      <c r="N19195">
        <f>COUNTIF(Cod_Mun_Norte!B:B,DADOS_SNIS_Minas!A19195)</f>
        <v>0</v>
      </c>
    </row>
    <row r="19196" spans="1:14" x14ac:dyDescent="0.2">
      <c r="A19196">
        <v>316330</v>
      </c>
      <c r="B19196" t="s">
        <v>2625</v>
      </c>
      <c r="C19196" t="s">
        <v>98</v>
      </c>
      <c r="D19196">
        <v>2008</v>
      </c>
      <c r="E19196" t="s">
        <v>361</v>
      </c>
      <c r="F19196" t="s">
        <v>362</v>
      </c>
      <c r="H19196">
        <v>3882</v>
      </c>
      <c r="I19196">
        <v>2727</v>
      </c>
      <c r="J19196">
        <v>3000</v>
      </c>
      <c r="K19196">
        <v>3000</v>
      </c>
      <c r="L19196">
        <v>100</v>
      </c>
      <c r="M19196">
        <v>77.28</v>
      </c>
      <c r="N19196">
        <f>COUNTIF(Cod_Mun_Norte!B:B,DADOS_SNIS_Minas!A19196)</f>
        <v>0</v>
      </c>
    </row>
    <row r="19197" spans="1:14" x14ac:dyDescent="0.2">
      <c r="A19197">
        <v>316330</v>
      </c>
      <c r="B19197" t="s">
        <v>2625</v>
      </c>
      <c r="C19197" t="s">
        <v>98</v>
      </c>
      <c r="D19197">
        <v>2007</v>
      </c>
      <c r="E19197" t="s">
        <v>361</v>
      </c>
      <c r="F19197" t="s">
        <v>362</v>
      </c>
      <c r="H19197">
        <v>3776</v>
      </c>
      <c r="I19197">
        <v>2653</v>
      </c>
      <c r="J19197">
        <v>2940</v>
      </c>
      <c r="K19197">
        <v>2940</v>
      </c>
      <c r="L19197">
        <v>100</v>
      </c>
      <c r="M19197">
        <v>77.86</v>
      </c>
      <c r="N19197">
        <f>COUNTIF(Cod_Mun_Norte!B:B,DADOS_SNIS_Minas!A19197)</f>
        <v>0</v>
      </c>
    </row>
    <row r="19198" spans="1:14" x14ac:dyDescent="0.2">
      <c r="A19198">
        <v>316330</v>
      </c>
      <c r="B19198" t="s">
        <v>2625</v>
      </c>
      <c r="C19198" t="s">
        <v>98</v>
      </c>
      <c r="D19198">
        <v>2006</v>
      </c>
      <c r="E19198" t="s">
        <v>361</v>
      </c>
      <c r="F19198" t="s">
        <v>362</v>
      </c>
      <c r="H19198">
        <v>3581</v>
      </c>
      <c r="I19198">
        <v>2277</v>
      </c>
      <c r="J19198">
        <v>2772</v>
      </c>
      <c r="K19198">
        <v>2772</v>
      </c>
      <c r="L19198">
        <v>100</v>
      </c>
      <c r="M19198">
        <v>77.41</v>
      </c>
      <c r="N19198">
        <f>COUNTIF(Cod_Mun_Norte!B:B,DADOS_SNIS_Minas!A19198)</f>
        <v>0</v>
      </c>
    </row>
    <row r="19199" spans="1:14" x14ac:dyDescent="0.2">
      <c r="A19199">
        <v>316330</v>
      </c>
      <c r="B19199" t="s">
        <v>2625</v>
      </c>
      <c r="C19199" t="s">
        <v>98</v>
      </c>
      <c r="D19199">
        <v>2005</v>
      </c>
      <c r="E19199" t="s">
        <v>361</v>
      </c>
      <c r="F19199" t="s">
        <v>362</v>
      </c>
      <c r="H19199">
        <v>3624</v>
      </c>
      <c r="I19199">
        <v>2304</v>
      </c>
      <c r="J19199">
        <v>2676</v>
      </c>
      <c r="K19199">
        <v>2676</v>
      </c>
      <c r="L19199">
        <v>100</v>
      </c>
      <c r="M19199">
        <v>73.84</v>
      </c>
      <c r="N19199">
        <f>COUNTIF(Cod_Mun_Norte!B:B,DADOS_SNIS_Minas!A19199)</f>
        <v>0</v>
      </c>
    </row>
    <row r="19200" spans="1:14" x14ac:dyDescent="0.2">
      <c r="A19200">
        <v>316330</v>
      </c>
      <c r="B19200" t="s">
        <v>2625</v>
      </c>
      <c r="C19200" t="s">
        <v>98</v>
      </c>
      <c r="D19200">
        <v>2004</v>
      </c>
      <c r="E19200" t="s">
        <v>361</v>
      </c>
      <c r="F19200" t="s">
        <v>362</v>
      </c>
      <c r="H19200">
        <v>3667</v>
      </c>
      <c r="I19200">
        <v>2331</v>
      </c>
      <c r="J19200">
        <v>2596</v>
      </c>
      <c r="K19200">
        <v>2596</v>
      </c>
      <c r="L19200">
        <v>100</v>
      </c>
      <c r="M19200">
        <v>70.790000000000006</v>
      </c>
      <c r="N19200">
        <f>COUNTIF(Cod_Mun_Norte!B:B,DADOS_SNIS_Minas!A19200)</f>
        <v>0</v>
      </c>
    </row>
    <row r="19201" spans="1:14" x14ac:dyDescent="0.2">
      <c r="A19201">
        <v>316330</v>
      </c>
      <c r="B19201" t="s">
        <v>2625</v>
      </c>
      <c r="C19201" t="s">
        <v>98</v>
      </c>
      <c r="D19201">
        <v>2003</v>
      </c>
      <c r="E19201" t="s">
        <v>361</v>
      </c>
      <c r="F19201" t="s">
        <v>362</v>
      </c>
      <c r="H19201">
        <v>3745</v>
      </c>
      <c r="I19201">
        <v>2381</v>
      </c>
      <c r="J19201">
        <v>2476</v>
      </c>
      <c r="K19201">
        <v>2476</v>
      </c>
      <c r="L19201">
        <v>100</v>
      </c>
      <c r="M19201">
        <v>66.11</v>
      </c>
      <c r="N19201">
        <f>COUNTIF(Cod_Mun_Norte!B:B,DADOS_SNIS_Minas!A19201)</f>
        <v>0</v>
      </c>
    </row>
    <row r="19202" spans="1:14" x14ac:dyDescent="0.2">
      <c r="A19202">
        <v>316330</v>
      </c>
      <c r="B19202" t="s">
        <v>2625</v>
      </c>
      <c r="C19202" t="s">
        <v>98</v>
      </c>
      <c r="D19202">
        <v>2002</v>
      </c>
      <c r="E19202" t="s">
        <v>361</v>
      </c>
      <c r="F19202" t="s">
        <v>362</v>
      </c>
      <c r="H19202">
        <v>3783</v>
      </c>
      <c r="I19202">
        <v>2405</v>
      </c>
      <c r="J19202">
        <v>2468</v>
      </c>
      <c r="K19202">
        <v>2468</v>
      </c>
      <c r="L19202">
        <v>100</v>
      </c>
      <c r="M19202">
        <v>65.239999999999995</v>
      </c>
      <c r="N19202">
        <f>COUNTIF(Cod_Mun_Norte!B:B,DADOS_SNIS_Minas!A19202)</f>
        <v>0</v>
      </c>
    </row>
    <row r="19203" spans="1:14" x14ac:dyDescent="0.2">
      <c r="A19203">
        <v>316330</v>
      </c>
      <c r="B19203" t="s">
        <v>2625</v>
      </c>
      <c r="C19203" t="s">
        <v>98</v>
      </c>
      <c r="D19203">
        <v>2001</v>
      </c>
      <c r="E19203" t="s">
        <v>361</v>
      </c>
      <c r="F19203" t="s">
        <v>362</v>
      </c>
      <c r="H19203">
        <v>3819</v>
      </c>
      <c r="I19203">
        <v>2428</v>
      </c>
      <c r="J19203">
        <v>2400</v>
      </c>
      <c r="K19203">
        <v>2400</v>
      </c>
      <c r="L19203">
        <v>98.9</v>
      </c>
      <c r="M19203">
        <v>62.84</v>
      </c>
      <c r="N19203">
        <f>COUNTIF(Cod_Mun_Norte!B:B,DADOS_SNIS_Minas!A19203)</f>
        <v>0</v>
      </c>
    </row>
    <row r="19204" spans="1:14" x14ac:dyDescent="0.2">
      <c r="A19204">
        <v>316330</v>
      </c>
      <c r="B19204" t="s">
        <v>2625</v>
      </c>
      <c r="C19204" t="s">
        <v>98</v>
      </c>
      <c r="D19204">
        <v>2000</v>
      </c>
      <c r="E19204" t="s">
        <v>361</v>
      </c>
      <c r="F19204" t="s">
        <v>362</v>
      </c>
      <c r="H19204">
        <v>3863</v>
      </c>
      <c r="I19204">
        <v>2456</v>
      </c>
      <c r="N19204">
        <f>COUNTIF(Cod_Mun_Norte!B:B,DADOS_SNIS_Minas!A19204)</f>
        <v>0</v>
      </c>
    </row>
    <row r="19205" spans="1:14" x14ac:dyDescent="0.2">
      <c r="A19205">
        <v>316330</v>
      </c>
      <c r="B19205" t="s">
        <v>2625</v>
      </c>
      <c r="C19205" t="s">
        <v>98</v>
      </c>
      <c r="D19205">
        <v>1999</v>
      </c>
      <c r="E19205" t="s">
        <v>361</v>
      </c>
      <c r="F19205" t="s">
        <v>362</v>
      </c>
      <c r="H19205">
        <v>3727</v>
      </c>
      <c r="I19205">
        <v>2242</v>
      </c>
      <c r="N19205">
        <f>COUNTIF(Cod_Mun_Norte!B:B,DADOS_SNIS_Minas!A19205)</f>
        <v>0</v>
      </c>
    </row>
    <row r="19206" spans="1:14" x14ac:dyDescent="0.2">
      <c r="A19206">
        <v>316330</v>
      </c>
      <c r="B19206" t="s">
        <v>2625</v>
      </c>
      <c r="C19206" t="s">
        <v>98</v>
      </c>
      <c r="D19206">
        <v>1998</v>
      </c>
      <c r="E19206" t="s">
        <v>361</v>
      </c>
      <c r="F19206" t="s">
        <v>362</v>
      </c>
      <c r="H19206">
        <v>3807</v>
      </c>
      <c r="I19206">
        <v>2290</v>
      </c>
      <c r="N19206">
        <f>COUNTIF(Cod_Mun_Norte!B:B,DADOS_SNIS_Minas!A19206)</f>
        <v>0</v>
      </c>
    </row>
    <row r="19207" spans="1:14" x14ac:dyDescent="0.2">
      <c r="A19207">
        <v>316330</v>
      </c>
      <c r="B19207" t="s">
        <v>2625</v>
      </c>
      <c r="C19207" t="s">
        <v>98</v>
      </c>
      <c r="D19207">
        <v>1997</v>
      </c>
      <c r="H19207">
        <v>3887</v>
      </c>
      <c r="I19207">
        <v>2338</v>
      </c>
      <c r="N19207">
        <f>COUNTIF(Cod_Mun_Norte!B:B,DADOS_SNIS_Minas!A19207)</f>
        <v>0</v>
      </c>
    </row>
    <row r="19208" spans="1:14" x14ac:dyDescent="0.2">
      <c r="A19208">
        <v>316330</v>
      </c>
      <c r="B19208" t="s">
        <v>2625</v>
      </c>
      <c r="C19208" t="s">
        <v>98</v>
      </c>
      <c r="D19208">
        <v>1996</v>
      </c>
      <c r="H19208">
        <v>3982</v>
      </c>
      <c r="I19208">
        <v>2395</v>
      </c>
      <c r="N19208">
        <f>COUNTIF(Cod_Mun_Norte!B:B,DADOS_SNIS_Minas!A19208)</f>
        <v>0</v>
      </c>
    </row>
    <row r="19209" spans="1:14" x14ac:dyDescent="0.2">
      <c r="A19209">
        <v>316330</v>
      </c>
      <c r="B19209" t="s">
        <v>2625</v>
      </c>
      <c r="C19209" t="s">
        <v>98</v>
      </c>
      <c r="D19209">
        <v>1995</v>
      </c>
      <c r="H19209">
        <v>4037</v>
      </c>
      <c r="I19209">
        <v>2428</v>
      </c>
      <c r="N19209">
        <f>COUNTIF(Cod_Mun_Norte!B:B,DADOS_SNIS_Minas!A19209)</f>
        <v>0</v>
      </c>
    </row>
    <row r="19210" spans="1:14" x14ac:dyDescent="0.2">
      <c r="A19210">
        <v>316340</v>
      </c>
      <c r="B19210" t="s">
        <v>2629</v>
      </c>
      <c r="C19210" t="s">
        <v>98</v>
      </c>
      <c r="D19210">
        <v>2020</v>
      </c>
      <c r="E19210" t="s">
        <v>2630</v>
      </c>
      <c r="F19210" t="s">
        <v>364</v>
      </c>
      <c r="G19210" t="s">
        <v>368</v>
      </c>
      <c r="H19210">
        <v>5387</v>
      </c>
      <c r="I19210">
        <v>3526</v>
      </c>
      <c r="J19210">
        <v>3617</v>
      </c>
      <c r="K19210">
        <v>3526</v>
      </c>
      <c r="L19210">
        <v>100</v>
      </c>
      <c r="M19210">
        <v>67.14</v>
      </c>
      <c r="N19210">
        <f>COUNTIF(Cod_Mun_Norte!B:B,DADOS_SNIS_Minas!A19210)</f>
        <v>0</v>
      </c>
    </row>
    <row r="19211" spans="1:14" x14ac:dyDescent="0.2">
      <c r="A19211">
        <v>316340</v>
      </c>
      <c r="B19211" t="s">
        <v>2629</v>
      </c>
      <c r="C19211" t="s">
        <v>98</v>
      </c>
      <c r="D19211">
        <v>2019</v>
      </c>
      <c r="E19211" t="s">
        <v>2631</v>
      </c>
      <c r="F19211" t="s">
        <v>357</v>
      </c>
      <c r="G19211" t="s">
        <v>383</v>
      </c>
      <c r="H19211">
        <v>5420</v>
      </c>
      <c r="I19211">
        <v>3548</v>
      </c>
      <c r="J19211">
        <v>3548</v>
      </c>
      <c r="K19211">
        <v>3548</v>
      </c>
      <c r="L19211">
        <v>100</v>
      </c>
      <c r="M19211">
        <v>65.459999999999994</v>
      </c>
      <c r="N19211">
        <f>COUNTIF(Cod_Mun_Norte!B:B,DADOS_SNIS_Minas!A19211)</f>
        <v>0</v>
      </c>
    </row>
    <row r="19212" spans="1:14" x14ac:dyDescent="0.2">
      <c r="A19212">
        <v>316340</v>
      </c>
      <c r="B19212" t="s">
        <v>2629</v>
      </c>
      <c r="C19212" t="s">
        <v>98</v>
      </c>
      <c r="D19212">
        <v>2018</v>
      </c>
      <c r="E19212" t="s">
        <v>2632</v>
      </c>
      <c r="F19212" t="s">
        <v>357</v>
      </c>
      <c r="H19212">
        <v>5454</v>
      </c>
      <c r="I19212">
        <v>3570</v>
      </c>
      <c r="J19212">
        <v>3526</v>
      </c>
      <c r="K19212">
        <v>3526</v>
      </c>
      <c r="L19212">
        <v>98.8</v>
      </c>
      <c r="M19212">
        <v>64.650000000000006</v>
      </c>
      <c r="N19212">
        <f>COUNTIF(Cod_Mun_Norte!B:B,DADOS_SNIS_Minas!A19212)</f>
        <v>0</v>
      </c>
    </row>
    <row r="19213" spans="1:14" x14ac:dyDescent="0.2">
      <c r="A19213">
        <v>316340</v>
      </c>
      <c r="B19213" t="s">
        <v>2629</v>
      </c>
      <c r="C19213" t="s">
        <v>98</v>
      </c>
      <c r="D19213">
        <v>2017</v>
      </c>
      <c r="E19213" t="s">
        <v>2632</v>
      </c>
      <c r="F19213" t="s">
        <v>357</v>
      </c>
      <c r="H19213">
        <v>5633</v>
      </c>
      <c r="I19213">
        <v>3687</v>
      </c>
      <c r="J19213">
        <v>3571</v>
      </c>
      <c r="K19213">
        <v>3571</v>
      </c>
      <c r="L19213">
        <v>96.9</v>
      </c>
      <c r="M19213">
        <v>63.39</v>
      </c>
      <c r="N19213">
        <f>COUNTIF(Cod_Mun_Norte!B:B,DADOS_SNIS_Minas!A19213)</f>
        <v>0</v>
      </c>
    </row>
    <row r="19214" spans="1:14" x14ac:dyDescent="0.2">
      <c r="A19214">
        <v>316340</v>
      </c>
      <c r="B19214" t="s">
        <v>2629</v>
      </c>
      <c r="C19214" t="s">
        <v>98</v>
      </c>
      <c r="D19214">
        <v>2016</v>
      </c>
      <c r="E19214" t="s">
        <v>2632</v>
      </c>
      <c r="F19214" t="s">
        <v>359</v>
      </c>
      <c r="H19214">
        <v>5653</v>
      </c>
      <c r="I19214">
        <v>3700</v>
      </c>
      <c r="J19214">
        <v>3563</v>
      </c>
      <c r="K19214">
        <v>3563</v>
      </c>
      <c r="L19214">
        <v>96.3</v>
      </c>
      <c r="M19214">
        <v>63.03</v>
      </c>
      <c r="N19214">
        <f>COUNTIF(Cod_Mun_Norte!B:B,DADOS_SNIS_Minas!A19214)</f>
        <v>0</v>
      </c>
    </row>
    <row r="19215" spans="1:14" x14ac:dyDescent="0.2">
      <c r="A19215">
        <v>316340</v>
      </c>
      <c r="B19215" t="s">
        <v>2629</v>
      </c>
      <c r="C19215" t="s">
        <v>98</v>
      </c>
      <c r="D19215">
        <v>2015</v>
      </c>
      <c r="E19215" t="s">
        <v>2630</v>
      </c>
      <c r="F19215" t="s">
        <v>364</v>
      </c>
      <c r="H19215">
        <v>5673</v>
      </c>
      <c r="I19215">
        <v>3713</v>
      </c>
      <c r="J19215">
        <v>3587</v>
      </c>
      <c r="K19215">
        <v>3587</v>
      </c>
      <c r="L19215">
        <v>96.6</v>
      </c>
      <c r="M19215">
        <v>63.23</v>
      </c>
      <c r="N19215">
        <f>COUNTIF(Cod_Mun_Norte!B:B,DADOS_SNIS_Minas!A19215)</f>
        <v>0</v>
      </c>
    </row>
    <row r="19216" spans="1:14" x14ac:dyDescent="0.2">
      <c r="A19216">
        <v>316340</v>
      </c>
      <c r="B19216" t="s">
        <v>2629</v>
      </c>
      <c r="C19216" t="s">
        <v>98</v>
      </c>
      <c r="D19216">
        <v>2014</v>
      </c>
      <c r="E19216" t="s">
        <v>2632</v>
      </c>
      <c r="F19216" t="s">
        <v>359</v>
      </c>
      <c r="H19216">
        <v>5695</v>
      </c>
      <c r="I19216">
        <v>3728</v>
      </c>
      <c r="J19216">
        <v>3728</v>
      </c>
      <c r="K19216">
        <v>3728</v>
      </c>
      <c r="L19216">
        <v>100</v>
      </c>
      <c r="M19216">
        <v>65.459999999999994</v>
      </c>
      <c r="N19216">
        <f>COUNTIF(Cod_Mun_Norte!B:B,DADOS_SNIS_Minas!A19216)</f>
        <v>0</v>
      </c>
    </row>
    <row r="19217" spans="1:14" x14ac:dyDescent="0.2">
      <c r="A19217">
        <v>316340</v>
      </c>
      <c r="B19217" t="s">
        <v>2629</v>
      </c>
      <c r="C19217" t="s">
        <v>98</v>
      </c>
      <c r="D19217">
        <v>2013</v>
      </c>
      <c r="E19217" t="s">
        <v>2632</v>
      </c>
      <c r="F19217" t="s">
        <v>359</v>
      </c>
      <c r="H19217">
        <v>5717</v>
      </c>
      <c r="I19217">
        <v>3742</v>
      </c>
      <c r="J19217">
        <v>3742</v>
      </c>
      <c r="K19217">
        <v>3742</v>
      </c>
      <c r="L19217">
        <v>100</v>
      </c>
      <c r="M19217">
        <v>65.45</v>
      </c>
      <c r="N19217">
        <f>COUNTIF(Cod_Mun_Norte!B:B,DADOS_SNIS_Minas!A19217)</f>
        <v>0</v>
      </c>
    </row>
    <row r="19218" spans="1:14" x14ac:dyDescent="0.2">
      <c r="A19218">
        <v>316340</v>
      </c>
      <c r="B19218" t="s">
        <v>2629</v>
      </c>
      <c r="C19218" t="s">
        <v>98</v>
      </c>
      <c r="D19218">
        <v>2012</v>
      </c>
      <c r="E19218" t="s">
        <v>2632</v>
      </c>
      <c r="F19218" t="s">
        <v>359</v>
      </c>
      <c r="H19218">
        <v>5580</v>
      </c>
      <c r="I19218">
        <v>3652</v>
      </c>
      <c r="J19218">
        <v>3652</v>
      </c>
      <c r="K19218">
        <v>3652</v>
      </c>
      <c r="L19218">
        <v>100</v>
      </c>
      <c r="M19218">
        <v>65.45</v>
      </c>
      <c r="N19218">
        <f>COUNTIF(Cod_Mun_Norte!B:B,DADOS_SNIS_Minas!A19218)</f>
        <v>0</v>
      </c>
    </row>
    <row r="19219" spans="1:14" x14ac:dyDescent="0.2">
      <c r="A19219">
        <v>316340</v>
      </c>
      <c r="B19219" t="s">
        <v>2629</v>
      </c>
      <c r="C19219" t="s">
        <v>98</v>
      </c>
      <c r="D19219">
        <v>2011</v>
      </c>
      <c r="E19219" t="s">
        <v>361</v>
      </c>
      <c r="F19219" t="s">
        <v>362</v>
      </c>
      <c r="H19219">
        <v>5608</v>
      </c>
      <c r="I19219">
        <v>3671</v>
      </c>
      <c r="J19219">
        <v>3671</v>
      </c>
      <c r="K19219">
        <v>3671</v>
      </c>
      <c r="L19219">
        <v>100</v>
      </c>
      <c r="M19219">
        <v>65.459999999999994</v>
      </c>
      <c r="N19219">
        <f>COUNTIF(Cod_Mun_Norte!B:B,DADOS_SNIS_Minas!A19219)</f>
        <v>0</v>
      </c>
    </row>
    <row r="19220" spans="1:14" x14ac:dyDescent="0.2">
      <c r="A19220">
        <v>316340</v>
      </c>
      <c r="B19220" t="s">
        <v>2629</v>
      </c>
      <c r="C19220" t="s">
        <v>98</v>
      </c>
      <c r="D19220">
        <v>2010</v>
      </c>
      <c r="E19220" t="s">
        <v>2630</v>
      </c>
      <c r="F19220" t="s">
        <v>364</v>
      </c>
      <c r="H19220">
        <v>5636</v>
      </c>
      <c r="I19220">
        <v>3689</v>
      </c>
      <c r="J19220">
        <v>3689</v>
      </c>
      <c r="K19220">
        <v>3689</v>
      </c>
      <c r="L19220">
        <v>100</v>
      </c>
      <c r="M19220">
        <v>65.45</v>
      </c>
      <c r="N19220">
        <f>COUNTIF(Cod_Mun_Norte!B:B,DADOS_SNIS_Minas!A19220)</f>
        <v>0</v>
      </c>
    </row>
    <row r="19221" spans="1:14" x14ac:dyDescent="0.2">
      <c r="A19221">
        <v>316340</v>
      </c>
      <c r="B19221" t="s">
        <v>2629</v>
      </c>
      <c r="C19221" t="s">
        <v>98</v>
      </c>
      <c r="D19221">
        <v>2009</v>
      </c>
      <c r="E19221" t="s">
        <v>2630</v>
      </c>
      <c r="F19221" t="s">
        <v>364</v>
      </c>
      <c r="H19221">
        <v>5743</v>
      </c>
      <c r="I19221">
        <v>3599</v>
      </c>
      <c r="J19221">
        <v>4146</v>
      </c>
      <c r="K19221">
        <v>4146</v>
      </c>
      <c r="L19221">
        <v>100</v>
      </c>
      <c r="M19221">
        <v>72.19</v>
      </c>
      <c r="N19221">
        <f>COUNTIF(Cod_Mun_Norte!B:B,DADOS_SNIS_Minas!A19221)</f>
        <v>0</v>
      </c>
    </row>
    <row r="19222" spans="1:14" x14ac:dyDescent="0.2">
      <c r="A19222">
        <v>316340</v>
      </c>
      <c r="B19222" t="s">
        <v>2629</v>
      </c>
      <c r="C19222" t="s">
        <v>98</v>
      </c>
      <c r="D19222">
        <v>2008</v>
      </c>
      <c r="E19222" t="s">
        <v>361</v>
      </c>
      <c r="F19222" t="s">
        <v>362</v>
      </c>
      <c r="H19222">
        <v>5773</v>
      </c>
      <c r="I19222">
        <v>3618</v>
      </c>
      <c r="J19222">
        <v>4133</v>
      </c>
      <c r="K19222">
        <v>4133</v>
      </c>
      <c r="L19222">
        <v>100</v>
      </c>
      <c r="M19222">
        <v>71.59</v>
      </c>
      <c r="N19222">
        <f>COUNTIF(Cod_Mun_Norte!B:B,DADOS_SNIS_Minas!A19222)</f>
        <v>0</v>
      </c>
    </row>
    <row r="19223" spans="1:14" x14ac:dyDescent="0.2">
      <c r="A19223">
        <v>316340</v>
      </c>
      <c r="B19223" t="s">
        <v>2629</v>
      </c>
      <c r="C19223" t="s">
        <v>98</v>
      </c>
      <c r="D19223">
        <v>2007</v>
      </c>
      <c r="E19223" t="s">
        <v>361</v>
      </c>
      <c r="F19223" t="s">
        <v>362</v>
      </c>
      <c r="H19223">
        <v>5646</v>
      </c>
      <c r="I19223">
        <v>3538</v>
      </c>
      <c r="J19223">
        <v>4057</v>
      </c>
      <c r="K19223">
        <v>4057</v>
      </c>
      <c r="L19223">
        <v>100</v>
      </c>
      <c r="M19223">
        <v>71.86</v>
      </c>
      <c r="N19223">
        <f>COUNTIF(Cod_Mun_Norte!B:B,DADOS_SNIS_Minas!A19223)</f>
        <v>0</v>
      </c>
    </row>
    <row r="19224" spans="1:14" x14ac:dyDescent="0.2">
      <c r="A19224">
        <v>316340</v>
      </c>
      <c r="B19224" t="s">
        <v>2629</v>
      </c>
      <c r="C19224" t="s">
        <v>98</v>
      </c>
      <c r="D19224">
        <v>2006</v>
      </c>
      <c r="E19224" t="s">
        <v>361</v>
      </c>
      <c r="F19224" t="s">
        <v>362</v>
      </c>
      <c r="H19224">
        <v>5890</v>
      </c>
      <c r="I19224">
        <v>3381</v>
      </c>
      <c r="J19224">
        <v>3966</v>
      </c>
      <c r="K19224">
        <v>3966</v>
      </c>
      <c r="L19224">
        <v>100</v>
      </c>
      <c r="M19224">
        <v>67.33</v>
      </c>
      <c r="N19224">
        <f>COUNTIF(Cod_Mun_Norte!B:B,DADOS_SNIS_Minas!A19224)</f>
        <v>0</v>
      </c>
    </row>
    <row r="19225" spans="1:14" x14ac:dyDescent="0.2">
      <c r="A19225">
        <v>316340</v>
      </c>
      <c r="B19225" t="s">
        <v>2629</v>
      </c>
      <c r="C19225" t="s">
        <v>98</v>
      </c>
      <c r="D19225">
        <v>2005</v>
      </c>
      <c r="E19225" t="s">
        <v>361</v>
      </c>
      <c r="F19225" t="s">
        <v>362</v>
      </c>
      <c r="H19225">
        <v>5908</v>
      </c>
      <c r="I19225">
        <v>3391</v>
      </c>
      <c r="J19225">
        <v>3906</v>
      </c>
      <c r="K19225">
        <v>3906</v>
      </c>
      <c r="L19225">
        <v>100</v>
      </c>
      <c r="M19225">
        <v>66.11</v>
      </c>
      <c r="N19225">
        <f>COUNTIF(Cod_Mun_Norte!B:B,DADOS_SNIS_Minas!A19225)</f>
        <v>0</v>
      </c>
    </row>
    <row r="19226" spans="1:14" x14ac:dyDescent="0.2">
      <c r="A19226">
        <v>316340</v>
      </c>
      <c r="B19226" t="s">
        <v>2629</v>
      </c>
      <c r="C19226" t="s">
        <v>98</v>
      </c>
      <c r="D19226">
        <v>2004</v>
      </c>
      <c r="E19226" t="s">
        <v>361</v>
      </c>
      <c r="F19226" t="s">
        <v>362</v>
      </c>
      <c r="H19226">
        <v>5926</v>
      </c>
      <c r="I19226">
        <v>3401</v>
      </c>
      <c r="N19226">
        <f>COUNTIF(Cod_Mun_Norte!B:B,DADOS_SNIS_Minas!A19226)</f>
        <v>0</v>
      </c>
    </row>
    <row r="19227" spans="1:14" x14ac:dyDescent="0.2">
      <c r="A19227">
        <v>316340</v>
      </c>
      <c r="B19227" t="s">
        <v>2629</v>
      </c>
      <c r="C19227" t="s">
        <v>98</v>
      </c>
      <c r="D19227">
        <v>2003</v>
      </c>
      <c r="E19227" t="s">
        <v>361</v>
      </c>
      <c r="F19227" t="s">
        <v>362</v>
      </c>
      <c r="H19227">
        <v>5959</v>
      </c>
      <c r="I19227">
        <v>3420</v>
      </c>
      <c r="N19227">
        <f>COUNTIF(Cod_Mun_Norte!B:B,DADOS_SNIS_Minas!A19227)</f>
        <v>0</v>
      </c>
    </row>
    <row r="19228" spans="1:14" x14ac:dyDescent="0.2">
      <c r="A19228">
        <v>316340</v>
      </c>
      <c r="B19228" t="s">
        <v>2629</v>
      </c>
      <c r="C19228" t="s">
        <v>98</v>
      </c>
      <c r="D19228">
        <v>2002</v>
      </c>
      <c r="E19228" t="s">
        <v>361</v>
      </c>
      <c r="F19228" t="s">
        <v>362</v>
      </c>
      <c r="H19228">
        <v>5975</v>
      </c>
      <c r="I19228">
        <v>3429</v>
      </c>
      <c r="N19228">
        <f>COUNTIF(Cod_Mun_Norte!B:B,DADOS_SNIS_Minas!A19228)</f>
        <v>0</v>
      </c>
    </row>
    <row r="19229" spans="1:14" x14ac:dyDescent="0.2">
      <c r="A19229">
        <v>316340</v>
      </c>
      <c r="B19229" t="s">
        <v>2629</v>
      </c>
      <c r="C19229" t="s">
        <v>98</v>
      </c>
      <c r="D19229">
        <v>2001</v>
      </c>
      <c r="E19229" t="s">
        <v>361</v>
      </c>
      <c r="F19229" t="s">
        <v>362</v>
      </c>
      <c r="H19229">
        <v>5987</v>
      </c>
      <c r="I19229">
        <v>3436</v>
      </c>
      <c r="N19229">
        <f>COUNTIF(Cod_Mun_Norte!B:B,DADOS_SNIS_Minas!A19229)</f>
        <v>0</v>
      </c>
    </row>
    <row r="19230" spans="1:14" x14ac:dyDescent="0.2">
      <c r="A19230">
        <v>316340</v>
      </c>
      <c r="B19230" t="s">
        <v>2629</v>
      </c>
      <c r="C19230" t="s">
        <v>98</v>
      </c>
      <c r="D19230">
        <v>2000</v>
      </c>
      <c r="E19230" t="s">
        <v>361</v>
      </c>
      <c r="F19230" t="s">
        <v>362</v>
      </c>
      <c r="H19230">
        <v>6009</v>
      </c>
      <c r="I19230">
        <v>3449</v>
      </c>
      <c r="N19230">
        <f>COUNTIF(Cod_Mun_Norte!B:B,DADOS_SNIS_Minas!A19230)</f>
        <v>0</v>
      </c>
    </row>
    <row r="19231" spans="1:14" x14ac:dyDescent="0.2">
      <c r="A19231">
        <v>316340</v>
      </c>
      <c r="B19231" t="s">
        <v>2629</v>
      </c>
      <c r="C19231" t="s">
        <v>98</v>
      </c>
      <c r="D19231">
        <v>1999</v>
      </c>
      <c r="E19231" t="s">
        <v>361</v>
      </c>
      <c r="F19231" t="s">
        <v>362</v>
      </c>
      <c r="H19231">
        <v>6025</v>
      </c>
      <c r="I19231">
        <v>3308</v>
      </c>
      <c r="N19231">
        <f>COUNTIF(Cod_Mun_Norte!B:B,DADOS_SNIS_Minas!A19231)</f>
        <v>0</v>
      </c>
    </row>
    <row r="19232" spans="1:14" x14ac:dyDescent="0.2">
      <c r="A19232">
        <v>316340</v>
      </c>
      <c r="B19232" t="s">
        <v>2629</v>
      </c>
      <c r="C19232" t="s">
        <v>98</v>
      </c>
      <c r="D19232">
        <v>1998</v>
      </c>
      <c r="E19232" t="s">
        <v>361</v>
      </c>
      <c r="F19232" t="s">
        <v>362</v>
      </c>
      <c r="H19232">
        <v>6042</v>
      </c>
      <c r="I19232">
        <v>3318</v>
      </c>
      <c r="N19232">
        <f>COUNTIF(Cod_Mun_Norte!B:B,DADOS_SNIS_Minas!A19232)</f>
        <v>0</v>
      </c>
    </row>
    <row r="19233" spans="1:14" x14ac:dyDescent="0.2">
      <c r="A19233">
        <v>316340</v>
      </c>
      <c r="B19233" t="s">
        <v>2629</v>
      </c>
      <c r="C19233" t="s">
        <v>98</v>
      </c>
      <c r="D19233">
        <v>1997</v>
      </c>
      <c r="H19233">
        <v>6059</v>
      </c>
      <c r="I19233">
        <v>3327</v>
      </c>
      <c r="N19233">
        <f>COUNTIF(Cod_Mun_Norte!B:B,DADOS_SNIS_Minas!A19233)</f>
        <v>0</v>
      </c>
    </row>
    <row r="19234" spans="1:14" x14ac:dyDescent="0.2">
      <c r="A19234">
        <v>316340</v>
      </c>
      <c r="B19234" t="s">
        <v>2629</v>
      </c>
      <c r="C19234" t="s">
        <v>98</v>
      </c>
      <c r="D19234">
        <v>1996</v>
      </c>
      <c r="H19234">
        <v>6079</v>
      </c>
      <c r="I19234">
        <v>3338</v>
      </c>
      <c r="N19234">
        <f>COUNTIF(Cod_Mun_Norte!B:B,DADOS_SNIS_Minas!A19234)</f>
        <v>0</v>
      </c>
    </row>
    <row r="19235" spans="1:14" x14ac:dyDescent="0.2">
      <c r="A19235">
        <v>316340</v>
      </c>
      <c r="B19235" t="s">
        <v>2629</v>
      </c>
      <c r="C19235" t="s">
        <v>98</v>
      </c>
      <c r="D19235">
        <v>1995</v>
      </c>
      <c r="H19235">
        <v>5921</v>
      </c>
      <c r="I19235">
        <v>3251</v>
      </c>
      <c r="N19235">
        <f>COUNTIF(Cod_Mun_Norte!B:B,DADOS_SNIS_Minas!A19235)</f>
        <v>0</v>
      </c>
    </row>
    <row r="19236" spans="1:14" x14ac:dyDescent="0.2">
      <c r="A19236">
        <v>316350</v>
      </c>
      <c r="B19236" t="s">
        <v>2633</v>
      </c>
      <c r="C19236" t="s">
        <v>98</v>
      </c>
      <c r="D19236">
        <v>2020</v>
      </c>
      <c r="E19236" t="s">
        <v>2634</v>
      </c>
      <c r="F19236" t="s">
        <v>367</v>
      </c>
      <c r="G19236" t="s">
        <v>368</v>
      </c>
      <c r="H19236">
        <v>6431</v>
      </c>
      <c r="I19236">
        <v>1969</v>
      </c>
      <c r="J19236">
        <v>2036</v>
      </c>
      <c r="K19236">
        <v>1969</v>
      </c>
      <c r="L19236">
        <v>100</v>
      </c>
      <c r="M19236">
        <v>31.66</v>
      </c>
      <c r="N19236">
        <f>COUNTIF(Cod_Mun_Norte!B:B,DADOS_SNIS_Minas!A19236)</f>
        <v>0</v>
      </c>
    </row>
    <row r="19237" spans="1:14" x14ac:dyDescent="0.2">
      <c r="A19237">
        <v>316350</v>
      </c>
      <c r="B19237" t="s">
        <v>2633</v>
      </c>
      <c r="C19237" t="s">
        <v>98</v>
      </c>
      <c r="D19237">
        <v>2019</v>
      </c>
      <c r="E19237" t="s">
        <v>2634</v>
      </c>
      <c r="F19237" t="s">
        <v>367</v>
      </c>
      <c r="G19237" t="s">
        <v>368</v>
      </c>
      <c r="H19237">
        <v>6453</v>
      </c>
      <c r="I19237">
        <v>1975</v>
      </c>
      <c r="J19237">
        <v>1975</v>
      </c>
      <c r="K19237">
        <v>1975</v>
      </c>
      <c r="L19237">
        <v>100</v>
      </c>
      <c r="M19237">
        <v>30.61</v>
      </c>
      <c r="N19237">
        <f>COUNTIF(Cod_Mun_Norte!B:B,DADOS_SNIS_Minas!A19237)</f>
        <v>0</v>
      </c>
    </row>
    <row r="19238" spans="1:14" x14ac:dyDescent="0.2">
      <c r="A19238">
        <v>316350</v>
      </c>
      <c r="B19238" t="s">
        <v>2633</v>
      </c>
      <c r="C19238" t="s">
        <v>98</v>
      </c>
      <c r="D19238">
        <v>2018</v>
      </c>
      <c r="E19238" t="s">
        <v>361</v>
      </c>
      <c r="F19238" t="s">
        <v>99</v>
      </c>
      <c r="H19238">
        <v>6477</v>
      </c>
      <c r="I19238">
        <v>1983</v>
      </c>
      <c r="J19238">
        <v>1983</v>
      </c>
      <c r="K19238">
        <v>1983</v>
      </c>
      <c r="L19238">
        <v>100</v>
      </c>
      <c r="M19238">
        <v>30.62</v>
      </c>
      <c r="N19238">
        <f>COUNTIF(Cod_Mun_Norte!B:B,DADOS_SNIS_Minas!A19238)</f>
        <v>0</v>
      </c>
    </row>
    <row r="19239" spans="1:14" x14ac:dyDescent="0.2">
      <c r="A19239">
        <v>316350</v>
      </c>
      <c r="B19239" t="s">
        <v>2633</v>
      </c>
      <c r="C19239" t="s">
        <v>98</v>
      </c>
      <c r="D19239">
        <v>2017</v>
      </c>
      <c r="E19239" t="s">
        <v>2634</v>
      </c>
      <c r="F19239" t="s">
        <v>367</v>
      </c>
      <c r="H19239">
        <v>6650</v>
      </c>
      <c r="I19239">
        <v>2036</v>
      </c>
      <c r="J19239">
        <v>1905</v>
      </c>
      <c r="K19239">
        <v>1905</v>
      </c>
      <c r="L19239">
        <v>93.6</v>
      </c>
      <c r="M19239">
        <v>28.65</v>
      </c>
      <c r="N19239">
        <f>COUNTIF(Cod_Mun_Norte!B:B,DADOS_SNIS_Minas!A19239)</f>
        <v>0</v>
      </c>
    </row>
    <row r="19240" spans="1:14" x14ac:dyDescent="0.2">
      <c r="A19240">
        <v>316350</v>
      </c>
      <c r="B19240" t="s">
        <v>2633</v>
      </c>
      <c r="C19240" t="s">
        <v>98</v>
      </c>
      <c r="D19240">
        <v>2016</v>
      </c>
      <c r="E19240" t="s">
        <v>2634</v>
      </c>
      <c r="F19240" t="s">
        <v>367</v>
      </c>
      <c r="H19240">
        <v>6660</v>
      </c>
      <c r="I19240">
        <v>2039</v>
      </c>
      <c r="J19240">
        <v>1989</v>
      </c>
      <c r="K19240">
        <v>1989</v>
      </c>
      <c r="L19240">
        <v>97.6</v>
      </c>
      <c r="M19240">
        <v>29.86</v>
      </c>
      <c r="N19240">
        <f>COUNTIF(Cod_Mun_Norte!B:B,DADOS_SNIS_Minas!A19240)</f>
        <v>0</v>
      </c>
    </row>
    <row r="19241" spans="1:14" x14ac:dyDescent="0.2">
      <c r="A19241">
        <v>316350</v>
      </c>
      <c r="B19241" t="s">
        <v>2633</v>
      </c>
      <c r="C19241" t="s">
        <v>98</v>
      </c>
      <c r="D19241">
        <v>2015</v>
      </c>
      <c r="E19241" t="s">
        <v>2634</v>
      </c>
      <c r="F19241" t="s">
        <v>367</v>
      </c>
      <c r="H19241">
        <v>6671</v>
      </c>
      <c r="I19241">
        <v>2042</v>
      </c>
      <c r="J19241">
        <v>1901</v>
      </c>
      <c r="K19241">
        <v>1901</v>
      </c>
      <c r="L19241">
        <v>93.1</v>
      </c>
      <c r="M19241">
        <v>28.5</v>
      </c>
      <c r="N19241">
        <f>COUNTIF(Cod_Mun_Norte!B:B,DADOS_SNIS_Minas!A19241)</f>
        <v>0</v>
      </c>
    </row>
    <row r="19242" spans="1:14" x14ac:dyDescent="0.2">
      <c r="A19242">
        <v>316350</v>
      </c>
      <c r="B19242" t="s">
        <v>2633</v>
      </c>
      <c r="C19242" t="s">
        <v>98</v>
      </c>
      <c r="D19242">
        <v>2014</v>
      </c>
      <c r="E19242" t="s">
        <v>2634</v>
      </c>
      <c r="F19242" t="s">
        <v>367</v>
      </c>
      <c r="H19242">
        <v>6682</v>
      </c>
      <c r="I19242">
        <v>2045</v>
      </c>
      <c r="J19242">
        <v>2045</v>
      </c>
      <c r="K19242">
        <v>2045</v>
      </c>
      <c r="L19242">
        <v>100</v>
      </c>
      <c r="M19242">
        <v>30.6</v>
      </c>
      <c r="N19242">
        <f>COUNTIF(Cod_Mun_Norte!B:B,DADOS_SNIS_Minas!A19242)</f>
        <v>0</v>
      </c>
    </row>
    <row r="19243" spans="1:14" x14ac:dyDescent="0.2">
      <c r="A19243">
        <v>316350</v>
      </c>
      <c r="B19243" t="s">
        <v>2633</v>
      </c>
      <c r="C19243" t="s">
        <v>98</v>
      </c>
      <c r="D19243">
        <v>2013</v>
      </c>
      <c r="E19243" t="s">
        <v>2634</v>
      </c>
      <c r="F19243" t="s">
        <v>367</v>
      </c>
      <c r="H19243">
        <v>6694</v>
      </c>
      <c r="I19243">
        <v>2049</v>
      </c>
      <c r="J19243">
        <v>2049</v>
      </c>
      <c r="K19243">
        <v>2049</v>
      </c>
      <c r="L19243">
        <v>100</v>
      </c>
      <c r="M19243">
        <v>30.61</v>
      </c>
      <c r="N19243">
        <f>COUNTIF(Cod_Mun_Norte!B:B,DADOS_SNIS_Minas!A19243)</f>
        <v>0</v>
      </c>
    </row>
    <row r="19244" spans="1:14" x14ac:dyDescent="0.2">
      <c r="A19244">
        <v>316350</v>
      </c>
      <c r="B19244" t="s">
        <v>2633</v>
      </c>
      <c r="C19244" t="s">
        <v>98</v>
      </c>
      <c r="D19244">
        <v>2012</v>
      </c>
      <c r="E19244" t="s">
        <v>361</v>
      </c>
      <c r="F19244" t="s">
        <v>99</v>
      </c>
      <c r="H19244">
        <v>6518</v>
      </c>
      <c r="I19244">
        <v>1995</v>
      </c>
      <c r="J19244">
        <v>1995</v>
      </c>
      <c r="K19244">
        <v>1995</v>
      </c>
      <c r="L19244">
        <v>100</v>
      </c>
      <c r="M19244">
        <v>30.61</v>
      </c>
      <c r="N19244">
        <f>COUNTIF(Cod_Mun_Norte!B:B,DADOS_SNIS_Minas!A19244)</f>
        <v>0</v>
      </c>
    </row>
    <row r="19245" spans="1:14" x14ac:dyDescent="0.2">
      <c r="A19245">
        <v>316350</v>
      </c>
      <c r="B19245" t="s">
        <v>2633</v>
      </c>
      <c r="C19245" t="s">
        <v>98</v>
      </c>
      <c r="D19245">
        <v>2011</v>
      </c>
      <c r="E19245" t="s">
        <v>361</v>
      </c>
      <c r="F19245" t="s">
        <v>99</v>
      </c>
      <c r="H19245">
        <v>6535</v>
      </c>
      <c r="I19245">
        <v>2000</v>
      </c>
      <c r="J19245">
        <v>2000</v>
      </c>
      <c r="K19245">
        <v>2000</v>
      </c>
      <c r="L19245">
        <v>100</v>
      </c>
      <c r="M19245">
        <v>30.6</v>
      </c>
      <c r="N19245">
        <f>COUNTIF(Cod_Mun_Norte!B:B,DADOS_SNIS_Minas!A19245)</f>
        <v>0</v>
      </c>
    </row>
    <row r="19246" spans="1:14" x14ac:dyDescent="0.2">
      <c r="A19246">
        <v>316350</v>
      </c>
      <c r="B19246" t="s">
        <v>2633</v>
      </c>
      <c r="C19246" t="s">
        <v>98</v>
      </c>
      <c r="D19246">
        <v>2010</v>
      </c>
      <c r="E19246" t="s">
        <v>2634</v>
      </c>
      <c r="F19246" t="s">
        <v>367</v>
      </c>
      <c r="H19246">
        <v>6553</v>
      </c>
      <c r="I19246">
        <v>2006</v>
      </c>
      <c r="J19246">
        <v>2006</v>
      </c>
      <c r="K19246">
        <v>2006</v>
      </c>
      <c r="L19246">
        <v>100</v>
      </c>
      <c r="M19246">
        <v>30.61</v>
      </c>
      <c r="N19246">
        <f>COUNTIF(Cod_Mun_Norte!B:B,DADOS_SNIS_Minas!A19246)</f>
        <v>0</v>
      </c>
    </row>
    <row r="19247" spans="1:14" x14ac:dyDescent="0.2">
      <c r="A19247">
        <v>316350</v>
      </c>
      <c r="B19247" t="s">
        <v>2633</v>
      </c>
      <c r="C19247" t="s">
        <v>98</v>
      </c>
      <c r="D19247">
        <v>2009</v>
      </c>
      <c r="E19247" t="s">
        <v>2634</v>
      </c>
      <c r="F19247" t="s">
        <v>367</v>
      </c>
      <c r="H19247">
        <v>7234</v>
      </c>
      <c r="I19247">
        <v>2163</v>
      </c>
      <c r="J19247">
        <v>2479</v>
      </c>
      <c r="K19247">
        <v>2479</v>
      </c>
      <c r="L19247">
        <v>100</v>
      </c>
      <c r="M19247">
        <v>34.270000000000003</v>
      </c>
      <c r="N19247">
        <f>COUNTIF(Cod_Mun_Norte!B:B,DADOS_SNIS_Minas!A19247)</f>
        <v>0</v>
      </c>
    </row>
    <row r="19248" spans="1:14" x14ac:dyDescent="0.2">
      <c r="A19248">
        <v>316350</v>
      </c>
      <c r="B19248" t="s">
        <v>2633</v>
      </c>
      <c r="C19248" t="s">
        <v>98</v>
      </c>
      <c r="D19248">
        <v>2008</v>
      </c>
      <c r="E19248" t="s">
        <v>361</v>
      </c>
      <c r="F19248" t="s">
        <v>99</v>
      </c>
      <c r="H19248">
        <v>7199</v>
      </c>
      <c r="I19248">
        <v>2152</v>
      </c>
      <c r="J19248">
        <v>2409</v>
      </c>
      <c r="K19248">
        <v>2409</v>
      </c>
      <c r="L19248">
        <v>100</v>
      </c>
      <c r="M19248">
        <v>33.46</v>
      </c>
      <c r="N19248">
        <f>COUNTIF(Cod_Mun_Norte!B:B,DADOS_SNIS_Minas!A19248)</f>
        <v>0</v>
      </c>
    </row>
    <row r="19249" spans="1:14" x14ac:dyDescent="0.2">
      <c r="A19249">
        <v>316350</v>
      </c>
      <c r="B19249" t="s">
        <v>2633</v>
      </c>
      <c r="C19249" t="s">
        <v>98</v>
      </c>
      <c r="D19249">
        <v>2007</v>
      </c>
      <c r="E19249" t="s">
        <v>361</v>
      </c>
      <c r="F19249" t="s">
        <v>362</v>
      </c>
      <c r="H19249">
        <v>6958</v>
      </c>
      <c r="I19249">
        <v>2080</v>
      </c>
      <c r="J19249">
        <v>2239</v>
      </c>
      <c r="K19249">
        <v>2239</v>
      </c>
      <c r="L19249">
        <v>100</v>
      </c>
      <c r="M19249">
        <v>32.18</v>
      </c>
      <c r="N19249">
        <f>COUNTIF(Cod_Mun_Norte!B:B,DADOS_SNIS_Minas!A19249)</f>
        <v>0</v>
      </c>
    </row>
    <row r="19250" spans="1:14" x14ac:dyDescent="0.2">
      <c r="A19250">
        <v>316350</v>
      </c>
      <c r="B19250" t="s">
        <v>2633</v>
      </c>
      <c r="C19250" t="s">
        <v>98</v>
      </c>
      <c r="D19250">
        <v>2006</v>
      </c>
      <c r="E19250" t="s">
        <v>361</v>
      </c>
      <c r="F19250" t="s">
        <v>362</v>
      </c>
      <c r="H19250">
        <v>6281</v>
      </c>
      <c r="I19250">
        <v>1586</v>
      </c>
      <c r="J19250">
        <v>2146</v>
      </c>
      <c r="K19250">
        <v>2146</v>
      </c>
      <c r="L19250">
        <v>100</v>
      </c>
      <c r="M19250">
        <v>34.17</v>
      </c>
      <c r="N19250">
        <f>COUNTIF(Cod_Mun_Norte!B:B,DADOS_SNIS_Minas!A19250)</f>
        <v>0</v>
      </c>
    </row>
    <row r="19251" spans="1:14" x14ac:dyDescent="0.2">
      <c r="A19251">
        <v>316350</v>
      </c>
      <c r="B19251" t="s">
        <v>2633</v>
      </c>
      <c r="C19251" t="s">
        <v>98</v>
      </c>
      <c r="D19251">
        <v>2005</v>
      </c>
      <c r="E19251" t="s">
        <v>361</v>
      </c>
      <c r="F19251" t="s">
        <v>362</v>
      </c>
      <c r="H19251">
        <v>6359</v>
      </c>
      <c r="I19251">
        <v>1605</v>
      </c>
      <c r="J19251">
        <v>2094</v>
      </c>
      <c r="K19251">
        <v>2094</v>
      </c>
      <c r="L19251">
        <v>100</v>
      </c>
      <c r="M19251">
        <v>32.93</v>
      </c>
      <c r="N19251">
        <f>COUNTIF(Cod_Mun_Norte!B:B,DADOS_SNIS_Minas!A19251)</f>
        <v>0</v>
      </c>
    </row>
    <row r="19252" spans="1:14" x14ac:dyDescent="0.2">
      <c r="A19252">
        <v>316350</v>
      </c>
      <c r="B19252" t="s">
        <v>2633</v>
      </c>
      <c r="C19252" t="s">
        <v>98</v>
      </c>
      <c r="D19252">
        <v>2004</v>
      </c>
      <c r="E19252" t="s">
        <v>361</v>
      </c>
      <c r="F19252" t="s">
        <v>362</v>
      </c>
      <c r="H19252">
        <v>6437</v>
      </c>
      <c r="I19252">
        <v>1625</v>
      </c>
      <c r="N19252">
        <f>COUNTIF(Cod_Mun_Norte!B:B,DADOS_SNIS_Minas!A19252)</f>
        <v>0</v>
      </c>
    </row>
    <row r="19253" spans="1:14" x14ac:dyDescent="0.2">
      <c r="A19253">
        <v>316350</v>
      </c>
      <c r="B19253" t="s">
        <v>2633</v>
      </c>
      <c r="C19253" t="s">
        <v>98</v>
      </c>
      <c r="D19253">
        <v>2003</v>
      </c>
      <c r="E19253" t="s">
        <v>361</v>
      </c>
      <c r="F19253" t="s">
        <v>362</v>
      </c>
      <c r="H19253">
        <v>6577</v>
      </c>
      <c r="I19253">
        <v>1660</v>
      </c>
      <c r="N19253">
        <f>COUNTIF(Cod_Mun_Norte!B:B,DADOS_SNIS_Minas!A19253)</f>
        <v>0</v>
      </c>
    </row>
    <row r="19254" spans="1:14" x14ac:dyDescent="0.2">
      <c r="A19254">
        <v>316350</v>
      </c>
      <c r="B19254" t="s">
        <v>2633</v>
      </c>
      <c r="C19254" t="s">
        <v>98</v>
      </c>
      <c r="D19254">
        <v>2002</v>
      </c>
      <c r="E19254" t="s">
        <v>361</v>
      </c>
      <c r="F19254" t="s">
        <v>362</v>
      </c>
      <c r="H19254">
        <v>6644</v>
      </c>
      <c r="I19254">
        <v>1677</v>
      </c>
      <c r="N19254">
        <f>COUNTIF(Cod_Mun_Norte!B:B,DADOS_SNIS_Minas!A19254)</f>
        <v>0</v>
      </c>
    </row>
    <row r="19255" spans="1:14" x14ac:dyDescent="0.2">
      <c r="A19255">
        <v>316350</v>
      </c>
      <c r="B19255" t="s">
        <v>2633</v>
      </c>
      <c r="C19255" t="s">
        <v>98</v>
      </c>
      <c r="D19255">
        <v>2001</v>
      </c>
      <c r="E19255" t="s">
        <v>361</v>
      </c>
      <c r="F19255" t="s">
        <v>362</v>
      </c>
      <c r="H19255">
        <v>6697</v>
      </c>
      <c r="I19255">
        <v>1691</v>
      </c>
      <c r="N19255">
        <f>COUNTIF(Cod_Mun_Norte!B:B,DADOS_SNIS_Minas!A19255)</f>
        <v>0</v>
      </c>
    </row>
    <row r="19256" spans="1:14" x14ac:dyDescent="0.2">
      <c r="A19256">
        <v>316350</v>
      </c>
      <c r="B19256" t="s">
        <v>2633</v>
      </c>
      <c r="C19256" t="s">
        <v>98</v>
      </c>
      <c r="D19256">
        <v>2000</v>
      </c>
      <c r="E19256" t="s">
        <v>361</v>
      </c>
      <c r="F19256" t="s">
        <v>362</v>
      </c>
      <c r="H19256">
        <v>6789</v>
      </c>
      <c r="I19256">
        <v>1714</v>
      </c>
      <c r="N19256">
        <f>COUNTIF(Cod_Mun_Norte!B:B,DADOS_SNIS_Minas!A19256)</f>
        <v>0</v>
      </c>
    </row>
    <row r="19257" spans="1:14" x14ac:dyDescent="0.2">
      <c r="A19257">
        <v>316350</v>
      </c>
      <c r="B19257" t="s">
        <v>2633</v>
      </c>
      <c r="C19257" t="s">
        <v>98</v>
      </c>
      <c r="D19257">
        <v>1999</v>
      </c>
      <c r="E19257" t="s">
        <v>361</v>
      </c>
      <c r="F19257" t="s">
        <v>362</v>
      </c>
      <c r="H19257">
        <v>6219</v>
      </c>
      <c r="I19257">
        <v>1125</v>
      </c>
      <c r="N19257">
        <f>COUNTIF(Cod_Mun_Norte!B:B,DADOS_SNIS_Minas!A19257)</f>
        <v>0</v>
      </c>
    </row>
    <row r="19258" spans="1:14" x14ac:dyDescent="0.2">
      <c r="A19258">
        <v>316350</v>
      </c>
      <c r="B19258" t="s">
        <v>2633</v>
      </c>
      <c r="C19258" t="s">
        <v>98</v>
      </c>
      <c r="D19258">
        <v>1998</v>
      </c>
      <c r="E19258" t="s">
        <v>361</v>
      </c>
      <c r="F19258" t="s">
        <v>362</v>
      </c>
      <c r="H19258">
        <v>6357</v>
      </c>
      <c r="I19258">
        <v>1150</v>
      </c>
      <c r="N19258">
        <f>COUNTIF(Cod_Mun_Norte!B:B,DADOS_SNIS_Minas!A19258)</f>
        <v>0</v>
      </c>
    </row>
    <row r="19259" spans="1:14" x14ac:dyDescent="0.2">
      <c r="A19259">
        <v>316350</v>
      </c>
      <c r="B19259" t="s">
        <v>2633</v>
      </c>
      <c r="C19259" t="s">
        <v>98</v>
      </c>
      <c r="D19259">
        <v>1997</v>
      </c>
      <c r="H19259">
        <v>6496</v>
      </c>
      <c r="I19259">
        <v>1175</v>
      </c>
      <c r="N19259">
        <f>COUNTIF(Cod_Mun_Norte!B:B,DADOS_SNIS_Minas!A19259)</f>
        <v>0</v>
      </c>
    </row>
    <row r="19260" spans="1:14" x14ac:dyDescent="0.2">
      <c r="A19260">
        <v>316350</v>
      </c>
      <c r="B19260" t="s">
        <v>2633</v>
      </c>
      <c r="C19260" t="s">
        <v>98</v>
      </c>
      <c r="D19260">
        <v>1996</v>
      </c>
      <c r="H19260">
        <v>9778</v>
      </c>
      <c r="I19260">
        <v>1769</v>
      </c>
      <c r="N19260">
        <f>COUNTIF(Cod_Mun_Norte!B:B,DADOS_SNIS_Minas!A19260)</f>
        <v>0</v>
      </c>
    </row>
    <row r="19261" spans="1:14" x14ac:dyDescent="0.2">
      <c r="A19261">
        <v>316350</v>
      </c>
      <c r="B19261" t="s">
        <v>2633</v>
      </c>
      <c r="C19261" t="s">
        <v>98</v>
      </c>
      <c r="D19261">
        <v>1995</v>
      </c>
      <c r="H19261">
        <v>10586</v>
      </c>
      <c r="I19261">
        <v>1915</v>
      </c>
      <c r="N19261">
        <f>COUNTIF(Cod_Mun_Norte!B:B,DADOS_SNIS_Minas!A19261)</f>
        <v>0</v>
      </c>
    </row>
    <row r="19262" spans="1:14" x14ac:dyDescent="0.2">
      <c r="A19262">
        <v>316360</v>
      </c>
      <c r="B19262" t="s">
        <v>2635</v>
      </c>
      <c r="C19262" t="s">
        <v>98</v>
      </c>
      <c r="D19262">
        <v>2020</v>
      </c>
      <c r="E19262" t="s">
        <v>2636</v>
      </c>
      <c r="F19262" t="s">
        <v>364</v>
      </c>
      <c r="G19262" t="s">
        <v>533</v>
      </c>
      <c r="H19262">
        <v>2806</v>
      </c>
      <c r="I19262">
        <v>1569</v>
      </c>
      <c r="J19262">
        <v>1510</v>
      </c>
      <c r="K19262">
        <v>1510</v>
      </c>
      <c r="L19262">
        <v>96.2</v>
      </c>
      <c r="M19262">
        <v>53.81</v>
      </c>
      <c r="N19262">
        <f>COUNTIF(Cod_Mun_Norte!B:B,DADOS_SNIS_Minas!A19262)</f>
        <v>0</v>
      </c>
    </row>
    <row r="19263" spans="1:14" x14ac:dyDescent="0.2">
      <c r="A19263">
        <v>316360</v>
      </c>
      <c r="B19263" t="s">
        <v>2635</v>
      </c>
      <c r="C19263" t="s">
        <v>98</v>
      </c>
      <c r="D19263">
        <v>2019</v>
      </c>
      <c r="E19263" t="s">
        <v>2636</v>
      </c>
      <c r="F19263" t="s">
        <v>364</v>
      </c>
      <c r="G19263" t="s">
        <v>368</v>
      </c>
      <c r="H19263">
        <v>2791</v>
      </c>
      <c r="I19263">
        <v>1560</v>
      </c>
      <c r="J19263">
        <v>1501</v>
      </c>
      <c r="K19263">
        <v>1501</v>
      </c>
      <c r="L19263">
        <v>96.2</v>
      </c>
      <c r="M19263">
        <v>53.78</v>
      </c>
      <c r="N19263">
        <f>COUNTIF(Cod_Mun_Norte!B:B,DADOS_SNIS_Minas!A19263)</f>
        <v>0</v>
      </c>
    </row>
    <row r="19264" spans="1:14" x14ac:dyDescent="0.2">
      <c r="A19264">
        <v>316360</v>
      </c>
      <c r="B19264" t="s">
        <v>2635</v>
      </c>
      <c r="C19264" t="s">
        <v>98</v>
      </c>
      <c r="D19264">
        <v>2018</v>
      </c>
      <c r="E19264" t="s">
        <v>361</v>
      </c>
      <c r="F19264" t="s">
        <v>362</v>
      </c>
      <c r="H19264">
        <v>2775</v>
      </c>
      <c r="I19264">
        <v>1551</v>
      </c>
      <c r="J19264">
        <v>1489</v>
      </c>
      <c r="K19264">
        <v>1489</v>
      </c>
      <c r="L19264">
        <v>96</v>
      </c>
      <c r="M19264">
        <v>53.66</v>
      </c>
      <c r="N19264">
        <f>COUNTIF(Cod_Mun_Norte!B:B,DADOS_SNIS_Minas!A19264)</f>
        <v>0</v>
      </c>
    </row>
    <row r="19265" spans="1:14" x14ac:dyDescent="0.2">
      <c r="A19265">
        <v>316360</v>
      </c>
      <c r="B19265" t="s">
        <v>2635</v>
      </c>
      <c r="C19265" t="s">
        <v>98</v>
      </c>
      <c r="D19265">
        <v>2017</v>
      </c>
      <c r="E19265" t="s">
        <v>2636</v>
      </c>
      <c r="F19265" t="s">
        <v>364</v>
      </c>
      <c r="H19265">
        <v>2787</v>
      </c>
      <c r="I19265">
        <v>1558</v>
      </c>
      <c r="J19265">
        <v>1498</v>
      </c>
      <c r="K19265">
        <v>1498</v>
      </c>
      <c r="L19265">
        <v>96.2</v>
      </c>
      <c r="M19265">
        <v>53.75</v>
      </c>
      <c r="N19265">
        <f>COUNTIF(Cod_Mun_Norte!B:B,DADOS_SNIS_Minas!A19265)</f>
        <v>0</v>
      </c>
    </row>
    <row r="19266" spans="1:14" x14ac:dyDescent="0.2">
      <c r="A19266">
        <v>316360</v>
      </c>
      <c r="B19266" t="s">
        <v>2635</v>
      </c>
      <c r="C19266" t="s">
        <v>98</v>
      </c>
      <c r="D19266">
        <v>2016</v>
      </c>
      <c r="E19266" t="s">
        <v>2637</v>
      </c>
      <c r="F19266" t="s">
        <v>360</v>
      </c>
      <c r="H19266">
        <v>2771</v>
      </c>
      <c r="I19266">
        <v>1549</v>
      </c>
      <c r="J19266">
        <v>1502</v>
      </c>
      <c r="K19266">
        <v>1502</v>
      </c>
      <c r="L19266">
        <v>97</v>
      </c>
      <c r="M19266">
        <v>54.2</v>
      </c>
      <c r="N19266">
        <f>COUNTIF(Cod_Mun_Norte!B:B,DADOS_SNIS_Minas!A19266)</f>
        <v>0</v>
      </c>
    </row>
    <row r="19267" spans="1:14" x14ac:dyDescent="0.2">
      <c r="A19267">
        <v>316360</v>
      </c>
      <c r="B19267" t="s">
        <v>2635</v>
      </c>
      <c r="C19267" t="s">
        <v>98</v>
      </c>
      <c r="D19267">
        <v>2015</v>
      </c>
      <c r="E19267" t="s">
        <v>361</v>
      </c>
      <c r="F19267" t="s">
        <v>362</v>
      </c>
      <c r="H19267">
        <v>2755</v>
      </c>
      <c r="I19267">
        <v>1540</v>
      </c>
      <c r="J19267">
        <v>1474</v>
      </c>
      <c r="K19267">
        <v>1474</v>
      </c>
      <c r="L19267">
        <v>95.7</v>
      </c>
      <c r="M19267">
        <v>53.5</v>
      </c>
      <c r="N19267">
        <f>COUNTIF(Cod_Mun_Norte!B:B,DADOS_SNIS_Minas!A19267)</f>
        <v>0</v>
      </c>
    </row>
    <row r="19268" spans="1:14" x14ac:dyDescent="0.2">
      <c r="A19268">
        <v>316360</v>
      </c>
      <c r="B19268" t="s">
        <v>2635</v>
      </c>
      <c r="C19268" t="s">
        <v>98</v>
      </c>
      <c r="D19268">
        <v>2014</v>
      </c>
      <c r="E19268" t="s">
        <v>361</v>
      </c>
      <c r="F19268" t="s">
        <v>362</v>
      </c>
      <c r="H19268">
        <v>2738</v>
      </c>
      <c r="I19268">
        <v>1531</v>
      </c>
      <c r="J19268">
        <v>1531</v>
      </c>
      <c r="K19268">
        <v>1531</v>
      </c>
      <c r="L19268">
        <v>100</v>
      </c>
      <c r="M19268">
        <v>55.92</v>
      </c>
      <c r="N19268">
        <f>COUNTIF(Cod_Mun_Norte!B:B,DADOS_SNIS_Minas!A19268)</f>
        <v>0</v>
      </c>
    </row>
    <row r="19269" spans="1:14" x14ac:dyDescent="0.2">
      <c r="A19269">
        <v>316360</v>
      </c>
      <c r="B19269" t="s">
        <v>2635</v>
      </c>
      <c r="C19269" t="s">
        <v>98</v>
      </c>
      <c r="D19269">
        <v>2013</v>
      </c>
      <c r="E19269" t="s">
        <v>361</v>
      </c>
      <c r="F19269" t="s">
        <v>362</v>
      </c>
      <c r="H19269">
        <v>2721</v>
      </c>
      <c r="I19269">
        <v>1521</v>
      </c>
      <c r="J19269">
        <v>1521</v>
      </c>
      <c r="K19269">
        <v>1521</v>
      </c>
      <c r="L19269">
        <v>100</v>
      </c>
      <c r="M19269">
        <v>55.9</v>
      </c>
      <c r="N19269">
        <f>COUNTIF(Cod_Mun_Norte!B:B,DADOS_SNIS_Minas!A19269)</f>
        <v>0</v>
      </c>
    </row>
    <row r="19270" spans="1:14" x14ac:dyDescent="0.2">
      <c r="A19270">
        <v>316360</v>
      </c>
      <c r="B19270" t="s">
        <v>2635</v>
      </c>
      <c r="C19270" t="s">
        <v>98</v>
      </c>
      <c r="D19270">
        <v>2012</v>
      </c>
      <c r="E19270" t="s">
        <v>361</v>
      </c>
      <c r="F19270" t="s">
        <v>362</v>
      </c>
      <c r="H19270">
        <v>2625</v>
      </c>
      <c r="I19270">
        <v>1467</v>
      </c>
      <c r="J19270">
        <v>1467</v>
      </c>
      <c r="K19270">
        <v>1467</v>
      </c>
      <c r="L19270">
        <v>100</v>
      </c>
      <c r="M19270">
        <v>55.89</v>
      </c>
      <c r="N19270">
        <f>COUNTIF(Cod_Mun_Norte!B:B,DADOS_SNIS_Minas!A19270)</f>
        <v>0</v>
      </c>
    </row>
    <row r="19271" spans="1:14" x14ac:dyDescent="0.2">
      <c r="A19271">
        <v>316360</v>
      </c>
      <c r="B19271" t="s">
        <v>2635</v>
      </c>
      <c r="C19271" t="s">
        <v>98</v>
      </c>
      <c r="D19271">
        <v>2011</v>
      </c>
      <c r="E19271" t="s">
        <v>361</v>
      </c>
      <c r="F19271" t="s">
        <v>362</v>
      </c>
      <c r="H19271">
        <v>2609</v>
      </c>
      <c r="I19271">
        <v>1459</v>
      </c>
      <c r="J19271">
        <v>1459</v>
      </c>
      <c r="K19271">
        <v>1459</v>
      </c>
      <c r="L19271">
        <v>100</v>
      </c>
      <c r="M19271">
        <v>55.92</v>
      </c>
      <c r="N19271">
        <f>COUNTIF(Cod_Mun_Norte!B:B,DADOS_SNIS_Minas!A19271)</f>
        <v>0</v>
      </c>
    </row>
    <row r="19272" spans="1:14" x14ac:dyDescent="0.2">
      <c r="A19272">
        <v>316360</v>
      </c>
      <c r="B19272" t="s">
        <v>2635</v>
      </c>
      <c r="C19272" t="s">
        <v>98</v>
      </c>
      <c r="D19272">
        <v>2010</v>
      </c>
      <c r="E19272" t="s">
        <v>361</v>
      </c>
      <c r="F19272" t="s">
        <v>362</v>
      </c>
      <c r="H19272">
        <v>2592</v>
      </c>
      <c r="I19272">
        <v>1449</v>
      </c>
      <c r="J19272">
        <v>1449</v>
      </c>
      <c r="K19272">
        <v>1449</v>
      </c>
      <c r="L19272">
        <v>100</v>
      </c>
      <c r="M19272">
        <v>55.9</v>
      </c>
      <c r="N19272">
        <f>COUNTIF(Cod_Mun_Norte!B:B,DADOS_SNIS_Minas!A19272)</f>
        <v>0</v>
      </c>
    </row>
    <row r="19273" spans="1:14" x14ac:dyDescent="0.2">
      <c r="A19273">
        <v>316360</v>
      </c>
      <c r="B19273" t="s">
        <v>2635</v>
      </c>
      <c r="C19273" t="s">
        <v>98</v>
      </c>
      <c r="D19273">
        <v>2009</v>
      </c>
      <c r="E19273" t="s">
        <v>361</v>
      </c>
      <c r="F19273" t="s">
        <v>362</v>
      </c>
      <c r="H19273">
        <v>2579</v>
      </c>
      <c r="I19273">
        <v>1517</v>
      </c>
      <c r="J19273">
        <v>1696</v>
      </c>
      <c r="K19273">
        <v>1696</v>
      </c>
      <c r="L19273">
        <v>100</v>
      </c>
      <c r="M19273">
        <v>65.760000000000005</v>
      </c>
      <c r="N19273">
        <f>COUNTIF(Cod_Mun_Norte!B:B,DADOS_SNIS_Minas!A19273)</f>
        <v>0</v>
      </c>
    </row>
    <row r="19274" spans="1:14" x14ac:dyDescent="0.2">
      <c r="A19274">
        <v>316360</v>
      </c>
      <c r="B19274" t="s">
        <v>2635</v>
      </c>
      <c r="C19274" t="s">
        <v>98</v>
      </c>
      <c r="D19274">
        <v>2008</v>
      </c>
      <c r="E19274" t="s">
        <v>361</v>
      </c>
      <c r="F19274" t="s">
        <v>362</v>
      </c>
      <c r="H19274">
        <v>2562</v>
      </c>
      <c r="I19274">
        <v>1507</v>
      </c>
      <c r="J19274">
        <v>1635</v>
      </c>
      <c r="K19274">
        <v>1635</v>
      </c>
      <c r="L19274">
        <v>100</v>
      </c>
      <c r="M19274">
        <v>63.82</v>
      </c>
      <c r="N19274">
        <f>COUNTIF(Cod_Mun_Norte!B:B,DADOS_SNIS_Minas!A19274)</f>
        <v>0</v>
      </c>
    </row>
    <row r="19275" spans="1:14" x14ac:dyDescent="0.2">
      <c r="A19275">
        <v>316360</v>
      </c>
      <c r="B19275" t="s">
        <v>2635</v>
      </c>
      <c r="C19275" t="s">
        <v>98</v>
      </c>
      <c r="D19275">
        <v>2007</v>
      </c>
      <c r="E19275" t="s">
        <v>361</v>
      </c>
      <c r="F19275" t="s">
        <v>362</v>
      </c>
      <c r="H19275">
        <v>2472</v>
      </c>
      <c r="I19275">
        <v>1454</v>
      </c>
      <c r="J19275">
        <v>1598</v>
      </c>
      <c r="K19275">
        <v>1598</v>
      </c>
      <c r="L19275">
        <v>100</v>
      </c>
      <c r="M19275">
        <v>64.64</v>
      </c>
      <c r="N19275">
        <f>COUNTIF(Cod_Mun_Norte!B:B,DADOS_SNIS_Minas!A19275)</f>
        <v>0</v>
      </c>
    </row>
    <row r="19276" spans="1:14" x14ac:dyDescent="0.2">
      <c r="A19276">
        <v>316360</v>
      </c>
      <c r="B19276" t="s">
        <v>2635</v>
      </c>
      <c r="C19276" t="s">
        <v>98</v>
      </c>
      <c r="D19276">
        <v>2006</v>
      </c>
      <c r="E19276" t="s">
        <v>361</v>
      </c>
      <c r="F19276" t="s">
        <v>362</v>
      </c>
      <c r="H19276">
        <v>2494</v>
      </c>
      <c r="I19276">
        <v>1347</v>
      </c>
      <c r="J19276">
        <v>1531</v>
      </c>
      <c r="K19276">
        <v>1531</v>
      </c>
      <c r="L19276">
        <v>100</v>
      </c>
      <c r="M19276">
        <v>61.39</v>
      </c>
      <c r="N19276">
        <f>COUNTIF(Cod_Mun_Norte!B:B,DADOS_SNIS_Minas!A19276)</f>
        <v>0</v>
      </c>
    </row>
    <row r="19277" spans="1:14" x14ac:dyDescent="0.2">
      <c r="A19277">
        <v>316360</v>
      </c>
      <c r="B19277" t="s">
        <v>2635</v>
      </c>
      <c r="C19277" t="s">
        <v>98</v>
      </c>
      <c r="D19277">
        <v>2005</v>
      </c>
      <c r="E19277" t="s">
        <v>361</v>
      </c>
      <c r="F19277" t="s">
        <v>362</v>
      </c>
      <c r="H19277">
        <v>2476</v>
      </c>
      <c r="I19277">
        <v>1337</v>
      </c>
      <c r="J19277">
        <v>1473</v>
      </c>
      <c r="K19277">
        <v>1473</v>
      </c>
      <c r="L19277">
        <v>100</v>
      </c>
      <c r="M19277">
        <v>59.49</v>
      </c>
      <c r="N19277">
        <f>COUNTIF(Cod_Mun_Norte!B:B,DADOS_SNIS_Minas!A19277)</f>
        <v>0</v>
      </c>
    </row>
    <row r="19278" spans="1:14" x14ac:dyDescent="0.2">
      <c r="A19278">
        <v>316360</v>
      </c>
      <c r="B19278" t="s">
        <v>2635</v>
      </c>
      <c r="C19278" t="s">
        <v>98</v>
      </c>
      <c r="D19278">
        <v>2004</v>
      </c>
      <c r="E19278" t="s">
        <v>361</v>
      </c>
      <c r="F19278" t="s">
        <v>362</v>
      </c>
      <c r="H19278">
        <v>2459</v>
      </c>
      <c r="I19278">
        <v>1328</v>
      </c>
      <c r="N19278">
        <f>COUNTIF(Cod_Mun_Norte!B:B,DADOS_SNIS_Minas!A19278)</f>
        <v>0</v>
      </c>
    </row>
    <row r="19279" spans="1:14" x14ac:dyDescent="0.2">
      <c r="A19279">
        <v>316360</v>
      </c>
      <c r="B19279" t="s">
        <v>2635</v>
      </c>
      <c r="C19279" t="s">
        <v>98</v>
      </c>
      <c r="D19279">
        <v>2003</v>
      </c>
      <c r="E19279" t="s">
        <v>361</v>
      </c>
      <c r="F19279" t="s">
        <v>362</v>
      </c>
      <c r="H19279">
        <v>2427</v>
      </c>
      <c r="I19279">
        <v>1311</v>
      </c>
      <c r="N19279">
        <f>COUNTIF(Cod_Mun_Norte!B:B,DADOS_SNIS_Minas!A19279)</f>
        <v>0</v>
      </c>
    </row>
    <row r="19280" spans="1:14" x14ac:dyDescent="0.2">
      <c r="A19280">
        <v>316360</v>
      </c>
      <c r="B19280" t="s">
        <v>2635</v>
      </c>
      <c r="C19280" t="s">
        <v>98</v>
      </c>
      <c r="D19280">
        <v>2002</v>
      </c>
      <c r="E19280" t="s">
        <v>361</v>
      </c>
      <c r="F19280" t="s">
        <v>362</v>
      </c>
      <c r="H19280">
        <v>2412</v>
      </c>
      <c r="I19280">
        <v>1303</v>
      </c>
      <c r="N19280">
        <f>COUNTIF(Cod_Mun_Norte!B:B,DADOS_SNIS_Minas!A19280)</f>
        <v>0</v>
      </c>
    </row>
    <row r="19281" spans="1:14" x14ac:dyDescent="0.2">
      <c r="A19281">
        <v>316360</v>
      </c>
      <c r="B19281" t="s">
        <v>2635</v>
      </c>
      <c r="C19281" t="s">
        <v>98</v>
      </c>
      <c r="D19281">
        <v>2001</v>
      </c>
      <c r="E19281" t="s">
        <v>361</v>
      </c>
      <c r="F19281" t="s">
        <v>362</v>
      </c>
      <c r="H19281">
        <v>2392</v>
      </c>
      <c r="I19281">
        <v>1292</v>
      </c>
      <c r="N19281">
        <f>COUNTIF(Cod_Mun_Norte!B:B,DADOS_SNIS_Minas!A19281)</f>
        <v>0</v>
      </c>
    </row>
    <row r="19282" spans="1:14" x14ac:dyDescent="0.2">
      <c r="A19282">
        <v>316360</v>
      </c>
      <c r="B19282" t="s">
        <v>2635</v>
      </c>
      <c r="C19282" t="s">
        <v>98</v>
      </c>
      <c r="D19282">
        <v>2000</v>
      </c>
      <c r="E19282" t="s">
        <v>361</v>
      </c>
      <c r="F19282" t="s">
        <v>362</v>
      </c>
      <c r="H19282">
        <v>2379</v>
      </c>
      <c r="I19282">
        <v>1285</v>
      </c>
      <c r="N19282">
        <f>COUNTIF(Cod_Mun_Norte!B:B,DADOS_SNIS_Minas!A19282)</f>
        <v>0</v>
      </c>
    </row>
    <row r="19283" spans="1:14" x14ac:dyDescent="0.2">
      <c r="A19283">
        <v>316360</v>
      </c>
      <c r="B19283" t="s">
        <v>2635</v>
      </c>
      <c r="C19283" t="s">
        <v>98</v>
      </c>
      <c r="D19283">
        <v>1999</v>
      </c>
      <c r="E19283" t="s">
        <v>361</v>
      </c>
      <c r="F19283" t="s">
        <v>362</v>
      </c>
      <c r="H19283">
        <v>2268</v>
      </c>
      <c r="I19283">
        <v>918</v>
      </c>
      <c r="N19283">
        <f>COUNTIF(Cod_Mun_Norte!B:B,DADOS_SNIS_Minas!A19283)</f>
        <v>0</v>
      </c>
    </row>
    <row r="19284" spans="1:14" x14ac:dyDescent="0.2">
      <c r="A19284">
        <v>316360</v>
      </c>
      <c r="B19284" t="s">
        <v>2635</v>
      </c>
      <c r="C19284" t="s">
        <v>98</v>
      </c>
      <c r="D19284">
        <v>1998</v>
      </c>
      <c r="E19284" t="s">
        <v>361</v>
      </c>
      <c r="F19284" t="s">
        <v>362</v>
      </c>
      <c r="H19284">
        <v>2262</v>
      </c>
      <c r="I19284">
        <v>916</v>
      </c>
      <c r="N19284">
        <f>COUNTIF(Cod_Mun_Norte!B:B,DADOS_SNIS_Minas!A19284)</f>
        <v>0</v>
      </c>
    </row>
    <row r="19285" spans="1:14" x14ac:dyDescent="0.2">
      <c r="A19285">
        <v>316360</v>
      </c>
      <c r="B19285" t="s">
        <v>2635</v>
      </c>
      <c r="C19285" t="s">
        <v>98</v>
      </c>
      <c r="D19285">
        <v>1997</v>
      </c>
      <c r="H19285">
        <v>2257</v>
      </c>
      <c r="I19285">
        <v>914</v>
      </c>
      <c r="N19285">
        <f>COUNTIF(Cod_Mun_Norte!B:B,DADOS_SNIS_Minas!A19285)</f>
        <v>0</v>
      </c>
    </row>
    <row r="19286" spans="1:14" x14ac:dyDescent="0.2">
      <c r="A19286">
        <v>316360</v>
      </c>
      <c r="B19286" t="s">
        <v>2635</v>
      </c>
      <c r="C19286" t="s">
        <v>98</v>
      </c>
      <c r="D19286">
        <v>1996</v>
      </c>
      <c r="H19286">
        <v>2250</v>
      </c>
      <c r="I19286">
        <v>911</v>
      </c>
      <c r="N19286">
        <f>COUNTIF(Cod_Mun_Norte!B:B,DADOS_SNIS_Minas!A19286)</f>
        <v>0</v>
      </c>
    </row>
    <row r="19287" spans="1:14" x14ac:dyDescent="0.2">
      <c r="A19287">
        <v>316360</v>
      </c>
      <c r="B19287" t="s">
        <v>2635</v>
      </c>
      <c r="C19287" t="s">
        <v>98</v>
      </c>
      <c r="D19287">
        <v>1995</v>
      </c>
      <c r="H19287">
        <v>2115</v>
      </c>
      <c r="I19287">
        <v>856</v>
      </c>
      <c r="N19287">
        <f>COUNTIF(Cod_Mun_Norte!B:B,DADOS_SNIS_Minas!A19287)</f>
        <v>0</v>
      </c>
    </row>
    <row r="19288" spans="1:14" x14ac:dyDescent="0.2">
      <c r="A19288">
        <v>316370</v>
      </c>
      <c r="B19288" t="s">
        <v>312</v>
      </c>
      <c r="C19288" t="s">
        <v>98</v>
      </c>
      <c r="D19288">
        <v>2020</v>
      </c>
      <c r="E19288" t="s">
        <v>2638</v>
      </c>
      <c r="F19288" t="s">
        <v>367</v>
      </c>
      <c r="G19288" t="s">
        <v>912</v>
      </c>
      <c r="H19288">
        <v>46202</v>
      </c>
      <c r="I19288">
        <v>46202</v>
      </c>
      <c r="J19288">
        <v>46202</v>
      </c>
      <c r="K19288">
        <v>46202</v>
      </c>
      <c r="L19288">
        <v>100</v>
      </c>
      <c r="M19288">
        <v>100</v>
      </c>
      <c r="N19288">
        <f>COUNTIF(Cod_Mun_Norte!B:B,DADOS_SNIS_Minas!A19288)</f>
        <v>0</v>
      </c>
    </row>
    <row r="19289" spans="1:14" x14ac:dyDescent="0.2">
      <c r="A19289">
        <v>316370</v>
      </c>
      <c r="B19289" t="s">
        <v>312</v>
      </c>
      <c r="C19289" t="s">
        <v>98</v>
      </c>
      <c r="D19289">
        <v>2019</v>
      </c>
      <c r="E19289" t="s">
        <v>2638</v>
      </c>
      <c r="F19289" t="s">
        <v>367</v>
      </c>
      <c r="G19289" t="s">
        <v>912</v>
      </c>
      <c r="H19289">
        <v>45851</v>
      </c>
      <c r="I19289">
        <v>45851</v>
      </c>
      <c r="J19289">
        <v>45851</v>
      </c>
      <c r="K19289">
        <v>45851</v>
      </c>
      <c r="L19289">
        <v>100</v>
      </c>
      <c r="M19289">
        <v>100</v>
      </c>
      <c r="N19289">
        <f>COUNTIF(Cod_Mun_Norte!B:B,DADOS_SNIS_Minas!A19289)</f>
        <v>0</v>
      </c>
    </row>
    <row r="19290" spans="1:14" x14ac:dyDescent="0.2">
      <c r="A19290">
        <v>316370</v>
      </c>
      <c r="B19290" t="s">
        <v>312</v>
      </c>
      <c r="C19290" t="s">
        <v>98</v>
      </c>
      <c r="D19290">
        <v>2018</v>
      </c>
      <c r="E19290" t="s">
        <v>2639</v>
      </c>
      <c r="F19290" t="s">
        <v>99</v>
      </c>
      <c r="H19290">
        <v>45488</v>
      </c>
      <c r="I19290">
        <v>45488</v>
      </c>
      <c r="J19290">
        <v>45488</v>
      </c>
      <c r="K19290">
        <v>45488</v>
      </c>
      <c r="L19290">
        <v>100</v>
      </c>
      <c r="M19290">
        <v>100</v>
      </c>
      <c r="N19290">
        <f>COUNTIF(Cod_Mun_Norte!B:B,DADOS_SNIS_Minas!A19290)</f>
        <v>0</v>
      </c>
    </row>
    <row r="19291" spans="1:14" x14ac:dyDescent="0.2">
      <c r="A19291">
        <v>316370</v>
      </c>
      <c r="B19291" t="s">
        <v>312</v>
      </c>
      <c r="C19291" t="s">
        <v>98</v>
      </c>
      <c r="D19291">
        <v>2017</v>
      </c>
      <c r="E19291" t="s">
        <v>2640</v>
      </c>
      <c r="F19291" t="s">
        <v>367</v>
      </c>
      <c r="H19291">
        <v>45457</v>
      </c>
      <c r="I19291">
        <v>45457</v>
      </c>
      <c r="J19291">
        <v>45457</v>
      </c>
      <c r="K19291">
        <v>45457</v>
      </c>
      <c r="L19291">
        <v>100</v>
      </c>
      <c r="M19291">
        <v>100</v>
      </c>
      <c r="N19291">
        <f>COUNTIF(Cod_Mun_Norte!B:B,DADOS_SNIS_Minas!A19291)</f>
        <v>0</v>
      </c>
    </row>
    <row r="19292" spans="1:14" x14ac:dyDescent="0.2">
      <c r="A19292">
        <v>316370</v>
      </c>
      <c r="B19292" t="s">
        <v>312</v>
      </c>
      <c r="C19292" t="s">
        <v>98</v>
      </c>
      <c r="D19292">
        <v>2016</v>
      </c>
      <c r="E19292" t="s">
        <v>2640</v>
      </c>
      <c r="F19292" t="s">
        <v>367</v>
      </c>
      <c r="H19292">
        <v>45128</v>
      </c>
      <c r="I19292">
        <v>45128</v>
      </c>
      <c r="J19292">
        <v>45128</v>
      </c>
      <c r="K19292">
        <v>45128</v>
      </c>
      <c r="L19292">
        <v>100</v>
      </c>
      <c r="M19292">
        <v>100</v>
      </c>
      <c r="N19292">
        <f>COUNTIF(Cod_Mun_Norte!B:B,DADOS_SNIS_Minas!A19292)</f>
        <v>0</v>
      </c>
    </row>
    <row r="19293" spans="1:14" x14ac:dyDescent="0.2">
      <c r="A19293">
        <v>316370</v>
      </c>
      <c r="B19293" t="s">
        <v>312</v>
      </c>
      <c r="C19293" t="s">
        <v>98</v>
      </c>
      <c r="D19293">
        <v>2015</v>
      </c>
      <c r="E19293" t="s">
        <v>2640</v>
      </c>
      <c r="F19293" t="s">
        <v>367</v>
      </c>
      <c r="H19293">
        <v>44781</v>
      </c>
      <c r="I19293">
        <v>44781</v>
      </c>
      <c r="J19293">
        <v>44417</v>
      </c>
      <c r="K19293">
        <v>44417</v>
      </c>
      <c r="L19293">
        <v>99.2</v>
      </c>
      <c r="M19293">
        <v>99.19</v>
      </c>
      <c r="N19293">
        <f>COUNTIF(Cod_Mun_Norte!B:B,DADOS_SNIS_Minas!A19293)</f>
        <v>0</v>
      </c>
    </row>
    <row r="19294" spans="1:14" x14ac:dyDescent="0.2">
      <c r="A19294">
        <v>316370</v>
      </c>
      <c r="B19294" t="s">
        <v>312</v>
      </c>
      <c r="C19294" t="s">
        <v>98</v>
      </c>
      <c r="D19294">
        <v>2014</v>
      </c>
      <c r="E19294" t="s">
        <v>2640</v>
      </c>
      <c r="F19294" t="s">
        <v>367</v>
      </c>
      <c r="H19294">
        <v>44417</v>
      </c>
      <c r="I19294">
        <v>44417</v>
      </c>
      <c r="J19294">
        <v>44417</v>
      </c>
      <c r="K19294">
        <v>44417</v>
      </c>
      <c r="L19294">
        <v>100</v>
      </c>
      <c r="M19294">
        <v>100</v>
      </c>
      <c r="N19294">
        <f>COUNTIF(Cod_Mun_Norte!B:B,DADOS_SNIS_Minas!A19294)</f>
        <v>0</v>
      </c>
    </row>
    <row r="19295" spans="1:14" x14ac:dyDescent="0.2">
      <c r="A19295">
        <v>316370</v>
      </c>
      <c r="B19295" t="s">
        <v>312</v>
      </c>
      <c r="C19295" t="s">
        <v>98</v>
      </c>
      <c r="D19295">
        <v>2013</v>
      </c>
      <c r="E19295" t="s">
        <v>2640</v>
      </c>
      <c r="F19295" t="s">
        <v>367</v>
      </c>
      <c r="H19295">
        <v>44037</v>
      </c>
      <c r="I19295">
        <v>44037</v>
      </c>
      <c r="J19295">
        <v>44037</v>
      </c>
      <c r="K19295">
        <v>44037</v>
      </c>
      <c r="L19295">
        <v>100</v>
      </c>
      <c r="M19295">
        <v>100</v>
      </c>
      <c r="N19295">
        <f>COUNTIF(Cod_Mun_Norte!B:B,DADOS_SNIS_Minas!A19295)</f>
        <v>0</v>
      </c>
    </row>
    <row r="19296" spans="1:14" x14ac:dyDescent="0.2">
      <c r="A19296">
        <v>316370</v>
      </c>
      <c r="B19296" t="s">
        <v>312</v>
      </c>
      <c r="C19296" t="s">
        <v>98</v>
      </c>
      <c r="D19296">
        <v>2012</v>
      </c>
      <c r="E19296" t="s">
        <v>2640</v>
      </c>
      <c r="F19296" t="s">
        <v>367</v>
      </c>
      <c r="H19296">
        <v>42372</v>
      </c>
      <c r="I19296">
        <v>42372</v>
      </c>
      <c r="J19296">
        <v>42021</v>
      </c>
      <c r="K19296">
        <v>42021</v>
      </c>
      <c r="L19296">
        <v>99.2</v>
      </c>
      <c r="M19296">
        <v>99.17</v>
      </c>
      <c r="N19296">
        <f>COUNTIF(Cod_Mun_Norte!B:B,DADOS_SNIS_Minas!A19296)</f>
        <v>0</v>
      </c>
    </row>
    <row r="19297" spans="1:14" x14ac:dyDescent="0.2">
      <c r="A19297">
        <v>316370</v>
      </c>
      <c r="B19297" t="s">
        <v>312</v>
      </c>
      <c r="C19297" t="s">
        <v>98</v>
      </c>
      <c r="D19297">
        <v>2011</v>
      </c>
      <c r="E19297" t="s">
        <v>2640</v>
      </c>
      <c r="F19297" t="s">
        <v>367</v>
      </c>
      <c r="H19297">
        <v>42021</v>
      </c>
      <c r="I19297">
        <v>42021</v>
      </c>
      <c r="J19297">
        <v>42021</v>
      </c>
      <c r="K19297">
        <v>42021</v>
      </c>
      <c r="L19297">
        <v>100</v>
      </c>
      <c r="M19297">
        <v>100</v>
      </c>
      <c r="N19297">
        <f>COUNTIF(Cod_Mun_Norte!B:B,DADOS_SNIS_Minas!A19297)</f>
        <v>0</v>
      </c>
    </row>
    <row r="19298" spans="1:14" x14ac:dyDescent="0.2">
      <c r="A19298">
        <v>316370</v>
      </c>
      <c r="B19298" t="s">
        <v>312</v>
      </c>
      <c r="C19298" t="s">
        <v>98</v>
      </c>
      <c r="D19298">
        <v>2010</v>
      </c>
      <c r="E19298" t="s">
        <v>2639</v>
      </c>
      <c r="F19298" t="s">
        <v>99</v>
      </c>
      <c r="H19298">
        <v>41657</v>
      </c>
      <c r="I19298">
        <v>41657</v>
      </c>
      <c r="J19298">
        <v>41657</v>
      </c>
      <c r="K19298">
        <v>41657</v>
      </c>
      <c r="L19298">
        <v>100</v>
      </c>
      <c r="M19298">
        <v>100</v>
      </c>
      <c r="N19298">
        <f>COUNTIF(Cod_Mun_Norte!B:B,DADOS_SNIS_Minas!A19298)</f>
        <v>0</v>
      </c>
    </row>
    <row r="19299" spans="1:14" x14ac:dyDescent="0.2">
      <c r="A19299">
        <v>316370</v>
      </c>
      <c r="B19299" t="s">
        <v>312</v>
      </c>
      <c r="C19299" t="s">
        <v>98</v>
      </c>
      <c r="D19299">
        <v>2009</v>
      </c>
      <c r="E19299" t="s">
        <v>2640</v>
      </c>
      <c r="F19299" t="s">
        <v>367</v>
      </c>
      <c r="H19299">
        <v>42688</v>
      </c>
      <c r="I19299">
        <v>42688</v>
      </c>
      <c r="J19299">
        <v>42688</v>
      </c>
      <c r="K19299">
        <v>42688</v>
      </c>
      <c r="L19299">
        <v>100</v>
      </c>
      <c r="M19299">
        <v>100</v>
      </c>
      <c r="N19299">
        <f>COUNTIF(Cod_Mun_Norte!B:B,DADOS_SNIS_Minas!A19299)</f>
        <v>0</v>
      </c>
    </row>
    <row r="19300" spans="1:14" x14ac:dyDescent="0.2">
      <c r="A19300">
        <v>316370</v>
      </c>
      <c r="B19300" t="s">
        <v>312</v>
      </c>
      <c r="C19300" t="s">
        <v>98</v>
      </c>
      <c r="D19300">
        <v>2008</v>
      </c>
      <c r="E19300" t="s">
        <v>2639</v>
      </c>
      <c r="F19300" t="s">
        <v>99</v>
      </c>
      <c r="H19300">
        <v>42185</v>
      </c>
      <c r="I19300">
        <v>42185</v>
      </c>
      <c r="J19300">
        <v>40953</v>
      </c>
      <c r="K19300">
        <v>40953</v>
      </c>
      <c r="L19300">
        <v>97.1</v>
      </c>
      <c r="M19300">
        <v>97.08</v>
      </c>
      <c r="N19300">
        <f>COUNTIF(Cod_Mun_Norte!B:B,DADOS_SNIS_Minas!A19300)</f>
        <v>0</v>
      </c>
    </row>
    <row r="19301" spans="1:14" x14ac:dyDescent="0.2">
      <c r="A19301">
        <v>316370</v>
      </c>
      <c r="B19301" t="s">
        <v>312</v>
      </c>
      <c r="C19301" t="s">
        <v>98</v>
      </c>
      <c r="D19301">
        <v>2007</v>
      </c>
      <c r="E19301" t="s">
        <v>2639</v>
      </c>
      <c r="F19301" t="s">
        <v>99</v>
      </c>
      <c r="H19301">
        <v>40441</v>
      </c>
      <c r="I19301">
        <v>40441</v>
      </c>
      <c r="J19301">
        <v>58688</v>
      </c>
      <c r="K19301">
        <v>58688</v>
      </c>
      <c r="L19301">
        <v>100</v>
      </c>
      <c r="M19301">
        <v>100</v>
      </c>
      <c r="N19301">
        <f>COUNTIF(Cod_Mun_Norte!B:B,DADOS_SNIS_Minas!A19301)</f>
        <v>0</v>
      </c>
    </row>
    <row r="19302" spans="1:14" x14ac:dyDescent="0.2">
      <c r="A19302">
        <v>316370</v>
      </c>
      <c r="B19302" t="s">
        <v>312</v>
      </c>
      <c r="C19302" t="s">
        <v>98</v>
      </c>
      <c r="D19302">
        <v>2006</v>
      </c>
      <c r="E19302" t="s">
        <v>2639</v>
      </c>
      <c r="F19302" t="s">
        <v>99</v>
      </c>
      <c r="H19302">
        <v>42143</v>
      </c>
      <c r="I19302">
        <v>42143</v>
      </c>
      <c r="J19302">
        <v>59612</v>
      </c>
      <c r="K19302">
        <v>59612</v>
      </c>
      <c r="L19302">
        <v>100</v>
      </c>
      <c r="M19302">
        <v>100</v>
      </c>
      <c r="N19302">
        <f>COUNTIF(Cod_Mun_Norte!B:B,DADOS_SNIS_Minas!A19302)</f>
        <v>0</v>
      </c>
    </row>
    <row r="19303" spans="1:14" x14ac:dyDescent="0.2">
      <c r="A19303">
        <v>316370</v>
      </c>
      <c r="B19303" t="s">
        <v>312</v>
      </c>
      <c r="C19303" t="s">
        <v>98</v>
      </c>
      <c r="D19303">
        <v>2005</v>
      </c>
      <c r="H19303">
        <v>41348</v>
      </c>
      <c r="I19303">
        <v>41348</v>
      </c>
      <c r="N19303">
        <f>COUNTIF(Cod_Mun_Norte!B:B,DADOS_SNIS_Minas!A19303)</f>
        <v>0</v>
      </c>
    </row>
    <row r="19304" spans="1:14" x14ac:dyDescent="0.2">
      <c r="A19304">
        <v>316370</v>
      </c>
      <c r="B19304" t="s">
        <v>312</v>
      </c>
      <c r="C19304" t="s">
        <v>98</v>
      </c>
      <c r="D19304">
        <v>2004</v>
      </c>
      <c r="H19304">
        <v>40548</v>
      </c>
      <c r="I19304">
        <v>40548</v>
      </c>
      <c r="N19304">
        <f>COUNTIF(Cod_Mun_Norte!B:B,DADOS_SNIS_Minas!A19304)</f>
        <v>0</v>
      </c>
    </row>
    <row r="19305" spans="1:14" x14ac:dyDescent="0.2">
      <c r="A19305">
        <v>316370</v>
      </c>
      <c r="B19305" t="s">
        <v>312</v>
      </c>
      <c r="C19305" t="s">
        <v>98</v>
      </c>
      <c r="D19305">
        <v>2003</v>
      </c>
      <c r="H19305">
        <v>39101</v>
      </c>
      <c r="I19305">
        <v>39101</v>
      </c>
      <c r="N19305">
        <f>COUNTIF(Cod_Mun_Norte!B:B,DADOS_SNIS_Minas!A19305)</f>
        <v>0</v>
      </c>
    </row>
    <row r="19306" spans="1:14" x14ac:dyDescent="0.2">
      <c r="A19306">
        <v>316370</v>
      </c>
      <c r="B19306" t="s">
        <v>312</v>
      </c>
      <c r="C19306" t="s">
        <v>98</v>
      </c>
      <c r="D19306">
        <v>2002</v>
      </c>
      <c r="H19306">
        <v>38412</v>
      </c>
      <c r="I19306">
        <v>38412</v>
      </c>
      <c r="N19306">
        <f>COUNTIF(Cod_Mun_Norte!B:B,DADOS_SNIS_Minas!A19306)</f>
        <v>0</v>
      </c>
    </row>
    <row r="19307" spans="1:14" x14ac:dyDescent="0.2">
      <c r="A19307">
        <v>316370</v>
      </c>
      <c r="B19307" t="s">
        <v>312</v>
      </c>
      <c r="C19307" t="s">
        <v>98</v>
      </c>
      <c r="D19307">
        <v>2001</v>
      </c>
      <c r="H19307">
        <v>37710</v>
      </c>
      <c r="I19307">
        <v>37710</v>
      </c>
      <c r="N19307">
        <f>COUNTIF(Cod_Mun_Norte!B:B,DADOS_SNIS_Minas!A19307)</f>
        <v>0</v>
      </c>
    </row>
    <row r="19308" spans="1:14" x14ac:dyDescent="0.2">
      <c r="A19308">
        <v>316370</v>
      </c>
      <c r="B19308" t="s">
        <v>312</v>
      </c>
      <c r="C19308" t="s">
        <v>98</v>
      </c>
      <c r="D19308">
        <v>2000</v>
      </c>
      <c r="H19308">
        <v>36927</v>
      </c>
      <c r="I19308">
        <v>36927</v>
      </c>
      <c r="N19308">
        <f>COUNTIF(Cod_Mun_Norte!B:B,DADOS_SNIS_Minas!A19308)</f>
        <v>0</v>
      </c>
    </row>
    <row r="19309" spans="1:14" x14ac:dyDescent="0.2">
      <c r="A19309">
        <v>316370</v>
      </c>
      <c r="B19309" t="s">
        <v>312</v>
      </c>
      <c r="C19309" t="s">
        <v>98</v>
      </c>
      <c r="D19309">
        <v>1999</v>
      </c>
      <c r="H19309">
        <v>36221</v>
      </c>
      <c r="I19309">
        <v>35732</v>
      </c>
      <c r="N19309">
        <f>COUNTIF(Cod_Mun_Norte!B:B,DADOS_SNIS_Minas!A19309)</f>
        <v>0</v>
      </c>
    </row>
    <row r="19310" spans="1:14" x14ac:dyDescent="0.2">
      <c r="A19310">
        <v>316370</v>
      </c>
      <c r="B19310" t="s">
        <v>312</v>
      </c>
      <c r="C19310" t="s">
        <v>98</v>
      </c>
      <c r="D19310">
        <v>1998</v>
      </c>
      <c r="H19310">
        <v>35441</v>
      </c>
      <c r="I19310">
        <v>34963</v>
      </c>
      <c r="N19310">
        <f>COUNTIF(Cod_Mun_Norte!B:B,DADOS_SNIS_Minas!A19310)</f>
        <v>0</v>
      </c>
    </row>
    <row r="19311" spans="1:14" x14ac:dyDescent="0.2">
      <c r="A19311">
        <v>316370</v>
      </c>
      <c r="B19311" t="s">
        <v>312</v>
      </c>
      <c r="C19311" t="s">
        <v>98</v>
      </c>
      <c r="D19311">
        <v>1997</v>
      </c>
      <c r="H19311">
        <v>34660</v>
      </c>
      <c r="I19311">
        <v>34193</v>
      </c>
      <c r="N19311">
        <f>COUNTIF(Cod_Mun_Norte!B:B,DADOS_SNIS_Minas!A19311)</f>
        <v>0</v>
      </c>
    </row>
    <row r="19312" spans="1:14" x14ac:dyDescent="0.2">
      <c r="A19312">
        <v>316370</v>
      </c>
      <c r="B19312" t="s">
        <v>312</v>
      </c>
      <c r="C19312" t="s">
        <v>98</v>
      </c>
      <c r="D19312">
        <v>1996</v>
      </c>
      <c r="H19312">
        <v>33736</v>
      </c>
      <c r="I19312">
        <v>33281</v>
      </c>
      <c r="N19312">
        <f>COUNTIF(Cod_Mun_Norte!B:B,DADOS_SNIS_Minas!A19312)</f>
        <v>0</v>
      </c>
    </row>
    <row r="19313" spans="1:14" x14ac:dyDescent="0.2">
      <c r="A19313">
        <v>316370</v>
      </c>
      <c r="B19313" t="s">
        <v>312</v>
      </c>
      <c r="C19313" t="s">
        <v>98</v>
      </c>
      <c r="D19313">
        <v>1995</v>
      </c>
      <c r="H19313">
        <v>32127</v>
      </c>
      <c r="I19313">
        <v>31694</v>
      </c>
      <c r="N19313">
        <f>COUNTIF(Cod_Mun_Norte!B:B,DADOS_SNIS_Minas!A19313)</f>
        <v>0</v>
      </c>
    </row>
    <row r="19314" spans="1:14" x14ac:dyDescent="0.2">
      <c r="A19314">
        <v>316380</v>
      </c>
      <c r="B19314" t="s">
        <v>2641</v>
      </c>
      <c r="C19314" t="s">
        <v>98</v>
      </c>
      <c r="D19314">
        <v>2020</v>
      </c>
      <c r="E19314" t="s">
        <v>361</v>
      </c>
      <c r="F19314" t="s">
        <v>362</v>
      </c>
      <c r="G19314" t="s">
        <v>119</v>
      </c>
      <c r="H19314">
        <v>6944</v>
      </c>
      <c r="I19314">
        <v>3848</v>
      </c>
      <c r="J19314">
        <v>3761</v>
      </c>
      <c r="K19314">
        <v>3761</v>
      </c>
      <c r="L19314">
        <v>97.7</v>
      </c>
      <c r="M19314">
        <v>54.16</v>
      </c>
      <c r="N19314">
        <f>COUNTIF(Cod_Mun_Norte!B:B,DADOS_SNIS_Minas!A19314)</f>
        <v>0</v>
      </c>
    </row>
    <row r="19315" spans="1:14" x14ac:dyDescent="0.2">
      <c r="A19315">
        <v>316380</v>
      </c>
      <c r="B19315" t="s">
        <v>2641</v>
      </c>
      <c r="C19315" t="s">
        <v>98</v>
      </c>
      <c r="D19315">
        <v>2019</v>
      </c>
      <c r="E19315" t="s">
        <v>2642</v>
      </c>
      <c r="F19315" t="s">
        <v>357</v>
      </c>
      <c r="G19315" t="s">
        <v>501</v>
      </c>
      <c r="H19315">
        <v>6938</v>
      </c>
      <c r="I19315">
        <v>3845</v>
      </c>
      <c r="J19315">
        <v>3709</v>
      </c>
      <c r="K19315">
        <v>3709</v>
      </c>
      <c r="L19315">
        <v>96.5</v>
      </c>
      <c r="M19315">
        <v>53.46</v>
      </c>
      <c r="N19315">
        <f>COUNTIF(Cod_Mun_Norte!B:B,DADOS_SNIS_Minas!A19315)</f>
        <v>0</v>
      </c>
    </row>
    <row r="19316" spans="1:14" x14ac:dyDescent="0.2">
      <c r="A19316">
        <v>316380</v>
      </c>
      <c r="B19316" t="s">
        <v>2641</v>
      </c>
      <c r="C19316" t="s">
        <v>98</v>
      </c>
      <c r="D19316">
        <v>2018</v>
      </c>
      <c r="E19316" t="s">
        <v>2643</v>
      </c>
      <c r="F19316" t="s">
        <v>357</v>
      </c>
      <c r="H19316">
        <v>6933</v>
      </c>
      <c r="I19316">
        <v>3842</v>
      </c>
      <c r="J19316">
        <v>3724</v>
      </c>
      <c r="K19316">
        <v>3724</v>
      </c>
      <c r="L19316">
        <v>96.9</v>
      </c>
      <c r="M19316">
        <v>53.71</v>
      </c>
      <c r="N19316">
        <f>COUNTIF(Cod_Mun_Norte!B:B,DADOS_SNIS_Minas!A19316)</f>
        <v>0</v>
      </c>
    </row>
    <row r="19317" spans="1:14" x14ac:dyDescent="0.2">
      <c r="A19317">
        <v>316380</v>
      </c>
      <c r="B19317" t="s">
        <v>2641</v>
      </c>
      <c r="C19317" t="s">
        <v>98</v>
      </c>
      <c r="D19317">
        <v>2017</v>
      </c>
      <c r="E19317" t="s">
        <v>2643</v>
      </c>
      <c r="F19317" t="s">
        <v>357</v>
      </c>
      <c r="H19317">
        <v>7045</v>
      </c>
      <c r="I19317">
        <v>3904</v>
      </c>
      <c r="J19317">
        <v>3693</v>
      </c>
      <c r="K19317">
        <v>3693</v>
      </c>
      <c r="L19317">
        <v>94.6</v>
      </c>
      <c r="M19317">
        <v>52.42</v>
      </c>
      <c r="N19317">
        <f>COUNTIF(Cod_Mun_Norte!B:B,DADOS_SNIS_Minas!A19317)</f>
        <v>0</v>
      </c>
    </row>
    <row r="19318" spans="1:14" x14ac:dyDescent="0.2">
      <c r="A19318">
        <v>316380</v>
      </c>
      <c r="B19318" t="s">
        <v>2641</v>
      </c>
      <c r="C19318" t="s">
        <v>98</v>
      </c>
      <c r="D19318">
        <v>2016</v>
      </c>
      <c r="E19318" t="s">
        <v>2643</v>
      </c>
      <c r="F19318" t="s">
        <v>359</v>
      </c>
      <c r="H19318">
        <v>7032</v>
      </c>
      <c r="I19318">
        <v>3897</v>
      </c>
      <c r="J19318">
        <v>3728</v>
      </c>
      <c r="K19318">
        <v>3728</v>
      </c>
      <c r="L19318">
        <v>95.7</v>
      </c>
      <c r="M19318">
        <v>53.01</v>
      </c>
      <c r="N19318">
        <f>COUNTIF(Cod_Mun_Norte!B:B,DADOS_SNIS_Minas!A19318)</f>
        <v>0</v>
      </c>
    </row>
    <row r="19319" spans="1:14" x14ac:dyDescent="0.2">
      <c r="A19319">
        <v>316380</v>
      </c>
      <c r="B19319" t="s">
        <v>2641</v>
      </c>
      <c r="C19319" t="s">
        <v>98</v>
      </c>
      <c r="D19319">
        <v>2015</v>
      </c>
      <c r="E19319" t="s">
        <v>361</v>
      </c>
      <c r="F19319" t="s">
        <v>362</v>
      </c>
      <c r="H19319">
        <v>7019</v>
      </c>
      <c r="I19319">
        <v>3890</v>
      </c>
      <c r="J19319">
        <v>3653</v>
      </c>
      <c r="K19319">
        <v>3653</v>
      </c>
      <c r="L19319">
        <v>93.9</v>
      </c>
      <c r="M19319">
        <v>52.04</v>
      </c>
      <c r="N19319">
        <f>COUNTIF(Cod_Mun_Norte!B:B,DADOS_SNIS_Minas!A19319)</f>
        <v>0</v>
      </c>
    </row>
    <row r="19320" spans="1:14" x14ac:dyDescent="0.2">
      <c r="A19320">
        <v>316380</v>
      </c>
      <c r="B19320" t="s">
        <v>2641</v>
      </c>
      <c r="C19320" t="s">
        <v>98</v>
      </c>
      <c r="D19320">
        <v>2014</v>
      </c>
      <c r="E19320" t="s">
        <v>2643</v>
      </c>
      <c r="F19320" t="s">
        <v>359</v>
      </c>
      <c r="H19320">
        <v>7006</v>
      </c>
      <c r="I19320">
        <v>3882</v>
      </c>
      <c r="J19320">
        <v>3882</v>
      </c>
      <c r="K19320">
        <v>3882</v>
      </c>
      <c r="L19320">
        <v>100</v>
      </c>
      <c r="M19320">
        <v>55.41</v>
      </c>
      <c r="N19320">
        <f>COUNTIF(Cod_Mun_Norte!B:B,DADOS_SNIS_Minas!A19320)</f>
        <v>0</v>
      </c>
    </row>
    <row r="19321" spans="1:14" x14ac:dyDescent="0.2">
      <c r="A19321">
        <v>316380</v>
      </c>
      <c r="B19321" t="s">
        <v>2641</v>
      </c>
      <c r="C19321" t="s">
        <v>98</v>
      </c>
      <c r="D19321">
        <v>2013</v>
      </c>
      <c r="E19321" t="s">
        <v>2644</v>
      </c>
      <c r="F19321" t="s">
        <v>364</v>
      </c>
      <c r="H19321">
        <v>6991</v>
      </c>
      <c r="I19321">
        <v>3874</v>
      </c>
      <c r="J19321">
        <v>3874</v>
      </c>
      <c r="K19321">
        <v>3874</v>
      </c>
      <c r="L19321">
        <v>100</v>
      </c>
      <c r="M19321">
        <v>55.41</v>
      </c>
      <c r="N19321">
        <f>COUNTIF(Cod_Mun_Norte!B:B,DADOS_SNIS_Minas!A19321)</f>
        <v>0</v>
      </c>
    </row>
    <row r="19322" spans="1:14" x14ac:dyDescent="0.2">
      <c r="A19322">
        <v>316380</v>
      </c>
      <c r="B19322" t="s">
        <v>2641</v>
      </c>
      <c r="C19322" t="s">
        <v>98</v>
      </c>
      <c r="D19322">
        <v>2012</v>
      </c>
      <c r="E19322" t="s">
        <v>2644</v>
      </c>
      <c r="F19322" t="s">
        <v>364</v>
      </c>
      <c r="H19322">
        <v>6778</v>
      </c>
      <c r="I19322">
        <v>3756</v>
      </c>
      <c r="J19322">
        <v>3756</v>
      </c>
      <c r="K19322">
        <v>3756</v>
      </c>
      <c r="L19322">
        <v>100</v>
      </c>
      <c r="M19322">
        <v>55.41</v>
      </c>
      <c r="N19322">
        <f>COUNTIF(Cod_Mun_Norte!B:B,DADOS_SNIS_Minas!A19322)</f>
        <v>0</v>
      </c>
    </row>
    <row r="19323" spans="1:14" x14ac:dyDescent="0.2">
      <c r="A19323">
        <v>316380</v>
      </c>
      <c r="B19323" t="s">
        <v>2641</v>
      </c>
      <c r="C19323" t="s">
        <v>98</v>
      </c>
      <c r="D19323">
        <v>2011</v>
      </c>
      <c r="E19323" t="s">
        <v>2644</v>
      </c>
      <c r="F19323" t="s">
        <v>364</v>
      </c>
      <c r="H19323">
        <v>6770</v>
      </c>
      <c r="I19323">
        <v>3752</v>
      </c>
      <c r="J19323">
        <v>3752</v>
      </c>
      <c r="K19323">
        <v>3752</v>
      </c>
      <c r="L19323">
        <v>100</v>
      </c>
      <c r="M19323">
        <v>55.42</v>
      </c>
      <c r="N19323">
        <f>COUNTIF(Cod_Mun_Norte!B:B,DADOS_SNIS_Minas!A19323)</f>
        <v>0</v>
      </c>
    </row>
    <row r="19324" spans="1:14" x14ac:dyDescent="0.2">
      <c r="A19324">
        <v>316380</v>
      </c>
      <c r="B19324" t="s">
        <v>2641</v>
      </c>
      <c r="C19324" t="s">
        <v>98</v>
      </c>
      <c r="D19324">
        <v>2010</v>
      </c>
      <c r="E19324" t="s">
        <v>2643</v>
      </c>
      <c r="F19324" t="s">
        <v>359</v>
      </c>
      <c r="H19324">
        <v>6760</v>
      </c>
      <c r="I19324">
        <v>3746</v>
      </c>
      <c r="J19324">
        <v>3746</v>
      </c>
      <c r="K19324">
        <v>3746</v>
      </c>
      <c r="L19324">
        <v>100</v>
      </c>
      <c r="M19324">
        <v>55.41</v>
      </c>
      <c r="N19324">
        <f>COUNTIF(Cod_Mun_Norte!B:B,DADOS_SNIS_Minas!A19324)</f>
        <v>0</v>
      </c>
    </row>
    <row r="19325" spans="1:14" x14ac:dyDescent="0.2">
      <c r="A19325">
        <v>316380</v>
      </c>
      <c r="B19325" t="s">
        <v>2641</v>
      </c>
      <c r="C19325" t="s">
        <v>98</v>
      </c>
      <c r="D19325">
        <v>2009</v>
      </c>
      <c r="E19325" t="s">
        <v>2644</v>
      </c>
      <c r="F19325" t="s">
        <v>364</v>
      </c>
      <c r="H19325">
        <v>7094</v>
      </c>
      <c r="I19325">
        <v>3876</v>
      </c>
      <c r="J19325">
        <v>4051</v>
      </c>
      <c r="K19325">
        <v>4051</v>
      </c>
      <c r="L19325">
        <v>100</v>
      </c>
      <c r="M19325">
        <v>57.1</v>
      </c>
      <c r="N19325">
        <f>COUNTIF(Cod_Mun_Norte!B:B,DADOS_SNIS_Minas!A19325)</f>
        <v>0</v>
      </c>
    </row>
    <row r="19326" spans="1:14" x14ac:dyDescent="0.2">
      <c r="A19326">
        <v>316380</v>
      </c>
      <c r="B19326" t="s">
        <v>2641</v>
      </c>
      <c r="C19326" t="s">
        <v>98</v>
      </c>
      <c r="D19326">
        <v>2008</v>
      </c>
      <c r="E19326" t="s">
        <v>361</v>
      </c>
      <c r="F19326" t="s">
        <v>362</v>
      </c>
      <c r="H19326">
        <v>7058</v>
      </c>
      <c r="I19326">
        <v>3856</v>
      </c>
      <c r="J19326">
        <v>3983</v>
      </c>
      <c r="K19326">
        <v>3983</v>
      </c>
      <c r="L19326">
        <v>100</v>
      </c>
      <c r="M19326">
        <v>56.43</v>
      </c>
      <c r="N19326">
        <f>COUNTIF(Cod_Mun_Norte!B:B,DADOS_SNIS_Minas!A19326)</f>
        <v>0</v>
      </c>
    </row>
    <row r="19327" spans="1:14" x14ac:dyDescent="0.2">
      <c r="A19327">
        <v>316380</v>
      </c>
      <c r="B19327" t="s">
        <v>2641</v>
      </c>
      <c r="C19327" t="s">
        <v>98</v>
      </c>
      <c r="D19327">
        <v>2007</v>
      </c>
      <c r="E19327" t="s">
        <v>361</v>
      </c>
      <c r="F19327" t="s">
        <v>362</v>
      </c>
      <c r="H19327">
        <v>6820</v>
      </c>
      <c r="I19327">
        <v>3726</v>
      </c>
      <c r="J19327">
        <v>3886</v>
      </c>
      <c r="K19327">
        <v>3886</v>
      </c>
      <c r="L19327">
        <v>100</v>
      </c>
      <c r="M19327">
        <v>56.98</v>
      </c>
      <c r="N19327">
        <f>COUNTIF(Cod_Mun_Norte!B:B,DADOS_SNIS_Minas!A19327)</f>
        <v>0</v>
      </c>
    </row>
    <row r="19328" spans="1:14" x14ac:dyDescent="0.2">
      <c r="A19328">
        <v>316380</v>
      </c>
      <c r="B19328" t="s">
        <v>2641</v>
      </c>
      <c r="C19328" t="s">
        <v>98</v>
      </c>
      <c r="D19328">
        <v>2006</v>
      </c>
      <c r="E19328" t="s">
        <v>361</v>
      </c>
      <c r="F19328" t="s">
        <v>362</v>
      </c>
      <c r="H19328">
        <v>6882</v>
      </c>
      <c r="I19328">
        <v>3452</v>
      </c>
      <c r="J19328">
        <v>3825</v>
      </c>
      <c r="K19328">
        <v>3825</v>
      </c>
      <c r="L19328">
        <v>100</v>
      </c>
      <c r="M19328">
        <v>55.58</v>
      </c>
      <c r="N19328">
        <f>COUNTIF(Cod_Mun_Norte!B:B,DADOS_SNIS_Minas!A19328)</f>
        <v>0</v>
      </c>
    </row>
    <row r="19329" spans="1:14" x14ac:dyDescent="0.2">
      <c r="A19329">
        <v>316380</v>
      </c>
      <c r="B19329" t="s">
        <v>2641</v>
      </c>
      <c r="C19329" t="s">
        <v>98</v>
      </c>
      <c r="D19329">
        <v>2005</v>
      </c>
      <c r="E19329" t="s">
        <v>361</v>
      </c>
      <c r="F19329" t="s">
        <v>362</v>
      </c>
      <c r="H19329">
        <v>6845</v>
      </c>
      <c r="I19329">
        <v>3433</v>
      </c>
      <c r="J19329">
        <v>3710</v>
      </c>
      <c r="K19329">
        <v>3710</v>
      </c>
      <c r="L19329">
        <v>100</v>
      </c>
      <c r="M19329">
        <v>54.2</v>
      </c>
      <c r="N19329">
        <f>COUNTIF(Cod_Mun_Norte!B:B,DADOS_SNIS_Minas!A19329)</f>
        <v>0</v>
      </c>
    </row>
    <row r="19330" spans="1:14" x14ac:dyDescent="0.2">
      <c r="A19330">
        <v>316380</v>
      </c>
      <c r="B19330" t="s">
        <v>2641</v>
      </c>
      <c r="C19330" t="s">
        <v>98</v>
      </c>
      <c r="D19330">
        <v>2004</v>
      </c>
      <c r="E19330" t="s">
        <v>361</v>
      </c>
      <c r="F19330" t="s">
        <v>362</v>
      </c>
      <c r="H19330">
        <v>6808</v>
      </c>
      <c r="I19330">
        <v>3415</v>
      </c>
      <c r="N19330">
        <f>COUNTIF(Cod_Mun_Norte!B:B,DADOS_SNIS_Minas!A19330)</f>
        <v>0</v>
      </c>
    </row>
    <row r="19331" spans="1:14" x14ac:dyDescent="0.2">
      <c r="A19331">
        <v>316380</v>
      </c>
      <c r="B19331" t="s">
        <v>2641</v>
      </c>
      <c r="C19331" t="s">
        <v>98</v>
      </c>
      <c r="D19331">
        <v>2003</v>
      </c>
      <c r="E19331" t="s">
        <v>361</v>
      </c>
      <c r="F19331" t="s">
        <v>362</v>
      </c>
      <c r="H19331">
        <v>6741</v>
      </c>
      <c r="I19331">
        <v>3381</v>
      </c>
      <c r="N19331">
        <f>COUNTIF(Cod_Mun_Norte!B:B,DADOS_SNIS_Minas!A19331)</f>
        <v>0</v>
      </c>
    </row>
    <row r="19332" spans="1:14" x14ac:dyDescent="0.2">
      <c r="A19332">
        <v>316380</v>
      </c>
      <c r="B19332" t="s">
        <v>2641</v>
      </c>
      <c r="C19332" t="s">
        <v>98</v>
      </c>
      <c r="D19332">
        <v>2002</v>
      </c>
      <c r="E19332" t="s">
        <v>361</v>
      </c>
      <c r="F19332" t="s">
        <v>362</v>
      </c>
      <c r="H19332">
        <v>6710</v>
      </c>
      <c r="I19332">
        <v>3366</v>
      </c>
      <c r="N19332">
        <f>COUNTIF(Cod_Mun_Norte!B:B,DADOS_SNIS_Minas!A19332)</f>
        <v>0</v>
      </c>
    </row>
    <row r="19333" spans="1:14" x14ac:dyDescent="0.2">
      <c r="A19333">
        <v>316380</v>
      </c>
      <c r="B19333" t="s">
        <v>2641</v>
      </c>
      <c r="C19333" t="s">
        <v>98</v>
      </c>
      <c r="D19333">
        <v>2001</v>
      </c>
      <c r="E19333" t="s">
        <v>361</v>
      </c>
      <c r="F19333" t="s">
        <v>362</v>
      </c>
      <c r="H19333">
        <v>6681</v>
      </c>
      <c r="I19333">
        <v>3351</v>
      </c>
      <c r="N19333">
        <f>COUNTIF(Cod_Mun_Norte!B:B,DADOS_SNIS_Minas!A19333)</f>
        <v>0</v>
      </c>
    </row>
    <row r="19334" spans="1:14" x14ac:dyDescent="0.2">
      <c r="A19334">
        <v>316380</v>
      </c>
      <c r="B19334" t="s">
        <v>2641</v>
      </c>
      <c r="C19334" t="s">
        <v>98</v>
      </c>
      <c r="D19334">
        <v>2000</v>
      </c>
      <c r="E19334" t="s">
        <v>361</v>
      </c>
      <c r="F19334" t="s">
        <v>362</v>
      </c>
      <c r="H19334">
        <v>6641</v>
      </c>
      <c r="I19334">
        <v>3331</v>
      </c>
      <c r="N19334">
        <f>COUNTIF(Cod_Mun_Norte!B:B,DADOS_SNIS_Minas!A19334)</f>
        <v>0</v>
      </c>
    </row>
    <row r="19335" spans="1:14" x14ac:dyDescent="0.2">
      <c r="A19335">
        <v>316380</v>
      </c>
      <c r="B19335" t="s">
        <v>2641</v>
      </c>
      <c r="C19335" t="s">
        <v>98</v>
      </c>
      <c r="D19335">
        <v>1999</v>
      </c>
      <c r="E19335" t="s">
        <v>361</v>
      </c>
      <c r="F19335" t="s">
        <v>362</v>
      </c>
      <c r="H19335">
        <v>6712</v>
      </c>
      <c r="I19335">
        <v>3221</v>
      </c>
      <c r="N19335">
        <f>COUNTIF(Cod_Mun_Norte!B:B,DADOS_SNIS_Minas!A19335)</f>
        <v>0</v>
      </c>
    </row>
    <row r="19336" spans="1:14" x14ac:dyDescent="0.2">
      <c r="A19336">
        <v>316380</v>
      </c>
      <c r="B19336" t="s">
        <v>2641</v>
      </c>
      <c r="C19336" t="s">
        <v>98</v>
      </c>
      <c r="D19336">
        <v>1998</v>
      </c>
      <c r="E19336" t="s">
        <v>361</v>
      </c>
      <c r="F19336" t="s">
        <v>362</v>
      </c>
      <c r="H19336">
        <v>6656</v>
      </c>
      <c r="I19336">
        <v>3195</v>
      </c>
      <c r="N19336">
        <f>COUNTIF(Cod_Mun_Norte!B:B,DADOS_SNIS_Minas!A19336)</f>
        <v>0</v>
      </c>
    </row>
    <row r="19337" spans="1:14" x14ac:dyDescent="0.2">
      <c r="A19337">
        <v>316380</v>
      </c>
      <c r="B19337" t="s">
        <v>2641</v>
      </c>
      <c r="C19337" t="s">
        <v>98</v>
      </c>
      <c r="D19337">
        <v>1997</v>
      </c>
      <c r="H19337">
        <v>6599</v>
      </c>
      <c r="I19337">
        <v>3167</v>
      </c>
      <c r="N19337">
        <f>COUNTIF(Cod_Mun_Norte!B:B,DADOS_SNIS_Minas!A19337)</f>
        <v>0</v>
      </c>
    </row>
    <row r="19338" spans="1:14" x14ac:dyDescent="0.2">
      <c r="A19338">
        <v>316380</v>
      </c>
      <c r="B19338" t="s">
        <v>2641</v>
      </c>
      <c r="C19338" t="s">
        <v>98</v>
      </c>
      <c r="D19338">
        <v>1996</v>
      </c>
      <c r="H19338">
        <v>6532</v>
      </c>
      <c r="I19338">
        <v>3135</v>
      </c>
      <c r="N19338">
        <f>COUNTIF(Cod_Mun_Norte!B:B,DADOS_SNIS_Minas!A19338)</f>
        <v>0</v>
      </c>
    </row>
    <row r="19339" spans="1:14" x14ac:dyDescent="0.2">
      <c r="A19339">
        <v>316380</v>
      </c>
      <c r="B19339" t="s">
        <v>2641</v>
      </c>
      <c r="C19339" t="s">
        <v>98</v>
      </c>
      <c r="D19339">
        <v>1995</v>
      </c>
      <c r="H19339">
        <v>6539</v>
      </c>
      <c r="I19339">
        <v>3138</v>
      </c>
      <c r="N19339">
        <f>COUNTIF(Cod_Mun_Norte!B:B,DADOS_SNIS_Minas!A19339)</f>
        <v>0</v>
      </c>
    </row>
    <row r="19340" spans="1:14" x14ac:dyDescent="0.2">
      <c r="A19340">
        <v>316390</v>
      </c>
      <c r="B19340" t="s">
        <v>2645</v>
      </c>
      <c r="C19340" t="s">
        <v>98</v>
      </c>
      <c r="D19340">
        <v>2020</v>
      </c>
      <c r="E19340" t="s">
        <v>2646</v>
      </c>
      <c r="F19340" t="s">
        <v>357</v>
      </c>
      <c r="G19340" t="s">
        <v>383</v>
      </c>
      <c r="H19340">
        <v>4610</v>
      </c>
      <c r="I19340">
        <v>2544</v>
      </c>
      <c r="J19340">
        <v>2710</v>
      </c>
      <c r="K19340">
        <v>2544</v>
      </c>
      <c r="L19340">
        <v>100</v>
      </c>
      <c r="M19340">
        <v>58.79</v>
      </c>
      <c r="N19340">
        <f>COUNTIF(Cod_Mun_Norte!B:B,DADOS_SNIS_Minas!A19340)</f>
        <v>0</v>
      </c>
    </row>
    <row r="19341" spans="1:14" x14ac:dyDescent="0.2">
      <c r="A19341">
        <v>316390</v>
      </c>
      <c r="B19341" t="s">
        <v>2645</v>
      </c>
      <c r="C19341" t="s">
        <v>98</v>
      </c>
      <c r="D19341">
        <v>2019</v>
      </c>
      <c r="E19341" t="s">
        <v>2646</v>
      </c>
      <c r="F19341" t="s">
        <v>357</v>
      </c>
      <c r="G19341" t="s">
        <v>383</v>
      </c>
      <c r="H19341">
        <v>4659</v>
      </c>
      <c r="I19341">
        <v>2571</v>
      </c>
      <c r="J19341">
        <v>2571</v>
      </c>
      <c r="K19341">
        <v>2571</v>
      </c>
      <c r="L19341">
        <v>100</v>
      </c>
      <c r="M19341">
        <v>55.18</v>
      </c>
      <c r="N19341">
        <f>COUNTIF(Cod_Mun_Norte!B:B,DADOS_SNIS_Minas!A19341)</f>
        <v>0</v>
      </c>
    </row>
    <row r="19342" spans="1:14" x14ac:dyDescent="0.2">
      <c r="A19342">
        <v>316390</v>
      </c>
      <c r="B19342" t="s">
        <v>2645</v>
      </c>
      <c r="C19342" t="s">
        <v>98</v>
      </c>
      <c r="D19342">
        <v>2018</v>
      </c>
      <c r="E19342" t="s">
        <v>2647</v>
      </c>
      <c r="F19342" t="s">
        <v>357</v>
      </c>
      <c r="H19342">
        <v>4709</v>
      </c>
      <c r="I19342">
        <v>2598</v>
      </c>
      <c r="J19342">
        <v>2598</v>
      </c>
      <c r="K19342">
        <v>2598</v>
      </c>
      <c r="L19342">
        <v>100</v>
      </c>
      <c r="M19342">
        <v>55.17</v>
      </c>
      <c r="N19342">
        <f>COUNTIF(Cod_Mun_Norte!B:B,DADOS_SNIS_Minas!A19342)</f>
        <v>0</v>
      </c>
    </row>
    <row r="19343" spans="1:14" x14ac:dyDescent="0.2">
      <c r="A19343">
        <v>316390</v>
      </c>
      <c r="B19343" t="s">
        <v>2645</v>
      </c>
      <c r="C19343" t="s">
        <v>98</v>
      </c>
      <c r="D19343">
        <v>2017</v>
      </c>
      <c r="E19343" t="s">
        <v>2647</v>
      </c>
      <c r="F19343" t="s">
        <v>357</v>
      </c>
      <c r="H19343">
        <v>4911</v>
      </c>
      <c r="I19343">
        <v>2710</v>
      </c>
      <c r="J19343">
        <v>2693</v>
      </c>
      <c r="K19343">
        <v>2693</v>
      </c>
      <c r="L19343">
        <v>99.4</v>
      </c>
      <c r="M19343">
        <v>54.84</v>
      </c>
      <c r="N19343">
        <f>COUNTIF(Cod_Mun_Norte!B:B,DADOS_SNIS_Minas!A19343)</f>
        <v>0</v>
      </c>
    </row>
    <row r="19344" spans="1:14" x14ac:dyDescent="0.2">
      <c r="A19344">
        <v>316390</v>
      </c>
      <c r="B19344" t="s">
        <v>2645</v>
      </c>
      <c r="C19344" t="s">
        <v>98</v>
      </c>
      <c r="D19344">
        <v>2016</v>
      </c>
      <c r="E19344" t="s">
        <v>2648</v>
      </c>
      <c r="F19344" t="s">
        <v>364</v>
      </c>
      <c r="H19344">
        <v>4944</v>
      </c>
      <c r="I19344">
        <v>2728</v>
      </c>
      <c r="J19344">
        <v>2704</v>
      </c>
      <c r="K19344">
        <v>2704</v>
      </c>
      <c r="L19344">
        <v>99.1</v>
      </c>
      <c r="M19344">
        <v>54.69</v>
      </c>
      <c r="N19344">
        <f>COUNTIF(Cod_Mun_Norte!B:B,DADOS_SNIS_Minas!A19344)</f>
        <v>0</v>
      </c>
    </row>
    <row r="19345" spans="1:14" x14ac:dyDescent="0.2">
      <c r="A19345">
        <v>316390</v>
      </c>
      <c r="B19345" t="s">
        <v>2645</v>
      </c>
      <c r="C19345" t="s">
        <v>98</v>
      </c>
      <c r="D19345">
        <v>2015</v>
      </c>
      <c r="E19345" t="s">
        <v>2648</v>
      </c>
      <c r="F19345" t="s">
        <v>364</v>
      </c>
      <c r="H19345">
        <v>4979</v>
      </c>
      <c r="I19345">
        <v>2747</v>
      </c>
      <c r="J19345">
        <v>2696</v>
      </c>
      <c r="K19345">
        <v>2696</v>
      </c>
      <c r="L19345">
        <v>98.1</v>
      </c>
      <c r="M19345">
        <v>54.15</v>
      </c>
      <c r="N19345">
        <f>COUNTIF(Cod_Mun_Norte!B:B,DADOS_SNIS_Minas!A19345)</f>
        <v>0</v>
      </c>
    </row>
    <row r="19346" spans="1:14" x14ac:dyDescent="0.2">
      <c r="A19346">
        <v>316390</v>
      </c>
      <c r="B19346" t="s">
        <v>2645</v>
      </c>
      <c r="C19346" t="s">
        <v>98</v>
      </c>
      <c r="D19346">
        <v>2014</v>
      </c>
      <c r="E19346" t="s">
        <v>2648</v>
      </c>
      <c r="F19346" t="s">
        <v>364</v>
      </c>
      <c r="H19346">
        <v>5016</v>
      </c>
      <c r="I19346">
        <v>2768</v>
      </c>
      <c r="J19346">
        <v>2768</v>
      </c>
      <c r="K19346">
        <v>2768</v>
      </c>
      <c r="L19346">
        <v>100</v>
      </c>
      <c r="M19346">
        <v>55.18</v>
      </c>
      <c r="N19346">
        <f>COUNTIF(Cod_Mun_Norte!B:B,DADOS_SNIS_Minas!A19346)</f>
        <v>0</v>
      </c>
    </row>
    <row r="19347" spans="1:14" x14ac:dyDescent="0.2">
      <c r="A19347">
        <v>316390</v>
      </c>
      <c r="B19347" t="s">
        <v>2645</v>
      </c>
      <c r="C19347" t="s">
        <v>98</v>
      </c>
      <c r="D19347">
        <v>2013</v>
      </c>
      <c r="E19347" t="s">
        <v>2648</v>
      </c>
      <c r="F19347" t="s">
        <v>364</v>
      </c>
      <c r="H19347">
        <v>5054</v>
      </c>
      <c r="I19347">
        <v>2789</v>
      </c>
      <c r="J19347">
        <v>2789</v>
      </c>
      <c r="K19347">
        <v>2789</v>
      </c>
      <c r="L19347">
        <v>100</v>
      </c>
      <c r="M19347">
        <v>55.18</v>
      </c>
      <c r="N19347">
        <f>COUNTIF(Cod_Mun_Norte!B:B,DADOS_SNIS_Minas!A19347)</f>
        <v>0</v>
      </c>
    </row>
    <row r="19348" spans="1:14" x14ac:dyDescent="0.2">
      <c r="A19348">
        <v>316390</v>
      </c>
      <c r="B19348" t="s">
        <v>2645</v>
      </c>
      <c r="C19348" t="s">
        <v>98</v>
      </c>
      <c r="D19348">
        <v>2012</v>
      </c>
      <c r="E19348" t="s">
        <v>2648</v>
      </c>
      <c r="F19348" t="s">
        <v>364</v>
      </c>
      <c r="H19348">
        <v>4953</v>
      </c>
      <c r="I19348">
        <v>2733</v>
      </c>
      <c r="J19348">
        <v>2733</v>
      </c>
      <c r="K19348">
        <v>2733</v>
      </c>
      <c r="L19348">
        <v>100</v>
      </c>
      <c r="M19348">
        <v>55.18</v>
      </c>
      <c r="N19348">
        <f>COUNTIF(Cod_Mun_Norte!B:B,DADOS_SNIS_Minas!A19348)</f>
        <v>0</v>
      </c>
    </row>
    <row r="19349" spans="1:14" x14ac:dyDescent="0.2">
      <c r="A19349">
        <v>316390</v>
      </c>
      <c r="B19349" t="s">
        <v>2645</v>
      </c>
      <c r="C19349" t="s">
        <v>98</v>
      </c>
      <c r="D19349">
        <v>2011</v>
      </c>
      <c r="E19349" t="s">
        <v>361</v>
      </c>
      <c r="F19349" t="s">
        <v>362</v>
      </c>
      <c r="H19349">
        <v>4996</v>
      </c>
      <c r="I19349">
        <v>2757</v>
      </c>
      <c r="J19349">
        <v>2757</v>
      </c>
      <c r="K19349">
        <v>2757</v>
      </c>
      <c r="L19349">
        <v>100</v>
      </c>
      <c r="M19349">
        <v>55.18</v>
      </c>
      <c r="N19349">
        <f>COUNTIF(Cod_Mun_Norte!B:B,DADOS_SNIS_Minas!A19349)</f>
        <v>0</v>
      </c>
    </row>
    <row r="19350" spans="1:14" x14ac:dyDescent="0.2">
      <c r="A19350">
        <v>316390</v>
      </c>
      <c r="B19350" t="s">
        <v>2645</v>
      </c>
      <c r="C19350" t="s">
        <v>98</v>
      </c>
      <c r="D19350">
        <v>2010</v>
      </c>
      <c r="E19350" t="s">
        <v>2647</v>
      </c>
      <c r="F19350" t="s">
        <v>359</v>
      </c>
      <c r="H19350">
        <v>5040</v>
      </c>
      <c r="I19350">
        <v>2781</v>
      </c>
      <c r="J19350">
        <v>2781</v>
      </c>
      <c r="K19350">
        <v>2781</v>
      </c>
      <c r="L19350">
        <v>100</v>
      </c>
      <c r="M19350">
        <v>55.18</v>
      </c>
      <c r="N19350">
        <f>COUNTIF(Cod_Mun_Norte!B:B,DADOS_SNIS_Minas!A19350)</f>
        <v>0</v>
      </c>
    </row>
    <row r="19351" spans="1:14" x14ac:dyDescent="0.2">
      <c r="A19351">
        <v>316390</v>
      </c>
      <c r="B19351" t="s">
        <v>2645</v>
      </c>
      <c r="C19351" t="s">
        <v>98</v>
      </c>
      <c r="D19351">
        <v>2009</v>
      </c>
      <c r="E19351" t="s">
        <v>2648</v>
      </c>
      <c r="F19351" t="s">
        <v>364</v>
      </c>
      <c r="H19351">
        <v>5386</v>
      </c>
      <c r="I19351">
        <v>2828</v>
      </c>
      <c r="J19351">
        <v>3903</v>
      </c>
      <c r="K19351">
        <v>3903</v>
      </c>
      <c r="L19351">
        <v>100</v>
      </c>
      <c r="M19351">
        <v>72.47</v>
      </c>
      <c r="N19351">
        <f>COUNTIF(Cod_Mun_Norte!B:B,DADOS_SNIS_Minas!A19351)</f>
        <v>0</v>
      </c>
    </row>
    <row r="19352" spans="1:14" x14ac:dyDescent="0.2">
      <c r="A19352">
        <v>316390</v>
      </c>
      <c r="B19352" t="s">
        <v>2645</v>
      </c>
      <c r="C19352" t="s">
        <v>98</v>
      </c>
      <c r="D19352">
        <v>2008</v>
      </c>
      <c r="E19352" t="s">
        <v>361</v>
      </c>
      <c r="F19352" t="s">
        <v>362</v>
      </c>
      <c r="H19352">
        <v>5412</v>
      </c>
      <c r="I19352">
        <v>2842</v>
      </c>
      <c r="J19352">
        <v>3839</v>
      </c>
      <c r="K19352">
        <v>3839</v>
      </c>
      <c r="L19352">
        <v>100</v>
      </c>
      <c r="M19352">
        <v>70.930000000000007</v>
      </c>
      <c r="N19352">
        <f>COUNTIF(Cod_Mun_Norte!B:B,DADOS_SNIS_Minas!A19352)</f>
        <v>0</v>
      </c>
    </row>
    <row r="19353" spans="1:14" x14ac:dyDescent="0.2">
      <c r="A19353">
        <v>316390</v>
      </c>
      <c r="B19353" t="s">
        <v>2645</v>
      </c>
      <c r="C19353" t="s">
        <v>98</v>
      </c>
      <c r="D19353">
        <v>2007</v>
      </c>
      <c r="E19353" t="s">
        <v>361</v>
      </c>
      <c r="F19353" t="s">
        <v>362</v>
      </c>
      <c r="H19353">
        <v>5291</v>
      </c>
      <c r="I19353">
        <v>2778</v>
      </c>
      <c r="J19353">
        <v>3788</v>
      </c>
      <c r="K19353">
        <v>3788</v>
      </c>
      <c r="L19353">
        <v>100</v>
      </c>
      <c r="M19353">
        <v>71.59</v>
      </c>
      <c r="N19353">
        <f>COUNTIF(Cod_Mun_Norte!B:B,DADOS_SNIS_Minas!A19353)</f>
        <v>0</v>
      </c>
    </row>
    <row r="19354" spans="1:14" x14ac:dyDescent="0.2">
      <c r="A19354">
        <v>316390</v>
      </c>
      <c r="B19354" t="s">
        <v>2645</v>
      </c>
      <c r="C19354" t="s">
        <v>98</v>
      </c>
      <c r="D19354">
        <v>2006</v>
      </c>
      <c r="E19354" t="s">
        <v>361</v>
      </c>
      <c r="F19354" t="s">
        <v>362</v>
      </c>
      <c r="H19354">
        <v>6022</v>
      </c>
      <c r="I19354">
        <v>2937</v>
      </c>
      <c r="J19354">
        <v>3801</v>
      </c>
      <c r="K19354">
        <v>3801</v>
      </c>
      <c r="L19354">
        <v>100</v>
      </c>
      <c r="M19354">
        <v>63.12</v>
      </c>
      <c r="N19354">
        <f>COUNTIF(Cod_Mun_Norte!B:B,DADOS_SNIS_Minas!A19354)</f>
        <v>0</v>
      </c>
    </row>
    <row r="19355" spans="1:14" x14ac:dyDescent="0.2">
      <c r="A19355">
        <v>316390</v>
      </c>
      <c r="B19355" t="s">
        <v>2645</v>
      </c>
      <c r="C19355" t="s">
        <v>98</v>
      </c>
      <c r="D19355">
        <v>2005</v>
      </c>
      <c r="E19355" t="s">
        <v>361</v>
      </c>
      <c r="F19355" t="s">
        <v>362</v>
      </c>
      <c r="H19355">
        <v>5960</v>
      </c>
      <c r="I19355">
        <v>2907</v>
      </c>
      <c r="N19355">
        <f>COUNTIF(Cod_Mun_Norte!B:B,DADOS_SNIS_Minas!A19355)</f>
        <v>0</v>
      </c>
    </row>
    <row r="19356" spans="1:14" x14ac:dyDescent="0.2">
      <c r="A19356">
        <v>316390</v>
      </c>
      <c r="B19356" t="s">
        <v>2645</v>
      </c>
      <c r="C19356" t="s">
        <v>98</v>
      </c>
      <c r="D19356">
        <v>2004</v>
      </c>
      <c r="E19356" t="s">
        <v>361</v>
      </c>
      <c r="F19356" t="s">
        <v>362</v>
      </c>
      <c r="H19356">
        <v>5898</v>
      </c>
      <c r="I19356">
        <v>2877</v>
      </c>
      <c r="N19356">
        <f>COUNTIF(Cod_Mun_Norte!B:B,DADOS_SNIS_Minas!A19356)</f>
        <v>0</v>
      </c>
    </row>
    <row r="19357" spans="1:14" x14ac:dyDescent="0.2">
      <c r="A19357">
        <v>316390</v>
      </c>
      <c r="B19357" t="s">
        <v>2645</v>
      </c>
      <c r="C19357" t="s">
        <v>98</v>
      </c>
      <c r="D19357">
        <v>2003</v>
      </c>
      <c r="E19357" t="s">
        <v>361</v>
      </c>
      <c r="F19357" t="s">
        <v>362</v>
      </c>
      <c r="H19357">
        <v>5786</v>
      </c>
      <c r="I19357">
        <v>2822</v>
      </c>
      <c r="N19357">
        <f>COUNTIF(Cod_Mun_Norte!B:B,DADOS_SNIS_Minas!A19357)</f>
        <v>0</v>
      </c>
    </row>
    <row r="19358" spans="1:14" x14ac:dyDescent="0.2">
      <c r="A19358">
        <v>316390</v>
      </c>
      <c r="B19358" t="s">
        <v>2645</v>
      </c>
      <c r="C19358" t="s">
        <v>98</v>
      </c>
      <c r="D19358">
        <v>2002</v>
      </c>
      <c r="E19358" t="s">
        <v>361</v>
      </c>
      <c r="F19358" t="s">
        <v>362</v>
      </c>
      <c r="H19358">
        <v>5733</v>
      </c>
      <c r="I19358">
        <v>2796</v>
      </c>
      <c r="N19358">
        <f>COUNTIF(Cod_Mun_Norte!B:B,DADOS_SNIS_Minas!A19358)</f>
        <v>0</v>
      </c>
    </row>
    <row r="19359" spans="1:14" x14ac:dyDescent="0.2">
      <c r="A19359">
        <v>316390</v>
      </c>
      <c r="B19359" t="s">
        <v>2645</v>
      </c>
      <c r="C19359" t="s">
        <v>98</v>
      </c>
      <c r="D19359">
        <v>2001</v>
      </c>
      <c r="E19359" t="s">
        <v>361</v>
      </c>
      <c r="F19359" t="s">
        <v>362</v>
      </c>
      <c r="H19359">
        <v>5683</v>
      </c>
      <c r="I19359">
        <v>2772</v>
      </c>
      <c r="N19359">
        <f>COUNTIF(Cod_Mun_Norte!B:B,DADOS_SNIS_Minas!A19359)</f>
        <v>0</v>
      </c>
    </row>
    <row r="19360" spans="1:14" x14ac:dyDescent="0.2">
      <c r="A19360">
        <v>316390</v>
      </c>
      <c r="B19360" t="s">
        <v>2645</v>
      </c>
      <c r="C19360" t="s">
        <v>98</v>
      </c>
      <c r="D19360">
        <v>2000</v>
      </c>
      <c r="E19360" t="s">
        <v>361</v>
      </c>
      <c r="F19360" t="s">
        <v>362</v>
      </c>
      <c r="H19360">
        <v>5618</v>
      </c>
      <c r="I19360">
        <v>2740</v>
      </c>
      <c r="N19360">
        <f>COUNTIF(Cod_Mun_Norte!B:B,DADOS_SNIS_Minas!A19360)</f>
        <v>0</v>
      </c>
    </row>
    <row r="19361" spans="1:14" x14ac:dyDescent="0.2">
      <c r="A19361">
        <v>316390</v>
      </c>
      <c r="B19361" t="s">
        <v>2645</v>
      </c>
      <c r="C19361" t="s">
        <v>98</v>
      </c>
      <c r="D19361">
        <v>1999</v>
      </c>
      <c r="E19361" t="s">
        <v>361</v>
      </c>
      <c r="F19361" t="s">
        <v>362</v>
      </c>
      <c r="H19361">
        <v>5119</v>
      </c>
      <c r="I19361">
        <v>2308</v>
      </c>
      <c r="N19361">
        <f>COUNTIF(Cod_Mun_Norte!B:B,DADOS_SNIS_Minas!A19361)</f>
        <v>0</v>
      </c>
    </row>
    <row r="19362" spans="1:14" x14ac:dyDescent="0.2">
      <c r="A19362">
        <v>316390</v>
      </c>
      <c r="B19362" t="s">
        <v>2645</v>
      </c>
      <c r="C19362" t="s">
        <v>98</v>
      </c>
      <c r="D19362">
        <v>1998</v>
      </c>
      <c r="E19362" t="s">
        <v>361</v>
      </c>
      <c r="F19362" t="s">
        <v>362</v>
      </c>
      <c r="H19362">
        <v>5109</v>
      </c>
      <c r="I19362">
        <v>2304</v>
      </c>
      <c r="N19362">
        <f>COUNTIF(Cod_Mun_Norte!B:B,DADOS_SNIS_Minas!A19362)</f>
        <v>0</v>
      </c>
    </row>
    <row r="19363" spans="1:14" x14ac:dyDescent="0.2">
      <c r="A19363">
        <v>316390</v>
      </c>
      <c r="B19363" t="s">
        <v>2645</v>
      </c>
      <c r="C19363" t="s">
        <v>98</v>
      </c>
      <c r="D19363">
        <v>1997</v>
      </c>
      <c r="H19363">
        <v>5099</v>
      </c>
      <c r="I19363">
        <v>2299</v>
      </c>
      <c r="N19363">
        <f>COUNTIF(Cod_Mun_Norte!B:B,DADOS_SNIS_Minas!A19363)</f>
        <v>0</v>
      </c>
    </row>
    <row r="19364" spans="1:14" x14ac:dyDescent="0.2">
      <c r="A19364">
        <v>316390</v>
      </c>
      <c r="B19364" t="s">
        <v>2645</v>
      </c>
      <c r="C19364" t="s">
        <v>98</v>
      </c>
      <c r="D19364">
        <v>1996</v>
      </c>
      <c r="H19364">
        <v>5087</v>
      </c>
      <c r="I19364">
        <v>2294</v>
      </c>
      <c r="N19364">
        <f>COUNTIF(Cod_Mun_Norte!B:B,DADOS_SNIS_Minas!A19364)</f>
        <v>0</v>
      </c>
    </row>
    <row r="19365" spans="1:14" x14ac:dyDescent="0.2">
      <c r="A19365">
        <v>316390</v>
      </c>
      <c r="B19365" t="s">
        <v>2645</v>
      </c>
      <c r="C19365" t="s">
        <v>98</v>
      </c>
      <c r="D19365">
        <v>1995</v>
      </c>
      <c r="H19365">
        <v>5128</v>
      </c>
      <c r="I19365">
        <v>2312</v>
      </c>
      <c r="N19365">
        <f>COUNTIF(Cod_Mun_Norte!B:B,DADOS_SNIS_Minas!A19365)</f>
        <v>0</v>
      </c>
    </row>
    <row r="19366" spans="1:14" x14ac:dyDescent="0.2">
      <c r="A19366">
        <v>316400</v>
      </c>
      <c r="B19366" t="s">
        <v>2649</v>
      </c>
      <c r="C19366" t="s">
        <v>98</v>
      </c>
      <c r="D19366">
        <v>2020</v>
      </c>
      <c r="E19366" t="s">
        <v>361</v>
      </c>
      <c r="F19366" t="s">
        <v>362</v>
      </c>
      <c r="G19366" t="s">
        <v>119</v>
      </c>
      <c r="H19366">
        <v>7706</v>
      </c>
      <c r="I19366">
        <v>6255</v>
      </c>
      <c r="J19366">
        <v>5105</v>
      </c>
      <c r="K19366">
        <v>5105</v>
      </c>
      <c r="L19366">
        <v>81.599999999999994</v>
      </c>
      <c r="M19366">
        <v>66.25</v>
      </c>
      <c r="N19366">
        <f>COUNTIF(Cod_Mun_Norte!B:B,DADOS_SNIS_Minas!A19366)</f>
        <v>0</v>
      </c>
    </row>
    <row r="19367" spans="1:14" x14ac:dyDescent="0.2">
      <c r="A19367">
        <v>316400</v>
      </c>
      <c r="B19367" t="s">
        <v>2649</v>
      </c>
      <c r="C19367" t="s">
        <v>98</v>
      </c>
      <c r="D19367">
        <v>2019</v>
      </c>
      <c r="E19367" t="s">
        <v>361</v>
      </c>
      <c r="F19367" t="s">
        <v>362</v>
      </c>
      <c r="G19367" t="s">
        <v>119</v>
      </c>
      <c r="H19367">
        <v>7781</v>
      </c>
      <c r="I19367">
        <v>6316</v>
      </c>
      <c r="J19367">
        <v>5092</v>
      </c>
      <c r="K19367">
        <v>5092</v>
      </c>
      <c r="L19367">
        <v>80.599999999999994</v>
      </c>
      <c r="M19367">
        <v>65.44</v>
      </c>
      <c r="N19367">
        <f>COUNTIF(Cod_Mun_Norte!B:B,DADOS_SNIS_Minas!A19367)</f>
        <v>0</v>
      </c>
    </row>
    <row r="19368" spans="1:14" x14ac:dyDescent="0.2">
      <c r="A19368">
        <v>316400</v>
      </c>
      <c r="B19368" t="s">
        <v>2649</v>
      </c>
      <c r="C19368" t="s">
        <v>98</v>
      </c>
      <c r="D19368">
        <v>2018</v>
      </c>
      <c r="E19368" t="s">
        <v>361</v>
      </c>
      <c r="F19368" t="s">
        <v>362</v>
      </c>
      <c r="H19368">
        <v>7858</v>
      </c>
      <c r="I19368">
        <v>6379</v>
      </c>
      <c r="J19368">
        <v>5170</v>
      </c>
      <c r="K19368">
        <v>5170</v>
      </c>
      <c r="L19368">
        <v>81.099999999999994</v>
      </c>
      <c r="M19368">
        <v>65.790000000000006</v>
      </c>
      <c r="N19368">
        <f>COUNTIF(Cod_Mun_Norte!B:B,DADOS_SNIS_Minas!A19368)</f>
        <v>0</v>
      </c>
    </row>
    <row r="19369" spans="1:14" x14ac:dyDescent="0.2">
      <c r="A19369">
        <v>316400</v>
      </c>
      <c r="B19369" t="s">
        <v>2649</v>
      </c>
      <c r="C19369" t="s">
        <v>98</v>
      </c>
      <c r="D19369">
        <v>2017</v>
      </c>
      <c r="E19369" t="s">
        <v>361</v>
      </c>
      <c r="F19369" t="s">
        <v>362</v>
      </c>
      <c r="H19369">
        <v>8181</v>
      </c>
      <c r="I19369">
        <v>6641</v>
      </c>
      <c r="J19369">
        <v>5240</v>
      </c>
      <c r="K19369">
        <v>5240</v>
      </c>
      <c r="L19369">
        <v>78.900000000000006</v>
      </c>
      <c r="M19369">
        <v>64.05</v>
      </c>
      <c r="N19369">
        <f>COUNTIF(Cod_Mun_Norte!B:B,DADOS_SNIS_Minas!A19369)</f>
        <v>0</v>
      </c>
    </row>
    <row r="19370" spans="1:14" x14ac:dyDescent="0.2">
      <c r="A19370">
        <v>316400</v>
      </c>
      <c r="B19370" t="s">
        <v>2649</v>
      </c>
      <c r="C19370" t="s">
        <v>98</v>
      </c>
      <c r="D19370">
        <v>2016</v>
      </c>
      <c r="E19370" t="s">
        <v>361</v>
      </c>
      <c r="F19370" t="s">
        <v>362</v>
      </c>
      <c r="H19370">
        <v>8231</v>
      </c>
      <c r="I19370">
        <v>6682</v>
      </c>
      <c r="J19370">
        <v>5314</v>
      </c>
      <c r="K19370">
        <v>5314</v>
      </c>
      <c r="L19370">
        <v>79.5</v>
      </c>
      <c r="M19370">
        <v>64.56</v>
      </c>
      <c r="N19370">
        <f>COUNTIF(Cod_Mun_Norte!B:B,DADOS_SNIS_Minas!A19370)</f>
        <v>0</v>
      </c>
    </row>
    <row r="19371" spans="1:14" x14ac:dyDescent="0.2">
      <c r="A19371">
        <v>316400</v>
      </c>
      <c r="B19371" t="s">
        <v>2649</v>
      </c>
      <c r="C19371" t="s">
        <v>98</v>
      </c>
      <c r="D19371">
        <v>2015</v>
      </c>
      <c r="E19371" t="s">
        <v>361</v>
      </c>
      <c r="F19371" t="s">
        <v>362</v>
      </c>
      <c r="H19371">
        <v>8284</v>
      </c>
      <c r="I19371">
        <v>6725</v>
      </c>
      <c r="J19371">
        <v>5343</v>
      </c>
      <c r="K19371">
        <v>5343</v>
      </c>
      <c r="L19371">
        <v>79.5</v>
      </c>
      <c r="M19371">
        <v>64.5</v>
      </c>
      <c r="N19371">
        <f>COUNTIF(Cod_Mun_Norte!B:B,DADOS_SNIS_Minas!A19371)</f>
        <v>0</v>
      </c>
    </row>
    <row r="19372" spans="1:14" x14ac:dyDescent="0.2">
      <c r="A19372">
        <v>316400</v>
      </c>
      <c r="B19372" t="s">
        <v>2649</v>
      </c>
      <c r="C19372" t="s">
        <v>98</v>
      </c>
      <c r="D19372">
        <v>2014</v>
      </c>
      <c r="E19372" t="s">
        <v>2650</v>
      </c>
      <c r="F19372" t="s">
        <v>364</v>
      </c>
      <c r="H19372">
        <v>8339</v>
      </c>
      <c r="I19372">
        <v>6769</v>
      </c>
      <c r="J19372">
        <v>6769</v>
      </c>
      <c r="K19372">
        <v>6769</v>
      </c>
      <c r="L19372">
        <v>100</v>
      </c>
      <c r="M19372">
        <v>81.17</v>
      </c>
      <c r="N19372">
        <f>COUNTIF(Cod_Mun_Norte!B:B,DADOS_SNIS_Minas!A19372)</f>
        <v>0</v>
      </c>
    </row>
    <row r="19373" spans="1:14" x14ac:dyDescent="0.2">
      <c r="A19373">
        <v>316400</v>
      </c>
      <c r="B19373" t="s">
        <v>2649</v>
      </c>
      <c r="C19373" t="s">
        <v>98</v>
      </c>
      <c r="D19373">
        <v>2013</v>
      </c>
      <c r="E19373" t="s">
        <v>361</v>
      </c>
      <c r="F19373" t="s">
        <v>362</v>
      </c>
      <c r="H19373">
        <v>8397</v>
      </c>
      <c r="I19373">
        <v>6816</v>
      </c>
      <c r="J19373">
        <v>6816</v>
      </c>
      <c r="K19373">
        <v>6816</v>
      </c>
      <c r="L19373">
        <v>100</v>
      </c>
      <c r="M19373">
        <v>81.17</v>
      </c>
      <c r="N19373">
        <f>COUNTIF(Cod_Mun_Norte!B:B,DADOS_SNIS_Minas!A19373)</f>
        <v>0</v>
      </c>
    </row>
    <row r="19374" spans="1:14" x14ac:dyDescent="0.2">
      <c r="A19374">
        <v>316400</v>
      </c>
      <c r="B19374" t="s">
        <v>2649</v>
      </c>
      <c r="C19374" t="s">
        <v>98</v>
      </c>
      <c r="D19374">
        <v>2012</v>
      </c>
      <c r="E19374" t="s">
        <v>2651</v>
      </c>
      <c r="F19374" t="s">
        <v>359</v>
      </c>
      <c r="H19374">
        <v>8223</v>
      </c>
      <c r="I19374">
        <v>6675</v>
      </c>
      <c r="J19374">
        <v>6675</v>
      </c>
      <c r="K19374">
        <v>6675</v>
      </c>
      <c r="L19374">
        <v>100</v>
      </c>
      <c r="M19374">
        <v>81.17</v>
      </c>
      <c r="N19374">
        <f>COUNTIF(Cod_Mun_Norte!B:B,DADOS_SNIS_Minas!A19374)</f>
        <v>0</v>
      </c>
    </row>
    <row r="19375" spans="1:14" x14ac:dyDescent="0.2">
      <c r="A19375">
        <v>316400</v>
      </c>
      <c r="B19375" t="s">
        <v>2649</v>
      </c>
      <c r="C19375" t="s">
        <v>98</v>
      </c>
      <c r="D19375">
        <v>2011</v>
      </c>
      <c r="E19375" t="s">
        <v>361</v>
      </c>
      <c r="F19375" t="s">
        <v>362</v>
      </c>
      <c r="H19375">
        <v>8289</v>
      </c>
      <c r="I19375">
        <v>6729</v>
      </c>
      <c r="J19375">
        <v>6729</v>
      </c>
      <c r="K19375">
        <v>6729</v>
      </c>
      <c r="L19375">
        <v>100</v>
      </c>
      <c r="M19375">
        <v>81.180000000000007</v>
      </c>
      <c r="N19375">
        <f>COUNTIF(Cod_Mun_Norte!B:B,DADOS_SNIS_Minas!A19375)</f>
        <v>0</v>
      </c>
    </row>
    <row r="19376" spans="1:14" x14ac:dyDescent="0.2">
      <c r="A19376">
        <v>316400</v>
      </c>
      <c r="B19376" t="s">
        <v>2649</v>
      </c>
      <c r="C19376" t="s">
        <v>98</v>
      </c>
      <c r="D19376">
        <v>2010</v>
      </c>
      <c r="E19376" t="s">
        <v>361</v>
      </c>
      <c r="F19376" t="s">
        <v>362</v>
      </c>
      <c r="H19376">
        <v>8356</v>
      </c>
      <c r="I19376">
        <v>6783</v>
      </c>
      <c r="J19376">
        <v>6783</v>
      </c>
      <c r="K19376">
        <v>6783</v>
      </c>
      <c r="L19376">
        <v>100</v>
      </c>
      <c r="M19376">
        <v>81.180000000000007</v>
      </c>
      <c r="N19376">
        <f>COUNTIF(Cod_Mun_Norte!B:B,DADOS_SNIS_Minas!A19376)</f>
        <v>0</v>
      </c>
    </row>
    <row r="19377" spans="1:14" x14ac:dyDescent="0.2">
      <c r="A19377">
        <v>316400</v>
      </c>
      <c r="B19377" t="s">
        <v>2649</v>
      </c>
      <c r="C19377" t="s">
        <v>98</v>
      </c>
      <c r="D19377">
        <v>2009</v>
      </c>
      <c r="E19377" t="s">
        <v>361</v>
      </c>
      <c r="F19377" t="s">
        <v>362</v>
      </c>
      <c r="H19377">
        <v>9087</v>
      </c>
      <c r="I19377">
        <v>7425</v>
      </c>
      <c r="J19377">
        <v>6935</v>
      </c>
      <c r="K19377">
        <v>6935</v>
      </c>
      <c r="L19377">
        <v>93.4</v>
      </c>
      <c r="M19377">
        <v>76.319999999999993</v>
      </c>
      <c r="N19377">
        <f>COUNTIF(Cod_Mun_Norte!B:B,DADOS_SNIS_Minas!A19377)</f>
        <v>0</v>
      </c>
    </row>
    <row r="19378" spans="1:14" x14ac:dyDescent="0.2">
      <c r="A19378">
        <v>316400</v>
      </c>
      <c r="B19378" t="s">
        <v>2649</v>
      </c>
      <c r="C19378" t="s">
        <v>98</v>
      </c>
      <c r="D19378">
        <v>2008</v>
      </c>
      <c r="E19378" t="s">
        <v>361</v>
      </c>
      <c r="F19378" t="s">
        <v>362</v>
      </c>
      <c r="H19378">
        <v>9109</v>
      </c>
      <c r="I19378">
        <v>7443</v>
      </c>
      <c r="J19378">
        <v>6981</v>
      </c>
      <c r="K19378">
        <v>6981</v>
      </c>
      <c r="L19378">
        <v>93.8</v>
      </c>
      <c r="M19378">
        <v>76.64</v>
      </c>
      <c r="N19378">
        <f>COUNTIF(Cod_Mun_Norte!B:B,DADOS_SNIS_Minas!A19378)</f>
        <v>0</v>
      </c>
    </row>
    <row r="19379" spans="1:14" x14ac:dyDescent="0.2">
      <c r="A19379">
        <v>316400</v>
      </c>
      <c r="B19379" t="s">
        <v>2649</v>
      </c>
      <c r="C19379" t="s">
        <v>98</v>
      </c>
      <c r="D19379">
        <v>2007</v>
      </c>
      <c r="E19379" t="s">
        <v>361</v>
      </c>
      <c r="F19379" t="s">
        <v>362</v>
      </c>
      <c r="H19379">
        <v>8880</v>
      </c>
      <c r="I19379">
        <v>7256</v>
      </c>
      <c r="J19379">
        <v>6817</v>
      </c>
      <c r="K19379">
        <v>6817</v>
      </c>
      <c r="L19379">
        <v>94</v>
      </c>
      <c r="M19379">
        <v>76.77</v>
      </c>
      <c r="N19379">
        <f>COUNTIF(Cod_Mun_Norte!B:B,DADOS_SNIS_Minas!A19379)</f>
        <v>0</v>
      </c>
    </row>
    <row r="19380" spans="1:14" x14ac:dyDescent="0.2">
      <c r="A19380">
        <v>316400</v>
      </c>
      <c r="B19380" t="s">
        <v>2649</v>
      </c>
      <c r="C19380" t="s">
        <v>98</v>
      </c>
      <c r="D19380">
        <v>2006</v>
      </c>
      <c r="E19380" t="s">
        <v>361</v>
      </c>
      <c r="F19380" t="s">
        <v>362</v>
      </c>
      <c r="H19380">
        <v>8475</v>
      </c>
      <c r="I19380">
        <v>6454</v>
      </c>
      <c r="J19380">
        <v>6700</v>
      </c>
      <c r="K19380">
        <v>6700</v>
      </c>
      <c r="L19380">
        <v>100</v>
      </c>
      <c r="M19380">
        <v>79.06</v>
      </c>
      <c r="N19380">
        <f>COUNTIF(Cod_Mun_Norte!B:B,DADOS_SNIS_Minas!A19380)</f>
        <v>0</v>
      </c>
    </row>
    <row r="19381" spans="1:14" x14ac:dyDescent="0.2">
      <c r="A19381">
        <v>316400</v>
      </c>
      <c r="B19381" t="s">
        <v>2649</v>
      </c>
      <c r="C19381" t="s">
        <v>98</v>
      </c>
      <c r="D19381">
        <v>2005</v>
      </c>
      <c r="E19381" t="s">
        <v>361</v>
      </c>
      <c r="F19381" t="s">
        <v>362</v>
      </c>
      <c r="H19381">
        <v>8591</v>
      </c>
      <c r="I19381">
        <v>6543</v>
      </c>
      <c r="J19381">
        <v>6465</v>
      </c>
      <c r="K19381">
        <v>6465</v>
      </c>
      <c r="L19381">
        <v>98.8</v>
      </c>
      <c r="M19381">
        <v>75.25</v>
      </c>
      <c r="N19381">
        <f>COUNTIF(Cod_Mun_Norte!B:B,DADOS_SNIS_Minas!A19381)</f>
        <v>0</v>
      </c>
    </row>
    <row r="19382" spans="1:14" x14ac:dyDescent="0.2">
      <c r="A19382">
        <v>316400</v>
      </c>
      <c r="B19382" t="s">
        <v>2649</v>
      </c>
      <c r="C19382" t="s">
        <v>98</v>
      </c>
      <c r="D19382">
        <v>2004</v>
      </c>
      <c r="E19382" t="s">
        <v>361</v>
      </c>
      <c r="F19382" t="s">
        <v>362</v>
      </c>
      <c r="H19382">
        <v>8708</v>
      </c>
      <c r="I19382">
        <v>6632</v>
      </c>
      <c r="N19382">
        <f>COUNTIF(Cod_Mun_Norte!B:B,DADOS_SNIS_Minas!A19382)</f>
        <v>0</v>
      </c>
    </row>
    <row r="19383" spans="1:14" x14ac:dyDescent="0.2">
      <c r="A19383">
        <v>316400</v>
      </c>
      <c r="B19383" t="s">
        <v>2649</v>
      </c>
      <c r="C19383" t="s">
        <v>98</v>
      </c>
      <c r="D19383">
        <v>2003</v>
      </c>
      <c r="E19383" t="s">
        <v>361</v>
      </c>
      <c r="F19383" t="s">
        <v>362</v>
      </c>
      <c r="H19383">
        <v>8920</v>
      </c>
      <c r="I19383">
        <v>6793</v>
      </c>
      <c r="N19383">
        <f>COUNTIF(Cod_Mun_Norte!B:B,DADOS_SNIS_Minas!A19383)</f>
        <v>0</v>
      </c>
    </row>
    <row r="19384" spans="1:14" x14ac:dyDescent="0.2">
      <c r="A19384">
        <v>316400</v>
      </c>
      <c r="B19384" t="s">
        <v>2649</v>
      </c>
      <c r="C19384" t="s">
        <v>98</v>
      </c>
      <c r="D19384">
        <v>2002</v>
      </c>
      <c r="E19384" t="s">
        <v>361</v>
      </c>
      <c r="F19384" t="s">
        <v>362</v>
      </c>
      <c r="H19384">
        <v>9021</v>
      </c>
      <c r="I19384">
        <v>6870</v>
      </c>
      <c r="N19384">
        <f>COUNTIF(Cod_Mun_Norte!B:B,DADOS_SNIS_Minas!A19384)</f>
        <v>0</v>
      </c>
    </row>
    <row r="19385" spans="1:14" x14ac:dyDescent="0.2">
      <c r="A19385">
        <v>316400</v>
      </c>
      <c r="B19385" t="s">
        <v>2649</v>
      </c>
      <c r="C19385" t="s">
        <v>98</v>
      </c>
      <c r="D19385">
        <v>2001</v>
      </c>
      <c r="E19385" t="s">
        <v>361</v>
      </c>
      <c r="F19385" t="s">
        <v>362</v>
      </c>
      <c r="H19385">
        <v>9118</v>
      </c>
      <c r="I19385">
        <v>6944</v>
      </c>
      <c r="N19385">
        <f>COUNTIF(Cod_Mun_Norte!B:B,DADOS_SNIS_Minas!A19385)</f>
        <v>0</v>
      </c>
    </row>
    <row r="19386" spans="1:14" x14ac:dyDescent="0.2">
      <c r="A19386">
        <v>316400</v>
      </c>
      <c r="B19386" t="s">
        <v>2649</v>
      </c>
      <c r="C19386" t="s">
        <v>98</v>
      </c>
      <c r="D19386">
        <v>2000</v>
      </c>
      <c r="E19386" t="s">
        <v>361</v>
      </c>
      <c r="F19386" t="s">
        <v>362</v>
      </c>
      <c r="H19386">
        <v>9239</v>
      </c>
      <c r="I19386">
        <v>7036</v>
      </c>
      <c r="N19386">
        <f>COUNTIF(Cod_Mun_Norte!B:B,DADOS_SNIS_Minas!A19386)</f>
        <v>0</v>
      </c>
    </row>
    <row r="19387" spans="1:14" x14ac:dyDescent="0.2">
      <c r="A19387">
        <v>316400</v>
      </c>
      <c r="B19387" t="s">
        <v>2649</v>
      </c>
      <c r="C19387" t="s">
        <v>98</v>
      </c>
      <c r="D19387">
        <v>1999</v>
      </c>
      <c r="E19387" t="s">
        <v>361</v>
      </c>
      <c r="F19387" t="s">
        <v>362</v>
      </c>
      <c r="H19387">
        <v>8933</v>
      </c>
      <c r="I19387">
        <v>6346</v>
      </c>
      <c r="N19387">
        <f>COUNTIF(Cod_Mun_Norte!B:B,DADOS_SNIS_Minas!A19387)</f>
        <v>0</v>
      </c>
    </row>
    <row r="19388" spans="1:14" x14ac:dyDescent="0.2">
      <c r="A19388">
        <v>316400</v>
      </c>
      <c r="B19388" t="s">
        <v>2649</v>
      </c>
      <c r="C19388" t="s">
        <v>98</v>
      </c>
      <c r="D19388">
        <v>1998</v>
      </c>
      <c r="E19388" t="s">
        <v>361</v>
      </c>
      <c r="F19388" t="s">
        <v>362</v>
      </c>
      <c r="H19388">
        <v>9133</v>
      </c>
      <c r="I19388">
        <v>6488</v>
      </c>
      <c r="N19388">
        <f>COUNTIF(Cod_Mun_Norte!B:B,DADOS_SNIS_Minas!A19388)</f>
        <v>0</v>
      </c>
    </row>
    <row r="19389" spans="1:14" x14ac:dyDescent="0.2">
      <c r="A19389">
        <v>316400</v>
      </c>
      <c r="B19389" t="s">
        <v>2649</v>
      </c>
      <c r="C19389" t="s">
        <v>98</v>
      </c>
      <c r="D19389">
        <v>1997</v>
      </c>
      <c r="H19389">
        <v>9332</v>
      </c>
      <c r="I19389">
        <v>6629</v>
      </c>
      <c r="N19389">
        <f>COUNTIF(Cod_Mun_Norte!B:B,DADOS_SNIS_Minas!A19389)</f>
        <v>0</v>
      </c>
    </row>
    <row r="19390" spans="1:14" x14ac:dyDescent="0.2">
      <c r="A19390">
        <v>316400</v>
      </c>
      <c r="B19390" t="s">
        <v>2649</v>
      </c>
      <c r="C19390" t="s">
        <v>98</v>
      </c>
      <c r="D19390">
        <v>1996</v>
      </c>
      <c r="H19390">
        <v>9568</v>
      </c>
      <c r="I19390">
        <v>6797</v>
      </c>
      <c r="N19390">
        <f>COUNTIF(Cod_Mun_Norte!B:B,DADOS_SNIS_Minas!A19390)</f>
        <v>0</v>
      </c>
    </row>
    <row r="19391" spans="1:14" x14ac:dyDescent="0.2">
      <c r="A19391">
        <v>316400</v>
      </c>
      <c r="B19391" t="s">
        <v>2649</v>
      </c>
      <c r="C19391" t="s">
        <v>98</v>
      </c>
      <c r="D19391">
        <v>1995</v>
      </c>
      <c r="H19391">
        <v>9908</v>
      </c>
      <c r="I19391">
        <v>7039</v>
      </c>
      <c r="N19391">
        <f>COUNTIF(Cod_Mun_Norte!B:B,DADOS_SNIS_Minas!A19391)</f>
        <v>0</v>
      </c>
    </row>
    <row r="19392" spans="1:14" x14ac:dyDescent="0.2">
      <c r="A19392">
        <v>316410</v>
      </c>
      <c r="B19392" t="s">
        <v>2652</v>
      </c>
      <c r="C19392" t="s">
        <v>98</v>
      </c>
      <c r="D19392">
        <v>2020</v>
      </c>
      <c r="E19392" t="s">
        <v>2653</v>
      </c>
      <c r="F19392" t="s">
        <v>357</v>
      </c>
      <c r="G19392" t="s">
        <v>383</v>
      </c>
      <c r="H19392">
        <v>5202</v>
      </c>
      <c r="I19392">
        <v>2150</v>
      </c>
      <c r="J19392">
        <v>2271</v>
      </c>
      <c r="K19392">
        <v>2150</v>
      </c>
      <c r="L19392">
        <v>100</v>
      </c>
      <c r="M19392">
        <v>43.66</v>
      </c>
      <c r="N19392">
        <f>COUNTIF(Cod_Mun_Norte!B:B,DADOS_SNIS_Minas!A19392)</f>
        <v>0</v>
      </c>
    </row>
    <row r="19393" spans="1:14" x14ac:dyDescent="0.2">
      <c r="A19393">
        <v>316410</v>
      </c>
      <c r="B19393" t="s">
        <v>2652</v>
      </c>
      <c r="C19393" t="s">
        <v>98</v>
      </c>
      <c r="D19393">
        <v>2019</v>
      </c>
      <c r="E19393" t="s">
        <v>2654</v>
      </c>
      <c r="F19393" t="s">
        <v>354</v>
      </c>
      <c r="G19393" t="s">
        <v>355</v>
      </c>
      <c r="H19393">
        <v>5246</v>
      </c>
      <c r="I19393">
        <v>2168</v>
      </c>
      <c r="J19393">
        <v>2168</v>
      </c>
      <c r="K19393">
        <v>2168</v>
      </c>
      <c r="L19393">
        <v>100</v>
      </c>
      <c r="M19393">
        <v>41.33</v>
      </c>
      <c r="N19393">
        <f>COUNTIF(Cod_Mun_Norte!B:B,DADOS_SNIS_Minas!A19393)</f>
        <v>0</v>
      </c>
    </row>
    <row r="19394" spans="1:14" x14ac:dyDescent="0.2">
      <c r="A19394">
        <v>316410</v>
      </c>
      <c r="B19394" t="s">
        <v>2652</v>
      </c>
      <c r="C19394" t="s">
        <v>98</v>
      </c>
      <c r="D19394">
        <v>2018</v>
      </c>
      <c r="E19394" t="s">
        <v>2655</v>
      </c>
      <c r="F19394" t="s">
        <v>354</v>
      </c>
      <c r="H19394">
        <v>5291</v>
      </c>
      <c r="I19394">
        <v>2187</v>
      </c>
      <c r="J19394">
        <v>2187</v>
      </c>
      <c r="K19394">
        <v>2187</v>
      </c>
      <c r="L19394">
        <v>100</v>
      </c>
      <c r="M19394">
        <v>41.33</v>
      </c>
      <c r="N19394">
        <f>COUNTIF(Cod_Mun_Norte!B:B,DADOS_SNIS_Minas!A19394)</f>
        <v>0</v>
      </c>
    </row>
    <row r="19395" spans="1:14" x14ac:dyDescent="0.2">
      <c r="A19395">
        <v>316410</v>
      </c>
      <c r="B19395" t="s">
        <v>2652</v>
      </c>
      <c r="C19395" t="s">
        <v>98</v>
      </c>
      <c r="D19395">
        <v>2017</v>
      </c>
      <c r="E19395" t="s">
        <v>2655</v>
      </c>
      <c r="F19395" t="s">
        <v>354</v>
      </c>
      <c r="H19395">
        <v>5494</v>
      </c>
      <c r="I19395">
        <v>2271</v>
      </c>
      <c r="J19395">
        <v>2271</v>
      </c>
      <c r="K19395">
        <v>2271</v>
      </c>
      <c r="L19395">
        <v>100</v>
      </c>
      <c r="M19395">
        <v>41.34</v>
      </c>
      <c r="N19395">
        <f>COUNTIF(Cod_Mun_Norte!B:B,DADOS_SNIS_Minas!A19395)</f>
        <v>0</v>
      </c>
    </row>
    <row r="19396" spans="1:14" x14ac:dyDescent="0.2">
      <c r="A19396">
        <v>316410</v>
      </c>
      <c r="B19396" t="s">
        <v>2652</v>
      </c>
      <c r="C19396" t="s">
        <v>98</v>
      </c>
      <c r="D19396">
        <v>2016</v>
      </c>
      <c r="E19396" t="s">
        <v>2655</v>
      </c>
      <c r="F19396" t="s">
        <v>360</v>
      </c>
      <c r="H19396">
        <v>5522</v>
      </c>
      <c r="I19396">
        <v>2282</v>
      </c>
      <c r="J19396">
        <v>2282</v>
      </c>
      <c r="K19396">
        <v>2282</v>
      </c>
      <c r="L19396">
        <v>100</v>
      </c>
      <c r="M19396">
        <v>41.33</v>
      </c>
      <c r="N19396">
        <f>COUNTIF(Cod_Mun_Norte!B:B,DADOS_SNIS_Minas!A19396)</f>
        <v>0</v>
      </c>
    </row>
    <row r="19397" spans="1:14" x14ac:dyDescent="0.2">
      <c r="A19397">
        <v>316410</v>
      </c>
      <c r="B19397" t="s">
        <v>2652</v>
      </c>
      <c r="C19397" t="s">
        <v>98</v>
      </c>
      <c r="D19397">
        <v>2015</v>
      </c>
      <c r="E19397" t="s">
        <v>2656</v>
      </c>
      <c r="F19397" t="s">
        <v>364</v>
      </c>
      <c r="H19397">
        <v>5552</v>
      </c>
      <c r="I19397">
        <v>2295</v>
      </c>
      <c r="J19397">
        <v>2295</v>
      </c>
      <c r="K19397">
        <v>2295</v>
      </c>
      <c r="L19397">
        <v>100</v>
      </c>
      <c r="M19397">
        <v>41.34</v>
      </c>
      <c r="N19397">
        <f>COUNTIF(Cod_Mun_Norte!B:B,DADOS_SNIS_Minas!A19397)</f>
        <v>0</v>
      </c>
    </row>
    <row r="19398" spans="1:14" x14ac:dyDescent="0.2">
      <c r="A19398">
        <v>316410</v>
      </c>
      <c r="B19398" t="s">
        <v>2652</v>
      </c>
      <c r="C19398" t="s">
        <v>98</v>
      </c>
      <c r="D19398">
        <v>2014</v>
      </c>
      <c r="E19398" t="s">
        <v>2656</v>
      </c>
      <c r="F19398" t="s">
        <v>364</v>
      </c>
      <c r="H19398">
        <v>5584</v>
      </c>
      <c r="I19398">
        <v>2308</v>
      </c>
      <c r="J19398">
        <v>2308</v>
      </c>
      <c r="K19398">
        <v>2308</v>
      </c>
      <c r="L19398">
        <v>100</v>
      </c>
      <c r="M19398">
        <v>41.33</v>
      </c>
      <c r="N19398">
        <f>COUNTIF(Cod_Mun_Norte!B:B,DADOS_SNIS_Minas!A19398)</f>
        <v>0</v>
      </c>
    </row>
    <row r="19399" spans="1:14" x14ac:dyDescent="0.2">
      <c r="A19399">
        <v>316410</v>
      </c>
      <c r="B19399" t="s">
        <v>2652</v>
      </c>
      <c r="C19399" t="s">
        <v>98</v>
      </c>
      <c r="D19399">
        <v>2013</v>
      </c>
      <c r="E19399" t="s">
        <v>2656</v>
      </c>
      <c r="F19399" t="s">
        <v>364</v>
      </c>
      <c r="H19399">
        <v>5616</v>
      </c>
      <c r="I19399">
        <v>2321</v>
      </c>
      <c r="J19399">
        <v>2321</v>
      </c>
      <c r="K19399">
        <v>2321</v>
      </c>
      <c r="L19399">
        <v>100</v>
      </c>
      <c r="M19399">
        <v>41.33</v>
      </c>
      <c r="N19399">
        <f>COUNTIF(Cod_Mun_Norte!B:B,DADOS_SNIS_Minas!A19399)</f>
        <v>0</v>
      </c>
    </row>
    <row r="19400" spans="1:14" x14ac:dyDescent="0.2">
      <c r="A19400">
        <v>316410</v>
      </c>
      <c r="B19400" t="s">
        <v>2652</v>
      </c>
      <c r="C19400" t="s">
        <v>98</v>
      </c>
      <c r="D19400">
        <v>2012</v>
      </c>
      <c r="E19400" t="s">
        <v>2656</v>
      </c>
      <c r="F19400" t="s">
        <v>364</v>
      </c>
      <c r="H19400">
        <v>5493</v>
      </c>
      <c r="I19400">
        <v>2270</v>
      </c>
      <c r="J19400">
        <v>2270</v>
      </c>
      <c r="K19400">
        <v>2270</v>
      </c>
      <c r="L19400">
        <v>100</v>
      </c>
      <c r="M19400">
        <v>41.33</v>
      </c>
      <c r="N19400">
        <f>COUNTIF(Cod_Mun_Norte!B:B,DADOS_SNIS_Minas!A19400)</f>
        <v>0</v>
      </c>
    </row>
    <row r="19401" spans="1:14" x14ac:dyDescent="0.2">
      <c r="A19401">
        <v>316410</v>
      </c>
      <c r="B19401" t="s">
        <v>2652</v>
      </c>
      <c r="C19401" t="s">
        <v>98</v>
      </c>
      <c r="D19401">
        <v>2011</v>
      </c>
      <c r="E19401" t="s">
        <v>361</v>
      </c>
      <c r="F19401" t="s">
        <v>362</v>
      </c>
      <c r="H19401">
        <v>5531</v>
      </c>
      <c r="I19401">
        <v>2286</v>
      </c>
      <c r="J19401">
        <v>2286</v>
      </c>
      <c r="K19401">
        <v>2286</v>
      </c>
      <c r="L19401">
        <v>100</v>
      </c>
      <c r="M19401">
        <v>41.33</v>
      </c>
      <c r="N19401">
        <f>COUNTIF(Cod_Mun_Norte!B:B,DADOS_SNIS_Minas!A19401)</f>
        <v>0</v>
      </c>
    </row>
    <row r="19402" spans="1:14" x14ac:dyDescent="0.2">
      <c r="A19402">
        <v>316410</v>
      </c>
      <c r="B19402" t="s">
        <v>2652</v>
      </c>
      <c r="C19402" t="s">
        <v>98</v>
      </c>
      <c r="D19402">
        <v>2010</v>
      </c>
      <c r="E19402" t="s">
        <v>361</v>
      </c>
      <c r="F19402" t="s">
        <v>362</v>
      </c>
      <c r="H19402">
        <v>5570</v>
      </c>
      <c r="I19402">
        <v>2302</v>
      </c>
      <c r="J19402">
        <v>2302</v>
      </c>
      <c r="K19402">
        <v>2302</v>
      </c>
      <c r="L19402">
        <v>100</v>
      </c>
      <c r="M19402">
        <v>41.33</v>
      </c>
      <c r="N19402">
        <f>COUNTIF(Cod_Mun_Norte!B:B,DADOS_SNIS_Minas!A19402)</f>
        <v>0</v>
      </c>
    </row>
    <row r="19403" spans="1:14" x14ac:dyDescent="0.2">
      <c r="A19403">
        <v>316410</v>
      </c>
      <c r="B19403" t="s">
        <v>2652</v>
      </c>
      <c r="C19403" t="s">
        <v>98</v>
      </c>
      <c r="D19403">
        <v>2009</v>
      </c>
      <c r="E19403" t="s">
        <v>361</v>
      </c>
      <c r="F19403" t="s">
        <v>362</v>
      </c>
      <c r="H19403">
        <v>5925</v>
      </c>
      <c r="I19403">
        <v>2359</v>
      </c>
      <c r="J19403">
        <v>3130</v>
      </c>
      <c r="K19403">
        <v>3130</v>
      </c>
      <c r="L19403">
        <v>100</v>
      </c>
      <c r="M19403">
        <v>52.83</v>
      </c>
      <c r="N19403">
        <f>COUNTIF(Cod_Mun_Norte!B:B,DADOS_SNIS_Minas!A19403)</f>
        <v>0</v>
      </c>
    </row>
    <row r="19404" spans="1:14" x14ac:dyDescent="0.2">
      <c r="A19404">
        <v>316410</v>
      </c>
      <c r="B19404" t="s">
        <v>2652</v>
      </c>
      <c r="C19404" t="s">
        <v>98</v>
      </c>
      <c r="D19404">
        <v>2008</v>
      </c>
      <c r="E19404" t="s">
        <v>361</v>
      </c>
      <c r="F19404" t="s">
        <v>362</v>
      </c>
      <c r="H19404">
        <v>5944</v>
      </c>
      <c r="I19404">
        <v>2367</v>
      </c>
      <c r="J19404">
        <v>3084</v>
      </c>
      <c r="K19404">
        <v>3084</v>
      </c>
      <c r="L19404">
        <v>100</v>
      </c>
      <c r="M19404">
        <v>51.88</v>
      </c>
      <c r="N19404">
        <f>COUNTIF(Cod_Mun_Norte!B:B,DADOS_SNIS_Minas!A19404)</f>
        <v>0</v>
      </c>
    </row>
    <row r="19405" spans="1:14" x14ac:dyDescent="0.2">
      <c r="A19405">
        <v>316410</v>
      </c>
      <c r="B19405" t="s">
        <v>2652</v>
      </c>
      <c r="C19405" t="s">
        <v>98</v>
      </c>
      <c r="D19405">
        <v>2007</v>
      </c>
      <c r="E19405" t="s">
        <v>361</v>
      </c>
      <c r="F19405" t="s">
        <v>362</v>
      </c>
      <c r="H19405">
        <v>5801</v>
      </c>
      <c r="I19405">
        <v>2310</v>
      </c>
      <c r="J19405">
        <v>2487</v>
      </c>
      <c r="K19405">
        <v>2487</v>
      </c>
      <c r="L19405">
        <v>100</v>
      </c>
      <c r="M19405">
        <v>42.87</v>
      </c>
      <c r="N19405">
        <f>COUNTIF(Cod_Mun_Norte!B:B,DADOS_SNIS_Minas!A19405)</f>
        <v>0</v>
      </c>
    </row>
    <row r="19406" spans="1:14" x14ac:dyDescent="0.2">
      <c r="A19406">
        <v>316410</v>
      </c>
      <c r="B19406" t="s">
        <v>2652</v>
      </c>
      <c r="C19406" t="s">
        <v>98</v>
      </c>
      <c r="D19406">
        <v>2006</v>
      </c>
      <c r="E19406" t="s">
        <v>361</v>
      </c>
      <c r="F19406" t="s">
        <v>362</v>
      </c>
      <c r="H19406">
        <v>3712</v>
      </c>
      <c r="I19406">
        <v>1352</v>
      </c>
      <c r="J19406">
        <v>2401</v>
      </c>
      <c r="K19406">
        <v>2401</v>
      </c>
      <c r="L19406">
        <v>100</v>
      </c>
      <c r="M19406">
        <v>64.680000000000007</v>
      </c>
      <c r="N19406">
        <f>COUNTIF(Cod_Mun_Norte!B:B,DADOS_SNIS_Minas!A19406)</f>
        <v>0</v>
      </c>
    </row>
    <row r="19407" spans="1:14" x14ac:dyDescent="0.2">
      <c r="A19407">
        <v>316410</v>
      </c>
      <c r="B19407" t="s">
        <v>2652</v>
      </c>
      <c r="C19407" t="s">
        <v>98</v>
      </c>
      <c r="D19407">
        <v>2005</v>
      </c>
      <c r="E19407" t="s">
        <v>361</v>
      </c>
      <c r="F19407" t="s">
        <v>362</v>
      </c>
      <c r="H19407">
        <v>4073</v>
      </c>
      <c r="I19407">
        <v>1484</v>
      </c>
      <c r="J19407">
        <v>2356</v>
      </c>
      <c r="K19407">
        <v>2356</v>
      </c>
      <c r="L19407">
        <v>100</v>
      </c>
      <c r="M19407">
        <v>57.84</v>
      </c>
      <c r="N19407">
        <f>COUNTIF(Cod_Mun_Norte!B:B,DADOS_SNIS_Minas!A19407)</f>
        <v>0</v>
      </c>
    </row>
    <row r="19408" spans="1:14" x14ac:dyDescent="0.2">
      <c r="A19408">
        <v>316410</v>
      </c>
      <c r="B19408" t="s">
        <v>2652</v>
      </c>
      <c r="C19408" t="s">
        <v>98</v>
      </c>
      <c r="D19408">
        <v>2004</v>
      </c>
      <c r="E19408" t="s">
        <v>361</v>
      </c>
      <c r="F19408" t="s">
        <v>362</v>
      </c>
      <c r="H19408">
        <v>4437</v>
      </c>
      <c r="I19408">
        <v>1616</v>
      </c>
      <c r="N19408">
        <f>COUNTIF(Cod_Mun_Norte!B:B,DADOS_SNIS_Minas!A19408)</f>
        <v>0</v>
      </c>
    </row>
    <row r="19409" spans="1:14" x14ac:dyDescent="0.2">
      <c r="A19409">
        <v>316410</v>
      </c>
      <c r="B19409" t="s">
        <v>2652</v>
      </c>
      <c r="C19409" t="s">
        <v>98</v>
      </c>
      <c r="D19409">
        <v>2003</v>
      </c>
      <c r="E19409" t="s">
        <v>361</v>
      </c>
      <c r="F19409" t="s">
        <v>362</v>
      </c>
      <c r="H19409">
        <v>5094</v>
      </c>
      <c r="I19409">
        <v>1855</v>
      </c>
      <c r="N19409">
        <f>COUNTIF(Cod_Mun_Norte!B:B,DADOS_SNIS_Minas!A19409)</f>
        <v>0</v>
      </c>
    </row>
    <row r="19410" spans="1:14" x14ac:dyDescent="0.2">
      <c r="A19410">
        <v>316410</v>
      </c>
      <c r="B19410" t="s">
        <v>2652</v>
      </c>
      <c r="C19410" t="s">
        <v>98</v>
      </c>
      <c r="D19410">
        <v>2002</v>
      </c>
      <c r="E19410" t="s">
        <v>361</v>
      </c>
      <c r="F19410" t="s">
        <v>362</v>
      </c>
      <c r="H19410">
        <v>5407</v>
      </c>
      <c r="I19410">
        <v>1969</v>
      </c>
      <c r="N19410">
        <f>COUNTIF(Cod_Mun_Norte!B:B,DADOS_SNIS_Minas!A19410)</f>
        <v>0</v>
      </c>
    </row>
    <row r="19411" spans="1:14" x14ac:dyDescent="0.2">
      <c r="A19411">
        <v>316410</v>
      </c>
      <c r="B19411" t="s">
        <v>2652</v>
      </c>
      <c r="C19411" t="s">
        <v>98</v>
      </c>
      <c r="D19411">
        <v>2001</v>
      </c>
      <c r="E19411" t="s">
        <v>361</v>
      </c>
      <c r="F19411" t="s">
        <v>362</v>
      </c>
      <c r="H19411">
        <v>5682</v>
      </c>
      <c r="I19411">
        <v>2070</v>
      </c>
      <c r="N19411">
        <f>COUNTIF(Cod_Mun_Norte!B:B,DADOS_SNIS_Minas!A19411)</f>
        <v>0</v>
      </c>
    </row>
    <row r="19412" spans="1:14" x14ac:dyDescent="0.2">
      <c r="A19412">
        <v>316410</v>
      </c>
      <c r="B19412" t="s">
        <v>2652</v>
      </c>
      <c r="C19412" t="s">
        <v>98</v>
      </c>
      <c r="D19412">
        <v>2000</v>
      </c>
      <c r="E19412" t="s">
        <v>361</v>
      </c>
      <c r="F19412" t="s">
        <v>362</v>
      </c>
      <c r="H19412">
        <v>6081</v>
      </c>
      <c r="I19412">
        <v>2215</v>
      </c>
      <c r="N19412">
        <f>COUNTIF(Cod_Mun_Norte!B:B,DADOS_SNIS_Minas!A19412)</f>
        <v>0</v>
      </c>
    </row>
    <row r="19413" spans="1:14" x14ac:dyDescent="0.2">
      <c r="A19413">
        <v>316410</v>
      </c>
      <c r="B19413" t="s">
        <v>2652</v>
      </c>
      <c r="C19413" t="s">
        <v>98</v>
      </c>
      <c r="D19413">
        <v>1999</v>
      </c>
      <c r="E19413" t="s">
        <v>361</v>
      </c>
      <c r="F19413" t="s">
        <v>362</v>
      </c>
      <c r="H19413">
        <v>7249</v>
      </c>
      <c r="I19413">
        <v>2359</v>
      </c>
      <c r="N19413">
        <f>COUNTIF(Cod_Mun_Norte!B:B,DADOS_SNIS_Minas!A19413)</f>
        <v>0</v>
      </c>
    </row>
    <row r="19414" spans="1:14" x14ac:dyDescent="0.2">
      <c r="A19414">
        <v>316410</v>
      </c>
      <c r="B19414" t="s">
        <v>2652</v>
      </c>
      <c r="C19414" t="s">
        <v>98</v>
      </c>
      <c r="D19414">
        <v>1998</v>
      </c>
      <c r="E19414" t="s">
        <v>361</v>
      </c>
      <c r="F19414" t="s">
        <v>362</v>
      </c>
      <c r="H19414">
        <v>7395</v>
      </c>
      <c r="I19414">
        <v>2406</v>
      </c>
      <c r="N19414">
        <f>COUNTIF(Cod_Mun_Norte!B:B,DADOS_SNIS_Minas!A19414)</f>
        <v>0</v>
      </c>
    </row>
    <row r="19415" spans="1:14" x14ac:dyDescent="0.2">
      <c r="A19415">
        <v>316410</v>
      </c>
      <c r="B19415" t="s">
        <v>2652</v>
      </c>
      <c r="C19415" t="s">
        <v>98</v>
      </c>
      <c r="D19415">
        <v>1997</v>
      </c>
      <c r="H19415">
        <v>7541</v>
      </c>
      <c r="I19415">
        <v>2454</v>
      </c>
      <c r="N19415">
        <f>COUNTIF(Cod_Mun_Norte!B:B,DADOS_SNIS_Minas!A19415)</f>
        <v>0</v>
      </c>
    </row>
    <row r="19416" spans="1:14" x14ac:dyDescent="0.2">
      <c r="A19416">
        <v>316410</v>
      </c>
      <c r="B19416" t="s">
        <v>2652</v>
      </c>
      <c r="C19416" t="s">
        <v>98</v>
      </c>
      <c r="D19416">
        <v>1996</v>
      </c>
      <c r="H19416">
        <v>7714</v>
      </c>
      <c r="I19416">
        <v>2510</v>
      </c>
      <c r="N19416">
        <f>COUNTIF(Cod_Mun_Norte!B:B,DADOS_SNIS_Minas!A19416)</f>
        <v>0</v>
      </c>
    </row>
    <row r="19417" spans="1:14" x14ac:dyDescent="0.2">
      <c r="A19417">
        <v>316410</v>
      </c>
      <c r="B19417" t="s">
        <v>2652</v>
      </c>
      <c r="C19417" t="s">
        <v>98</v>
      </c>
      <c r="D19417">
        <v>1995</v>
      </c>
      <c r="H19417">
        <v>9388</v>
      </c>
      <c r="I19417">
        <v>3055</v>
      </c>
      <c r="N19417">
        <f>COUNTIF(Cod_Mun_Norte!B:B,DADOS_SNIS_Minas!A19417)</f>
        <v>0</v>
      </c>
    </row>
    <row r="19418" spans="1:14" x14ac:dyDescent="0.2">
      <c r="A19418">
        <v>316420</v>
      </c>
      <c r="B19418" t="s">
        <v>81</v>
      </c>
      <c r="C19418" t="s">
        <v>98</v>
      </c>
      <c r="D19418">
        <v>2020</v>
      </c>
      <c r="E19418" t="s">
        <v>2657</v>
      </c>
      <c r="F19418" t="s">
        <v>367</v>
      </c>
      <c r="G19418" t="s">
        <v>368</v>
      </c>
      <c r="H19418">
        <v>12529</v>
      </c>
      <c r="I19418">
        <v>7887</v>
      </c>
      <c r="J19418">
        <v>5560</v>
      </c>
      <c r="K19418">
        <v>5560</v>
      </c>
      <c r="L19418">
        <v>70.5</v>
      </c>
      <c r="M19418">
        <v>44.38</v>
      </c>
      <c r="N19418">
        <f>COUNTIF(Cod_Mun_Norte!B:B,DADOS_SNIS_Minas!A19418)</f>
        <v>1</v>
      </c>
    </row>
    <row r="19419" spans="1:14" x14ac:dyDescent="0.2">
      <c r="A19419">
        <v>316420</v>
      </c>
      <c r="B19419" t="s">
        <v>81</v>
      </c>
      <c r="C19419" t="s">
        <v>98</v>
      </c>
      <c r="D19419">
        <v>2019</v>
      </c>
      <c r="E19419" t="s">
        <v>2657</v>
      </c>
      <c r="F19419" t="s">
        <v>367</v>
      </c>
      <c r="G19419" t="s">
        <v>368</v>
      </c>
      <c r="H19419">
        <v>12337</v>
      </c>
      <c r="I19419">
        <v>7766</v>
      </c>
      <c r="J19419">
        <v>5350</v>
      </c>
      <c r="K19419">
        <v>5350</v>
      </c>
      <c r="L19419">
        <v>68.900000000000006</v>
      </c>
      <c r="M19419">
        <v>43.37</v>
      </c>
      <c r="N19419">
        <f>COUNTIF(Cod_Mun_Norte!B:B,DADOS_SNIS_Minas!A19419)</f>
        <v>1</v>
      </c>
    </row>
    <row r="19420" spans="1:14" x14ac:dyDescent="0.2">
      <c r="A19420">
        <v>316420</v>
      </c>
      <c r="B19420" t="s">
        <v>81</v>
      </c>
      <c r="C19420" t="s">
        <v>98</v>
      </c>
      <c r="D19420">
        <v>2018</v>
      </c>
      <c r="E19420" t="s">
        <v>2657</v>
      </c>
      <c r="F19420" t="s">
        <v>367</v>
      </c>
      <c r="H19420">
        <v>12139</v>
      </c>
      <c r="I19420">
        <v>7642</v>
      </c>
      <c r="J19420">
        <v>5297</v>
      </c>
      <c r="K19420">
        <v>5297</v>
      </c>
      <c r="L19420">
        <v>69.3</v>
      </c>
      <c r="M19420">
        <v>43.64</v>
      </c>
      <c r="N19420">
        <f>COUNTIF(Cod_Mun_Norte!B:B,DADOS_SNIS_Minas!A19420)</f>
        <v>1</v>
      </c>
    </row>
    <row r="19421" spans="1:14" x14ac:dyDescent="0.2">
      <c r="A19421">
        <v>316420</v>
      </c>
      <c r="B19421" t="s">
        <v>81</v>
      </c>
      <c r="C19421" t="s">
        <v>98</v>
      </c>
      <c r="D19421">
        <v>2017</v>
      </c>
      <c r="E19421" t="s">
        <v>2658</v>
      </c>
      <c r="F19421" t="s">
        <v>357</v>
      </c>
      <c r="H19421">
        <v>11892</v>
      </c>
      <c r="I19421">
        <v>7486</v>
      </c>
      <c r="J19421">
        <v>5319</v>
      </c>
      <c r="K19421">
        <v>5319</v>
      </c>
      <c r="L19421">
        <v>71.099999999999994</v>
      </c>
      <c r="M19421">
        <v>44.73</v>
      </c>
      <c r="N19421">
        <f>COUNTIF(Cod_Mun_Norte!B:B,DADOS_SNIS_Minas!A19421)</f>
        <v>1</v>
      </c>
    </row>
    <row r="19422" spans="1:14" x14ac:dyDescent="0.2">
      <c r="A19422">
        <v>316420</v>
      </c>
      <c r="B19422" t="s">
        <v>81</v>
      </c>
      <c r="C19422" t="s">
        <v>98</v>
      </c>
      <c r="D19422">
        <v>2016</v>
      </c>
      <c r="E19422" t="s">
        <v>2658</v>
      </c>
      <c r="F19422" t="s">
        <v>359</v>
      </c>
      <c r="H19422">
        <v>11727</v>
      </c>
      <c r="I19422">
        <v>7382</v>
      </c>
      <c r="J19422">
        <v>5382</v>
      </c>
      <c r="K19422">
        <v>5382</v>
      </c>
      <c r="L19422">
        <v>72.900000000000006</v>
      </c>
      <c r="M19422">
        <v>45.89</v>
      </c>
      <c r="N19422">
        <f>COUNTIF(Cod_Mun_Norte!B:B,DADOS_SNIS_Minas!A19422)</f>
        <v>1</v>
      </c>
    </row>
    <row r="19423" spans="1:14" x14ac:dyDescent="0.2">
      <c r="A19423">
        <v>316420</v>
      </c>
      <c r="B19423" t="s">
        <v>81</v>
      </c>
      <c r="C19423" t="s">
        <v>98</v>
      </c>
      <c r="D19423">
        <v>2015</v>
      </c>
      <c r="E19423" t="s">
        <v>2658</v>
      </c>
      <c r="F19423" t="s">
        <v>359</v>
      </c>
      <c r="H19423">
        <v>11553</v>
      </c>
      <c r="I19423">
        <v>7273</v>
      </c>
      <c r="J19423">
        <v>5363</v>
      </c>
      <c r="K19423">
        <v>5363</v>
      </c>
      <c r="L19423">
        <v>73.7</v>
      </c>
      <c r="M19423">
        <v>46.42</v>
      </c>
      <c r="N19423">
        <f>COUNTIF(Cod_Mun_Norte!B:B,DADOS_SNIS_Minas!A19423)</f>
        <v>1</v>
      </c>
    </row>
    <row r="19424" spans="1:14" x14ac:dyDescent="0.2">
      <c r="A19424">
        <v>316420</v>
      </c>
      <c r="B19424" t="s">
        <v>81</v>
      </c>
      <c r="C19424" t="s">
        <v>98</v>
      </c>
      <c r="D19424">
        <v>2014</v>
      </c>
      <c r="E19424" t="s">
        <v>2658</v>
      </c>
      <c r="F19424" t="s">
        <v>359</v>
      </c>
      <c r="H19424">
        <v>11370</v>
      </c>
      <c r="I19424">
        <v>7158</v>
      </c>
      <c r="J19424">
        <v>7158</v>
      </c>
      <c r="K19424">
        <v>7158</v>
      </c>
      <c r="L19424">
        <v>100</v>
      </c>
      <c r="M19424">
        <v>62.96</v>
      </c>
      <c r="N19424">
        <f>COUNTIF(Cod_Mun_Norte!B:B,DADOS_SNIS_Minas!A19424)</f>
        <v>1</v>
      </c>
    </row>
    <row r="19425" spans="1:14" x14ac:dyDescent="0.2">
      <c r="A19425">
        <v>316420</v>
      </c>
      <c r="B19425" t="s">
        <v>81</v>
      </c>
      <c r="C19425" t="s">
        <v>98</v>
      </c>
      <c r="D19425">
        <v>2013</v>
      </c>
      <c r="E19425" t="s">
        <v>2658</v>
      </c>
      <c r="F19425" t="s">
        <v>359</v>
      </c>
      <c r="H19425">
        <v>11179</v>
      </c>
      <c r="I19425">
        <v>7037</v>
      </c>
      <c r="J19425">
        <v>7037</v>
      </c>
      <c r="K19425">
        <v>7037</v>
      </c>
      <c r="L19425">
        <v>100</v>
      </c>
      <c r="M19425">
        <v>62.95</v>
      </c>
      <c r="N19425">
        <f>COUNTIF(Cod_Mun_Norte!B:B,DADOS_SNIS_Minas!A19425)</f>
        <v>1</v>
      </c>
    </row>
    <row r="19426" spans="1:14" x14ac:dyDescent="0.2">
      <c r="A19426">
        <v>316420</v>
      </c>
      <c r="B19426" t="s">
        <v>81</v>
      </c>
      <c r="C19426" t="s">
        <v>98</v>
      </c>
      <c r="D19426">
        <v>2012</v>
      </c>
      <c r="E19426" t="s">
        <v>2658</v>
      </c>
      <c r="F19426" t="s">
        <v>359</v>
      </c>
      <c r="H19426">
        <v>10653</v>
      </c>
      <c r="I19426">
        <v>6706</v>
      </c>
      <c r="J19426">
        <v>6706</v>
      </c>
      <c r="K19426">
        <v>6706</v>
      </c>
      <c r="L19426">
        <v>100</v>
      </c>
      <c r="M19426">
        <v>62.95</v>
      </c>
      <c r="N19426">
        <f>COUNTIF(Cod_Mun_Norte!B:B,DADOS_SNIS_Minas!A19426)</f>
        <v>1</v>
      </c>
    </row>
    <row r="19427" spans="1:14" x14ac:dyDescent="0.2">
      <c r="A19427">
        <v>316420</v>
      </c>
      <c r="B19427" t="s">
        <v>81</v>
      </c>
      <c r="C19427" t="s">
        <v>98</v>
      </c>
      <c r="D19427">
        <v>2011</v>
      </c>
      <c r="E19427" t="s">
        <v>361</v>
      </c>
      <c r="F19427" t="s">
        <v>362</v>
      </c>
      <c r="H19427">
        <v>10468</v>
      </c>
      <c r="I19427">
        <v>6590</v>
      </c>
      <c r="J19427">
        <v>6590</v>
      </c>
      <c r="K19427">
        <v>6590</v>
      </c>
      <c r="L19427">
        <v>100</v>
      </c>
      <c r="M19427">
        <v>62.95</v>
      </c>
      <c r="N19427">
        <f>COUNTIF(Cod_Mun_Norte!B:B,DADOS_SNIS_Minas!A19427)</f>
        <v>1</v>
      </c>
    </row>
    <row r="19428" spans="1:14" x14ac:dyDescent="0.2">
      <c r="A19428">
        <v>316420</v>
      </c>
      <c r="B19428" t="s">
        <v>81</v>
      </c>
      <c r="C19428" t="s">
        <v>98</v>
      </c>
      <c r="D19428">
        <v>2010</v>
      </c>
      <c r="E19428" t="s">
        <v>361</v>
      </c>
      <c r="F19428" t="s">
        <v>362</v>
      </c>
      <c r="H19428">
        <v>10276</v>
      </c>
      <c r="I19428">
        <v>6469</v>
      </c>
      <c r="J19428">
        <v>6469</v>
      </c>
      <c r="K19428">
        <v>6469</v>
      </c>
      <c r="L19428">
        <v>100</v>
      </c>
      <c r="M19428">
        <v>62.95</v>
      </c>
      <c r="N19428">
        <f>COUNTIF(Cod_Mun_Norte!B:B,DADOS_SNIS_Minas!A19428)</f>
        <v>1</v>
      </c>
    </row>
    <row r="19429" spans="1:14" x14ac:dyDescent="0.2">
      <c r="A19429">
        <v>316420</v>
      </c>
      <c r="B19429" t="s">
        <v>81</v>
      </c>
      <c r="C19429" t="s">
        <v>98</v>
      </c>
      <c r="D19429">
        <v>2009</v>
      </c>
      <c r="E19429" t="s">
        <v>361</v>
      </c>
      <c r="F19429" t="s">
        <v>362</v>
      </c>
      <c r="H19429">
        <v>9713</v>
      </c>
      <c r="I19429">
        <v>7171</v>
      </c>
      <c r="J19429">
        <v>7156</v>
      </c>
      <c r="K19429">
        <v>7156</v>
      </c>
      <c r="L19429">
        <v>99.8</v>
      </c>
      <c r="M19429">
        <v>73.67</v>
      </c>
      <c r="N19429">
        <f>COUNTIF(Cod_Mun_Norte!B:B,DADOS_SNIS_Minas!A19429)</f>
        <v>1</v>
      </c>
    </row>
    <row r="19430" spans="1:14" x14ac:dyDescent="0.2">
      <c r="A19430">
        <v>316420</v>
      </c>
      <c r="B19430" t="s">
        <v>81</v>
      </c>
      <c r="C19430" t="s">
        <v>98</v>
      </c>
      <c r="D19430">
        <v>2008</v>
      </c>
      <c r="E19430" t="s">
        <v>361</v>
      </c>
      <c r="F19430" t="s">
        <v>362</v>
      </c>
      <c r="H19430">
        <v>9541</v>
      </c>
      <c r="I19430">
        <v>7044</v>
      </c>
      <c r="J19430">
        <v>6858</v>
      </c>
      <c r="K19430">
        <v>6858</v>
      </c>
      <c r="L19430">
        <v>97.4</v>
      </c>
      <c r="M19430">
        <v>71.88</v>
      </c>
      <c r="N19430">
        <f>COUNTIF(Cod_Mun_Norte!B:B,DADOS_SNIS_Minas!A19430)</f>
        <v>1</v>
      </c>
    </row>
    <row r="19431" spans="1:14" x14ac:dyDescent="0.2">
      <c r="A19431">
        <v>316420</v>
      </c>
      <c r="B19431" t="s">
        <v>81</v>
      </c>
      <c r="C19431" t="s">
        <v>98</v>
      </c>
      <c r="D19431">
        <v>2007</v>
      </c>
      <c r="E19431" t="s">
        <v>361</v>
      </c>
      <c r="F19431" t="s">
        <v>362</v>
      </c>
      <c r="H19431">
        <v>9080</v>
      </c>
      <c r="I19431">
        <v>6704</v>
      </c>
      <c r="J19431">
        <v>6593</v>
      </c>
      <c r="K19431">
        <v>6593</v>
      </c>
      <c r="L19431">
        <v>98.3</v>
      </c>
      <c r="M19431">
        <v>72.61</v>
      </c>
      <c r="N19431">
        <f>COUNTIF(Cod_Mun_Norte!B:B,DADOS_SNIS_Minas!A19431)</f>
        <v>1</v>
      </c>
    </row>
    <row r="19432" spans="1:14" x14ac:dyDescent="0.2">
      <c r="A19432">
        <v>316420</v>
      </c>
      <c r="B19432" t="s">
        <v>81</v>
      </c>
      <c r="C19432" t="s">
        <v>98</v>
      </c>
      <c r="D19432">
        <v>2006</v>
      </c>
      <c r="E19432" t="s">
        <v>361</v>
      </c>
      <c r="F19432" t="s">
        <v>362</v>
      </c>
      <c r="H19432">
        <v>8137</v>
      </c>
      <c r="I19432">
        <v>5404</v>
      </c>
      <c r="J19432">
        <v>5945</v>
      </c>
      <c r="K19432">
        <v>5945</v>
      </c>
      <c r="L19432">
        <v>100</v>
      </c>
      <c r="M19432">
        <v>73.06</v>
      </c>
      <c r="N19432">
        <f>COUNTIF(Cod_Mun_Norte!B:B,DADOS_SNIS_Minas!A19432)</f>
        <v>1</v>
      </c>
    </row>
    <row r="19433" spans="1:14" x14ac:dyDescent="0.2">
      <c r="A19433">
        <v>316420</v>
      </c>
      <c r="B19433" t="s">
        <v>81</v>
      </c>
      <c r="C19433" t="s">
        <v>98</v>
      </c>
      <c r="D19433">
        <v>2005</v>
      </c>
      <c r="E19433" t="s">
        <v>361</v>
      </c>
      <c r="F19433" t="s">
        <v>362</v>
      </c>
      <c r="H19433">
        <v>8083</v>
      </c>
      <c r="I19433">
        <v>5368</v>
      </c>
      <c r="N19433">
        <f>COUNTIF(Cod_Mun_Norte!B:B,DADOS_SNIS_Minas!A19433)</f>
        <v>1</v>
      </c>
    </row>
    <row r="19434" spans="1:14" x14ac:dyDescent="0.2">
      <c r="A19434">
        <v>316420</v>
      </c>
      <c r="B19434" t="s">
        <v>81</v>
      </c>
      <c r="C19434" t="s">
        <v>98</v>
      </c>
      <c r="D19434">
        <v>2004</v>
      </c>
      <c r="E19434" t="s">
        <v>361</v>
      </c>
      <c r="F19434" t="s">
        <v>362</v>
      </c>
      <c r="H19434">
        <v>8029</v>
      </c>
      <c r="I19434">
        <v>5332</v>
      </c>
      <c r="N19434">
        <f>COUNTIF(Cod_Mun_Norte!B:B,DADOS_SNIS_Minas!A19434)</f>
        <v>1</v>
      </c>
    </row>
    <row r="19435" spans="1:14" x14ac:dyDescent="0.2">
      <c r="A19435">
        <v>316420</v>
      </c>
      <c r="B19435" t="s">
        <v>81</v>
      </c>
      <c r="C19435" t="s">
        <v>98</v>
      </c>
      <c r="D19435">
        <v>2003</v>
      </c>
      <c r="E19435" t="s">
        <v>361</v>
      </c>
      <c r="F19435" t="s">
        <v>362</v>
      </c>
      <c r="H19435">
        <v>7931</v>
      </c>
      <c r="I19435">
        <v>5267</v>
      </c>
      <c r="N19435">
        <f>COUNTIF(Cod_Mun_Norte!B:B,DADOS_SNIS_Minas!A19435)</f>
        <v>1</v>
      </c>
    </row>
    <row r="19436" spans="1:14" x14ac:dyDescent="0.2">
      <c r="A19436">
        <v>316420</v>
      </c>
      <c r="B19436" t="s">
        <v>81</v>
      </c>
      <c r="C19436" t="s">
        <v>98</v>
      </c>
      <c r="D19436">
        <v>2002</v>
      </c>
      <c r="E19436" t="s">
        <v>361</v>
      </c>
      <c r="F19436" t="s">
        <v>362</v>
      </c>
      <c r="H19436">
        <v>7884</v>
      </c>
      <c r="I19436">
        <v>5236</v>
      </c>
      <c r="N19436">
        <f>COUNTIF(Cod_Mun_Norte!B:B,DADOS_SNIS_Minas!A19436)</f>
        <v>1</v>
      </c>
    </row>
    <row r="19437" spans="1:14" x14ac:dyDescent="0.2">
      <c r="A19437">
        <v>316420</v>
      </c>
      <c r="B19437" t="s">
        <v>81</v>
      </c>
      <c r="C19437" t="s">
        <v>98</v>
      </c>
      <c r="D19437">
        <v>2001</v>
      </c>
      <c r="E19437" t="s">
        <v>361</v>
      </c>
      <c r="F19437" t="s">
        <v>362</v>
      </c>
      <c r="H19437">
        <v>7838</v>
      </c>
      <c r="I19437">
        <v>5206</v>
      </c>
      <c r="N19437">
        <f>COUNTIF(Cod_Mun_Norte!B:B,DADOS_SNIS_Minas!A19437)</f>
        <v>1</v>
      </c>
    </row>
    <row r="19438" spans="1:14" x14ac:dyDescent="0.2">
      <c r="A19438">
        <v>316420</v>
      </c>
      <c r="B19438" t="s">
        <v>81</v>
      </c>
      <c r="C19438" t="s">
        <v>98</v>
      </c>
      <c r="D19438">
        <v>2000</v>
      </c>
      <c r="E19438" t="s">
        <v>361</v>
      </c>
      <c r="F19438" t="s">
        <v>362</v>
      </c>
      <c r="H19438">
        <v>7783</v>
      </c>
      <c r="I19438">
        <v>5169</v>
      </c>
      <c r="N19438">
        <f>COUNTIF(Cod_Mun_Norte!B:B,DADOS_SNIS_Minas!A19438)</f>
        <v>1</v>
      </c>
    </row>
    <row r="19439" spans="1:14" x14ac:dyDescent="0.2">
      <c r="A19439">
        <v>316420</v>
      </c>
      <c r="B19439" t="s">
        <v>81</v>
      </c>
      <c r="C19439" t="s">
        <v>98</v>
      </c>
      <c r="D19439">
        <v>1999</v>
      </c>
      <c r="E19439" t="s">
        <v>361</v>
      </c>
      <c r="F19439" t="s">
        <v>362</v>
      </c>
      <c r="H19439">
        <v>7410</v>
      </c>
      <c r="I19439">
        <v>4539</v>
      </c>
      <c r="N19439">
        <f>COUNTIF(Cod_Mun_Norte!B:B,DADOS_SNIS_Minas!A19439)</f>
        <v>1</v>
      </c>
    </row>
    <row r="19440" spans="1:14" x14ac:dyDescent="0.2">
      <c r="A19440">
        <v>316420</v>
      </c>
      <c r="B19440" t="s">
        <v>81</v>
      </c>
      <c r="C19440" t="s">
        <v>98</v>
      </c>
      <c r="D19440">
        <v>1998</v>
      </c>
      <c r="E19440" t="s">
        <v>361</v>
      </c>
      <c r="F19440" t="s">
        <v>362</v>
      </c>
      <c r="H19440">
        <v>7395</v>
      </c>
      <c r="I19440">
        <v>4530</v>
      </c>
      <c r="N19440">
        <f>COUNTIF(Cod_Mun_Norte!B:B,DADOS_SNIS_Minas!A19440)</f>
        <v>1</v>
      </c>
    </row>
    <row r="19441" spans="1:14" x14ac:dyDescent="0.2">
      <c r="A19441">
        <v>316420</v>
      </c>
      <c r="B19441" t="s">
        <v>81</v>
      </c>
      <c r="C19441" t="s">
        <v>98</v>
      </c>
      <c r="D19441">
        <v>1997</v>
      </c>
      <c r="H19441">
        <v>7380</v>
      </c>
      <c r="I19441">
        <v>4520</v>
      </c>
      <c r="N19441">
        <f>COUNTIF(Cod_Mun_Norte!B:B,DADOS_SNIS_Minas!A19441)</f>
        <v>1</v>
      </c>
    </row>
    <row r="19442" spans="1:14" x14ac:dyDescent="0.2">
      <c r="A19442">
        <v>316420</v>
      </c>
      <c r="B19442" t="s">
        <v>81</v>
      </c>
      <c r="C19442" t="s">
        <v>98</v>
      </c>
      <c r="D19442">
        <v>1996</v>
      </c>
      <c r="H19442">
        <v>7363</v>
      </c>
      <c r="I19442">
        <v>4510</v>
      </c>
      <c r="N19442">
        <f>COUNTIF(Cod_Mun_Norte!B:B,DADOS_SNIS_Minas!A19442)</f>
        <v>1</v>
      </c>
    </row>
    <row r="19443" spans="1:14" x14ac:dyDescent="0.2">
      <c r="A19443">
        <v>316420</v>
      </c>
      <c r="B19443" t="s">
        <v>81</v>
      </c>
      <c r="C19443" t="s">
        <v>98</v>
      </c>
      <c r="D19443">
        <v>1995</v>
      </c>
      <c r="H19443">
        <v>7837</v>
      </c>
      <c r="I19443">
        <v>4800</v>
      </c>
      <c r="N19443">
        <f>COUNTIF(Cod_Mun_Norte!B:B,DADOS_SNIS_Minas!A19443)</f>
        <v>1</v>
      </c>
    </row>
    <row r="19444" spans="1:14" x14ac:dyDescent="0.2">
      <c r="A19444">
        <v>316430</v>
      </c>
      <c r="B19444" t="s">
        <v>2659</v>
      </c>
      <c r="C19444" t="s">
        <v>98</v>
      </c>
      <c r="D19444">
        <v>2020</v>
      </c>
      <c r="E19444" t="s">
        <v>2660</v>
      </c>
      <c r="F19444" t="s">
        <v>367</v>
      </c>
      <c r="G19444" t="s">
        <v>368</v>
      </c>
      <c r="H19444">
        <v>7076</v>
      </c>
      <c r="I19444">
        <v>4468</v>
      </c>
      <c r="J19444">
        <v>4116</v>
      </c>
      <c r="K19444">
        <v>4116</v>
      </c>
      <c r="L19444">
        <v>92.1</v>
      </c>
      <c r="M19444">
        <v>58.17</v>
      </c>
      <c r="N19444">
        <f>COUNTIF(Cod_Mun_Norte!B:B,DADOS_SNIS_Minas!A19444)</f>
        <v>0</v>
      </c>
    </row>
    <row r="19445" spans="1:14" x14ac:dyDescent="0.2">
      <c r="A19445">
        <v>316430</v>
      </c>
      <c r="B19445" t="s">
        <v>2659</v>
      </c>
      <c r="C19445" t="s">
        <v>98</v>
      </c>
      <c r="D19445">
        <v>2019</v>
      </c>
      <c r="E19445" t="s">
        <v>2660</v>
      </c>
      <c r="F19445" t="s">
        <v>367</v>
      </c>
      <c r="G19445" t="s">
        <v>368</v>
      </c>
      <c r="H19445">
        <v>7051</v>
      </c>
      <c r="I19445">
        <v>4452</v>
      </c>
      <c r="J19445">
        <v>4074</v>
      </c>
      <c r="K19445">
        <v>4074</v>
      </c>
      <c r="L19445">
        <v>91.5</v>
      </c>
      <c r="M19445">
        <v>57.78</v>
      </c>
      <c r="N19445">
        <f>COUNTIF(Cod_Mun_Norte!B:B,DADOS_SNIS_Minas!A19445)</f>
        <v>0</v>
      </c>
    </row>
    <row r="19446" spans="1:14" x14ac:dyDescent="0.2">
      <c r="A19446">
        <v>316430</v>
      </c>
      <c r="B19446" t="s">
        <v>2659</v>
      </c>
      <c r="C19446" t="s">
        <v>98</v>
      </c>
      <c r="D19446">
        <v>2018</v>
      </c>
      <c r="E19446" t="s">
        <v>2660</v>
      </c>
      <c r="F19446" t="s">
        <v>367</v>
      </c>
      <c r="H19446">
        <v>7026</v>
      </c>
      <c r="I19446">
        <v>4437</v>
      </c>
      <c r="J19446">
        <v>4039</v>
      </c>
      <c r="K19446">
        <v>4039</v>
      </c>
      <c r="L19446">
        <v>91</v>
      </c>
      <c r="M19446">
        <v>57.49</v>
      </c>
      <c r="N19446">
        <f>COUNTIF(Cod_Mun_Norte!B:B,DADOS_SNIS_Minas!A19446)</f>
        <v>0</v>
      </c>
    </row>
    <row r="19447" spans="1:14" x14ac:dyDescent="0.2">
      <c r="A19447">
        <v>316430</v>
      </c>
      <c r="B19447" t="s">
        <v>2659</v>
      </c>
      <c r="C19447" t="s">
        <v>98</v>
      </c>
      <c r="D19447">
        <v>2017</v>
      </c>
      <c r="E19447" t="s">
        <v>2660</v>
      </c>
      <c r="F19447" t="s">
        <v>367</v>
      </c>
      <c r="H19447">
        <v>7092</v>
      </c>
      <c r="I19447">
        <v>4478</v>
      </c>
      <c r="J19447">
        <v>4019</v>
      </c>
      <c r="K19447">
        <v>4019</v>
      </c>
      <c r="L19447">
        <v>89.8</v>
      </c>
      <c r="M19447">
        <v>56.67</v>
      </c>
      <c r="N19447">
        <f>COUNTIF(Cod_Mun_Norte!B:B,DADOS_SNIS_Minas!A19447)</f>
        <v>0</v>
      </c>
    </row>
    <row r="19448" spans="1:14" x14ac:dyDescent="0.2">
      <c r="A19448">
        <v>316430</v>
      </c>
      <c r="B19448" t="s">
        <v>2659</v>
      </c>
      <c r="C19448" t="s">
        <v>98</v>
      </c>
      <c r="D19448">
        <v>2016</v>
      </c>
      <c r="E19448" t="s">
        <v>2660</v>
      </c>
      <c r="F19448" t="s">
        <v>367</v>
      </c>
      <c r="H19448">
        <v>7064</v>
      </c>
      <c r="I19448">
        <v>4461</v>
      </c>
      <c r="J19448">
        <v>4084</v>
      </c>
      <c r="K19448">
        <v>4084</v>
      </c>
      <c r="L19448">
        <v>91.6</v>
      </c>
      <c r="M19448">
        <v>57.81</v>
      </c>
      <c r="N19448">
        <f>COUNTIF(Cod_Mun_Norte!B:B,DADOS_SNIS_Minas!A19448)</f>
        <v>0</v>
      </c>
    </row>
    <row r="19449" spans="1:14" x14ac:dyDescent="0.2">
      <c r="A19449">
        <v>316430</v>
      </c>
      <c r="B19449" t="s">
        <v>2659</v>
      </c>
      <c r="C19449" t="s">
        <v>98</v>
      </c>
      <c r="D19449">
        <v>2015</v>
      </c>
      <c r="E19449" t="s">
        <v>2660</v>
      </c>
      <c r="F19449" t="s">
        <v>367</v>
      </c>
      <c r="H19449">
        <v>7035</v>
      </c>
      <c r="I19449">
        <v>4442</v>
      </c>
      <c r="J19449">
        <v>4017</v>
      </c>
      <c r="K19449">
        <v>4017</v>
      </c>
      <c r="L19449">
        <v>90.4</v>
      </c>
      <c r="M19449">
        <v>57.1</v>
      </c>
      <c r="N19449">
        <f>COUNTIF(Cod_Mun_Norte!B:B,DADOS_SNIS_Minas!A19449)</f>
        <v>0</v>
      </c>
    </row>
    <row r="19450" spans="1:14" x14ac:dyDescent="0.2">
      <c r="A19450">
        <v>316430</v>
      </c>
      <c r="B19450" t="s">
        <v>2659</v>
      </c>
      <c r="C19450" t="s">
        <v>98</v>
      </c>
      <c r="D19450">
        <v>2014</v>
      </c>
      <c r="E19450" t="s">
        <v>2660</v>
      </c>
      <c r="F19450" t="s">
        <v>367</v>
      </c>
      <c r="H19450">
        <v>7005</v>
      </c>
      <c r="I19450">
        <v>4423</v>
      </c>
      <c r="J19450">
        <v>4423</v>
      </c>
      <c r="K19450">
        <v>4423</v>
      </c>
      <c r="L19450">
        <v>100</v>
      </c>
      <c r="M19450">
        <v>63.14</v>
      </c>
      <c r="N19450">
        <f>COUNTIF(Cod_Mun_Norte!B:B,DADOS_SNIS_Minas!A19450)</f>
        <v>0</v>
      </c>
    </row>
    <row r="19451" spans="1:14" x14ac:dyDescent="0.2">
      <c r="A19451">
        <v>316430</v>
      </c>
      <c r="B19451" t="s">
        <v>2659</v>
      </c>
      <c r="C19451" t="s">
        <v>98</v>
      </c>
      <c r="D19451">
        <v>2013</v>
      </c>
      <c r="E19451" t="s">
        <v>2660</v>
      </c>
      <c r="F19451" t="s">
        <v>367</v>
      </c>
      <c r="H19451">
        <v>6973</v>
      </c>
      <c r="I19451">
        <v>4403</v>
      </c>
      <c r="J19451">
        <v>4403</v>
      </c>
      <c r="K19451">
        <v>4403</v>
      </c>
      <c r="L19451">
        <v>100</v>
      </c>
      <c r="M19451">
        <v>63.14</v>
      </c>
      <c r="N19451">
        <f>COUNTIF(Cod_Mun_Norte!B:B,DADOS_SNIS_Minas!A19451)</f>
        <v>0</v>
      </c>
    </row>
    <row r="19452" spans="1:14" x14ac:dyDescent="0.2">
      <c r="A19452">
        <v>316430</v>
      </c>
      <c r="B19452" t="s">
        <v>2659</v>
      </c>
      <c r="C19452" t="s">
        <v>98</v>
      </c>
      <c r="D19452">
        <v>2012</v>
      </c>
      <c r="E19452" t="s">
        <v>2660</v>
      </c>
      <c r="F19452" t="s">
        <v>367</v>
      </c>
      <c r="H19452">
        <v>6741</v>
      </c>
      <c r="I19452">
        <v>4257</v>
      </c>
      <c r="J19452">
        <v>4257</v>
      </c>
      <c r="K19452">
        <v>4257</v>
      </c>
      <c r="L19452">
        <v>100</v>
      </c>
      <c r="M19452">
        <v>63.15</v>
      </c>
      <c r="N19452">
        <f>COUNTIF(Cod_Mun_Norte!B:B,DADOS_SNIS_Minas!A19452)</f>
        <v>0</v>
      </c>
    </row>
    <row r="19453" spans="1:14" x14ac:dyDescent="0.2">
      <c r="A19453">
        <v>316430</v>
      </c>
      <c r="B19453" t="s">
        <v>2659</v>
      </c>
      <c r="C19453" t="s">
        <v>98</v>
      </c>
      <c r="D19453">
        <v>2011</v>
      </c>
      <c r="E19453" t="s">
        <v>361</v>
      </c>
      <c r="F19453" t="s">
        <v>99</v>
      </c>
      <c r="H19453">
        <v>6714</v>
      </c>
      <c r="I19453">
        <v>4240</v>
      </c>
      <c r="J19453">
        <v>4240</v>
      </c>
      <c r="K19453">
        <v>4240</v>
      </c>
      <c r="L19453">
        <v>100</v>
      </c>
      <c r="M19453">
        <v>63.15</v>
      </c>
      <c r="N19453">
        <f>COUNTIF(Cod_Mun_Norte!B:B,DADOS_SNIS_Minas!A19453)</f>
        <v>0</v>
      </c>
    </row>
    <row r="19454" spans="1:14" x14ac:dyDescent="0.2">
      <c r="A19454">
        <v>316430</v>
      </c>
      <c r="B19454" t="s">
        <v>2659</v>
      </c>
      <c r="C19454" t="s">
        <v>98</v>
      </c>
      <c r="D19454">
        <v>2010</v>
      </c>
      <c r="E19454" t="s">
        <v>361</v>
      </c>
      <c r="F19454" t="s">
        <v>99</v>
      </c>
      <c r="H19454">
        <v>6686</v>
      </c>
      <c r="I19454">
        <v>4222</v>
      </c>
      <c r="J19454">
        <v>4222</v>
      </c>
      <c r="K19454">
        <v>4222</v>
      </c>
      <c r="L19454">
        <v>100</v>
      </c>
      <c r="M19454">
        <v>63.15</v>
      </c>
      <c r="N19454">
        <f>COUNTIF(Cod_Mun_Norte!B:B,DADOS_SNIS_Minas!A19454)</f>
        <v>0</v>
      </c>
    </row>
    <row r="19455" spans="1:14" x14ac:dyDescent="0.2">
      <c r="A19455">
        <v>316430</v>
      </c>
      <c r="B19455" t="s">
        <v>2659</v>
      </c>
      <c r="C19455" t="s">
        <v>98</v>
      </c>
      <c r="D19455">
        <v>2009</v>
      </c>
      <c r="E19455" t="s">
        <v>361</v>
      </c>
      <c r="F19455" t="s">
        <v>99</v>
      </c>
      <c r="H19455">
        <v>6301</v>
      </c>
      <c r="I19455">
        <v>4147</v>
      </c>
      <c r="J19455">
        <v>5104</v>
      </c>
      <c r="K19455">
        <v>5104</v>
      </c>
      <c r="L19455">
        <v>100</v>
      </c>
      <c r="M19455">
        <v>81</v>
      </c>
      <c r="N19455">
        <f>COUNTIF(Cod_Mun_Norte!B:B,DADOS_SNIS_Minas!A19455)</f>
        <v>0</v>
      </c>
    </row>
    <row r="19456" spans="1:14" x14ac:dyDescent="0.2">
      <c r="A19456">
        <v>316430</v>
      </c>
      <c r="B19456" t="s">
        <v>2659</v>
      </c>
      <c r="C19456" t="s">
        <v>98</v>
      </c>
      <c r="D19456">
        <v>2008</v>
      </c>
      <c r="E19456" t="s">
        <v>361</v>
      </c>
      <c r="F19456" t="s">
        <v>99</v>
      </c>
      <c r="H19456">
        <v>6308</v>
      </c>
      <c r="I19456">
        <v>4152</v>
      </c>
      <c r="J19456">
        <v>4892</v>
      </c>
      <c r="K19456">
        <v>4892</v>
      </c>
      <c r="L19456">
        <v>100</v>
      </c>
      <c r="M19456">
        <v>77.55</v>
      </c>
      <c r="N19456">
        <f>COUNTIF(Cod_Mun_Norte!B:B,DADOS_SNIS_Minas!A19456)</f>
        <v>0</v>
      </c>
    </row>
    <row r="19457" spans="1:14" x14ac:dyDescent="0.2">
      <c r="A19457">
        <v>316430</v>
      </c>
      <c r="B19457" t="s">
        <v>2659</v>
      </c>
      <c r="C19457" t="s">
        <v>98</v>
      </c>
      <c r="D19457">
        <v>2007</v>
      </c>
      <c r="E19457" t="s">
        <v>361</v>
      </c>
      <c r="F19457" t="s">
        <v>99</v>
      </c>
      <c r="H19457">
        <v>6141</v>
      </c>
      <c r="I19457">
        <v>4042</v>
      </c>
      <c r="J19457">
        <v>4738</v>
      </c>
      <c r="K19457">
        <v>4738</v>
      </c>
      <c r="L19457">
        <v>100</v>
      </c>
      <c r="M19457">
        <v>77.150000000000006</v>
      </c>
      <c r="N19457">
        <f>COUNTIF(Cod_Mun_Norte!B:B,DADOS_SNIS_Minas!A19457)</f>
        <v>0</v>
      </c>
    </row>
    <row r="19458" spans="1:14" x14ac:dyDescent="0.2">
      <c r="A19458">
        <v>316430</v>
      </c>
      <c r="B19458" t="s">
        <v>2659</v>
      </c>
      <c r="C19458" t="s">
        <v>98</v>
      </c>
      <c r="D19458">
        <v>2006</v>
      </c>
      <c r="E19458" t="s">
        <v>361</v>
      </c>
      <c r="F19458" t="s">
        <v>99</v>
      </c>
      <c r="H19458">
        <v>6326</v>
      </c>
      <c r="I19458">
        <v>3729</v>
      </c>
      <c r="J19458">
        <v>4647</v>
      </c>
      <c r="K19458">
        <v>4647</v>
      </c>
      <c r="L19458">
        <v>100</v>
      </c>
      <c r="M19458">
        <v>73.459999999999994</v>
      </c>
      <c r="N19458">
        <f>COUNTIF(Cod_Mun_Norte!B:B,DADOS_SNIS_Minas!A19458)</f>
        <v>0</v>
      </c>
    </row>
    <row r="19459" spans="1:14" x14ac:dyDescent="0.2">
      <c r="A19459">
        <v>316430</v>
      </c>
      <c r="B19459" t="s">
        <v>2659</v>
      </c>
      <c r="C19459" t="s">
        <v>98</v>
      </c>
      <c r="D19459">
        <v>2005</v>
      </c>
      <c r="E19459" t="s">
        <v>361</v>
      </c>
      <c r="F19459" t="s">
        <v>362</v>
      </c>
      <c r="H19459">
        <v>6326</v>
      </c>
      <c r="I19459">
        <v>3729</v>
      </c>
      <c r="J19459">
        <v>4539</v>
      </c>
      <c r="K19459">
        <v>4539</v>
      </c>
      <c r="L19459">
        <v>100</v>
      </c>
      <c r="M19459">
        <v>71.75</v>
      </c>
      <c r="N19459">
        <f>COUNTIF(Cod_Mun_Norte!B:B,DADOS_SNIS_Minas!A19459)</f>
        <v>0</v>
      </c>
    </row>
    <row r="19460" spans="1:14" x14ac:dyDescent="0.2">
      <c r="A19460">
        <v>316430</v>
      </c>
      <c r="B19460" t="s">
        <v>2659</v>
      </c>
      <c r="C19460" t="s">
        <v>98</v>
      </c>
      <c r="D19460">
        <v>2004</v>
      </c>
      <c r="E19460" t="s">
        <v>361</v>
      </c>
      <c r="F19460" t="s">
        <v>362</v>
      </c>
      <c r="H19460">
        <v>6326</v>
      </c>
      <c r="I19460">
        <v>3729</v>
      </c>
      <c r="J19460">
        <v>4392</v>
      </c>
      <c r="K19460">
        <v>4392</v>
      </c>
      <c r="L19460">
        <v>100</v>
      </c>
      <c r="M19460">
        <v>69.430000000000007</v>
      </c>
      <c r="N19460">
        <f>COUNTIF(Cod_Mun_Norte!B:B,DADOS_SNIS_Minas!A19460)</f>
        <v>0</v>
      </c>
    </row>
    <row r="19461" spans="1:14" x14ac:dyDescent="0.2">
      <c r="A19461">
        <v>316430</v>
      </c>
      <c r="B19461" t="s">
        <v>2659</v>
      </c>
      <c r="C19461" t="s">
        <v>98</v>
      </c>
      <c r="D19461">
        <v>2003</v>
      </c>
      <c r="E19461" t="s">
        <v>361</v>
      </c>
      <c r="F19461" t="s">
        <v>362</v>
      </c>
      <c r="H19461">
        <v>6326</v>
      </c>
      <c r="I19461">
        <v>3729</v>
      </c>
      <c r="J19461">
        <v>4291</v>
      </c>
      <c r="K19461">
        <v>4291</v>
      </c>
      <c r="L19461">
        <v>100</v>
      </c>
      <c r="M19461">
        <v>67.83</v>
      </c>
      <c r="N19461">
        <f>COUNTIF(Cod_Mun_Norte!B:B,DADOS_SNIS_Minas!A19461)</f>
        <v>0</v>
      </c>
    </row>
    <row r="19462" spans="1:14" x14ac:dyDescent="0.2">
      <c r="A19462">
        <v>316430</v>
      </c>
      <c r="B19462" t="s">
        <v>2659</v>
      </c>
      <c r="C19462" t="s">
        <v>98</v>
      </c>
      <c r="D19462">
        <v>2002</v>
      </c>
      <c r="E19462" t="s">
        <v>361</v>
      </c>
      <c r="F19462" t="s">
        <v>362</v>
      </c>
      <c r="H19462">
        <v>6325</v>
      </c>
      <c r="I19462">
        <v>3728</v>
      </c>
      <c r="N19462">
        <f>COUNTIF(Cod_Mun_Norte!B:B,DADOS_SNIS_Minas!A19462)</f>
        <v>0</v>
      </c>
    </row>
    <row r="19463" spans="1:14" x14ac:dyDescent="0.2">
      <c r="A19463">
        <v>316430</v>
      </c>
      <c r="B19463" t="s">
        <v>2659</v>
      </c>
      <c r="C19463" t="s">
        <v>98</v>
      </c>
      <c r="D19463">
        <v>2001</v>
      </c>
      <c r="E19463" t="s">
        <v>361</v>
      </c>
      <c r="F19463" t="s">
        <v>362</v>
      </c>
      <c r="H19463">
        <v>6326</v>
      </c>
      <c r="I19463">
        <v>3729</v>
      </c>
      <c r="N19463">
        <f>COUNTIF(Cod_Mun_Norte!B:B,DADOS_SNIS_Minas!A19463)</f>
        <v>0</v>
      </c>
    </row>
    <row r="19464" spans="1:14" x14ac:dyDescent="0.2">
      <c r="A19464">
        <v>316430</v>
      </c>
      <c r="B19464" t="s">
        <v>2659</v>
      </c>
      <c r="C19464" t="s">
        <v>98</v>
      </c>
      <c r="D19464">
        <v>2000</v>
      </c>
      <c r="E19464" t="s">
        <v>361</v>
      </c>
      <c r="F19464" t="s">
        <v>362</v>
      </c>
      <c r="H19464">
        <v>6325</v>
      </c>
      <c r="I19464">
        <v>3728</v>
      </c>
      <c r="N19464">
        <f>COUNTIF(Cod_Mun_Norte!B:B,DADOS_SNIS_Minas!A19464)</f>
        <v>0</v>
      </c>
    </row>
    <row r="19465" spans="1:14" x14ac:dyDescent="0.2">
      <c r="A19465">
        <v>316430</v>
      </c>
      <c r="B19465" t="s">
        <v>2659</v>
      </c>
      <c r="C19465" t="s">
        <v>98</v>
      </c>
      <c r="D19465">
        <v>1999</v>
      </c>
      <c r="E19465" t="s">
        <v>361</v>
      </c>
      <c r="F19465" t="s">
        <v>362</v>
      </c>
      <c r="H19465">
        <v>6132</v>
      </c>
      <c r="I19465">
        <v>3179</v>
      </c>
      <c r="N19465">
        <f>COUNTIF(Cod_Mun_Norte!B:B,DADOS_SNIS_Minas!A19465)</f>
        <v>0</v>
      </c>
    </row>
    <row r="19466" spans="1:14" x14ac:dyDescent="0.2">
      <c r="A19466">
        <v>316430</v>
      </c>
      <c r="B19466" t="s">
        <v>2659</v>
      </c>
      <c r="C19466" t="s">
        <v>98</v>
      </c>
      <c r="D19466">
        <v>1998</v>
      </c>
      <c r="H19466">
        <v>6149</v>
      </c>
      <c r="I19466">
        <v>3188</v>
      </c>
      <c r="N19466">
        <f>COUNTIF(Cod_Mun_Norte!B:B,DADOS_SNIS_Minas!A19466)</f>
        <v>0</v>
      </c>
    </row>
    <row r="19467" spans="1:14" x14ac:dyDescent="0.2">
      <c r="A19467">
        <v>316430</v>
      </c>
      <c r="B19467" t="s">
        <v>2659</v>
      </c>
      <c r="C19467" t="s">
        <v>98</v>
      </c>
      <c r="D19467">
        <v>1997</v>
      </c>
      <c r="H19467">
        <v>6166</v>
      </c>
      <c r="I19467">
        <v>3197</v>
      </c>
      <c r="N19467">
        <f>COUNTIF(Cod_Mun_Norte!B:B,DADOS_SNIS_Minas!A19467)</f>
        <v>0</v>
      </c>
    </row>
    <row r="19468" spans="1:14" x14ac:dyDescent="0.2">
      <c r="A19468">
        <v>316430</v>
      </c>
      <c r="B19468" t="s">
        <v>2659</v>
      </c>
      <c r="C19468" t="s">
        <v>98</v>
      </c>
      <c r="D19468">
        <v>1996</v>
      </c>
      <c r="H19468">
        <v>6187</v>
      </c>
      <c r="I19468">
        <v>3208</v>
      </c>
      <c r="N19468">
        <f>COUNTIF(Cod_Mun_Norte!B:B,DADOS_SNIS_Minas!A19468)</f>
        <v>0</v>
      </c>
    </row>
    <row r="19469" spans="1:14" x14ac:dyDescent="0.2">
      <c r="A19469">
        <v>316430</v>
      </c>
      <c r="B19469" t="s">
        <v>2659</v>
      </c>
      <c r="C19469" t="s">
        <v>98</v>
      </c>
      <c r="D19469">
        <v>1995</v>
      </c>
      <c r="H19469">
        <v>6288</v>
      </c>
      <c r="I19469">
        <v>3260</v>
      </c>
      <c r="N19469">
        <f>COUNTIF(Cod_Mun_Norte!B:B,DADOS_SNIS_Minas!A19469)</f>
        <v>0</v>
      </c>
    </row>
    <row r="19470" spans="1:14" x14ac:dyDescent="0.2">
      <c r="A19470">
        <v>316440</v>
      </c>
      <c r="B19470" t="s">
        <v>313</v>
      </c>
      <c r="C19470" t="s">
        <v>98</v>
      </c>
      <c r="D19470">
        <v>2020</v>
      </c>
      <c r="E19470" t="s">
        <v>2661</v>
      </c>
      <c r="F19470" t="s">
        <v>367</v>
      </c>
      <c r="G19470" t="s">
        <v>378</v>
      </c>
      <c r="H19470">
        <v>5552</v>
      </c>
      <c r="I19470">
        <v>3242</v>
      </c>
      <c r="J19470">
        <v>5504</v>
      </c>
      <c r="K19470">
        <v>3214</v>
      </c>
      <c r="L19470">
        <v>99.1</v>
      </c>
      <c r="M19470">
        <v>99.14</v>
      </c>
      <c r="N19470">
        <f>COUNTIF(Cod_Mun_Norte!B:B,DADOS_SNIS_Minas!A19470)</f>
        <v>0</v>
      </c>
    </row>
    <row r="19471" spans="1:14" x14ac:dyDescent="0.2">
      <c r="A19471">
        <v>316440</v>
      </c>
      <c r="B19471" t="s">
        <v>313</v>
      </c>
      <c r="C19471" t="s">
        <v>98</v>
      </c>
      <c r="D19471">
        <v>2019</v>
      </c>
      <c r="E19471" t="s">
        <v>2661</v>
      </c>
      <c r="F19471" t="s">
        <v>367</v>
      </c>
      <c r="G19471" t="s">
        <v>378</v>
      </c>
      <c r="H19471">
        <v>5504</v>
      </c>
      <c r="I19471">
        <v>3214</v>
      </c>
      <c r="J19471">
        <v>5504</v>
      </c>
      <c r="K19471">
        <v>3214</v>
      </c>
      <c r="L19471">
        <v>100</v>
      </c>
      <c r="M19471">
        <v>100</v>
      </c>
      <c r="N19471">
        <f>COUNTIF(Cod_Mun_Norte!B:B,DADOS_SNIS_Minas!A19471)</f>
        <v>0</v>
      </c>
    </row>
    <row r="19472" spans="1:14" x14ac:dyDescent="0.2">
      <c r="A19472">
        <v>316440</v>
      </c>
      <c r="B19472" t="s">
        <v>313</v>
      </c>
      <c r="C19472" t="s">
        <v>98</v>
      </c>
      <c r="D19472">
        <v>2018</v>
      </c>
      <c r="H19472">
        <v>5455</v>
      </c>
      <c r="I19472">
        <v>3185</v>
      </c>
      <c r="N19472">
        <f>COUNTIF(Cod_Mun_Norte!B:B,DADOS_SNIS_Minas!A19472)</f>
        <v>0</v>
      </c>
    </row>
    <row r="19473" spans="1:14" x14ac:dyDescent="0.2">
      <c r="A19473">
        <v>316440</v>
      </c>
      <c r="B19473" t="s">
        <v>313</v>
      </c>
      <c r="C19473" t="s">
        <v>98</v>
      </c>
      <c r="D19473">
        <v>2017</v>
      </c>
      <c r="E19473" t="s">
        <v>2662</v>
      </c>
      <c r="F19473" t="s">
        <v>374</v>
      </c>
      <c r="H19473">
        <v>5438</v>
      </c>
      <c r="I19473">
        <v>3175</v>
      </c>
      <c r="N19473">
        <f>COUNTIF(Cod_Mun_Norte!B:B,DADOS_SNIS_Minas!A19473)</f>
        <v>0</v>
      </c>
    </row>
    <row r="19474" spans="1:14" x14ac:dyDescent="0.2">
      <c r="A19474">
        <v>316440</v>
      </c>
      <c r="B19474" t="s">
        <v>313</v>
      </c>
      <c r="C19474" t="s">
        <v>98</v>
      </c>
      <c r="D19474">
        <v>2016</v>
      </c>
      <c r="E19474" t="s">
        <v>2663</v>
      </c>
      <c r="F19474" t="s">
        <v>367</v>
      </c>
      <c r="H19474">
        <v>5394</v>
      </c>
      <c r="I19474">
        <v>3149</v>
      </c>
      <c r="J19474">
        <v>5394</v>
      </c>
      <c r="K19474">
        <v>3149</v>
      </c>
      <c r="L19474">
        <v>100</v>
      </c>
      <c r="M19474">
        <v>100</v>
      </c>
      <c r="N19474">
        <f>COUNTIF(Cod_Mun_Norte!B:B,DADOS_SNIS_Minas!A19474)</f>
        <v>0</v>
      </c>
    </row>
    <row r="19475" spans="1:14" x14ac:dyDescent="0.2">
      <c r="A19475">
        <v>316440</v>
      </c>
      <c r="B19475" t="s">
        <v>313</v>
      </c>
      <c r="C19475" t="s">
        <v>98</v>
      </c>
      <c r="D19475">
        <v>2015</v>
      </c>
      <c r="E19475" t="s">
        <v>2664</v>
      </c>
      <c r="F19475" t="s">
        <v>99</v>
      </c>
      <c r="H19475">
        <v>5348</v>
      </c>
      <c r="I19475">
        <v>3123</v>
      </c>
      <c r="J19475">
        <v>5348</v>
      </c>
      <c r="K19475">
        <v>3123</v>
      </c>
      <c r="L19475">
        <v>100</v>
      </c>
      <c r="M19475">
        <v>100</v>
      </c>
      <c r="N19475">
        <f>COUNTIF(Cod_Mun_Norte!B:B,DADOS_SNIS_Minas!A19475)</f>
        <v>0</v>
      </c>
    </row>
    <row r="19476" spans="1:14" x14ac:dyDescent="0.2">
      <c r="A19476">
        <v>316440</v>
      </c>
      <c r="B19476" t="s">
        <v>313</v>
      </c>
      <c r="C19476" t="s">
        <v>98</v>
      </c>
      <c r="D19476">
        <v>2014</v>
      </c>
      <c r="E19476" t="s">
        <v>2664</v>
      </c>
      <c r="F19476" t="s">
        <v>99</v>
      </c>
      <c r="H19476">
        <v>5300</v>
      </c>
      <c r="I19476">
        <v>3095</v>
      </c>
      <c r="J19476">
        <v>5300</v>
      </c>
      <c r="K19476">
        <v>3095</v>
      </c>
      <c r="L19476">
        <v>100</v>
      </c>
      <c r="M19476">
        <v>100</v>
      </c>
      <c r="N19476">
        <f>COUNTIF(Cod_Mun_Norte!B:B,DADOS_SNIS_Minas!A19476)</f>
        <v>0</v>
      </c>
    </row>
    <row r="19477" spans="1:14" x14ac:dyDescent="0.2">
      <c r="A19477">
        <v>316440</v>
      </c>
      <c r="B19477" t="s">
        <v>313</v>
      </c>
      <c r="C19477" t="s">
        <v>98</v>
      </c>
      <c r="D19477">
        <v>2013</v>
      </c>
      <c r="E19477" t="s">
        <v>2664</v>
      </c>
      <c r="F19477" t="s">
        <v>99</v>
      </c>
      <c r="H19477">
        <v>5249</v>
      </c>
      <c r="I19477">
        <v>3065</v>
      </c>
      <c r="J19477">
        <v>5249</v>
      </c>
      <c r="K19477">
        <v>3065</v>
      </c>
      <c r="L19477">
        <v>100</v>
      </c>
      <c r="M19477">
        <v>100</v>
      </c>
      <c r="N19477">
        <f>COUNTIF(Cod_Mun_Norte!B:B,DADOS_SNIS_Minas!A19477)</f>
        <v>0</v>
      </c>
    </row>
    <row r="19478" spans="1:14" x14ac:dyDescent="0.2">
      <c r="A19478">
        <v>316440</v>
      </c>
      <c r="B19478" t="s">
        <v>313</v>
      </c>
      <c r="C19478" t="s">
        <v>98</v>
      </c>
      <c r="D19478">
        <v>2012</v>
      </c>
      <c r="E19478" t="s">
        <v>2664</v>
      </c>
      <c r="F19478" t="s">
        <v>99</v>
      </c>
      <c r="H19478">
        <v>5045</v>
      </c>
      <c r="I19478">
        <v>2946</v>
      </c>
      <c r="J19478">
        <v>5045</v>
      </c>
      <c r="K19478">
        <v>2946</v>
      </c>
      <c r="L19478">
        <v>100</v>
      </c>
      <c r="M19478">
        <v>100</v>
      </c>
      <c r="N19478">
        <f>COUNTIF(Cod_Mun_Norte!B:B,DADOS_SNIS_Minas!A19478)</f>
        <v>0</v>
      </c>
    </row>
    <row r="19479" spans="1:14" x14ac:dyDescent="0.2">
      <c r="A19479">
        <v>316440</v>
      </c>
      <c r="B19479" t="s">
        <v>313</v>
      </c>
      <c r="C19479" t="s">
        <v>98</v>
      </c>
      <c r="D19479">
        <v>2011</v>
      </c>
      <c r="H19479">
        <v>4997</v>
      </c>
      <c r="I19479">
        <v>2918</v>
      </c>
      <c r="N19479">
        <f>COUNTIF(Cod_Mun_Norte!B:B,DADOS_SNIS_Minas!A19479)</f>
        <v>0</v>
      </c>
    </row>
    <row r="19480" spans="1:14" x14ac:dyDescent="0.2">
      <c r="A19480">
        <v>316440</v>
      </c>
      <c r="B19480" t="s">
        <v>313</v>
      </c>
      <c r="C19480" t="s">
        <v>98</v>
      </c>
      <c r="D19480">
        <v>2010</v>
      </c>
      <c r="H19480">
        <v>4948</v>
      </c>
      <c r="I19480">
        <v>2889</v>
      </c>
      <c r="N19480">
        <f>COUNTIF(Cod_Mun_Norte!B:B,DADOS_SNIS_Minas!A19480)</f>
        <v>0</v>
      </c>
    </row>
    <row r="19481" spans="1:14" x14ac:dyDescent="0.2">
      <c r="A19481">
        <v>316440</v>
      </c>
      <c r="B19481" t="s">
        <v>313</v>
      </c>
      <c r="C19481" t="s">
        <v>98</v>
      </c>
      <c r="D19481">
        <v>2009</v>
      </c>
      <c r="H19481">
        <v>5193</v>
      </c>
      <c r="I19481">
        <v>2725</v>
      </c>
      <c r="N19481">
        <f>COUNTIF(Cod_Mun_Norte!B:B,DADOS_SNIS_Minas!A19481)</f>
        <v>0</v>
      </c>
    </row>
    <row r="19482" spans="1:14" x14ac:dyDescent="0.2">
      <c r="A19482">
        <v>316440</v>
      </c>
      <c r="B19482" t="s">
        <v>313</v>
      </c>
      <c r="C19482" t="s">
        <v>98</v>
      </c>
      <c r="D19482">
        <v>2008</v>
      </c>
      <c r="H19482">
        <v>5115</v>
      </c>
      <c r="I19482">
        <v>2684</v>
      </c>
      <c r="N19482">
        <f>COUNTIF(Cod_Mun_Norte!B:B,DADOS_SNIS_Minas!A19482)</f>
        <v>0</v>
      </c>
    </row>
    <row r="19483" spans="1:14" x14ac:dyDescent="0.2">
      <c r="A19483">
        <v>316440</v>
      </c>
      <c r="B19483" t="s">
        <v>313</v>
      </c>
      <c r="C19483" t="s">
        <v>98</v>
      </c>
      <c r="D19483">
        <v>2007</v>
      </c>
      <c r="H19483">
        <v>4884</v>
      </c>
      <c r="I19483">
        <v>2563</v>
      </c>
      <c r="N19483">
        <f>COUNTIF(Cod_Mun_Norte!B:B,DADOS_SNIS_Minas!A19483)</f>
        <v>0</v>
      </c>
    </row>
    <row r="19484" spans="1:14" x14ac:dyDescent="0.2">
      <c r="A19484">
        <v>316440</v>
      </c>
      <c r="B19484" t="s">
        <v>313</v>
      </c>
      <c r="C19484" t="s">
        <v>98</v>
      </c>
      <c r="D19484">
        <v>2006</v>
      </c>
      <c r="H19484">
        <v>4640</v>
      </c>
      <c r="I19484">
        <v>2544</v>
      </c>
      <c r="N19484">
        <f>COUNTIF(Cod_Mun_Norte!B:B,DADOS_SNIS_Minas!A19484)</f>
        <v>0</v>
      </c>
    </row>
    <row r="19485" spans="1:14" x14ac:dyDescent="0.2">
      <c r="A19485">
        <v>316440</v>
      </c>
      <c r="B19485" t="s">
        <v>313</v>
      </c>
      <c r="C19485" t="s">
        <v>98</v>
      </c>
      <c r="D19485">
        <v>2005</v>
      </c>
      <c r="H19485">
        <v>4590</v>
      </c>
      <c r="I19485">
        <v>2517</v>
      </c>
      <c r="N19485">
        <f>COUNTIF(Cod_Mun_Norte!B:B,DADOS_SNIS_Minas!A19485)</f>
        <v>0</v>
      </c>
    </row>
    <row r="19486" spans="1:14" x14ac:dyDescent="0.2">
      <c r="A19486">
        <v>316440</v>
      </c>
      <c r="B19486" t="s">
        <v>313</v>
      </c>
      <c r="C19486" t="s">
        <v>98</v>
      </c>
      <c r="D19486">
        <v>2004</v>
      </c>
      <c r="H19486">
        <v>4539</v>
      </c>
      <c r="I19486">
        <v>2489</v>
      </c>
      <c r="N19486">
        <f>COUNTIF(Cod_Mun_Norte!B:B,DADOS_SNIS_Minas!A19486)</f>
        <v>0</v>
      </c>
    </row>
    <row r="19487" spans="1:14" x14ac:dyDescent="0.2">
      <c r="A19487">
        <v>316440</v>
      </c>
      <c r="B19487" t="s">
        <v>313</v>
      </c>
      <c r="C19487" t="s">
        <v>98</v>
      </c>
      <c r="D19487">
        <v>2003</v>
      </c>
      <c r="H19487">
        <v>4448</v>
      </c>
      <c r="I19487">
        <v>2439</v>
      </c>
      <c r="N19487">
        <f>COUNTIF(Cod_Mun_Norte!B:B,DADOS_SNIS_Minas!A19487)</f>
        <v>0</v>
      </c>
    </row>
    <row r="19488" spans="1:14" x14ac:dyDescent="0.2">
      <c r="A19488">
        <v>316440</v>
      </c>
      <c r="B19488" t="s">
        <v>313</v>
      </c>
      <c r="C19488" t="s">
        <v>98</v>
      </c>
      <c r="D19488">
        <v>2002</v>
      </c>
      <c r="H19488">
        <v>4405</v>
      </c>
      <c r="I19488">
        <v>2416</v>
      </c>
      <c r="N19488">
        <f>COUNTIF(Cod_Mun_Norte!B:B,DADOS_SNIS_Minas!A19488)</f>
        <v>0</v>
      </c>
    </row>
    <row r="19489" spans="1:14" x14ac:dyDescent="0.2">
      <c r="A19489">
        <v>316440</v>
      </c>
      <c r="B19489" t="s">
        <v>313</v>
      </c>
      <c r="C19489" t="s">
        <v>98</v>
      </c>
      <c r="D19489">
        <v>2001</v>
      </c>
      <c r="H19489">
        <v>4363</v>
      </c>
      <c r="I19489">
        <v>2393</v>
      </c>
      <c r="N19489">
        <f>COUNTIF(Cod_Mun_Norte!B:B,DADOS_SNIS_Minas!A19489)</f>
        <v>0</v>
      </c>
    </row>
    <row r="19490" spans="1:14" x14ac:dyDescent="0.2">
      <c r="A19490">
        <v>316440</v>
      </c>
      <c r="B19490" t="s">
        <v>313</v>
      </c>
      <c r="C19490" t="s">
        <v>98</v>
      </c>
      <c r="D19490">
        <v>2000</v>
      </c>
      <c r="H19490">
        <v>4311</v>
      </c>
      <c r="I19490">
        <v>2364</v>
      </c>
      <c r="N19490">
        <f>COUNTIF(Cod_Mun_Norte!B:B,DADOS_SNIS_Minas!A19490)</f>
        <v>0</v>
      </c>
    </row>
    <row r="19491" spans="1:14" x14ac:dyDescent="0.2">
      <c r="A19491">
        <v>316440</v>
      </c>
      <c r="B19491" t="s">
        <v>313</v>
      </c>
      <c r="C19491" t="s">
        <v>98</v>
      </c>
      <c r="D19491">
        <v>1999</v>
      </c>
      <c r="H19491">
        <v>4501</v>
      </c>
      <c r="I19491">
        <v>2270</v>
      </c>
      <c r="N19491">
        <f>COUNTIF(Cod_Mun_Norte!B:B,DADOS_SNIS_Minas!A19491)</f>
        <v>0</v>
      </c>
    </row>
    <row r="19492" spans="1:14" x14ac:dyDescent="0.2">
      <c r="A19492">
        <v>316440</v>
      </c>
      <c r="B19492" t="s">
        <v>313</v>
      </c>
      <c r="C19492" t="s">
        <v>98</v>
      </c>
      <c r="D19492">
        <v>1998</v>
      </c>
      <c r="H19492">
        <v>4412</v>
      </c>
      <c r="I19492">
        <v>2225</v>
      </c>
      <c r="N19492">
        <f>COUNTIF(Cod_Mun_Norte!B:B,DADOS_SNIS_Minas!A19492)</f>
        <v>0</v>
      </c>
    </row>
    <row r="19493" spans="1:14" x14ac:dyDescent="0.2">
      <c r="A19493">
        <v>316440</v>
      </c>
      <c r="B19493" t="s">
        <v>313</v>
      </c>
      <c r="C19493" t="s">
        <v>98</v>
      </c>
      <c r="D19493">
        <v>1997</v>
      </c>
      <c r="H19493">
        <v>4322</v>
      </c>
      <c r="I19493">
        <v>2179</v>
      </c>
      <c r="N19493">
        <f>COUNTIF(Cod_Mun_Norte!B:B,DADOS_SNIS_Minas!A19493)</f>
        <v>0</v>
      </c>
    </row>
    <row r="19494" spans="1:14" x14ac:dyDescent="0.2">
      <c r="A19494">
        <v>316440</v>
      </c>
      <c r="B19494" t="s">
        <v>313</v>
      </c>
      <c r="C19494" t="s">
        <v>98</v>
      </c>
      <c r="D19494">
        <v>1996</v>
      </c>
      <c r="H19494">
        <v>4216</v>
      </c>
      <c r="I19494">
        <v>2126</v>
      </c>
      <c r="N19494">
        <f>COUNTIF(Cod_Mun_Norte!B:B,DADOS_SNIS_Minas!A19494)</f>
        <v>0</v>
      </c>
    </row>
    <row r="19495" spans="1:14" x14ac:dyDescent="0.2">
      <c r="A19495">
        <v>316440</v>
      </c>
      <c r="B19495" t="s">
        <v>313</v>
      </c>
      <c r="C19495" t="s">
        <v>98</v>
      </c>
      <c r="D19495">
        <v>1995</v>
      </c>
      <c r="H19495">
        <v>4121</v>
      </c>
      <c r="I19495">
        <v>2078</v>
      </c>
      <c r="N19495">
        <f>COUNTIF(Cod_Mun_Norte!B:B,DADOS_SNIS_Minas!A19495)</f>
        <v>0</v>
      </c>
    </row>
    <row r="19496" spans="1:14" x14ac:dyDescent="0.2">
      <c r="A19496">
        <v>316443</v>
      </c>
      <c r="B19496" t="s">
        <v>2665</v>
      </c>
      <c r="C19496" t="s">
        <v>98</v>
      </c>
      <c r="D19496">
        <v>2020</v>
      </c>
      <c r="E19496" t="s">
        <v>2666</v>
      </c>
      <c r="F19496" t="s">
        <v>357</v>
      </c>
      <c r="G19496" t="s">
        <v>383</v>
      </c>
      <c r="H19496">
        <v>3024</v>
      </c>
      <c r="I19496">
        <v>1732</v>
      </c>
      <c r="J19496">
        <v>1722</v>
      </c>
      <c r="K19496">
        <v>1722</v>
      </c>
      <c r="L19496">
        <v>99.4</v>
      </c>
      <c r="M19496">
        <v>56.94</v>
      </c>
      <c r="N19496">
        <f>COUNTIF(Cod_Mun_Norte!B:B,DADOS_SNIS_Minas!A19496)</f>
        <v>0</v>
      </c>
    </row>
    <row r="19497" spans="1:14" x14ac:dyDescent="0.2">
      <c r="A19497">
        <v>316443</v>
      </c>
      <c r="B19497" t="s">
        <v>2665</v>
      </c>
      <c r="C19497" t="s">
        <v>98</v>
      </c>
      <c r="D19497">
        <v>2019</v>
      </c>
      <c r="E19497" t="s">
        <v>361</v>
      </c>
      <c r="F19497" t="s">
        <v>362</v>
      </c>
      <c r="G19497" t="s">
        <v>119</v>
      </c>
      <c r="H19497">
        <v>3007</v>
      </c>
      <c r="I19497">
        <v>1723</v>
      </c>
      <c r="J19497">
        <v>1722</v>
      </c>
      <c r="K19497">
        <v>1722</v>
      </c>
      <c r="L19497">
        <v>99.9</v>
      </c>
      <c r="M19497">
        <v>57.27</v>
      </c>
      <c r="N19497">
        <f>COUNTIF(Cod_Mun_Norte!B:B,DADOS_SNIS_Minas!A19497)</f>
        <v>0</v>
      </c>
    </row>
    <row r="19498" spans="1:14" x14ac:dyDescent="0.2">
      <c r="A19498">
        <v>316443</v>
      </c>
      <c r="B19498" t="s">
        <v>2665</v>
      </c>
      <c r="C19498" t="s">
        <v>98</v>
      </c>
      <c r="D19498">
        <v>2018</v>
      </c>
      <c r="E19498" t="s">
        <v>361</v>
      </c>
      <c r="F19498" t="s">
        <v>362</v>
      </c>
      <c r="H19498">
        <v>2991</v>
      </c>
      <c r="I19498">
        <v>1714</v>
      </c>
      <c r="J19498">
        <v>1714</v>
      </c>
      <c r="K19498">
        <v>1714</v>
      </c>
      <c r="L19498">
        <v>100</v>
      </c>
      <c r="M19498">
        <v>57.31</v>
      </c>
      <c r="N19498">
        <f>COUNTIF(Cod_Mun_Norte!B:B,DADOS_SNIS_Minas!A19498)</f>
        <v>0</v>
      </c>
    </row>
    <row r="19499" spans="1:14" x14ac:dyDescent="0.2">
      <c r="A19499">
        <v>316443</v>
      </c>
      <c r="B19499" t="s">
        <v>2665</v>
      </c>
      <c r="C19499" t="s">
        <v>98</v>
      </c>
      <c r="D19499">
        <v>2017</v>
      </c>
      <c r="E19499" t="s">
        <v>361</v>
      </c>
      <c r="F19499" t="s">
        <v>362</v>
      </c>
      <c r="H19499">
        <v>3006</v>
      </c>
      <c r="I19499">
        <v>1722</v>
      </c>
      <c r="J19499">
        <v>1722</v>
      </c>
      <c r="K19499">
        <v>1722</v>
      </c>
      <c r="L19499">
        <v>100</v>
      </c>
      <c r="M19499">
        <v>57.29</v>
      </c>
      <c r="N19499">
        <f>COUNTIF(Cod_Mun_Norte!B:B,DADOS_SNIS_Minas!A19499)</f>
        <v>0</v>
      </c>
    </row>
    <row r="19500" spans="1:14" x14ac:dyDescent="0.2">
      <c r="A19500">
        <v>316443</v>
      </c>
      <c r="B19500" t="s">
        <v>2665</v>
      </c>
      <c r="C19500" t="s">
        <v>98</v>
      </c>
      <c r="D19500">
        <v>2016</v>
      </c>
      <c r="E19500" t="s">
        <v>361</v>
      </c>
      <c r="F19500" t="s">
        <v>362</v>
      </c>
      <c r="H19500">
        <v>2990</v>
      </c>
      <c r="I19500">
        <v>1713</v>
      </c>
      <c r="J19500">
        <v>1713</v>
      </c>
      <c r="K19500">
        <v>1713</v>
      </c>
      <c r="L19500">
        <v>100</v>
      </c>
      <c r="M19500">
        <v>57.29</v>
      </c>
      <c r="N19500">
        <f>COUNTIF(Cod_Mun_Norte!B:B,DADOS_SNIS_Minas!A19500)</f>
        <v>0</v>
      </c>
    </row>
    <row r="19501" spans="1:14" x14ac:dyDescent="0.2">
      <c r="A19501">
        <v>316443</v>
      </c>
      <c r="B19501" t="s">
        <v>2665</v>
      </c>
      <c r="C19501" t="s">
        <v>98</v>
      </c>
      <c r="D19501">
        <v>2015</v>
      </c>
      <c r="E19501" t="s">
        <v>361</v>
      </c>
      <c r="F19501" t="s">
        <v>362</v>
      </c>
      <c r="H19501">
        <v>2973</v>
      </c>
      <c r="I19501">
        <v>1703</v>
      </c>
      <c r="J19501">
        <v>1703</v>
      </c>
      <c r="K19501">
        <v>1703</v>
      </c>
      <c r="L19501">
        <v>100</v>
      </c>
      <c r="M19501">
        <v>57.28</v>
      </c>
      <c r="N19501">
        <f>COUNTIF(Cod_Mun_Norte!B:B,DADOS_SNIS_Minas!A19501)</f>
        <v>0</v>
      </c>
    </row>
    <row r="19502" spans="1:14" x14ac:dyDescent="0.2">
      <c r="A19502">
        <v>316443</v>
      </c>
      <c r="B19502" t="s">
        <v>2665</v>
      </c>
      <c r="C19502" t="s">
        <v>98</v>
      </c>
      <c r="D19502">
        <v>2014</v>
      </c>
      <c r="E19502" t="s">
        <v>361</v>
      </c>
      <c r="F19502" t="s">
        <v>362</v>
      </c>
      <c r="H19502">
        <v>2955</v>
      </c>
      <c r="I19502">
        <v>1693</v>
      </c>
      <c r="J19502">
        <v>1693</v>
      </c>
      <c r="K19502">
        <v>1693</v>
      </c>
      <c r="L19502">
        <v>100</v>
      </c>
      <c r="M19502">
        <v>57.29</v>
      </c>
      <c r="N19502">
        <f>COUNTIF(Cod_Mun_Norte!B:B,DADOS_SNIS_Minas!A19502)</f>
        <v>0</v>
      </c>
    </row>
    <row r="19503" spans="1:14" x14ac:dyDescent="0.2">
      <c r="A19503">
        <v>316443</v>
      </c>
      <c r="B19503" t="s">
        <v>2665</v>
      </c>
      <c r="C19503" t="s">
        <v>98</v>
      </c>
      <c r="D19503">
        <v>2013</v>
      </c>
      <c r="E19503" t="s">
        <v>361</v>
      </c>
      <c r="F19503" t="s">
        <v>362</v>
      </c>
      <c r="H19503">
        <v>2936</v>
      </c>
      <c r="I19503">
        <v>1682</v>
      </c>
      <c r="J19503">
        <v>1682</v>
      </c>
      <c r="K19503">
        <v>1682</v>
      </c>
      <c r="L19503">
        <v>100</v>
      </c>
      <c r="M19503">
        <v>57.29</v>
      </c>
      <c r="N19503">
        <f>COUNTIF(Cod_Mun_Norte!B:B,DADOS_SNIS_Minas!A19503)</f>
        <v>0</v>
      </c>
    </row>
    <row r="19504" spans="1:14" x14ac:dyDescent="0.2">
      <c r="A19504">
        <v>316443</v>
      </c>
      <c r="B19504" t="s">
        <v>2665</v>
      </c>
      <c r="C19504" t="s">
        <v>98</v>
      </c>
      <c r="D19504">
        <v>2012</v>
      </c>
      <c r="E19504" t="s">
        <v>361</v>
      </c>
      <c r="F19504" t="s">
        <v>362</v>
      </c>
      <c r="H19504">
        <v>2832</v>
      </c>
      <c r="I19504">
        <v>1622</v>
      </c>
      <c r="J19504">
        <v>1622</v>
      </c>
      <c r="K19504">
        <v>1622</v>
      </c>
      <c r="L19504">
        <v>100</v>
      </c>
      <c r="M19504">
        <v>57.27</v>
      </c>
      <c r="N19504">
        <f>COUNTIF(Cod_Mun_Norte!B:B,DADOS_SNIS_Minas!A19504)</f>
        <v>0</v>
      </c>
    </row>
    <row r="19505" spans="1:14" x14ac:dyDescent="0.2">
      <c r="A19505">
        <v>316443</v>
      </c>
      <c r="B19505" t="s">
        <v>2665</v>
      </c>
      <c r="C19505" t="s">
        <v>98</v>
      </c>
      <c r="D19505">
        <v>2011</v>
      </c>
      <c r="E19505" t="s">
        <v>361</v>
      </c>
      <c r="F19505" t="s">
        <v>362</v>
      </c>
      <c r="H19505">
        <v>2816</v>
      </c>
      <c r="I19505">
        <v>1613</v>
      </c>
      <c r="J19505">
        <v>1613</v>
      </c>
      <c r="K19505">
        <v>1613</v>
      </c>
      <c r="L19505">
        <v>100</v>
      </c>
      <c r="M19505">
        <v>57.28</v>
      </c>
      <c r="N19505">
        <f>COUNTIF(Cod_Mun_Norte!B:B,DADOS_SNIS_Minas!A19505)</f>
        <v>0</v>
      </c>
    </row>
    <row r="19506" spans="1:14" x14ac:dyDescent="0.2">
      <c r="A19506">
        <v>316443</v>
      </c>
      <c r="B19506" t="s">
        <v>2665</v>
      </c>
      <c r="C19506" t="s">
        <v>98</v>
      </c>
      <c r="D19506">
        <v>2010</v>
      </c>
      <c r="E19506" t="s">
        <v>361</v>
      </c>
      <c r="F19506" t="s">
        <v>362</v>
      </c>
      <c r="H19506">
        <v>2798</v>
      </c>
      <c r="I19506">
        <v>1603</v>
      </c>
      <c r="J19506">
        <v>1603</v>
      </c>
      <c r="K19506">
        <v>1603</v>
      </c>
      <c r="L19506">
        <v>100</v>
      </c>
      <c r="M19506">
        <v>57.29</v>
      </c>
      <c r="N19506">
        <f>COUNTIF(Cod_Mun_Norte!B:B,DADOS_SNIS_Minas!A19506)</f>
        <v>0</v>
      </c>
    </row>
    <row r="19507" spans="1:14" x14ac:dyDescent="0.2">
      <c r="A19507">
        <v>316443</v>
      </c>
      <c r="B19507" t="s">
        <v>2665</v>
      </c>
      <c r="C19507" t="s">
        <v>98</v>
      </c>
      <c r="D19507">
        <v>2009</v>
      </c>
      <c r="E19507" t="s">
        <v>361</v>
      </c>
      <c r="F19507" t="s">
        <v>362</v>
      </c>
      <c r="H19507">
        <v>2877</v>
      </c>
      <c r="I19507">
        <v>1574</v>
      </c>
      <c r="J19507">
        <v>1787</v>
      </c>
      <c r="K19507">
        <v>1787</v>
      </c>
      <c r="L19507">
        <v>100</v>
      </c>
      <c r="M19507">
        <v>62.11</v>
      </c>
      <c r="N19507">
        <f>COUNTIF(Cod_Mun_Norte!B:B,DADOS_SNIS_Minas!A19507)</f>
        <v>0</v>
      </c>
    </row>
    <row r="19508" spans="1:14" x14ac:dyDescent="0.2">
      <c r="A19508">
        <v>316443</v>
      </c>
      <c r="B19508" t="s">
        <v>2665</v>
      </c>
      <c r="C19508" t="s">
        <v>98</v>
      </c>
      <c r="D19508">
        <v>2008</v>
      </c>
      <c r="E19508" t="s">
        <v>361</v>
      </c>
      <c r="F19508" t="s">
        <v>362</v>
      </c>
      <c r="H19508">
        <v>2851</v>
      </c>
      <c r="I19508">
        <v>1560</v>
      </c>
      <c r="J19508">
        <v>1758</v>
      </c>
      <c r="K19508">
        <v>1758</v>
      </c>
      <c r="L19508">
        <v>100</v>
      </c>
      <c r="M19508">
        <v>61.66</v>
      </c>
      <c r="N19508">
        <f>COUNTIF(Cod_Mun_Norte!B:B,DADOS_SNIS_Minas!A19508)</f>
        <v>0</v>
      </c>
    </row>
    <row r="19509" spans="1:14" x14ac:dyDescent="0.2">
      <c r="A19509">
        <v>316443</v>
      </c>
      <c r="B19509" t="s">
        <v>2665</v>
      </c>
      <c r="C19509" t="s">
        <v>98</v>
      </c>
      <c r="D19509">
        <v>2007</v>
      </c>
      <c r="E19509" t="s">
        <v>361</v>
      </c>
      <c r="F19509" t="s">
        <v>362</v>
      </c>
      <c r="H19509">
        <v>2743</v>
      </c>
      <c r="I19509">
        <v>1501</v>
      </c>
      <c r="J19509">
        <v>1661</v>
      </c>
      <c r="K19509">
        <v>1661</v>
      </c>
      <c r="L19509">
        <v>100</v>
      </c>
      <c r="M19509">
        <v>60.55</v>
      </c>
      <c r="N19509">
        <f>COUNTIF(Cod_Mun_Norte!B:B,DADOS_SNIS_Minas!A19509)</f>
        <v>0</v>
      </c>
    </row>
    <row r="19510" spans="1:14" x14ac:dyDescent="0.2">
      <c r="A19510">
        <v>316443</v>
      </c>
      <c r="B19510" t="s">
        <v>2665</v>
      </c>
      <c r="C19510" t="s">
        <v>98</v>
      </c>
      <c r="D19510">
        <v>2006</v>
      </c>
      <c r="E19510" t="s">
        <v>361</v>
      </c>
      <c r="F19510" t="s">
        <v>362</v>
      </c>
      <c r="H19510">
        <v>2894</v>
      </c>
      <c r="I19510">
        <v>1376</v>
      </c>
      <c r="J19510">
        <v>1539</v>
      </c>
      <c r="K19510">
        <v>1539</v>
      </c>
      <c r="L19510">
        <v>100</v>
      </c>
      <c r="M19510">
        <v>53.18</v>
      </c>
      <c r="N19510">
        <f>COUNTIF(Cod_Mun_Norte!B:B,DADOS_SNIS_Minas!A19510)</f>
        <v>0</v>
      </c>
    </row>
    <row r="19511" spans="1:14" x14ac:dyDescent="0.2">
      <c r="A19511">
        <v>316443</v>
      </c>
      <c r="B19511" t="s">
        <v>2665</v>
      </c>
      <c r="C19511" t="s">
        <v>98</v>
      </c>
      <c r="D19511">
        <v>2005</v>
      </c>
      <c r="E19511" t="s">
        <v>361</v>
      </c>
      <c r="F19511" t="s">
        <v>362</v>
      </c>
      <c r="H19511">
        <v>2845</v>
      </c>
      <c r="I19511">
        <v>1352</v>
      </c>
      <c r="N19511">
        <f>COUNTIF(Cod_Mun_Norte!B:B,DADOS_SNIS_Minas!A19511)</f>
        <v>0</v>
      </c>
    </row>
    <row r="19512" spans="1:14" x14ac:dyDescent="0.2">
      <c r="A19512">
        <v>316443</v>
      </c>
      <c r="B19512" t="s">
        <v>2665</v>
      </c>
      <c r="C19512" t="s">
        <v>98</v>
      </c>
      <c r="D19512">
        <v>2004</v>
      </c>
      <c r="E19512" t="s">
        <v>361</v>
      </c>
      <c r="F19512" t="s">
        <v>362</v>
      </c>
      <c r="H19512">
        <v>2796</v>
      </c>
      <c r="I19512">
        <v>1329</v>
      </c>
      <c r="N19512">
        <f>COUNTIF(Cod_Mun_Norte!B:B,DADOS_SNIS_Minas!A19512)</f>
        <v>0</v>
      </c>
    </row>
    <row r="19513" spans="1:14" x14ac:dyDescent="0.2">
      <c r="A19513">
        <v>316443</v>
      </c>
      <c r="B19513" t="s">
        <v>2665</v>
      </c>
      <c r="C19513" t="s">
        <v>98</v>
      </c>
      <c r="D19513">
        <v>2003</v>
      </c>
      <c r="E19513" t="s">
        <v>361</v>
      </c>
      <c r="F19513" t="s">
        <v>362</v>
      </c>
      <c r="H19513">
        <v>2707</v>
      </c>
      <c r="I19513">
        <v>1287</v>
      </c>
      <c r="N19513">
        <f>COUNTIF(Cod_Mun_Norte!B:B,DADOS_SNIS_Minas!A19513)</f>
        <v>0</v>
      </c>
    </row>
    <row r="19514" spans="1:14" x14ac:dyDescent="0.2">
      <c r="A19514">
        <v>316443</v>
      </c>
      <c r="B19514" t="s">
        <v>2665</v>
      </c>
      <c r="C19514" t="s">
        <v>98</v>
      </c>
      <c r="D19514">
        <v>2002</v>
      </c>
      <c r="E19514" t="s">
        <v>361</v>
      </c>
      <c r="F19514" t="s">
        <v>362</v>
      </c>
      <c r="H19514">
        <v>2664</v>
      </c>
      <c r="I19514">
        <v>1266</v>
      </c>
      <c r="N19514">
        <f>COUNTIF(Cod_Mun_Norte!B:B,DADOS_SNIS_Minas!A19514)</f>
        <v>0</v>
      </c>
    </row>
    <row r="19515" spans="1:14" x14ac:dyDescent="0.2">
      <c r="A19515">
        <v>316443</v>
      </c>
      <c r="B19515" t="s">
        <v>2665</v>
      </c>
      <c r="C19515" t="s">
        <v>98</v>
      </c>
      <c r="D19515">
        <v>2001</v>
      </c>
      <c r="E19515" t="s">
        <v>361</v>
      </c>
      <c r="F19515" t="s">
        <v>362</v>
      </c>
      <c r="H19515">
        <v>2621</v>
      </c>
      <c r="I19515">
        <v>1246</v>
      </c>
      <c r="N19515">
        <f>COUNTIF(Cod_Mun_Norte!B:B,DADOS_SNIS_Minas!A19515)</f>
        <v>0</v>
      </c>
    </row>
    <row r="19516" spans="1:14" x14ac:dyDescent="0.2">
      <c r="A19516">
        <v>316443</v>
      </c>
      <c r="B19516" t="s">
        <v>2665</v>
      </c>
      <c r="C19516" t="s">
        <v>98</v>
      </c>
      <c r="D19516">
        <v>2000</v>
      </c>
      <c r="E19516" t="s">
        <v>361</v>
      </c>
      <c r="F19516" t="s">
        <v>362</v>
      </c>
      <c r="H19516">
        <v>2573</v>
      </c>
      <c r="I19516">
        <v>1223</v>
      </c>
      <c r="N19516">
        <f>COUNTIF(Cod_Mun_Norte!B:B,DADOS_SNIS_Minas!A19516)</f>
        <v>0</v>
      </c>
    </row>
    <row r="19517" spans="1:14" x14ac:dyDescent="0.2">
      <c r="A19517">
        <v>316443</v>
      </c>
      <c r="B19517" t="s">
        <v>2665</v>
      </c>
      <c r="C19517" t="s">
        <v>98</v>
      </c>
      <c r="D19517">
        <v>1999</v>
      </c>
      <c r="E19517" t="s">
        <v>361</v>
      </c>
      <c r="F19517" t="s">
        <v>362</v>
      </c>
      <c r="H19517">
        <v>2517</v>
      </c>
      <c r="I19517">
        <v>1196</v>
      </c>
      <c r="N19517">
        <f>COUNTIF(Cod_Mun_Norte!B:B,DADOS_SNIS_Minas!A19517)</f>
        <v>0</v>
      </c>
    </row>
    <row r="19518" spans="1:14" x14ac:dyDescent="0.2">
      <c r="A19518">
        <v>316443</v>
      </c>
      <c r="B19518" t="s">
        <v>2665</v>
      </c>
      <c r="C19518" t="s">
        <v>98</v>
      </c>
      <c r="D19518">
        <v>1998</v>
      </c>
      <c r="E19518" t="s">
        <v>361</v>
      </c>
      <c r="F19518" t="s">
        <v>362</v>
      </c>
      <c r="H19518">
        <v>2458</v>
      </c>
      <c r="I19518">
        <v>1168</v>
      </c>
      <c r="N19518">
        <f>COUNTIF(Cod_Mun_Norte!B:B,DADOS_SNIS_Minas!A19518)</f>
        <v>0</v>
      </c>
    </row>
    <row r="19519" spans="1:14" x14ac:dyDescent="0.2">
      <c r="A19519">
        <v>316443</v>
      </c>
      <c r="B19519" t="s">
        <v>2665</v>
      </c>
      <c r="C19519" t="s">
        <v>98</v>
      </c>
      <c r="D19519">
        <v>1997</v>
      </c>
      <c r="H19519">
        <v>2398</v>
      </c>
      <c r="I19519">
        <v>1140</v>
      </c>
      <c r="N19519">
        <f>COUNTIF(Cod_Mun_Norte!B:B,DADOS_SNIS_Minas!A19519)</f>
        <v>0</v>
      </c>
    </row>
    <row r="19520" spans="1:14" x14ac:dyDescent="0.2">
      <c r="A19520">
        <v>316447</v>
      </c>
      <c r="B19520" t="s">
        <v>2667</v>
      </c>
      <c r="C19520" t="s">
        <v>98</v>
      </c>
      <c r="D19520">
        <v>2020</v>
      </c>
      <c r="E19520" t="s">
        <v>2668</v>
      </c>
      <c r="F19520" t="s">
        <v>364</v>
      </c>
      <c r="G19520" t="s">
        <v>368</v>
      </c>
      <c r="H19520">
        <v>6627</v>
      </c>
      <c r="I19520">
        <v>4861</v>
      </c>
      <c r="J19520">
        <v>3989</v>
      </c>
      <c r="K19520">
        <v>3989</v>
      </c>
      <c r="L19520">
        <v>82.1</v>
      </c>
      <c r="M19520">
        <v>60.19</v>
      </c>
      <c r="N19520">
        <f>COUNTIF(Cod_Mun_Norte!B:B,DADOS_SNIS_Minas!A19520)</f>
        <v>0</v>
      </c>
    </row>
    <row r="19521" spans="1:14" x14ac:dyDescent="0.2">
      <c r="A19521">
        <v>316447</v>
      </c>
      <c r="B19521" t="s">
        <v>2667</v>
      </c>
      <c r="C19521" t="s">
        <v>98</v>
      </c>
      <c r="D19521">
        <v>2019</v>
      </c>
      <c r="E19521" t="s">
        <v>361</v>
      </c>
      <c r="F19521" t="s">
        <v>362</v>
      </c>
      <c r="G19521" t="s">
        <v>119</v>
      </c>
      <c r="H19521">
        <v>6555</v>
      </c>
      <c r="I19521">
        <v>4809</v>
      </c>
      <c r="J19521">
        <v>3842</v>
      </c>
      <c r="K19521">
        <v>3842</v>
      </c>
      <c r="L19521">
        <v>79.900000000000006</v>
      </c>
      <c r="M19521">
        <v>58.61</v>
      </c>
      <c r="N19521">
        <f>COUNTIF(Cod_Mun_Norte!B:B,DADOS_SNIS_Minas!A19521)</f>
        <v>0</v>
      </c>
    </row>
    <row r="19522" spans="1:14" x14ac:dyDescent="0.2">
      <c r="A19522">
        <v>316447</v>
      </c>
      <c r="B19522" t="s">
        <v>2667</v>
      </c>
      <c r="C19522" t="s">
        <v>98</v>
      </c>
      <c r="D19522">
        <v>2018</v>
      </c>
      <c r="E19522" t="s">
        <v>361</v>
      </c>
      <c r="F19522" t="s">
        <v>362</v>
      </c>
      <c r="H19522">
        <v>6479</v>
      </c>
      <c r="I19522">
        <v>4753</v>
      </c>
      <c r="J19522">
        <v>3787</v>
      </c>
      <c r="K19522">
        <v>3787</v>
      </c>
      <c r="L19522">
        <v>79.7</v>
      </c>
      <c r="M19522">
        <v>58.45</v>
      </c>
      <c r="N19522">
        <f>COUNTIF(Cod_Mun_Norte!B:B,DADOS_SNIS_Minas!A19522)</f>
        <v>0</v>
      </c>
    </row>
    <row r="19523" spans="1:14" x14ac:dyDescent="0.2">
      <c r="A19523">
        <v>316447</v>
      </c>
      <c r="B19523" t="s">
        <v>2667</v>
      </c>
      <c r="C19523" t="s">
        <v>98</v>
      </c>
      <c r="D19523">
        <v>2017</v>
      </c>
      <c r="E19523" t="s">
        <v>361</v>
      </c>
      <c r="F19523" t="s">
        <v>362</v>
      </c>
      <c r="H19523">
        <v>6419</v>
      </c>
      <c r="I19523">
        <v>4709</v>
      </c>
      <c r="J19523">
        <v>3822</v>
      </c>
      <c r="K19523">
        <v>3822</v>
      </c>
      <c r="L19523">
        <v>81.2</v>
      </c>
      <c r="M19523">
        <v>59.54</v>
      </c>
      <c r="N19523">
        <f>COUNTIF(Cod_Mun_Norte!B:B,DADOS_SNIS_Minas!A19523)</f>
        <v>0</v>
      </c>
    </row>
    <row r="19524" spans="1:14" x14ac:dyDescent="0.2">
      <c r="A19524">
        <v>316447</v>
      </c>
      <c r="B19524" t="s">
        <v>2667</v>
      </c>
      <c r="C19524" t="s">
        <v>98</v>
      </c>
      <c r="D19524">
        <v>2016</v>
      </c>
      <c r="E19524" t="s">
        <v>361</v>
      </c>
      <c r="F19524" t="s">
        <v>362</v>
      </c>
      <c r="H19524">
        <v>6355</v>
      </c>
      <c r="I19524">
        <v>4662</v>
      </c>
      <c r="J19524">
        <v>3682</v>
      </c>
      <c r="K19524">
        <v>3682</v>
      </c>
      <c r="L19524">
        <v>79</v>
      </c>
      <c r="M19524">
        <v>57.94</v>
      </c>
      <c r="N19524">
        <f>COUNTIF(Cod_Mun_Norte!B:B,DADOS_SNIS_Minas!A19524)</f>
        <v>0</v>
      </c>
    </row>
    <row r="19525" spans="1:14" x14ac:dyDescent="0.2">
      <c r="A19525">
        <v>316447</v>
      </c>
      <c r="B19525" t="s">
        <v>2667</v>
      </c>
      <c r="C19525" t="s">
        <v>98</v>
      </c>
      <c r="D19525">
        <v>2015</v>
      </c>
      <c r="E19525" t="s">
        <v>361</v>
      </c>
      <c r="F19525" t="s">
        <v>362</v>
      </c>
      <c r="H19525">
        <v>6286</v>
      </c>
      <c r="I19525">
        <v>4611</v>
      </c>
      <c r="J19525">
        <v>3619</v>
      </c>
      <c r="K19525">
        <v>3619</v>
      </c>
      <c r="L19525">
        <v>78.5</v>
      </c>
      <c r="M19525">
        <v>57.57</v>
      </c>
      <c r="N19525">
        <f>COUNTIF(Cod_Mun_Norte!B:B,DADOS_SNIS_Minas!A19525)</f>
        <v>0</v>
      </c>
    </row>
    <row r="19526" spans="1:14" x14ac:dyDescent="0.2">
      <c r="A19526">
        <v>316447</v>
      </c>
      <c r="B19526" t="s">
        <v>2667</v>
      </c>
      <c r="C19526" t="s">
        <v>98</v>
      </c>
      <c r="D19526">
        <v>2014</v>
      </c>
      <c r="E19526" t="s">
        <v>2668</v>
      </c>
      <c r="F19526" t="s">
        <v>364</v>
      </c>
      <c r="H19526">
        <v>6215</v>
      </c>
      <c r="I19526">
        <v>4559</v>
      </c>
      <c r="J19526">
        <v>4435</v>
      </c>
      <c r="K19526">
        <v>4435</v>
      </c>
      <c r="L19526">
        <v>97.3</v>
      </c>
      <c r="M19526">
        <v>71.36</v>
      </c>
      <c r="N19526">
        <f>COUNTIF(Cod_Mun_Norte!B:B,DADOS_SNIS_Minas!A19526)</f>
        <v>0</v>
      </c>
    </row>
    <row r="19527" spans="1:14" x14ac:dyDescent="0.2">
      <c r="A19527">
        <v>316447</v>
      </c>
      <c r="B19527" t="s">
        <v>2667</v>
      </c>
      <c r="C19527" t="s">
        <v>98</v>
      </c>
      <c r="D19527">
        <v>2013</v>
      </c>
      <c r="E19527" t="s">
        <v>2668</v>
      </c>
      <c r="F19527" t="s">
        <v>364</v>
      </c>
      <c r="H19527">
        <v>6140</v>
      </c>
      <c r="I19527">
        <v>4504</v>
      </c>
      <c r="J19527">
        <v>4209</v>
      </c>
      <c r="K19527">
        <v>4209</v>
      </c>
      <c r="L19527">
        <v>93.5</v>
      </c>
      <c r="M19527">
        <v>68.55</v>
      </c>
      <c r="N19527">
        <f>COUNTIF(Cod_Mun_Norte!B:B,DADOS_SNIS_Minas!A19527)</f>
        <v>0</v>
      </c>
    </row>
    <row r="19528" spans="1:14" x14ac:dyDescent="0.2">
      <c r="A19528">
        <v>316447</v>
      </c>
      <c r="B19528" t="s">
        <v>2667</v>
      </c>
      <c r="C19528" t="s">
        <v>98</v>
      </c>
      <c r="D19528">
        <v>2012</v>
      </c>
      <c r="E19528" t="s">
        <v>2669</v>
      </c>
      <c r="F19528" t="s">
        <v>359</v>
      </c>
      <c r="H19528">
        <v>5884</v>
      </c>
      <c r="I19528">
        <v>4316</v>
      </c>
      <c r="J19528">
        <v>3928</v>
      </c>
      <c r="K19528">
        <v>3928</v>
      </c>
      <c r="L19528">
        <v>91</v>
      </c>
      <c r="M19528">
        <v>66.760000000000005</v>
      </c>
      <c r="N19528">
        <f>COUNTIF(Cod_Mun_Norte!B:B,DADOS_SNIS_Minas!A19528)</f>
        <v>0</v>
      </c>
    </row>
    <row r="19529" spans="1:14" x14ac:dyDescent="0.2">
      <c r="A19529">
        <v>316447</v>
      </c>
      <c r="B19529" t="s">
        <v>2667</v>
      </c>
      <c r="C19529" t="s">
        <v>98</v>
      </c>
      <c r="D19529">
        <v>2011</v>
      </c>
      <c r="E19529" t="s">
        <v>2669</v>
      </c>
      <c r="F19529" t="s">
        <v>359</v>
      </c>
      <c r="H19529">
        <v>5813</v>
      </c>
      <c r="I19529">
        <v>4264</v>
      </c>
      <c r="J19529">
        <v>3714</v>
      </c>
      <c r="K19529">
        <v>3714</v>
      </c>
      <c r="L19529">
        <v>87.1</v>
      </c>
      <c r="M19529">
        <v>63.89</v>
      </c>
      <c r="N19529">
        <f>COUNTIF(Cod_Mun_Norte!B:B,DADOS_SNIS_Minas!A19529)</f>
        <v>0</v>
      </c>
    </row>
    <row r="19530" spans="1:14" x14ac:dyDescent="0.2">
      <c r="A19530">
        <v>316447</v>
      </c>
      <c r="B19530" t="s">
        <v>2667</v>
      </c>
      <c r="C19530" t="s">
        <v>98</v>
      </c>
      <c r="D19530">
        <v>2010</v>
      </c>
      <c r="E19530" t="s">
        <v>361</v>
      </c>
      <c r="F19530" t="s">
        <v>362</v>
      </c>
      <c r="H19530">
        <v>5739</v>
      </c>
      <c r="I19530">
        <v>4210</v>
      </c>
      <c r="J19530">
        <v>3584</v>
      </c>
      <c r="K19530">
        <v>3584</v>
      </c>
      <c r="L19530">
        <v>85.1</v>
      </c>
      <c r="M19530">
        <v>62.45</v>
      </c>
      <c r="N19530">
        <f>COUNTIF(Cod_Mun_Norte!B:B,DADOS_SNIS_Minas!A19530)</f>
        <v>0</v>
      </c>
    </row>
    <row r="19531" spans="1:14" x14ac:dyDescent="0.2">
      <c r="A19531">
        <v>316447</v>
      </c>
      <c r="B19531" t="s">
        <v>2667</v>
      </c>
      <c r="C19531" t="s">
        <v>98</v>
      </c>
      <c r="D19531">
        <v>2009</v>
      </c>
      <c r="E19531" t="s">
        <v>361</v>
      </c>
      <c r="F19531" t="s">
        <v>362</v>
      </c>
      <c r="H19531">
        <v>5723</v>
      </c>
      <c r="I19531">
        <v>3524</v>
      </c>
      <c r="J19531">
        <v>3433</v>
      </c>
      <c r="K19531">
        <v>3433</v>
      </c>
      <c r="L19531">
        <v>97.4</v>
      </c>
      <c r="M19531">
        <v>59.99</v>
      </c>
      <c r="N19531">
        <f>COUNTIF(Cod_Mun_Norte!B:B,DADOS_SNIS_Minas!A19531)</f>
        <v>0</v>
      </c>
    </row>
    <row r="19532" spans="1:14" x14ac:dyDescent="0.2">
      <c r="A19532">
        <v>316447</v>
      </c>
      <c r="B19532" t="s">
        <v>2667</v>
      </c>
      <c r="C19532" t="s">
        <v>98</v>
      </c>
      <c r="D19532">
        <v>2008</v>
      </c>
      <c r="E19532" t="s">
        <v>361</v>
      </c>
      <c r="F19532" t="s">
        <v>362</v>
      </c>
      <c r="H19532">
        <v>5639</v>
      </c>
      <c r="I19532">
        <v>3473</v>
      </c>
      <c r="J19532">
        <v>3350</v>
      </c>
      <c r="K19532">
        <v>3350</v>
      </c>
      <c r="L19532">
        <v>96.5</v>
      </c>
      <c r="M19532">
        <v>59.41</v>
      </c>
      <c r="N19532">
        <f>COUNTIF(Cod_Mun_Norte!B:B,DADOS_SNIS_Minas!A19532)</f>
        <v>0</v>
      </c>
    </row>
    <row r="19533" spans="1:14" x14ac:dyDescent="0.2">
      <c r="A19533">
        <v>316447</v>
      </c>
      <c r="B19533" t="s">
        <v>2667</v>
      </c>
      <c r="C19533" t="s">
        <v>98</v>
      </c>
      <c r="D19533">
        <v>2007</v>
      </c>
      <c r="E19533" t="s">
        <v>361</v>
      </c>
      <c r="F19533" t="s">
        <v>362</v>
      </c>
      <c r="H19533">
        <v>5388</v>
      </c>
      <c r="I19533">
        <v>3318</v>
      </c>
      <c r="J19533">
        <v>3188</v>
      </c>
      <c r="K19533">
        <v>3188</v>
      </c>
      <c r="L19533">
        <v>96.1</v>
      </c>
      <c r="M19533">
        <v>59.17</v>
      </c>
      <c r="N19533">
        <f>COUNTIF(Cod_Mun_Norte!B:B,DADOS_SNIS_Minas!A19533)</f>
        <v>0</v>
      </c>
    </row>
    <row r="19534" spans="1:14" x14ac:dyDescent="0.2">
      <c r="A19534">
        <v>316447</v>
      </c>
      <c r="B19534" t="s">
        <v>2667</v>
      </c>
      <c r="C19534" t="s">
        <v>98</v>
      </c>
      <c r="D19534">
        <v>2006</v>
      </c>
      <c r="E19534" t="s">
        <v>361</v>
      </c>
      <c r="F19534" t="s">
        <v>362</v>
      </c>
      <c r="H19534">
        <v>5432</v>
      </c>
      <c r="I19534">
        <v>3281</v>
      </c>
      <c r="J19534">
        <v>3124</v>
      </c>
      <c r="K19534">
        <v>3124</v>
      </c>
      <c r="L19534">
        <v>95.2</v>
      </c>
      <c r="M19534">
        <v>57.51</v>
      </c>
      <c r="N19534">
        <f>COUNTIF(Cod_Mun_Norte!B:B,DADOS_SNIS_Minas!A19534)</f>
        <v>0</v>
      </c>
    </row>
    <row r="19535" spans="1:14" x14ac:dyDescent="0.2">
      <c r="A19535">
        <v>316447</v>
      </c>
      <c r="B19535" t="s">
        <v>2667</v>
      </c>
      <c r="C19535" t="s">
        <v>98</v>
      </c>
      <c r="D19535">
        <v>2005</v>
      </c>
      <c r="E19535" t="s">
        <v>361</v>
      </c>
      <c r="F19535" t="s">
        <v>362</v>
      </c>
      <c r="H19535">
        <v>5333</v>
      </c>
      <c r="I19535">
        <v>3222</v>
      </c>
      <c r="N19535">
        <f>COUNTIF(Cod_Mun_Norte!B:B,DADOS_SNIS_Minas!A19535)</f>
        <v>0</v>
      </c>
    </row>
    <row r="19536" spans="1:14" x14ac:dyDescent="0.2">
      <c r="A19536">
        <v>316447</v>
      </c>
      <c r="B19536" t="s">
        <v>2667</v>
      </c>
      <c r="C19536" t="s">
        <v>98</v>
      </c>
      <c r="D19536">
        <v>2004</v>
      </c>
      <c r="H19536">
        <v>5233</v>
      </c>
      <c r="I19536">
        <v>3161</v>
      </c>
      <c r="N19536">
        <f>COUNTIF(Cod_Mun_Norte!B:B,DADOS_SNIS_Minas!A19536)</f>
        <v>0</v>
      </c>
    </row>
    <row r="19537" spans="1:14" x14ac:dyDescent="0.2">
      <c r="A19537">
        <v>316447</v>
      </c>
      <c r="B19537" t="s">
        <v>2667</v>
      </c>
      <c r="C19537" t="s">
        <v>98</v>
      </c>
      <c r="D19537">
        <v>2003</v>
      </c>
      <c r="H19537">
        <v>5051</v>
      </c>
      <c r="I19537">
        <v>3051</v>
      </c>
      <c r="N19537">
        <f>COUNTIF(Cod_Mun_Norte!B:B,DADOS_SNIS_Minas!A19537)</f>
        <v>0</v>
      </c>
    </row>
    <row r="19538" spans="1:14" x14ac:dyDescent="0.2">
      <c r="A19538">
        <v>316447</v>
      </c>
      <c r="B19538" t="s">
        <v>2667</v>
      </c>
      <c r="C19538" t="s">
        <v>98</v>
      </c>
      <c r="D19538">
        <v>2002</v>
      </c>
      <c r="H19538">
        <v>4965</v>
      </c>
      <c r="I19538">
        <v>2999</v>
      </c>
      <c r="N19538">
        <f>COUNTIF(Cod_Mun_Norte!B:B,DADOS_SNIS_Minas!A19538)</f>
        <v>0</v>
      </c>
    </row>
    <row r="19539" spans="1:14" x14ac:dyDescent="0.2">
      <c r="A19539">
        <v>316447</v>
      </c>
      <c r="B19539" t="s">
        <v>2667</v>
      </c>
      <c r="C19539" t="s">
        <v>98</v>
      </c>
      <c r="D19539">
        <v>2001</v>
      </c>
      <c r="H19539">
        <v>4875</v>
      </c>
      <c r="I19539">
        <v>2945</v>
      </c>
      <c r="N19539">
        <f>COUNTIF(Cod_Mun_Norte!B:B,DADOS_SNIS_Minas!A19539)</f>
        <v>0</v>
      </c>
    </row>
    <row r="19540" spans="1:14" x14ac:dyDescent="0.2">
      <c r="A19540">
        <v>316447</v>
      </c>
      <c r="B19540" t="s">
        <v>2667</v>
      </c>
      <c r="C19540" t="s">
        <v>98</v>
      </c>
      <c r="D19540">
        <v>2000</v>
      </c>
      <c r="H19540">
        <v>4779</v>
      </c>
      <c r="I19540">
        <v>2887</v>
      </c>
      <c r="N19540">
        <f>COUNTIF(Cod_Mun_Norte!B:B,DADOS_SNIS_Minas!A19540)</f>
        <v>0</v>
      </c>
    </row>
    <row r="19541" spans="1:14" x14ac:dyDescent="0.2">
      <c r="A19541">
        <v>316447</v>
      </c>
      <c r="B19541" t="s">
        <v>2667</v>
      </c>
      <c r="C19541" t="s">
        <v>98</v>
      </c>
      <c r="D19541">
        <v>1999</v>
      </c>
      <c r="H19541">
        <v>3804</v>
      </c>
      <c r="I19541">
        <v>2298</v>
      </c>
      <c r="N19541">
        <f>COUNTIF(Cod_Mun_Norte!B:B,DADOS_SNIS_Minas!A19541)</f>
        <v>0</v>
      </c>
    </row>
    <row r="19542" spans="1:14" x14ac:dyDescent="0.2">
      <c r="A19542">
        <v>316447</v>
      </c>
      <c r="B19542" t="s">
        <v>2667</v>
      </c>
      <c r="C19542" t="s">
        <v>98</v>
      </c>
      <c r="D19542">
        <v>1998</v>
      </c>
      <c r="H19542">
        <v>3815</v>
      </c>
      <c r="I19542">
        <v>2305</v>
      </c>
      <c r="N19542">
        <f>COUNTIF(Cod_Mun_Norte!B:B,DADOS_SNIS_Minas!A19542)</f>
        <v>0</v>
      </c>
    </row>
    <row r="19543" spans="1:14" x14ac:dyDescent="0.2">
      <c r="A19543">
        <v>316447</v>
      </c>
      <c r="B19543" t="s">
        <v>2667</v>
      </c>
      <c r="C19543" t="s">
        <v>98</v>
      </c>
      <c r="D19543">
        <v>1997</v>
      </c>
      <c r="H19543">
        <v>3825</v>
      </c>
      <c r="I19543">
        <v>2311</v>
      </c>
      <c r="N19543">
        <f>COUNTIF(Cod_Mun_Norte!B:B,DADOS_SNIS_Minas!A19543)</f>
        <v>0</v>
      </c>
    </row>
    <row r="19544" spans="1:14" x14ac:dyDescent="0.2">
      <c r="A19544">
        <v>316450</v>
      </c>
      <c r="B19544" t="s">
        <v>2670</v>
      </c>
      <c r="C19544" t="s">
        <v>98</v>
      </c>
      <c r="D19544">
        <v>2020</v>
      </c>
      <c r="E19544" t="s">
        <v>2671</v>
      </c>
      <c r="F19544" t="s">
        <v>367</v>
      </c>
      <c r="G19544" t="s">
        <v>368</v>
      </c>
      <c r="H19544">
        <v>9963</v>
      </c>
      <c r="I19544">
        <v>3041</v>
      </c>
      <c r="J19544">
        <v>2522</v>
      </c>
      <c r="K19544">
        <v>2522</v>
      </c>
      <c r="L19544">
        <v>82.9</v>
      </c>
      <c r="M19544">
        <v>25.31</v>
      </c>
      <c r="N19544">
        <f>COUNTIF(Cod_Mun_Norte!B:B,DADOS_SNIS_Minas!A19544)</f>
        <v>0</v>
      </c>
    </row>
    <row r="19545" spans="1:14" x14ac:dyDescent="0.2">
      <c r="A19545">
        <v>316450</v>
      </c>
      <c r="B19545" t="s">
        <v>2670</v>
      </c>
      <c r="C19545" t="s">
        <v>98</v>
      </c>
      <c r="D19545">
        <v>2019</v>
      </c>
      <c r="E19545" t="s">
        <v>2671</v>
      </c>
      <c r="F19545" t="s">
        <v>367</v>
      </c>
      <c r="G19545" t="s">
        <v>368</v>
      </c>
      <c r="H19545">
        <v>10044</v>
      </c>
      <c r="I19545">
        <v>3066</v>
      </c>
      <c r="J19545">
        <v>2465</v>
      </c>
      <c r="K19545">
        <v>2465</v>
      </c>
      <c r="L19545">
        <v>80.400000000000006</v>
      </c>
      <c r="M19545">
        <v>24.54</v>
      </c>
      <c r="N19545">
        <f>COUNTIF(Cod_Mun_Norte!B:B,DADOS_SNIS_Minas!A19545)</f>
        <v>0</v>
      </c>
    </row>
    <row r="19546" spans="1:14" x14ac:dyDescent="0.2">
      <c r="A19546">
        <v>316450</v>
      </c>
      <c r="B19546" t="s">
        <v>2670</v>
      </c>
      <c r="C19546" t="s">
        <v>98</v>
      </c>
      <c r="D19546">
        <v>2018</v>
      </c>
      <c r="E19546" t="s">
        <v>2671</v>
      </c>
      <c r="F19546" t="s">
        <v>367</v>
      </c>
      <c r="H19546">
        <v>10129</v>
      </c>
      <c r="I19546">
        <v>3092</v>
      </c>
      <c r="J19546">
        <v>2420</v>
      </c>
      <c r="K19546">
        <v>2420</v>
      </c>
      <c r="L19546">
        <v>78.3</v>
      </c>
      <c r="M19546">
        <v>23.89</v>
      </c>
      <c r="N19546">
        <f>COUNTIF(Cod_Mun_Norte!B:B,DADOS_SNIS_Minas!A19546)</f>
        <v>0</v>
      </c>
    </row>
    <row r="19547" spans="1:14" x14ac:dyDescent="0.2">
      <c r="A19547">
        <v>316450</v>
      </c>
      <c r="B19547" t="s">
        <v>2670</v>
      </c>
      <c r="C19547" t="s">
        <v>98</v>
      </c>
      <c r="D19547">
        <v>2017</v>
      </c>
      <c r="E19547" t="s">
        <v>361</v>
      </c>
      <c r="F19547" t="s">
        <v>99</v>
      </c>
      <c r="H19547">
        <v>10511</v>
      </c>
      <c r="I19547">
        <v>3208</v>
      </c>
      <c r="J19547">
        <v>2446</v>
      </c>
      <c r="K19547">
        <v>2446</v>
      </c>
      <c r="L19547">
        <v>76.3</v>
      </c>
      <c r="M19547">
        <v>23.27</v>
      </c>
      <c r="N19547">
        <f>COUNTIF(Cod_Mun_Norte!B:B,DADOS_SNIS_Minas!A19547)</f>
        <v>0</v>
      </c>
    </row>
    <row r="19548" spans="1:14" x14ac:dyDescent="0.2">
      <c r="A19548">
        <v>316450</v>
      </c>
      <c r="B19548" t="s">
        <v>2670</v>
      </c>
      <c r="C19548" t="s">
        <v>98</v>
      </c>
      <c r="D19548">
        <v>2016</v>
      </c>
      <c r="E19548" t="s">
        <v>361</v>
      </c>
      <c r="F19548" t="s">
        <v>99</v>
      </c>
      <c r="H19548">
        <v>10564</v>
      </c>
      <c r="I19548">
        <v>3225</v>
      </c>
      <c r="J19548">
        <v>2445</v>
      </c>
      <c r="K19548">
        <v>2445</v>
      </c>
      <c r="L19548">
        <v>75.8</v>
      </c>
      <c r="M19548">
        <v>23.14</v>
      </c>
      <c r="N19548">
        <f>COUNTIF(Cod_Mun_Norte!B:B,DADOS_SNIS_Minas!A19548)</f>
        <v>0</v>
      </c>
    </row>
    <row r="19549" spans="1:14" x14ac:dyDescent="0.2">
      <c r="A19549">
        <v>316450</v>
      </c>
      <c r="B19549" t="s">
        <v>2670</v>
      </c>
      <c r="C19549" t="s">
        <v>98</v>
      </c>
      <c r="D19549">
        <v>2015</v>
      </c>
      <c r="E19549" t="s">
        <v>2671</v>
      </c>
      <c r="F19549" t="s">
        <v>367</v>
      </c>
      <c r="H19549">
        <v>10620</v>
      </c>
      <c r="I19549">
        <v>3242</v>
      </c>
      <c r="J19549">
        <v>2442</v>
      </c>
      <c r="K19549">
        <v>2442</v>
      </c>
      <c r="L19549">
        <v>75.3</v>
      </c>
      <c r="M19549">
        <v>22.99</v>
      </c>
      <c r="N19549">
        <f>COUNTIF(Cod_Mun_Norte!B:B,DADOS_SNIS_Minas!A19549)</f>
        <v>0</v>
      </c>
    </row>
    <row r="19550" spans="1:14" x14ac:dyDescent="0.2">
      <c r="A19550">
        <v>316450</v>
      </c>
      <c r="B19550" t="s">
        <v>2670</v>
      </c>
      <c r="C19550" t="s">
        <v>98</v>
      </c>
      <c r="D19550">
        <v>2014</v>
      </c>
      <c r="E19550" t="s">
        <v>2671</v>
      </c>
      <c r="F19550" t="s">
        <v>367</v>
      </c>
      <c r="H19550">
        <v>10678</v>
      </c>
      <c r="I19550">
        <v>3259</v>
      </c>
      <c r="J19550">
        <v>3259</v>
      </c>
      <c r="K19550">
        <v>3259</v>
      </c>
      <c r="L19550">
        <v>100</v>
      </c>
      <c r="M19550">
        <v>30.52</v>
      </c>
      <c r="N19550">
        <f>COUNTIF(Cod_Mun_Norte!B:B,DADOS_SNIS_Minas!A19550)</f>
        <v>0</v>
      </c>
    </row>
    <row r="19551" spans="1:14" x14ac:dyDescent="0.2">
      <c r="A19551">
        <v>316450</v>
      </c>
      <c r="B19551" t="s">
        <v>2670</v>
      </c>
      <c r="C19551" t="s">
        <v>98</v>
      </c>
      <c r="D19551">
        <v>2013</v>
      </c>
      <c r="E19551" t="s">
        <v>2671</v>
      </c>
      <c r="F19551" t="s">
        <v>367</v>
      </c>
      <c r="H19551">
        <v>10740</v>
      </c>
      <c r="I19551">
        <v>3278</v>
      </c>
      <c r="J19551">
        <v>3208</v>
      </c>
      <c r="K19551">
        <v>3208</v>
      </c>
      <c r="L19551">
        <v>97.9</v>
      </c>
      <c r="M19551">
        <v>29.87</v>
      </c>
      <c r="N19551">
        <f>COUNTIF(Cod_Mun_Norte!B:B,DADOS_SNIS_Minas!A19551)</f>
        <v>0</v>
      </c>
    </row>
    <row r="19552" spans="1:14" x14ac:dyDescent="0.2">
      <c r="A19552">
        <v>316450</v>
      </c>
      <c r="B19552" t="s">
        <v>2670</v>
      </c>
      <c r="C19552" t="s">
        <v>98</v>
      </c>
      <c r="D19552">
        <v>2012</v>
      </c>
      <c r="E19552" t="s">
        <v>2671</v>
      </c>
      <c r="F19552" t="s">
        <v>367</v>
      </c>
      <c r="H19552">
        <v>10503</v>
      </c>
      <c r="I19552">
        <v>3206</v>
      </c>
      <c r="J19552">
        <v>3136</v>
      </c>
      <c r="K19552">
        <v>3136</v>
      </c>
      <c r="L19552">
        <v>97.8</v>
      </c>
      <c r="M19552">
        <v>29.86</v>
      </c>
      <c r="N19552">
        <f>COUNTIF(Cod_Mun_Norte!B:B,DADOS_SNIS_Minas!A19552)</f>
        <v>0</v>
      </c>
    </row>
    <row r="19553" spans="1:14" x14ac:dyDescent="0.2">
      <c r="A19553">
        <v>316450</v>
      </c>
      <c r="B19553" t="s">
        <v>2670</v>
      </c>
      <c r="C19553" t="s">
        <v>98</v>
      </c>
      <c r="D19553">
        <v>2011</v>
      </c>
      <c r="E19553" t="s">
        <v>361</v>
      </c>
      <c r="F19553" t="s">
        <v>99</v>
      </c>
      <c r="H19553">
        <v>10574</v>
      </c>
      <c r="I19553">
        <v>3228</v>
      </c>
      <c r="J19553">
        <v>3016</v>
      </c>
      <c r="K19553">
        <v>3016</v>
      </c>
      <c r="L19553">
        <v>93.4</v>
      </c>
      <c r="M19553">
        <v>28.52</v>
      </c>
      <c r="N19553">
        <f>COUNTIF(Cod_Mun_Norte!B:B,DADOS_SNIS_Minas!A19553)</f>
        <v>0</v>
      </c>
    </row>
    <row r="19554" spans="1:14" x14ac:dyDescent="0.2">
      <c r="A19554">
        <v>316450</v>
      </c>
      <c r="B19554" t="s">
        <v>2670</v>
      </c>
      <c r="C19554" t="s">
        <v>98</v>
      </c>
      <c r="D19554">
        <v>2010</v>
      </c>
      <c r="E19554" t="s">
        <v>2671</v>
      </c>
      <c r="F19554" t="s">
        <v>367</v>
      </c>
      <c r="H19554">
        <v>10647</v>
      </c>
      <c r="I19554">
        <v>3250</v>
      </c>
      <c r="J19554">
        <v>2904</v>
      </c>
      <c r="K19554">
        <v>2904</v>
      </c>
      <c r="L19554">
        <v>89.4</v>
      </c>
      <c r="M19554">
        <v>27.28</v>
      </c>
      <c r="N19554">
        <f>COUNTIF(Cod_Mun_Norte!B:B,DADOS_SNIS_Minas!A19554)</f>
        <v>0</v>
      </c>
    </row>
    <row r="19555" spans="1:14" x14ac:dyDescent="0.2">
      <c r="A19555">
        <v>316450</v>
      </c>
      <c r="B19555" t="s">
        <v>2670</v>
      </c>
      <c r="C19555" t="s">
        <v>98</v>
      </c>
      <c r="D19555">
        <v>2009</v>
      </c>
      <c r="E19555" t="s">
        <v>2671</v>
      </c>
      <c r="F19555" t="s">
        <v>367</v>
      </c>
      <c r="H19555">
        <v>12099</v>
      </c>
      <c r="I19555">
        <v>3523</v>
      </c>
      <c r="J19555">
        <v>2890</v>
      </c>
      <c r="K19555">
        <v>2890</v>
      </c>
      <c r="L19555">
        <v>82</v>
      </c>
      <c r="M19555">
        <v>23.89</v>
      </c>
      <c r="N19555">
        <f>COUNTIF(Cod_Mun_Norte!B:B,DADOS_SNIS_Minas!A19555)</f>
        <v>0</v>
      </c>
    </row>
    <row r="19556" spans="1:14" x14ac:dyDescent="0.2">
      <c r="A19556">
        <v>316450</v>
      </c>
      <c r="B19556" t="s">
        <v>2670</v>
      </c>
      <c r="C19556" t="s">
        <v>98</v>
      </c>
      <c r="D19556">
        <v>2008</v>
      </c>
      <c r="E19556" t="s">
        <v>361</v>
      </c>
      <c r="F19556" t="s">
        <v>99</v>
      </c>
      <c r="H19556">
        <v>12062</v>
      </c>
      <c r="I19556">
        <v>3512</v>
      </c>
      <c r="J19556">
        <v>2839</v>
      </c>
      <c r="K19556">
        <v>2839</v>
      </c>
      <c r="L19556">
        <v>80.8</v>
      </c>
      <c r="M19556">
        <v>23.54</v>
      </c>
      <c r="N19556">
        <f>COUNTIF(Cod_Mun_Norte!B:B,DADOS_SNIS_Minas!A19556)</f>
        <v>0</v>
      </c>
    </row>
    <row r="19557" spans="1:14" x14ac:dyDescent="0.2">
      <c r="A19557">
        <v>316450</v>
      </c>
      <c r="B19557" t="s">
        <v>2670</v>
      </c>
      <c r="C19557" t="s">
        <v>98</v>
      </c>
      <c r="D19557">
        <v>2007</v>
      </c>
      <c r="E19557" t="s">
        <v>361</v>
      </c>
      <c r="F19557" t="s">
        <v>362</v>
      </c>
      <c r="H19557">
        <v>11686</v>
      </c>
      <c r="I19557">
        <v>3403</v>
      </c>
      <c r="J19557">
        <v>2664</v>
      </c>
      <c r="K19557">
        <v>2664</v>
      </c>
      <c r="L19557">
        <v>78.3</v>
      </c>
      <c r="M19557">
        <v>22.8</v>
      </c>
      <c r="N19557">
        <f>COUNTIF(Cod_Mun_Norte!B:B,DADOS_SNIS_Minas!A19557)</f>
        <v>0</v>
      </c>
    </row>
    <row r="19558" spans="1:14" x14ac:dyDescent="0.2">
      <c r="A19558">
        <v>316450</v>
      </c>
      <c r="B19558" t="s">
        <v>2670</v>
      </c>
      <c r="C19558" t="s">
        <v>98</v>
      </c>
      <c r="D19558">
        <v>2006</v>
      </c>
      <c r="E19558" t="s">
        <v>361</v>
      </c>
      <c r="F19558" t="s">
        <v>362</v>
      </c>
      <c r="H19558">
        <v>10705</v>
      </c>
      <c r="I19558">
        <v>2858</v>
      </c>
      <c r="J19558">
        <v>2609</v>
      </c>
      <c r="K19558">
        <v>2609</v>
      </c>
      <c r="L19558">
        <v>91.3</v>
      </c>
      <c r="M19558">
        <v>24.37</v>
      </c>
      <c r="N19558">
        <f>COUNTIF(Cod_Mun_Norte!B:B,DADOS_SNIS_Minas!A19558)</f>
        <v>0</v>
      </c>
    </row>
    <row r="19559" spans="1:14" x14ac:dyDescent="0.2">
      <c r="A19559">
        <v>316450</v>
      </c>
      <c r="B19559" t="s">
        <v>2670</v>
      </c>
      <c r="C19559" t="s">
        <v>98</v>
      </c>
      <c r="D19559">
        <v>2005</v>
      </c>
      <c r="E19559" t="s">
        <v>361</v>
      </c>
      <c r="F19559" t="s">
        <v>362</v>
      </c>
      <c r="H19559">
        <v>10842</v>
      </c>
      <c r="I19559">
        <v>2895</v>
      </c>
      <c r="J19559">
        <v>2534</v>
      </c>
      <c r="K19559">
        <v>2534</v>
      </c>
      <c r="L19559">
        <v>87.5</v>
      </c>
      <c r="M19559">
        <v>23.37</v>
      </c>
      <c r="N19559">
        <f>COUNTIF(Cod_Mun_Norte!B:B,DADOS_SNIS_Minas!A19559)</f>
        <v>0</v>
      </c>
    </row>
    <row r="19560" spans="1:14" x14ac:dyDescent="0.2">
      <c r="A19560">
        <v>316450</v>
      </c>
      <c r="B19560" t="s">
        <v>2670</v>
      </c>
      <c r="C19560" t="s">
        <v>98</v>
      </c>
      <c r="D19560">
        <v>2004</v>
      </c>
      <c r="E19560" t="s">
        <v>361</v>
      </c>
      <c r="F19560" t="s">
        <v>362</v>
      </c>
      <c r="H19560">
        <v>10980</v>
      </c>
      <c r="I19560">
        <v>2931</v>
      </c>
      <c r="N19560">
        <f>COUNTIF(Cod_Mun_Norte!B:B,DADOS_SNIS_Minas!A19560)</f>
        <v>0</v>
      </c>
    </row>
    <row r="19561" spans="1:14" x14ac:dyDescent="0.2">
      <c r="A19561">
        <v>316450</v>
      </c>
      <c r="B19561" t="s">
        <v>2670</v>
      </c>
      <c r="C19561" t="s">
        <v>98</v>
      </c>
      <c r="D19561">
        <v>2003</v>
      </c>
      <c r="E19561" t="s">
        <v>361</v>
      </c>
      <c r="F19561" t="s">
        <v>362</v>
      </c>
      <c r="H19561">
        <v>11229</v>
      </c>
      <c r="I19561">
        <v>2998</v>
      </c>
      <c r="N19561">
        <f>COUNTIF(Cod_Mun_Norte!B:B,DADOS_SNIS_Minas!A19561)</f>
        <v>0</v>
      </c>
    </row>
    <row r="19562" spans="1:14" x14ac:dyDescent="0.2">
      <c r="A19562">
        <v>316450</v>
      </c>
      <c r="B19562" t="s">
        <v>2670</v>
      </c>
      <c r="C19562" t="s">
        <v>98</v>
      </c>
      <c r="D19562">
        <v>2002</v>
      </c>
      <c r="E19562" t="s">
        <v>361</v>
      </c>
      <c r="F19562" t="s">
        <v>362</v>
      </c>
      <c r="H19562">
        <v>11348</v>
      </c>
      <c r="I19562">
        <v>3030</v>
      </c>
      <c r="N19562">
        <f>COUNTIF(Cod_Mun_Norte!B:B,DADOS_SNIS_Minas!A19562)</f>
        <v>0</v>
      </c>
    </row>
    <row r="19563" spans="1:14" x14ac:dyDescent="0.2">
      <c r="A19563">
        <v>316450</v>
      </c>
      <c r="B19563" t="s">
        <v>2670</v>
      </c>
      <c r="C19563" t="s">
        <v>98</v>
      </c>
      <c r="D19563">
        <v>2001</v>
      </c>
      <c r="E19563" t="s">
        <v>361</v>
      </c>
      <c r="F19563" t="s">
        <v>362</v>
      </c>
      <c r="H19563">
        <v>11458</v>
      </c>
      <c r="I19563">
        <v>3059</v>
      </c>
      <c r="N19563">
        <f>COUNTIF(Cod_Mun_Norte!B:B,DADOS_SNIS_Minas!A19563)</f>
        <v>0</v>
      </c>
    </row>
    <row r="19564" spans="1:14" x14ac:dyDescent="0.2">
      <c r="A19564">
        <v>316450</v>
      </c>
      <c r="B19564" t="s">
        <v>2670</v>
      </c>
      <c r="C19564" t="s">
        <v>98</v>
      </c>
      <c r="D19564">
        <v>2000</v>
      </c>
      <c r="E19564" t="s">
        <v>361</v>
      </c>
      <c r="F19564" t="s">
        <v>362</v>
      </c>
      <c r="H19564">
        <v>11604</v>
      </c>
      <c r="I19564">
        <v>3098</v>
      </c>
      <c r="N19564">
        <f>COUNTIF(Cod_Mun_Norte!B:B,DADOS_SNIS_Minas!A19564)</f>
        <v>0</v>
      </c>
    </row>
    <row r="19565" spans="1:14" x14ac:dyDescent="0.2">
      <c r="A19565">
        <v>316450</v>
      </c>
      <c r="B19565" t="s">
        <v>2670</v>
      </c>
      <c r="C19565" t="s">
        <v>98</v>
      </c>
      <c r="D19565">
        <v>1999</v>
      </c>
      <c r="E19565" t="s">
        <v>361</v>
      </c>
      <c r="F19565" t="s">
        <v>362</v>
      </c>
      <c r="H19565">
        <v>11251</v>
      </c>
      <c r="I19565">
        <v>2795</v>
      </c>
      <c r="N19565">
        <f>COUNTIF(Cod_Mun_Norte!B:B,DADOS_SNIS_Minas!A19565)</f>
        <v>0</v>
      </c>
    </row>
    <row r="19566" spans="1:14" x14ac:dyDescent="0.2">
      <c r="A19566">
        <v>316450</v>
      </c>
      <c r="B19566" t="s">
        <v>2670</v>
      </c>
      <c r="C19566" t="s">
        <v>98</v>
      </c>
      <c r="D19566">
        <v>1998</v>
      </c>
      <c r="E19566" t="s">
        <v>361</v>
      </c>
      <c r="F19566" t="s">
        <v>362</v>
      </c>
      <c r="H19566">
        <v>11502</v>
      </c>
      <c r="I19566">
        <v>2858</v>
      </c>
      <c r="N19566">
        <f>COUNTIF(Cod_Mun_Norte!B:B,DADOS_SNIS_Minas!A19566)</f>
        <v>0</v>
      </c>
    </row>
    <row r="19567" spans="1:14" x14ac:dyDescent="0.2">
      <c r="A19567">
        <v>316450</v>
      </c>
      <c r="B19567" t="s">
        <v>2670</v>
      </c>
      <c r="C19567" t="s">
        <v>98</v>
      </c>
      <c r="D19567">
        <v>1997</v>
      </c>
      <c r="H19567">
        <v>11753</v>
      </c>
      <c r="I19567">
        <v>2920</v>
      </c>
      <c r="N19567">
        <f>COUNTIF(Cod_Mun_Norte!B:B,DADOS_SNIS_Minas!A19567)</f>
        <v>0</v>
      </c>
    </row>
    <row r="19568" spans="1:14" x14ac:dyDescent="0.2">
      <c r="A19568">
        <v>316450</v>
      </c>
      <c r="B19568" t="s">
        <v>2670</v>
      </c>
      <c r="C19568" t="s">
        <v>98</v>
      </c>
      <c r="D19568">
        <v>1996</v>
      </c>
      <c r="H19568">
        <v>12050</v>
      </c>
      <c r="I19568">
        <v>2994</v>
      </c>
      <c r="N19568">
        <f>COUNTIF(Cod_Mun_Norte!B:B,DADOS_SNIS_Minas!A19568)</f>
        <v>0</v>
      </c>
    </row>
    <row r="19569" spans="1:14" x14ac:dyDescent="0.2">
      <c r="A19569">
        <v>316450</v>
      </c>
      <c r="B19569" t="s">
        <v>2670</v>
      </c>
      <c r="C19569" t="s">
        <v>98</v>
      </c>
      <c r="D19569">
        <v>1995</v>
      </c>
      <c r="H19569">
        <v>12961</v>
      </c>
      <c r="I19569">
        <v>3220</v>
      </c>
      <c r="N19569">
        <f>COUNTIF(Cod_Mun_Norte!B:B,DADOS_SNIS_Minas!A19569)</f>
        <v>0</v>
      </c>
    </row>
    <row r="19570" spans="1:14" x14ac:dyDescent="0.2">
      <c r="A19570">
        <v>316460</v>
      </c>
      <c r="B19570" t="s">
        <v>2672</v>
      </c>
      <c r="C19570" t="s">
        <v>98</v>
      </c>
      <c r="D19570">
        <v>2020</v>
      </c>
      <c r="E19570" t="s">
        <v>2673</v>
      </c>
      <c r="F19570" t="s">
        <v>357</v>
      </c>
      <c r="G19570" t="s">
        <v>383</v>
      </c>
      <c r="H19570">
        <v>6863</v>
      </c>
      <c r="I19570">
        <v>3839</v>
      </c>
      <c r="J19570">
        <v>3686</v>
      </c>
      <c r="K19570">
        <v>3686</v>
      </c>
      <c r="L19570">
        <v>96</v>
      </c>
      <c r="M19570">
        <v>53.71</v>
      </c>
      <c r="N19570">
        <f>COUNTIF(Cod_Mun_Norte!B:B,DADOS_SNIS_Minas!A19570)</f>
        <v>0</v>
      </c>
    </row>
    <row r="19571" spans="1:14" x14ac:dyDescent="0.2">
      <c r="A19571">
        <v>316460</v>
      </c>
      <c r="B19571" t="s">
        <v>2672</v>
      </c>
      <c r="C19571" t="s">
        <v>98</v>
      </c>
      <c r="D19571">
        <v>2019</v>
      </c>
      <c r="E19571" t="s">
        <v>2673</v>
      </c>
      <c r="F19571" t="s">
        <v>357</v>
      </c>
      <c r="G19571" t="s">
        <v>383</v>
      </c>
      <c r="H19571">
        <v>6775</v>
      </c>
      <c r="I19571">
        <v>3790</v>
      </c>
      <c r="J19571">
        <v>3686</v>
      </c>
      <c r="K19571">
        <v>3686</v>
      </c>
      <c r="L19571">
        <v>97.3</v>
      </c>
      <c r="M19571">
        <v>54.41</v>
      </c>
      <c r="N19571">
        <f>COUNTIF(Cod_Mun_Norte!B:B,DADOS_SNIS_Minas!A19571)</f>
        <v>0</v>
      </c>
    </row>
    <row r="19572" spans="1:14" x14ac:dyDescent="0.2">
      <c r="A19572">
        <v>316460</v>
      </c>
      <c r="B19572" t="s">
        <v>2672</v>
      </c>
      <c r="C19572" t="s">
        <v>98</v>
      </c>
      <c r="D19572">
        <v>2018</v>
      </c>
      <c r="E19572" t="s">
        <v>2674</v>
      </c>
      <c r="F19572" t="s">
        <v>357</v>
      </c>
      <c r="H19572">
        <v>6684</v>
      </c>
      <c r="I19572">
        <v>3739</v>
      </c>
      <c r="J19572">
        <v>3686</v>
      </c>
      <c r="K19572">
        <v>3686</v>
      </c>
      <c r="L19572">
        <v>98.6</v>
      </c>
      <c r="M19572">
        <v>55.15</v>
      </c>
      <c r="N19572">
        <f>COUNTIF(Cod_Mun_Norte!B:B,DADOS_SNIS_Minas!A19572)</f>
        <v>0</v>
      </c>
    </row>
    <row r="19573" spans="1:14" x14ac:dyDescent="0.2">
      <c r="A19573">
        <v>316460</v>
      </c>
      <c r="B19573" t="s">
        <v>2672</v>
      </c>
      <c r="C19573" t="s">
        <v>98</v>
      </c>
      <c r="D19573">
        <v>2017</v>
      </c>
      <c r="E19573" t="s">
        <v>2674</v>
      </c>
      <c r="F19573" t="s">
        <v>357</v>
      </c>
      <c r="H19573">
        <v>6589</v>
      </c>
      <c r="I19573">
        <v>3686</v>
      </c>
      <c r="J19573">
        <v>3686</v>
      </c>
      <c r="K19573">
        <v>3686</v>
      </c>
      <c r="L19573">
        <v>100</v>
      </c>
      <c r="M19573">
        <v>55.94</v>
      </c>
      <c r="N19573">
        <f>COUNTIF(Cod_Mun_Norte!B:B,DADOS_SNIS_Minas!A19573)</f>
        <v>0</v>
      </c>
    </row>
    <row r="19574" spans="1:14" x14ac:dyDescent="0.2">
      <c r="A19574">
        <v>316460</v>
      </c>
      <c r="B19574" t="s">
        <v>2672</v>
      </c>
      <c r="C19574" t="s">
        <v>98</v>
      </c>
      <c r="D19574">
        <v>2016</v>
      </c>
      <c r="E19574" t="s">
        <v>2674</v>
      </c>
      <c r="F19574" t="s">
        <v>359</v>
      </c>
      <c r="H19574">
        <v>6512</v>
      </c>
      <c r="I19574">
        <v>3642</v>
      </c>
      <c r="J19574">
        <v>3642</v>
      </c>
      <c r="K19574">
        <v>3642</v>
      </c>
      <c r="L19574">
        <v>100</v>
      </c>
      <c r="M19574">
        <v>55.93</v>
      </c>
      <c r="N19574">
        <f>COUNTIF(Cod_Mun_Norte!B:B,DADOS_SNIS_Minas!A19574)</f>
        <v>0</v>
      </c>
    </row>
    <row r="19575" spans="1:14" x14ac:dyDescent="0.2">
      <c r="A19575">
        <v>316460</v>
      </c>
      <c r="B19575" t="s">
        <v>2672</v>
      </c>
      <c r="C19575" t="s">
        <v>98</v>
      </c>
      <c r="D19575">
        <v>2015</v>
      </c>
      <c r="E19575" t="s">
        <v>2674</v>
      </c>
      <c r="F19575" t="s">
        <v>359</v>
      </c>
      <c r="H19575">
        <v>6430</v>
      </c>
      <c r="I19575">
        <v>3597</v>
      </c>
      <c r="J19575">
        <v>3597</v>
      </c>
      <c r="K19575">
        <v>3597</v>
      </c>
      <c r="L19575">
        <v>100</v>
      </c>
      <c r="M19575">
        <v>55.94</v>
      </c>
      <c r="N19575">
        <f>COUNTIF(Cod_Mun_Norte!B:B,DADOS_SNIS_Minas!A19575)</f>
        <v>0</v>
      </c>
    </row>
    <row r="19576" spans="1:14" x14ac:dyDescent="0.2">
      <c r="A19576">
        <v>316460</v>
      </c>
      <c r="B19576" t="s">
        <v>2672</v>
      </c>
      <c r="C19576" t="s">
        <v>98</v>
      </c>
      <c r="D19576">
        <v>2014</v>
      </c>
      <c r="E19576" t="s">
        <v>2674</v>
      </c>
      <c r="F19576" t="s">
        <v>359</v>
      </c>
      <c r="H19576">
        <v>6344</v>
      </c>
      <c r="I19576">
        <v>3548</v>
      </c>
      <c r="J19576">
        <v>3548</v>
      </c>
      <c r="K19576">
        <v>3548</v>
      </c>
      <c r="L19576">
        <v>100</v>
      </c>
      <c r="M19576">
        <v>55.93</v>
      </c>
      <c r="N19576">
        <f>COUNTIF(Cod_Mun_Norte!B:B,DADOS_SNIS_Minas!A19576)</f>
        <v>0</v>
      </c>
    </row>
    <row r="19577" spans="1:14" x14ac:dyDescent="0.2">
      <c r="A19577">
        <v>316460</v>
      </c>
      <c r="B19577" t="s">
        <v>2672</v>
      </c>
      <c r="C19577" t="s">
        <v>98</v>
      </c>
      <c r="D19577">
        <v>2013</v>
      </c>
      <c r="E19577" t="s">
        <v>2674</v>
      </c>
      <c r="F19577" t="s">
        <v>359</v>
      </c>
      <c r="H19577">
        <v>6255</v>
      </c>
      <c r="I19577">
        <v>3499</v>
      </c>
      <c r="J19577">
        <v>3499</v>
      </c>
      <c r="K19577">
        <v>3499</v>
      </c>
      <c r="L19577">
        <v>100</v>
      </c>
      <c r="M19577">
        <v>55.94</v>
      </c>
      <c r="N19577">
        <f>COUNTIF(Cod_Mun_Norte!B:B,DADOS_SNIS_Minas!A19577)</f>
        <v>0</v>
      </c>
    </row>
    <row r="19578" spans="1:14" x14ac:dyDescent="0.2">
      <c r="A19578">
        <v>316460</v>
      </c>
      <c r="B19578" t="s">
        <v>2672</v>
      </c>
      <c r="C19578" t="s">
        <v>98</v>
      </c>
      <c r="D19578">
        <v>2012</v>
      </c>
      <c r="E19578" t="s">
        <v>2675</v>
      </c>
      <c r="F19578" t="s">
        <v>364</v>
      </c>
      <c r="H19578">
        <v>5980</v>
      </c>
      <c r="I19578">
        <v>3345</v>
      </c>
      <c r="J19578">
        <v>3345</v>
      </c>
      <c r="K19578">
        <v>3345</v>
      </c>
      <c r="L19578">
        <v>100</v>
      </c>
      <c r="M19578">
        <v>55.94</v>
      </c>
      <c r="N19578">
        <f>COUNTIF(Cod_Mun_Norte!B:B,DADOS_SNIS_Minas!A19578)</f>
        <v>0</v>
      </c>
    </row>
    <row r="19579" spans="1:14" x14ac:dyDescent="0.2">
      <c r="A19579">
        <v>316460</v>
      </c>
      <c r="B19579" t="s">
        <v>2672</v>
      </c>
      <c r="C19579" t="s">
        <v>98</v>
      </c>
      <c r="D19579">
        <v>2011</v>
      </c>
      <c r="E19579" t="s">
        <v>361</v>
      </c>
      <c r="F19579" t="s">
        <v>362</v>
      </c>
      <c r="H19579">
        <v>5894</v>
      </c>
      <c r="I19579">
        <v>3297</v>
      </c>
      <c r="J19579">
        <v>3297</v>
      </c>
      <c r="K19579">
        <v>3297</v>
      </c>
      <c r="L19579">
        <v>100</v>
      </c>
      <c r="M19579">
        <v>55.94</v>
      </c>
      <c r="N19579">
        <f>COUNTIF(Cod_Mun_Norte!B:B,DADOS_SNIS_Minas!A19579)</f>
        <v>0</v>
      </c>
    </row>
    <row r="19580" spans="1:14" x14ac:dyDescent="0.2">
      <c r="A19580">
        <v>316460</v>
      </c>
      <c r="B19580" t="s">
        <v>2672</v>
      </c>
      <c r="C19580" t="s">
        <v>98</v>
      </c>
      <c r="D19580">
        <v>2010</v>
      </c>
      <c r="E19580" t="s">
        <v>361</v>
      </c>
      <c r="F19580" t="s">
        <v>362</v>
      </c>
      <c r="H19580">
        <v>5805</v>
      </c>
      <c r="I19580">
        <v>3247</v>
      </c>
      <c r="J19580">
        <v>3247</v>
      </c>
      <c r="K19580">
        <v>3247</v>
      </c>
      <c r="L19580">
        <v>100</v>
      </c>
      <c r="M19580">
        <v>55.93</v>
      </c>
      <c r="N19580">
        <f>COUNTIF(Cod_Mun_Norte!B:B,DADOS_SNIS_Minas!A19580)</f>
        <v>0</v>
      </c>
    </row>
    <row r="19581" spans="1:14" x14ac:dyDescent="0.2">
      <c r="A19581">
        <v>316460</v>
      </c>
      <c r="B19581" t="s">
        <v>2672</v>
      </c>
      <c r="C19581" t="s">
        <v>98</v>
      </c>
      <c r="D19581">
        <v>2009</v>
      </c>
      <c r="E19581" t="s">
        <v>361</v>
      </c>
      <c r="F19581" t="s">
        <v>362</v>
      </c>
      <c r="H19581">
        <v>5689</v>
      </c>
      <c r="I19581">
        <v>2674</v>
      </c>
      <c r="J19581">
        <v>3109</v>
      </c>
      <c r="K19581">
        <v>3109</v>
      </c>
      <c r="L19581">
        <v>100</v>
      </c>
      <c r="M19581">
        <v>54.65</v>
      </c>
      <c r="N19581">
        <f>COUNTIF(Cod_Mun_Norte!B:B,DADOS_SNIS_Minas!A19581)</f>
        <v>0</v>
      </c>
    </row>
    <row r="19582" spans="1:14" x14ac:dyDescent="0.2">
      <c r="A19582">
        <v>316460</v>
      </c>
      <c r="B19582" t="s">
        <v>2672</v>
      </c>
      <c r="C19582" t="s">
        <v>98</v>
      </c>
      <c r="D19582">
        <v>2008</v>
      </c>
      <c r="E19582" t="s">
        <v>361</v>
      </c>
      <c r="F19582" t="s">
        <v>362</v>
      </c>
      <c r="H19582">
        <v>5597</v>
      </c>
      <c r="I19582">
        <v>2631</v>
      </c>
      <c r="J19582">
        <v>2844</v>
      </c>
      <c r="K19582">
        <v>2844</v>
      </c>
      <c r="L19582">
        <v>100</v>
      </c>
      <c r="M19582">
        <v>50.81</v>
      </c>
      <c r="N19582">
        <f>COUNTIF(Cod_Mun_Norte!B:B,DADOS_SNIS_Minas!A19582)</f>
        <v>0</v>
      </c>
    </row>
    <row r="19583" spans="1:14" x14ac:dyDescent="0.2">
      <c r="A19583">
        <v>316460</v>
      </c>
      <c r="B19583" t="s">
        <v>2672</v>
      </c>
      <c r="C19583" t="s">
        <v>98</v>
      </c>
      <c r="D19583">
        <v>2007</v>
      </c>
      <c r="E19583" t="s">
        <v>361</v>
      </c>
      <c r="F19583" t="s">
        <v>362</v>
      </c>
      <c r="H19583">
        <v>5336</v>
      </c>
      <c r="I19583">
        <v>2508</v>
      </c>
      <c r="J19583">
        <v>2652</v>
      </c>
      <c r="K19583">
        <v>2652</v>
      </c>
      <c r="L19583">
        <v>100</v>
      </c>
      <c r="M19583">
        <v>49.7</v>
      </c>
      <c r="N19583">
        <f>COUNTIF(Cod_Mun_Norte!B:B,DADOS_SNIS_Minas!A19583)</f>
        <v>0</v>
      </c>
    </row>
    <row r="19584" spans="1:14" x14ac:dyDescent="0.2">
      <c r="A19584">
        <v>316460</v>
      </c>
      <c r="B19584" t="s">
        <v>2672</v>
      </c>
      <c r="C19584" t="s">
        <v>98</v>
      </c>
      <c r="D19584">
        <v>2006</v>
      </c>
      <c r="E19584" t="s">
        <v>361</v>
      </c>
      <c r="F19584" t="s">
        <v>362</v>
      </c>
      <c r="H19584">
        <v>4346</v>
      </c>
      <c r="I19584">
        <v>1518</v>
      </c>
      <c r="J19584">
        <v>2498</v>
      </c>
      <c r="K19584">
        <v>2498</v>
      </c>
      <c r="L19584">
        <v>100</v>
      </c>
      <c r="M19584">
        <v>57.48</v>
      </c>
      <c r="N19584">
        <f>COUNTIF(Cod_Mun_Norte!B:B,DADOS_SNIS_Minas!A19584)</f>
        <v>0</v>
      </c>
    </row>
    <row r="19585" spans="1:14" x14ac:dyDescent="0.2">
      <c r="A19585">
        <v>316460</v>
      </c>
      <c r="B19585" t="s">
        <v>2672</v>
      </c>
      <c r="C19585" t="s">
        <v>98</v>
      </c>
      <c r="D19585">
        <v>2005</v>
      </c>
      <c r="E19585" t="s">
        <v>361</v>
      </c>
      <c r="F19585" t="s">
        <v>362</v>
      </c>
      <c r="H19585">
        <v>4392</v>
      </c>
      <c r="I19585">
        <v>1535</v>
      </c>
      <c r="N19585">
        <f>COUNTIF(Cod_Mun_Norte!B:B,DADOS_SNIS_Minas!A19585)</f>
        <v>0</v>
      </c>
    </row>
    <row r="19586" spans="1:14" x14ac:dyDescent="0.2">
      <c r="A19586">
        <v>316460</v>
      </c>
      <c r="B19586" t="s">
        <v>2672</v>
      </c>
      <c r="C19586" t="s">
        <v>98</v>
      </c>
      <c r="D19586">
        <v>2004</v>
      </c>
      <c r="E19586" t="s">
        <v>361</v>
      </c>
      <c r="F19586" t="s">
        <v>362</v>
      </c>
      <c r="H19586">
        <v>4438</v>
      </c>
      <c r="I19586">
        <v>1551</v>
      </c>
      <c r="N19586">
        <f>COUNTIF(Cod_Mun_Norte!B:B,DADOS_SNIS_Minas!A19586)</f>
        <v>0</v>
      </c>
    </row>
    <row r="19587" spans="1:14" x14ac:dyDescent="0.2">
      <c r="A19587">
        <v>316460</v>
      </c>
      <c r="B19587" t="s">
        <v>2672</v>
      </c>
      <c r="C19587" t="s">
        <v>98</v>
      </c>
      <c r="D19587">
        <v>2003</v>
      </c>
      <c r="E19587" t="s">
        <v>361</v>
      </c>
      <c r="F19587" t="s">
        <v>362</v>
      </c>
      <c r="H19587">
        <v>4522</v>
      </c>
      <c r="I19587">
        <v>1580</v>
      </c>
      <c r="N19587">
        <f>COUNTIF(Cod_Mun_Norte!B:B,DADOS_SNIS_Minas!A19587)</f>
        <v>0</v>
      </c>
    </row>
    <row r="19588" spans="1:14" x14ac:dyDescent="0.2">
      <c r="A19588">
        <v>316460</v>
      </c>
      <c r="B19588" t="s">
        <v>2672</v>
      </c>
      <c r="C19588" t="s">
        <v>98</v>
      </c>
      <c r="D19588">
        <v>2002</v>
      </c>
      <c r="E19588" t="s">
        <v>361</v>
      </c>
      <c r="F19588" t="s">
        <v>362</v>
      </c>
      <c r="H19588">
        <v>4562</v>
      </c>
      <c r="I19588">
        <v>1594</v>
      </c>
      <c r="N19588">
        <f>COUNTIF(Cod_Mun_Norte!B:B,DADOS_SNIS_Minas!A19588)</f>
        <v>0</v>
      </c>
    </row>
    <row r="19589" spans="1:14" x14ac:dyDescent="0.2">
      <c r="A19589">
        <v>316460</v>
      </c>
      <c r="B19589" t="s">
        <v>2672</v>
      </c>
      <c r="C19589" t="s">
        <v>98</v>
      </c>
      <c r="D19589">
        <v>2001</v>
      </c>
      <c r="E19589" t="s">
        <v>361</v>
      </c>
      <c r="F19589" t="s">
        <v>362</v>
      </c>
      <c r="H19589">
        <v>4581</v>
      </c>
      <c r="I19589">
        <v>1601</v>
      </c>
      <c r="N19589">
        <f>COUNTIF(Cod_Mun_Norte!B:B,DADOS_SNIS_Minas!A19589)</f>
        <v>0</v>
      </c>
    </row>
    <row r="19590" spans="1:14" x14ac:dyDescent="0.2">
      <c r="A19590">
        <v>316460</v>
      </c>
      <c r="B19590" t="s">
        <v>2672</v>
      </c>
      <c r="C19590" t="s">
        <v>98</v>
      </c>
      <c r="D19590">
        <v>2000</v>
      </c>
      <c r="E19590" t="s">
        <v>361</v>
      </c>
      <c r="F19590" t="s">
        <v>362</v>
      </c>
      <c r="H19590">
        <v>4648</v>
      </c>
      <c r="I19590">
        <v>1624</v>
      </c>
      <c r="N19590">
        <f>COUNTIF(Cod_Mun_Norte!B:B,DADOS_SNIS_Minas!A19590)</f>
        <v>0</v>
      </c>
    </row>
    <row r="19591" spans="1:14" x14ac:dyDescent="0.2">
      <c r="A19591">
        <v>316460</v>
      </c>
      <c r="B19591" t="s">
        <v>2672</v>
      </c>
      <c r="C19591" t="s">
        <v>98</v>
      </c>
      <c r="D19591">
        <v>1999</v>
      </c>
      <c r="E19591" t="s">
        <v>361</v>
      </c>
      <c r="F19591" t="s">
        <v>362</v>
      </c>
      <c r="H19591">
        <v>4449</v>
      </c>
      <c r="I19591">
        <v>1213</v>
      </c>
      <c r="N19591">
        <f>COUNTIF(Cod_Mun_Norte!B:B,DADOS_SNIS_Minas!A19591)</f>
        <v>0</v>
      </c>
    </row>
    <row r="19592" spans="1:14" x14ac:dyDescent="0.2">
      <c r="A19592">
        <v>316460</v>
      </c>
      <c r="B19592" t="s">
        <v>2672</v>
      </c>
      <c r="C19592" t="s">
        <v>98</v>
      </c>
      <c r="D19592">
        <v>1998</v>
      </c>
      <c r="E19592" t="s">
        <v>361</v>
      </c>
      <c r="F19592" t="s">
        <v>362</v>
      </c>
      <c r="H19592">
        <v>4539</v>
      </c>
      <c r="I19592">
        <v>1238</v>
      </c>
      <c r="N19592">
        <f>COUNTIF(Cod_Mun_Norte!B:B,DADOS_SNIS_Minas!A19592)</f>
        <v>0</v>
      </c>
    </row>
    <row r="19593" spans="1:14" x14ac:dyDescent="0.2">
      <c r="A19593">
        <v>316460</v>
      </c>
      <c r="B19593" t="s">
        <v>2672</v>
      </c>
      <c r="C19593" t="s">
        <v>98</v>
      </c>
      <c r="D19593">
        <v>1997</v>
      </c>
      <c r="H19593">
        <v>4629</v>
      </c>
      <c r="I19593">
        <v>1262</v>
      </c>
      <c r="N19593">
        <f>COUNTIF(Cod_Mun_Norte!B:B,DADOS_SNIS_Minas!A19593)</f>
        <v>0</v>
      </c>
    </row>
    <row r="19594" spans="1:14" x14ac:dyDescent="0.2">
      <c r="A19594">
        <v>316460</v>
      </c>
      <c r="B19594" t="s">
        <v>2672</v>
      </c>
      <c r="C19594" t="s">
        <v>98</v>
      </c>
      <c r="D19594">
        <v>1996</v>
      </c>
      <c r="H19594">
        <v>4735</v>
      </c>
      <c r="I19594">
        <v>1291</v>
      </c>
      <c r="N19594">
        <f>COUNTIF(Cod_Mun_Norte!B:B,DADOS_SNIS_Minas!A19594)</f>
        <v>0</v>
      </c>
    </row>
    <row r="19595" spans="1:14" x14ac:dyDescent="0.2">
      <c r="A19595">
        <v>316460</v>
      </c>
      <c r="B19595" t="s">
        <v>2672</v>
      </c>
      <c r="C19595" t="s">
        <v>98</v>
      </c>
      <c r="D19595">
        <v>1995</v>
      </c>
      <c r="H19595">
        <v>5113</v>
      </c>
      <c r="I19595">
        <v>1394</v>
      </c>
      <c r="N19595">
        <f>COUNTIF(Cod_Mun_Norte!B:B,DADOS_SNIS_Minas!A19595)</f>
        <v>0</v>
      </c>
    </row>
    <row r="19596" spans="1:14" x14ac:dyDescent="0.2">
      <c r="A19596">
        <v>316470</v>
      </c>
      <c r="B19596" t="s">
        <v>2676</v>
      </c>
      <c r="C19596" t="s">
        <v>98</v>
      </c>
      <c r="D19596">
        <v>2020</v>
      </c>
      <c r="E19596" t="s">
        <v>2677</v>
      </c>
      <c r="F19596" t="s">
        <v>367</v>
      </c>
      <c r="G19596" t="s">
        <v>368</v>
      </c>
      <c r="H19596">
        <v>71445</v>
      </c>
      <c r="I19596">
        <v>65918</v>
      </c>
      <c r="J19596">
        <v>62904</v>
      </c>
      <c r="K19596">
        <v>62904</v>
      </c>
      <c r="L19596">
        <v>95.4</v>
      </c>
      <c r="M19596">
        <v>88.05</v>
      </c>
      <c r="N19596">
        <f>COUNTIF(Cod_Mun_Norte!B:B,DADOS_SNIS_Minas!A19596)</f>
        <v>0</v>
      </c>
    </row>
    <row r="19597" spans="1:14" x14ac:dyDescent="0.2">
      <c r="A19597">
        <v>316470</v>
      </c>
      <c r="B19597" t="s">
        <v>2676</v>
      </c>
      <c r="C19597" t="s">
        <v>98</v>
      </c>
      <c r="D19597">
        <v>2019</v>
      </c>
      <c r="E19597" t="s">
        <v>2677</v>
      </c>
      <c r="F19597" t="s">
        <v>367</v>
      </c>
      <c r="G19597" t="s">
        <v>368</v>
      </c>
      <c r="H19597">
        <v>70956</v>
      </c>
      <c r="I19597">
        <v>65467</v>
      </c>
      <c r="J19597">
        <v>61676</v>
      </c>
      <c r="K19597">
        <v>61676</v>
      </c>
      <c r="L19597">
        <v>94.2</v>
      </c>
      <c r="M19597">
        <v>86.92</v>
      </c>
      <c r="N19597">
        <f>COUNTIF(Cod_Mun_Norte!B:B,DADOS_SNIS_Minas!A19597)</f>
        <v>0</v>
      </c>
    </row>
    <row r="19598" spans="1:14" x14ac:dyDescent="0.2">
      <c r="A19598">
        <v>316470</v>
      </c>
      <c r="B19598" t="s">
        <v>2676</v>
      </c>
      <c r="C19598" t="s">
        <v>98</v>
      </c>
      <c r="D19598">
        <v>2018</v>
      </c>
      <c r="E19598" t="s">
        <v>2677</v>
      </c>
      <c r="F19598" t="s">
        <v>367</v>
      </c>
      <c r="H19598">
        <v>70450</v>
      </c>
      <c r="I19598">
        <v>65000</v>
      </c>
      <c r="J19598">
        <v>61698</v>
      </c>
      <c r="K19598">
        <v>61698</v>
      </c>
      <c r="L19598">
        <v>94.9</v>
      </c>
      <c r="M19598">
        <v>87.58</v>
      </c>
      <c r="N19598">
        <f>COUNTIF(Cod_Mun_Norte!B:B,DADOS_SNIS_Minas!A19598)</f>
        <v>0</v>
      </c>
    </row>
    <row r="19599" spans="1:14" x14ac:dyDescent="0.2">
      <c r="A19599">
        <v>316470</v>
      </c>
      <c r="B19599" t="s">
        <v>2676</v>
      </c>
      <c r="C19599" t="s">
        <v>98</v>
      </c>
      <c r="D19599">
        <v>2017</v>
      </c>
      <c r="E19599" t="s">
        <v>2677</v>
      </c>
      <c r="F19599" t="s">
        <v>367</v>
      </c>
      <c r="H19599">
        <v>70533</v>
      </c>
      <c r="I19599">
        <v>65076</v>
      </c>
      <c r="J19599">
        <v>61226</v>
      </c>
      <c r="K19599">
        <v>61226</v>
      </c>
      <c r="L19599">
        <v>94.1</v>
      </c>
      <c r="M19599">
        <v>86.8</v>
      </c>
      <c r="N19599">
        <f>COUNTIF(Cod_Mun_Norte!B:B,DADOS_SNIS_Minas!A19599)</f>
        <v>0</v>
      </c>
    </row>
    <row r="19600" spans="1:14" x14ac:dyDescent="0.2">
      <c r="A19600">
        <v>316470</v>
      </c>
      <c r="B19600" t="s">
        <v>2676</v>
      </c>
      <c r="C19600" t="s">
        <v>98</v>
      </c>
      <c r="D19600">
        <v>2016</v>
      </c>
      <c r="E19600" t="s">
        <v>2677</v>
      </c>
      <c r="F19600" t="s">
        <v>367</v>
      </c>
      <c r="H19600">
        <v>70066</v>
      </c>
      <c r="I19600">
        <v>64646</v>
      </c>
      <c r="J19600">
        <v>61055</v>
      </c>
      <c r="K19600">
        <v>61055</v>
      </c>
      <c r="L19600">
        <v>94.5</v>
      </c>
      <c r="M19600">
        <v>87.14</v>
      </c>
      <c r="N19600">
        <f>COUNTIF(Cod_Mun_Norte!B:B,DADOS_SNIS_Minas!A19600)</f>
        <v>0</v>
      </c>
    </row>
    <row r="19601" spans="1:14" x14ac:dyDescent="0.2">
      <c r="A19601">
        <v>316470</v>
      </c>
      <c r="B19601" t="s">
        <v>2676</v>
      </c>
      <c r="C19601" t="s">
        <v>98</v>
      </c>
      <c r="D19601">
        <v>2015</v>
      </c>
      <c r="E19601" t="s">
        <v>2677</v>
      </c>
      <c r="F19601" t="s">
        <v>367</v>
      </c>
      <c r="H19601">
        <v>69574</v>
      </c>
      <c r="I19601">
        <v>64192</v>
      </c>
      <c r="J19601">
        <v>60648</v>
      </c>
      <c r="K19601">
        <v>60648</v>
      </c>
      <c r="L19601">
        <v>94.5</v>
      </c>
      <c r="M19601">
        <v>87.17</v>
      </c>
      <c r="N19601">
        <f>COUNTIF(Cod_Mun_Norte!B:B,DADOS_SNIS_Minas!A19601)</f>
        <v>0</v>
      </c>
    </row>
    <row r="19602" spans="1:14" x14ac:dyDescent="0.2">
      <c r="A19602">
        <v>316470</v>
      </c>
      <c r="B19602" t="s">
        <v>2676</v>
      </c>
      <c r="C19602" t="s">
        <v>98</v>
      </c>
      <c r="D19602">
        <v>2014</v>
      </c>
      <c r="E19602" t="s">
        <v>2677</v>
      </c>
      <c r="F19602" t="s">
        <v>367</v>
      </c>
      <c r="H19602">
        <v>69057</v>
      </c>
      <c r="I19602">
        <v>63715</v>
      </c>
      <c r="J19602">
        <v>63715</v>
      </c>
      <c r="K19602">
        <v>63715</v>
      </c>
      <c r="L19602">
        <v>100</v>
      </c>
      <c r="M19602">
        <v>92.26</v>
      </c>
      <c r="N19602">
        <f>COUNTIF(Cod_Mun_Norte!B:B,DADOS_SNIS_Minas!A19602)</f>
        <v>0</v>
      </c>
    </row>
    <row r="19603" spans="1:14" x14ac:dyDescent="0.2">
      <c r="A19603">
        <v>316470</v>
      </c>
      <c r="B19603" t="s">
        <v>2676</v>
      </c>
      <c r="C19603" t="s">
        <v>98</v>
      </c>
      <c r="D19603">
        <v>2013</v>
      </c>
      <c r="E19603" t="s">
        <v>2677</v>
      </c>
      <c r="F19603" t="s">
        <v>367</v>
      </c>
      <c r="H19603">
        <v>68518</v>
      </c>
      <c r="I19603">
        <v>63217</v>
      </c>
      <c r="J19603">
        <v>63217</v>
      </c>
      <c r="K19603">
        <v>63217</v>
      </c>
      <c r="L19603">
        <v>100</v>
      </c>
      <c r="M19603">
        <v>92.26</v>
      </c>
      <c r="N19603">
        <f>COUNTIF(Cod_Mun_Norte!B:B,DADOS_SNIS_Minas!A19603)</f>
        <v>0</v>
      </c>
    </row>
    <row r="19604" spans="1:14" x14ac:dyDescent="0.2">
      <c r="A19604">
        <v>316470</v>
      </c>
      <c r="B19604" t="s">
        <v>2676</v>
      </c>
      <c r="C19604" t="s">
        <v>98</v>
      </c>
      <c r="D19604">
        <v>2012</v>
      </c>
      <c r="E19604" t="s">
        <v>2677</v>
      </c>
      <c r="F19604" t="s">
        <v>367</v>
      </c>
      <c r="H19604">
        <v>65984</v>
      </c>
      <c r="I19604">
        <v>60879</v>
      </c>
      <c r="J19604">
        <v>60879</v>
      </c>
      <c r="K19604">
        <v>60879</v>
      </c>
      <c r="L19604">
        <v>100</v>
      </c>
      <c r="M19604">
        <v>92.26</v>
      </c>
      <c r="N19604">
        <f>COUNTIF(Cod_Mun_Norte!B:B,DADOS_SNIS_Minas!A19604)</f>
        <v>0</v>
      </c>
    </row>
    <row r="19605" spans="1:14" x14ac:dyDescent="0.2">
      <c r="A19605">
        <v>316470</v>
      </c>
      <c r="B19605" t="s">
        <v>2676</v>
      </c>
      <c r="C19605" t="s">
        <v>98</v>
      </c>
      <c r="D19605">
        <v>2011</v>
      </c>
      <c r="E19605" t="s">
        <v>2678</v>
      </c>
      <c r="F19605" t="s">
        <v>577</v>
      </c>
      <c r="H19605">
        <v>65491</v>
      </c>
      <c r="I19605">
        <v>60424</v>
      </c>
      <c r="J19605">
        <v>60424</v>
      </c>
      <c r="K19605">
        <v>60424</v>
      </c>
      <c r="L19605">
        <v>100</v>
      </c>
      <c r="M19605">
        <v>92.26</v>
      </c>
      <c r="N19605">
        <f>COUNTIF(Cod_Mun_Norte!B:B,DADOS_SNIS_Minas!A19605)</f>
        <v>0</v>
      </c>
    </row>
    <row r="19606" spans="1:14" x14ac:dyDescent="0.2">
      <c r="A19606">
        <v>316470</v>
      </c>
      <c r="B19606" t="s">
        <v>2676</v>
      </c>
      <c r="C19606" t="s">
        <v>98</v>
      </c>
      <c r="D19606">
        <v>2010</v>
      </c>
      <c r="E19606" t="s">
        <v>2678</v>
      </c>
      <c r="F19606" t="s">
        <v>359</v>
      </c>
      <c r="H19606">
        <v>64980</v>
      </c>
      <c r="I19606">
        <v>59953</v>
      </c>
      <c r="J19606">
        <v>59953</v>
      </c>
      <c r="K19606">
        <v>59953</v>
      </c>
      <c r="L19606">
        <v>100</v>
      </c>
      <c r="M19606">
        <v>92.26</v>
      </c>
      <c r="N19606">
        <f>COUNTIF(Cod_Mun_Norte!B:B,DADOS_SNIS_Minas!A19606)</f>
        <v>0</v>
      </c>
    </row>
    <row r="19607" spans="1:14" x14ac:dyDescent="0.2">
      <c r="A19607">
        <v>316470</v>
      </c>
      <c r="B19607" t="s">
        <v>2676</v>
      </c>
      <c r="C19607" t="s">
        <v>98</v>
      </c>
      <c r="D19607">
        <v>2009</v>
      </c>
      <c r="E19607" t="s">
        <v>2678</v>
      </c>
      <c r="F19607" t="s">
        <v>359</v>
      </c>
      <c r="H19607">
        <v>64800</v>
      </c>
      <c r="I19607">
        <v>59373</v>
      </c>
      <c r="J19607">
        <v>69516</v>
      </c>
      <c r="K19607">
        <v>69516</v>
      </c>
      <c r="L19607">
        <v>100</v>
      </c>
      <c r="M19607">
        <v>100</v>
      </c>
      <c r="N19607">
        <f>COUNTIF(Cod_Mun_Norte!B:B,DADOS_SNIS_Minas!A19607)</f>
        <v>0</v>
      </c>
    </row>
    <row r="19608" spans="1:14" x14ac:dyDescent="0.2">
      <c r="A19608">
        <v>316470</v>
      </c>
      <c r="B19608" t="s">
        <v>2676</v>
      </c>
      <c r="C19608" t="s">
        <v>98</v>
      </c>
      <c r="D19608">
        <v>2008</v>
      </c>
      <c r="E19608" t="s">
        <v>361</v>
      </c>
      <c r="F19608" t="s">
        <v>362</v>
      </c>
      <c r="H19608">
        <v>64250</v>
      </c>
      <c r="I19608">
        <v>58869</v>
      </c>
      <c r="J19608">
        <v>68199</v>
      </c>
      <c r="K19608">
        <v>68199</v>
      </c>
      <c r="L19608">
        <v>100</v>
      </c>
      <c r="M19608">
        <v>100</v>
      </c>
      <c r="N19608">
        <f>COUNTIF(Cod_Mun_Norte!B:B,DADOS_SNIS_Minas!A19608)</f>
        <v>0</v>
      </c>
    </row>
    <row r="19609" spans="1:14" x14ac:dyDescent="0.2">
      <c r="A19609">
        <v>316470</v>
      </c>
      <c r="B19609" t="s">
        <v>2676</v>
      </c>
      <c r="C19609" t="s">
        <v>98</v>
      </c>
      <c r="D19609">
        <v>2007</v>
      </c>
      <c r="E19609" t="s">
        <v>361</v>
      </c>
      <c r="F19609" t="s">
        <v>362</v>
      </c>
      <c r="H19609">
        <v>61838</v>
      </c>
      <c r="I19609">
        <v>56659</v>
      </c>
      <c r="J19609">
        <v>66230</v>
      </c>
      <c r="K19609">
        <v>66230</v>
      </c>
      <c r="L19609">
        <v>100</v>
      </c>
      <c r="M19609">
        <v>100</v>
      </c>
      <c r="N19609">
        <f>COUNTIF(Cod_Mun_Norte!B:B,DADOS_SNIS_Minas!A19609)</f>
        <v>0</v>
      </c>
    </row>
    <row r="19610" spans="1:14" x14ac:dyDescent="0.2">
      <c r="A19610">
        <v>316470</v>
      </c>
      <c r="B19610" t="s">
        <v>2676</v>
      </c>
      <c r="C19610" t="s">
        <v>98</v>
      </c>
      <c r="D19610">
        <v>2006</v>
      </c>
      <c r="E19610" t="s">
        <v>361</v>
      </c>
      <c r="F19610" t="s">
        <v>362</v>
      </c>
      <c r="H19610">
        <v>65195</v>
      </c>
      <c r="I19610">
        <v>58073</v>
      </c>
      <c r="J19610">
        <v>64694</v>
      </c>
      <c r="K19610">
        <v>64694</v>
      </c>
      <c r="L19610">
        <v>100</v>
      </c>
      <c r="M19610">
        <v>99.23</v>
      </c>
      <c r="N19610">
        <f>COUNTIF(Cod_Mun_Norte!B:B,DADOS_SNIS_Minas!A19610)</f>
        <v>0</v>
      </c>
    </row>
    <row r="19611" spans="1:14" x14ac:dyDescent="0.2">
      <c r="A19611">
        <v>316470</v>
      </c>
      <c r="B19611" t="s">
        <v>2676</v>
      </c>
      <c r="C19611" t="s">
        <v>98</v>
      </c>
      <c r="D19611">
        <v>2005</v>
      </c>
      <c r="E19611" t="s">
        <v>361</v>
      </c>
      <c r="F19611" t="s">
        <v>362</v>
      </c>
      <c r="H19611">
        <v>64150</v>
      </c>
      <c r="I19611">
        <v>57142</v>
      </c>
      <c r="J19611">
        <v>61397</v>
      </c>
      <c r="K19611">
        <v>61397</v>
      </c>
      <c r="L19611">
        <v>100</v>
      </c>
      <c r="M19611">
        <v>95.71</v>
      </c>
      <c r="N19611">
        <f>COUNTIF(Cod_Mun_Norte!B:B,DADOS_SNIS_Minas!A19611)</f>
        <v>0</v>
      </c>
    </row>
    <row r="19612" spans="1:14" x14ac:dyDescent="0.2">
      <c r="A19612">
        <v>316470</v>
      </c>
      <c r="B19612" t="s">
        <v>2676</v>
      </c>
      <c r="C19612" t="s">
        <v>98</v>
      </c>
      <c r="D19612">
        <v>2004</v>
      </c>
      <c r="E19612" t="s">
        <v>361</v>
      </c>
      <c r="F19612" t="s">
        <v>362</v>
      </c>
      <c r="H19612">
        <v>63097</v>
      </c>
      <c r="I19612">
        <v>56204</v>
      </c>
      <c r="J19612">
        <v>60387</v>
      </c>
      <c r="K19612">
        <v>60387</v>
      </c>
      <c r="L19612">
        <v>100</v>
      </c>
      <c r="M19612">
        <v>95.71</v>
      </c>
      <c r="N19612">
        <f>COUNTIF(Cod_Mun_Norte!B:B,DADOS_SNIS_Minas!A19612)</f>
        <v>0</v>
      </c>
    </row>
    <row r="19613" spans="1:14" x14ac:dyDescent="0.2">
      <c r="A19613">
        <v>316470</v>
      </c>
      <c r="B19613" t="s">
        <v>2676</v>
      </c>
      <c r="C19613" t="s">
        <v>98</v>
      </c>
      <c r="D19613">
        <v>2003</v>
      </c>
      <c r="E19613" t="s">
        <v>361</v>
      </c>
      <c r="F19613" t="s">
        <v>362</v>
      </c>
      <c r="H19613">
        <v>61194</v>
      </c>
      <c r="I19613">
        <v>54509</v>
      </c>
      <c r="J19613">
        <v>59459</v>
      </c>
      <c r="K19613">
        <v>59459</v>
      </c>
      <c r="L19613">
        <v>100</v>
      </c>
      <c r="M19613">
        <v>97.16</v>
      </c>
      <c r="N19613">
        <f>COUNTIF(Cod_Mun_Norte!B:B,DADOS_SNIS_Minas!A19613)</f>
        <v>0</v>
      </c>
    </row>
    <row r="19614" spans="1:14" x14ac:dyDescent="0.2">
      <c r="A19614">
        <v>316470</v>
      </c>
      <c r="B19614" t="s">
        <v>2676</v>
      </c>
      <c r="C19614" t="s">
        <v>98</v>
      </c>
      <c r="D19614">
        <v>2002</v>
      </c>
      <c r="E19614" t="s">
        <v>361</v>
      </c>
      <c r="F19614" t="s">
        <v>362</v>
      </c>
      <c r="H19614">
        <v>60288</v>
      </c>
      <c r="I19614">
        <v>53702</v>
      </c>
      <c r="J19614">
        <v>58895</v>
      </c>
      <c r="K19614">
        <v>58895</v>
      </c>
      <c r="L19614">
        <v>100</v>
      </c>
      <c r="M19614">
        <v>97.69</v>
      </c>
      <c r="N19614">
        <f>COUNTIF(Cod_Mun_Norte!B:B,DADOS_SNIS_Minas!A19614)</f>
        <v>0</v>
      </c>
    </row>
    <row r="19615" spans="1:14" x14ac:dyDescent="0.2">
      <c r="A19615">
        <v>316470</v>
      </c>
      <c r="B19615" t="s">
        <v>2676</v>
      </c>
      <c r="C19615" t="s">
        <v>98</v>
      </c>
      <c r="D19615">
        <v>2001</v>
      </c>
      <c r="E19615" t="s">
        <v>361</v>
      </c>
      <c r="F19615" t="s">
        <v>362</v>
      </c>
      <c r="H19615">
        <v>59433</v>
      </c>
      <c r="I19615">
        <v>52940</v>
      </c>
      <c r="J19615">
        <v>57780</v>
      </c>
      <c r="K19615">
        <v>57780</v>
      </c>
      <c r="L19615">
        <v>100</v>
      </c>
      <c r="M19615">
        <v>97.22</v>
      </c>
      <c r="N19615">
        <f>COUNTIF(Cod_Mun_Norte!B:B,DADOS_SNIS_Minas!A19615)</f>
        <v>0</v>
      </c>
    </row>
    <row r="19616" spans="1:14" x14ac:dyDescent="0.2">
      <c r="A19616">
        <v>316470</v>
      </c>
      <c r="B19616" t="s">
        <v>2676</v>
      </c>
      <c r="C19616" t="s">
        <v>98</v>
      </c>
      <c r="D19616">
        <v>2000</v>
      </c>
      <c r="E19616" t="s">
        <v>361</v>
      </c>
      <c r="F19616" t="s">
        <v>362</v>
      </c>
      <c r="H19616">
        <v>58335</v>
      </c>
      <c r="I19616">
        <v>51962</v>
      </c>
      <c r="J19616">
        <v>58225</v>
      </c>
      <c r="L19616">
        <v>100</v>
      </c>
      <c r="N19616">
        <f>COUNTIF(Cod_Mun_Norte!B:B,DADOS_SNIS_Minas!A19616)</f>
        <v>0</v>
      </c>
    </row>
    <row r="19617" spans="1:14" x14ac:dyDescent="0.2">
      <c r="A19617">
        <v>316470</v>
      </c>
      <c r="B19617" t="s">
        <v>2676</v>
      </c>
      <c r="C19617" t="s">
        <v>98</v>
      </c>
      <c r="D19617">
        <v>1999</v>
      </c>
      <c r="E19617" t="s">
        <v>361</v>
      </c>
      <c r="F19617" t="s">
        <v>362</v>
      </c>
      <c r="H19617">
        <v>57591</v>
      </c>
      <c r="I19617">
        <v>50743</v>
      </c>
      <c r="N19617">
        <f>COUNTIF(Cod_Mun_Norte!B:B,DADOS_SNIS_Minas!A19617)</f>
        <v>0</v>
      </c>
    </row>
    <row r="19618" spans="1:14" x14ac:dyDescent="0.2">
      <c r="A19618">
        <v>316470</v>
      </c>
      <c r="B19618" t="s">
        <v>2676</v>
      </c>
      <c r="C19618" t="s">
        <v>98</v>
      </c>
      <c r="D19618">
        <v>1998</v>
      </c>
      <c r="E19618" t="s">
        <v>361</v>
      </c>
      <c r="F19618" t="s">
        <v>362</v>
      </c>
      <c r="H19618">
        <v>56351</v>
      </c>
      <c r="I19618">
        <v>49651</v>
      </c>
      <c r="N19618">
        <f>COUNTIF(Cod_Mun_Norte!B:B,DADOS_SNIS_Minas!A19618)</f>
        <v>0</v>
      </c>
    </row>
    <row r="19619" spans="1:14" x14ac:dyDescent="0.2">
      <c r="A19619">
        <v>316470</v>
      </c>
      <c r="B19619" t="s">
        <v>2676</v>
      </c>
      <c r="C19619" t="s">
        <v>98</v>
      </c>
      <c r="D19619">
        <v>1997</v>
      </c>
      <c r="H19619">
        <v>55109</v>
      </c>
      <c r="I19619">
        <v>48556</v>
      </c>
      <c r="N19619">
        <f>COUNTIF(Cod_Mun_Norte!B:B,DADOS_SNIS_Minas!A19619)</f>
        <v>0</v>
      </c>
    </row>
    <row r="19620" spans="1:14" x14ac:dyDescent="0.2">
      <c r="A19620">
        <v>316470</v>
      </c>
      <c r="B19620" t="s">
        <v>2676</v>
      </c>
      <c r="C19620" t="s">
        <v>98</v>
      </c>
      <c r="D19620">
        <v>1996</v>
      </c>
      <c r="H19620">
        <v>53640</v>
      </c>
      <c r="I19620">
        <v>47262</v>
      </c>
      <c r="N19620">
        <f>COUNTIF(Cod_Mun_Norte!B:B,DADOS_SNIS_Minas!A19620)</f>
        <v>0</v>
      </c>
    </row>
    <row r="19621" spans="1:14" x14ac:dyDescent="0.2">
      <c r="A19621">
        <v>316470</v>
      </c>
      <c r="B19621" t="s">
        <v>2676</v>
      </c>
      <c r="C19621" t="s">
        <v>98</v>
      </c>
      <c r="D19621">
        <v>1995</v>
      </c>
      <c r="H19621">
        <v>52759</v>
      </c>
      <c r="I19621">
        <v>46486</v>
      </c>
      <c r="N19621">
        <f>COUNTIF(Cod_Mun_Norte!B:B,DADOS_SNIS_Minas!A19621)</f>
        <v>0</v>
      </c>
    </row>
    <row r="19622" spans="1:14" x14ac:dyDescent="0.2">
      <c r="A19622">
        <v>316480</v>
      </c>
      <c r="B19622" t="s">
        <v>314</v>
      </c>
      <c r="C19622" t="s">
        <v>98</v>
      </c>
      <c r="D19622">
        <v>2020</v>
      </c>
      <c r="E19622" t="s">
        <v>2679</v>
      </c>
      <c r="F19622" t="s">
        <v>364</v>
      </c>
      <c r="G19622" t="s">
        <v>378</v>
      </c>
      <c r="H19622">
        <v>1492</v>
      </c>
      <c r="I19622">
        <v>810</v>
      </c>
      <c r="J19622">
        <v>810</v>
      </c>
      <c r="K19622">
        <v>810</v>
      </c>
      <c r="L19622">
        <v>100</v>
      </c>
      <c r="M19622">
        <v>54.29</v>
      </c>
      <c r="N19622">
        <f>COUNTIF(Cod_Mun_Norte!B:B,DADOS_SNIS_Minas!A19622)</f>
        <v>0</v>
      </c>
    </row>
    <row r="19623" spans="1:14" x14ac:dyDescent="0.2">
      <c r="A19623">
        <v>316480</v>
      </c>
      <c r="B19623" t="s">
        <v>314</v>
      </c>
      <c r="C19623" t="s">
        <v>98</v>
      </c>
      <c r="D19623">
        <v>2019</v>
      </c>
      <c r="H19623">
        <v>1506</v>
      </c>
      <c r="I19623">
        <v>818</v>
      </c>
      <c r="N19623">
        <f>COUNTIF(Cod_Mun_Norte!B:B,DADOS_SNIS_Minas!A19623)</f>
        <v>0</v>
      </c>
    </row>
    <row r="19624" spans="1:14" x14ac:dyDescent="0.2">
      <c r="A19624">
        <v>316480</v>
      </c>
      <c r="B19624" t="s">
        <v>314</v>
      </c>
      <c r="C19624" t="s">
        <v>98</v>
      </c>
      <c r="D19624">
        <v>2018</v>
      </c>
      <c r="H19624">
        <v>1520</v>
      </c>
      <c r="I19624">
        <v>825</v>
      </c>
      <c r="N19624">
        <f>COUNTIF(Cod_Mun_Norte!B:B,DADOS_SNIS_Minas!A19624)</f>
        <v>0</v>
      </c>
    </row>
    <row r="19625" spans="1:14" x14ac:dyDescent="0.2">
      <c r="A19625">
        <v>316480</v>
      </c>
      <c r="B19625" t="s">
        <v>314</v>
      </c>
      <c r="C19625" t="s">
        <v>98</v>
      </c>
      <c r="D19625">
        <v>2017</v>
      </c>
      <c r="H19625">
        <v>1582</v>
      </c>
      <c r="I19625">
        <v>859</v>
      </c>
      <c r="N19625">
        <f>COUNTIF(Cod_Mun_Norte!B:B,DADOS_SNIS_Minas!A19625)</f>
        <v>0</v>
      </c>
    </row>
    <row r="19626" spans="1:14" x14ac:dyDescent="0.2">
      <c r="A19626">
        <v>316480</v>
      </c>
      <c r="B19626" t="s">
        <v>314</v>
      </c>
      <c r="C19626" t="s">
        <v>98</v>
      </c>
      <c r="D19626">
        <v>2016</v>
      </c>
      <c r="H19626">
        <v>1591</v>
      </c>
      <c r="I19626">
        <v>864</v>
      </c>
      <c r="N19626">
        <f>COUNTIF(Cod_Mun_Norte!B:B,DADOS_SNIS_Minas!A19626)</f>
        <v>0</v>
      </c>
    </row>
    <row r="19627" spans="1:14" x14ac:dyDescent="0.2">
      <c r="A19627">
        <v>316480</v>
      </c>
      <c r="B19627" t="s">
        <v>314</v>
      </c>
      <c r="C19627" t="s">
        <v>98</v>
      </c>
      <c r="D19627">
        <v>2015</v>
      </c>
      <c r="E19627" t="s">
        <v>2679</v>
      </c>
      <c r="F19627" t="s">
        <v>364</v>
      </c>
      <c r="H19627">
        <v>1601</v>
      </c>
      <c r="I19627">
        <v>869</v>
      </c>
      <c r="J19627">
        <v>873</v>
      </c>
      <c r="K19627">
        <v>864</v>
      </c>
      <c r="L19627">
        <v>99.4</v>
      </c>
      <c r="M19627">
        <v>54.53</v>
      </c>
      <c r="N19627">
        <f>COUNTIF(Cod_Mun_Norte!B:B,DADOS_SNIS_Minas!A19627)</f>
        <v>0</v>
      </c>
    </row>
    <row r="19628" spans="1:14" x14ac:dyDescent="0.2">
      <c r="A19628">
        <v>316480</v>
      </c>
      <c r="B19628" t="s">
        <v>314</v>
      </c>
      <c r="C19628" t="s">
        <v>98</v>
      </c>
      <c r="D19628">
        <v>2014</v>
      </c>
      <c r="E19628" t="s">
        <v>2679</v>
      </c>
      <c r="F19628" t="s">
        <v>364</v>
      </c>
      <c r="H19628">
        <v>1611</v>
      </c>
      <c r="I19628">
        <v>875</v>
      </c>
      <c r="J19628">
        <v>883</v>
      </c>
      <c r="K19628">
        <v>873</v>
      </c>
      <c r="L19628">
        <v>99.8</v>
      </c>
      <c r="M19628">
        <v>54.81</v>
      </c>
      <c r="N19628">
        <f>COUNTIF(Cod_Mun_Norte!B:B,DADOS_SNIS_Minas!A19628)</f>
        <v>0</v>
      </c>
    </row>
    <row r="19629" spans="1:14" x14ac:dyDescent="0.2">
      <c r="A19629">
        <v>316480</v>
      </c>
      <c r="B19629" t="s">
        <v>314</v>
      </c>
      <c r="C19629" t="s">
        <v>98</v>
      </c>
      <c r="D19629">
        <v>2013</v>
      </c>
      <c r="E19629" t="s">
        <v>2680</v>
      </c>
      <c r="F19629" t="s">
        <v>362</v>
      </c>
      <c r="H19629">
        <v>1622</v>
      </c>
      <c r="I19629">
        <v>881</v>
      </c>
      <c r="J19629">
        <v>873</v>
      </c>
      <c r="K19629">
        <v>873</v>
      </c>
      <c r="L19629">
        <v>99.1</v>
      </c>
      <c r="M19629">
        <v>53.82</v>
      </c>
      <c r="N19629">
        <f>COUNTIF(Cod_Mun_Norte!B:B,DADOS_SNIS_Minas!A19629)</f>
        <v>0</v>
      </c>
    </row>
    <row r="19630" spans="1:14" x14ac:dyDescent="0.2">
      <c r="A19630">
        <v>316480</v>
      </c>
      <c r="B19630" t="s">
        <v>314</v>
      </c>
      <c r="C19630" t="s">
        <v>98</v>
      </c>
      <c r="D19630">
        <v>2012</v>
      </c>
      <c r="E19630" t="s">
        <v>2680</v>
      </c>
      <c r="F19630" t="s">
        <v>362</v>
      </c>
      <c r="H19630">
        <v>1588</v>
      </c>
      <c r="I19630">
        <v>862</v>
      </c>
      <c r="J19630">
        <v>843</v>
      </c>
      <c r="K19630">
        <v>843</v>
      </c>
      <c r="L19630">
        <v>97.8</v>
      </c>
      <c r="M19630">
        <v>53.09</v>
      </c>
      <c r="N19630">
        <f>COUNTIF(Cod_Mun_Norte!B:B,DADOS_SNIS_Minas!A19630)</f>
        <v>0</v>
      </c>
    </row>
    <row r="19631" spans="1:14" x14ac:dyDescent="0.2">
      <c r="A19631">
        <v>316480</v>
      </c>
      <c r="B19631" t="s">
        <v>314</v>
      </c>
      <c r="C19631" t="s">
        <v>98</v>
      </c>
      <c r="D19631">
        <v>2011</v>
      </c>
      <c r="E19631" t="s">
        <v>2680</v>
      </c>
      <c r="F19631" t="s">
        <v>362</v>
      </c>
      <c r="H19631">
        <v>1601</v>
      </c>
      <c r="I19631">
        <v>869</v>
      </c>
      <c r="J19631">
        <v>869</v>
      </c>
      <c r="K19631">
        <v>869</v>
      </c>
      <c r="L19631">
        <v>100</v>
      </c>
      <c r="M19631">
        <v>54.28</v>
      </c>
      <c r="N19631">
        <f>COUNTIF(Cod_Mun_Norte!B:B,DADOS_SNIS_Minas!A19631)</f>
        <v>0</v>
      </c>
    </row>
    <row r="19632" spans="1:14" x14ac:dyDescent="0.2">
      <c r="A19632">
        <v>316480</v>
      </c>
      <c r="B19632" t="s">
        <v>314</v>
      </c>
      <c r="C19632" t="s">
        <v>98</v>
      </c>
      <c r="D19632">
        <v>2010</v>
      </c>
      <c r="E19632" t="s">
        <v>2679</v>
      </c>
      <c r="F19632" t="s">
        <v>364</v>
      </c>
      <c r="H19632">
        <v>1613</v>
      </c>
      <c r="I19632">
        <v>876</v>
      </c>
      <c r="J19632">
        <v>876</v>
      </c>
      <c r="K19632">
        <v>876</v>
      </c>
      <c r="L19632">
        <v>100</v>
      </c>
      <c r="M19632">
        <v>54.31</v>
      </c>
      <c r="N19632">
        <f>COUNTIF(Cod_Mun_Norte!B:B,DADOS_SNIS_Minas!A19632)</f>
        <v>0</v>
      </c>
    </row>
    <row r="19633" spans="1:14" x14ac:dyDescent="0.2">
      <c r="A19633">
        <v>316480</v>
      </c>
      <c r="B19633" t="s">
        <v>314</v>
      </c>
      <c r="C19633" t="s">
        <v>98</v>
      </c>
      <c r="D19633">
        <v>2009</v>
      </c>
      <c r="H19633">
        <v>1737</v>
      </c>
      <c r="I19633">
        <v>841</v>
      </c>
      <c r="N19633">
        <f>COUNTIF(Cod_Mun_Norte!B:B,DADOS_SNIS_Minas!A19633)</f>
        <v>0</v>
      </c>
    </row>
    <row r="19634" spans="1:14" x14ac:dyDescent="0.2">
      <c r="A19634">
        <v>316480</v>
      </c>
      <c r="B19634" t="s">
        <v>314</v>
      </c>
      <c r="C19634" t="s">
        <v>98</v>
      </c>
      <c r="D19634">
        <v>2008</v>
      </c>
      <c r="H19634">
        <v>1743</v>
      </c>
      <c r="I19634">
        <v>844</v>
      </c>
      <c r="N19634">
        <f>COUNTIF(Cod_Mun_Norte!B:B,DADOS_SNIS_Minas!A19634)</f>
        <v>0</v>
      </c>
    </row>
    <row r="19635" spans="1:14" x14ac:dyDescent="0.2">
      <c r="A19635">
        <v>316480</v>
      </c>
      <c r="B19635" t="s">
        <v>314</v>
      </c>
      <c r="C19635" t="s">
        <v>98</v>
      </c>
      <c r="D19635">
        <v>2007</v>
      </c>
      <c r="H19635">
        <v>1700</v>
      </c>
      <c r="I19635">
        <v>823</v>
      </c>
      <c r="N19635">
        <f>COUNTIF(Cod_Mun_Norte!B:B,DADOS_SNIS_Minas!A19635)</f>
        <v>0</v>
      </c>
    </row>
    <row r="19636" spans="1:14" x14ac:dyDescent="0.2">
      <c r="A19636">
        <v>316480</v>
      </c>
      <c r="B19636" t="s">
        <v>314</v>
      </c>
      <c r="C19636" t="s">
        <v>98</v>
      </c>
      <c r="D19636">
        <v>2006</v>
      </c>
      <c r="H19636">
        <v>1530</v>
      </c>
      <c r="I19636">
        <v>507</v>
      </c>
      <c r="N19636">
        <f>COUNTIF(Cod_Mun_Norte!B:B,DADOS_SNIS_Minas!A19636)</f>
        <v>0</v>
      </c>
    </row>
    <row r="19637" spans="1:14" x14ac:dyDescent="0.2">
      <c r="A19637">
        <v>316480</v>
      </c>
      <c r="B19637" t="s">
        <v>314</v>
      </c>
      <c r="C19637" t="s">
        <v>98</v>
      </c>
      <c r="D19637">
        <v>2005</v>
      </c>
      <c r="H19637">
        <v>1568</v>
      </c>
      <c r="I19637">
        <v>520</v>
      </c>
      <c r="N19637">
        <f>COUNTIF(Cod_Mun_Norte!B:B,DADOS_SNIS_Minas!A19637)</f>
        <v>0</v>
      </c>
    </row>
    <row r="19638" spans="1:14" x14ac:dyDescent="0.2">
      <c r="A19638">
        <v>316480</v>
      </c>
      <c r="B19638" t="s">
        <v>314</v>
      </c>
      <c r="C19638" t="s">
        <v>98</v>
      </c>
      <c r="D19638">
        <v>2004</v>
      </c>
      <c r="H19638">
        <v>1606</v>
      </c>
      <c r="I19638">
        <v>533</v>
      </c>
      <c r="N19638">
        <f>COUNTIF(Cod_Mun_Norte!B:B,DADOS_SNIS_Minas!A19638)</f>
        <v>0</v>
      </c>
    </row>
    <row r="19639" spans="1:14" x14ac:dyDescent="0.2">
      <c r="A19639">
        <v>316480</v>
      </c>
      <c r="B19639" t="s">
        <v>314</v>
      </c>
      <c r="C19639" t="s">
        <v>98</v>
      </c>
      <c r="D19639">
        <v>2003</v>
      </c>
      <c r="H19639">
        <v>1675</v>
      </c>
      <c r="I19639">
        <v>556</v>
      </c>
      <c r="N19639">
        <f>COUNTIF(Cod_Mun_Norte!B:B,DADOS_SNIS_Minas!A19639)</f>
        <v>0</v>
      </c>
    </row>
    <row r="19640" spans="1:14" x14ac:dyDescent="0.2">
      <c r="A19640">
        <v>316480</v>
      </c>
      <c r="B19640" t="s">
        <v>314</v>
      </c>
      <c r="C19640" t="s">
        <v>98</v>
      </c>
      <c r="D19640">
        <v>2002</v>
      </c>
      <c r="H19640">
        <v>1708</v>
      </c>
      <c r="I19640">
        <v>566</v>
      </c>
      <c r="N19640">
        <f>COUNTIF(Cod_Mun_Norte!B:B,DADOS_SNIS_Minas!A19640)</f>
        <v>0</v>
      </c>
    </row>
    <row r="19641" spans="1:14" x14ac:dyDescent="0.2">
      <c r="A19641">
        <v>316480</v>
      </c>
      <c r="B19641" t="s">
        <v>314</v>
      </c>
      <c r="C19641" t="s">
        <v>98</v>
      </c>
      <c r="D19641">
        <v>2001</v>
      </c>
      <c r="H19641">
        <v>1742</v>
      </c>
      <c r="I19641">
        <v>578</v>
      </c>
      <c r="N19641">
        <f>COUNTIF(Cod_Mun_Norte!B:B,DADOS_SNIS_Minas!A19641)</f>
        <v>0</v>
      </c>
    </row>
    <row r="19642" spans="1:14" x14ac:dyDescent="0.2">
      <c r="A19642">
        <v>316480</v>
      </c>
      <c r="B19642" t="s">
        <v>314</v>
      </c>
      <c r="C19642" t="s">
        <v>98</v>
      </c>
      <c r="D19642">
        <v>2000</v>
      </c>
      <c r="H19642">
        <v>1779</v>
      </c>
      <c r="I19642">
        <v>590</v>
      </c>
      <c r="N19642">
        <f>COUNTIF(Cod_Mun_Norte!B:B,DADOS_SNIS_Minas!A19642)</f>
        <v>0</v>
      </c>
    </row>
    <row r="19643" spans="1:14" x14ac:dyDescent="0.2">
      <c r="A19643">
        <v>316480</v>
      </c>
      <c r="B19643" t="s">
        <v>314</v>
      </c>
      <c r="C19643" t="s">
        <v>98</v>
      </c>
      <c r="D19643">
        <v>1999</v>
      </c>
      <c r="H19643">
        <v>1500</v>
      </c>
      <c r="I19643">
        <v>506</v>
      </c>
      <c r="N19643">
        <f>COUNTIF(Cod_Mun_Norte!B:B,DADOS_SNIS_Minas!A19643)</f>
        <v>0</v>
      </c>
    </row>
    <row r="19644" spans="1:14" x14ac:dyDescent="0.2">
      <c r="A19644">
        <v>316480</v>
      </c>
      <c r="B19644" t="s">
        <v>314</v>
      </c>
      <c r="C19644" t="s">
        <v>98</v>
      </c>
      <c r="D19644">
        <v>1998</v>
      </c>
      <c r="H19644">
        <v>1532</v>
      </c>
      <c r="I19644">
        <v>516</v>
      </c>
      <c r="N19644">
        <f>COUNTIF(Cod_Mun_Norte!B:B,DADOS_SNIS_Minas!A19644)</f>
        <v>0</v>
      </c>
    </row>
    <row r="19645" spans="1:14" x14ac:dyDescent="0.2">
      <c r="A19645">
        <v>316480</v>
      </c>
      <c r="B19645" t="s">
        <v>314</v>
      </c>
      <c r="C19645" t="s">
        <v>98</v>
      </c>
      <c r="D19645">
        <v>1997</v>
      </c>
      <c r="H19645">
        <v>1564</v>
      </c>
      <c r="I19645">
        <v>527</v>
      </c>
      <c r="N19645">
        <f>COUNTIF(Cod_Mun_Norte!B:B,DADOS_SNIS_Minas!A19645)</f>
        <v>0</v>
      </c>
    </row>
    <row r="19646" spans="1:14" x14ac:dyDescent="0.2">
      <c r="A19646">
        <v>316480</v>
      </c>
      <c r="B19646" t="s">
        <v>314</v>
      </c>
      <c r="C19646" t="s">
        <v>98</v>
      </c>
      <c r="D19646">
        <v>1996</v>
      </c>
      <c r="H19646">
        <v>1602</v>
      </c>
      <c r="I19646">
        <v>540</v>
      </c>
      <c r="N19646">
        <f>COUNTIF(Cod_Mun_Norte!B:B,DADOS_SNIS_Minas!A19646)</f>
        <v>0</v>
      </c>
    </row>
    <row r="19647" spans="1:14" x14ac:dyDescent="0.2">
      <c r="A19647">
        <v>316480</v>
      </c>
      <c r="B19647" t="s">
        <v>314</v>
      </c>
      <c r="C19647" t="s">
        <v>98</v>
      </c>
      <c r="D19647">
        <v>1995</v>
      </c>
      <c r="H19647">
        <v>2012</v>
      </c>
      <c r="I19647">
        <v>678</v>
      </c>
      <c r="N19647">
        <f>COUNTIF(Cod_Mun_Norte!B:B,DADOS_SNIS_Minas!A19647)</f>
        <v>0</v>
      </c>
    </row>
    <row r="19648" spans="1:14" x14ac:dyDescent="0.2">
      <c r="A19648">
        <v>316490</v>
      </c>
      <c r="B19648" t="s">
        <v>315</v>
      </c>
      <c r="C19648" t="s">
        <v>98</v>
      </c>
      <c r="D19648">
        <v>2020</v>
      </c>
      <c r="E19648" t="s">
        <v>2681</v>
      </c>
      <c r="F19648" t="s">
        <v>367</v>
      </c>
      <c r="G19648" t="s">
        <v>378</v>
      </c>
      <c r="H19648">
        <v>2250</v>
      </c>
      <c r="I19648">
        <v>1409</v>
      </c>
      <c r="J19648">
        <v>2250</v>
      </c>
      <c r="K19648">
        <v>1409</v>
      </c>
      <c r="L19648">
        <v>100</v>
      </c>
      <c r="M19648">
        <v>100</v>
      </c>
      <c r="N19648">
        <f>COUNTIF(Cod_Mun_Norte!B:B,DADOS_SNIS_Minas!A19648)</f>
        <v>0</v>
      </c>
    </row>
    <row r="19649" spans="1:14" x14ac:dyDescent="0.2">
      <c r="A19649">
        <v>316490</v>
      </c>
      <c r="B19649" t="s">
        <v>315</v>
      </c>
      <c r="C19649" t="s">
        <v>98</v>
      </c>
      <c r="D19649">
        <v>2019</v>
      </c>
      <c r="E19649" t="s">
        <v>2681</v>
      </c>
      <c r="F19649" t="s">
        <v>367</v>
      </c>
      <c r="G19649" t="s">
        <v>378</v>
      </c>
      <c r="H19649">
        <v>2241</v>
      </c>
      <c r="I19649">
        <v>1403</v>
      </c>
      <c r="J19649">
        <v>2241</v>
      </c>
      <c r="K19649">
        <v>1403</v>
      </c>
      <c r="L19649">
        <v>100</v>
      </c>
      <c r="M19649">
        <v>100</v>
      </c>
      <c r="N19649">
        <f>COUNTIF(Cod_Mun_Norte!B:B,DADOS_SNIS_Minas!A19649)</f>
        <v>0</v>
      </c>
    </row>
    <row r="19650" spans="1:14" x14ac:dyDescent="0.2">
      <c r="A19650">
        <v>316490</v>
      </c>
      <c r="B19650" t="s">
        <v>315</v>
      </c>
      <c r="C19650" t="s">
        <v>98</v>
      </c>
      <c r="D19650">
        <v>2018</v>
      </c>
      <c r="E19650" t="s">
        <v>2681</v>
      </c>
      <c r="F19650" t="s">
        <v>367</v>
      </c>
      <c r="H19650">
        <v>2231</v>
      </c>
      <c r="I19650">
        <v>1397</v>
      </c>
      <c r="J19650">
        <v>2231</v>
      </c>
      <c r="K19650">
        <v>1397</v>
      </c>
      <c r="L19650">
        <v>100</v>
      </c>
      <c r="M19650">
        <v>100</v>
      </c>
      <c r="N19650">
        <f>COUNTIF(Cod_Mun_Norte!B:B,DADOS_SNIS_Minas!A19650)</f>
        <v>0</v>
      </c>
    </row>
    <row r="19651" spans="1:14" x14ac:dyDescent="0.2">
      <c r="A19651">
        <v>316490</v>
      </c>
      <c r="B19651" t="s">
        <v>315</v>
      </c>
      <c r="C19651" t="s">
        <v>98</v>
      </c>
      <c r="D19651">
        <v>2017</v>
      </c>
      <c r="E19651" t="s">
        <v>2681</v>
      </c>
      <c r="F19651" t="s">
        <v>367</v>
      </c>
      <c r="H19651">
        <v>2249</v>
      </c>
      <c r="I19651">
        <v>1408</v>
      </c>
      <c r="J19651">
        <v>2249</v>
      </c>
      <c r="K19651">
        <v>1408</v>
      </c>
      <c r="L19651">
        <v>100</v>
      </c>
      <c r="M19651">
        <v>100</v>
      </c>
      <c r="N19651">
        <f>COUNTIF(Cod_Mun_Norte!B:B,DADOS_SNIS_Minas!A19651)</f>
        <v>0</v>
      </c>
    </row>
    <row r="19652" spans="1:14" x14ac:dyDescent="0.2">
      <c r="A19652">
        <v>316490</v>
      </c>
      <c r="B19652" t="s">
        <v>315</v>
      </c>
      <c r="C19652" t="s">
        <v>98</v>
      </c>
      <c r="D19652">
        <v>2016</v>
      </c>
      <c r="E19652" t="s">
        <v>2682</v>
      </c>
      <c r="F19652" t="s">
        <v>374</v>
      </c>
      <c r="H19652">
        <v>2239</v>
      </c>
      <c r="I19652">
        <v>1402</v>
      </c>
      <c r="N19652">
        <f>COUNTIF(Cod_Mun_Norte!B:B,DADOS_SNIS_Minas!A19652)</f>
        <v>0</v>
      </c>
    </row>
    <row r="19653" spans="1:14" x14ac:dyDescent="0.2">
      <c r="A19653">
        <v>316490</v>
      </c>
      <c r="B19653" t="s">
        <v>315</v>
      </c>
      <c r="C19653" t="s">
        <v>98</v>
      </c>
      <c r="D19653">
        <v>2015</v>
      </c>
      <c r="E19653" t="s">
        <v>2681</v>
      </c>
      <c r="F19653" t="s">
        <v>367</v>
      </c>
      <c r="H19653">
        <v>2228</v>
      </c>
      <c r="I19653">
        <v>1395</v>
      </c>
      <c r="J19653">
        <v>1388</v>
      </c>
      <c r="K19653">
        <v>1388</v>
      </c>
      <c r="L19653">
        <v>99.5</v>
      </c>
      <c r="M19653">
        <v>62.3</v>
      </c>
      <c r="N19653">
        <f>COUNTIF(Cod_Mun_Norte!B:B,DADOS_SNIS_Minas!A19653)</f>
        <v>0</v>
      </c>
    </row>
    <row r="19654" spans="1:14" x14ac:dyDescent="0.2">
      <c r="A19654">
        <v>316490</v>
      </c>
      <c r="B19654" t="s">
        <v>315</v>
      </c>
      <c r="C19654" t="s">
        <v>98</v>
      </c>
      <c r="D19654">
        <v>2014</v>
      </c>
      <c r="E19654" t="s">
        <v>2681</v>
      </c>
      <c r="F19654" t="s">
        <v>367</v>
      </c>
      <c r="H19654">
        <v>2217</v>
      </c>
      <c r="I19654">
        <v>1388</v>
      </c>
      <c r="J19654">
        <v>1388</v>
      </c>
      <c r="K19654">
        <v>1388</v>
      </c>
      <c r="L19654">
        <v>100</v>
      </c>
      <c r="M19654">
        <v>62.61</v>
      </c>
      <c r="N19654">
        <f>COUNTIF(Cod_Mun_Norte!B:B,DADOS_SNIS_Minas!A19654)</f>
        <v>0</v>
      </c>
    </row>
    <row r="19655" spans="1:14" x14ac:dyDescent="0.2">
      <c r="A19655">
        <v>316490</v>
      </c>
      <c r="B19655" t="s">
        <v>315</v>
      </c>
      <c r="C19655" t="s">
        <v>98</v>
      </c>
      <c r="D19655">
        <v>2013</v>
      </c>
      <c r="E19655" t="s">
        <v>2682</v>
      </c>
      <c r="F19655" t="s">
        <v>374</v>
      </c>
      <c r="H19655">
        <v>2206</v>
      </c>
      <c r="I19655">
        <v>1381</v>
      </c>
      <c r="N19655">
        <f>COUNTIF(Cod_Mun_Norte!B:B,DADOS_SNIS_Minas!A19655)</f>
        <v>0</v>
      </c>
    </row>
    <row r="19656" spans="1:14" x14ac:dyDescent="0.2">
      <c r="A19656">
        <v>316490</v>
      </c>
      <c r="B19656" t="s">
        <v>315</v>
      </c>
      <c r="C19656" t="s">
        <v>98</v>
      </c>
      <c r="D19656">
        <v>2012</v>
      </c>
      <c r="E19656" t="s">
        <v>2683</v>
      </c>
      <c r="F19656" t="s">
        <v>99</v>
      </c>
      <c r="H19656">
        <v>2131</v>
      </c>
      <c r="I19656">
        <v>1334</v>
      </c>
      <c r="J19656">
        <v>1400</v>
      </c>
      <c r="K19656">
        <v>1321</v>
      </c>
      <c r="L19656">
        <v>99</v>
      </c>
      <c r="M19656">
        <v>65.7</v>
      </c>
      <c r="N19656">
        <f>COUNTIF(Cod_Mun_Norte!B:B,DADOS_SNIS_Minas!A19656)</f>
        <v>0</v>
      </c>
    </row>
    <row r="19657" spans="1:14" x14ac:dyDescent="0.2">
      <c r="A19657">
        <v>316490</v>
      </c>
      <c r="B19657" t="s">
        <v>315</v>
      </c>
      <c r="C19657" t="s">
        <v>98</v>
      </c>
      <c r="D19657">
        <v>2011</v>
      </c>
      <c r="E19657" t="s">
        <v>2683</v>
      </c>
      <c r="F19657" t="s">
        <v>99</v>
      </c>
      <c r="H19657">
        <v>2121</v>
      </c>
      <c r="I19657">
        <v>1328</v>
      </c>
      <c r="J19657">
        <v>1321</v>
      </c>
      <c r="K19657">
        <v>1321</v>
      </c>
      <c r="L19657">
        <v>99.5</v>
      </c>
      <c r="M19657">
        <v>62.28</v>
      </c>
      <c r="N19657">
        <f>COUNTIF(Cod_Mun_Norte!B:B,DADOS_SNIS_Minas!A19657)</f>
        <v>0</v>
      </c>
    </row>
    <row r="19658" spans="1:14" x14ac:dyDescent="0.2">
      <c r="A19658">
        <v>316490</v>
      </c>
      <c r="B19658" t="s">
        <v>315</v>
      </c>
      <c r="C19658" t="s">
        <v>98</v>
      </c>
      <c r="D19658">
        <v>2010</v>
      </c>
      <c r="E19658" t="s">
        <v>2683</v>
      </c>
      <c r="F19658" t="s">
        <v>99</v>
      </c>
      <c r="H19658">
        <v>2110</v>
      </c>
      <c r="I19658">
        <v>1321</v>
      </c>
      <c r="J19658">
        <v>1321</v>
      </c>
      <c r="K19658">
        <v>1321</v>
      </c>
      <c r="L19658">
        <v>100</v>
      </c>
      <c r="M19658">
        <v>62.61</v>
      </c>
      <c r="N19658">
        <f>COUNTIF(Cod_Mun_Norte!B:B,DADOS_SNIS_Minas!A19658)</f>
        <v>0</v>
      </c>
    </row>
    <row r="19659" spans="1:14" x14ac:dyDescent="0.2">
      <c r="A19659">
        <v>316490</v>
      </c>
      <c r="B19659" t="s">
        <v>315</v>
      </c>
      <c r="C19659" t="s">
        <v>98</v>
      </c>
      <c r="D19659">
        <v>2009</v>
      </c>
      <c r="H19659">
        <v>2292</v>
      </c>
      <c r="I19659">
        <v>1338</v>
      </c>
      <c r="N19659">
        <f>COUNTIF(Cod_Mun_Norte!B:B,DADOS_SNIS_Minas!A19659)</f>
        <v>0</v>
      </c>
    </row>
    <row r="19660" spans="1:14" x14ac:dyDescent="0.2">
      <c r="A19660">
        <v>316490</v>
      </c>
      <c r="B19660" t="s">
        <v>315</v>
      </c>
      <c r="C19660" t="s">
        <v>98</v>
      </c>
      <c r="D19660">
        <v>2008</v>
      </c>
      <c r="H19660">
        <v>2264</v>
      </c>
      <c r="I19660">
        <v>1322</v>
      </c>
      <c r="N19660">
        <f>COUNTIF(Cod_Mun_Norte!B:B,DADOS_SNIS_Minas!A19660)</f>
        <v>0</v>
      </c>
    </row>
    <row r="19661" spans="1:14" x14ac:dyDescent="0.2">
      <c r="A19661">
        <v>316490</v>
      </c>
      <c r="B19661" t="s">
        <v>315</v>
      </c>
      <c r="C19661" t="s">
        <v>98</v>
      </c>
      <c r="D19661">
        <v>2007</v>
      </c>
      <c r="H19661">
        <v>2170</v>
      </c>
      <c r="I19661">
        <v>1267</v>
      </c>
      <c r="N19661">
        <f>COUNTIF(Cod_Mun_Norte!B:B,DADOS_SNIS_Minas!A19661)</f>
        <v>0</v>
      </c>
    </row>
    <row r="19662" spans="1:14" x14ac:dyDescent="0.2">
      <c r="A19662">
        <v>316490</v>
      </c>
      <c r="B19662" t="s">
        <v>315</v>
      </c>
      <c r="C19662" t="s">
        <v>98</v>
      </c>
      <c r="D19662">
        <v>2006</v>
      </c>
      <c r="H19662">
        <v>2104</v>
      </c>
      <c r="I19662">
        <v>1088</v>
      </c>
      <c r="N19662">
        <f>COUNTIF(Cod_Mun_Norte!B:B,DADOS_SNIS_Minas!A19662)</f>
        <v>0</v>
      </c>
    </row>
    <row r="19663" spans="1:14" x14ac:dyDescent="0.2">
      <c r="A19663">
        <v>316490</v>
      </c>
      <c r="B19663" t="s">
        <v>315</v>
      </c>
      <c r="C19663" t="s">
        <v>98</v>
      </c>
      <c r="D19663">
        <v>2005</v>
      </c>
      <c r="H19663">
        <v>2084</v>
      </c>
      <c r="I19663">
        <v>1078</v>
      </c>
      <c r="N19663">
        <f>COUNTIF(Cod_Mun_Norte!B:B,DADOS_SNIS_Minas!A19663)</f>
        <v>0</v>
      </c>
    </row>
    <row r="19664" spans="1:14" x14ac:dyDescent="0.2">
      <c r="A19664">
        <v>316490</v>
      </c>
      <c r="B19664" t="s">
        <v>315</v>
      </c>
      <c r="C19664" t="s">
        <v>98</v>
      </c>
      <c r="D19664">
        <v>2004</v>
      </c>
      <c r="H19664">
        <v>2065</v>
      </c>
      <c r="I19664">
        <v>1068</v>
      </c>
      <c r="N19664">
        <f>COUNTIF(Cod_Mun_Norte!B:B,DADOS_SNIS_Minas!A19664)</f>
        <v>0</v>
      </c>
    </row>
    <row r="19665" spans="1:14" x14ac:dyDescent="0.2">
      <c r="A19665">
        <v>316490</v>
      </c>
      <c r="B19665" t="s">
        <v>315</v>
      </c>
      <c r="C19665" t="s">
        <v>98</v>
      </c>
      <c r="D19665">
        <v>2003</v>
      </c>
      <c r="H19665">
        <v>2029</v>
      </c>
      <c r="I19665">
        <v>1049</v>
      </c>
      <c r="N19665">
        <f>COUNTIF(Cod_Mun_Norte!B:B,DADOS_SNIS_Minas!A19665)</f>
        <v>0</v>
      </c>
    </row>
    <row r="19666" spans="1:14" x14ac:dyDescent="0.2">
      <c r="A19666">
        <v>316490</v>
      </c>
      <c r="B19666" t="s">
        <v>315</v>
      </c>
      <c r="C19666" t="s">
        <v>98</v>
      </c>
      <c r="D19666">
        <v>2002</v>
      </c>
      <c r="H19666">
        <v>2012</v>
      </c>
      <c r="I19666">
        <v>1041</v>
      </c>
      <c r="N19666">
        <f>COUNTIF(Cod_Mun_Norte!B:B,DADOS_SNIS_Minas!A19666)</f>
        <v>0</v>
      </c>
    </row>
    <row r="19667" spans="1:14" x14ac:dyDescent="0.2">
      <c r="A19667">
        <v>316490</v>
      </c>
      <c r="B19667" t="s">
        <v>315</v>
      </c>
      <c r="C19667" t="s">
        <v>98</v>
      </c>
      <c r="D19667">
        <v>2001</v>
      </c>
      <c r="H19667">
        <v>1997</v>
      </c>
      <c r="I19667">
        <v>1033</v>
      </c>
      <c r="N19667">
        <f>COUNTIF(Cod_Mun_Norte!B:B,DADOS_SNIS_Minas!A19667)</f>
        <v>0</v>
      </c>
    </row>
    <row r="19668" spans="1:14" x14ac:dyDescent="0.2">
      <c r="A19668">
        <v>316490</v>
      </c>
      <c r="B19668" t="s">
        <v>315</v>
      </c>
      <c r="C19668" t="s">
        <v>98</v>
      </c>
      <c r="D19668">
        <v>2000</v>
      </c>
      <c r="H19668">
        <v>1976</v>
      </c>
      <c r="I19668">
        <v>1022</v>
      </c>
      <c r="N19668">
        <f>COUNTIF(Cod_Mun_Norte!B:B,DADOS_SNIS_Minas!A19668)</f>
        <v>0</v>
      </c>
    </row>
    <row r="19669" spans="1:14" x14ac:dyDescent="0.2">
      <c r="A19669">
        <v>316490</v>
      </c>
      <c r="B19669" t="s">
        <v>315</v>
      </c>
      <c r="C19669" t="s">
        <v>98</v>
      </c>
      <c r="D19669">
        <v>1999</v>
      </c>
      <c r="H19669">
        <v>2057</v>
      </c>
      <c r="I19669">
        <v>1035</v>
      </c>
      <c r="N19669">
        <f>COUNTIF(Cod_Mun_Norte!B:B,DADOS_SNIS_Minas!A19669)</f>
        <v>0</v>
      </c>
    </row>
    <row r="19670" spans="1:14" x14ac:dyDescent="0.2">
      <c r="A19670">
        <v>316490</v>
      </c>
      <c r="B19670" t="s">
        <v>315</v>
      </c>
      <c r="C19670" t="s">
        <v>98</v>
      </c>
      <c r="D19670">
        <v>1998</v>
      </c>
      <c r="H19670">
        <v>2016</v>
      </c>
      <c r="I19670">
        <v>1015</v>
      </c>
      <c r="N19670">
        <f>COUNTIF(Cod_Mun_Norte!B:B,DADOS_SNIS_Minas!A19670)</f>
        <v>0</v>
      </c>
    </row>
    <row r="19671" spans="1:14" x14ac:dyDescent="0.2">
      <c r="A19671">
        <v>316490</v>
      </c>
      <c r="B19671" t="s">
        <v>315</v>
      </c>
      <c r="C19671" t="s">
        <v>98</v>
      </c>
      <c r="D19671">
        <v>1997</v>
      </c>
      <c r="H19671">
        <v>1975</v>
      </c>
      <c r="I19671">
        <v>994</v>
      </c>
      <c r="N19671">
        <f>COUNTIF(Cod_Mun_Norte!B:B,DADOS_SNIS_Minas!A19671)</f>
        <v>0</v>
      </c>
    </row>
    <row r="19672" spans="1:14" x14ac:dyDescent="0.2">
      <c r="A19672">
        <v>316490</v>
      </c>
      <c r="B19672" t="s">
        <v>315</v>
      </c>
      <c r="C19672" t="s">
        <v>98</v>
      </c>
      <c r="D19672">
        <v>1996</v>
      </c>
      <c r="H19672">
        <v>1927</v>
      </c>
      <c r="I19672">
        <v>970</v>
      </c>
      <c r="N19672">
        <f>COUNTIF(Cod_Mun_Norte!B:B,DADOS_SNIS_Minas!A19672)</f>
        <v>0</v>
      </c>
    </row>
    <row r="19673" spans="1:14" x14ac:dyDescent="0.2">
      <c r="A19673">
        <v>316490</v>
      </c>
      <c r="B19673" t="s">
        <v>315</v>
      </c>
      <c r="C19673" t="s">
        <v>98</v>
      </c>
      <c r="D19673">
        <v>1995</v>
      </c>
      <c r="H19673">
        <v>1862</v>
      </c>
      <c r="I19673">
        <v>937</v>
      </c>
      <c r="N19673">
        <f>COUNTIF(Cod_Mun_Norte!B:B,DADOS_SNIS_Minas!A19673)</f>
        <v>0</v>
      </c>
    </row>
    <row r="19674" spans="1:14" x14ac:dyDescent="0.2">
      <c r="A19674">
        <v>316520</v>
      </c>
      <c r="B19674" t="s">
        <v>2684</v>
      </c>
      <c r="C19674" t="s">
        <v>98</v>
      </c>
      <c r="D19674">
        <v>2020</v>
      </c>
      <c r="E19674" t="s">
        <v>2685</v>
      </c>
      <c r="F19674" t="s">
        <v>357</v>
      </c>
      <c r="G19674" t="s">
        <v>383</v>
      </c>
      <c r="H19674">
        <v>7120</v>
      </c>
      <c r="I19674">
        <v>4126</v>
      </c>
      <c r="J19674">
        <v>4118</v>
      </c>
      <c r="K19674">
        <v>4118</v>
      </c>
      <c r="L19674">
        <v>99.8</v>
      </c>
      <c r="M19674">
        <v>57.84</v>
      </c>
      <c r="N19674">
        <f>COUNTIF(Cod_Mun_Norte!B:B,DADOS_SNIS_Minas!A19674)</f>
        <v>0</v>
      </c>
    </row>
    <row r="19675" spans="1:14" x14ac:dyDescent="0.2">
      <c r="A19675">
        <v>316520</v>
      </c>
      <c r="B19675" t="s">
        <v>2684</v>
      </c>
      <c r="C19675" t="s">
        <v>98</v>
      </c>
      <c r="D19675">
        <v>2019</v>
      </c>
      <c r="E19675" t="s">
        <v>2685</v>
      </c>
      <c r="F19675" t="s">
        <v>357</v>
      </c>
      <c r="G19675" t="s">
        <v>383</v>
      </c>
      <c r="H19675">
        <v>7089</v>
      </c>
      <c r="I19675">
        <v>4109</v>
      </c>
      <c r="J19675">
        <v>4109</v>
      </c>
      <c r="K19675">
        <v>4109</v>
      </c>
      <c r="L19675">
        <v>100</v>
      </c>
      <c r="M19675">
        <v>57.96</v>
      </c>
      <c r="N19675">
        <f>COUNTIF(Cod_Mun_Norte!B:B,DADOS_SNIS_Minas!A19675)</f>
        <v>0</v>
      </c>
    </row>
    <row r="19676" spans="1:14" x14ac:dyDescent="0.2">
      <c r="A19676">
        <v>316520</v>
      </c>
      <c r="B19676" t="s">
        <v>2684</v>
      </c>
      <c r="C19676" t="s">
        <v>98</v>
      </c>
      <c r="D19676">
        <v>2018</v>
      </c>
      <c r="E19676" t="s">
        <v>2686</v>
      </c>
      <c r="F19676" t="s">
        <v>357</v>
      </c>
      <c r="H19676">
        <v>7056</v>
      </c>
      <c r="I19676">
        <v>4089</v>
      </c>
      <c r="J19676">
        <v>4089</v>
      </c>
      <c r="K19676">
        <v>4089</v>
      </c>
      <c r="L19676">
        <v>100</v>
      </c>
      <c r="M19676">
        <v>57.95</v>
      </c>
      <c r="N19676">
        <f>COUNTIF(Cod_Mun_Norte!B:B,DADOS_SNIS_Minas!A19676)</f>
        <v>0</v>
      </c>
    </row>
    <row r="19677" spans="1:14" x14ac:dyDescent="0.2">
      <c r="A19677">
        <v>316520</v>
      </c>
      <c r="B19677" t="s">
        <v>2684</v>
      </c>
      <c r="C19677" t="s">
        <v>98</v>
      </c>
      <c r="D19677">
        <v>2017</v>
      </c>
      <c r="E19677" t="s">
        <v>2687</v>
      </c>
      <c r="F19677" t="s">
        <v>364</v>
      </c>
      <c r="H19677">
        <v>7106</v>
      </c>
      <c r="I19677">
        <v>4118</v>
      </c>
      <c r="J19677">
        <v>4118</v>
      </c>
      <c r="K19677">
        <v>4118</v>
      </c>
      <c r="L19677">
        <v>100</v>
      </c>
      <c r="M19677">
        <v>57.95</v>
      </c>
      <c r="N19677">
        <f>COUNTIF(Cod_Mun_Norte!B:B,DADOS_SNIS_Minas!A19677)</f>
        <v>0</v>
      </c>
    </row>
    <row r="19678" spans="1:14" x14ac:dyDescent="0.2">
      <c r="A19678">
        <v>316520</v>
      </c>
      <c r="B19678" t="s">
        <v>2684</v>
      </c>
      <c r="C19678" t="s">
        <v>98</v>
      </c>
      <c r="D19678">
        <v>2016</v>
      </c>
      <c r="E19678" t="s">
        <v>2687</v>
      </c>
      <c r="F19678" t="s">
        <v>364</v>
      </c>
      <c r="H19678">
        <v>7072</v>
      </c>
      <c r="I19678">
        <v>4099</v>
      </c>
      <c r="J19678">
        <v>4099</v>
      </c>
      <c r="K19678">
        <v>4099</v>
      </c>
      <c r="L19678">
        <v>100</v>
      </c>
      <c r="M19678">
        <v>57.96</v>
      </c>
      <c r="N19678">
        <f>COUNTIF(Cod_Mun_Norte!B:B,DADOS_SNIS_Minas!A19678)</f>
        <v>0</v>
      </c>
    </row>
    <row r="19679" spans="1:14" x14ac:dyDescent="0.2">
      <c r="A19679">
        <v>316520</v>
      </c>
      <c r="B19679" t="s">
        <v>2684</v>
      </c>
      <c r="C19679" t="s">
        <v>98</v>
      </c>
      <c r="D19679">
        <v>2015</v>
      </c>
      <c r="E19679" t="s">
        <v>2686</v>
      </c>
      <c r="F19679" t="s">
        <v>359</v>
      </c>
      <c r="H19679">
        <v>7037</v>
      </c>
      <c r="I19679">
        <v>4078</v>
      </c>
      <c r="J19679">
        <v>4078</v>
      </c>
      <c r="K19679">
        <v>4078</v>
      </c>
      <c r="L19679">
        <v>100</v>
      </c>
      <c r="M19679">
        <v>57.95</v>
      </c>
      <c r="N19679">
        <f>COUNTIF(Cod_Mun_Norte!B:B,DADOS_SNIS_Minas!A19679)</f>
        <v>0</v>
      </c>
    </row>
    <row r="19680" spans="1:14" x14ac:dyDescent="0.2">
      <c r="A19680">
        <v>316520</v>
      </c>
      <c r="B19680" t="s">
        <v>2684</v>
      </c>
      <c r="C19680" t="s">
        <v>98</v>
      </c>
      <c r="D19680">
        <v>2014</v>
      </c>
      <c r="E19680" t="s">
        <v>361</v>
      </c>
      <c r="F19680" t="s">
        <v>362</v>
      </c>
      <c r="H19680">
        <v>7001</v>
      </c>
      <c r="I19680">
        <v>4058</v>
      </c>
      <c r="J19680">
        <v>4058</v>
      </c>
      <c r="K19680">
        <v>4058</v>
      </c>
      <c r="L19680">
        <v>100</v>
      </c>
      <c r="M19680">
        <v>57.96</v>
      </c>
      <c r="N19680">
        <f>COUNTIF(Cod_Mun_Norte!B:B,DADOS_SNIS_Minas!A19680)</f>
        <v>0</v>
      </c>
    </row>
    <row r="19681" spans="1:14" x14ac:dyDescent="0.2">
      <c r="A19681">
        <v>316520</v>
      </c>
      <c r="B19681" t="s">
        <v>2684</v>
      </c>
      <c r="C19681" t="s">
        <v>98</v>
      </c>
      <c r="D19681">
        <v>2013</v>
      </c>
      <c r="E19681" t="s">
        <v>2687</v>
      </c>
      <c r="F19681" t="s">
        <v>364</v>
      </c>
      <c r="H19681">
        <v>6962</v>
      </c>
      <c r="I19681">
        <v>4035</v>
      </c>
      <c r="J19681">
        <v>4035</v>
      </c>
      <c r="K19681">
        <v>4035</v>
      </c>
      <c r="L19681">
        <v>100</v>
      </c>
      <c r="M19681">
        <v>57.96</v>
      </c>
      <c r="N19681">
        <f>COUNTIF(Cod_Mun_Norte!B:B,DADOS_SNIS_Minas!A19681)</f>
        <v>0</v>
      </c>
    </row>
    <row r="19682" spans="1:14" x14ac:dyDescent="0.2">
      <c r="A19682">
        <v>316520</v>
      </c>
      <c r="B19682" t="s">
        <v>2684</v>
      </c>
      <c r="C19682" t="s">
        <v>98</v>
      </c>
      <c r="D19682">
        <v>2012</v>
      </c>
      <c r="E19682" t="s">
        <v>361</v>
      </c>
      <c r="F19682" t="s">
        <v>362</v>
      </c>
      <c r="H19682">
        <v>6724</v>
      </c>
      <c r="I19682">
        <v>3897</v>
      </c>
      <c r="J19682">
        <v>3897</v>
      </c>
      <c r="K19682">
        <v>3897</v>
      </c>
      <c r="L19682">
        <v>100</v>
      </c>
      <c r="M19682">
        <v>57.96</v>
      </c>
      <c r="N19682">
        <f>COUNTIF(Cod_Mun_Norte!B:B,DADOS_SNIS_Minas!A19682)</f>
        <v>0</v>
      </c>
    </row>
    <row r="19683" spans="1:14" x14ac:dyDescent="0.2">
      <c r="A19683">
        <v>316520</v>
      </c>
      <c r="B19683" t="s">
        <v>2684</v>
      </c>
      <c r="C19683" t="s">
        <v>98</v>
      </c>
      <c r="D19683">
        <v>2011</v>
      </c>
      <c r="E19683" t="s">
        <v>361</v>
      </c>
      <c r="F19683" t="s">
        <v>362</v>
      </c>
      <c r="H19683">
        <v>6690</v>
      </c>
      <c r="I19683">
        <v>3877</v>
      </c>
      <c r="J19683">
        <v>3877</v>
      </c>
      <c r="K19683">
        <v>3877</v>
      </c>
      <c r="L19683">
        <v>100</v>
      </c>
      <c r="M19683">
        <v>57.95</v>
      </c>
      <c r="N19683">
        <f>COUNTIF(Cod_Mun_Norte!B:B,DADOS_SNIS_Minas!A19683)</f>
        <v>0</v>
      </c>
    </row>
    <row r="19684" spans="1:14" x14ac:dyDescent="0.2">
      <c r="A19684">
        <v>316520</v>
      </c>
      <c r="B19684" t="s">
        <v>2684</v>
      </c>
      <c r="C19684" t="s">
        <v>98</v>
      </c>
      <c r="D19684">
        <v>2010</v>
      </c>
      <c r="E19684" t="s">
        <v>361</v>
      </c>
      <c r="F19684" t="s">
        <v>362</v>
      </c>
      <c r="H19684">
        <v>6655</v>
      </c>
      <c r="I19684">
        <v>3857</v>
      </c>
      <c r="J19684">
        <v>3857</v>
      </c>
      <c r="K19684">
        <v>3857</v>
      </c>
      <c r="L19684">
        <v>100</v>
      </c>
      <c r="M19684">
        <v>57.96</v>
      </c>
      <c r="N19684">
        <f>COUNTIF(Cod_Mun_Norte!B:B,DADOS_SNIS_Minas!A19684)</f>
        <v>0</v>
      </c>
    </row>
    <row r="19685" spans="1:14" x14ac:dyDescent="0.2">
      <c r="A19685">
        <v>316520</v>
      </c>
      <c r="B19685" t="s">
        <v>2684</v>
      </c>
      <c r="C19685" t="s">
        <v>98</v>
      </c>
      <c r="D19685">
        <v>2009</v>
      </c>
      <c r="E19685" t="s">
        <v>2687</v>
      </c>
      <c r="F19685" t="s">
        <v>364</v>
      </c>
      <c r="H19685">
        <v>6943</v>
      </c>
      <c r="I19685">
        <v>3642</v>
      </c>
      <c r="J19685">
        <v>4613</v>
      </c>
      <c r="K19685">
        <v>4613</v>
      </c>
      <c r="L19685">
        <v>100</v>
      </c>
      <c r="M19685">
        <v>66.44</v>
      </c>
      <c r="N19685">
        <f>COUNTIF(Cod_Mun_Norte!B:B,DADOS_SNIS_Minas!A19685)</f>
        <v>0</v>
      </c>
    </row>
    <row r="19686" spans="1:14" x14ac:dyDescent="0.2">
      <c r="A19686">
        <v>316520</v>
      </c>
      <c r="B19686" t="s">
        <v>2684</v>
      </c>
      <c r="C19686" t="s">
        <v>98</v>
      </c>
      <c r="D19686">
        <v>2008</v>
      </c>
      <c r="E19686" t="s">
        <v>361</v>
      </c>
      <c r="F19686" t="s">
        <v>362</v>
      </c>
      <c r="H19686">
        <v>6880</v>
      </c>
      <c r="I19686">
        <v>3609</v>
      </c>
      <c r="J19686">
        <v>4496</v>
      </c>
      <c r="K19686">
        <v>4496</v>
      </c>
      <c r="L19686">
        <v>100</v>
      </c>
      <c r="M19686">
        <v>65.349999999999994</v>
      </c>
      <c r="N19686">
        <f>COUNTIF(Cod_Mun_Norte!B:B,DADOS_SNIS_Minas!A19686)</f>
        <v>0</v>
      </c>
    </row>
    <row r="19687" spans="1:14" x14ac:dyDescent="0.2">
      <c r="A19687">
        <v>316520</v>
      </c>
      <c r="B19687" t="s">
        <v>2684</v>
      </c>
      <c r="C19687" t="s">
        <v>98</v>
      </c>
      <c r="D19687">
        <v>2007</v>
      </c>
      <c r="E19687" t="s">
        <v>361</v>
      </c>
      <c r="F19687" t="s">
        <v>362</v>
      </c>
      <c r="H19687">
        <v>6617</v>
      </c>
      <c r="I19687">
        <v>3471</v>
      </c>
      <c r="J19687">
        <v>4455</v>
      </c>
      <c r="K19687">
        <v>4455</v>
      </c>
      <c r="L19687">
        <v>100</v>
      </c>
      <c r="M19687">
        <v>67.33</v>
      </c>
      <c r="N19687">
        <f>COUNTIF(Cod_Mun_Norte!B:B,DADOS_SNIS_Minas!A19687)</f>
        <v>0</v>
      </c>
    </row>
    <row r="19688" spans="1:14" x14ac:dyDescent="0.2">
      <c r="A19688">
        <v>316520</v>
      </c>
      <c r="B19688" t="s">
        <v>2684</v>
      </c>
      <c r="C19688" t="s">
        <v>98</v>
      </c>
      <c r="D19688">
        <v>2006</v>
      </c>
      <c r="E19688" t="s">
        <v>361</v>
      </c>
      <c r="F19688" t="s">
        <v>362</v>
      </c>
      <c r="H19688">
        <v>6577</v>
      </c>
      <c r="I19688">
        <v>3405</v>
      </c>
      <c r="J19688">
        <v>4392</v>
      </c>
      <c r="K19688">
        <v>4392</v>
      </c>
      <c r="L19688">
        <v>100</v>
      </c>
      <c r="M19688">
        <v>66.78</v>
      </c>
      <c r="N19688">
        <f>COUNTIF(Cod_Mun_Norte!B:B,DADOS_SNIS_Minas!A19688)</f>
        <v>0</v>
      </c>
    </row>
    <row r="19689" spans="1:14" x14ac:dyDescent="0.2">
      <c r="A19689">
        <v>316520</v>
      </c>
      <c r="B19689" t="s">
        <v>2684</v>
      </c>
      <c r="C19689" t="s">
        <v>98</v>
      </c>
      <c r="D19689">
        <v>2005</v>
      </c>
      <c r="E19689" t="s">
        <v>361</v>
      </c>
      <c r="F19689" t="s">
        <v>362</v>
      </c>
      <c r="H19689">
        <v>6520</v>
      </c>
      <c r="I19689">
        <v>3376</v>
      </c>
      <c r="N19689">
        <f>COUNTIF(Cod_Mun_Norte!B:B,DADOS_SNIS_Minas!A19689)</f>
        <v>0</v>
      </c>
    </row>
    <row r="19690" spans="1:14" x14ac:dyDescent="0.2">
      <c r="A19690">
        <v>316520</v>
      </c>
      <c r="B19690" t="s">
        <v>2684</v>
      </c>
      <c r="C19690" t="s">
        <v>98</v>
      </c>
      <c r="D19690">
        <v>2004</v>
      </c>
      <c r="E19690" t="s">
        <v>361</v>
      </c>
      <c r="F19690" t="s">
        <v>362</v>
      </c>
      <c r="H19690">
        <v>6463</v>
      </c>
      <c r="I19690">
        <v>3346</v>
      </c>
      <c r="N19690">
        <f>COUNTIF(Cod_Mun_Norte!B:B,DADOS_SNIS_Minas!A19690)</f>
        <v>0</v>
      </c>
    </row>
    <row r="19691" spans="1:14" x14ac:dyDescent="0.2">
      <c r="A19691">
        <v>316520</v>
      </c>
      <c r="B19691" t="s">
        <v>2684</v>
      </c>
      <c r="C19691" t="s">
        <v>98</v>
      </c>
      <c r="D19691">
        <v>2003</v>
      </c>
      <c r="E19691" t="s">
        <v>361</v>
      </c>
      <c r="F19691" t="s">
        <v>362</v>
      </c>
      <c r="H19691">
        <v>6359</v>
      </c>
      <c r="I19691">
        <v>3292</v>
      </c>
      <c r="N19691">
        <f>COUNTIF(Cod_Mun_Norte!B:B,DADOS_SNIS_Minas!A19691)</f>
        <v>0</v>
      </c>
    </row>
    <row r="19692" spans="1:14" x14ac:dyDescent="0.2">
      <c r="A19692">
        <v>316520</v>
      </c>
      <c r="B19692" t="s">
        <v>2684</v>
      </c>
      <c r="C19692" t="s">
        <v>98</v>
      </c>
      <c r="D19692">
        <v>2002</v>
      </c>
      <c r="E19692" t="s">
        <v>361</v>
      </c>
      <c r="F19692" t="s">
        <v>362</v>
      </c>
      <c r="H19692">
        <v>6310</v>
      </c>
      <c r="I19692">
        <v>3267</v>
      </c>
      <c r="N19692">
        <f>COUNTIF(Cod_Mun_Norte!B:B,DADOS_SNIS_Minas!A19692)</f>
        <v>0</v>
      </c>
    </row>
    <row r="19693" spans="1:14" x14ac:dyDescent="0.2">
      <c r="A19693">
        <v>316520</v>
      </c>
      <c r="B19693" t="s">
        <v>2684</v>
      </c>
      <c r="C19693" t="s">
        <v>98</v>
      </c>
      <c r="D19693">
        <v>2001</v>
      </c>
      <c r="E19693" t="s">
        <v>361</v>
      </c>
      <c r="F19693" t="s">
        <v>362</v>
      </c>
      <c r="H19693">
        <v>6263</v>
      </c>
      <c r="I19693">
        <v>3243</v>
      </c>
      <c r="N19693">
        <f>COUNTIF(Cod_Mun_Norte!B:B,DADOS_SNIS_Minas!A19693)</f>
        <v>0</v>
      </c>
    </row>
    <row r="19694" spans="1:14" x14ac:dyDescent="0.2">
      <c r="A19694">
        <v>316520</v>
      </c>
      <c r="B19694" t="s">
        <v>2684</v>
      </c>
      <c r="C19694" t="s">
        <v>98</v>
      </c>
      <c r="D19694">
        <v>2000</v>
      </c>
      <c r="E19694" t="s">
        <v>361</v>
      </c>
      <c r="F19694" t="s">
        <v>362</v>
      </c>
      <c r="H19694">
        <v>6204</v>
      </c>
      <c r="I19694">
        <v>3212</v>
      </c>
      <c r="N19694">
        <f>COUNTIF(Cod_Mun_Norte!B:B,DADOS_SNIS_Minas!A19694)</f>
        <v>0</v>
      </c>
    </row>
    <row r="19695" spans="1:14" x14ac:dyDescent="0.2">
      <c r="A19695">
        <v>316520</v>
      </c>
      <c r="B19695" t="s">
        <v>2684</v>
      </c>
      <c r="C19695" t="s">
        <v>98</v>
      </c>
      <c r="D19695">
        <v>1999</v>
      </c>
      <c r="E19695" t="s">
        <v>361</v>
      </c>
      <c r="F19695" t="s">
        <v>362</v>
      </c>
      <c r="H19695">
        <v>5769</v>
      </c>
      <c r="I19695">
        <v>2756</v>
      </c>
      <c r="N19695">
        <f>COUNTIF(Cod_Mun_Norte!B:B,DADOS_SNIS_Minas!A19695)</f>
        <v>0</v>
      </c>
    </row>
    <row r="19696" spans="1:14" x14ac:dyDescent="0.2">
      <c r="A19696">
        <v>316520</v>
      </c>
      <c r="B19696" t="s">
        <v>2684</v>
      </c>
      <c r="C19696" t="s">
        <v>98</v>
      </c>
      <c r="D19696">
        <v>1998</v>
      </c>
      <c r="E19696" t="s">
        <v>361</v>
      </c>
      <c r="F19696" t="s">
        <v>362</v>
      </c>
      <c r="H19696">
        <v>5758</v>
      </c>
      <c r="I19696">
        <v>2751</v>
      </c>
      <c r="N19696">
        <f>COUNTIF(Cod_Mun_Norte!B:B,DADOS_SNIS_Minas!A19696)</f>
        <v>0</v>
      </c>
    </row>
    <row r="19697" spans="1:14" x14ac:dyDescent="0.2">
      <c r="A19697">
        <v>316520</v>
      </c>
      <c r="B19697" t="s">
        <v>2684</v>
      </c>
      <c r="C19697" t="s">
        <v>98</v>
      </c>
      <c r="D19697">
        <v>1997</v>
      </c>
      <c r="H19697">
        <v>5746</v>
      </c>
      <c r="I19697">
        <v>2745</v>
      </c>
      <c r="N19697">
        <f>COUNTIF(Cod_Mun_Norte!B:B,DADOS_SNIS_Minas!A19697)</f>
        <v>0</v>
      </c>
    </row>
    <row r="19698" spans="1:14" x14ac:dyDescent="0.2">
      <c r="A19698">
        <v>316520</v>
      </c>
      <c r="B19698" t="s">
        <v>2684</v>
      </c>
      <c r="C19698" t="s">
        <v>98</v>
      </c>
      <c r="D19698">
        <v>1996</v>
      </c>
      <c r="H19698">
        <v>5733</v>
      </c>
      <c r="I19698">
        <v>2739</v>
      </c>
      <c r="N19698">
        <f>COUNTIF(Cod_Mun_Norte!B:B,DADOS_SNIS_Minas!A19698)</f>
        <v>0</v>
      </c>
    </row>
    <row r="19699" spans="1:14" x14ac:dyDescent="0.2">
      <c r="A19699">
        <v>316520</v>
      </c>
      <c r="B19699" t="s">
        <v>2684</v>
      </c>
      <c r="C19699" t="s">
        <v>98</v>
      </c>
      <c r="D19699">
        <v>1995</v>
      </c>
      <c r="H19699">
        <v>5902</v>
      </c>
      <c r="I19699">
        <v>2820</v>
      </c>
      <c r="N19699">
        <f>COUNTIF(Cod_Mun_Norte!B:B,DADOS_SNIS_Minas!A19699)</f>
        <v>0</v>
      </c>
    </row>
    <row r="19700" spans="1:14" x14ac:dyDescent="0.2">
      <c r="A19700">
        <v>316500</v>
      </c>
      <c r="B19700" t="s">
        <v>2688</v>
      </c>
      <c r="C19700" t="s">
        <v>98</v>
      </c>
      <c r="D19700">
        <v>2020</v>
      </c>
      <c r="E19700" t="s">
        <v>2689</v>
      </c>
      <c r="F19700" t="s">
        <v>367</v>
      </c>
      <c r="G19700" t="s">
        <v>368</v>
      </c>
      <c r="H19700">
        <v>10960</v>
      </c>
      <c r="I19700">
        <v>8791</v>
      </c>
      <c r="J19700">
        <v>8267</v>
      </c>
      <c r="K19700">
        <v>8267</v>
      </c>
      <c r="L19700">
        <v>94</v>
      </c>
      <c r="M19700">
        <v>75.430000000000007</v>
      </c>
      <c r="N19700">
        <f>COUNTIF(Cod_Mun_Norte!B:B,DADOS_SNIS_Minas!A19700)</f>
        <v>0</v>
      </c>
    </row>
    <row r="19701" spans="1:14" x14ac:dyDescent="0.2">
      <c r="A19701">
        <v>316500</v>
      </c>
      <c r="B19701" t="s">
        <v>2688</v>
      </c>
      <c r="C19701" t="s">
        <v>98</v>
      </c>
      <c r="D19701">
        <v>2019</v>
      </c>
      <c r="E19701" t="s">
        <v>2689</v>
      </c>
      <c r="F19701" t="s">
        <v>367</v>
      </c>
      <c r="G19701" t="s">
        <v>368</v>
      </c>
      <c r="H19701">
        <v>10941</v>
      </c>
      <c r="I19701">
        <v>8776</v>
      </c>
      <c r="J19701">
        <v>8191</v>
      </c>
      <c r="K19701">
        <v>8191</v>
      </c>
      <c r="L19701">
        <v>93.3</v>
      </c>
      <c r="M19701">
        <v>74.87</v>
      </c>
      <c r="N19701">
        <f>COUNTIF(Cod_Mun_Norte!B:B,DADOS_SNIS_Minas!A19701)</f>
        <v>0</v>
      </c>
    </row>
    <row r="19702" spans="1:14" x14ac:dyDescent="0.2">
      <c r="A19702">
        <v>316500</v>
      </c>
      <c r="B19702" t="s">
        <v>2688</v>
      </c>
      <c r="C19702" t="s">
        <v>98</v>
      </c>
      <c r="D19702">
        <v>2018</v>
      </c>
      <c r="E19702" t="s">
        <v>2689</v>
      </c>
      <c r="F19702" t="s">
        <v>367</v>
      </c>
      <c r="H19702">
        <v>10922</v>
      </c>
      <c r="I19702">
        <v>8761</v>
      </c>
      <c r="J19702">
        <v>8181</v>
      </c>
      <c r="K19702">
        <v>8181</v>
      </c>
      <c r="L19702">
        <v>93.4</v>
      </c>
      <c r="M19702">
        <v>74.900000000000006</v>
      </c>
      <c r="N19702">
        <f>COUNTIF(Cod_Mun_Norte!B:B,DADOS_SNIS_Minas!A19702)</f>
        <v>0</v>
      </c>
    </row>
    <row r="19703" spans="1:14" x14ac:dyDescent="0.2">
      <c r="A19703">
        <v>316500</v>
      </c>
      <c r="B19703" t="s">
        <v>2688</v>
      </c>
      <c r="C19703" t="s">
        <v>98</v>
      </c>
      <c r="D19703">
        <v>2017</v>
      </c>
      <c r="E19703" t="s">
        <v>2689</v>
      </c>
      <c r="F19703" t="s">
        <v>367</v>
      </c>
      <c r="H19703">
        <v>11073</v>
      </c>
      <c r="I19703">
        <v>8882</v>
      </c>
      <c r="J19703">
        <v>8178</v>
      </c>
      <c r="K19703">
        <v>8178</v>
      </c>
      <c r="L19703">
        <v>92.1</v>
      </c>
      <c r="M19703">
        <v>73.86</v>
      </c>
      <c r="N19703">
        <f>COUNTIF(Cod_Mun_Norte!B:B,DADOS_SNIS_Minas!A19703)</f>
        <v>0</v>
      </c>
    </row>
    <row r="19704" spans="1:14" x14ac:dyDescent="0.2">
      <c r="A19704">
        <v>316500</v>
      </c>
      <c r="B19704" t="s">
        <v>2688</v>
      </c>
      <c r="C19704" t="s">
        <v>98</v>
      </c>
      <c r="D19704">
        <v>2016</v>
      </c>
      <c r="E19704" t="s">
        <v>2689</v>
      </c>
      <c r="F19704" t="s">
        <v>367</v>
      </c>
      <c r="H19704">
        <v>11046</v>
      </c>
      <c r="I19704">
        <v>8860</v>
      </c>
      <c r="J19704">
        <v>8266</v>
      </c>
      <c r="K19704">
        <v>8266</v>
      </c>
      <c r="L19704">
        <v>93.3</v>
      </c>
      <c r="M19704">
        <v>74.83</v>
      </c>
      <c r="N19704">
        <f>COUNTIF(Cod_Mun_Norte!B:B,DADOS_SNIS_Minas!A19704)</f>
        <v>0</v>
      </c>
    </row>
    <row r="19705" spans="1:14" x14ac:dyDescent="0.2">
      <c r="A19705">
        <v>316500</v>
      </c>
      <c r="B19705" t="s">
        <v>2688</v>
      </c>
      <c r="C19705" t="s">
        <v>98</v>
      </c>
      <c r="D19705">
        <v>2015</v>
      </c>
      <c r="E19705" t="s">
        <v>2689</v>
      </c>
      <c r="F19705" t="s">
        <v>367</v>
      </c>
      <c r="H19705">
        <v>11017</v>
      </c>
      <c r="I19705">
        <v>8837</v>
      </c>
      <c r="J19705">
        <v>8261</v>
      </c>
      <c r="K19705">
        <v>8261</v>
      </c>
      <c r="L19705">
        <v>93.5</v>
      </c>
      <c r="M19705">
        <v>74.98</v>
      </c>
      <c r="N19705">
        <f>COUNTIF(Cod_Mun_Norte!B:B,DADOS_SNIS_Minas!A19705)</f>
        <v>0</v>
      </c>
    </row>
    <row r="19706" spans="1:14" x14ac:dyDescent="0.2">
      <c r="A19706">
        <v>316500</v>
      </c>
      <c r="B19706" t="s">
        <v>2688</v>
      </c>
      <c r="C19706" t="s">
        <v>98</v>
      </c>
      <c r="D19706">
        <v>2014</v>
      </c>
      <c r="E19706" t="s">
        <v>2689</v>
      </c>
      <c r="F19706" t="s">
        <v>367</v>
      </c>
      <c r="H19706">
        <v>10986</v>
      </c>
      <c r="I19706">
        <v>8812</v>
      </c>
      <c r="J19706">
        <v>8812</v>
      </c>
      <c r="K19706">
        <v>8812</v>
      </c>
      <c r="L19706">
        <v>100</v>
      </c>
      <c r="M19706">
        <v>80.209999999999994</v>
      </c>
      <c r="N19706">
        <f>COUNTIF(Cod_Mun_Norte!B:B,DADOS_SNIS_Minas!A19706)</f>
        <v>0</v>
      </c>
    </row>
    <row r="19707" spans="1:14" x14ac:dyDescent="0.2">
      <c r="A19707">
        <v>316500</v>
      </c>
      <c r="B19707" t="s">
        <v>2688</v>
      </c>
      <c r="C19707" t="s">
        <v>98</v>
      </c>
      <c r="D19707">
        <v>2013</v>
      </c>
      <c r="E19707" t="s">
        <v>2689</v>
      </c>
      <c r="F19707" t="s">
        <v>367</v>
      </c>
      <c r="H19707">
        <v>10955</v>
      </c>
      <c r="I19707">
        <v>8787</v>
      </c>
      <c r="J19707">
        <v>8787</v>
      </c>
      <c r="K19707">
        <v>8787</v>
      </c>
      <c r="L19707">
        <v>100</v>
      </c>
      <c r="M19707">
        <v>80.209999999999994</v>
      </c>
      <c r="N19707">
        <f>COUNTIF(Cod_Mun_Norte!B:B,DADOS_SNIS_Minas!A19707)</f>
        <v>0</v>
      </c>
    </row>
    <row r="19708" spans="1:14" x14ac:dyDescent="0.2">
      <c r="A19708">
        <v>316500</v>
      </c>
      <c r="B19708" t="s">
        <v>2688</v>
      </c>
      <c r="C19708" t="s">
        <v>98</v>
      </c>
      <c r="D19708">
        <v>2012</v>
      </c>
      <c r="E19708" t="s">
        <v>2689</v>
      </c>
      <c r="F19708" t="s">
        <v>367</v>
      </c>
      <c r="H19708">
        <v>10609</v>
      </c>
      <c r="I19708">
        <v>8510</v>
      </c>
      <c r="J19708">
        <v>8510</v>
      </c>
      <c r="K19708">
        <v>8510</v>
      </c>
      <c r="L19708">
        <v>100</v>
      </c>
      <c r="M19708">
        <v>80.209999999999994</v>
      </c>
      <c r="N19708">
        <f>COUNTIF(Cod_Mun_Norte!B:B,DADOS_SNIS_Minas!A19708)</f>
        <v>0</v>
      </c>
    </row>
    <row r="19709" spans="1:14" x14ac:dyDescent="0.2">
      <c r="A19709">
        <v>316500</v>
      </c>
      <c r="B19709" t="s">
        <v>2688</v>
      </c>
      <c r="C19709" t="s">
        <v>98</v>
      </c>
      <c r="D19709">
        <v>2011</v>
      </c>
      <c r="E19709" t="s">
        <v>2689</v>
      </c>
      <c r="F19709" t="s">
        <v>367</v>
      </c>
      <c r="H19709">
        <v>10586</v>
      </c>
      <c r="I19709">
        <v>8491</v>
      </c>
      <c r="J19709">
        <v>8491</v>
      </c>
      <c r="K19709">
        <v>8491</v>
      </c>
      <c r="L19709">
        <v>100</v>
      </c>
      <c r="M19709">
        <v>80.209999999999994</v>
      </c>
      <c r="N19709">
        <f>COUNTIF(Cod_Mun_Norte!B:B,DADOS_SNIS_Minas!A19709)</f>
        <v>0</v>
      </c>
    </row>
    <row r="19710" spans="1:14" x14ac:dyDescent="0.2">
      <c r="A19710">
        <v>316500</v>
      </c>
      <c r="B19710" t="s">
        <v>2688</v>
      </c>
      <c r="C19710" t="s">
        <v>98</v>
      </c>
      <c r="D19710">
        <v>2010</v>
      </c>
      <c r="E19710" t="s">
        <v>2689</v>
      </c>
      <c r="F19710" t="s">
        <v>367</v>
      </c>
      <c r="H19710">
        <v>10561</v>
      </c>
      <c r="I19710">
        <v>8471</v>
      </c>
      <c r="J19710">
        <v>8471</v>
      </c>
      <c r="K19710">
        <v>8471</v>
      </c>
      <c r="L19710">
        <v>100</v>
      </c>
      <c r="M19710">
        <v>80.209999999999994</v>
      </c>
      <c r="N19710">
        <f>COUNTIF(Cod_Mun_Norte!B:B,DADOS_SNIS_Minas!A19710)</f>
        <v>0</v>
      </c>
    </row>
    <row r="19711" spans="1:14" x14ac:dyDescent="0.2">
      <c r="A19711">
        <v>316500</v>
      </c>
      <c r="B19711" t="s">
        <v>2688</v>
      </c>
      <c r="C19711" t="s">
        <v>98</v>
      </c>
      <c r="D19711">
        <v>2009</v>
      </c>
      <c r="E19711" t="s">
        <v>2689</v>
      </c>
      <c r="F19711" t="s">
        <v>367</v>
      </c>
      <c r="H19711">
        <v>10645</v>
      </c>
      <c r="I19711">
        <v>8266</v>
      </c>
      <c r="J19711">
        <v>9161</v>
      </c>
      <c r="K19711">
        <v>9161</v>
      </c>
      <c r="L19711">
        <v>100</v>
      </c>
      <c r="M19711">
        <v>86.06</v>
      </c>
      <c r="N19711">
        <f>COUNTIF(Cod_Mun_Norte!B:B,DADOS_SNIS_Minas!A19711)</f>
        <v>0</v>
      </c>
    </row>
    <row r="19712" spans="1:14" x14ac:dyDescent="0.2">
      <c r="A19712">
        <v>316500</v>
      </c>
      <c r="B19712" t="s">
        <v>2688</v>
      </c>
      <c r="C19712" t="s">
        <v>98</v>
      </c>
      <c r="D19712">
        <v>2008</v>
      </c>
      <c r="E19712" t="s">
        <v>361</v>
      </c>
      <c r="F19712" t="s">
        <v>99</v>
      </c>
      <c r="H19712">
        <v>10616</v>
      </c>
      <c r="I19712">
        <v>8244</v>
      </c>
      <c r="J19712">
        <v>8979</v>
      </c>
      <c r="K19712">
        <v>8979</v>
      </c>
      <c r="L19712">
        <v>100</v>
      </c>
      <c r="M19712">
        <v>84.58</v>
      </c>
      <c r="N19712">
        <f>COUNTIF(Cod_Mun_Norte!B:B,DADOS_SNIS_Minas!A19712)</f>
        <v>0</v>
      </c>
    </row>
    <row r="19713" spans="1:14" x14ac:dyDescent="0.2">
      <c r="A19713">
        <v>316500</v>
      </c>
      <c r="B19713" t="s">
        <v>2688</v>
      </c>
      <c r="C19713" t="s">
        <v>98</v>
      </c>
      <c r="D19713">
        <v>2007</v>
      </c>
      <c r="E19713" t="s">
        <v>361</v>
      </c>
      <c r="F19713" t="s">
        <v>99</v>
      </c>
      <c r="H19713">
        <v>10289</v>
      </c>
      <c r="I19713">
        <v>7990</v>
      </c>
      <c r="J19713">
        <v>8792</v>
      </c>
      <c r="K19713">
        <v>8792</v>
      </c>
      <c r="L19713">
        <v>100</v>
      </c>
      <c r="M19713">
        <v>85.45</v>
      </c>
      <c r="N19713">
        <f>COUNTIF(Cod_Mun_Norte!B:B,DADOS_SNIS_Minas!A19713)</f>
        <v>0</v>
      </c>
    </row>
    <row r="19714" spans="1:14" x14ac:dyDescent="0.2">
      <c r="A19714">
        <v>316500</v>
      </c>
      <c r="B19714" t="s">
        <v>2688</v>
      </c>
      <c r="C19714" t="s">
        <v>98</v>
      </c>
      <c r="D19714">
        <v>2006</v>
      </c>
      <c r="E19714" t="s">
        <v>361</v>
      </c>
      <c r="F19714" t="s">
        <v>99</v>
      </c>
      <c r="H19714">
        <v>10691</v>
      </c>
      <c r="I19714">
        <v>7788</v>
      </c>
      <c r="J19714">
        <v>8625</v>
      </c>
      <c r="K19714">
        <v>8625</v>
      </c>
      <c r="L19714">
        <v>100</v>
      </c>
      <c r="M19714">
        <v>80.680000000000007</v>
      </c>
      <c r="N19714">
        <f>COUNTIF(Cod_Mun_Norte!B:B,DADOS_SNIS_Minas!A19714)</f>
        <v>0</v>
      </c>
    </row>
    <row r="19715" spans="1:14" x14ac:dyDescent="0.2">
      <c r="A19715">
        <v>316500</v>
      </c>
      <c r="B19715" t="s">
        <v>2688</v>
      </c>
      <c r="C19715" t="s">
        <v>98</v>
      </c>
      <c r="D19715">
        <v>2005</v>
      </c>
      <c r="E19715" t="s">
        <v>361</v>
      </c>
      <c r="F19715" t="s">
        <v>99</v>
      </c>
      <c r="H19715">
        <v>10623</v>
      </c>
      <c r="I19715">
        <v>7738</v>
      </c>
      <c r="J19715">
        <v>7196</v>
      </c>
      <c r="K19715">
        <v>7196</v>
      </c>
      <c r="L19715">
        <v>93</v>
      </c>
      <c r="M19715">
        <v>67.739999999999995</v>
      </c>
      <c r="N19715">
        <f>COUNTIF(Cod_Mun_Norte!B:B,DADOS_SNIS_Minas!A19715)</f>
        <v>0</v>
      </c>
    </row>
    <row r="19716" spans="1:14" x14ac:dyDescent="0.2">
      <c r="A19716">
        <v>316500</v>
      </c>
      <c r="B19716" t="s">
        <v>2688</v>
      </c>
      <c r="C19716" t="s">
        <v>98</v>
      </c>
      <c r="D19716">
        <v>2004</v>
      </c>
      <c r="E19716" t="s">
        <v>361</v>
      </c>
      <c r="F19716" t="s">
        <v>99</v>
      </c>
      <c r="H19716">
        <v>10554</v>
      </c>
      <c r="I19716">
        <v>7688</v>
      </c>
      <c r="J19716">
        <v>7042</v>
      </c>
      <c r="K19716">
        <v>7042</v>
      </c>
      <c r="L19716">
        <v>91.6</v>
      </c>
      <c r="M19716">
        <v>66.72</v>
      </c>
      <c r="N19716">
        <f>COUNTIF(Cod_Mun_Norte!B:B,DADOS_SNIS_Minas!A19716)</f>
        <v>0</v>
      </c>
    </row>
    <row r="19717" spans="1:14" x14ac:dyDescent="0.2">
      <c r="A19717">
        <v>316500</v>
      </c>
      <c r="B19717" t="s">
        <v>2688</v>
      </c>
      <c r="C19717" t="s">
        <v>98</v>
      </c>
      <c r="D19717">
        <v>2003</v>
      </c>
      <c r="E19717" t="s">
        <v>361</v>
      </c>
      <c r="F19717" t="s">
        <v>99</v>
      </c>
      <c r="H19717">
        <v>10431</v>
      </c>
      <c r="I19717">
        <v>7598</v>
      </c>
      <c r="J19717">
        <v>6978</v>
      </c>
      <c r="K19717">
        <v>6978</v>
      </c>
      <c r="L19717">
        <v>91.8</v>
      </c>
      <c r="M19717">
        <v>66.900000000000006</v>
      </c>
      <c r="N19717">
        <f>COUNTIF(Cod_Mun_Norte!B:B,DADOS_SNIS_Minas!A19717)</f>
        <v>0</v>
      </c>
    </row>
    <row r="19718" spans="1:14" x14ac:dyDescent="0.2">
      <c r="A19718">
        <v>316500</v>
      </c>
      <c r="B19718" t="s">
        <v>2688</v>
      </c>
      <c r="C19718" t="s">
        <v>98</v>
      </c>
      <c r="D19718">
        <v>2002</v>
      </c>
      <c r="E19718" t="s">
        <v>361</v>
      </c>
      <c r="F19718" t="s">
        <v>99</v>
      </c>
      <c r="H19718">
        <v>10372</v>
      </c>
      <c r="I19718">
        <v>7556</v>
      </c>
      <c r="J19718">
        <v>6736</v>
      </c>
      <c r="K19718">
        <v>6736</v>
      </c>
      <c r="L19718">
        <v>89.2</v>
      </c>
      <c r="M19718">
        <v>64.94</v>
      </c>
      <c r="N19718">
        <f>COUNTIF(Cod_Mun_Norte!B:B,DADOS_SNIS_Minas!A19718)</f>
        <v>0</v>
      </c>
    </row>
    <row r="19719" spans="1:14" x14ac:dyDescent="0.2">
      <c r="A19719">
        <v>316500</v>
      </c>
      <c r="B19719" t="s">
        <v>2688</v>
      </c>
      <c r="C19719" t="s">
        <v>98</v>
      </c>
      <c r="D19719">
        <v>2001</v>
      </c>
      <c r="E19719" t="s">
        <v>361</v>
      </c>
      <c r="F19719" t="s">
        <v>99</v>
      </c>
      <c r="H19719">
        <v>10304</v>
      </c>
      <c r="I19719">
        <v>7506</v>
      </c>
      <c r="J19719">
        <v>6599</v>
      </c>
      <c r="K19719">
        <v>6599</v>
      </c>
      <c r="L19719">
        <v>87.9</v>
      </c>
      <c r="M19719">
        <v>64.040000000000006</v>
      </c>
      <c r="N19719">
        <f>COUNTIF(Cod_Mun_Norte!B:B,DADOS_SNIS_Minas!A19719)</f>
        <v>0</v>
      </c>
    </row>
    <row r="19720" spans="1:14" x14ac:dyDescent="0.2">
      <c r="A19720">
        <v>316500</v>
      </c>
      <c r="B19720" t="s">
        <v>2688</v>
      </c>
      <c r="C19720" t="s">
        <v>98</v>
      </c>
      <c r="D19720">
        <v>2000</v>
      </c>
      <c r="E19720" t="s">
        <v>361</v>
      </c>
      <c r="F19720" t="s">
        <v>99</v>
      </c>
      <c r="H19720">
        <v>10245</v>
      </c>
      <c r="I19720">
        <v>7463</v>
      </c>
      <c r="J19720">
        <v>6384</v>
      </c>
      <c r="L19720">
        <v>85.5</v>
      </c>
      <c r="N19720">
        <f>COUNTIF(Cod_Mun_Norte!B:B,DADOS_SNIS_Minas!A19720)</f>
        <v>0</v>
      </c>
    </row>
    <row r="19721" spans="1:14" x14ac:dyDescent="0.2">
      <c r="A19721">
        <v>316500</v>
      </c>
      <c r="B19721" t="s">
        <v>2688</v>
      </c>
      <c r="C19721" t="s">
        <v>98</v>
      </c>
      <c r="D19721">
        <v>1999</v>
      </c>
      <c r="E19721" t="s">
        <v>361</v>
      </c>
      <c r="F19721" t="s">
        <v>99</v>
      </c>
      <c r="H19721">
        <v>9855</v>
      </c>
      <c r="I19721">
        <v>6881</v>
      </c>
      <c r="N19721">
        <f>COUNTIF(Cod_Mun_Norte!B:B,DADOS_SNIS_Minas!A19721)</f>
        <v>0</v>
      </c>
    </row>
    <row r="19722" spans="1:14" x14ac:dyDescent="0.2">
      <c r="A19722">
        <v>316500</v>
      </c>
      <c r="B19722" t="s">
        <v>2688</v>
      </c>
      <c r="C19722" t="s">
        <v>98</v>
      </c>
      <c r="D19722">
        <v>1998</v>
      </c>
      <c r="E19722" t="s">
        <v>361</v>
      </c>
      <c r="F19722" t="s">
        <v>362</v>
      </c>
      <c r="H19722">
        <v>9830</v>
      </c>
      <c r="I19722">
        <v>6864</v>
      </c>
      <c r="N19722">
        <f>COUNTIF(Cod_Mun_Norte!B:B,DADOS_SNIS_Minas!A19722)</f>
        <v>0</v>
      </c>
    </row>
    <row r="19723" spans="1:14" x14ac:dyDescent="0.2">
      <c r="A19723">
        <v>316500</v>
      </c>
      <c r="B19723" t="s">
        <v>2688</v>
      </c>
      <c r="C19723" t="s">
        <v>98</v>
      </c>
      <c r="D19723">
        <v>1997</v>
      </c>
      <c r="H19723">
        <v>9806</v>
      </c>
      <c r="I19723">
        <v>6847</v>
      </c>
      <c r="N19723">
        <f>COUNTIF(Cod_Mun_Norte!B:B,DADOS_SNIS_Minas!A19723)</f>
        <v>0</v>
      </c>
    </row>
    <row r="19724" spans="1:14" x14ac:dyDescent="0.2">
      <c r="A19724">
        <v>316500</v>
      </c>
      <c r="B19724" t="s">
        <v>2688</v>
      </c>
      <c r="C19724" t="s">
        <v>98</v>
      </c>
      <c r="D19724">
        <v>1996</v>
      </c>
      <c r="H19724">
        <v>9777</v>
      </c>
      <c r="I19724">
        <v>6827</v>
      </c>
      <c r="N19724">
        <f>COUNTIF(Cod_Mun_Norte!B:B,DADOS_SNIS_Minas!A19724)</f>
        <v>0</v>
      </c>
    </row>
    <row r="19725" spans="1:14" x14ac:dyDescent="0.2">
      <c r="A19725">
        <v>316500</v>
      </c>
      <c r="B19725" t="s">
        <v>2688</v>
      </c>
      <c r="C19725" t="s">
        <v>98</v>
      </c>
      <c r="D19725">
        <v>1995</v>
      </c>
      <c r="H19725">
        <v>9988</v>
      </c>
      <c r="I19725">
        <v>6974</v>
      </c>
      <c r="N19725">
        <f>COUNTIF(Cod_Mun_Norte!B:B,DADOS_SNIS_Minas!A19725)</f>
        <v>0</v>
      </c>
    </row>
    <row r="19726" spans="1:14" x14ac:dyDescent="0.2">
      <c r="A19726">
        <v>316510</v>
      </c>
      <c r="B19726" t="s">
        <v>2690</v>
      </c>
      <c r="C19726" t="s">
        <v>98</v>
      </c>
      <c r="D19726">
        <v>2020</v>
      </c>
      <c r="E19726" t="s">
        <v>2691</v>
      </c>
      <c r="F19726" t="s">
        <v>357</v>
      </c>
      <c r="G19726" t="s">
        <v>383</v>
      </c>
      <c r="H19726">
        <v>7000</v>
      </c>
      <c r="I19726">
        <v>5450</v>
      </c>
      <c r="J19726">
        <v>5182</v>
      </c>
      <c r="K19726">
        <v>5182</v>
      </c>
      <c r="L19726">
        <v>95.1</v>
      </c>
      <c r="M19726">
        <v>74.03</v>
      </c>
      <c r="N19726">
        <f>COUNTIF(Cod_Mun_Norte!B:B,DADOS_SNIS_Minas!A19726)</f>
        <v>0</v>
      </c>
    </row>
    <row r="19727" spans="1:14" x14ac:dyDescent="0.2">
      <c r="A19727">
        <v>316510</v>
      </c>
      <c r="B19727" t="s">
        <v>2690</v>
      </c>
      <c r="C19727" t="s">
        <v>98</v>
      </c>
      <c r="D19727">
        <v>2019</v>
      </c>
      <c r="E19727" t="s">
        <v>2691</v>
      </c>
      <c r="F19727" t="s">
        <v>357</v>
      </c>
      <c r="G19727" t="s">
        <v>383</v>
      </c>
      <c r="H19727">
        <v>7021</v>
      </c>
      <c r="I19727">
        <v>5466</v>
      </c>
      <c r="J19727">
        <v>5157</v>
      </c>
      <c r="K19727">
        <v>5157</v>
      </c>
      <c r="L19727">
        <v>94.4</v>
      </c>
      <c r="M19727">
        <v>73.45</v>
      </c>
      <c r="N19727">
        <f>COUNTIF(Cod_Mun_Norte!B:B,DADOS_SNIS_Minas!A19727)</f>
        <v>0</v>
      </c>
    </row>
    <row r="19728" spans="1:14" x14ac:dyDescent="0.2">
      <c r="A19728">
        <v>316510</v>
      </c>
      <c r="B19728" t="s">
        <v>2690</v>
      </c>
      <c r="C19728" t="s">
        <v>98</v>
      </c>
      <c r="D19728">
        <v>2018</v>
      </c>
      <c r="E19728" t="s">
        <v>2692</v>
      </c>
      <c r="F19728" t="s">
        <v>357</v>
      </c>
      <c r="H19728">
        <v>7042</v>
      </c>
      <c r="I19728">
        <v>5482</v>
      </c>
      <c r="J19728">
        <v>5226</v>
      </c>
      <c r="K19728">
        <v>5226</v>
      </c>
      <c r="L19728">
        <v>95.3</v>
      </c>
      <c r="M19728">
        <v>74.209999999999994</v>
      </c>
      <c r="N19728">
        <f>COUNTIF(Cod_Mun_Norte!B:B,DADOS_SNIS_Minas!A19728)</f>
        <v>0</v>
      </c>
    </row>
    <row r="19729" spans="1:14" x14ac:dyDescent="0.2">
      <c r="A19729">
        <v>316510</v>
      </c>
      <c r="B19729" t="s">
        <v>2690</v>
      </c>
      <c r="C19729" t="s">
        <v>98</v>
      </c>
      <c r="D19729">
        <v>2017</v>
      </c>
      <c r="E19729" t="s">
        <v>2692</v>
      </c>
      <c r="F19729" t="s">
        <v>357</v>
      </c>
      <c r="H19729">
        <v>7222</v>
      </c>
      <c r="I19729">
        <v>5622</v>
      </c>
      <c r="J19729">
        <v>5222</v>
      </c>
      <c r="K19729">
        <v>5222</v>
      </c>
      <c r="L19729">
        <v>92.9</v>
      </c>
      <c r="M19729">
        <v>72.31</v>
      </c>
      <c r="N19729">
        <f>COUNTIF(Cod_Mun_Norte!B:B,DADOS_SNIS_Minas!A19729)</f>
        <v>0</v>
      </c>
    </row>
    <row r="19730" spans="1:14" x14ac:dyDescent="0.2">
      <c r="A19730">
        <v>316510</v>
      </c>
      <c r="B19730" t="s">
        <v>2690</v>
      </c>
      <c r="C19730" t="s">
        <v>98</v>
      </c>
      <c r="D19730">
        <v>2016</v>
      </c>
      <c r="E19730" t="s">
        <v>2692</v>
      </c>
      <c r="F19730" t="s">
        <v>359</v>
      </c>
      <c r="H19730">
        <v>7230</v>
      </c>
      <c r="I19730">
        <v>5629</v>
      </c>
      <c r="J19730">
        <v>5277</v>
      </c>
      <c r="K19730">
        <v>5277</v>
      </c>
      <c r="L19730">
        <v>93.8</v>
      </c>
      <c r="M19730">
        <v>72.989999999999995</v>
      </c>
      <c r="N19730">
        <f>COUNTIF(Cod_Mun_Norte!B:B,DADOS_SNIS_Minas!A19730)</f>
        <v>0</v>
      </c>
    </row>
    <row r="19731" spans="1:14" x14ac:dyDescent="0.2">
      <c r="A19731">
        <v>316510</v>
      </c>
      <c r="B19731" t="s">
        <v>2690</v>
      </c>
      <c r="C19731" t="s">
        <v>98</v>
      </c>
      <c r="D19731">
        <v>2015</v>
      </c>
      <c r="E19731" t="s">
        <v>2692</v>
      </c>
      <c r="F19731" t="s">
        <v>359</v>
      </c>
      <c r="H19731">
        <v>7238</v>
      </c>
      <c r="I19731">
        <v>5635</v>
      </c>
      <c r="J19731">
        <v>5251</v>
      </c>
      <c r="K19731">
        <v>5251</v>
      </c>
      <c r="L19731">
        <v>93.2</v>
      </c>
      <c r="M19731">
        <v>72.55</v>
      </c>
      <c r="N19731">
        <f>COUNTIF(Cod_Mun_Norte!B:B,DADOS_SNIS_Minas!A19731)</f>
        <v>0</v>
      </c>
    </row>
    <row r="19732" spans="1:14" x14ac:dyDescent="0.2">
      <c r="A19732">
        <v>316510</v>
      </c>
      <c r="B19732" t="s">
        <v>2690</v>
      </c>
      <c r="C19732" t="s">
        <v>98</v>
      </c>
      <c r="D19732">
        <v>2014</v>
      </c>
      <c r="E19732" t="s">
        <v>2693</v>
      </c>
      <c r="F19732" t="s">
        <v>359</v>
      </c>
      <c r="H19732">
        <v>7248</v>
      </c>
      <c r="I19732">
        <v>5643</v>
      </c>
      <c r="J19732">
        <v>5643</v>
      </c>
      <c r="K19732">
        <v>5643</v>
      </c>
      <c r="L19732">
        <v>100</v>
      </c>
      <c r="M19732">
        <v>77.86</v>
      </c>
      <c r="N19732">
        <f>COUNTIF(Cod_Mun_Norte!B:B,DADOS_SNIS_Minas!A19732)</f>
        <v>0</v>
      </c>
    </row>
    <row r="19733" spans="1:14" x14ac:dyDescent="0.2">
      <c r="A19733">
        <v>316510</v>
      </c>
      <c r="B19733" t="s">
        <v>2690</v>
      </c>
      <c r="C19733" t="s">
        <v>98</v>
      </c>
      <c r="D19733">
        <v>2013</v>
      </c>
      <c r="E19733" t="s">
        <v>2692</v>
      </c>
      <c r="F19733" t="s">
        <v>359</v>
      </c>
      <c r="H19733">
        <v>7257</v>
      </c>
      <c r="I19733">
        <v>5650</v>
      </c>
      <c r="J19733">
        <v>5650</v>
      </c>
      <c r="K19733">
        <v>5650</v>
      </c>
      <c r="L19733">
        <v>100</v>
      </c>
      <c r="M19733">
        <v>77.86</v>
      </c>
      <c r="N19733">
        <f>COUNTIF(Cod_Mun_Norte!B:B,DADOS_SNIS_Minas!A19733)</f>
        <v>0</v>
      </c>
    </row>
    <row r="19734" spans="1:14" x14ac:dyDescent="0.2">
      <c r="A19734">
        <v>316510</v>
      </c>
      <c r="B19734" t="s">
        <v>2690</v>
      </c>
      <c r="C19734" t="s">
        <v>98</v>
      </c>
      <c r="D19734">
        <v>2012</v>
      </c>
      <c r="E19734" t="s">
        <v>2693</v>
      </c>
      <c r="F19734" t="s">
        <v>359</v>
      </c>
      <c r="H19734">
        <v>7062</v>
      </c>
      <c r="I19734">
        <v>5498</v>
      </c>
      <c r="J19734">
        <v>5498</v>
      </c>
      <c r="K19734">
        <v>5498</v>
      </c>
      <c r="L19734">
        <v>100</v>
      </c>
      <c r="M19734">
        <v>77.849999999999994</v>
      </c>
      <c r="N19734">
        <f>COUNTIF(Cod_Mun_Norte!B:B,DADOS_SNIS_Minas!A19734)</f>
        <v>0</v>
      </c>
    </row>
    <row r="19735" spans="1:14" x14ac:dyDescent="0.2">
      <c r="A19735">
        <v>316510</v>
      </c>
      <c r="B19735" t="s">
        <v>2690</v>
      </c>
      <c r="C19735" t="s">
        <v>98</v>
      </c>
      <c r="D19735">
        <v>2011</v>
      </c>
      <c r="E19735" t="s">
        <v>361</v>
      </c>
      <c r="F19735" t="s">
        <v>362</v>
      </c>
      <c r="H19735">
        <v>7077</v>
      </c>
      <c r="I19735">
        <v>5510</v>
      </c>
      <c r="J19735">
        <v>5510</v>
      </c>
      <c r="K19735">
        <v>5510</v>
      </c>
      <c r="L19735">
        <v>100</v>
      </c>
      <c r="M19735">
        <v>77.86</v>
      </c>
      <c r="N19735">
        <f>COUNTIF(Cod_Mun_Norte!B:B,DADOS_SNIS_Minas!A19735)</f>
        <v>0</v>
      </c>
    </row>
    <row r="19736" spans="1:14" x14ac:dyDescent="0.2">
      <c r="A19736">
        <v>316510</v>
      </c>
      <c r="B19736" t="s">
        <v>2690</v>
      </c>
      <c r="C19736" t="s">
        <v>98</v>
      </c>
      <c r="D19736">
        <v>2010</v>
      </c>
      <c r="E19736" t="s">
        <v>361</v>
      </c>
      <c r="F19736" t="s">
        <v>362</v>
      </c>
      <c r="H19736">
        <v>7093</v>
      </c>
      <c r="I19736">
        <v>5522</v>
      </c>
      <c r="J19736">
        <v>5522</v>
      </c>
      <c r="K19736">
        <v>5522</v>
      </c>
      <c r="L19736">
        <v>100</v>
      </c>
      <c r="M19736">
        <v>77.849999999999994</v>
      </c>
      <c r="N19736">
        <f>COUNTIF(Cod_Mun_Norte!B:B,DADOS_SNIS_Minas!A19736)</f>
        <v>0</v>
      </c>
    </row>
    <row r="19737" spans="1:14" x14ac:dyDescent="0.2">
      <c r="A19737">
        <v>316510</v>
      </c>
      <c r="B19737" t="s">
        <v>2690</v>
      </c>
      <c r="C19737" t="s">
        <v>98</v>
      </c>
      <c r="D19737">
        <v>2009</v>
      </c>
      <c r="E19737" t="s">
        <v>361</v>
      </c>
      <c r="F19737" t="s">
        <v>362</v>
      </c>
      <c r="H19737">
        <v>7073</v>
      </c>
      <c r="I19737">
        <v>5553</v>
      </c>
      <c r="J19737">
        <v>6155</v>
      </c>
      <c r="K19737">
        <v>6155</v>
      </c>
      <c r="L19737">
        <v>100</v>
      </c>
      <c r="M19737">
        <v>87.02</v>
      </c>
      <c r="N19737">
        <f>COUNTIF(Cod_Mun_Norte!B:B,DADOS_SNIS_Minas!A19737)</f>
        <v>0</v>
      </c>
    </row>
    <row r="19738" spans="1:14" x14ac:dyDescent="0.2">
      <c r="A19738">
        <v>316510</v>
      </c>
      <c r="B19738" t="s">
        <v>2690</v>
      </c>
      <c r="C19738" t="s">
        <v>98</v>
      </c>
      <c r="D19738">
        <v>2008</v>
      </c>
      <c r="E19738" t="s">
        <v>361</v>
      </c>
      <c r="F19738" t="s">
        <v>362</v>
      </c>
      <c r="H19738">
        <v>7100</v>
      </c>
      <c r="I19738">
        <v>5574</v>
      </c>
      <c r="J19738">
        <v>6155</v>
      </c>
      <c r="K19738">
        <v>6155</v>
      </c>
      <c r="L19738">
        <v>100</v>
      </c>
      <c r="M19738">
        <v>86.69</v>
      </c>
      <c r="N19738">
        <f>COUNTIF(Cod_Mun_Norte!B:B,DADOS_SNIS_Minas!A19738)</f>
        <v>0</v>
      </c>
    </row>
    <row r="19739" spans="1:14" x14ac:dyDescent="0.2">
      <c r="A19739">
        <v>316510</v>
      </c>
      <c r="B19739" t="s">
        <v>2690</v>
      </c>
      <c r="C19739" t="s">
        <v>98</v>
      </c>
      <c r="D19739">
        <v>2007</v>
      </c>
      <c r="E19739" t="s">
        <v>361</v>
      </c>
      <c r="F19739" t="s">
        <v>362</v>
      </c>
      <c r="H19739">
        <v>6934</v>
      </c>
      <c r="I19739">
        <v>5444</v>
      </c>
      <c r="J19739">
        <v>6080</v>
      </c>
      <c r="K19739">
        <v>6080</v>
      </c>
      <c r="L19739">
        <v>100</v>
      </c>
      <c r="M19739">
        <v>87.68</v>
      </c>
      <c r="N19739">
        <f>COUNTIF(Cod_Mun_Norte!B:B,DADOS_SNIS_Minas!A19739)</f>
        <v>0</v>
      </c>
    </row>
    <row r="19740" spans="1:14" x14ac:dyDescent="0.2">
      <c r="A19740">
        <v>316510</v>
      </c>
      <c r="B19740" t="s">
        <v>2690</v>
      </c>
      <c r="C19740" t="s">
        <v>98</v>
      </c>
      <c r="D19740">
        <v>2006</v>
      </c>
      <c r="E19740" t="s">
        <v>361</v>
      </c>
      <c r="F19740" t="s">
        <v>362</v>
      </c>
      <c r="H19740">
        <v>7568</v>
      </c>
      <c r="I19740">
        <v>5563</v>
      </c>
      <c r="J19740">
        <v>5803</v>
      </c>
      <c r="K19740">
        <v>5803</v>
      </c>
      <c r="L19740">
        <v>100</v>
      </c>
      <c r="M19740">
        <v>76.680000000000007</v>
      </c>
      <c r="N19740">
        <f>COUNTIF(Cod_Mun_Norte!B:B,DADOS_SNIS_Minas!A19740)</f>
        <v>0</v>
      </c>
    </row>
    <row r="19741" spans="1:14" x14ac:dyDescent="0.2">
      <c r="A19741">
        <v>316510</v>
      </c>
      <c r="B19741" t="s">
        <v>2690</v>
      </c>
      <c r="C19741" t="s">
        <v>98</v>
      </c>
      <c r="D19741">
        <v>2005</v>
      </c>
      <c r="E19741" t="s">
        <v>361</v>
      </c>
      <c r="F19741" t="s">
        <v>362</v>
      </c>
      <c r="H19741">
        <v>7527</v>
      </c>
      <c r="I19741">
        <v>5533</v>
      </c>
      <c r="N19741">
        <f>COUNTIF(Cod_Mun_Norte!B:B,DADOS_SNIS_Minas!A19741)</f>
        <v>0</v>
      </c>
    </row>
    <row r="19742" spans="1:14" x14ac:dyDescent="0.2">
      <c r="A19742">
        <v>316510</v>
      </c>
      <c r="B19742" t="s">
        <v>2690</v>
      </c>
      <c r="C19742" t="s">
        <v>98</v>
      </c>
      <c r="D19742">
        <v>2004</v>
      </c>
      <c r="E19742" t="s">
        <v>361</v>
      </c>
      <c r="F19742" t="s">
        <v>362</v>
      </c>
      <c r="H19742">
        <v>7487</v>
      </c>
      <c r="I19742">
        <v>5503</v>
      </c>
      <c r="N19742">
        <f>COUNTIF(Cod_Mun_Norte!B:B,DADOS_SNIS_Minas!A19742)</f>
        <v>0</v>
      </c>
    </row>
    <row r="19743" spans="1:14" x14ac:dyDescent="0.2">
      <c r="A19743">
        <v>316510</v>
      </c>
      <c r="B19743" t="s">
        <v>2690</v>
      </c>
      <c r="C19743" t="s">
        <v>98</v>
      </c>
      <c r="D19743">
        <v>2003</v>
      </c>
      <c r="E19743" t="s">
        <v>361</v>
      </c>
      <c r="F19743" t="s">
        <v>362</v>
      </c>
      <c r="H19743">
        <v>7413</v>
      </c>
      <c r="I19743">
        <v>5449</v>
      </c>
      <c r="N19743">
        <f>COUNTIF(Cod_Mun_Norte!B:B,DADOS_SNIS_Minas!A19743)</f>
        <v>0</v>
      </c>
    </row>
    <row r="19744" spans="1:14" x14ac:dyDescent="0.2">
      <c r="A19744">
        <v>316510</v>
      </c>
      <c r="B19744" t="s">
        <v>2690</v>
      </c>
      <c r="C19744" t="s">
        <v>98</v>
      </c>
      <c r="D19744">
        <v>2002</v>
      </c>
      <c r="E19744" t="s">
        <v>361</v>
      </c>
      <c r="F19744" t="s">
        <v>362</v>
      </c>
      <c r="H19744">
        <v>7378</v>
      </c>
      <c r="I19744">
        <v>5423</v>
      </c>
      <c r="N19744">
        <f>COUNTIF(Cod_Mun_Norte!B:B,DADOS_SNIS_Minas!A19744)</f>
        <v>0</v>
      </c>
    </row>
    <row r="19745" spans="1:14" x14ac:dyDescent="0.2">
      <c r="A19745">
        <v>316510</v>
      </c>
      <c r="B19745" t="s">
        <v>2690</v>
      </c>
      <c r="C19745" t="s">
        <v>98</v>
      </c>
      <c r="D19745">
        <v>2001</v>
      </c>
      <c r="E19745" t="s">
        <v>361</v>
      </c>
      <c r="F19745" t="s">
        <v>362</v>
      </c>
      <c r="H19745">
        <v>7337</v>
      </c>
      <c r="I19745">
        <v>5393</v>
      </c>
      <c r="N19745">
        <f>COUNTIF(Cod_Mun_Norte!B:B,DADOS_SNIS_Minas!A19745)</f>
        <v>0</v>
      </c>
    </row>
    <row r="19746" spans="1:14" x14ac:dyDescent="0.2">
      <c r="A19746">
        <v>316510</v>
      </c>
      <c r="B19746" t="s">
        <v>2690</v>
      </c>
      <c r="C19746" t="s">
        <v>98</v>
      </c>
      <c r="D19746">
        <v>2000</v>
      </c>
      <c r="E19746" t="s">
        <v>361</v>
      </c>
      <c r="F19746" t="s">
        <v>362</v>
      </c>
      <c r="H19746">
        <v>7303</v>
      </c>
      <c r="I19746">
        <v>5368</v>
      </c>
      <c r="N19746">
        <f>COUNTIF(Cod_Mun_Norte!B:B,DADOS_SNIS_Minas!A19746)</f>
        <v>0</v>
      </c>
    </row>
    <row r="19747" spans="1:14" x14ac:dyDescent="0.2">
      <c r="A19747">
        <v>316510</v>
      </c>
      <c r="B19747" t="s">
        <v>2690</v>
      </c>
      <c r="C19747" t="s">
        <v>98</v>
      </c>
      <c r="D19747">
        <v>1999</v>
      </c>
      <c r="E19747" t="s">
        <v>361</v>
      </c>
      <c r="F19747" t="s">
        <v>362</v>
      </c>
      <c r="H19747">
        <v>6177</v>
      </c>
      <c r="I19747">
        <v>4579</v>
      </c>
      <c r="N19747">
        <f>COUNTIF(Cod_Mun_Norte!B:B,DADOS_SNIS_Minas!A19747)</f>
        <v>0</v>
      </c>
    </row>
    <row r="19748" spans="1:14" x14ac:dyDescent="0.2">
      <c r="A19748">
        <v>316510</v>
      </c>
      <c r="B19748" t="s">
        <v>2690</v>
      </c>
      <c r="C19748" t="s">
        <v>98</v>
      </c>
      <c r="D19748">
        <v>1998</v>
      </c>
      <c r="E19748" t="s">
        <v>361</v>
      </c>
      <c r="F19748" t="s">
        <v>362</v>
      </c>
      <c r="H19748">
        <v>6302</v>
      </c>
      <c r="I19748">
        <v>4671</v>
      </c>
      <c r="N19748">
        <f>COUNTIF(Cod_Mun_Norte!B:B,DADOS_SNIS_Minas!A19748)</f>
        <v>0</v>
      </c>
    </row>
    <row r="19749" spans="1:14" x14ac:dyDescent="0.2">
      <c r="A19749">
        <v>316510</v>
      </c>
      <c r="B19749" t="s">
        <v>2690</v>
      </c>
      <c r="C19749" t="s">
        <v>98</v>
      </c>
      <c r="D19749">
        <v>1997</v>
      </c>
      <c r="H19749">
        <v>6427</v>
      </c>
      <c r="I19749">
        <v>4764</v>
      </c>
      <c r="N19749">
        <f>COUNTIF(Cod_Mun_Norte!B:B,DADOS_SNIS_Minas!A19749)</f>
        <v>0</v>
      </c>
    </row>
    <row r="19750" spans="1:14" x14ac:dyDescent="0.2">
      <c r="A19750">
        <v>316510</v>
      </c>
      <c r="B19750" t="s">
        <v>2690</v>
      </c>
      <c r="C19750" t="s">
        <v>98</v>
      </c>
      <c r="D19750">
        <v>1996</v>
      </c>
      <c r="H19750">
        <v>6574</v>
      </c>
      <c r="I19750">
        <v>4873</v>
      </c>
      <c r="N19750">
        <f>COUNTIF(Cod_Mun_Norte!B:B,DADOS_SNIS_Minas!A19750)</f>
        <v>0</v>
      </c>
    </row>
    <row r="19751" spans="1:14" x14ac:dyDescent="0.2">
      <c r="A19751">
        <v>316510</v>
      </c>
      <c r="B19751" t="s">
        <v>2690</v>
      </c>
      <c r="C19751" t="s">
        <v>98</v>
      </c>
      <c r="D19751">
        <v>1995</v>
      </c>
      <c r="H19751">
        <v>6664</v>
      </c>
      <c r="I19751">
        <v>4940</v>
      </c>
      <c r="N19751">
        <f>COUNTIF(Cod_Mun_Norte!B:B,DADOS_SNIS_Minas!A19751)</f>
        <v>0</v>
      </c>
    </row>
    <row r="19752" spans="1:14" x14ac:dyDescent="0.2">
      <c r="A19752">
        <v>316530</v>
      </c>
      <c r="B19752" t="s">
        <v>2694</v>
      </c>
      <c r="C19752" t="s">
        <v>98</v>
      </c>
      <c r="D19752">
        <v>2020</v>
      </c>
      <c r="E19752" t="s">
        <v>2695</v>
      </c>
      <c r="F19752" t="s">
        <v>357</v>
      </c>
      <c r="G19752" t="s">
        <v>383</v>
      </c>
      <c r="H19752">
        <v>7815</v>
      </c>
      <c r="I19752">
        <v>6624</v>
      </c>
      <c r="J19752">
        <v>6063</v>
      </c>
      <c r="K19752">
        <v>6063</v>
      </c>
      <c r="L19752">
        <v>91.5</v>
      </c>
      <c r="M19752">
        <v>77.58</v>
      </c>
      <c r="N19752">
        <f>COUNTIF(Cod_Mun_Norte!B:B,DADOS_SNIS_Minas!A19752)</f>
        <v>0</v>
      </c>
    </row>
    <row r="19753" spans="1:14" x14ac:dyDescent="0.2">
      <c r="A19753">
        <v>316530</v>
      </c>
      <c r="B19753" t="s">
        <v>2694</v>
      </c>
      <c r="C19753" t="s">
        <v>98</v>
      </c>
      <c r="D19753">
        <v>2019</v>
      </c>
      <c r="E19753" t="s">
        <v>2696</v>
      </c>
      <c r="F19753" t="s">
        <v>357</v>
      </c>
      <c r="G19753" t="s">
        <v>383</v>
      </c>
      <c r="H19753">
        <v>7753</v>
      </c>
      <c r="I19753">
        <v>6571</v>
      </c>
      <c r="J19753">
        <v>6006</v>
      </c>
      <c r="K19753">
        <v>6006</v>
      </c>
      <c r="L19753">
        <v>91.4</v>
      </c>
      <c r="M19753">
        <v>77.47</v>
      </c>
      <c r="N19753">
        <f>COUNTIF(Cod_Mun_Norte!B:B,DADOS_SNIS_Minas!A19753)</f>
        <v>0</v>
      </c>
    </row>
    <row r="19754" spans="1:14" x14ac:dyDescent="0.2">
      <c r="A19754">
        <v>316530</v>
      </c>
      <c r="B19754" t="s">
        <v>2694</v>
      </c>
      <c r="C19754" t="s">
        <v>98</v>
      </c>
      <c r="D19754">
        <v>2018</v>
      </c>
      <c r="E19754" t="s">
        <v>2697</v>
      </c>
      <c r="F19754" t="s">
        <v>357</v>
      </c>
      <c r="H19754">
        <v>7687</v>
      </c>
      <c r="I19754">
        <v>6516</v>
      </c>
      <c r="J19754">
        <v>5943</v>
      </c>
      <c r="K19754">
        <v>5943</v>
      </c>
      <c r="L19754">
        <v>91.2</v>
      </c>
      <c r="M19754">
        <v>77.31</v>
      </c>
      <c r="N19754">
        <f>COUNTIF(Cod_Mun_Norte!B:B,DADOS_SNIS_Minas!A19754)</f>
        <v>0</v>
      </c>
    </row>
    <row r="19755" spans="1:14" x14ac:dyDescent="0.2">
      <c r="A19755">
        <v>316530</v>
      </c>
      <c r="B19755" t="s">
        <v>2694</v>
      </c>
      <c r="C19755" t="s">
        <v>98</v>
      </c>
      <c r="D19755">
        <v>2017</v>
      </c>
      <c r="E19755" t="s">
        <v>2697</v>
      </c>
      <c r="F19755" t="s">
        <v>357</v>
      </c>
      <c r="H19755">
        <v>7672</v>
      </c>
      <c r="I19755">
        <v>6503</v>
      </c>
      <c r="J19755">
        <v>5939</v>
      </c>
      <c r="K19755">
        <v>5939</v>
      </c>
      <c r="L19755">
        <v>91.3</v>
      </c>
      <c r="M19755">
        <v>77.41</v>
      </c>
      <c r="N19755">
        <f>COUNTIF(Cod_Mun_Norte!B:B,DADOS_SNIS_Minas!A19755)</f>
        <v>0</v>
      </c>
    </row>
    <row r="19756" spans="1:14" x14ac:dyDescent="0.2">
      <c r="A19756">
        <v>316530</v>
      </c>
      <c r="B19756" t="s">
        <v>2694</v>
      </c>
      <c r="C19756" t="s">
        <v>98</v>
      </c>
      <c r="D19756">
        <v>2016</v>
      </c>
      <c r="E19756" t="s">
        <v>2697</v>
      </c>
      <c r="F19756" t="s">
        <v>359</v>
      </c>
      <c r="H19756">
        <v>7614</v>
      </c>
      <c r="I19756">
        <v>6454</v>
      </c>
      <c r="J19756">
        <v>5908</v>
      </c>
      <c r="K19756">
        <v>5908</v>
      </c>
      <c r="L19756">
        <v>91.5</v>
      </c>
      <c r="M19756">
        <v>77.59</v>
      </c>
      <c r="N19756">
        <f>COUNTIF(Cod_Mun_Norte!B:B,DADOS_SNIS_Minas!A19756)</f>
        <v>0</v>
      </c>
    </row>
    <row r="19757" spans="1:14" x14ac:dyDescent="0.2">
      <c r="A19757">
        <v>316530</v>
      </c>
      <c r="B19757" t="s">
        <v>2694</v>
      </c>
      <c r="C19757" t="s">
        <v>98</v>
      </c>
      <c r="D19757">
        <v>2015</v>
      </c>
      <c r="E19757" t="s">
        <v>2697</v>
      </c>
      <c r="F19757" t="s">
        <v>359</v>
      </c>
      <c r="H19757">
        <v>7552</v>
      </c>
      <c r="I19757">
        <v>6401</v>
      </c>
      <c r="J19757">
        <v>5929</v>
      </c>
      <c r="K19757">
        <v>5929</v>
      </c>
      <c r="L19757">
        <v>92.6</v>
      </c>
      <c r="M19757">
        <v>78.510000000000005</v>
      </c>
      <c r="N19757">
        <f>COUNTIF(Cod_Mun_Norte!B:B,DADOS_SNIS_Minas!A19757)</f>
        <v>0</v>
      </c>
    </row>
    <row r="19758" spans="1:14" x14ac:dyDescent="0.2">
      <c r="A19758">
        <v>316530</v>
      </c>
      <c r="B19758" t="s">
        <v>2694</v>
      </c>
      <c r="C19758" t="s">
        <v>98</v>
      </c>
      <c r="D19758">
        <v>2014</v>
      </c>
      <c r="E19758" t="s">
        <v>2697</v>
      </c>
      <c r="F19758" t="s">
        <v>359</v>
      </c>
      <c r="H19758">
        <v>7487</v>
      </c>
      <c r="I19758">
        <v>6346</v>
      </c>
      <c r="J19758">
        <v>6346</v>
      </c>
      <c r="K19758">
        <v>6346</v>
      </c>
      <c r="L19758">
        <v>100</v>
      </c>
      <c r="M19758">
        <v>84.76</v>
      </c>
      <c r="N19758">
        <f>COUNTIF(Cod_Mun_Norte!B:B,DADOS_SNIS_Minas!A19758)</f>
        <v>0</v>
      </c>
    </row>
    <row r="19759" spans="1:14" x14ac:dyDescent="0.2">
      <c r="A19759">
        <v>316530</v>
      </c>
      <c r="B19759" t="s">
        <v>2694</v>
      </c>
      <c r="C19759" t="s">
        <v>98</v>
      </c>
      <c r="D19759">
        <v>2013</v>
      </c>
      <c r="E19759" t="s">
        <v>2697</v>
      </c>
      <c r="F19759" t="s">
        <v>359</v>
      </c>
      <c r="H19759">
        <v>7420</v>
      </c>
      <c r="I19759">
        <v>6289</v>
      </c>
      <c r="J19759">
        <v>6289</v>
      </c>
      <c r="K19759">
        <v>6289</v>
      </c>
      <c r="L19759">
        <v>100</v>
      </c>
      <c r="M19759">
        <v>84.76</v>
      </c>
      <c r="N19759">
        <f>COUNTIF(Cod_Mun_Norte!B:B,DADOS_SNIS_Minas!A19759)</f>
        <v>0</v>
      </c>
    </row>
    <row r="19760" spans="1:14" x14ac:dyDescent="0.2">
      <c r="A19760">
        <v>316530</v>
      </c>
      <c r="B19760" t="s">
        <v>2694</v>
      </c>
      <c r="C19760" t="s">
        <v>98</v>
      </c>
      <c r="D19760">
        <v>2012</v>
      </c>
      <c r="E19760" t="s">
        <v>2698</v>
      </c>
      <c r="F19760" t="s">
        <v>360</v>
      </c>
      <c r="H19760">
        <v>7136</v>
      </c>
      <c r="I19760">
        <v>6048</v>
      </c>
      <c r="J19760">
        <v>6048</v>
      </c>
      <c r="K19760">
        <v>6048</v>
      </c>
      <c r="L19760">
        <v>100</v>
      </c>
      <c r="M19760">
        <v>84.75</v>
      </c>
      <c r="N19760">
        <f>COUNTIF(Cod_Mun_Norte!B:B,DADOS_SNIS_Minas!A19760)</f>
        <v>0</v>
      </c>
    </row>
    <row r="19761" spans="1:14" x14ac:dyDescent="0.2">
      <c r="A19761">
        <v>316530</v>
      </c>
      <c r="B19761" t="s">
        <v>2694</v>
      </c>
      <c r="C19761" t="s">
        <v>98</v>
      </c>
      <c r="D19761">
        <v>2011</v>
      </c>
      <c r="E19761" t="s">
        <v>2697</v>
      </c>
      <c r="F19761" t="s">
        <v>359</v>
      </c>
      <c r="H19761">
        <v>7073</v>
      </c>
      <c r="I19761">
        <v>5995</v>
      </c>
      <c r="J19761">
        <v>5995</v>
      </c>
      <c r="K19761">
        <v>5995</v>
      </c>
      <c r="L19761">
        <v>100</v>
      </c>
      <c r="M19761">
        <v>84.76</v>
      </c>
      <c r="N19761">
        <f>COUNTIF(Cod_Mun_Norte!B:B,DADOS_SNIS_Minas!A19761)</f>
        <v>0</v>
      </c>
    </row>
    <row r="19762" spans="1:14" x14ac:dyDescent="0.2">
      <c r="A19762">
        <v>316530</v>
      </c>
      <c r="B19762" t="s">
        <v>2694</v>
      </c>
      <c r="C19762" t="s">
        <v>98</v>
      </c>
      <c r="D19762">
        <v>2010</v>
      </c>
      <c r="E19762" t="s">
        <v>2698</v>
      </c>
      <c r="F19762" t="s">
        <v>360</v>
      </c>
      <c r="H19762">
        <v>7008</v>
      </c>
      <c r="I19762">
        <v>5940</v>
      </c>
      <c r="J19762">
        <v>5940</v>
      </c>
      <c r="K19762">
        <v>5940</v>
      </c>
      <c r="L19762">
        <v>100</v>
      </c>
      <c r="M19762">
        <v>84.76</v>
      </c>
      <c r="N19762">
        <f>COUNTIF(Cod_Mun_Norte!B:B,DADOS_SNIS_Minas!A19762)</f>
        <v>0</v>
      </c>
    </row>
    <row r="19763" spans="1:14" x14ac:dyDescent="0.2">
      <c r="A19763">
        <v>316530</v>
      </c>
      <c r="B19763" t="s">
        <v>2694</v>
      </c>
      <c r="C19763" t="s">
        <v>98</v>
      </c>
      <c r="D19763">
        <v>2009</v>
      </c>
      <c r="E19763" t="s">
        <v>361</v>
      </c>
      <c r="F19763" t="s">
        <v>362</v>
      </c>
      <c r="H19763">
        <v>6525</v>
      </c>
      <c r="I19763">
        <v>5503</v>
      </c>
      <c r="J19763">
        <v>6801</v>
      </c>
      <c r="K19763">
        <v>6801</v>
      </c>
      <c r="L19763">
        <v>100</v>
      </c>
      <c r="M19763">
        <v>100</v>
      </c>
      <c r="N19763">
        <f>COUNTIF(Cod_Mun_Norte!B:B,DADOS_SNIS_Minas!A19763)</f>
        <v>0</v>
      </c>
    </row>
    <row r="19764" spans="1:14" x14ac:dyDescent="0.2">
      <c r="A19764">
        <v>316530</v>
      </c>
      <c r="B19764" t="s">
        <v>2694</v>
      </c>
      <c r="C19764" t="s">
        <v>98</v>
      </c>
      <c r="D19764">
        <v>2008</v>
      </c>
      <c r="E19764" t="s">
        <v>361</v>
      </c>
      <c r="F19764" t="s">
        <v>362</v>
      </c>
      <c r="H19764">
        <v>6496</v>
      </c>
      <c r="I19764">
        <v>5479</v>
      </c>
      <c r="J19764">
        <v>6630</v>
      </c>
      <c r="K19764">
        <v>6630</v>
      </c>
      <c r="L19764">
        <v>100</v>
      </c>
      <c r="M19764">
        <v>100</v>
      </c>
      <c r="N19764">
        <f>COUNTIF(Cod_Mun_Norte!B:B,DADOS_SNIS_Minas!A19764)</f>
        <v>0</v>
      </c>
    </row>
    <row r="19765" spans="1:14" x14ac:dyDescent="0.2">
      <c r="A19765">
        <v>316530</v>
      </c>
      <c r="B19765" t="s">
        <v>2694</v>
      </c>
      <c r="C19765" t="s">
        <v>98</v>
      </c>
      <c r="D19765">
        <v>2007</v>
      </c>
      <c r="E19765" t="s">
        <v>361</v>
      </c>
      <c r="F19765" t="s">
        <v>362</v>
      </c>
      <c r="H19765">
        <v>6283</v>
      </c>
      <c r="I19765">
        <v>5299</v>
      </c>
      <c r="J19765">
        <v>6511</v>
      </c>
      <c r="K19765">
        <v>6511</v>
      </c>
      <c r="L19765">
        <v>100</v>
      </c>
      <c r="M19765">
        <v>100</v>
      </c>
      <c r="N19765">
        <f>COUNTIF(Cod_Mun_Norte!B:B,DADOS_SNIS_Minas!A19765)</f>
        <v>0</v>
      </c>
    </row>
    <row r="19766" spans="1:14" x14ac:dyDescent="0.2">
      <c r="A19766">
        <v>316530</v>
      </c>
      <c r="B19766" t="s">
        <v>2694</v>
      </c>
      <c r="C19766" t="s">
        <v>98</v>
      </c>
      <c r="D19766">
        <v>2006</v>
      </c>
      <c r="E19766" t="s">
        <v>361</v>
      </c>
      <c r="F19766" t="s">
        <v>362</v>
      </c>
      <c r="H19766">
        <v>6722</v>
      </c>
      <c r="I19766">
        <v>5948</v>
      </c>
      <c r="J19766">
        <v>6422</v>
      </c>
      <c r="K19766">
        <v>6422</v>
      </c>
      <c r="L19766">
        <v>100</v>
      </c>
      <c r="M19766">
        <v>95.54</v>
      </c>
      <c r="N19766">
        <f>COUNTIF(Cod_Mun_Norte!B:B,DADOS_SNIS_Minas!A19766)</f>
        <v>0</v>
      </c>
    </row>
    <row r="19767" spans="1:14" x14ac:dyDescent="0.2">
      <c r="A19767">
        <v>316530</v>
      </c>
      <c r="B19767" t="s">
        <v>2694</v>
      </c>
      <c r="C19767" t="s">
        <v>98</v>
      </c>
      <c r="D19767">
        <v>2005</v>
      </c>
      <c r="E19767" t="s">
        <v>361</v>
      </c>
      <c r="F19767" t="s">
        <v>362</v>
      </c>
      <c r="H19767">
        <v>6637</v>
      </c>
      <c r="I19767">
        <v>5872</v>
      </c>
      <c r="J19767">
        <v>6188</v>
      </c>
      <c r="K19767">
        <v>6188</v>
      </c>
      <c r="L19767">
        <v>100</v>
      </c>
      <c r="M19767">
        <v>93.23</v>
      </c>
      <c r="N19767">
        <f>COUNTIF(Cod_Mun_Norte!B:B,DADOS_SNIS_Minas!A19767)</f>
        <v>0</v>
      </c>
    </row>
    <row r="19768" spans="1:14" x14ac:dyDescent="0.2">
      <c r="A19768">
        <v>316530</v>
      </c>
      <c r="B19768" t="s">
        <v>2694</v>
      </c>
      <c r="C19768" t="s">
        <v>98</v>
      </c>
      <c r="D19768">
        <v>2004</v>
      </c>
      <c r="E19768" t="s">
        <v>361</v>
      </c>
      <c r="F19768" t="s">
        <v>362</v>
      </c>
      <c r="H19768">
        <v>6551</v>
      </c>
      <c r="I19768">
        <v>5796</v>
      </c>
      <c r="N19768">
        <f>COUNTIF(Cod_Mun_Norte!B:B,DADOS_SNIS_Minas!A19768)</f>
        <v>0</v>
      </c>
    </row>
    <row r="19769" spans="1:14" x14ac:dyDescent="0.2">
      <c r="A19769">
        <v>316530</v>
      </c>
      <c r="B19769" t="s">
        <v>2694</v>
      </c>
      <c r="C19769" t="s">
        <v>98</v>
      </c>
      <c r="D19769">
        <v>2003</v>
      </c>
      <c r="E19769" t="s">
        <v>361</v>
      </c>
      <c r="F19769" t="s">
        <v>362</v>
      </c>
      <c r="H19769">
        <v>6396</v>
      </c>
      <c r="I19769">
        <v>5659</v>
      </c>
      <c r="N19769">
        <f>COUNTIF(Cod_Mun_Norte!B:B,DADOS_SNIS_Minas!A19769)</f>
        <v>0</v>
      </c>
    </row>
    <row r="19770" spans="1:14" x14ac:dyDescent="0.2">
      <c r="A19770">
        <v>316530</v>
      </c>
      <c r="B19770" t="s">
        <v>2694</v>
      </c>
      <c r="C19770" t="s">
        <v>98</v>
      </c>
      <c r="D19770">
        <v>2002</v>
      </c>
      <c r="E19770" t="s">
        <v>361</v>
      </c>
      <c r="F19770" t="s">
        <v>362</v>
      </c>
      <c r="H19770">
        <v>6322</v>
      </c>
      <c r="I19770">
        <v>5594</v>
      </c>
      <c r="N19770">
        <f>COUNTIF(Cod_Mun_Norte!B:B,DADOS_SNIS_Minas!A19770)</f>
        <v>0</v>
      </c>
    </row>
    <row r="19771" spans="1:14" x14ac:dyDescent="0.2">
      <c r="A19771">
        <v>316530</v>
      </c>
      <c r="B19771" t="s">
        <v>2694</v>
      </c>
      <c r="C19771" t="s">
        <v>98</v>
      </c>
      <c r="D19771">
        <v>2001</v>
      </c>
      <c r="E19771" t="s">
        <v>361</v>
      </c>
      <c r="F19771" t="s">
        <v>362</v>
      </c>
      <c r="H19771">
        <v>6254</v>
      </c>
      <c r="I19771">
        <v>5534</v>
      </c>
      <c r="N19771">
        <f>COUNTIF(Cod_Mun_Norte!B:B,DADOS_SNIS_Minas!A19771)</f>
        <v>0</v>
      </c>
    </row>
    <row r="19772" spans="1:14" x14ac:dyDescent="0.2">
      <c r="A19772">
        <v>316530</v>
      </c>
      <c r="B19772" t="s">
        <v>2694</v>
      </c>
      <c r="C19772" t="s">
        <v>98</v>
      </c>
      <c r="D19772">
        <v>2000</v>
      </c>
      <c r="E19772" t="s">
        <v>361</v>
      </c>
      <c r="F19772" t="s">
        <v>362</v>
      </c>
      <c r="H19772">
        <v>6163</v>
      </c>
      <c r="I19772">
        <v>5453</v>
      </c>
      <c r="N19772">
        <f>COUNTIF(Cod_Mun_Norte!B:B,DADOS_SNIS_Minas!A19772)</f>
        <v>0</v>
      </c>
    </row>
    <row r="19773" spans="1:14" x14ac:dyDescent="0.2">
      <c r="A19773">
        <v>316530</v>
      </c>
      <c r="B19773" t="s">
        <v>2694</v>
      </c>
      <c r="C19773" t="s">
        <v>98</v>
      </c>
      <c r="D19773">
        <v>1999</v>
      </c>
      <c r="E19773" t="s">
        <v>361</v>
      </c>
      <c r="F19773" t="s">
        <v>362</v>
      </c>
      <c r="H19773">
        <v>5929</v>
      </c>
      <c r="I19773">
        <v>5076</v>
      </c>
      <c r="N19773">
        <f>COUNTIF(Cod_Mun_Norte!B:B,DADOS_SNIS_Minas!A19773)</f>
        <v>0</v>
      </c>
    </row>
    <row r="19774" spans="1:14" x14ac:dyDescent="0.2">
      <c r="A19774">
        <v>316530</v>
      </c>
      <c r="B19774" t="s">
        <v>2694</v>
      </c>
      <c r="C19774" t="s">
        <v>98</v>
      </c>
      <c r="D19774">
        <v>1998</v>
      </c>
      <c r="E19774" t="s">
        <v>361</v>
      </c>
      <c r="F19774" t="s">
        <v>362</v>
      </c>
      <c r="H19774">
        <v>5879</v>
      </c>
      <c r="I19774">
        <v>5033</v>
      </c>
      <c r="N19774">
        <f>COUNTIF(Cod_Mun_Norte!B:B,DADOS_SNIS_Minas!A19774)</f>
        <v>0</v>
      </c>
    </row>
    <row r="19775" spans="1:14" x14ac:dyDescent="0.2">
      <c r="A19775">
        <v>316530</v>
      </c>
      <c r="B19775" t="s">
        <v>2694</v>
      </c>
      <c r="C19775" t="s">
        <v>98</v>
      </c>
      <c r="D19775">
        <v>1997</v>
      </c>
      <c r="H19775">
        <v>5829</v>
      </c>
      <c r="I19775">
        <v>4991</v>
      </c>
      <c r="N19775">
        <f>COUNTIF(Cod_Mun_Norte!B:B,DADOS_SNIS_Minas!A19775)</f>
        <v>0</v>
      </c>
    </row>
    <row r="19776" spans="1:14" x14ac:dyDescent="0.2">
      <c r="A19776">
        <v>316530</v>
      </c>
      <c r="B19776" t="s">
        <v>2694</v>
      </c>
      <c r="C19776" t="s">
        <v>98</v>
      </c>
      <c r="D19776">
        <v>1996</v>
      </c>
      <c r="H19776">
        <v>5770</v>
      </c>
      <c r="I19776">
        <v>4940</v>
      </c>
      <c r="N19776">
        <f>COUNTIF(Cod_Mun_Norte!B:B,DADOS_SNIS_Minas!A19776)</f>
        <v>0</v>
      </c>
    </row>
    <row r="19777" spans="1:14" x14ac:dyDescent="0.2">
      <c r="A19777">
        <v>316530</v>
      </c>
      <c r="B19777" t="s">
        <v>2694</v>
      </c>
      <c r="C19777" t="s">
        <v>98</v>
      </c>
      <c r="D19777">
        <v>1995</v>
      </c>
      <c r="H19777">
        <v>5377</v>
      </c>
      <c r="I19777">
        <v>4604</v>
      </c>
      <c r="N19777">
        <f>COUNTIF(Cod_Mun_Norte!B:B,DADOS_SNIS_Minas!A19777)</f>
        <v>0</v>
      </c>
    </row>
    <row r="19778" spans="1:14" x14ac:dyDescent="0.2">
      <c r="A19778">
        <v>316540</v>
      </c>
      <c r="B19778" t="s">
        <v>2699</v>
      </c>
      <c r="C19778" t="s">
        <v>98</v>
      </c>
      <c r="D19778">
        <v>2020</v>
      </c>
      <c r="E19778" t="s">
        <v>2700</v>
      </c>
      <c r="F19778" t="s">
        <v>367</v>
      </c>
      <c r="G19778" t="s">
        <v>368</v>
      </c>
      <c r="H19778">
        <v>6989</v>
      </c>
      <c r="I19778">
        <v>4236</v>
      </c>
      <c r="J19778">
        <v>4152</v>
      </c>
      <c r="K19778">
        <v>4152</v>
      </c>
      <c r="L19778">
        <v>98</v>
      </c>
      <c r="M19778">
        <v>59.41</v>
      </c>
      <c r="N19778">
        <f>COUNTIF(Cod_Mun_Norte!B:B,DADOS_SNIS_Minas!A19778)</f>
        <v>0</v>
      </c>
    </row>
    <row r="19779" spans="1:14" x14ac:dyDescent="0.2">
      <c r="A19779">
        <v>316540</v>
      </c>
      <c r="B19779" t="s">
        <v>2699</v>
      </c>
      <c r="C19779" t="s">
        <v>98</v>
      </c>
      <c r="D19779">
        <v>2019</v>
      </c>
      <c r="E19779" t="s">
        <v>2700</v>
      </c>
      <c r="F19779" t="s">
        <v>367</v>
      </c>
      <c r="G19779" t="s">
        <v>368</v>
      </c>
      <c r="H19779">
        <v>6930</v>
      </c>
      <c r="I19779">
        <v>4201</v>
      </c>
      <c r="J19779">
        <v>4126</v>
      </c>
      <c r="K19779">
        <v>4126</v>
      </c>
      <c r="L19779">
        <v>98.2</v>
      </c>
      <c r="M19779">
        <v>59.54</v>
      </c>
      <c r="N19779">
        <f>COUNTIF(Cod_Mun_Norte!B:B,DADOS_SNIS_Minas!A19779)</f>
        <v>0</v>
      </c>
    </row>
    <row r="19780" spans="1:14" x14ac:dyDescent="0.2">
      <c r="A19780">
        <v>316540</v>
      </c>
      <c r="B19780" t="s">
        <v>2699</v>
      </c>
      <c r="C19780" t="s">
        <v>98</v>
      </c>
      <c r="D19780">
        <v>2018</v>
      </c>
      <c r="E19780" t="s">
        <v>2700</v>
      </c>
      <c r="F19780" t="s">
        <v>367</v>
      </c>
      <c r="H19780">
        <v>6869</v>
      </c>
      <c r="I19780">
        <v>4164</v>
      </c>
      <c r="J19780">
        <v>4048</v>
      </c>
      <c r="K19780">
        <v>4048</v>
      </c>
      <c r="L19780">
        <v>97.2</v>
      </c>
      <c r="M19780">
        <v>58.93</v>
      </c>
      <c r="N19780">
        <f>COUNTIF(Cod_Mun_Norte!B:B,DADOS_SNIS_Minas!A19780)</f>
        <v>0</v>
      </c>
    </row>
    <row r="19781" spans="1:14" x14ac:dyDescent="0.2">
      <c r="A19781">
        <v>316540</v>
      </c>
      <c r="B19781" t="s">
        <v>2699</v>
      </c>
      <c r="C19781" t="s">
        <v>98</v>
      </c>
      <c r="D19781">
        <v>2017</v>
      </c>
      <c r="E19781" t="s">
        <v>2700</v>
      </c>
      <c r="F19781" t="s">
        <v>367</v>
      </c>
      <c r="H19781">
        <v>6850</v>
      </c>
      <c r="I19781">
        <v>4152</v>
      </c>
      <c r="J19781">
        <v>4004</v>
      </c>
      <c r="K19781">
        <v>4004</v>
      </c>
      <c r="L19781">
        <v>96.4</v>
      </c>
      <c r="M19781">
        <v>58.45</v>
      </c>
      <c r="N19781">
        <f>COUNTIF(Cod_Mun_Norte!B:B,DADOS_SNIS_Minas!A19781)</f>
        <v>0</v>
      </c>
    </row>
    <row r="19782" spans="1:14" x14ac:dyDescent="0.2">
      <c r="A19782">
        <v>316540</v>
      </c>
      <c r="B19782" t="s">
        <v>2699</v>
      </c>
      <c r="C19782" t="s">
        <v>98</v>
      </c>
      <c r="D19782">
        <v>2016</v>
      </c>
      <c r="E19782" t="s">
        <v>2700</v>
      </c>
      <c r="F19782" t="s">
        <v>367</v>
      </c>
      <c r="H19782">
        <v>6796</v>
      </c>
      <c r="I19782">
        <v>4119</v>
      </c>
      <c r="J19782">
        <v>3969</v>
      </c>
      <c r="K19782">
        <v>3969</v>
      </c>
      <c r="L19782">
        <v>96.4</v>
      </c>
      <c r="M19782">
        <v>58.4</v>
      </c>
      <c r="N19782">
        <f>COUNTIF(Cod_Mun_Norte!B:B,DADOS_SNIS_Minas!A19782)</f>
        <v>0</v>
      </c>
    </row>
    <row r="19783" spans="1:14" x14ac:dyDescent="0.2">
      <c r="A19783">
        <v>316540</v>
      </c>
      <c r="B19783" t="s">
        <v>2699</v>
      </c>
      <c r="C19783" t="s">
        <v>98</v>
      </c>
      <c r="D19783">
        <v>2015</v>
      </c>
      <c r="E19783" t="s">
        <v>2700</v>
      </c>
      <c r="F19783" t="s">
        <v>367</v>
      </c>
      <c r="H19783">
        <v>6739</v>
      </c>
      <c r="I19783">
        <v>4085</v>
      </c>
      <c r="J19783">
        <v>3909</v>
      </c>
      <c r="K19783">
        <v>3909</v>
      </c>
      <c r="L19783">
        <v>95.7</v>
      </c>
      <c r="M19783">
        <v>58.01</v>
      </c>
      <c r="N19783">
        <f>COUNTIF(Cod_Mun_Norte!B:B,DADOS_SNIS_Minas!A19783)</f>
        <v>0</v>
      </c>
    </row>
    <row r="19784" spans="1:14" x14ac:dyDescent="0.2">
      <c r="A19784">
        <v>316540</v>
      </c>
      <c r="B19784" t="s">
        <v>2699</v>
      </c>
      <c r="C19784" t="s">
        <v>98</v>
      </c>
      <c r="D19784">
        <v>2014</v>
      </c>
      <c r="E19784" t="s">
        <v>2700</v>
      </c>
      <c r="F19784" t="s">
        <v>367</v>
      </c>
      <c r="H19784">
        <v>6678</v>
      </c>
      <c r="I19784">
        <v>4048</v>
      </c>
      <c r="J19784">
        <v>4048</v>
      </c>
      <c r="K19784">
        <v>4048</v>
      </c>
      <c r="L19784">
        <v>100</v>
      </c>
      <c r="M19784">
        <v>60.62</v>
      </c>
      <c r="N19784">
        <f>COUNTIF(Cod_Mun_Norte!B:B,DADOS_SNIS_Minas!A19784)</f>
        <v>0</v>
      </c>
    </row>
    <row r="19785" spans="1:14" x14ac:dyDescent="0.2">
      <c r="A19785">
        <v>316540</v>
      </c>
      <c r="B19785" t="s">
        <v>2699</v>
      </c>
      <c r="C19785" t="s">
        <v>98</v>
      </c>
      <c r="D19785">
        <v>2013</v>
      </c>
      <c r="E19785" t="s">
        <v>2700</v>
      </c>
      <c r="F19785" t="s">
        <v>367</v>
      </c>
      <c r="H19785">
        <v>6616</v>
      </c>
      <c r="I19785">
        <v>4010</v>
      </c>
      <c r="J19785">
        <v>4010</v>
      </c>
      <c r="K19785">
        <v>4010</v>
      </c>
      <c r="L19785">
        <v>100</v>
      </c>
      <c r="M19785">
        <v>60.61</v>
      </c>
      <c r="N19785">
        <f>COUNTIF(Cod_Mun_Norte!B:B,DADOS_SNIS_Minas!A19785)</f>
        <v>0</v>
      </c>
    </row>
    <row r="19786" spans="1:14" x14ac:dyDescent="0.2">
      <c r="A19786">
        <v>316540</v>
      </c>
      <c r="B19786" t="s">
        <v>2699</v>
      </c>
      <c r="C19786" t="s">
        <v>98</v>
      </c>
      <c r="D19786">
        <v>2012</v>
      </c>
      <c r="E19786" t="s">
        <v>2700</v>
      </c>
      <c r="F19786" t="s">
        <v>367</v>
      </c>
      <c r="H19786">
        <v>6360</v>
      </c>
      <c r="I19786">
        <v>3855</v>
      </c>
      <c r="J19786">
        <v>3855</v>
      </c>
      <c r="K19786">
        <v>3855</v>
      </c>
      <c r="L19786">
        <v>100</v>
      </c>
      <c r="M19786">
        <v>60.61</v>
      </c>
      <c r="N19786">
        <f>COUNTIF(Cod_Mun_Norte!B:B,DADOS_SNIS_Minas!A19786)</f>
        <v>0</v>
      </c>
    </row>
    <row r="19787" spans="1:14" x14ac:dyDescent="0.2">
      <c r="A19787">
        <v>316540</v>
      </c>
      <c r="B19787" t="s">
        <v>2699</v>
      </c>
      <c r="C19787" t="s">
        <v>98</v>
      </c>
      <c r="D19787">
        <v>2011</v>
      </c>
      <c r="E19787" t="s">
        <v>2700</v>
      </c>
      <c r="F19787" t="s">
        <v>367</v>
      </c>
      <c r="H19787">
        <v>6302</v>
      </c>
      <c r="I19787">
        <v>3820</v>
      </c>
      <c r="J19787">
        <v>3820</v>
      </c>
      <c r="K19787">
        <v>3820</v>
      </c>
      <c r="L19787">
        <v>100</v>
      </c>
      <c r="M19787">
        <v>60.62</v>
      </c>
      <c r="N19787">
        <f>COUNTIF(Cod_Mun_Norte!B:B,DADOS_SNIS_Minas!A19787)</f>
        <v>0</v>
      </c>
    </row>
    <row r="19788" spans="1:14" x14ac:dyDescent="0.2">
      <c r="A19788">
        <v>316540</v>
      </c>
      <c r="B19788" t="s">
        <v>2699</v>
      </c>
      <c r="C19788" t="s">
        <v>98</v>
      </c>
      <c r="D19788">
        <v>2010</v>
      </c>
      <c r="E19788" t="s">
        <v>2700</v>
      </c>
      <c r="F19788" t="s">
        <v>367</v>
      </c>
      <c r="H19788">
        <v>6241</v>
      </c>
      <c r="I19788">
        <v>3783</v>
      </c>
      <c r="J19788">
        <v>3783</v>
      </c>
      <c r="K19788">
        <v>3783</v>
      </c>
      <c r="L19788">
        <v>100</v>
      </c>
      <c r="M19788">
        <v>60.62</v>
      </c>
      <c r="N19788">
        <f>COUNTIF(Cod_Mun_Norte!B:B,DADOS_SNIS_Minas!A19788)</f>
        <v>0</v>
      </c>
    </row>
    <row r="19789" spans="1:14" x14ac:dyDescent="0.2">
      <c r="A19789">
        <v>316540</v>
      </c>
      <c r="B19789" t="s">
        <v>2699</v>
      </c>
      <c r="C19789" t="s">
        <v>98</v>
      </c>
      <c r="D19789">
        <v>2009</v>
      </c>
      <c r="E19789" t="s">
        <v>2700</v>
      </c>
      <c r="F19789" t="s">
        <v>367</v>
      </c>
      <c r="H19789">
        <v>6046</v>
      </c>
      <c r="I19789">
        <v>3711</v>
      </c>
      <c r="J19789">
        <v>4431</v>
      </c>
      <c r="K19789">
        <v>4431</v>
      </c>
      <c r="L19789">
        <v>100</v>
      </c>
      <c r="M19789">
        <v>73.290000000000006</v>
      </c>
      <c r="N19789">
        <f>COUNTIF(Cod_Mun_Norte!B:B,DADOS_SNIS_Minas!A19789)</f>
        <v>0</v>
      </c>
    </row>
    <row r="19790" spans="1:14" x14ac:dyDescent="0.2">
      <c r="A19790">
        <v>316540</v>
      </c>
      <c r="B19790" t="s">
        <v>2699</v>
      </c>
      <c r="C19790" t="s">
        <v>98</v>
      </c>
      <c r="D19790">
        <v>2008</v>
      </c>
      <c r="E19790" t="s">
        <v>361</v>
      </c>
      <c r="F19790" t="s">
        <v>99</v>
      </c>
      <c r="H19790">
        <v>5996</v>
      </c>
      <c r="I19790">
        <v>3680</v>
      </c>
      <c r="J19790">
        <v>4251</v>
      </c>
      <c r="K19790">
        <v>4251</v>
      </c>
      <c r="L19790">
        <v>100</v>
      </c>
      <c r="M19790">
        <v>70.900000000000006</v>
      </c>
      <c r="N19790">
        <f>COUNTIF(Cod_Mun_Norte!B:B,DADOS_SNIS_Minas!A19790)</f>
        <v>0</v>
      </c>
    </row>
    <row r="19791" spans="1:14" x14ac:dyDescent="0.2">
      <c r="A19791">
        <v>316540</v>
      </c>
      <c r="B19791" t="s">
        <v>2699</v>
      </c>
      <c r="C19791" t="s">
        <v>98</v>
      </c>
      <c r="D19791">
        <v>2007</v>
      </c>
      <c r="E19791" t="s">
        <v>361</v>
      </c>
      <c r="F19791" t="s">
        <v>99</v>
      </c>
      <c r="H19791">
        <v>5772</v>
      </c>
      <c r="I19791">
        <v>3543</v>
      </c>
      <c r="J19791">
        <v>4120</v>
      </c>
      <c r="K19791">
        <v>4120</v>
      </c>
      <c r="L19791">
        <v>100</v>
      </c>
      <c r="M19791">
        <v>71.38</v>
      </c>
      <c r="N19791">
        <f>COUNTIF(Cod_Mun_Norte!B:B,DADOS_SNIS_Minas!A19791)</f>
        <v>0</v>
      </c>
    </row>
    <row r="19792" spans="1:14" x14ac:dyDescent="0.2">
      <c r="A19792">
        <v>316540</v>
      </c>
      <c r="B19792" t="s">
        <v>2699</v>
      </c>
      <c r="C19792" t="s">
        <v>98</v>
      </c>
      <c r="D19792">
        <v>2006</v>
      </c>
      <c r="E19792" t="s">
        <v>361</v>
      </c>
      <c r="F19792" t="s">
        <v>99</v>
      </c>
      <c r="H19792">
        <v>6328</v>
      </c>
      <c r="I19792">
        <v>3079</v>
      </c>
      <c r="J19792">
        <v>3900</v>
      </c>
      <c r="K19792">
        <v>3900</v>
      </c>
      <c r="L19792">
        <v>100</v>
      </c>
      <c r="M19792">
        <v>61.63</v>
      </c>
      <c r="N19792">
        <f>COUNTIF(Cod_Mun_Norte!B:B,DADOS_SNIS_Minas!A19792)</f>
        <v>0</v>
      </c>
    </row>
    <row r="19793" spans="1:14" x14ac:dyDescent="0.2">
      <c r="A19793">
        <v>316540</v>
      </c>
      <c r="B19793" t="s">
        <v>2699</v>
      </c>
      <c r="C19793" t="s">
        <v>98</v>
      </c>
      <c r="D19793">
        <v>2005</v>
      </c>
      <c r="E19793" t="s">
        <v>361</v>
      </c>
      <c r="F19793" t="s">
        <v>99</v>
      </c>
      <c r="H19793">
        <v>6195</v>
      </c>
      <c r="I19793">
        <v>3014</v>
      </c>
      <c r="J19793">
        <v>3726</v>
      </c>
      <c r="K19793">
        <v>3726</v>
      </c>
      <c r="L19793">
        <v>100</v>
      </c>
      <c r="M19793">
        <v>60.15</v>
      </c>
      <c r="N19793">
        <f>COUNTIF(Cod_Mun_Norte!B:B,DADOS_SNIS_Minas!A19793)</f>
        <v>0</v>
      </c>
    </row>
    <row r="19794" spans="1:14" x14ac:dyDescent="0.2">
      <c r="A19794">
        <v>316540</v>
      </c>
      <c r="B19794" t="s">
        <v>2699</v>
      </c>
      <c r="C19794" t="s">
        <v>98</v>
      </c>
      <c r="D19794">
        <v>2004</v>
      </c>
      <c r="E19794" t="s">
        <v>361</v>
      </c>
      <c r="F19794" t="s">
        <v>99</v>
      </c>
      <c r="H19794">
        <v>6061</v>
      </c>
      <c r="I19794">
        <v>2949</v>
      </c>
      <c r="J19794">
        <v>3552</v>
      </c>
      <c r="K19794">
        <v>3552</v>
      </c>
      <c r="L19794">
        <v>100</v>
      </c>
      <c r="M19794">
        <v>58.6</v>
      </c>
      <c r="N19794">
        <f>COUNTIF(Cod_Mun_Norte!B:B,DADOS_SNIS_Minas!A19794)</f>
        <v>0</v>
      </c>
    </row>
    <row r="19795" spans="1:14" x14ac:dyDescent="0.2">
      <c r="A19795">
        <v>316540</v>
      </c>
      <c r="B19795" t="s">
        <v>2699</v>
      </c>
      <c r="C19795" t="s">
        <v>98</v>
      </c>
      <c r="D19795">
        <v>2003</v>
      </c>
      <c r="E19795" t="s">
        <v>361</v>
      </c>
      <c r="F19795" t="s">
        <v>99</v>
      </c>
      <c r="H19795">
        <v>5819</v>
      </c>
      <c r="I19795">
        <v>2831</v>
      </c>
      <c r="N19795">
        <f>COUNTIF(Cod_Mun_Norte!B:B,DADOS_SNIS_Minas!A19795)</f>
        <v>0</v>
      </c>
    </row>
    <row r="19796" spans="1:14" x14ac:dyDescent="0.2">
      <c r="A19796">
        <v>316540</v>
      </c>
      <c r="B19796" t="s">
        <v>2699</v>
      </c>
      <c r="C19796" t="s">
        <v>98</v>
      </c>
      <c r="D19796">
        <v>2002</v>
      </c>
      <c r="E19796" t="s">
        <v>361</v>
      </c>
      <c r="F19796" t="s">
        <v>99</v>
      </c>
      <c r="H19796">
        <v>5703</v>
      </c>
      <c r="I19796">
        <v>2775</v>
      </c>
      <c r="N19796">
        <f>COUNTIF(Cod_Mun_Norte!B:B,DADOS_SNIS_Minas!A19796)</f>
        <v>0</v>
      </c>
    </row>
    <row r="19797" spans="1:14" x14ac:dyDescent="0.2">
      <c r="A19797">
        <v>316540</v>
      </c>
      <c r="B19797" t="s">
        <v>2699</v>
      </c>
      <c r="C19797" t="s">
        <v>98</v>
      </c>
      <c r="D19797">
        <v>2001</v>
      </c>
      <c r="E19797" t="s">
        <v>361</v>
      </c>
      <c r="F19797" t="s">
        <v>99</v>
      </c>
      <c r="H19797">
        <v>5604</v>
      </c>
      <c r="I19797">
        <v>2726</v>
      </c>
      <c r="N19797">
        <f>COUNTIF(Cod_Mun_Norte!B:B,DADOS_SNIS_Minas!A19797)</f>
        <v>0</v>
      </c>
    </row>
    <row r="19798" spans="1:14" x14ac:dyDescent="0.2">
      <c r="A19798">
        <v>316540</v>
      </c>
      <c r="B19798" t="s">
        <v>2699</v>
      </c>
      <c r="C19798" t="s">
        <v>98</v>
      </c>
      <c r="D19798">
        <v>2000</v>
      </c>
      <c r="H19798">
        <v>5455</v>
      </c>
      <c r="I19798">
        <v>2654</v>
      </c>
      <c r="N19798">
        <f>COUNTIF(Cod_Mun_Norte!B:B,DADOS_SNIS_Minas!A19798)</f>
        <v>0</v>
      </c>
    </row>
    <row r="19799" spans="1:14" x14ac:dyDescent="0.2">
      <c r="A19799">
        <v>316540</v>
      </c>
      <c r="B19799" t="s">
        <v>2699</v>
      </c>
      <c r="C19799" t="s">
        <v>98</v>
      </c>
      <c r="D19799">
        <v>1999</v>
      </c>
      <c r="H19799">
        <v>5285</v>
      </c>
      <c r="I19799">
        <v>2512</v>
      </c>
      <c r="N19799">
        <f>COUNTIF(Cod_Mun_Norte!B:B,DADOS_SNIS_Minas!A19799)</f>
        <v>0</v>
      </c>
    </row>
    <row r="19800" spans="1:14" x14ac:dyDescent="0.2">
      <c r="A19800">
        <v>316540</v>
      </c>
      <c r="B19800" t="s">
        <v>2699</v>
      </c>
      <c r="C19800" t="s">
        <v>98</v>
      </c>
      <c r="D19800">
        <v>1998</v>
      </c>
      <c r="H19800">
        <v>5179</v>
      </c>
      <c r="I19800">
        <v>2462</v>
      </c>
      <c r="N19800">
        <f>COUNTIF(Cod_Mun_Norte!B:B,DADOS_SNIS_Minas!A19800)</f>
        <v>0</v>
      </c>
    </row>
    <row r="19801" spans="1:14" x14ac:dyDescent="0.2">
      <c r="A19801">
        <v>316540</v>
      </c>
      <c r="B19801" t="s">
        <v>2699</v>
      </c>
      <c r="C19801" t="s">
        <v>98</v>
      </c>
      <c r="D19801">
        <v>1997</v>
      </c>
      <c r="H19801">
        <v>5072</v>
      </c>
      <c r="I19801">
        <v>2411</v>
      </c>
      <c r="N19801">
        <f>COUNTIF(Cod_Mun_Norte!B:B,DADOS_SNIS_Minas!A19801)</f>
        <v>0</v>
      </c>
    </row>
    <row r="19802" spans="1:14" x14ac:dyDescent="0.2">
      <c r="A19802">
        <v>316540</v>
      </c>
      <c r="B19802" t="s">
        <v>2699</v>
      </c>
      <c r="C19802" t="s">
        <v>98</v>
      </c>
      <c r="D19802">
        <v>1996</v>
      </c>
      <c r="H19802">
        <v>4946</v>
      </c>
      <c r="I19802">
        <v>2351</v>
      </c>
      <c r="N19802">
        <f>COUNTIF(Cod_Mun_Norte!B:B,DADOS_SNIS_Minas!A19802)</f>
        <v>0</v>
      </c>
    </row>
    <row r="19803" spans="1:14" x14ac:dyDescent="0.2">
      <c r="A19803">
        <v>316540</v>
      </c>
      <c r="B19803" t="s">
        <v>2699</v>
      </c>
      <c r="C19803" t="s">
        <v>98</v>
      </c>
      <c r="D19803">
        <v>1995</v>
      </c>
      <c r="H19803">
        <v>4415</v>
      </c>
      <c r="I19803">
        <v>2099</v>
      </c>
      <c r="N19803">
        <f>COUNTIF(Cod_Mun_Norte!B:B,DADOS_SNIS_Minas!A19803)</f>
        <v>0</v>
      </c>
    </row>
    <row r="19804" spans="1:14" x14ac:dyDescent="0.2">
      <c r="A19804">
        <v>316550</v>
      </c>
      <c r="B19804" t="s">
        <v>2701</v>
      </c>
      <c r="C19804" t="s">
        <v>98</v>
      </c>
      <c r="D19804">
        <v>2020</v>
      </c>
      <c r="E19804" t="s">
        <v>2702</v>
      </c>
      <c r="F19804" t="s">
        <v>357</v>
      </c>
      <c r="G19804" t="s">
        <v>383</v>
      </c>
      <c r="H19804">
        <v>6361</v>
      </c>
      <c r="I19804">
        <v>2271</v>
      </c>
      <c r="J19804">
        <v>2213</v>
      </c>
      <c r="K19804">
        <v>2213</v>
      </c>
      <c r="L19804">
        <v>97.5</v>
      </c>
      <c r="M19804">
        <v>34.79</v>
      </c>
      <c r="N19804">
        <f>COUNTIF(Cod_Mun_Norte!B:B,DADOS_SNIS_Minas!A19804)</f>
        <v>0</v>
      </c>
    </row>
    <row r="19805" spans="1:14" x14ac:dyDescent="0.2">
      <c r="A19805">
        <v>316550</v>
      </c>
      <c r="B19805" t="s">
        <v>2701</v>
      </c>
      <c r="C19805" t="s">
        <v>98</v>
      </c>
      <c r="D19805">
        <v>2019</v>
      </c>
      <c r="E19805" t="s">
        <v>2703</v>
      </c>
      <c r="F19805" t="s">
        <v>354</v>
      </c>
      <c r="G19805" t="s">
        <v>355</v>
      </c>
      <c r="H19805">
        <v>6300</v>
      </c>
      <c r="I19805">
        <v>2249</v>
      </c>
      <c r="J19805">
        <v>2213</v>
      </c>
      <c r="K19805">
        <v>2213</v>
      </c>
      <c r="L19805">
        <v>98.4</v>
      </c>
      <c r="M19805">
        <v>35.130000000000003</v>
      </c>
      <c r="N19805">
        <f>COUNTIF(Cod_Mun_Norte!B:B,DADOS_SNIS_Minas!A19805)</f>
        <v>0</v>
      </c>
    </row>
    <row r="19806" spans="1:14" x14ac:dyDescent="0.2">
      <c r="A19806">
        <v>316550</v>
      </c>
      <c r="B19806" t="s">
        <v>2701</v>
      </c>
      <c r="C19806" t="s">
        <v>98</v>
      </c>
      <c r="D19806">
        <v>2018</v>
      </c>
      <c r="E19806" t="s">
        <v>2704</v>
      </c>
      <c r="F19806" t="s">
        <v>357</v>
      </c>
      <c r="H19806">
        <v>6236</v>
      </c>
      <c r="I19806">
        <v>2226</v>
      </c>
      <c r="J19806">
        <v>2213</v>
      </c>
      <c r="K19806">
        <v>2213</v>
      </c>
      <c r="L19806">
        <v>99.4</v>
      </c>
      <c r="M19806">
        <v>35.49</v>
      </c>
      <c r="N19806">
        <f>COUNTIF(Cod_Mun_Norte!B:B,DADOS_SNIS_Minas!A19806)</f>
        <v>0</v>
      </c>
    </row>
    <row r="19807" spans="1:14" x14ac:dyDescent="0.2">
      <c r="A19807">
        <v>316550</v>
      </c>
      <c r="B19807" t="s">
        <v>2701</v>
      </c>
      <c r="C19807" t="s">
        <v>98</v>
      </c>
      <c r="D19807">
        <v>2017</v>
      </c>
      <c r="E19807" t="s">
        <v>361</v>
      </c>
      <c r="F19807" t="s">
        <v>362</v>
      </c>
      <c r="H19807">
        <v>6198</v>
      </c>
      <c r="I19807">
        <v>2213</v>
      </c>
      <c r="J19807">
        <v>2213</v>
      </c>
      <c r="K19807">
        <v>2213</v>
      </c>
      <c r="L19807">
        <v>100</v>
      </c>
      <c r="M19807">
        <v>35.71</v>
      </c>
      <c r="N19807">
        <f>COUNTIF(Cod_Mun_Norte!B:B,DADOS_SNIS_Minas!A19807)</f>
        <v>0</v>
      </c>
    </row>
    <row r="19808" spans="1:14" x14ac:dyDescent="0.2">
      <c r="A19808">
        <v>316550</v>
      </c>
      <c r="B19808" t="s">
        <v>2701</v>
      </c>
      <c r="C19808" t="s">
        <v>98</v>
      </c>
      <c r="D19808">
        <v>2016</v>
      </c>
      <c r="E19808" t="s">
        <v>2705</v>
      </c>
      <c r="F19808" t="s">
        <v>364</v>
      </c>
      <c r="H19808">
        <v>6142</v>
      </c>
      <c r="I19808">
        <v>2193</v>
      </c>
      <c r="J19808">
        <v>2193</v>
      </c>
      <c r="K19808">
        <v>2193</v>
      </c>
      <c r="L19808">
        <v>100</v>
      </c>
      <c r="M19808">
        <v>35.700000000000003</v>
      </c>
      <c r="N19808">
        <f>COUNTIF(Cod_Mun_Norte!B:B,DADOS_SNIS_Minas!A19808)</f>
        <v>0</v>
      </c>
    </row>
    <row r="19809" spans="1:14" x14ac:dyDescent="0.2">
      <c r="A19809">
        <v>316550</v>
      </c>
      <c r="B19809" t="s">
        <v>2701</v>
      </c>
      <c r="C19809" t="s">
        <v>98</v>
      </c>
      <c r="D19809">
        <v>2015</v>
      </c>
      <c r="E19809" t="s">
        <v>2705</v>
      </c>
      <c r="F19809" t="s">
        <v>364</v>
      </c>
      <c r="H19809">
        <v>6083</v>
      </c>
      <c r="I19809">
        <v>2172</v>
      </c>
      <c r="J19809">
        <v>2141</v>
      </c>
      <c r="K19809">
        <v>2141</v>
      </c>
      <c r="L19809">
        <v>98.6</v>
      </c>
      <c r="M19809">
        <v>35.200000000000003</v>
      </c>
      <c r="N19809">
        <f>COUNTIF(Cod_Mun_Norte!B:B,DADOS_SNIS_Minas!A19809)</f>
        <v>0</v>
      </c>
    </row>
    <row r="19810" spans="1:14" x14ac:dyDescent="0.2">
      <c r="A19810">
        <v>316550</v>
      </c>
      <c r="B19810" t="s">
        <v>2701</v>
      </c>
      <c r="C19810" t="s">
        <v>98</v>
      </c>
      <c r="D19810">
        <v>2014</v>
      </c>
      <c r="E19810" t="s">
        <v>2705</v>
      </c>
      <c r="F19810" t="s">
        <v>364</v>
      </c>
      <c r="H19810">
        <v>6021</v>
      </c>
      <c r="I19810">
        <v>2149</v>
      </c>
      <c r="J19810">
        <v>2149</v>
      </c>
      <c r="K19810">
        <v>2149</v>
      </c>
      <c r="L19810">
        <v>100</v>
      </c>
      <c r="M19810">
        <v>35.69</v>
      </c>
      <c r="N19810">
        <f>COUNTIF(Cod_Mun_Norte!B:B,DADOS_SNIS_Minas!A19810)</f>
        <v>0</v>
      </c>
    </row>
    <row r="19811" spans="1:14" x14ac:dyDescent="0.2">
      <c r="A19811">
        <v>316550</v>
      </c>
      <c r="B19811" t="s">
        <v>2701</v>
      </c>
      <c r="C19811" t="s">
        <v>98</v>
      </c>
      <c r="D19811">
        <v>2013</v>
      </c>
      <c r="E19811" t="s">
        <v>2705</v>
      </c>
      <c r="F19811" t="s">
        <v>364</v>
      </c>
      <c r="H19811">
        <v>5957</v>
      </c>
      <c r="I19811">
        <v>2127</v>
      </c>
      <c r="J19811">
        <v>2127</v>
      </c>
      <c r="K19811">
        <v>2127</v>
      </c>
      <c r="L19811">
        <v>100</v>
      </c>
      <c r="M19811">
        <v>35.71</v>
      </c>
      <c r="N19811">
        <f>COUNTIF(Cod_Mun_Norte!B:B,DADOS_SNIS_Minas!A19811)</f>
        <v>0</v>
      </c>
    </row>
    <row r="19812" spans="1:14" x14ac:dyDescent="0.2">
      <c r="A19812">
        <v>316550</v>
      </c>
      <c r="B19812" t="s">
        <v>2701</v>
      </c>
      <c r="C19812" t="s">
        <v>98</v>
      </c>
      <c r="D19812">
        <v>2012</v>
      </c>
      <c r="E19812" t="s">
        <v>361</v>
      </c>
      <c r="F19812" t="s">
        <v>362</v>
      </c>
      <c r="H19812">
        <v>5718</v>
      </c>
      <c r="I19812">
        <v>2041</v>
      </c>
      <c r="J19812">
        <v>2041</v>
      </c>
      <c r="K19812">
        <v>2041</v>
      </c>
      <c r="L19812">
        <v>100</v>
      </c>
      <c r="M19812">
        <v>35.69</v>
      </c>
      <c r="N19812">
        <f>COUNTIF(Cod_Mun_Norte!B:B,DADOS_SNIS_Minas!A19812)</f>
        <v>0</v>
      </c>
    </row>
    <row r="19813" spans="1:14" x14ac:dyDescent="0.2">
      <c r="A19813">
        <v>316550</v>
      </c>
      <c r="B19813" t="s">
        <v>2701</v>
      </c>
      <c r="C19813" t="s">
        <v>98</v>
      </c>
      <c r="D19813">
        <v>2011</v>
      </c>
      <c r="E19813" t="s">
        <v>361</v>
      </c>
      <c r="F19813" t="s">
        <v>362</v>
      </c>
      <c r="H19813">
        <v>5657</v>
      </c>
      <c r="I19813">
        <v>2019</v>
      </c>
      <c r="J19813">
        <v>2019</v>
      </c>
      <c r="K19813">
        <v>2019</v>
      </c>
      <c r="L19813">
        <v>100</v>
      </c>
      <c r="M19813">
        <v>35.69</v>
      </c>
      <c r="N19813">
        <f>COUNTIF(Cod_Mun_Norte!B:B,DADOS_SNIS_Minas!A19813)</f>
        <v>0</v>
      </c>
    </row>
    <row r="19814" spans="1:14" x14ac:dyDescent="0.2">
      <c r="A19814">
        <v>316550</v>
      </c>
      <c r="B19814" t="s">
        <v>2701</v>
      </c>
      <c r="C19814" t="s">
        <v>98</v>
      </c>
      <c r="D19814">
        <v>2010</v>
      </c>
      <c r="E19814" t="s">
        <v>361</v>
      </c>
      <c r="F19814" t="s">
        <v>362</v>
      </c>
      <c r="H19814">
        <v>5594</v>
      </c>
      <c r="I19814">
        <v>1997</v>
      </c>
      <c r="J19814">
        <v>1997</v>
      </c>
      <c r="K19814">
        <v>1997</v>
      </c>
      <c r="L19814">
        <v>100</v>
      </c>
      <c r="M19814">
        <v>35.700000000000003</v>
      </c>
      <c r="N19814">
        <f>COUNTIF(Cod_Mun_Norte!B:B,DADOS_SNIS_Minas!A19814)</f>
        <v>0</v>
      </c>
    </row>
    <row r="19815" spans="1:14" x14ac:dyDescent="0.2">
      <c r="A19815">
        <v>316550</v>
      </c>
      <c r="B19815" t="s">
        <v>2701</v>
      </c>
      <c r="C19815" t="s">
        <v>98</v>
      </c>
      <c r="D19815">
        <v>2009</v>
      </c>
      <c r="E19815" t="s">
        <v>2705</v>
      </c>
      <c r="F19815" t="s">
        <v>364</v>
      </c>
      <c r="H19815">
        <v>5477</v>
      </c>
      <c r="I19815">
        <v>1839</v>
      </c>
      <c r="J19815">
        <v>2267</v>
      </c>
      <c r="K19815">
        <v>2267</v>
      </c>
      <c r="L19815">
        <v>100</v>
      </c>
      <c r="M19815">
        <v>41.39</v>
      </c>
      <c r="N19815">
        <f>COUNTIF(Cod_Mun_Norte!B:B,DADOS_SNIS_Minas!A19815)</f>
        <v>0</v>
      </c>
    </row>
    <row r="19816" spans="1:14" x14ac:dyDescent="0.2">
      <c r="A19816">
        <v>316550</v>
      </c>
      <c r="B19816" t="s">
        <v>2701</v>
      </c>
      <c r="C19816" t="s">
        <v>98</v>
      </c>
      <c r="D19816">
        <v>2008</v>
      </c>
      <c r="E19816" t="s">
        <v>361</v>
      </c>
      <c r="F19816" t="s">
        <v>362</v>
      </c>
      <c r="H19816">
        <v>5416</v>
      </c>
      <c r="I19816">
        <v>1819</v>
      </c>
      <c r="J19816">
        <v>2106</v>
      </c>
      <c r="K19816">
        <v>2106</v>
      </c>
      <c r="L19816">
        <v>100</v>
      </c>
      <c r="M19816">
        <v>38.880000000000003</v>
      </c>
      <c r="N19816">
        <f>COUNTIF(Cod_Mun_Norte!B:B,DADOS_SNIS_Minas!A19816)</f>
        <v>0</v>
      </c>
    </row>
    <row r="19817" spans="1:14" x14ac:dyDescent="0.2">
      <c r="A19817">
        <v>316550</v>
      </c>
      <c r="B19817" t="s">
        <v>2701</v>
      </c>
      <c r="C19817" t="s">
        <v>98</v>
      </c>
      <c r="D19817">
        <v>2007</v>
      </c>
      <c r="E19817" t="s">
        <v>361</v>
      </c>
      <c r="F19817" t="s">
        <v>362</v>
      </c>
      <c r="H19817">
        <v>5196</v>
      </c>
      <c r="I19817">
        <v>1745</v>
      </c>
      <c r="J19817">
        <v>2102</v>
      </c>
      <c r="K19817">
        <v>2102</v>
      </c>
      <c r="L19817">
        <v>100</v>
      </c>
      <c r="M19817">
        <v>40.450000000000003</v>
      </c>
      <c r="N19817">
        <f>COUNTIF(Cod_Mun_Norte!B:B,DADOS_SNIS_Minas!A19817)</f>
        <v>0</v>
      </c>
    </row>
    <row r="19818" spans="1:14" x14ac:dyDescent="0.2">
      <c r="A19818">
        <v>316550</v>
      </c>
      <c r="B19818" t="s">
        <v>2701</v>
      </c>
      <c r="C19818" t="s">
        <v>98</v>
      </c>
      <c r="D19818">
        <v>2006</v>
      </c>
      <c r="E19818" t="s">
        <v>361</v>
      </c>
      <c r="F19818" t="s">
        <v>362</v>
      </c>
      <c r="H19818">
        <v>5149</v>
      </c>
      <c r="I19818">
        <v>1692</v>
      </c>
      <c r="J19818">
        <v>1967</v>
      </c>
      <c r="K19818">
        <v>1967</v>
      </c>
      <c r="L19818">
        <v>100</v>
      </c>
      <c r="M19818">
        <v>38.200000000000003</v>
      </c>
      <c r="N19818">
        <f>COUNTIF(Cod_Mun_Norte!B:B,DADOS_SNIS_Minas!A19818)</f>
        <v>0</v>
      </c>
    </row>
    <row r="19819" spans="1:14" x14ac:dyDescent="0.2">
      <c r="A19819">
        <v>316550</v>
      </c>
      <c r="B19819" t="s">
        <v>2701</v>
      </c>
      <c r="C19819" t="s">
        <v>98</v>
      </c>
      <c r="D19819">
        <v>2005</v>
      </c>
      <c r="E19819" t="s">
        <v>361</v>
      </c>
      <c r="F19819" t="s">
        <v>362</v>
      </c>
      <c r="H19819">
        <v>5092</v>
      </c>
      <c r="I19819">
        <v>1673</v>
      </c>
      <c r="N19819">
        <f>COUNTIF(Cod_Mun_Norte!B:B,DADOS_SNIS_Minas!A19819)</f>
        <v>0</v>
      </c>
    </row>
    <row r="19820" spans="1:14" x14ac:dyDescent="0.2">
      <c r="A19820">
        <v>316550</v>
      </c>
      <c r="B19820" t="s">
        <v>2701</v>
      </c>
      <c r="C19820" t="s">
        <v>98</v>
      </c>
      <c r="D19820">
        <v>2004</v>
      </c>
      <c r="E19820" t="s">
        <v>361</v>
      </c>
      <c r="F19820" t="s">
        <v>362</v>
      </c>
      <c r="H19820">
        <v>5035</v>
      </c>
      <c r="I19820">
        <v>1654</v>
      </c>
      <c r="N19820">
        <f>COUNTIF(Cod_Mun_Norte!B:B,DADOS_SNIS_Minas!A19820)</f>
        <v>0</v>
      </c>
    </row>
    <row r="19821" spans="1:14" x14ac:dyDescent="0.2">
      <c r="A19821">
        <v>316550</v>
      </c>
      <c r="B19821" t="s">
        <v>2701</v>
      </c>
      <c r="C19821" t="s">
        <v>98</v>
      </c>
      <c r="D19821">
        <v>2003</v>
      </c>
      <c r="E19821" t="s">
        <v>361</v>
      </c>
      <c r="F19821" t="s">
        <v>362</v>
      </c>
      <c r="H19821">
        <v>4931</v>
      </c>
      <c r="I19821">
        <v>1620</v>
      </c>
      <c r="N19821">
        <f>COUNTIF(Cod_Mun_Norte!B:B,DADOS_SNIS_Minas!A19821)</f>
        <v>0</v>
      </c>
    </row>
    <row r="19822" spans="1:14" x14ac:dyDescent="0.2">
      <c r="A19822">
        <v>316550</v>
      </c>
      <c r="B19822" t="s">
        <v>2701</v>
      </c>
      <c r="C19822" t="s">
        <v>98</v>
      </c>
      <c r="D19822">
        <v>2002</v>
      </c>
      <c r="E19822" t="s">
        <v>361</v>
      </c>
      <c r="F19822" t="s">
        <v>362</v>
      </c>
      <c r="H19822">
        <v>4881</v>
      </c>
      <c r="I19822">
        <v>1604</v>
      </c>
      <c r="N19822">
        <f>COUNTIF(Cod_Mun_Norte!B:B,DADOS_SNIS_Minas!A19822)</f>
        <v>0</v>
      </c>
    </row>
    <row r="19823" spans="1:14" x14ac:dyDescent="0.2">
      <c r="A19823">
        <v>316550</v>
      </c>
      <c r="B19823" t="s">
        <v>2701</v>
      </c>
      <c r="C19823" t="s">
        <v>98</v>
      </c>
      <c r="D19823">
        <v>2001</v>
      </c>
      <c r="E19823" t="s">
        <v>361</v>
      </c>
      <c r="F19823" t="s">
        <v>362</v>
      </c>
      <c r="H19823">
        <v>4821</v>
      </c>
      <c r="I19823">
        <v>1584</v>
      </c>
      <c r="N19823">
        <f>COUNTIF(Cod_Mun_Norte!B:B,DADOS_SNIS_Minas!A19823)</f>
        <v>0</v>
      </c>
    </row>
    <row r="19824" spans="1:14" x14ac:dyDescent="0.2">
      <c r="A19824">
        <v>316550</v>
      </c>
      <c r="B19824" t="s">
        <v>2701</v>
      </c>
      <c r="C19824" t="s">
        <v>98</v>
      </c>
      <c r="D19824">
        <v>2000</v>
      </c>
      <c r="E19824" t="s">
        <v>361</v>
      </c>
      <c r="F19824" t="s">
        <v>362</v>
      </c>
      <c r="H19824">
        <v>4775</v>
      </c>
      <c r="I19824">
        <v>1569</v>
      </c>
      <c r="N19824">
        <f>COUNTIF(Cod_Mun_Norte!B:B,DADOS_SNIS_Minas!A19824)</f>
        <v>0</v>
      </c>
    </row>
    <row r="19825" spans="1:14" x14ac:dyDescent="0.2">
      <c r="A19825">
        <v>316550</v>
      </c>
      <c r="B19825" t="s">
        <v>2701</v>
      </c>
      <c r="C19825" t="s">
        <v>98</v>
      </c>
      <c r="D19825">
        <v>1999</v>
      </c>
      <c r="E19825" t="s">
        <v>361</v>
      </c>
      <c r="F19825" t="s">
        <v>362</v>
      </c>
      <c r="H19825">
        <v>4341</v>
      </c>
      <c r="I19825">
        <v>1506</v>
      </c>
      <c r="N19825">
        <f>COUNTIF(Cod_Mun_Norte!B:B,DADOS_SNIS_Minas!A19825)</f>
        <v>0</v>
      </c>
    </row>
    <row r="19826" spans="1:14" x14ac:dyDescent="0.2">
      <c r="A19826">
        <v>316550</v>
      </c>
      <c r="B19826" t="s">
        <v>2701</v>
      </c>
      <c r="C19826" t="s">
        <v>98</v>
      </c>
      <c r="D19826">
        <v>1998</v>
      </c>
      <c r="E19826" t="s">
        <v>361</v>
      </c>
      <c r="F19826" t="s">
        <v>362</v>
      </c>
      <c r="H19826">
        <v>4330</v>
      </c>
      <c r="I19826">
        <v>1502</v>
      </c>
      <c r="N19826">
        <f>COUNTIF(Cod_Mun_Norte!B:B,DADOS_SNIS_Minas!A19826)</f>
        <v>0</v>
      </c>
    </row>
    <row r="19827" spans="1:14" x14ac:dyDescent="0.2">
      <c r="A19827">
        <v>316550</v>
      </c>
      <c r="B19827" t="s">
        <v>2701</v>
      </c>
      <c r="C19827" t="s">
        <v>98</v>
      </c>
      <c r="D19827">
        <v>1997</v>
      </c>
      <c r="H19827">
        <v>4320</v>
      </c>
      <c r="I19827">
        <v>1499</v>
      </c>
      <c r="N19827">
        <f>COUNTIF(Cod_Mun_Norte!B:B,DADOS_SNIS_Minas!A19827)</f>
        <v>0</v>
      </c>
    </row>
    <row r="19828" spans="1:14" x14ac:dyDescent="0.2">
      <c r="A19828">
        <v>316550</v>
      </c>
      <c r="B19828" t="s">
        <v>2701</v>
      </c>
      <c r="C19828" t="s">
        <v>98</v>
      </c>
      <c r="D19828">
        <v>1996</v>
      </c>
      <c r="H19828">
        <v>4307</v>
      </c>
      <c r="I19828">
        <v>1494</v>
      </c>
      <c r="N19828">
        <f>COUNTIF(Cod_Mun_Norte!B:B,DADOS_SNIS_Minas!A19828)</f>
        <v>0</v>
      </c>
    </row>
    <row r="19829" spans="1:14" x14ac:dyDescent="0.2">
      <c r="A19829">
        <v>316550</v>
      </c>
      <c r="B19829" t="s">
        <v>2701</v>
      </c>
      <c r="C19829" t="s">
        <v>98</v>
      </c>
      <c r="D19829">
        <v>1995</v>
      </c>
      <c r="H19829">
        <v>4409</v>
      </c>
      <c r="I19829">
        <v>1529</v>
      </c>
      <c r="N19829">
        <f>COUNTIF(Cod_Mun_Norte!B:B,DADOS_SNIS_Minas!A19829)</f>
        <v>0</v>
      </c>
    </row>
    <row r="19830" spans="1:14" x14ac:dyDescent="0.2">
      <c r="A19830">
        <v>316553</v>
      </c>
      <c r="B19830" t="s">
        <v>2706</v>
      </c>
      <c r="C19830" t="s">
        <v>98</v>
      </c>
      <c r="D19830">
        <v>2020</v>
      </c>
      <c r="E19830" t="s">
        <v>2707</v>
      </c>
      <c r="F19830" t="s">
        <v>367</v>
      </c>
      <c r="G19830" t="s">
        <v>368</v>
      </c>
      <c r="H19830">
        <v>33413</v>
      </c>
      <c r="I19830">
        <v>33048</v>
      </c>
      <c r="J19830">
        <v>30420</v>
      </c>
      <c r="K19830">
        <v>30420</v>
      </c>
      <c r="L19830">
        <v>92.1</v>
      </c>
      <c r="M19830">
        <v>91.04</v>
      </c>
      <c r="N19830">
        <f>COUNTIF(Cod_Mun_Norte!B:B,DADOS_SNIS_Minas!A19830)</f>
        <v>0</v>
      </c>
    </row>
    <row r="19831" spans="1:14" x14ac:dyDescent="0.2">
      <c r="A19831">
        <v>316553</v>
      </c>
      <c r="B19831" t="s">
        <v>2706</v>
      </c>
      <c r="C19831" t="s">
        <v>98</v>
      </c>
      <c r="D19831">
        <v>2019</v>
      </c>
      <c r="E19831" t="s">
        <v>2707</v>
      </c>
      <c r="F19831" t="s">
        <v>367</v>
      </c>
      <c r="G19831" t="s">
        <v>368</v>
      </c>
      <c r="H19831">
        <v>32752</v>
      </c>
      <c r="I19831">
        <v>32394</v>
      </c>
      <c r="J19831">
        <v>29303</v>
      </c>
      <c r="K19831">
        <v>29303</v>
      </c>
      <c r="L19831">
        <v>90.5</v>
      </c>
      <c r="M19831">
        <v>89.47</v>
      </c>
      <c r="N19831">
        <f>COUNTIF(Cod_Mun_Norte!B:B,DADOS_SNIS_Minas!A19831)</f>
        <v>0</v>
      </c>
    </row>
    <row r="19832" spans="1:14" x14ac:dyDescent="0.2">
      <c r="A19832">
        <v>316553</v>
      </c>
      <c r="B19832" t="s">
        <v>2706</v>
      </c>
      <c r="C19832" t="s">
        <v>98</v>
      </c>
      <c r="D19832">
        <v>2018</v>
      </c>
      <c r="E19832" t="s">
        <v>2707</v>
      </c>
      <c r="F19832" t="s">
        <v>367</v>
      </c>
      <c r="H19832">
        <v>32069</v>
      </c>
      <c r="I19832">
        <v>31719</v>
      </c>
      <c r="J19832">
        <v>28667</v>
      </c>
      <c r="K19832">
        <v>28667</v>
      </c>
      <c r="L19832">
        <v>90.4</v>
      </c>
      <c r="M19832">
        <v>89.39</v>
      </c>
      <c r="N19832">
        <f>COUNTIF(Cod_Mun_Norte!B:B,DADOS_SNIS_Minas!A19832)</f>
        <v>0</v>
      </c>
    </row>
    <row r="19833" spans="1:14" x14ac:dyDescent="0.2">
      <c r="A19833">
        <v>316553</v>
      </c>
      <c r="B19833" t="s">
        <v>2706</v>
      </c>
      <c r="C19833" t="s">
        <v>98</v>
      </c>
      <c r="D19833">
        <v>2017</v>
      </c>
      <c r="E19833" t="s">
        <v>361</v>
      </c>
      <c r="F19833" t="s">
        <v>99</v>
      </c>
      <c r="H19833">
        <v>31037</v>
      </c>
      <c r="I19833">
        <v>30698</v>
      </c>
      <c r="J19833">
        <v>28382</v>
      </c>
      <c r="K19833">
        <v>28382</v>
      </c>
      <c r="L19833">
        <v>92.5</v>
      </c>
      <c r="M19833">
        <v>91.45</v>
      </c>
      <c r="N19833">
        <f>COUNTIF(Cod_Mun_Norte!B:B,DADOS_SNIS_Minas!A19833)</f>
        <v>0</v>
      </c>
    </row>
    <row r="19834" spans="1:14" x14ac:dyDescent="0.2">
      <c r="A19834">
        <v>316553</v>
      </c>
      <c r="B19834" t="s">
        <v>2706</v>
      </c>
      <c r="C19834" t="s">
        <v>98</v>
      </c>
      <c r="D19834">
        <v>2016</v>
      </c>
      <c r="E19834" t="s">
        <v>361</v>
      </c>
      <c r="F19834" t="s">
        <v>99</v>
      </c>
      <c r="H19834">
        <v>30478</v>
      </c>
      <c r="I19834">
        <v>30145</v>
      </c>
      <c r="J19834">
        <v>28231</v>
      </c>
      <c r="K19834">
        <v>28231</v>
      </c>
      <c r="L19834">
        <v>93.7</v>
      </c>
      <c r="M19834">
        <v>92.63</v>
      </c>
      <c r="N19834">
        <f>COUNTIF(Cod_Mun_Norte!B:B,DADOS_SNIS_Minas!A19834)</f>
        <v>0</v>
      </c>
    </row>
    <row r="19835" spans="1:14" x14ac:dyDescent="0.2">
      <c r="A19835">
        <v>316553</v>
      </c>
      <c r="B19835" t="s">
        <v>2706</v>
      </c>
      <c r="C19835" t="s">
        <v>98</v>
      </c>
      <c r="D19835">
        <v>2015</v>
      </c>
      <c r="E19835" t="s">
        <v>2707</v>
      </c>
      <c r="F19835" t="s">
        <v>367</v>
      </c>
      <c r="H19835">
        <v>29889</v>
      </c>
      <c r="I19835">
        <v>29562</v>
      </c>
      <c r="J19835">
        <v>27874</v>
      </c>
      <c r="K19835">
        <v>27874</v>
      </c>
      <c r="L19835">
        <v>94.3</v>
      </c>
      <c r="M19835">
        <v>93.26</v>
      </c>
      <c r="N19835">
        <f>COUNTIF(Cod_Mun_Norte!B:B,DADOS_SNIS_Minas!A19835)</f>
        <v>0</v>
      </c>
    </row>
    <row r="19836" spans="1:14" x14ac:dyDescent="0.2">
      <c r="A19836">
        <v>316553</v>
      </c>
      <c r="B19836" t="s">
        <v>2706</v>
      </c>
      <c r="C19836" t="s">
        <v>98</v>
      </c>
      <c r="D19836">
        <v>2014</v>
      </c>
      <c r="E19836" t="s">
        <v>2707</v>
      </c>
      <c r="F19836" t="s">
        <v>367</v>
      </c>
      <c r="H19836">
        <v>29270</v>
      </c>
      <c r="I19836">
        <v>28950</v>
      </c>
      <c r="J19836">
        <v>28950</v>
      </c>
      <c r="K19836">
        <v>28950</v>
      </c>
      <c r="L19836">
        <v>100</v>
      </c>
      <c r="M19836">
        <v>98.91</v>
      </c>
      <c r="N19836">
        <f>COUNTIF(Cod_Mun_Norte!B:B,DADOS_SNIS_Minas!A19836)</f>
        <v>0</v>
      </c>
    </row>
    <row r="19837" spans="1:14" x14ac:dyDescent="0.2">
      <c r="A19837">
        <v>316553</v>
      </c>
      <c r="B19837" t="s">
        <v>2706</v>
      </c>
      <c r="C19837" t="s">
        <v>98</v>
      </c>
      <c r="D19837">
        <v>2013</v>
      </c>
      <c r="E19837" t="s">
        <v>2707</v>
      </c>
      <c r="F19837" t="s">
        <v>367</v>
      </c>
      <c r="H19837">
        <v>28625</v>
      </c>
      <c r="I19837">
        <v>28312</v>
      </c>
      <c r="J19837">
        <v>28312</v>
      </c>
      <c r="K19837">
        <v>28312</v>
      </c>
      <c r="L19837">
        <v>100</v>
      </c>
      <c r="M19837">
        <v>98.91</v>
      </c>
      <c r="N19837">
        <f>COUNTIF(Cod_Mun_Norte!B:B,DADOS_SNIS_Minas!A19837)</f>
        <v>0</v>
      </c>
    </row>
    <row r="19838" spans="1:14" x14ac:dyDescent="0.2">
      <c r="A19838">
        <v>316553</v>
      </c>
      <c r="B19838" t="s">
        <v>2706</v>
      </c>
      <c r="C19838" t="s">
        <v>98</v>
      </c>
      <c r="D19838">
        <v>2012</v>
      </c>
      <c r="E19838" t="s">
        <v>2707</v>
      </c>
      <c r="F19838" t="s">
        <v>367</v>
      </c>
      <c r="H19838">
        <v>27104</v>
      </c>
      <c r="I19838">
        <v>26808</v>
      </c>
      <c r="J19838">
        <v>26808</v>
      </c>
      <c r="K19838">
        <v>26808</v>
      </c>
      <c r="L19838">
        <v>100</v>
      </c>
      <c r="M19838">
        <v>98.91</v>
      </c>
      <c r="N19838">
        <f>COUNTIF(Cod_Mun_Norte!B:B,DADOS_SNIS_Minas!A19838)</f>
        <v>0</v>
      </c>
    </row>
    <row r="19839" spans="1:14" x14ac:dyDescent="0.2">
      <c r="A19839">
        <v>316553</v>
      </c>
      <c r="B19839" t="s">
        <v>2706</v>
      </c>
      <c r="C19839" t="s">
        <v>98</v>
      </c>
      <c r="D19839">
        <v>2011</v>
      </c>
      <c r="E19839" t="s">
        <v>2707</v>
      </c>
      <c r="F19839" t="s">
        <v>367</v>
      </c>
      <c r="H19839">
        <v>26470</v>
      </c>
      <c r="I19839">
        <v>26181</v>
      </c>
      <c r="J19839">
        <v>26181</v>
      </c>
      <c r="K19839">
        <v>26181</v>
      </c>
      <c r="L19839">
        <v>100</v>
      </c>
      <c r="M19839">
        <v>98.91</v>
      </c>
      <c r="N19839">
        <f>COUNTIF(Cod_Mun_Norte!B:B,DADOS_SNIS_Minas!A19839)</f>
        <v>0</v>
      </c>
    </row>
    <row r="19840" spans="1:14" x14ac:dyDescent="0.2">
      <c r="A19840">
        <v>316553</v>
      </c>
      <c r="B19840" t="s">
        <v>2706</v>
      </c>
      <c r="C19840" t="s">
        <v>98</v>
      </c>
      <c r="D19840">
        <v>2010</v>
      </c>
      <c r="E19840" t="s">
        <v>361</v>
      </c>
      <c r="F19840" t="s">
        <v>362</v>
      </c>
      <c r="H19840">
        <v>25814</v>
      </c>
      <c r="I19840">
        <v>25532</v>
      </c>
      <c r="J19840">
        <v>25532</v>
      </c>
      <c r="K19840">
        <v>25532</v>
      </c>
      <c r="L19840">
        <v>100</v>
      </c>
      <c r="M19840">
        <v>98.91</v>
      </c>
      <c r="N19840">
        <f>COUNTIF(Cod_Mun_Norte!B:B,DADOS_SNIS_Minas!A19840)</f>
        <v>0</v>
      </c>
    </row>
    <row r="19841" spans="1:14" x14ac:dyDescent="0.2">
      <c r="A19841">
        <v>316553</v>
      </c>
      <c r="B19841" t="s">
        <v>2706</v>
      </c>
      <c r="C19841" t="s">
        <v>98</v>
      </c>
      <c r="D19841">
        <v>2009</v>
      </c>
      <c r="E19841" t="s">
        <v>2707</v>
      </c>
      <c r="F19841" t="s">
        <v>364</v>
      </c>
      <c r="H19841">
        <v>25583</v>
      </c>
      <c r="I19841">
        <v>20925</v>
      </c>
      <c r="J19841">
        <v>27307</v>
      </c>
      <c r="K19841">
        <v>27307</v>
      </c>
      <c r="L19841">
        <v>100</v>
      </c>
      <c r="M19841">
        <v>100</v>
      </c>
      <c r="N19841">
        <f>COUNTIF(Cod_Mun_Norte!B:B,DADOS_SNIS_Minas!A19841)</f>
        <v>0</v>
      </c>
    </row>
    <row r="19842" spans="1:14" x14ac:dyDescent="0.2">
      <c r="A19842">
        <v>316553</v>
      </c>
      <c r="B19842" t="s">
        <v>2706</v>
      </c>
      <c r="C19842" t="s">
        <v>98</v>
      </c>
      <c r="D19842">
        <v>2008</v>
      </c>
      <c r="E19842" t="s">
        <v>2707</v>
      </c>
      <c r="F19842" t="s">
        <v>364</v>
      </c>
      <c r="H19842">
        <v>24828</v>
      </c>
      <c r="I19842">
        <v>20308</v>
      </c>
      <c r="J19842">
        <v>25158</v>
      </c>
      <c r="K19842">
        <v>25158</v>
      </c>
      <c r="L19842">
        <v>100</v>
      </c>
      <c r="M19842">
        <v>100</v>
      </c>
      <c r="N19842">
        <f>COUNTIF(Cod_Mun_Norte!B:B,DADOS_SNIS_Minas!A19842)</f>
        <v>0</v>
      </c>
    </row>
    <row r="19843" spans="1:14" x14ac:dyDescent="0.2">
      <c r="A19843">
        <v>316553</v>
      </c>
      <c r="B19843" t="s">
        <v>2706</v>
      </c>
      <c r="C19843" t="s">
        <v>98</v>
      </c>
      <c r="D19843">
        <v>2007</v>
      </c>
      <c r="E19843" t="s">
        <v>361</v>
      </c>
      <c r="F19843" t="s">
        <v>362</v>
      </c>
      <c r="H19843">
        <v>23282</v>
      </c>
      <c r="I19843">
        <v>19043</v>
      </c>
      <c r="J19843">
        <v>23909</v>
      </c>
      <c r="K19843">
        <v>23909</v>
      </c>
      <c r="L19843">
        <v>100</v>
      </c>
      <c r="M19843">
        <v>100</v>
      </c>
      <c r="N19843">
        <f>COUNTIF(Cod_Mun_Norte!B:B,DADOS_SNIS_Minas!A19843)</f>
        <v>0</v>
      </c>
    </row>
    <row r="19844" spans="1:14" x14ac:dyDescent="0.2">
      <c r="A19844">
        <v>316553</v>
      </c>
      <c r="B19844" t="s">
        <v>2706</v>
      </c>
      <c r="C19844" t="s">
        <v>98</v>
      </c>
      <c r="D19844">
        <v>2006</v>
      </c>
      <c r="E19844" t="s">
        <v>361</v>
      </c>
      <c r="F19844" t="s">
        <v>362</v>
      </c>
      <c r="H19844">
        <v>23238</v>
      </c>
      <c r="I19844">
        <v>19826</v>
      </c>
      <c r="J19844">
        <v>22754</v>
      </c>
      <c r="K19844">
        <v>22754</v>
      </c>
      <c r="L19844">
        <v>100</v>
      </c>
      <c r="M19844">
        <v>97.92</v>
      </c>
      <c r="N19844">
        <f>COUNTIF(Cod_Mun_Norte!B:B,DADOS_SNIS_Minas!A19844)</f>
        <v>0</v>
      </c>
    </row>
    <row r="19845" spans="1:14" x14ac:dyDescent="0.2">
      <c r="A19845">
        <v>316553</v>
      </c>
      <c r="B19845" t="s">
        <v>2706</v>
      </c>
      <c r="C19845" t="s">
        <v>98</v>
      </c>
      <c r="D19845">
        <v>2005</v>
      </c>
      <c r="E19845" t="s">
        <v>361</v>
      </c>
      <c r="F19845" t="s">
        <v>362</v>
      </c>
      <c r="H19845">
        <v>22329</v>
      </c>
      <c r="I19845">
        <v>19051</v>
      </c>
      <c r="J19845">
        <v>22099</v>
      </c>
      <c r="K19845">
        <v>22099</v>
      </c>
      <c r="L19845">
        <v>100</v>
      </c>
      <c r="M19845">
        <v>98.97</v>
      </c>
      <c r="N19845">
        <f>COUNTIF(Cod_Mun_Norte!B:B,DADOS_SNIS_Minas!A19845)</f>
        <v>0</v>
      </c>
    </row>
    <row r="19846" spans="1:14" x14ac:dyDescent="0.2">
      <c r="A19846">
        <v>316553</v>
      </c>
      <c r="B19846" t="s">
        <v>2706</v>
      </c>
      <c r="C19846" t="s">
        <v>98</v>
      </c>
      <c r="D19846">
        <v>2004</v>
      </c>
      <c r="E19846" t="s">
        <v>361</v>
      </c>
      <c r="F19846" t="s">
        <v>362</v>
      </c>
      <c r="H19846">
        <v>21414</v>
      </c>
      <c r="I19846">
        <v>18270</v>
      </c>
      <c r="J19846">
        <v>20843</v>
      </c>
      <c r="K19846">
        <v>20843</v>
      </c>
      <c r="L19846">
        <v>100</v>
      </c>
      <c r="M19846">
        <v>97.33</v>
      </c>
      <c r="N19846">
        <f>COUNTIF(Cod_Mun_Norte!B:B,DADOS_SNIS_Minas!A19846)</f>
        <v>0</v>
      </c>
    </row>
    <row r="19847" spans="1:14" x14ac:dyDescent="0.2">
      <c r="A19847">
        <v>316553</v>
      </c>
      <c r="B19847" t="s">
        <v>2706</v>
      </c>
      <c r="C19847" t="s">
        <v>98</v>
      </c>
      <c r="D19847">
        <v>2003</v>
      </c>
      <c r="E19847" t="s">
        <v>361</v>
      </c>
      <c r="F19847" t="s">
        <v>362</v>
      </c>
      <c r="H19847">
        <v>19760</v>
      </c>
      <c r="I19847">
        <v>16859</v>
      </c>
      <c r="J19847">
        <v>19936</v>
      </c>
      <c r="K19847">
        <v>19936</v>
      </c>
      <c r="L19847">
        <v>100</v>
      </c>
      <c r="M19847">
        <v>100</v>
      </c>
      <c r="N19847">
        <f>COUNTIF(Cod_Mun_Norte!B:B,DADOS_SNIS_Minas!A19847)</f>
        <v>0</v>
      </c>
    </row>
    <row r="19848" spans="1:14" x14ac:dyDescent="0.2">
      <c r="A19848">
        <v>316553</v>
      </c>
      <c r="B19848" t="s">
        <v>2706</v>
      </c>
      <c r="C19848" t="s">
        <v>98</v>
      </c>
      <c r="D19848">
        <v>2002</v>
      </c>
      <c r="E19848" t="s">
        <v>361</v>
      </c>
      <c r="F19848" t="s">
        <v>362</v>
      </c>
      <c r="H19848">
        <v>18972</v>
      </c>
      <c r="I19848">
        <v>16187</v>
      </c>
      <c r="J19848">
        <v>18690</v>
      </c>
      <c r="K19848">
        <v>18690</v>
      </c>
      <c r="L19848">
        <v>100</v>
      </c>
      <c r="M19848">
        <v>98.51</v>
      </c>
      <c r="N19848">
        <f>COUNTIF(Cod_Mun_Norte!B:B,DADOS_SNIS_Minas!A19848)</f>
        <v>0</v>
      </c>
    </row>
    <row r="19849" spans="1:14" x14ac:dyDescent="0.2">
      <c r="A19849">
        <v>316553</v>
      </c>
      <c r="B19849" t="s">
        <v>2706</v>
      </c>
      <c r="C19849" t="s">
        <v>98</v>
      </c>
      <c r="D19849">
        <v>2001</v>
      </c>
      <c r="E19849" t="s">
        <v>361</v>
      </c>
      <c r="F19849" t="s">
        <v>362</v>
      </c>
      <c r="H19849">
        <v>18292</v>
      </c>
      <c r="I19849">
        <v>15607</v>
      </c>
      <c r="J19849">
        <v>17665</v>
      </c>
      <c r="K19849">
        <v>17665</v>
      </c>
      <c r="L19849">
        <v>100</v>
      </c>
      <c r="M19849">
        <v>96.57</v>
      </c>
      <c r="N19849">
        <f>COUNTIF(Cod_Mun_Norte!B:B,DADOS_SNIS_Minas!A19849)</f>
        <v>0</v>
      </c>
    </row>
    <row r="19850" spans="1:14" x14ac:dyDescent="0.2">
      <c r="A19850">
        <v>316553</v>
      </c>
      <c r="B19850" t="s">
        <v>2706</v>
      </c>
      <c r="C19850" t="s">
        <v>98</v>
      </c>
      <c r="D19850">
        <v>2000</v>
      </c>
      <c r="E19850" t="s">
        <v>361</v>
      </c>
      <c r="F19850" t="s">
        <v>362</v>
      </c>
      <c r="H19850">
        <v>17274</v>
      </c>
      <c r="I19850">
        <v>14738</v>
      </c>
      <c r="J19850">
        <v>16547</v>
      </c>
      <c r="L19850">
        <v>100</v>
      </c>
      <c r="N19850">
        <f>COUNTIF(Cod_Mun_Norte!B:B,DADOS_SNIS_Minas!A19850)</f>
        <v>0</v>
      </c>
    </row>
    <row r="19851" spans="1:14" x14ac:dyDescent="0.2">
      <c r="A19851">
        <v>316553</v>
      </c>
      <c r="B19851" t="s">
        <v>2706</v>
      </c>
      <c r="C19851" t="s">
        <v>98</v>
      </c>
      <c r="D19851">
        <v>1999</v>
      </c>
      <c r="E19851" t="s">
        <v>361</v>
      </c>
      <c r="F19851" t="s">
        <v>362</v>
      </c>
      <c r="H19851">
        <v>14839</v>
      </c>
      <c r="I19851">
        <v>12660</v>
      </c>
      <c r="J19851">
        <v>14651</v>
      </c>
      <c r="L19851">
        <v>100</v>
      </c>
      <c r="N19851">
        <f>COUNTIF(Cod_Mun_Norte!B:B,DADOS_SNIS_Minas!A19851)</f>
        <v>0</v>
      </c>
    </row>
    <row r="19852" spans="1:14" x14ac:dyDescent="0.2">
      <c r="A19852">
        <v>316553</v>
      </c>
      <c r="B19852" t="s">
        <v>2706</v>
      </c>
      <c r="C19852" t="s">
        <v>98</v>
      </c>
      <c r="D19852">
        <v>1998</v>
      </c>
      <c r="E19852" t="s">
        <v>361</v>
      </c>
      <c r="F19852" t="s">
        <v>99</v>
      </c>
      <c r="H19852">
        <v>14129</v>
      </c>
      <c r="I19852">
        <v>12055</v>
      </c>
      <c r="J19852">
        <v>11740</v>
      </c>
      <c r="L19852">
        <v>97.4</v>
      </c>
      <c r="N19852">
        <f>COUNTIF(Cod_Mun_Norte!B:B,DADOS_SNIS_Minas!A19852)</f>
        <v>0</v>
      </c>
    </row>
    <row r="19853" spans="1:14" x14ac:dyDescent="0.2">
      <c r="A19853">
        <v>316553</v>
      </c>
      <c r="B19853" t="s">
        <v>2706</v>
      </c>
      <c r="C19853" t="s">
        <v>98</v>
      </c>
      <c r="D19853">
        <v>1997</v>
      </c>
      <c r="H19853">
        <v>13418</v>
      </c>
      <c r="I19853">
        <v>11448</v>
      </c>
      <c r="N19853">
        <f>COUNTIF(Cod_Mun_Norte!B:B,DADOS_SNIS_Minas!A19853)</f>
        <v>0</v>
      </c>
    </row>
    <row r="19854" spans="1:14" x14ac:dyDescent="0.2">
      <c r="A19854">
        <v>316556</v>
      </c>
      <c r="B19854" t="s">
        <v>316</v>
      </c>
      <c r="C19854" t="s">
        <v>98</v>
      </c>
      <c r="D19854">
        <v>2020</v>
      </c>
      <c r="H19854">
        <v>2606</v>
      </c>
      <c r="I19854">
        <v>1379</v>
      </c>
      <c r="N19854">
        <f>COUNTIF(Cod_Mun_Norte!B:B,DADOS_SNIS_Minas!A19854)</f>
        <v>0</v>
      </c>
    </row>
    <row r="19855" spans="1:14" x14ac:dyDescent="0.2">
      <c r="A19855">
        <v>316556</v>
      </c>
      <c r="B19855" t="s">
        <v>316</v>
      </c>
      <c r="C19855" t="s">
        <v>98</v>
      </c>
      <c r="D19855">
        <v>2019</v>
      </c>
      <c r="E19855" t="s">
        <v>2708</v>
      </c>
      <c r="F19855" t="s">
        <v>374</v>
      </c>
      <c r="G19855" t="s">
        <v>102</v>
      </c>
      <c r="H19855">
        <v>2633</v>
      </c>
      <c r="I19855">
        <v>1394</v>
      </c>
      <c r="N19855">
        <f>COUNTIF(Cod_Mun_Norte!B:B,DADOS_SNIS_Minas!A19855)</f>
        <v>0</v>
      </c>
    </row>
    <row r="19856" spans="1:14" x14ac:dyDescent="0.2">
      <c r="A19856">
        <v>316556</v>
      </c>
      <c r="B19856" t="s">
        <v>316</v>
      </c>
      <c r="C19856" t="s">
        <v>98</v>
      </c>
      <c r="D19856">
        <v>2018</v>
      </c>
      <c r="H19856">
        <v>2661</v>
      </c>
      <c r="I19856">
        <v>1409</v>
      </c>
      <c r="N19856">
        <f>COUNTIF(Cod_Mun_Norte!B:B,DADOS_SNIS_Minas!A19856)</f>
        <v>0</v>
      </c>
    </row>
    <row r="19857" spans="1:14" x14ac:dyDescent="0.2">
      <c r="A19857">
        <v>316556</v>
      </c>
      <c r="B19857" t="s">
        <v>316</v>
      </c>
      <c r="C19857" t="s">
        <v>98</v>
      </c>
      <c r="D19857">
        <v>2017</v>
      </c>
      <c r="H19857">
        <v>2776</v>
      </c>
      <c r="I19857">
        <v>1469</v>
      </c>
      <c r="N19857">
        <f>COUNTIF(Cod_Mun_Norte!B:B,DADOS_SNIS_Minas!A19857)</f>
        <v>0</v>
      </c>
    </row>
    <row r="19858" spans="1:14" x14ac:dyDescent="0.2">
      <c r="A19858">
        <v>316556</v>
      </c>
      <c r="B19858" t="s">
        <v>316</v>
      </c>
      <c r="C19858" t="s">
        <v>98</v>
      </c>
      <c r="D19858">
        <v>2016</v>
      </c>
      <c r="E19858" t="s">
        <v>2709</v>
      </c>
      <c r="F19858" t="s">
        <v>367</v>
      </c>
      <c r="H19858">
        <v>2794</v>
      </c>
      <c r="I19858">
        <v>1479</v>
      </c>
      <c r="J19858">
        <v>1582</v>
      </c>
      <c r="K19858">
        <v>1400</v>
      </c>
      <c r="L19858">
        <v>94.7</v>
      </c>
      <c r="M19858">
        <v>56.62</v>
      </c>
      <c r="N19858">
        <f>COUNTIF(Cod_Mun_Norte!B:B,DADOS_SNIS_Minas!A19858)</f>
        <v>0</v>
      </c>
    </row>
    <row r="19859" spans="1:14" x14ac:dyDescent="0.2">
      <c r="A19859">
        <v>316556</v>
      </c>
      <c r="B19859" t="s">
        <v>316</v>
      </c>
      <c r="C19859" t="s">
        <v>98</v>
      </c>
      <c r="D19859">
        <v>2015</v>
      </c>
      <c r="E19859" t="s">
        <v>2709</v>
      </c>
      <c r="F19859" t="s">
        <v>367</v>
      </c>
      <c r="H19859">
        <v>2814</v>
      </c>
      <c r="I19859">
        <v>1490</v>
      </c>
      <c r="J19859">
        <v>1582</v>
      </c>
      <c r="K19859">
        <v>1482</v>
      </c>
      <c r="L19859">
        <v>99.5</v>
      </c>
      <c r="M19859">
        <v>56.22</v>
      </c>
      <c r="N19859">
        <f>COUNTIF(Cod_Mun_Norte!B:B,DADOS_SNIS_Minas!A19859)</f>
        <v>0</v>
      </c>
    </row>
    <row r="19860" spans="1:14" x14ac:dyDescent="0.2">
      <c r="A19860">
        <v>316556</v>
      </c>
      <c r="B19860" t="s">
        <v>316</v>
      </c>
      <c r="C19860" t="s">
        <v>98</v>
      </c>
      <c r="D19860">
        <v>2014</v>
      </c>
      <c r="E19860" t="s">
        <v>2709</v>
      </c>
      <c r="F19860" t="s">
        <v>367</v>
      </c>
      <c r="H19860">
        <v>2834</v>
      </c>
      <c r="I19860">
        <v>1500</v>
      </c>
      <c r="J19860">
        <v>1582</v>
      </c>
      <c r="K19860">
        <v>1482</v>
      </c>
      <c r="L19860">
        <v>98.8</v>
      </c>
      <c r="M19860">
        <v>55.82</v>
      </c>
      <c r="N19860">
        <f>COUNTIF(Cod_Mun_Norte!B:B,DADOS_SNIS_Minas!A19860)</f>
        <v>0</v>
      </c>
    </row>
    <row r="19861" spans="1:14" x14ac:dyDescent="0.2">
      <c r="A19861">
        <v>316556</v>
      </c>
      <c r="B19861" t="s">
        <v>316</v>
      </c>
      <c r="C19861" t="s">
        <v>98</v>
      </c>
      <c r="D19861">
        <v>2013</v>
      </c>
      <c r="E19861" t="s">
        <v>2709</v>
      </c>
      <c r="F19861" t="s">
        <v>367</v>
      </c>
      <c r="H19861">
        <v>2856</v>
      </c>
      <c r="I19861">
        <v>1512</v>
      </c>
      <c r="J19861">
        <v>1582</v>
      </c>
      <c r="K19861">
        <v>1482</v>
      </c>
      <c r="L19861">
        <v>98</v>
      </c>
      <c r="M19861">
        <v>55.39</v>
      </c>
      <c r="N19861">
        <f>COUNTIF(Cod_Mun_Norte!B:B,DADOS_SNIS_Minas!A19861)</f>
        <v>0</v>
      </c>
    </row>
    <row r="19862" spans="1:14" x14ac:dyDescent="0.2">
      <c r="A19862">
        <v>316556</v>
      </c>
      <c r="B19862" t="s">
        <v>316</v>
      </c>
      <c r="C19862" t="s">
        <v>98</v>
      </c>
      <c r="D19862">
        <v>2012</v>
      </c>
      <c r="E19862" t="s">
        <v>2709</v>
      </c>
      <c r="F19862" t="s">
        <v>367</v>
      </c>
      <c r="H19862">
        <v>2799</v>
      </c>
      <c r="I19862">
        <v>1482</v>
      </c>
      <c r="J19862">
        <v>1582</v>
      </c>
      <c r="K19862">
        <v>1482</v>
      </c>
      <c r="L19862">
        <v>100</v>
      </c>
      <c r="M19862">
        <v>56.52</v>
      </c>
      <c r="N19862">
        <f>COUNTIF(Cod_Mun_Norte!B:B,DADOS_SNIS_Minas!A19862)</f>
        <v>0</v>
      </c>
    </row>
    <row r="19863" spans="1:14" x14ac:dyDescent="0.2">
      <c r="A19863">
        <v>316556</v>
      </c>
      <c r="B19863" t="s">
        <v>316</v>
      </c>
      <c r="C19863" t="s">
        <v>98</v>
      </c>
      <c r="D19863">
        <v>2011</v>
      </c>
      <c r="H19863">
        <v>2823</v>
      </c>
      <c r="I19863">
        <v>1494</v>
      </c>
      <c r="N19863">
        <f>COUNTIF(Cod_Mun_Norte!B:B,DADOS_SNIS_Minas!A19863)</f>
        <v>0</v>
      </c>
    </row>
    <row r="19864" spans="1:14" x14ac:dyDescent="0.2">
      <c r="A19864">
        <v>316556</v>
      </c>
      <c r="B19864" t="s">
        <v>316</v>
      </c>
      <c r="C19864" t="s">
        <v>98</v>
      </c>
      <c r="D19864">
        <v>2010</v>
      </c>
      <c r="H19864">
        <v>2847</v>
      </c>
      <c r="I19864">
        <v>1507</v>
      </c>
      <c r="N19864">
        <f>COUNTIF(Cod_Mun_Norte!B:B,DADOS_SNIS_Minas!A19864)</f>
        <v>0</v>
      </c>
    </row>
    <row r="19865" spans="1:14" x14ac:dyDescent="0.2">
      <c r="A19865">
        <v>316556</v>
      </c>
      <c r="B19865" t="s">
        <v>316</v>
      </c>
      <c r="C19865" t="s">
        <v>98</v>
      </c>
      <c r="D19865">
        <v>2009</v>
      </c>
      <c r="H19865">
        <v>2993</v>
      </c>
      <c r="I19865">
        <v>1259</v>
      </c>
      <c r="N19865">
        <f>COUNTIF(Cod_Mun_Norte!B:B,DADOS_SNIS_Minas!A19865)</f>
        <v>0</v>
      </c>
    </row>
    <row r="19866" spans="1:14" x14ac:dyDescent="0.2">
      <c r="A19866">
        <v>316556</v>
      </c>
      <c r="B19866" t="s">
        <v>316</v>
      </c>
      <c r="C19866" t="s">
        <v>98</v>
      </c>
      <c r="D19866">
        <v>2008</v>
      </c>
      <c r="H19866">
        <v>3012</v>
      </c>
      <c r="I19866">
        <v>1267</v>
      </c>
      <c r="N19866">
        <f>COUNTIF(Cod_Mun_Norte!B:B,DADOS_SNIS_Minas!A19866)</f>
        <v>0</v>
      </c>
    </row>
    <row r="19867" spans="1:14" x14ac:dyDescent="0.2">
      <c r="A19867">
        <v>316556</v>
      </c>
      <c r="B19867" t="s">
        <v>316</v>
      </c>
      <c r="C19867" t="s">
        <v>98</v>
      </c>
      <c r="D19867">
        <v>2007</v>
      </c>
      <c r="H19867">
        <v>2950</v>
      </c>
      <c r="I19867">
        <v>1241</v>
      </c>
      <c r="N19867">
        <f>COUNTIF(Cod_Mun_Norte!B:B,DADOS_SNIS_Minas!A19867)</f>
        <v>0</v>
      </c>
    </row>
    <row r="19868" spans="1:14" x14ac:dyDescent="0.2">
      <c r="A19868">
        <v>316556</v>
      </c>
      <c r="B19868" t="s">
        <v>316</v>
      </c>
      <c r="C19868" t="s">
        <v>98</v>
      </c>
      <c r="D19868">
        <v>2006</v>
      </c>
      <c r="H19868">
        <v>2594</v>
      </c>
      <c r="I19868">
        <v>955</v>
      </c>
      <c r="N19868">
        <f>COUNTIF(Cod_Mun_Norte!B:B,DADOS_SNIS_Minas!A19868)</f>
        <v>0</v>
      </c>
    </row>
    <row r="19869" spans="1:14" x14ac:dyDescent="0.2">
      <c r="A19869">
        <v>316556</v>
      </c>
      <c r="B19869" t="s">
        <v>316</v>
      </c>
      <c r="C19869" t="s">
        <v>98</v>
      </c>
      <c r="D19869">
        <v>2005</v>
      </c>
      <c r="H19869">
        <v>2682</v>
      </c>
      <c r="I19869">
        <v>987</v>
      </c>
      <c r="N19869">
        <f>COUNTIF(Cod_Mun_Norte!B:B,DADOS_SNIS_Minas!A19869)</f>
        <v>0</v>
      </c>
    </row>
    <row r="19870" spans="1:14" x14ac:dyDescent="0.2">
      <c r="A19870">
        <v>316556</v>
      </c>
      <c r="B19870" t="s">
        <v>316</v>
      </c>
      <c r="C19870" t="s">
        <v>98</v>
      </c>
      <c r="D19870">
        <v>2004</v>
      </c>
      <c r="H19870">
        <v>2770</v>
      </c>
      <c r="I19870">
        <v>1020</v>
      </c>
      <c r="N19870">
        <f>COUNTIF(Cod_Mun_Norte!B:B,DADOS_SNIS_Minas!A19870)</f>
        <v>0</v>
      </c>
    </row>
    <row r="19871" spans="1:14" x14ac:dyDescent="0.2">
      <c r="A19871">
        <v>316556</v>
      </c>
      <c r="B19871" t="s">
        <v>316</v>
      </c>
      <c r="C19871" t="s">
        <v>98</v>
      </c>
      <c r="D19871">
        <v>2003</v>
      </c>
      <c r="H19871">
        <v>2930</v>
      </c>
      <c r="I19871">
        <v>1079</v>
      </c>
      <c r="N19871">
        <f>COUNTIF(Cod_Mun_Norte!B:B,DADOS_SNIS_Minas!A19871)</f>
        <v>0</v>
      </c>
    </row>
    <row r="19872" spans="1:14" x14ac:dyDescent="0.2">
      <c r="A19872">
        <v>316556</v>
      </c>
      <c r="B19872" t="s">
        <v>316</v>
      </c>
      <c r="C19872" t="s">
        <v>98</v>
      </c>
      <c r="D19872">
        <v>2002</v>
      </c>
      <c r="H19872">
        <v>3006</v>
      </c>
      <c r="I19872">
        <v>1107</v>
      </c>
      <c r="N19872">
        <f>COUNTIF(Cod_Mun_Norte!B:B,DADOS_SNIS_Minas!A19872)</f>
        <v>0</v>
      </c>
    </row>
    <row r="19873" spans="1:14" x14ac:dyDescent="0.2">
      <c r="A19873">
        <v>316556</v>
      </c>
      <c r="B19873" t="s">
        <v>316</v>
      </c>
      <c r="C19873" t="s">
        <v>98</v>
      </c>
      <c r="D19873">
        <v>2001</v>
      </c>
      <c r="H19873">
        <v>3071</v>
      </c>
      <c r="I19873">
        <v>1131</v>
      </c>
      <c r="N19873">
        <f>COUNTIF(Cod_Mun_Norte!B:B,DADOS_SNIS_Minas!A19873)</f>
        <v>0</v>
      </c>
    </row>
    <row r="19874" spans="1:14" x14ac:dyDescent="0.2">
      <c r="A19874">
        <v>316556</v>
      </c>
      <c r="B19874" t="s">
        <v>316</v>
      </c>
      <c r="C19874" t="s">
        <v>98</v>
      </c>
      <c r="D19874">
        <v>2000</v>
      </c>
      <c r="H19874">
        <v>3170</v>
      </c>
      <c r="I19874">
        <v>1167</v>
      </c>
      <c r="N19874">
        <f>COUNTIF(Cod_Mun_Norte!B:B,DADOS_SNIS_Minas!A19874)</f>
        <v>0</v>
      </c>
    </row>
    <row r="19875" spans="1:14" x14ac:dyDescent="0.2">
      <c r="A19875">
        <v>316556</v>
      </c>
      <c r="B19875" t="s">
        <v>316</v>
      </c>
      <c r="C19875" t="s">
        <v>98</v>
      </c>
      <c r="D19875">
        <v>1999</v>
      </c>
      <c r="H19875">
        <v>3274</v>
      </c>
      <c r="I19875">
        <v>1205</v>
      </c>
      <c r="N19875">
        <f>COUNTIF(Cod_Mun_Norte!B:B,DADOS_SNIS_Minas!A19875)</f>
        <v>0</v>
      </c>
    </row>
    <row r="19876" spans="1:14" x14ac:dyDescent="0.2">
      <c r="A19876">
        <v>316556</v>
      </c>
      <c r="B19876" t="s">
        <v>316</v>
      </c>
      <c r="C19876" t="s">
        <v>98</v>
      </c>
      <c r="D19876">
        <v>1998</v>
      </c>
      <c r="H19876">
        <v>3346</v>
      </c>
      <c r="I19876">
        <v>1232</v>
      </c>
      <c r="N19876">
        <f>COUNTIF(Cod_Mun_Norte!B:B,DADOS_SNIS_Minas!A19876)</f>
        <v>0</v>
      </c>
    </row>
    <row r="19877" spans="1:14" x14ac:dyDescent="0.2">
      <c r="A19877">
        <v>316556</v>
      </c>
      <c r="B19877" t="s">
        <v>316</v>
      </c>
      <c r="C19877" t="s">
        <v>98</v>
      </c>
      <c r="D19877">
        <v>1997</v>
      </c>
      <c r="H19877">
        <v>3420</v>
      </c>
      <c r="I19877">
        <v>1259</v>
      </c>
      <c r="N19877">
        <f>COUNTIF(Cod_Mun_Norte!B:B,DADOS_SNIS_Minas!A19877)</f>
        <v>0</v>
      </c>
    </row>
    <row r="19878" spans="1:14" x14ac:dyDescent="0.2">
      <c r="A19878">
        <v>316557</v>
      </c>
      <c r="B19878" t="s">
        <v>2710</v>
      </c>
      <c r="C19878" t="s">
        <v>98</v>
      </c>
      <c r="D19878">
        <v>2020</v>
      </c>
      <c r="E19878" t="s">
        <v>2711</v>
      </c>
      <c r="F19878" t="s">
        <v>357</v>
      </c>
      <c r="G19878" t="s">
        <v>383</v>
      </c>
      <c r="H19878">
        <v>5361</v>
      </c>
      <c r="I19878">
        <v>3185</v>
      </c>
      <c r="J19878">
        <v>3078</v>
      </c>
      <c r="K19878">
        <v>3078</v>
      </c>
      <c r="L19878">
        <v>96.6</v>
      </c>
      <c r="M19878">
        <v>57.41</v>
      </c>
      <c r="N19878">
        <f>COUNTIF(Cod_Mun_Norte!B:B,DADOS_SNIS_Minas!A19878)</f>
        <v>0</v>
      </c>
    </row>
    <row r="19879" spans="1:14" x14ac:dyDescent="0.2">
      <c r="A19879">
        <v>316557</v>
      </c>
      <c r="B19879" t="s">
        <v>2710</v>
      </c>
      <c r="C19879" t="s">
        <v>98</v>
      </c>
      <c r="D19879">
        <v>2019</v>
      </c>
      <c r="E19879" t="s">
        <v>2711</v>
      </c>
      <c r="F19879" t="s">
        <v>357</v>
      </c>
      <c r="G19879" t="s">
        <v>383</v>
      </c>
      <c r="H19879">
        <v>5356</v>
      </c>
      <c r="I19879">
        <v>3182</v>
      </c>
      <c r="J19879">
        <v>3062</v>
      </c>
      <c r="K19879">
        <v>3062</v>
      </c>
      <c r="L19879">
        <v>96.2</v>
      </c>
      <c r="M19879">
        <v>57.17</v>
      </c>
      <c r="N19879">
        <f>COUNTIF(Cod_Mun_Norte!B:B,DADOS_SNIS_Minas!A19879)</f>
        <v>0</v>
      </c>
    </row>
    <row r="19880" spans="1:14" x14ac:dyDescent="0.2">
      <c r="A19880">
        <v>316557</v>
      </c>
      <c r="B19880" t="s">
        <v>2710</v>
      </c>
      <c r="C19880" t="s">
        <v>98</v>
      </c>
      <c r="D19880">
        <v>2018</v>
      </c>
      <c r="E19880" t="s">
        <v>2712</v>
      </c>
      <c r="F19880" t="s">
        <v>357</v>
      </c>
      <c r="H19880">
        <v>5352</v>
      </c>
      <c r="I19880">
        <v>3180</v>
      </c>
      <c r="J19880">
        <v>3044</v>
      </c>
      <c r="K19880">
        <v>3044</v>
      </c>
      <c r="L19880">
        <v>95.7</v>
      </c>
      <c r="M19880">
        <v>56.88</v>
      </c>
      <c r="N19880">
        <f>COUNTIF(Cod_Mun_Norte!B:B,DADOS_SNIS_Minas!A19880)</f>
        <v>0</v>
      </c>
    </row>
    <row r="19881" spans="1:14" x14ac:dyDescent="0.2">
      <c r="A19881">
        <v>316557</v>
      </c>
      <c r="B19881" t="s">
        <v>2710</v>
      </c>
      <c r="C19881" t="s">
        <v>98</v>
      </c>
      <c r="D19881">
        <v>2017</v>
      </c>
      <c r="E19881" t="s">
        <v>2712</v>
      </c>
      <c r="F19881" t="s">
        <v>357</v>
      </c>
      <c r="H19881">
        <v>5439</v>
      </c>
      <c r="I19881">
        <v>3232</v>
      </c>
      <c r="J19881">
        <v>3073</v>
      </c>
      <c r="K19881">
        <v>3073</v>
      </c>
      <c r="L19881">
        <v>95.1</v>
      </c>
      <c r="M19881">
        <v>56.5</v>
      </c>
      <c r="N19881">
        <f>COUNTIF(Cod_Mun_Norte!B:B,DADOS_SNIS_Minas!A19881)</f>
        <v>0</v>
      </c>
    </row>
    <row r="19882" spans="1:14" x14ac:dyDescent="0.2">
      <c r="A19882">
        <v>316557</v>
      </c>
      <c r="B19882" t="s">
        <v>2710</v>
      </c>
      <c r="C19882" t="s">
        <v>98</v>
      </c>
      <c r="D19882">
        <v>2016</v>
      </c>
      <c r="E19882" t="s">
        <v>2712</v>
      </c>
      <c r="F19882" t="s">
        <v>359</v>
      </c>
      <c r="H19882">
        <v>5429</v>
      </c>
      <c r="I19882">
        <v>3226</v>
      </c>
      <c r="J19882">
        <v>3075</v>
      </c>
      <c r="K19882">
        <v>3075</v>
      </c>
      <c r="L19882">
        <v>95.3</v>
      </c>
      <c r="M19882">
        <v>56.64</v>
      </c>
      <c r="N19882">
        <f>COUNTIF(Cod_Mun_Norte!B:B,DADOS_SNIS_Minas!A19882)</f>
        <v>0</v>
      </c>
    </row>
    <row r="19883" spans="1:14" x14ac:dyDescent="0.2">
      <c r="A19883">
        <v>316557</v>
      </c>
      <c r="B19883" t="s">
        <v>2710</v>
      </c>
      <c r="C19883" t="s">
        <v>98</v>
      </c>
      <c r="D19883">
        <v>2015</v>
      </c>
      <c r="E19883" t="s">
        <v>2712</v>
      </c>
      <c r="F19883" t="s">
        <v>359</v>
      </c>
      <c r="H19883">
        <v>5419</v>
      </c>
      <c r="I19883">
        <v>3220</v>
      </c>
      <c r="J19883">
        <v>3086</v>
      </c>
      <c r="K19883">
        <v>3086</v>
      </c>
      <c r="L19883">
        <v>95.8</v>
      </c>
      <c r="M19883">
        <v>56.95</v>
      </c>
      <c r="N19883">
        <f>COUNTIF(Cod_Mun_Norte!B:B,DADOS_SNIS_Minas!A19883)</f>
        <v>0</v>
      </c>
    </row>
    <row r="19884" spans="1:14" x14ac:dyDescent="0.2">
      <c r="A19884">
        <v>316557</v>
      </c>
      <c r="B19884" t="s">
        <v>2710</v>
      </c>
      <c r="C19884" t="s">
        <v>98</v>
      </c>
      <c r="D19884">
        <v>2014</v>
      </c>
      <c r="E19884" t="s">
        <v>2712</v>
      </c>
      <c r="F19884" t="s">
        <v>359</v>
      </c>
      <c r="H19884">
        <v>5409</v>
      </c>
      <c r="I19884">
        <v>3214</v>
      </c>
      <c r="J19884">
        <v>3214</v>
      </c>
      <c r="K19884">
        <v>3214</v>
      </c>
      <c r="L19884">
        <v>100</v>
      </c>
      <c r="M19884">
        <v>59.42</v>
      </c>
      <c r="N19884">
        <f>COUNTIF(Cod_Mun_Norte!B:B,DADOS_SNIS_Minas!A19884)</f>
        <v>0</v>
      </c>
    </row>
    <row r="19885" spans="1:14" x14ac:dyDescent="0.2">
      <c r="A19885">
        <v>316557</v>
      </c>
      <c r="B19885" t="s">
        <v>2710</v>
      </c>
      <c r="C19885" t="s">
        <v>98</v>
      </c>
      <c r="D19885">
        <v>2013</v>
      </c>
      <c r="E19885" t="s">
        <v>2712</v>
      </c>
      <c r="F19885" t="s">
        <v>359</v>
      </c>
      <c r="H19885">
        <v>5398</v>
      </c>
      <c r="I19885">
        <v>3207</v>
      </c>
      <c r="J19885">
        <v>3207</v>
      </c>
      <c r="K19885">
        <v>3207</v>
      </c>
      <c r="L19885">
        <v>100</v>
      </c>
      <c r="M19885">
        <v>59.41</v>
      </c>
      <c r="N19885">
        <f>COUNTIF(Cod_Mun_Norte!B:B,DADOS_SNIS_Minas!A19885)</f>
        <v>0</v>
      </c>
    </row>
    <row r="19886" spans="1:14" x14ac:dyDescent="0.2">
      <c r="A19886">
        <v>316557</v>
      </c>
      <c r="B19886" t="s">
        <v>2710</v>
      </c>
      <c r="C19886" t="s">
        <v>98</v>
      </c>
      <c r="D19886">
        <v>2012</v>
      </c>
      <c r="E19886" t="s">
        <v>2713</v>
      </c>
      <c r="F19886" t="s">
        <v>360</v>
      </c>
      <c r="H19886">
        <v>5233</v>
      </c>
      <c r="I19886">
        <v>3109</v>
      </c>
      <c r="J19886">
        <v>3109</v>
      </c>
      <c r="K19886">
        <v>3109</v>
      </c>
      <c r="L19886">
        <v>100</v>
      </c>
      <c r="M19886">
        <v>59.41</v>
      </c>
      <c r="N19886">
        <f>COUNTIF(Cod_Mun_Norte!B:B,DADOS_SNIS_Minas!A19886)</f>
        <v>0</v>
      </c>
    </row>
    <row r="19887" spans="1:14" x14ac:dyDescent="0.2">
      <c r="A19887">
        <v>316557</v>
      </c>
      <c r="B19887" t="s">
        <v>2710</v>
      </c>
      <c r="C19887" t="s">
        <v>98</v>
      </c>
      <c r="D19887">
        <v>2011</v>
      </c>
      <c r="E19887" t="s">
        <v>361</v>
      </c>
      <c r="F19887" t="s">
        <v>362</v>
      </c>
      <c r="H19887">
        <v>5226</v>
      </c>
      <c r="I19887">
        <v>3105</v>
      </c>
      <c r="J19887">
        <v>3105</v>
      </c>
      <c r="K19887">
        <v>3105</v>
      </c>
      <c r="L19887">
        <v>100</v>
      </c>
      <c r="M19887">
        <v>59.41</v>
      </c>
      <c r="N19887">
        <f>COUNTIF(Cod_Mun_Norte!B:B,DADOS_SNIS_Minas!A19887)</f>
        <v>0</v>
      </c>
    </row>
    <row r="19888" spans="1:14" x14ac:dyDescent="0.2">
      <c r="A19888">
        <v>316557</v>
      </c>
      <c r="B19888" t="s">
        <v>2710</v>
      </c>
      <c r="C19888" t="s">
        <v>98</v>
      </c>
      <c r="D19888">
        <v>2010</v>
      </c>
      <c r="E19888" t="s">
        <v>361</v>
      </c>
      <c r="F19888" t="s">
        <v>362</v>
      </c>
      <c r="H19888">
        <v>5219</v>
      </c>
      <c r="I19888">
        <v>3101</v>
      </c>
      <c r="J19888">
        <v>3101</v>
      </c>
      <c r="K19888">
        <v>3101</v>
      </c>
      <c r="L19888">
        <v>100</v>
      </c>
      <c r="M19888">
        <v>59.42</v>
      </c>
      <c r="N19888">
        <f>COUNTIF(Cod_Mun_Norte!B:B,DADOS_SNIS_Minas!A19888)</f>
        <v>0</v>
      </c>
    </row>
    <row r="19889" spans="1:14" x14ac:dyDescent="0.2">
      <c r="A19889">
        <v>316557</v>
      </c>
      <c r="B19889" t="s">
        <v>2710</v>
      </c>
      <c r="C19889" t="s">
        <v>98</v>
      </c>
      <c r="D19889">
        <v>2009</v>
      </c>
      <c r="E19889" t="s">
        <v>361</v>
      </c>
      <c r="F19889" t="s">
        <v>362</v>
      </c>
      <c r="H19889">
        <v>5201</v>
      </c>
      <c r="I19889">
        <v>3075</v>
      </c>
      <c r="J19889">
        <v>3594</v>
      </c>
      <c r="K19889">
        <v>3594</v>
      </c>
      <c r="L19889">
        <v>100</v>
      </c>
      <c r="M19889">
        <v>69.099999999999994</v>
      </c>
      <c r="N19889">
        <f>COUNTIF(Cod_Mun_Norte!B:B,DADOS_SNIS_Minas!A19889)</f>
        <v>0</v>
      </c>
    </row>
    <row r="19890" spans="1:14" x14ac:dyDescent="0.2">
      <c r="A19890">
        <v>316557</v>
      </c>
      <c r="B19890" t="s">
        <v>2710</v>
      </c>
      <c r="C19890" t="s">
        <v>98</v>
      </c>
      <c r="D19890">
        <v>2008</v>
      </c>
      <c r="E19890" t="s">
        <v>361</v>
      </c>
      <c r="F19890" t="s">
        <v>362</v>
      </c>
      <c r="H19890">
        <v>5198</v>
      </c>
      <c r="I19890">
        <v>3073</v>
      </c>
      <c r="J19890">
        <v>3519</v>
      </c>
      <c r="K19890">
        <v>3519</v>
      </c>
      <c r="L19890">
        <v>100</v>
      </c>
      <c r="M19890">
        <v>67.7</v>
      </c>
      <c r="N19890">
        <f>COUNTIF(Cod_Mun_Norte!B:B,DADOS_SNIS_Minas!A19890)</f>
        <v>0</v>
      </c>
    </row>
    <row r="19891" spans="1:14" x14ac:dyDescent="0.2">
      <c r="A19891">
        <v>316557</v>
      </c>
      <c r="B19891" t="s">
        <v>2710</v>
      </c>
      <c r="C19891" t="s">
        <v>98</v>
      </c>
      <c r="D19891">
        <v>2007</v>
      </c>
      <c r="E19891" t="s">
        <v>361</v>
      </c>
      <c r="F19891" t="s">
        <v>362</v>
      </c>
      <c r="H19891">
        <v>5051</v>
      </c>
      <c r="I19891">
        <v>2986</v>
      </c>
      <c r="J19891">
        <v>3319</v>
      </c>
      <c r="K19891">
        <v>3319</v>
      </c>
      <c r="L19891">
        <v>100</v>
      </c>
      <c r="M19891">
        <v>65.709999999999994</v>
      </c>
      <c r="N19891">
        <f>COUNTIF(Cod_Mun_Norte!B:B,DADOS_SNIS_Minas!A19891)</f>
        <v>0</v>
      </c>
    </row>
    <row r="19892" spans="1:14" x14ac:dyDescent="0.2">
      <c r="A19892">
        <v>316557</v>
      </c>
      <c r="B19892" t="s">
        <v>2710</v>
      </c>
      <c r="C19892" t="s">
        <v>98</v>
      </c>
      <c r="D19892">
        <v>2006</v>
      </c>
      <c r="E19892" t="s">
        <v>361</v>
      </c>
      <c r="F19892" t="s">
        <v>362</v>
      </c>
      <c r="H19892">
        <v>5896</v>
      </c>
      <c r="I19892">
        <v>3426</v>
      </c>
      <c r="J19892">
        <v>3242</v>
      </c>
      <c r="K19892">
        <v>3242</v>
      </c>
      <c r="L19892">
        <v>94.6</v>
      </c>
      <c r="M19892">
        <v>54.99</v>
      </c>
      <c r="N19892">
        <f>COUNTIF(Cod_Mun_Norte!B:B,DADOS_SNIS_Minas!A19892)</f>
        <v>0</v>
      </c>
    </row>
    <row r="19893" spans="1:14" x14ac:dyDescent="0.2">
      <c r="A19893">
        <v>316557</v>
      </c>
      <c r="B19893" t="s">
        <v>2710</v>
      </c>
      <c r="C19893" t="s">
        <v>98</v>
      </c>
      <c r="D19893">
        <v>2005</v>
      </c>
      <c r="E19893" t="s">
        <v>361</v>
      </c>
      <c r="F19893" t="s">
        <v>362</v>
      </c>
      <c r="H19893">
        <v>5779</v>
      </c>
      <c r="I19893">
        <v>3358</v>
      </c>
      <c r="N19893">
        <f>COUNTIF(Cod_Mun_Norte!B:B,DADOS_SNIS_Minas!A19893)</f>
        <v>0</v>
      </c>
    </row>
    <row r="19894" spans="1:14" x14ac:dyDescent="0.2">
      <c r="A19894">
        <v>316557</v>
      </c>
      <c r="B19894" t="s">
        <v>2710</v>
      </c>
      <c r="C19894" t="s">
        <v>98</v>
      </c>
      <c r="D19894">
        <v>2004</v>
      </c>
      <c r="E19894" t="s">
        <v>361</v>
      </c>
      <c r="F19894" t="s">
        <v>362</v>
      </c>
      <c r="H19894">
        <v>5661</v>
      </c>
      <c r="I19894">
        <v>3290</v>
      </c>
      <c r="N19894">
        <f>COUNTIF(Cod_Mun_Norte!B:B,DADOS_SNIS_Minas!A19894)</f>
        <v>0</v>
      </c>
    </row>
    <row r="19895" spans="1:14" x14ac:dyDescent="0.2">
      <c r="A19895">
        <v>316557</v>
      </c>
      <c r="B19895" t="s">
        <v>2710</v>
      </c>
      <c r="C19895" t="s">
        <v>98</v>
      </c>
      <c r="D19895">
        <v>2003</v>
      </c>
      <c r="E19895" t="s">
        <v>361</v>
      </c>
      <c r="F19895" t="s">
        <v>362</v>
      </c>
      <c r="H19895">
        <v>5448</v>
      </c>
      <c r="I19895">
        <v>3166</v>
      </c>
      <c r="N19895">
        <f>COUNTIF(Cod_Mun_Norte!B:B,DADOS_SNIS_Minas!A19895)</f>
        <v>0</v>
      </c>
    </row>
    <row r="19896" spans="1:14" x14ac:dyDescent="0.2">
      <c r="A19896">
        <v>316557</v>
      </c>
      <c r="B19896" t="s">
        <v>2710</v>
      </c>
      <c r="C19896" t="s">
        <v>98</v>
      </c>
      <c r="D19896">
        <v>2002</v>
      </c>
      <c r="E19896" t="s">
        <v>361</v>
      </c>
      <c r="F19896" t="s">
        <v>362</v>
      </c>
      <c r="H19896">
        <v>5347</v>
      </c>
      <c r="I19896">
        <v>3107</v>
      </c>
      <c r="N19896">
        <f>COUNTIF(Cod_Mun_Norte!B:B,DADOS_SNIS_Minas!A19896)</f>
        <v>0</v>
      </c>
    </row>
    <row r="19897" spans="1:14" x14ac:dyDescent="0.2">
      <c r="A19897">
        <v>316557</v>
      </c>
      <c r="B19897" t="s">
        <v>2710</v>
      </c>
      <c r="C19897" t="s">
        <v>98</v>
      </c>
      <c r="D19897">
        <v>2001</v>
      </c>
      <c r="E19897" t="s">
        <v>361</v>
      </c>
      <c r="F19897" t="s">
        <v>362</v>
      </c>
      <c r="H19897">
        <v>5248</v>
      </c>
      <c r="I19897">
        <v>3050</v>
      </c>
      <c r="N19897">
        <f>COUNTIF(Cod_Mun_Norte!B:B,DADOS_SNIS_Minas!A19897)</f>
        <v>0</v>
      </c>
    </row>
    <row r="19898" spans="1:14" x14ac:dyDescent="0.2">
      <c r="A19898">
        <v>316557</v>
      </c>
      <c r="B19898" t="s">
        <v>2710</v>
      </c>
      <c r="C19898" t="s">
        <v>98</v>
      </c>
      <c r="D19898">
        <v>2000</v>
      </c>
      <c r="E19898" t="s">
        <v>361</v>
      </c>
      <c r="F19898" t="s">
        <v>362</v>
      </c>
      <c r="H19898">
        <v>5128</v>
      </c>
      <c r="I19898">
        <v>2980</v>
      </c>
      <c r="N19898">
        <f>COUNTIF(Cod_Mun_Norte!B:B,DADOS_SNIS_Minas!A19898)</f>
        <v>0</v>
      </c>
    </row>
    <row r="19899" spans="1:14" x14ac:dyDescent="0.2">
      <c r="A19899">
        <v>316557</v>
      </c>
      <c r="B19899" t="s">
        <v>2710</v>
      </c>
      <c r="C19899" t="s">
        <v>98</v>
      </c>
      <c r="D19899">
        <v>1999</v>
      </c>
      <c r="E19899" t="s">
        <v>361</v>
      </c>
      <c r="F19899" t="s">
        <v>362</v>
      </c>
      <c r="H19899">
        <v>5179</v>
      </c>
      <c r="I19899">
        <v>2661</v>
      </c>
      <c r="N19899">
        <f>COUNTIF(Cod_Mun_Norte!B:B,DADOS_SNIS_Minas!A19899)</f>
        <v>0</v>
      </c>
    </row>
    <row r="19900" spans="1:14" x14ac:dyDescent="0.2">
      <c r="A19900">
        <v>316557</v>
      </c>
      <c r="B19900" t="s">
        <v>2710</v>
      </c>
      <c r="C19900" t="s">
        <v>98</v>
      </c>
      <c r="D19900">
        <v>1998</v>
      </c>
      <c r="E19900" t="s">
        <v>361</v>
      </c>
      <c r="F19900" t="s">
        <v>362</v>
      </c>
      <c r="H19900">
        <v>5075</v>
      </c>
      <c r="I19900">
        <v>2607</v>
      </c>
      <c r="N19900">
        <f>COUNTIF(Cod_Mun_Norte!B:B,DADOS_SNIS_Minas!A19900)</f>
        <v>0</v>
      </c>
    </row>
    <row r="19901" spans="1:14" x14ac:dyDescent="0.2">
      <c r="A19901">
        <v>316557</v>
      </c>
      <c r="B19901" t="s">
        <v>2710</v>
      </c>
      <c r="C19901" t="s">
        <v>98</v>
      </c>
      <c r="D19901">
        <v>1997</v>
      </c>
      <c r="H19901">
        <v>4971</v>
      </c>
      <c r="I19901">
        <v>2554</v>
      </c>
      <c r="N19901">
        <f>COUNTIF(Cod_Mun_Norte!B:B,DADOS_SNIS_Minas!A19901)</f>
        <v>0</v>
      </c>
    </row>
    <row r="19902" spans="1:14" x14ac:dyDescent="0.2">
      <c r="A19902">
        <v>316557</v>
      </c>
      <c r="B19902" t="s">
        <v>2710</v>
      </c>
      <c r="C19902" t="s">
        <v>98</v>
      </c>
      <c r="D19902">
        <v>1996</v>
      </c>
      <c r="H19902">
        <v>4847</v>
      </c>
      <c r="I19902">
        <v>2490</v>
      </c>
      <c r="N19902">
        <f>COUNTIF(Cod_Mun_Norte!B:B,DADOS_SNIS_Minas!A19902)</f>
        <v>0</v>
      </c>
    </row>
    <row r="19903" spans="1:14" x14ac:dyDescent="0.2">
      <c r="A19903">
        <v>316557</v>
      </c>
      <c r="B19903" t="s">
        <v>2710</v>
      </c>
      <c r="C19903" t="s">
        <v>98</v>
      </c>
      <c r="D19903">
        <v>1995</v>
      </c>
      <c r="H19903">
        <v>4398</v>
      </c>
      <c r="I19903">
        <v>2259</v>
      </c>
      <c r="N19903">
        <f>COUNTIF(Cod_Mun_Norte!B:B,DADOS_SNIS_Minas!A19903)</f>
        <v>0</v>
      </c>
    </row>
    <row r="19904" spans="1:14" x14ac:dyDescent="0.2">
      <c r="A19904">
        <v>316560</v>
      </c>
      <c r="B19904" t="s">
        <v>317</v>
      </c>
      <c r="C19904" t="s">
        <v>98</v>
      </c>
      <c r="D19904">
        <v>2020</v>
      </c>
      <c r="E19904" t="s">
        <v>2714</v>
      </c>
      <c r="F19904" t="s">
        <v>367</v>
      </c>
      <c r="G19904" t="s">
        <v>378</v>
      </c>
      <c r="H19904">
        <v>2003</v>
      </c>
      <c r="I19904">
        <v>1523</v>
      </c>
      <c r="J19904">
        <v>2003</v>
      </c>
      <c r="K19904">
        <v>1523</v>
      </c>
      <c r="L19904">
        <v>100</v>
      </c>
      <c r="M19904">
        <v>100</v>
      </c>
      <c r="N19904">
        <f>COUNTIF(Cod_Mun_Norte!B:B,DADOS_SNIS_Minas!A19904)</f>
        <v>0</v>
      </c>
    </row>
    <row r="19905" spans="1:14" x14ac:dyDescent="0.2">
      <c r="A19905">
        <v>316560</v>
      </c>
      <c r="B19905" t="s">
        <v>317</v>
      </c>
      <c r="C19905" t="s">
        <v>98</v>
      </c>
      <c r="D19905">
        <v>2019</v>
      </c>
      <c r="E19905" t="s">
        <v>2714</v>
      </c>
      <c r="F19905" t="s">
        <v>367</v>
      </c>
      <c r="G19905" t="s">
        <v>378</v>
      </c>
      <c r="H19905">
        <v>2005</v>
      </c>
      <c r="I19905">
        <v>1525</v>
      </c>
      <c r="J19905">
        <v>2003</v>
      </c>
      <c r="K19905">
        <v>1500</v>
      </c>
      <c r="L19905">
        <v>98.4</v>
      </c>
      <c r="M19905">
        <v>99.9</v>
      </c>
      <c r="N19905">
        <f>COUNTIF(Cod_Mun_Norte!B:B,DADOS_SNIS_Minas!A19905)</f>
        <v>0</v>
      </c>
    </row>
    <row r="19906" spans="1:14" x14ac:dyDescent="0.2">
      <c r="A19906">
        <v>316560</v>
      </c>
      <c r="B19906" t="s">
        <v>317</v>
      </c>
      <c r="C19906" t="s">
        <v>98</v>
      </c>
      <c r="D19906">
        <v>2018</v>
      </c>
      <c r="E19906" t="s">
        <v>2714</v>
      </c>
      <c r="F19906" t="s">
        <v>367</v>
      </c>
      <c r="H19906">
        <v>2007</v>
      </c>
      <c r="I19906">
        <v>1526</v>
      </c>
      <c r="J19906">
        <v>2007</v>
      </c>
      <c r="K19906">
        <v>1500</v>
      </c>
      <c r="L19906">
        <v>98.3</v>
      </c>
      <c r="M19906">
        <v>100</v>
      </c>
      <c r="N19906">
        <f>COUNTIF(Cod_Mun_Norte!B:B,DADOS_SNIS_Minas!A19906)</f>
        <v>0</v>
      </c>
    </row>
    <row r="19907" spans="1:14" x14ac:dyDescent="0.2">
      <c r="A19907">
        <v>316560</v>
      </c>
      <c r="B19907" t="s">
        <v>317</v>
      </c>
      <c r="C19907" t="s">
        <v>98</v>
      </c>
      <c r="D19907">
        <v>2017</v>
      </c>
      <c r="E19907" t="s">
        <v>2714</v>
      </c>
      <c r="F19907" t="s">
        <v>367</v>
      </c>
      <c r="H19907">
        <v>2049</v>
      </c>
      <c r="I19907">
        <v>1558</v>
      </c>
      <c r="J19907">
        <v>2048</v>
      </c>
      <c r="K19907">
        <v>1545</v>
      </c>
      <c r="L19907">
        <v>99.2</v>
      </c>
      <c r="M19907">
        <v>99.95</v>
      </c>
      <c r="N19907">
        <f>COUNTIF(Cod_Mun_Norte!B:B,DADOS_SNIS_Minas!A19907)</f>
        <v>0</v>
      </c>
    </row>
    <row r="19908" spans="1:14" x14ac:dyDescent="0.2">
      <c r="A19908">
        <v>316560</v>
      </c>
      <c r="B19908" t="s">
        <v>317</v>
      </c>
      <c r="C19908" t="s">
        <v>98</v>
      </c>
      <c r="D19908">
        <v>2016</v>
      </c>
      <c r="E19908" t="s">
        <v>2714</v>
      </c>
      <c r="F19908" t="s">
        <v>367</v>
      </c>
      <c r="H19908">
        <v>2048</v>
      </c>
      <c r="I19908">
        <v>1558</v>
      </c>
      <c r="J19908">
        <v>1545</v>
      </c>
      <c r="K19908">
        <v>1545</v>
      </c>
      <c r="L19908">
        <v>99.2</v>
      </c>
      <c r="M19908">
        <v>75.44</v>
      </c>
      <c r="N19908">
        <f>COUNTIF(Cod_Mun_Norte!B:B,DADOS_SNIS_Minas!A19908)</f>
        <v>0</v>
      </c>
    </row>
    <row r="19909" spans="1:14" x14ac:dyDescent="0.2">
      <c r="A19909">
        <v>316560</v>
      </c>
      <c r="B19909" t="s">
        <v>317</v>
      </c>
      <c r="C19909" t="s">
        <v>98</v>
      </c>
      <c r="D19909">
        <v>2015</v>
      </c>
      <c r="E19909" t="s">
        <v>2715</v>
      </c>
      <c r="F19909" t="s">
        <v>99</v>
      </c>
      <c r="H19909">
        <v>2047</v>
      </c>
      <c r="I19909">
        <v>1557</v>
      </c>
      <c r="J19909">
        <v>1545</v>
      </c>
      <c r="K19909">
        <v>1545</v>
      </c>
      <c r="L19909">
        <v>99.2</v>
      </c>
      <c r="M19909">
        <v>75.48</v>
      </c>
      <c r="N19909">
        <f>COUNTIF(Cod_Mun_Norte!B:B,DADOS_SNIS_Minas!A19909)</f>
        <v>0</v>
      </c>
    </row>
    <row r="19910" spans="1:14" x14ac:dyDescent="0.2">
      <c r="A19910">
        <v>316560</v>
      </c>
      <c r="B19910" t="s">
        <v>317</v>
      </c>
      <c r="C19910" t="s">
        <v>98</v>
      </c>
      <c r="D19910">
        <v>2014</v>
      </c>
      <c r="E19910" t="s">
        <v>2715</v>
      </c>
      <c r="F19910" t="s">
        <v>99</v>
      </c>
      <c r="H19910">
        <v>2046</v>
      </c>
      <c r="I19910">
        <v>1556</v>
      </c>
      <c r="J19910">
        <v>1540</v>
      </c>
      <c r="K19910">
        <v>1540</v>
      </c>
      <c r="L19910">
        <v>99</v>
      </c>
      <c r="M19910">
        <v>75.27</v>
      </c>
      <c r="N19910">
        <f>COUNTIF(Cod_Mun_Norte!B:B,DADOS_SNIS_Minas!A19910)</f>
        <v>0</v>
      </c>
    </row>
    <row r="19911" spans="1:14" x14ac:dyDescent="0.2">
      <c r="A19911">
        <v>316560</v>
      </c>
      <c r="B19911" t="s">
        <v>317</v>
      </c>
      <c r="C19911" t="s">
        <v>98</v>
      </c>
      <c r="D19911">
        <v>2013</v>
      </c>
      <c r="E19911" t="s">
        <v>2715</v>
      </c>
      <c r="F19911" t="s">
        <v>99</v>
      </c>
      <c r="H19911">
        <v>2046</v>
      </c>
      <c r="I19911">
        <v>1556</v>
      </c>
      <c r="J19911">
        <v>1438</v>
      </c>
      <c r="K19911">
        <v>1438</v>
      </c>
      <c r="L19911">
        <v>92.4</v>
      </c>
      <c r="M19911">
        <v>70.28</v>
      </c>
      <c r="N19911">
        <f>COUNTIF(Cod_Mun_Norte!B:B,DADOS_SNIS_Minas!A19911)</f>
        <v>0</v>
      </c>
    </row>
    <row r="19912" spans="1:14" x14ac:dyDescent="0.2">
      <c r="A19912">
        <v>316560</v>
      </c>
      <c r="B19912" t="s">
        <v>317</v>
      </c>
      <c r="C19912" t="s">
        <v>98</v>
      </c>
      <c r="D19912">
        <v>2012</v>
      </c>
      <c r="E19912" t="s">
        <v>2715</v>
      </c>
      <c r="F19912" t="s">
        <v>99</v>
      </c>
      <c r="H19912">
        <v>1987</v>
      </c>
      <c r="I19912">
        <v>1511</v>
      </c>
      <c r="J19912">
        <v>1343</v>
      </c>
      <c r="K19912">
        <v>1343</v>
      </c>
      <c r="L19912">
        <v>88.9</v>
      </c>
      <c r="M19912">
        <v>67.59</v>
      </c>
      <c r="N19912">
        <f>COUNTIF(Cod_Mun_Norte!B:B,DADOS_SNIS_Minas!A19912)</f>
        <v>0</v>
      </c>
    </row>
    <row r="19913" spans="1:14" x14ac:dyDescent="0.2">
      <c r="A19913">
        <v>316560</v>
      </c>
      <c r="B19913" t="s">
        <v>317</v>
      </c>
      <c r="C19913" t="s">
        <v>98</v>
      </c>
      <c r="D19913">
        <v>2011</v>
      </c>
      <c r="E19913" t="s">
        <v>2714</v>
      </c>
      <c r="F19913" t="s">
        <v>367</v>
      </c>
      <c r="H19913">
        <v>1988</v>
      </c>
      <c r="I19913">
        <v>1512</v>
      </c>
      <c r="J19913">
        <v>1319</v>
      </c>
      <c r="K19913">
        <v>1319</v>
      </c>
      <c r="L19913">
        <v>87.2</v>
      </c>
      <c r="M19913">
        <v>66.349999999999994</v>
      </c>
      <c r="N19913">
        <f>COUNTIF(Cod_Mun_Norte!B:B,DADOS_SNIS_Minas!A19913)</f>
        <v>0</v>
      </c>
    </row>
    <row r="19914" spans="1:14" x14ac:dyDescent="0.2">
      <c r="A19914">
        <v>316560</v>
      </c>
      <c r="B19914" t="s">
        <v>317</v>
      </c>
      <c r="C19914" t="s">
        <v>98</v>
      </c>
      <c r="D19914">
        <v>2010</v>
      </c>
      <c r="E19914" t="s">
        <v>2715</v>
      </c>
      <c r="F19914" t="s">
        <v>99</v>
      </c>
      <c r="H19914">
        <v>1988</v>
      </c>
      <c r="I19914">
        <v>1512</v>
      </c>
      <c r="J19914">
        <v>1319</v>
      </c>
      <c r="K19914">
        <v>1319</v>
      </c>
      <c r="L19914">
        <v>87.2</v>
      </c>
      <c r="M19914">
        <v>66.349999999999994</v>
      </c>
      <c r="N19914">
        <f>COUNTIF(Cod_Mun_Norte!B:B,DADOS_SNIS_Minas!A19914)</f>
        <v>0</v>
      </c>
    </row>
    <row r="19915" spans="1:14" x14ac:dyDescent="0.2">
      <c r="A19915">
        <v>316560</v>
      </c>
      <c r="B19915" t="s">
        <v>317</v>
      </c>
      <c r="C19915" t="s">
        <v>98</v>
      </c>
      <c r="D19915">
        <v>2009</v>
      </c>
      <c r="E19915" t="s">
        <v>2714</v>
      </c>
      <c r="F19915" t="s">
        <v>367</v>
      </c>
      <c r="H19915">
        <v>2082</v>
      </c>
      <c r="I19915">
        <v>1319</v>
      </c>
      <c r="J19915">
        <v>1319</v>
      </c>
      <c r="K19915">
        <v>1319</v>
      </c>
      <c r="L19915">
        <v>100</v>
      </c>
      <c r="M19915">
        <v>63.35</v>
      </c>
      <c r="N19915">
        <f>COUNTIF(Cod_Mun_Norte!B:B,DADOS_SNIS_Minas!A19915)</f>
        <v>0</v>
      </c>
    </row>
    <row r="19916" spans="1:14" x14ac:dyDescent="0.2">
      <c r="A19916">
        <v>316560</v>
      </c>
      <c r="B19916" t="s">
        <v>317</v>
      </c>
      <c r="C19916" t="s">
        <v>98</v>
      </c>
      <c r="D19916">
        <v>2008</v>
      </c>
      <c r="H19916">
        <v>2076</v>
      </c>
      <c r="I19916">
        <v>1315</v>
      </c>
      <c r="N19916">
        <f>COUNTIF(Cod_Mun_Norte!B:B,DADOS_SNIS_Minas!A19916)</f>
        <v>0</v>
      </c>
    </row>
    <row r="19917" spans="1:14" x14ac:dyDescent="0.2">
      <c r="A19917">
        <v>316560</v>
      </c>
      <c r="B19917" t="s">
        <v>317</v>
      </c>
      <c r="C19917" t="s">
        <v>98</v>
      </c>
      <c r="D19917">
        <v>2007</v>
      </c>
      <c r="H19917">
        <v>2011</v>
      </c>
      <c r="I19917">
        <v>1274</v>
      </c>
      <c r="N19917">
        <f>COUNTIF(Cod_Mun_Norte!B:B,DADOS_SNIS_Minas!A19917)</f>
        <v>0</v>
      </c>
    </row>
    <row r="19918" spans="1:14" x14ac:dyDescent="0.2">
      <c r="A19918">
        <v>316560</v>
      </c>
      <c r="B19918" t="s">
        <v>317</v>
      </c>
      <c r="C19918" t="s">
        <v>98</v>
      </c>
      <c r="D19918">
        <v>2006</v>
      </c>
      <c r="H19918">
        <v>2113</v>
      </c>
      <c r="I19918">
        <v>1153</v>
      </c>
      <c r="N19918">
        <f>COUNTIF(Cod_Mun_Norte!B:B,DADOS_SNIS_Minas!A19918)</f>
        <v>0</v>
      </c>
    </row>
    <row r="19919" spans="1:14" x14ac:dyDescent="0.2">
      <c r="A19919">
        <v>316560</v>
      </c>
      <c r="B19919" t="s">
        <v>317</v>
      </c>
      <c r="C19919" t="s">
        <v>98</v>
      </c>
      <c r="D19919">
        <v>2005</v>
      </c>
      <c r="H19919">
        <v>2096</v>
      </c>
      <c r="I19919">
        <v>1143</v>
      </c>
      <c r="N19919">
        <f>COUNTIF(Cod_Mun_Norte!B:B,DADOS_SNIS_Minas!A19919)</f>
        <v>0</v>
      </c>
    </row>
    <row r="19920" spans="1:14" x14ac:dyDescent="0.2">
      <c r="A19920">
        <v>316560</v>
      </c>
      <c r="B19920" t="s">
        <v>317</v>
      </c>
      <c r="C19920" t="s">
        <v>98</v>
      </c>
      <c r="D19920">
        <v>2004</v>
      </c>
      <c r="H19920">
        <v>2078</v>
      </c>
      <c r="I19920">
        <v>1134</v>
      </c>
      <c r="N19920">
        <f>COUNTIF(Cod_Mun_Norte!B:B,DADOS_SNIS_Minas!A19920)</f>
        <v>0</v>
      </c>
    </row>
    <row r="19921" spans="1:14" x14ac:dyDescent="0.2">
      <c r="A19921">
        <v>316560</v>
      </c>
      <c r="B19921" t="s">
        <v>317</v>
      </c>
      <c r="C19921" t="s">
        <v>98</v>
      </c>
      <c r="D19921">
        <v>2003</v>
      </c>
      <c r="H19921">
        <v>2047</v>
      </c>
      <c r="I19921">
        <v>1117</v>
      </c>
      <c r="N19921">
        <f>COUNTIF(Cod_Mun_Norte!B:B,DADOS_SNIS_Minas!A19921)</f>
        <v>0</v>
      </c>
    </row>
    <row r="19922" spans="1:14" x14ac:dyDescent="0.2">
      <c r="A19922">
        <v>316560</v>
      </c>
      <c r="B19922" t="s">
        <v>317</v>
      </c>
      <c r="C19922" t="s">
        <v>98</v>
      </c>
      <c r="D19922">
        <v>2002</v>
      </c>
      <c r="H19922">
        <v>2032</v>
      </c>
      <c r="I19922">
        <v>1108</v>
      </c>
      <c r="N19922">
        <f>COUNTIF(Cod_Mun_Norte!B:B,DADOS_SNIS_Minas!A19922)</f>
        <v>0</v>
      </c>
    </row>
    <row r="19923" spans="1:14" x14ac:dyDescent="0.2">
      <c r="A19923">
        <v>316560</v>
      </c>
      <c r="B19923" t="s">
        <v>317</v>
      </c>
      <c r="C19923" t="s">
        <v>98</v>
      </c>
      <c r="D19923">
        <v>2001</v>
      </c>
      <c r="H19923">
        <v>2020</v>
      </c>
      <c r="I19923">
        <v>1102</v>
      </c>
      <c r="N19923">
        <f>COUNTIF(Cod_Mun_Norte!B:B,DADOS_SNIS_Minas!A19923)</f>
        <v>0</v>
      </c>
    </row>
    <row r="19924" spans="1:14" x14ac:dyDescent="0.2">
      <c r="A19924">
        <v>316560</v>
      </c>
      <c r="B19924" t="s">
        <v>317</v>
      </c>
      <c r="C19924" t="s">
        <v>98</v>
      </c>
      <c r="D19924">
        <v>2000</v>
      </c>
      <c r="H19924">
        <v>2000</v>
      </c>
      <c r="I19924">
        <v>1091</v>
      </c>
      <c r="N19924">
        <f>COUNTIF(Cod_Mun_Norte!B:B,DADOS_SNIS_Minas!A19924)</f>
        <v>0</v>
      </c>
    </row>
    <row r="19925" spans="1:14" x14ac:dyDescent="0.2">
      <c r="A19925">
        <v>316560</v>
      </c>
      <c r="B19925" t="s">
        <v>317</v>
      </c>
      <c r="C19925" t="s">
        <v>98</v>
      </c>
      <c r="D19925">
        <v>1999</v>
      </c>
      <c r="H19925">
        <v>1980</v>
      </c>
      <c r="I19925">
        <v>992</v>
      </c>
      <c r="N19925">
        <f>COUNTIF(Cod_Mun_Norte!B:B,DADOS_SNIS_Minas!A19925)</f>
        <v>0</v>
      </c>
    </row>
    <row r="19926" spans="1:14" x14ac:dyDescent="0.2">
      <c r="A19926">
        <v>316560</v>
      </c>
      <c r="B19926" t="s">
        <v>317</v>
      </c>
      <c r="C19926" t="s">
        <v>98</v>
      </c>
      <c r="D19926">
        <v>1998</v>
      </c>
      <c r="H19926">
        <v>1963</v>
      </c>
      <c r="I19926">
        <v>984</v>
      </c>
      <c r="N19926">
        <f>COUNTIF(Cod_Mun_Norte!B:B,DADOS_SNIS_Minas!A19926)</f>
        <v>0</v>
      </c>
    </row>
    <row r="19927" spans="1:14" x14ac:dyDescent="0.2">
      <c r="A19927">
        <v>316560</v>
      </c>
      <c r="B19927" t="s">
        <v>317</v>
      </c>
      <c r="C19927" t="s">
        <v>98</v>
      </c>
      <c r="D19927">
        <v>1997</v>
      </c>
      <c r="H19927">
        <v>1945</v>
      </c>
      <c r="I19927">
        <v>975</v>
      </c>
      <c r="N19927">
        <f>COUNTIF(Cod_Mun_Norte!B:B,DADOS_SNIS_Minas!A19927)</f>
        <v>0</v>
      </c>
    </row>
    <row r="19928" spans="1:14" x14ac:dyDescent="0.2">
      <c r="A19928">
        <v>316560</v>
      </c>
      <c r="B19928" t="s">
        <v>317</v>
      </c>
      <c r="C19928" t="s">
        <v>98</v>
      </c>
      <c r="D19928">
        <v>1996</v>
      </c>
      <c r="H19928">
        <v>1924</v>
      </c>
      <c r="I19928">
        <v>964</v>
      </c>
      <c r="N19928">
        <f>COUNTIF(Cod_Mun_Norte!B:B,DADOS_SNIS_Minas!A19928)</f>
        <v>0</v>
      </c>
    </row>
    <row r="19929" spans="1:14" x14ac:dyDescent="0.2">
      <c r="A19929">
        <v>316560</v>
      </c>
      <c r="B19929" t="s">
        <v>317</v>
      </c>
      <c r="C19929" t="s">
        <v>98</v>
      </c>
      <c r="D19929">
        <v>1995</v>
      </c>
      <c r="H19929">
        <v>1867</v>
      </c>
      <c r="I19929">
        <v>935</v>
      </c>
      <c r="N19929">
        <f>COUNTIF(Cod_Mun_Norte!B:B,DADOS_SNIS_Minas!A19929)</f>
        <v>0</v>
      </c>
    </row>
    <row r="19930" spans="1:14" x14ac:dyDescent="0.2">
      <c r="A19930">
        <v>316570</v>
      </c>
      <c r="B19930" t="s">
        <v>318</v>
      </c>
      <c r="C19930" t="s">
        <v>98</v>
      </c>
      <c r="D19930">
        <v>2020</v>
      </c>
      <c r="E19930" t="s">
        <v>2716</v>
      </c>
      <c r="F19930" t="s">
        <v>367</v>
      </c>
      <c r="G19930" t="s">
        <v>371</v>
      </c>
      <c r="H19930">
        <v>7858</v>
      </c>
      <c r="I19930">
        <v>5090</v>
      </c>
      <c r="J19930">
        <v>6723</v>
      </c>
      <c r="K19930">
        <v>5090</v>
      </c>
      <c r="L19930">
        <v>100</v>
      </c>
      <c r="M19930">
        <v>85.56</v>
      </c>
      <c r="N19930">
        <f>COUNTIF(Cod_Mun_Norte!B:B,DADOS_SNIS_Minas!A19930)</f>
        <v>0</v>
      </c>
    </row>
    <row r="19931" spans="1:14" x14ac:dyDescent="0.2">
      <c r="A19931">
        <v>316570</v>
      </c>
      <c r="B19931" t="s">
        <v>318</v>
      </c>
      <c r="C19931" t="s">
        <v>98</v>
      </c>
      <c r="D19931">
        <v>2019</v>
      </c>
      <c r="E19931" t="s">
        <v>2716</v>
      </c>
      <c r="F19931" t="s">
        <v>367</v>
      </c>
      <c r="G19931" t="s">
        <v>371</v>
      </c>
      <c r="H19931">
        <v>7812</v>
      </c>
      <c r="I19931">
        <v>5060</v>
      </c>
      <c r="J19931">
        <v>5044</v>
      </c>
      <c r="K19931">
        <v>5000</v>
      </c>
      <c r="L19931">
        <v>98.8</v>
      </c>
      <c r="M19931">
        <v>64.569999999999993</v>
      </c>
      <c r="N19931">
        <f>COUNTIF(Cod_Mun_Norte!B:B,DADOS_SNIS_Minas!A19931)</f>
        <v>0</v>
      </c>
    </row>
    <row r="19932" spans="1:14" x14ac:dyDescent="0.2">
      <c r="A19932">
        <v>316570</v>
      </c>
      <c r="B19932" t="s">
        <v>318</v>
      </c>
      <c r="C19932" t="s">
        <v>98</v>
      </c>
      <c r="D19932">
        <v>2018</v>
      </c>
      <c r="E19932" t="s">
        <v>2716</v>
      </c>
      <c r="F19932" t="s">
        <v>367</v>
      </c>
      <c r="H19932">
        <v>7764</v>
      </c>
      <c r="I19932">
        <v>5029</v>
      </c>
      <c r="J19932">
        <v>4394</v>
      </c>
      <c r="K19932">
        <v>4359</v>
      </c>
      <c r="L19932">
        <v>86.7</v>
      </c>
      <c r="M19932">
        <v>56.59</v>
      </c>
      <c r="N19932">
        <f>COUNTIF(Cod_Mun_Norte!B:B,DADOS_SNIS_Minas!A19932)</f>
        <v>0</v>
      </c>
    </row>
    <row r="19933" spans="1:14" x14ac:dyDescent="0.2">
      <c r="A19933">
        <v>316570</v>
      </c>
      <c r="B19933" t="s">
        <v>318</v>
      </c>
      <c r="C19933" t="s">
        <v>98</v>
      </c>
      <c r="D19933">
        <v>2017</v>
      </c>
      <c r="E19933" t="s">
        <v>2716</v>
      </c>
      <c r="F19933" t="s">
        <v>367</v>
      </c>
      <c r="H19933">
        <v>7792</v>
      </c>
      <c r="I19933">
        <v>5047</v>
      </c>
      <c r="J19933">
        <v>4800</v>
      </c>
      <c r="K19933">
        <v>4767</v>
      </c>
      <c r="L19933">
        <v>94.5</v>
      </c>
      <c r="M19933">
        <v>61.6</v>
      </c>
      <c r="N19933">
        <f>COUNTIF(Cod_Mun_Norte!B:B,DADOS_SNIS_Minas!A19933)</f>
        <v>0</v>
      </c>
    </row>
    <row r="19934" spans="1:14" x14ac:dyDescent="0.2">
      <c r="A19934">
        <v>316570</v>
      </c>
      <c r="B19934" t="s">
        <v>318</v>
      </c>
      <c r="C19934" t="s">
        <v>98</v>
      </c>
      <c r="D19934">
        <v>2016</v>
      </c>
      <c r="E19934" t="s">
        <v>2716</v>
      </c>
      <c r="F19934" t="s">
        <v>367</v>
      </c>
      <c r="H19934">
        <v>7747</v>
      </c>
      <c r="I19934">
        <v>5018</v>
      </c>
      <c r="J19934">
        <v>5000</v>
      </c>
      <c r="K19934">
        <v>5000</v>
      </c>
      <c r="L19934">
        <v>99.6</v>
      </c>
      <c r="M19934">
        <v>64.540000000000006</v>
      </c>
      <c r="N19934">
        <f>COUNTIF(Cod_Mun_Norte!B:B,DADOS_SNIS_Minas!A19934)</f>
        <v>0</v>
      </c>
    </row>
    <row r="19935" spans="1:14" x14ac:dyDescent="0.2">
      <c r="A19935">
        <v>316570</v>
      </c>
      <c r="B19935" t="s">
        <v>318</v>
      </c>
      <c r="C19935" t="s">
        <v>98</v>
      </c>
      <c r="D19935">
        <v>2015</v>
      </c>
      <c r="E19935" t="s">
        <v>2716</v>
      </c>
      <c r="F19935" t="s">
        <v>367</v>
      </c>
      <c r="H19935">
        <v>7700</v>
      </c>
      <c r="I19935">
        <v>4987</v>
      </c>
      <c r="J19935">
        <v>4987</v>
      </c>
      <c r="K19935">
        <v>4987</v>
      </c>
      <c r="L19935">
        <v>100</v>
      </c>
      <c r="M19935">
        <v>64.77</v>
      </c>
      <c r="N19935">
        <f>COUNTIF(Cod_Mun_Norte!B:B,DADOS_SNIS_Minas!A19935)</f>
        <v>0</v>
      </c>
    </row>
    <row r="19936" spans="1:14" x14ac:dyDescent="0.2">
      <c r="A19936">
        <v>316570</v>
      </c>
      <c r="B19936" t="s">
        <v>318</v>
      </c>
      <c r="C19936" t="s">
        <v>98</v>
      </c>
      <c r="D19936">
        <v>2014</v>
      </c>
      <c r="E19936" t="s">
        <v>2716</v>
      </c>
      <c r="F19936" t="s">
        <v>367</v>
      </c>
      <c r="H19936">
        <v>7650</v>
      </c>
      <c r="I19936">
        <v>4955</v>
      </c>
      <c r="J19936">
        <v>4921</v>
      </c>
      <c r="K19936">
        <v>4921</v>
      </c>
      <c r="L19936">
        <v>99.3</v>
      </c>
      <c r="M19936">
        <v>64.33</v>
      </c>
      <c r="N19936">
        <f>COUNTIF(Cod_Mun_Norte!B:B,DADOS_SNIS_Minas!A19936)</f>
        <v>0</v>
      </c>
    </row>
    <row r="19937" spans="1:14" x14ac:dyDescent="0.2">
      <c r="A19937">
        <v>316570</v>
      </c>
      <c r="B19937" t="s">
        <v>318</v>
      </c>
      <c r="C19937" t="s">
        <v>98</v>
      </c>
      <c r="D19937">
        <v>2013</v>
      </c>
      <c r="E19937" t="s">
        <v>2716</v>
      </c>
      <c r="F19937" t="s">
        <v>367</v>
      </c>
      <c r="H19937">
        <v>7598</v>
      </c>
      <c r="I19937">
        <v>4921</v>
      </c>
      <c r="J19937">
        <v>4921</v>
      </c>
      <c r="K19937">
        <v>4921</v>
      </c>
      <c r="L19937">
        <v>100</v>
      </c>
      <c r="M19937">
        <v>64.77</v>
      </c>
      <c r="N19937">
        <f>COUNTIF(Cod_Mun_Norte!B:B,DADOS_SNIS_Minas!A19937)</f>
        <v>0</v>
      </c>
    </row>
    <row r="19938" spans="1:14" x14ac:dyDescent="0.2">
      <c r="A19938">
        <v>316570</v>
      </c>
      <c r="B19938" t="s">
        <v>318</v>
      </c>
      <c r="C19938" t="s">
        <v>98</v>
      </c>
      <c r="D19938">
        <v>2012</v>
      </c>
      <c r="E19938" t="s">
        <v>2716</v>
      </c>
      <c r="F19938" t="s">
        <v>367</v>
      </c>
      <c r="H19938">
        <v>7326</v>
      </c>
      <c r="I19938">
        <v>4745</v>
      </c>
      <c r="J19938">
        <v>4745</v>
      </c>
      <c r="K19938">
        <v>4745</v>
      </c>
      <c r="L19938">
        <v>100</v>
      </c>
      <c r="M19938">
        <v>64.77</v>
      </c>
      <c r="N19938">
        <f>COUNTIF(Cod_Mun_Norte!B:B,DADOS_SNIS_Minas!A19938)</f>
        <v>0</v>
      </c>
    </row>
    <row r="19939" spans="1:14" x14ac:dyDescent="0.2">
      <c r="A19939">
        <v>316570</v>
      </c>
      <c r="B19939" t="s">
        <v>318</v>
      </c>
      <c r="C19939" t="s">
        <v>98</v>
      </c>
      <c r="D19939">
        <v>2011</v>
      </c>
      <c r="E19939" t="s">
        <v>2717</v>
      </c>
      <c r="F19939" t="s">
        <v>99</v>
      </c>
      <c r="H19939">
        <v>7279</v>
      </c>
      <c r="I19939">
        <v>4715</v>
      </c>
      <c r="J19939">
        <v>4683</v>
      </c>
      <c r="K19939">
        <v>4683</v>
      </c>
      <c r="L19939">
        <v>99.3</v>
      </c>
      <c r="M19939">
        <v>64.34</v>
      </c>
      <c r="N19939">
        <f>COUNTIF(Cod_Mun_Norte!B:B,DADOS_SNIS_Minas!A19939)</f>
        <v>0</v>
      </c>
    </row>
    <row r="19940" spans="1:14" x14ac:dyDescent="0.2">
      <c r="A19940">
        <v>316570</v>
      </c>
      <c r="B19940" t="s">
        <v>318</v>
      </c>
      <c r="C19940" t="s">
        <v>98</v>
      </c>
      <c r="D19940">
        <v>2010</v>
      </c>
      <c r="E19940" t="s">
        <v>2716</v>
      </c>
      <c r="F19940" t="s">
        <v>367</v>
      </c>
      <c r="H19940">
        <v>7230</v>
      </c>
      <c r="I19940">
        <v>4683</v>
      </c>
      <c r="J19940">
        <v>4683</v>
      </c>
      <c r="K19940">
        <v>4683</v>
      </c>
      <c r="L19940">
        <v>100</v>
      </c>
      <c r="M19940">
        <v>64.77</v>
      </c>
      <c r="N19940">
        <f>COUNTIF(Cod_Mun_Norte!B:B,DADOS_SNIS_Minas!A19940)</f>
        <v>0</v>
      </c>
    </row>
    <row r="19941" spans="1:14" x14ac:dyDescent="0.2">
      <c r="A19941">
        <v>316570</v>
      </c>
      <c r="B19941" t="s">
        <v>318</v>
      </c>
      <c r="C19941" t="s">
        <v>98</v>
      </c>
      <c r="D19941">
        <v>2009</v>
      </c>
      <c r="E19941" t="s">
        <v>2716</v>
      </c>
      <c r="F19941" t="s">
        <v>367</v>
      </c>
      <c r="H19941">
        <v>7361</v>
      </c>
      <c r="I19941">
        <v>4801</v>
      </c>
      <c r="J19941">
        <v>5808</v>
      </c>
      <c r="K19941">
        <v>5808</v>
      </c>
      <c r="L19941">
        <v>100</v>
      </c>
      <c r="M19941">
        <v>78.900000000000006</v>
      </c>
      <c r="N19941">
        <f>COUNTIF(Cod_Mun_Norte!B:B,DADOS_SNIS_Minas!A19941)</f>
        <v>0</v>
      </c>
    </row>
    <row r="19942" spans="1:14" x14ac:dyDescent="0.2">
      <c r="A19942">
        <v>316570</v>
      </c>
      <c r="B19942" t="s">
        <v>318</v>
      </c>
      <c r="C19942" t="s">
        <v>98</v>
      </c>
      <c r="D19942">
        <v>2008</v>
      </c>
      <c r="H19942">
        <v>7296</v>
      </c>
      <c r="I19942">
        <v>4759</v>
      </c>
      <c r="N19942">
        <f>COUNTIF(Cod_Mun_Norte!B:B,DADOS_SNIS_Minas!A19942)</f>
        <v>0</v>
      </c>
    </row>
    <row r="19943" spans="1:14" x14ac:dyDescent="0.2">
      <c r="A19943">
        <v>316570</v>
      </c>
      <c r="B19943" t="s">
        <v>318</v>
      </c>
      <c r="C19943" t="s">
        <v>98</v>
      </c>
      <c r="D19943">
        <v>2007</v>
      </c>
      <c r="H19943">
        <v>7019</v>
      </c>
      <c r="I19943">
        <v>4578</v>
      </c>
      <c r="N19943">
        <f>COUNTIF(Cod_Mun_Norte!B:B,DADOS_SNIS_Minas!A19943)</f>
        <v>0</v>
      </c>
    </row>
    <row r="19944" spans="1:14" x14ac:dyDescent="0.2">
      <c r="A19944">
        <v>316570</v>
      </c>
      <c r="B19944" t="s">
        <v>318</v>
      </c>
      <c r="C19944" t="s">
        <v>98</v>
      </c>
      <c r="D19944">
        <v>2006</v>
      </c>
      <c r="H19944">
        <v>6862</v>
      </c>
      <c r="I19944">
        <v>4158</v>
      </c>
      <c r="N19944">
        <f>COUNTIF(Cod_Mun_Norte!B:B,DADOS_SNIS_Minas!A19944)</f>
        <v>0</v>
      </c>
    </row>
    <row r="19945" spans="1:14" x14ac:dyDescent="0.2">
      <c r="A19945">
        <v>316570</v>
      </c>
      <c r="B19945" t="s">
        <v>318</v>
      </c>
      <c r="C19945" t="s">
        <v>98</v>
      </c>
      <c r="D19945">
        <v>2005</v>
      </c>
      <c r="H19945">
        <v>6822</v>
      </c>
      <c r="I19945">
        <v>4134</v>
      </c>
      <c r="N19945">
        <f>COUNTIF(Cod_Mun_Norte!B:B,DADOS_SNIS_Minas!A19945)</f>
        <v>0</v>
      </c>
    </row>
    <row r="19946" spans="1:14" x14ac:dyDescent="0.2">
      <c r="A19946">
        <v>316570</v>
      </c>
      <c r="B19946" t="s">
        <v>318</v>
      </c>
      <c r="C19946" t="s">
        <v>98</v>
      </c>
      <c r="D19946">
        <v>2004</v>
      </c>
      <c r="H19946">
        <v>6781</v>
      </c>
      <c r="I19946">
        <v>4109</v>
      </c>
      <c r="N19946">
        <f>COUNTIF(Cod_Mun_Norte!B:B,DADOS_SNIS_Minas!A19946)</f>
        <v>0</v>
      </c>
    </row>
    <row r="19947" spans="1:14" x14ac:dyDescent="0.2">
      <c r="A19947">
        <v>316570</v>
      </c>
      <c r="B19947" t="s">
        <v>318</v>
      </c>
      <c r="C19947" t="s">
        <v>98</v>
      </c>
      <c r="D19947">
        <v>2003</v>
      </c>
      <c r="H19947">
        <v>6708</v>
      </c>
      <c r="I19947">
        <v>4065</v>
      </c>
      <c r="N19947">
        <f>COUNTIF(Cod_Mun_Norte!B:B,DADOS_SNIS_Minas!A19947)</f>
        <v>0</v>
      </c>
    </row>
    <row r="19948" spans="1:14" x14ac:dyDescent="0.2">
      <c r="A19948">
        <v>316570</v>
      </c>
      <c r="B19948" t="s">
        <v>318</v>
      </c>
      <c r="C19948" t="s">
        <v>98</v>
      </c>
      <c r="D19948">
        <v>2002</v>
      </c>
      <c r="H19948">
        <v>6673</v>
      </c>
      <c r="I19948">
        <v>4043</v>
      </c>
      <c r="N19948">
        <f>COUNTIF(Cod_Mun_Norte!B:B,DADOS_SNIS_Minas!A19948)</f>
        <v>0</v>
      </c>
    </row>
    <row r="19949" spans="1:14" x14ac:dyDescent="0.2">
      <c r="A19949">
        <v>316570</v>
      </c>
      <c r="B19949" t="s">
        <v>318</v>
      </c>
      <c r="C19949" t="s">
        <v>98</v>
      </c>
      <c r="D19949">
        <v>2001</v>
      </c>
      <c r="H19949">
        <v>6640</v>
      </c>
      <c r="I19949">
        <v>4023</v>
      </c>
      <c r="N19949">
        <f>COUNTIF(Cod_Mun_Norte!B:B,DADOS_SNIS_Minas!A19949)</f>
        <v>0</v>
      </c>
    </row>
    <row r="19950" spans="1:14" x14ac:dyDescent="0.2">
      <c r="A19950">
        <v>316570</v>
      </c>
      <c r="B19950" t="s">
        <v>318</v>
      </c>
      <c r="C19950" t="s">
        <v>98</v>
      </c>
      <c r="D19950">
        <v>2000</v>
      </c>
      <c r="H19950">
        <v>6598</v>
      </c>
      <c r="I19950">
        <v>3998</v>
      </c>
      <c r="N19950">
        <f>COUNTIF(Cod_Mun_Norte!B:B,DADOS_SNIS_Minas!A19950)</f>
        <v>0</v>
      </c>
    </row>
    <row r="19951" spans="1:14" x14ac:dyDescent="0.2">
      <c r="A19951">
        <v>316570</v>
      </c>
      <c r="B19951" t="s">
        <v>318</v>
      </c>
      <c r="C19951" t="s">
        <v>98</v>
      </c>
      <c r="D19951">
        <v>1999</v>
      </c>
      <c r="H19951">
        <v>6567</v>
      </c>
      <c r="I19951">
        <v>3718</v>
      </c>
      <c r="N19951">
        <f>COUNTIF(Cod_Mun_Norte!B:B,DADOS_SNIS_Minas!A19951)</f>
        <v>0</v>
      </c>
    </row>
    <row r="19952" spans="1:14" x14ac:dyDescent="0.2">
      <c r="A19952">
        <v>316570</v>
      </c>
      <c r="B19952" t="s">
        <v>318</v>
      </c>
      <c r="C19952" t="s">
        <v>98</v>
      </c>
      <c r="D19952">
        <v>1998</v>
      </c>
      <c r="H19952">
        <v>6512</v>
      </c>
      <c r="I19952">
        <v>3686</v>
      </c>
      <c r="N19952">
        <f>COUNTIF(Cod_Mun_Norte!B:B,DADOS_SNIS_Minas!A19952)</f>
        <v>0</v>
      </c>
    </row>
    <row r="19953" spans="1:14" x14ac:dyDescent="0.2">
      <c r="A19953">
        <v>316570</v>
      </c>
      <c r="B19953" t="s">
        <v>318</v>
      </c>
      <c r="C19953" t="s">
        <v>98</v>
      </c>
      <c r="D19953">
        <v>1997</v>
      </c>
      <c r="H19953">
        <v>6457</v>
      </c>
      <c r="I19953">
        <v>3655</v>
      </c>
      <c r="N19953">
        <f>COUNTIF(Cod_Mun_Norte!B:B,DADOS_SNIS_Minas!A19953)</f>
        <v>0</v>
      </c>
    </row>
    <row r="19954" spans="1:14" x14ac:dyDescent="0.2">
      <c r="A19954">
        <v>316570</v>
      </c>
      <c r="B19954" t="s">
        <v>318</v>
      </c>
      <c r="C19954" t="s">
        <v>98</v>
      </c>
      <c r="D19954">
        <v>1996</v>
      </c>
      <c r="H19954">
        <v>6391</v>
      </c>
      <c r="I19954">
        <v>3618</v>
      </c>
      <c r="N19954">
        <f>COUNTIF(Cod_Mun_Norte!B:B,DADOS_SNIS_Minas!A19954)</f>
        <v>0</v>
      </c>
    </row>
    <row r="19955" spans="1:14" x14ac:dyDescent="0.2">
      <c r="A19955">
        <v>316570</v>
      </c>
      <c r="B19955" t="s">
        <v>318</v>
      </c>
      <c r="C19955" t="s">
        <v>98</v>
      </c>
      <c r="D19955">
        <v>1995</v>
      </c>
      <c r="H19955">
        <v>5989</v>
      </c>
      <c r="I19955">
        <v>3390</v>
      </c>
      <c r="N19955">
        <f>COUNTIF(Cod_Mun_Norte!B:B,DADOS_SNIS_Minas!A19955)</f>
        <v>0</v>
      </c>
    </row>
    <row r="19956" spans="1:14" x14ac:dyDescent="0.2">
      <c r="A19956">
        <v>316580</v>
      </c>
      <c r="B19956" t="s">
        <v>319</v>
      </c>
      <c r="C19956" t="s">
        <v>98</v>
      </c>
      <c r="D19956">
        <v>2020</v>
      </c>
      <c r="E19956" t="s">
        <v>2718</v>
      </c>
      <c r="F19956" t="s">
        <v>99</v>
      </c>
      <c r="G19956" t="s">
        <v>102</v>
      </c>
      <c r="H19956">
        <v>1461</v>
      </c>
      <c r="I19956">
        <v>534</v>
      </c>
      <c r="J19956">
        <v>534</v>
      </c>
      <c r="K19956">
        <v>534</v>
      </c>
      <c r="L19956">
        <v>100</v>
      </c>
      <c r="M19956">
        <v>36.549999999999997</v>
      </c>
      <c r="N19956">
        <f>COUNTIF(Cod_Mun_Norte!B:B,DADOS_SNIS_Minas!A19956)</f>
        <v>0</v>
      </c>
    </row>
    <row r="19957" spans="1:14" x14ac:dyDescent="0.2">
      <c r="A19957">
        <v>316580</v>
      </c>
      <c r="B19957" t="s">
        <v>319</v>
      </c>
      <c r="C19957" t="s">
        <v>98</v>
      </c>
      <c r="D19957">
        <v>2019</v>
      </c>
      <c r="H19957">
        <v>1502</v>
      </c>
      <c r="I19957">
        <v>549</v>
      </c>
      <c r="N19957">
        <f>COUNTIF(Cod_Mun_Norte!B:B,DADOS_SNIS_Minas!A19957)</f>
        <v>0</v>
      </c>
    </row>
    <row r="19958" spans="1:14" x14ac:dyDescent="0.2">
      <c r="A19958">
        <v>316580</v>
      </c>
      <c r="B19958" t="s">
        <v>319</v>
      </c>
      <c r="C19958" t="s">
        <v>98</v>
      </c>
      <c r="D19958">
        <v>2018</v>
      </c>
      <c r="H19958">
        <v>1545</v>
      </c>
      <c r="I19958">
        <v>565</v>
      </c>
      <c r="N19958">
        <f>COUNTIF(Cod_Mun_Norte!B:B,DADOS_SNIS_Minas!A19958)</f>
        <v>0</v>
      </c>
    </row>
    <row r="19959" spans="1:14" x14ac:dyDescent="0.2">
      <c r="A19959">
        <v>316580</v>
      </c>
      <c r="B19959" t="s">
        <v>319</v>
      </c>
      <c r="C19959" t="s">
        <v>98</v>
      </c>
      <c r="D19959">
        <v>2017</v>
      </c>
      <c r="H19959">
        <v>1672</v>
      </c>
      <c r="I19959">
        <v>611</v>
      </c>
      <c r="N19959">
        <f>COUNTIF(Cod_Mun_Norte!B:B,DADOS_SNIS_Minas!A19959)</f>
        <v>0</v>
      </c>
    </row>
    <row r="19960" spans="1:14" x14ac:dyDescent="0.2">
      <c r="A19960">
        <v>316580</v>
      </c>
      <c r="B19960" t="s">
        <v>319</v>
      </c>
      <c r="C19960" t="s">
        <v>98</v>
      </c>
      <c r="D19960">
        <v>2016</v>
      </c>
      <c r="H19960">
        <v>1703</v>
      </c>
      <c r="I19960">
        <v>623</v>
      </c>
      <c r="N19960">
        <f>COUNTIF(Cod_Mun_Norte!B:B,DADOS_SNIS_Minas!A19960)</f>
        <v>0</v>
      </c>
    </row>
    <row r="19961" spans="1:14" x14ac:dyDescent="0.2">
      <c r="A19961">
        <v>316580</v>
      </c>
      <c r="B19961" t="s">
        <v>319</v>
      </c>
      <c r="C19961" t="s">
        <v>98</v>
      </c>
      <c r="D19961">
        <v>2015</v>
      </c>
      <c r="H19961">
        <v>1735</v>
      </c>
      <c r="I19961">
        <v>634</v>
      </c>
      <c r="N19961">
        <f>COUNTIF(Cod_Mun_Norte!B:B,DADOS_SNIS_Minas!A19961)</f>
        <v>0</v>
      </c>
    </row>
    <row r="19962" spans="1:14" x14ac:dyDescent="0.2">
      <c r="A19962">
        <v>316580</v>
      </c>
      <c r="B19962" t="s">
        <v>319</v>
      </c>
      <c r="C19962" t="s">
        <v>98</v>
      </c>
      <c r="D19962">
        <v>2014</v>
      </c>
      <c r="E19962" t="s">
        <v>2719</v>
      </c>
      <c r="F19962" t="s">
        <v>367</v>
      </c>
      <c r="H19962">
        <v>1769</v>
      </c>
      <c r="I19962">
        <v>647</v>
      </c>
      <c r="J19962">
        <v>647</v>
      </c>
      <c r="K19962">
        <v>647</v>
      </c>
      <c r="L19962">
        <v>100</v>
      </c>
      <c r="M19962">
        <v>36.57</v>
      </c>
      <c r="N19962">
        <f>COUNTIF(Cod_Mun_Norte!B:B,DADOS_SNIS_Minas!A19962)</f>
        <v>0</v>
      </c>
    </row>
    <row r="19963" spans="1:14" x14ac:dyDescent="0.2">
      <c r="A19963">
        <v>316580</v>
      </c>
      <c r="B19963" t="s">
        <v>319</v>
      </c>
      <c r="C19963" t="s">
        <v>98</v>
      </c>
      <c r="D19963">
        <v>2013</v>
      </c>
      <c r="E19963" t="s">
        <v>2718</v>
      </c>
      <c r="F19963" t="s">
        <v>99</v>
      </c>
      <c r="H19963">
        <v>1804</v>
      </c>
      <c r="I19963">
        <v>660</v>
      </c>
      <c r="J19963">
        <v>656</v>
      </c>
      <c r="K19963">
        <v>656</v>
      </c>
      <c r="L19963">
        <v>99.4</v>
      </c>
      <c r="M19963">
        <v>36.36</v>
      </c>
      <c r="N19963">
        <f>COUNTIF(Cod_Mun_Norte!B:B,DADOS_SNIS_Minas!A19963)</f>
        <v>0</v>
      </c>
    </row>
    <row r="19964" spans="1:14" x14ac:dyDescent="0.2">
      <c r="A19964">
        <v>316580</v>
      </c>
      <c r="B19964" t="s">
        <v>319</v>
      </c>
      <c r="C19964" t="s">
        <v>98</v>
      </c>
      <c r="D19964">
        <v>2012</v>
      </c>
      <c r="E19964" t="s">
        <v>2719</v>
      </c>
      <c r="F19964" t="s">
        <v>367</v>
      </c>
      <c r="H19964">
        <v>1793</v>
      </c>
      <c r="I19964">
        <v>656</v>
      </c>
      <c r="J19964">
        <v>656</v>
      </c>
      <c r="K19964">
        <v>656</v>
      </c>
      <c r="L19964">
        <v>100</v>
      </c>
      <c r="M19964">
        <v>36.590000000000003</v>
      </c>
      <c r="N19964">
        <f>COUNTIF(Cod_Mun_Norte!B:B,DADOS_SNIS_Minas!A19964)</f>
        <v>0</v>
      </c>
    </row>
    <row r="19965" spans="1:14" x14ac:dyDescent="0.2">
      <c r="A19965">
        <v>316580</v>
      </c>
      <c r="B19965" t="s">
        <v>319</v>
      </c>
      <c r="C19965" t="s">
        <v>98</v>
      </c>
      <c r="D19965">
        <v>2011</v>
      </c>
      <c r="H19965">
        <v>1830</v>
      </c>
      <c r="I19965">
        <v>669</v>
      </c>
      <c r="N19965">
        <f>COUNTIF(Cod_Mun_Norte!B:B,DADOS_SNIS_Minas!A19965)</f>
        <v>0</v>
      </c>
    </row>
    <row r="19966" spans="1:14" x14ac:dyDescent="0.2">
      <c r="A19966">
        <v>316580</v>
      </c>
      <c r="B19966" t="s">
        <v>319</v>
      </c>
      <c r="C19966" t="s">
        <v>98</v>
      </c>
      <c r="D19966">
        <v>2010</v>
      </c>
      <c r="H19966">
        <v>1868</v>
      </c>
      <c r="I19966">
        <v>683</v>
      </c>
      <c r="N19966">
        <f>COUNTIF(Cod_Mun_Norte!B:B,DADOS_SNIS_Minas!A19966)</f>
        <v>0</v>
      </c>
    </row>
    <row r="19967" spans="1:14" x14ac:dyDescent="0.2">
      <c r="A19967">
        <v>316580</v>
      </c>
      <c r="B19967" t="s">
        <v>319</v>
      </c>
      <c r="C19967" t="s">
        <v>98</v>
      </c>
      <c r="D19967">
        <v>2009</v>
      </c>
      <c r="H19967">
        <v>1855</v>
      </c>
      <c r="I19967">
        <v>665</v>
      </c>
      <c r="N19967">
        <f>COUNTIF(Cod_Mun_Norte!B:B,DADOS_SNIS_Minas!A19967)</f>
        <v>0</v>
      </c>
    </row>
    <row r="19968" spans="1:14" x14ac:dyDescent="0.2">
      <c r="A19968">
        <v>316580</v>
      </c>
      <c r="B19968" t="s">
        <v>319</v>
      </c>
      <c r="C19968" t="s">
        <v>98</v>
      </c>
      <c r="D19968">
        <v>2008</v>
      </c>
      <c r="H19968">
        <v>1905</v>
      </c>
      <c r="I19968">
        <v>683</v>
      </c>
      <c r="N19968">
        <f>COUNTIF(Cod_Mun_Norte!B:B,DADOS_SNIS_Minas!A19968)</f>
        <v>0</v>
      </c>
    </row>
    <row r="19969" spans="1:14" x14ac:dyDescent="0.2">
      <c r="A19969">
        <v>316580</v>
      </c>
      <c r="B19969" t="s">
        <v>319</v>
      </c>
      <c r="C19969" t="s">
        <v>98</v>
      </c>
      <c r="D19969">
        <v>2007</v>
      </c>
      <c r="H19969">
        <v>1908</v>
      </c>
      <c r="I19969">
        <v>684</v>
      </c>
      <c r="N19969">
        <f>COUNTIF(Cod_Mun_Norte!B:B,DADOS_SNIS_Minas!A19969)</f>
        <v>0</v>
      </c>
    </row>
    <row r="19970" spans="1:14" x14ac:dyDescent="0.2">
      <c r="A19970">
        <v>316580</v>
      </c>
      <c r="B19970" t="s">
        <v>319</v>
      </c>
      <c r="C19970" t="s">
        <v>98</v>
      </c>
      <c r="D19970">
        <v>2006</v>
      </c>
      <c r="H19970">
        <v>2636</v>
      </c>
      <c r="I19970">
        <v>949</v>
      </c>
      <c r="N19970">
        <f>COUNTIF(Cod_Mun_Norte!B:B,DADOS_SNIS_Minas!A19970)</f>
        <v>0</v>
      </c>
    </row>
    <row r="19971" spans="1:14" x14ac:dyDescent="0.2">
      <c r="A19971">
        <v>316580</v>
      </c>
      <c r="B19971" t="s">
        <v>319</v>
      </c>
      <c r="C19971" t="s">
        <v>98</v>
      </c>
      <c r="D19971">
        <v>2005</v>
      </c>
      <c r="H19971">
        <v>2595</v>
      </c>
      <c r="I19971">
        <v>935</v>
      </c>
      <c r="N19971">
        <f>COUNTIF(Cod_Mun_Norte!B:B,DADOS_SNIS_Minas!A19971)</f>
        <v>0</v>
      </c>
    </row>
    <row r="19972" spans="1:14" x14ac:dyDescent="0.2">
      <c r="A19972">
        <v>316580</v>
      </c>
      <c r="B19972" t="s">
        <v>319</v>
      </c>
      <c r="C19972" t="s">
        <v>98</v>
      </c>
      <c r="D19972">
        <v>2004</v>
      </c>
      <c r="H19972">
        <v>2555</v>
      </c>
      <c r="I19972">
        <v>920</v>
      </c>
      <c r="N19972">
        <f>COUNTIF(Cod_Mun_Norte!B:B,DADOS_SNIS_Minas!A19972)</f>
        <v>0</v>
      </c>
    </row>
    <row r="19973" spans="1:14" x14ac:dyDescent="0.2">
      <c r="A19973">
        <v>316580</v>
      </c>
      <c r="B19973" t="s">
        <v>319</v>
      </c>
      <c r="C19973" t="s">
        <v>98</v>
      </c>
      <c r="D19973">
        <v>2003</v>
      </c>
      <c r="H19973">
        <v>2481</v>
      </c>
      <c r="I19973">
        <v>894</v>
      </c>
      <c r="N19973">
        <f>COUNTIF(Cod_Mun_Norte!B:B,DADOS_SNIS_Minas!A19973)</f>
        <v>0</v>
      </c>
    </row>
    <row r="19974" spans="1:14" x14ac:dyDescent="0.2">
      <c r="A19974">
        <v>316580</v>
      </c>
      <c r="B19974" t="s">
        <v>319</v>
      </c>
      <c r="C19974" t="s">
        <v>98</v>
      </c>
      <c r="D19974">
        <v>2002</v>
      </c>
      <c r="H19974">
        <v>2446</v>
      </c>
      <c r="I19974">
        <v>881</v>
      </c>
      <c r="N19974">
        <f>COUNTIF(Cod_Mun_Norte!B:B,DADOS_SNIS_Minas!A19974)</f>
        <v>0</v>
      </c>
    </row>
    <row r="19975" spans="1:14" x14ac:dyDescent="0.2">
      <c r="A19975">
        <v>316580</v>
      </c>
      <c r="B19975" t="s">
        <v>319</v>
      </c>
      <c r="C19975" t="s">
        <v>98</v>
      </c>
      <c r="D19975">
        <v>2001</v>
      </c>
      <c r="H19975">
        <v>2407</v>
      </c>
      <c r="I19975">
        <v>867</v>
      </c>
      <c r="N19975">
        <f>COUNTIF(Cod_Mun_Norte!B:B,DADOS_SNIS_Minas!A19975)</f>
        <v>0</v>
      </c>
    </row>
    <row r="19976" spans="1:14" x14ac:dyDescent="0.2">
      <c r="A19976">
        <v>316580</v>
      </c>
      <c r="B19976" t="s">
        <v>319</v>
      </c>
      <c r="C19976" t="s">
        <v>98</v>
      </c>
      <c r="D19976">
        <v>2000</v>
      </c>
      <c r="H19976">
        <v>2371</v>
      </c>
      <c r="I19976">
        <v>854</v>
      </c>
      <c r="N19976">
        <f>COUNTIF(Cod_Mun_Norte!B:B,DADOS_SNIS_Minas!A19976)</f>
        <v>0</v>
      </c>
    </row>
    <row r="19977" spans="1:14" x14ac:dyDescent="0.2">
      <c r="A19977">
        <v>316580</v>
      </c>
      <c r="B19977" t="s">
        <v>319</v>
      </c>
      <c r="C19977" t="s">
        <v>98</v>
      </c>
      <c r="D19977">
        <v>1999</v>
      </c>
      <c r="H19977">
        <v>1963</v>
      </c>
      <c r="I19977">
        <v>703</v>
      </c>
      <c r="N19977">
        <f>COUNTIF(Cod_Mun_Norte!B:B,DADOS_SNIS_Minas!A19977)</f>
        <v>0</v>
      </c>
    </row>
    <row r="19978" spans="1:14" x14ac:dyDescent="0.2">
      <c r="A19978">
        <v>316580</v>
      </c>
      <c r="B19978" t="s">
        <v>319</v>
      </c>
      <c r="C19978" t="s">
        <v>98</v>
      </c>
      <c r="D19978">
        <v>1998</v>
      </c>
      <c r="H19978">
        <v>1968</v>
      </c>
      <c r="I19978">
        <v>705</v>
      </c>
      <c r="N19978">
        <f>COUNTIF(Cod_Mun_Norte!B:B,DADOS_SNIS_Minas!A19978)</f>
        <v>0</v>
      </c>
    </row>
    <row r="19979" spans="1:14" x14ac:dyDescent="0.2">
      <c r="A19979">
        <v>316580</v>
      </c>
      <c r="B19979" t="s">
        <v>319</v>
      </c>
      <c r="C19979" t="s">
        <v>98</v>
      </c>
      <c r="D19979">
        <v>1997</v>
      </c>
      <c r="H19979">
        <v>1974</v>
      </c>
      <c r="I19979">
        <v>707</v>
      </c>
      <c r="N19979">
        <f>COUNTIF(Cod_Mun_Norte!B:B,DADOS_SNIS_Minas!A19979)</f>
        <v>0</v>
      </c>
    </row>
    <row r="19980" spans="1:14" x14ac:dyDescent="0.2">
      <c r="A19980">
        <v>316580</v>
      </c>
      <c r="B19980" t="s">
        <v>319</v>
      </c>
      <c r="C19980" t="s">
        <v>98</v>
      </c>
      <c r="D19980">
        <v>1996</v>
      </c>
      <c r="H19980">
        <v>1980</v>
      </c>
      <c r="I19980">
        <v>709</v>
      </c>
      <c r="N19980">
        <f>COUNTIF(Cod_Mun_Norte!B:B,DADOS_SNIS_Minas!A19980)</f>
        <v>0</v>
      </c>
    </row>
    <row r="19981" spans="1:14" x14ac:dyDescent="0.2">
      <c r="A19981">
        <v>316580</v>
      </c>
      <c r="B19981" t="s">
        <v>319</v>
      </c>
      <c r="C19981" t="s">
        <v>98</v>
      </c>
      <c r="D19981">
        <v>1995</v>
      </c>
      <c r="H19981">
        <v>1914</v>
      </c>
      <c r="I19981">
        <v>685</v>
      </c>
      <c r="N19981">
        <f>COUNTIF(Cod_Mun_Norte!B:B,DADOS_SNIS_Minas!A19981)</f>
        <v>0</v>
      </c>
    </row>
    <row r="19982" spans="1:14" x14ac:dyDescent="0.2">
      <c r="A19982">
        <v>316590</v>
      </c>
      <c r="B19982" t="s">
        <v>2720</v>
      </c>
      <c r="C19982" t="s">
        <v>98</v>
      </c>
      <c r="D19982">
        <v>2020</v>
      </c>
      <c r="E19982" t="s">
        <v>2721</v>
      </c>
      <c r="F19982" t="s">
        <v>357</v>
      </c>
      <c r="G19982" t="s">
        <v>383</v>
      </c>
      <c r="H19982">
        <v>4105</v>
      </c>
      <c r="I19982">
        <v>1618</v>
      </c>
      <c r="J19982">
        <v>1738</v>
      </c>
      <c r="K19982">
        <v>1618</v>
      </c>
      <c r="L19982">
        <v>100</v>
      </c>
      <c r="M19982">
        <v>42.34</v>
      </c>
      <c r="N19982">
        <f>COUNTIF(Cod_Mun_Norte!B:B,DADOS_SNIS_Minas!A19982)</f>
        <v>0</v>
      </c>
    </row>
    <row r="19983" spans="1:14" x14ac:dyDescent="0.2">
      <c r="A19983">
        <v>316590</v>
      </c>
      <c r="B19983" t="s">
        <v>2720</v>
      </c>
      <c r="C19983" t="s">
        <v>98</v>
      </c>
      <c r="D19983">
        <v>2019</v>
      </c>
      <c r="E19983" t="s">
        <v>2722</v>
      </c>
      <c r="F19983" t="s">
        <v>364</v>
      </c>
      <c r="G19983" t="s">
        <v>368</v>
      </c>
      <c r="H19983">
        <v>4156</v>
      </c>
      <c r="I19983">
        <v>1638</v>
      </c>
      <c r="J19983">
        <v>1638</v>
      </c>
      <c r="K19983">
        <v>1638</v>
      </c>
      <c r="L19983">
        <v>100</v>
      </c>
      <c r="M19983">
        <v>39.409999999999997</v>
      </c>
      <c r="N19983">
        <f>COUNTIF(Cod_Mun_Norte!B:B,DADOS_SNIS_Minas!A19983)</f>
        <v>0</v>
      </c>
    </row>
    <row r="19984" spans="1:14" x14ac:dyDescent="0.2">
      <c r="A19984">
        <v>316590</v>
      </c>
      <c r="B19984" t="s">
        <v>2720</v>
      </c>
      <c r="C19984" t="s">
        <v>98</v>
      </c>
      <c r="D19984">
        <v>2018</v>
      </c>
      <c r="E19984" t="s">
        <v>2722</v>
      </c>
      <c r="F19984" t="s">
        <v>364</v>
      </c>
      <c r="H19984">
        <v>4209</v>
      </c>
      <c r="I19984">
        <v>1659</v>
      </c>
      <c r="J19984">
        <v>1659</v>
      </c>
      <c r="K19984">
        <v>1659</v>
      </c>
      <c r="L19984">
        <v>100</v>
      </c>
      <c r="M19984">
        <v>39.42</v>
      </c>
      <c r="N19984">
        <f>COUNTIF(Cod_Mun_Norte!B:B,DADOS_SNIS_Minas!A19984)</f>
        <v>0</v>
      </c>
    </row>
    <row r="19985" spans="1:14" x14ac:dyDescent="0.2">
      <c r="A19985">
        <v>316590</v>
      </c>
      <c r="B19985" t="s">
        <v>2720</v>
      </c>
      <c r="C19985" t="s">
        <v>98</v>
      </c>
      <c r="D19985">
        <v>2017</v>
      </c>
      <c r="E19985" t="s">
        <v>2722</v>
      </c>
      <c r="F19985" t="s">
        <v>364</v>
      </c>
      <c r="H19985">
        <v>4410</v>
      </c>
      <c r="I19985">
        <v>1738</v>
      </c>
      <c r="J19985">
        <v>1738</v>
      </c>
      <c r="K19985">
        <v>1738</v>
      </c>
      <c r="L19985">
        <v>100</v>
      </c>
      <c r="M19985">
        <v>39.409999999999997</v>
      </c>
      <c r="N19985">
        <f>COUNTIF(Cod_Mun_Norte!B:B,DADOS_SNIS_Minas!A19985)</f>
        <v>0</v>
      </c>
    </row>
    <row r="19986" spans="1:14" x14ac:dyDescent="0.2">
      <c r="A19986">
        <v>316590</v>
      </c>
      <c r="B19986" t="s">
        <v>2720</v>
      </c>
      <c r="C19986" t="s">
        <v>98</v>
      </c>
      <c r="D19986">
        <v>2016</v>
      </c>
      <c r="E19986" t="s">
        <v>2723</v>
      </c>
      <c r="F19986" t="s">
        <v>359</v>
      </c>
      <c r="H19986">
        <v>4446</v>
      </c>
      <c r="I19986">
        <v>1753</v>
      </c>
      <c r="J19986">
        <v>1753</v>
      </c>
      <c r="K19986">
        <v>1753</v>
      </c>
      <c r="L19986">
        <v>100</v>
      </c>
      <c r="M19986">
        <v>39.43</v>
      </c>
      <c r="N19986">
        <f>COUNTIF(Cod_Mun_Norte!B:B,DADOS_SNIS_Minas!A19986)</f>
        <v>0</v>
      </c>
    </row>
    <row r="19987" spans="1:14" x14ac:dyDescent="0.2">
      <c r="A19987">
        <v>316590</v>
      </c>
      <c r="B19987" t="s">
        <v>2720</v>
      </c>
      <c r="C19987" t="s">
        <v>98</v>
      </c>
      <c r="D19987">
        <v>2015</v>
      </c>
      <c r="E19987" t="s">
        <v>2722</v>
      </c>
      <c r="F19987" t="s">
        <v>364</v>
      </c>
      <c r="H19987">
        <v>4484</v>
      </c>
      <c r="I19987">
        <v>1768</v>
      </c>
      <c r="J19987">
        <v>1768</v>
      </c>
      <c r="K19987">
        <v>1768</v>
      </c>
      <c r="L19987">
        <v>100</v>
      </c>
      <c r="M19987">
        <v>39.43</v>
      </c>
      <c r="N19987">
        <f>COUNTIF(Cod_Mun_Norte!B:B,DADOS_SNIS_Minas!A19987)</f>
        <v>0</v>
      </c>
    </row>
    <row r="19988" spans="1:14" x14ac:dyDescent="0.2">
      <c r="A19988">
        <v>316590</v>
      </c>
      <c r="B19988" t="s">
        <v>2720</v>
      </c>
      <c r="C19988" t="s">
        <v>98</v>
      </c>
      <c r="D19988">
        <v>2014</v>
      </c>
      <c r="E19988" t="s">
        <v>2723</v>
      </c>
      <c r="F19988" t="s">
        <v>359</v>
      </c>
      <c r="H19988">
        <v>4523</v>
      </c>
      <c r="I19988">
        <v>1783</v>
      </c>
      <c r="J19988">
        <v>1783</v>
      </c>
      <c r="K19988">
        <v>1783</v>
      </c>
      <c r="L19988">
        <v>100</v>
      </c>
      <c r="M19988">
        <v>39.42</v>
      </c>
      <c r="N19988">
        <f>COUNTIF(Cod_Mun_Norte!B:B,DADOS_SNIS_Minas!A19988)</f>
        <v>0</v>
      </c>
    </row>
    <row r="19989" spans="1:14" x14ac:dyDescent="0.2">
      <c r="A19989">
        <v>316590</v>
      </c>
      <c r="B19989" t="s">
        <v>2720</v>
      </c>
      <c r="C19989" t="s">
        <v>98</v>
      </c>
      <c r="D19989">
        <v>2013</v>
      </c>
      <c r="E19989" t="s">
        <v>2722</v>
      </c>
      <c r="F19989" t="s">
        <v>364</v>
      </c>
      <c r="H19989">
        <v>4564</v>
      </c>
      <c r="I19989">
        <v>1799</v>
      </c>
      <c r="J19989">
        <v>1799</v>
      </c>
      <c r="K19989">
        <v>1799</v>
      </c>
      <c r="L19989">
        <v>100</v>
      </c>
      <c r="M19989">
        <v>39.42</v>
      </c>
      <c r="N19989">
        <f>COUNTIF(Cod_Mun_Norte!B:B,DADOS_SNIS_Minas!A19989)</f>
        <v>0</v>
      </c>
    </row>
    <row r="19990" spans="1:14" x14ac:dyDescent="0.2">
      <c r="A19990">
        <v>316590</v>
      </c>
      <c r="B19990" t="s">
        <v>2720</v>
      </c>
      <c r="C19990" t="s">
        <v>98</v>
      </c>
      <c r="D19990">
        <v>2012</v>
      </c>
      <c r="E19990" t="s">
        <v>2724</v>
      </c>
      <c r="F19990" t="s">
        <v>360</v>
      </c>
      <c r="H19990">
        <v>4481</v>
      </c>
      <c r="I19990">
        <v>1766</v>
      </c>
      <c r="J19990">
        <v>1766</v>
      </c>
      <c r="K19990">
        <v>1766</v>
      </c>
      <c r="L19990">
        <v>100</v>
      </c>
      <c r="M19990">
        <v>39.409999999999997</v>
      </c>
      <c r="N19990">
        <f>COUNTIF(Cod_Mun_Norte!B:B,DADOS_SNIS_Minas!A19990)</f>
        <v>0</v>
      </c>
    </row>
    <row r="19991" spans="1:14" x14ac:dyDescent="0.2">
      <c r="A19991">
        <v>316590</v>
      </c>
      <c r="B19991" t="s">
        <v>2720</v>
      </c>
      <c r="C19991" t="s">
        <v>98</v>
      </c>
      <c r="D19991">
        <v>2011</v>
      </c>
      <c r="E19991" t="s">
        <v>2723</v>
      </c>
      <c r="F19991" t="s">
        <v>359</v>
      </c>
      <c r="H19991">
        <v>4527</v>
      </c>
      <c r="I19991">
        <v>1784</v>
      </c>
      <c r="J19991">
        <v>1784</v>
      </c>
      <c r="K19991">
        <v>1784</v>
      </c>
      <c r="L19991">
        <v>100</v>
      </c>
      <c r="M19991">
        <v>39.409999999999997</v>
      </c>
      <c r="N19991">
        <f>COUNTIF(Cod_Mun_Norte!B:B,DADOS_SNIS_Minas!A19991)</f>
        <v>0</v>
      </c>
    </row>
    <row r="19992" spans="1:14" x14ac:dyDescent="0.2">
      <c r="A19992">
        <v>316590</v>
      </c>
      <c r="B19992" t="s">
        <v>2720</v>
      </c>
      <c r="C19992" t="s">
        <v>98</v>
      </c>
      <c r="D19992">
        <v>2010</v>
      </c>
      <c r="E19992" t="s">
        <v>361</v>
      </c>
      <c r="F19992" t="s">
        <v>362</v>
      </c>
      <c r="H19992">
        <v>4574</v>
      </c>
      <c r="I19992">
        <v>1803</v>
      </c>
      <c r="J19992">
        <v>1803</v>
      </c>
      <c r="K19992">
        <v>1803</v>
      </c>
      <c r="L19992">
        <v>100</v>
      </c>
      <c r="M19992">
        <v>39.42</v>
      </c>
      <c r="N19992">
        <f>COUNTIF(Cod_Mun_Norte!B:B,DADOS_SNIS_Minas!A19992)</f>
        <v>0</v>
      </c>
    </row>
    <row r="19993" spans="1:14" x14ac:dyDescent="0.2">
      <c r="A19993">
        <v>316590</v>
      </c>
      <c r="B19993" t="s">
        <v>2720</v>
      </c>
      <c r="C19993" t="s">
        <v>98</v>
      </c>
      <c r="D19993">
        <v>2009</v>
      </c>
      <c r="E19993" t="s">
        <v>361</v>
      </c>
      <c r="F19993" t="s">
        <v>362</v>
      </c>
      <c r="H19993">
        <v>5105</v>
      </c>
      <c r="I19993">
        <v>1882</v>
      </c>
      <c r="J19993">
        <v>2194</v>
      </c>
      <c r="K19993">
        <v>2194</v>
      </c>
      <c r="L19993">
        <v>100</v>
      </c>
      <c r="M19993">
        <v>42.98</v>
      </c>
      <c r="N19993">
        <f>COUNTIF(Cod_Mun_Norte!B:B,DADOS_SNIS_Minas!A19993)</f>
        <v>0</v>
      </c>
    </row>
    <row r="19994" spans="1:14" x14ac:dyDescent="0.2">
      <c r="A19994">
        <v>316590</v>
      </c>
      <c r="B19994" t="s">
        <v>2720</v>
      </c>
      <c r="C19994" t="s">
        <v>98</v>
      </c>
      <c r="D19994">
        <v>2008</v>
      </c>
      <c r="E19994" t="s">
        <v>361</v>
      </c>
      <c r="F19994" t="s">
        <v>362</v>
      </c>
      <c r="H19994">
        <v>5117</v>
      </c>
      <c r="I19994">
        <v>1887</v>
      </c>
      <c r="J19994">
        <v>2134</v>
      </c>
      <c r="K19994">
        <v>2134</v>
      </c>
      <c r="L19994">
        <v>100</v>
      </c>
      <c r="M19994">
        <v>41.7</v>
      </c>
      <c r="N19994">
        <f>COUNTIF(Cod_Mun_Norte!B:B,DADOS_SNIS_Minas!A19994)</f>
        <v>0</v>
      </c>
    </row>
    <row r="19995" spans="1:14" x14ac:dyDescent="0.2">
      <c r="A19995">
        <v>316590</v>
      </c>
      <c r="B19995" t="s">
        <v>2720</v>
      </c>
      <c r="C19995" t="s">
        <v>98</v>
      </c>
      <c r="D19995">
        <v>2007</v>
      </c>
      <c r="E19995" t="s">
        <v>361</v>
      </c>
      <c r="F19995" t="s">
        <v>362</v>
      </c>
      <c r="H19995">
        <v>4988</v>
      </c>
      <c r="I19995">
        <v>1839</v>
      </c>
      <c r="J19995">
        <v>2023</v>
      </c>
      <c r="K19995">
        <v>2023</v>
      </c>
      <c r="L19995">
        <v>100</v>
      </c>
      <c r="M19995">
        <v>40.56</v>
      </c>
      <c r="N19995">
        <f>COUNTIF(Cod_Mun_Norte!B:B,DADOS_SNIS_Minas!A19995)</f>
        <v>0</v>
      </c>
    </row>
    <row r="19996" spans="1:14" x14ac:dyDescent="0.2">
      <c r="A19996">
        <v>316590</v>
      </c>
      <c r="B19996" t="s">
        <v>2720</v>
      </c>
      <c r="C19996" t="s">
        <v>98</v>
      </c>
      <c r="D19996">
        <v>2006</v>
      </c>
      <c r="E19996" t="s">
        <v>361</v>
      </c>
      <c r="F19996" t="s">
        <v>362</v>
      </c>
      <c r="H19996">
        <v>5102</v>
      </c>
      <c r="I19996">
        <v>1429</v>
      </c>
      <c r="J19996">
        <v>1956</v>
      </c>
      <c r="K19996">
        <v>1956</v>
      </c>
      <c r="L19996">
        <v>100</v>
      </c>
      <c r="M19996">
        <v>38.340000000000003</v>
      </c>
      <c r="N19996">
        <f>COUNTIF(Cod_Mun_Norte!B:B,DADOS_SNIS_Minas!A19996)</f>
        <v>0</v>
      </c>
    </row>
    <row r="19997" spans="1:14" x14ac:dyDescent="0.2">
      <c r="A19997">
        <v>316590</v>
      </c>
      <c r="B19997" t="s">
        <v>2720</v>
      </c>
      <c r="C19997" t="s">
        <v>98</v>
      </c>
      <c r="D19997">
        <v>2005</v>
      </c>
      <c r="E19997" t="s">
        <v>361</v>
      </c>
      <c r="F19997" t="s">
        <v>362</v>
      </c>
      <c r="H19997">
        <v>5115</v>
      </c>
      <c r="I19997">
        <v>1433</v>
      </c>
      <c r="J19997">
        <v>1888</v>
      </c>
      <c r="K19997">
        <v>1888</v>
      </c>
      <c r="L19997">
        <v>100</v>
      </c>
      <c r="M19997">
        <v>36.909999999999997</v>
      </c>
      <c r="N19997">
        <f>COUNTIF(Cod_Mun_Norte!B:B,DADOS_SNIS_Minas!A19997)</f>
        <v>0</v>
      </c>
    </row>
    <row r="19998" spans="1:14" x14ac:dyDescent="0.2">
      <c r="A19998">
        <v>316590</v>
      </c>
      <c r="B19998" t="s">
        <v>2720</v>
      </c>
      <c r="C19998" t="s">
        <v>98</v>
      </c>
      <c r="D19998">
        <v>2004</v>
      </c>
      <c r="E19998" t="s">
        <v>361</v>
      </c>
      <c r="F19998" t="s">
        <v>362</v>
      </c>
      <c r="H19998">
        <v>5129</v>
      </c>
      <c r="I19998">
        <v>1437</v>
      </c>
      <c r="N19998">
        <f>COUNTIF(Cod_Mun_Norte!B:B,DADOS_SNIS_Minas!A19998)</f>
        <v>0</v>
      </c>
    </row>
    <row r="19999" spans="1:14" x14ac:dyDescent="0.2">
      <c r="A19999">
        <v>316590</v>
      </c>
      <c r="B19999" t="s">
        <v>2720</v>
      </c>
      <c r="C19999" t="s">
        <v>98</v>
      </c>
      <c r="D19999">
        <v>2003</v>
      </c>
      <c r="E19999" t="s">
        <v>361</v>
      </c>
      <c r="F19999" t="s">
        <v>362</v>
      </c>
      <c r="H19999">
        <v>5153</v>
      </c>
      <c r="I19999">
        <v>1444</v>
      </c>
      <c r="N19999">
        <f>COUNTIF(Cod_Mun_Norte!B:B,DADOS_SNIS_Minas!A19999)</f>
        <v>0</v>
      </c>
    </row>
    <row r="20000" spans="1:14" x14ac:dyDescent="0.2">
      <c r="A20000">
        <v>316590</v>
      </c>
      <c r="B20000" t="s">
        <v>2720</v>
      </c>
      <c r="C20000" t="s">
        <v>98</v>
      </c>
      <c r="D20000">
        <v>2002</v>
      </c>
      <c r="E20000" t="s">
        <v>361</v>
      </c>
      <c r="F20000" t="s">
        <v>362</v>
      </c>
      <c r="H20000">
        <v>5165</v>
      </c>
      <c r="I20000">
        <v>1447</v>
      </c>
      <c r="N20000">
        <f>COUNTIF(Cod_Mun_Norte!B:B,DADOS_SNIS_Minas!A20000)</f>
        <v>0</v>
      </c>
    </row>
    <row r="20001" spans="1:14" x14ac:dyDescent="0.2">
      <c r="A20001">
        <v>316590</v>
      </c>
      <c r="B20001" t="s">
        <v>2720</v>
      </c>
      <c r="C20001" t="s">
        <v>98</v>
      </c>
      <c r="D20001">
        <v>2001</v>
      </c>
      <c r="E20001" t="s">
        <v>361</v>
      </c>
      <c r="F20001" t="s">
        <v>362</v>
      </c>
      <c r="H20001">
        <v>5168</v>
      </c>
      <c r="I20001">
        <v>1448</v>
      </c>
      <c r="N20001">
        <f>COUNTIF(Cod_Mun_Norte!B:B,DADOS_SNIS_Minas!A20001)</f>
        <v>0</v>
      </c>
    </row>
    <row r="20002" spans="1:14" x14ac:dyDescent="0.2">
      <c r="A20002">
        <v>316590</v>
      </c>
      <c r="B20002" t="s">
        <v>2720</v>
      </c>
      <c r="C20002" t="s">
        <v>98</v>
      </c>
      <c r="D20002">
        <v>2000</v>
      </c>
      <c r="E20002" t="s">
        <v>361</v>
      </c>
      <c r="F20002" t="s">
        <v>362</v>
      </c>
      <c r="H20002">
        <v>5190</v>
      </c>
      <c r="I20002">
        <v>1454</v>
      </c>
      <c r="N20002">
        <f>COUNTIF(Cod_Mun_Norte!B:B,DADOS_SNIS_Minas!A20002)</f>
        <v>0</v>
      </c>
    </row>
    <row r="20003" spans="1:14" x14ac:dyDescent="0.2">
      <c r="A20003">
        <v>316590</v>
      </c>
      <c r="B20003" t="s">
        <v>2720</v>
      </c>
      <c r="C20003" t="s">
        <v>98</v>
      </c>
      <c r="D20003">
        <v>1999</v>
      </c>
      <c r="E20003" t="s">
        <v>361</v>
      </c>
      <c r="F20003" t="s">
        <v>362</v>
      </c>
      <c r="H20003">
        <v>5387</v>
      </c>
      <c r="I20003">
        <v>1340</v>
      </c>
      <c r="N20003">
        <f>COUNTIF(Cod_Mun_Norte!B:B,DADOS_SNIS_Minas!A20003)</f>
        <v>0</v>
      </c>
    </row>
    <row r="20004" spans="1:14" x14ac:dyDescent="0.2">
      <c r="A20004">
        <v>316590</v>
      </c>
      <c r="B20004" t="s">
        <v>2720</v>
      </c>
      <c r="C20004" t="s">
        <v>98</v>
      </c>
      <c r="D20004">
        <v>1998</v>
      </c>
      <c r="E20004" t="s">
        <v>361</v>
      </c>
      <c r="F20004" t="s">
        <v>362</v>
      </c>
      <c r="H20004">
        <v>5376</v>
      </c>
      <c r="I20004">
        <v>1338</v>
      </c>
      <c r="N20004">
        <f>COUNTIF(Cod_Mun_Norte!B:B,DADOS_SNIS_Minas!A20004)</f>
        <v>0</v>
      </c>
    </row>
    <row r="20005" spans="1:14" x14ac:dyDescent="0.2">
      <c r="A20005">
        <v>316590</v>
      </c>
      <c r="B20005" t="s">
        <v>2720</v>
      </c>
      <c r="C20005" t="s">
        <v>98</v>
      </c>
      <c r="D20005">
        <v>1997</v>
      </c>
      <c r="H20005">
        <v>5366</v>
      </c>
      <c r="I20005">
        <v>1335</v>
      </c>
      <c r="N20005">
        <f>COUNTIF(Cod_Mun_Norte!B:B,DADOS_SNIS_Minas!A20005)</f>
        <v>0</v>
      </c>
    </row>
    <row r="20006" spans="1:14" x14ac:dyDescent="0.2">
      <c r="A20006">
        <v>316590</v>
      </c>
      <c r="B20006" t="s">
        <v>2720</v>
      </c>
      <c r="C20006" t="s">
        <v>98</v>
      </c>
      <c r="D20006">
        <v>1996</v>
      </c>
      <c r="H20006">
        <v>5353</v>
      </c>
      <c r="I20006">
        <v>1332</v>
      </c>
      <c r="N20006">
        <f>COUNTIF(Cod_Mun_Norte!B:B,DADOS_SNIS_Minas!A20006)</f>
        <v>0</v>
      </c>
    </row>
    <row r="20007" spans="1:14" x14ac:dyDescent="0.2">
      <c r="A20007">
        <v>316590</v>
      </c>
      <c r="B20007" t="s">
        <v>2720</v>
      </c>
      <c r="C20007" t="s">
        <v>98</v>
      </c>
      <c r="D20007">
        <v>1995</v>
      </c>
      <c r="H20007">
        <v>5094</v>
      </c>
      <c r="I20007">
        <v>1268</v>
      </c>
      <c r="N20007">
        <f>COUNTIF(Cod_Mun_Norte!B:B,DADOS_SNIS_Minas!A20007)</f>
        <v>0</v>
      </c>
    </row>
    <row r="20008" spans="1:14" x14ac:dyDescent="0.2">
      <c r="A20008">
        <v>316600</v>
      </c>
      <c r="B20008" t="s">
        <v>320</v>
      </c>
      <c r="C20008" t="s">
        <v>98</v>
      </c>
      <c r="D20008">
        <v>2020</v>
      </c>
      <c r="E20008" t="s">
        <v>2725</v>
      </c>
      <c r="F20008" t="s">
        <v>367</v>
      </c>
      <c r="G20008" t="s">
        <v>371</v>
      </c>
      <c r="H20008">
        <v>5786</v>
      </c>
      <c r="I20008">
        <v>3315</v>
      </c>
      <c r="J20008">
        <v>3315</v>
      </c>
      <c r="K20008">
        <v>3315</v>
      </c>
      <c r="L20008">
        <v>100</v>
      </c>
      <c r="M20008">
        <v>57.29</v>
      </c>
      <c r="N20008">
        <f>COUNTIF(Cod_Mun_Norte!B:B,DADOS_SNIS_Minas!A20008)</f>
        <v>0</v>
      </c>
    </row>
    <row r="20009" spans="1:14" x14ac:dyDescent="0.2">
      <c r="A20009">
        <v>316600</v>
      </c>
      <c r="B20009" t="s">
        <v>320</v>
      </c>
      <c r="C20009" t="s">
        <v>98</v>
      </c>
      <c r="D20009">
        <v>2019</v>
      </c>
      <c r="E20009" t="s">
        <v>2725</v>
      </c>
      <c r="F20009" t="s">
        <v>367</v>
      </c>
      <c r="G20009" t="s">
        <v>371</v>
      </c>
      <c r="H20009">
        <v>5786</v>
      </c>
      <c r="I20009">
        <v>3315</v>
      </c>
      <c r="J20009">
        <v>3315</v>
      </c>
      <c r="K20009">
        <v>3315</v>
      </c>
      <c r="L20009">
        <v>100</v>
      </c>
      <c r="M20009">
        <v>57.29</v>
      </c>
      <c r="N20009">
        <f>COUNTIF(Cod_Mun_Norte!B:B,DADOS_SNIS_Minas!A20009)</f>
        <v>0</v>
      </c>
    </row>
    <row r="20010" spans="1:14" x14ac:dyDescent="0.2">
      <c r="A20010">
        <v>316600</v>
      </c>
      <c r="B20010" t="s">
        <v>320</v>
      </c>
      <c r="C20010" t="s">
        <v>98</v>
      </c>
      <c r="D20010">
        <v>2018</v>
      </c>
      <c r="E20010" t="s">
        <v>2725</v>
      </c>
      <c r="F20010" t="s">
        <v>367</v>
      </c>
      <c r="H20010">
        <v>5786</v>
      </c>
      <c r="I20010">
        <v>3315</v>
      </c>
      <c r="J20010">
        <v>3315</v>
      </c>
      <c r="K20010">
        <v>3315</v>
      </c>
      <c r="L20010">
        <v>100</v>
      </c>
      <c r="M20010">
        <v>57.29</v>
      </c>
      <c r="N20010">
        <f>COUNTIF(Cod_Mun_Norte!B:B,DADOS_SNIS_Minas!A20010)</f>
        <v>0</v>
      </c>
    </row>
    <row r="20011" spans="1:14" x14ac:dyDescent="0.2">
      <c r="A20011">
        <v>316600</v>
      </c>
      <c r="B20011" t="s">
        <v>320</v>
      </c>
      <c r="C20011" t="s">
        <v>98</v>
      </c>
      <c r="D20011">
        <v>2017</v>
      </c>
      <c r="E20011" t="s">
        <v>2725</v>
      </c>
      <c r="F20011" t="s">
        <v>367</v>
      </c>
      <c r="H20011">
        <v>5892</v>
      </c>
      <c r="I20011">
        <v>3376</v>
      </c>
      <c r="J20011">
        <v>3870</v>
      </c>
      <c r="K20011">
        <v>3376</v>
      </c>
      <c r="L20011">
        <v>100</v>
      </c>
      <c r="M20011">
        <v>65.680000000000007</v>
      </c>
      <c r="N20011">
        <f>COUNTIF(Cod_Mun_Norte!B:B,DADOS_SNIS_Minas!A20011)</f>
        <v>0</v>
      </c>
    </row>
    <row r="20012" spans="1:14" x14ac:dyDescent="0.2">
      <c r="A20012">
        <v>316600</v>
      </c>
      <c r="B20012" t="s">
        <v>320</v>
      </c>
      <c r="C20012" t="s">
        <v>98</v>
      </c>
      <c r="D20012">
        <v>2016</v>
      </c>
      <c r="E20012" t="s">
        <v>2725</v>
      </c>
      <c r="F20012" t="s">
        <v>367</v>
      </c>
      <c r="H20012">
        <v>5886</v>
      </c>
      <c r="I20012">
        <v>3372</v>
      </c>
      <c r="J20012">
        <v>3870</v>
      </c>
      <c r="K20012">
        <v>3364</v>
      </c>
      <c r="L20012">
        <v>99.8</v>
      </c>
      <c r="M20012">
        <v>65.75</v>
      </c>
      <c r="N20012">
        <f>COUNTIF(Cod_Mun_Norte!B:B,DADOS_SNIS_Minas!A20012)</f>
        <v>0</v>
      </c>
    </row>
    <row r="20013" spans="1:14" x14ac:dyDescent="0.2">
      <c r="A20013">
        <v>316600</v>
      </c>
      <c r="B20013" t="s">
        <v>320</v>
      </c>
      <c r="C20013" t="s">
        <v>98</v>
      </c>
      <c r="D20013">
        <v>2015</v>
      </c>
      <c r="E20013" t="s">
        <v>2725</v>
      </c>
      <c r="F20013" t="s">
        <v>367</v>
      </c>
      <c r="H20013">
        <v>5879</v>
      </c>
      <c r="I20013">
        <v>3368</v>
      </c>
      <c r="J20013">
        <v>3870</v>
      </c>
      <c r="K20013">
        <v>3364</v>
      </c>
      <c r="L20013">
        <v>99.9</v>
      </c>
      <c r="M20013">
        <v>65.83</v>
      </c>
      <c r="N20013">
        <f>COUNTIF(Cod_Mun_Norte!B:B,DADOS_SNIS_Minas!A20013)</f>
        <v>0</v>
      </c>
    </row>
    <row r="20014" spans="1:14" x14ac:dyDescent="0.2">
      <c r="A20014">
        <v>316600</v>
      </c>
      <c r="B20014" t="s">
        <v>320</v>
      </c>
      <c r="C20014" t="s">
        <v>98</v>
      </c>
      <c r="D20014">
        <v>2014</v>
      </c>
      <c r="E20014" t="s">
        <v>2725</v>
      </c>
      <c r="F20014" t="s">
        <v>367</v>
      </c>
      <c r="H20014">
        <v>5871</v>
      </c>
      <c r="I20014">
        <v>3364</v>
      </c>
      <c r="J20014">
        <v>3870</v>
      </c>
      <c r="K20014">
        <v>3364</v>
      </c>
      <c r="L20014">
        <v>100</v>
      </c>
      <c r="M20014">
        <v>65.92</v>
      </c>
      <c r="N20014">
        <f>COUNTIF(Cod_Mun_Norte!B:B,DADOS_SNIS_Minas!A20014)</f>
        <v>0</v>
      </c>
    </row>
    <row r="20015" spans="1:14" x14ac:dyDescent="0.2">
      <c r="A20015">
        <v>316600</v>
      </c>
      <c r="B20015" t="s">
        <v>320</v>
      </c>
      <c r="C20015" t="s">
        <v>98</v>
      </c>
      <c r="D20015">
        <v>2013</v>
      </c>
      <c r="E20015" t="s">
        <v>2725</v>
      </c>
      <c r="F20015" t="s">
        <v>367</v>
      </c>
      <c r="H20015">
        <v>5864</v>
      </c>
      <c r="I20015">
        <v>3360</v>
      </c>
      <c r="J20015">
        <v>3860</v>
      </c>
      <c r="K20015">
        <v>3360</v>
      </c>
      <c r="L20015">
        <v>100</v>
      </c>
      <c r="M20015">
        <v>65.83</v>
      </c>
      <c r="N20015">
        <f>COUNTIF(Cod_Mun_Norte!B:B,DADOS_SNIS_Minas!A20015)</f>
        <v>0</v>
      </c>
    </row>
    <row r="20016" spans="1:14" x14ac:dyDescent="0.2">
      <c r="A20016">
        <v>316600</v>
      </c>
      <c r="B20016" t="s">
        <v>320</v>
      </c>
      <c r="C20016" t="s">
        <v>98</v>
      </c>
      <c r="D20016">
        <v>2012</v>
      </c>
      <c r="E20016" t="s">
        <v>2725</v>
      </c>
      <c r="F20016" t="s">
        <v>367</v>
      </c>
      <c r="H20016">
        <v>5690</v>
      </c>
      <c r="I20016">
        <v>3260</v>
      </c>
      <c r="J20016">
        <v>3843</v>
      </c>
      <c r="K20016">
        <v>3256</v>
      </c>
      <c r="L20016">
        <v>99.9</v>
      </c>
      <c r="M20016">
        <v>67.540000000000006</v>
      </c>
      <c r="N20016">
        <f>COUNTIF(Cod_Mun_Norte!B:B,DADOS_SNIS_Minas!A20016)</f>
        <v>0</v>
      </c>
    </row>
    <row r="20017" spans="1:14" x14ac:dyDescent="0.2">
      <c r="A20017">
        <v>316600</v>
      </c>
      <c r="B20017" t="s">
        <v>320</v>
      </c>
      <c r="C20017" t="s">
        <v>98</v>
      </c>
      <c r="D20017">
        <v>2011</v>
      </c>
      <c r="E20017" t="s">
        <v>2725</v>
      </c>
      <c r="F20017" t="s">
        <v>367</v>
      </c>
      <c r="H20017">
        <v>5687</v>
      </c>
      <c r="I20017">
        <v>3258</v>
      </c>
      <c r="J20017">
        <v>3843</v>
      </c>
      <c r="K20017">
        <v>3256</v>
      </c>
      <c r="L20017">
        <v>99.9</v>
      </c>
      <c r="M20017">
        <v>67.58</v>
      </c>
      <c r="N20017">
        <f>COUNTIF(Cod_Mun_Norte!B:B,DADOS_SNIS_Minas!A20017)</f>
        <v>0</v>
      </c>
    </row>
    <row r="20018" spans="1:14" x14ac:dyDescent="0.2">
      <c r="A20018">
        <v>316600</v>
      </c>
      <c r="B20018" t="s">
        <v>320</v>
      </c>
      <c r="C20018" t="s">
        <v>98</v>
      </c>
      <c r="D20018">
        <v>2010</v>
      </c>
      <c r="E20018" t="s">
        <v>2725</v>
      </c>
      <c r="F20018" t="s">
        <v>367</v>
      </c>
      <c r="H20018">
        <v>5683</v>
      </c>
      <c r="I20018">
        <v>3256</v>
      </c>
      <c r="J20018">
        <v>3843</v>
      </c>
      <c r="K20018">
        <v>3256</v>
      </c>
      <c r="L20018">
        <v>100</v>
      </c>
      <c r="M20018">
        <v>67.62</v>
      </c>
      <c r="N20018">
        <f>COUNTIF(Cod_Mun_Norte!B:B,DADOS_SNIS_Minas!A20018)</f>
        <v>0</v>
      </c>
    </row>
    <row r="20019" spans="1:14" x14ac:dyDescent="0.2">
      <c r="A20019">
        <v>316600</v>
      </c>
      <c r="B20019" t="s">
        <v>320</v>
      </c>
      <c r="C20019" t="s">
        <v>98</v>
      </c>
      <c r="D20019">
        <v>2009</v>
      </c>
      <c r="E20019" t="s">
        <v>2725</v>
      </c>
      <c r="F20019" t="s">
        <v>367</v>
      </c>
      <c r="H20019">
        <v>5873</v>
      </c>
      <c r="I20019">
        <v>3200</v>
      </c>
      <c r="J20019">
        <v>3750</v>
      </c>
      <c r="K20019">
        <v>3200</v>
      </c>
      <c r="L20019">
        <v>100</v>
      </c>
      <c r="M20019">
        <v>63.85</v>
      </c>
      <c r="N20019">
        <f>COUNTIF(Cod_Mun_Norte!B:B,DADOS_SNIS_Minas!A20019)</f>
        <v>0</v>
      </c>
    </row>
    <row r="20020" spans="1:14" x14ac:dyDescent="0.2">
      <c r="A20020">
        <v>316600</v>
      </c>
      <c r="B20020" t="s">
        <v>320</v>
      </c>
      <c r="C20020" t="s">
        <v>98</v>
      </c>
      <c r="D20020">
        <v>2008</v>
      </c>
      <c r="H20020">
        <v>5857</v>
      </c>
      <c r="I20020">
        <v>3191</v>
      </c>
      <c r="N20020">
        <f>COUNTIF(Cod_Mun_Norte!B:B,DADOS_SNIS_Minas!A20020)</f>
        <v>0</v>
      </c>
    </row>
    <row r="20021" spans="1:14" x14ac:dyDescent="0.2">
      <c r="A20021">
        <v>316600</v>
      </c>
      <c r="B20021" t="s">
        <v>320</v>
      </c>
      <c r="C20021" t="s">
        <v>98</v>
      </c>
      <c r="D20021">
        <v>2007</v>
      </c>
      <c r="H20021">
        <v>5675</v>
      </c>
      <c r="I20021">
        <v>3092</v>
      </c>
      <c r="N20021">
        <f>COUNTIF(Cod_Mun_Norte!B:B,DADOS_SNIS_Minas!A20021)</f>
        <v>0</v>
      </c>
    </row>
    <row r="20022" spans="1:14" x14ac:dyDescent="0.2">
      <c r="A20022">
        <v>316600</v>
      </c>
      <c r="B20022" t="s">
        <v>320</v>
      </c>
      <c r="C20022" t="s">
        <v>98</v>
      </c>
      <c r="D20022">
        <v>2006</v>
      </c>
      <c r="H20022">
        <v>6052</v>
      </c>
      <c r="I20022">
        <v>2919</v>
      </c>
      <c r="N20022">
        <f>COUNTIF(Cod_Mun_Norte!B:B,DADOS_SNIS_Minas!A20022)</f>
        <v>0</v>
      </c>
    </row>
    <row r="20023" spans="1:14" x14ac:dyDescent="0.2">
      <c r="A20023">
        <v>316600</v>
      </c>
      <c r="B20023" t="s">
        <v>320</v>
      </c>
      <c r="C20023" t="s">
        <v>98</v>
      </c>
      <c r="D20023">
        <v>2005</v>
      </c>
      <c r="H20023">
        <v>5990</v>
      </c>
      <c r="I20023">
        <v>2889</v>
      </c>
      <c r="N20023">
        <f>COUNTIF(Cod_Mun_Norte!B:B,DADOS_SNIS_Minas!A20023)</f>
        <v>0</v>
      </c>
    </row>
    <row r="20024" spans="1:14" x14ac:dyDescent="0.2">
      <c r="A20024">
        <v>316600</v>
      </c>
      <c r="B20024" t="s">
        <v>320</v>
      </c>
      <c r="C20024" t="s">
        <v>98</v>
      </c>
      <c r="D20024">
        <v>2004</v>
      </c>
      <c r="H20024">
        <v>5927</v>
      </c>
      <c r="I20024">
        <v>2859</v>
      </c>
      <c r="N20024">
        <f>COUNTIF(Cod_Mun_Norte!B:B,DADOS_SNIS_Minas!A20024)</f>
        <v>0</v>
      </c>
    </row>
    <row r="20025" spans="1:14" x14ac:dyDescent="0.2">
      <c r="A20025">
        <v>316600</v>
      </c>
      <c r="B20025" t="s">
        <v>320</v>
      </c>
      <c r="C20025" t="s">
        <v>98</v>
      </c>
      <c r="D20025">
        <v>2003</v>
      </c>
      <c r="H20025">
        <v>5814</v>
      </c>
      <c r="I20025">
        <v>2804</v>
      </c>
      <c r="N20025">
        <f>COUNTIF(Cod_Mun_Norte!B:B,DADOS_SNIS_Minas!A20025)</f>
        <v>0</v>
      </c>
    </row>
    <row r="20026" spans="1:14" x14ac:dyDescent="0.2">
      <c r="A20026">
        <v>316600</v>
      </c>
      <c r="B20026" t="s">
        <v>320</v>
      </c>
      <c r="C20026" t="s">
        <v>98</v>
      </c>
      <c r="D20026">
        <v>2002</v>
      </c>
      <c r="H20026">
        <v>5760</v>
      </c>
      <c r="I20026">
        <v>2778</v>
      </c>
      <c r="N20026">
        <f>COUNTIF(Cod_Mun_Norte!B:B,DADOS_SNIS_Minas!A20026)</f>
        <v>0</v>
      </c>
    </row>
    <row r="20027" spans="1:14" x14ac:dyDescent="0.2">
      <c r="A20027">
        <v>316600</v>
      </c>
      <c r="B20027" t="s">
        <v>320</v>
      </c>
      <c r="C20027" t="s">
        <v>98</v>
      </c>
      <c r="D20027">
        <v>2001</v>
      </c>
      <c r="H20027">
        <v>5712</v>
      </c>
      <c r="I20027">
        <v>2755</v>
      </c>
      <c r="N20027">
        <f>COUNTIF(Cod_Mun_Norte!B:B,DADOS_SNIS_Minas!A20027)</f>
        <v>0</v>
      </c>
    </row>
    <row r="20028" spans="1:14" x14ac:dyDescent="0.2">
      <c r="A20028">
        <v>316600</v>
      </c>
      <c r="B20028" t="s">
        <v>320</v>
      </c>
      <c r="C20028" t="s">
        <v>98</v>
      </c>
      <c r="D20028">
        <v>2000</v>
      </c>
      <c r="H20028">
        <v>5643</v>
      </c>
      <c r="I20028">
        <v>2722</v>
      </c>
      <c r="N20028">
        <f>COUNTIF(Cod_Mun_Norte!B:B,DADOS_SNIS_Minas!A20028)</f>
        <v>0</v>
      </c>
    </row>
    <row r="20029" spans="1:14" x14ac:dyDescent="0.2">
      <c r="A20029">
        <v>316600</v>
      </c>
      <c r="B20029" t="s">
        <v>320</v>
      </c>
      <c r="C20029" t="s">
        <v>98</v>
      </c>
      <c r="D20029">
        <v>1999</v>
      </c>
      <c r="H20029">
        <v>4914</v>
      </c>
      <c r="I20029">
        <v>2517</v>
      </c>
      <c r="N20029">
        <f>COUNTIF(Cod_Mun_Norte!B:B,DADOS_SNIS_Minas!A20029)</f>
        <v>0</v>
      </c>
    </row>
    <row r="20030" spans="1:14" x14ac:dyDescent="0.2">
      <c r="A20030">
        <v>316600</v>
      </c>
      <c r="B20030" t="s">
        <v>320</v>
      </c>
      <c r="C20030" t="s">
        <v>98</v>
      </c>
      <c r="D20030">
        <v>1998</v>
      </c>
      <c r="H20030">
        <v>4928</v>
      </c>
      <c r="I20030">
        <v>2525</v>
      </c>
      <c r="N20030">
        <f>COUNTIF(Cod_Mun_Norte!B:B,DADOS_SNIS_Minas!A20030)</f>
        <v>0</v>
      </c>
    </row>
    <row r="20031" spans="1:14" x14ac:dyDescent="0.2">
      <c r="A20031">
        <v>316600</v>
      </c>
      <c r="B20031" t="s">
        <v>320</v>
      </c>
      <c r="C20031" t="s">
        <v>98</v>
      </c>
      <c r="D20031">
        <v>1997</v>
      </c>
      <c r="H20031">
        <v>4942</v>
      </c>
      <c r="I20031">
        <v>2532</v>
      </c>
      <c r="N20031">
        <f>COUNTIF(Cod_Mun_Norte!B:B,DADOS_SNIS_Minas!A20031)</f>
        <v>0</v>
      </c>
    </row>
    <row r="20032" spans="1:14" x14ac:dyDescent="0.2">
      <c r="A20032">
        <v>316600</v>
      </c>
      <c r="B20032" t="s">
        <v>320</v>
      </c>
      <c r="C20032" t="s">
        <v>98</v>
      </c>
      <c r="D20032">
        <v>1996</v>
      </c>
      <c r="H20032">
        <v>4958</v>
      </c>
      <c r="I20032">
        <v>2540</v>
      </c>
      <c r="N20032">
        <f>COUNTIF(Cod_Mun_Norte!B:B,DADOS_SNIS_Minas!A20032)</f>
        <v>0</v>
      </c>
    </row>
    <row r="20033" spans="1:14" x14ac:dyDescent="0.2">
      <c r="A20033">
        <v>316600</v>
      </c>
      <c r="B20033" t="s">
        <v>320</v>
      </c>
      <c r="C20033" t="s">
        <v>98</v>
      </c>
      <c r="D20033">
        <v>1995</v>
      </c>
      <c r="H20033">
        <v>5145</v>
      </c>
      <c r="I20033">
        <v>2636</v>
      </c>
      <c r="N20033">
        <f>COUNTIF(Cod_Mun_Norte!B:B,DADOS_SNIS_Minas!A20033)</f>
        <v>0</v>
      </c>
    </row>
    <row r="20034" spans="1:14" x14ac:dyDescent="0.2">
      <c r="A20034">
        <v>316610</v>
      </c>
      <c r="B20034" t="s">
        <v>2726</v>
      </c>
      <c r="C20034" t="s">
        <v>98</v>
      </c>
      <c r="D20034">
        <v>2020</v>
      </c>
      <c r="E20034" t="s">
        <v>361</v>
      </c>
      <c r="F20034" t="s">
        <v>362</v>
      </c>
      <c r="G20034" t="s">
        <v>119</v>
      </c>
      <c r="H20034">
        <v>3519</v>
      </c>
      <c r="I20034">
        <v>1294</v>
      </c>
      <c r="J20034">
        <v>1307</v>
      </c>
      <c r="K20034">
        <v>1294</v>
      </c>
      <c r="L20034">
        <v>100</v>
      </c>
      <c r="M20034">
        <v>37.14</v>
      </c>
      <c r="N20034">
        <f>COUNTIF(Cod_Mun_Norte!B:B,DADOS_SNIS_Minas!A20034)</f>
        <v>0</v>
      </c>
    </row>
    <row r="20035" spans="1:14" x14ac:dyDescent="0.2">
      <c r="A20035">
        <v>316610</v>
      </c>
      <c r="B20035" t="s">
        <v>2726</v>
      </c>
      <c r="C20035" t="s">
        <v>98</v>
      </c>
      <c r="D20035">
        <v>2019</v>
      </c>
      <c r="E20035" t="s">
        <v>361</v>
      </c>
      <c r="F20035" t="s">
        <v>362</v>
      </c>
      <c r="G20035" t="s">
        <v>119</v>
      </c>
      <c r="H20035">
        <v>3523</v>
      </c>
      <c r="I20035">
        <v>1296</v>
      </c>
      <c r="J20035">
        <v>1296</v>
      </c>
      <c r="K20035">
        <v>1296</v>
      </c>
      <c r="L20035">
        <v>100</v>
      </c>
      <c r="M20035">
        <v>36.79</v>
      </c>
      <c r="N20035">
        <f>COUNTIF(Cod_Mun_Norte!B:B,DADOS_SNIS_Minas!A20035)</f>
        <v>0</v>
      </c>
    </row>
    <row r="20036" spans="1:14" x14ac:dyDescent="0.2">
      <c r="A20036">
        <v>316610</v>
      </c>
      <c r="B20036" t="s">
        <v>2726</v>
      </c>
      <c r="C20036" t="s">
        <v>98</v>
      </c>
      <c r="D20036">
        <v>2018</v>
      </c>
      <c r="E20036" t="s">
        <v>361</v>
      </c>
      <c r="F20036" t="s">
        <v>362</v>
      </c>
      <c r="H20036">
        <v>3527</v>
      </c>
      <c r="I20036">
        <v>1297</v>
      </c>
      <c r="J20036">
        <v>1297</v>
      </c>
      <c r="K20036">
        <v>1297</v>
      </c>
      <c r="L20036">
        <v>100</v>
      </c>
      <c r="M20036">
        <v>36.770000000000003</v>
      </c>
      <c r="N20036">
        <f>COUNTIF(Cod_Mun_Norte!B:B,DADOS_SNIS_Minas!A20036)</f>
        <v>0</v>
      </c>
    </row>
    <row r="20037" spans="1:14" x14ac:dyDescent="0.2">
      <c r="A20037">
        <v>316610</v>
      </c>
      <c r="B20037" t="s">
        <v>2726</v>
      </c>
      <c r="C20037" t="s">
        <v>98</v>
      </c>
      <c r="D20037">
        <v>2017</v>
      </c>
      <c r="E20037" t="s">
        <v>361</v>
      </c>
      <c r="F20037" t="s">
        <v>362</v>
      </c>
      <c r="H20037">
        <v>3602</v>
      </c>
      <c r="I20037">
        <v>1325</v>
      </c>
      <c r="J20037">
        <v>1325</v>
      </c>
      <c r="K20037">
        <v>1325</v>
      </c>
      <c r="L20037">
        <v>100</v>
      </c>
      <c r="M20037">
        <v>36.79</v>
      </c>
      <c r="N20037">
        <f>COUNTIF(Cod_Mun_Norte!B:B,DADOS_SNIS_Minas!A20037)</f>
        <v>0</v>
      </c>
    </row>
    <row r="20038" spans="1:14" x14ac:dyDescent="0.2">
      <c r="A20038">
        <v>316610</v>
      </c>
      <c r="B20038" t="s">
        <v>2726</v>
      </c>
      <c r="C20038" t="s">
        <v>98</v>
      </c>
      <c r="D20038">
        <v>2016</v>
      </c>
      <c r="E20038" t="s">
        <v>361</v>
      </c>
      <c r="F20038" t="s">
        <v>362</v>
      </c>
      <c r="H20038">
        <v>3600</v>
      </c>
      <c r="I20038">
        <v>1324</v>
      </c>
      <c r="J20038">
        <v>1324</v>
      </c>
      <c r="K20038">
        <v>1324</v>
      </c>
      <c r="L20038">
        <v>100</v>
      </c>
      <c r="M20038">
        <v>36.78</v>
      </c>
      <c r="N20038">
        <f>COUNTIF(Cod_Mun_Norte!B:B,DADOS_SNIS_Minas!A20038)</f>
        <v>0</v>
      </c>
    </row>
    <row r="20039" spans="1:14" x14ac:dyDescent="0.2">
      <c r="A20039">
        <v>316610</v>
      </c>
      <c r="B20039" t="s">
        <v>2726</v>
      </c>
      <c r="C20039" t="s">
        <v>98</v>
      </c>
      <c r="D20039">
        <v>2015</v>
      </c>
      <c r="E20039" t="s">
        <v>361</v>
      </c>
      <c r="F20039" t="s">
        <v>362</v>
      </c>
      <c r="H20039">
        <v>3599</v>
      </c>
      <c r="I20039">
        <v>1324</v>
      </c>
      <c r="J20039">
        <v>1324</v>
      </c>
      <c r="K20039">
        <v>1324</v>
      </c>
      <c r="L20039">
        <v>100</v>
      </c>
      <c r="M20039">
        <v>36.79</v>
      </c>
      <c r="N20039">
        <f>COUNTIF(Cod_Mun_Norte!B:B,DADOS_SNIS_Minas!A20039)</f>
        <v>0</v>
      </c>
    </row>
    <row r="20040" spans="1:14" x14ac:dyDescent="0.2">
      <c r="A20040">
        <v>316610</v>
      </c>
      <c r="B20040" t="s">
        <v>2726</v>
      </c>
      <c r="C20040" t="s">
        <v>98</v>
      </c>
      <c r="D20040">
        <v>2014</v>
      </c>
      <c r="E20040" t="s">
        <v>361</v>
      </c>
      <c r="F20040" t="s">
        <v>362</v>
      </c>
      <c r="H20040">
        <v>3598</v>
      </c>
      <c r="I20040">
        <v>1323</v>
      </c>
      <c r="J20040">
        <v>1323</v>
      </c>
      <c r="K20040">
        <v>1323</v>
      </c>
      <c r="L20040">
        <v>100</v>
      </c>
      <c r="M20040">
        <v>36.770000000000003</v>
      </c>
      <c r="N20040">
        <f>COUNTIF(Cod_Mun_Norte!B:B,DADOS_SNIS_Minas!A20040)</f>
        <v>0</v>
      </c>
    </row>
    <row r="20041" spans="1:14" x14ac:dyDescent="0.2">
      <c r="A20041">
        <v>316610</v>
      </c>
      <c r="B20041" t="s">
        <v>2726</v>
      </c>
      <c r="C20041" t="s">
        <v>98</v>
      </c>
      <c r="D20041">
        <v>2013</v>
      </c>
      <c r="E20041" t="s">
        <v>361</v>
      </c>
      <c r="F20041" t="s">
        <v>362</v>
      </c>
      <c r="H20041">
        <v>3597</v>
      </c>
      <c r="I20041">
        <v>1323</v>
      </c>
      <c r="J20041">
        <v>1323</v>
      </c>
      <c r="K20041">
        <v>1323</v>
      </c>
      <c r="L20041">
        <v>100</v>
      </c>
      <c r="M20041">
        <v>36.78</v>
      </c>
      <c r="N20041">
        <f>COUNTIF(Cod_Mun_Norte!B:B,DADOS_SNIS_Minas!A20041)</f>
        <v>0</v>
      </c>
    </row>
    <row r="20042" spans="1:14" x14ac:dyDescent="0.2">
      <c r="A20042">
        <v>316610</v>
      </c>
      <c r="B20042" t="s">
        <v>2726</v>
      </c>
      <c r="C20042" t="s">
        <v>98</v>
      </c>
      <c r="D20042">
        <v>2012</v>
      </c>
      <c r="E20042" t="s">
        <v>2727</v>
      </c>
      <c r="F20042" t="s">
        <v>364</v>
      </c>
      <c r="H20042">
        <v>3494</v>
      </c>
      <c r="I20042">
        <v>1285</v>
      </c>
      <c r="J20042">
        <v>1285</v>
      </c>
      <c r="K20042">
        <v>1285</v>
      </c>
      <c r="L20042">
        <v>100</v>
      </c>
      <c r="M20042">
        <v>36.78</v>
      </c>
      <c r="N20042">
        <f>COUNTIF(Cod_Mun_Norte!B:B,DADOS_SNIS_Minas!A20042)</f>
        <v>0</v>
      </c>
    </row>
    <row r="20043" spans="1:14" x14ac:dyDescent="0.2">
      <c r="A20043">
        <v>316610</v>
      </c>
      <c r="B20043" t="s">
        <v>2726</v>
      </c>
      <c r="C20043" t="s">
        <v>98</v>
      </c>
      <c r="D20043">
        <v>2011</v>
      </c>
      <c r="E20043" t="s">
        <v>361</v>
      </c>
      <c r="F20043" t="s">
        <v>362</v>
      </c>
      <c r="H20043">
        <v>3496</v>
      </c>
      <c r="I20043">
        <v>1286</v>
      </c>
      <c r="J20043">
        <v>1286</v>
      </c>
      <c r="K20043">
        <v>1286</v>
      </c>
      <c r="L20043">
        <v>100</v>
      </c>
      <c r="M20043">
        <v>36.78</v>
      </c>
      <c r="N20043">
        <f>COUNTIF(Cod_Mun_Norte!B:B,DADOS_SNIS_Minas!A20043)</f>
        <v>0</v>
      </c>
    </row>
    <row r="20044" spans="1:14" x14ac:dyDescent="0.2">
      <c r="A20044">
        <v>316610</v>
      </c>
      <c r="B20044" t="s">
        <v>2726</v>
      </c>
      <c r="C20044" t="s">
        <v>98</v>
      </c>
      <c r="D20044">
        <v>2010</v>
      </c>
      <c r="E20044" t="s">
        <v>361</v>
      </c>
      <c r="F20044" t="s">
        <v>362</v>
      </c>
      <c r="H20044">
        <v>3497</v>
      </c>
      <c r="I20044">
        <v>1286</v>
      </c>
      <c r="J20044">
        <v>1286</v>
      </c>
      <c r="K20044">
        <v>1286</v>
      </c>
      <c r="L20044">
        <v>100</v>
      </c>
      <c r="M20044">
        <v>36.770000000000003</v>
      </c>
      <c r="N20044">
        <f>COUNTIF(Cod_Mun_Norte!B:B,DADOS_SNIS_Minas!A20044)</f>
        <v>0</v>
      </c>
    </row>
    <row r="20045" spans="1:14" x14ac:dyDescent="0.2">
      <c r="A20045">
        <v>316610</v>
      </c>
      <c r="B20045" t="s">
        <v>2726</v>
      </c>
      <c r="C20045" t="s">
        <v>98</v>
      </c>
      <c r="D20045">
        <v>2009</v>
      </c>
      <c r="E20045" t="s">
        <v>361</v>
      </c>
      <c r="F20045" t="s">
        <v>362</v>
      </c>
      <c r="H20045">
        <v>3635</v>
      </c>
      <c r="I20045">
        <v>1544</v>
      </c>
      <c r="J20045">
        <v>1329</v>
      </c>
      <c r="K20045">
        <v>1329</v>
      </c>
      <c r="L20045">
        <v>86.1</v>
      </c>
      <c r="M20045">
        <v>36.56</v>
      </c>
      <c r="N20045">
        <f>COUNTIF(Cod_Mun_Norte!B:B,DADOS_SNIS_Minas!A20045)</f>
        <v>0</v>
      </c>
    </row>
    <row r="20046" spans="1:14" x14ac:dyDescent="0.2">
      <c r="A20046">
        <v>316610</v>
      </c>
      <c r="B20046" t="s">
        <v>2726</v>
      </c>
      <c r="C20046" t="s">
        <v>98</v>
      </c>
      <c r="D20046">
        <v>2008</v>
      </c>
      <c r="E20046" t="s">
        <v>361</v>
      </c>
      <c r="F20046" t="s">
        <v>362</v>
      </c>
      <c r="H20046">
        <v>3627</v>
      </c>
      <c r="I20046">
        <v>1541</v>
      </c>
      <c r="J20046">
        <v>1359</v>
      </c>
      <c r="K20046">
        <v>1359</v>
      </c>
      <c r="L20046">
        <v>88.2</v>
      </c>
      <c r="M20046">
        <v>37.47</v>
      </c>
      <c r="N20046">
        <f>COUNTIF(Cod_Mun_Norte!B:B,DADOS_SNIS_Minas!A20046)</f>
        <v>0</v>
      </c>
    </row>
    <row r="20047" spans="1:14" x14ac:dyDescent="0.2">
      <c r="A20047">
        <v>316610</v>
      </c>
      <c r="B20047" t="s">
        <v>2726</v>
      </c>
      <c r="C20047" t="s">
        <v>98</v>
      </c>
      <c r="D20047">
        <v>2007</v>
      </c>
      <c r="E20047" t="s">
        <v>361</v>
      </c>
      <c r="F20047" t="s">
        <v>362</v>
      </c>
      <c r="H20047">
        <v>3517</v>
      </c>
      <c r="I20047">
        <v>1494</v>
      </c>
      <c r="J20047">
        <v>0</v>
      </c>
      <c r="K20047">
        <v>0</v>
      </c>
      <c r="L20047">
        <v>0</v>
      </c>
      <c r="M20047">
        <v>0</v>
      </c>
      <c r="N20047">
        <f>COUNTIF(Cod_Mun_Norte!B:B,DADOS_SNIS_Minas!A20047)</f>
        <v>0</v>
      </c>
    </row>
    <row r="20048" spans="1:14" x14ac:dyDescent="0.2">
      <c r="A20048">
        <v>316610</v>
      </c>
      <c r="B20048" t="s">
        <v>2726</v>
      </c>
      <c r="C20048" t="s">
        <v>98</v>
      </c>
      <c r="D20048">
        <v>2006</v>
      </c>
      <c r="H20048">
        <v>3385</v>
      </c>
      <c r="I20048">
        <v>1266</v>
      </c>
      <c r="N20048">
        <f>COUNTIF(Cod_Mun_Norte!B:B,DADOS_SNIS_Minas!A20048)</f>
        <v>0</v>
      </c>
    </row>
    <row r="20049" spans="1:14" x14ac:dyDescent="0.2">
      <c r="A20049">
        <v>316610</v>
      </c>
      <c r="B20049" t="s">
        <v>2726</v>
      </c>
      <c r="C20049" t="s">
        <v>98</v>
      </c>
      <c r="D20049">
        <v>2005</v>
      </c>
      <c r="H20049">
        <v>3406</v>
      </c>
      <c r="I20049">
        <v>1274</v>
      </c>
      <c r="N20049">
        <f>COUNTIF(Cod_Mun_Norte!B:B,DADOS_SNIS_Minas!A20049)</f>
        <v>0</v>
      </c>
    </row>
    <row r="20050" spans="1:14" x14ac:dyDescent="0.2">
      <c r="A20050">
        <v>316610</v>
      </c>
      <c r="B20050" t="s">
        <v>2726</v>
      </c>
      <c r="C20050" t="s">
        <v>98</v>
      </c>
      <c r="D20050">
        <v>2004</v>
      </c>
      <c r="H20050">
        <v>3427</v>
      </c>
      <c r="I20050">
        <v>1282</v>
      </c>
      <c r="N20050">
        <f>COUNTIF(Cod_Mun_Norte!B:B,DADOS_SNIS_Minas!A20050)</f>
        <v>0</v>
      </c>
    </row>
    <row r="20051" spans="1:14" x14ac:dyDescent="0.2">
      <c r="A20051">
        <v>316610</v>
      </c>
      <c r="B20051" t="s">
        <v>2726</v>
      </c>
      <c r="C20051" t="s">
        <v>98</v>
      </c>
      <c r="D20051">
        <v>2003</v>
      </c>
      <c r="H20051">
        <v>3464</v>
      </c>
      <c r="I20051">
        <v>1296</v>
      </c>
      <c r="N20051">
        <f>COUNTIF(Cod_Mun_Norte!B:B,DADOS_SNIS_Minas!A20051)</f>
        <v>0</v>
      </c>
    </row>
    <row r="20052" spans="1:14" x14ac:dyDescent="0.2">
      <c r="A20052">
        <v>316610</v>
      </c>
      <c r="B20052" t="s">
        <v>2726</v>
      </c>
      <c r="C20052" t="s">
        <v>98</v>
      </c>
      <c r="D20052">
        <v>2002</v>
      </c>
      <c r="H20052">
        <v>3482</v>
      </c>
      <c r="I20052">
        <v>1303</v>
      </c>
      <c r="N20052">
        <f>COUNTIF(Cod_Mun_Norte!B:B,DADOS_SNIS_Minas!A20052)</f>
        <v>0</v>
      </c>
    </row>
    <row r="20053" spans="1:14" x14ac:dyDescent="0.2">
      <c r="A20053">
        <v>316610</v>
      </c>
      <c r="B20053" t="s">
        <v>2726</v>
      </c>
      <c r="C20053" t="s">
        <v>98</v>
      </c>
      <c r="D20053">
        <v>2001</v>
      </c>
      <c r="H20053">
        <v>3491</v>
      </c>
      <c r="I20053">
        <v>1306</v>
      </c>
      <c r="N20053">
        <f>COUNTIF(Cod_Mun_Norte!B:B,DADOS_SNIS_Minas!A20053)</f>
        <v>0</v>
      </c>
    </row>
    <row r="20054" spans="1:14" x14ac:dyDescent="0.2">
      <c r="A20054">
        <v>316610</v>
      </c>
      <c r="B20054" t="s">
        <v>2726</v>
      </c>
      <c r="C20054" t="s">
        <v>98</v>
      </c>
      <c r="D20054">
        <v>2000</v>
      </c>
      <c r="H20054">
        <v>3520</v>
      </c>
      <c r="I20054">
        <v>1317</v>
      </c>
      <c r="N20054">
        <f>COUNTIF(Cod_Mun_Norte!B:B,DADOS_SNIS_Minas!A20054)</f>
        <v>0</v>
      </c>
    </row>
    <row r="20055" spans="1:14" x14ac:dyDescent="0.2">
      <c r="A20055">
        <v>316610</v>
      </c>
      <c r="B20055" t="s">
        <v>2726</v>
      </c>
      <c r="C20055" t="s">
        <v>98</v>
      </c>
      <c r="D20055">
        <v>1999</v>
      </c>
      <c r="H20055">
        <v>3803</v>
      </c>
      <c r="I20055">
        <v>1227</v>
      </c>
      <c r="N20055">
        <f>COUNTIF(Cod_Mun_Norte!B:B,DADOS_SNIS_Minas!A20055)</f>
        <v>0</v>
      </c>
    </row>
    <row r="20056" spans="1:14" x14ac:dyDescent="0.2">
      <c r="A20056">
        <v>316610</v>
      </c>
      <c r="B20056" t="s">
        <v>2726</v>
      </c>
      <c r="C20056" t="s">
        <v>98</v>
      </c>
      <c r="D20056">
        <v>1998</v>
      </c>
      <c r="H20056">
        <v>3793</v>
      </c>
      <c r="I20056">
        <v>1223</v>
      </c>
      <c r="N20056">
        <f>COUNTIF(Cod_Mun_Norte!B:B,DADOS_SNIS_Minas!A20056)</f>
        <v>0</v>
      </c>
    </row>
    <row r="20057" spans="1:14" x14ac:dyDescent="0.2">
      <c r="A20057">
        <v>316610</v>
      </c>
      <c r="B20057" t="s">
        <v>2726</v>
      </c>
      <c r="C20057" t="s">
        <v>98</v>
      </c>
      <c r="D20057">
        <v>1997</v>
      </c>
      <c r="H20057">
        <v>3784</v>
      </c>
      <c r="I20057">
        <v>1221</v>
      </c>
      <c r="N20057">
        <f>COUNTIF(Cod_Mun_Norte!B:B,DADOS_SNIS_Minas!A20057)</f>
        <v>0</v>
      </c>
    </row>
    <row r="20058" spans="1:14" x14ac:dyDescent="0.2">
      <c r="A20058">
        <v>316610</v>
      </c>
      <c r="B20058" t="s">
        <v>2726</v>
      </c>
      <c r="C20058" t="s">
        <v>98</v>
      </c>
      <c r="D20058">
        <v>1996</v>
      </c>
      <c r="H20058">
        <v>3773</v>
      </c>
      <c r="I20058">
        <v>1217</v>
      </c>
      <c r="N20058">
        <f>COUNTIF(Cod_Mun_Norte!B:B,DADOS_SNIS_Minas!A20058)</f>
        <v>0</v>
      </c>
    </row>
    <row r="20059" spans="1:14" x14ac:dyDescent="0.2">
      <c r="A20059">
        <v>316610</v>
      </c>
      <c r="B20059" t="s">
        <v>2726</v>
      </c>
      <c r="C20059" t="s">
        <v>98</v>
      </c>
      <c r="D20059">
        <v>1995</v>
      </c>
      <c r="H20059">
        <v>3520</v>
      </c>
      <c r="I20059">
        <v>1135</v>
      </c>
      <c r="N20059">
        <f>COUNTIF(Cod_Mun_Norte!B:B,DADOS_SNIS_Minas!A20059)</f>
        <v>0</v>
      </c>
    </row>
    <row r="20060" spans="1:14" x14ac:dyDescent="0.2">
      <c r="A20060">
        <v>316620</v>
      </c>
      <c r="B20060" t="s">
        <v>321</v>
      </c>
      <c r="C20060" t="s">
        <v>98</v>
      </c>
      <c r="D20060">
        <v>2020</v>
      </c>
      <c r="E20060" t="s">
        <v>2728</v>
      </c>
      <c r="F20060" t="s">
        <v>367</v>
      </c>
      <c r="G20060" t="s">
        <v>378</v>
      </c>
      <c r="H20060">
        <v>10467</v>
      </c>
      <c r="I20060">
        <v>3521</v>
      </c>
      <c r="J20060">
        <v>6946</v>
      </c>
      <c r="K20060">
        <v>3521</v>
      </c>
      <c r="L20060">
        <v>100</v>
      </c>
      <c r="M20060">
        <v>66.36</v>
      </c>
      <c r="N20060">
        <f>COUNTIF(Cod_Mun_Norte!B:B,DADOS_SNIS_Minas!A20060)</f>
        <v>0</v>
      </c>
    </row>
    <row r="20061" spans="1:14" x14ac:dyDescent="0.2">
      <c r="A20061">
        <v>316620</v>
      </c>
      <c r="B20061" t="s">
        <v>321</v>
      </c>
      <c r="C20061" t="s">
        <v>98</v>
      </c>
      <c r="D20061">
        <v>2019</v>
      </c>
      <c r="E20061" t="s">
        <v>2729</v>
      </c>
      <c r="F20061" t="s">
        <v>367</v>
      </c>
      <c r="G20061" t="s">
        <v>378</v>
      </c>
      <c r="H20061">
        <v>10459</v>
      </c>
      <c r="I20061">
        <v>3518</v>
      </c>
      <c r="J20061">
        <v>8000</v>
      </c>
      <c r="K20061">
        <v>3000</v>
      </c>
      <c r="L20061">
        <v>85.3</v>
      </c>
      <c r="M20061">
        <v>76.489999999999995</v>
      </c>
      <c r="N20061">
        <f>COUNTIF(Cod_Mun_Norte!B:B,DADOS_SNIS_Minas!A20061)</f>
        <v>0</v>
      </c>
    </row>
    <row r="20062" spans="1:14" x14ac:dyDescent="0.2">
      <c r="A20062">
        <v>316620</v>
      </c>
      <c r="B20062" t="s">
        <v>321</v>
      </c>
      <c r="C20062" t="s">
        <v>98</v>
      </c>
      <c r="D20062">
        <v>2018</v>
      </c>
      <c r="E20062" t="s">
        <v>2730</v>
      </c>
      <c r="F20062" t="s">
        <v>99</v>
      </c>
      <c r="H20062">
        <v>10451</v>
      </c>
      <c r="I20062">
        <v>3516</v>
      </c>
      <c r="J20062">
        <v>8000</v>
      </c>
      <c r="K20062">
        <v>3000</v>
      </c>
      <c r="L20062">
        <v>85.3</v>
      </c>
      <c r="M20062">
        <v>76.55</v>
      </c>
      <c r="N20062">
        <f>COUNTIF(Cod_Mun_Norte!B:B,DADOS_SNIS_Minas!A20062)</f>
        <v>0</v>
      </c>
    </row>
    <row r="20063" spans="1:14" x14ac:dyDescent="0.2">
      <c r="A20063">
        <v>316620</v>
      </c>
      <c r="B20063" t="s">
        <v>321</v>
      </c>
      <c r="C20063" t="s">
        <v>98</v>
      </c>
      <c r="D20063">
        <v>2017</v>
      </c>
      <c r="E20063" t="s">
        <v>2729</v>
      </c>
      <c r="F20063" t="s">
        <v>367</v>
      </c>
      <c r="H20063">
        <v>10622</v>
      </c>
      <c r="I20063">
        <v>3573</v>
      </c>
      <c r="J20063">
        <v>8000</v>
      </c>
      <c r="K20063">
        <v>3000</v>
      </c>
      <c r="L20063">
        <v>84</v>
      </c>
      <c r="M20063">
        <v>75.319999999999993</v>
      </c>
      <c r="N20063">
        <f>COUNTIF(Cod_Mun_Norte!B:B,DADOS_SNIS_Minas!A20063)</f>
        <v>0</v>
      </c>
    </row>
    <row r="20064" spans="1:14" x14ac:dyDescent="0.2">
      <c r="A20064">
        <v>316620</v>
      </c>
      <c r="B20064" t="s">
        <v>321</v>
      </c>
      <c r="C20064" t="s">
        <v>98</v>
      </c>
      <c r="D20064">
        <v>2016</v>
      </c>
      <c r="E20064" t="s">
        <v>2729</v>
      </c>
      <c r="F20064" t="s">
        <v>367</v>
      </c>
      <c r="H20064">
        <v>10604</v>
      </c>
      <c r="I20064">
        <v>3567</v>
      </c>
      <c r="J20064">
        <v>6000</v>
      </c>
      <c r="K20064">
        <v>3000</v>
      </c>
      <c r="L20064">
        <v>84.1</v>
      </c>
      <c r="M20064">
        <v>56.58</v>
      </c>
      <c r="N20064">
        <f>COUNTIF(Cod_Mun_Norte!B:B,DADOS_SNIS_Minas!A20064)</f>
        <v>0</v>
      </c>
    </row>
    <row r="20065" spans="1:14" x14ac:dyDescent="0.2">
      <c r="A20065">
        <v>316620</v>
      </c>
      <c r="B20065" t="s">
        <v>321</v>
      </c>
      <c r="C20065" t="s">
        <v>98</v>
      </c>
      <c r="D20065">
        <v>2015</v>
      </c>
      <c r="E20065" t="s">
        <v>2731</v>
      </c>
      <c r="F20065" t="s">
        <v>374</v>
      </c>
      <c r="H20065">
        <v>10585</v>
      </c>
      <c r="I20065">
        <v>3561</v>
      </c>
      <c r="N20065">
        <f>COUNTIF(Cod_Mun_Norte!B:B,DADOS_SNIS_Minas!A20065)</f>
        <v>0</v>
      </c>
    </row>
    <row r="20066" spans="1:14" x14ac:dyDescent="0.2">
      <c r="A20066">
        <v>316620</v>
      </c>
      <c r="B20066" t="s">
        <v>321</v>
      </c>
      <c r="C20066" t="s">
        <v>98</v>
      </c>
      <c r="D20066">
        <v>2014</v>
      </c>
      <c r="E20066" t="s">
        <v>2731</v>
      </c>
      <c r="F20066" t="s">
        <v>374</v>
      </c>
      <c r="H20066">
        <v>10565</v>
      </c>
      <c r="I20066">
        <v>3554</v>
      </c>
      <c r="N20066">
        <f>COUNTIF(Cod_Mun_Norte!B:B,DADOS_SNIS_Minas!A20066)</f>
        <v>0</v>
      </c>
    </row>
    <row r="20067" spans="1:14" x14ac:dyDescent="0.2">
      <c r="A20067">
        <v>316620</v>
      </c>
      <c r="B20067" t="s">
        <v>321</v>
      </c>
      <c r="C20067" t="s">
        <v>98</v>
      </c>
      <c r="D20067">
        <v>2013</v>
      </c>
      <c r="E20067" t="s">
        <v>2731</v>
      </c>
      <c r="F20067" t="s">
        <v>374</v>
      </c>
      <c r="H20067">
        <v>10544</v>
      </c>
      <c r="I20067">
        <v>3547</v>
      </c>
      <c r="N20067">
        <f>COUNTIF(Cod_Mun_Norte!B:B,DADOS_SNIS_Minas!A20067)</f>
        <v>0</v>
      </c>
    </row>
    <row r="20068" spans="1:14" x14ac:dyDescent="0.2">
      <c r="A20068">
        <v>316620</v>
      </c>
      <c r="B20068" t="s">
        <v>321</v>
      </c>
      <c r="C20068" t="s">
        <v>98</v>
      </c>
      <c r="D20068">
        <v>2012</v>
      </c>
      <c r="E20068" t="s">
        <v>2732</v>
      </c>
      <c r="F20068" t="s">
        <v>374</v>
      </c>
      <c r="H20068">
        <v>10222</v>
      </c>
      <c r="I20068">
        <v>3439</v>
      </c>
      <c r="N20068">
        <f>COUNTIF(Cod_Mun_Norte!B:B,DADOS_SNIS_Minas!A20068)</f>
        <v>0</v>
      </c>
    </row>
    <row r="20069" spans="1:14" x14ac:dyDescent="0.2">
      <c r="A20069">
        <v>316620</v>
      </c>
      <c r="B20069" t="s">
        <v>321</v>
      </c>
      <c r="C20069" t="s">
        <v>98</v>
      </c>
      <c r="D20069">
        <v>2011</v>
      </c>
      <c r="E20069" t="s">
        <v>361</v>
      </c>
      <c r="H20069">
        <v>10210</v>
      </c>
      <c r="I20069">
        <v>3435</v>
      </c>
      <c r="N20069">
        <f>COUNTIF(Cod_Mun_Norte!B:B,DADOS_SNIS_Minas!A20069)</f>
        <v>0</v>
      </c>
    </row>
    <row r="20070" spans="1:14" x14ac:dyDescent="0.2">
      <c r="A20070">
        <v>316620</v>
      </c>
      <c r="B20070" t="s">
        <v>321</v>
      </c>
      <c r="C20070" t="s">
        <v>98</v>
      </c>
      <c r="D20070">
        <v>2010</v>
      </c>
      <c r="E20070" t="s">
        <v>2730</v>
      </c>
      <c r="F20070" t="s">
        <v>99</v>
      </c>
      <c r="H20070">
        <v>10196</v>
      </c>
      <c r="I20070">
        <v>3430</v>
      </c>
      <c r="J20070">
        <v>8780</v>
      </c>
      <c r="K20070">
        <v>3430</v>
      </c>
      <c r="L20070">
        <v>100</v>
      </c>
      <c r="M20070">
        <v>86.11</v>
      </c>
      <c r="N20070">
        <f>COUNTIF(Cod_Mun_Norte!B:B,DADOS_SNIS_Minas!A20070)</f>
        <v>0</v>
      </c>
    </row>
    <row r="20071" spans="1:14" x14ac:dyDescent="0.2">
      <c r="A20071">
        <v>316620</v>
      </c>
      <c r="B20071" t="s">
        <v>321</v>
      </c>
      <c r="C20071" t="s">
        <v>98</v>
      </c>
      <c r="D20071">
        <v>2009</v>
      </c>
      <c r="E20071" t="s">
        <v>2731</v>
      </c>
      <c r="F20071" t="s">
        <v>374</v>
      </c>
      <c r="H20071">
        <v>10588</v>
      </c>
      <c r="I20071">
        <v>3589</v>
      </c>
      <c r="J20071">
        <v>9000</v>
      </c>
      <c r="K20071">
        <v>3500</v>
      </c>
      <c r="N20071">
        <f>COUNTIF(Cod_Mun_Norte!B:B,DADOS_SNIS_Minas!A20071)</f>
        <v>0</v>
      </c>
    </row>
    <row r="20072" spans="1:14" x14ac:dyDescent="0.2">
      <c r="A20072">
        <v>316620</v>
      </c>
      <c r="B20072" t="s">
        <v>321</v>
      </c>
      <c r="C20072" t="s">
        <v>98</v>
      </c>
      <c r="D20072">
        <v>2008</v>
      </c>
      <c r="H20072">
        <v>10544</v>
      </c>
      <c r="I20072">
        <v>3574</v>
      </c>
      <c r="N20072">
        <f>COUNTIF(Cod_Mun_Norte!B:B,DADOS_SNIS_Minas!A20072)</f>
        <v>0</v>
      </c>
    </row>
    <row r="20073" spans="1:14" x14ac:dyDescent="0.2">
      <c r="A20073">
        <v>316620</v>
      </c>
      <c r="B20073" t="s">
        <v>321</v>
      </c>
      <c r="C20073" t="s">
        <v>98</v>
      </c>
      <c r="D20073">
        <v>2007</v>
      </c>
      <c r="H20073">
        <v>10201</v>
      </c>
      <c r="I20073">
        <v>3458</v>
      </c>
      <c r="N20073">
        <f>COUNTIF(Cod_Mun_Norte!B:B,DADOS_SNIS_Minas!A20073)</f>
        <v>0</v>
      </c>
    </row>
    <row r="20074" spans="1:14" x14ac:dyDescent="0.2">
      <c r="A20074">
        <v>316620</v>
      </c>
      <c r="B20074" t="s">
        <v>321</v>
      </c>
      <c r="C20074" t="s">
        <v>98</v>
      </c>
      <c r="D20074">
        <v>2006</v>
      </c>
      <c r="H20074">
        <v>10245</v>
      </c>
      <c r="I20074">
        <v>2913</v>
      </c>
      <c r="N20074">
        <f>COUNTIF(Cod_Mun_Norte!B:B,DADOS_SNIS_Minas!A20074)</f>
        <v>0</v>
      </c>
    </row>
    <row r="20075" spans="1:14" x14ac:dyDescent="0.2">
      <c r="A20075">
        <v>316620</v>
      </c>
      <c r="B20075" t="s">
        <v>321</v>
      </c>
      <c r="C20075" t="s">
        <v>98</v>
      </c>
      <c r="D20075">
        <v>2005</v>
      </c>
      <c r="H20075">
        <v>10211</v>
      </c>
      <c r="I20075">
        <v>2903</v>
      </c>
      <c r="N20075">
        <f>COUNTIF(Cod_Mun_Norte!B:B,DADOS_SNIS_Minas!A20075)</f>
        <v>0</v>
      </c>
    </row>
    <row r="20076" spans="1:14" x14ac:dyDescent="0.2">
      <c r="A20076">
        <v>316620</v>
      </c>
      <c r="B20076" t="s">
        <v>321</v>
      </c>
      <c r="C20076" t="s">
        <v>98</v>
      </c>
      <c r="D20076">
        <v>2004</v>
      </c>
      <c r="H20076">
        <v>10177</v>
      </c>
      <c r="I20076">
        <v>2894</v>
      </c>
      <c r="N20076">
        <f>COUNTIF(Cod_Mun_Norte!B:B,DADOS_SNIS_Minas!A20076)</f>
        <v>0</v>
      </c>
    </row>
    <row r="20077" spans="1:14" x14ac:dyDescent="0.2">
      <c r="A20077">
        <v>316620</v>
      </c>
      <c r="B20077" t="s">
        <v>321</v>
      </c>
      <c r="C20077" t="s">
        <v>98</v>
      </c>
      <c r="D20077">
        <v>2003</v>
      </c>
      <c r="H20077">
        <v>10116</v>
      </c>
      <c r="I20077">
        <v>2876</v>
      </c>
      <c r="N20077">
        <f>COUNTIF(Cod_Mun_Norte!B:B,DADOS_SNIS_Minas!A20077)</f>
        <v>0</v>
      </c>
    </row>
    <row r="20078" spans="1:14" x14ac:dyDescent="0.2">
      <c r="A20078">
        <v>316620</v>
      </c>
      <c r="B20078" t="s">
        <v>321</v>
      </c>
      <c r="C20078" t="s">
        <v>98</v>
      </c>
      <c r="D20078">
        <v>2002</v>
      </c>
      <c r="H20078">
        <v>10087</v>
      </c>
      <c r="I20078">
        <v>2868</v>
      </c>
      <c r="N20078">
        <f>COUNTIF(Cod_Mun_Norte!B:B,DADOS_SNIS_Minas!A20078)</f>
        <v>0</v>
      </c>
    </row>
    <row r="20079" spans="1:14" x14ac:dyDescent="0.2">
      <c r="A20079">
        <v>316620</v>
      </c>
      <c r="B20079" t="s">
        <v>321</v>
      </c>
      <c r="C20079" t="s">
        <v>98</v>
      </c>
      <c r="D20079">
        <v>2001</v>
      </c>
      <c r="H20079">
        <v>10067</v>
      </c>
      <c r="I20079">
        <v>2862</v>
      </c>
      <c r="N20079">
        <f>COUNTIF(Cod_Mun_Norte!B:B,DADOS_SNIS_Minas!A20079)</f>
        <v>0</v>
      </c>
    </row>
    <row r="20080" spans="1:14" x14ac:dyDescent="0.2">
      <c r="A20080">
        <v>316620</v>
      </c>
      <c r="B20080" t="s">
        <v>321</v>
      </c>
      <c r="C20080" t="s">
        <v>98</v>
      </c>
      <c r="D20080">
        <v>2000</v>
      </c>
      <c r="H20080">
        <v>10024</v>
      </c>
      <c r="I20080">
        <v>2850</v>
      </c>
      <c r="N20080">
        <f>COUNTIF(Cod_Mun_Norte!B:B,DADOS_SNIS_Minas!A20080)</f>
        <v>0</v>
      </c>
    </row>
    <row r="20081" spans="1:14" x14ac:dyDescent="0.2">
      <c r="A20081">
        <v>316620</v>
      </c>
      <c r="B20081" t="s">
        <v>321</v>
      </c>
      <c r="C20081" t="s">
        <v>98</v>
      </c>
      <c r="D20081">
        <v>1999</v>
      </c>
      <c r="H20081">
        <v>9863</v>
      </c>
      <c r="I20081">
        <v>3003</v>
      </c>
      <c r="N20081">
        <f>COUNTIF(Cod_Mun_Norte!B:B,DADOS_SNIS_Minas!A20081)</f>
        <v>0</v>
      </c>
    </row>
    <row r="20082" spans="1:14" x14ac:dyDescent="0.2">
      <c r="A20082">
        <v>316620</v>
      </c>
      <c r="B20082" t="s">
        <v>321</v>
      </c>
      <c r="C20082" t="s">
        <v>98</v>
      </c>
      <c r="D20082">
        <v>1998</v>
      </c>
      <c r="H20082">
        <v>9838</v>
      </c>
      <c r="I20082">
        <v>2995</v>
      </c>
      <c r="N20082">
        <f>COUNTIF(Cod_Mun_Norte!B:B,DADOS_SNIS_Minas!A20082)</f>
        <v>0</v>
      </c>
    </row>
    <row r="20083" spans="1:14" x14ac:dyDescent="0.2">
      <c r="A20083">
        <v>316620</v>
      </c>
      <c r="B20083" t="s">
        <v>321</v>
      </c>
      <c r="C20083" t="s">
        <v>98</v>
      </c>
      <c r="D20083">
        <v>1997</v>
      </c>
      <c r="H20083">
        <v>9814</v>
      </c>
      <c r="I20083">
        <v>2988</v>
      </c>
      <c r="N20083">
        <f>COUNTIF(Cod_Mun_Norte!B:B,DADOS_SNIS_Minas!A20083)</f>
        <v>0</v>
      </c>
    </row>
    <row r="20084" spans="1:14" x14ac:dyDescent="0.2">
      <c r="A20084">
        <v>316620</v>
      </c>
      <c r="B20084" t="s">
        <v>321</v>
      </c>
      <c r="C20084" t="s">
        <v>98</v>
      </c>
      <c r="D20084">
        <v>1996</v>
      </c>
      <c r="H20084">
        <v>9785</v>
      </c>
      <c r="I20084">
        <v>2979</v>
      </c>
      <c r="N20084">
        <f>COUNTIF(Cod_Mun_Norte!B:B,DADOS_SNIS_Minas!A20084)</f>
        <v>0</v>
      </c>
    </row>
    <row r="20085" spans="1:14" x14ac:dyDescent="0.2">
      <c r="A20085">
        <v>316620</v>
      </c>
      <c r="B20085" t="s">
        <v>321</v>
      </c>
      <c r="C20085" t="s">
        <v>98</v>
      </c>
      <c r="D20085">
        <v>1995</v>
      </c>
      <c r="H20085">
        <v>10074</v>
      </c>
      <c r="I20085">
        <v>3067</v>
      </c>
      <c r="N20085">
        <f>COUNTIF(Cod_Mun_Norte!B:B,DADOS_SNIS_Minas!A20085)</f>
        <v>0</v>
      </c>
    </row>
    <row r="20086" spans="1:14" x14ac:dyDescent="0.2">
      <c r="A20086">
        <v>316630</v>
      </c>
      <c r="B20086" t="s">
        <v>2733</v>
      </c>
      <c r="C20086" t="s">
        <v>98</v>
      </c>
      <c r="D20086">
        <v>2020</v>
      </c>
      <c r="E20086" t="s">
        <v>361</v>
      </c>
      <c r="F20086" t="s">
        <v>362</v>
      </c>
      <c r="G20086" t="s">
        <v>119</v>
      </c>
      <c r="H20086">
        <v>7333</v>
      </c>
      <c r="I20086">
        <v>3825</v>
      </c>
      <c r="J20086">
        <v>3855</v>
      </c>
      <c r="K20086">
        <v>3825</v>
      </c>
      <c r="L20086">
        <v>100</v>
      </c>
      <c r="M20086">
        <v>52.57</v>
      </c>
      <c r="N20086">
        <f>COUNTIF(Cod_Mun_Norte!B:B,DADOS_SNIS_Minas!A20086)</f>
        <v>0</v>
      </c>
    </row>
    <row r="20087" spans="1:14" x14ac:dyDescent="0.2">
      <c r="A20087">
        <v>316630</v>
      </c>
      <c r="B20087" t="s">
        <v>2733</v>
      </c>
      <c r="C20087" t="s">
        <v>98</v>
      </c>
      <c r="D20087">
        <v>2019</v>
      </c>
      <c r="E20087" t="s">
        <v>2734</v>
      </c>
      <c r="F20087" t="s">
        <v>357</v>
      </c>
      <c r="G20087" t="s">
        <v>383</v>
      </c>
      <c r="H20087">
        <v>7326</v>
      </c>
      <c r="I20087">
        <v>3821</v>
      </c>
      <c r="J20087">
        <v>3791</v>
      </c>
      <c r="K20087">
        <v>3791</v>
      </c>
      <c r="L20087">
        <v>99.2</v>
      </c>
      <c r="M20087">
        <v>51.75</v>
      </c>
      <c r="N20087">
        <f>COUNTIF(Cod_Mun_Norte!B:B,DADOS_SNIS_Minas!A20087)</f>
        <v>0</v>
      </c>
    </row>
    <row r="20088" spans="1:14" x14ac:dyDescent="0.2">
      <c r="A20088">
        <v>316630</v>
      </c>
      <c r="B20088" t="s">
        <v>2733</v>
      </c>
      <c r="C20088" t="s">
        <v>98</v>
      </c>
      <c r="D20088">
        <v>2018</v>
      </c>
      <c r="E20088" t="s">
        <v>2735</v>
      </c>
      <c r="F20088" t="s">
        <v>357</v>
      </c>
      <c r="H20088">
        <v>7319</v>
      </c>
      <c r="I20088">
        <v>3818</v>
      </c>
      <c r="J20088">
        <v>3753</v>
      </c>
      <c r="K20088">
        <v>3753</v>
      </c>
      <c r="L20088">
        <v>98.3</v>
      </c>
      <c r="M20088">
        <v>51.28</v>
      </c>
      <c r="N20088">
        <f>COUNTIF(Cod_Mun_Norte!B:B,DADOS_SNIS_Minas!A20088)</f>
        <v>0</v>
      </c>
    </row>
    <row r="20089" spans="1:14" x14ac:dyDescent="0.2">
      <c r="A20089">
        <v>316630</v>
      </c>
      <c r="B20089" t="s">
        <v>2733</v>
      </c>
      <c r="C20089" t="s">
        <v>98</v>
      </c>
      <c r="D20089">
        <v>2017</v>
      </c>
      <c r="E20089" t="s">
        <v>2735</v>
      </c>
      <c r="F20089" t="s">
        <v>357</v>
      </c>
      <c r="H20089">
        <v>7434</v>
      </c>
      <c r="I20089">
        <v>3878</v>
      </c>
      <c r="J20089">
        <v>3745</v>
      </c>
      <c r="K20089">
        <v>3745</v>
      </c>
      <c r="L20089">
        <v>96.6</v>
      </c>
      <c r="M20089">
        <v>50.38</v>
      </c>
      <c r="N20089">
        <f>COUNTIF(Cod_Mun_Norte!B:B,DADOS_SNIS_Minas!A20089)</f>
        <v>0</v>
      </c>
    </row>
    <row r="20090" spans="1:14" x14ac:dyDescent="0.2">
      <c r="A20090">
        <v>316630</v>
      </c>
      <c r="B20090" t="s">
        <v>2733</v>
      </c>
      <c r="C20090" t="s">
        <v>98</v>
      </c>
      <c r="D20090">
        <v>2016</v>
      </c>
      <c r="E20090" t="s">
        <v>2735</v>
      </c>
      <c r="F20090" t="s">
        <v>359</v>
      </c>
      <c r="H20090">
        <v>7420</v>
      </c>
      <c r="I20090">
        <v>3870</v>
      </c>
      <c r="J20090">
        <v>3763</v>
      </c>
      <c r="K20090">
        <v>3763</v>
      </c>
      <c r="L20090">
        <v>97.2</v>
      </c>
      <c r="M20090">
        <v>50.71</v>
      </c>
      <c r="N20090">
        <f>COUNTIF(Cod_Mun_Norte!B:B,DADOS_SNIS_Minas!A20090)</f>
        <v>0</v>
      </c>
    </row>
    <row r="20091" spans="1:14" x14ac:dyDescent="0.2">
      <c r="A20091">
        <v>316630</v>
      </c>
      <c r="B20091" t="s">
        <v>2733</v>
      </c>
      <c r="C20091" t="s">
        <v>98</v>
      </c>
      <c r="D20091">
        <v>2015</v>
      </c>
      <c r="E20091" t="s">
        <v>2735</v>
      </c>
      <c r="F20091" t="s">
        <v>359</v>
      </c>
      <c r="H20091">
        <v>7406</v>
      </c>
      <c r="I20091">
        <v>3863</v>
      </c>
      <c r="J20091">
        <v>3726</v>
      </c>
      <c r="K20091">
        <v>3726</v>
      </c>
      <c r="L20091">
        <v>96.5</v>
      </c>
      <c r="M20091">
        <v>50.31</v>
      </c>
      <c r="N20091">
        <f>COUNTIF(Cod_Mun_Norte!B:B,DADOS_SNIS_Minas!A20091)</f>
        <v>0</v>
      </c>
    </row>
    <row r="20092" spans="1:14" x14ac:dyDescent="0.2">
      <c r="A20092">
        <v>316630</v>
      </c>
      <c r="B20092" t="s">
        <v>2733</v>
      </c>
      <c r="C20092" t="s">
        <v>98</v>
      </c>
      <c r="D20092">
        <v>2014</v>
      </c>
      <c r="E20092" t="s">
        <v>2735</v>
      </c>
      <c r="F20092" t="s">
        <v>359</v>
      </c>
      <c r="H20092">
        <v>7391</v>
      </c>
      <c r="I20092">
        <v>3855</v>
      </c>
      <c r="J20092">
        <v>3855</v>
      </c>
      <c r="K20092">
        <v>3855</v>
      </c>
      <c r="L20092">
        <v>100</v>
      </c>
      <c r="M20092">
        <v>52.16</v>
      </c>
      <c r="N20092">
        <f>COUNTIF(Cod_Mun_Norte!B:B,DADOS_SNIS_Minas!A20092)</f>
        <v>0</v>
      </c>
    </row>
    <row r="20093" spans="1:14" x14ac:dyDescent="0.2">
      <c r="A20093">
        <v>316630</v>
      </c>
      <c r="B20093" t="s">
        <v>2733</v>
      </c>
      <c r="C20093" t="s">
        <v>98</v>
      </c>
      <c r="D20093">
        <v>2013</v>
      </c>
      <c r="E20093" t="s">
        <v>2736</v>
      </c>
      <c r="F20093" t="s">
        <v>364</v>
      </c>
      <c r="H20093">
        <v>7375</v>
      </c>
      <c r="I20093">
        <v>3847</v>
      </c>
      <c r="J20093">
        <v>3847</v>
      </c>
      <c r="K20093">
        <v>3847</v>
      </c>
      <c r="L20093">
        <v>100</v>
      </c>
      <c r="M20093">
        <v>52.16</v>
      </c>
      <c r="N20093">
        <f>COUNTIF(Cod_Mun_Norte!B:B,DADOS_SNIS_Minas!A20093)</f>
        <v>0</v>
      </c>
    </row>
    <row r="20094" spans="1:14" x14ac:dyDescent="0.2">
      <c r="A20094">
        <v>316630</v>
      </c>
      <c r="B20094" t="s">
        <v>2733</v>
      </c>
      <c r="C20094" t="s">
        <v>98</v>
      </c>
      <c r="D20094">
        <v>2012</v>
      </c>
      <c r="E20094" t="s">
        <v>361</v>
      </c>
      <c r="F20094" t="s">
        <v>362</v>
      </c>
      <c r="H20094">
        <v>7149</v>
      </c>
      <c r="I20094">
        <v>3729</v>
      </c>
      <c r="J20094">
        <v>3729</v>
      </c>
      <c r="K20094">
        <v>3729</v>
      </c>
      <c r="L20094">
        <v>100</v>
      </c>
      <c r="M20094">
        <v>52.16</v>
      </c>
      <c r="N20094">
        <f>COUNTIF(Cod_Mun_Norte!B:B,DADOS_SNIS_Minas!A20094)</f>
        <v>0</v>
      </c>
    </row>
    <row r="20095" spans="1:14" x14ac:dyDescent="0.2">
      <c r="A20095">
        <v>316630</v>
      </c>
      <c r="B20095" t="s">
        <v>2733</v>
      </c>
      <c r="C20095" t="s">
        <v>98</v>
      </c>
      <c r="D20095">
        <v>2011</v>
      </c>
      <c r="E20095" t="s">
        <v>361</v>
      </c>
      <c r="F20095" t="s">
        <v>362</v>
      </c>
      <c r="H20095">
        <v>7139</v>
      </c>
      <c r="I20095">
        <v>3724</v>
      </c>
      <c r="J20095">
        <v>3607</v>
      </c>
      <c r="K20095">
        <v>3607</v>
      </c>
      <c r="L20095">
        <v>96.9</v>
      </c>
      <c r="M20095">
        <v>50.53</v>
      </c>
      <c r="N20095">
        <f>COUNTIF(Cod_Mun_Norte!B:B,DADOS_SNIS_Minas!A20095)</f>
        <v>0</v>
      </c>
    </row>
    <row r="20096" spans="1:14" x14ac:dyDescent="0.2">
      <c r="A20096">
        <v>316630</v>
      </c>
      <c r="B20096" t="s">
        <v>2733</v>
      </c>
      <c r="C20096" t="s">
        <v>98</v>
      </c>
      <c r="D20096">
        <v>2010</v>
      </c>
      <c r="E20096" t="s">
        <v>361</v>
      </c>
      <c r="F20096" t="s">
        <v>362</v>
      </c>
      <c r="H20096">
        <v>7128</v>
      </c>
      <c r="I20096">
        <v>3718</v>
      </c>
      <c r="J20096">
        <v>3524</v>
      </c>
      <c r="K20096">
        <v>3524</v>
      </c>
      <c r="L20096">
        <v>94.8</v>
      </c>
      <c r="M20096">
        <v>49.44</v>
      </c>
      <c r="N20096">
        <f>COUNTIF(Cod_Mun_Norte!B:B,DADOS_SNIS_Minas!A20096)</f>
        <v>0</v>
      </c>
    </row>
    <row r="20097" spans="1:14" x14ac:dyDescent="0.2">
      <c r="A20097">
        <v>316630</v>
      </c>
      <c r="B20097" t="s">
        <v>2733</v>
      </c>
      <c r="C20097" t="s">
        <v>98</v>
      </c>
      <c r="D20097">
        <v>2009</v>
      </c>
      <c r="E20097" t="s">
        <v>361</v>
      </c>
      <c r="F20097" t="s">
        <v>362</v>
      </c>
      <c r="H20097">
        <v>7345</v>
      </c>
      <c r="I20097">
        <v>3195</v>
      </c>
      <c r="J20097">
        <v>3437</v>
      </c>
      <c r="K20097">
        <v>3437</v>
      </c>
      <c r="L20097">
        <v>100</v>
      </c>
      <c r="M20097">
        <v>46.79</v>
      </c>
      <c r="N20097">
        <f>COUNTIF(Cod_Mun_Norte!B:B,DADOS_SNIS_Minas!A20097)</f>
        <v>0</v>
      </c>
    </row>
    <row r="20098" spans="1:14" x14ac:dyDescent="0.2">
      <c r="A20098">
        <v>316630</v>
      </c>
      <c r="B20098" t="s">
        <v>2733</v>
      </c>
      <c r="C20098" t="s">
        <v>98</v>
      </c>
      <c r="D20098">
        <v>2008</v>
      </c>
      <c r="E20098" t="s">
        <v>361</v>
      </c>
      <c r="F20098" t="s">
        <v>362</v>
      </c>
      <c r="H20098">
        <v>7318</v>
      </c>
      <c r="I20098">
        <v>3183</v>
      </c>
      <c r="J20098">
        <v>3343</v>
      </c>
      <c r="K20098">
        <v>3343</v>
      </c>
      <c r="L20098">
        <v>100</v>
      </c>
      <c r="M20098">
        <v>45.68</v>
      </c>
      <c r="N20098">
        <f>COUNTIF(Cod_Mun_Norte!B:B,DADOS_SNIS_Minas!A20098)</f>
        <v>0</v>
      </c>
    </row>
    <row r="20099" spans="1:14" x14ac:dyDescent="0.2">
      <c r="A20099">
        <v>316630</v>
      </c>
      <c r="B20099" t="s">
        <v>2733</v>
      </c>
      <c r="C20099" t="s">
        <v>98</v>
      </c>
      <c r="D20099">
        <v>2007</v>
      </c>
      <c r="E20099" t="s">
        <v>361</v>
      </c>
      <c r="F20099" t="s">
        <v>362</v>
      </c>
      <c r="H20099">
        <v>7083</v>
      </c>
      <c r="I20099">
        <v>3081</v>
      </c>
      <c r="J20099">
        <v>3200</v>
      </c>
      <c r="K20099">
        <v>3200</v>
      </c>
      <c r="L20099">
        <v>100</v>
      </c>
      <c r="M20099">
        <v>45.18</v>
      </c>
      <c r="N20099">
        <f>COUNTIF(Cod_Mun_Norte!B:B,DADOS_SNIS_Minas!A20099)</f>
        <v>0</v>
      </c>
    </row>
    <row r="20100" spans="1:14" x14ac:dyDescent="0.2">
      <c r="A20100">
        <v>316630</v>
      </c>
      <c r="B20100" t="s">
        <v>2733</v>
      </c>
      <c r="C20100" t="s">
        <v>98</v>
      </c>
      <c r="D20100">
        <v>2006</v>
      </c>
      <c r="E20100" t="s">
        <v>361</v>
      </c>
      <c r="F20100" t="s">
        <v>362</v>
      </c>
      <c r="H20100">
        <v>7439</v>
      </c>
      <c r="I20100">
        <v>3213</v>
      </c>
      <c r="J20100">
        <v>3136</v>
      </c>
      <c r="K20100">
        <v>3136</v>
      </c>
      <c r="L20100">
        <v>97.6</v>
      </c>
      <c r="M20100">
        <v>42.16</v>
      </c>
      <c r="N20100">
        <f>COUNTIF(Cod_Mun_Norte!B:B,DADOS_SNIS_Minas!A20100)</f>
        <v>0</v>
      </c>
    </row>
    <row r="20101" spans="1:14" x14ac:dyDescent="0.2">
      <c r="A20101">
        <v>316630</v>
      </c>
      <c r="B20101" t="s">
        <v>2733</v>
      </c>
      <c r="C20101" t="s">
        <v>98</v>
      </c>
      <c r="D20101">
        <v>2005</v>
      </c>
      <c r="E20101" t="s">
        <v>361</v>
      </c>
      <c r="F20101" t="s">
        <v>362</v>
      </c>
      <c r="H20101">
        <v>7371</v>
      </c>
      <c r="I20101">
        <v>3184</v>
      </c>
      <c r="J20101">
        <v>3043</v>
      </c>
      <c r="K20101">
        <v>3043</v>
      </c>
      <c r="L20101">
        <v>95.6</v>
      </c>
      <c r="M20101">
        <v>41.28</v>
      </c>
      <c r="N20101">
        <f>COUNTIF(Cod_Mun_Norte!B:B,DADOS_SNIS_Minas!A20101)</f>
        <v>0</v>
      </c>
    </row>
    <row r="20102" spans="1:14" x14ac:dyDescent="0.2">
      <c r="A20102">
        <v>316630</v>
      </c>
      <c r="B20102" t="s">
        <v>2733</v>
      </c>
      <c r="C20102" t="s">
        <v>98</v>
      </c>
      <c r="D20102">
        <v>2004</v>
      </c>
      <c r="E20102" t="s">
        <v>361</v>
      </c>
      <c r="F20102" t="s">
        <v>362</v>
      </c>
      <c r="H20102">
        <v>7302</v>
      </c>
      <c r="I20102">
        <v>3154</v>
      </c>
      <c r="N20102">
        <f>COUNTIF(Cod_Mun_Norte!B:B,DADOS_SNIS_Minas!A20102)</f>
        <v>0</v>
      </c>
    </row>
    <row r="20103" spans="1:14" x14ac:dyDescent="0.2">
      <c r="A20103">
        <v>316630</v>
      </c>
      <c r="B20103" t="s">
        <v>2733</v>
      </c>
      <c r="C20103" t="s">
        <v>98</v>
      </c>
      <c r="D20103">
        <v>2003</v>
      </c>
      <c r="E20103" t="s">
        <v>361</v>
      </c>
      <c r="F20103" t="s">
        <v>362</v>
      </c>
      <c r="H20103">
        <v>7177</v>
      </c>
      <c r="I20103">
        <v>3100</v>
      </c>
      <c r="N20103">
        <f>COUNTIF(Cod_Mun_Norte!B:B,DADOS_SNIS_Minas!A20103)</f>
        <v>0</v>
      </c>
    </row>
    <row r="20104" spans="1:14" x14ac:dyDescent="0.2">
      <c r="A20104">
        <v>316630</v>
      </c>
      <c r="B20104" t="s">
        <v>2733</v>
      </c>
      <c r="C20104" t="s">
        <v>98</v>
      </c>
      <c r="D20104">
        <v>2002</v>
      </c>
      <c r="E20104" t="s">
        <v>361</v>
      </c>
      <c r="F20104" t="s">
        <v>362</v>
      </c>
      <c r="H20104">
        <v>7118</v>
      </c>
      <c r="I20104">
        <v>3074</v>
      </c>
      <c r="N20104">
        <f>COUNTIF(Cod_Mun_Norte!B:B,DADOS_SNIS_Minas!A20104)</f>
        <v>0</v>
      </c>
    </row>
    <row r="20105" spans="1:14" x14ac:dyDescent="0.2">
      <c r="A20105">
        <v>316630</v>
      </c>
      <c r="B20105" t="s">
        <v>2733</v>
      </c>
      <c r="C20105" t="s">
        <v>98</v>
      </c>
      <c r="D20105">
        <v>2001</v>
      </c>
      <c r="E20105" t="s">
        <v>361</v>
      </c>
      <c r="F20105" t="s">
        <v>362</v>
      </c>
      <c r="H20105">
        <v>7065</v>
      </c>
      <c r="I20105">
        <v>3051</v>
      </c>
      <c r="N20105">
        <f>COUNTIF(Cod_Mun_Norte!B:B,DADOS_SNIS_Minas!A20105)</f>
        <v>0</v>
      </c>
    </row>
    <row r="20106" spans="1:14" x14ac:dyDescent="0.2">
      <c r="A20106">
        <v>316630</v>
      </c>
      <c r="B20106" t="s">
        <v>2733</v>
      </c>
      <c r="C20106" t="s">
        <v>98</v>
      </c>
      <c r="D20106">
        <v>2000</v>
      </c>
      <c r="E20106" t="s">
        <v>361</v>
      </c>
      <c r="F20106" t="s">
        <v>362</v>
      </c>
      <c r="H20106">
        <v>6990</v>
      </c>
      <c r="I20106">
        <v>3019</v>
      </c>
      <c r="N20106">
        <f>COUNTIF(Cod_Mun_Norte!B:B,DADOS_SNIS_Minas!A20106)</f>
        <v>0</v>
      </c>
    </row>
    <row r="20107" spans="1:14" x14ac:dyDescent="0.2">
      <c r="A20107">
        <v>316630</v>
      </c>
      <c r="B20107" t="s">
        <v>2733</v>
      </c>
      <c r="C20107" t="s">
        <v>98</v>
      </c>
      <c r="D20107">
        <v>1999</v>
      </c>
      <c r="E20107" t="s">
        <v>361</v>
      </c>
      <c r="F20107" t="s">
        <v>362</v>
      </c>
      <c r="H20107">
        <v>6505</v>
      </c>
      <c r="I20107">
        <v>2267</v>
      </c>
      <c r="N20107">
        <f>COUNTIF(Cod_Mun_Norte!B:B,DADOS_SNIS_Minas!A20107)</f>
        <v>0</v>
      </c>
    </row>
    <row r="20108" spans="1:14" x14ac:dyDescent="0.2">
      <c r="A20108">
        <v>316630</v>
      </c>
      <c r="B20108" t="s">
        <v>2733</v>
      </c>
      <c r="C20108" t="s">
        <v>98</v>
      </c>
      <c r="D20108">
        <v>1998</v>
      </c>
      <c r="E20108" t="s">
        <v>361</v>
      </c>
      <c r="F20108" t="s">
        <v>362</v>
      </c>
      <c r="H20108">
        <v>6492</v>
      </c>
      <c r="I20108">
        <v>2263</v>
      </c>
      <c r="N20108">
        <f>COUNTIF(Cod_Mun_Norte!B:B,DADOS_SNIS_Minas!A20108)</f>
        <v>0</v>
      </c>
    </row>
    <row r="20109" spans="1:14" x14ac:dyDescent="0.2">
      <c r="A20109">
        <v>316630</v>
      </c>
      <c r="B20109" t="s">
        <v>2733</v>
      </c>
      <c r="C20109" t="s">
        <v>98</v>
      </c>
      <c r="D20109">
        <v>1997</v>
      </c>
      <c r="H20109">
        <v>6479</v>
      </c>
      <c r="I20109">
        <v>2258</v>
      </c>
      <c r="N20109">
        <f>COUNTIF(Cod_Mun_Norte!B:B,DADOS_SNIS_Minas!A20109)</f>
        <v>0</v>
      </c>
    </row>
    <row r="20110" spans="1:14" x14ac:dyDescent="0.2">
      <c r="A20110">
        <v>316630</v>
      </c>
      <c r="B20110" t="s">
        <v>2733</v>
      </c>
      <c r="C20110" t="s">
        <v>98</v>
      </c>
      <c r="D20110">
        <v>1996</v>
      </c>
      <c r="H20110">
        <v>6464</v>
      </c>
      <c r="I20110">
        <v>2253</v>
      </c>
      <c r="N20110">
        <f>COUNTIF(Cod_Mun_Norte!B:B,DADOS_SNIS_Minas!A20110)</f>
        <v>0</v>
      </c>
    </row>
    <row r="20111" spans="1:14" x14ac:dyDescent="0.2">
      <c r="A20111">
        <v>316630</v>
      </c>
      <c r="B20111" t="s">
        <v>2733</v>
      </c>
      <c r="C20111" t="s">
        <v>98</v>
      </c>
      <c r="D20111">
        <v>1995</v>
      </c>
      <c r="H20111">
        <v>6825</v>
      </c>
      <c r="I20111">
        <v>2379</v>
      </c>
      <c r="N20111">
        <f>COUNTIF(Cod_Mun_Norte!B:B,DADOS_SNIS_Minas!A20111)</f>
        <v>0</v>
      </c>
    </row>
    <row r="20112" spans="1:14" x14ac:dyDescent="0.2">
      <c r="A20112">
        <v>316640</v>
      </c>
      <c r="B20112" t="s">
        <v>322</v>
      </c>
      <c r="C20112" t="s">
        <v>98</v>
      </c>
      <c r="D20112">
        <v>2020</v>
      </c>
      <c r="E20112" t="s">
        <v>2737</v>
      </c>
      <c r="F20112" t="s">
        <v>367</v>
      </c>
      <c r="G20112" t="s">
        <v>378</v>
      </c>
      <c r="H20112">
        <v>1854</v>
      </c>
      <c r="I20112">
        <v>1537</v>
      </c>
      <c r="J20112">
        <v>1570</v>
      </c>
      <c r="K20112">
        <v>1537</v>
      </c>
      <c r="L20112">
        <v>100</v>
      </c>
      <c r="M20112">
        <v>84.68</v>
      </c>
      <c r="N20112">
        <f>COUNTIF(Cod_Mun_Norte!B:B,DADOS_SNIS_Minas!A20112)</f>
        <v>0</v>
      </c>
    </row>
    <row r="20113" spans="1:14" x14ac:dyDescent="0.2">
      <c r="A20113">
        <v>316640</v>
      </c>
      <c r="B20113" t="s">
        <v>322</v>
      </c>
      <c r="C20113" t="s">
        <v>98</v>
      </c>
      <c r="D20113">
        <v>2019</v>
      </c>
      <c r="E20113" t="s">
        <v>2737</v>
      </c>
      <c r="F20113" t="s">
        <v>367</v>
      </c>
      <c r="G20113" t="s">
        <v>378</v>
      </c>
      <c r="H20113">
        <v>1851</v>
      </c>
      <c r="I20113">
        <v>1534</v>
      </c>
      <c r="J20113">
        <v>1567</v>
      </c>
      <c r="K20113">
        <v>1534</v>
      </c>
      <c r="L20113">
        <v>100</v>
      </c>
      <c r="M20113">
        <v>84.66</v>
      </c>
      <c r="N20113">
        <f>COUNTIF(Cod_Mun_Norte!B:B,DADOS_SNIS_Minas!A20113)</f>
        <v>0</v>
      </c>
    </row>
    <row r="20114" spans="1:14" x14ac:dyDescent="0.2">
      <c r="A20114">
        <v>316640</v>
      </c>
      <c r="B20114" t="s">
        <v>322</v>
      </c>
      <c r="C20114" t="s">
        <v>98</v>
      </c>
      <c r="D20114">
        <v>2018</v>
      </c>
      <c r="E20114" t="s">
        <v>2737</v>
      </c>
      <c r="F20114" t="s">
        <v>367</v>
      </c>
      <c r="H20114">
        <v>1848</v>
      </c>
      <c r="I20114">
        <v>1532</v>
      </c>
      <c r="J20114">
        <v>1565</v>
      </c>
      <c r="K20114">
        <v>1532</v>
      </c>
      <c r="L20114">
        <v>100</v>
      </c>
      <c r="M20114">
        <v>84.69</v>
      </c>
      <c r="N20114">
        <f>COUNTIF(Cod_Mun_Norte!B:B,DADOS_SNIS_Minas!A20114)</f>
        <v>0</v>
      </c>
    </row>
    <row r="20115" spans="1:14" x14ac:dyDescent="0.2">
      <c r="A20115">
        <v>316640</v>
      </c>
      <c r="B20115" t="s">
        <v>322</v>
      </c>
      <c r="C20115" t="s">
        <v>98</v>
      </c>
      <c r="D20115">
        <v>2017</v>
      </c>
      <c r="E20115" t="s">
        <v>2737</v>
      </c>
      <c r="F20115" t="s">
        <v>367</v>
      </c>
      <c r="H20115">
        <v>1874</v>
      </c>
      <c r="I20115">
        <v>1553</v>
      </c>
      <c r="J20115">
        <v>1553</v>
      </c>
      <c r="K20115">
        <v>1553</v>
      </c>
      <c r="L20115">
        <v>100</v>
      </c>
      <c r="M20115">
        <v>82.87</v>
      </c>
      <c r="N20115">
        <f>COUNTIF(Cod_Mun_Norte!B:B,DADOS_SNIS_Minas!A20115)</f>
        <v>0</v>
      </c>
    </row>
    <row r="20116" spans="1:14" x14ac:dyDescent="0.2">
      <c r="A20116">
        <v>316640</v>
      </c>
      <c r="B20116" t="s">
        <v>322</v>
      </c>
      <c r="C20116" t="s">
        <v>98</v>
      </c>
      <c r="D20116">
        <v>2016</v>
      </c>
      <c r="E20116" t="s">
        <v>2737</v>
      </c>
      <c r="F20116" t="s">
        <v>367</v>
      </c>
      <c r="H20116">
        <v>1870</v>
      </c>
      <c r="I20116">
        <v>1550</v>
      </c>
      <c r="J20116">
        <v>1550</v>
      </c>
      <c r="K20116">
        <v>1550</v>
      </c>
      <c r="L20116">
        <v>100</v>
      </c>
      <c r="M20116">
        <v>82.89</v>
      </c>
      <c r="N20116">
        <f>COUNTIF(Cod_Mun_Norte!B:B,DADOS_SNIS_Minas!A20116)</f>
        <v>0</v>
      </c>
    </row>
    <row r="20117" spans="1:14" x14ac:dyDescent="0.2">
      <c r="A20117">
        <v>316640</v>
      </c>
      <c r="B20117" t="s">
        <v>322</v>
      </c>
      <c r="C20117" t="s">
        <v>98</v>
      </c>
      <c r="D20117">
        <v>2015</v>
      </c>
      <c r="E20117" t="s">
        <v>2737</v>
      </c>
      <c r="F20117" t="s">
        <v>367</v>
      </c>
      <c r="H20117">
        <v>1865</v>
      </c>
      <c r="I20117">
        <v>1546</v>
      </c>
      <c r="J20117">
        <v>1546</v>
      </c>
      <c r="K20117">
        <v>1546</v>
      </c>
      <c r="L20117">
        <v>100</v>
      </c>
      <c r="M20117">
        <v>82.9</v>
      </c>
      <c r="N20117">
        <f>COUNTIF(Cod_Mun_Norte!B:B,DADOS_SNIS_Minas!A20117)</f>
        <v>0</v>
      </c>
    </row>
    <row r="20118" spans="1:14" x14ac:dyDescent="0.2">
      <c r="A20118">
        <v>316640</v>
      </c>
      <c r="B20118" t="s">
        <v>322</v>
      </c>
      <c r="C20118" t="s">
        <v>98</v>
      </c>
      <c r="D20118">
        <v>2014</v>
      </c>
      <c r="E20118" t="s">
        <v>2737</v>
      </c>
      <c r="F20118" t="s">
        <v>367</v>
      </c>
      <c r="H20118">
        <v>1860</v>
      </c>
      <c r="I20118">
        <v>1542</v>
      </c>
      <c r="J20118">
        <v>1542</v>
      </c>
      <c r="K20118">
        <v>1542</v>
      </c>
      <c r="L20118">
        <v>100</v>
      </c>
      <c r="M20118">
        <v>82.9</v>
      </c>
      <c r="N20118">
        <f>COUNTIF(Cod_Mun_Norte!B:B,DADOS_SNIS_Minas!A20118)</f>
        <v>0</v>
      </c>
    </row>
    <row r="20119" spans="1:14" x14ac:dyDescent="0.2">
      <c r="A20119">
        <v>316640</v>
      </c>
      <c r="B20119" t="s">
        <v>322</v>
      </c>
      <c r="C20119" t="s">
        <v>98</v>
      </c>
      <c r="D20119">
        <v>2013</v>
      </c>
      <c r="E20119" t="s">
        <v>2737</v>
      </c>
      <c r="F20119" t="s">
        <v>367</v>
      </c>
      <c r="H20119">
        <v>1855</v>
      </c>
      <c r="I20119">
        <v>1538</v>
      </c>
      <c r="J20119">
        <v>1538</v>
      </c>
      <c r="K20119">
        <v>1538</v>
      </c>
      <c r="L20119">
        <v>100</v>
      </c>
      <c r="M20119">
        <v>82.91</v>
      </c>
      <c r="N20119">
        <f>COUNTIF(Cod_Mun_Norte!B:B,DADOS_SNIS_Minas!A20119)</f>
        <v>0</v>
      </c>
    </row>
    <row r="20120" spans="1:14" x14ac:dyDescent="0.2">
      <c r="A20120">
        <v>316640</v>
      </c>
      <c r="B20120" t="s">
        <v>322</v>
      </c>
      <c r="C20120" t="s">
        <v>98</v>
      </c>
      <c r="D20120">
        <v>2012</v>
      </c>
      <c r="E20120" t="s">
        <v>2737</v>
      </c>
      <c r="F20120" t="s">
        <v>367</v>
      </c>
      <c r="H20120">
        <v>1797</v>
      </c>
      <c r="I20120">
        <v>1490</v>
      </c>
      <c r="J20120">
        <v>1488</v>
      </c>
      <c r="K20120">
        <v>1488</v>
      </c>
      <c r="L20120">
        <v>99.9</v>
      </c>
      <c r="M20120">
        <v>82.8</v>
      </c>
      <c r="N20120">
        <f>COUNTIF(Cod_Mun_Norte!B:B,DADOS_SNIS_Minas!A20120)</f>
        <v>0</v>
      </c>
    </row>
    <row r="20121" spans="1:14" x14ac:dyDescent="0.2">
      <c r="A20121">
        <v>316640</v>
      </c>
      <c r="B20121" t="s">
        <v>322</v>
      </c>
      <c r="C20121" t="s">
        <v>98</v>
      </c>
      <c r="D20121">
        <v>2011</v>
      </c>
      <c r="E20121" t="s">
        <v>2737</v>
      </c>
      <c r="F20121" t="s">
        <v>367</v>
      </c>
      <c r="H20121">
        <v>1793</v>
      </c>
      <c r="I20121">
        <v>1486</v>
      </c>
      <c r="J20121">
        <v>1485</v>
      </c>
      <c r="K20121">
        <v>1485</v>
      </c>
      <c r="L20121">
        <v>99.9</v>
      </c>
      <c r="M20121">
        <v>82.82</v>
      </c>
      <c r="N20121">
        <f>COUNTIF(Cod_Mun_Norte!B:B,DADOS_SNIS_Minas!A20121)</f>
        <v>0</v>
      </c>
    </row>
    <row r="20122" spans="1:14" x14ac:dyDescent="0.2">
      <c r="A20122">
        <v>316640</v>
      </c>
      <c r="B20122" t="s">
        <v>322</v>
      </c>
      <c r="C20122" t="s">
        <v>98</v>
      </c>
      <c r="D20122">
        <v>2010</v>
      </c>
      <c r="E20122" t="s">
        <v>2737</v>
      </c>
      <c r="F20122" t="s">
        <v>367</v>
      </c>
      <c r="H20122">
        <v>1789</v>
      </c>
      <c r="I20122">
        <v>1483</v>
      </c>
      <c r="J20122">
        <v>1483</v>
      </c>
      <c r="K20122">
        <v>1483</v>
      </c>
      <c r="L20122">
        <v>100</v>
      </c>
      <c r="M20122">
        <v>82.9</v>
      </c>
      <c r="N20122">
        <f>COUNTIF(Cod_Mun_Norte!B:B,DADOS_SNIS_Minas!A20122)</f>
        <v>0</v>
      </c>
    </row>
    <row r="20123" spans="1:14" x14ac:dyDescent="0.2">
      <c r="A20123">
        <v>316640</v>
      </c>
      <c r="B20123" t="s">
        <v>322</v>
      </c>
      <c r="C20123" t="s">
        <v>98</v>
      </c>
      <c r="D20123">
        <v>2009</v>
      </c>
      <c r="E20123" t="s">
        <v>2737</v>
      </c>
      <c r="F20123" t="s">
        <v>367</v>
      </c>
      <c r="H20123">
        <v>1818</v>
      </c>
      <c r="I20123">
        <v>1458</v>
      </c>
      <c r="J20123">
        <v>1600</v>
      </c>
      <c r="K20123">
        <v>1600</v>
      </c>
      <c r="L20123">
        <v>100</v>
      </c>
      <c r="M20123">
        <v>88.01</v>
      </c>
      <c r="N20123">
        <f>COUNTIF(Cod_Mun_Norte!B:B,DADOS_SNIS_Minas!A20123)</f>
        <v>0</v>
      </c>
    </row>
    <row r="20124" spans="1:14" x14ac:dyDescent="0.2">
      <c r="A20124">
        <v>316640</v>
      </c>
      <c r="B20124" t="s">
        <v>322</v>
      </c>
      <c r="C20124" t="s">
        <v>98</v>
      </c>
      <c r="D20124">
        <v>2008</v>
      </c>
      <c r="H20124">
        <v>1812</v>
      </c>
      <c r="I20124">
        <v>1453</v>
      </c>
      <c r="N20124">
        <f>COUNTIF(Cod_Mun_Norte!B:B,DADOS_SNIS_Minas!A20124)</f>
        <v>0</v>
      </c>
    </row>
    <row r="20125" spans="1:14" x14ac:dyDescent="0.2">
      <c r="A20125">
        <v>316640</v>
      </c>
      <c r="B20125" t="s">
        <v>322</v>
      </c>
      <c r="C20125" t="s">
        <v>98</v>
      </c>
      <c r="D20125">
        <v>2007</v>
      </c>
      <c r="H20125">
        <v>1755</v>
      </c>
      <c r="I20125">
        <v>1407</v>
      </c>
      <c r="N20125">
        <f>COUNTIF(Cod_Mun_Norte!B:B,DADOS_SNIS_Minas!A20125)</f>
        <v>0</v>
      </c>
    </row>
    <row r="20126" spans="1:14" x14ac:dyDescent="0.2">
      <c r="A20126">
        <v>316640</v>
      </c>
      <c r="B20126" t="s">
        <v>322</v>
      </c>
      <c r="C20126" t="s">
        <v>98</v>
      </c>
      <c r="D20126">
        <v>2006</v>
      </c>
      <c r="H20126">
        <v>1749</v>
      </c>
      <c r="I20126">
        <v>1347</v>
      </c>
      <c r="N20126">
        <f>COUNTIF(Cod_Mun_Norte!B:B,DADOS_SNIS_Minas!A20126)</f>
        <v>0</v>
      </c>
    </row>
    <row r="20127" spans="1:14" x14ac:dyDescent="0.2">
      <c r="A20127">
        <v>316640</v>
      </c>
      <c r="B20127" t="s">
        <v>322</v>
      </c>
      <c r="C20127" t="s">
        <v>98</v>
      </c>
      <c r="D20127">
        <v>2005</v>
      </c>
      <c r="H20127">
        <v>1747</v>
      </c>
      <c r="I20127">
        <v>1346</v>
      </c>
      <c r="N20127">
        <f>COUNTIF(Cod_Mun_Norte!B:B,DADOS_SNIS_Minas!A20127)</f>
        <v>0</v>
      </c>
    </row>
    <row r="20128" spans="1:14" x14ac:dyDescent="0.2">
      <c r="A20128">
        <v>316640</v>
      </c>
      <c r="B20128" t="s">
        <v>322</v>
      </c>
      <c r="C20128" t="s">
        <v>98</v>
      </c>
      <c r="D20128">
        <v>2004</v>
      </c>
      <c r="H20128">
        <v>1746</v>
      </c>
      <c r="I20128">
        <v>1345</v>
      </c>
      <c r="N20128">
        <f>COUNTIF(Cod_Mun_Norte!B:B,DADOS_SNIS_Minas!A20128)</f>
        <v>0</v>
      </c>
    </row>
    <row r="20129" spans="1:14" x14ac:dyDescent="0.2">
      <c r="A20129">
        <v>316640</v>
      </c>
      <c r="B20129" t="s">
        <v>322</v>
      </c>
      <c r="C20129" t="s">
        <v>98</v>
      </c>
      <c r="D20129">
        <v>2003</v>
      </c>
      <c r="H20129">
        <v>1743</v>
      </c>
      <c r="I20129">
        <v>1343</v>
      </c>
      <c r="N20129">
        <f>COUNTIF(Cod_Mun_Norte!B:B,DADOS_SNIS_Minas!A20129)</f>
        <v>0</v>
      </c>
    </row>
    <row r="20130" spans="1:14" x14ac:dyDescent="0.2">
      <c r="A20130">
        <v>316640</v>
      </c>
      <c r="B20130" t="s">
        <v>322</v>
      </c>
      <c r="C20130" t="s">
        <v>98</v>
      </c>
      <c r="D20130">
        <v>2002</v>
      </c>
      <c r="H20130">
        <v>1741</v>
      </c>
      <c r="I20130">
        <v>1341</v>
      </c>
      <c r="N20130">
        <f>COUNTIF(Cod_Mun_Norte!B:B,DADOS_SNIS_Minas!A20130)</f>
        <v>0</v>
      </c>
    </row>
    <row r="20131" spans="1:14" x14ac:dyDescent="0.2">
      <c r="A20131">
        <v>316640</v>
      </c>
      <c r="B20131" t="s">
        <v>322</v>
      </c>
      <c r="C20131" t="s">
        <v>98</v>
      </c>
      <c r="D20131">
        <v>2001</v>
      </c>
      <c r="H20131">
        <v>1749</v>
      </c>
      <c r="I20131">
        <v>1347</v>
      </c>
      <c r="N20131">
        <f>COUNTIF(Cod_Mun_Norte!B:B,DADOS_SNIS_Minas!A20131)</f>
        <v>0</v>
      </c>
    </row>
    <row r="20132" spans="1:14" x14ac:dyDescent="0.2">
      <c r="A20132">
        <v>316640</v>
      </c>
      <c r="B20132" t="s">
        <v>322</v>
      </c>
      <c r="C20132" t="s">
        <v>98</v>
      </c>
      <c r="D20132">
        <v>2000</v>
      </c>
      <c r="H20132">
        <v>1738</v>
      </c>
      <c r="I20132">
        <v>1339</v>
      </c>
      <c r="N20132">
        <f>COUNTIF(Cod_Mun_Norte!B:B,DADOS_SNIS_Minas!A20132)</f>
        <v>0</v>
      </c>
    </row>
    <row r="20133" spans="1:14" x14ac:dyDescent="0.2">
      <c r="A20133">
        <v>316640</v>
      </c>
      <c r="B20133" t="s">
        <v>322</v>
      </c>
      <c r="C20133" t="s">
        <v>98</v>
      </c>
      <c r="D20133">
        <v>1999</v>
      </c>
      <c r="H20133">
        <v>1753</v>
      </c>
      <c r="I20133">
        <v>1262</v>
      </c>
      <c r="N20133">
        <f>COUNTIF(Cod_Mun_Norte!B:B,DADOS_SNIS_Minas!A20133)</f>
        <v>0</v>
      </c>
    </row>
    <row r="20134" spans="1:14" x14ac:dyDescent="0.2">
      <c r="A20134">
        <v>316640</v>
      </c>
      <c r="B20134" t="s">
        <v>322</v>
      </c>
      <c r="C20134" t="s">
        <v>98</v>
      </c>
      <c r="D20134">
        <v>1998</v>
      </c>
      <c r="H20134">
        <v>1748</v>
      </c>
      <c r="I20134">
        <v>1258</v>
      </c>
      <c r="N20134">
        <f>COUNTIF(Cod_Mun_Norte!B:B,DADOS_SNIS_Minas!A20134)</f>
        <v>0</v>
      </c>
    </row>
    <row r="20135" spans="1:14" x14ac:dyDescent="0.2">
      <c r="A20135">
        <v>316640</v>
      </c>
      <c r="B20135" t="s">
        <v>322</v>
      </c>
      <c r="C20135" t="s">
        <v>98</v>
      </c>
      <c r="D20135">
        <v>1997</v>
      </c>
      <c r="H20135">
        <v>1744</v>
      </c>
      <c r="I20135">
        <v>1256</v>
      </c>
      <c r="N20135">
        <f>COUNTIF(Cod_Mun_Norte!B:B,DADOS_SNIS_Minas!A20135)</f>
        <v>0</v>
      </c>
    </row>
    <row r="20136" spans="1:14" x14ac:dyDescent="0.2">
      <c r="A20136">
        <v>316640</v>
      </c>
      <c r="B20136" t="s">
        <v>322</v>
      </c>
      <c r="C20136" t="s">
        <v>98</v>
      </c>
      <c r="D20136">
        <v>1996</v>
      </c>
      <c r="H20136">
        <v>1739</v>
      </c>
      <c r="I20136">
        <v>1252</v>
      </c>
      <c r="N20136">
        <f>COUNTIF(Cod_Mun_Norte!B:B,DADOS_SNIS_Minas!A20136)</f>
        <v>0</v>
      </c>
    </row>
    <row r="20137" spans="1:14" x14ac:dyDescent="0.2">
      <c r="A20137">
        <v>316640</v>
      </c>
      <c r="B20137" t="s">
        <v>322</v>
      </c>
      <c r="C20137" t="s">
        <v>98</v>
      </c>
      <c r="D20137">
        <v>1995</v>
      </c>
      <c r="H20137">
        <v>1741</v>
      </c>
      <c r="I20137">
        <v>1253</v>
      </c>
      <c r="N20137">
        <f>COUNTIF(Cod_Mun_Norte!B:B,DADOS_SNIS_Minas!A20137)</f>
        <v>0</v>
      </c>
    </row>
    <row r="20138" spans="1:14" x14ac:dyDescent="0.2">
      <c r="A20138">
        <v>316650</v>
      </c>
      <c r="B20138" t="s">
        <v>2738</v>
      </c>
      <c r="C20138" t="s">
        <v>98</v>
      </c>
      <c r="D20138">
        <v>2020</v>
      </c>
      <c r="E20138" t="s">
        <v>2739</v>
      </c>
      <c r="F20138" t="s">
        <v>367</v>
      </c>
      <c r="G20138" t="s">
        <v>368</v>
      </c>
      <c r="H20138">
        <v>4292</v>
      </c>
      <c r="I20138">
        <v>1739</v>
      </c>
      <c r="J20138">
        <v>1495</v>
      </c>
      <c r="K20138">
        <v>1495</v>
      </c>
      <c r="L20138">
        <v>86</v>
      </c>
      <c r="M20138">
        <v>34.83</v>
      </c>
      <c r="N20138">
        <f>COUNTIF(Cod_Mun_Norte!B:B,DADOS_SNIS_Minas!A20138)</f>
        <v>0</v>
      </c>
    </row>
    <row r="20139" spans="1:14" x14ac:dyDescent="0.2">
      <c r="A20139">
        <v>316650</v>
      </c>
      <c r="B20139" t="s">
        <v>2738</v>
      </c>
      <c r="C20139" t="s">
        <v>98</v>
      </c>
      <c r="D20139">
        <v>2019</v>
      </c>
      <c r="E20139" t="s">
        <v>2739</v>
      </c>
      <c r="F20139" t="s">
        <v>367</v>
      </c>
      <c r="G20139" t="s">
        <v>368</v>
      </c>
      <c r="H20139">
        <v>4293</v>
      </c>
      <c r="I20139">
        <v>1740</v>
      </c>
      <c r="J20139">
        <v>1480</v>
      </c>
      <c r="K20139">
        <v>1480</v>
      </c>
      <c r="L20139">
        <v>85.1</v>
      </c>
      <c r="M20139">
        <v>34.47</v>
      </c>
      <c r="N20139">
        <f>COUNTIF(Cod_Mun_Norte!B:B,DADOS_SNIS_Minas!A20139)</f>
        <v>0</v>
      </c>
    </row>
    <row r="20140" spans="1:14" x14ac:dyDescent="0.2">
      <c r="A20140">
        <v>316650</v>
      </c>
      <c r="B20140" t="s">
        <v>2738</v>
      </c>
      <c r="C20140" t="s">
        <v>98</v>
      </c>
      <c r="D20140">
        <v>2018</v>
      </c>
      <c r="E20140" t="s">
        <v>2739</v>
      </c>
      <c r="F20140" t="s">
        <v>367</v>
      </c>
      <c r="H20140">
        <v>4293</v>
      </c>
      <c r="I20140">
        <v>1740</v>
      </c>
      <c r="J20140">
        <v>1465</v>
      </c>
      <c r="K20140">
        <v>1465</v>
      </c>
      <c r="L20140">
        <v>84.2</v>
      </c>
      <c r="M20140">
        <v>34.130000000000003</v>
      </c>
      <c r="N20140">
        <f>COUNTIF(Cod_Mun_Norte!B:B,DADOS_SNIS_Minas!A20140)</f>
        <v>0</v>
      </c>
    </row>
    <row r="20141" spans="1:14" x14ac:dyDescent="0.2">
      <c r="A20141">
        <v>316650</v>
      </c>
      <c r="B20141" t="s">
        <v>2738</v>
      </c>
      <c r="C20141" t="s">
        <v>98</v>
      </c>
      <c r="D20141">
        <v>2017</v>
      </c>
      <c r="E20141" t="s">
        <v>361</v>
      </c>
      <c r="F20141" t="s">
        <v>99</v>
      </c>
      <c r="H20141">
        <v>4372</v>
      </c>
      <c r="I20141">
        <v>1772</v>
      </c>
      <c r="J20141">
        <v>1511</v>
      </c>
      <c r="K20141">
        <v>1511</v>
      </c>
      <c r="L20141">
        <v>85.3</v>
      </c>
      <c r="M20141">
        <v>34.56</v>
      </c>
      <c r="N20141">
        <f>COUNTIF(Cod_Mun_Norte!B:B,DADOS_SNIS_Minas!A20141)</f>
        <v>0</v>
      </c>
    </row>
    <row r="20142" spans="1:14" x14ac:dyDescent="0.2">
      <c r="A20142">
        <v>316650</v>
      </c>
      <c r="B20142" t="s">
        <v>2738</v>
      </c>
      <c r="C20142" t="s">
        <v>98</v>
      </c>
      <c r="D20142">
        <v>2016</v>
      </c>
      <c r="E20142" t="s">
        <v>361</v>
      </c>
      <c r="F20142" t="s">
        <v>99</v>
      </c>
      <c r="H20142">
        <v>4368</v>
      </c>
      <c r="I20142">
        <v>1770</v>
      </c>
      <c r="J20142">
        <v>1540</v>
      </c>
      <c r="K20142">
        <v>1540</v>
      </c>
      <c r="L20142">
        <v>87</v>
      </c>
      <c r="M20142">
        <v>35.26</v>
      </c>
      <c r="N20142">
        <f>COUNTIF(Cod_Mun_Norte!B:B,DADOS_SNIS_Minas!A20142)</f>
        <v>0</v>
      </c>
    </row>
    <row r="20143" spans="1:14" x14ac:dyDescent="0.2">
      <c r="A20143">
        <v>316650</v>
      </c>
      <c r="B20143" t="s">
        <v>2738</v>
      </c>
      <c r="C20143" t="s">
        <v>98</v>
      </c>
      <c r="D20143">
        <v>2015</v>
      </c>
      <c r="E20143" t="s">
        <v>2739</v>
      </c>
      <c r="F20143" t="s">
        <v>367</v>
      </c>
      <c r="H20143">
        <v>4363</v>
      </c>
      <c r="I20143">
        <v>1768</v>
      </c>
      <c r="J20143">
        <v>1522</v>
      </c>
      <c r="K20143">
        <v>1522</v>
      </c>
      <c r="L20143">
        <v>86.1</v>
      </c>
      <c r="M20143">
        <v>34.880000000000003</v>
      </c>
      <c r="N20143">
        <f>COUNTIF(Cod_Mun_Norte!B:B,DADOS_SNIS_Minas!A20143)</f>
        <v>0</v>
      </c>
    </row>
    <row r="20144" spans="1:14" x14ac:dyDescent="0.2">
      <c r="A20144">
        <v>316650</v>
      </c>
      <c r="B20144" t="s">
        <v>2738</v>
      </c>
      <c r="C20144" t="s">
        <v>98</v>
      </c>
      <c r="D20144">
        <v>2014</v>
      </c>
      <c r="E20144" t="s">
        <v>2739</v>
      </c>
      <c r="F20144" t="s">
        <v>367</v>
      </c>
      <c r="H20144">
        <v>4358</v>
      </c>
      <c r="I20144">
        <v>1766</v>
      </c>
      <c r="J20144">
        <v>1766</v>
      </c>
      <c r="K20144">
        <v>1766</v>
      </c>
      <c r="L20144">
        <v>100</v>
      </c>
      <c r="M20144">
        <v>40.520000000000003</v>
      </c>
      <c r="N20144">
        <f>COUNTIF(Cod_Mun_Norte!B:B,DADOS_SNIS_Minas!A20144)</f>
        <v>0</v>
      </c>
    </row>
    <row r="20145" spans="1:14" x14ac:dyDescent="0.2">
      <c r="A20145">
        <v>316650</v>
      </c>
      <c r="B20145" t="s">
        <v>2738</v>
      </c>
      <c r="C20145" t="s">
        <v>98</v>
      </c>
      <c r="D20145">
        <v>2013</v>
      </c>
      <c r="E20145" t="s">
        <v>361</v>
      </c>
      <c r="F20145" t="s">
        <v>99</v>
      </c>
      <c r="H20145">
        <v>4353</v>
      </c>
      <c r="I20145">
        <v>1764</v>
      </c>
      <c r="J20145">
        <v>1764</v>
      </c>
      <c r="K20145">
        <v>1764</v>
      </c>
      <c r="L20145">
        <v>100</v>
      </c>
      <c r="M20145">
        <v>40.520000000000003</v>
      </c>
      <c r="N20145">
        <f>COUNTIF(Cod_Mun_Norte!B:B,DADOS_SNIS_Minas!A20145)</f>
        <v>0</v>
      </c>
    </row>
    <row r="20146" spans="1:14" x14ac:dyDescent="0.2">
      <c r="A20146">
        <v>316650</v>
      </c>
      <c r="B20146" t="s">
        <v>2738</v>
      </c>
      <c r="C20146" t="s">
        <v>98</v>
      </c>
      <c r="D20146">
        <v>2012</v>
      </c>
      <c r="E20146" t="s">
        <v>2739</v>
      </c>
      <c r="F20146" t="s">
        <v>367</v>
      </c>
      <c r="H20146">
        <v>4224</v>
      </c>
      <c r="I20146">
        <v>1712</v>
      </c>
      <c r="J20146">
        <v>1712</v>
      </c>
      <c r="K20146">
        <v>1712</v>
      </c>
      <c r="L20146">
        <v>100</v>
      </c>
      <c r="M20146">
        <v>40.53</v>
      </c>
      <c r="N20146">
        <f>COUNTIF(Cod_Mun_Norte!B:B,DADOS_SNIS_Minas!A20146)</f>
        <v>0</v>
      </c>
    </row>
    <row r="20147" spans="1:14" x14ac:dyDescent="0.2">
      <c r="A20147">
        <v>316650</v>
      </c>
      <c r="B20147" t="s">
        <v>2738</v>
      </c>
      <c r="C20147" t="s">
        <v>98</v>
      </c>
      <c r="D20147">
        <v>2011</v>
      </c>
      <c r="E20147" t="s">
        <v>361</v>
      </c>
      <c r="F20147" t="s">
        <v>99</v>
      </c>
      <c r="H20147">
        <v>4222</v>
      </c>
      <c r="I20147">
        <v>1711</v>
      </c>
      <c r="J20147">
        <v>1711</v>
      </c>
      <c r="K20147">
        <v>1711</v>
      </c>
      <c r="L20147">
        <v>100</v>
      </c>
      <c r="M20147">
        <v>40.53</v>
      </c>
      <c r="N20147">
        <f>COUNTIF(Cod_Mun_Norte!B:B,DADOS_SNIS_Minas!A20147)</f>
        <v>0</v>
      </c>
    </row>
    <row r="20148" spans="1:14" x14ac:dyDescent="0.2">
      <c r="A20148">
        <v>316650</v>
      </c>
      <c r="B20148" t="s">
        <v>2738</v>
      </c>
      <c r="C20148" t="s">
        <v>98</v>
      </c>
      <c r="D20148">
        <v>2010</v>
      </c>
      <c r="E20148" t="s">
        <v>361</v>
      </c>
      <c r="F20148" t="s">
        <v>99</v>
      </c>
      <c r="H20148">
        <v>4220</v>
      </c>
      <c r="I20148">
        <v>1710</v>
      </c>
      <c r="J20148">
        <v>1710</v>
      </c>
      <c r="K20148">
        <v>1710</v>
      </c>
      <c r="L20148">
        <v>100</v>
      </c>
      <c r="M20148">
        <v>40.520000000000003</v>
      </c>
      <c r="N20148">
        <f>COUNTIF(Cod_Mun_Norte!B:B,DADOS_SNIS_Minas!A20148)</f>
        <v>0</v>
      </c>
    </row>
    <row r="20149" spans="1:14" x14ac:dyDescent="0.2">
      <c r="A20149">
        <v>316650</v>
      </c>
      <c r="B20149" t="s">
        <v>2738</v>
      </c>
      <c r="C20149" t="s">
        <v>98</v>
      </c>
      <c r="D20149">
        <v>2009</v>
      </c>
      <c r="E20149" t="s">
        <v>361</v>
      </c>
      <c r="F20149" t="s">
        <v>99</v>
      </c>
      <c r="H20149">
        <v>4479</v>
      </c>
      <c r="I20149">
        <v>1800</v>
      </c>
      <c r="J20149">
        <v>2013</v>
      </c>
      <c r="K20149">
        <v>2013</v>
      </c>
      <c r="L20149">
        <v>100</v>
      </c>
      <c r="M20149">
        <v>44.94</v>
      </c>
      <c r="N20149">
        <f>COUNTIF(Cod_Mun_Norte!B:B,DADOS_SNIS_Minas!A20149)</f>
        <v>0</v>
      </c>
    </row>
    <row r="20150" spans="1:14" x14ac:dyDescent="0.2">
      <c r="A20150">
        <v>316650</v>
      </c>
      <c r="B20150" t="s">
        <v>2738</v>
      </c>
      <c r="C20150" t="s">
        <v>98</v>
      </c>
      <c r="D20150">
        <v>2008</v>
      </c>
      <c r="E20150" t="s">
        <v>361</v>
      </c>
      <c r="F20150" t="s">
        <v>99</v>
      </c>
      <c r="H20150">
        <v>4456</v>
      </c>
      <c r="I20150">
        <v>1791</v>
      </c>
      <c r="J20150">
        <v>1956</v>
      </c>
      <c r="K20150">
        <v>1956</v>
      </c>
      <c r="L20150">
        <v>100</v>
      </c>
      <c r="M20150">
        <v>43.9</v>
      </c>
      <c r="N20150">
        <f>COUNTIF(Cod_Mun_Norte!B:B,DADOS_SNIS_Minas!A20150)</f>
        <v>0</v>
      </c>
    </row>
    <row r="20151" spans="1:14" x14ac:dyDescent="0.2">
      <c r="A20151">
        <v>316650</v>
      </c>
      <c r="B20151" t="s">
        <v>2738</v>
      </c>
      <c r="C20151" t="s">
        <v>98</v>
      </c>
      <c r="D20151">
        <v>2007</v>
      </c>
      <c r="E20151" t="s">
        <v>361</v>
      </c>
      <c r="F20151" t="s">
        <v>362</v>
      </c>
      <c r="H20151">
        <v>4307</v>
      </c>
      <c r="I20151">
        <v>1731</v>
      </c>
      <c r="J20151">
        <v>1889</v>
      </c>
      <c r="K20151">
        <v>1889</v>
      </c>
      <c r="L20151">
        <v>100</v>
      </c>
      <c r="M20151">
        <v>43.86</v>
      </c>
      <c r="N20151">
        <f>COUNTIF(Cod_Mun_Norte!B:B,DADOS_SNIS_Minas!A20151)</f>
        <v>0</v>
      </c>
    </row>
    <row r="20152" spans="1:14" x14ac:dyDescent="0.2">
      <c r="A20152">
        <v>316650</v>
      </c>
      <c r="B20152" t="s">
        <v>2738</v>
      </c>
      <c r="C20152" t="s">
        <v>98</v>
      </c>
      <c r="D20152">
        <v>2006</v>
      </c>
      <c r="E20152" t="s">
        <v>361</v>
      </c>
      <c r="F20152" t="s">
        <v>362</v>
      </c>
      <c r="H20152">
        <v>4436</v>
      </c>
      <c r="I20152">
        <v>1756</v>
      </c>
      <c r="J20152">
        <v>1883</v>
      </c>
      <c r="K20152">
        <v>1883</v>
      </c>
      <c r="L20152">
        <v>100</v>
      </c>
      <c r="M20152">
        <v>42.45</v>
      </c>
      <c r="N20152">
        <f>COUNTIF(Cod_Mun_Norte!B:B,DADOS_SNIS_Minas!A20152)</f>
        <v>0</v>
      </c>
    </row>
    <row r="20153" spans="1:14" x14ac:dyDescent="0.2">
      <c r="A20153">
        <v>316650</v>
      </c>
      <c r="B20153" t="s">
        <v>2738</v>
      </c>
      <c r="C20153" t="s">
        <v>98</v>
      </c>
      <c r="D20153">
        <v>2005</v>
      </c>
      <c r="E20153" t="s">
        <v>361</v>
      </c>
      <c r="F20153" t="s">
        <v>362</v>
      </c>
      <c r="H20153">
        <v>4399</v>
      </c>
      <c r="I20153">
        <v>1741</v>
      </c>
      <c r="J20153">
        <v>1899</v>
      </c>
      <c r="K20153">
        <v>1899</v>
      </c>
      <c r="L20153">
        <v>100</v>
      </c>
      <c r="M20153">
        <v>43.17</v>
      </c>
      <c r="N20153">
        <f>COUNTIF(Cod_Mun_Norte!B:B,DADOS_SNIS_Minas!A20153)</f>
        <v>0</v>
      </c>
    </row>
    <row r="20154" spans="1:14" x14ac:dyDescent="0.2">
      <c r="A20154">
        <v>316650</v>
      </c>
      <c r="B20154" t="s">
        <v>2738</v>
      </c>
      <c r="C20154" t="s">
        <v>98</v>
      </c>
      <c r="D20154">
        <v>2004</v>
      </c>
      <c r="E20154" t="s">
        <v>361</v>
      </c>
      <c r="F20154" t="s">
        <v>362</v>
      </c>
      <c r="H20154">
        <v>4363</v>
      </c>
      <c r="I20154">
        <v>1727</v>
      </c>
      <c r="N20154">
        <f>COUNTIF(Cod_Mun_Norte!B:B,DADOS_SNIS_Minas!A20154)</f>
        <v>0</v>
      </c>
    </row>
    <row r="20155" spans="1:14" x14ac:dyDescent="0.2">
      <c r="A20155">
        <v>316650</v>
      </c>
      <c r="B20155" t="s">
        <v>2738</v>
      </c>
      <c r="C20155" t="s">
        <v>98</v>
      </c>
      <c r="D20155">
        <v>2003</v>
      </c>
      <c r="E20155" t="s">
        <v>361</v>
      </c>
      <c r="F20155" t="s">
        <v>362</v>
      </c>
      <c r="H20155">
        <v>4297</v>
      </c>
      <c r="I20155">
        <v>1701</v>
      </c>
      <c r="N20155">
        <f>COUNTIF(Cod_Mun_Norte!B:B,DADOS_SNIS_Minas!A20155)</f>
        <v>0</v>
      </c>
    </row>
    <row r="20156" spans="1:14" x14ac:dyDescent="0.2">
      <c r="A20156">
        <v>316650</v>
      </c>
      <c r="B20156" t="s">
        <v>2738</v>
      </c>
      <c r="C20156" t="s">
        <v>98</v>
      </c>
      <c r="D20156">
        <v>2002</v>
      </c>
      <c r="E20156" t="s">
        <v>361</v>
      </c>
      <c r="F20156" t="s">
        <v>362</v>
      </c>
      <c r="H20156">
        <v>4265</v>
      </c>
      <c r="I20156">
        <v>1688</v>
      </c>
      <c r="N20156">
        <f>COUNTIF(Cod_Mun_Norte!B:B,DADOS_SNIS_Minas!A20156)</f>
        <v>0</v>
      </c>
    </row>
    <row r="20157" spans="1:14" x14ac:dyDescent="0.2">
      <c r="A20157">
        <v>316650</v>
      </c>
      <c r="B20157" t="s">
        <v>2738</v>
      </c>
      <c r="C20157" t="s">
        <v>98</v>
      </c>
      <c r="D20157">
        <v>2001</v>
      </c>
      <c r="E20157" t="s">
        <v>361</v>
      </c>
      <c r="F20157" t="s">
        <v>362</v>
      </c>
      <c r="H20157">
        <v>4234</v>
      </c>
      <c r="I20157">
        <v>1676</v>
      </c>
      <c r="N20157">
        <f>COUNTIF(Cod_Mun_Norte!B:B,DADOS_SNIS_Minas!A20157)</f>
        <v>0</v>
      </c>
    </row>
    <row r="20158" spans="1:14" x14ac:dyDescent="0.2">
      <c r="A20158">
        <v>316650</v>
      </c>
      <c r="B20158" t="s">
        <v>2738</v>
      </c>
      <c r="C20158" t="s">
        <v>98</v>
      </c>
      <c r="D20158">
        <v>2000</v>
      </c>
      <c r="E20158" t="s">
        <v>361</v>
      </c>
      <c r="F20158" t="s">
        <v>362</v>
      </c>
      <c r="H20158">
        <v>4197</v>
      </c>
      <c r="I20158">
        <v>1661</v>
      </c>
      <c r="N20158">
        <f>COUNTIF(Cod_Mun_Norte!B:B,DADOS_SNIS_Minas!A20158)</f>
        <v>0</v>
      </c>
    </row>
    <row r="20159" spans="1:14" x14ac:dyDescent="0.2">
      <c r="A20159">
        <v>316650</v>
      </c>
      <c r="B20159" t="s">
        <v>2738</v>
      </c>
      <c r="C20159" t="s">
        <v>98</v>
      </c>
      <c r="D20159">
        <v>1999</v>
      </c>
      <c r="E20159" t="s">
        <v>361</v>
      </c>
      <c r="F20159" t="s">
        <v>362</v>
      </c>
      <c r="H20159">
        <v>4133</v>
      </c>
      <c r="I20159">
        <v>1367</v>
      </c>
      <c r="N20159">
        <f>COUNTIF(Cod_Mun_Norte!B:B,DADOS_SNIS_Minas!A20159)</f>
        <v>0</v>
      </c>
    </row>
    <row r="20160" spans="1:14" x14ac:dyDescent="0.2">
      <c r="A20160">
        <v>316650</v>
      </c>
      <c r="B20160" t="s">
        <v>2738</v>
      </c>
      <c r="C20160" t="s">
        <v>98</v>
      </c>
      <c r="D20160">
        <v>1998</v>
      </c>
      <c r="E20160" t="s">
        <v>361</v>
      </c>
      <c r="F20160" t="s">
        <v>362</v>
      </c>
      <c r="H20160">
        <v>4097</v>
      </c>
      <c r="I20160">
        <v>1355</v>
      </c>
      <c r="N20160">
        <f>COUNTIF(Cod_Mun_Norte!B:B,DADOS_SNIS_Minas!A20160)</f>
        <v>0</v>
      </c>
    </row>
    <row r="20161" spans="1:14" x14ac:dyDescent="0.2">
      <c r="A20161">
        <v>316650</v>
      </c>
      <c r="B20161" t="s">
        <v>2738</v>
      </c>
      <c r="C20161" t="s">
        <v>98</v>
      </c>
      <c r="D20161">
        <v>1997</v>
      </c>
      <c r="H20161">
        <v>4060</v>
      </c>
      <c r="I20161">
        <v>1343</v>
      </c>
      <c r="N20161">
        <f>COUNTIF(Cod_Mun_Norte!B:B,DADOS_SNIS_Minas!A20161)</f>
        <v>0</v>
      </c>
    </row>
    <row r="20162" spans="1:14" x14ac:dyDescent="0.2">
      <c r="A20162">
        <v>316650</v>
      </c>
      <c r="B20162" t="s">
        <v>2738</v>
      </c>
      <c r="C20162" t="s">
        <v>98</v>
      </c>
      <c r="D20162">
        <v>1996</v>
      </c>
      <c r="H20162">
        <v>4016</v>
      </c>
      <c r="I20162">
        <v>1328</v>
      </c>
      <c r="N20162">
        <f>COUNTIF(Cod_Mun_Norte!B:B,DADOS_SNIS_Minas!A20162)</f>
        <v>0</v>
      </c>
    </row>
    <row r="20163" spans="1:14" x14ac:dyDescent="0.2">
      <c r="A20163">
        <v>316650</v>
      </c>
      <c r="B20163" t="s">
        <v>2738</v>
      </c>
      <c r="C20163" t="s">
        <v>98</v>
      </c>
      <c r="D20163">
        <v>1995</v>
      </c>
      <c r="H20163">
        <v>3915</v>
      </c>
      <c r="I20163">
        <v>1295</v>
      </c>
      <c r="N20163">
        <f>COUNTIF(Cod_Mun_Norte!B:B,DADOS_SNIS_Minas!A20163)</f>
        <v>0</v>
      </c>
    </row>
    <row r="20164" spans="1:14" x14ac:dyDescent="0.2">
      <c r="A20164">
        <v>316660</v>
      </c>
      <c r="B20164" t="s">
        <v>2740</v>
      </c>
      <c r="C20164" t="s">
        <v>98</v>
      </c>
      <c r="D20164">
        <v>2020</v>
      </c>
      <c r="E20164" t="s">
        <v>361</v>
      </c>
      <c r="F20164" t="s">
        <v>99</v>
      </c>
      <c r="G20164" t="s">
        <v>119</v>
      </c>
      <c r="H20164">
        <v>776</v>
      </c>
      <c r="I20164">
        <v>502</v>
      </c>
      <c r="J20164">
        <v>504</v>
      </c>
      <c r="K20164">
        <v>502</v>
      </c>
      <c r="L20164">
        <v>100</v>
      </c>
      <c r="M20164">
        <v>64.95</v>
      </c>
      <c r="N20164">
        <f>COUNTIF(Cod_Mun_Norte!B:B,DADOS_SNIS_Minas!A20164)</f>
        <v>0</v>
      </c>
    </row>
    <row r="20165" spans="1:14" x14ac:dyDescent="0.2">
      <c r="A20165">
        <v>316660</v>
      </c>
      <c r="B20165" t="s">
        <v>2740</v>
      </c>
      <c r="C20165" t="s">
        <v>98</v>
      </c>
      <c r="D20165">
        <v>2019</v>
      </c>
      <c r="E20165" t="s">
        <v>361</v>
      </c>
      <c r="F20165" t="s">
        <v>99</v>
      </c>
      <c r="G20165" t="s">
        <v>119</v>
      </c>
      <c r="H20165">
        <v>781</v>
      </c>
      <c r="I20165">
        <v>505</v>
      </c>
      <c r="J20165">
        <v>505</v>
      </c>
      <c r="K20165">
        <v>505</v>
      </c>
      <c r="L20165">
        <v>100</v>
      </c>
      <c r="M20165">
        <v>64.66</v>
      </c>
      <c r="N20165">
        <f>COUNTIF(Cod_Mun_Norte!B:B,DADOS_SNIS_Minas!A20165)</f>
        <v>0</v>
      </c>
    </row>
    <row r="20166" spans="1:14" x14ac:dyDescent="0.2">
      <c r="A20166">
        <v>316660</v>
      </c>
      <c r="B20166" t="s">
        <v>2740</v>
      </c>
      <c r="C20166" t="s">
        <v>98</v>
      </c>
      <c r="D20166">
        <v>2018</v>
      </c>
      <c r="E20166" t="s">
        <v>361</v>
      </c>
      <c r="F20166" t="s">
        <v>99</v>
      </c>
      <c r="H20166">
        <v>786</v>
      </c>
      <c r="I20166">
        <v>508</v>
      </c>
      <c r="J20166">
        <v>508</v>
      </c>
      <c r="K20166">
        <v>508</v>
      </c>
      <c r="L20166">
        <v>100</v>
      </c>
      <c r="M20166">
        <v>64.63</v>
      </c>
      <c r="N20166">
        <f>COUNTIF(Cod_Mun_Norte!B:B,DADOS_SNIS_Minas!A20166)</f>
        <v>0</v>
      </c>
    </row>
    <row r="20167" spans="1:14" x14ac:dyDescent="0.2">
      <c r="A20167">
        <v>316660</v>
      </c>
      <c r="B20167" t="s">
        <v>2740</v>
      </c>
      <c r="C20167" t="s">
        <v>98</v>
      </c>
      <c r="D20167">
        <v>2017</v>
      </c>
      <c r="E20167" t="s">
        <v>361</v>
      </c>
      <c r="F20167" t="s">
        <v>99</v>
      </c>
      <c r="H20167">
        <v>812</v>
      </c>
      <c r="I20167">
        <v>525</v>
      </c>
      <c r="J20167">
        <v>521</v>
      </c>
      <c r="K20167">
        <v>521</v>
      </c>
      <c r="L20167">
        <v>99.2</v>
      </c>
      <c r="M20167">
        <v>64.16</v>
      </c>
      <c r="N20167">
        <f>COUNTIF(Cod_Mun_Norte!B:B,DADOS_SNIS_Minas!A20167)</f>
        <v>0</v>
      </c>
    </row>
    <row r="20168" spans="1:14" x14ac:dyDescent="0.2">
      <c r="A20168">
        <v>316660</v>
      </c>
      <c r="B20168" t="s">
        <v>2740</v>
      </c>
      <c r="C20168" t="s">
        <v>98</v>
      </c>
      <c r="D20168">
        <v>2016</v>
      </c>
      <c r="E20168" t="s">
        <v>361</v>
      </c>
      <c r="F20168" t="s">
        <v>99</v>
      </c>
      <c r="H20168">
        <v>815</v>
      </c>
      <c r="I20168">
        <v>527</v>
      </c>
      <c r="J20168">
        <v>519</v>
      </c>
      <c r="K20168">
        <v>519</v>
      </c>
      <c r="L20168">
        <v>98.5</v>
      </c>
      <c r="M20168">
        <v>63.68</v>
      </c>
      <c r="N20168">
        <f>COUNTIF(Cod_Mun_Norte!B:B,DADOS_SNIS_Minas!A20168)</f>
        <v>0</v>
      </c>
    </row>
    <row r="20169" spans="1:14" x14ac:dyDescent="0.2">
      <c r="A20169">
        <v>316660</v>
      </c>
      <c r="B20169" t="s">
        <v>2740</v>
      </c>
      <c r="C20169" t="s">
        <v>98</v>
      </c>
      <c r="D20169">
        <v>2015</v>
      </c>
      <c r="E20169" t="s">
        <v>361</v>
      </c>
      <c r="F20169" t="s">
        <v>99</v>
      </c>
      <c r="H20169">
        <v>818</v>
      </c>
      <c r="I20169">
        <v>529</v>
      </c>
      <c r="J20169">
        <v>522</v>
      </c>
      <c r="K20169">
        <v>522</v>
      </c>
      <c r="L20169">
        <v>98.7</v>
      </c>
      <c r="M20169">
        <v>63.81</v>
      </c>
      <c r="N20169">
        <f>COUNTIF(Cod_Mun_Norte!B:B,DADOS_SNIS_Minas!A20169)</f>
        <v>0</v>
      </c>
    </row>
    <row r="20170" spans="1:14" x14ac:dyDescent="0.2">
      <c r="A20170">
        <v>316660</v>
      </c>
      <c r="B20170" t="s">
        <v>2740</v>
      </c>
      <c r="C20170" t="s">
        <v>98</v>
      </c>
      <c r="D20170">
        <v>2014</v>
      </c>
      <c r="E20170" t="s">
        <v>361</v>
      </c>
      <c r="F20170" t="s">
        <v>99</v>
      </c>
      <c r="H20170">
        <v>822</v>
      </c>
      <c r="I20170">
        <v>532</v>
      </c>
      <c r="J20170">
        <v>532</v>
      </c>
      <c r="K20170">
        <v>532</v>
      </c>
      <c r="L20170">
        <v>100</v>
      </c>
      <c r="M20170">
        <v>64.72</v>
      </c>
      <c r="N20170">
        <f>COUNTIF(Cod_Mun_Norte!B:B,DADOS_SNIS_Minas!A20170)</f>
        <v>0</v>
      </c>
    </row>
    <row r="20171" spans="1:14" x14ac:dyDescent="0.2">
      <c r="A20171">
        <v>316660</v>
      </c>
      <c r="B20171" t="s">
        <v>2740</v>
      </c>
      <c r="C20171" t="s">
        <v>98</v>
      </c>
      <c r="D20171">
        <v>2013</v>
      </c>
      <c r="E20171" t="s">
        <v>361</v>
      </c>
      <c r="F20171" t="s">
        <v>99</v>
      </c>
      <c r="H20171">
        <v>825</v>
      </c>
      <c r="I20171">
        <v>533</v>
      </c>
      <c r="J20171">
        <v>533</v>
      </c>
      <c r="K20171">
        <v>533</v>
      </c>
      <c r="L20171">
        <v>100</v>
      </c>
      <c r="M20171">
        <v>64.61</v>
      </c>
      <c r="N20171">
        <f>COUNTIF(Cod_Mun_Norte!B:B,DADOS_SNIS_Minas!A20171)</f>
        <v>0</v>
      </c>
    </row>
    <row r="20172" spans="1:14" x14ac:dyDescent="0.2">
      <c r="A20172">
        <v>316660</v>
      </c>
      <c r="B20172" t="s">
        <v>2740</v>
      </c>
      <c r="C20172" t="s">
        <v>98</v>
      </c>
      <c r="D20172">
        <v>2012</v>
      </c>
      <c r="E20172" t="s">
        <v>361</v>
      </c>
      <c r="F20172" t="s">
        <v>99</v>
      </c>
      <c r="H20172">
        <v>807</v>
      </c>
      <c r="I20172">
        <v>522</v>
      </c>
      <c r="J20172">
        <v>522</v>
      </c>
      <c r="K20172">
        <v>522</v>
      </c>
      <c r="L20172">
        <v>100</v>
      </c>
      <c r="M20172">
        <v>64.680000000000007</v>
      </c>
      <c r="N20172">
        <f>COUNTIF(Cod_Mun_Norte!B:B,DADOS_SNIS_Minas!A20172)</f>
        <v>0</v>
      </c>
    </row>
    <row r="20173" spans="1:14" x14ac:dyDescent="0.2">
      <c r="A20173">
        <v>316660</v>
      </c>
      <c r="B20173" t="s">
        <v>2740</v>
      </c>
      <c r="C20173" t="s">
        <v>98</v>
      </c>
      <c r="D20173">
        <v>2011</v>
      </c>
      <c r="E20173" t="s">
        <v>361</v>
      </c>
      <c r="F20173" t="s">
        <v>99</v>
      </c>
      <c r="H20173">
        <v>811</v>
      </c>
      <c r="I20173">
        <v>524</v>
      </c>
      <c r="J20173">
        <v>524</v>
      </c>
      <c r="K20173">
        <v>524</v>
      </c>
      <c r="L20173">
        <v>100</v>
      </c>
      <c r="M20173">
        <v>64.61</v>
      </c>
      <c r="N20173">
        <f>COUNTIF(Cod_Mun_Norte!B:B,DADOS_SNIS_Minas!A20173)</f>
        <v>0</v>
      </c>
    </row>
    <row r="20174" spans="1:14" x14ac:dyDescent="0.2">
      <c r="A20174">
        <v>316660</v>
      </c>
      <c r="B20174" t="s">
        <v>2740</v>
      </c>
      <c r="C20174" t="s">
        <v>98</v>
      </c>
      <c r="D20174">
        <v>2010</v>
      </c>
      <c r="E20174" t="s">
        <v>361</v>
      </c>
      <c r="F20174" t="s">
        <v>99</v>
      </c>
      <c r="H20174">
        <v>815</v>
      </c>
      <c r="I20174">
        <v>527</v>
      </c>
      <c r="J20174">
        <v>527</v>
      </c>
      <c r="K20174">
        <v>527</v>
      </c>
      <c r="L20174">
        <v>100</v>
      </c>
      <c r="M20174">
        <v>64.66</v>
      </c>
      <c r="N20174">
        <f>COUNTIF(Cod_Mun_Norte!B:B,DADOS_SNIS_Minas!A20174)</f>
        <v>0</v>
      </c>
    </row>
    <row r="20175" spans="1:14" x14ac:dyDescent="0.2">
      <c r="A20175">
        <v>316660</v>
      </c>
      <c r="B20175" t="s">
        <v>2740</v>
      </c>
      <c r="C20175" t="s">
        <v>98</v>
      </c>
      <c r="D20175">
        <v>2009</v>
      </c>
      <c r="E20175" t="s">
        <v>361</v>
      </c>
      <c r="F20175" t="s">
        <v>99</v>
      </c>
      <c r="H20175">
        <v>890</v>
      </c>
      <c r="I20175">
        <v>575</v>
      </c>
      <c r="J20175">
        <v>732</v>
      </c>
      <c r="K20175">
        <v>732</v>
      </c>
      <c r="L20175">
        <v>100</v>
      </c>
      <c r="M20175">
        <v>82.25</v>
      </c>
      <c r="N20175">
        <f>COUNTIF(Cod_Mun_Norte!B:B,DADOS_SNIS_Minas!A20175)</f>
        <v>0</v>
      </c>
    </row>
    <row r="20176" spans="1:14" x14ac:dyDescent="0.2">
      <c r="A20176">
        <v>316660</v>
      </c>
      <c r="B20176" t="s">
        <v>2740</v>
      </c>
      <c r="C20176" t="s">
        <v>98</v>
      </c>
      <c r="D20176">
        <v>2008</v>
      </c>
      <c r="E20176" t="s">
        <v>361</v>
      </c>
      <c r="F20176" t="s">
        <v>99</v>
      </c>
      <c r="H20176">
        <v>889</v>
      </c>
      <c r="I20176">
        <v>575</v>
      </c>
      <c r="J20176">
        <v>631</v>
      </c>
      <c r="K20176">
        <v>631</v>
      </c>
      <c r="L20176">
        <v>100</v>
      </c>
      <c r="M20176">
        <v>70.98</v>
      </c>
      <c r="N20176">
        <f>COUNTIF(Cod_Mun_Norte!B:B,DADOS_SNIS_Minas!A20176)</f>
        <v>0</v>
      </c>
    </row>
    <row r="20177" spans="1:14" x14ac:dyDescent="0.2">
      <c r="A20177">
        <v>316660</v>
      </c>
      <c r="B20177" t="s">
        <v>2740</v>
      </c>
      <c r="C20177" t="s">
        <v>98</v>
      </c>
      <c r="D20177">
        <v>2007</v>
      </c>
      <c r="E20177" t="s">
        <v>361</v>
      </c>
      <c r="F20177" t="s">
        <v>99</v>
      </c>
      <c r="H20177">
        <v>863</v>
      </c>
      <c r="I20177">
        <v>558</v>
      </c>
      <c r="J20177">
        <v>615</v>
      </c>
      <c r="K20177">
        <v>615</v>
      </c>
      <c r="L20177">
        <v>100</v>
      </c>
      <c r="M20177">
        <v>71.260000000000005</v>
      </c>
      <c r="N20177">
        <f>COUNTIF(Cod_Mun_Norte!B:B,DADOS_SNIS_Minas!A20177)</f>
        <v>0</v>
      </c>
    </row>
    <row r="20178" spans="1:14" x14ac:dyDescent="0.2">
      <c r="A20178">
        <v>316660</v>
      </c>
      <c r="B20178" t="s">
        <v>2740</v>
      </c>
      <c r="C20178" t="s">
        <v>98</v>
      </c>
      <c r="D20178">
        <v>2006</v>
      </c>
      <c r="E20178" t="s">
        <v>361</v>
      </c>
      <c r="F20178" t="s">
        <v>99</v>
      </c>
      <c r="H20178">
        <v>889</v>
      </c>
      <c r="I20178">
        <v>543</v>
      </c>
      <c r="J20178">
        <v>621</v>
      </c>
      <c r="K20178">
        <v>621</v>
      </c>
      <c r="L20178">
        <v>100</v>
      </c>
      <c r="M20178">
        <v>69.849999999999994</v>
      </c>
      <c r="N20178">
        <f>COUNTIF(Cod_Mun_Norte!B:B,DADOS_SNIS_Minas!A20178)</f>
        <v>0</v>
      </c>
    </row>
    <row r="20179" spans="1:14" x14ac:dyDescent="0.2">
      <c r="A20179">
        <v>316660</v>
      </c>
      <c r="B20179" t="s">
        <v>2740</v>
      </c>
      <c r="C20179" t="s">
        <v>98</v>
      </c>
      <c r="D20179">
        <v>2005</v>
      </c>
      <c r="E20179" t="s">
        <v>361</v>
      </c>
      <c r="F20179" t="s">
        <v>362</v>
      </c>
      <c r="H20179">
        <v>886</v>
      </c>
      <c r="I20179">
        <v>541</v>
      </c>
      <c r="N20179">
        <f>COUNTIF(Cod_Mun_Norte!B:B,DADOS_SNIS_Minas!A20179)</f>
        <v>0</v>
      </c>
    </row>
    <row r="20180" spans="1:14" x14ac:dyDescent="0.2">
      <c r="A20180">
        <v>316660</v>
      </c>
      <c r="B20180" t="s">
        <v>2740</v>
      </c>
      <c r="C20180" t="s">
        <v>98</v>
      </c>
      <c r="D20180">
        <v>2004</v>
      </c>
      <c r="E20180" t="s">
        <v>361</v>
      </c>
      <c r="F20180" t="s">
        <v>362</v>
      </c>
      <c r="H20180">
        <v>884</v>
      </c>
      <c r="I20180">
        <v>540</v>
      </c>
      <c r="N20180">
        <f>COUNTIF(Cod_Mun_Norte!B:B,DADOS_SNIS_Minas!A20180)</f>
        <v>0</v>
      </c>
    </row>
    <row r="20181" spans="1:14" x14ac:dyDescent="0.2">
      <c r="A20181">
        <v>316660</v>
      </c>
      <c r="B20181" t="s">
        <v>2740</v>
      </c>
      <c r="C20181" t="s">
        <v>98</v>
      </c>
      <c r="D20181">
        <v>2003</v>
      </c>
      <c r="E20181" t="s">
        <v>361</v>
      </c>
      <c r="F20181" t="s">
        <v>362</v>
      </c>
      <c r="H20181">
        <v>879</v>
      </c>
      <c r="I20181">
        <v>537</v>
      </c>
      <c r="N20181">
        <f>COUNTIF(Cod_Mun_Norte!B:B,DADOS_SNIS_Minas!A20181)</f>
        <v>0</v>
      </c>
    </row>
    <row r="20182" spans="1:14" x14ac:dyDescent="0.2">
      <c r="A20182">
        <v>316660</v>
      </c>
      <c r="B20182" t="s">
        <v>2740</v>
      </c>
      <c r="C20182" t="s">
        <v>98</v>
      </c>
      <c r="D20182">
        <v>2002</v>
      </c>
      <c r="E20182" t="s">
        <v>361</v>
      </c>
      <c r="F20182" t="s">
        <v>362</v>
      </c>
      <c r="H20182">
        <v>877</v>
      </c>
      <c r="I20182">
        <v>535</v>
      </c>
      <c r="N20182">
        <f>COUNTIF(Cod_Mun_Norte!B:B,DADOS_SNIS_Minas!A20182)</f>
        <v>0</v>
      </c>
    </row>
    <row r="20183" spans="1:14" x14ac:dyDescent="0.2">
      <c r="A20183">
        <v>316660</v>
      </c>
      <c r="B20183" t="s">
        <v>2740</v>
      </c>
      <c r="C20183" t="s">
        <v>98</v>
      </c>
      <c r="D20183">
        <v>2001</v>
      </c>
      <c r="E20183" t="s">
        <v>361</v>
      </c>
      <c r="F20183" t="s">
        <v>362</v>
      </c>
      <c r="H20183">
        <v>876</v>
      </c>
      <c r="I20183">
        <v>535</v>
      </c>
      <c r="N20183">
        <f>COUNTIF(Cod_Mun_Norte!B:B,DADOS_SNIS_Minas!A20183)</f>
        <v>0</v>
      </c>
    </row>
    <row r="20184" spans="1:14" x14ac:dyDescent="0.2">
      <c r="A20184">
        <v>316660</v>
      </c>
      <c r="B20184" t="s">
        <v>2740</v>
      </c>
      <c r="C20184" t="s">
        <v>98</v>
      </c>
      <c r="D20184">
        <v>2000</v>
      </c>
      <c r="E20184" t="s">
        <v>361</v>
      </c>
      <c r="F20184" t="s">
        <v>362</v>
      </c>
      <c r="H20184">
        <v>873</v>
      </c>
      <c r="I20184">
        <v>533</v>
      </c>
      <c r="N20184">
        <f>COUNTIF(Cod_Mun_Norte!B:B,DADOS_SNIS_Minas!A20184)</f>
        <v>0</v>
      </c>
    </row>
    <row r="20185" spans="1:14" x14ac:dyDescent="0.2">
      <c r="A20185">
        <v>316660</v>
      </c>
      <c r="B20185" t="s">
        <v>2740</v>
      </c>
      <c r="C20185" t="s">
        <v>98</v>
      </c>
      <c r="D20185">
        <v>1999</v>
      </c>
      <c r="E20185" t="s">
        <v>361</v>
      </c>
      <c r="F20185" t="s">
        <v>362</v>
      </c>
      <c r="H20185">
        <v>827</v>
      </c>
      <c r="I20185">
        <v>557</v>
      </c>
      <c r="N20185">
        <f>COUNTIF(Cod_Mun_Norte!B:B,DADOS_SNIS_Minas!A20185)</f>
        <v>0</v>
      </c>
    </row>
    <row r="20186" spans="1:14" x14ac:dyDescent="0.2">
      <c r="A20186">
        <v>316660</v>
      </c>
      <c r="B20186" t="s">
        <v>2740</v>
      </c>
      <c r="C20186" t="s">
        <v>98</v>
      </c>
      <c r="D20186">
        <v>1998</v>
      </c>
      <c r="E20186" t="s">
        <v>361</v>
      </c>
      <c r="F20186" t="s">
        <v>362</v>
      </c>
      <c r="H20186">
        <v>829</v>
      </c>
      <c r="I20186">
        <v>559</v>
      </c>
      <c r="N20186">
        <f>COUNTIF(Cod_Mun_Norte!B:B,DADOS_SNIS_Minas!A20186)</f>
        <v>0</v>
      </c>
    </row>
    <row r="20187" spans="1:14" x14ac:dyDescent="0.2">
      <c r="A20187">
        <v>316660</v>
      </c>
      <c r="B20187" t="s">
        <v>2740</v>
      </c>
      <c r="C20187" t="s">
        <v>98</v>
      </c>
      <c r="D20187">
        <v>1997</v>
      </c>
      <c r="H20187">
        <v>831</v>
      </c>
      <c r="I20187">
        <v>560</v>
      </c>
      <c r="N20187">
        <f>COUNTIF(Cod_Mun_Norte!B:B,DADOS_SNIS_Minas!A20187)</f>
        <v>0</v>
      </c>
    </row>
    <row r="20188" spans="1:14" x14ac:dyDescent="0.2">
      <c r="A20188">
        <v>316660</v>
      </c>
      <c r="B20188" t="s">
        <v>2740</v>
      </c>
      <c r="C20188" t="s">
        <v>98</v>
      </c>
      <c r="D20188">
        <v>1996</v>
      </c>
      <c r="H20188">
        <v>834</v>
      </c>
      <c r="I20188">
        <v>562</v>
      </c>
      <c r="N20188">
        <f>COUNTIF(Cod_Mun_Norte!B:B,DADOS_SNIS_Minas!A20188)</f>
        <v>0</v>
      </c>
    </row>
    <row r="20189" spans="1:14" x14ac:dyDescent="0.2">
      <c r="A20189">
        <v>316660</v>
      </c>
      <c r="B20189" t="s">
        <v>2740</v>
      </c>
      <c r="C20189" t="s">
        <v>98</v>
      </c>
      <c r="D20189">
        <v>1995</v>
      </c>
      <c r="H20189">
        <v>810</v>
      </c>
      <c r="I20189">
        <v>546</v>
      </c>
      <c r="N20189">
        <f>COUNTIF(Cod_Mun_Norte!B:B,DADOS_SNIS_Minas!A20189)</f>
        <v>0</v>
      </c>
    </row>
    <row r="20190" spans="1:14" x14ac:dyDescent="0.2">
      <c r="A20190">
        <v>316670</v>
      </c>
      <c r="B20190" t="s">
        <v>2741</v>
      </c>
      <c r="C20190" t="s">
        <v>98</v>
      </c>
      <c r="D20190">
        <v>2020</v>
      </c>
      <c r="E20190" t="s">
        <v>407</v>
      </c>
      <c r="F20190" t="s">
        <v>431</v>
      </c>
      <c r="G20190" t="s">
        <v>533</v>
      </c>
      <c r="H20190">
        <v>8713</v>
      </c>
      <c r="I20190">
        <v>7016</v>
      </c>
      <c r="J20190">
        <v>6082</v>
      </c>
      <c r="K20190">
        <v>6082</v>
      </c>
      <c r="L20190">
        <v>86.7</v>
      </c>
      <c r="M20190">
        <v>69.8</v>
      </c>
      <c r="N20190">
        <f>COUNTIF(Cod_Mun_Norte!B:B,DADOS_SNIS_Minas!A20190)</f>
        <v>0</v>
      </c>
    </row>
    <row r="20191" spans="1:14" x14ac:dyDescent="0.2">
      <c r="A20191">
        <v>316670</v>
      </c>
      <c r="B20191" t="s">
        <v>2741</v>
      </c>
      <c r="C20191" t="s">
        <v>98</v>
      </c>
      <c r="D20191">
        <v>2019</v>
      </c>
      <c r="E20191" t="s">
        <v>407</v>
      </c>
      <c r="F20191" t="s">
        <v>431</v>
      </c>
      <c r="G20191" t="s">
        <v>533</v>
      </c>
      <c r="H20191">
        <v>8699</v>
      </c>
      <c r="I20191">
        <v>7005</v>
      </c>
      <c r="J20191">
        <v>5907</v>
      </c>
      <c r="K20191">
        <v>5646</v>
      </c>
      <c r="L20191">
        <v>80.599999999999994</v>
      </c>
      <c r="M20191">
        <v>67.900000000000006</v>
      </c>
      <c r="N20191">
        <f>COUNTIF(Cod_Mun_Norte!B:B,DADOS_SNIS_Minas!A20191)</f>
        <v>0</v>
      </c>
    </row>
    <row r="20192" spans="1:14" x14ac:dyDescent="0.2">
      <c r="A20192">
        <v>316670</v>
      </c>
      <c r="B20192" t="s">
        <v>2741</v>
      </c>
      <c r="C20192" t="s">
        <v>98</v>
      </c>
      <c r="D20192">
        <v>2018</v>
      </c>
      <c r="E20192" t="s">
        <v>407</v>
      </c>
      <c r="F20192" t="s">
        <v>431</v>
      </c>
      <c r="H20192">
        <v>8685</v>
      </c>
      <c r="I20192">
        <v>6994</v>
      </c>
      <c r="J20192">
        <v>6140</v>
      </c>
      <c r="K20192">
        <v>6140</v>
      </c>
      <c r="L20192">
        <v>87.8</v>
      </c>
      <c r="M20192">
        <v>70.7</v>
      </c>
      <c r="N20192">
        <f>COUNTIF(Cod_Mun_Norte!B:B,DADOS_SNIS_Minas!A20192)</f>
        <v>0</v>
      </c>
    </row>
    <row r="20193" spans="1:14" x14ac:dyDescent="0.2">
      <c r="A20193">
        <v>316670</v>
      </c>
      <c r="B20193" t="s">
        <v>2741</v>
      </c>
      <c r="C20193" t="s">
        <v>98</v>
      </c>
      <c r="D20193">
        <v>2017</v>
      </c>
      <c r="E20193" t="s">
        <v>407</v>
      </c>
      <c r="F20193" t="s">
        <v>431</v>
      </c>
      <c r="H20193">
        <v>8809</v>
      </c>
      <c r="I20193">
        <v>7094</v>
      </c>
      <c r="J20193">
        <v>6352</v>
      </c>
      <c r="K20193">
        <v>5972</v>
      </c>
      <c r="L20193">
        <v>84.2</v>
      </c>
      <c r="M20193">
        <v>72.11</v>
      </c>
      <c r="N20193">
        <f>COUNTIF(Cod_Mun_Norte!B:B,DADOS_SNIS_Minas!A20193)</f>
        <v>0</v>
      </c>
    </row>
    <row r="20194" spans="1:14" x14ac:dyDescent="0.2">
      <c r="A20194">
        <v>316670</v>
      </c>
      <c r="B20194" t="s">
        <v>2741</v>
      </c>
      <c r="C20194" t="s">
        <v>98</v>
      </c>
      <c r="D20194">
        <v>2016</v>
      </c>
      <c r="E20194" t="s">
        <v>407</v>
      </c>
      <c r="F20194" t="s">
        <v>431</v>
      </c>
      <c r="H20194">
        <v>8789</v>
      </c>
      <c r="I20194">
        <v>7078</v>
      </c>
      <c r="J20194">
        <v>6532</v>
      </c>
      <c r="K20194">
        <v>5931</v>
      </c>
      <c r="L20194">
        <v>83.8</v>
      </c>
      <c r="M20194">
        <v>74.319999999999993</v>
      </c>
      <c r="N20194">
        <f>COUNTIF(Cod_Mun_Norte!B:B,DADOS_SNIS_Minas!A20194)</f>
        <v>0</v>
      </c>
    </row>
    <row r="20195" spans="1:14" x14ac:dyDescent="0.2">
      <c r="A20195">
        <v>316670</v>
      </c>
      <c r="B20195" t="s">
        <v>2741</v>
      </c>
      <c r="C20195" t="s">
        <v>98</v>
      </c>
      <c r="D20195">
        <v>2015</v>
      </c>
      <c r="E20195" t="s">
        <v>407</v>
      </c>
      <c r="F20195" t="s">
        <v>431</v>
      </c>
      <c r="H20195">
        <v>8767</v>
      </c>
      <c r="I20195">
        <v>7060</v>
      </c>
      <c r="J20195">
        <v>6946</v>
      </c>
      <c r="K20195">
        <v>6207</v>
      </c>
      <c r="L20195">
        <v>87.9</v>
      </c>
      <c r="M20195">
        <v>79.23</v>
      </c>
      <c r="N20195">
        <f>COUNTIF(Cod_Mun_Norte!B:B,DADOS_SNIS_Minas!A20195)</f>
        <v>0</v>
      </c>
    </row>
    <row r="20196" spans="1:14" x14ac:dyDescent="0.2">
      <c r="A20196">
        <v>316670</v>
      </c>
      <c r="B20196" t="s">
        <v>2741</v>
      </c>
      <c r="C20196" t="s">
        <v>98</v>
      </c>
      <c r="D20196">
        <v>2014</v>
      </c>
      <c r="E20196" t="s">
        <v>407</v>
      </c>
      <c r="F20196" t="s">
        <v>431</v>
      </c>
      <c r="H20196">
        <v>8744</v>
      </c>
      <c r="I20196">
        <v>7041</v>
      </c>
      <c r="J20196">
        <v>7836</v>
      </c>
      <c r="K20196">
        <v>7041</v>
      </c>
      <c r="L20196">
        <v>100</v>
      </c>
      <c r="M20196">
        <v>89.62</v>
      </c>
      <c r="N20196">
        <f>COUNTIF(Cod_Mun_Norte!B:B,DADOS_SNIS_Minas!A20196)</f>
        <v>0</v>
      </c>
    </row>
    <row r="20197" spans="1:14" x14ac:dyDescent="0.2">
      <c r="A20197">
        <v>316670</v>
      </c>
      <c r="B20197" t="s">
        <v>2741</v>
      </c>
      <c r="C20197" t="s">
        <v>98</v>
      </c>
      <c r="D20197">
        <v>2013</v>
      </c>
      <c r="E20197" t="s">
        <v>2742</v>
      </c>
      <c r="F20197" t="s">
        <v>367</v>
      </c>
      <c r="H20197">
        <v>8720</v>
      </c>
      <c r="I20197">
        <v>7022</v>
      </c>
      <c r="J20197">
        <v>7022</v>
      </c>
      <c r="K20197">
        <v>7022</v>
      </c>
      <c r="L20197">
        <v>100</v>
      </c>
      <c r="M20197">
        <v>80.53</v>
      </c>
      <c r="N20197">
        <f>COUNTIF(Cod_Mun_Norte!B:B,DADOS_SNIS_Minas!A20197)</f>
        <v>0</v>
      </c>
    </row>
    <row r="20198" spans="1:14" x14ac:dyDescent="0.2">
      <c r="A20198">
        <v>316670</v>
      </c>
      <c r="B20198" t="s">
        <v>2741</v>
      </c>
      <c r="C20198" t="s">
        <v>98</v>
      </c>
      <c r="D20198">
        <v>2012</v>
      </c>
      <c r="E20198" t="s">
        <v>2742</v>
      </c>
      <c r="F20198" t="s">
        <v>367</v>
      </c>
      <c r="H20198">
        <v>8447</v>
      </c>
      <c r="I20198">
        <v>6802</v>
      </c>
      <c r="J20198">
        <v>6802</v>
      </c>
      <c r="K20198">
        <v>6802</v>
      </c>
      <c r="L20198">
        <v>100</v>
      </c>
      <c r="M20198">
        <v>80.53</v>
      </c>
      <c r="N20198">
        <f>COUNTIF(Cod_Mun_Norte!B:B,DADOS_SNIS_Minas!A20198)</f>
        <v>0</v>
      </c>
    </row>
    <row r="20199" spans="1:14" x14ac:dyDescent="0.2">
      <c r="A20199">
        <v>316670</v>
      </c>
      <c r="B20199" t="s">
        <v>2741</v>
      </c>
      <c r="C20199" t="s">
        <v>98</v>
      </c>
      <c r="D20199">
        <v>2011</v>
      </c>
      <c r="E20199" t="s">
        <v>2742</v>
      </c>
      <c r="F20199" t="s">
        <v>367</v>
      </c>
      <c r="H20199">
        <v>8430</v>
      </c>
      <c r="I20199">
        <v>6788</v>
      </c>
      <c r="J20199">
        <v>6788</v>
      </c>
      <c r="K20199">
        <v>6788</v>
      </c>
      <c r="L20199">
        <v>100</v>
      </c>
      <c r="M20199">
        <v>80.52</v>
      </c>
      <c r="N20199">
        <f>COUNTIF(Cod_Mun_Norte!B:B,DADOS_SNIS_Minas!A20199)</f>
        <v>0</v>
      </c>
    </row>
    <row r="20200" spans="1:14" x14ac:dyDescent="0.2">
      <c r="A20200">
        <v>316670</v>
      </c>
      <c r="B20200" t="s">
        <v>2741</v>
      </c>
      <c r="C20200" t="s">
        <v>98</v>
      </c>
      <c r="D20200">
        <v>2010</v>
      </c>
      <c r="E20200" t="s">
        <v>2742</v>
      </c>
      <c r="F20200" t="s">
        <v>367</v>
      </c>
      <c r="H20200">
        <v>8412</v>
      </c>
      <c r="I20200">
        <v>6774</v>
      </c>
      <c r="J20200">
        <v>6774</v>
      </c>
      <c r="K20200">
        <v>6774</v>
      </c>
      <c r="L20200">
        <v>100</v>
      </c>
      <c r="M20200">
        <v>80.53</v>
      </c>
      <c r="N20200">
        <f>COUNTIF(Cod_Mun_Norte!B:B,DADOS_SNIS_Minas!A20200)</f>
        <v>0</v>
      </c>
    </row>
    <row r="20201" spans="1:14" x14ac:dyDescent="0.2">
      <c r="A20201">
        <v>316670</v>
      </c>
      <c r="B20201" t="s">
        <v>2741</v>
      </c>
      <c r="C20201" t="s">
        <v>98</v>
      </c>
      <c r="D20201">
        <v>2009</v>
      </c>
      <c r="E20201" t="s">
        <v>361</v>
      </c>
      <c r="F20201" t="s">
        <v>99</v>
      </c>
      <c r="H20201">
        <v>8667</v>
      </c>
      <c r="I20201">
        <v>7111</v>
      </c>
      <c r="J20201">
        <v>7526</v>
      </c>
      <c r="K20201">
        <v>7526</v>
      </c>
      <c r="L20201">
        <v>100</v>
      </c>
      <c r="M20201">
        <v>86.84</v>
      </c>
      <c r="N20201">
        <f>COUNTIF(Cod_Mun_Norte!B:B,DADOS_SNIS_Minas!A20201)</f>
        <v>0</v>
      </c>
    </row>
    <row r="20202" spans="1:14" x14ac:dyDescent="0.2">
      <c r="A20202">
        <v>316670</v>
      </c>
      <c r="B20202" t="s">
        <v>2741</v>
      </c>
      <c r="C20202" t="s">
        <v>98</v>
      </c>
      <c r="D20202">
        <v>2008</v>
      </c>
      <c r="E20202" t="s">
        <v>361</v>
      </c>
      <c r="F20202" t="s">
        <v>99</v>
      </c>
      <c r="H20202">
        <v>8629</v>
      </c>
      <c r="I20202">
        <v>7080</v>
      </c>
      <c r="J20202">
        <v>7364</v>
      </c>
      <c r="K20202">
        <v>7364</v>
      </c>
      <c r="L20202">
        <v>100</v>
      </c>
      <c r="M20202">
        <v>85.34</v>
      </c>
      <c r="N20202">
        <f>COUNTIF(Cod_Mun_Norte!B:B,DADOS_SNIS_Minas!A20202)</f>
        <v>0</v>
      </c>
    </row>
    <row r="20203" spans="1:14" x14ac:dyDescent="0.2">
      <c r="A20203">
        <v>316670</v>
      </c>
      <c r="B20203" t="s">
        <v>2741</v>
      </c>
      <c r="C20203" t="s">
        <v>98</v>
      </c>
      <c r="D20203">
        <v>2007</v>
      </c>
      <c r="E20203" t="s">
        <v>361</v>
      </c>
      <c r="F20203" t="s">
        <v>362</v>
      </c>
      <c r="H20203">
        <v>8345</v>
      </c>
      <c r="I20203">
        <v>6847</v>
      </c>
      <c r="J20203">
        <v>7165</v>
      </c>
      <c r="K20203">
        <v>7165</v>
      </c>
      <c r="L20203">
        <v>100</v>
      </c>
      <c r="M20203">
        <v>85.86</v>
      </c>
      <c r="N20203">
        <f>COUNTIF(Cod_Mun_Norte!B:B,DADOS_SNIS_Minas!A20203)</f>
        <v>0</v>
      </c>
    </row>
    <row r="20204" spans="1:14" x14ac:dyDescent="0.2">
      <c r="A20204">
        <v>316670</v>
      </c>
      <c r="B20204" t="s">
        <v>2741</v>
      </c>
      <c r="C20204" t="s">
        <v>98</v>
      </c>
      <c r="D20204">
        <v>2006</v>
      </c>
      <c r="E20204" t="s">
        <v>361</v>
      </c>
      <c r="F20204" t="s">
        <v>362</v>
      </c>
      <c r="H20204">
        <v>6673</v>
      </c>
      <c r="I20204">
        <v>5300</v>
      </c>
      <c r="J20204">
        <v>6999</v>
      </c>
      <c r="K20204">
        <v>6999</v>
      </c>
      <c r="L20204">
        <v>100</v>
      </c>
      <c r="M20204">
        <v>100</v>
      </c>
      <c r="N20204">
        <f>COUNTIF(Cod_Mun_Norte!B:B,DADOS_SNIS_Minas!A20204)</f>
        <v>0</v>
      </c>
    </row>
    <row r="20205" spans="1:14" x14ac:dyDescent="0.2">
      <c r="A20205">
        <v>316670</v>
      </c>
      <c r="B20205" t="s">
        <v>2741</v>
      </c>
      <c r="C20205" t="s">
        <v>98</v>
      </c>
      <c r="D20205">
        <v>2005</v>
      </c>
      <c r="E20205" t="s">
        <v>361</v>
      </c>
      <c r="F20205" t="s">
        <v>362</v>
      </c>
      <c r="H20205">
        <v>6903</v>
      </c>
      <c r="I20205">
        <v>5482</v>
      </c>
      <c r="N20205">
        <f>COUNTIF(Cod_Mun_Norte!B:B,DADOS_SNIS_Minas!A20205)</f>
        <v>0</v>
      </c>
    </row>
    <row r="20206" spans="1:14" x14ac:dyDescent="0.2">
      <c r="A20206">
        <v>316670</v>
      </c>
      <c r="B20206" t="s">
        <v>2741</v>
      </c>
      <c r="C20206" t="s">
        <v>98</v>
      </c>
      <c r="D20206">
        <v>2004</v>
      </c>
      <c r="E20206" t="s">
        <v>361</v>
      </c>
      <c r="F20206" t="s">
        <v>362</v>
      </c>
      <c r="H20206">
        <v>7134</v>
      </c>
      <c r="I20206">
        <v>5666</v>
      </c>
      <c r="N20206">
        <f>COUNTIF(Cod_Mun_Norte!B:B,DADOS_SNIS_Minas!A20206)</f>
        <v>0</v>
      </c>
    </row>
    <row r="20207" spans="1:14" x14ac:dyDescent="0.2">
      <c r="A20207">
        <v>316670</v>
      </c>
      <c r="B20207" t="s">
        <v>2741</v>
      </c>
      <c r="C20207" t="s">
        <v>98</v>
      </c>
      <c r="D20207">
        <v>2003</v>
      </c>
      <c r="E20207" t="s">
        <v>361</v>
      </c>
      <c r="F20207" t="s">
        <v>362</v>
      </c>
      <c r="H20207">
        <v>7553</v>
      </c>
      <c r="I20207">
        <v>5998</v>
      </c>
      <c r="N20207">
        <f>COUNTIF(Cod_Mun_Norte!B:B,DADOS_SNIS_Minas!A20207)</f>
        <v>0</v>
      </c>
    </row>
    <row r="20208" spans="1:14" x14ac:dyDescent="0.2">
      <c r="A20208">
        <v>316670</v>
      </c>
      <c r="B20208" t="s">
        <v>2741</v>
      </c>
      <c r="C20208" t="s">
        <v>98</v>
      </c>
      <c r="D20208">
        <v>2002</v>
      </c>
      <c r="E20208" t="s">
        <v>361</v>
      </c>
      <c r="F20208" t="s">
        <v>362</v>
      </c>
      <c r="H20208">
        <v>7752</v>
      </c>
      <c r="I20208">
        <v>6157</v>
      </c>
      <c r="N20208">
        <f>COUNTIF(Cod_Mun_Norte!B:B,DADOS_SNIS_Minas!A20208)</f>
        <v>0</v>
      </c>
    </row>
    <row r="20209" spans="1:14" x14ac:dyDescent="0.2">
      <c r="A20209">
        <v>316670</v>
      </c>
      <c r="B20209" t="s">
        <v>2741</v>
      </c>
      <c r="C20209" t="s">
        <v>98</v>
      </c>
      <c r="D20209">
        <v>2001</v>
      </c>
      <c r="E20209" t="s">
        <v>361</v>
      </c>
      <c r="F20209" t="s">
        <v>362</v>
      </c>
      <c r="H20209">
        <v>7934</v>
      </c>
      <c r="I20209">
        <v>6301</v>
      </c>
      <c r="N20209">
        <f>COUNTIF(Cod_Mun_Norte!B:B,DADOS_SNIS_Minas!A20209)</f>
        <v>0</v>
      </c>
    </row>
    <row r="20210" spans="1:14" x14ac:dyDescent="0.2">
      <c r="A20210">
        <v>316670</v>
      </c>
      <c r="B20210" t="s">
        <v>2741</v>
      </c>
      <c r="C20210" t="s">
        <v>98</v>
      </c>
      <c r="D20210">
        <v>2000</v>
      </c>
      <c r="E20210" t="s">
        <v>361</v>
      </c>
      <c r="F20210" t="s">
        <v>362</v>
      </c>
      <c r="H20210">
        <v>8182</v>
      </c>
      <c r="I20210">
        <v>6498</v>
      </c>
      <c r="N20210">
        <f>COUNTIF(Cod_Mun_Norte!B:B,DADOS_SNIS_Minas!A20210)</f>
        <v>0</v>
      </c>
    </row>
    <row r="20211" spans="1:14" x14ac:dyDescent="0.2">
      <c r="A20211">
        <v>316670</v>
      </c>
      <c r="B20211" t="s">
        <v>2741</v>
      </c>
      <c r="C20211" t="s">
        <v>98</v>
      </c>
      <c r="D20211">
        <v>1999</v>
      </c>
      <c r="E20211" t="s">
        <v>361</v>
      </c>
      <c r="F20211" t="s">
        <v>362</v>
      </c>
      <c r="H20211">
        <v>8232</v>
      </c>
      <c r="I20211">
        <v>6356</v>
      </c>
      <c r="N20211">
        <f>COUNTIF(Cod_Mun_Norte!B:B,DADOS_SNIS_Minas!A20211)</f>
        <v>0</v>
      </c>
    </row>
    <row r="20212" spans="1:14" x14ac:dyDescent="0.2">
      <c r="A20212">
        <v>316670</v>
      </c>
      <c r="B20212" t="s">
        <v>2741</v>
      </c>
      <c r="C20212" t="s">
        <v>98</v>
      </c>
      <c r="D20212">
        <v>1998</v>
      </c>
      <c r="E20212" t="s">
        <v>361</v>
      </c>
      <c r="F20212" t="s">
        <v>362</v>
      </c>
      <c r="H20212">
        <v>8416</v>
      </c>
      <c r="I20212">
        <v>6498</v>
      </c>
      <c r="N20212">
        <f>COUNTIF(Cod_Mun_Norte!B:B,DADOS_SNIS_Minas!A20212)</f>
        <v>0</v>
      </c>
    </row>
    <row r="20213" spans="1:14" x14ac:dyDescent="0.2">
      <c r="A20213">
        <v>316670</v>
      </c>
      <c r="B20213" t="s">
        <v>2741</v>
      </c>
      <c r="C20213" t="s">
        <v>98</v>
      </c>
      <c r="D20213">
        <v>1997</v>
      </c>
      <c r="H20213">
        <v>8600</v>
      </c>
      <c r="I20213">
        <v>6640</v>
      </c>
      <c r="N20213">
        <f>COUNTIF(Cod_Mun_Norte!B:B,DADOS_SNIS_Minas!A20213)</f>
        <v>0</v>
      </c>
    </row>
    <row r="20214" spans="1:14" x14ac:dyDescent="0.2">
      <c r="A20214">
        <v>316670</v>
      </c>
      <c r="B20214" t="s">
        <v>2741</v>
      </c>
      <c r="C20214" t="s">
        <v>98</v>
      </c>
      <c r="D20214">
        <v>1996</v>
      </c>
      <c r="H20214">
        <v>8817</v>
      </c>
      <c r="I20214">
        <v>6808</v>
      </c>
      <c r="N20214">
        <f>COUNTIF(Cod_Mun_Norte!B:B,DADOS_SNIS_Minas!A20214)</f>
        <v>0</v>
      </c>
    </row>
    <row r="20215" spans="1:14" x14ac:dyDescent="0.2">
      <c r="A20215">
        <v>316670</v>
      </c>
      <c r="B20215" t="s">
        <v>2741</v>
      </c>
      <c r="C20215" t="s">
        <v>98</v>
      </c>
      <c r="D20215">
        <v>1995</v>
      </c>
      <c r="H20215">
        <v>10970</v>
      </c>
      <c r="I20215">
        <v>8470</v>
      </c>
      <c r="N20215">
        <f>COUNTIF(Cod_Mun_Norte!B:B,DADOS_SNIS_Minas!A20215)</f>
        <v>0</v>
      </c>
    </row>
    <row r="20216" spans="1:14" x14ac:dyDescent="0.2">
      <c r="A20216">
        <v>316680</v>
      </c>
      <c r="B20216" t="s">
        <v>2743</v>
      </c>
      <c r="C20216" t="s">
        <v>98</v>
      </c>
      <c r="D20216">
        <v>2020</v>
      </c>
      <c r="E20216" t="s">
        <v>2744</v>
      </c>
      <c r="F20216" t="s">
        <v>357</v>
      </c>
      <c r="G20216" t="s">
        <v>383</v>
      </c>
      <c r="H20216">
        <v>11668</v>
      </c>
      <c r="I20216">
        <v>8578</v>
      </c>
      <c r="J20216">
        <v>8148</v>
      </c>
      <c r="K20216">
        <v>8148</v>
      </c>
      <c r="L20216">
        <v>95</v>
      </c>
      <c r="M20216">
        <v>69.83</v>
      </c>
      <c r="N20216">
        <f>COUNTIF(Cod_Mun_Norte!B:B,DADOS_SNIS_Minas!A20216)</f>
        <v>0</v>
      </c>
    </row>
    <row r="20217" spans="1:14" x14ac:dyDescent="0.2">
      <c r="A20217">
        <v>316680</v>
      </c>
      <c r="B20217" t="s">
        <v>2743</v>
      </c>
      <c r="C20217" t="s">
        <v>98</v>
      </c>
      <c r="D20217">
        <v>2019</v>
      </c>
      <c r="E20217" t="s">
        <v>2744</v>
      </c>
      <c r="F20217" t="s">
        <v>357</v>
      </c>
      <c r="G20217" t="s">
        <v>383</v>
      </c>
      <c r="H20217">
        <v>11582</v>
      </c>
      <c r="I20217">
        <v>8514</v>
      </c>
      <c r="J20217">
        <v>8097</v>
      </c>
      <c r="K20217">
        <v>8097</v>
      </c>
      <c r="L20217">
        <v>95.1</v>
      </c>
      <c r="M20217">
        <v>69.91</v>
      </c>
      <c r="N20217">
        <f>COUNTIF(Cod_Mun_Norte!B:B,DADOS_SNIS_Minas!A20217)</f>
        <v>0</v>
      </c>
    </row>
    <row r="20218" spans="1:14" x14ac:dyDescent="0.2">
      <c r="A20218">
        <v>316680</v>
      </c>
      <c r="B20218" t="s">
        <v>2743</v>
      </c>
      <c r="C20218" t="s">
        <v>98</v>
      </c>
      <c r="D20218">
        <v>2018</v>
      </c>
      <c r="E20218" t="s">
        <v>2745</v>
      </c>
      <c r="F20218" t="s">
        <v>357</v>
      </c>
      <c r="H20218">
        <v>11493</v>
      </c>
      <c r="I20218">
        <v>8449</v>
      </c>
      <c r="J20218">
        <v>8025</v>
      </c>
      <c r="K20218">
        <v>8025</v>
      </c>
      <c r="L20218">
        <v>95</v>
      </c>
      <c r="M20218">
        <v>69.83</v>
      </c>
      <c r="N20218">
        <f>COUNTIF(Cod_Mun_Norte!B:B,DADOS_SNIS_Minas!A20218)</f>
        <v>0</v>
      </c>
    </row>
    <row r="20219" spans="1:14" x14ac:dyDescent="0.2">
      <c r="A20219">
        <v>316680</v>
      </c>
      <c r="B20219" t="s">
        <v>2743</v>
      </c>
      <c r="C20219" t="s">
        <v>98</v>
      </c>
      <c r="D20219">
        <v>2017</v>
      </c>
      <c r="E20219" t="s">
        <v>2745</v>
      </c>
      <c r="F20219" t="s">
        <v>357</v>
      </c>
      <c r="H20219">
        <v>11491</v>
      </c>
      <c r="I20219">
        <v>8448</v>
      </c>
      <c r="J20219">
        <v>7380</v>
      </c>
      <c r="K20219">
        <v>7380</v>
      </c>
      <c r="L20219">
        <v>87.4</v>
      </c>
      <c r="M20219">
        <v>64.22</v>
      </c>
      <c r="N20219">
        <f>COUNTIF(Cod_Mun_Norte!B:B,DADOS_SNIS_Minas!A20219)</f>
        <v>0</v>
      </c>
    </row>
    <row r="20220" spans="1:14" x14ac:dyDescent="0.2">
      <c r="A20220">
        <v>316680</v>
      </c>
      <c r="B20220" t="s">
        <v>2743</v>
      </c>
      <c r="C20220" t="s">
        <v>98</v>
      </c>
      <c r="D20220">
        <v>2016</v>
      </c>
      <c r="E20220" t="s">
        <v>2746</v>
      </c>
      <c r="F20220" t="s">
        <v>364</v>
      </c>
      <c r="H20220">
        <v>11410</v>
      </c>
      <c r="I20220">
        <v>8388</v>
      </c>
      <c r="J20220">
        <v>7324</v>
      </c>
      <c r="K20220">
        <v>7324</v>
      </c>
      <c r="L20220">
        <v>87.3</v>
      </c>
      <c r="M20220">
        <v>64.19</v>
      </c>
      <c r="N20220">
        <f>COUNTIF(Cod_Mun_Norte!B:B,DADOS_SNIS_Minas!A20220)</f>
        <v>0</v>
      </c>
    </row>
    <row r="20221" spans="1:14" x14ac:dyDescent="0.2">
      <c r="A20221">
        <v>316680</v>
      </c>
      <c r="B20221" t="s">
        <v>2743</v>
      </c>
      <c r="C20221" t="s">
        <v>98</v>
      </c>
      <c r="D20221">
        <v>2015</v>
      </c>
      <c r="E20221" t="s">
        <v>2745</v>
      </c>
      <c r="F20221" t="s">
        <v>359</v>
      </c>
      <c r="H20221">
        <v>11325</v>
      </c>
      <c r="I20221">
        <v>8325</v>
      </c>
      <c r="J20221">
        <v>7223</v>
      </c>
      <c r="K20221">
        <v>7223</v>
      </c>
      <c r="L20221">
        <v>86.8</v>
      </c>
      <c r="M20221">
        <v>63.78</v>
      </c>
      <c r="N20221">
        <f>COUNTIF(Cod_Mun_Norte!B:B,DADOS_SNIS_Minas!A20221)</f>
        <v>0</v>
      </c>
    </row>
    <row r="20222" spans="1:14" x14ac:dyDescent="0.2">
      <c r="A20222">
        <v>316680</v>
      </c>
      <c r="B20222" t="s">
        <v>2743</v>
      </c>
      <c r="C20222" t="s">
        <v>98</v>
      </c>
      <c r="D20222">
        <v>2014</v>
      </c>
      <c r="E20222" t="s">
        <v>2745</v>
      </c>
      <c r="F20222" t="s">
        <v>359</v>
      </c>
      <c r="H20222">
        <v>11236</v>
      </c>
      <c r="I20222">
        <v>8260</v>
      </c>
      <c r="J20222">
        <v>8260</v>
      </c>
      <c r="K20222">
        <v>8260</v>
      </c>
      <c r="L20222">
        <v>100</v>
      </c>
      <c r="M20222">
        <v>73.510000000000005</v>
      </c>
      <c r="N20222">
        <f>COUNTIF(Cod_Mun_Norte!B:B,DADOS_SNIS_Minas!A20222)</f>
        <v>0</v>
      </c>
    </row>
    <row r="20223" spans="1:14" x14ac:dyDescent="0.2">
      <c r="A20223">
        <v>316680</v>
      </c>
      <c r="B20223" t="s">
        <v>2743</v>
      </c>
      <c r="C20223" t="s">
        <v>98</v>
      </c>
      <c r="D20223">
        <v>2013</v>
      </c>
      <c r="E20223" t="s">
        <v>2745</v>
      </c>
      <c r="F20223" t="s">
        <v>359</v>
      </c>
      <c r="H20223">
        <v>11142</v>
      </c>
      <c r="I20223">
        <v>8191</v>
      </c>
      <c r="J20223">
        <v>8191</v>
      </c>
      <c r="K20223">
        <v>8191</v>
      </c>
      <c r="L20223">
        <v>100</v>
      </c>
      <c r="M20223">
        <v>73.510000000000005</v>
      </c>
      <c r="N20223">
        <f>COUNTIF(Cod_Mun_Norte!B:B,DADOS_SNIS_Minas!A20223)</f>
        <v>0</v>
      </c>
    </row>
    <row r="20224" spans="1:14" x14ac:dyDescent="0.2">
      <c r="A20224">
        <v>316680</v>
      </c>
      <c r="B20224" t="s">
        <v>2743</v>
      </c>
      <c r="C20224" t="s">
        <v>98</v>
      </c>
      <c r="D20224">
        <v>2012</v>
      </c>
      <c r="E20224" t="s">
        <v>361</v>
      </c>
      <c r="F20224" t="s">
        <v>362</v>
      </c>
      <c r="H20224">
        <v>10725</v>
      </c>
      <c r="I20224">
        <v>7884</v>
      </c>
      <c r="J20224">
        <v>7884</v>
      </c>
      <c r="K20224">
        <v>7884</v>
      </c>
      <c r="L20224">
        <v>100</v>
      </c>
      <c r="M20224">
        <v>73.510000000000005</v>
      </c>
      <c r="N20224">
        <f>COUNTIF(Cod_Mun_Norte!B:B,DADOS_SNIS_Minas!A20224)</f>
        <v>0</v>
      </c>
    </row>
    <row r="20225" spans="1:14" x14ac:dyDescent="0.2">
      <c r="A20225">
        <v>316680</v>
      </c>
      <c r="B20225" t="s">
        <v>2743</v>
      </c>
      <c r="C20225" t="s">
        <v>98</v>
      </c>
      <c r="D20225">
        <v>2011</v>
      </c>
      <c r="E20225" t="s">
        <v>361</v>
      </c>
      <c r="F20225" t="s">
        <v>362</v>
      </c>
      <c r="H20225">
        <v>10638</v>
      </c>
      <c r="I20225">
        <v>7820</v>
      </c>
      <c r="J20225">
        <v>7820</v>
      </c>
      <c r="K20225">
        <v>7820</v>
      </c>
      <c r="L20225">
        <v>100</v>
      </c>
      <c r="M20225">
        <v>73.510000000000005</v>
      </c>
      <c r="N20225">
        <f>COUNTIF(Cod_Mun_Norte!B:B,DADOS_SNIS_Minas!A20225)</f>
        <v>0</v>
      </c>
    </row>
    <row r="20226" spans="1:14" x14ac:dyDescent="0.2">
      <c r="A20226">
        <v>316680</v>
      </c>
      <c r="B20226" t="s">
        <v>2743</v>
      </c>
      <c r="C20226" t="s">
        <v>98</v>
      </c>
      <c r="D20226">
        <v>2010</v>
      </c>
      <c r="E20226" t="s">
        <v>361</v>
      </c>
      <c r="F20226" t="s">
        <v>362</v>
      </c>
      <c r="H20226">
        <v>10549</v>
      </c>
      <c r="I20226">
        <v>7755</v>
      </c>
      <c r="J20226">
        <v>7684</v>
      </c>
      <c r="K20226">
        <v>7684</v>
      </c>
      <c r="L20226">
        <v>99.1</v>
      </c>
      <c r="M20226">
        <v>72.84</v>
      </c>
      <c r="N20226">
        <f>COUNTIF(Cod_Mun_Norte!B:B,DADOS_SNIS_Minas!A20226)</f>
        <v>0</v>
      </c>
    </row>
    <row r="20227" spans="1:14" x14ac:dyDescent="0.2">
      <c r="A20227">
        <v>316680</v>
      </c>
      <c r="B20227" t="s">
        <v>2743</v>
      </c>
      <c r="C20227" t="s">
        <v>98</v>
      </c>
      <c r="D20227">
        <v>2009</v>
      </c>
      <c r="E20227" t="s">
        <v>361</v>
      </c>
      <c r="F20227" t="s">
        <v>362</v>
      </c>
      <c r="H20227">
        <v>10778</v>
      </c>
      <c r="I20227">
        <v>7935</v>
      </c>
      <c r="J20227">
        <v>7547</v>
      </c>
      <c r="K20227">
        <v>7547</v>
      </c>
      <c r="L20227">
        <v>95.1</v>
      </c>
      <c r="M20227">
        <v>70.02</v>
      </c>
      <c r="N20227">
        <f>COUNTIF(Cod_Mun_Norte!B:B,DADOS_SNIS_Minas!A20227)</f>
        <v>0</v>
      </c>
    </row>
    <row r="20228" spans="1:14" x14ac:dyDescent="0.2">
      <c r="A20228">
        <v>316680</v>
      </c>
      <c r="B20228" t="s">
        <v>2743</v>
      </c>
      <c r="C20228" t="s">
        <v>98</v>
      </c>
      <c r="D20228">
        <v>2008</v>
      </c>
      <c r="E20228" t="s">
        <v>361</v>
      </c>
      <c r="F20228" t="s">
        <v>362</v>
      </c>
      <c r="H20228">
        <v>10657</v>
      </c>
      <c r="I20228">
        <v>7846</v>
      </c>
      <c r="J20228">
        <v>7387</v>
      </c>
      <c r="K20228">
        <v>7387</v>
      </c>
      <c r="L20228">
        <v>94.2</v>
      </c>
      <c r="M20228">
        <v>69.319999999999993</v>
      </c>
      <c r="N20228">
        <f>COUNTIF(Cod_Mun_Norte!B:B,DADOS_SNIS_Minas!A20228)</f>
        <v>0</v>
      </c>
    </row>
    <row r="20229" spans="1:14" x14ac:dyDescent="0.2">
      <c r="A20229">
        <v>316680</v>
      </c>
      <c r="B20229" t="s">
        <v>2743</v>
      </c>
      <c r="C20229" t="s">
        <v>98</v>
      </c>
      <c r="D20229">
        <v>2007</v>
      </c>
      <c r="E20229" t="s">
        <v>361</v>
      </c>
      <c r="F20229" t="s">
        <v>362</v>
      </c>
      <c r="H20229">
        <v>10224</v>
      </c>
      <c r="I20229">
        <v>7527</v>
      </c>
      <c r="J20229">
        <v>7133</v>
      </c>
      <c r="K20229">
        <v>7133</v>
      </c>
      <c r="L20229">
        <v>94.8</v>
      </c>
      <c r="M20229">
        <v>69.77</v>
      </c>
      <c r="N20229">
        <f>COUNTIF(Cod_Mun_Norte!B:B,DADOS_SNIS_Minas!A20229)</f>
        <v>0</v>
      </c>
    </row>
    <row r="20230" spans="1:14" x14ac:dyDescent="0.2">
      <c r="A20230">
        <v>316680</v>
      </c>
      <c r="B20230" t="s">
        <v>2743</v>
      </c>
      <c r="C20230" t="s">
        <v>98</v>
      </c>
      <c r="D20230">
        <v>2006</v>
      </c>
      <c r="E20230" t="s">
        <v>361</v>
      </c>
      <c r="F20230" t="s">
        <v>362</v>
      </c>
      <c r="H20230">
        <v>10429</v>
      </c>
      <c r="I20230">
        <v>7335</v>
      </c>
      <c r="J20230">
        <v>6760</v>
      </c>
      <c r="K20230">
        <v>6760</v>
      </c>
      <c r="L20230">
        <v>92.2</v>
      </c>
      <c r="M20230">
        <v>64.819999999999993</v>
      </c>
      <c r="N20230">
        <f>COUNTIF(Cod_Mun_Norte!B:B,DADOS_SNIS_Minas!A20230)</f>
        <v>0</v>
      </c>
    </row>
    <row r="20231" spans="1:14" x14ac:dyDescent="0.2">
      <c r="A20231">
        <v>316680</v>
      </c>
      <c r="B20231" t="s">
        <v>2743</v>
      </c>
      <c r="C20231" t="s">
        <v>98</v>
      </c>
      <c r="D20231">
        <v>2005</v>
      </c>
      <c r="E20231" t="s">
        <v>361</v>
      </c>
      <c r="F20231" t="s">
        <v>362</v>
      </c>
      <c r="H20231">
        <v>10271</v>
      </c>
      <c r="I20231">
        <v>7224</v>
      </c>
      <c r="J20231">
        <v>6810</v>
      </c>
      <c r="K20231">
        <v>6810</v>
      </c>
      <c r="L20231">
        <v>94.3</v>
      </c>
      <c r="M20231">
        <v>66.3</v>
      </c>
      <c r="N20231">
        <f>COUNTIF(Cod_Mun_Norte!B:B,DADOS_SNIS_Minas!A20231)</f>
        <v>0</v>
      </c>
    </row>
    <row r="20232" spans="1:14" x14ac:dyDescent="0.2">
      <c r="A20232">
        <v>316680</v>
      </c>
      <c r="B20232" t="s">
        <v>2743</v>
      </c>
      <c r="C20232" t="s">
        <v>98</v>
      </c>
      <c r="D20232">
        <v>2004</v>
      </c>
      <c r="E20232" t="s">
        <v>361</v>
      </c>
      <c r="F20232" t="s">
        <v>362</v>
      </c>
      <c r="H20232">
        <v>10111</v>
      </c>
      <c r="I20232">
        <v>7111</v>
      </c>
      <c r="J20232">
        <v>6644</v>
      </c>
      <c r="K20232">
        <v>6644</v>
      </c>
      <c r="L20232">
        <v>93.4</v>
      </c>
      <c r="M20232">
        <v>65.709999999999994</v>
      </c>
      <c r="N20232">
        <f>COUNTIF(Cod_Mun_Norte!B:B,DADOS_SNIS_Minas!A20232)</f>
        <v>0</v>
      </c>
    </row>
    <row r="20233" spans="1:14" x14ac:dyDescent="0.2">
      <c r="A20233">
        <v>316680</v>
      </c>
      <c r="B20233" t="s">
        <v>2743</v>
      </c>
      <c r="C20233" t="s">
        <v>98</v>
      </c>
      <c r="D20233">
        <v>2003</v>
      </c>
      <c r="E20233" t="s">
        <v>361</v>
      </c>
      <c r="F20233" t="s">
        <v>362</v>
      </c>
      <c r="H20233">
        <v>9823</v>
      </c>
      <c r="I20233">
        <v>6909</v>
      </c>
      <c r="J20233">
        <v>6461</v>
      </c>
      <c r="K20233">
        <v>6461</v>
      </c>
      <c r="L20233">
        <v>93.5</v>
      </c>
      <c r="M20233">
        <v>65.77</v>
      </c>
      <c r="N20233">
        <f>COUNTIF(Cod_Mun_Norte!B:B,DADOS_SNIS_Minas!A20233)</f>
        <v>0</v>
      </c>
    </row>
    <row r="20234" spans="1:14" x14ac:dyDescent="0.2">
      <c r="A20234">
        <v>316680</v>
      </c>
      <c r="B20234" t="s">
        <v>2743</v>
      </c>
      <c r="C20234" t="s">
        <v>98</v>
      </c>
      <c r="D20234">
        <v>2002</v>
      </c>
      <c r="E20234" t="s">
        <v>361</v>
      </c>
      <c r="F20234" t="s">
        <v>362</v>
      </c>
      <c r="H20234">
        <v>9686</v>
      </c>
      <c r="I20234">
        <v>6812</v>
      </c>
      <c r="J20234">
        <v>6240</v>
      </c>
      <c r="K20234">
        <v>6240</v>
      </c>
      <c r="L20234">
        <v>91.6</v>
      </c>
      <c r="M20234">
        <v>64.42</v>
      </c>
      <c r="N20234">
        <f>COUNTIF(Cod_Mun_Norte!B:B,DADOS_SNIS_Minas!A20234)</f>
        <v>0</v>
      </c>
    </row>
    <row r="20235" spans="1:14" x14ac:dyDescent="0.2">
      <c r="A20235">
        <v>316680</v>
      </c>
      <c r="B20235" t="s">
        <v>2743</v>
      </c>
      <c r="C20235" t="s">
        <v>98</v>
      </c>
      <c r="D20235">
        <v>2001</v>
      </c>
      <c r="E20235" t="s">
        <v>361</v>
      </c>
      <c r="F20235" t="s">
        <v>362</v>
      </c>
      <c r="H20235">
        <v>9592</v>
      </c>
      <c r="I20235">
        <v>6746</v>
      </c>
      <c r="J20235">
        <v>5979</v>
      </c>
      <c r="K20235">
        <v>5979</v>
      </c>
      <c r="L20235">
        <v>88.6</v>
      </c>
      <c r="M20235">
        <v>62.33</v>
      </c>
      <c r="N20235">
        <f>COUNTIF(Cod_Mun_Norte!B:B,DADOS_SNIS_Minas!A20235)</f>
        <v>0</v>
      </c>
    </row>
    <row r="20236" spans="1:14" x14ac:dyDescent="0.2">
      <c r="A20236">
        <v>316680</v>
      </c>
      <c r="B20236" t="s">
        <v>2743</v>
      </c>
      <c r="C20236" t="s">
        <v>98</v>
      </c>
      <c r="D20236">
        <v>2000</v>
      </c>
      <c r="E20236" t="s">
        <v>361</v>
      </c>
      <c r="F20236" t="s">
        <v>362</v>
      </c>
      <c r="H20236">
        <v>9390</v>
      </c>
      <c r="I20236">
        <v>6604</v>
      </c>
      <c r="J20236">
        <v>6321</v>
      </c>
      <c r="L20236">
        <v>95.7</v>
      </c>
      <c r="N20236">
        <f>COUNTIF(Cod_Mun_Norte!B:B,DADOS_SNIS_Minas!A20236)</f>
        <v>0</v>
      </c>
    </row>
    <row r="20237" spans="1:14" x14ac:dyDescent="0.2">
      <c r="A20237">
        <v>316680</v>
      </c>
      <c r="B20237" t="s">
        <v>2743</v>
      </c>
      <c r="C20237" t="s">
        <v>98</v>
      </c>
      <c r="D20237">
        <v>1999</v>
      </c>
      <c r="E20237" t="s">
        <v>361</v>
      </c>
      <c r="F20237" t="s">
        <v>362</v>
      </c>
      <c r="H20237">
        <v>10900</v>
      </c>
      <c r="I20237">
        <v>6651</v>
      </c>
      <c r="N20237">
        <f>COUNTIF(Cod_Mun_Norte!B:B,DADOS_SNIS_Minas!A20237)</f>
        <v>0</v>
      </c>
    </row>
    <row r="20238" spans="1:14" x14ac:dyDescent="0.2">
      <c r="A20238">
        <v>316680</v>
      </c>
      <c r="B20238" t="s">
        <v>2743</v>
      </c>
      <c r="C20238" t="s">
        <v>98</v>
      </c>
      <c r="D20238">
        <v>1998</v>
      </c>
      <c r="E20238" t="s">
        <v>361</v>
      </c>
      <c r="F20238" t="s">
        <v>362</v>
      </c>
      <c r="H20238">
        <v>10643</v>
      </c>
      <c r="I20238">
        <v>6494</v>
      </c>
      <c r="N20238">
        <f>COUNTIF(Cod_Mun_Norte!B:B,DADOS_SNIS_Minas!A20238)</f>
        <v>0</v>
      </c>
    </row>
    <row r="20239" spans="1:14" x14ac:dyDescent="0.2">
      <c r="A20239">
        <v>316680</v>
      </c>
      <c r="B20239" t="s">
        <v>2743</v>
      </c>
      <c r="C20239" t="s">
        <v>98</v>
      </c>
      <c r="D20239">
        <v>1997</v>
      </c>
      <c r="H20239">
        <v>10385</v>
      </c>
      <c r="I20239">
        <v>6336</v>
      </c>
      <c r="N20239">
        <f>COUNTIF(Cod_Mun_Norte!B:B,DADOS_SNIS_Minas!A20239)</f>
        <v>0</v>
      </c>
    </row>
    <row r="20240" spans="1:14" x14ac:dyDescent="0.2">
      <c r="A20240">
        <v>316680</v>
      </c>
      <c r="B20240" t="s">
        <v>2743</v>
      </c>
      <c r="C20240" t="s">
        <v>98</v>
      </c>
      <c r="D20240">
        <v>1996</v>
      </c>
      <c r="H20240">
        <v>10081</v>
      </c>
      <c r="I20240">
        <v>6151</v>
      </c>
      <c r="N20240">
        <f>COUNTIF(Cod_Mun_Norte!B:B,DADOS_SNIS_Minas!A20240)</f>
        <v>0</v>
      </c>
    </row>
    <row r="20241" spans="1:14" x14ac:dyDescent="0.2">
      <c r="A20241">
        <v>316680</v>
      </c>
      <c r="B20241" t="s">
        <v>2743</v>
      </c>
      <c r="C20241" t="s">
        <v>98</v>
      </c>
      <c r="D20241">
        <v>1995</v>
      </c>
      <c r="H20241">
        <v>8538</v>
      </c>
      <c r="I20241">
        <v>5210</v>
      </c>
      <c r="N20241">
        <f>COUNTIF(Cod_Mun_Norte!B:B,DADOS_SNIS_Minas!A20241)</f>
        <v>0</v>
      </c>
    </row>
    <row r="20242" spans="1:14" x14ac:dyDescent="0.2">
      <c r="A20242">
        <v>316690</v>
      </c>
      <c r="B20242" t="s">
        <v>2747</v>
      </c>
      <c r="C20242" t="s">
        <v>98</v>
      </c>
      <c r="D20242">
        <v>2020</v>
      </c>
      <c r="E20242" t="s">
        <v>2748</v>
      </c>
      <c r="F20242" t="s">
        <v>357</v>
      </c>
      <c r="G20242" t="s">
        <v>383</v>
      </c>
      <c r="H20242">
        <v>7668</v>
      </c>
      <c r="I20242">
        <v>6686</v>
      </c>
      <c r="J20242">
        <v>6266</v>
      </c>
      <c r="K20242">
        <v>6266</v>
      </c>
      <c r="L20242">
        <v>93.7</v>
      </c>
      <c r="M20242">
        <v>81.72</v>
      </c>
      <c r="N20242">
        <f>COUNTIF(Cod_Mun_Norte!B:B,DADOS_SNIS_Minas!A20242)</f>
        <v>0</v>
      </c>
    </row>
    <row r="20243" spans="1:14" x14ac:dyDescent="0.2">
      <c r="A20243">
        <v>316690</v>
      </c>
      <c r="B20243" t="s">
        <v>2747</v>
      </c>
      <c r="C20243" t="s">
        <v>98</v>
      </c>
      <c r="D20243">
        <v>2019</v>
      </c>
      <c r="E20243" t="s">
        <v>2749</v>
      </c>
      <c r="F20243" t="s">
        <v>354</v>
      </c>
      <c r="G20243" t="s">
        <v>355</v>
      </c>
      <c r="H20243">
        <v>7669</v>
      </c>
      <c r="I20243">
        <v>6687</v>
      </c>
      <c r="J20243">
        <v>6224</v>
      </c>
      <c r="K20243">
        <v>6224</v>
      </c>
      <c r="L20243">
        <v>93.1</v>
      </c>
      <c r="M20243">
        <v>81.16</v>
      </c>
      <c r="N20243">
        <f>COUNTIF(Cod_Mun_Norte!B:B,DADOS_SNIS_Minas!A20243)</f>
        <v>0</v>
      </c>
    </row>
    <row r="20244" spans="1:14" x14ac:dyDescent="0.2">
      <c r="A20244">
        <v>316690</v>
      </c>
      <c r="B20244" t="s">
        <v>2747</v>
      </c>
      <c r="C20244" t="s">
        <v>98</v>
      </c>
      <c r="D20244">
        <v>2018</v>
      </c>
      <c r="E20244" t="s">
        <v>2750</v>
      </c>
      <c r="F20244" t="s">
        <v>357</v>
      </c>
      <c r="H20244">
        <v>7670</v>
      </c>
      <c r="I20244">
        <v>6688</v>
      </c>
      <c r="J20244">
        <v>6227</v>
      </c>
      <c r="K20244">
        <v>6227</v>
      </c>
      <c r="L20244">
        <v>93.1</v>
      </c>
      <c r="M20244">
        <v>81.19</v>
      </c>
      <c r="N20244">
        <f>COUNTIF(Cod_Mun_Norte!B:B,DADOS_SNIS_Minas!A20244)</f>
        <v>0</v>
      </c>
    </row>
    <row r="20245" spans="1:14" x14ac:dyDescent="0.2">
      <c r="A20245">
        <v>316690</v>
      </c>
      <c r="B20245" t="s">
        <v>2747</v>
      </c>
      <c r="C20245" t="s">
        <v>98</v>
      </c>
      <c r="D20245">
        <v>2017</v>
      </c>
      <c r="E20245" t="s">
        <v>2750</v>
      </c>
      <c r="F20245" t="s">
        <v>357</v>
      </c>
      <c r="H20245">
        <v>7812</v>
      </c>
      <c r="I20245">
        <v>6811</v>
      </c>
      <c r="J20245">
        <v>6267</v>
      </c>
      <c r="K20245">
        <v>6267</v>
      </c>
      <c r="L20245">
        <v>92</v>
      </c>
      <c r="M20245">
        <v>80.22</v>
      </c>
      <c r="N20245">
        <f>COUNTIF(Cod_Mun_Norte!B:B,DADOS_SNIS_Minas!A20245)</f>
        <v>0</v>
      </c>
    </row>
    <row r="20246" spans="1:14" x14ac:dyDescent="0.2">
      <c r="A20246">
        <v>316690</v>
      </c>
      <c r="B20246" t="s">
        <v>2747</v>
      </c>
      <c r="C20246" t="s">
        <v>98</v>
      </c>
      <c r="D20246">
        <v>2016</v>
      </c>
      <c r="E20246" t="s">
        <v>361</v>
      </c>
      <c r="F20246" t="s">
        <v>362</v>
      </c>
      <c r="H20246">
        <v>7804</v>
      </c>
      <c r="I20246">
        <v>6804</v>
      </c>
      <c r="J20246">
        <v>6288</v>
      </c>
      <c r="K20246">
        <v>6288</v>
      </c>
      <c r="L20246">
        <v>92.4</v>
      </c>
      <c r="M20246">
        <v>80.569999999999993</v>
      </c>
      <c r="N20246">
        <f>COUNTIF(Cod_Mun_Norte!B:B,DADOS_SNIS_Minas!A20246)</f>
        <v>0</v>
      </c>
    </row>
    <row r="20247" spans="1:14" x14ac:dyDescent="0.2">
      <c r="A20247">
        <v>316690</v>
      </c>
      <c r="B20247" t="s">
        <v>2747</v>
      </c>
      <c r="C20247" t="s">
        <v>98</v>
      </c>
      <c r="D20247">
        <v>2015</v>
      </c>
      <c r="E20247" t="s">
        <v>2750</v>
      </c>
      <c r="F20247" t="s">
        <v>359</v>
      </c>
      <c r="H20247">
        <v>7796</v>
      </c>
      <c r="I20247">
        <v>6797</v>
      </c>
      <c r="J20247">
        <v>6280</v>
      </c>
      <c r="K20247">
        <v>6280</v>
      </c>
      <c r="L20247">
        <v>92.4</v>
      </c>
      <c r="M20247">
        <v>80.55</v>
      </c>
      <c r="N20247">
        <f>COUNTIF(Cod_Mun_Norte!B:B,DADOS_SNIS_Minas!A20247)</f>
        <v>0</v>
      </c>
    </row>
    <row r="20248" spans="1:14" x14ac:dyDescent="0.2">
      <c r="A20248">
        <v>316690</v>
      </c>
      <c r="B20248" t="s">
        <v>2747</v>
      </c>
      <c r="C20248" t="s">
        <v>98</v>
      </c>
      <c r="D20248">
        <v>2014</v>
      </c>
      <c r="E20248" t="s">
        <v>2750</v>
      </c>
      <c r="F20248" t="s">
        <v>359</v>
      </c>
      <c r="H20248">
        <v>7787</v>
      </c>
      <c r="I20248">
        <v>6790</v>
      </c>
      <c r="J20248">
        <v>6790</v>
      </c>
      <c r="K20248">
        <v>6790</v>
      </c>
      <c r="L20248">
        <v>100</v>
      </c>
      <c r="M20248">
        <v>87.2</v>
      </c>
      <c r="N20248">
        <f>COUNTIF(Cod_Mun_Norte!B:B,DADOS_SNIS_Minas!A20248)</f>
        <v>0</v>
      </c>
    </row>
    <row r="20249" spans="1:14" x14ac:dyDescent="0.2">
      <c r="A20249">
        <v>316690</v>
      </c>
      <c r="B20249" t="s">
        <v>2747</v>
      </c>
      <c r="C20249" t="s">
        <v>98</v>
      </c>
      <c r="D20249">
        <v>2013</v>
      </c>
      <c r="E20249" t="s">
        <v>2750</v>
      </c>
      <c r="F20249" t="s">
        <v>359</v>
      </c>
      <c r="H20249">
        <v>7778</v>
      </c>
      <c r="I20249">
        <v>6782</v>
      </c>
      <c r="J20249">
        <v>6782</v>
      </c>
      <c r="K20249">
        <v>6782</v>
      </c>
      <c r="L20249">
        <v>100</v>
      </c>
      <c r="M20249">
        <v>87.19</v>
      </c>
      <c r="N20249">
        <f>COUNTIF(Cod_Mun_Norte!B:B,DADOS_SNIS_Minas!A20249)</f>
        <v>0</v>
      </c>
    </row>
    <row r="20250" spans="1:14" x14ac:dyDescent="0.2">
      <c r="A20250">
        <v>316690</v>
      </c>
      <c r="B20250" t="s">
        <v>2747</v>
      </c>
      <c r="C20250" t="s">
        <v>98</v>
      </c>
      <c r="D20250">
        <v>2012</v>
      </c>
      <c r="E20250" t="s">
        <v>361</v>
      </c>
      <c r="F20250" t="s">
        <v>362</v>
      </c>
      <c r="H20250">
        <v>7548</v>
      </c>
      <c r="I20250">
        <v>6581</v>
      </c>
      <c r="J20250">
        <v>6581</v>
      </c>
      <c r="K20250">
        <v>6581</v>
      </c>
      <c r="L20250">
        <v>100</v>
      </c>
      <c r="M20250">
        <v>87.19</v>
      </c>
      <c r="N20250">
        <f>COUNTIF(Cod_Mun_Norte!B:B,DADOS_SNIS_Minas!A20250)</f>
        <v>0</v>
      </c>
    </row>
    <row r="20251" spans="1:14" x14ac:dyDescent="0.2">
      <c r="A20251">
        <v>316690</v>
      </c>
      <c r="B20251" t="s">
        <v>2747</v>
      </c>
      <c r="C20251" t="s">
        <v>98</v>
      </c>
      <c r="D20251">
        <v>2011</v>
      </c>
      <c r="E20251" t="s">
        <v>2751</v>
      </c>
      <c r="F20251" t="s">
        <v>364</v>
      </c>
      <c r="H20251">
        <v>7545</v>
      </c>
      <c r="I20251">
        <v>6579</v>
      </c>
      <c r="J20251">
        <v>6579</v>
      </c>
      <c r="K20251">
        <v>6579</v>
      </c>
      <c r="L20251">
        <v>100</v>
      </c>
      <c r="M20251">
        <v>87.2</v>
      </c>
      <c r="N20251">
        <f>COUNTIF(Cod_Mun_Norte!B:B,DADOS_SNIS_Minas!A20251)</f>
        <v>0</v>
      </c>
    </row>
    <row r="20252" spans="1:14" x14ac:dyDescent="0.2">
      <c r="A20252">
        <v>316690</v>
      </c>
      <c r="B20252" t="s">
        <v>2747</v>
      </c>
      <c r="C20252" t="s">
        <v>98</v>
      </c>
      <c r="D20252">
        <v>2010</v>
      </c>
      <c r="E20252" t="s">
        <v>2751</v>
      </c>
      <c r="F20252" t="s">
        <v>364</v>
      </c>
      <c r="H20252">
        <v>7542</v>
      </c>
      <c r="I20252">
        <v>6576</v>
      </c>
      <c r="J20252">
        <v>6576</v>
      </c>
      <c r="K20252">
        <v>6576</v>
      </c>
      <c r="L20252">
        <v>100</v>
      </c>
      <c r="M20252">
        <v>87.19</v>
      </c>
      <c r="N20252">
        <f>COUNTIF(Cod_Mun_Norte!B:B,DADOS_SNIS_Minas!A20252)</f>
        <v>0</v>
      </c>
    </row>
    <row r="20253" spans="1:14" x14ac:dyDescent="0.2">
      <c r="A20253">
        <v>316690</v>
      </c>
      <c r="B20253" t="s">
        <v>2747</v>
      </c>
      <c r="C20253" t="s">
        <v>98</v>
      </c>
      <c r="D20253">
        <v>2009</v>
      </c>
      <c r="E20253" t="s">
        <v>2751</v>
      </c>
      <c r="F20253" t="s">
        <v>364</v>
      </c>
      <c r="H20253">
        <v>7584</v>
      </c>
      <c r="I20253">
        <v>6504</v>
      </c>
      <c r="J20253">
        <v>7233</v>
      </c>
      <c r="K20253">
        <v>7233</v>
      </c>
      <c r="L20253">
        <v>100</v>
      </c>
      <c r="M20253">
        <v>95.37</v>
      </c>
      <c r="N20253">
        <f>COUNTIF(Cod_Mun_Norte!B:B,DADOS_SNIS_Minas!A20253)</f>
        <v>0</v>
      </c>
    </row>
    <row r="20254" spans="1:14" x14ac:dyDescent="0.2">
      <c r="A20254">
        <v>316690</v>
      </c>
      <c r="B20254" t="s">
        <v>2747</v>
      </c>
      <c r="C20254" t="s">
        <v>98</v>
      </c>
      <c r="D20254">
        <v>2008</v>
      </c>
      <c r="E20254" t="s">
        <v>361</v>
      </c>
      <c r="F20254" t="s">
        <v>362</v>
      </c>
      <c r="H20254">
        <v>7582</v>
      </c>
      <c r="I20254">
        <v>6502</v>
      </c>
      <c r="J20254">
        <v>6981</v>
      </c>
      <c r="K20254">
        <v>6981</v>
      </c>
      <c r="L20254">
        <v>100</v>
      </c>
      <c r="M20254">
        <v>92.07</v>
      </c>
      <c r="N20254">
        <f>COUNTIF(Cod_Mun_Norte!B:B,DADOS_SNIS_Minas!A20254)</f>
        <v>0</v>
      </c>
    </row>
    <row r="20255" spans="1:14" x14ac:dyDescent="0.2">
      <c r="A20255">
        <v>316690</v>
      </c>
      <c r="B20255" t="s">
        <v>2747</v>
      </c>
      <c r="C20255" t="s">
        <v>98</v>
      </c>
      <c r="D20255">
        <v>2007</v>
      </c>
      <c r="E20255" t="s">
        <v>361</v>
      </c>
      <c r="F20255" t="s">
        <v>362</v>
      </c>
      <c r="H20255">
        <v>7370</v>
      </c>
      <c r="I20255">
        <v>6320</v>
      </c>
      <c r="J20255">
        <v>6841</v>
      </c>
      <c r="K20255">
        <v>6841</v>
      </c>
      <c r="L20255">
        <v>100</v>
      </c>
      <c r="M20255">
        <v>92.82</v>
      </c>
      <c r="N20255">
        <f>COUNTIF(Cod_Mun_Norte!B:B,DADOS_SNIS_Minas!A20255)</f>
        <v>0</v>
      </c>
    </row>
    <row r="20256" spans="1:14" x14ac:dyDescent="0.2">
      <c r="A20256">
        <v>316690</v>
      </c>
      <c r="B20256" t="s">
        <v>2747</v>
      </c>
      <c r="C20256" t="s">
        <v>98</v>
      </c>
      <c r="D20256">
        <v>2006</v>
      </c>
      <c r="E20256" t="s">
        <v>361</v>
      </c>
      <c r="F20256" t="s">
        <v>362</v>
      </c>
      <c r="H20256">
        <v>7895</v>
      </c>
      <c r="I20256">
        <v>6550</v>
      </c>
      <c r="J20256">
        <v>6462</v>
      </c>
      <c r="K20256">
        <v>6462</v>
      </c>
      <c r="L20256">
        <v>98.7</v>
      </c>
      <c r="M20256">
        <v>81.849999999999994</v>
      </c>
      <c r="N20256">
        <f>COUNTIF(Cod_Mun_Norte!B:B,DADOS_SNIS_Minas!A20256)</f>
        <v>0</v>
      </c>
    </row>
    <row r="20257" spans="1:14" x14ac:dyDescent="0.2">
      <c r="A20257">
        <v>316690</v>
      </c>
      <c r="B20257" t="s">
        <v>2747</v>
      </c>
      <c r="C20257" t="s">
        <v>98</v>
      </c>
      <c r="D20257">
        <v>2005</v>
      </c>
      <c r="E20257" t="s">
        <v>361</v>
      </c>
      <c r="F20257" t="s">
        <v>362</v>
      </c>
      <c r="H20257">
        <v>7835</v>
      </c>
      <c r="I20257">
        <v>6501</v>
      </c>
      <c r="J20257">
        <v>6373</v>
      </c>
      <c r="K20257">
        <v>6373</v>
      </c>
      <c r="L20257">
        <v>98</v>
      </c>
      <c r="M20257">
        <v>81.34</v>
      </c>
      <c r="N20257">
        <f>COUNTIF(Cod_Mun_Norte!B:B,DADOS_SNIS_Minas!A20257)</f>
        <v>0</v>
      </c>
    </row>
    <row r="20258" spans="1:14" x14ac:dyDescent="0.2">
      <c r="A20258">
        <v>316690</v>
      </c>
      <c r="B20258" t="s">
        <v>2747</v>
      </c>
      <c r="C20258" t="s">
        <v>98</v>
      </c>
      <c r="D20258">
        <v>2004</v>
      </c>
      <c r="E20258" t="s">
        <v>361</v>
      </c>
      <c r="F20258" t="s">
        <v>362</v>
      </c>
      <c r="H20258">
        <v>7775</v>
      </c>
      <c r="I20258">
        <v>6451</v>
      </c>
      <c r="J20258">
        <v>6321</v>
      </c>
      <c r="K20258">
        <v>6321</v>
      </c>
      <c r="L20258">
        <v>98</v>
      </c>
      <c r="M20258">
        <v>81.3</v>
      </c>
      <c r="N20258">
        <f>COUNTIF(Cod_Mun_Norte!B:B,DADOS_SNIS_Minas!A20258)</f>
        <v>0</v>
      </c>
    </row>
    <row r="20259" spans="1:14" x14ac:dyDescent="0.2">
      <c r="A20259">
        <v>316690</v>
      </c>
      <c r="B20259" t="s">
        <v>2747</v>
      </c>
      <c r="C20259" t="s">
        <v>98</v>
      </c>
      <c r="D20259">
        <v>2003</v>
      </c>
      <c r="E20259" t="s">
        <v>361</v>
      </c>
      <c r="F20259" t="s">
        <v>362</v>
      </c>
      <c r="H20259">
        <v>7667</v>
      </c>
      <c r="I20259">
        <v>6361</v>
      </c>
      <c r="N20259">
        <f>COUNTIF(Cod_Mun_Norte!B:B,DADOS_SNIS_Minas!A20259)</f>
        <v>0</v>
      </c>
    </row>
    <row r="20260" spans="1:14" x14ac:dyDescent="0.2">
      <c r="A20260">
        <v>316690</v>
      </c>
      <c r="B20260" t="s">
        <v>2747</v>
      </c>
      <c r="C20260" t="s">
        <v>98</v>
      </c>
      <c r="D20260">
        <v>2002</v>
      </c>
      <c r="E20260" t="s">
        <v>361</v>
      </c>
      <c r="F20260" t="s">
        <v>362</v>
      </c>
      <c r="H20260">
        <v>7615</v>
      </c>
      <c r="I20260">
        <v>6318</v>
      </c>
      <c r="N20260">
        <f>COUNTIF(Cod_Mun_Norte!B:B,DADOS_SNIS_Minas!A20260)</f>
        <v>0</v>
      </c>
    </row>
    <row r="20261" spans="1:14" x14ac:dyDescent="0.2">
      <c r="A20261">
        <v>316690</v>
      </c>
      <c r="B20261" t="s">
        <v>2747</v>
      </c>
      <c r="C20261" t="s">
        <v>98</v>
      </c>
      <c r="D20261">
        <v>2001</v>
      </c>
      <c r="E20261" t="s">
        <v>361</v>
      </c>
      <c r="F20261" t="s">
        <v>362</v>
      </c>
      <c r="H20261">
        <v>7507</v>
      </c>
      <c r="I20261">
        <v>6228</v>
      </c>
      <c r="N20261">
        <f>COUNTIF(Cod_Mun_Norte!B:B,DADOS_SNIS_Minas!A20261)</f>
        <v>0</v>
      </c>
    </row>
    <row r="20262" spans="1:14" x14ac:dyDescent="0.2">
      <c r="A20262">
        <v>316690</v>
      </c>
      <c r="B20262" t="s">
        <v>2747</v>
      </c>
      <c r="C20262" t="s">
        <v>98</v>
      </c>
      <c r="D20262">
        <v>2000</v>
      </c>
      <c r="E20262" t="s">
        <v>361</v>
      </c>
      <c r="F20262" t="s">
        <v>362</v>
      </c>
      <c r="H20262">
        <v>7504</v>
      </c>
      <c r="I20262">
        <v>6226</v>
      </c>
      <c r="N20262">
        <f>COUNTIF(Cod_Mun_Norte!B:B,DADOS_SNIS_Minas!A20262)</f>
        <v>0</v>
      </c>
    </row>
    <row r="20263" spans="1:14" x14ac:dyDescent="0.2">
      <c r="A20263">
        <v>316690</v>
      </c>
      <c r="B20263" t="s">
        <v>2747</v>
      </c>
      <c r="C20263" t="s">
        <v>98</v>
      </c>
      <c r="D20263">
        <v>1999</v>
      </c>
      <c r="E20263" t="s">
        <v>361</v>
      </c>
      <c r="F20263" t="s">
        <v>362</v>
      </c>
      <c r="H20263">
        <v>7529</v>
      </c>
      <c r="I20263">
        <v>6129</v>
      </c>
      <c r="N20263">
        <f>COUNTIF(Cod_Mun_Norte!B:B,DADOS_SNIS_Minas!A20263)</f>
        <v>0</v>
      </c>
    </row>
    <row r="20264" spans="1:14" x14ac:dyDescent="0.2">
      <c r="A20264">
        <v>316690</v>
      </c>
      <c r="B20264" t="s">
        <v>2747</v>
      </c>
      <c r="C20264" t="s">
        <v>98</v>
      </c>
      <c r="D20264">
        <v>1998</v>
      </c>
      <c r="E20264" t="s">
        <v>361</v>
      </c>
      <c r="F20264" t="s">
        <v>362</v>
      </c>
      <c r="H20264">
        <v>7466</v>
      </c>
      <c r="I20264">
        <v>6078</v>
      </c>
      <c r="N20264">
        <f>COUNTIF(Cod_Mun_Norte!B:B,DADOS_SNIS_Minas!A20264)</f>
        <v>0</v>
      </c>
    </row>
    <row r="20265" spans="1:14" x14ac:dyDescent="0.2">
      <c r="A20265">
        <v>316690</v>
      </c>
      <c r="B20265" t="s">
        <v>2747</v>
      </c>
      <c r="C20265" t="s">
        <v>98</v>
      </c>
      <c r="D20265">
        <v>1997</v>
      </c>
      <c r="H20265">
        <v>7402</v>
      </c>
      <c r="I20265">
        <v>6026</v>
      </c>
      <c r="N20265">
        <f>COUNTIF(Cod_Mun_Norte!B:B,DADOS_SNIS_Minas!A20265)</f>
        <v>0</v>
      </c>
    </row>
    <row r="20266" spans="1:14" x14ac:dyDescent="0.2">
      <c r="A20266">
        <v>316690</v>
      </c>
      <c r="B20266" t="s">
        <v>2747</v>
      </c>
      <c r="C20266" t="s">
        <v>98</v>
      </c>
      <c r="D20266">
        <v>1996</v>
      </c>
      <c r="H20266">
        <v>7327</v>
      </c>
      <c r="I20266">
        <v>5965</v>
      </c>
      <c r="N20266">
        <f>COUNTIF(Cod_Mun_Norte!B:B,DADOS_SNIS_Minas!A20266)</f>
        <v>0</v>
      </c>
    </row>
    <row r="20267" spans="1:14" x14ac:dyDescent="0.2">
      <c r="A20267">
        <v>316690</v>
      </c>
      <c r="B20267" t="s">
        <v>2747</v>
      </c>
      <c r="C20267" t="s">
        <v>98</v>
      </c>
      <c r="D20267">
        <v>1995</v>
      </c>
      <c r="H20267">
        <v>7459</v>
      </c>
      <c r="I20267">
        <v>6072</v>
      </c>
      <c r="N20267">
        <f>COUNTIF(Cod_Mun_Norte!B:B,DADOS_SNIS_Minas!A20267)</f>
        <v>0</v>
      </c>
    </row>
    <row r="20268" spans="1:14" x14ac:dyDescent="0.2">
      <c r="A20268">
        <v>316695</v>
      </c>
      <c r="B20268" t="s">
        <v>82</v>
      </c>
      <c r="C20268" t="s">
        <v>98</v>
      </c>
      <c r="D20268">
        <v>2020</v>
      </c>
      <c r="E20268" t="s">
        <v>2752</v>
      </c>
      <c r="F20268" t="s">
        <v>364</v>
      </c>
      <c r="G20268" t="s">
        <v>368</v>
      </c>
      <c r="H20268">
        <v>4809</v>
      </c>
      <c r="I20268">
        <v>1878</v>
      </c>
      <c r="J20268">
        <v>1862</v>
      </c>
      <c r="K20268">
        <v>1862</v>
      </c>
      <c r="L20268">
        <v>99.2</v>
      </c>
      <c r="M20268">
        <v>38.72</v>
      </c>
      <c r="N20268">
        <f>COUNTIF(Cod_Mun_Norte!B:B,DADOS_SNIS_Minas!A20268)</f>
        <v>1</v>
      </c>
    </row>
    <row r="20269" spans="1:14" x14ac:dyDescent="0.2">
      <c r="A20269">
        <v>316695</v>
      </c>
      <c r="B20269" t="s">
        <v>82</v>
      </c>
      <c r="C20269" t="s">
        <v>98</v>
      </c>
      <c r="D20269">
        <v>2019</v>
      </c>
      <c r="E20269" t="s">
        <v>2752</v>
      </c>
      <c r="F20269" t="s">
        <v>364</v>
      </c>
      <c r="G20269" t="s">
        <v>368</v>
      </c>
      <c r="H20269">
        <v>4781</v>
      </c>
      <c r="I20269">
        <v>1867</v>
      </c>
      <c r="J20269">
        <v>1862</v>
      </c>
      <c r="K20269">
        <v>1862</v>
      </c>
      <c r="L20269">
        <v>99.7</v>
      </c>
      <c r="M20269">
        <v>38.950000000000003</v>
      </c>
      <c r="N20269">
        <f>COUNTIF(Cod_Mun_Norte!B:B,DADOS_SNIS_Minas!A20269)</f>
        <v>1</v>
      </c>
    </row>
    <row r="20270" spans="1:14" x14ac:dyDescent="0.2">
      <c r="A20270">
        <v>316695</v>
      </c>
      <c r="B20270" t="s">
        <v>82</v>
      </c>
      <c r="C20270" t="s">
        <v>98</v>
      </c>
      <c r="D20270">
        <v>2018</v>
      </c>
      <c r="E20270" t="s">
        <v>2753</v>
      </c>
      <c r="F20270" t="s">
        <v>364</v>
      </c>
      <c r="H20270">
        <v>4752</v>
      </c>
      <c r="I20270">
        <v>1856</v>
      </c>
      <c r="J20270">
        <v>1856</v>
      </c>
      <c r="K20270">
        <v>1856</v>
      </c>
      <c r="L20270">
        <v>100</v>
      </c>
      <c r="M20270">
        <v>39.06</v>
      </c>
      <c r="N20270">
        <f>COUNTIF(Cod_Mun_Norte!B:B,DADOS_SNIS_Minas!A20270)</f>
        <v>1</v>
      </c>
    </row>
    <row r="20271" spans="1:14" x14ac:dyDescent="0.2">
      <c r="A20271">
        <v>316695</v>
      </c>
      <c r="B20271" t="s">
        <v>82</v>
      </c>
      <c r="C20271" t="s">
        <v>98</v>
      </c>
      <c r="D20271">
        <v>2017</v>
      </c>
      <c r="E20271" t="s">
        <v>2753</v>
      </c>
      <c r="F20271" t="s">
        <v>364</v>
      </c>
      <c r="H20271">
        <v>4769</v>
      </c>
      <c r="I20271">
        <v>1862</v>
      </c>
      <c r="J20271">
        <v>1862</v>
      </c>
      <c r="K20271">
        <v>1862</v>
      </c>
      <c r="L20271">
        <v>100</v>
      </c>
      <c r="M20271">
        <v>39.04</v>
      </c>
      <c r="N20271">
        <f>COUNTIF(Cod_Mun_Norte!B:B,DADOS_SNIS_Minas!A20271)</f>
        <v>1</v>
      </c>
    </row>
    <row r="20272" spans="1:14" x14ac:dyDescent="0.2">
      <c r="A20272">
        <v>316695</v>
      </c>
      <c r="B20272" t="s">
        <v>82</v>
      </c>
      <c r="C20272" t="s">
        <v>98</v>
      </c>
      <c r="D20272">
        <v>2016</v>
      </c>
      <c r="E20272" t="s">
        <v>2753</v>
      </c>
      <c r="F20272" t="s">
        <v>364</v>
      </c>
      <c r="H20272">
        <v>4741</v>
      </c>
      <c r="I20272">
        <v>1851</v>
      </c>
      <c r="J20272">
        <v>1851</v>
      </c>
      <c r="K20272">
        <v>1851</v>
      </c>
      <c r="L20272">
        <v>100</v>
      </c>
      <c r="M20272">
        <v>39.04</v>
      </c>
      <c r="N20272">
        <f>COUNTIF(Cod_Mun_Norte!B:B,DADOS_SNIS_Minas!A20272)</f>
        <v>1</v>
      </c>
    </row>
    <row r="20273" spans="1:14" x14ac:dyDescent="0.2">
      <c r="A20273">
        <v>316695</v>
      </c>
      <c r="B20273" t="s">
        <v>82</v>
      </c>
      <c r="C20273" t="s">
        <v>98</v>
      </c>
      <c r="D20273">
        <v>2015</v>
      </c>
      <c r="E20273" t="s">
        <v>2753</v>
      </c>
      <c r="F20273" t="s">
        <v>364</v>
      </c>
      <c r="H20273">
        <v>4712</v>
      </c>
      <c r="I20273">
        <v>1840</v>
      </c>
      <c r="J20273">
        <v>1840</v>
      </c>
      <c r="K20273">
        <v>1840</v>
      </c>
      <c r="L20273">
        <v>100</v>
      </c>
      <c r="M20273">
        <v>39.049999999999997</v>
      </c>
      <c r="N20273">
        <f>COUNTIF(Cod_Mun_Norte!B:B,DADOS_SNIS_Minas!A20273)</f>
        <v>1</v>
      </c>
    </row>
    <row r="20274" spans="1:14" x14ac:dyDescent="0.2">
      <c r="A20274">
        <v>316695</v>
      </c>
      <c r="B20274" t="s">
        <v>82</v>
      </c>
      <c r="C20274" t="s">
        <v>98</v>
      </c>
      <c r="D20274">
        <v>2014</v>
      </c>
      <c r="E20274" t="s">
        <v>2753</v>
      </c>
      <c r="F20274" t="s">
        <v>364</v>
      </c>
      <c r="H20274">
        <v>4682</v>
      </c>
      <c r="I20274">
        <v>1828</v>
      </c>
      <c r="J20274">
        <v>1828</v>
      </c>
      <c r="K20274">
        <v>1828</v>
      </c>
      <c r="L20274">
        <v>100</v>
      </c>
      <c r="M20274">
        <v>39.04</v>
      </c>
      <c r="N20274">
        <f>COUNTIF(Cod_Mun_Norte!B:B,DADOS_SNIS_Minas!A20274)</f>
        <v>1</v>
      </c>
    </row>
    <row r="20275" spans="1:14" x14ac:dyDescent="0.2">
      <c r="A20275">
        <v>316695</v>
      </c>
      <c r="B20275" t="s">
        <v>82</v>
      </c>
      <c r="C20275" t="s">
        <v>98</v>
      </c>
      <c r="D20275">
        <v>2013</v>
      </c>
      <c r="E20275" t="s">
        <v>2753</v>
      </c>
      <c r="F20275" t="s">
        <v>364</v>
      </c>
      <c r="H20275">
        <v>4650</v>
      </c>
      <c r="I20275">
        <v>1816</v>
      </c>
      <c r="J20275">
        <v>1816</v>
      </c>
      <c r="K20275">
        <v>1816</v>
      </c>
      <c r="L20275">
        <v>100</v>
      </c>
      <c r="M20275">
        <v>39.049999999999997</v>
      </c>
      <c r="N20275">
        <f>COUNTIF(Cod_Mun_Norte!B:B,DADOS_SNIS_Minas!A20275)</f>
        <v>1</v>
      </c>
    </row>
    <row r="20276" spans="1:14" x14ac:dyDescent="0.2">
      <c r="A20276">
        <v>316695</v>
      </c>
      <c r="B20276" t="s">
        <v>82</v>
      </c>
      <c r="C20276" t="s">
        <v>98</v>
      </c>
      <c r="D20276">
        <v>2012</v>
      </c>
      <c r="E20276" t="s">
        <v>2753</v>
      </c>
      <c r="F20276" t="s">
        <v>364</v>
      </c>
      <c r="H20276">
        <v>4484</v>
      </c>
      <c r="I20276">
        <v>1751</v>
      </c>
      <c r="J20276">
        <v>1751</v>
      </c>
      <c r="K20276">
        <v>1751</v>
      </c>
      <c r="L20276">
        <v>100</v>
      </c>
      <c r="M20276">
        <v>39.049999999999997</v>
      </c>
      <c r="N20276">
        <f>COUNTIF(Cod_Mun_Norte!B:B,DADOS_SNIS_Minas!A20276)</f>
        <v>1</v>
      </c>
    </row>
    <row r="20277" spans="1:14" x14ac:dyDescent="0.2">
      <c r="A20277">
        <v>316695</v>
      </c>
      <c r="B20277" t="s">
        <v>82</v>
      </c>
      <c r="C20277" t="s">
        <v>98</v>
      </c>
      <c r="D20277">
        <v>2011</v>
      </c>
      <c r="E20277" t="s">
        <v>2753</v>
      </c>
      <c r="F20277" t="s">
        <v>364</v>
      </c>
      <c r="H20277">
        <v>4455</v>
      </c>
      <c r="I20277">
        <v>1740</v>
      </c>
      <c r="J20277">
        <v>1740</v>
      </c>
      <c r="K20277">
        <v>1740</v>
      </c>
      <c r="L20277">
        <v>100</v>
      </c>
      <c r="M20277">
        <v>39.06</v>
      </c>
      <c r="N20277">
        <f>COUNTIF(Cod_Mun_Norte!B:B,DADOS_SNIS_Minas!A20277)</f>
        <v>1</v>
      </c>
    </row>
    <row r="20278" spans="1:14" x14ac:dyDescent="0.2">
      <c r="A20278">
        <v>316695</v>
      </c>
      <c r="B20278" t="s">
        <v>82</v>
      </c>
      <c r="C20278" t="s">
        <v>98</v>
      </c>
      <c r="D20278">
        <v>2010</v>
      </c>
      <c r="E20278" t="s">
        <v>2753</v>
      </c>
      <c r="F20278" t="s">
        <v>364</v>
      </c>
      <c r="H20278">
        <v>4425</v>
      </c>
      <c r="I20278">
        <v>1728</v>
      </c>
      <c r="J20278">
        <v>1728</v>
      </c>
      <c r="K20278">
        <v>1728</v>
      </c>
      <c r="L20278">
        <v>100</v>
      </c>
      <c r="M20278">
        <v>39.049999999999997</v>
      </c>
      <c r="N20278">
        <f>COUNTIF(Cod_Mun_Norte!B:B,DADOS_SNIS_Minas!A20278)</f>
        <v>1</v>
      </c>
    </row>
    <row r="20279" spans="1:14" x14ac:dyDescent="0.2">
      <c r="A20279">
        <v>316695</v>
      </c>
      <c r="B20279" t="s">
        <v>82</v>
      </c>
      <c r="C20279" t="s">
        <v>98</v>
      </c>
      <c r="D20279">
        <v>2009</v>
      </c>
      <c r="E20279" t="s">
        <v>2753</v>
      </c>
      <c r="F20279" t="s">
        <v>364</v>
      </c>
      <c r="H20279">
        <v>4787</v>
      </c>
      <c r="I20279">
        <v>1842</v>
      </c>
      <c r="J20279">
        <v>2476</v>
      </c>
      <c r="K20279">
        <v>2476</v>
      </c>
      <c r="L20279">
        <v>100</v>
      </c>
      <c r="M20279">
        <v>51.72</v>
      </c>
      <c r="N20279">
        <f>COUNTIF(Cod_Mun_Norte!B:B,DADOS_SNIS_Minas!A20279)</f>
        <v>1</v>
      </c>
    </row>
    <row r="20280" spans="1:14" x14ac:dyDescent="0.2">
      <c r="A20280">
        <v>316695</v>
      </c>
      <c r="B20280" t="s">
        <v>82</v>
      </c>
      <c r="C20280" t="s">
        <v>98</v>
      </c>
      <c r="D20280">
        <v>2008</v>
      </c>
      <c r="E20280" t="s">
        <v>361</v>
      </c>
      <c r="F20280" t="s">
        <v>362</v>
      </c>
      <c r="H20280">
        <v>4721</v>
      </c>
      <c r="I20280">
        <v>1816</v>
      </c>
      <c r="J20280">
        <v>2265</v>
      </c>
      <c r="K20280">
        <v>2265</v>
      </c>
      <c r="L20280">
        <v>100</v>
      </c>
      <c r="M20280">
        <v>47.98</v>
      </c>
      <c r="N20280">
        <f>COUNTIF(Cod_Mun_Norte!B:B,DADOS_SNIS_Minas!A20280)</f>
        <v>1</v>
      </c>
    </row>
    <row r="20281" spans="1:14" x14ac:dyDescent="0.2">
      <c r="A20281">
        <v>316695</v>
      </c>
      <c r="B20281" t="s">
        <v>82</v>
      </c>
      <c r="C20281" t="s">
        <v>98</v>
      </c>
      <c r="D20281">
        <v>2007</v>
      </c>
      <c r="E20281" t="s">
        <v>361</v>
      </c>
      <c r="F20281" t="s">
        <v>362</v>
      </c>
      <c r="H20281">
        <v>4515</v>
      </c>
      <c r="I20281">
        <v>1737</v>
      </c>
      <c r="J20281">
        <v>2007</v>
      </c>
      <c r="K20281">
        <v>2007</v>
      </c>
      <c r="L20281">
        <v>100</v>
      </c>
      <c r="M20281">
        <v>44.45</v>
      </c>
      <c r="N20281">
        <f>COUNTIF(Cod_Mun_Norte!B:B,DADOS_SNIS_Minas!A20281)</f>
        <v>1</v>
      </c>
    </row>
    <row r="20282" spans="1:14" x14ac:dyDescent="0.2">
      <c r="A20282">
        <v>316695</v>
      </c>
      <c r="B20282" t="s">
        <v>82</v>
      </c>
      <c r="C20282" t="s">
        <v>98</v>
      </c>
      <c r="D20282">
        <v>2006</v>
      </c>
      <c r="E20282" t="s">
        <v>361</v>
      </c>
      <c r="F20282" t="s">
        <v>362</v>
      </c>
      <c r="H20282">
        <v>3832</v>
      </c>
      <c r="I20282">
        <v>1487</v>
      </c>
      <c r="J20282">
        <v>1930</v>
      </c>
      <c r="K20282">
        <v>1930</v>
      </c>
      <c r="L20282">
        <v>100</v>
      </c>
      <c r="M20282">
        <v>50.37</v>
      </c>
      <c r="N20282">
        <f>COUNTIF(Cod_Mun_Norte!B:B,DADOS_SNIS_Minas!A20282)</f>
        <v>1</v>
      </c>
    </row>
    <row r="20283" spans="1:14" x14ac:dyDescent="0.2">
      <c r="A20283">
        <v>316695</v>
      </c>
      <c r="B20283" t="s">
        <v>82</v>
      </c>
      <c r="C20283" t="s">
        <v>98</v>
      </c>
      <c r="D20283">
        <v>2005</v>
      </c>
      <c r="E20283" t="s">
        <v>361</v>
      </c>
      <c r="F20283" t="s">
        <v>362</v>
      </c>
      <c r="H20283">
        <v>3863</v>
      </c>
      <c r="I20283">
        <v>1499</v>
      </c>
      <c r="N20283">
        <f>COUNTIF(Cod_Mun_Norte!B:B,DADOS_SNIS_Minas!A20283)</f>
        <v>1</v>
      </c>
    </row>
    <row r="20284" spans="1:14" x14ac:dyDescent="0.2">
      <c r="A20284">
        <v>316695</v>
      </c>
      <c r="B20284" t="s">
        <v>82</v>
      </c>
      <c r="C20284" t="s">
        <v>98</v>
      </c>
      <c r="D20284">
        <v>2004</v>
      </c>
      <c r="E20284" t="s">
        <v>361</v>
      </c>
      <c r="F20284" t="s">
        <v>362</v>
      </c>
      <c r="H20284">
        <v>3895</v>
      </c>
      <c r="I20284">
        <v>1512</v>
      </c>
      <c r="N20284">
        <f>COUNTIF(Cod_Mun_Norte!B:B,DADOS_SNIS_Minas!A20284)</f>
        <v>1</v>
      </c>
    </row>
    <row r="20285" spans="1:14" x14ac:dyDescent="0.2">
      <c r="A20285">
        <v>316695</v>
      </c>
      <c r="B20285" t="s">
        <v>82</v>
      </c>
      <c r="C20285" t="s">
        <v>98</v>
      </c>
      <c r="D20285">
        <v>2003</v>
      </c>
      <c r="H20285">
        <v>3952</v>
      </c>
      <c r="I20285">
        <v>1534</v>
      </c>
      <c r="N20285">
        <f>COUNTIF(Cod_Mun_Norte!B:B,DADOS_SNIS_Minas!A20285)</f>
        <v>1</v>
      </c>
    </row>
    <row r="20286" spans="1:14" x14ac:dyDescent="0.2">
      <c r="A20286">
        <v>316695</v>
      </c>
      <c r="B20286" t="s">
        <v>82</v>
      </c>
      <c r="C20286" t="s">
        <v>98</v>
      </c>
      <c r="D20286">
        <v>2002</v>
      </c>
      <c r="H20286">
        <v>3979</v>
      </c>
      <c r="I20286">
        <v>1544</v>
      </c>
      <c r="N20286">
        <f>COUNTIF(Cod_Mun_Norte!B:B,DADOS_SNIS_Minas!A20286)</f>
        <v>1</v>
      </c>
    </row>
    <row r="20287" spans="1:14" x14ac:dyDescent="0.2">
      <c r="A20287">
        <v>316695</v>
      </c>
      <c r="B20287" t="s">
        <v>82</v>
      </c>
      <c r="C20287" t="s">
        <v>98</v>
      </c>
      <c r="D20287">
        <v>2001</v>
      </c>
      <c r="H20287">
        <v>3938</v>
      </c>
      <c r="I20287">
        <v>1528</v>
      </c>
      <c r="N20287">
        <f>COUNTIF(Cod_Mun_Norte!B:B,DADOS_SNIS_Minas!A20287)</f>
        <v>1</v>
      </c>
    </row>
    <row r="20288" spans="1:14" x14ac:dyDescent="0.2">
      <c r="A20288">
        <v>316695</v>
      </c>
      <c r="B20288" t="s">
        <v>82</v>
      </c>
      <c r="C20288" t="s">
        <v>98</v>
      </c>
      <c r="D20288">
        <v>2000</v>
      </c>
      <c r="H20288">
        <v>4038</v>
      </c>
      <c r="I20288">
        <v>1567</v>
      </c>
      <c r="N20288">
        <f>COUNTIF(Cod_Mun_Norte!B:B,DADOS_SNIS_Minas!A20288)</f>
        <v>1</v>
      </c>
    </row>
    <row r="20289" spans="1:14" x14ac:dyDescent="0.2">
      <c r="A20289">
        <v>316695</v>
      </c>
      <c r="B20289" t="s">
        <v>82</v>
      </c>
      <c r="C20289" t="s">
        <v>98</v>
      </c>
      <c r="D20289">
        <v>1999</v>
      </c>
      <c r="H20289">
        <v>3978</v>
      </c>
      <c r="I20289">
        <v>1544</v>
      </c>
      <c r="N20289">
        <f>COUNTIF(Cod_Mun_Norte!B:B,DADOS_SNIS_Minas!A20289)</f>
        <v>1</v>
      </c>
    </row>
    <row r="20290" spans="1:14" x14ac:dyDescent="0.2">
      <c r="A20290">
        <v>316695</v>
      </c>
      <c r="B20290" t="s">
        <v>82</v>
      </c>
      <c r="C20290" t="s">
        <v>98</v>
      </c>
      <c r="D20290">
        <v>1998</v>
      </c>
      <c r="H20290">
        <v>4029</v>
      </c>
      <c r="I20290">
        <v>1564</v>
      </c>
      <c r="N20290">
        <f>COUNTIF(Cod_Mun_Norte!B:B,DADOS_SNIS_Minas!A20290)</f>
        <v>1</v>
      </c>
    </row>
    <row r="20291" spans="1:14" x14ac:dyDescent="0.2">
      <c r="A20291">
        <v>316695</v>
      </c>
      <c r="B20291" t="s">
        <v>82</v>
      </c>
      <c r="C20291" t="s">
        <v>98</v>
      </c>
      <c r="D20291">
        <v>1997</v>
      </c>
      <c r="H20291">
        <v>4081</v>
      </c>
      <c r="I20291">
        <v>1584</v>
      </c>
      <c r="N20291">
        <f>COUNTIF(Cod_Mun_Norte!B:B,DADOS_SNIS_Minas!A20291)</f>
        <v>1</v>
      </c>
    </row>
    <row r="20292" spans="1:14" x14ac:dyDescent="0.2">
      <c r="A20292">
        <v>316700</v>
      </c>
      <c r="B20292" t="s">
        <v>323</v>
      </c>
      <c r="C20292" t="s">
        <v>98</v>
      </c>
      <c r="D20292">
        <v>2020</v>
      </c>
      <c r="H20292">
        <v>1956</v>
      </c>
      <c r="I20292">
        <v>1513</v>
      </c>
      <c r="N20292">
        <f>COUNTIF(Cod_Mun_Norte!B:B,DADOS_SNIS_Minas!A20292)</f>
        <v>0</v>
      </c>
    </row>
    <row r="20293" spans="1:14" x14ac:dyDescent="0.2">
      <c r="A20293">
        <v>316700</v>
      </c>
      <c r="B20293" t="s">
        <v>323</v>
      </c>
      <c r="C20293" t="s">
        <v>98</v>
      </c>
      <c r="D20293">
        <v>2019</v>
      </c>
      <c r="E20293" t="s">
        <v>2754</v>
      </c>
      <c r="F20293" t="s">
        <v>99</v>
      </c>
      <c r="G20293" t="s">
        <v>102</v>
      </c>
      <c r="H20293">
        <v>1963</v>
      </c>
      <c r="I20293">
        <v>1518</v>
      </c>
      <c r="J20293">
        <v>1524</v>
      </c>
      <c r="K20293">
        <v>1518</v>
      </c>
      <c r="L20293">
        <v>100</v>
      </c>
      <c r="M20293">
        <v>77.64</v>
      </c>
      <c r="N20293">
        <f>COUNTIF(Cod_Mun_Norte!B:B,DADOS_SNIS_Minas!A20293)</f>
        <v>0</v>
      </c>
    </row>
    <row r="20294" spans="1:14" x14ac:dyDescent="0.2">
      <c r="A20294">
        <v>316700</v>
      </c>
      <c r="B20294" t="s">
        <v>323</v>
      </c>
      <c r="C20294" t="s">
        <v>98</v>
      </c>
      <c r="D20294">
        <v>2018</v>
      </c>
      <c r="E20294" t="s">
        <v>2754</v>
      </c>
      <c r="F20294" t="s">
        <v>99</v>
      </c>
      <c r="H20294">
        <v>1970</v>
      </c>
      <c r="I20294">
        <v>1524</v>
      </c>
      <c r="J20294">
        <v>1524</v>
      </c>
      <c r="K20294">
        <v>1524</v>
      </c>
      <c r="L20294">
        <v>100</v>
      </c>
      <c r="M20294">
        <v>77.36</v>
      </c>
      <c r="N20294">
        <f>COUNTIF(Cod_Mun_Norte!B:B,DADOS_SNIS_Minas!A20294)</f>
        <v>0</v>
      </c>
    </row>
    <row r="20295" spans="1:14" x14ac:dyDescent="0.2">
      <c r="A20295">
        <v>316700</v>
      </c>
      <c r="B20295" t="s">
        <v>323</v>
      </c>
      <c r="C20295" t="s">
        <v>98</v>
      </c>
      <c r="D20295">
        <v>2017</v>
      </c>
      <c r="H20295">
        <v>2023</v>
      </c>
      <c r="I20295">
        <v>1565</v>
      </c>
      <c r="N20295">
        <f>COUNTIF(Cod_Mun_Norte!B:B,DADOS_SNIS_Minas!A20295)</f>
        <v>0</v>
      </c>
    </row>
    <row r="20296" spans="1:14" x14ac:dyDescent="0.2">
      <c r="A20296">
        <v>316700</v>
      </c>
      <c r="B20296" t="s">
        <v>323</v>
      </c>
      <c r="C20296" t="s">
        <v>98</v>
      </c>
      <c r="D20296">
        <v>2016</v>
      </c>
      <c r="E20296" t="s">
        <v>2754</v>
      </c>
      <c r="F20296" t="s">
        <v>99</v>
      </c>
      <c r="H20296">
        <v>2026</v>
      </c>
      <c r="I20296">
        <v>1567</v>
      </c>
      <c r="J20296">
        <v>1567</v>
      </c>
      <c r="K20296">
        <v>1567</v>
      </c>
      <c r="L20296">
        <v>100</v>
      </c>
      <c r="M20296">
        <v>77.34</v>
      </c>
      <c r="N20296">
        <f>COUNTIF(Cod_Mun_Norte!B:B,DADOS_SNIS_Minas!A20296)</f>
        <v>0</v>
      </c>
    </row>
    <row r="20297" spans="1:14" x14ac:dyDescent="0.2">
      <c r="A20297">
        <v>316700</v>
      </c>
      <c r="B20297" t="s">
        <v>323</v>
      </c>
      <c r="C20297" t="s">
        <v>98</v>
      </c>
      <c r="D20297">
        <v>2015</v>
      </c>
      <c r="H20297">
        <v>2030</v>
      </c>
      <c r="I20297">
        <v>1570</v>
      </c>
      <c r="N20297">
        <f>COUNTIF(Cod_Mun_Norte!B:B,DADOS_SNIS_Minas!A20297)</f>
        <v>0</v>
      </c>
    </row>
    <row r="20298" spans="1:14" x14ac:dyDescent="0.2">
      <c r="A20298">
        <v>316700</v>
      </c>
      <c r="B20298" t="s">
        <v>323</v>
      </c>
      <c r="C20298" t="s">
        <v>98</v>
      </c>
      <c r="D20298">
        <v>2014</v>
      </c>
      <c r="E20298" t="s">
        <v>2755</v>
      </c>
      <c r="F20298" t="s">
        <v>367</v>
      </c>
      <c r="H20298">
        <v>2033</v>
      </c>
      <c r="I20298">
        <v>1572</v>
      </c>
      <c r="J20298">
        <v>1572</v>
      </c>
      <c r="K20298">
        <v>1572</v>
      </c>
      <c r="L20298">
        <v>100</v>
      </c>
      <c r="M20298">
        <v>77.319999999999993</v>
      </c>
      <c r="N20298">
        <f>COUNTIF(Cod_Mun_Norte!B:B,DADOS_SNIS_Minas!A20298)</f>
        <v>0</v>
      </c>
    </row>
    <row r="20299" spans="1:14" x14ac:dyDescent="0.2">
      <c r="A20299">
        <v>316700</v>
      </c>
      <c r="B20299" t="s">
        <v>323</v>
      </c>
      <c r="C20299" t="s">
        <v>98</v>
      </c>
      <c r="D20299">
        <v>2013</v>
      </c>
      <c r="H20299">
        <v>2037</v>
      </c>
      <c r="I20299">
        <v>1575</v>
      </c>
      <c r="N20299">
        <f>COUNTIF(Cod_Mun_Norte!B:B,DADOS_SNIS_Minas!A20299)</f>
        <v>0</v>
      </c>
    </row>
    <row r="20300" spans="1:14" x14ac:dyDescent="0.2">
      <c r="A20300">
        <v>316700</v>
      </c>
      <c r="B20300" t="s">
        <v>323</v>
      </c>
      <c r="C20300" t="s">
        <v>98</v>
      </c>
      <c r="D20300">
        <v>2012</v>
      </c>
      <c r="H20300">
        <v>1984</v>
      </c>
      <c r="I20300">
        <v>1534</v>
      </c>
      <c r="N20300">
        <f>COUNTIF(Cod_Mun_Norte!B:B,DADOS_SNIS_Minas!A20300)</f>
        <v>0</v>
      </c>
    </row>
    <row r="20301" spans="1:14" x14ac:dyDescent="0.2">
      <c r="A20301">
        <v>316700</v>
      </c>
      <c r="B20301" t="s">
        <v>323</v>
      </c>
      <c r="C20301" t="s">
        <v>98</v>
      </c>
      <c r="D20301">
        <v>2011</v>
      </c>
      <c r="H20301">
        <v>1990</v>
      </c>
      <c r="I20301">
        <v>1539</v>
      </c>
      <c r="N20301">
        <f>COUNTIF(Cod_Mun_Norte!B:B,DADOS_SNIS_Minas!A20301)</f>
        <v>0</v>
      </c>
    </row>
    <row r="20302" spans="1:14" x14ac:dyDescent="0.2">
      <c r="A20302">
        <v>316700</v>
      </c>
      <c r="B20302" t="s">
        <v>323</v>
      </c>
      <c r="C20302" t="s">
        <v>98</v>
      </c>
      <c r="D20302">
        <v>2010</v>
      </c>
      <c r="H20302">
        <v>1995</v>
      </c>
      <c r="I20302">
        <v>1543</v>
      </c>
      <c r="N20302">
        <f>COUNTIF(Cod_Mun_Norte!B:B,DADOS_SNIS_Minas!A20302)</f>
        <v>0</v>
      </c>
    </row>
    <row r="20303" spans="1:14" x14ac:dyDescent="0.2">
      <c r="A20303">
        <v>316700</v>
      </c>
      <c r="B20303" t="s">
        <v>323</v>
      </c>
      <c r="C20303" t="s">
        <v>98</v>
      </c>
      <c r="D20303">
        <v>2009</v>
      </c>
      <c r="H20303">
        <v>2130</v>
      </c>
      <c r="I20303">
        <v>1628</v>
      </c>
      <c r="N20303">
        <f>COUNTIF(Cod_Mun_Norte!B:B,DADOS_SNIS_Minas!A20303)</f>
        <v>0</v>
      </c>
    </row>
    <row r="20304" spans="1:14" x14ac:dyDescent="0.2">
      <c r="A20304">
        <v>316700</v>
      </c>
      <c r="B20304" t="s">
        <v>323</v>
      </c>
      <c r="C20304" t="s">
        <v>98</v>
      </c>
      <c r="D20304">
        <v>2008</v>
      </c>
      <c r="H20304">
        <v>2126</v>
      </c>
      <c r="I20304">
        <v>1625</v>
      </c>
      <c r="N20304">
        <f>COUNTIF(Cod_Mun_Norte!B:B,DADOS_SNIS_Minas!A20304)</f>
        <v>0</v>
      </c>
    </row>
    <row r="20305" spans="1:14" x14ac:dyDescent="0.2">
      <c r="A20305">
        <v>316700</v>
      </c>
      <c r="B20305" t="s">
        <v>323</v>
      </c>
      <c r="C20305" t="s">
        <v>98</v>
      </c>
      <c r="D20305">
        <v>2007</v>
      </c>
      <c r="H20305">
        <v>2063</v>
      </c>
      <c r="I20305">
        <v>1577</v>
      </c>
      <c r="N20305">
        <f>COUNTIF(Cod_Mun_Norte!B:B,DADOS_SNIS_Minas!A20305)</f>
        <v>0</v>
      </c>
    </row>
    <row r="20306" spans="1:14" x14ac:dyDescent="0.2">
      <c r="A20306">
        <v>316700</v>
      </c>
      <c r="B20306" t="s">
        <v>323</v>
      </c>
      <c r="C20306" t="s">
        <v>98</v>
      </c>
      <c r="D20306">
        <v>2006</v>
      </c>
      <c r="H20306">
        <v>2097</v>
      </c>
      <c r="I20306">
        <v>1615</v>
      </c>
      <c r="N20306">
        <f>COUNTIF(Cod_Mun_Norte!B:B,DADOS_SNIS_Minas!A20306)</f>
        <v>0</v>
      </c>
    </row>
    <row r="20307" spans="1:14" x14ac:dyDescent="0.2">
      <c r="A20307">
        <v>316700</v>
      </c>
      <c r="B20307" t="s">
        <v>323</v>
      </c>
      <c r="C20307" t="s">
        <v>98</v>
      </c>
      <c r="D20307">
        <v>2005</v>
      </c>
      <c r="H20307">
        <v>2093</v>
      </c>
      <c r="I20307">
        <v>1612</v>
      </c>
      <c r="N20307">
        <f>COUNTIF(Cod_Mun_Norte!B:B,DADOS_SNIS_Minas!A20307)</f>
        <v>0</v>
      </c>
    </row>
    <row r="20308" spans="1:14" x14ac:dyDescent="0.2">
      <c r="A20308">
        <v>316700</v>
      </c>
      <c r="B20308" t="s">
        <v>323</v>
      </c>
      <c r="C20308" t="s">
        <v>98</v>
      </c>
      <c r="D20308">
        <v>2004</v>
      </c>
      <c r="H20308">
        <v>2089</v>
      </c>
      <c r="I20308">
        <v>1609</v>
      </c>
      <c r="N20308">
        <f>COUNTIF(Cod_Mun_Norte!B:B,DADOS_SNIS_Minas!A20308)</f>
        <v>0</v>
      </c>
    </row>
    <row r="20309" spans="1:14" x14ac:dyDescent="0.2">
      <c r="A20309">
        <v>316700</v>
      </c>
      <c r="B20309" t="s">
        <v>323</v>
      </c>
      <c r="C20309" t="s">
        <v>98</v>
      </c>
      <c r="D20309">
        <v>2003</v>
      </c>
      <c r="H20309">
        <v>2082</v>
      </c>
      <c r="I20309">
        <v>1603</v>
      </c>
      <c r="N20309">
        <f>COUNTIF(Cod_Mun_Norte!B:B,DADOS_SNIS_Minas!A20309)</f>
        <v>0</v>
      </c>
    </row>
    <row r="20310" spans="1:14" x14ac:dyDescent="0.2">
      <c r="A20310">
        <v>316700</v>
      </c>
      <c r="B20310" t="s">
        <v>323</v>
      </c>
      <c r="C20310" t="s">
        <v>98</v>
      </c>
      <c r="D20310">
        <v>2002</v>
      </c>
      <c r="H20310">
        <v>2078</v>
      </c>
      <c r="I20310">
        <v>1600</v>
      </c>
      <c r="N20310">
        <f>COUNTIF(Cod_Mun_Norte!B:B,DADOS_SNIS_Minas!A20310)</f>
        <v>0</v>
      </c>
    </row>
    <row r="20311" spans="1:14" x14ac:dyDescent="0.2">
      <c r="A20311">
        <v>316700</v>
      </c>
      <c r="B20311" t="s">
        <v>323</v>
      </c>
      <c r="C20311" t="s">
        <v>98</v>
      </c>
      <c r="D20311">
        <v>2001</v>
      </c>
      <c r="H20311">
        <v>2074</v>
      </c>
      <c r="I20311">
        <v>1597</v>
      </c>
      <c r="N20311">
        <f>COUNTIF(Cod_Mun_Norte!B:B,DADOS_SNIS_Minas!A20311)</f>
        <v>0</v>
      </c>
    </row>
    <row r="20312" spans="1:14" x14ac:dyDescent="0.2">
      <c r="A20312">
        <v>316700</v>
      </c>
      <c r="B20312" t="s">
        <v>323</v>
      </c>
      <c r="C20312" t="s">
        <v>98</v>
      </c>
      <c r="D20312">
        <v>2000</v>
      </c>
      <c r="H20312">
        <v>2071</v>
      </c>
      <c r="I20312">
        <v>1595</v>
      </c>
      <c r="N20312">
        <f>COUNTIF(Cod_Mun_Norte!B:B,DADOS_SNIS_Minas!A20312)</f>
        <v>0</v>
      </c>
    </row>
    <row r="20313" spans="1:14" x14ac:dyDescent="0.2">
      <c r="A20313">
        <v>316700</v>
      </c>
      <c r="B20313" t="s">
        <v>323</v>
      </c>
      <c r="C20313" t="s">
        <v>98</v>
      </c>
      <c r="D20313">
        <v>1999</v>
      </c>
      <c r="H20313">
        <v>2178</v>
      </c>
      <c r="I20313">
        <v>1602</v>
      </c>
      <c r="N20313">
        <f>COUNTIF(Cod_Mun_Norte!B:B,DADOS_SNIS_Minas!A20313)</f>
        <v>0</v>
      </c>
    </row>
    <row r="20314" spans="1:14" x14ac:dyDescent="0.2">
      <c r="A20314">
        <v>316700</v>
      </c>
      <c r="B20314" t="s">
        <v>323</v>
      </c>
      <c r="C20314" t="s">
        <v>98</v>
      </c>
      <c r="D20314">
        <v>1998</v>
      </c>
      <c r="H20314">
        <v>2158</v>
      </c>
      <c r="I20314">
        <v>1587</v>
      </c>
      <c r="N20314">
        <f>COUNTIF(Cod_Mun_Norte!B:B,DADOS_SNIS_Minas!A20314)</f>
        <v>0</v>
      </c>
    </row>
    <row r="20315" spans="1:14" x14ac:dyDescent="0.2">
      <c r="A20315">
        <v>316700</v>
      </c>
      <c r="B20315" t="s">
        <v>323</v>
      </c>
      <c r="C20315" t="s">
        <v>98</v>
      </c>
      <c r="D20315">
        <v>1997</v>
      </c>
      <c r="H20315">
        <v>2139</v>
      </c>
      <c r="I20315">
        <v>1573</v>
      </c>
      <c r="N20315">
        <f>COUNTIF(Cod_Mun_Norte!B:B,DADOS_SNIS_Minas!A20315)</f>
        <v>0</v>
      </c>
    </row>
    <row r="20316" spans="1:14" x14ac:dyDescent="0.2">
      <c r="A20316">
        <v>316700</v>
      </c>
      <c r="B20316" t="s">
        <v>323</v>
      </c>
      <c r="C20316" t="s">
        <v>98</v>
      </c>
      <c r="D20316">
        <v>1996</v>
      </c>
      <c r="H20316">
        <v>2116</v>
      </c>
      <c r="I20316">
        <v>1556</v>
      </c>
      <c r="N20316">
        <f>COUNTIF(Cod_Mun_Norte!B:B,DADOS_SNIS_Minas!A20316)</f>
        <v>0</v>
      </c>
    </row>
    <row r="20317" spans="1:14" x14ac:dyDescent="0.2">
      <c r="A20317">
        <v>316700</v>
      </c>
      <c r="B20317" t="s">
        <v>323</v>
      </c>
      <c r="C20317" t="s">
        <v>98</v>
      </c>
      <c r="D20317">
        <v>1995</v>
      </c>
      <c r="H20317">
        <v>1936</v>
      </c>
      <c r="I20317">
        <v>1424</v>
      </c>
      <c r="N20317">
        <f>COUNTIF(Cod_Mun_Norte!B:B,DADOS_SNIS_Minas!A20317)</f>
        <v>0</v>
      </c>
    </row>
    <row r="20318" spans="1:14" x14ac:dyDescent="0.2">
      <c r="A20318">
        <v>316710</v>
      </c>
      <c r="B20318" t="s">
        <v>2756</v>
      </c>
      <c r="C20318" t="s">
        <v>98</v>
      </c>
      <c r="D20318">
        <v>2020</v>
      </c>
      <c r="E20318" t="s">
        <v>2757</v>
      </c>
      <c r="F20318" t="s">
        <v>429</v>
      </c>
      <c r="G20318" t="s">
        <v>406</v>
      </c>
      <c r="H20318">
        <v>20940</v>
      </c>
      <c r="I20318">
        <v>12960</v>
      </c>
      <c r="J20318">
        <v>12356</v>
      </c>
      <c r="K20318">
        <v>12356</v>
      </c>
      <c r="L20318">
        <v>95.3</v>
      </c>
      <c r="M20318">
        <v>59.01</v>
      </c>
      <c r="N20318">
        <f>COUNTIF(Cod_Mun_Norte!B:B,DADOS_SNIS_Minas!A20318)</f>
        <v>0</v>
      </c>
    </row>
    <row r="20319" spans="1:14" x14ac:dyDescent="0.2">
      <c r="A20319">
        <v>316710</v>
      </c>
      <c r="B20319" t="s">
        <v>2756</v>
      </c>
      <c r="C20319" t="s">
        <v>98</v>
      </c>
      <c r="D20319">
        <v>2019</v>
      </c>
      <c r="E20319" t="s">
        <v>2757</v>
      </c>
      <c r="F20319" t="s">
        <v>429</v>
      </c>
      <c r="G20319" t="s">
        <v>406</v>
      </c>
      <c r="H20319">
        <v>20966</v>
      </c>
      <c r="I20319">
        <v>12976</v>
      </c>
      <c r="J20319">
        <v>11474</v>
      </c>
      <c r="K20319">
        <v>10374</v>
      </c>
      <c r="L20319">
        <v>80</v>
      </c>
      <c r="M20319">
        <v>54.73</v>
      </c>
      <c r="N20319">
        <f>COUNTIF(Cod_Mun_Norte!B:B,DADOS_SNIS_Minas!A20319)</f>
        <v>0</v>
      </c>
    </row>
    <row r="20320" spans="1:14" x14ac:dyDescent="0.2">
      <c r="A20320">
        <v>316710</v>
      </c>
      <c r="B20320" t="s">
        <v>2756</v>
      </c>
      <c r="C20320" t="s">
        <v>98</v>
      </c>
      <c r="D20320">
        <v>2018</v>
      </c>
      <c r="E20320" t="s">
        <v>2757</v>
      </c>
      <c r="F20320" t="s">
        <v>429</v>
      </c>
      <c r="H20320">
        <v>20993</v>
      </c>
      <c r="I20320">
        <v>12993</v>
      </c>
      <c r="J20320">
        <v>11228</v>
      </c>
      <c r="K20320">
        <v>11228</v>
      </c>
      <c r="L20320">
        <v>86.4</v>
      </c>
      <c r="M20320">
        <v>53.48</v>
      </c>
      <c r="N20320">
        <f>COUNTIF(Cod_Mun_Norte!B:B,DADOS_SNIS_Minas!A20320)</f>
        <v>0</v>
      </c>
    </row>
    <row r="20321" spans="1:14" x14ac:dyDescent="0.2">
      <c r="A20321">
        <v>316710</v>
      </c>
      <c r="B20321" t="s">
        <v>2756</v>
      </c>
      <c r="C20321" t="s">
        <v>98</v>
      </c>
      <c r="D20321">
        <v>2017</v>
      </c>
      <c r="E20321" t="s">
        <v>2757</v>
      </c>
      <c r="F20321" t="s">
        <v>429</v>
      </c>
      <c r="H20321">
        <v>21435</v>
      </c>
      <c r="I20321">
        <v>13266</v>
      </c>
      <c r="J20321">
        <v>12386</v>
      </c>
      <c r="K20321">
        <v>10386</v>
      </c>
      <c r="L20321">
        <v>78.3</v>
      </c>
      <c r="M20321">
        <v>57.78</v>
      </c>
      <c r="N20321">
        <f>COUNTIF(Cod_Mun_Norte!B:B,DADOS_SNIS_Minas!A20321)</f>
        <v>0</v>
      </c>
    </row>
    <row r="20322" spans="1:14" x14ac:dyDescent="0.2">
      <c r="A20322">
        <v>316710</v>
      </c>
      <c r="B20322" t="s">
        <v>2756</v>
      </c>
      <c r="C20322" t="s">
        <v>98</v>
      </c>
      <c r="D20322">
        <v>2016</v>
      </c>
      <c r="E20322" t="s">
        <v>2757</v>
      </c>
      <c r="F20322" t="s">
        <v>429</v>
      </c>
      <c r="H20322">
        <v>21431</v>
      </c>
      <c r="I20322">
        <v>13264</v>
      </c>
      <c r="J20322">
        <v>12236</v>
      </c>
      <c r="K20322">
        <v>10354</v>
      </c>
      <c r="L20322">
        <v>78.099999999999994</v>
      </c>
      <c r="M20322">
        <v>57.09</v>
      </c>
      <c r="N20322">
        <f>COUNTIF(Cod_Mun_Norte!B:B,DADOS_SNIS_Minas!A20322)</f>
        <v>0</v>
      </c>
    </row>
    <row r="20323" spans="1:14" x14ac:dyDescent="0.2">
      <c r="A20323">
        <v>316710</v>
      </c>
      <c r="B20323" t="s">
        <v>2756</v>
      </c>
      <c r="C20323" t="s">
        <v>98</v>
      </c>
      <c r="D20323">
        <v>2015</v>
      </c>
      <c r="E20323" t="s">
        <v>2757</v>
      </c>
      <c r="F20323" t="s">
        <v>429</v>
      </c>
      <c r="H20323">
        <v>21427</v>
      </c>
      <c r="I20323">
        <v>13261</v>
      </c>
      <c r="J20323">
        <v>12173</v>
      </c>
      <c r="K20323">
        <v>10403</v>
      </c>
      <c r="L20323">
        <v>78.5</v>
      </c>
      <c r="M20323">
        <v>56.81</v>
      </c>
      <c r="N20323">
        <f>COUNTIF(Cod_Mun_Norte!B:B,DADOS_SNIS_Minas!A20323)</f>
        <v>0</v>
      </c>
    </row>
    <row r="20324" spans="1:14" x14ac:dyDescent="0.2">
      <c r="A20324">
        <v>316710</v>
      </c>
      <c r="B20324" t="s">
        <v>2756</v>
      </c>
      <c r="C20324" t="s">
        <v>98</v>
      </c>
      <c r="D20324">
        <v>2014</v>
      </c>
      <c r="E20324" t="s">
        <v>2757</v>
      </c>
      <c r="F20324" t="s">
        <v>429</v>
      </c>
      <c r="H20324">
        <v>21423</v>
      </c>
      <c r="I20324">
        <v>13259</v>
      </c>
      <c r="J20324">
        <v>13957</v>
      </c>
      <c r="K20324">
        <v>13259</v>
      </c>
      <c r="L20324">
        <v>100</v>
      </c>
      <c r="M20324">
        <v>65.150000000000006</v>
      </c>
      <c r="N20324">
        <f>COUNTIF(Cod_Mun_Norte!B:B,DADOS_SNIS_Minas!A20324)</f>
        <v>0</v>
      </c>
    </row>
    <row r="20325" spans="1:14" x14ac:dyDescent="0.2">
      <c r="A20325">
        <v>316710</v>
      </c>
      <c r="B20325" t="s">
        <v>2756</v>
      </c>
      <c r="C20325" t="s">
        <v>98</v>
      </c>
      <c r="D20325">
        <v>2013</v>
      </c>
      <c r="E20325" t="s">
        <v>2758</v>
      </c>
      <c r="F20325" t="s">
        <v>367</v>
      </c>
      <c r="H20325">
        <v>21419</v>
      </c>
      <c r="I20325">
        <v>13256</v>
      </c>
      <c r="J20325">
        <v>13256</v>
      </c>
      <c r="K20325">
        <v>13256</v>
      </c>
      <c r="L20325">
        <v>100</v>
      </c>
      <c r="M20325">
        <v>61.89</v>
      </c>
      <c r="N20325">
        <f>COUNTIF(Cod_Mun_Norte!B:B,DADOS_SNIS_Minas!A20325)</f>
        <v>0</v>
      </c>
    </row>
    <row r="20326" spans="1:14" x14ac:dyDescent="0.2">
      <c r="A20326">
        <v>316710</v>
      </c>
      <c r="B20326" t="s">
        <v>2756</v>
      </c>
      <c r="C20326" t="s">
        <v>98</v>
      </c>
      <c r="D20326">
        <v>2012</v>
      </c>
      <c r="E20326" t="s">
        <v>2758</v>
      </c>
      <c r="F20326" t="s">
        <v>367</v>
      </c>
      <c r="H20326">
        <v>20809</v>
      </c>
      <c r="I20326">
        <v>12879</v>
      </c>
      <c r="J20326">
        <v>12879</v>
      </c>
      <c r="K20326">
        <v>12879</v>
      </c>
      <c r="L20326">
        <v>100</v>
      </c>
      <c r="M20326">
        <v>61.89</v>
      </c>
      <c r="N20326">
        <f>COUNTIF(Cod_Mun_Norte!B:B,DADOS_SNIS_Minas!A20326)</f>
        <v>0</v>
      </c>
    </row>
    <row r="20327" spans="1:14" x14ac:dyDescent="0.2">
      <c r="A20327">
        <v>316710</v>
      </c>
      <c r="B20327" t="s">
        <v>2756</v>
      </c>
      <c r="C20327" t="s">
        <v>98</v>
      </c>
      <c r="D20327">
        <v>2011</v>
      </c>
      <c r="E20327" t="s">
        <v>2758</v>
      </c>
      <c r="F20327" t="s">
        <v>367</v>
      </c>
      <c r="H20327">
        <v>20822</v>
      </c>
      <c r="I20327">
        <v>12887</v>
      </c>
      <c r="J20327">
        <v>12733</v>
      </c>
      <c r="K20327">
        <v>12733</v>
      </c>
      <c r="L20327">
        <v>98.8</v>
      </c>
      <c r="M20327">
        <v>61.15</v>
      </c>
      <c r="N20327">
        <f>COUNTIF(Cod_Mun_Norte!B:B,DADOS_SNIS_Minas!A20327)</f>
        <v>0</v>
      </c>
    </row>
    <row r="20328" spans="1:14" x14ac:dyDescent="0.2">
      <c r="A20328">
        <v>316710</v>
      </c>
      <c r="B20328" t="s">
        <v>2756</v>
      </c>
      <c r="C20328" t="s">
        <v>98</v>
      </c>
      <c r="D20328">
        <v>2010</v>
      </c>
      <c r="E20328" t="s">
        <v>2758</v>
      </c>
      <c r="F20328" t="s">
        <v>367</v>
      </c>
      <c r="H20328">
        <v>20835</v>
      </c>
      <c r="I20328">
        <v>12895</v>
      </c>
      <c r="J20328">
        <v>12334</v>
      </c>
      <c r="K20328">
        <v>12334</v>
      </c>
      <c r="L20328">
        <v>95.7</v>
      </c>
      <c r="M20328">
        <v>59.2</v>
      </c>
      <c r="N20328">
        <f>COUNTIF(Cod_Mun_Norte!B:B,DADOS_SNIS_Minas!A20328)</f>
        <v>0</v>
      </c>
    </row>
    <row r="20329" spans="1:14" x14ac:dyDescent="0.2">
      <c r="A20329">
        <v>316710</v>
      </c>
      <c r="B20329" t="s">
        <v>2756</v>
      </c>
      <c r="C20329" t="s">
        <v>98</v>
      </c>
      <c r="D20329">
        <v>2009</v>
      </c>
      <c r="E20329" t="s">
        <v>2758</v>
      </c>
      <c r="F20329" t="s">
        <v>367</v>
      </c>
      <c r="H20329">
        <v>21525</v>
      </c>
      <c r="I20329">
        <v>12794</v>
      </c>
      <c r="J20329">
        <v>11979</v>
      </c>
      <c r="K20329">
        <v>11979</v>
      </c>
      <c r="L20329">
        <v>93.6</v>
      </c>
      <c r="M20329">
        <v>55.65</v>
      </c>
      <c r="N20329">
        <f>COUNTIF(Cod_Mun_Norte!B:B,DADOS_SNIS_Minas!A20329)</f>
        <v>0</v>
      </c>
    </row>
    <row r="20330" spans="1:14" x14ac:dyDescent="0.2">
      <c r="A20330">
        <v>316710</v>
      </c>
      <c r="B20330" t="s">
        <v>2756</v>
      </c>
      <c r="C20330" t="s">
        <v>98</v>
      </c>
      <c r="D20330">
        <v>2008</v>
      </c>
      <c r="E20330" t="s">
        <v>361</v>
      </c>
      <c r="F20330" t="s">
        <v>99</v>
      </c>
      <c r="H20330">
        <v>21494</v>
      </c>
      <c r="I20330">
        <v>12776</v>
      </c>
      <c r="J20330">
        <v>11738</v>
      </c>
      <c r="K20330">
        <v>11738</v>
      </c>
      <c r="L20330">
        <v>91.9</v>
      </c>
      <c r="M20330">
        <v>54.61</v>
      </c>
      <c r="N20330">
        <f>COUNTIF(Cod_Mun_Norte!B:B,DADOS_SNIS_Minas!A20330)</f>
        <v>0</v>
      </c>
    </row>
    <row r="20331" spans="1:14" x14ac:dyDescent="0.2">
      <c r="A20331">
        <v>316710</v>
      </c>
      <c r="B20331" t="s">
        <v>2756</v>
      </c>
      <c r="C20331" t="s">
        <v>98</v>
      </c>
      <c r="D20331">
        <v>2007</v>
      </c>
      <c r="E20331" t="s">
        <v>361</v>
      </c>
      <c r="F20331" t="s">
        <v>362</v>
      </c>
      <c r="H20331">
        <v>20862</v>
      </c>
      <c r="I20331">
        <v>12400</v>
      </c>
      <c r="J20331">
        <v>11331</v>
      </c>
      <c r="K20331">
        <v>11331</v>
      </c>
      <c r="L20331">
        <v>91.4</v>
      </c>
      <c r="M20331">
        <v>54.31</v>
      </c>
      <c r="N20331">
        <f>COUNTIF(Cod_Mun_Norte!B:B,DADOS_SNIS_Minas!A20331)</f>
        <v>0</v>
      </c>
    </row>
    <row r="20332" spans="1:14" x14ac:dyDescent="0.2">
      <c r="A20332">
        <v>316710</v>
      </c>
      <c r="B20332" t="s">
        <v>2756</v>
      </c>
      <c r="C20332" t="s">
        <v>98</v>
      </c>
      <c r="D20332">
        <v>2006</v>
      </c>
      <c r="E20332" t="s">
        <v>361</v>
      </c>
      <c r="F20332" t="s">
        <v>362</v>
      </c>
      <c r="H20332">
        <v>22247</v>
      </c>
      <c r="I20332">
        <v>12484</v>
      </c>
      <c r="J20332">
        <v>11068</v>
      </c>
      <c r="K20332">
        <v>11068</v>
      </c>
      <c r="L20332">
        <v>88.7</v>
      </c>
      <c r="M20332">
        <v>49.75</v>
      </c>
      <c r="N20332">
        <f>COUNTIF(Cod_Mun_Norte!B:B,DADOS_SNIS_Minas!A20332)</f>
        <v>0</v>
      </c>
    </row>
    <row r="20333" spans="1:14" x14ac:dyDescent="0.2">
      <c r="A20333">
        <v>316710</v>
      </c>
      <c r="B20333" t="s">
        <v>2756</v>
      </c>
      <c r="C20333" t="s">
        <v>98</v>
      </c>
      <c r="D20333">
        <v>2005</v>
      </c>
      <c r="E20333" t="s">
        <v>361</v>
      </c>
      <c r="F20333" t="s">
        <v>362</v>
      </c>
      <c r="H20333">
        <v>22059</v>
      </c>
      <c r="I20333">
        <v>12379</v>
      </c>
      <c r="J20333">
        <v>10823</v>
      </c>
      <c r="K20333">
        <v>10823</v>
      </c>
      <c r="L20333">
        <v>87.4</v>
      </c>
      <c r="M20333">
        <v>49.06</v>
      </c>
      <c r="N20333">
        <f>COUNTIF(Cod_Mun_Norte!B:B,DADOS_SNIS_Minas!A20333)</f>
        <v>0</v>
      </c>
    </row>
    <row r="20334" spans="1:14" x14ac:dyDescent="0.2">
      <c r="A20334">
        <v>316710</v>
      </c>
      <c r="B20334" t="s">
        <v>2756</v>
      </c>
      <c r="C20334" t="s">
        <v>98</v>
      </c>
      <c r="D20334">
        <v>2004</v>
      </c>
      <c r="E20334" t="s">
        <v>361</v>
      </c>
      <c r="F20334" t="s">
        <v>362</v>
      </c>
      <c r="H20334">
        <v>21869</v>
      </c>
      <c r="I20334">
        <v>12272</v>
      </c>
      <c r="J20334">
        <v>10497</v>
      </c>
      <c r="K20334">
        <v>10497</v>
      </c>
      <c r="L20334">
        <v>85.5</v>
      </c>
      <c r="M20334">
        <v>48</v>
      </c>
      <c r="N20334">
        <f>COUNTIF(Cod_Mun_Norte!B:B,DADOS_SNIS_Minas!A20334)</f>
        <v>0</v>
      </c>
    </row>
    <row r="20335" spans="1:14" x14ac:dyDescent="0.2">
      <c r="A20335">
        <v>316710</v>
      </c>
      <c r="B20335" t="s">
        <v>2756</v>
      </c>
      <c r="C20335" t="s">
        <v>98</v>
      </c>
      <c r="D20335">
        <v>2003</v>
      </c>
      <c r="E20335" t="s">
        <v>361</v>
      </c>
      <c r="F20335" t="s">
        <v>362</v>
      </c>
      <c r="H20335">
        <v>21527</v>
      </c>
      <c r="I20335">
        <v>12080</v>
      </c>
      <c r="J20335">
        <v>10329</v>
      </c>
      <c r="K20335">
        <v>10329</v>
      </c>
      <c r="L20335">
        <v>85.5</v>
      </c>
      <c r="M20335">
        <v>47.98</v>
      </c>
      <c r="N20335">
        <f>COUNTIF(Cod_Mun_Norte!B:B,DADOS_SNIS_Minas!A20335)</f>
        <v>0</v>
      </c>
    </row>
    <row r="20336" spans="1:14" x14ac:dyDescent="0.2">
      <c r="A20336">
        <v>316710</v>
      </c>
      <c r="B20336" t="s">
        <v>2756</v>
      </c>
      <c r="C20336" t="s">
        <v>98</v>
      </c>
      <c r="D20336">
        <v>2002</v>
      </c>
      <c r="E20336" t="s">
        <v>361</v>
      </c>
      <c r="F20336" t="s">
        <v>362</v>
      </c>
      <c r="H20336">
        <v>21364</v>
      </c>
      <c r="I20336">
        <v>11989</v>
      </c>
      <c r="J20336">
        <v>9995</v>
      </c>
      <c r="K20336">
        <v>9995</v>
      </c>
      <c r="L20336">
        <v>83.4</v>
      </c>
      <c r="M20336">
        <v>46.78</v>
      </c>
      <c r="N20336">
        <f>COUNTIF(Cod_Mun_Norte!B:B,DADOS_SNIS_Minas!A20336)</f>
        <v>0</v>
      </c>
    </row>
    <row r="20337" spans="1:14" x14ac:dyDescent="0.2">
      <c r="A20337">
        <v>316710</v>
      </c>
      <c r="B20337" t="s">
        <v>2756</v>
      </c>
      <c r="C20337" t="s">
        <v>98</v>
      </c>
      <c r="D20337">
        <v>2001</v>
      </c>
      <c r="E20337" t="s">
        <v>361</v>
      </c>
      <c r="F20337" t="s">
        <v>362</v>
      </c>
      <c r="H20337">
        <v>21208</v>
      </c>
      <c r="I20337">
        <v>11901</v>
      </c>
      <c r="J20337">
        <v>9571</v>
      </c>
      <c r="K20337">
        <v>9571</v>
      </c>
      <c r="L20337">
        <v>80.400000000000006</v>
      </c>
      <c r="M20337">
        <v>45.13</v>
      </c>
      <c r="N20337">
        <f>COUNTIF(Cod_Mun_Norte!B:B,DADOS_SNIS_Minas!A20337)</f>
        <v>0</v>
      </c>
    </row>
    <row r="20338" spans="1:14" x14ac:dyDescent="0.2">
      <c r="A20338">
        <v>316710</v>
      </c>
      <c r="B20338" t="s">
        <v>2756</v>
      </c>
      <c r="C20338" t="s">
        <v>98</v>
      </c>
      <c r="D20338">
        <v>2000</v>
      </c>
      <c r="E20338" t="s">
        <v>361</v>
      </c>
      <c r="F20338" t="s">
        <v>362</v>
      </c>
      <c r="H20338">
        <v>21012</v>
      </c>
      <c r="I20338">
        <v>11791</v>
      </c>
      <c r="J20338">
        <v>9832</v>
      </c>
      <c r="L20338">
        <v>83.4</v>
      </c>
      <c r="N20338">
        <f>COUNTIF(Cod_Mun_Norte!B:B,DADOS_SNIS_Minas!A20338)</f>
        <v>0</v>
      </c>
    </row>
    <row r="20339" spans="1:14" x14ac:dyDescent="0.2">
      <c r="A20339">
        <v>316710</v>
      </c>
      <c r="B20339" t="s">
        <v>2756</v>
      </c>
      <c r="C20339" t="s">
        <v>98</v>
      </c>
      <c r="D20339">
        <v>1999</v>
      </c>
      <c r="E20339" t="s">
        <v>361</v>
      </c>
      <c r="F20339" t="s">
        <v>362</v>
      </c>
      <c r="H20339">
        <v>21014</v>
      </c>
      <c r="I20339">
        <v>11312</v>
      </c>
      <c r="N20339">
        <f>COUNTIF(Cod_Mun_Norte!B:B,DADOS_SNIS_Minas!A20339)</f>
        <v>0</v>
      </c>
    </row>
    <row r="20340" spans="1:14" x14ac:dyDescent="0.2">
      <c r="A20340">
        <v>316710</v>
      </c>
      <c r="B20340" t="s">
        <v>2756</v>
      </c>
      <c r="C20340" t="s">
        <v>98</v>
      </c>
      <c r="D20340">
        <v>1998</v>
      </c>
      <c r="E20340" t="s">
        <v>361</v>
      </c>
      <c r="F20340" t="s">
        <v>362</v>
      </c>
      <c r="H20340">
        <v>20813</v>
      </c>
      <c r="I20340">
        <v>11203</v>
      </c>
      <c r="N20340">
        <f>COUNTIF(Cod_Mun_Norte!B:B,DADOS_SNIS_Minas!A20340)</f>
        <v>0</v>
      </c>
    </row>
    <row r="20341" spans="1:14" x14ac:dyDescent="0.2">
      <c r="A20341">
        <v>316710</v>
      </c>
      <c r="B20341" t="s">
        <v>2756</v>
      </c>
      <c r="C20341" t="s">
        <v>98</v>
      </c>
      <c r="D20341">
        <v>1997</v>
      </c>
      <c r="H20341">
        <v>20612</v>
      </c>
      <c r="I20341">
        <v>11095</v>
      </c>
      <c r="N20341">
        <f>COUNTIF(Cod_Mun_Norte!B:B,DADOS_SNIS_Minas!A20341)</f>
        <v>0</v>
      </c>
    </row>
    <row r="20342" spans="1:14" x14ac:dyDescent="0.2">
      <c r="A20342">
        <v>316710</v>
      </c>
      <c r="B20342" t="s">
        <v>2756</v>
      </c>
      <c r="C20342" t="s">
        <v>98</v>
      </c>
      <c r="D20342">
        <v>1996</v>
      </c>
      <c r="H20342">
        <v>20374</v>
      </c>
      <c r="I20342">
        <v>10967</v>
      </c>
      <c r="N20342">
        <f>COUNTIF(Cod_Mun_Norte!B:B,DADOS_SNIS_Minas!A20342)</f>
        <v>0</v>
      </c>
    </row>
    <row r="20343" spans="1:14" x14ac:dyDescent="0.2">
      <c r="A20343">
        <v>316710</v>
      </c>
      <c r="B20343" t="s">
        <v>2756</v>
      </c>
      <c r="C20343" t="s">
        <v>98</v>
      </c>
      <c r="D20343">
        <v>1995</v>
      </c>
      <c r="H20343">
        <v>20034</v>
      </c>
      <c r="I20343">
        <v>10784</v>
      </c>
      <c r="N20343">
        <f>COUNTIF(Cod_Mun_Norte!B:B,DADOS_SNIS_Minas!A20343)</f>
        <v>0</v>
      </c>
    </row>
    <row r="20344" spans="1:14" x14ac:dyDescent="0.2">
      <c r="A20344">
        <v>316720</v>
      </c>
      <c r="B20344" t="s">
        <v>324</v>
      </c>
      <c r="C20344" t="s">
        <v>98</v>
      </c>
      <c r="D20344">
        <v>2020</v>
      </c>
      <c r="E20344" t="s">
        <v>2759</v>
      </c>
      <c r="F20344" t="s">
        <v>367</v>
      </c>
      <c r="G20344" t="s">
        <v>371</v>
      </c>
      <c r="H20344">
        <v>241835</v>
      </c>
      <c r="I20344">
        <v>235967</v>
      </c>
      <c r="J20344">
        <v>240705</v>
      </c>
      <c r="K20344">
        <v>235967</v>
      </c>
      <c r="L20344">
        <v>100</v>
      </c>
      <c r="M20344">
        <v>99.53</v>
      </c>
      <c r="N20344">
        <f>COUNTIF(Cod_Mun_Norte!B:B,DADOS_SNIS_Minas!A20344)</f>
        <v>0</v>
      </c>
    </row>
    <row r="20345" spans="1:14" x14ac:dyDescent="0.2">
      <c r="A20345">
        <v>316720</v>
      </c>
      <c r="B20345" t="s">
        <v>324</v>
      </c>
      <c r="C20345" t="s">
        <v>98</v>
      </c>
      <c r="D20345">
        <v>2019</v>
      </c>
      <c r="E20345" t="s">
        <v>2760</v>
      </c>
      <c r="F20345" t="s">
        <v>367</v>
      </c>
      <c r="G20345" t="s">
        <v>371</v>
      </c>
      <c r="H20345">
        <v>239639</v>
      </c>
      <c r="I20345">
        <v>233825</v>
      </c>
      <c r="J20345">
        <v>237242</v>
      </c>
      <c r="K20345">
        <v>233731</v>
      </c>
      <c r="L20345">
        <v>100</v>
      </c>
      <c r="M20345">
        <v>99</v>
      </c>
      <c r="N20345">
        <f>COUNTIF(Cod_Mun_Norte!B:B,DADOS_SNIS_Minas!A20345)</f>
        <v>0</v>
      </c>
    </row>
    <row r="20346" spans="1:14" x14ac:dyDescent="0.2">
      <c r="A20346">
        <v>316720</v>
      </c>
      <c r="B20346" t="s">
        <v>324</v>
      </c>
      <c r="C20346" t="s">
        <v>98</v>
      </c>
      <c r="D20346">
        <v>2018</v>
      </c>
      <c r="E20346" t="s">
        <v>2760</v>
      </c>
      <c r="F20346" t="s">
        <v>367</v>
      </c>
      <c r="H20346">
        <v>237286</v>
      </c>
      <c r="I20346">
        <v>231529</v>
      </c>
      <c r="J20346">
        <v>234913</v>
      </c>
      <c r="K20346">
        <v>231436</v>
      </c>
      <c r="L20346">
        <v>100</v>
      </c>
      <c r="M20346">
        <v>99</v>
      </c>
      <c r="N20346">
        <f>COUNTIF(Cod_Mun_Norte!B:B,DADOS_SNIS_Minas!A20346)</f>
        <v>0</v>
      </c>
    </row>
    <row r="20347" spans="1:14" x14ac:dyDescent="0.2">
      <c r="A20347">
        <v>316720</v>
      </c>
      <c r="B20347" t="s">
        <v>324</v>
      </c>
      <c r="C20347" t="s">
        <v>98</v>
      </c>
      <c r="D20347">
        <v>2017</v>
      </c>
      <c r="E20347" t="s">
        <v>2761</v>
      </c>
      <c r="F20347" t="s">
        <v>367</v>
      </c>
      <c r="H20347">
        <v>236228</v>
      </c>
      <c r="I20347">
        <v>230496</v>
      </c>
      <c r="J20347">
        <v>233865</v>
      </c>
      <c r="K20347">
        <v>230400</v>
      </c>
      <c r="L20347">
        <v>100</v>
      </c>
      <c r="M20347">
        <v>99</v>
      </c>
      <c r="N20347">
        <f>COUNTIF(Cod_Mun_Norte!B:B,DADOS_SNIS_Minas!A20347)</f>
        <v>0</v>
      </c>
    </row>
    <row r="20348" spans="1:14" x14ac:dyDescent="0.2">
      <c r="A20348">
        <v>316720</v>
      </c>
      <c r="B20348" t="s">
        <v>324</v>
      </c>
      <c r="C20348" t="s">
        <v>98</v>
      </c>
      <c r="D20348">
        <v>2016</v>
      </c>
      <c r="E20348" t="s">
        <v>2761</v>
      </c>
      <c r="F20348" t="s">
        <v>367</v>
      </c>
      <c r="H20348">
        <v>234221</v>
      </c>
      <c r="I20348">
        <v>228538</v>
      </c>
      <c r="J20348">
        <v>231855</v>
      </c>
      <c r="K20348">
        <v>228254</v>
      </c>
      <c r="L20348">
        <v>99.9</v>
      </c>
      <c r="M20348">
        <v>98.99</v>
      </c>
      <c r="N20348">
        <f>COUNTIF(Cod_Mun_Norte!B:B,DADOS_SNIS_Minas!A20348)</f>
        <v>0</v>
      </c>
    </row>
    <row r="20349" spans="1:14" x14ac:dyDescent="0.2">
      <c r="A20349">
        <v>316720</v>
      </c>
      <c r="B20349" t="s">
        <v>324</v>
      </c>
      <c r="C20349" t="s">
        <v>98</v>
      </c>
      <c r="D20349">
        <v>2015</v>
      </c>
      <c r="E20349" t="s">
        <v>2761</v>
      </c>
      <c r="F20349" t="s">
        <v>367</v>
      </c>
      <c r="H20349">
        <v>232107</v>
      </c>
      <c r="I20349">
        <v>226475</v>
      </c>
      <c r="J20349">
        <v>229786</v>
      </c>
      <c r="K20349">
        <v>226194</v>
      </c>
      <c r="L20349">
        <v>99.9</v>
      </c>
      <c r="M20349">
        <v>99</v>
      </c>
      <c r="N20349">
        <f>COUNTIF(Cod_Mun_Norte!B:B,DADOS_SNIS_Minas!A20349)</f>
        <v>0</v>
      </c>
    </row>
    <row r="20350" spans="1:14" x14ac:dyDescent="0.2">
      <c r="A20350">
        <v>316720</v>
      </c>
      <c r="B20350" t="s">
        <v>324</v>
      </c>
      <c r="C20350" t="s">
        <v>98</v>
      </c>
      <c r="D20350">
        <v>2014</v>
      </c>
      <c r="E20350" t="s">
        <v>2761</v>
      </c>
      <c r="F20350" t="s">
        <v>367</v>
      </c>
      <c r="H20350">
        <v>229887</v>
      </c>
      <c r="I20350">
        <v>224309</v>
      </c>
      <c r="J20350">
        <v>227588</v>
      </c>
      <c r="K20350">
        <v>224031</v>
      </c>
      <c r="L20350">
        <v>99.9</v>
      </c>
      <c r="M20350">
        <v>99</v>
      </c>
      <c r="N20350">
        <f>COUNTIF(Cod_Mun_Norte!B:B,DADOS_SNIS_Minas!A20350)</f>
        <v>0</v>
      </c>
    </row>
    <row r="20351" spans="1:14" x14ac:dyDescent="0.2">
      <c r="A20351">
        <v>316720</v>
      </c>
      <c r="B20351" t="s">
        <v>324</v>
      </c>
      <c r="C20351" t="s">
        <v>98</v>
      </c>
      <c r="D20351">
        <v>2013</v>
      </c>
      <c r="E20351" t="s">
        <v>2761</v>
      </c>
      <c r="F20351" t="s">
        <v>367</v>
      </c>
      <c r="H20351">
        <v>227571</v>
      </c>
      <c r="I20351">
        <v>222049</v>
      </c>
      <c r="J20351">
        <v>225295</v>
      </c>
      <c r="K20351">
        <v>219829</v>
      </c>
      <c r="L20351">
        <v>99</v>
      </c>
      <c r="M20351">
        <v>99</v>
      </c>
      <c r="N20351">
        <f>COUNTIF(Cod_Mun_Norte!B:B,DADOS_SNIS_Minas!A20351)</f>
        <v>0</v>
      </c>
    </row>
    <row r="20352" spans="1:14" x14ac:dyDescent="0.2">
      <c r="A20352">
        <v>316720</v>
      </c>
      <c r="B20352" t="s">
        <v>324</v>
      </c>
      <c r="C20352" t="s">
        <v>98</v>
      </c>
      <c r="D20352">
        <v>2012</v>
      </c>
      <c r="E20352" t="s">
        <v>2761</v>
      </c>
      <c r="F20352" t="s">
        <v>367</v>
      </c>
      <c r="H20352">
        <v>218574</v>
      </c>
      <c r="I20352">
        <v>213271</v>
      </c>
      <c r="J20352">
        <v>216388</v>
      </c>
      <c r="K20352">
        <v>211138</v>
      </c>
      <c r="L20352">
        <v>99</v>
      </c>
      <c r="M20352">
        <v>99</v>
      </c>
      <c r="N20352">
        <f>COUNTIF(Cod_Mun_Norte!B:B,DADOS_SNIS_Minas!A20352)</f>
        <v>0</v>
      </c>
    </row>
    <row r="20353" spans="1:14" x14ac:dyDescent="0.2">
      <c r="A20353">
        <v>316720</v>
      </c>
      <c r="B20353" t="s">
        <v>324</v>
      </c>
      <c r="C20353" t="s">
        <v>98</v>
      </c>
      <c r="D20353">
        <v>2011</v>
      </c>
      <c r="E20353" t="s">
        <v>2761</v>
      </c>
      <c r="F20353" t="s">
        <v>367</v>
      </c>
      <c r="H20353">
        <v>216400</v>
      </c>
      <c r="I20353">
        <v>211149</v>
      </c>
      <c r="J20353">
        <v>216183</v>
      </c>
      <c r="K20353">
        <v>210937</v>
      </c>
      <c r="L20353">
        <v>99.9</v>
      </c>
      <c r="M20353">
        <v>99.9</v>
      </c>
      <c r="N20353">
        <f>COUNTIF(Cod_Mun_Norte!B:B,DADOS_SNIS_Minas!A20353)</f>
        <v>0</v>
      </c>
    </row>
    <row r="20354" spans="1:14" x14ac:dyDescent="0.2">
      <c r="A20354">
        <v>316720</v>
      </c>
      <c r="B20354" t="s">
        <v>324</v>
      </c>
      <c r="C20354" t="s">
        <v>98</v>
      </c>
      <c r="D20354">
        <v>2010</v>
      </c>
      <c r="E20354" t="s">
        <v>2762</v>
      </c>
      <c r="F20354" t="s">
        <v>374</v>
      </c>
      <c r="H20354">
        <v>214152</v>
      </c>
      <c r="I20354">
        <v>208956</v>
      </c>
      <c r="J20354">
        <v>213937</v>
      </c>
      <c r="K20354">
        <v>208747</v>
      </c>
      <c r="N20354">
        <f>COUNTIF(Cod_Mun_Norte!B:B,DADOS_SNIS_Minas!A20354)</f>
        <v>0</v>
      </c>
    </row>
    <row r="20355" spans="1:14" x14ac:dyDescent="0.2">
      <c r="A20355">
        <v>316720</v>
      </c>
      <c r="B20355" t="s">
        <v>324</v>
      </c>
      <c r="C20355" t="s">
        <v>98</v>
      </c>
      <c r="D20355">
        <v>2009</v>
      </c>
      <c r="E20355" t="s">
        <v>2761</v>
      </c>
      <c r="F20355" t="s">
        <v>367</v>
      </c>
      <c r="H20355">
        <v>225358</v>
      </c>
      <c r="I20355">
        <v>220377</v>
      </c>
      <c r="J20355">
        <v>225133</v>
      </c>
      <c r="K20355">
        <v>220157</v>
      </c>
      <c r="L20355">
        <v>99.9</v>
      </c>
      <c r="M20355">
        <v>99.9</v>
      </c>
      <c r="N20355">
        <f>COUNTIF(Cod_Mun_Norte!B:B,DADOS_SNIS_Minas!A20355)</f>
        <v>0</v>
      </c>
    </row>
    <row r="20356" spans="1:14" x14ac:dyDescent="0.2">
      <c r="A20356">
        <v>316720</v>
      </c>
      <c r="B20356" t="s">
        <v>324</v>
      </c>
      <c r="C20356" t="s">
        <v>98</v>
      </c>
      <c r="D20356">
        <v>2008</v>
      </c>
      <c r="E20356" t="s">
        <v>2761</v>
      </c>
      <c r="F20356" t="s">
        <v>367</v>
      </c>
      <c r="H20356">
        <v>221764</v>
      </c>
      <c r="I20356">
        <v>216863</v>
      </c>
      <c r="J20356">
        <v>221542</v>
      </c>
      <c r="K20356">
        <v>216646</v>
      </c>
      <c r="L20356">
        <v>99.9</v>
      </c>
      <c r="M20356">
        <v>99.9</v>
      </c>
      <c r="N20356">
        <f>COUNTIF(Cod_Mun_Norte!B:B,DADOS_SNIS_Minas!A20356)</f>
        <v>0</v>
      </c>
    </row>
    <row r="20357" spans="1:14" x14ac:dyDescent="0.2">
      <c r="A20357">
        <v>316720</v>
      </c>
      <c r="B20357" t="s">
        <v>324</v>
      </c>
      <c r="C20357" t="s">
        <v>98</v>
      </c>
      <c r="D20357">
        <v>2007</v>
      </c>
      <c r="E20357" t="s">
        <v>2761</v>
      </c>
      <c r="F20357" t="s">
        <v>367</v>
      </c>
      <c r="H20357">
        <v>217506</v>
      </c>
      <c r="I20357">
        <v>212699</v>
      </c>
      <c r="J20357">
        <v>217288</v>
      </c>
      <c r="K20357">
        <v>212508</v>
      </c>
      <c r="L20357">
        <v>99.9</v>
      </c>
      <c r="M20357">
        <v>99.9</v>
      </c>
      <c r="N20357">
        <f>COUNTIF(Cod_Mun_Norte!B:B,DADOS_SNIS_Minas!A20357)</f>
        <v>0</v>
      </c>
    </row>
    <row r="20358" spans="1:14" x14ac:dyDescent="0.2">
      <c r="A20358">
        <v>316720</v>
      </c>
      <c r="B20358" t="s">
        <v>324</v>
      </c>
      <c r="C20358" t="s">
        <v>98</v>
      </c>
      <c r="D20358">
        <v>2006</v>
      </c>
      <c r="E20358" t="s">
        <v>2761</v>
      </c>
      <c r="F20358" t="s">
        <v>367</v>
      </c>
      <c r="H20358">
        <v>215069</v>
      </c>
      <c r="I20358">
        <v>210316</v>
      </c>
      <c r="J20358">
        <v>215069</v>
      </c>
      <c r="K20358">
        <v>210337</v>
      </c>
      <c r="L20358">
        <v>100</v>
      </c>
      <c r="M20358">
        <v>100</v>
      </c>
      <c r="N20358">
        <f>COUNTIF(Cod_Mun_Norte!B:B,DADOS_SNIS_Minas!A20358)</f>
        <v>0</v>
      </c>
    </row>
    <row r="20359" spans="1:14" x14ac:dyDescent="0.2">
      <c r="A20359">
        <v>316720</v>
      </c>
      <c r="B20359" t="s">
        <v>324</v>
      </c>
      <c r="C20359" t="s">
        <v>98</v>
      </c>
      <c r="D20359">
        <v>2005</v>
      </c>
      <c r="E20359" t="s">
        <v>2763</v>
      </c>
      <c r="F20359" t="s">
        <v>99</v>
      </c>
      <c r="H20359">
        <v>210468</v>
      </c>
      <c r="I20359">
        <v>205816</v>
      </c>
      <c r="J20359">
        <v>210468</v>
      </c>
      <c r="K20359">
        <v>205838</v>
      </c>
      <c r="L20359">
        <v>100</v>
      </c>
      <c r="M20359">
        <v>100</v>
      </c>
      <c r="N20359">
        <f>COUNTIF(Cod_Mun_Norte!B:B,DADOS_SNIS_Minas!A20359)</f>
        <v>0</v>
      </c>
    </row>
    <row r="20360" spans="1:14" x14ac:dyDescent="0.2">
      <c r="A20360">
        <v>316720</v>
      </c>
      <c r="B20360" t="s">
        <v>324</v>
      </c>
      <c r="C20360" t="s">
        <v>98</v>
      </c>
      <c r="D20360">
        <v>2004</v>
      </c>
      <c r="E20360" t="s">
        <v>2763</v>
      </c>
      <c r="F20360" t="s">
        <v>99</v>
      </c>
      <c r="H20360">
        <v>205833</v>
      </c>
      <c r="I20360">
        <v>201284</v>
      </c>
      <c r="J20360">
        <v>205833</v>
      </c>
      <c r="K20360">
        <v>201305</v>
      </c>
      <c r="L20360">
        <v>100</v>
      </c>
      <c r="M20360">
        <v>100</v>
      </c>
      <c r="N20360">
        <f>COUNTIF(Cod_Mun_Norte!B:B,DADOS_SNIS_Minas!A20360)</f>
        <v>0</v>
      </c>
    </row>
    <row r="20361" spans="1:14" x14ac:dyDescent="0.2">
      <c r="A20361">
        <v>316720</v>
      </c>
      <c r="B20361" t="s">
        <v>324</v>
      </c>
      <c r="C20361" t="s">
        <v>98</v>
      </c>
      <c r="D20361">
        <v>2003</v>
      </c>
      <c r="E20361" t="s">
        <v>2763</v>
      </c>
      <c r="F20361" t="s">
        <v>99</v>
      </c>
      <c r="H20361">
        <v>197457</v>
      </c>
      <c r="I20361">
        <v>193093</v>
      </c>
      <c r="J20361">
        <v>205430</v>
      </c>
      <c r="K20361">
        <v>199800</v>
      </c>
      <c r="L20361">
        <v>100</v>
      </c>
      <c r="M20361">
        <v>100</v>
      </c>
      <c r="N20361">
        <f>COUNTIF(Cod_Mun_Norte!B:B,DADOS_SNIS_Minas!A20361)</f>
        <v>0</v>
      </c>
    </row>
    <row r="20362" spans="1:14" x14ac:dyDescent="0.2">
      <c r="A20362">
        <v>316720</v>
      </c>
      <c r="B20362" t="s">
        <v>324</v>
      </c>
      <c r="C20362" t="s">
        <v>98</v>
      </c>
      <c r="D20362">
        <v>2002</v>
      </c>
      <c r="E20362" t="s">
        <v>2763</v>
      </c>
      <c r="F20362" t="s">
        <v>99</v>
      </c>
      <c r="H20362">
        <v>193468</v>
      </c>
      <c r="I20362">
        <v>189192</v>
      </c>
      <c r="J20362">
        <v>203980</v>
      </c>
      <c r="K20362">
        <v>198720</v>
      </c>
      <c r="L20362">
        <v>100</v>
      </c>
      <c r="M20362">
        <v>100</v>
      </c>
      <c r="N20362">
        <f>COUNTIF(Cod_Mun_Norte!B:B,DADOS_SNIS_Minas!A20362)</f>
        <v>0</v>
      </c>
    </row>
    <row r="20363" spans="1:14" x14ac:dyDescent="0.2">
      <c r="A20363">
        <v>316720</v>
      </c>
      <c r="B20363" t="s">
        <v>324</v>
      </c>
      <c r="C20363" t="s">
        <v>98</v>
      </c>
      <c r="D20363">
        <v>2001</v>
      </c>
      <c r="E20363" t="s">
        <v>2763</v>
      </c>
      <c r="F20363" t="s">
        <v>99</v>
      </c>
      <c r="H20363">
        <v>189686</v>
      </c>
      <c r="I20363">
        <v>185494</v>
      </c>
      <c r="J20363">
        <v>196488</v>
      </c>
      <c r="K20363">
        <v>196340</v>
      </c>
      <c r="L20363">
        <v>100</v>
      </c>
      <c r="M20363">
        <v>100</v>
      </c>
      <c r="N20363">
        <f>COUNTIF(Cod_Mun_Norte!B:B,DADOS_SNIS_Minas!A20363)</f>
        <v>0</v>
      </c>
    </row>
    <row r="20364" spans="1:14" x14ac:dyDescent="0.2">
      <c r="A20364">
        <v>316720</v>
      </c>
      <c r="B20364" t="s">
        <v>324</v>
      </c>
      <c r="C20364" t="s">
        <v>98</v>
      </c>
      <c r="D20364">
        <v>2000</v>
      </c>
      <c r="E20364" t="s">
        <v>2763</v>
      </c>
      <c r="F20364" t="s">
        <v>99</v>
      </c>
      <c r="H20364">
        <v>184871</v>
      </c>
      <c r="I20364">
        <v>180785</v>
      </c>
      <c r="J20364">
        <v>196050</v>
      </c>
      <c r="L20364">
        <v>100</v>
      </c>
      <c r="N20364">
        <f>COUNTIF(Cod_Mun_Norte!B:B,DADOS_SNIS_Minas!A20364)</f>
        <v>0</v>
      </c>
    </row>
    <row r="20365" spans="1:14" x14ac:dyDescent="0.2">
      <c r="A20365">
        <v>316720</v>
      </c>
      <c r="B20365" t="s">
        <v>324</v>
      </c>
      <c r="C20365" t="s">
        <v>98</v>
      </c>
      <c r="D20365">
        <v>1999</v>
      </c>
      <c r="E20365" t="s">
        <v>2763</v>
      </c>
      <c r="F20365" t="s">
        <v>99</v>
      </c>
      <c r="H20365">
        <v>182984</v>
      </c>
      <c r="I20365">
        <v>178558</v>
      </c>
      <c r="J20365">
        <v>184695</v>
      </c>
      <c r="L20365">
        <v>100</v>
      </c>
      <c r="N20365">
        <f>COUNTIF(Cod_Mun_Norte!B:B,DADOS_SNIS_Minas!A20365)</f>
        <v>0</v>
      </c>
    </row>
    <row r="20366" spans="1:14" x14ac:dyDescent="0.2">
      <c r="A20366">
        <v>316720</v>
      </c>
      <c r="B20366" t="s">
        <v>324</v>
      </c>
      <c r="C20366" t="s">
        <v>98</v>
      </c>
      <c r="D20366">
        <v>1998</v>
      </c>
      <c r="E20366" t="s">
        <v>2763</v>
      </c>
      <c r="F20366" t="s">
        <v>99</v>
      </c>
      <c r="H20366">
        <v>178074</v>
      </c>
      <c r="I20366">
        <v>173766</v>
      </c>
      <c r="J20366">
        <v>177592</v>
      </c>
      <c r="L20366">
        <v>102.2</v>
      </c>
      <c r="N20366">
        <f>COUNTIF(Cod_Mun_Norte!B:B,DADOS_SNIS_Minas!A20366)</f>
        <v>0</v>
      </c>
    </row>
    <row r="20367" spans="1:14" x14ac:dyDescent="0.2">
      <c r="A20367">
        <v>316720</v>
      </c>
      <c r="B20367" t="s">
        <v>324</v>
      </c>
      <c r="C20367" t="s">
        <v>98</v>
      </c>
      <c r="D20367">
        <v>1997</v>
      </c>
      <c r="E20367" t="s">
        <v>2763</v>
      </c>
      <c r="F20367" t="s">
        <v>99</v>
      </c>
      <c r="H20367">
        <v>173156</v>
      </c>
      <c r="I20367">
        <v>168967</v>
      </c>
      <c r="J20367">
        <v>166945</v>
      </c>
      <c r="L20367">
        <v>98.8</v>
      </c>
      <c r="N20367">
        <f>COUNTIF(Cod_Mun_Norte!B:B,DADOS_SNIS_Minas!A20367)</f>
        <v>0</v>
      </c>
    </row>
    <row r="20368" spans="1:14" x14ac:dyDescent="0.2">
      <c r="A20368">
        <v>316720</v>
      </c>
      <c r="B20368" t="s">
        <v>324</v>
      </c>
      <c r="C20368" t="s">
        <v>98</v>
      </c>
      <c r="D20368">
        <v>1996</v>
      </c>
      <c r="H20368">
        <v>167340</v>
      </c>
      <c r="I20368">
        <v>163292</v>
      </c>
      <c r="N20368">
        <f>COUNTIF(Cod_Mun_Norte!B:B,DADOS_SNIS_Minas!A20368)</f>
        <v>0</v>
      </c>
    </row>
    <row r="20369" spans="1:14" x14ac:dyDescent="0.2">
      <c r="A20369">
        <v>316720</v>
      </c>
      <c r="B20369" t="s">
        <v>324</v>
      </c>
      <c r="C20369" t="s">
        <v>98</v>
      </c>
      <c r="D20369">
        <v>1995</v>
      </c>
      <c r="H20369">
        <v>157999</v>
      </c>
      <c r="I20369">
        <v>154177</v>
      </c>
      <c r="N20369">
        <f>COUNTIF(Cod_Mun_Norte!B:B,DADOS_SNIS_Minas!A20369)</f>
        <v>0</v>
      </c>
    </row>
    <row r="20370" spans="1:14" x14ac:dyDescent="0.2">
      <c r="A20370">
        <v>316555</v>
      </c>
      <c r="B20370" t="s">
        <v>2764</v>
      </c>
      <c r="C20370" t="s">
        <v>98</v>
      </c>
      <c r="D20370">
        <v>2020</v>
      </c>
      <c r="E20370" t="s">
        <v>2765</v>
      </c>
      <c r="F20370" t="s">
        <v>367</v>
      </c>
      <c r="G20370" t="s">
        <v>547</v>
      </c>
      <c r="H20370">
        <v>12378</v>
      </c>
      <c r="I20370">
        <v>3186</v>
      </c>
      <c r="J20370">
        <v>3180</v>
      </c>
      <c r="K20370">
        <v>3180</v>
      </c>
      <c r="L20370">
        <v>99.8</v>
      </c>
      <c r="M20370">
        <v>25.69</v>
      </c>
      <c r="N20370">
        <f>COUNTIF(Cod_Mun_Norte!B:B,DADOS_SNIS_Minas!A20370)</f>
        <v>0</v>
      </c>
    </row>
    <row r="20371" spans="1:14" x14ac:dyDescent="0.2">
      <c r="A20371">
        <v>316555</v>
      </c>
      <c r="B20371" t="s">
        <v>2764</v>
      </c>
      <c r="C20371" t="s">
        <v>98</v>
      </c>
      <c r="D20371">
        <v>2019</v>
      </c>
      <c r="E20371" t="s">
        <v>479</v>
      </c>
      <c r="F20371" t="s">
        <v>99</v>
      </c>
      <c r="G20371" t="s">
        <v>216</v>
      </c>
      <c r="H20371">
        <v>12258</v>
      </c>
      <c r="I20371">
        <v>3155</v>
      </c>
      <c r="J20371">
        <v>3986</v>
      </c>
      <c r="K20371">
        <v>2955</v>
      </c>
      <c r="L20371">
        <v>93.7</v>
      </c>
      <c r="M20371">
        <v>32.520000000000003</v>
      </c>
      <c r="N20371">
        <f>COUNTIF(Cod_Mun_Norte!B:B,DADOS_SNIS_Minas!A20371)</f>
        <v>0</v>
      </c>
    </row>
    <row r="20372" spans="1:14" x14ac:dyDescent="0.2">
      <c r="A20372">
        <v>316555</v>
      </c>
      <c r="B20372" t="s">
        <v>2764</v>
      </c>
      <c r="C20372" t="s">
        <v>98</v>
      </c>
      <c r="D20372">
        <v>2018</v>
      </c>
      <c r="E20372" t="s">
        <v>479</v>
      </c>
      <c r="F20372" t="s">
        <v>99</v>
      </c>
      <c r="H20372">
        <v>12134</v>
      </c>
      <c r="I20372">
        <v>3124</v>
      </c>
      <c r="J20372">
        <v>3811</v>
      </c>
      <c r="K20372">
        <v>3124</v>
      </c>
      <c r="L20372">
        <v>100</v>
      </c>
      <c r="M20372">
        <v>31.41</v>
      </c>
      <c r="N20372">
        <f>COUNTIF(Cod_Mun_Norte!B:B,DADOS_SNIS_Minas!A20372)</f>
        <v>0</v>
      </c>
    </row>
    <row r="20373" spans="1:14" x14ac:dyDescent="0.2">
      <c r="A20373">
        <v>316555</v>
      </c>
      <c r="B20373" t="s">
        <v>2764</v>
      </c>
      <c r="C20373" t="s">
        <v>98</v>
      </c>
      <c r="D20373">
        <v>2017</v>
      </c>
      <c r="E20373" t="s">
        <v>479</v>
      </c>
      <c r="F20373" t="s">
        <v>99</v>
      </c>
      <c r="H20373">
        <v>12060</v>
      </c>
      <c r="I20373">
        <v>3104</v>
      </c>
      <c r="J20373">
        <v>4329</v>
      </c>
      <c r="K20373">
        <v>3104</v>
      </c>
      <c r="L20373">
        <v>100</v>
      </c>
      <c r="M20373">
        <v>35.9</v>
      </c>
      <c r="N20373">
        <f>COUNTIF(Cod_Mun_Norte!B:B,DADOS_SNIS_Minas!A20373)</f>
        <v>0</v>
      </c>
    </row>
    <row r="20374" spans="1:14" x14ac:dyDescent="0.2">
      <c r="A20374">
        <v>316555</v>
      </c>
      <c r="B20374" t="s">
        <v>2764</v>
      </c>
      <c r="C20374" t="s">
        <v>98</v>
      </c>
      <c r="D20374">
        <v>2016</v>
      </c>
      <c r="E20374" t="s">
        <v>2765</v>
      </c>
      <c r="F20374" t="s">
        <v>364</v>
      </c>
      <c r="H20374">
        <v>11952</v>
      </c>
      <c r="I20374">
        <v>3077</v>
      </c>
      <c r="J20374">
        <v>3432</v>
      </c>
      <c r="K20374">
        <v>2512</v>
      </c>
      <c r="L20374">
        <v>81.599999999999994</v>
      </c>
      <c r="M20374">
        <v>28.71</v>
      </c>
      <c r="N20374">
        <f>COUNTIF(Cod_Mun_Norte!B:B,DADOS_SNIS_Minas!A20374)</f>
        <v>0</v>
      </c>
    </row>
    <row r="20375" spans="1:14" x14ac:dyDescent="0.2">
      <c r="A20375">
        <v>316555</v>
      </c>
      <c r="B20375" t="s">
        <v>2764</v>
      </c>
      <c r="C20375" t="s">
        <v>98</v>
      </c>
      <c r="D20375">
        <v>2015</v>
      </c>
      <c r="E20375" t="s">
        <v>479</v>
      </c>
      <c r="F20375" t="s">
        <v>99</v>
      </c>
      <c r="H20375">
        <v>11837</v>
      </c>
      <c r="I20375">
        <v>3047</v>
      </c>
      <c r="J20375">
        <v>3656</v>
      </c>
      <c r="K20375">
        <v>2919</v>
      </c>
      <c r="L20375">
        <v>95.8</v>
      </c>
      <c r="M20375">
        <v>30.89</v>
      </c>
      <c r="N20375">
        <f>COUNTIF(Cod_Mun_Norte!B:B,DADOS_SNIS_Minas!A20375)</f>
        <v>0</v>
      </c>
    </row>
    <row r="20376" spans="1:14" x14ac:dyDescent="0.2">
      <c r="A20376">
        <v>316555</v>
      </c>
      <c r="B20376" t="s">
        <v>2764</v>
      </c>
      <c r="C20376" t="s">
        <v>98</v>
      </c>
      <c r="D20376">
        <v>2014</v>
      </c>
      <c r="E20376" t="s">
        <v>479</v>
      </c>
      <c r="F20376" t="s">
        <v>99</v>
      </c>
      <c r="H20376">
        <v>11717</v>
      </c>
      <c r="I20376">
        <v>3016</v>
      </c>
      <c r="J20376">
        <v>4399</v>
      </c>
      <c r="K20376">
        <v>3016</v>
      </c>
      <c r="L20376">
        <v>100</v>
      </c>
      <c r="M20376">
        <v>37.54</v>
      </c>
      <c r="N20376">
        <f>COUNTIF(Cod_Mun_Norte!B:B,DADOS_SNIS_Minas!A20376)</f>
        <v>0</v>
      </c>
    </row>
    <row r="20377" spans="1:14" x14ac:dyDescent="0.2">
      <c r="A20377">
        <v>316555</v>
      </c>
      <c r="B20377" t="s">
        <v>2764</v>
      </c>
      <c r="C20377" t="s">
        <v>98</v>
      </c>
      <c r="D20377">
        <v>2013</v>
      </c>
      <c r="E20377" t="s">
        <v>479</v>
      </c>
      <c r="F20377" t="s">
        <v>362</v>
      </c>
      <c r="H20377">
        <v>11592</v>
      </c>
      <c r="I20377">
        <v>2984</v>
      </c>
      <c r="J20377">
        <v>4087</v>
      </c>
      <c r="K20377">
        <v>2936</v>
      </c>
      <c r="L20377">
        <v>98.4</v>
      </c>
      <c r="M20377">
        <v>35.26</v>
      </c>
      <c r="N20377">
        <f>COUNTIF(Cod_Mun_Norte!B:B,DADOS_SNIS_Minas!A20377)</f>
        <v>0</v>
      </c>
    </row>
    <row r="20378" spans="1:14" x14ac:dyDescent="0.2">
      <c r="A20378">
        <v>316555</v>
      </c>
      <c r="B20378" t="s">
        <v>2764</v>
      </c>
      <c r="C20378" t="s">
        <v>98</v>
      </c>
      <c r="D20378">
        <v>2012</v>
      </c>
      <c r="E20378" t="s">
        <v>479</v>
      </c>
      <c r="F20378" t="s">
        <v>362</v>
      </c>
      <c r="H20378">
        <v>11126</v>
      </c>
      <c r="I20378">
        <v>2864</v>
      </c>
      <c r="J20378">
        <v>3613</v>
      </c>
      <c r="K20378">
        <v>2546</v>
      </c>
      <c r="L20378">
        <v>88.9</v>
      </c>
      <c r="M20378">
        <v>32.47</v>
      </c>
      <c r="N20378">
        <f>COUNTIF(Cod_Mun_Norte!B:B,DADOS_SNIS_Minas!A20378)</f>
        <v>0</v>
      </c>
    </row>
    <row r="20379" spans="1:14" x14ac:dyDescent="0.2">
      <c r="A20379">
        <v>316555</v>
      </c>
      <c r="B20379" t="s">
        <v>2764</v>
      </c>
      <c r="C20379" t="s">
        <v>98</v>
      </c>
      <c r="D20379">
        <v>2011</v>
      </c>
      <c r="E20379" t="s">
        <v>479</v>
      </c>
      <c r="F20379" t="s">
        <v>362</v>
      </c>
      <c r="H20379">
        <v>11008</v>
      </c>
      <c r="I20379">
        <v>2834</v>
      </c>
      <c r="J20379">
        <v>3111</v>
      </c>
      <c r="K20379">
        <v>2800</v>
      </c>
      <c r="L20379">
        <v>98.8</v>
      </c>
      <c r="M20379">
        <v>28.26</v>
      </c>
      <c r="N20379">
        <f>COUNTIF(Cod_Mun_Norte!B:B,DADOS_SNIS_Minas!A20379)</f>
        <v>0</v>
      </c>
    </row>
    <row r="20380" spans="1:14" x14ac:dyDescent="0.2">
      <c r="A20380">
        <v>316555</v>
      </c>
      <c r="B20380" t="s">
        <v>2764</v>
      </c>
      <c r="C20380" t="s">
        <v>98</v>
      </c>
      <c r="D20380">
        <v>2010</v>
      </c>
      <c r="E20380" t="s">
        <v>479</v>
      </c>
      <c r="F20380" t="s">
        <v>362</v>
      </c>
      <c r="H20380">
        <v>10885</v>
      </c>
      <c r="I20380">
        <v>2802</v>
      </c>
      <c r="J20380">
        <v>1695</v>
      </c>
      <c r="K20380">
        <v>1695</v>
      </c>
      <c r="L20380">
        <v>60.5</v>
      </c>
      <c r="M20380">
        <v>15.57</v>
      </c>
      <c r="N20380">
        <f>COUNTIF(Cod_Mun_Norte!B:B,DADOS_SNIS_Minas!A20380)</f>
        <v>0</v>
      </c>
    </row>
    <row r="20381" spans="1:14" x14ac:dyDescent="0.2">
      <c r="A20381">
        <v>316555</v>
      </c>
      <c r="B20381" t="s">
        <v>2764</v>
      </c>
      <c r="C20381" t="s">
        <v>98</v>
      </c>
      <c r="D20381">
        <v>2009</v>
      </c>
      <c r="E20381" t="s">
        <v>479</v>
      </c>
      <c r="F20381" t="s">
        <v>362</v>
      </c>
      <c r="H20381">
        <v>11588</v>
      </c>
      <c r="I20381">
        <v>2637</v>
      </c>
      <c r="J20381">
        <v>2025</v>
      </c>
      <c r="K20381">
        <v>2025</v>
      </c>
      <c r="L20381">
        <v>76.8</v>
      </c>
      <c r="M20381">
        <v>17.47</v>
      </c>
      <c r="N20381">
        <f>COUNTIF(Cod_Mun_Norte!B:B,DADOS_SNIS_Minas!A20381)</f>
        <v>0</v>
      </c>
    </row>
    <row r="20382" spans="1:14" x14ac:dyDescent="0.2">
      <c r="A20382">
        <v>316555</v>
      </c>
      <c r="B20382" t="s">
        <v>2764</v>
      </c>
      <c r="C20382" t="s">
        <v>98</v>
      </c>
      <c r="D20382">
        <v>2008</v>
      </c>
      <c r="E20382" t="s">
        <v>361</v>
      </c>
      <c r="F20382" t="s">
        <v>362</v>
      </c>
      <c r="H20382">
        <v>11383</v>
      </c>
      <c r="I20382">
        <v>2590</v>
      </c>
      <c r="J20382">
        <v>1749</v>
      </c>
      <c r="K20382">
        <v>1749</v>
      </c>
      <c r="L20382">
        <v>67.5</v>
      </c>
      <c r="M20382">
        <v>15.37</v>
      </c>
      <c r="N20382">
        <f>COUNTIF(Cod_Mun_Norte!B:B,DADOS_SNIS_Minas!A20382)</f>
        <v>0</v>
      </c>
    </row>
    <row r="20383" spans="1:14" x14ac:dyDescent="0.2">
      <c r="A20383">
        <v>316555</v>
      </c>
      <c r="B20383" t="s">
        <v>2764</v>
      </c>
      <c r="C20383" t="s">
        <v>98</v>
      </c>
      <c r="D20383">
        <v>2007</v>
      </c>
      <c r="E20383" t="s">
        <v>361</v>
      </c>
      <c r="F20383" t="s">
        <v>362</v>
      </c>
      <c r="H20383">
        <v>10834</v>
      </c>
      <c r="I20383">
        <v>2465</v>
      </c>
      <c r="J20383">
        <v>1684</v>
      </c>
      <c r="K20383">
        <v>1684</v>
      </c>
      <c r="L20383">
        <v>68.3</v>
      </c>
      <c r="M20383">
        <v>15.54</v>
      </c>
      <c r="N20383">
        <f>COUNTIF(Cod_Mun_Norte!B:B,DADOS_SNIS_Minas!A20383)</f>
        <v>0</v>
      </c>
    </row>
    <row r="20384" spans="1:14" x14ac:dyDescent="0.2">
      <c r="A20384">
        <v>316555</v>
      </c>
      <c r="B20384" t="s">
        <v>2764</v>
      </c>
      <c r="C20384" t="s">
        <v>98</v>
      </c>
      <c r="D20384">
        <v>2006</v>
      </c>
      <c r="E20384" t="s">
        <v>361</v>
      </c>
      <c r="F20384" t="s">
        <v>362</v>
      </c>
      <c r="H20384">
        <v>9554</v>
      </c>
      <c r="I20384">
        <v>1473</v>
      </c>
      <c r="J20384">
        <v>1594</v>
      </c>
      <c r="K20384">
        <v>1594</v>
      </c>
      <c r="L20384">
        <v>100</v>
      </c>
      <c r="M20384">
        <v>16.68</v>
      </c>
      <c r="N20384">
        <f>COUNTIF(Cod_Mun_Norte!B:B,DADOS_SNIS_Minas!A20384)</f>
        <v>0</v>
      </c>
    </row>
    <row r="20385" spans="1:14" x14ac:dyDescent="0.2">
      <c r="A20385">
        <v>316555</v>
      </c>
      <c r="B20385" t="s">
        <v>2764</v>
      </c>
      <c r="C20385" t="s">
        <v>98</v>
      </c>
      <c r="D20385">
        <v>2005</v>
      </c>
      <c r="E20385" t="s">
        <v>361</v>
      </c>
      <c r="F20385" t="s">
        <v>362</v>
      </c>
      <c r="H20385">
        <v>9514</v>
      </c>
      <c r="I20385">
        <v>1466</v>
      </c>
      <c r="J20385">
        <v>1549</v>
      </c>
      <c r="K20385">
        <v>1549</v>
      </c>
      <c r="L20385">
        <v>100</v>
      </c>
      <c r="M20385">
        <v>16.28</v>
      </c>
      <c r="N20385">
        <f>COUNTIF(Cod_Mun_Norte!B:B,DADOS_SNIS_Minas!A20385)</f>
        <v>0</v>
      </c>
    </row>
    <row r="20386" spans="1:14" x14ac:dyDescent="0.2">
      <c r="A20386">
        <v>316555</v>
      </c>
      <c r="B20386" t="s">
        <v>2764</v>
      </c>
      <c r="C20386" t="s">
        <v>98</v>
      </c>
      <c r="D20386">
        <v>2004</v>
      </c>
      <c r="E20386" t="s">
        <v>361</v>
      </c>
      <c r="F20386" t="s">
        <v>362</v>
      </c>
      <c r="H20386">
        <v>9474</v>
      </c>
      <c r="I20386">
        <v>1460</v>
      </c>
      <c r="N20386">
        <f>COUNTIF(Cod_Mun_Norte!B:B,DADOS_SNIS_Minas!A20386)</f>
        <v>0</v>
      </c>
    </row>
    <row r="20387" spans="1:14" x14ac:dyDescent="0.2">
      <c r="A20387">
        <v>316555</v>
      </c>
      <c r="B20387" t="s">
        <v>2764</v>
      </c>
      <c r="C20387" t="s">
        <v>98</v>
      </c>
      <c r="D20387">
        <v>2003</v>
      </c>
      <c r="H20387">
        <v>9401</v>
      </c>
      <c r="I20387">
        <v>1449</v>
      </c>
      <c r="N20387">
        <f>COUNTIF(Cod_Mun_Norte!B:B,DADOS_SNIS_Minas!A20387)</f>
        <v>0</v>
      </c>
    </row>
    <row r="20388" spans="1:14" x14ac:dyDescent="0.2">
      <c r="A20388">
        <v>316555</v>
      </c>
      <c r="B20388" t="s">
        <v>2764</v>
      </c>
      <c r="C20388" t="s">
        <v>98</v>
      </c>
      <c r="D20388">
        <v>2002</v>
      </c>
      <c r="H20388">
        <v>9366</v>
      </c>
      <c r="I20388">
        <v>1444</v>
      </c>
      <c r="N20388">
        <f>COUNTIF(Cod_Mun_Norte!B:B,DADOS_SNIS_Minas!A20388)</f>
        <v>0</v>
      </c>
    </row>
    <row r="20389" spans="1:14" x14ac:dyDescent="0.2">
      <c r="A20389">
        <v>316555</v>
      </c>
      <c r="B20389" t="s">
        <v>2764</v>
      </c>
      <c r="C20389" t="s">
        <v>98</v>
      </c>
      <c r="D20389">
        <v>2001</v>
      </c>
      <c r="H20389">
        <v>9331</v>
      </c>
      <c r="I20389">
        <v>1438</v>
      </c>
      <c r="N20389">
        <f>COUNTIF(Cod_Mun_Norte!B:B,DADOS_SNIS_Minas!A20389)</f>
        <v>0</v>
      </c>
    </row>
    <row r="20390" spans="1:14" x14ac:dyDescent="0.2">
      <c r="A20390">
        <v>316555</v>
      </c>
      <c r="B20390" t="s">
        <v>2764</v>
      </c>
      <c r="C20390" t="s">
        <v>98</v>
      </c>
      <c r="D20390">
        <v>2000</v>
      </c>
      <c r="H20390">
        <v>9291</v>
      </c>
      <c r="I20390">
        <v>1432</v>
      </c>
      <c r="N20390">
        <f>COUNTIF(Cod_Mun_Norte!B:B,DADOS_SNIS_Minas!A20390)</f>
        <v>0</v>
      </c>
    </row>
    <row r="20391" spans="1:14" x14ac:dyDescent="0.2">
      <c r="A20391">
        <v>316555</v>
      </c>
      <c r="B20391" t="s">
        <v>2764</v>
      </c>
      <c r="C20391" t="s">
        <v>98</v>
      </c>
      <c r="D20391">
        <v>1999</v>
      </c>
      <c r="H20391">
        <v>8116</v>
      </c>
      <c r="I20391">
        <v>1251</v>
      </c>
      <c r="N20391">
        <f>COUNTIF(Cod_Mun_Norte!B:B,DADOS_SNIS_Minas!A20391)</f>
        <v>0</v>
      </c>
    </row>
    <row r="20392" spans="1:14" x14ac:dyDescent="0.2">
      <c r="A20392">
        <v>316555</v>
      </c>
      <c r="B20392" t="s">
        <v>2764</v>
      </c>
      <c r="C20392" t="s">
        <v>98</v>
      </c>
      <c r="D20392">
        <v>1998</v>
      </c>
      <c r="H20392">
        <v>8219</v>
      </c>
      <c r="I20392">
        <v>1267</v>
      </c>
      <c r="N20392">
        <f>COUNTIF(Cod_Mun_Norte!B:B,DADOS_SNIS_Minas!A20392)</f>
        <v>0</v>
      </c>
    </row>
    <row r="20393" spans="1:14" x14ac:dyDescent="0.2">
      <c r="A20393">
        <v>316555</v>
      </c>
      <c r="B20393" t="s">
        <v>2764</v>
      </c>
      <c r="C20393" t="s">
        <v>98</v>
      </c>
      <c r="D20393">
        <v>1997</v>
      </c>
      <c r="H20393">
        <v>8324</v>
      </c>
      <c r="I20393">
        <v>1283</v>
      </c>
      <c r="N20393">
        <f>COUNTIF(Cod_Mun_Norte!B:B,DADOS_SNIS_Minas!A20393)</f>
        <v>0</v>
      </c>
    </row>
    <row r="20394" spans="1:14" x14ac:dyDescent="0.2">
      <c r="A20394">
        <v>316730</v>
      </c>
      <c r="B20394" t="s">
        <v>2766</v>
      </c>
      <c r="C20394" t="s">
        <v>98</v>
      </c>
      <c r="D20394">
        <v>2020</v>
      </c>
      <c r="E20394" t="s">
        <v>2767</v>
      </c>
      <c r="F20394" t="s">
        <v>357</v>
      </c>
      <c r="G20394" t="s">
        <v>383</v>
      </c>
      <c r="H20394">
        <v>2264</v>
      </c>
      <c r="I20394">
        <v>1476</v>
      </c>
      <c r="J20394">
        <v>1494</v>
      </c>
      <c r="K20394">
        <v>1476</v>
      </c>
      <c r="L20394">
        <v>100</v>
      </c>
      <c r="M20394">
        <v>65.989999999999995</v>
      </c>
      <c r="N20394">
        <f>COUNTIF(Cod_Mun_Norte!B:B,DADOS_SNIS_Minas!A20394)</f>
        <v>0</v>
      </c>
    </row>
    <row r="20395" spans="1:14" x14ac:dyDescent="0.2">
      <c r="A20395">
        <v>316730</v>
      </c>
      <c r="B20395" t="s">
        <v>2766</v>
      </c>
      <c r="C20395" t="s">
        <v>98</v>
      </c>
      <c r="D20395">
        <v>2019</v>
      </c>
      <c r="E20395" t="s">
        <v>2767</v>
      </c>
      <c r="F20395" t="s">
        <v>357</v>
      </c>
      <c r="G20395" t="s">
        <v>383</v>
      </c>
      <c r="H20395">
        <v>2261</v>
      </c>
      <c r="I20395">
        <v>1474</v>
      </c>
      <c r="J20395">
        <v>1474</v>
      </c>
      <c r="K20395">
        <v>1474</v>
      </c>
      <c r="L20395">
        <v>100</v>
      </c>
      <c r="M20395">
        <v>65.19</v>
      </c>
      <c r="N20395">
        <f>COUNTIF(Cod_Mun_Norte!B:B,DADOS_SNIS_Minas!A20395)</f>
        <v>0</v>
      </c>
    </row>
    <row r="20396" spans="1:14" x14ac:dyDescent="0.2">
      <c r="A20396">
        <v>316730</v>
      </c>
      <c r="B20396" t="s">
        <v>2766</v>
      </c>
      <c r="C20396" t="s">
        <v>98</v>
      </c>
      <c r="D20396">
        <v>2018</v>
      </c>
      <c r="E20396" t="s">
        <v>2768</v>
      </c>
      <c r="F20396" t="s">
        <v>357</v>
      </c>
      <c r="H20396">
        <v>2258</v>
      </c>
      <c r="I20396">
        <v>1472</v>
      </c>
      <c r="J20396">
        <v>1472</v>
      </c>
      <c r="K20396">
        <v>1472</v>
      </c>
      <c r="L20396">
        <v>100</v>
      </c>
      <c r="M20396">
        <v>65.19</v>
      </c>
      <c r="N20396">
        <f>COUNTIF(Cod_Mun_Norte!B:B,DADOS_SNIS_Minas!A20396)</f>
        <v>0</v>
      </c>
    </row>
    <row r="20397" spans="1:14" x14ac:dyDescent="0.2">
      <c r="A20397">
        <v>316730</v>
      </c>
      <c r="B20397" t="s">
        <v>2766</v>
      </c>
      <c r="C20397" t="s">
        <v>98</v>
      </c>
      <c r="D20397">
        <v>2017</v>
      </c>
      <c r="E20397" t="s">
        <v>361</v>
      </c>
      <c r="F20397" t="s">
        <v>362</v>
      </c>
      <c r="H20397">
        <v>2292</v>
      </c>
      <c r="I20397">
        <v>1494</v>
      </c>
      <c r="J20397">
        <v>1494</v>
      </c>
      <c r="K20397">
        <v>1494</v>
      </c>
      <c r="L20397">
        <v>100</v>
      </c>
      <c r="M20397">
        <v>65.180000000000007</v>
      </c>
      <c r="N20397">
        <f>COUNTIF(Cod_Mun_Norte!B:B,DADOS_SNIS_Minas!A20397)</f>
        <v>0</v>
      </c>
    </row>
    <row r="20398" spans="1:14" x14ac:dyDescent="0.2">
      <c r="A20398">
        <v>316730</v>
      </c>
      <c r="B20398" t="s">
        <v>2766</v>
      </c>
      <c r="C20398" t="s">
        <v>98</v>
      </c>
      <c r="D20398">
        <v>2016</v>
      </c>
      <c r="E20398" t="s">
        <v>2768</v>
      </c>
      <c r="F20398" t="s">
        <v>359</v>
      </c>
      <c r="H20398">
        <v>2287</v>
      </c>
      <c r="I20398">
        <v>1491</v>
      </c>
      <c r="J20398">
        <v>1487</v>
      </c>
      <c r="K20398">
        <v>1487</v>
      </c>
      <c r="L20398">
        <v>99.7</v>
      </c>
      <c r="M20398">
        <v>65.02</v>
      </c>
      <c r="N20398">
        <f>COUNTIF(Cod_Mun_Norte!B:B,DADOS_SNIS_Minas!A20398)</f>
        <v>0</v>
      </c>
    </row>
    <row r="20399" spans="1:14" x14ac:dyDescent="0.2">
      <c r="A20399">
        <v>316730</v>
      </c>
      <c r="B20399" t="s">
        <v>2766</v>
      </c>
      <c r="C20399" t="s">
        <v>98</v>
      </c>
      <c r="D20399">
        <v>2015</v>
      </c>
      <c r="E20399" t="s">
        <v>361</v>
      </c>
      <c r="F20399" t="s">
        <v>362</v>
      </c>
      <c r="H20399">
        <v>2282</v>
      </c>
      <c r="I20399">
        <v>1488</v>
      </c>
      <c r="J20399">
        <v>1463</v>
      </c>
      <c r="K20399">
        <v>1463</v>
      </c>
      <c r="L20399">
        <v>98.3</v>
      </c>
      <c r="M20399">
        <v>64.11</v>
      </c>
      <c r="N20399">
        <f>COUNTIF(Cod_Mun_Norte!B:B,DADOS_SNIS_Minas!A20399)</f>
        <v>0</v>
      </c>
    </row>
    <row r="20400" spans="1:14" x14ac:dyDescent="0.2">
      <c r="A20400">
        <v>316730</v>
      </c>
      <c r="B20400" t="s">
        <v>2766</v>
      </c>
      <c r="C20400" t="s">
        <v>98</v>
      </c>
      <c r="D20400">
        <v>2014</v>
      </c>
      <c r="E20400" t="s">
        <v>361</v>
      </c>
      <c r="F20400" t="s">
        <v>362</v>
      </c>
      <c r="H20400">
        <v>2277</v>
      </c>
      <c r="I20400">
        <v>1484</v>
      </c>
      <c r="J20400">
        <v>1484</v>
      </c>
      <c r="K20400">
        <v>1484</v>
      </c>
      <c r="L20400">
        <v>100</v>
      </c>
      <c r="M20400">
        <v>65.17</v>
      </c>
      <c r="N20400">
        <f>COUNTIF(Cod_Mun_Norte!B:B,DADOS_SNIS_Minas!A20400)</f>
        <v>0</v>
      </c>
    </row>
    <row r="20401" spans="1:14" x14ac:dyDescent="0.2">
      <c r="A20401">
        <v>316730</v>
      </c>
      <c r="B20401" t="s">
        <v>2766</v>
      </c>
      <c r="C20401" t="s">
        <v>98</v>
      </c>
      <c r="D20401">
        <v>2013</v>
      </c>
      <c r="E20401" t="s">
        <v>2769</v>
      </c>
      <c r="F20401" t="s">
        <v>364</v>
      </c>
      <c r="H20401">
        <v>2271</v>
      </c>
      <c r="I20401">
        <v>1481</v>
      </c>
      <c r="J20401">
        <v>1481</v>
      </c>
      <c r="K20401">
        <v>1481</v>
      </c>
      <c r="L20401">
        <v>100</v>
      </c>
      <c r="M20401">
        <v>65.209999999999994</v>
      </c>
      <c r="N20401">
        <f>COUNTIF(Cod_Mun_Norte!B:B,DADOS_SNIS_Minas!A20401)</f>
        <v>0</v>
      </c>
    </row>
    <row r="20402" spans="1:14" x14ac:dyDescent="0.2">
      <c r="A20402">
        <v>316730</v>
      </c>
      <c r="B20402" t="s">
        <v>2766</v>
      </c>
      <c r="C20402" t="s">
        <v>98</v>
      </c>
      <c r="D20402">
        <v>2012</v>
      </c>
      <c r="E20402" t="s">
        <v>2769</v>
      </c>
      <c r="F20402" t="s">
        <v>364</v>
      </c>
      <c r="H20402">
        <v>2201</v>
      </c>
      <c r="I20402">
        <v>1435</v>
      </c>
      <c r="J20402">
        <v>1435</v>
      </c>
      <c r="K20402">
        <v>1435</v>
      </c>
      <c r="L20402">
        <v>100</v>
      </c>
      <c r="M20402">
        <v>65.2</v>
      </c>
      <c r="N20402">
        <f>COUNTIF(Cod_Mun_Norte!B:B,DADOS_SNIS_Minas!A20402)</f>
        <v>0</v>
      </c>
    </row>
    <row r="20403" spans="1:14" x14ac:dyDescent="0.2">
      <c r="A20403">
        <v>316730</v>
      </c>
      <c r="B20403" t="s">
        <v>2766</v>
      </c>
      <c r="C20403" t="s">
        <v>98</v>
      </c>
      <c r="D20403">
        <v>2011</v>
      </c>
      <c r="E20403" t="s">
        <v>361</v>
      </c>
      <c r="F20403" t="s">
        <v>362</v>
      </c>
      <c r="H20403">
        <v>2197</v>
      </c>
      <c r="I20403">
        <v>1432</v>
      </c>
      <c r="J20403">
        <v>1432</v>
      </c>
      <c r="K20403">
        <v>1432</v>
      </c>
      <c r="L20403">
        <v>100</v>
      </c>
      <c r="M20403">
        <v>65.180000000000007</v>
      </c>
      <c r="N20403">
        <f>COUNTIF(Cod_Mun_Norte!B:B,DADOS_SNIS_Minas!A20403)</f>
        <v>0</v>
      </c>
    </row>
    <row r="20404" spans="1:14" x14ac:dyDescent="0.2">
      <c r="A20404">
        <v>316730</v>
      </c>
      <c r="B20404" t="s">
        <v>2766</v>
      </c>
      <c r="C20404" t="s">
        <v>98</v>
      </c>
      <c r="D20404">
        <v>2010</v>
      </c>
      <c r="E20404" t="s">
        <v>361</v>
      </c>
      <c r="F20404" t="s">
        <v>362</v>
      </c>
      <c r="H20404">
        <v>2192</v>
      </c>
      <c r="I20404">
        <v>1429</v>
      </c>
      <c r="J20404">
        <v>1429</v>
      </c>
      <c r="K20404">
        <v>1429</v>
      </c>
      <c r="L20404">
        <v>100</v>
      </c>
      <c r="M20404">
        <v>65.19</v>
      </c>
      <c r="N20404">
        <f>COUNTIF(Cod_Mun_Norte!B:B,DADOS_SNIS_Minas!A20404)</f>
        <v>0</v>
      </c>
    </row>
    <row r="20405" spans="1:14" x14ac:dyDescent="0.2">
      <c r="A20405">
        <v>316730</v>
      </c>
      <c r="B20405" t="s">
        <v>2766</v>
      </c>
      <c r="C20405" t="s">
        <v>98</v>
      </c>
      <c r="D20405">
        <v>2009</v>
      </c>
      <c r="E20405" t="s">
        <v>361</v>
      </c>
      <c r="F20405" t="s">
        <v>362</v>
      </c>
      <c r="H20405">
        <v>2193</v>
      </c>
      <c r="I20405">
        <v>1429</v>
      </c>
      <c r="J20405">
        <v>1421</v>
      </c>
      <c r="K20405">
        <v>1421</v>
      </c>
      <c r="L20405">
        <v>99.4</v>
      </c>
      <c r="M20405">
        <v>64.8</v>
      </c>
      <c r="N20405">
        <f>COUNTIF(Cod_Mun_Norte!B:B,DADOS_SNIS_Minas!A20405)</f>
        <v>0</v>
      </c>
    </row>
    <row r="20406" spans="1:14" x14ac:dyDescent="0.2">
      <c r="A20406">
        <v>316730</v>
      </c>
      <c r="B20406" t="s">
        <v>2766</v>
      </c>
      <c r="C20406" t="s">
        <v>98</v>
      </c>
      <c r="D20406">
        <v>2008</v>
      </c>
      <c r="E20406" t="s">
        <v>361</v>
      </c>
      <c r="F20406" t="s">
        <v>362</v>
      </c>
      <c r="H20406">
        <v>2190</v>
      </c>
      <c r="I20406">
        <v>1427</v>
      </c>
      <c r="J20406">
        <v>1359</v>
      </c>
      <c r="K20406">
        <v>1359</v>
      </c>
      <c r="L20406">
        <v>95.2</v>
      </c>
      <c r="M20406">
        <v>62.05</v>
      </c>
      <c r="N20406">
        <f>COUNTIF(Cod_Mun_Norte!B:B,DADOS_SNIS_Minas!A20406)</f>
        <v>0</v>
      </c>
    </row>
    <row r="20407" spans="1:14" x14ac:dyDescent="0.2">
      <c r="A20407">
        <v>316730</v>
      </c>
      <c r="B20407" t="s">
        <v>2766</v>
      </c>
      <c r="C20407" t="s">
        <v>98</v>
      </c>
      <c r="D20407">
        <v>2007</v>
      </c>
      <c r="E20407" t="s">
        <v>361</v>
      </c>
      <c r="F20407" t="s">
        <v>362</v>
      </c>
      <c r="H20407">
        <v>2125</v>
      </c>
      <c r="I20407">
        <v>1385</v>
      </c>
      <c r="J20407">
        <v>1334</v>
      </c>
      <c r="K20407">
        <v>1334</v>
      </c>
      <c r="L20407">
        <v>96.3</v>
      </c>
      <c r="M20407">
        <v>62.78</v>
      </c>
      <c r="N20407">
        <f>COUNTIF(Cod_Mun_Norte!B:B,DADOS_SNIS_Minas!A20407)</f>
        <v>0</v>
      </c>
    </row>
    <row r="20408" spans="1:14" x14ac:dyDescent="0.2">
      <c r="A20408">
        <v>316730</v>
      </c>
      <c r="B20408" t="s">
        <v>2766</v>
      </c>
      <c r="C20408" t="s">
        <v>98</v>
      </c>
      <c r="D20408">
        <v>2006</v>
      </c>
      <c r="E20408" t="s">
        <v>361</v>
      </c>
      <c r="F20408" t="s">
        <v>362</v>
      </c>
      <c r="H20408">
        <v>2205</v>
      </c>
      <c r="I20408">
        <v>1053</v>
      </c>
      <c r="J20408">
        <v>1278</v>
      </c>
      <c r="K20408">
        <v>1278</v>
      </c>
      <c r="L20408">
        <v>100</v>
      </c>
      <c r="M20408">
        <v>57.96</v>
      </c>
      <c r="N20408">
        <f>COUNTIF(Cod_Mun_Norte!B:B,DADOS_SNIS_Minas!A20408)</f>
        <v>0</v>
      </c>
    </row>
    <row r="20409" spans="1:14" x14ac:dyDescent="0.2">
      <c r="A20409">
        <v>316730</v>
      </c>
      <c r="B20409" t="s">
        <v>2766</v>
      </c>
      <c r="C20409" t="s">
        <v>98</v>
      </c>
      <c r="D20409">
        <v>2005</v>
      </c>
      <c r="E20409" t="s">
        <v>361</v>
      </c>
      <c r="F20409" t="s">
        <v>362</v>
      </c>
      <c r="H20409">
        <v>2195</v>
      </c>
      <c r="I20409">
        <v>1048</v>
      </c>
      <c r="J20409">
        <v>1213</v>
      </c>
      <c r="K20409">
        <v>1213</v>
      </c>
      <c r="L20409">
        <v>100</v>
      </c>
      <c r="M20409">
        <v>55.26</v>
      </c>
      <c r="N20409">
        <f>COUNTIF(Cod_Mun_Norte!B:B,DADOS_SNIS_Minas!A20409)</f>
        <v>0</v>
      </c>
    </row>
    <row r="20410" spans="1:14" x14ac:dyDescent="0.2">
      <c r="A20410">
        <v>316730</v>
      </c>
      <c r="B20410" t="s">
        <v>2766</v>
      </c>
      <c r="C20410" t="s">
        <v>98</v>
      </c>
      <c r="D20410">
        <v>2004</v>
      </c>
      <c r="E20410" t="s">
        <v>361</v>
      </c>
      <c r="F20410" t="s">
        <v>362</v>
      </c>
      <c r="H20410">
        <v>2185</v>
      </c>
      <c r="I20410">
        <v>1043</v>
      </c>
      <c r="N20410">
        <f>COUNTIF(Cod_Mun_Norte!B:B,DADOS_SNIS_Minas!A20410)</f>
        <v>0</v>
      </c>
    </row>
    <row r="20411" spans="1:14" x14ac:dyDescent="0.2">
      <c r="A20411">
        <v>316730</v>
      </c>
      <c r="B20411" t="s">
        <v>2766</v>
      </c>
      <c r="C20411" t="s">
        <v>98</v>
      </c>
      <c r="D20411">
        <v>2003</v>
      </c>
      <c r="E20411" t="s">
        <v>361</v>
      </c>
      <c r="F20411" t="s">
        <v>362</v>
      </c>
      <c r="H20411">
        <v>2166</v>
      </c>
      <c r="I20411">
        <v>1034</v>
      </c>
      <c r="N20411">
        <f>COUNTIF(Cod_Mun_Norte!B:B,DADOS_SNIS_Minas!A20411)</f>
        <v>0</v>
      </c>
    </row>
    <row r="20412" spans="1:14" x14ac:dyDescent="0.2">
      <c r="A20412">
        <v>316730</v>
      </c>
      <c r="B20412" t="s">
        <v>2766</v>
      </c>
      <c r="C20412" t="s">
        <v>98</v>
      </c>
      <c r="D20412">
        <v>2002</v>
      </c>
      <c r="E20412" t="s">
        <v>361</v>
      </c>
      <c r="F20412" t="s">
        <v>362</v>
      </c>
      <c r="H20412">
        <v>2157</v>
      </c>
      <c r="I20412">
        <v>1030</v>
      </c>
      <c r="N20412">
        <f>COUNTIF(Cod_Mun_Norte!B:B,DADOS_SNIS_Minas!A20412)</f>
        <v>0</v>
      </c>
    </row>
    <row r="20413" spans="1:14" x14ac:dyDescent="0.2">
      <c r="A20413">
        <v>316730</v>
      </c>
      <c r="B20413" t="s">
        <v>2766</v>
      </c>
      <c r="C20413" t="s">
        <v>98</v>
      </c>
      <c r="D20413">
        <v>2001</v>
      </c>
      <c r="E20413" t="s">
        <v>361</v>
      </c>
      <c r="F20413" t="s">
        <v>362</v>
      </c>
      <c r="H20413">
        <v>2150</v>
      </c>
      <c r="I20413">
        <v>1027</v>
      </c>
      <c r="N20413">
        <f>COUNTIF(Cod_Mun_Norte!B:B,DADOS_SNIS_Minas!A20413)</f>
        <v>0</v>
      </c>
    </row>
    <row r="20414" spans="1:14" x14ac:dyDescent="0.2">
      <c r="A20414">
        <v>316730</v>
      </c>
      <c r="B20414" t="s">
        <v>2766</v>
      </c>
      <c r="C20414" t="s">
        <v>98</v>
      </c>
      <c r="D20414">
        <v>2000</v>
      </c>
      <c r="E20414" t="s">
        <v>361</v>
      </c>
      <c r="F20414" t="s">
        <v>362</v>
      </c>
      <c r="H20414">
        <v>2138</v>
      </c>
      <c r="I20414">
        <v>1021</v>
      </c>
      <c r="N20414">
        <f>COUNTIF(Cod_Mun_Norte!B:B,DADOS_SNIS_Minas!A20414)</f>
        <v>0</v>
      </c>
    </row>
    <row r="20415" spans="1:14" x14ac:dyDescent="0.2">
      <c r="A20415">
        <v>316730</v>
      </c>
      <c r="B20415" t="s">
        <v>2766</v>
      </c>
      <c r="C20415" t="s">
        <v>98</v>
      </c>
      <c r="D20415">
        <v>1999</v>
      </c>
      <c r="E20415" t="s">
        <v>361</v>
      </c>
      <c r="F20415" t="s">
        <v>362</v>
      </c>
      <c r="H20415">
        <v>1998</v>
      </c>
      <c r="I20415">
        <v>758</v>
      </c>
      <c r="N20415">
        <f>COUNTIF(Cod_Mun_Norte!B:B,DADOS_SNIS_Minas!A20415)</f>
        <v>0</v>
      </c>
    </row>
    <row r="20416" spans="1:14" x14ac:dyDescent="0.2">
      <c r="A20416">
        <v>316730</v>
      </c>
      <c r="B20416" t="s">
        <v>2766</v>
      </c>
      <c r="C20416" t="s">
        <v>98</v>
      </c>
      <c r="D20416">
        <v>1998</v>
      </c>
      <c r="E20416" t="s">
        <v>361</v>
      </c>
      <c r="F20416" t="s">
        <v>362</v>
      </c>
      <c r="H20416">
        <v>2003</v>
      </c>
      <c r="I20416">
        <v>759</v>
      </c>
      <c r="N20416">
        <f>COUNTIF(Cod_Mun_Norte!B:B,DADOS_SNIS_Minas!A20416)</f>
        <v>0</v>
      </c>
    </row>
    <row r="20417" spans="1:14" x14ac:dyDescent="0.2">
      <c r="A20417">
        <v>316730</v>
      </c>
      <c r="B20417" t="s">
        <v>2766</v>
      </c>
      <c r="C20417" t="s">
        <v>98</v>
      </c>
      <c r="D20417">
        <v>1997</v>
      </c>
      <c r="H20417">
        <v>2009</v>
      </c>
      <c r="I20417">
        <v>762</v>
      </c>
      <c r="N20417">
        <f>COUNTIF(Cod_Mun_Norte!B:B,DADOS_SNIS_Minas!A20417)</f>
        <v>0</v>
      </c>
    </row>
    <row r="20418" spans="1:14" x14ac:dyDescent="0.2">
      <c r="A20418">
        <v>316730</v>
      </c>
      <c r="B20418" t="s">
        <v>2766</v>
      </c>
      <c r="C20418" t="s">
        <v>98</v>
      </c>
      <c r="D20418">
        <v>1996</v>
      </c>
      <c r="H20418">
        <v>2015</v>
      </c>
      <c r="I20418">
        <v>764</v>
      </c>
      <c r="N20418">
        <f>COUNTIF(Cod_Mun_Norte!B:B,DADOS_SNIS_Minas!A20418)</f>
        <v>0</v>
      </c>
    </row>
    <row r="20419" spans="1:14" x14ac:dyDescent="0.2">
      <c r="A20419">
        <v>316730</v>
      </c>
      <c r="B20419" t="s">
        <v>2766</v>
      </c>
      <c r="C20419" t="s">
        <v>98</v>
      </c>
      <c r="D20419">
        <v>1995</v>
      </c>
      <c r="H20419">
        <v>2037</v>
      </c>
      <c r="I20419">
        <v>772</v>
      </c>
      <c r="N20419">
        <f>COUNTIF(Cod_Mun_Norte!B:B,DADOS_SNIS_Minas!A20419)</f>
        <v>0</v>
      </c>
    </row>
    <row r="20420" spans="1:14" x14ac:dyDescent="0.2">
      <c r="A20420">
        <v>316740</v>
      </c>
      <c r="B20420" t="s">
        <v>325</v>
      </c>
      <c r="C20420" t="s">
        <v>98</v>
      </c>
      <c r="D20420">
        <v>2020</v>
      </c>
      <c r="E20420" t="s">
        <v>2770</v>
      </c>
      <c r="F20420" t="s">
        <v>367</v>
      </c>
      <c r="G20420" t="s">
        <v>378</v>
      </c>
      <c r="H20420">
        <v>6248</v>
      </c>
      <c r="I20420">
        <v>3779</v>
      </c>
      <c r="J20420">
        <v>3769</v>
      </c>
      <c r="K20420">
        <v>3769</v>
      </c>
      <c r="L20420">
        <v>99.7</v>
      </c>
      <c r="M20420">
        <v>60.32</v>
      </c>
      <c r="N20420">
        <f>COUNTIF(Cod_Mun_Norte!B:B,DADOS_SNIS_Minas!A20420)</f>
        <v>0</v>
      </c>
    </row>
    <row r="20421" spans="1:14" x14ac:dyDescent="0.2">
      <c r="A20421">
        <v>316740</v>
      </c>
      <c r="B20421" t="s">
        <v>325</v>
      </c>
      <c r="C20421" t="s">
        <v>98</v>
      </c>
      <c r="D20421">
        <v>2019</v>
      </c>
      <c r="E20421" t="s">
        <v>2771</v>
      </c>
      <c r="F20421" t="s">
        <v>367</v>
      </c>
      <c r="G20421" t="s">
        <v>378</v>
      </c>
      <c r="H20421">
        <v>6238</v>
      </c>
      <c r="I20421">
        <v>3773</v>
      </c>
      <c r="J20421">
        <v>3769</v>
      </c>
      <c r="K20421">
        <v>3769</v>
      </c>
      <c r="L20421">
        <v>99.9</v>
      </c>
      <c r="M20421">
        <v>60.42</v>
      </c>
      <c r="N20421">
        <f>COUNTIF(Cod_Mun_Norte!B:B,DADOS_SNIS_Minas!A20421)</f>
        <v>0</v>
      </c>
    </row>
    <row r="20422" spans="1:14" x14ac:dyDescent="0.2">
      <c r="A20422">
        <v>316740</v>
      </c>
      <c r="B20422" t="s">
        <v>325</v>
      </c>
      <c r="C20422" t="s">
        <v>98</v>
      </c>
      <c r="D20422">
        <v>2018</v>
      </c>
      <c r="E20422" t="s">
        <v>2771</v>
      </c>
      <c r="F20422" t="s">
        <v>367</v>
      </c>
      <c r="H20422">
        <v>6227</v>
      </c>
      <c r="I20422">
        <v>3766</v>
      </c>
      <c r="J20422">
        <v>3647</v>
      </c>
      <c r="K20422">
        <v>3647</v>
      </c>
      <c r="L20422">
        <v>96.8</v>
      </c>
      <c r="M20422">
        <v>58.57</v>
      </c>
      <c r="N20422">
        <f>COUNTIF(Cod_Mun_Norte!B:B,DADOS_SNIS_Minas!A20422)</f>
        <v>0</v>
      </c>
    </row>
    <row r="20423" spans="1:14" x14ac:dyDescent="0.2">
      <c r="A20423">
        <v>316740</v>
      </c>
      <c r="B20423" t="s">
        <v>325</v>
      </c>
      <c r="C20423" t="s">
        <v>98</v>
      </c>
      <c r="D20423">
        <v>2017</v>
      </c>
      <c r="E20423" t="s">
        <v>2771</v>
      </c>
      <c r="F20423" t="s">
        <v>367</v>
      </c>
      <c r="H20423">
        <v>6314</v>
      </c>
      <c r="I20423">
        <v>3819</v>
      </c>
      <c r="J20423">
        <v>3809</v>
      </c>
      <c r="K20423">
        <v>3809</v>
      </c>
      <c r="L20423">
        <v>99.7</v>
      </c>
      <c r="M20423">
        <v>60.33</v>
      </c>
      <c r="N20423">
        <f>COUNTIF(Cod_Mun_Norte!B:B,DADOS_SNIS_Minas!A20423)</f>
        <v>0</v>
      </c>
    </row>
    <row r="20424" spans="1:14" x14ac:dyDescent="0.2">
      <c r="A20424">
        <v>316740</v>
      </c>
      <c r="B20424" t="s">
        <v>325</v>
      </c>
      <c r="C20424" t="s">
        <v>98</v>
      </c>
      <c r="D20424">
        <v>2016</v>
      </c>
      <c r="E20424" t="s">
        <v>2771</v>
      </c>
      <c r="F20424" t="s">
        <v>367</v>
      </c>
      <c r="H20424">
        <v>6299</v>
      </c>
      <c r="I20424">
        <v>3809</v>
      </c>
      <c r="J20424">
        <v>3809</v>
      </c>
      <c r="K20424">
        <v>3809</v>
      </c>
      <c r="L20424">
        <v>100</v>
      </c>
      <c r="M20424">
        <v>60.47</v>
      </c>
      <c r="N20424">
        <f>COUNTIF(Cod_Mun_Norte!B:B,DADOS_SNIS_Minas!A20424)</f>
        <v>0</v>
      </c>
    </row>
    <row r="20425" spans="1:14" x14ac:dyDescent="0.2">
      <c r="A20425">
        <v>316740</v>
      </c>
      <c r="B20425" t="s">
        <v>325</v>
      </c>
      <c r="C20425" t="s">
        <v>98</v>
      </c>
      <c r="D20425">
        <v>2015</v>
      </c>
      <c r="H20425">
        <v>6283</v>
      </c>
      <c r="I20425">
        <v>3800</v>
      </c>
      <c r="N20425">
        <f>COUNTIF(Cod_Mun_Norte!B:B,DADOS_SNIS_Minas!A20425)</f>
        <v>0</v>
      </c>
    </row>
    <row r="20426" spans="1:14" x14ac:dyDescent="0.2">
      <c r="A20426">
        <v>316740</v>
      </c>
      <c r="B20426" t="s">
        <v>325</v>
      </c>
      <c r="C20426" t="s">
        <v>98</v>
      </c>
      <c r="D20426">
        <v>2014</v>
      </c>
      <c r="H20426">
        <v>6266</v>
      </c>
      <c r="I20426">
        <v>3790</v>
      </c>
      <c r="N20426">
        <f>COUNTIF(Cod_Mun_Norte!B:B,DADOS_SNIS_Minas!A20426)</f>
        <v>0</v>
      </c>
    </row>
    <row r="20427" spans="1:14" x14ac:dyDescent="0.2">
      <c r="A20427">
        <v>316740</v>
      </c>
      <c r="B20427" t="s">
        <v>325</v>
      </c>
      <c r="C20427" t="s">
        <v>98</v>
      </c>
      <c r="D20427">
        <v>2013</v>
      </c>
      <c r="E20427" t="s">
        <v>2772</v>
      </c>
      <c r="F20427" t="s">
        <v>374</v>
      </c>
      <c r="H20427">
        <v>6249</v>
      </c>
      <c r="I20427">
        <v>3779</v>
      </c>
      <c r="N20427">
        <f>COUNTIF(Cod_Mun_Norte!B:B,DADOS_SNIS_Minas!A20427)</f>
        <v>0</v>
      </c>
    </row>
    <row r="20428" spans="1:14" x14ac:dyDescent="0.2">
      <c r="A20428">
        <v>316740</v>
      </c>
      <c r="B20428" t="s">
        <v>325</v>
      </c>
      <c r="C20428" t="s">
        <v>98</v>
      </c>
      <c r="D20428">
        <v>2012</v>
      </c>
      <c r="E20428" t="s">
        <v>2771</v>
      </c>
      <c r="F20428" t="s">
        <v>367</v>
      </c>
      <c r="H20428">
        <v>6053</v>
      </c>
      <c r="I20428">
        <v>3661</v>
      </c>
      <c r="J20428">
        <v>3653</v>
      </c>
      <c r="K20428">
        <v>3653</v>
      </c>
      <c r="L20428">
        <v>99.8</v>
      </c>
      <c r="M20428">
        <v>60.35</v>
      </c>
      <c r="N20428">
        <f>COUNTIF(Cod_Mun_Norte!B:B,DADOS_SNIS_Minas!A20428)</f>
        <v>0</v>
      </c>
    </row>
    <row r="20429" spans="1:14" x14ac:dyDescent="0.2">
      <c r="A20429">
        <v>316740</v>
      </c>
      <c r="B20429" t="s">
        <v>325</v>
      </c>
      <c r="C20429" t="s">
        <v>98</v>
      </c>
      <c r="D20429">
        <v>2011</v>
      </c>
      <c r="E20429" t="s">
        <v>2773</v>
      </c>
      <c r="F20429" t="s">
        <v>99</v>
      </c>
      <c r="H20429">
        <v>6041</v>
      </c>
      <c r="I20429">
        <v>3653</v>
      </c>
      <c r="J20429">
        <v>3653</v>
      </c>
      <c r="K20429">
        <v>3653</v>
      </c>
      <c r="L20429">
        <v>100</v>
      </c>
      <c r="M20429">
        <v>60.47</v>
      </c>
      <c r="N20429">
        <f>COUNTIF(Cod_Mun_Norte!B:B,DADOS_SNIS_Minas!A20429)</f>
        <v>0</v>
      </c>
    </row>
    <row r="20430" spans="1:14" x14ac:dyDescent="0.2">
      <c r="A20430">
        <v>316740</v>
      </c>
      <c r="B20430" t="s">
        <v>325</v>
      </c>
      <c r="C20430" t="s">
        <v>98</v>
      </c>
      <c r="D20430">
        <v>2010</v>
      </c>
      <c r="H20430">
        <v>6027</v>
      </c>
      <c r="I20430">
        <v>3645</v>
      </c>
      <c r="N20430">
        <f>COUNTIF(Cod_Mun_Norte!B:B,DADOS_SNIS_Minas!A20430)</f>
        <v>0</v>
      </c>
    </row>
    <row r="20431" spans="1:14" x14ac:dyDescent="0.2">
      <c r="A20431">
        <v>316740</v>
      </c>
      <c r="B20431" t="s">
        <v>325</v>
      </c>
      <c r="C20431" t="s">
        <v>98</v>
      </c>
      <c r="D20431">
        <v>2009</v>
      </c>
      <c r="E20431" t="s">
        <v>2772</v>
      </c>
      <c r="F20431" t="s">
        <v>374</v>
      </c>
      <c r="H20431">
        <v>6261</v>
      </c>
      <c r="I20431">
        <v>3546</v>
      </c>
      <c r="J20431">
        <v>4203</v>
      </c>
      <c r="K20431">
        <v>4203</v>
      </c>
      <c r="N20431">
        <f>COUNTIF(Cod_Mun_Norte!B:B,DADOS_SNIS_Minas!A20431)</f>
        <v>0</v>
      </c>
    </row>
    <row r="20432" spans="1:14" x14ac:dyDescent="0.2">
      <c r="A20432">
        <v>316740</v>
      </c>
      <c r="B20432" t="s">
        <v>325</v>
      </c>
      <c r="C20432" t="s">
        <v>98</v>
      </c>
      <c r="D20432">
        <v>2008</v>
      </c>
      <c r="H20432">
        <v>6228</v>
      </c>
      <c r="I20432">
        <v>3527</v>
      </c>
      <c r="N20432">
        <f>COUNTIF(Cod_Mun_Norte!B:B,DADOS_SNIS_Minas!A20432)</f>
        <v>0</v>
      </c>
    </row>
    <row r="20433" spans="1:14" x14ac:dyDescent="0.2">
      <c r="A20433">
        <v>316740</v>
      </c>
      <c r="B20433" t="s">
        <v>325</v>
      </c>
      <c r="C20433" t="s">
        <v>98</v>
      </c>
      <c r="D20433">
        <v>2007</v>
      </c>
      <c r="H20433">
        <v>6018</v>
      </c>
      <c r="I20433">
        <v>3408</v>
      </c>
      <c r="N20433">
        <f>COUNTIF(Cod_Mun_Norte!B:B,DADOS_SNIS_Minas!A20433)</f>
        <v>0</v>
      </c>
    </row>
    <row r="20434" spans="1:14" x14ac:dyDescent="0.2">
      <c r="A20434">
        <v>316740</v>
      </c>
      <c r="B20434" t="s">
        <v>325</v>
      </c>
      <c r="C20434" t="s">
        <v>98</v>
      </c>
      <c r="D20434">
        <v>2006</v>
      </c>
      <c r="H20434">
        <v>5877</v>
      </c>
      <c r="I20434">
        <v>3057</v>
      </c>
      <c r="N20434">
        <f>COUNTIF(Cod_Mun_Norte!B:B,DADOS_SNIS_Minas!A20434)</f>
        <v>0</v>
      </c>
    </row>
    <row r="20435" spans="1:14" x14ac:dyDescent="0.2">
      <c r="A20435">
        <v>316740</v>
      </c>
      <c r="B20435" t="s">
        <v>325</v>
      </c>
      <c r="C20435" t="s">
        <v>98</v>
      </c>
      <c r="D20435">
        <v>2005</v>
      </c>
      <c r="H20435">
        <v>5874</v>
      </c>
      <c r="I20435">
        <v>3056</v>
      </c>
      <c r="N20435">
        <f>COUNTIF(Cod_Mun_Norte!B:B,DADOS_SNIS_Minas!A20435)</f>
        <v>0</v>
      </c>
    </row>
    <row r="20436" spans="1:14" x14ac:dyDescent="0.2">
      <c r="A20436">
        <v>316740</v>
      </c>
      <c r="B20436" t="s">
        <v>325</v>
      </c>
      <c r="C20436" t="s">
        <v>98</v>
      </c>
      <c r="D20436">
        <v>2004</v>
      </c>
      <c r="H20436">
        <v>5870</v>
      </c>
      <c r="I20436">
        <v>3054</v>
      </c>
      <c r="N20436">
        <f>COUNTIF(Cod_Mun_Norte!B:B,DADOS_SNIS_Minas!A20436)</f>
        <v>0</v>
      </c>
    </row>
    <row r="20437" spans="1:14" x14ac:dyDescent="0.2">
      <c r="A20437">
        <v>316740</v>
      </c>
      <c r="B20437" t="s">
        <v>325</v>
      </c>
      <c r="C20437" t="s">
        <v>98</v>
      </c>
      <c r="D20437">
        <v>2003</v>
      </c>
      <c r="H20437">
        <v>5864</v>
      </c>
      <c r="I20437">
        <v>3051</v>
      </c>
      <c r="N20437">
        <f>COUNTIF(Cod_Mun_Norte!B:B,DADOS_SNIS_Minas!A20437)</f>
        <v>0</v>
      </c>
    </row>
    <row r="20438" spans="1:14" x14ac:dyDescent="0.2">
      <c r="A20438">
        <v>316740</v>
      </c>
      <c r="B20438" t="s">
        <v>325</v>
      </c>
      <c r="C20438" t="s">
        <v>98</v>
      </c>
      <c r="D20438">
        <v>2002</v>
      </c>
      <c r="H20438">
        <v>5861</v>
      </c>
      <c r="I20438">
        <v>3049</v>
      </c>
      <c r="N20438">
        <f>COUNTIF(Cod_Mun_Norte!B:B,DADOS_SNIS_Minas!A20438)</f>
        <v>0</v>
      </c>
    </row>
    <row r="20439" spans="1:14" x14ac:dyDescent="0.2">
      <c r="A20439">
        <v>316740</v>
      </c>
      <c r="B20439" t="s">
        <v>325</v>
      </c>
      <c r="C20439" t="s">
        <v>98</v>
      </c>
      <c r="D20439">
        <v>2001</v>
      </c>
      <c r="H20439">
        <v>5801</v>
      </c>
      <c r="I20439">
        <v>3018</v>
      </c>
      <c r="N20439">
        <f>COUNTIF(Cod_Mun_Norte!B:B,DADOS_SNIS_Minas!A20439)</f>
        <v>0</v>
      </c>
    </row>
    <row r="20440" spans="1:14" x14ac:dyDescent="0.2">
      <c r="A20440">
        <v>316740</v>
      </c>
      <c r="B20440" t="s">
        <v>325</v>
      </c>
      <c r="C20440" t="s">
        <v>98</v>
      </c>
      <c r="D20440">
        <v>2000</v>
      </c>
      <c r="H20440">
        <v>5855</v>
      </c>
      <c r="I20440">
        <v>3046</v>
      </c>
      <c r="N20440">
        <f>COUNTIF(Cod_Mun_Norte!B:B,DADOS_SNIS_Minas!A20440)</f>
        <v>0</v>
      </c>
    </row>
    <row r="20441" spans="1:14" x14ac:dyDescent="0.2">
      <c r="A20441">
        <v>316740</v>
      </c>
      <c r="B20441" t="s">
        <v>325</v>
      </c>
      <c r="C20441" t="s">
        <v>98</v>
      </c>
      <c r="D20441">
        <v>1999</v>
      </c>
      <c r="H20441">
        <v>5303</v>
      </c>
      <c r="I20441">
        <v>2698</v>
      </c>
      <c r="N20441">
        <f>COUNTIF(Cod_Mun_Norte!B:B,DADOS_SNIS_Minas!A20441)</f>
        <v>0</v>
      </c>
    </row>
    <row r="20442" spans="1:14" x14ac:dyDescent="0.2">
      <c r="A20442">
        <v>316740</v>
      </c>
      <c r="B20442" t="s">
        <v>325</v>
      </c>
      <c r="C20442" t="s">
        <v>98</v>
      </c>
      <c r="D20442">
        <v>1998</v>
      </c>
      <c r="H20442">
        <v>5409</v>
      </c>
      <c r="I20442">
        <v>2752</v>
      </c>
      <c r="N20442">
        <f>COUNTIF(Cod_Mun_Norte!B:B,DADOS_SNIS_Minas!A20442)</f>
        <v>0</v>
      </c>
    </row>
    <row r="20443" spans="1:14" x14ac:dyDescent="0.2">
      <c r="A20443">
        <v>316740</v>
      </c>
      <c r="B20443" t="s">
        <v>325</v>
      </c>
      <c r="C20443" t="s">
        <v>98</v>
      </c>
      <c r="D20443">
        <v>1997</v>
      </c>
      <c r="H20443">
        <v>5516</v>
      </c>
      <c r="I20443">
        <v>2806</v>
      </c>
      <c r="N20443">
        <f>COUNTIF(Cod_Mun_Norte!B:B,DADOS_SNIS_Minas!A20443)</f>
        <v>0</v>
      </c>
    </row>
    <row r="20444" spans="1:14" x14ac:dyDescent="0.2">
      <c r="A20444">
        <v>316740</v>
      </c>
      <c r="B20444" t="s">
        <v>325</v>
      </c>
      <c r="C20444" t="s">
        <v>98</v>
      </c>
      <c r="D20444">
        <v>1996</v>
      </c>
      <c r="H20444">
        <v>5643</v>
      </c>
      <c r="I20444">
        <v>2871</v>
      </c>
      <c r="N20444">
        <f>COUNTIF(Cod_Mun_Norte!B:B,DADOS_SNIS_Minas!A20444)</f>
        <v>0</v>
      </c>
    </row>
    <row r="20445" spans="1:14" x14ac:dyDescent="0.2">
      <c r="A20445">
        <v>316740</v>
      </c>
      <c r="B20445" t="s">
        <v>325</v>
      </c>
      <c r="C20445" t="s">
        <v>98</v>
      </c>
      <c r="D20445">
        <v>1995</v>
      </c>
      <c r="H20445">
        <v>5890</v>
      </c>
      <c r="I20445">
        <v>2997</v>
      </c>
      <c r="N20445">
        <f>COUNTIF(Cod_Mun_Norte!B:B,DADOS_SNIS_Minas!A20445)</f>
        <v>0</v>
      </c>
    </row>
    <row r="20446" spans="1:14" x14ac:dyDescent="0.2">
      <c r="A20446">
        <v>316750</v>
      </c>
      <c r="B20446" t="s">
        <v>326</v>
      </c>
      <c r="C20446" t="s">
        <v>98</v>
      </c>
      <c r="D20446">
        <v>2020</v>
      </c>
      <c r="E20446" t="s">
        <v>2774</v>
      </c>
      <c r="F20446" t="s">
        <v>367</v>
      </c>
      <c r="G20446" t="s">
        <v>378</v>
      </c>
      <c r="H20446">
        <v>2618</v>
      </c>
      <c r="I20446">
        <v>1544</v>
      </c>
      <c r="J20446">
        <v>2618</v>
      </c>
      <c r="K20446">
        <v>1544</v>
      </c>
      <c r="L20446">
        <v>100</v>
      </c>
      <c r="M20446">
        <v>100</v>
      </c>
      <c r="N20446">
        <f>COUNTIF(Cod_Mun_Norte!B:B,DADOS_SNIS_Minas!A20446)</f>
        <v>0</v>
      </c>
    </row>
    <row r="20447" spans="1:14" x14ac:dyDescent="0.2">
      <c r="A20447">
        <v>316750</v>
      </c>
      <c r="B20447" t="s">
        <v>326</v>
      </c>
      <c r="C20447" t="s">
        <v>98</v>
      </c>
      <c r="D20447">
        <v>2019</v>
      </c>
      <c r="H20447">
        <v>2615</v>
      </c>
      <c r="I20447">
        <v>1542</v>
      </c>
      <c r="N20447">
        <f>COUNTIF(Cod_Mun_Norte!B:B,DADOS_SNIS_Minas!A20447)</f>
        <v>0</v>
      </c>
    </row>
    <row r="20448" spans="1:14" x14ac:dyDescent="0.2">
      <c r="A20448">
        <v>316750</v>
      </c>
      <c r="B20448" t="s">
        <v>326</v>
      </c>
      <c r="C20448" t="s">
        <v>98</v>
      </c>
      <c r="D20448">
        <v>2018</v>
      </c>
      <c r="H20448">
        <v>2612</v>
      </c>
      <c r="I20448">
        <v>1540</v>
      </c>
      <c r="N20448">
        <f>COUNTIF(Cod_Mun_Norte!B:B,DADOS_SNIS_Minas!A20448)</f>
        <v>0</v>
      </c>
    </row>
    <row r="20449" spans="1:14" x14ac:dyDescent="0.2">
      <c r="A20449">
        <v>316750</v>
      </c>
      <c r="B20449" t="s">
        <v>326</v>
      </c>
      <c r="C20449" t="s">
        <v>98</v>
      </c>
      <c r="D20449">
        <v>2017</v>
      </c>
      <c r="E20449" t="s">
        <v>2775</v>
      </c>
      <c r="F20449" t="s">
        <v>374</v>
      </c>
      <c r="H20449">
        <v>2651</v>
      </c>
      <c r="I20449">
        <v>1563</v>
      </c>
      <c r="N20449">
        <f>COUNTIF(Cod_Mun_Norte!B:B,DADOS_SNIS_Minas!A20449)</f>
        <v>0</v>
      </c>
    </row>
    <row r="20450" spans="1:14" x14ac:dyDescent="0.2">
      <c r="A20450">
        <v>316750</v>
      </c>
      <c r="B20450" t="s">
        <v>326</v>
      </c>
      <c r="C20450" t="s">
        <v>98</v>
      </c>
      <c r="D20450">
        <v>2016</v>
      </c>
      <c r="E20450" t="s">
        <v>2774</v>
      </c>
      <c r="F20450" t="s">
        <v>367</v>
      </c>
      <c r="H20450">
        <v>2646</v>
      </c>
      <c r="I20450">
        <v>1560</v>
      </c>
      <c r="J20450">
        <v>772</v>
      </c>
      <c r="K20450">
        <v>772</v>
      </c>
      <c r="L20450">
        <v>49.5</v>
      </c>
      <c r="M20450">
        <v>29.18</v>
      </c>
      <c r="N20450">
        <f>COUNTIF(Cod_Mun_Norte!B:B,DADOS_SNIS_Minas!A20450)</f>
        <v>0</v>
      </c>
    </row>
    <row r="20451" spans="1:14" x14ac:dyDescent="0.2">
      <c r="A20451">
        <v>316750</v>
      </c>
      <c r="B20451" t="s">
        <v>326</v>
      </c>
      <c r="C20451" t="s">
        <v>98</v>
      </c>
      <c r="D20451">
        <v>2015</v>
      </c>
      <c r="E20451" t="s">
        <v>2774</v>
      </c>
      <c r="F20451" t="s">
        <v>367</v>
      </c>
      <c r="H20451">
        <v>2640</v>
      </c>
      <c r="I20451">
        <v>1557</v>
      </c>
      <c r="J20451">
        <v>1550</v>
      </c>
      <c r="K20451">
        <v>1550</v>
      </c>
      <c r="L20451">
        <v>99.6</v>
      </c>
      <c r="M20451">
        <v>58.71</v>
      </c>
      <c r="N20451">
        <f>COUNTIF(Cod_Mun_Norte!B:B,DADOS_SNIS_Minas!A20451)</f>
        <v>0</v>
      </c>
    </row>
    <row r="20452" spans="1:14" x14ac:dyDescent="0.2">
      <c r="A20452">
        <v>316750</v>
      </c>
      <c r="B20452" t="s">
        <v>326</v>
      </c>
      <c r="C20452" t="s">
        <v>98</v>
      </c>
      <c r="D20452">
        <v>2014</v>
      </c>
      <c r="E20452" t="s">
        <v>2774</v>
      </c>
      <c r="F20452" t="s">
        <v>367</v>
      </c>
      <c r="H20452">
        <v>2634</v>
      </c>
      <c r="I20452">
        <v>1553</v>
      </c>
      <c r="J20452">
        <v>1550</v>
      </c>
      <c r="K20452">
        <v>1550</v>
      </c>
      <c r="L20452">
        <v>99.8</v>
      </c>
      <c r="M20452">
        <v>58.85</v>
      </c>
      <c r="N20452">
        <f>COUNTIF(Cod_Mun_Norte!B:B,DADOS_SNIS_Minas!A20452)</f>
        <v>0</v>
      </c>
    </row>
    <row r="20453" spans="1:14" x14ac:dyDescent="0.2">
      <c r="A20453">
        <v>316750</v>
      </c>
      <c r="B20453" t="s">
        <v>326</v>
      </c>
      <c r="C20453" t="s">
        <v>98</v>
      </c>
      <c r="D20453">
        <v>2013</v>
      </c>
      <c r="E20453" t="s">
        <v>2774</v>
      </c>
      <c r="F20453" t="s">
        <v>367</v>
      </c>
      <c r="H20453">
        <v>2628</v>
      </c>
      <c r="I20453">
        <v>1550</v>
      </c>
      <c r="J20453">
        <v>1498</v>
      </c>
      <c r="K20453">
        <v>1498</v>
      </c>
      <c r="L20453">
        <v>96.7</v>
      </c>
      <c r="M20453">
        <v>57</v>
      </c>
      <c r="N20453">
        <f>COUNTIF(Cod_Mun_Norte!B:B,DADOS_SNIS_Minas!A20453)</f>
        <v>0</v>
      </c>
    </row>
    <row r="20454" spans="1:14" x14ac:dyDescent="0.2">
      <c r="A20454">
        <v>316750</v>
      </c>
      <c r="B20454" t="s">
        <v>326</v>
      </c>
      <c r="C20454" t="s">
        <v>98</v>
      </c>
      <c r="D20454">
        <v>2012</v>
      </c>
      <c r="E20454" t="s">
        <v>2774</v>
      </c>
      <c r="F20454" t="s">
        <v>367</v>
      </c>
      <c r="H20454">
        <v>2546</v>
      </c>
      <c r="I20454">
        <v>1501</v>
      </c>
      <c r="J20454">
        <v>1496</v>
      </c>
      <c r="K20454">
        <v>1469</v>
      </c>
      <c r="L20454">
        <v>97.9</v>
      </c>
      <c r="M20454">
        <v>58.76</v>
      </c>
      <c r="N20454">
        <f>COUNTIF(Cod_Mun_Norte!B:B,DADOS_SNIS_Minas!A20454)</f>
        <v>0</v>
      </c>
    </row>
    <row r="20455" spans="1:14" x14ac:dyDescent="0.2">
      <c r="A20455">
        <v>316750</v>
      </c>
      <c r="B20455" t="s">
        <v>326</v>
      </c>
      <c r="C20455" t="s">
        <v>98</v>
      </c>
      <c r="D20455">
        <v>2011</v>
      </c>
      <c r="E20455" t="s">
        <v>2774</v>
      </c>
      <c r="F20455" t="s">
        <v>367</v>
      </c>
      <c r="H20455">
        <v>2542</v>
      </c>
      <c r="I20455">
        <v>1499</v>
      </c>
      <c r="J20455">
        <v>1496</v>
      </c>
      <c r="K20455">
        <v>1496</v>
      </c>
      <c r="L20455">
        <v>99.8</v>
      </c>
      <c r="M20455">
        <v>58.85</v>
      </c>
      <c r="N20455">
        <f>COUNTIF(Cod_Mun_Norte!B:B,DADOS_SNIS_Minas!A20455)</f>
        <v>0</v>
      </c>
    </row>
    <row r="20456" spans="1:14" x14ac:dyDescent="0.2">
      <c r="A20456">
        <v>316750</v>
      </c>
      <c r="B20456" t="s">
        <v>326</v>
      </c>
      <c r="C20456" t="s">
        <v>98</v>
      </c>
      <c r="D20456">
        <v>2010</v>
      </c>
      <c r="E20456" t="s">
        <v>2774</v>
      </c>
      <c r="F20456" t="s">
        <v>367</v>
      </c>
      <c r="H20456">
        <v>2537</v>
      </c>
      <c r="I20456">
        <v>1496</v>
      </c>
      <c r="J20456">
        <v>1496</v>
      </c>
      <c r="K20456">
        <v>1496</v>
      </c>
      <c r="L20456">
        <v>100</v>
      </c>
      <c r="M20456">
        <v>58.97</v>
      </c>
      <c r="N20456">
        <f>COUNTIF(Cod_Mun_Norte!B:B,DADOS_SNIS_Minas!A20456)</f>
        <v>0</v>
      </c>
    </row>
    <row r="20457" spans="1:14" x14ac:dyDescent="0.2">
      <c r="A20457">
        <v>316750</v>
      </c>
      <c r="B20457" t="s">
        <v>326</v>
      </c>
      <c r="C20457" t="s">
        <v>98</v>
      </c>
      <c r="D20457">
        <v>2009</v>
      </c>
      <c r="E20457" t="s">
        <v>2774</v>
      </c>
      <c r="F20457" t="s">
        <v>367</v>
      </c>
      <c r="H20457">
        <v>2594</v>
      </c>
      <c r="I20457">
        <v>1508</v>
      </c>
      <c r="J20457">
        <v>2594</v>
      </c>
      <c r="K20457">
        <v>1508</v>
      </c>
      <c r="L20457">
        <v>100</v>
      </c>
      <c r="M20457">
        <v>100</v>
      </c>
      <c r="N20457">
        <f>COUNTIF(Cod_Mun_Norte!B:B,DADOS_SNIS_Minas!A20457)</f>
        <v>0</v>
      </c>
    </row>
    <row r="20458" spans="1:14" x14ac:dyDescent="0.2">
      <c r="A20458">
        <v>316750</v>
      </c>
      <c r="B20458" t="s">
        <v>326</v>
      </c>
      <c r="C20458" t="s">
        <v>98</v>
      </c>
      <c r="D20458">
        <v>2008</v>
      </c>
      <c r="H20458">
        <v>2585</v>
      </c>
      <c r="I20458">
        <v>1503</v>
      </c>
      <c r="N20458">
        <f>COUNTIF(Cod_Mun_Norte!B:B,DADOS_SNIS_Minas!A20458)</f>
        <v>0</v>
      </c>
    </row>
    <row r="20459" spans="1:14" x14ac:dyDescent="0.2">
      <c r="A20459">
        <v>316750</v>
      </c>
      <c r="B20459" t="s">
        <v>326</v>
      </c>
      <c r="C20459" t="s">
        <v>98</v>
      </c>
      <c r="D20459">
        <v>2007</v>
      </c>
      <c r="H20459">
        <v>2503</v>
      </c>
      <c r="I20459">
        <v>1455</v>
      </c>
      <c r="N20459">
        <f>COUNTIF(Cod_Mun_Norte!B:B,DADOS_SNIS_Minas!A20459)</f>
        <v>0</v>
      </c>
    </row>
    <row r="20460" spans="1:14" x14ac:dyDescent="0.2">
      <c r="A20460">
        <v>316750</v>
      </c>
      <c r="B20460" t="s">
        <v>326</v>
      </c>
      <c r="C20460" t="s">
        <v>98</v>
      </c>
      <c r="D20460">
        <v>2006</v>
      </c>
      <c r="H20460">
        <v>2527</v>
      </c>
      <c r="I20460">
        <v>1360</v>
      </c>
      <c r="N20460">
        <f>COUNTIF(Cod_Mun_Norte!B:B,DADOS_SNIS_Minas!A20460)</f>
        <v>0</v>
      </c>
    </row>
    <row r="20461" spans="1:14" x14ac:dyDescent="0.2">
      <c r="A20461">
        <v>316750</v>
      </c>
      <c r="B20461" t="s">
        <v>326</v>
      </c>
      <c r="C20461" t="s">
        <v>98</v>
      </c>
      <c r="D20461">
        <v>2005</v>
      </c>
      <c r="H20461">
        <v>2520</v>
      </c>
      <c r="I20461">
        <v>1356</v>
      </c>
      <c r="N20461">
        <f>COUNTIF(Cod_Mun_Norte!B:B,DADOS_SNIS_Minas!A20461)</f>
        <v>0</v>
      </c>
    </row>
    <row r="20462" spans="1:14" x14ac:dyDescent="0.2">
      <c r="A20462">
        <v>316750</v>
      </c>
      <c r="B20462" t="s">
        <v>326</v>
      </c>
      <c r="C20462" t="s">
        <v>98</v>
      </c>
      <c r="D20462">
        <v>2004</v>
      </c>
      <c r="H20462">
        <v>2512</v>
      </c>
      <c r="I20462">
        <v>1352</v>
      </c>
      <c r="N20462">
        <f>COUNTIF(Cod_Mun_Norte!B:B,DADOS_SNIS_Minas!A20462)</f>
        <v>0</v>
      </c>
    </row>
    <row r="20463" spans="1:14" x14ac:dyDescent="0.2">
      <c r="A20463">
        <v>316750</v>
      </c>
      <c r="B20463" t="s">
        <v>326</v>
      </c>
      <c r="C20463" t="s">
        <v>98</v>
      </c>
      <c r="D20463">
        <v>2003</v>
      </c>
      <c r="H20463">
        <v>2499</v>
      </c>
      <c r="I20463">
        <v>1345</v>
      </c>
      <c r="N20463">
        <f>COUNTIF(Cod_Mun_Norte!B:B,DADOS_SNIS_Minas!A20463)</f>
        <v>0</v>
      </c>
    </row>
    <row r="20464" spans="1:14" x14ac:dyDescent="0.2">
      <c r="A20464">
        <v>316750</v>
      </c>
      <c r="B20464" t="s">
        <v>326</v>
      </c>
      <c r="C20464" t="s">
        <v>98</v>
      </c>
      <c r="D20464">
        <v>2002</v>
      </c>
      <c r="H20464">
        <v>2493</v>
      </c>
      <c r="I20464">
        <v>1342</v>
      </c>
      <c r="N20464">
        <f>COUNTIF(Cod_Mun_Norte!B:B,DADOS_SNIS_Minas!A20464)</f>
        <v>0</v>
      </c>
    </row>
    <row r="20465" spans="1:14" x14ac:dyDescent="0.2">
      <c r="A20465">
        <v>316750</v>
      </c>
      <c r="B20465" t="s">
        <v>326</v>
      </c>
      <c r="C20465" t="s">
        <v>98</v>
      </c>
      <c r="D20465">
        <v>2001</v>
      </c>
      <c r="H20465">
        <v>2482</v>
      </c>
      <c r="I20465">
        <v>1336</v>
      </c>
      <c r="N20465">
        <f>COUNTIF(Cod_Mun_Norte!B:B,DADOS_SNIS_Minas!A20465)</f>
        <v>0</v>
      </c>
    </row>
    <row r="20466" spans="1:14" x14ac:dyDescent="0.2">
      <c r="A20466">
        <v>316750</v>
      </c>
      <c r="B20466" t="s">
        <v>326</v>
      </c>
      <c r="C20466" t="s">
        <v>98</v>
      </c>
      <c r="D20466">
        <v>2000</v>
      </c>
      <c r="H20466">
        <v>2479</v>
      </c>
      <c r="I20466">
        <v>1334</v>
      </c>
      <c r="N20466">
        <f>COUNTIF(Cod_Mun_Norte!B:B,DADOS_SNIS_Minas!A20466)</f>
        <v>0</v>
      </c>
    </row>
    <row r="20467" spans="1:14" x14ac:dyDescent="0.2">
      <c r="A20467">
        <v>316750</v>
      </c>
      <c r="B20467" t="s">
        <v>326</v>
      </c>
      <c r="C20467" t="s">
        <v>98</v>
      </c>
      <c r="D20467">
        <v>1999</v>
      </c>
      <c r="H20467">
        <v>2117</v>
      </c>
      <c r="I20467">
        <v>796</v>
      </c>
      <c r="N20467">
        <f>COUNTIF(Cod_Mun_Norte!B:B,DADOS_SNIS_Minas!A20467)</f>
        <v>0</v>
      </c>
    </row>
    <row r="20468" spans="1:14" x14ac:dyDescent="0.2">
      <c r="A20468">
        <v>316750</v>
      </c>
      <c r="B20468" t="s">
        <v>326</v>
      </c>
      <c r="C20468" t="s">
        <v>98</v>
      </c>
      <c r="D20468">
        <v>1998</v>
      </c>
      <c r="H20468">
        <v>2163</v>
      </c>
      <c r="I20468">
        <v>814</v>
      </c>
      <c r="N20468">
        <f>COUNTIF(Cod_Mun_Norte!B:B,DADOS_SNIS_Minas!A20468)</f>
        <v>0</v>
      </c>
    </row>
    <row r="20469" spans="1:14" x14ac:dyDescent="0.2">
      <c r="A20469">
        <v>316750</v>
      </c>
      <c r="B20469" t="s">
        <v>326</v>
      </c>
      <c r="C20469" t="s">
        <v>98</v>
      </c>
      <c r="D20469">
        <v>1997</v>
      </c>
      <c r="H20469">
        <v>2208</v>
      </c>
      <c r="I20469">
        <v>831</v>
      </c>
      <c r="N20469">
        <f>COUNTIF(Cod_Mun_Norte!B:B,DADOS_SNIS_Minas!A20469)</f>
        <v>0</v>
      </c>
    </row>
    <row r="20470" spans="1:14" x14ac:dyDescent="0.2">
      <c r="A20470">
        <v>316750</v>
      </c>
      <c r="B20470" t="s">
        <v>326</v>
      </c>
      <c r="C20470" t="s">
        <v>98</v>
      </c>
      <c r="D20470">
        <v>1996</v>
      </c>
      <c r="H20470">
        <v>2262</v>
      </c>
      <c r="I20470">
        <v>851</v>
      </c>
      <c r="N20470">
        <f>COUNTIF(Cod_Mun_Norte!B:B,DADOS_SNIS_Minas!A20470)</f>
        <v>0</v>
      </c>
    </row>
    <row r="20471" spans="1:14" x14ac:dyDescent="0.2">
      <c r="A20471">
        <v>316750</v>
      </c>
      <c r="B20471" t="s">
        <v>326</v>
      </c>
      <c r="C20471" t="s">
        <v>98</v>
      </c>
      <c r="D20471">
        <v>1995</v>
      </c>
      <c r="H20471">
        <v>2440</v>
      </c>
      <c r="I20471">
        <v>918</v>
      </c>
      <c r="N20471">
        <f>COUNTIF(Cod_Mun_Norte!B:B,DADOS_SNIS_Minas!A20471)</f>
        <v>0</v>
      </c>
    </row>
    <row r="20472" spans="1:14" x14ac:dyDescent="0.2">
      <c r="A20472">
        <v>316760</v>
      </c>
      <c r="B20472" t="s">
        <v>2776</v>
      </c>
      <c r="C20472" t="s">
        <v>98</v>
      </c>
      <c r="D20472">
        <v>2020</v>
      </c>
      <c r="E20472" t="s">
        <v>2777</v>
      </c>
      <c r="F20472" t="s">
        <v>357</v>
      </c>
      <c r="G20472" t="s">
        <v>383</v>
      </c>
      <c r="H20472">
        <v>19736</v>
      </c>
      <c r="I20472">
        <v>7654</v>
      </c>
      <c r="J20472">
        <v>6228</v>
      </c>
      <c r="K20472">
        <v>6228</v>
      </c>
      <c r="L20472">
        <v>81.400000000000006</v>
      </c>
      <c r="M20472">
        <v>31.56</v>
      </c>
      <c r="N20472">
        <f>COUNTIF(Cod_Mun_Norte!B:B,DADOS_SNIS_Minas!A20472)</f>
        <v>0</v>
      </c>
    </row>
    <row r="20473" spans="1:14" x14ac:dyDescent="0.2">
      <c r="A20473">
        <v>316760</v>
      </c>
      <c r="B20473" t="s">
        <v>2776</v>
      </c>
      <c r="C20473" t="s">
        <v>98</v>
      </c>
      <c r="D20473">
        <v>2019</v>
      </c>
      <c r="E20473" t="s">
        <v>2777</v>
      </c>
      <c r="F20473" t="s">
        <v>357</v>
      </c>
      <c r="G20473" t="s">
        <v>383</v>
      </c>
      <c r="H20473">
        <v>19633</v>
      </c>
      <c r="I20473">
        <v>7614</v>
      </c>
      <c r="J20473">
        <v>6219</v>
      </c>
      <c r="K20473">
        <v>6219</v>
      </c>
      <c r="L20473">
        <v>81.7</v>
      </c>
      <c r="M20473">
        <v>31.68</v>
      </c>
      <c r="N20473">
        <f>COUNTIF(Cod_Mun_Norte!B:B,DADOS_SNIS_Minas!A20473)</f>
        <v>0</v>
      </c>
    </row>
    <row r="20474" spans="1:14" x14ac:dyDescent="0.2">
      <c r="A20474">
        <v>316760</v>
      </c>
      <c r="B20474" t="s">
        <v>2776</v>
      </c>
      <c r="C20474" t="s">
        <v>98</v>
      </c>
      <c r="D20474">
        <v>2018</v>
      </c>
      <c r="E20474" t="s">
        <v>2778</v>
      </c>
      <c r="F20474" t="s">
        <v>357</v>
      </c>
      <c r="H20474">
        <v>19528</v>
      </c>
      <c r="I20474">
        <v>7573</v>
      </c>
      <c r="J20474">
        <v>5656</v>
      </c>
      <c r="K20474">
        <v>5656</v>
      </c>
      <c r="L20474">
        <v>74.7</v>
      </c>
      <c r="M20474">
        <v>28.96</v>
      </c>
      <c r="N20474">
        <f>COUNTIF(Cod_Mun_Norte!B:B,DADOS_SNIS_Minas!A20474)</f>
        <v>0</v>
      </c>
    </row>
    <row r="20475" spans="1:14" x14ac:dyDescent="0.2">
      <c r="A20475">
        <v>316760</v>
      </c>
      <c r="B20475" t="s">
        <v>2776</v>
      </c>
      <c r="C20475" t="s">
        <v>98</v>
      </c>
      <c r="D20475">
        <v>2017</v>
      </c>
      <c r="E20475" t="s">
        <v>2778</v>
      </c>
      <c r="F20475" t="s">
        <v>357</v>
      </c>
      <c r="H20475">
        <v>19633</v>
      </c>
      <c r="I20475">
        <v>7614</v>
      </c>
      <c r="J20475">
        <v>5615</v>
      </c>
      <c r="K20475">
        <v>5615</v>
      </c>
      <c r="L20475">
        <v>73.8</v>
      </c>
      <c r="M20475">
        <v>28.6</v>
      </c>
      <c r="N20475">
        <f>COUNTIF(Cod_Mun_Norte!B:B,DADOS_SNIS_Minas!A20475)</f>
        <v>0</v>
      </c>
    </row>
    <row r="20476" spans="1:14" x14ac:dyDescent="0.2">
      <c r="A20476">
        <v>316760</v>
      </c>
      <c r="B20476" t="s">
        <v>2776</v>
      </c>
      <c r="C20476" t="s">
        <v>98</v>
      </c>
      <c r="D20476">
        <v>2016</v>
      </c>
      <c r="E20476" t="s">
        <v>2779</v>
      </c>
      <c r="F20476" t="s">
        <v>360</v>
      </c>
      <c r="H20476">
        <v>19530</v>
      </c>
      <c r="I20476">
        <v>7574</v>
      </c>
      <c r="J20476">
        <v>5618</v>
      </c>
      <c r="K20476">
        <v>5618</v>
      </c>
      <c r="L20476">
        <v>74.2</v>
      </c>
      <c r="M20476">
        <v>28.77</v>
      </c>
      <c r="N20476">
        <f>COUNTIF(Cod_Mun_Norte!B:B,DADOS_SNIS_Minas!A20476)</f>
        <v>0</v>
      </c>
    </row>
    <row r="20477" spans="1:14" x14ac:dyDescent="0.2">
      <c r="A20477">
        <v>316760</v>
      </c>
      <c r="B20477" t="s">
        <v>2776</v>
      </c>
      <c r="C20477" t="s">
        <v>98</v>
      </c>
      <c r="D20477">
        <v>2015</v>
      </c>
      <c r="E20477" t="s">
        <v>2778</v>
      </c>
      <c r="F20477" t="s">
        <v>359</v>
      </c>
      <c r="H20477">
        <v>19421</v>
      </c>
      <c r="I20477">
        <v>7532</v>
      </c>
      <c r="J20477">
        <v>5642</v>
      </c>
      <c r="K20477">
        <v>5642</v>
      </c>
      <c r="L20477">
        <v>74.900000000000006</v>
      </c>
      <c r="M20477">
        <v>29.05</v>
      </c>
      <c r="N20477">
        <f>COUNTIF(Cod_Mun_Norte!B:B,DADOS_SNIS_Minas!A20477)</f>
        <v>0</v>
      </c>
    </row>
    <row r="20478" spans="1:14" x14ac:dyDescent="0.2">
      <c r="A20478">
        <v>316760</v>
      </c>
      <c r="B20478" t="s">
        <v>2776</v>
      </c>
      <c r="C20478" t="s">
        <v>98</v>
      </c>
      <c r="D20478">
        <v>2014</v>
      </c>
      <c r="E20478" t="s">
        <v>2778</v>
      </c>
      <c r="F20478" t="s">
        <v>359</v>
      </c>
      <c r="H20478">
        <v>19307</v>
      </c>
      <c r="I20478">
        <v>7487</v>
      </c>
      <c r="J20478">
        <v>7487</v>
      </c>
      <c r="K20478">
        <v>7487</v>
      </c>
      <c r="L20478">
        <v>100</v>
      </c>
      <c r="M20478">
        <v>38.78</v>
      </c>
      <c r="N20478">
        <f>COUNTIF(Cod_Mun_Norte!B:B,DADOS_SNIS_Minas!A20478)</f>
        <v>0</v>
      </c>
    </row>
    <row r="20479" spans="1:14" x14ac:dyDescent="0.2">
      <c r="A20479">
        <v>316760</v>
      </c>
      <c r="B20479" t="s">
        <v>2776</v>
      </c>
      <c r="C20479" t="s">
        <v>98</v>
      </c>
      <c r="D20479">
        <v>2013</v>
      </c>
      <c r="E20479" t="s">
        <v>2778</v>
      </c>
      <c r="F20479" t="s">
        <v>359</v>
      </c>
      <c r="H20479">
        <v>19188</v>
      </c>
      <c r="I20479">
        <v>7441</v>
      </c>
      <c r="J20479">
        <v>7441</v>
      </c>
      <c r="K20479">
        <v>7441</v>
      </c>
      <c r="L20479">
        <v>100</v>
      </c>
      <c r="M20479">
        <v>38.78</v>
      </c>
      <c r="N20479">
        <f>COUNTIF(Cod_Mun_Norte!B:B,DADOS_SNIS_Minas!A20479)</f>
        <v>0</v>
      </c>
    </row>
    <row r="20480" spans="1:14" x14ac:dyDescent="0.2">
      <c r="A20480">
        <v>316760</v>
      </c>
      <c r="B20480" t="s">
        <v>2776</v>
      </c>
      <c r="C20480" t="s">
        <v>98</v>
      </c>
      <c r="D20480">
        <v>2012</v>
      </c>
      <c r="E20480" t="s">
        <v>2780</v>
      </c>
      <c r="F20480" t="s">
        <v>364</v>
      </c>
      <c r="H20480">
        <v>18513</v>
      </c>
      <c r="I20480">
        <v>7179</v>
      </c>
      <c r="J20480">
        <v>7179</v>
      </c>
      <c r="K20480">
        <v>7179</v>
      </c>
      <c r="L20480">
        <v>100</v>
      </c>
      <c r="M20480">
        <v>38.78</v>
      </c>
      <c r="N20480">
        <f>COUNTIF(Cod_Mun_Norte!B:B,DADOS_SNIS_Minas!A20480)</f>
        <v>0</v>
      </c>
    </row>
    <row r="20481" spans="1:14" x14ac:dyDescent="0.2">
      <c r="A20481">
        <v>316760</v>
      </c>
      <c r="B20481" t="s">
        <v>2776</v>
      </c>
      <c r="C20481" t="s">
        <v>98</v>
      </c>
      <c r="D20481">
        <v>2011</v>
      </c>
      <c r="E20481" t="s">
        <v>361</v>
      </c>
      <c r="F20481" t="s">
        <v>362</v>
      </c>
      <c r="H20481">
        <v>18408</v>
      </c>
      <c r="I20481">
        <v>7139</v>
      </c>
      <c r="J20481">
        <v>6878</v>
      </c>
      <c r="K20481">
        <v>6878</v>
      </c>
      <c r="L20481">
        <v>96.3</v>
      </c>
      <c r="M20481">
        <v>37.36</v>
      </c>
      <c r="N20481">
        <f>COUNTIF(Cod_Mun_Norte!B:B,DADOS_SNIS_Minas!A20481)</f>
        <v>0</v>
      </c>
    </row>
    <row r="20482" spans="1:14" x14ac:dyDescent="0.2">
      <c r="A20482">
        <v>316760</v>
      </c>
      <c r="B20482" t="s">
        <v>2776</v>
      </c>
      <c r="C20482" t="s">
        <v>98</v>
      </c>
      <c r="D20482">
        <v>2010</v>
      </c>
      <c r="E20482" t="s">
        <v>2778</v>
      </c>
      <c r="F20482" t="s">
        <v>359</v>
      </c>
      <c r="H20482">
        <v>18298</v>
      </c>
      <c r="I20482">
        <v>7096</v>
      </c>
      <c r="J20482">
        <v>6577</v>
      </c>
      <c r="K20482">
        <v>6577</v>
      </c>
      <c r="L20482">
        <v>92.7</v>
      </c>
      <c r="M20482">
        <v>35.94</v>
      </c>
      <c r="N20482">
        <f>COUNTIF(Cod_Mun_Norte!B:B,DADOS_SNIS_Minas!A20482)</f>
        <v>0</v>
      </c>
    </row>
    <row r="20483" spans="1:14" x14ac:dyDescent="0.2">
      <c r="A20483">
        <v>316760</v>
      </c>
      <c r="B20483" t="s">
        <v>2776</v>
      </c>
      <c r="C20483" t="s">
        <v>98</v>
      </c>
      <c r="D20483">
        <v>2009</v>
      </c>
      <c r="E20483" t="s">
        <v>361</v>
      </c>
      <c r="F20483" t="s">
        <v>362</v>
      </c>
      <c r="H20483">
        <v>17933</v>
      </c>
      <c r="I20483">
        <v>7107</v>
      </c>
      <c r="J20483">
        <v>6361</v>
      </c>
      <c r="K20483">
        <v>6361</v>
      </c>
      <c r="L20483">
        <v>89.5</v>
      </c>
      <c r="M20483">
        <v>35.47</v>
      </c>
      <c r="N20483">
        <f>COUNTIF(Cod_Mun_Norte!B:B,DADOS_SNIS_Minas!A20483)</f>
        <v>0</v>
      </c>
    </row>
    <row r="20484" spans="1:14" x14ac:dyDescent="0.2">
      <c r="A20484">
        <v>316760</v>
      </c>
      <c r="B20484" t="s">
        <v>2776</v>
      </c>
      <c r="C20484" t="s">
        <v>98</v>
      </c>
      <c r="D20484">
        <v>2008</v>
      </c>
      <c r="E20484" t="s">
        <v>361</v>
      </c>
      <c r="F20484" t="s">
        <v>362</v>
      </c>
      <c r="H20484">
        <v>17849</v>
      </c>
      <c r="I20484">
        <v>7074</v>
      </c>
      <c r="J20484">
        <v>6105</v>
      </c>
      <c r="K20484">
        <v>6105</v>
      </c>
      <c r="L20484">
        <v>86.3</v>
      </c>
      <c r="M20484">
        <v>34.200000000000003</v>
      </c>
      <c r="N20484">
        <f>COUNTIF(Cod_Mun_Norte!B:B,DADOS_SNIS_Minas!A20484)</f>
        <v>0</v>
      </c>
    </row>
    <row r="20485" spans="1:14" x14ac:dyDescent="0.2">
      <c r="A20485">
        <v>316760</v>
      </c>
      <c r="B20485" t="s">
        <v>2776</v>
      </c>
      <c r="C20485" t="s">
        <v>98</v>
      </c>
      <c r="D20485">
        <v>2007</v>
      </c>
      <c r="E20485" t="s">
        <v>361</v>
      </c>
      <c r="F20485" t="s">
        <v>362</v>
      </c>
      <c r="H20485">
        <v>17257</v>
      </c>
      <c r="I20485">
        <v>6839</v>
      </c>
      <c r="J20485">
        <v>5958</v>
      </c>
      <c r="K20485">
        <v>5958</v>
      </c>
      <c r="L20485">
        <v>87.1</v>
      </c>
      <c r="M20485">
        <v>34.53</v>
      </c>
      <c r="N20485">
        <f>COUNTIF(Cod_Mun_Norte!B:B,DADOS_SNIS_Minas!A20485)</f>
        <v>0</v>
      </c>
    </row>
    <row r="20486" spans="1:14" x14ac:dyDescent="0.2">
      <c r="A20486">
        <v>316760</v>
      </c>
      <c r="B20486" t="s">
        <v>2776</v>
      </c>
      <c r="C20486" t="s">
        <v>98</v>
      </c>
      <c r="D20486">
        <v>2006</v>
      </c>
      <c r="E20486" t="s">
        <v>361</v>
      </c>
      <c r="F20486" t="s">
        <v>362</v>
      </c>
      <c r="H20486">
        <v>17299</v>
      </c>
      <c r="I20486">
        <v>6647</v>
      </c>
      <c r="J20486">
        <v>5684</v>
      </c>
      <c r="K20486">
        <v>5684</v>
      </c>
      <c r="L20486">
        <v>85.5</v>
      </c>
      <c r="M20486">
        <v>32.86</v>
      </c>
      <c r="N20486">
        <f>COUNTIF(Cod_Mun_Norte!B:B,DADOS_SNIS_Minas!A20486)</f>
        <v>0</v>
      </c>
    </row>
    <row r="20487" spans="1:14" x14ac:dyDescent="0.2">
      <c r="A20487">
        <v>316760</v>
      </c>
      <c r="B20487" t="s">
        <v>2776</v>
      </c>
      <c r="C20487" t="s">
        <v>98</v>
      </c>
      <c r="D20487">
        <v>2005</v>
      </c>
      <c r="E20487" t="s">
        <v>361</v>
      </c>
      <c r="F20487" t="s">
        <v>362</v>
      </c>
      <c r="H20487">
        <v>17234</v>
      </c>
      <c r="I20487">
        <v>6622</v>
      </c>
      <c r="J20487">
        <v>5417</v>
      </c>
      <c r="K20487">
        <v>5417</v>
      </c>
      <c r="L20487">
        <v>81.8</v>
      </c>
      <c r="M20487">
        <v>31.43</v>
      </c>
      <c r="N20487">
        <f>COUNTIF(Cod_Mun_Norte!B:B,DADOS_SNIS_Minas!A20487)</f>
        <v>0</v>
      </c>
    </row>
    <row r="20488" spans="1:14" x14ac:dyDescent="0.2">
      <c r="A20488">
        <v>316760</v>
      </c>
      <c r="B20488" t="s">
        <v>2776</v>
      </c>
      <c r="C20488" t="s">
        <v>98</v>
      </c>
      <c r="D20488">
        <v>2004</v>
      </c>
      <c r="E20488" t="s">
        <v>361</v>
      </c>
      <c r="F20488" t="s">
        <v>362</v>
      </c>
      <c r="H20488">
        <v>17169</v>
      </c>
      <c r="I20488">
        <v>6597</v>
      </c>
      <c r="J20488">
        <v>5209</v>
      </c>
      <c r="K20488">
        <v>5209</v>
      </c>
      <c r="L20488">
        <v>79</v>
      </c>
      <c r="M20488">
        <v>30.34</v>
      </c>
      <c r="N20488">
        <f>COUNTIF(Cod_Mun_Norte!B:B,DADOS_SNIS_Minas!A20488)</f>
        <v>0</v>
      </c>
    </row>
    <row r="20489" spans="1:14" x14ac:dyDescent="0.2">
      <c r="A20489">
        <v>316760</v>
      </c>
      <c r="B20489" t="s">
        <v>2776</v>
      </c>
      <c r="C20489" t="s">
        <v>98</v>
      </c>
      <c r="D20489">
        <v>2003</v>
      </c>
      <c r="E20489" t="s">
        <v>361</v>
      </c>
      <c r="F20489" t="s">
        <v>362</v>
      </c>
      <c r="H20489">
        <v>17052</v>
      </c>
      <c r="I20489">
        <v>6552</v>
      </c>
      <c r="J20489">
        <v>5041</v>
      </c>
      <c r="K20489">
        <v>5041</v>
      </c>
      <c r="L20489">
        <v>76.900000000000006</v>
      </c>
      <c r="M20489">
        <v>29.56</v>
      </c>
      <c r="N20489">
        <f>COUNTIF(Cod_Mun_Norte!B:B,DADOS_SNIS_Minas!A20489)</f>
        <v>0</v>
      </c>
    </row>
    <row r="20490" spans="1:14" x14ac:dyDescent="0.2">
      <c r="A20490">
        <v>316760</v>
      </c>
      <c r="B20490" t="s">
        <v>2776</v>
      </c>
      <c r="C20490" t="s">
        <v>98</v>
      </c>
      <c r="D20490">
        <v>2002</v>
      </c>
      <c r="E20490" t="s">
        <v>361</v>
      </c>
      <c r="F20490" t="s">
        <v>362</v>
      </c>
      <c r="H20490">
        <v>16996</v>
      </c>
      <c r="I20490">
        <v>6530</v>
      </c>
      <c r="J20490">
        <v>4966</v>
      </c>
      <c r="K20490">
        <v>4966</v>
      </c>
      <c r="L20490">
        <v>76.099999999999994</v>
      </c>
      <c r="M20490">
        <v>29.22</v>
      </c>
      <c r="N20490">
        <f>COUNTIF(Cod_Mun_Norte!B:B,DADOS_SNIS_Minas!A20490)</f>
        <v>0</v>
      </c>
    </row>
    <row r="20491" spans="1:14" x14ac:dyDescent="0.2">
      <c r="A20491">
        <v>316760</v>
      </c>
      <c r="B20491" t="s">
        <v>2776</v>
      </c>
      <c r="C20491" t="s">
        <v>98</v>
      </c>
      <c r="D20491">
        <v>2001</v>
      </c>
      <c r="E20491" t="s">
        <v>361</v>
      </c>
      <c r="F20491" t="s">
        <v>362</v>
      </c>
      <c r="H20491">
        <v>16940</v>
      </c>
      <c r="I20491">
        <v>6509</v>
      </c>
      <c r="J20491">
        <v>4624</v>
      </c>
      <c r="K20491">
        <v>4624</v>
      </c>
      <c r="L20491">
        <v>71</v>
      </c>
      <c r="M20491">
        <v>27.3</v>
      </c>
      <c r="N20491">
        <f>COUNTIF(Cod_Mun_Norte!B:B,DADOS_SNIS_Minas!A20491)</f>
        <v>0</v>
      </c>
    </row>
    <row r="20492" spans="1:14" x14ac:dyDescent="0.2">
      <c r="A20492">
        <v>316760</v>
      </c>
      <c r="B20492" t="s">
        <v>2776</v>
      </c>
      <c r="C20492" t="s">
        <v>98</v>
      </c>
      <c r="D20492">
        <v>2000</v>
      </c>
      <c r="E20492" t="s">
        <v>361</v>
      </c>
      <c r="F20492" t="s">
        <v>362</v>
      </c>
      <c r="H20492">
        <v>16875</v>
      </c>
      <c r="I20492">
        <v>6484</v>
      </c>
      <c r="J20492">
        <v>4931</v>
      </c>
      <c r="L20492">
        <v>76.099999999999994</v>
      </c>
      <c r="N20492">
        <f>COUNTIF(Cod_Mun_Norte!B:B,DADOS_SNIS_Minas!A20492)</f>
        <v>0</v>
      </c>
    </row>
    <row r="20493" spans="1:14" x14ac:dyDescent="0.2">
      <c r="A20493">
        <v>316760</v>
      </c>
      <c r="B20493" t="s">
        <v>2776</v>
      </c>
      <c r="C20493" t="s">
        <v>98</v>
      </c>
      <c r="D20493">
        <v>1999</v>
      </c>
      <c r="E20493" t="s">
        <v>361</v>
      </c>
      <c r="F20493" t="s">
        <v>362</v>
      </c>
      <c r="H20493">
        <v>17143</v>
      </c>
      <c r="I20493">
        <v>5985</v>
      </c>
      <c r="N20493">
        <f>COUNTIF(Cod_Mun_Norte!B:B,DADOS_SNIS_Minas!A20493)</f>
        <v>0</v>
      </c>
    </row>
    <row r="20494" spans="1:14" x14ac:dyDescent="0.2">
      <c r="A20494">
        <v>316760</v>
      </c>
      <c r="B20494" t="s">
        <v>2776</v>
      </c>
      <c r="C20494" t="s">
        <v>98</v>
      </c>
      <c r="D20494">
        <v>1998</v>
      </c>
      <c r="E20494" t="s">
        <v>361</v>
      </c>
      <c r="F20494" t="s">
        <v>362</v>
      </c>
      <c r="H20494">
        <v>16987</v>
      </c>
      <c r="I20494">
        <v>5931</v>
      </c>
      <c r="N20494">
        <f>COUNTIF(Cod_Mun_Norte!B:B,DADOS_SNIS_Minas!A20494)</f>
        <v>0</v>
      </c>
    </row>
    <row r="20495" spans="1:14" x14ac:dyDescent="0.2">
      <c r="A20495">
        <v>316760</v>
      </c>
      <c r="B20495" t="s">
        <v>2776</v>
      </c>
      <c r="C20495" t="s">
        <v>98</v>
      </c>
      <c r="D20495">
        <v>1997</v>
      </c>
      <c r="H20495">
        <v>16831</v>
      </c>
      <c r="I20495">
        <v>5876</v>
      </c>
      <c r="N20495">
        <f>COUNTIF(Cod_Mun_Norte!B:B,DADOS_SNIS_Minas!A20495)</f>
        <v>0</v>
      </c>
    </row>
    <row r="20496" spans="1:14" x14ac:dyDescent="0.2">
      <c r="A20496">
        <v>316760</v>
      </c>
      <c r="B20496" t="s">
        <v>2776</v>
      </c>
      <c r="C20496" t="s">
        <v>98</v>
      </c>
      <c r="D20496">
        <v>1996</v>
      </c>
      <c r="H20496">
        <v>16647</v>
      </c>
      <c r="I20496">
        <v>5812</v>
      </c>
      <c r="N20496">
        <f>COUNTIF(Cod_Mun_Norte!B:B,DADOS_SNIS_Minas!A20496)</f>
        <v>0</v>
      </c>
    </row>
    <row r="20497" spans="1:14" x14ac:dyDescent="0.2">
      <c r="A20497">
        <v>316760</v>
      </c>
      <c r="B20497" t="s">
        <v>2776</v>
      </c>
      <c r="C20497" t="s">
        <v>98</v>
      </c>
      <c r="D20497">
        <v>1995</v>
      </c>
      <c r="H20497">
        <v>16887</v>
      </c>
      <c r="I20497">
        <v>5896</v>
      </c>
      <c r="N20497">
        <f>COUNTIF(Cod_Mun_Norte!B:B,DADOS_SNIS_Minas!A20497)</f>
        <v>0</v>
      </c>
    </row>
    <row r="20498" spans="1:14" x14ac:dyDescent="0.2">
      <c r="A20498">
        <v>316770</v>
      </c>
      <c r="B20498" t="s">
        <v>2781</v>
      </c>
      <c r="C20498" t="s">
        <v>98</v>
      </c>
      <c r="D20498">
        <v>2020</v>
      </c>
      <c r="E20498" t="s">
        <v>2782</v>
      </c>
      <c r="F20498" t="s">
        <v>364</v>
      </c>
      <c r="G20498" t="s">
        <v>368</v>
      </c>
      <c r="H20498">
        <v>5514</v>
      </c>
      <c r="I20498">
        <v>3905</v>
      </c>
      <c r="J20498">
        <v>3194</v>
      </c>
      <c r="K20498">
        <v>3194</v>
      </c>
      <c r="L20498">
        <v>81.8</v>
      </c>
      <c r="M20498">
        <v>57.93</v>
      </c>
      <c r="N20498">
        <f>COUNTIF(Cod_Mun_Norte!B:B,DADOS_SNIS_Minas!A20498)</f>
        <v>0</v>
      </c>
    </row>
    <row r="20499" spans="1:14" x14ac:dyDescent="0.2">
      <c r="A20499">
        <v>316770</v>
      </c>
      <c r="B20499" t="s">
        <v>2781</v>
      </c>
      <c r="C20499" t="s">
        <v>98</v>
      </c>
      <c r="D20499">
        <v>2019</v>
      </c>
      <c r="E20499" t="s">
        <v>2782</v>
      </c>
      <c r="F20499" t="s">
        <v>364</v>
      </c>
      <c r="G20499" t="s">
        <v>368</v>
      </c>
      <c r="H20499">
        <v>5553</v>
      </c>
      <c r="I20499">
        <v>3933</v>
      </c>
      <c r="J20499">
        <v>3078</v>
      </c>
      <c r="K20499">
        <v>3078</v>
      </c>
      <c r="L20499">
        <v>78.3</v>
      </c>
      <c r="M20499">
        <v>55.43</v>
      </c>
      <c r="N20499">
        <f>COUNTIF(Cod_Mun_Norte!B:B,DADOS_SNIS_Minas!A20499)</f>
        <v>0</v>
      </c>
    </row>
    <row r="20500" spans="1:14" x14ac:dyDescent="0.2">
      <c r="A20500">
        <v>316770</v>
      </c>
      <c r="B20500" t="s">
        <v>2781</v>
      </c>
      <c r="C20500" t="s">
        <v>98</v>
      </c>
      <c r="D20500">
        <v>2018</v>
      </c>
      <c r="E20500" t="s">
        <v>2782</v>
      </c>
      <c r="F20500" t="s">
        <v>364</v>
      </c>
      <c r="H20500">
        <v>5594</v>
      </c>
      <c r="I20500">
        <v>3962</v>
      </c>
      <c r="J20500">
        <v>3082</v>
      </c>
      <c r="K20500">
        <v>3082</v>
      </c>
      <c r="L20500">
        <v>77.8</v>
      </c>
      <c r="M20500">
        <v>55.09</v>
      </c>
      <c r="N20500">
        <f>COUNTIF(Cod_Mun_Norte!B:B,DADOS_SNIS_Minas!A20500)</f>
        <v>0</v>
      </c>
    </row>
    <row r="20501" spans="1:14" x14ac:dyDescent="0.2">
      <c r="A20501">
        <v>316770</v>
      </c>
      <c r="B20501" t="s">
        <v>2781</v>
      </c>
      <c r="C20501" t="s">
        <v>98</v>
      </c>
      <c r="D20501">
        <v>2017</v>
      </c>
      <c r="E20501" t="s">
        <v>2782</v>
      </c>
      <c r="F20501" t="s">
        <v>364</v>
      </c>
      <c r="H20501">
        <v>5791</v>
      </c>
      <c r="I20501">
        <v>4101</v>
      </c>
      <c r="J20501">
        <v>3098</v>
      </c>
      <c r="K20501">
        <v>3098</v>
      </c>
      <c r="L20501">
        <v>75.5</v>
      </c>
      <c r="M20501">
        <v>53.5</v>
      </c>
      <c r="N20501">
        <f>COUNTIF(Cod_Mun_Norte!B:B,DADOS_SNIS_Minas!A20501)</f>
        <v>0</v>
      </c>
    </row>
    <row r="20502" spans="1:14" x14ac:dyDescent="0.2">
      <c r="A20502">
        <v>316770</v>
      </c>
      <c r="B20502" t="s">
        <v>2781</v>
      </c>
      <c r="C20502" t="s">
        <v>98</v>
      </c>
      <c r="D20502">
        <v>2016</v>
      </c>
      <c r="E20502" t="s">
        <v>2782</v>
      </c>
      <c r="F20502" t="s">
        <v>364</v>
      </c>
      <c r="H20502">
        <v>5816</v>
      </c>
      <c r="I20502">
        <v>4119</v>
      </c>
      <c r="J20502">
        <v>3087</v>
      </c>
      <c r="K20502">
        <v>3087</v>
      </c>
      <c r="L20502">
        <v>75</v>
      </c>
      <c r="M20502">
        <v>53.08</v>
      </c>
      <c r="N20502">
        <f>COUNTIF(Cod_Mun_Norte!B:B,DADOS_SNIS_Minas!A20502)</f>
        <v>0</v>
      </c>
    </row>
    <row r="20503" spans="1:14" x14ac:dyDescent="0.2">
      <c r="A20503">
        <v>316770</v>
      </c>
      <c r="B20503" t="s">
        <v>2781</v>
      </c>
      <c r="C20503" t="s">
        <v>98</v>
      </c>
      <c r="D20503">
        <v>2015</v>
      </c>
      <c r="E20503" t="s">
        <v>361</v>
      </c>
      <c r="F20503" t="s">
        <v>362</v>
      </c>
      <c r="H20503">
        <v>5842</v>
      </c>
      <c r="I20503">
        <v>4137</v>
      </c>
      <c r="J20503">
        <v>3092</v>
      </c>
      <c r="K20503">
        <v>3092</v>
      </c>
      <c r="L20503">
        <v>74.7</v>
      </c>
      <c r="M20503">
        <v>52.93</v>
      </c>
      <c r="N20503">
        <f>COUNTIF(Cod_Mun_Norte!B:B,DADOS_SNIS_Minas!A20503)</f>
        <v>0</v>
      </c>
    </row>
    <row r="20504" spans="1:14" x14ac:dyDescent="0.2">
      <c r="A20504">
        <v>316770</v>
      </c>
      <c r="B20504" t="s">
        <v>2781</v>
      </c>
      <c r="C20504" t="s">
        <v>98</v>
      </c>
      <c r="D20504">
        <v>2014</v>
      </c>
      <c r="E20504" t="s">
        <v>361</v>
      </c>
      <c r="F20504" t="s">
        <v>362</v>
      </c>
      <c r="H20504">
        <v>5869</v>
      </c>
      <c r="I20504">
        <v>4157</v>
      </c>
      <c r="J20504">
        <v>4157</v>
      </c>
      <c r="K20504">
        <v>4157</v>
      </c>
      <c r="L20504">
        <v>100</v>
      </c>
      <c r="M20504">
        <v>70.83</v>
      </c>
      <c r="N20504">
        <f>COUNTIF(Cod_Mun_Norte!B:B,DADOS_SNIS_Minas!A20504)</f>
        <v>0</v>
      </c>
    </row>
    <row r="20505" spans="1:14" x14ac:dyDescent="0.2">
      <c r="A20505">
        <v>316770</v>
      </c>
      <c r="B20505" t="s">
        <v>2781</v>
      </c>
      <c r="C20505" t="s">
        <v>98</v>
      </c>
      <c r="D20505">
        <v>2013</v>
      </c>
      <c r="E20505" t="s">
        <v>361</v>
      </c>
      <c r="F20505" t="s">
        <v>362</v>
      </c>
      <c r="H20505">
        <v>5897</v>
      </c>
      <c r="I20505">
        <v>4176</v>
      </c>
      <c r="J20505">
        <v>4176</v>
      </c>
      <c r="K20505">
        <v>4176</v>
      </c>
      <c r="L20505">
        <v>100</v>
      </c>
      <c r="M20505">
        <v>70.819999999999993</v>
      </c>
      <c r="N20505">
        <f>COUNTIF(Cod_Mun_Norte!B:B,DADOS_SNIS_Minas!A20505)</f>
        <v>0</v>
      </c>
    </row>
    <row r="20506" spans="1:14" x14ac:dyDescent="0.2">
      <c r="A20506">
        <v>316770</v>
      </c>
      <c r="B20506" t="s">
        <v>2781</v>
      </c>
      <c r="C20506" t="s">
        <v>98</v>
      </c>
      <c r="D20506">
        <v>2012</v>
      </c>
      <c r="E20506" t="s">
        <v>361</v>
      </c>
      <c r="F20506" t="s">
        <v>362</v>
      </c>
      <c r="H20506">
        <v>5762</v>
      </c>
      <c r="I20506">
        <v>4081</v>
      </c>
      <c r="J20506">
        <v>4081</v>
      </c>
      <c r="K20506">
        <v>4081</v>
      </c>
      <c r="L20506">
        <v>100</v>
      </c>
      <c r="M20506">
        <v>70.83</v>
      </c>
      <c r="N20506">
        <f>COUNTIF(Cod_Mun_Norte!B:B,DADOS_SNIS_Minas!A20506)</f>
        <v>0</v>
      </c>
    </row>
    <row r="20507" spans="1:14" x14ac:dyDescent="0.2">
      <c r="A20507">
        <v>316770</v>
      </c>
      <c r="B20507" t="s">
        <v>2781</v>
      </c>
      <c r="C20507" t="s">
        <v>98</v>
      </c>
      <c r="D20507">
        <v>2011</v>
      </c>
      <c r="E20507" t="s">
        <v>361</v>
      </c>
      <c r="F20507" t="s">
        <v>362</v>
      </c>
      <c r="H20507">
        <v>5796</v>
      </c>
      <c r="I20507">
        <v>4105</v>
      </c>
      <c r="J20507">
        <v>4098</v>
      </c>
      <c r="K20507">
        <v>4098</v>
      </c>
      <c r="L20507">
        <v>99.8</v>
      </c>
      <c r="M20507">
        <v>70.7</v>
      </c>
      <c r="N20507">
        <f>COUNTIF(Cod_Mun_Norte!B:B,DADOS_SNIS_Minas!A20507)</f>
        <v>0</v>
      </c>
    </row>
    <row r="20508" spans="1:14" x14ac:dyDescent="0.2">
      <c r="A20508">
        <v>316770</v>
      </c>
      <c r="B20508" t="s">
        <v>2781</v>
      </c>
      <c r="C20508" t="s">
        <v>98</v>
      </c>
      <c r="D20508">
        <v>2010</v>
      </c>
      <c r="E20508" t="s">
        <v>361</v>
      </c>
      <c r="F20508" t="s">
        <v>362</v>
      </c>
      <c r="H20508">
        <v>5830</v>
      </c>
      <c r="I20508">
        <v>4129</v>
      </c>
      <c r="J20508">
        <v>4046</v>
      </c>
      <c r="K20508">
        <v>4046</v>
      </c>
      <c r="L20508">
        <v>98</v>
      </c>
      <c r="M20508">
        <v>69.400000000000006</v>
      </c>
      <c r="N20508">
        <f>COUNTIF(Cod_Mun_Norte!B:B,DADOS_SNIS_Minas!A20508)</f>
        <v>0</v>
      </c>
    </row>
    <row r="20509" spans="1:14" x14ac:dyDescent="0.2">
      <c r="A20509">
        <v>316770</v>
      </c>
      <c r="B20509" t="s">
        <v>2781</v>
      </c>
      <c r="C20509" t="s">
        <v>98</v>
      </c>
      <c r="D20509">
        <v>2009</v>
      </c>
      <c r="E20509" t="s">
        <v>361</v>
      </c>
      <c r="F20509" t="s">
        <v>362</v>
      </c>
      <c r="H20509">
        <v>6116</v>
      </c>
      <c r="I20509">
        <v>4241</v>
      </c>
      <c r="J20509">
        <v>3936</v>
      </c>
      <c r="K20509">
        <v>3936</v>
      </c>
      <c r="L20509">
        <v>92.8</v>
      </c>
      <c r="M20509">
        <v>64.36</v>
      </c>
      <c r="N20509">
        <f>COUNTIF(Cod_Mun_Norte!B:B,DADOS_SNIS_Minas!A20509)</f>
        <v>0</v>
      </c>
    </row>
    <row r="20510" spans="1:14" x14ac:dyDescent="0.2">
      <c r="A20510">
        <v>316770</v>
      </c>
      <c r="B20510" t="s">
        <v>2781</v>
      </c>
      <c r="C20510" t="s">
        <v>98</v>
      </c>
      <c r="D20510">
        <v>2008</v>
      </c>
      <c r="E20510" t="s">
        <v>361</v>
      </c>
      <c r="F20510" t="s">
        <v>362</v>
      </c>
      <c r="H20510">
        <v>6137</v>
      </c>
      <c r="I20510">
        <v>4256</v>
      </c>
      <c r="J20510">
        <v>3799</v>
      </c>
      <c r="K20510">
        <v>3799</v>
      </c>
      <c r="L20510">
        <v>89.3</v>
      </c>
      <c r="M20510">
        <v>61.9</v>
      </c>
      <c r="N20510">
        <f>COUNTIF(Cod_Mun_Norte!B:B,DADOS_SNIS_Minas!A20510)</f>
        <v>0</v>
      </c>
    </row>
    <row r="20511" spans="1:14" x14ac:dyDescent="0.2">
      <c r="A20511">
        <v>316770</v>
      </c>
      <c r="B20511" t="s">
        <v>2781</v>
      </c>
      <c r="C20511" t="s">
        <v>98</v>
      </c>
      <c r="D20511">
        <v>2007</v>
      </c>
      <c r="E20511" t="s">
        <v>361</v>
      </c>
      <c r="F20511" t="s">
        <v>362</v>
      </c>
      <c r="H20511">
        <v>5990</v>
      </c>
      <c r="I20511">
        <v>4154</v>
      </c>
      <c r="J20511">
        <v>3747</v>
      </c>
      <c r="K20511">
        <v>3747</v>
      </c>
      <c r="L20511">
        <v>90.2</v>
      </c>
      <c r="M20511">
        <v>62.55</v>
      </c>
      <c r="N20511">
        <f>COUNTIF(Cod_Mun_Norte!B:B,DADOS_SNIS_Minas!A20511)</f>
        <v>0</v>
      </c>
    </row>
    <row r="20512" spans="1:14" x14ac:dyDescent="0.2">
      <c r="A20512">
        <v>316770</v>
      </c>
      <c r="B20512" t="s">
        <v>2781</v>
      </c>
      <c r="C20512" t="s">
        <v>98</v>
      </c>
      <c r="D20512">
        <v>2006</v>
      </c>
      <c r="E20512" t="s">
        <v>361</v>
      </c>
      <c r="F20512" t="s">
        <v>362</v>
      </c>
      <c r="H20512">
        <v>5875</v>
      </c>
      <c r="I20512">
        <v>3646</v>
      </c>
      <c r="J20512">
        <v>3660</v>
      </c>
      <c r="K20512">
        <v>3660</v>
      </c>
      <c r="L20512">
        <v>100</v>
      </c>
      <c r="M20512">
        <v>62.3</v>
      </c>
      <c r="N20512">
        <f>COUNTIF(Cod_Mun_Norte!B:B,DADOS_SNIS_Minas!A20512)</f>
        <v>0</v>
      </c>
    </row>
    <row r="20513" spans="1:14" x14ac:dyDescent="0.2">
      <c r="A20513">
        <v>316770</v>
      </c>
      <c r="B20513" t="s">
        <v>2781</v>
      </c>
      <c r="C20513" t="s">
        <v>98</v>
      </c>
      <c r="D20513">
        <v>2005</v>
      </c>
      <c r="E20513" t="s">
        <v>361</v>
      </c>
      <c r="F20513" t="s">
        <v>362</v>
      </c>
      <c r="H20513">
        <v>5937</v>
      </c>
      <c r="I20513">
        <v>3685</v>
      </c>
      <c r="J20513">
        <v>3611</v>
      </c>
      <c r="K20513">
        <v>3611</v>
      </c>
      <c r="L20513">
        <v>98</v>
      </c>
      <c r="M20513">
        <v>60.82</v>
      </c>
      <c r="N20513">
        <f>COUNTIF(Cod_Mun_Norte!B:B,DADOS_SNIS_Minas!A20513)</f>
        <v>0</v>
      </c>
    </row>
    <row r="20514" spans="1:14" x14ac:dyDescent="0.2">
      <c r="A20514">
        <v>316770</v>
      </c>
      <c r="B20514" t="s">
        <v>2781</v>
      </c>
      <c r="C20514" t="s">
        <v>98</v>
      </c>
      <c r="D20514">
        <v>2004</v>
      </c>
      <c r="E20514" t="s">
        <v>361</v>
      </c>
      <c r="F20514" t="s">
        <v>362</v>
      </c>
      <c r="H20514">
        <v>6000</v>
      </c>
      <c r="I20514">
        <v>3724</v>
      </c>
      <c r="J20514">
        <v>3530</v>
      </c>
      <c r="K20514">
        <v>3530</v>
      </c>
      <c r="L20514">
        <v>94.8</v>
      </c>
      <c r="M20514">
        <v>58.83</v>
      </c>
      <c r="N20514">
        <f>COUNTIF(Cod_Mun_Norte!B:B,DADOS_SNIS_Minas!A20514)</f>
        <v>0</v>
      </c>
    </row>
    <row r="20515" spans="1:14" x14ac:dyDescent="0.2">
      <c r="A20515">
        <v>316770</v>
      </c>
      <c r="B20515" t="s">
        <v>2781</v>
      </c>
      <c r="C20515" t="s">
        <v>98</v>
      </c>
      <c r="D20515">
        <v>2003</v>
      </c>
      <c r="E20515" t="s">
        <v>361</v>
      </c>
      <c r="F20515" t="s">
        <v>362</v>
      </c>
      <c r="H20515">
        <v>6113</v>
      </c>
      <c r="I20515">
        <v>3794</v>
      </c>
      <c r="J20515">
        <v>3487</v>
      </c>
      <c r="K20515">
        <v>3487</v>
      </c>
      <c r="L20515">
        <v>91.9</v>
      </c>
      <c r="M20515">
        <v>57.04</v>
      </c>
      <c r="N20515">
        <f>COUNTIF(Cod_Mun_Norte!B:B,DADOS_SNIS_Minas!A20515)</f>
        <v>0</v>
      </c>
    </row>
    <row r="20516" spans="1:14" x14ac:dyDescent="0.2">
      <c r="A20516">
        <v>316770</v>
      </c>
      <c r="B20516" t="s">
        <v>2781</v>
      </c>
      <c r="C20516" t="s">
        <v>98</v>
      </c>
      <c r="D20516">
        <v>2002</v>
      </c>
      <c r="E20516" t="s">
        <v>361</v>
      </c>
      <c r="F20516" t="s">
        <v>362</v>
      </c>
      <c r="H20516">
        <v>6167</v>
      </c>
      <c r="I20516">
        <v>3827</v>
      </c>
      <c r="J20516">
        <v>3422</v>
      </c>
      <c r="K20516">
        <v>3422</v>
      </c>
      <c r="L20516">
        <v>89.4</v>
      </c>
      <c r="M20516">
        <v>55.49</v>
      </c>
      <c r="N20516">
        <f>COUNTIF(Cod_Mun_Norte!B:B,DADOS_SNIS_Minas!A20516)</f>
        <v>0</v>
      </c>
    </row>
    <row r="20517" spans="1:14" x14ac:dyDescent="0.2">
      <c r="A20517">
        <v>316770</v>
      </c>
      <c r="B20517" t="s">
        <v>2781</v>
      </c>
      <c r="C20517" t="s">
        <v>98</v>
      </c>
      <c r="D20517">
        <v>2001</v>
      </c>
      <c r="E20517" t="s">
        <v>361</v>
      </c>
      <c r="F20517" t="s">
        <v>362</v>
      </c>
      <c r="H20517">
        <v>6215</v>
      </c>
      <c r="I20517">
        <v>3857</v>
      </c>
      <c r="J20517">
        <v>3123</v>
      </c>
      <c r="K20517">
        <v>3123</v>
      </c>
      <c r="L20517">
        <v>81</v>
      </c>
      <c r="M20517">
        <v>50.25</v>
      </c>
      <c r="N20517">
        <f>COUNTIF(Cod_Mun_Norte!B:B,DADOS_SNIS_Minas!A20517)</f>
        <v>0</v>
      </c>
    </row>
    <row r="20518" spans="1:14" x14ac:dyDescent="0.2">
      <c r="A20518">
        <v>316770</v>
      </c>
      <c r="B20518" t="s">
        <v>2781</v>
      </c>
      <c r="C20518" t="s">
        <v>98</v>
      </c>
      <c r="D20518">
        <v>2000</v>
      </c>
      <c r="E20518" t="s">
        <v>361</v>
      </c>
      <c r="F20518" t="s">
        <v>362</v>
      </c>
      <c r="H20518">
        <v>6284</v>
      </c>
      <c r="I20518">
        <v>3900</v>
      </c>
      <c r="N20518">
        <f>COUNTIF(Cod_Mun_Norte!B:B,DADOS_SNIS_Minas!A20518)</f>
        <v>0</v>
      </c>
    </row>
    <row r="20519" spans="1:14" x14ac:dyDescent="0.2">
      <c r="A20519">
        <v>316770</v>
      </c>
      <c r="B20519" t="s">
        <v>2781</v>
      </c>
      <c r="C20519" t="s">
        <v>98</v>
      </c>
      <c r="D20519">
        <v>1999</v>
      </c>
      <c r="E20519" t="s">
        <v>361</v>
      </c>
      <c r="F20519" t="s">
        <v>362</v>
      </c>
      <c r="H20519">
        <v>6041</v>
      </c>
      <c r="I20519">
        <v>3412</v>
      </c>
      <c r="N20519">
        <f>COUNTIF(Cod_Mun_Norte!B:B,DADOS_SNIS_Minas!A20519)</f>
        <v>0</v>
      </c>
    </row>
    <row r="20520" spans="1:14" x14ac:dyDescent="0.2">
      <c r="A20520">
        <v>316770</v>
      </c>
      <c r="B20520" t="s">
        <v>2781</v>
      </c>
      <c r="C20520" t="s">
        <v>98</v>
      </c>
      <c r="D20520">
        <v>1998</v>
      </c>
      <c r="E20520" t="s">
        <v>361</v>
      </c>
      <c r="F20520" t="s">
        <v>362</v>
      </c>
      <c r="H20520">
        <v>6163</v>
      </c>
      <c r="I20520">
        <v>3481</v>
      </c>
      <c r="N20520">
        <f>COUNTIF(Cod_Mun_Norte!B:B,DADOS_SNIS_Minas!A20520)</f>
        <v>0</v>
      </c>
    </row>
    <row r="20521" spans="1:14" x14ac:dyDescent="0.2">
      <c r="A20521">
        <v>316770</v>
      </c>
      <c r="B20521" t="s">
        <v>2781</v>
      </c>
      <c r="C20521" t="s">
        <v>98</v>
      </c>
      <c r="D20521">
        <v>1997</v>
      </c>
      <c r="H20521">
        <v>6285</v>
      </c>
      <c r="I20521">
        <v>3550</v>
      </c>
      <c r="N20521">
        <f>COUNTIF(Cod_Mun_Norte!B:B,DADOS_SNIS_Minas!A20521)</f>
        <v>0</v>
      </c>
    </row>
    <row r="20522" spans="1:14" x14ac:dyDescent="0.2">
      <c r="A20522">
        <v>316770</v>
      </c>
      <c r="B20522" t="s">
        <v>2781</v>
      </c>
      <c r="C20522" t="s">
        <v>98</v>
      </c>
      <c r="D20522">
        <v>1996</v>
      </c>
      <c r="H20522">
        <v>6429</v>
      </c>
      <c r="I20522">
        <v>3631</v>
      </c>
      <c r="N20522">
        <f>COUNTIF(Cod_Mun_Norte!B:B,DADOS_SNIS_Minas!A20522)</f>
        <v>0</v>
      </c>
    </row>
    <row r="20523" spans="1:14" x14ac:dyDescent="0.2">
      <c r="A20523">
        <v>316770</v>
      </c>
      <c r="B20523" t="s">
        <v>2781</v>
      </c>
      <c r="C20523" t="s">
        <v>98</v>
      </c>
      <c r="D20523">
        <v>1995</v>
      </c>
      <c r="H20523">
        <v>6562</v>
      </c>
      <c r="I20523">
        <v>3706</v>
      </c>
      <c r="N20523">
        <f>COUNTIF(Cod_Mun_Norte!B:B,DADOS_SNIS_Minas!A20523)</f>
        <v>0</v>
      </c>
    </row>
    <row r="20524" spans="1:14" x14ac:dyDescent="0.2">
      <c r="A20524">
        <v>316780</v>
      </c>
      <c r="B20524" t="s">
        <v>327</v>
      </c>
      <c r="C20524" t="s">
        <v>98</v>
      </c>
      <c r="D20524">
        <v>2020</v>
      </c>
      <c r="E20524" t="s">
        <v>2783</v>
      </c>
      <c r="F20524" t="s">
        <v>367</v>
      </c>
      <c r="G20524" t="s">
        <v>371</v>
      </c>
      <c r="H20524">
        <v>6189</v>
      </c>
      <c r="I20524">
        <v>4101</v>
      </c>
      <c r="J20524">
        <v>4101</v>
      </c>
      <c r="K20524">
        <v>4101</v>
      </c>
      <c r="L20524">
        <v>100</v>
      </c>
      <c r="M20524">
        <v>66.260000000000005</v>
      </c>
      <c r="N20524">
        <f>COUNTIF(Cod_Mun_Norte!B:B,DADOS_SNIS_Minas!A20524)</f>
        <v>0</v>
      </c>
    </row>
    <row r="20525" spans="1:14" x14ac:dyDescent="0.2">
      <c r="A20525">
        <v>316780</v>
      </c>
      <c r="B20525" t="s">
        <v>327</v>
      </c>
      <c r="C20525" t="s">
        <v>98</v>
      </c>
      <c r="D20525">
        <v>2019</v>
      </c>
      <c r="E20525" t="s">
        <v>2783</v>
      </c>
      <c r="F20525" t="s">
        <v>367</v>
      </c>
      <c r="G20525" t="s">
        <v>371</v>
      </c>
      <c r="H20525">
        <v>6151</v>
      </c>
      <c r="I20525">
        <v>4076</v>
      </c>
      <c r="J20525">
        <v>4076</v>
      </c>
      <c r="K20525">
        <v>4076</v>
      </c>
      <c r="L20525">
        <v>100</v>
      </c>
      <c r="M20525">
        <v>66.27</v>
      </c>
      <c r="N20525">
        <f>COUNTIF(Cod_Mun_Norte!B:B,DADOS_SNIS_Minas!A20525)</f>
        <v>0</v>
      </c>
    </row>
    <row r="20526" spans="1:14" x14ac:dyDescent="0.2">
      <c r="A20526">
        <v>316780</v>
      </c>
      <c r="B20526" t="s">
        <v>327</v>
      </c>
      <c r="C20526" t="s">
        <v>98</v>
      </c>
      <c r="D20526">
        <v>2018</v>
      </c>
      <c r="E20526" t="s">
        <v>2783</v>
      </c>
      <c r="F20526" t="s">
        <v>367</v>
      </c>
      <c r="H20526">
        <v>6112</v>
      </c>
      <c r="I20526">
        <v>4050</v>
      </c>
      <c r="J20526">
        <v>4050</v>
      </c>
      <c r="K20526">
        <v>4050</v>
      </c>
      <c r="L20526">
        <v>100</v>
      </c>
      <c r="M20526">
        <v>66.260000000000005</v>
      </c>
      <c r="N20526">
        <f>COUNTIF(Cod_Mun_Norte!B:B,DADOS_SNIS_Minas!A20526)</f>
        <v>0</v>
      </c>
    </row>
    <row r="20527" spans="1:14" x14ac:dyDescent="0.2">
      <c r="A20527">
        <v>316780</v>
      </c>
      <c r="B20527" t="s">
        <v>327</v>
      </c>
      <c r="C20527" t="s">
        <v>98</v>
      </c>
      <c r="D20527">
        <v>2017</v>
      </c>
      <c r="E20527" t="s">
        <v>2783</v>
      </c>
      <c r="F20527" t="s">
        <v>367</v>
      </c>
      <c r="H20527">
        <v>6131</v>
      </c>
      <c r="I20527">
        <v>4062</v>
      </c>
      <c r="J20527">
        <v>4062</v>
      </c>
      <c r="K20527">
        <v>4062</v>
      </c>
      <c r="L20527">
        <v>100</v>
      </c>
      <c r="M20527">
        <v>66.25</v>
      </c>
      <c r="N20527">
        <f>COUNTIF(Cod_Mun_Norte!B:B,DADOS_SNIS_Minas!A20527)</f>
        <v>0</v>
      </c>
    </row>
    <row r="20528" spans="1:14" x14ac:dyDescent="0.2">
      <c r="A20528">
        <v>316780</v>
      </c>
      <c r="B20528" t="s">
        <v>327</v>
      </c>
      <c r="C20528" t="s">
        <v>98</v>
      </c>
      <c r="D20528">
        <v>2016</v>
      </c>
      <c r="E20528" t="s">
        <v>2784</v>
      </c>
      <c r="F20528" t="s">
        <v>99</v>
      </c>
      <c r="H20528">
        <v>6094</v>
      </c>
      <c r="I20528">
        <v>4038</v>
      </c>
      <c r="J20528">
        <v>4038</v>
      </c>
      <c r="K20528">
        <v>4038</v>
      </c>
      <c r="L20528">
        <v>100</v>
      </c>
      <c r="M20528">
        <v>66.260000000000005</v>
      </c>
      <c r="N20528">
        <f>COUNTIF(Cod_Mun_Norte!B:B,DADOS_SNIS_Minas!A20528)</f>
        <v>0</v>
      </c>
    </row>
    <row r="20529" spans="1:14" x14ac:dyDescent="0.2">
      <c r="A20529">
        <v>316780</v>
      </c>
      <c r="B20529" t="s">
        <v>327</v>
      </c>
      <c r="C20529" t="s">
        <v>98</v>
      </c>
      <c r="D20529">
        <v>2015</v>
      </c>
      <c r="H20529">
        <v>6055</v>
      </c>
      <c r="I20529">
        <v>4012</v>
      </c>
      <c r="N20529">
        <f>COUNTIF(Cod_Mun_Norte!B:B,DADOS_SNIS_Minas!A20529)</f>
        <v>0</v>
      </c>
    </row>
    <row r="20530" spans="1:14" x14ac:dyDescent="0.2">
      <c r="A20530">
        <v>316780</v>
      </c>
      <c r="B20530" t="s">
        <v>327</v>
      </c>
      <c r="C20530" t="s">
        <v>98</v>
      </c>
      <c r="D20530">
        <v>2014</v>
      </c>
      <c r="E20530" t="s">
        <v>2784</v>
      </c>
      <c r="F20530" t="s">
        <v>99</v>
      </c>
      <c r="H20530">
        <v>6014</v>
      </c>
      <c r="I20530">
        <v>3985</v>
      </c>
      <c r="J20530">
        <v>3985</v>
      </c>
      <c r="K20530">
        <v>3985</v>
      </c>
      <c r="L20530">
        <v>100</v>
      </c>
      <c r="M20530">
        <v>66.260000000000005</v>
      </c>
      <c r="N20530">
        <f>COUNTIF(Cod_Mun_Norte!B:B,DADOS_SNIS_Minas!A20530)</f>
        <v>0</v>
      </c>
    </row>
    <row r="20531" spans="1:14" x14ac:dyDescent="0.2">
      <c r="A20531">
        <v>316780</v>
      </c>
      <c r="B20531" t="s">
        <v>327</v>
      </c>
      <c r="C20531" t="s">
        <v>98</v>
      </c>
      <c r="D20531">
        <v>2013</v>
      </c>
      <c r="H20531">
        <v>5971</v>
      </c>
      <c r="I20531">
        <v>3956</v>
      </c>
      <c r="N20531">
        <f>COUNTIF(Cod_Mun_Norte!B:B,DADOS_SNIS_Minas!A20531)</f>
        <v>0</v>
      </c>
    </row>
    <row r="20532" spans="1:14" x14ac:dyDescent="0.2">
      <c r="A20532">
        <v>316780</v>
      </c>
      <c r="B20532" t="s">
        <v>327</v>
      </c>
      <c r="C20532" t="s">
        <v>98</v>
      </c>
      <c r="D20532">
        <v>2012</v>
      </c>
      <c r="E20532" t="s">
        <v>2785</v>
      </c>
      <c r="F20532" t="s">
        <v>374</v>
      </c>
      <c r="H20532">
        <v>5755</v>
      </c>
      <c r="I20532">
        <v>3813</v>
      </c>
      <c r="N20532">
        <f>COUNTIF(Cod_Mun_Norte!B:B,DADOS_SNIS_Minas!A20532)</f>
        <v>0</v>
      </c>
    </row>
    <row r="20533" spans="1:14" x14ac:dyDescent="0.2">
      <c r="A20533">
        <v>316780</v>
      </c>
      <c r="B20533" t="s">
        <v>327</v>
      </c>
      <c r="C20533" t="s">
        <v>98</v>
      </c>
      <c r="D20533">
        <v>2011</v>
      </c>
      <c r="E20533" t="s">
        <v>2783</v>
      </c>
      <c r="F20533" t="s">
        <v>367</v>
      </c>
      <c r="H20533">
        <v>5716</v>
      </c>
      <c r="I20533">
        <v>3788</v>
      </c>
      <c r="J20533">
        <v>5716</v>
      </c>
      <c r="K20533">
        <v>3788</v>
      </c>
      <c r="L20533">
        <v>100</v>
      </c>
      <c r="M20533">
        <v>100</v>
      </c>
      <c r="N20533">
        <f>COUNTIF(Cod_Mun_Norte!B:B,DADOS_SNIS_Minas!A20533)</f>
        <v>0</v>
      </c>
    </row>
    <row r="20534" spans="1:14" x14ac:dyDescent="0.2">
      <c r="A20534">
        <v>316780</v>
      </c>
      <c r="B20534" t="s">
        <v>327</v>
      </c>
      <c r="C20534" t="s">
        <v>98</v>
      </c>
      <c r="D20534">
        <v>2010</v>
      </c>
      <c r="E20534" t="s">
        <v>2783</v>
      </c>
      <c r="F20534" t="s">
        <v>367</v>
      </c>
      <c r="H20534">
        <v>5676</v>
      </c>
      <c r="I20534">
        <v>3761</v>
      </c>
      <c r="J20534">
        <v>3761</v>
      </c>
      <c r="K20534">
        <v>3761</v>
      </c>
      <c r="L20534">
        <v>100</v>
      </c>
      <c r="M20534">
        <v>66.260000000000005</v>
      </c>
      <c r="N20534">
        <f>COUNTIF(Cod_Mun_Norte!B:B,DADOS_SNIS_Minas!A20534)</f>
        <v>0</v>
      </c>
    </row>
    <row r="20535" spans="1:14" x14ac:dyDescent="0.2">
      <c r="A20535">
        <v>316780</v>
      </c>
      <c r="B20535" t="s">
        <v>327</v>
      </c>
      <c r="C20535" t="s">
        <v>98</v>
      </c>
      <c r="D20535">
        <v>2009</v>
      </c>
      <c r="E20535" t="s">
        <v>2783</v>
      </c>
      <c r="F20535" t="s">
        <v>367</v>
      </c>
      <c r="H20535">
        <v>5795</v>
      </c>
      <c r="I20535">
        <v>3694</v>
      </c>
      <c r="J20535">
        <v>2538</v>
      </c>
      <c r="K20535">
        <v>2538</v>
      </c>
      <c r="L20535">
        <v>68.7</v>
      </c>
      <c r="M20535">
        <v>43.8</v>
      </c>
      <c r="N20535">
        <f>COUNTIF(Cod_Mun_Norte!B:B,DADOS_SNIS_Minas!A20535)</f>
        <v>0</v>
      </c>
    </row>
    <row r="20536" spans="1:14" x14ac:dyDescent="0.2">
      <c r="A20536">
        <v>316780</v>
      </c>
      <c r="B20536" t="s">
        <v>327</v>
      </c>
      <c r="C20536" t="s">
        <v>98</v>
      </c>
      <c r="D20536">
        <v>2008</v>
      </c>
      <c r="H20536">
        <v>5740</v>
      </c>
      <c r="I20536">
        <v>3658</v>
      </c>
      <c r="N20536">
        <f>COUNTIF(Cod_Mun_Norte!B:B,DADOS_SNIS_Minas!A20536)</f>
        <v>0</v>
      </c>
    </row>
    <row r="20537" spans="1:14" x14ac:dyDescent="0.2">
      <c r="A20537">
        <v>316780</v>
      </c>
      <c r="B20537" t="s">
        <v>327</v>
      </c>
      <c r="C20537" t="s">
        <v>98</v>
      </c>
      <c r="D20537">
        <v>2007</v>
      </c>
      <c r="H20537">
        <v>5518</v>
      </c>
      <c r="I20537">
        <v>3517</v>
      </c>
      <c r="N20537">
        <f>COUNTIF(Cod_Mun_Norte!B:B,DADOS_SNIS_Minas!A20537)</f>
        <v>0</v>
      </c>
    </row>
    <row r="20538" spans="1:14" x14ac:dyDescent="0.2">
      <c r="A20538">
        <v>316780</v>
      </c>
      <c r="B20538" t="s">
        <v>327</v>
      </c>
      <c r="C20538" t="s">
        <v>98</v>
      </c>
      <c r="D20538">
        <v>2006</v>
      </c>
      <c r="H20538">
        <v>5322</v>
      </c>
      <c r="I20538">
        <v>3419</v>
      </c>
      <c r="N20538">
        <f>COUNTIF(Cod_Mun_Norte!B:B,DADOS_SNIS_Minas!A20538)</f>
        <v>0</v>
      </c>
    </row>
    <row r="20539" spans="1:14" x14ac:dyDescent="0.2">
      <c r="A20539">
        <v>316780</v>
      </c>
      <c r="B20539" t="s">
        <v>327</v>
      </c>
      <c r="C20539" t="s">
        <v>98</v>
      </c>
      <c r="D20539">
        <v>2005</v>
      </c>
      <c r="H20539">
        <v>5297</v>
      </c>
      <c r="I20539">
        <v>3403</v>
      </c>
      <c r="N20539">
        <f>COUNTIF(Cod_Mun_Norte!B:B,DADOS_SNIS_Minas!A20539)</f>
        <v>0</v>
      </c>
    </row>
    <row r="20540" spans="1:14" x14ac:dyDescent="0.2">
      <c r="A20540">
        <v>316780</v>
      </c>
      <c r="B20540" t="s">
        <v>327</v>
      </c>
      <c r="C20540" t="s">
        <v>98</v>
      </c>
      <c r="D20540">
        <v>2004</v>
      </c>
      <c r="H20540">
        <v>5271</v>
      </c>
      <c r="I20540">
        <v>3387</v>
      </c>
      <c r="N20540">
        <f>COUNTIF(Cod_Mun_Norte!B:B,DADOS_SNIS_Minas!A20540)</f>
        <v>0</v>
      </c>
    </row>
    <row r="20541" spans="1:14" x14ac:dyDescent="0.2">
      <c r="A20541">
        <v>316780</v>
      </c>
      <c r="B20541" t="s">
        <v>327</v>
      </c>
      <c r="C20541" t="s">
        <v>98</v>
      </c>
      <c r="D20541">
        <v>2003</v>
      </c>
      <c r="H20541">
        <v>5225</v>
      </c>
      <c r="I20541">
        <v>3357</v>
      </c>
      <c r="N20541">
        <f>COUNTIF(Cod_Mun_Norte!B:B,DADOS_SNIS_Minas!A20541)</f>
        <v>0</v>
      </c>
    </row>
    <row r="20542" spans="1:14" x14ac:dyDescent="0.2">
      <c r="A20542">
        <v>316780</v>
      </c>
      <c r="B20542" t="s">
        <v>327</v>
      </c>
      <c r="C20542" t="s">
        <v>98</v>
      </c>
      <c r="D20542">
        <v>2002</v>
      </c>
      <c r="H20542">
        <v>5203</v>
      </c>
      <c r="I20542">
        <v>3343</v>
      </c>
      <c r="N20542">
        <f>COUNTIF(Cod_Mun_Norte!B:B,DADOS_SNIS_Minas!A20542)</f>
        <v>0</v>
      </c>
    </row>
    <row r="20543" spans="1:14" x14ac:dyDescent="0.2">
      <c r="A20543">
        <v>316780</v>
      </c>
      <c r="B20543" t="s">
        <v>327</v>
      </c>
      <c r="C20543" t="s">
        <v>98</v>
      </c>
      <c r="D20543">
        <v>2001</v>
      </c>
      <c r="H20543">
        <v>5182</v>
      </c>
      <c r="I20543">
        <v>3329</v>
      </c>
      <c r="N20543">
        <f>COUNTIF(Cod_Mun_Norte!B:B,DADOS_SNIS_Minas!A20543)</f>
        <v>0</v>
      </c>
    </row>
    <row r="20544" spans="1:14" x14ac:dyDescent="0.2">
      <c r="A20544">
        <v>316780</v>
      </c>
      <c r="B20544" t="s">
        <v>327</v>
      </c>
      <c r="C20544" t="s">
        <v>98</v>
      </c>
      <c r="D20544">
        <v>2000</v>
      </c>
      <c r="H20544">
        <v>5155</v>
      </c>
      <c r="I20544">
        <v>3312</v>
      </c>
      <c r="N20544">
        <f>COUNTIF(Cod_Mun_Norte!B:B,DADOS_SNIS_Minas!A20544)</f>
        <v>0</v>
      </c>
    </row>
    <row r="20545" spans="1:14" x14ac:dyDescent="0.2">
      <c r="A20545">
        <v>316780</v>
      </c>
      <c r="B20545" t="s">
        <v>327</v>
      </c>
      <c r="C20545" t="s">
        <v>98</v>
      </c>
      <c r="D20545">
        <v>1999</v>
      </c>
      <c r="H20545">
        <v>5334</v>
      </c>
      <c r="I20545">
        <v>3183</v>
      </c>
      <c r="N20545">
        <f>COUNTIF(Cod_Mun_Norte!B:B,DADOS_SNIS_Minas!A20545)</f>
        <v>0</v>
      </c>
    </row>
    <row r="20546" spans="1:14" x14ac:dyDescent="0.2">
      <c r="A20546">
        <v>316780</v>
      </c>
      <c r="B20546" t="s">
        <v>327</v>
      </c>
      <c r="C20546" t="s">
        <v>98</v>
      </c>
      <c r="D20546">
        <v>1998</v>
      </c>
      <c r="H20546">
        <v>5289</v>
      </c>
      <c r="I20546">
        <v>3156</v>
      </c>
      <c r="N20546">
        <f>COUNTIF(Cod_Mun_Norte!B:B,DADOS_SNIS_Minas!A20546)</f>
        <v>0</v>
      </c>
    </row>
    <row r="20547" spans="1:14" x14ac:dyDescent="0.2">
      <c r="A20547">
        <v>316780</v>
      </c>
      <c r="B20547" t="s">
        <v>327</v>
      </c>
      <c r="C20547" t="s">
        <v>98</v>
      </c>
      <c r="D20547">
        <v>1997</v>
      </c>
      <c r="H20547">
        <v>5244</v>
      </c>
      <c r="I20547">
        <v>3130</v>
      </c>
      <c r="N20547">
        <f>COUNTIF(Cod_Mun_Norte!B:B,DADOS_SNIS_Minas!A20547)</f>
        <v>0</v>
      </c>
    </row>
    <row r="20548" spans="1:14" x14ac:dyDescent="0.2">
      <c r="A20548">
        <v>316780</v>
      </c>
      <c r="B20548" t="s">
        <v>327</v>
      </c>
      <c r="C20548" t="s">
        <v>98</v>
      </c>
      <c r="D20548">
        <v>1996</v>
      </c>
      <c r="H20548">
        <v>5191</v>
      </c>
      <c r="I20548">
        <v>3098</v>
      </c>
      <c r="N20548">
        <f>COUNTIF(Cod_Mun_Norte!B:B,DADOS_SNIS_Minas!A20548)</f>
        <v>0</v>
      </c>
    </row>
    <row r="20549" spans="1:14" x14ac:dyDescent="0.2">
      <c r="A20549">
        <v>316780</v>
      </c>
      <c r="B20549" t="s">
        <v>327</v>
      </c>
      <c r="C20549" t="s">
        <v>98</v>
      </c>
      <c r="D20549">
        <v>1995</v>
      </c>
      <c r="H20549">
        <v>4984</v>
      </c>
      <c r="I20549">
        <v>2974</v>
      </c>
      <c r="N20549">
        <f>COUNTIF(Cod_Mun_Norte!B:B,DADOS_SNIS_Minas!A20549)</f>
        <v>0</v>
      </c>
    </row>
    <row r="20550" spans="1:14" x14ac:dyDescent="0.2">
      <c r="A20550">
        <v>316790</v>
      </c>
      <c r="B20550" t="s">
        <v>2786</v>
      </c>
      <c r="C20550" t="s">
        <v>98</v>
      </c>
      <c r="D20550">
        <v>2020</v>
      </c>
      <c r="E20550" t="s">
        <v>361</v>
      </c>
      <c r="F20550" t="s">
        <v>362</v>
      </c>
      <c r="G20550" t="s">
        <v>119</v>
      </c>
      <c r="H20550">
        <v>3708</v>
      </c>
      <c r="I20550">
        <v>2455</v>
      </c>
      <c r="J20550">
        <v>2525</v>
      </c>
      <c r="K20550">
        <v>2455</v>
      </c>
      <c r="L20550">
        <v>100</v>
      </c>
      <c r="M20550">
        <v>68.099999999999994</v>
      </c>
      <c r="N20550">
        <f>COUNTIF(Cod_Mun_Norte!B:B,DADOS_SNIS_Minas!A20550)</f>
        <v>0</v>
      </c>
    </row>
    <row r="20551" spans="1:14" x14ac:dyDescent="0.2">
      <c r="A20551">
        <v>316790</v>
      </c>
      <c r="B20551" t="s">
        <v>2786</v>
      </c>
      <c r="C20551" t="s">
        <v>98</v>
      </c>
      <c r="D20551">
        <v>2019</v>
      </c>
      <c r="E20551" t="s">
        <v>361</v>
      </c>
      <c r="F20551" t="s">
        <v>362</v>
      </c>
      <c r="G20551" t="s">
        <v>119</v>
      </c>
      <c r="H20551">
        <v>3750</v>
      </c>
      <c r="I20551">
        <v>2483</v>
      </c>
      <c r="J20551">
        <v>2483</v>
      </c>
      <c r="K20551">
        <v>2483</v>
      </c>
      <c r="L20551">
        <v>100</v>
      </c>
      <c r="M20551">
        <v>66.209999999999994</v>
      </c>
      <c r="N20551">
        <f>COUNTIF(Cod_Mun_Norte!B:B,DADOS_SNIS_Minas!A20551)</f>
        <v>0</v>
      </c>
    </row>
    <row r="20552" spans="1:14" x14ac:dyDescent="0.2">
      <c r="A20552">
        <v>316790</v>
      </c>
      <c r="B20552" t="s">
        <v>2786</v>
      </c>
      <c r="C20552" t="s">
        <v>98</v>
      </c>
      <c r="D20552">
        <v>2018</v>
      </c>
      <c r="E20552" t="s">
        <v>361</v>
      </c>
      <c r="F20552" t="s">
        <v>362</v>
      </c>
      <c r="H20552">
        <v>3792</v>
      </c>
      <c r="I20552">
        <v>2511</v>
      </c>
      <c r="J20552">
        <v>2501</v>
      </c>
      <c r="K20552">
        <v>2501</v>
      </c>
      <c r="L20552">
        <v>99.6</v>
      </c>
      <c r="M20552">
        <v>65.95</v>
      </c>
      <c r="N20552">
        <f>COUNTIF(Cod_Mun_Norte!B:B,DADOS_SNIS_Minas!A20552)</f>
        <v>0</v>
      </c>
    </row>
    <row r="20553" spans="1:14" x14ac:dyDescent="0.2">
      <c r="A20553">
        <v>316790</v>
      </c>
      <c r="B20553" t="s">
        <v>2786</v>
      </c>
      <c r="C20553" t="s">
        <v>98</v>
      </c>
      <c r="D20553">
        <v>2017</v>
      </c>
      <c r="E20553" t="s">
        <v>361</v>
      </c>
      <c r="F20553" t="s">
        <v>362</v>
      </c>
      <c r="H20553">
        <v>3963</v>
      </c>
      <c r="I20553">
        <v>2624</v>
      </c>
      <c r="J20553">
        <v>2495</v>
      </c>
      <c r="K20553">
        <v>2495</v>
      </c>
      <c r="L20553">
        <v>95.1</v>
      </c>
      <c r="M20553">
        <v>62.96</v>
      </c>
      <c r="N20553">
        <f>COUNTIF(Cod_Mun_Norte!B:B,DADOS_SNIS_Minas!A20553)</f>
        <v>0</v>
      </c>
    </row>
    <row r="20554" spans="1:14" x14ac:dyDescent="0.2">
      <c r="A20554">
        <v>316790</v>
      </c>
      <c r="B20554" t="s">
        <v>2786</v>
      </c>
      <c r="C20554" t="s">
        <v>98</v>
      </c>
      <c r="D20554">
        <v>2016</v>
      </c>
      <c r="E20554" t="s">
        <v>361</v>
      </c>
      <c r="F20554" t="s">
        <v>362</v>
      </c>
      <c r="H20554">
        <v>3991</v>
      </c>
      <c r="I20554">
        <v>2643</v>
      </c>
      <c r="J20554">
        <v>2503</v>
      </c>
      <c r="K20554">
        <v>2503</v>
      </c>
      <c r="L20554">
        <v>94.7</v>
      </c>
      <c r="M20554">
        <v>62.72</v>
      </c>
      <c r="N20554">
        <f>COUNTIF(Cod_Mun_Norte!B:B,DADOS_SNIS_Minas!A20554)</f>
        <v>0</v>
      </c>
    </row>
    <row r="20555" spans="1:14" x14ac:dyDescent="0.2">
      <c r="A20555">
        <v>316790</v>
      </c>
      <c r="B20555" t="s">
        <v>2786</v>
      </c>
      <c r="C20555" t="s">
        <v>98</v>
      </c>
      <c r="D20555">
        <v>2015</v>
      </c>
      <c r="E20555" t="s">
        <v>2787</v>
      </c>
      <c r="F20555" t="s">
        <v>364</v>
      </c>
      <c r="H20555">
        <v>4021</v>
      </c>
      <c r="I20555">
        <v>2663</v>
      </c>
      <c r="J20555">
        <v>2486</v>
      </c>
      <c r="K20555">
        <v>2486</v>
      </c>
      <c r="L20555">
        <v>93.4</v>
      </c>
      <c r="M20555">
        <v>61.83</v>
      </c>
      <c r="N20555">
        <f>COUNTIF(Cod_Mun_Norte!B:B,DADOS_SNIS_Minas!A20555)</f>
        <v>0</v>
      </c>
    </row>
    <row r="20556" spans="1:14" x14ac:dyDescent="0.2">
      <c r="A20556">
        <v>316790</v>
      </c>
      <c r="B20556" t="s">
        <v>2786</v>
      </c>
      <c r="C20556" t="s">
        <v>98</v>
      </c>
      <c r="D20556">
        <v>2014</v>
      </c>
      <c r="E20556" t="s">
        <v>2787</v>
      </c>
      <c r="F20556" t="s">
        <v>364</v>
      </c>
      <c r="H20556">
        <v>4052</v>
      </c>
      <c r="I20556">
        <v>2683</v>
      </c>
      <c r="J20556">
        <v>2683</v>
      </c>
      <c r="K20556">
        <v>2683</v>
      </c>
      <c r="L20556">
        <v>100</v>
      </c>
      <c r="M20556">
        <v>66.209999999999994</v>
      </c>
      <c r="N20556">
        <f>COUNTIF(Cod_Mun_Norte!B:B,DADOS_SNIS_Minas!A20556)</f>
        <v>0</v>
      </c>
    </row>
    <row r="20557" spans="1:14" x14ac:dyDescent="0.2">
      <c r="A20557">
        <v>316790</v>
      </c>
      <c r="B20557" t="s">
        <v>2786</v>
      </c>
      <c r="C20557" t="s">
        <v>98</v>
      </c>
      <c r="D20557">
        <v>2013</v>
      </c>
      <c r="E20557" t="s">
        <v>361</v>
      </c>
      <c r="F20557" t="s">
        <v>362</v>
      </c>
      <c r="H20557">
        <v>4085</v>
      </c>
      <c r="I20557">
        <v>2705</v>
      </c>
      <c r="J20557">
        <v>2705</v>
      </c>
      <c r="K20557">
        <v>2705</v>
      </c>
      <c r="L20557">
        <v>100</v>
      </c>
      <c r="M20557">
        <v>66.22</v>
      </c>
      <c r="N20557">
        <f>COUNTIF(Cod_Mun_Norte!B:B,DADOS_SNIS_Minas!A20557)</f>
        <v>0</v>
      </c>
    </row>
    <row r="20558" spans="1:14" x14ac:dyDescent="0.2">
      <c r="A20558">
        <v>316790</v>
      </c>
      <c r="B20558" t="s">
        <v>2786</v>
      </c>
      <c r="C20558" t="s">
        <v>98</v>
      </c>
      <c r="D20558">
        <v>2012</v>
      </c>
      <c r="E20558" t="s">
        <v>361</v>
      </c>
      <c r="F20558" t="s">
        <v>362</v>
      </c>
      <c r="H20558">
        <v>4005</v>
      </c>
      <c r="I20558">
        <v>2652</v>
      </c>
      <c r="J20558">
        <v>2652</v>
      </c>
      <c r="K20558">
        <v>2652</v>
      </c>
      <c r="L20558">
        <v>100</v>
      </c>
      <c r="M20558">
        <v>66.22</v>
      </c>
      <c r="N20558">
        <f>COUNTIF(Cod_Mun_Norte!B:B,DADOS_SNIS_Minas!A20558)</f>
        <v>0</v>
      </c>
    </row>
    <row r="20559" spans="1:14" x14ac:dyDescent="0.2">
      <c r="A20559">
        <v>316790</v>
      </c>
      <c r="B20559" t="s">
        <v>2786</v>
      </c>
      <c r="C20559" t="s">
        <v>98</v>
      </c>
      <c r="D20559">
        <v>2011</v>
      </c>
      <c r="E20559" t="s">
        <v>361</v>
      </c>
      <c r="F20559" t="s">
        <v>362</v>
      </c>
      <c r="H20559">
        <v>4042</v>
      </c>
      <c r="I20559">
        <v>2676</v>
      </c>
      <c r="J20559">
        <v>2676</v>
      </c>
      <c r="K20559">
        <v>2676</v>
      </c>
      <c r="L20559">
        <v>100</v>
      </c>
      <c r="M20559">
        <v>66.2</v>
      </c>
      <c r="N20559">
        <f>COUNTIF(Cod_Mun_Norte!B:B,DADOS_SNIS_Minas!A20559)</f>
        <v>0</v>
      </c>
    </row>
    <row r="20560" spans="1:14" x14ac:dyDescent="0.2">
      <c r="A20560">
        <v>316790</v>
      </c>
      <c r="B20560" t="s">
        <v>2786</v>
      </c>
      <c r="C20560" t="s">
        <v>98</v>
      </c>
      <c r="D20560">
        <v>2010</v>
      </c>
      <c r="E20560" t="s">
        <v>361</v>
      </c>
      <c r="F20560" t="s">
        <v>362</v>
      </c>
      <c r="H20560">
        <v>4079</v>
      </c>
      <c r="I20560">
        <v>2701</v>
      </c>
      <c r="J20560">
        <v>2701</v>
      </c>
      <c r="K20560">
        <v>2701</v>
      </c>
      <c r="L20560">
        <v>100</v>
      </c>
      <c r="M20560">
        <v>66.22</v>
      </c>
      <c r="N20560">
        <f>COUNTIF(Cod_Mun_Norte!B:B,DADOS_SNIS_Minas!A20560)</f>
        <v>0</v>
      </c>
    </row>
    <row r="20561" spans="1:14" x14ac:dyDescent="0.2">
      <c r="A20561">
        <v>316790</v>
      </c>
      <c r="B20561" t="s">
        <v>2786</v>
      </c>
      <c r="C20561" t="s">
        <v>98</v>
      </c>
      <c r="D20561">
        <v>2009</v>
      </c>
      <c r="E20561" t="s">
        <v>361</v>
      </c>
      <c r="F20561" t="s">
        <v>362</v>
      </c>
      <c r="H20561">
        <v>4068</v>
      </c>
      <c r="I20561">
        <v>2605</v>
      </c>
      <c r="J20561">
        <v>2955</v>
      </c>
      <c r="K20561">
        <v>2955</v>
      </c>
      <c r="L20561">
        <v>100</v>
      </c>
      <c r="M20561">
        <v>72.64</v>
      </c>
      <c r="N20561">
        <f>COUNTIF(Cod_Mun_Norte!B:B,DADOS_SNIS_Minas!A20561)</f>
        <v>0</v>
      </c>
    </row>
    <row r="20562" spans="1:14" x14ac:dyDescent="0.2">
      <c r="A20562">
        <v>316790</v>
      </c>
      <c r="B20562" t="s">
        <v>2786</v>
      </c>
      <c r="C20562" t="s">
        <v>98</v>
      </c>
      <c r="D20562">
        <v>2008</v>
      </c>
      <c r="E20562" t="s">
        <v>361</v>
      </c>
      <c r="F20562" t="s">
        <v>362</v>
      </c>
      <c r="H20562">
        <v>4118</v>
      </c>
      <c r="I20562">
        <v>2638</v>
      </c>
      <c r="J20562">
        <v>2920</v>
      </c>
      <c r="K20562">
        <v>2920</v>
      </c>
      <c r="L20562">
        <v>100</v>
      </c>
      <c r="M20562">
        <v>70.91</v>
      </c>
      <c r="N20562">
        <f>COUNTIF(Cod_Mun_Norte!B:B,DADOS_SNIS_Minas!A20562)</f>
        <v>0</v>
      </c>
    </row>
    <row r="20563" spans="1:14" x14ac:dyDescent="0.2">
      <c r="A20563">
        <v>316790</v>
      </c>
      <c r="B20563" t="s">
        <v>2786</v>
      </c>
      <c r="C20563" t="s">
        <v>98</v>
      </c>
      <c r="D20563">
        <v>2007</v>
      </c>
      <c r="E20563" t="s">
        <v>361</v>
      </c>
      <c r="F20563" t="s">
        <v>362</v>
      </c>
      <c r="H20563">
        <v>4061</v>
      </c>
      <c r="I20563">
        <v>2601</v>
      </c>
      <c r="J20563">
        <v>2930</v>
      </c>
      <c r="K20563">
        <v>2930</v>
      </c>
      <c r="L20563">
        <v>100</v>
      </c>
      <c r="M20563">
        <v>72.150000000000006</v>
      </c>
      <c r="N20563">
        <f>COUNTIF(Cod_Mun_Norte!B:B,DADOS_SNIS_Minas!A20563)</f>
        <v>0</v>
      </c>
    </row>
    <row r="20564" spans="1:14" x14ac:dyDescent="0.2">
      <c r="A20564">
        <v>316790</v>
      </c>
      <c r="B20564" t="s">
        <v>2786</v>
      </c>
      <c r="C20564" t="s">
        <v>98</v>
      </c>
      <c r="D20564">
        <v>2006</v>
      </c>
      <c r="H20564">
        <v>4728</v>
      </c>
      <c r="I20564">
        <v>2684</v>
      </c>
      <c r="N20564">
        <f>COUNTIF(Cod_Mun_Norte!B:B,DADOS_SNIS_Minas!A20564)</f>
        <v>0</v>
      </c>
    </row>
    <row r="20565" spans="1:14" x14ac:dyDescent="0.2">
      <c r="A20565">
        <v>316790</v>
      </c>
      <c r="B20565" t="s">
        <v>2786</v>
      </c>
      <c r="C20565" t="s">
        <v>98</v>
      </c>
      <c r="D20565">
        <v>2005</v>
      </c>
      <c r="H20565">
        <v>4704</v>
      </c>
      <c r="I20565">
        <v>2670</v>
      </c>
      <c r="N20565">
        <f>COUNTIF(Cod_Mun_Norte!B:B,DADOS_SNIS_Minas!A20565)</f>
        <v>0</v>
      </c>
    </row>
    <row r="20566" spans="1:14" x14ac:dyDescent="0.2">
      <c r="A20566">
        <v>316790</v>
      </c>
      <c r="B20566" t="s">
        <v>2786</v>
      </c>
      <c r="C20566" t="s">
        <v>98</v>
      </c>
      <c r="D20566">
        <v>2004</v>
      </c>
      <c r="H20566">
        <v>4680</v>
      </c>
      <c r="I20566">
        <v>2656</v>
      </c>
      <c r="N20566">
        <f>COUNTIF(Cod_Mun_Norte!B:B,DADOS_SNIS_Minas!A20566)</f>
        <v>0</v>
      </c>
    </row>
    <row r="20567" spans="1:14" x14ac:dyDescent="0.2">
      <c r="A20567">
        <v>316790</v>
      </c>
      <c r="B20567" t="s">
        <v>2786</v>
      </c>
      <c r="C20567" t="s">
        <v>98</v>
      </c>
      <c r="D20567">
        <v>2003</v>
      </c>
      <c r="H20567">
        <v>4637</v>
      </c>
      <c r="I20567">
        <v>2632</v>
      </c>
      <c r="N20567">
        <f>COUNTIF(Cod_Mun_Norte!B:B,DADOS_SNIS_Minas!A20567)</f>
        <v>0</v>
      </c>
    </row>
    <row r="20568" spans="1:14" x14ac:dyDescent="0.2">
      <c r="A20568">
        <v>316790</v>
      </c>
      <c r="B20568" t="s">
        <v>2786</v>
      </c>
      <c r="C20568" t="s">
        <v>98</v>
      </c>
      <c r="D20568">
        <v>2002</v>
      </c>
      <c r="H20568">
        <v>4616</v>
      </c>
      <c r="I20568">
        <v>2620</v>
      </c>
      <c r="N20568">
        <f>COUNTIF(Cod_Mun_Norte!B:B,DADOS_SNIS_Minas!A20568)</f>
        <v>0</v>
      </c>
    </row>
    <row r="20569" spans="1:14" x14ac:dyDescent="0.2">
      <c r="A20569">
        <v>316790</v>
      </c>
      <c r="B20569" t="s">
        <v>2786</v>
      </c>
      <c r="C20569" t="s">
        <v>98</v>
      </c>
      <c r="D20569">
        <v>2001</v>
      </c>
      <c r="H20569">
        <v>4600</v>
      </c>
      <c r="I20569">
        <v>2611</v>
      </c>
      <c r="N20569">
        <f>COUNTIF(Cod_Mun_Norte!B:B,DADOS_SNIS_Minas!A20569)</f>
        <v>0</v>
      </c>
    </row>
    <row r="20570" spans="1:14" x14ac:dyDescent="0.2">
      <c r="A20570">
        <v>316790</v>
      </c>
      <c r="B20570" t="s">
        <v>2786</v>
      </c>
      <c r="C20570" t="s">
        <v>98</v>
      </c>
      <c r="D20570">
        <v>2000</v>
      </c>
      <c r="H20570">
        <v>4572</v>
      </c>
      <c r="I20570">
        <v>2595</v>
      </c>
      <c r="N20570">
        <f>COUNTIF(Cod_Mun_Norte!B:B,DADOS_SNIS_Minas!A20570)</f>
        <v>0</v>
      </c>
    </row>
    <row r="20571" spans="1:14" x14ac:dyDescent="0.2">
      <c r="A20571">
        <v>316790</v>
      </c>
      <c r="B20571" t="s">
        <v>2786</v>
      </c>
      <c r="C20571" t="s">
        <v>98</v>
      </c>
      <c r="D20571">
        <v>1999</v>
      </c>
      <c r="H20571">
        <v>4485</v>
      </c>
      <c r="I20571">
        <v>2382</v>
      </c>
      <c r="N20571">
        <f>COUNTIF(Cod_Mun_Norte!B:B,DADOS_SNIS_Minas!A20571)</f>
        <v>0</v>
      </c>
    </row>
    <row r="20572" spans="1:14" x14ac:dyDescent="0.2">
      <c r="A20572">
        <v>316790</v>
      </c>
      <c r="B20572" t="s">
        <v>2786</v>
      </c>
      <c r="C20572" t="s">
        <v>98</v>
      </c>
      <c r="D20572">
        <v>1998</v>
      </c>
      <c r="H20572">
        <v>4474</v>
      </c>
      <c r="I20572">
        <v>2376</v>
      </c>
      <c r="N20572">
        <f>COUNTIF(Cod_Mun_Norte!B:B,DADOS_SNIS_Minas!A20572)</f>
        <v>0</v>
      </c>
    </row>
    <row r="20573" spans="1:14" x14ac:dyDescent="0.2">
      <c r="A20573">
        <v>316790</v>
      </c>
      <c r="B20573" t="s">
        <v>2786</v>
      </c>
      <c r="C20573" t="s">
        <v>98</v>
      </c>
      <c r="D20573">
        <v>1997</v>
      </c>
      <c r="H20573">
        <v>4463</v>
      </c>
      <c r="I20573">
        <v>2370</v>
      </c>
      <c r="N20573">
        <f>COUNTIF(Cod_Mun_Norte!B:B,DADOS_SNIS_Minas!A20573)</f>
        <v>0</v>
      </c>
    </row>
    <row r="20574" spans="1:14" x14ac:dyDescent="0.2">
      <c r="A20574">
        <v>316790</v>
      </c>
      <c r="B20574" t="s">
        <v>2786</v>
      </c>
      <c r="C20574" t="s">
        <v>98</v>
      </c>
      <c r="D20574">
        <v>1996</v>
      </c>
      <c r="H20574">
        <v>4450</v>
      </c>
      <c r="I20574">
        <v>2363</v>
      </c>
      <c r="N20574">
        <f>COUNTIF(Cod_Mun_Norte!B:B,DADOS_SNIS_Minas!A20574)</f>
        <v>0</v>
      </c>
    </row>
    <row r="20575" spans="1:14" x14ac:dyDescent="0.2">
      <c r="A20575">
        <v>316790</v>
      </c>
      <c r="B20575" t="s">
        <v>2786</v>
      </c>
      <c r="C20575" t="s">
        <v>98</v>
      </c>
      <c r="D20575">
        <v>1995</v>
      </c>
      <c r="H20575">
        <v>4147</v>
      </c>
      <c r="I20575">
        <v>2202</v>
      </c>
      <c r="N20575">
        <f>COUNTIF(Cod_Mun_Norte!B:B,DADOS_SNIS_Minas!A20575)</f>
        <v>0</v>
      </c>
    </row>
    <row r="20576" spans="1:14" x14ac:dyDescent="0.2">
      <c r="A20576">
        <v>316800</v>
      </c>
      <c r="B20576" t="s">
        <v>83</v>
      </c>
      <c r="C20576" t="s">
        <v>98</v>
      </c>
      <c r="D20576">
        <v>2020</v>
      </c>
      <c r="E20576" t="s">
        <v>2788</v>
      </c>
      <c r="F20576" t="s">
        <v>429</v>
      </c>
      <c r="G20576" t="s">
        <v>406</v>
      </c>
      <c r="H20576">
        <v>34397</v>
      </c>
      <c r="I20576">
        <v>27881</v>
      </c>
      <c r="J20576">
        <v>24671</v>
      </c>
      <c r="K20576">
        <v>24671</v>
      </c>
      <c r="L20576">
        <v>88.5</v>
      </c>
      <c r="M20576">
        <v>71.72</v>
      </c>
      <c r="N20576">
        <f>COUNTIF(Cod_Mun_Norte!B:B,DADOS_SNIS_Minas!A20576)</f>
        <v>1</v>
      </c>
    </row>
    <row r="20577" spans="1:14" x14ac:dyDescent="0.2">
      <c r="A20577">
        <v>316800</v>
      </c>
      <c r="B20577" t="s">
        <v>83</v>
      </c>
      <c r="C20577" t="s">
        <v>98</v>
      </c>
      <c r="D20577">
        <v>2019</v>
      </c>
      <c r="E20577" t="s">
        <v>2788</v>
      </c>
      <c r="F20577" t="s">
        <v>429</v>
      </c>
      <c r="G20577" t="s">
        <v>406</v>
      </c>
      <c r="H20577">
        <v>34132</v>
      </c>
      <c r="I20577">
        <v>27666</v>
      </c>
      <c r="J20577">
        <v>24085</v>
      </c>
      <c r="K20577">
        <v>22719</v>
      </c>
      <c r="L20577">
        <v>82.1</v>
      </c>
      <c r="M20577">
        <v>70.56</v>
      </c>
      <c r="N20577">
        <f>COUNTIF(Cod_Mun_Norte!B:B,DADOS_SNIS_Minas!A20577)</f>
        <v>1</v>
      </c>
    </row>
    <row r="20578" spans="1:14" x14ac:dyDescent="0.2">
      <c r="A20578">
        <v>316800</v>
      </c>
      <c r="B20578" t="s">
        <v>83</v>
      </c>
      <c r="C20578" t="s">
        <v>98</v>
      </c>
      <c r="D20578">
        <v>2018</v>
      </c>
      <c r="E20578" t="s">
        <v>2788</v>
      </c>
      <c r="F20578" t="s">
        <v>429</v>
      </c>
      <c r="H20578">
        <v>33858</v>
      </c>
      <c r="I20578">
        <v>27444</v>
      </c>
      <c r="J20578">
        <v>23670</v>
      </c>
      <c r="K20578">
        <v>23670</v>
      </c>
      <c r="L20578">
        <v>86.3</v>
      </c>
      <c r="M20578">
        <v>69.91</v>
      </c>
      <c r="N20578">
        <f>COUNTIF(Cod_Mun_Norte!B:B,DADOS_SNIS_Minas!A20578)</f>
        <v>1</v>
      </c>
    </row>
    <row r="20579" spans="1:14" x14ac:dyDescent="0.2">
      <c r="A20579">
        <v>316800</v>
      </c>
      <c r="B20579" t="s">
        <v>83</v>
      </c>
      <c r="C20579" t="s">
        <v>98</v>
      </c>
      <c r="D20579">
        <v>2017</v>
      </c>
      <c r="E20579" t="s">
        <v>2788</v>
      </c>
      <c r="F20579" t="s">
        <v>429</v>
      </c>
      <c r="H20579">
        <v>33824</v>
      </c>
      <c r="I20579">
        <v>27416</v>
      </c>
      <c r="J20579">
        <v>24435</v>
      </c>
      <c r="K20579">
        <v>22509</v>
      </c>
      <c r="L20579">
        <v>82.1</v>
      </c>
      <c r="M20579">
        <v>72.239999999999995</v>
      </c>
      <c r="N20579">
        <f>COUNTIF(Cod_Mun_Norte!B:B,DADOS_SNIS_Minas!A20579)</f>
        <v>1</v>
      </c>
    </row>
    <row r="20580" spans="1:14" x14ac:dyDescent="0.2">
      <c r="A20580">
        <v>316800</v>
      </c>
      <c r="B20580" t="s">
        <v>83</v>
      </c>
      <c r="C20580" t="s">
        <v>98</v>
      </c>
      <c r="D20580">
        <v>2016</v>
      </c>
      <c r="E20580" t="s">
        <v>2788</v>
      </c>
      <c r="F20580" t="s">
        <v>429</v>
      </c>
      <c r="H20580">
        <v>33576</v>
      </c>
      <c r="I20580">
        <v>27215</v>
      </c>
      <c r="J20580">
        <v>23803</v>
      </c>
      <c r="K20580">
        <v>22532</v>
      </c>
      <c r="L20580">
        <v>82.8</v>
      </c>
      <c r="M20580">
        <v>70.89</v>
      </c>
      <c r="N20580">
        <f>COUNTIF(Cod_Mun_Norte!B:B,DADOS_SNIS_Minas!A20580)</f>
        <v>1</v>
      </c>
    </row>
    <row r="20581" spans="1:14" x14ac:dyDescent="0.2">
      <c r="A20581">
        <v>316800</v>
      </c>
      <c r="B20581" t="s">
        <v>83</v>
      </c>
      <c r="C20581" t="s">
        <v>98</v>
      </c>
      <c r="D20581">
        <v>2015</v>
      </c>
      <c r="E20581" t="s">
        <v>2788</v>
      </c>
      <c r="F20581" t="s">
        <v>429</v>
      </c>
      <c r="H20581">
        <v>33315</v>
      </c>
      <c r="I20581">
        <v>27004</v>
      </c>
      <c r="J20581">
        <v>24527</v>
      </c>
      <c r="K20581">
        <v>22756</v>
      </c>
      <c r="L20581">
        <v>84.3</v>
      </c>
      <c r="M20581">
        <v>73.62</v>
      </c>
      <c r="N20581">
        <f>COUNTIF(Cod_Mun_Norte!B:B,DADOS_SNIS_Minas!A20581)</f>
        <v>1</v>
      </c>
    </row>
    <row r="20582" spans="1:14" x14ac:dyDescent="0.2">
      <c r="A20582">
        <v>316800</v>
      </c>
      <c r="B20582" t="s">
        <v>83</v>
      </c>
      <c r="C20582" t="s">
        <v>98</v>
      </c>
      <c r="D20582">
        <v>2014</v>
      </c>
      <c r="E20582" t="s">
        <v>2788</v>
      </c>
      <c r="F20582" t="s">
        <v>429</v>
      </c>
      <c r="H20582">
        <v>33040</v>
      </c>
      <c r="I20582">
        <v>26781</v>
      </c>
      <c r="J20582">
        <v>28212</v>
      </c>
      <c r="K20582">
        <v>26781</v>
      </c>
      <c r="L20582">
        <v>100</v>
      </c>
      <c r="M20582">
        <v>85.39</v>
      </c>
      <c r="N20582">
        <f>COUNTIF(Cod_Mun_Norte!B:B,DADOS_SNIS_Minas!A20582)</f>
        <v>1</v>
      </c>
    </row>
    <row r="20583" spans="1:14" x14ac:dyDescent="0.2">
      <c r="A20583">
        <v>316800</v>
      </c>
      <c r="B20583" t="s">
        <v>83</v>
      </c>
      <c r="C20583" t="s">
        <v>98</v>
      </c>
      <c r="D20583">
        <v>2013</v>
      </c>
      <c r="E20583" t="s">
        <v>2788</v>
      </c>
      <c r="F20583" t="s">
        <v>429</v>
      </c>
      <c r="H20583">
        <v>32698</v>
      </c>
      <c r="I20583">
        <v>26504</v>
      </c>
      <c r="J20583">
        <v>28044</v>
      </c>
      <c r="K20583">
        <v>26504</v>
      </c>
      <c r="L20583">
        <v>100</v>
      </c>
      <c r="M20583">
        <v>85.77</v>
      </c>
      <c r="N20583">
        <f>COUNTIF(Cod_Mun_Norte!B:B,DADOS_SNIS_Minas!A20583)</f>
        <v>1</v>
      </c>
    </row>
    <row r="20584" spans="1:14" x14ac:dyDescent="0.2">
      <c r="A20584">
        <v>316800</v>
      </c>
      <c r="B20584" t="s">
        <v>83</v>
      </c>
      <c r="C20584" t="s">
        <v>98</v>
      </c>
      <c r="D20584">
        <v>2012</v>
      </c>
      <c r="E20584" t="s">
        <v>2788</v>
      </c>
      <c r="F20584" t="s">
        <v>429</v>
      </c>
      <c r="H20584">
        <v>31457</v>
      </c>
      <c r="I20584">
        <v>25498</v>
      </c>
      <c r="J20584">
        <v>25823</v>
      </c>
      <c r="K20584">
        <v>25498</v>
      </c>
      <c r="L20584">
        <v>100</v>
      </c>
      <c r="M20584">
        <v>82.09</v>
      </c>
      <c r="N20584">
        <f>COUNTIF(Cod_Mun_Norte!B:B,DADOS_SNIS_Minas!A20584)</f>
        <v>1</v>
      </c>
    </row>
    <row r="20585" spans="1:14" x14ac:dyDescent="0.2">
      <c r="A20585">
        <v>316800</v>
      </c>
      <c r="B20585" t="s">
        <v>83</v>
      </c>
      <c r="C20585" t="s">
        <v>98</v>
      </c>
      <c r="D20585">
        <v>2011</v>
      </c>
      <c r="E20585" t="s">
        <v>2788</v>
      </c>
      <c r="F20585" t="s">
        <v>429</v>
      </c>
      <c r="H20585">
        <v>31192</v>
      </c>
      <c r="I20585">
        <v>25283</v>
      </c>
      <c r="J20585">
        <v>26831</v>
      </c>
      <c r="K20585">
        <v>26831</v>
      </c>
      <c r="L20585">
        <v>100</v>
      </c>
      <c r="M20585">
        <v>86.02</v>
      </c>
      <c r="N20585">
        <f>COUNTIF(Cod_Mun_Norte!B:B,DADOS_SNIS_Minas!A20585)</f>
        <v>1</v>
      </c>
    </row>
    <row r="20586" spans="1:14" x14ac:dyDescent="0.2">
      <c r="A20586">
        <v>316800</v>
      </c>
      <c r="B20586" t="s">
        <v>83</v>
      </c>
      <c r="C20586" t="s">
        <v>98</v>
      </c>
      <c r="D20586">
        <v>2010</v>
      </c>
      <c r="E20586" t="s">
        <v>2789</v>
      </c>
      <c r="F20586" t="s">
        <v>367</v>
      </c>
      <c r="H20586">
        <v>30917</v>
      </c>
      <c r="I20586">
        <v>25060</v>
      </c>
      <c r="J20586">
        <v>25060</v>
      </c>
      <c r="K20586">
        <v>25060</v>
      </c>
      <c r="L20586">
        <v>100</v>
      </c>
      <c r="M20586">
        <v>81.06</v>
      </c>
      <c r="N20586">
        <f>COUNTIF(Cod_Mun_Norte!B:B,DADOS_SNIS_Minas!A20586)</f>
        <v>1</v>
      </c>
    </row>
    <row r="20587" spans="1:14" x14ac:dyDescent="0.2">
      <c r="A20587">
        <v>316800</v>
      </c>
      <c r="B20587" t="s">
        <v>83</v>
      </c>
      <c r="C20587" t="s">
        <v>98</v>
      </c>
      <c r="D20587">
        <v>2009</v>
      </c>
      <c r="E20587" t="s">
        <v>2789</v>
      </c>
      <c r="F20587" t="s">
        <v>364</v>
      </c>
      <c r="H20587">
        <v>31333</v>
      </c>
      <c r="I20587">
        <v>25274</v>
      </c>
      <c r="J20587">
        <v>26681</v>
      </c>
      <c r="K20587">
        <v>26681</v>
      </c>
      <c r="L20587">
        <v>100</v>
      </c>
      <c r="M20587">
        <v>85.15</v>
      </c>
      <c r="N20587">
        <f>COUNTIF(Cod_Mun_Norte!B:B,DADOS_SNIS_Minas!A20587)</f>
        <v>1</v>
      </c>
    </row>
    <row r="20588" spans="1:14" x14ac:dyDescent="0.2">
      <c r="A20588">
        <v>316800</v>
      </c>
      <c r="B20588" t="s">
        <v>83</v>
      </c>
      <c r="C20588" t="s">
        <v>98</v>
      </c>
      <c r="D20588">
        <v>2008</v>
      </c>
      <c r="E20588" t="s">
        <v>2789</v>
      </c>
      <c r="F20588" t="s">
        <v>364</v>
      </c>
      <c r="H20588">
        <v>30986</v>
      </c>
      <c r="I20588">
        <v>24995</v>
      </c>
      <c r="J20588">
        <v>25962</v>
      </c>
      <c r="K20588">
        <v>25962</v>
      </c>
      <c r="L20588">
        <v>100</v>
      </c>
      <c r="M20588">
        <v>83.79</v>
      </c>
      <c r="N20588">
        <f>COUNTIF(Cod_Mun_Norte!B:B,DADOS_SNIS_Minas!A20588)</f>
        <v>1</v>
      </c>
    </row>
    <row r="20589" spans="1:14" x14ac:dyDescent="0.2">
      <c r="A20589">
        <v>316800</v>
      </c>
      <c r="B20589" t="s">
        <v>83</v>
      </c>
      <c r="C20589" t="s">
        <v>98</v>
      </c>
      <c r="D20589">
        <v>2007</v>
      </c>
      <c r="E20589" t="s">
        <v>2789</v>
      </c>
      <c r="F20589" t="s">
        <v>364</v>
      </c>
      <c r="H20589">
        <v>29732</v>
      </c>
      <c r="I20589">
        <v>23983</v>
      </c>
      <c r="J20589">
        <v>25492</v>
      </c>
      <c r="K20589">
        <v>25492</v>
      </c>
      <c r="L20589">
        <v>100</v>
      </c>
      <c r="M20589">
        <v>85.74</v>
      </c>
      <c r="N20589">
        <f>COUNTIF(Cod_Mun_Norte!B:B,DADOS_SNIS_Minas!A20589)</f>
        <v>1</v>
      </c>
    </row>
    <row r="20590" spans="1:14" x14ac:dyDescent="0.2">
      <c r="A20590">
        <v>316800</v>
      </c>
      <c r="B20590" t="s">
        <v>83</v>
      </c>
      <c r="C20590" t="s">
        <v>98</v>
      </c>
      <c r="D20590">
        <v>2006</v>
      </c>
      <c r="E20590" t="s">
        <v>2789</v>
      </c>
      <c r="F20590" t="s">
        <v>364</v>
      </c>
      <c r="H20590">
        <v>30363</v>
      </c>
      <c r="I20590">
        <v>24199</v>
      </c>
      <c r="J20590">
        <v>23458</v>
      </c>
      <c r="K20590">
        <v>23458</v>
      </c>
      <c r="L20590">
        <v>96.9</v>
      </c>
      <c r="M20590">
        <v>77.260000000000005</v>
      </c>
      <c r="N20590">
        <f>COUNTIF(Cod_Mun_Norte!B:B,DADOS_SNIS_Minas!A20590)</f>
        <v>1</v>
      </c>
    </row>
    <row r="20591" spans="1:14" x14ac:dyDescent="0.2">
      <c r="A20591">
        <v>316800</v>
      </c>
      <c r="B20591" t="s">
        <v>83</v>
      </c>
      <c r="C20591" t="s">
        <v>98</v>
      </c>
      <c r="D20591">
        <v>2005</v>
      </c>
      <c r="E20591" t="s">
        <v>2789</v>
      </c>
      <c r="F20591" t="s">
        <v>364</v>
      </c>
      <c r="H20591">
        <v>29903</v>
      </c>
      <c r="I20591">
        <v>23832</v>
      </c>
      <c r="J20591">
        <v>21542</v>
      </c>
      <c r="K20591">
        <v>21542</v>
      </c>
      <c r="L20591">
        <v>90.4</v>
      </c>
      <c r="M20591">
        <v>72.040000000000006</v>
      </c>
      <c r="N20591">
        <f>COUNTIF(Cod_Mun_Norte!B:B,DADOS_SNIS_Minas!A20591)</f>
        <v>1</v>
      </c>
    </row>
    <row r="20592" spans="1:14" x14ac:dyDescent="0.2">
      <c r="A20592">
        <v>316800</v>
      </c>
      <c r="B20592" t="s">
        <v>83</v>
      </c>
      <c r="C20592" t="s">
        <v>98</v>
      </c>
      <c r="D20592">
        <v>2004</v>
      </c>
      <c r="E20592" t="s">
        <v>2789</v>
      </c>
      <c r="F20592" t="s">
        <v>364</v>
      </c>
      <c r="H20592">
        <v>29440</v>
      </c>
      <c r="I20592">
        <v>23463</v>
      </c>
      <c r="N20592">
        <f>COUNTIF(Cod_Mun_Norte!B:B,DADOS_SNIS_Minas!A20592)</f>
        <v>1</v>
      </c>
    </row>
    <row r="20593" spans="1:14" x14ac:dyDescent="0.2">
      <c r="A20593">
        <v>316800</v>
      </c>
      <c r="B20593" t="s">
        <v>83</v>
      </c>
      <c r="C20593" t="s">
        <v>98</v>
      </c>
      <c r="D20593">
        <v>2003</v>
      </c>
      <c r="E20593" t="s">
        <v>361</v>
      </c>
      <c r="F20593" t="s">
        <v>362</v>
      </c>
      <c r="H20593">
        <v>28604</v>
      </c>
      <c r="I20593">
        <v>22797</v>
      </c>
      <c r="N20593">
        <f>COUNTIF(Cod_Mun_Norte!B:B,DADOS_SNIS_Minas!A20593)</f>
        <v>1</v>
      </c>
    </row>
    <row r="20594" spans="1:14" x14ac:dyDescent="0.2">
      <c r="A20594">
        <v>316800</v>
      </c>
      <c r="B20594" t="s">
        <v>83</v>
      </c>
      <c r="C20594" t="s">
        <v>98</v>
      </c>
      <c r="D20594">
        <v>2002</v>
      </c>
      <c r="E20594" t="s">
        <v>361</v>
      </c>
      <c r="F20594" t="s">
        <v>362</v>
      </c>
      <c r="H20594">
        <v>28205</v>
      </c>
      <c r="I20594">
        <v>22479</v>
      </c>
      <c r="N20594">
        <f>COUNTIF(Cod_Mun_Norte!B:B,DADOS_SNIS_Minas!A20594)</f>
        <v>1</v>
      </c>
    </row>
    <row r="20595" spans="1:14" x14ac:dyDescent="0.2">
      <c r="A20595">
        <v>316800</v>
      </c>
      <c r="B20595" t="s">
        <v>83</v>
      </c>
      <c r="C20595" t="s">
        <v>98</v>
      </c>
      <c r="D20595">
        <v>2001</v>
      </c>
      <c r="E20595" t="s">
        <v>361</v>
      </c>
      <c r="F20595" t="s">
        <v>362</v>
      </c>
      <c r="H20595">
        <v>27815</v>
      </c>
      <c r="I20595">
        <v>22168</v>
      </c>
      <c r="N20595">
        <f>COUNTIF(Cod_Mun_Norte!B:B,DADOS_SNIS_Minas!A20595)</f>
        <v>1</v>
      </c>
    </row>
    <row r="20596" spans="1:14" x14ac:dyDescent="0.2">
      <c r="A20596">
        <v>316800</v>
      </c>
      <c r="B20596" t="s">
        <v>83</v>
      </c>
      <c r="C20596" t="s">
        <v>98</v>
      </c>
      <c r="D20596">
        <v>2000</v>
      </c>
      <c r="E20596" t="s">
        <v>361</v>
      </c>
      <c r="F20596" t="s">
        <v>362</v>
      </c>
      <c r="H20596">
        <v>27347</v>
      </c>
      <c r="I20596">
        <v>21795</v>
      </c>
      <c r="N20596">
        <f>COUNTIF(Cod_Mun_Norte!B:B,DADOS_SNIS_Minas!A20596)</f>
        <v>1</v>
      </c>
    </row>
    <row r="20597" spans="1:14" x14ac:dyDescent="0.2">
      <c r="A20597">
        <v>316800</v>
      </c>
      <c r="B20597" t="s">
        <v>83</v>
      </c>
      <c r="C20597" t="s">
        <v>98</v>
      </c>
      <c r="D20597">
        <v>1999</v>
      </c>
      <c r="E20597" t="s">
        <v>361</v>
      </c>
      <c r="F20597" t="s">
        <v>362</v>
      </c>
      <c r="H20597">
        <v>21612</v>
      </c>
      <c r="I20597">
        <v>16368</v>
      </c>
      <c r="N20597">
        <f>COUNTIF(Cod_Mun_Norte!B:B,DADOS_SNIS_Minas!A20597)</f>
        <v>1</v>
      </c>
    </row>
    <row r="20598" spans="1:14" x14ac:dyDescent="0.2">
      <c r="A20598">
        <v>316800</v>
      </c>
      <c r="B20598" t="s">
        <v>83</v>
      </c>
      <c r="C20598" t="s">
        <v>98</v>
      </c>
      <c r="D20598">
        <v>1998</v>
      </c>
      <c r="E20598" t="s">
        <v>361</v>
      </c>
      <c r="F20598" t="s">
        <v>362</v>
      </c>
      <c r="H20598">
        <v>21890</v>
      </c>
      <c r="I20598">
        <v>16579</v>
      </c>
      <c r="N20598">
        <f>COUNTIF(Cod_Mun_Norte!B:B,DADOS_SNIS_Minas!A20598)</f>
        <v>1</v>
      </c>
    </row>
    <row r="20599" spans="1:14" x14ac:dyDescent="0.2">
      <c r="A20599">
        <v>316800</v>
      </c>
      <c r="B20599" t="s">
        <v>83</v>
      </c>
      <c r="C20599" t="s">
        <v>98</v>
      </c>
      <c r="D20599">
        <v>1997</v>
      </c>
      <c r="H20599">
        <v>22167</v>
      </c>
      <c r="I20599">
        <v>16789</v>
      </c>
      <c r="N20599">
        <f>COUNTIF(Cod_Mun_Norte!B:B,DADOS_SNIS_Minas!A20599)</f>
        <v>1</v>
      </c>
    </row>
    <row r="20600" spans="1:14" x14ac:dyDescent="0.2">
      <c r="A20600">
        <v>316800</v>
      </c>
      <c r="B20600" t="s">
        <v>83</v>
      </c>
      <c r="C20600" t="s">
        <v>98</v>
      </c>
      <c r="D20600">
        <v>1996</v>
      </c>
      <c r="H20600">
        <v>25788</v>
      </c>
      <c r="I20600">
        <v>19531</v>
      </c>
      <c r="N20600">
        <f>COUNTIF(Cod_Mun_Norte!B:B,DADOS_SNIS_Minas!A20600)</f>
        <v>1</v>
      </c>
    </row>
    <row r="20601" spans="1:14" x14ac:dyDescent="0.2">
      <c r="A20601">
        <v>316800</v>
      </c>
      <c r="B20601" t="s">
        <v>83</v>
      </c>
      <c r="C20601" t="s">
        <v>98</v>
      </c>
      <c r="D20601">
        <v>1995</v>
      </c>
      <c r="H20601">
        <v>28688</v>
      </c>
      <c r="I20601">
        <v>21727</v>
      </c>
      <c r="N20601">
        <f>COUNTIF(Cod_Mun_Norte!B:B,DADOS_SNIS_Minas!A20601)</f>
        <v>1</v>
      </c>
    </row>
    <row r="20602" spans="1:14" x14ac:dyDescent="0.2">
      <c r="A20602">
        <v>316805</v>
      </c>
      <c r="B20602" t="s">
        <v>328</v>
      </c>
      <c r="C20602" t="s">
        <v>98</v>
      </c>
      <c r="D20602">
        <v>2020</v>
      </c>
      <c r="E20602" t="s">
        <v>2790</v>
      </c>
      <c r="F20602" t="s">
        <v>367</v>
      </c>
      <c r="G20602" t="s">
        <v>371</v>
      </c>
      <c r="H20602">
        <v>3101</v>
      </c>
      <c r="I20602">
        <v>1389</v>
      </c>
      <c r="J20602">
        <v>1520</v>
      </c>
      <c r="K20602">
        <v>1389</v>
      </c>
      <c r="L20602">
        <v>100</v>
      </c>
      <c r="M20602">
        <v>49.02</v>
      </c>
      <c r="N20602">
        <f>COUNTIF(Cod_Mun_Norte!B:B,DADOS_SNIS_Minas!A20602)</f>
        <v>0</v>
      </c>
    </row>
    <row r="20603" spans="1:14" x14ac:dyDescent="0.2">
      <c r="A20603">
        <v>316805</v>
      </c>
      <c r="B20603" t="s">
        <v>328</v>
      </c>
      <c r="C20603" t="s">
        <v>98</v>
      </c>
      <c r="D20603">
        <v>2019</v>
      </c>
      <c r="E20603" t="s">
        <v>2790</v>
      </c>
      <c r="F20603" t="s">
        <v>367</v>
      </c>
      <c r="G20603" t="s">
        <v>371</v>
      </c>
      <c r="H20603">
        <v>3110</v>
      </c>
      <c r="I20603">
        <v>1393</v>
      </c>
      <c r="J20603">
        <v>1520</v>
      </c>
      <c r="K20603">
        <v>1393</v>
      </c>
      <c r="L20603">
        <v>100</v>
      </c>
      <c r="M20603">
        <v>48.87</v>
      </c>
      <c r="N20603">
        <f>COUNTIF(Cod_Mun_Norte!B:B,DADOS_SNIS_Minas!A20603)</f>
        <v>0</v>
      </c>
    </row>
    <row r="20604" spans="1:14" x14ac:dyDescent="0.2">
      <c r="A20604">
        <v>316805</v>
      </c>
      <c r="B20604" t="s">
        <v>328</v>
      </c>
      <c r="C20604" t="s">
        <v>98</v>
      </c>
      <c r="D20604">
        <v>2018</v>
      </c>
      <c r="E20604" t="s">
        <v>2791</v>
      </c>
      <c r="F20604" t="s">
        <v>99</v>
      </c>
      <c r="H20604">
        <v>3119</v>
      </c>
      <c r="I20604">
        <v>1397</v>
      </c>
      <c r="J20604">
        <v>1397</v>
      </c>
      <c r="K20604">
        <v>1397</v>
      </c>
      <c r="L20604">
        <v>100</v>
      </c>
      <c r="M20604">
        <v>44.79</v>
      </c>
      <c r="N20604">
        <f>COUNTIF(Cod_Mun_Norte!B:B,DADOS_SNIS_Minas!A20604)</f>
        <v>0</v>
      </c>
    </row>
    <row r="20605" spans="1:14" x14ac:dyDescent="0.2">
      <c r="A20605">
        <v>316805</v>
      </c>
      <c r="B20605" t="s">
        <v>328</v>
      </c>
      <c r="C20605" t="s">
        <v>98</v>
      </c>
      <c r="D20605">
        <v>2017</v>
      </c>
      <c r="E20605" t="s">
        <v>2792</v>
      </c>
      <c r="F20605" t="s">
        <v>374</v>
      </c>
      <c r="H20605">
        <v>3196</v>
      </c>
      <c r="I20605">
        <v>1431</v>
      </c>
      <c r="N20605">
        <f>COUNTIF(Cod_Mun_Norte!B:B,DADOS_SNIS_Minas!A20605)</f>
        <v>0</v>
      </c>
    </row>
    <row r="20606" spans="1:14" x14ac:dyDescent="0.2">
      <c r="A20606">
        <v>316805</v>
      </c>
      <c r="B20606" t="s">
        <v>328</v>
      </c>
      <c r="C20606" t="s">
        <v>98</v>
      </c>
      <c r="D20606">
        <v>2016</v>
      </c>
      <c r="E20606" t="s">
        <v>2792</v>
      </c>
      <c r="F20606" t="s">
        <v>374</v>
      </c>
      <c r="H20606">
        <v>3199</v>
      </c>
      <c r="I20606">
        <v>1433</v>
      </c>
      <c r="N20606">
        <f>COUNTIF(Cod_Mun_Norte!B:B,DADOS_SNIS_Minas!A20606)</f>
        <v>0</v>
      </c>
    </row>
    <row r="20607" spans="1:14" x14ac:dyDescent="0.2">
      <c r="A20607">
        <v>316805</v>
      </c>
      <c r="B20607" t="s">
        <v>328</v>
      </c>
      <c r="C20607" t="s">
        <v>98</v>
      </c>
      <c r="D20607">
        <v>2015</v>
      </c>
      <c r="E20607" t="s">
        <v>2790</v>
      </c>
      <c r="F20607" t="s">
        <v>367</v>
      </c>
      <c r="H20607">
        <v>3203</v>
      </c>
      <c r="I20607">
        <v>1435</v>
      </c>
      <c r="J20607">
        <v>1436</v>
      </c>
      <c r="K20607">
        <v>1435</v>
      </c>
      <c r="L20607">
        <v>100</v>
      </c>
      <c r="M20607">
        <v>44.83</v>
      </c>
      <c r="N20607">
        <f>COUNTIF(Cod_Mun_Norte!B:B,DADOS_SNIS_Minas!A20607)</f>
        <v>0</v>
      </c>
    </row>
    <row r="20608" spans="1:14" x14ac:dyDescent="0.2">
      <c r="A20608">
        <v>316805</v>
      </c>
      <c r="B20608" t="s">
        <v>328</v>
      </c>
      <c r="C20608" t="s">
        <v>98</v>
      </c>
      <c r="D20608">
        <v>2014</v>
      </c>
      <c r="E20608" t="s">
        <v>2790</v>
      </c>
      <c r="F20608" t="s">
        <v>367</v>
      </c>
      <c r="H20608">
        <v>3206</v>
      </c>
      <c r="I20608">
        <v>1436</v>
      </c>
      <c r="J20608">
        <v>1420</v>
      </c>
      <c r="K20608">
        <v>1405</v>
      </c>
      <c r="L20608">
        <v>97.8</v>
      </c>
      <c r="M20608">
        <v>44.29</v>
      </c>
      <c r="N20608">
        <f>COUNTIF(Cod_Mun_Norte!B:B,DADOS_SNIS_Minas!A20608)</f>
        <v>0</v>
      </c>
    </row>
    <row r="20609" spans="1:14" x14ac:dyDescent="0.2">
      <c r="A20609">
        <v>316805</v>
      </c>
      <c r="B20609" t="s">
        <v>328</v>
      </c>
      <c r="C20609" t="s">
        <v>98</v>
      </c>
      <c r="D20609">
        <v>2013</v>
      </c>
      <c r="E20609" t="s">
        <v>2790</v>
      </c>
      <c r="F20609" t="s">
        <v>367</v>
      </c>
      <c r="H20609">
        <v>3210</v>
      </c>
      <c r="I20609">
        <v>1438</v>
      </c>
      <c r="J20609">
        <v>1418</v>
      </c>
      <c r="K20609">
        <v>1400</v>
      </c>
      <c r="L20609">
        <v>97.4</v>
      </c>
      <c r="M20609">
        <v>44.17</v>
      </c>
      <c r="N20609">
        <f>COUNTIF(Cod_Mun_Norte!B:B,DADOS_SNIS_Minas!A20609)</f>
        <v>0</v>
      </c>
    </row>
    <row r="20610" spans="1:14" x14ac:dyDescent="0.2">
      <c r="A20610">
        <v>316805</v>
      </c>
      <c r="B20610" t="s">
        <v>328</v>
      </c>
      <c r="C20610" t="s">
        <v>98</v>
      </c>
      <c r="D20610">
        <v>2012</v>
      </c>
      <c r="E20610" t="s">
        <v>2790</v>
      </c>
      <c r="F20610" t="s">
        <v>367</v>
      </c>
      <c r="H20610">
        <v>3124</v>
      </c>
      <c r="I20610">
        <v>1399</v>
      </c>
      <c r="J20610">
        <v>1417</v>
      </c>
      <c r="K20610">
        <v>1399</v>
      </c>
      <c r="L20610">
        <v>100</v>
      </c>
      <c r="M20610">
        <v>45.36</v>
      </c>
      <c r="N20610">
        <f>COUNTIF(Cod_Mun_Norte!B:B,DADOS_SNIS_Minas!A20610)</f>
        <v>0</v>
      </c>
    </row>
    <row r="20611" spans="1:14" x14ac:dyDescent="0.2">
      <c r="A20611">
        <v>316805</v>
      </c>
      <c r="B20611" t="s">
        <v>328</v>
      </c>
      <c r="C20611" t="s">
        <v>98</v>
      </c>
      <c r="D20611">
        <v>2011</v>
      </c>
      <c r="E20611" t="s">
        <v>2790</v>
      </c>
      <c r="F20611" t="s">
        <v>367</v>
      </c>
      <c r="H20611">
        <v>3131</v>
      </c>
      <c r="I20611">
        <v>1402</v>
      </c>
      <c r="J20611">
        <v>1417</v>
      </c>
      <c r="K20611">
        <v>1402</v>
      </c>
      <c r="L20611">
        <v>100</v>
      </c>
      <c r="M20611">
        <v>45.26</v>
      </c>
      <c r="N20611">
        <f>COUNTIF(Cod_Mun_Norte!B:B,DADOS_SNIS_Minas!A20611)</f>
        <v>0</v>
      </c>
    </row>
    <row r="20612" spans="1:14" x14ac:dyDescent="0.2">
      <c r="A20612">
        <v>316805</v>
      </c>
      <c r="B20612" t="s">
        <v>328</v>
      </c>
      <c r="C20612" t="s">
        <v>98</v>
      </c>
      <c r="D20612">
        <v>2010</v>
      </c>
      <c r="E20612" t="s">
        <v>2791</v>
      </c>
      <c r="F20612" t="s">
        <v>99</v>
      </c>
      <c r="H20612">
        <v>3137</v>
      </c>
      <c r="I20612">
        <v>1405</v>
      </c>
      <c r="J20612">
        <v>1417</v>
      </c>
      <c r="K20612">
        <v>1405</v>
      </c>
      <c r="L20612">
        <v>100</v>
      </c>
      <c r="M20612">
        <v>45.17</v>
      </c>
      <c r="N20612">
        <f>COUNTIF(Cod_Mun_Norte!B:B,DADOS_SNIS_Minas!A20612)</f>
        <v>0</v>
      </c>
    </row>
    <row r="20613" spans="1:14" x14ac:dyDescent="0.2">
      <c r="A20613">
        <v>316805</v>
      </c>
      <c r="B20613" t="s">
        <v>328</v>
      </c>
      <c r="C20613" t="s">
        <v>98</v>
      </c>
      <c r="D20613">
        <v>2009</v>
      </c>
      <c r="E20613" t="s">
        <v>2790</v>
      </c>
      <c r="F20613" t="s">
        <v>367</v>
      </c>
      <c r="H20613">
        <v>3357</v>
      </c>
      <c r="I20613">
        <v>1551</v>
      </c>
      <c r="J20613">
        <v>1677</v>
      </c>
      <c r="K20613">
        <v>1665</v>
      </c>
      <c r="L20613">
        <v>100</v>
      </c>
      <c r="M20613">
        <v>49.96</v>
      </c>
      <c r="N20613">
        <f>COUNTIF(Cod_Mun_Norte!B:B,DADOS_SNIS_Minas!A20613)</f>
        <v>0</v>
      </c>
    </row>
    <row r="20614" spans="1:14" x14ac:dyDescent="0.2">
      <c r="A20614">
        <v>316805</v>
      </c>
      <c r="B20614" t="s">
        <v>328</v>
      </c>
      <c r="C20614" t="s">
        <v>98</v>
      </c>
      <c r="D20614">
        <v>2008</v>
      </c>
      <c r="H20614">
        <v>3347</v>
      </c>
      <c r="I20614">
        <v>1546</v>
      </c>
      <c r="N20614">
        <f>COUNTIF(Cod_Mun_Norte!B:B,DADOS_SNIS_Minas!A20614)</f>
        <v>0</v>
      </c>
    </row>
    <row r="20615" spans="1:14" x14ac:dyDescent="0.2">
      <c r="A20615">
        <v>316805</v>
      </c>
      <c r="B20615" t="s">
        <v>328</v>
      </c>
      <c r="C20615" t="s">
        <v>98</v>
      </c>
      <c r="D20615">
        <v>2007</v>
      </c>
      <c r="H20615">
        <v>3243</v>
      </c>
      <c r="I20615">
        <v>1498</v>
      </c>
      <c r="N20615">
        <f>COUNTIF(Cod_Mun_Norte!B:B,DADOS_SNIS_Minas!A20615)</f>
        <v>0</v>
      </c>
    </row>
    <row r="20616" spans="1:14" x14ac:dyDescent="0.2">
      <c r="A20616">
        <v>316805</v>
      </c>
      <c r="B20616" t="s">
        <v>328</v>
      </c>
      <c r="C20616" t="s">
        <v>98</v>
      </c>
      <c r="D20616">
        <v>2006</v>
      </c>
      <c r="H20616">
        <v>3504</v>
      </c>
      <c r="I20616">
        <v>1472</v>
      </c>
      <c r="N20616">
        <f>COUNTIF(Cod_Mun_Norte!B:B,DADOS_SNIS_Minas!A20616)</f>
        <v>0</v>
      </c>
    </row>
    <row r="20617" spans="1:14" x14ac:dyDescent="0.2">
      <c r="A20617">
        <v>316805</v>
      </c>
      <c r="B20617" t="s">
        <v>328</v>
      </c>
      <c r="C20617" t="s">
        <v>98</v>
      </c>
      <c r="D20617">
        <v>2005</v>
      </c>
      <c r="H20617">
        <v>3461</v>
      </c>
      <c r="I20617">
        <v>1454</v>
      </c>
      <c r="N20617">
        <f>COUNTIF(Cod_Mun_Norte!B:B,DADOS_SNIS_Minas!A20617)</f>
        <v>0</v>
      </c>
    </row>
    <row r="20618" spans="1:14" x14ac:dyDescent="0.2">
      <c r="A20618">
        <v>316805</v>
      </c>
      <c r="B20618" t="s">
        <v>328</v>
      </c>
      <c r="C20618" t="s">
        <v>98</v>
      </c>
      <c r="D20618">
        <v>2004</v>
      </c>
      <c r="H20618">
        <v>3418</v>
      </c>
      <c r="I20618">
        <v>1436</v>
      </c>
      <c r="N20618">
        <f>COUNTIF(Cod_Mun_Norte!B:B,DADOS_SNIS_Minas!A20618)</f>
        <v>0</v>
      </c>
    </row>
    <row r="20619" spans="1:14" x14ac:dyDescent="0.2">
      <c r="A20619">
        <v>316805</v>
      </c>
      <c r="B20619" t="s">
        <v>328</v>
      </c>
      <c r="C20619" t="s">
        <v>98</v>
      </c>
      <c r="D20619">
        <v>2003</v>
      </c>
      <c r="H20619">
        <v>3341</v>
      </c>
      <c r="I20619">
        <v>1404</v>
      </c>
      <c r="N20619">
        <f>COUNTIF(Cod_Mun_Norte!B:B,DADOS_SNIS_Minas!A20619)</f>
        <v>0</v>
      </c>
    </row>
    <row r="20620" spans="1:14" x14ac:dyDescent="0.2">
      <c r="A20620">
        <v>316805</v>
      </c>
      <c r="B20620" t="s">
        <v>328</v>
      </c>
      <c r="C20620" t="s">
        <v>98</v>
      </c>
      <c r="D20620">
        <v>2002</v>
      </c>
      <c r="H20620">
        <v>3304</v>
      </c>
      <c r="I20620">
        <v>1388</v>
      </c>
      <c r="N20620">
        <f>COUNTIF(Cod_Mun_Norte!B:B,DADOS_SNIS_Minas!A20620)</f>
        <v>0</v>
      </c>
    </row>
    <row r="20621" spans="1:14" x14ac:dyDescent="0.2">
      <c r="A20621">
        <v>316805</v>
      </c>
      <c r="B20621" t="s">
        <v>328</v>
      </c>
      <c r="C20621" t="s">
        <v>98</v>
      </c>
      <c r="D20621">
        <v>2001</v>
      </c>
      <c r="H20621">
        <v>3271</v>
      </c>
      <c r="I20621">
        <v>1374</v>
      </c>
      <c r="N20621">
        <f>COUNTIF(Cod_Mun_Norte!B:B,DADOS_SNIS_Minas!A20621)</f>
        <v>0</v>
      </c>
    </row>
    <row r="20622" spans="1:14" x14ac:dyDescent="0.2">
      <c r="A20622">
        <v>316805</v>
      </c>
      <c r="B20622" t="s">
        <v>328</v>
      </c>
      <c r="C20622" t="s">
        <v>98</v>
      </c>
      <c r="D20622">
        <v>2000</v>
      </c>
      <c r="H20622">
        <v>3225</v>
      </c>
      <c r="I20622">
        <v>1355</v>
      </c>
      <c r="N20622">
        <f>COUNTIF(Cod_Mun_Norte!B:B,DADOS_SNIS_Minas!A20622)</f>
        <v>0</v>
      </c>
    </row>
    <row r="20623" spans="1:14" x14ac:dyDescent="0.2">
      <c r="A20623">
        <v>316805</v>
      </c>
      <c r="B20623" t="s">
        <v>328</v>
      </c>
      <c r="C20623" t="s">
        <v>98</v>
      </c>
      <c r="D20623">
        <v>1999</v>
      </c>
      <c r="H20623">
        <v>3022</v>
      </c>
      <c r="I20623">
        <v>1270</v>
      </c>
      <c r="N20623">
        <f>COUNTIF(Cod_Mun_Norte!B:B,DADOS_SNIS_Minas!A20623)</f>
        <v>0</v>
      </c>
    </row>
    <row r="20624" spans="1:14" x14ac:dyDescent="0.2">
      <c r="A20624">
        <v>316805</v>
      </c>
      <c r="B20624" t="s">
        <v>328</v>
      </c>
      <c r="C20624" t="s">
        <v>98</v>
      </c>
      <c r="D20624">
        <v>1998</v>
      </c>
      <c r="H20624">
        <v>2993</v>
      </c>
      <c r="I20624">
        <v>1258</v>
      </c>
      <c r="N20624">
        <f>COUNTIF(Cod_Mun_Norte!B:B,DADOS_SNIS_Minas!A20624)</f>
        <v>0</v>
      </c>
    </row>
    <row r="20625" spans="1:14" x14ac:dyDescent="0.2">
      <c r="A20625">
        <v>316805</v>
      </c>
      <c r="B20625" t="s">
        <v>328</v>
      </c>
      <c r="C20625" t="s">
        <v>98</v>
      </c>
      <c r="D20625">
        <v>1997</v>
      </c>
      <c r="H20625">
        <v>2964</v>
      </c>
      <c r="I20625">
        <v>1245</v>
      </c>
      <c r="N20625">
        <f>COUNTIF(Cod_Mun_Norte!B:B,DADOS_SNIS_Minas!A20625)</f>
        <v>0</v>
      </c>
    </row>
    <row r="20626" spans="1:14" x14ac:dyDescent="0.2">
      <c r="A20626">
        <v>316810</v>
      </c>
      <c r="B20626" t="s">
        <v>2793</v>
      </c>
      <c r="C20626" t="s">
        <v>98</v>
      </c>
      <c r="D20626">
        <v>2020</v>
      </c>
      <c r="E20626" t="s">
        <v>2794</v>
      </c>
      <c r="F20626" t="s">
        <v>364</v>
      </c>
      <c r="G20626" t="s">
        <v>368</v>
      </c>
      <c r="H20626">
        <v>4832</v>
      </c>
      <c r="I20626">
        <v>3224</v>
      </c>
      <c r="J20626">
        <v>2879</v>
      </c>
      <c r="K20626">
        <v>2879</v>
      </c>
      <c r="L20626">
        <v>89.3</v>
      </c>
      <c r="M20626">
        <v>59.58</v>
      </c>
      <c r="N20626">
        <f>COUNTIF(Cod_Mun_Norte!B:B,DADOS_SNIS_Minas!A20626)</f>
        <v>0</v>
      </c>
    </row>
    <row r="20627" spans="1:14" x14ac:dyDescent="0.2">
      <c r="A20627">
        <v>316810</v>
      </c>
      <c r="B20627" t="s">
        <v>2793</v>
      </c>
      <c r="C20627" t="s">
        <v>98</v>
      </c>
      <c r="D20627">
        <v>2019</v>
      </c>
      <c r="E20627" t="s">
        <v>2795</v>
      </c>
      <c r="F20627" t="s">
        <v>357</v>
      </c>
      <c r="G20627" t="s">
        <v>383</v>
      </c>
      <c r="H20627">
        <v>4773</v>
      </c>
      <c r="I20627">
        <v>3185</v>
      </c>
      <c r="J20627">
        <v>2855</v>
      </c>
      <c r="K20627">
        <v>2855</v>
      </c>
      <c r="L20627">
        <v>89.6</v>
      </c>
      <c r="M20627">
        <v>59.82</v>
      </c>
      <c r="N20627">
        <f>COUNTIF(Cod_Mun_Norte!B:B,DADOS_SNIS_Minas!A20627)</f>
        <v>0</v>
      </c>
    </row>
    <row r="20628" spans="1:14" x14ac:dyDescent="0.2">
      <c r="A20628">
        <v>316810</v>
      </c>
      <c r="B20628" t="s">
        <v>2793</v>
      </c>
      <c r="C20628" t="s">
        <v>98</v>
      </c>
      <c r="D20628">
        <v>2018</v>
      </c>
      <c r="E20628" t="s">
        <v>2794</v>
      </c>
      <c r="F20628" t="s">
        <v>364</v>
      </c>
      <c r="H20628">
        <v>4711</v>
      </c>
      <c r="I20628">
        <v>3144</v>
      </c>
      <c r="J20628">
        <v>2851</v>
      </c>
      <c r="K20628">
        <v>2851</v>
      </c>
      <c r="L20628">
        <v>90.7</v>
      </c>
      <c r="M20628">
        <v>60.52</v>
      </c>
      <c r="N20628">
        <f>COUNTIF(Cod_Mun_Norte!B:B,DADOS_SNIS_Minas!A20628)</f>
        <v>0</v>
      </c>
    </row>
    <row r="20629" spans="1:14" x14ac:dyDescent="0.2">
      <c r="A20629">
        <v>316810</v>
      </c>
      <c r="B20629" t="s">
        <v>2793</v>
      </c>
      <c r="C20629" t="s">
        <v>98</v>
      </c>
      <c r="D20629">
        <v>2017</v>
      </c>
      <c r="E20629" t="s">
        <v>2796</v>
      </c>
      <c r="F20629" t="s">
        <v>357</v>
      </c>
      <c r="H20629">
        <v>4650</v>
      </c>
      <c r="I20629">
        <v>3103</v>
      </c>
      <c r="J20629">
        <v>2821</v>
      </c>
      <c r="K20629">
        <v>2821</v>
      </c>
      <c r="L20629">
        <v>90.9</v>
      </c>
      <c r="M20629">
        <v>60.67</v>
      </c>
      <c r="N20629">
        <f>COUNTIF(Cod_Mun_Norte!B:B,DADOS_SNIS_Minas!A20629)</f>
        <v>0</v>
      </c>
    </row>
    <row r="20630" spans="1:14" x14ac:dyDescent="0.2">
      <c r="A20630">
        <v>316810</v>
      </c>
      <c r="B20630" t="s">
        <v>2793</v>
      </c>
      <c r="C20630" t="s">
        <v>98</v>
      </c>
      <c r="D20630">
        <v>2016</v>
      </c>
      <c r="E20630" t="s">
        <v>2797</v>
      </c>
      <c r="F20630" t="s">
        <v>360</v>
      </c>
      <c r="H20630">
        <v>4598</v>
      </c>
      <c r="I20630">
        <v>3068</v>
      </c>
      <c r="J20630">
        <v>2804</v>
      </c>
      <c r="K20630">
        <v>2804</v>
      </c>
      <c r="L20630">
        <v>91.4</v>
      </c>
      <c r="M20630">
        <v>60.98</v>
      </c>
      <c r="N20630">
        <f>COUNTIF(Cod_Mun_Norte!B:B,DADOS_SNIS_Minas!A20630)</f>
        <v>0</v>
      </c>
    </row>
    <row r="20631" spans="1:14" x14ac:dyDescent="0.2">
      <c r="A20631">
        <v>316810</v>
      </c>
      <c r="B20631" t="s">
        <v>2793</v>
      </c>
      <c r="C20631" t="s">
        <v>98</v>
      </c>
      <c r="D20631">
        <v>2015</v>
      </c>
      <c r="E20631" t="s">
        <v>361</v>
      </c>
      <c r="F20631" t="s">
        <v>362</v>
      </c>
      <c r="H20631">
        <v>4542</v>
      </c>
      <c r="I20631">
        <v>3031</v>
      </c>
      <c r="J20631">
        <v>2780</v>
      </c>
      <c r="K20631">
        <v>2780</v>
      </c>
      <c r="L20631">
        <v>91.7</v>
      </c>
      <c r="M20631">
        <v>61.21</v>
      </c>
      <c r="N20631">
        <f>COUNTIF(Cod_Mun_Norte!B:B,DADOS_SNIS_Minas!A20631)</f>
        <v>0</v>
      </c>
    </row>
    <row r="20632" spans="1:14" x14ac:dyDescent="0.2">
      <c r="A20632">
        <v>316810</v>
      </c>
      <c r="B20632" t="s">
        <v>2793</v>
      </c>
      <c r="C20632" t="s">
        <v>98</v>
      </c>
      <c r="D20632">
        <v>2014</v>
      </c>
      <c r="E20632" t="s">
        <v>361</v>
      </c>
      <c r="F20632" t="s">
        <v>362</v>
      </c>
      <c r="H20632">
        <v>4484</v>
      </c>
      <c r="I20632">
        <v>2992</v>
      </c>
      <c r="J20632">
        <v>2992</v>
      </c>
      <c r="K20632">
        <v>2992</v>
      </c>
      <c r="L20632">
        <v>100</v>
      </c>
      <c r="M20632">
        <v>66.73</v>
      </c>
      <c r="N20632">
        <f>COUNTIF(Cod_Mun_Norte!B:B,DADOS_SNIS_Minas!A20632)</f>
        <v>0</v>
      </c>
    </row>
    <row r="20633" spans="1:14" x14ac:dyDescent="0.2">
      <c r="A20633">
        <v>316810</v>
      </c>
      <c r="B20633" t="s">
        <v>2793</v>
      </c>
      <c r="C20633" t="s">
        <v>98</v>
      </c>
      <c r="D20633">
        <v>2013</v>
      </c>
      <c r="E20633" t="s">
        <v>361</v>
      </c>
      <c r="F20633" t="s">
        <v>362</v>
      </c>
      <c r="H20633">
        <v>4423</v>
      </c>
      <c r="I20633">
        <v>2952</v>
      </c>
      <c r="J20633">
        <v>2952</v>
      </c>
      <c r="K20633">
        <v>2952</v>
      </c>
      <c r="L20633">
        <v>100</v>
      </c>
      <c r="M20633">
        <v>66.739999999999995</v>
      </c>
      <c r="N20633">
        <f>COUNTIF(Cod_Mun_Norte!B:B,DADOS_SNIS_Minas!A20633)</f>
        <v>0</v>
      </c>
    </row>
    <row r="20634" spans="1:14" x14ac:dyDescent="0.2">
      <c r="A20634">
        <v>316810</v>
      </c>
      <c r="B20634" t="s">
        <v>2793</v>
      </c>
      <c r="C20634" t="s">
        <v>98</v>
      </c>
      <c r="D20634">
        <v>2012</v>
      </c>
      <c r="E20634" t="s">
        <v>361</v>
      </c>
      <c r="F20634" t="s">
        <v>362</v>
      </c>
      <c r="H20634">
        <v>4231</v>
      </c>
      <c r="I20634">
        <v>2823</v>
      </c>
      <c r="J20634">
        <v>2823</v>
      </c>
      <c r="K20634">
        <v>2823</v>
      </c>
      <c r="L20634">
        <v>100</v>
      </c>
      <c r="M20634">
        <v>66.72</v>
      </c>
      <c r="N20634">
        <f>COUNTIF(Cod_Mun_Norte!B:B,DADOS_SNIS_Minas!A20634)</f>
        <v>0</v>
      </c>
    </row>
    <row r="20635" spans="1:14" x14ac:dyDescent="0.2">
      <c r="A20635">
        <v>316810</v>
      </c>
      <c r="B20635" t="s">
        <v>2793</v>
      </c>
      <c r="C20635" t="s">
        <v>98</v>
      </c>
      <c r="D20635">
        <v>2011</v>
      </c>
      <c r="E20635" t="s">
        <v>361</v>
      </c>
      <c r="F20635" t="s">
        <v>362</v>
      </c>
      <c r="H20635">
        <v>4173</v>
      </c>
      <c r="I20635">
        <v>2785</v>
      </c>
      <c r="J20635">
        <v>2785</v>
      </c>
      <c r="K20635">
        <v>2785</v>
      </c>
      <c r="L20635">
        <v>100</v>
      </c>
      <c r="M20635">
        <v>66.739999999999995</v>
      </c>
      <c r="N20635">
        <f>COUNTIF(Cod_Mun_Norte!B:B,DADOS_SNIS_Minas!A20635)</f>
        <v>0</v>
      </c>
    </row>
    <row r="20636" spans="1:14" x14ac:dyDescent="0.2">
      <c r="A20636">
        <v>316810</v>
      </c>
      <c r="B20636" t="s">
        <v>2793</v>
      </c>
      <c r="C20636" t="s">
        <v>98</v>
      </c>
      <c r="D20636">
        <v>2010</v>
      </c>
      <c r="E20636" t="s">
        <v>361</v>
      </c>
      <c r="F20636" t="s">
        <v>362</v>
      </c>
      <c r="H20636">
        <v>4112</v>
      </c>
      <c r="I20636">
        <v>2744</v>
      </c>
      <c r="J20636">
        <v>2744</v>
      </c>
      <c r="K20636">
        <v>2744</v>
      </c>
      <c r="L20636">
        <v>100</v>
      </c>
      <c r="M20636">
        <v>66.73</v>
      </c>
      <c r="N20636">
        <f>COUNTIF(Cod_Mun_Norte!B:B,DADOS_SNIS_Minas!A20636)</f>
        <v>0</v>
      </c>
    </row>
    <row r="20637" spans="1:14" x14ac:dyDescent="0.2">
      <c r="A20637">
        <v>316810</v>
      </c>
      <c r="B20637" t="s">
        <v>2793</v>
      </c>
      <c r="C20637" t="s">
        <v>98</v>
      </c>
      <c r="D20637">
        <v>2009</v>
      </c>
      <c r="E20637" t="s">
        <v>361</v>
      </c>
      <c r="F20637" t="s">
        <v>362</v>
      </c>
      <c r="H20637">
        <v>3757</v>
      </c>
      <c r="I20637">
        <v>2544</v>
      </c>
      <c r="J20637">
        <v>2850</v>
      </c>
      <c r="K20637">
        <v>2850</v>
      </c>
      <c r="L20637">
        <v>100</v>
      </c>
      <c r="M20637">
        <v>75.86</v>
      </c>
      <c r="N20637">
        <f>COUNTIF(Cod_Mun_Norte!B:B,DADOS_SNIS_Minas!A20637)</f>
        <v>0</v>
      </c>
    </row>
    <row r="20638" spans="1:14" x14ac:dyDescent="0.2">
      <c r="A20638">
        <v>316810</v>
      </c>
      <c r="B20638" t="s">
        <v>2793</v>
      </c>
      <c r="C20638" t="s">
        <v>98</v>
      </c>
      <c r="D20638">
        <v>2008</v>
      </c>
      <c r="E20638" t="s">
        <v>361</v>
      </c>
      <c r="F20638" t="s">
        <v>362</v>
      </c>
      <c r="H20638">
        <v>3720</v>
      </c>
      <c r="I20638">
        <v>2519</v>
      </c>
      <c r="J20638">
        <v>2839</v>
      </c>
      <c r="K20638">
        <v>2839</v>
      </c>
      <c r="L20638">
        <v>100</v>
      </c>
      <c r="M20638">
        <v>76.319999999999993</v>
      </c>
      <c r="N20638">
        <f>COUNTIF(Cod_Mun_Norte!B:B,DADOS_SNIS_Minas!A20638)</f>
        <v>0</v>
      </c>
    </row>
    <row r="20639" spans="1:14" x14ac:dyDescent="0.2">
      <c r="A20639">
        <v>316810</v>
      </c>
      <c r="B20639" t="s">
        <v>2793</v>
      </c>
      <c r="C20639" t="s">
        <v>98</v>
      </c>
      <c r="D20639">
        <v>2007</v>
      </c>
      <c r="E20639" t="s">
        <v>361</v>
      </c>
      <c r="F20639" t="s">
        <v>362</v>
      </c>
      <c r="H20639">
        <v>3575</v>
      </c>
      <c r="I20639">
        <v>2421</v>
      </c>
      <c r="J20639">
        <v>2797</v>
      </c>
      <c r="K20639">
        <v>2797</v>
      </c>
      <c r="L20639">
        <v>100</v>
      </c>
      <c r="M20639">
        <v>78.239999999999995</v>
      </c>
      <c r="N20639">
        <f>COUNTIF(Cod_Mun_Norte!B:B,DADOS_SNIS_Minas!A20639)</f>
        <v>0</v>
      </c>
    </row>
    <row r="20640" spans="1:14" x14ac:dyDescent="0.2">
      <c r="A20640">
        <v>316810</v>
      </c>
      <c r="B20640" t="s">
        <v>2793</v>
      </c>
      <c r="C20640" t="s">
        <v>98</v>
      </c>
      <c r="D20640">
        <v>2006</v>
      </c>
      <c r="E20640" t="s">
        <v>361</v>
      </c>
      <c r="F20640" t="s">
        <v>362</v>
      </c>
      <c r="H20640">
        <v>3589</v>
      </c>
      <c r="I20640">
        <v>2391</v>
      </c>
      <c r="J20640">
        <v>2510</v>
      </c>
      <c r="K20640">
        <v>2510</v>
      </c>
      <c r="L20640">
        <v>100</v>
      </c>
      <c r="M20640">
        <v>69.94</v>
      </c>
      <c r="N20640">
        <f>COUNTIF(Cod_Mun_Norte!B:B,DADOS_SNIS_Minas!A20640)</f>
        <v>0</v>
      </c>
    </row>
    <row r="20641" spans="1:14" x14ac:dyDescent="0.2">
      <c r="A20641">
        <v>316810</v>
      </c>
      <c r="B20641" t="s">
        <v>2793</v>
      </c>
      <c r="C20641" t="s">
        <v>98</v>
      </c>
      <c r="D20641">
        <v>2005</v>
      </c>
      <c r="E20641" t="s">
        <v>361</v>
      </c>
      <c r="F20641" t="s">
        <v>362</v>
      </c>
      <c r="H20641">
        <v>3549</v>
      </c>
      <c r="I20641">
        <v>2364</v>
      </c>
      <c r="N20641">
        <f>COUNTIF(Cod_Mun_Norte!B:B,DADOS_SNIS_Minas!A20641)</f>
        <v>0</v>
      </c>
    </row>
    <row r="20642" spans="1:14" x14ac:dyDescent="0.2">
      <c r="A20642">
        <v>316810</v>
      </c>
      <c r="B20642" t="s">
        <v>2793</v>
      </c>
      <c r="C20642" t="s">
        <v>98</v>
      </c>
      <c r="D20642">
        <v>2004</v>
      </c>
      <c r="E20642" t="s">
        <v>361</v>
      </c>
      <c r="F20642" t="s">
        <v>362</v>
      </c>
      <c r="H20642">
        <v>3509</v>
      </c>
      <c r="I20642">
        <v>2337</v>
      </c>
      <c r="N20642">
        <f>COUNTIF(Cod_Mun_Norte!B:B,DADOS_SNIS_Minas!A20642)</f>
        <v>0</v>
      </c>
    </row>
    <row r="20643" spans="1:14" x14ac:dyDescent="0.2">
      <c r="A20643">
        <v>316810</v>
      </c>
      <c r="B20643" t="s">
        <v>2793</v>
      </c>
      <c r="C20643" t="s">
        <v>98</v>
      </c>
      <c r="D20643">
        <v>2003</v>
      </c>
      <c r="E20643" t="s">
        <v>361</v>
      </c>
      <c r="F20643" t="s">
        <v>362</v>
      </c>
      <c r="H20643">
        <v>3436</v>
      </c>
      <c r="I20643">
        <v>2289</v>
      </c>
      <c r="N20643">
        <f>COUNTIF(Cod_Mun_Norte!B:B,DADOS_SNIS_Minas!A20643)</f>
        <v>0</v>
      </c>
    </row>
    <row r="20644" spans="1:14" x14ac:dyDescent="0.2">
      <c r="A20644">
        <v>316810</v>
      </c>
      <c r="B20644" t="s">
        <v>2793</v>
      </c>
      <c r="C20644" t="s">
        <v>98</v>
      </c>
      <c r="D20644">
        <v>2002</v>
      </c>
      <c r="E20644" t="s">
        <v>361</v>
      </c>
      <c r="F20644" t="s">
        <v>362</v>
      </c>
      <c r="H20644">
        <v>3401</v>
      </c>
      <c r="I20644">
        <v>2265</v>
      </c>
      <c r="N20644">
        <f>COUNTIF(Cod_Mun_Norte!B:B,DADOS_SNIS_Minas!A20644)</f>
        <v>0</v>
      </c>
    </row>
    <row r="20645" spans="1:14" x14ac:dyDescent="0.2">
      <c r="A20645">
        <v>316810</v>
      </c>
      <c r="B20645" t="s">
        <v>2793</v>
      </c>
      <c r="C20645" t="s">
        <v>98</v>
      </c>
      <c r="D20645">
        <v>2001</v>
      </c>
      <c r="E20645" t="s">
        <v>361</v>
      </c>
      <c r="F20645" t="s">
        <v>362</v>
      </c>
      <c r="H20645">
        <v>3367</v>
      </c>
      <c r="I20645">
        <v>2243</v>
      </c>
      <c r="N20645">
        <f>COUNTIF(Cod_Mun_Norte!B:B,DADOS_SNIS_Minas!A20645)</f>
        <v>0</v>
      </c>
    </row>
    <row r="20646" spans="1:14" x14ac:dyDescent="0.2">
      <c r="A20646">
        <v>316810</v>
      </c>
      <c r="B20646" t="s">
        <v>2793</v>
      </c>
      <c r="C20646" t="s">
        <v>98</v>
      </c>
      <c r="D20646">
        <v>2000</v>
      </c>
      <c r="E20646" t="s">
        <v>361</v>
      </c>
      <c r="F20646" t="s">
        <v>362</v>
      </c>
      <c r="H20646">
        <v>3327</v>
      </c>
      <c r="I20646">
        <v>2216</v>
      </c>
      <c r="N20646">
        <f>COUNTIF(Cod_Mun_Norte!B:B,DADOS_SNIS_Minas!A20646)</f>
        <v>0</v>
      </c>
    </row>
    <row r="20647" spans="1:14" x14ac:dyDescent="0.2">
      <c r="A20647">
        <v>316810</v>
      </c>
      <c r="B20647" t="s">
        <v>2793</v>
      </c>
      <c r="C20647" t="s">
        <v>98</v>
      </c>
      <c r="D20647">
        <v>1999</v>
      </c>
      <c r="E20647" t="s">
        <v>361</v>
      </c>
      <c r="F20647" t="s">
        <v>362</v>
      </c>
      <c r="H20647">
        <v>3404</v>
      </c>
      <c r="I20647">
        <v>2042</v>
      </c>
      <c r="N20647">
        <f>COUNTIF(Cod_Mun_Norte!B:B,DADOS_SNIS_Minas!A20647)</f>
        <v>0</v>
      </c>
    </row>
    <row r="20648" spans="1:14" x14ac:dyDescent="0.2">
      <c r="A20648">
        <v>316810</v>
      </c>
      <c r="B20648" t="s">
        <v>2793</v>
      </c>
      <c r="C20648" t="s">
        <v>98</v>
      </c>
      <c r="D20648">
        <v>1998</v>
      </c>
      <c r="H20648">
        <v>3336</v>
      </c>
      <c r="I20648">
        <v>2001</v>
      </c>
      <c r="N20648">
        <f>COUNTIF(Cod_Mun_Norte!B:B,DADOS_SNIS_Minas!A20648)</f>
        <v>0</v>
      </c>
    </row>
    <row r="20649" spans="1:14" x14ac:dyDescent="0.2">
      <c r="A20649">
        <v>316810</v>
      </c>
      <c r="B20649" t="s">
        <v>2793</v>
      </c>
      <c r="C20649" t="s">
        <v>98</v>
      </c>
      <c r="D20649">
        <v>1997</v>
      </c>
      <c r="H20649">
        <v>3268</v>
      </c>
      <c r="I20649">
        <v>1960</v>
      </c>
      <c r="N20649">
        <f>COUNTIF(Cod_Mun_Norte!B:B,DADOS_SNIS_Minas!A20649)</f>
        <v>0</v>
      </c>
    </row>
    <row r="20650" spans="1:14" x14ac:dyDescent="0.2">
      <c r="A20650">
        <v>316810</v>
      </c>
      <c r="B20650" t="s">
        <v>2793</v>
      </c>
      <c r="C20650" t="s">
        <v>98</v>
      </c>
      <c r="D20650">
        <v>1996</v>
      </c>
      <c r="H20650">
        <v>3188</v>
      </c>
      <c r="I20650">
        <v>1912</v>
      </c>
      <c r="N20650">
        <f>COUNTIF(Cod_Mun_Norte!B:B,DADOS_SNIS_Minas!A20650)</f>
        <v>0</v>
      </c>
    </row>
    <row r="20651" spans="1:14" x14ac:dyDescent="0.2">
      <c r="A20651">
        <v>316810</v>
      </c>
      <c r="B20651" t="s">
        <v>2793</v>
      </c>
      <c r="C20651" t="s">
        <v>98</v>
      </c>
      <c r="D20651">
        <v>1995</v>
      </c>
      <c r="H20651">
        <v>3071</v>
      </c>
      <c r="I20651">
        <v>1842</v>
      </c>
      <c r="N20651">
        <f>COUNTIF(Cod_Mun_Norte!B:B,DADOS_SNIS_Minas!A20651)</f>
        <v>0</v>
      </c>
    </row>
    <row r="20652" spans="1:14" x14ac:dyDescent="0.2">
      <c r="A20652">
        <v>316820</v>
      </c>
      <c r="B20652" t="s">
        <v>2798</v>
      </c>
      <c r="C20652" t="s">
        <v>98</v>
      </c>
      <c r="D20652">
        <v>2020</v>
      </c>
      <c r="E20652" t="s">
        <v>2799</v>
      </c>
      <c r="F20652" t="s">
        <v>357</v>
      </c>
      <c r="G20652" t="s">
        <v>501</v>
      </c>
      <c r="H20652">
        <v>1872</v>
      </c>
      <c r="I20652">
        <v>1084</v>
      </c>
      <c r="J20652">
        <v>958</v>
      </c>
      <c r="K20652">
        <v>958</v>
      </c>
      <c r="L20652">
        <v>88.4</v>
      </c>
      <c r="M20652">
        <v>51.18</v>
      </c>
      <c r="N20652">
        <f>COUNTIF(Cod_Mun_Norte!B:B,DADOS_SNIS_Minas!A20652)</f>
        <v>0</v>
      </c>
    </row>
    <row r="20653" spans="1:14" x14ac:dyDescent="0.2">
      <c r="A20653">
        <v>316820</v>
      </c>
      <c r="B20653" t="s">
        <v>2798</v>
      </c>
      <c r="C20653" t="s">
        <v>98</v>
      </c>
      <c r="D20653">
        <v>2019</v>
      </c>
      <c r="E20653" t="s">
        <v>361</v>
      </c>
      <c r="F20653" t="s">
        <v>362</v>
      </c>
      <c r="G20653" t="s">
        <v>119</v>
      </c>
      <c r="H20653">
        <v>1875</v>
      </c>
      <c r="I20653">
        <v>1086</v>
      </c>
      <c r="J20653">
        <v>963</v>
      </c>
      <c r="K20653">
        <v>963</v>
      </c>
      <c r="L20653">
        <v>88.7</v>
      </c>
      <c r="M20653">
        <v>51.36</v>
      </c>
      <c r="N20653">
        <f>COUNTIF(Cod_Mun_Norte!B:B,DADOS_SNIS_Minas!A20653)</f>
        <v>0</v>
      </c>
    </row>
    <row r="20654" spans="1:14" x14ac:dyDescent="0.2">
      <c r="A20654">
        <v>316820</v>
      </c>
      <c r="B20654" t="s">
        <v>2798</v>
      </c>
      <c r="C20654" t="s">
        <v>98</v>
      </c>
      <c r="D20654">
        <v>2018</v>
      </c>
      <c r="E20654" t="s">
        <v>361</v>
      </c>
      <c r="F20654" t="s">
        <v>362</v>
      </c>
      <c r="H20654">
        <v>1879</v>
      </c>
      <c r="I20654">
        <v>1088</v>
      </c>
      <c r="J20654">
        <v>979</v>
      </c>
      <c r="K20654">
        <v>979</v>
      </c>
      <c r="L20654">
        <v>90</v>
      </c>
      <c r="M20654">
        <v>52.1</v>
      </c>
      <c r="N20654">
        <f>COUNTIF(Cod_Mun_Norte!B:B,DADOS_SNIS_Minas!A20654)</f>
        <v>0</v>
      </c>
    </row>
    <row r="20655" spans="1:14" x14ac:dyDescent="0.2">
      <c r="A20655">
        <v>316820</v>
      </c>
      <c r="B20655" t="s">
        <v>2798</v>
      </c>
      <c r="C20655" t="s">
        <v>98</v>
      </c>
      <c r="D20655">
        <v>2017</v>
      </c>
      <c r="E20655" t="s">
        <v>361</v>
      </c>
      <c r="F20655" t="s">
        <v>362</v>
      </c>
      <c r="H20655">
        <v>1921</v>
      </c>
      <c r="I20655">
        <v>1113</v>
      </c>
      <c r="J20655">
        <v>978</v>
      </c>
      <c r="K20655">
        <v>978</v>
      </c>
      <c r="L20655">
        <v>87.9</v>
      </c>
      <c r="M20655">
        <v>50.91</v>
      </c>
      <c r="N20655">
        <f>COUNTIF(Cod_Mun_Norte!B:B,DADOS_SNIS_Minas!A20655)</f>
        <v>0</v>
      </c>
    </row>
    <row r="20656" spans="1:14" x14ac:dyDescent="0.2">
      <c r="A20656">
        <v>316820</v>
      </c>
      <c r="B20656" t="s">
        <v>2798</v>
      </c>
      <c r="C20656" t="s">
        <v>98</v>
      </c>
      <c r="D20656">
        <v>2016</v>
      </c>
      <c r="E20656" t="s">
        <v>2800</v>
      </c>
      <c r="F20656" t="s">
        <v>364</v>
      </c>
      <c r="H20656">
        <v>1921</v>
      </c>
      <c r="I20656">
        <v>1113</v>
      </c>
      <c r="J20656">
        <v>996</v>
      </c>
      <c r="K20656">
        <v>996</v>
      </c>
      <c r="L20656">
        <v>89.5</v>
      </c>
      <c r="M20656">
        <v>51.85</v>
      </c>
      <c r="N20656">
        <f>COUNTIF(Cod_Mun_Norte!B:B,DADOS_SNIS_Minas!A20656)</f>
        <v>0</v>
      </c>
    </row>
    <row r="20657" spans="1:14" x14ac:dyDescent="0.2">
      <c r="A20657">
        <v>316820</v>
      </c>
      <c r="B20657" t="s">
        <v>2798</v>
      </c>
      <c r="C20657" t="s">
        <v>98</v>
      </c>
      <c r="D20657">
        <v>2015</v>
      </c>
      <c r="E20657" t="s">
        <v>361</v>
      </c>
      <c r="F20657" t="s">
        <v>362</v>
      </c>
      <c r="H20657">
        <v>1922</v>
      </c>
      <c r="I20657">
        <v>1113</v>
      </c>
      <c r="J20657">
        <v>1014</v>
      </c>
      <c r="K20657">
        <v>1014</v>
      </c>
      <c r="L20657">
        <v>91.1</v>
      </c>
      <c r="M20657">
        <v>52.76</v>
      </c>
      <c r="N20657">
        <f>COUNTIF(Cod_Mun_Norte!B:B,DADOS_SNIS_Minas!A20657)</f>
        <v>0</v>
      </c>
    </row>
    <row r="20658" spans="1:14" x14ac:dyDescent="0.2">
      <c r="A20658">
        <v>316820</v>
      </c>
      <c r="B20658" t="s">
        <v>2798</v>
      </c>
      <c r="C20658" t="s">
        <v>98</v>
      </c>
      <c r="D20658">
        <v>2014</v>
      </c>
      <c r="E20658" t="s">
        <v>2801</v>
      </c>
      <c r="F20658" t="s">
        <v>359</v>
      </c>
      <c r="H20658">
        <v>1922</v>
      </c>
      <c r="I20658">
        <v>1113</v>
      </c>
      <c r="J20658">
        <v>1113</v>
      </c>
      <c r="K20658">
        <v>1113</v>
      </c>
      <c r="L20658">
        <v>100</v>
      </c>
      <c r="M20658">
        <v>57.91</v>
      </c>
      <c r="N20658">
        <f>COUNTIF(Cod_Mun_Norte!B:B,DADOS_SNIS_Minas!A20658)</f>
        <v>0</v>
      </c>
    </row>
    <row r="20659" spans="1:14" x14ac:dyDescent="0.2">
      <c r="A20659">
        <v>316820</v>
      </c>
      <c r="B20659" t="s">
        <v>2798</v>
      </c>
      <c r="C20659" t="s">
        <v>98</v>
      </c>
      <c r="D20659">
        <v>2013</v>
      </c>
      <c r="E20659" t="s">
        <v>361</v>
      </c>
      <c r="F20659" t="s">
        <v>362</v>
      </c>
      <c r="H20659">
        <v>1923</v>
      </c>
      <c r="I20659">
        <v>1114</v>
      </c>
      <c r="J20659">
        <v>1114</v>
      </c>
      <c r="K20659">
        <v>1114</v>
      </c>
      <c r="L20659">
        <v>100</v>
      </c>
      <c r="M20659">
        <v>57.93</v>
      </c>
      <c r="N20659">
        <f>COUNTIF(Cod_Mun_Norte!B:B,DADOS_SNIS_Minas!A20659)</f>
        <v>0</v>
      </c>
    </row>
    <row r="20660" spans="1:14" x14ac:dyDescent="0.2">
      <c r="A20660">
        <v>316820</v>
      </c>
      <c r="B20660" t="s">
        <v>2798</v>
      </c>
      <c r="C20660" t="s">
        <v>98</v>
      </c>
      <c r="D20660">
        <v>2012</v>
      </c>
      <c r="E20660" t="s">
        <v>2802</v>
      </c>
      <c r="F20660" t="s">
        <v>360</v>
      </c>
      <c r="H20660">
        <v>1869</v>
      </c>
      <c r="I20660">
        <v>1083</v>
      </c>
      <c r="J20660">
        <v>1083</v>
      </c>
      <c r="K20660">
        <v>1083</v>
      </c>
      <c r="L20660">
        <v>100</v>
      </c>
      <c r="M20660">
        <v>57.95</v>
      </c>
      <c r="N20660">
        <f>COUNTIF(Cod_Mun_Norte!B:B,DADOS_SNIS_Minas!A20660)</f>
        <v>0</v>
      </c>
    </row>
    <row r="20661" spans="1:14" x14ac:dyDescent="0.2">
      <c r="A20661">
        <v>316820</v>
      </c>
      <c r="B20661" t="s">
        <v>2798</v>
      </c>
      <c r="C20661" t="s">
        <v>98</v>
      </c>
      <c r="D20661">
        <v>2011</v>
      </c>
      <c r="E20661" t="s">
        <v>2801</v>
      </c>
      <c r="F20661" t="s">
        <v>359</v>
      </c>
      <c r="H20661">
        <v>1871</v>
      </c>
      <c r="I20661">
        <v>1084</v>
      </c>
      <c r="J20661">
        <v>1084</v>
      </c>
      <c r="K20661">
        <v>1084</v>
      </c>
      <c r="L20661">
        <v>100</v>
      </c>
      <c r="M20661">
        <v>57.94</v>
      </c>
      <c r="N20661">
        <f>COUNTIF(Cod_Mun_Norte!B:B,DADOS_SNIS_Minas!A20661)</f>
        <v>0</v>
      </c>
    </row>
    <row r="20662" spans="1:14" x14ac:dyDescent="0.2">
      <c r="A20662">
        <v>316820</v>
      </c>
      <c r="B20662" t="s">
        <v>2798</v>
      </c>
      <c r="C20662" t="s">
        <v>98</v>
      </c>
      <c r="D20662">
        <v>2010</v>
      </c>
      <c r="E20662" t="s">
        <v>2801</v>
      </c>
      <c r="F20662" t="s">
        <v>359</v>
      </c>
      <c r="H20662">
        <v>1873</v>
      </c>
      <c r="I20662">
        <v>1085</v>
      </c>
      <c r="J20662">
        <v>1085</v>
      </c>
      <c r="K20662">
        <v>1085</v>
      </c>
      <c r="L20662">
        <v>100</v>
      </c>
      <c r="M20662">
        <v>57.93</v>
      </c>
      <c r="N20662">
        <f>COUNTIF(Cod_Mun_Norte!B:B,DADOS_SNIS_Minas!A20662)</f>
        <v>0</v>
      </c>
    </row>
    <row r="20663" spans="1:14" x14ac:dyDescent="0.2">
      <c r="A20663">
        <v>316820</v>
      </c>
      <c r="B20663" t="s">
        <v>2798</v>
      </c>
      <c r="C20663" t="s">
        <v>98</v>
      </c>
      <c r="D20663">
        <v>2009</v>
      </c>
      <c r="E20663" t="s">
        <v>361</v>
      </c>
      <c r="F20663" t="s">
        <v>362</v>
      </c>
      <c r="H20663">
        <v>1888</v>
      </c>
      <c r="I20663">
        <v>1120</v>
      </c>
      <c r="J20663">
        <v>1380</v>
      </c>
      <c r="K20663">
        <v>1380</v>
      </c>
      <c r="L20663">
        <v>100</v>
      </c>
      <c r="M20663">
        <v>73.09</v>
      </c>
      <c r="N20663">
        <f>COUNTIF(Cod_Mun_Norte!B:B,DADOS_SNIS_Minas!A20663)</f>
        <v>0</v>
      </c>
    </row>
    <row r="20664" spans="1:14" x14ac:dyDescent="0.2">
      <c r="A20664">
        <v>316820</v>
      </c>
      <c r="B20664" t="s">
        <v>2798</v>
      </c>
      <c r="C20664" t="s">
        <v>98</v>
      </c>
      <c r="D20664">
        <v>2008</v>
      </c>
      <c r="E20664" t="s">
        <v>361</v>
      </c>
      <c r="F20664" t="s">
        <v>362</v>
      </c>
      <c r="H20664">
        <v>1891</v>
      </c>
      <c r="I20664">
        <v>1122</v>
      </c>
      <c r="J20664">
        <v>1380</v>
      </c>
      <c r="K20664">
        <v>1380</v>
      </c>
      <c r="L20664">
        <v>100</v>
      </c>
      <c r="M20664">
        <v>72.98</v>
      </c>
      <c r="N20664">
        <f>COUNTIF(Cod_Mun_Norte!B:B,DADOS_SNIS_Minas!A20664)</f>
        <v>0</v>
      </c>
    </row>
    <row r="20665" spans="1:14" x14ac:dyDescent="0.2">
      <c r="A20665">
        <v>316820</v>
      </c>
      <c r="B20665" t="s">
        <v>2798</v>
      </c>
      <c r="C20665" t="s">
        <v>98</v>
      </c>
      <c r="D20665">
        <v>2007</v>
      </c>
      <c r="E20665" t="s">
        <v>361</v>
      </c>
      <c r="F20665" t="s">
        <v>362</v>
      </c>
      <c r="H20665">
        <v>1841</v>
      </c>
      <c r="I20665">
        <v>1092</v>
      </c>
      <c r="J20665">
        <v>1395</v>
      </c>
      <c r="K20665">
        <v>1395</v>
      </c>
      <c r="L20665">
        <v>100</v>
      </c>
      <c r="M20665">
        <v>75.77</v>
      </c>
      <c r="N20665">
        <f>COUNTIF(Cod_Mun_Norte!B:B,DADOS_SNIS_Minas!A20665)</f>
        <v>0</v>
      </c>
    </row>
    <row r="20666" spans="1:14" x14ac:dyDescent="0.2">
      <c r="A20666">
        <v>316820</v>
      </c>
      <c r="B20666" t="s">
        <v>2798</v>
      </c>
      <c r="C20666" t="s">
        <v>98</v>
      </c>
      <c r="D20666">
        <v>2006</v>
      </c>
      <c r="E20666" t="s">
        <v>361</v>
      </c>
      <c r="F20666" t="s">
        <v>362</v>
      </c>
      <c r="H20666">
        <v>1649</v>
      </c>
      <c r="I20666">
        <v>983</v>
      </c>
      <c r="J20666">
        <v>1367</v>
      </c>
      <c r="K20666">
        <v>1367</v>
      </c>
      <c r="L20666">
        <v>100</v>
      </c>
      <c r="M20666">
        <v>82.9</v>
      </c>
      <c r="N20666">
        <f>COUNTIF(Cod_Mun_Norte!B:B,DADOS_SNIS_Minas!A20666)</f>
        <v>0</v>
      </c>
    </row>
    <row r="20667" spans="1:14" x14ac:dyDescent="0.2">
      <c r="A20667">
        <v>316820</v>
      </c>
      <c r="B20667" t="s">
        <v>2798</v>
      </c>
      <c r="C20667" t="s">
        <v>98</v>
      </c>
      <c r="D20667">
        <v>2005</v>
      </c>
      <c r="E20667" t="s">
        <v>361</v>
      </c>
      <c r="F20667" t="s">
        <v>362</v>
      </c>
      <c r="H20667">
        <v>1687</v>
      </c>
      <c r="I20667">
        <v>1006</v>
      </c>
      <c r="N20667">
        <f>COUNTIF(Cod_Mun_Norte!B:B,DADOS_SNIS_Minas!A20667)</f>
        <v>0</v>
      </c>
    </row>
    <row r="20668" spans="1:14" x14ac:dyDescent="0.2">
      <c r="A20668">
        <v>316820</v>
      </c>
      <c r="B20668" t="s">
        <v>2798</v>
      </c>
      <c r="C20668" t="s">
        <v>98</v>
      </c>
      <c r="D20668">
        <v>2004</v>
      </c>
      <c r="E20668" t="s">
        <v>361</v>
      </c>
      <c r="F20668" t="s">
        <v>362</v>
      </c>
      <c r="H20668">
        <v>1726</v>
      </c>
      <c r="I20668">
        <v>1029</v>
      </c>
      <c r="N20668">
        <f>COUNTIF(Cod_Mun_Norte!B:B,DADOS_SNIS_Minas!A20668)</f>
        <v>0</v>
      </c>
    </row>
    <row r="20669" spans="1:14" x14ac:dyDescent="0.2">
      <c r="A20669">
        <v>316820</v>
      </c>
      <c r="B20669" t="s">
        <v>2798</v>
      </c>
      <c r="C20669" t="s">
        <v>98</v>
      </c>
      <c r="D20669">
        <v>2003</v>
      </c>
      <c r="E20669" t="s">
        <v>361</v>
      </c>
      <c r="F20669" t="s">
        <v>362</v>
      </c>
      <c r="H20669">
        <v>1795</v>
      </c>
      <c r="I20669">
        <v>1070</v>
      </c>
      <c r="N20669">
        <f>COUNTIF(Cod_Mun_Norte!B:B,DADOS_SNIS_Minas!A20669)</f>
        <v>0</v>
      </c>
    </row>
    <row r="20670" spans="1:14" x14ac:dyDescent="0.2">
      <c r="A20670">
        <v>316820</v>
      </c>
      <c r="B20670" t="s">
        <v>2798</v>
      </c>
      <c r="C20670" t="s">
        <v>98</v>
      </c>
      <c r="D20670">
        <v>2002</v>
      </c>
      <c r="E20670" t="s">
        <v>361</v>
      </c>
      <c r="F20670" t="s">
        <v>362</v>
      </c>
      <c r="H20670">
        <v>1828</v>
      </c>
      <c r="I20670">
        <v>1090</v>
      </c>
      <c r="N20670">
        <f>COUNTIF(Cod_Mun_Norte!B:B,DADOS_SNIS_Minas!A20670)</f>
        <v>0</v>
      </c>
    </row>
    <row r="20671" spans="1:14" x14ac:dyDescent="0.2">
      <c r="A20671">
        <v>316820</v>
      </c>
      <c r="B20671" t="s">
        <v>2798</v>
      </c>
      <c r="C20671" t="s">
        <v>98</v>
      </c>
      <c r="D20671">
        <v>2001</v>
      </c>
      <c r="E20671" t="s">
        <v>361</v>
      </c>
      <c r="F20671" t="s">
        <v>362</v>
      </c>
      <c r="H20671">
        <v>1844</v>
      </c>
      <c r="I20671">
        <v>1100</v>
      </c>
      <c r="N20671">
        <f>COUNTIF(Cod_Mun_Norte!B:B,DADOS_SNIS_Minas!A20671)</f>
        <v>0</v>
      </c>
    </row>
    <row r="20672" spans="1:14" x14ac:dyDescent="0.2">
      <c r="A20672">
        <v>316820</v>
      </c>
      <c r="B20672" t="s">
        <v>2798</v>
      </c>
      <c r="C20672" t="s">
        <v>98</v>
      </c>
      <c r="D20672">
        <v>2000</v>
      </c>
      <c r="E20672" t="s">
        <v>361</v>
      </c>
      <c r="F20672" t="s">
        <v>362</v>
      </c>
      <c r="H20672">
        <v>1900</v>
      </c>
      <c r="I20672">
        <v>1133</v>
      </c>
      <c r="N20672">
        <f>COUNTIF(Cod_Mun_Norte!B:B,DADOS_SNIS_Minas!A20672)</f>
        <v>0</v>
      </c>
    </row>
    <row r="20673" spans="1:14" x14ac:dyDescent="0.2">
      <c r="A20673">
        <v>316820</v>
      </c>
      <c r="B20673" t="s">
        <v>2798</v>
      </c>
      <c r="C20673" t="s">
        <v>98</v>
      </c>
      <c r="D20673">
        <v>1999</v>
      </c>
      <c r="E20673" t="s">
        <v>361</v>
      </c>
      <c r="F20673" t="s">
        <v>362</v>
      </c>
      <c r="H20673">
        <v>1810</v>
      </c>
      <c r="I20673">
        <v>963</v>
      </c>
      <c r="N20673">
        <f>COUNTIF(Cod_Mun_Norte!B:B,DADOS_SNIS_Minas!A20673)</f>
        <v>0</v>
      </c>
    </row>
    <row r="20674" spans="1:14" x14ac:dyDescent="0.2">
      <c r="A20674">
        <v>316820</v>
      </c>
      <c r="B20674" t="s">
        <v>2798</v>
      </c>
      <c r="C20674" t="s">
        <v>98</v>
      </c>
      <c r="D20674">
        <v>1998</v>
      </c>
      <c r="H20674">
        <v>1849</v>
      </c>
      <c r="I20674">
        <v>984</v>
      </c>
      <c r="N20674">
        <f>COUNTIF(Cod_Mun_Norte!B:B,DADOS_SNIS_Minas!A20674)</f>
        <v>0</v>
      </c>
    </row>
    <row r="20675" spans="1:14" x14ac:dyDescent="0.2">
      <c r="A20675">
        <v>316820</v>
      </c>
      <c r="B20675" t="s">
        <v>2798</v>
      </c>
      <c r="C20675" t="s">
        <v>98</v>
      </c>
      <c r="D20675">
        <v>1997</v>
      </c>
      <c r="H20675">
        <v>1888</v>
      </c>
      <c r="I20675">
        <v>1005</v>
      </c>
      <c r="N20675">
        <f>COUNTIF(Cod_Mun_Norte!B:B,DADOS_SNIS_Minas!A20675)</f>
        <v>0</v>
      </c>
    </row>
    <row r="20676" spans="1:14" x14ac:dyDescent="0.2">
      <c r="A20676">
        <v>316820</v>
      </c>
      <c r="B20676" t="s">
        <v>2798</v>
      </c>
      <c r="C20676" t="s">
        <v>98</v>
      </c>
      <c r="D20676">
        <v>1996</v>
      </c>
      <c r="H20676">
        <v>1934</v>
      </c>
      <c r="I20676">
        <v>1029</v>
      </c>
      <c r="N20676">
        <f>COUNTIF(Cod_Mun_Norte!B:B,DADOS_SNIS_Minas!A20676)</f>
        <v>0</v>
      </c>
    </row>
    <row r="20677" spans="1:14" x14ac:dyDescent="0.2">
      <c r="A20677">
        <v>316820</v>
      </c>
      <c r="B20677" t="s">
        <v>2798</v>
      </c>
      <c r="C20677" t="s">
        <v>98</v>
      </c>
      <c r="D20677">
        <v>1995</v>
      </c>
      <c r="H20677">
        <v>2130</v>
      </c>
      <c r="I20677">
        <v>1133</v>
      </c>
      <c r="N20677">
        <f>COUNTIF(Cod_Mun_Norte!B:B,DADOS_SNIS_Minas!A20677)</f>
        <v>0</v>
      </c>
    </row>
    <row r="20678" spans="1:14" x14ac:dyDescent="0.2">
      <c r="A20678">
        <v>316830</v>
      </c>
      <c r="B20678" t="s">
        <v>2803</v>
      </c>
      <c r="C20678" t="s">
        <v>98</v>
      </c>
      <c r="D20678">
        <v>2020</v>
      </c>
      <c r="E20678" t="s">
        <v>361</v>
      </c>
      <c r="F20678" t="s">
        <v>99</v>
      </c>
      <c r="G20678" t="s">
        <v>119</v>
      </c>
      <c r="H20678">
        <v>4099</v>
      </c>
      <c r="I20678">
        <v>1896</v>
      </c>
      <c r="J20678">
        <v>1885</v>
      </c>
      <c r="K20678">
        <v>1885</v>
      </c>
      <c r="L20678">
        <v>99.4</v>
      </c>
      <c r="M20678">
        <v>45.99</v>
      </c>
      <c r="N20678">
        <f>COUNTIF(Cod_Mun_Norte!B:B,DADOS_SNIS_Minas!A20678)</f>
        <v>0</v>
      </c>
    </row>
    <row r="20679" spans="1:14" x14ac:dyDescent="0.2">
      <c r="A20679">
        <v>316830</v>
      </c>
      <c r="B20679" t="s">
        <v>2803</v>
      </c>
      <c r="C20679" t="s">
        <v>98</v>
      </c>
      <c r="D20679">
        <v>2019</v>
      </c>
      <c r="E20679" t="s">
        <v>361</v>
      </c>
      <c r="F20679" t="s">
        <v>99</v>
      </c>
      <c r="G20679" t="s">
        <v>119</v>
      </c>
      <c r="H20679">
        <v>4077</v>
      </c>
      <c r="I20679">
        <v>1886</v>
      </c>
      <c r="J20679">
        <v>1885</v>
      </c>
      <c r="K20679">
        <v>1885</v>
      </c>
      <c r="L20679">
        <v>100</v>
      </c>
      <c r="M20679">
        <v>46.23</v>
      </c>
      <c r="N20679">
        <f>COUNTIF(Cod_Mun_Norte!B:B,DADOS_SNIS_Minas!A20679)</f>
        <v>0</v>
      </c>
    </row>
    <row r="20680" spans="1:14" x14ac:dyDescent="0.2">
      <c r="A20680">
        <v>316830</v>
      </c>
      <c r="B20680" t="s">
        <v>2803</v>
      </c>
      <c r="C20680" t="s">
        <v>98</v>
      </c>
      <c r="D20680">
        <v>2018</v>
      </c>
      <c r="E20680" t="s">
        <v>361</v>
      </c>
      <c r="F20680" t="s">
        <v>99</v>
      </c>
      <c r="H20680">
        <v>4055</v>
      </c>
      <c r="I20680">
        <v>1876</v>
      </c>
      <c r="J20680">
        <v>2426</v>
      </c>
      <c r="K20680">
        <v>1876</v>
      </c>
      <c r="L20680">
        <v>100</v>
      </c>
      <c r="M20680">
        <v>59.83</v>
      </c>
      <c r="N20680">
        <f>COUNTIF(Cod_Mun_Norte!B:B,DADOS_SNIS_Minas!A20680)</f>
        <v>0</v>
      </c>
    </row>
    <row r="20681" spans="1:14" x14ac:dyDescent="0.2">
      <c r="A20681">
        <v>316830</v>
      </c>
      <c r="B20681" t="s">
        <v>2803</v>
      </c>
      <c r="C20681" t="s">
        <v>98</v>
      </c>
      <c r="D20681">
        <v>2017</v>
      </c>
      <c r="E20681" t="s">
        <v>361</v>
      </c>
      <c r="F20681" t="s">
        <v>99</v>
      </c>
      <c r="H20681">
        <v>4075</v>
      </c>
      <c r="I20681">
        <v>1885</v>
      </c>
      <c r="J20681">
        <v>1885</v>
      </c>
      <c r="K20681">
        <v>1885</v>
      </c>
      <c r="L20681">
        <v>100</v>
      </c>
      <c r="M20681">
        <v>46.26</v>
      </c>
      <c r="N20681">
        <f>COUNTIF(Cod_Mun_Norte!B:B,DADOS_SNIS_Minas!A20681)</f>
        <v>0</v>
      </c>
    </row>
    <row r="20682" spans="1:14" x14ac:dyDescent="0.2">
      <c r="A20682">
        <v>316830</v>
      </c>
      <c r="B20682" t="s">
        <v>2803</v>
      </c>
      <c r="C20682" t="s">
        <v>98</v>
      </c>
      <c r="D20682">
        <v>2016</v>
      </c>
      <c r="E20682" t="s">
        <v>361</v>
      </c>
      <c r="F20682" t="s">
        <v>99</v>
      </c>
      <c r="H20682">
        <v>4053</v>
      </c>
      <c r="I20682">
        <v>1875</v>
      </c>
      <c r="J20682">
        <v>1875</v>
      </c>
      <c r="K20682">
        <v>1875</v>
      </c>
      <c r="L20682">
        <v>100</v>
      </c>
      <c r="M20682">
        <v>46.26</v>
      </c>
      <c r="N20682">
        <f>COUNTIF(Cod_Mun_Norte!B:B,DADOS_SNIS_Minas!A20682)</f>
        <v>0</v>
      </c>
    </row>
    <row r="20683" spans="1:14" x14ac:dyDescent="0.2">
      <c r="A20683">
        <v>316830</v>
      </c>
      <c r="B20683" t="s">
        <v>2803</v>
      </c>
      <c r="C20683" t="s">
        <v>98</v>
      </c>
      <c r="D20683">
        <v>2015</v>
      </c>
      <c r="E20683" t="s">
        <v>361</v>
      </c>
      <c r="F20683" t="s">
        <v>99</v>
      </c>
      <c r="H20683">
        <v>4030</v>
      </c>
      <c r="I20683">
        <v>1864</v>
      </c>
      <c r="J20683">
        <v>2448</v>
      </c>
      <c r="K20683">
        <v>1864</v>
      </c>
      <c r="L20683">
        <v>100</v>
      </c>
      <c r="M20683">
        <v>60.74</v>
      </c>
      <c r="N20683">
        <f>COUNTIF(Cod_Mun_Norte!B:B,DADOS_SNIS_Minas!A20683)</f>
        <v>0</v>
      </c>
    </row>
    <row r="20684" spans="1:14" x14ac:dyDescent="0.2">
      <c r="A20684">
        <v>316830</v>
      </c>
      <c r="B20684" t="s">
        <v>2803</v>
      </c>
      <c r="C20684" t="s">
        <v>98</v>
      </c>
      <c r="D20684">
        <v>2014</v>
      </c>
      <c r="E20684" t="s">
        <v>361</v>
      </c>
      <c r="F20684" t="s">
        <v>99</v>
      </c>
      <c r="H20684">
        <v>4006</v>
      </c>
      <c r="I20684">
        <v>1853</v>
      </c>
      <c r="J20684">
        <v>1853</v>
      </c>
      <c r="K20684">
        <v>1853</v>
      </c>
      <c r="L20684">
        <v>100</v>
      </c>
      <c r="M20684">
        <v>46.26</v>
      </c>
      <c r="N20684">
        <f>COUNTIF(Cod_Mun_Norte!B:B,DADOS_SNIS_Minas!A20684)</f>
        <v>0</v>
      </c>
    </row>
    <row r="20685" spans="1:14" x14ac:dyDescent="0.2">
      <c r="A20685">
        <v>316830</v>
      </c>
      <c r="B20685" t="s">
        <v>2803</v>
      </c>
      <c r="C20685" t="s">
        <v>98</v>
      </c>
      <c r="D20685">
        <v>2013</v>
      </c>
      <c r="E20685" t="s">
        <v>361</v>
      </c>
      <c r="F20685" t="s">
        <v>99</v>
      </c>
      <c r="H20685">
        <v>3980</v>
      </c>
      <c r="I20685">
        <v>1841</v>
      </c>
      <c r="J20685">
        <v>1841</v>
      </c>
      <c r="K20685">
        <v>1841</v>
      </c>
      <c r="L20685">
        <v>100</v>
      </c>
      <c r="M20685">
        <v>46.26</v>
      </c>
      <c r="N20685">
        <f>COUNTIF(Cod_Mun_Norte!B:B,DADOS_SNIS_Minas!A20685)</f>
        <v>0</v>
      </c>
    </row>
    <row r="20686" spans="1:14" x14ac:dyDescent="0.2">
      <c r="A20686">
        <v>316830</v>
      </c>
      <c r="B20686" t="s">
        <v>2803</v>
      </c>
      <c r="C20686" t="s">
        <v>98</v>
      </c>
      <c r="D20686">
        <v>2012</v>
      </c>
      <c r="E20686" t="s">
        <v>361</v>
      </c>
      <c r="F20686" t="s">
        <v>362</v>
      </c>
      <c r="H20686">
        <v>3840</v>
      </c>
      <c r="I20686">
        <v>1776</v>
      </c>
      <c r="J20686">
        <v>1776</v>
      </c>
      <c r="K20686">
        <v>1776</v>
      </c>
      <c r="L20686">
        <v>100</v>
      </c>
      <c r="M20686">
        <v>46.25</v>
      </c>
      <c r="N20686">
        <f>COUNTIF(Cod_Mun_Norte!B:B,DADOS_SNIS_Minas!A20686)</f>
        <v>0</v>
      </c>
    </row>
    <row r="20687" spans="1:14" x14ac:dyDescent="0.2">
      <c r="A20687">
        <v>316830</v>
      </c>
      <c r="B20687" t="s">
        <v>2803</v>
      </c>
      <c r="C20687" t="s">
        <v>98</v>
      </c>
      <c r="D20687">
        <v>2011</v>
      </c>
      <c r="E20687" t="s">
        <v>361</v>
      </c>
      <c r="F20687" t="s">
        <v>362</v>
      </c>
      <c r="H20687">
        <v>3818</v>
      </c>
      <c r="I20687">
        <v>1766</v>
      </c>
      <c r="J20687">
        <v>1766</v>
      </c>
      <c r="K20687">
        <v>1766</v>
      </c>
      <c r="L20687">
        <v>100</v>
      </c>
      <c r="M20687">
        <v>46.25</v>
      </c>
      <c r="N20687">
        <f>COUNTIF(Cod_Mun_Norte!B:B,DADOS_SNIS_Minas!A20687)</f>
        <v>0</v>
      </c>
    </row>
    <row r="20688" spans="1:14" x14ac:dyDescent="0.2">
      <c r="A20688">
        <v>316830</v>
      </c>
      <c r="B20688" t="s">
        <v>2803</v>
      </c>
      <c r="C20688" t="s">
        <v>98</v>
      </c>
      <c r="D20688">
        <v>2010</v>
      </c>
      <c r="E20688" t="s">
        <v>361</v>
      </c>
      <c r="F20688" t="s">
        <v>362</v>
      </c>
      <c r="H20688">
        <v>3794</v>
      </c>
      <c r="I20688">
        <v>1755</v>
      </c>
      <c r="J20688">
        <v>1755</v>
      </c>
      <c r="K20688">
        <v>1755</v>
      </c>
      <c r="L20688">
        <v>100</v>
      </c>
      <c r="M20688">
        <v>46.26</v>
      </c>
      <c r="N20688">
        <f>COUNTIF(Cod_Mun_Norte!B:B,DADOS_SNIS_Minas!A20688)</f>
        <v>0</v>
      </c>
    </row>
    <row r="20689" spans="1:14" x14ac:dyDescent="0.2">
      <c r="A20689">
        <v>316830</v>
      </c>
      <c r="B20689" t="s">
        <v>2803</v>
      </c>
      <c r="C20689" t="s">
        <v>98</v>
      </c>
      <c r="D20689">
        <v>2009</v>
      </c>
      <c r="E20689" t="s">
        <v>361</v>
      </c>
      <c r="F20689" t="s">
        <v>362</v>
      </c>
      <c r="H20689">
        <v>3950</v>
      </c>
      <c r="I20689">
        <v>1696</v>
      </c>
      <c r="J20689">
        <v>3020</v>
      </c>
      <c r="K20689">
        <v>3020</v>
      </c>
      <c r="L20689">
        <v>100</v>
      </c>
      <c r="M20689">
        <v>76.459999999999994</v>
      </c>
      <c r="N20689">
        <f>COUNTIF(Cod_Mun_Norte!B:B,DADOS_SNIS_Minas!A20689)</f>
        <v>0</v>
      </c>
    </row>
    <row r="20690" spans="1:14" x14ac:dyDescent="0.2">
      <c r="A20690">
        <v>316830</v>
      </c>
      <c r="B20690" t="s">
        <v>2803</v>
      </c>
      <c r="C20690" t="s">
        <v>98</v>
      </c>
      <c r="D20690">
        <v>2008</v>
      </c>
      <c r="E20690" t="s">
        <v>361</v>
      </c>
      <c r="F20690" t="s">
        <v>362</v>
      </c>
      <c r="H20690">
        <v>3910</v>
      </c>
      <c r="I20690">
        <v>1679</v>
      </c>
      <c r="J20690">
        <v>2958</v>
      </c>
      <c r="K20690">
        <v>2958</v>
      </c>
      <c r="L20690">
        <v>100</v>
      </c>
      <c r="M20690">
        <v>75.650000000000006</v>
      </c>
      <c r="N20690">
        <f>COUNTIF(Cod_Mun_Norte!B:B,DADOS_SNIS_Minas!A20690)</f>
        <v>0</v>
      </c>
    </row>
    <row r="20691" spans="1:14" x14ac:dyDescent="0.2">
      <c r="A20691">
        <v>316830</v>
      </c>
      <c r="B20691" t="s">
        <v>2803</v>
      </c>
      <c r="C20691" t="s">
        <v>98</v>
      </c>
      <c r="D20691">
        <v>2007</v>
      </c>
      <c r="E20691" t="s">
        <v>361</v>
      </c>
      <c r="F20691" t="s">
        <v>362</v>
      </c>
      <c r="H20691">
        <v>3757</v>
      </c>
      <c r="I20691">
        <v>1613</v>
      </c>
      <c r="J20691">
        <v>2780</v>
      </c>
      <c r="K20691">
        <v>2780</v>
      </c>
      <c r="L20691">
        <v>100</v>
      </c>
      <c r="M20691">
        <v>74</v>
      </c>
      <c r="N20691">
        <f>COUNTIF(Cod_Mun_Norte!B:B,DADOS_SNIS_Minas!A20691)</f>
        <v>0</v>
      </c>
    </row>
    <row r="20692" spans="1:14" x14ac:dyDescent="0.2">
      <c r="A20692">
        <v>316830</v>
      </c>
      <c r="B20692" t="s">
        <v>2803</v>
      </c>
      <c r="C20692" t="s">
        <v>98</v>
      </c>
      <c r="D20692">
        <v>2006</v>
      </c>
      <c r="E20692" t="s">
        <v>361</v>
      </c>
      <c r="F20692" t="s">
        <v>362</v>
      </c>
      <c r="H20692">
        <v>3571</v>
      </c>
      <c r="I20692">
        <v>1410</v>
      </c>
      <c r="J20692">
        <v>2224</v>
      </c>
      <c r="K20692">
        <v>2224</v>
      </c>
      <c r="L20692">
        <v>100</v>
      </c>
      <c r="M20692">
        <v>62.28</v>
      </c>
      <c r="N20692">
        <f>COUNTIF(Cod_Mun_Norte!B:B,DADOS_SNIS_Minas!A20692)</f>
        <v>0</v>
      </c>
    </row>
    <row r="20693" spans="1:14" x14ac:dyDescent="0.2">
      <c r="A20693">
        <v>316830</v>
      </c>
      <c r="B20693" t="s">
        <v>2803</v>
      </c>
      <c r="C20693" t="s">
        <v>98</v>
      </c>
      <c r="D20693">
        <v>2005</v>
      </c>
      <c r="E20693" t="s">
        <v>361</v>
      </c>
      <c r="F20693" t="s">
        <v>362</v>
      </c>
      <c r="H20693">
        <v>3559</v>
      </c>
      <c r="I20693">
        <v>1405</v>
      </c>
      <c r="J20693">
        <v>1658</v>
      </c>
      <c r="K20693">
        <v>1658</v>
      </c>
      <c r="L20693">
        <v>100</v>
      </c>
      <c r="M20693">
        <v>46.59</v>
      </c>
      <c r="N20693">
        <f>COUNTIF(Cod_Mun_Norte!B:B,DADOS_SNIS_Minas!A20693)</f>
        <v>0</v>
      </c>
    </row>
    <row r="20694" spans="1:14" x14ac:dyDescent="0.2">
      <c r="A20694">
        <v>316830</v>
      </c>
      <c r="B20694" t="s">
        <v>2803</v>
      </c>
      <c r="C20694" t="s">
        <v>98</v>
      </c>
      <c r="D20694">
        <v>2004</v>
      </c>
      <c r="E20694" t="s">
        <v>361</v>
      </c>
      <c r="F20694" t="s">
        <v>362</v>
      </c>
      <c r="H20694">
        <v>3546</v>
      </c>
      <c r="I20694">
        <v>1400</v>
      </c>
      <c r="J20694">
        <v>1592</v>
      </c>
      <c r="K20694">
        <v>1592</v>
      </c>
      <c r="L20694">
        <v>100</v>
      </c>
      <c r="M20694">
        <v>44.9</v>
      </c>
      <c r="N20694">
        <f>COUNTIF(Cod_Mun_Norte!B:B,DADOS_SNIS_Minas!A20694)</f>
        <v>0</v>
      </c>
    </row>
    <row r="20695" spans="1:14" x14ac:dyDescent="0.2">
      <c r="A20695">
        <v>316830</v>
      </c>
      <c r="B20695" t="s">
        <v>2803</v>
      </c>
      <c r="C20695" t="s">
        <v>98</v>
      </c>
      <c r="D20695">
        <v>2003</v>
      </c>
      <c r="E20695" t="s">
        <v>361</v>
      </c>
      <c r="F20695" t="s">
        <v>362</v>
      </c>
      <c r="H20695">
        <v>3524</v>
      </c>
      <c r="I20695">
        <v>1391</v>
      </c>
      <c r="J20695">
        <v>1556</v>
      </c>
      <c r="K20695">
        <v>1556</v>
      </c>
      <c r="L20695">
        <v>100</v>
      </c>
      <c r="M20695">
        <v>44.15</v>
      </c>
      <c r="N20695">
        <f>COUNTIF(Cod_Mun_Norte!B:B,DADOS_SNIS_Minas!A20695)</f>
        <v>0</v>
      </c>
    </row>
    <row r="20696" spans="1:14" x14ac:dyDescent="0.2">
      <c r="A20696">
        <v>316830</v>
      </c>
      <c r="B20696" t="s">
        <v>2803</v>
      </c>
      <c r="C20696" t="s">
        <v>98</v>
      </c>
      <c r="D20696">
        <v>2002</v>
      </c>
      <c r="E20696" t="s">
        <v>361</v>
      </c>
      <c r="F20696" t="s">
        <v>362</v>
      </c>
      <c r="H20696">
        <v>3514</v>
      </c>
      <c r="I20696">
        <v>1387</v>
      </c>
      <c r="J20696">
        <v>1490</v>
      </c>
      <c r="K20696">
        <v>1490</v>
      </c>
      <c r="L20696">
        <v>100</v>
      </c>
      <c r="M20696">
        <v>42.4</v>
      </c>
      <c r="N20696">
        <f>COUNTIF(Cod_Mun_Norte!B:B,DADOS_SNIS_Minas!A20696)</f>
        <v>0</v>
      </c>
    </row>
    <row r="20697" spans="1:14" x14ac:dyDescent="0.2">
      <c r="A20697">
        <v>316830</v>
      </c>
      <c r="B20697" t="s">
        <v>2803</v>
      </c>
      <c r="C20697" t="s">
        <v>98</v>
      </c>
      <c r="D20697">
        <v>2001</v>
      </c>
      <c r="E20697" t="s">
        <v>361</v>
      </c>
      <c r="F20697" t="s">
        <v>362</v>
      </c>
      <c r="H20697">
        <v>3499</v>
      </c>
      <c r="I20697">
        <v>1381</v>
      </c>
      <c r="J20697">
        <v>1395</v>
      </c>
      <c r="K20697">
        <v>1395</v>
      </c>
      <c r="L20697">
        <v>100</v>
      </c>
      <c r="M20697">
        <v>39.869999999999997</v>
      </c>
      <c r="N20697">
        <f>COUNTIF(Cod_Mun_Norte!B:B,DADOS_SNIS_Minas!A20697)</f>
        <v>0</v>
      </c>
    </row>
    <row r="20698" spans="1:14" x14ac:dyDescent="0.2">
      <c r="A20698">
        <v>316830</v>
      </c>
      <c r="B20698" t="s">
        <v>2803</v>
      </c>
      <c r="C20698" t="s">
        <v>98</v>
      </c>
      <c r="D20698">
        <v>2000</v>
      </c>
      <c r="E20698" t="s">
        <v>361</v>
      </c>
      <c r="F20698" t="s">
        <v>362</v>
      </c>
      <c r="H20698">
        <v>3491</v>
      </c>
      <c r="I20698">
        <v>1378</v>
      </c>
      <c r="J20698">
        <v>1336</v>
      </c>
      <c r="L20698">
        <v>97</v>
      </c>
      <c r="N20698">
        <f>COUNTIF(Cod_Mun_Norte!B:B,DADOS_SNIS_Minas!A20698)</f>
        <v>0</v>
      </c>
    </row>
    <row r="20699" spans="1:14" x14ac:dyDescent="0.2">
      <c r="A20699">
        <v>316830</v>
      </c>
      <c r="B20699" t="s">
        <v>2803</v>
      </c>
      <c r="C20699" t="s">
        <v>98</v>
      </c>
      <c r="D20699">
        <v>1999</v>
      </c>
      <c r="E20699" t="s">
        <v>361</v>
      </c>
      <c r="F20699" t="s">
        <v>362</v>
      </c>
      <c r="H20699">
        <v>3340</v>
      </c>
      <c r="I20699">
        <v>1015</v>
      </c>
      <c r="N20699">
        <f>COUNTIF(Cod_Mun_Norte!B:B,DADOS_SNIS_Minas!A20699)</f>
        <v>0</v>
      </c>
    </row>
    <row r="20700" spans="1:14" x14ac:dyDescent="0.2">
      <c r="A20700">
        <v>316830</v>
      </c>
      <c r="B20700" t="s">
        <v>2803</v>
      </c>
      <c r="C20700" t="s">
        <v>98</v>
      </c>
      <c r="D20700">
        <v>1998</v>
      </c>
      <c r="E20700" t="s">
        <v>361</v>
      </c>
      <c r="F20700" t="s">
        <v>362</v>
      </c>
      <c r="H20700">
        <v>3349</v>
      </c>
      <c r="I20700">
        <v>1018</v>
      </c>
      <c r="N20700">
        <f>COUNTIF(Cod_Mun_Norte!B:B,DADOS_SNIS_Minas!A20700)</f>
        <v>0</v>
      </c>
    </row>
    <row r="20701" spans="1:14" x14ac:dyDescent="0.2">
      <c r="A20701">
        <v>316830</v>
      </c>
      <c r="B20701" t="s">
        <v>2803</v>
      </c>
      <c r="C20701" t="s">
        <v>98</v>
      </c>
      <c r="D20701">
        <v>1997</v>
      </c>
      <c r="H20701">
        <v>3358</v>
      </c>
      <c r="I20701">
        <v>1021</v>
      </c>
      <c r="N20701">
        <f>COUNTIF(Cod_Mun_Norte!B:B,DADOS_SNIS_Minas!A20701)</f>
        <v>0</v>
      </c>
    </row>
    <row r="20702" spans="1:14" x14ac:dyDescent="0.2">
      <c r="A20702">
        <v>316830</v>
      </c>
      <c r="B20702" t="s">
        <v>2803</v>
      </c>
      <c r="C20702" t="s">
        <v>98</v>
      </c>
      <c r="D20702">
        <v>1996</v>
      </c>
      <c r="H20702">
        <v>3369</v>
      </c>
      <c r="I20702">
        <v>1024</v>
      </c>
      <c r="N20702">
        <f>COUNTIF(Cod_Mun_Norte!B:B,DADOS_SNIS_Minas!A20702)</f>
        <v>0</v>
      </c>
    </row>
    <row r="20703" spans="1:14" x14ac:dyDescent="0.2">
      <c r="A20703">
        <v>316830</v>
      </c>
      <c r="B20703" t="s">
        <v>2803</v>
      </c>
      <c r="C20703" t="s">
        <v>98</v>
      </c>
      <c r="D20703">
        <v>1995</v>
      </c>
      <c r="H20703">
        <v>3366</v>
      </c>
      <c r="I20703">
        <v>1023</v>
      </c>
      <c r="N20703">
        <f>COUNTIF(Cod_Mun_Norte!B:B,DADOS_SNIS_Minas!A20703)</f>
        <v>0</v>
      </c>
    </row>
    <row r="20704" spans="1:14" x14ac:dyDescent="0.2">
      <c r="A20704">
        <v>316840</v>
      </c>
      <c r="B20704" t="s">
        <v>2804</v>
      </c>
      <c r="C20704" t="s">
        <v>98</v>
      </c>
      <c r="D20704">
        <v>2020</v>
      </c>
      <c r="E20704" t="s">
        <v>2805</v>
      </c>
      <c r="F20704" t="s">
        <v>357</v>
      </c>
      <c r="G20704" t="s">
        <v>383</v>
      </c>
      <c r="H20704">
        <v>14302</v>
      </c>
      <c r="I20704">
        <v>8024</v>
      </c>
      <c r="J20704">
        <v>7568</v>
      </c>
      <c r="K20704">
        <v>7568</v>
      </c>
      <c r="L20704">
        <v>94.3</v>
      </c>
      <c r="M20704">
        <v>52.92</v>
      </c>
      <c r="N20704">
        <f>COUNTIF(Cod_Mun_Norte!B:B,DADOS_SNIS_Minas!A20704)</f>
        <v>0</v>
      </c>
    </row>
    <row r="20705" spans="1:14" x14ac:dyDescent="0.2">
      <c r="A20705">
        <v>316840</v>
      </c>
      <c r="B20705" t="s">
        <v>2804</v>
      </c>
      <c r="C20705" t="s">
        <v>98</v>
      </c>
      <c r="D20705">
        <v>2019</v>
      </c>
      <c r="E20705" t="s">
        <v>2805</v>
      </c>
      <c r="F20705" t="s">
        <v>357</v>
      </c>
      <c r="G20705" t="s">
        <v>383</v>
      </c>
      <c r="H20705">
        <v>14326</v>
      </c>
      <c r="I20705">
        <v>8038</v>
      </c>
      <c r="J20705">
        <v>7396</v>
      </c>
      <c r="K20705">
        <v>7396</v>
      </c>
      <c r="L20705">
        <v>92</v>
      </c>
      <c r="M20705">
        <v>51.63</v>
      </c>
      <c r="N20705">
        <f>COUNTIF(Cod_Mun_Norte!B:B,DADOS_SNIS_Minas!A20705)</f>
        <v>0</v>
      </c>
    </row>
    <row r="20706" spans="1:14" x14ac:dyDescent="0.2">
      <c r="A20706">
        <v>316840</v>
      </c>
      <c r="B20706" t="s">
        <v>2804</v>
      </c>
      <c r="C20706" t="s">
        <v>98</v>
      </c>
      <c r="D20706">
        <v>2018</v>
      </c>
      <c r="E20706" t="s">
        <v>2806</v>
      </c>
      <c r="F20706" t="s">
        <v>357</v>
      </c>
      <c r="H20706">
        <v>14350</v>
      </c>
      <c r="I20706">
        <v>8051</v>
      </c>
      <c r="J20706">
        <v>7319</v>
      </c>
      <c r="K20706">
        <v>7319</v>
      </c>
      <c r="L20706">
        <v>90.9</v>
      </c>
      <c r="M20706">
        <v>51</v>
      </c>
      <c r="N20706">
        <f>COUNTIF(Cod_Mun_Norte!B:B,DADOS_SNIS_Minas!A20706)</f>
        <v>0</v>
      </c>
    </row>
    <row r="20707" spans="1:14" x14ac:dyDescent="0.2">
      <c r="A20707">
        <v>316840</v>
      </c>
      <c r="B20707" t="s">
        <v>2804</v>
      </c>
      <c r="C20707" t="s">
        <v>98</v>
      </c>
      <c r="D20707">
        <v>2017</v>
      </c>
      <c r="E20707" t="s">
        <v>2806</v>
      </c>
      <c r="F20707" t="s">
        <v>357</v>
      </c>
      <c r="H20707">
        <v>14667</v>
      </c>
      <c r="I20707">
        <v>8229</v>
      </c>
      <c r="J20707">
        <v>7324</v>
      </c>
      <c r="K20707">
        <v>7324</v>
      </c>
      <c r="L20707">
        <v>89</v>
      </c>
      <c r="M20707">
        <v>49.94</v>
      </c>
      <c r="N20707">
        <f>COUNTIF(Cod_Mun_Norte!B:B,DADOS_SNIS_Minas!A20707)</f>
        <v>0</v>
      </c>
    </row>
    <row r="20708" spans="1:14" x14ac:dyDescent="0.2">
      <c r="A20708">
        <v>316840</v>
      </c>
      <c r="B20708" t="s">
        <v>2804</v>
      </c>
      <c r="C20708" t="s">
        <v>98</v>
      </c>
      <c r="D20708">
        <v>2016</v>
      </c>
      <c r="E20708" t="s">
        <v>2806</v>
      </c>
      <c r="F20708" t="s">
        <v>359</v>
      </c>
      <c r="H20708">
        <v>14670</v>
      </c>
      <c r="I20708">
        <v>8231</v>
      </c>
      <c r="J20708">
        <v>7299</v>
      </c>
      <c r="K20708">
        <v>7299</v>
      </c>
      <c r="L20708">
        <v>88.7</v>
      </c>
      <c r="M20708">
        <v>49.75</v>
      </c>
      <c r="N20708">
        <f>COUNTIF(Cod_Mun_Norte!B:B,DADOS_SNIS_Minas!A20708)</f>
        <v>0</v>
      </c>
    </row>
    <row r="20709" spans="1:14" x14ac:dyDescent="0.2">
      <c r="A20709">
        <v>316840</v>
      </c>
      <c r="B20709" t="s">
        <v>2804</v>
      </c>
      <c r="C20709" t="s">
        <v>98</v>
      </c>
      <c r="D20709">
        <v>2015</v>
      </c>
      <c r="E20709" t="s">
        <v>2806</v>
      </c>
      <c r="F20709" t="s">
        <v>359</v>
      </c>
      <c r="H20709">
        <v>14672</v>
      </c>
      <c r="I20709">
        <v>8232</v>
      </c>
      <c r="J20709">
        <v>7269</v>
      </c>
      <c r="K20709">
        <v>7269</v>
      </c>
      <c r="L20709">
        <v>88.3</v>
      </c>
      <c r="M20709">
        <v>49.54</v>
      </c>
      <c r="N20709">
        <f>COUNTIF(Cod_Mun_Norte!B:B,DADOS_SNIS_Minas!A20709)</f>
        <v>0</v>
      </c>
    </row>
    <row r="20710" spans="1:14" x14ac:dyDescent="0.2">
      <c r="A20710">
        <v>316840</v>
      </c>
      <c r="B20710" t="s">
        <v>2804</v>
      </c>
      <c r="C20710" t="s">
        <v>98</v>
      </c>
      <c r="D20710">
        <v>2014</v>
      </c>
      <c r="E20710" t="s">
        <v>2807</v>
      </c>
      <c r="F20710" t="s">
        <v>364</v>
      </c>
      <c r="H20710">
        <v>14674</v>
      </c>
      <c r="I20710">
        <v>8233</v>
      </c>
      <c r="J20710">
        <v>8233</v>
      </c>
      <c r="K20710">
        <v>8233</v>
      </c>
      <c r="L20710">
        <v>100</v>
      </c>
      <c r="M20710">
        <v>56.11</v>
      </c>
      <c r="N20710">
        <f>COUNTIF(Cod_Mun_Norte!B:B,DADOS_SNIS_Minas!A20710)</f>
        <v>0</v>
      </c>
    </row>
    <row r="20711" spans="1:14" x14ac:dyDescent="0.2">
      <c r="A20711">
        <v>316840</v>
      </c>
      <c r="B20711" t="s">
        <v>2804</v>
      </c>
      <c r="C20711" t="s">
        <v>98</v>
      </c>
      <c r="D20711">
        <v>2013</v>
      </c>
      <c r="E20711" t="s">
        <v>2807</v>
      </c>
      <c r="F20711" t="s">
        <v>364</v>
      </c>
      <c r="H20711">
        <v>14677</v>
      </c>
      <c r="I20711">
        <v>8234</v>
      </c>
      <c r="J20711">
        <v>8234</v>
      </c>
      <c r="K20711">
        <v>8234</v>
      </c>
      <c r="L20711">
        <v>100</v>
      </c>
      <c r="M20711">
        <v>56.1</v>
      </c>
      <c r="N20711">
        <f>COUNTIF(Cod_Mun_Norte!B:B,DADOS_SNIS_Minas!A20711)</f>
        <v>0</v>
      </c>
    </row>
    <row r="20712" spans="1:14" x14ac:dyDescent="0.2">
      <c r="A20712">
        <v>316840</v>
      </c>
      <c r="B20712" t="s">
        <v>2804</v>
      </c>
      <c r="C20712" t="s">
        <v>98</v>
      </c>
      <c r="D20712">
        <v>2012</v>
      </c>
      <c r="E20712" t="s">
        <v>2807</v>
      </c>
      <c r="F20712" t="s">
        <v>364</v>
      </c>
      <c r="H20712">
        <v>14264</v>
      </c>
      <c r="I20712">
        <v>8003</v>
      </c>
      <c r="J20712">
        <v>8003</v>
      </c>
      <c r="K20712">
        <v>8003</v>
      </c>
      <c r="L20712">
        <v>100</v>
      </c>
      <c r="M20712">
        <v>56.11</v>
      </c>
      <c r="N20712">
        <f>COUNTIF(Cod_Mun_Norte!B:B,DADOS_SNIS_Minas!A20712)</f>
        <v>0</v>
      </c>
    </row>
    <row r="20713" spans="1:14" x14ac:dyDescent="0.2">
      <c r="A20713">
        <v>316840</v>
      </c>
      <c r="B20713" t="s">
        <v>2804</v>
      </c>
      <c r="C20713" t="s">
        <v>98</v>
      </c>
      <c r="D20713">
        <v>2011</v>
      </c>
      <c r="E20713" t="s">
        <v>361</v>
      </c>
      <c r="F20713" t="s">
        <v>362</v>
      </c>
      <c r="H20713">
        <v>14279</v>
      </c>
      <c r="I20713">
        <v>8011</v>
      </c>
      <c r="J20713">
        <v>8011</v>
      </c>
      <c r="K20713">
        <v>8011</v>
      </c>
      <c r="L20713">
        <v>100</v>
      </c>
      <c r="M20713">
        <v>56.1</v>
      </c>
      <c r="N20713">
        <f>COUNTIF(Cod_Mun_Norte!B:B,DADOS_SNIS_Minas!A20713)</f>
        <v>0</v>
      </c>
    </row>
    <row r="20714" spans="1:14" x14ac:dyDescent="0.2">
      <c r="A20714">
        <v>316840</v>
      </c>
      <c r="B20714" t="s">
        <v>2804</v>
      </c>
      <c r="C20714" t="s">
        <v>98</v>
      </c>
      <c r="D20714">
        <v>2010</v>
      </c>
      <c r="E20714" t="s">
        <v>361</v>
      </c>
      <c r="F20714" t="s">
        <v>362</v>
      </c>
      <c r="H20714">
        <v>14293</v>
      </c>
      <c r="I20714">
        <v>8019</v>
      </c>
      <c r="J20714">
        <v>8019</v>
      </c>
      <c r="K20714">
        <v>8019</v>
      </c>
      <c r="L20714">
        <v>100</v>
      </c>
      <c r="M20714">
        <v>56.1</v>
      </c>
      <c r="N20714">
        <f>COUNTIF(Cod_Mun_Norte!B:B,DADOS_SNIS_Minas!A20714)</f>
        <v>0</v>
      </c>
    </row>
    <row r="20715" spans="1:14" x14ac:dyDescent="0.2">
      <c r="A20715">
        <v>316840</v>
      </c>
      <c r="B20715" t="s">
        <v>2804</v>
      </c>
      <c r="C20715" t="s">
        <v>98</v>
      </c>
      <c r="D20715">
        <v>2009</v>
      </c>
      <c r="E20715" t="s">
        <v>361</v>
      </c>
      <c r="F20715" t="s">
        <v>362</v>
      </c>
      <c r="H20715">
        <v>14585</v>
      </c>
      <c r="I20715">
        <v>7997</v>
      </c>
      <c r="J20715">
        <v>8623</v>
      </c>
      <c r="K20715">
        <v>8623</v>
      </c>
      <c r="L20715">
        <v>100</v>
      </c>
      <c r="M20715">
        <v>59.12</v>
      </c>
      <c r="N20715">
        <f>COUNTIF(Cod_Mun_Norte!B:B,DADOS_SNIS_Minas!A20715)</f>
        <v>0</v>
      </c>
    </row>
    <row r="20716" spans="1:14" x14ac:dyDescent="0.2">
      <c r="A20716">
        <v>316840</v>
      </c>
      <c r="B20716" t="s">
        <v>2804</v>
      </c>
      <c r="C20716" t="s">
        <v>98</v>
      </c>
      <c r="D20716">
        <v>2008</v>
      </c>
      <c r="E20716" t="s">
        <v>361</v>
      </c>
      <c r="F20716" t="s">
        <v>362</v>
      </c>
      <c r="H20716">
        <v>14588</v>
      </c>
      <c r="I20716">
        <v>7999</v>
      </c>
      <c r="J20716">
        <v>8446</v>
      </c>
      <c r="K20716">
        <v>8446</v>
      </c>
      <c r="L20716">
        <v>100</v>
      </c>
      <c r="M20716">
        <v>57.9</v>
      </c>
      <c r="N20716">
        <f>COUNTIF(Cod_Mun_Norte!B:B,DADOS_SNIS_Minas!A20716)</f>
        <v>0</v>
      </c>
    </row>
    <row r="20717" spans="1:14" x14ac:dyDescent="0.2">
      <c r="A20717">
        <v>316840</v>
      </c>
      <c r="B20717" t="s">
        <v>2804</v>
      </c>
      <c r="C20717" t="s">
        <v>98</v>
      </c>
      <c r="D20717">
        <v>2007</v>
      </c>
      <c r="E20717" t="s">
        <v>361</v>
      </c>
      <c r="F20717" t="s">
        <v>362</v>
      </c>
      <c r="H20717">
        <v>14185</v>
      </c>
      <c r="I20717">
        <v>7778</v>
      </c>
      <c r="J20717">
        <v>8215</v>
      </c>
      <c r="K20717">
        <v>8215</v>
      </c>
      <c r="L20717">
        <v>100</v>
      </c>
      <c r="M20717">
        <v>57.91</v>
      </c>
      <c r="N20717">
        <f>COUNTIF(Cod_Mun_Norte!B:B,DADOS_SNIS_Minas!A20717)</f>
        <v>0</v>
      </c>
    </row>
    <row r="20718" spans="1:14" x14ac:dyDescent="0.2">
      <c r="A20718">
        <v>316840</v>
      </c>
      <c r="B20718" t="s">
        <v>2804</v>
      </c>
      <c r="C20718" t="s">
        <v>98</v>
      </c>
      <c r="D20718">
        <v>2006</v>
      </c>
      <c r="E20718" t="s">
        <v>361</v>
      </c>
      <c r="F20718" t="s">
        <v>362</v>
      </c>
      <c r="H20718">
        <v>11851</v>
      </c>
      <c r="I20718">
        <v>4912</v>
      </c>
      <c r="J20718">
        <v>7975</v>
      </c>
      <c r="K20718">
        <v>7975</v>
      </c>
      <c r="L20718">
        <v>100</v>
      </c>
      <c r="M20718">
        <v>67.290000000000006</v>
      </c>
      <c r="N20718">
        <f>COUNTIF(Cod_Mun_Norte!B:B,DADOS_SNIS_Minas!A20718)</f>
        <v>0</v>
      </c>
    </row>
    <row r="20719" spans="1:14" x14ac:dyDescent="0.2">
      <c r="A20719">
        <v>316840</v>
      </c>
      <c r="B20719" t="s">
        <v>2804</v>
      </c>
      <c r="C20719" t="s">
        <v>98</v>
      </c>
      <c r="D20719">
        <v>2005</v>
      </c>
      <c r="E20719" t="s">
        <v>361</v>
      </c>
      <c r="F20719" t="s">
        <v>362</v>
      </c>
      <c r="H20719">
        <v>12253</v>
      </c>
      <c r="I20719">
        <v>5079</v>
      </c>
      <c r="J20719">
        <v>5653</v>
      </c>
      <c r="K20719">
        <v>5653</v>
      </c>
      <c r="L20719">
        <v>100</v>
      </c>
      <c r="M20719">
        <v>46.14</v>
      </c>
      <c r="N20719">
        <f>COUNTIF(Cod_Mun_Norte!B:B,DADOS_SNIS_Minas!A20719)</f>
        <v>0</v>
      </c>
    </row>
    <row r="20720" spans="1:14" x14ac:dyDescent="0.2">
      <c r="A20720">
        <v>316840</v>
      </c>
      <c r="B20720" t="s">
        <v>2804</v>
      </c>
      <c r="C20720" t="s">
        <v>98</v>
      </c>
      <c r="D20720">
        <v>2004</v>
      </c>
      <c r="E20720" t="s">
        <v>361</v>
      </c>
      <c r="F20720" t="s">
        <v>362</v>
      </c>
      <c r="H20720">
        <v>12657</v>
      </c>
      <c r="I20720">
        <v>5246</v>
      </c>
      <c r="J20720">
        <v>5623</v>
      </c>
      <c r="K20720">
        <v>5623</v>
      </c>
      <c r="L20720">
        <v>100</v>
      </c>
      <c r="M20720">
        <v>44.43</v>
      </c>
      <c r="N20720">
        <f>COUNTIF(Cod_Mun_Norte!B:B,DADOS_SNIS_Minas!A20720)</f>
        <v>0</v>
      </c>
    </row>
    <row r="20721" spans="1:14" x14ac:dyDescent="0.2">
      <c r="A20721">
        <v>316840</v>
      </c>
      <c r="B20721" t="s">
        <v>2804</v>
      </c>
      <c r="C20721" t="s">
        <v>98</v>
      </c>
      <c r="D20721">
        <v>2003</v>
      </c>
      <c r="E20721" t="s">
        <v>361</v>
      </c>
      <c r="F20721" t="s">
        <v>362</v>
      </c>
      <c r="H20721">
        <v>13389</v>
      </c>
      <c r="I20721">
        <v>5549</v>
      </c>
      <c r="N20721">
        <f>COUNTIF(Cod_Mun_Norte!B:B,DADOS_SNIS_Minas!A20721)</f>
        <v>0</v>
      </c>
    </row>
    <row r="20722" spans="1:14" x14ac:dyDescent="0.2">
      <c r="A20722">
        <v>316840</v>
      </c>
      <c r="B20722" t="s">
        <v>2804</v>
      </c>
      <c r="C20722" t="s">
        <v>98</v>
      </c>
      <c r="D20722">
        <v>2002</v>
      </c>
      <c r="E20722" t="s">
        <v>361</v>
      </c>
      <c r="F20722" t="s">
        <v>362</v>
      </c>
      <c r="H20722">
        <v>13737</v>
      </c>
      <c r="I20722">
        <v>5694</v>
      </c>
      <c r="N20722">
        <f>COUNTIF(Cod_Mun_Norte!B:B,DADOS_SNIS_Minas!A20722)</f>
        <v>0</v>
      </c>
    </row>
    <row r="20723" spans="1:14" x14ac:dyDescent="0.2">
      <c r="A20723">
        <v>316840</v>
      </c>
      <c r="B20723" t="s">
        <v>2804</v>
      </c>
      <c r="C20723" t="s">
        <v>98</v>
      </c>
      <c r="D20723">
        <v>2001</v>
      </c>
      <c r="E20723" t="s">
        <v>361</v>
      </c>
      <c r="F20723" t="s">
        <v>362</v>
      </c>
      <c r="H20723">
        <v>14029</v>
      </c>
      <c r="I20723">
        <v>5815</v>
      </c>
      <c r="N20723">
        <f>COUNTIF(Cod_Mun_Norte!B:B,DADOS_SNIS_Minas!A20723)</f>
        <v>0</v>
      </c>
    </row>
    <row r="20724" spans="1:14" x14ac:dyDescent="0.2">
      <c r="A20724">
        <v>316840</v>
      </c>
      <c r="B20724" t="s">
        <v>2804</v>
      </c>
      <c r="C20724" t="s">
        <v>98</v>
      </c>
      <c r="D20724">
        <v>2000</v>
      </c>
      <c r="E20724" t="s">
        <v>361</v>
      </c>
      <c r="F20724" t="s">
        <v>362</v>
      </c>
      <c r="H20724">
        <v>14488</v>
      </c>
      <c r="I20724">
        <v>6005</v>
      </c>
      <c r="N20724">
        <f>COUNTIF(Cod_Mun_Norte!B:B,DADOS_SNIS_Minas!A20724)</f>
        <v>0</v>
      </c>
    </row>
    <row r="20725" spans="1:14" x14ac:dyDescent="0.2">
      <c r="A20725">
        <v>316840</v>
      </c>
      <c r="B20725" t="s">
        <v>2804</v>
      </c>
      <c r="C20725" t="s">
        <v>98</v>
      </c>
      <c r="D20725">
        <v>1999</v>
      </c>
      <c r="E20725" t="s">
        <v>361</v>
      </c>
      <c r="F20725" t="s">
        <v>362</v>
      </c>
      <c r="H20725">
        <v>15258</v>
      </c>
      <c r="I20725">
        <v>6022</v>
      </c>
      <c r="N20725">
        <f>COUNTIF(Cod_Mun_Norte!B:B,DADOS_SNIS_Minas!A20725)</f>
        <v>0</v>
      </c>
    </row>
    <row r="20726" spans="1:14" x14ac:dyDescent="0.2">
      <c r="A20726">
        <v>316840</v>
      </c>
      <c r="B20726" t="s">
        <v>2804</v>
      </c>
      <c r="C20726" t="s">
        <v>98</v>
      </c>
      <c r="D20726">
        <v>1998</v>
      </c>
      <c r="E20726" t="s">
        <v>361</v>
      </c>
      <c r="F20726" t="s">
        <v>362</v>
      </c>
      <c r="H20726">
        <v>15598</v>
      </c>
      <c r="I20726">
        <v>6156</v>
      </c>
      <c r="N20726">
        <f>COUNTIF(Cod_Mun_Norte!B:B,DADOS_SNIS_Minas!A20726)</f>
        <v>0</v>
      </c>
    </row>
    <row r="20727" spans="1:14" x14ac:dyDescent="0.2">
      <c r="A20727">
        <v>316840</v>
      </c>
      <c r="B20727" t="s">
        <v>2804</v>
      </c>
      <c r="C20727" t="s">
        <v>98</v>
      </c>
      <c r="D20727">
        <v>1997</v>
      </c>
      <c r="H20727">
        <v>15939</v>
      </c>
      <c r="I20727">
        <v>6291</v>
      </c>
      <c r="N20727">
        <f>COUNTIF(Cod_Mun_Norte!B:B,DADOS_SNIS_Minas!A20727)</f>
        <v>0</v>
      </c>
    </row>
    <row r="20728" spans="1:14" x14ac:dyDescent="0.2">
      <c r="A20728">
        <v>316840</v>
      </c>
      <c r="B20728" t="s">
        <v>2804</v>
      </c>
      <c r="C20728" t="s">
        <v>98</v>
      </c>
      <c r="D20728">
        <v>1996</v>
      </c>
      <c r="H20728">
        <v>16342</v>
      </c>
      <c r="I20728">
        <v>6450</v>
      </c>
      <c r="N20728">
        <f>COUNTIF(Cod_Mun_Norte!B:B,DADOS_SNIS_Minas!A20728)</f>
        <v>0</v>
      </c>
    </row>
    <row r="20729" spans="1:14" x14ac:dyDescent="0.2">
      <c r="A20729">
        <v>316840</v>
      </c>
      <c r="B20729" t="s">
        <v>2804</v>
      </c>
      <c r="C20729" t="s">
        <v>98</v>
      </c>
      <c r="D20729">
        <v>1995</v>
      </c>
      <c r="H20729">
        <v>17553</v>
      </c>
      <c r="I20729">
        <v>6928</v>
      </c>
      <c r="N20729">
        <f>COUNTIF(Cod_Mun_Norte!B:B,DADOS_SNIS_Minas!A20729)</f>
        <v>0</v>
      </c>
    </row>
    <row r="20730" spans="1:14" x14ac:dyDescent="0.2">
      <c r="A20730">
        <v>316850</v>
      </c>
      <c r="B20730" t="s">
        <v>2808</v>
      </c>
      <c r="C20730" t="s">
        <v>98</v>
      </c>
      <c r="D20730">
        <v>2020</v>
      </c>
      <c r="E20730" t="s">
        <v>2809</v>
      </c>
      <c r="F20730" t="s">
        <v>364</v>
      </c>
      <c r="G20730" t="s">
        <v>368</v>
      </c>
      <c r="H20730">
        <v>11670</v>
      </c>
      <c r="I20730">
        <v>7834</v>
      </c>
      <c r="J20730">
        <v>7647</v>
      </c>
      <c r="K20730">
        <v>7647</v>
      </c>
      <c r="L20730">
        <v>97.6</v>
      </c>
      <c r="M20730">
        <v>65.53</v>
      </c>
      <c r="N20730">
        <f>COUNTIF(Cod_Mun_Norte!B:B,DADOS_SNIS_Minas!A20730)</f>
        <v>0</v>
      </c>
    </row>
    <row r="20731" spans="1:14" x14ac:dyDescent="0.2">
      <c r="A20731">
        <v>316850</v>
      </c>
      <c r="B20731" t="s">
        <v>2808</v>
      </c>
      <c r="C20731" t="s">
        <v>98</v>
      </c>
      <c r="D20731">
        <v>2019</v>
      </c>
      <c r="E20731" t="s">
        <v>2809</v>
      </c>
      <c r="F20731" t="s">
        <v>364</v>
      </c>
      <c r="G20731" t="s">
        <v>368</v>
      </c>
      <c r="H20731">
        <v>11661</v>
      </c>
      <c r="I20731">
        <v>7828</v>
      </c>
      <c r="J20731">
        <v>7488</v>
      </c>
      <c r="K20731">
        <v>7488</v>
      </c>
      <c r="L20731">
        <v>95.7</v>
      </c>
      <c r="M20731">
        <v>64.209999999999994</v>
      </c>
      <c r="N20731">
        <f>COUNTIF(Cod_Mun_Norte!B:B,DADOS_SNIS_Minas!A20731)</f>
        <v>0</v>
      </c>
    </row>
    <row r="20732" spans="1:14" x14ac:dyDescent="0.2">
      <c r="A20732">
        <v>316850</v>
      </c>
      <c r="B20732" t="s">
        <v>2808</v>
      </c>
      <c r="C20732" t="s">
        <v>98</v>
      </c>
      <c r="D20732">
        <v>2018</v>
      </c>
      <c r="E20732" t="s">
        <v>361</v>
      </c>
      <c r="F20732" t="s">
        <v>362</v>
      </c>
      <c r="H20732">
        <v>11650</v>
      </c>
      <c r="I20732">
        <v>7821</v>
      </c>
      <c r="J20732">
        <v>7462</v>
      </c>
      <c r="K20732">
        <v>7462</v>
      </c>
      <c r="L20732">
        <v>95.4</v>
      </c>
      <c r="M20732">
        <v>64.05</v>
      </c>
      <c r="N20732">
        <f>COUNTIF(Cod_Mun_Norte!B:B,DADOS_SNIS_Minas!A20732)</f>
        <v>0</v>
      </c>
    </row>
    <row r="20733" spans="1:14" x14ac:dyDescent="0.2">
      <c r="A20733">
        <v>316850</v>
      </c>
      <c r="B20733" t="s">
        <v>2808</v>
      </c>
      <c r="C20733" t="s">
        <v>98</v>
      </c>
      <c r="D20733">
        <v>2017</v>
      </c>
      <c r="E20733" t="s">
        <v>361</v>
      </c>
      <c r="F20733" t="s">
        <v>362</v>
      </c>
      <c r="H20733">
        <v>11836</v>
      </c>
      <c r="I20733">
        <v>7946</v>
      </c>
      <c r="J20733">
        <v>7502</v>
      </c>
      <c r="K20733">
        <v>7502</v>
      </c>
      <c r="L20733">
        <v>94.4</v>
      </c>
      <c r="M20733">
        <v>63.38</v>
      </c>
      <c r="N20733">
        <f>COUNTIF(Cod_Mun_Norte!B:B,DADOS_SNIS_Minas!A20733)</f>
        <v>0</v>
      </c>
    </row>
    <row r="20734" spans="1:14" x14ac:dyDescent="0.2">
      <c r="A20734">
        <v>316850</v>
      </c>
      <c r="B20734" t="s">
        <v>2808</v>
      </c>
      <c r="C20734" t="s">
        <v>98</v>
      </c>
      <c r="D20734">
        <v>2016</v>
      </c>
      <c r="E20734" t="s">
        <v>361</v>
      </c>
      <c r="F20734" t="s">
        <v>362</v>
      </c>
      <c r="H20734">
        <v>11815</v>
      </c>
      <c r="I20734">
        <v>7932</v>
      </c>
      <c r="J20734">
        <v>7488</v>
      </c>
      <c r="K20734">
        <v>7488</v>
      </c>
      <c r="L20734">
        <v>94.4</v>
      </c>
      <c r="M20734">
        <v>63.38</v>
      </c>
      <c r="N20734">
        <f>COUNTIF(Cod_Mun_Norte!B:B,DADOS_SNIS_Minas!A20734)</f>
        <v>0</v>
      </c>
    </row>
    <row r="20735" spans="1:14" x14ac:dyDescent="0.2">
      <c r="A20735">
        <v>316850</v>
      </c>
      <c r="B20735" t="s">
        <v>2808</v>
      </c>
      <c r="C20735" t="s">
        <v>98</v>
      </c>
      <c r="D20735">
        <v>2015</v>
      </c>
      <c r="E20735" t="s">
        <v>361</v>
      </c>
      <c r="F20735" t="s">
        <v>362</v>
      </c>
      <c r="H20735">
        <v>11793</v>
      </c>
      <c r="I20735">
        <v>7917</v>
      </c>
      <c r="J20735">
        <v>7441</v>
      </c>
      <c r="K20735">
        <v>7441</v>
      </c>
      <c r="L20735">
        <v>94</v>
      </c>
      <c r="M20735">
        <v>63.1</v>
      </c>
      <c r="N20735">
        <f>COUNTIF(Cod_Mun_Norte!B:B,DADOS_SNIS_Minas!A20735)</f>
        <v>0</v>
      </c>
    </row>
    <row r="20736" spans="1:14" x14ac:dyDescent="0.2">
      <c r="A20736">
        <v>316850</v>
      </c>
      <c r="B20736" t="s">
        <v>2808</v>
      </c>
      <c r="C20736" t="s">
        <v>98</v>
      </c>
      <c r="D20736">
        <v>2014</v>
      </c>
      <c r="E20736" t="s">
        <v>361</v>
      </c>
      <c r="F20736" t="s">
        <v>362</v>
      </c>
      <c r="H20736">
        <v>11770</v>
      </c>
      <c r="I20736">
        <v>7902</v>
      </c>
      <c r="J20736">
        <v>7902</v>
      </c>
      <c r="K20736">
        <v>7902</v>
      </c>
      <c r="L20736">
        <v>100</v>
      </c>
      <c r="M20736">
        <v>67.14</v>
      </c>
      <c r="N20736">
        <f>COUNTIF(Cod_Mun_Norte!B:B,DADOS_SNIS_Minas!A20736)</f>
        <v>0</v>
      </c>
    </row>
    <row r="20737" spans="1:14" x14ac:dyDescent="0.2">
      <c r="A20737">
        <v>316850</v>
      </c>
      <c r="B20737" t="s">
        <v>2808</v>
      </c>
      <c r="C20737" t="s">
        <v>98</v>
      </c>
      <c r="D20737">
        <v>2013</v>
      </c>
      <c r="E20737" t="s">
        <v>361</v>
      </c>
      <c r="F20737" t="s">
        <v>362</v>
      </c>
      <c r="H20737">
        <v>11745</v>
      </c>
      <c r="I20737">
        <v>7885</v>
      </c>
      <c r="J20737">
        <v>7885</v>
      </c>
      <c r="K20737">
        <v>7885</v>
      </c>
      <c r="L20737">
        <v>100</v>
      </c>
      <c r="M20737">
        <v>67.13</v>
      </c>
      <c r="N20737">
        <f>COUNTIF(Cod_Mun_Norte!B:B,DADOS_SNIS_Minas!A20737)</f>
        <v>0</v>
      </c>
    </row>
    <row r="20738" spans="1:14" x14ac:dyDescent="0.2">
      <c r="A20738">
        <v>316850</v>
      </c>
      <c r="B20738" t="s">
        <v>2808</v>
      </c>
      <c r="C20738" t="s">
        <v>98</v>
      </c>
      <c r="D20738">
        <v>2012</v>
      </c>
      <c r="E20738" t="s">
        <v>361</v>
      </c>
      <c r="F20738" t="s">
        <v>362</v>
      </c>
      <c r="H20738">
        <v>11387</v>
      </c>
      <c r="I20738">
        <v>7644</v>
      </c>
      <c r="J20738">
        <v>7644</v>
      </c>
      <c r="K20738">
        <v>7644</v>
      </c>
      <c r="L20738">
        <v>100</v>
      </c>
      <c r="M20738">
        <v>67.13</v>
      </c>
      <c r="N20738">
        <f>COUNTIF(Cod_Mun_Norte!B:B,DADOS_SNIS_Minas!A20738)</f>
        <v>0</v>
      </c>
    </row>
    <row r="20739" spans="1:14" x14ac:dyDescent="0.2">
      <c r="A20739">
        <v>316850</v>
      </c>
      <c r="B20739" t="s">
        <v>2808</v>
      </c>
      <c r="C20739" t="s">
        <v>98</v>
      </c>
      <c r="D20739">
        <v>2011</v>
      </c>
      <c r="E20739" t="s">
        <v>361</v>
      </c>
      <c r="F20739" t="s">
        <v>362</v>
      </c>
      <c r="H20739">
        <v>11371</v>
      </c>
      <c r="I20739">
        <v>7634</v>
      </c>
      <c r="J20739">
        <v>7634</v>
      </c>
      <c r="K20739">
        <v>7634</v>
      </c>
      <c r="L20739">
        <v>100</v>
      </c>
      <c r="M20739">
        <v>67.14</v>
      </c>
      <c r="N20739">
        <f>COUNTIF(Cod_Mun_Norte!B:B,DADOS_SNIS_Minas!A20739)</f>
        <v>0</v>
      </c>
    </row>
    <row r="20740" spans="1:14" x14ac:dyDescent="0.2">
      <c r="A20740">
        <v>316850</v>
      </c>
      <c r="B20740" t="s">
        <v>2808</v>
      </c>
      <c r="C20740" t="s">
        <v>98</v>
      </c>
      <c r="D20740">
        <v>2010</v>
      </c>
      <c r="E20740" t="s">
        <v>2809</v>
      </c>
      <c r="F20740" t="s">
        <v>364</v>
      </c>
      <c r="H20740">
        <v>11355</v>
      </c>
      <c r="I20740">
        <v>7623</v>
      </c>
      <c r="J20740">
        <v>7623</v>
      </c>
      <c r="K20740">
        <v>7623</v>
      </c>
      <c r="L20740">
        <v>100</v>
      </c>
      <c r="M20740">
        <v>67.13</v>
      </c>
      <c r="N20740">
        <f>COUNTIF(Cod_Mun_Norte!B:B,DADOS_SNIS_Minas!A20740)</f>
        <v>0</v>
      </c>
    </row>
    <row r="20741" spans="1:14" x14ac:dyDescent="0.2">
      <c r="A20741">
        <v>316850</v>
      </c>
      <c r="B20741" t="s">
        <v>2808</v>
      </c>
      <c r="C20741" t="s">
        <v>98</v>
      </c>
      <c r="D20741">
        <v>2009</v>
      </c>
      <c r="E20741" t="s">
        <v>361</v>
      </c>
      <c r="F20741" t="s">
        <v>362</v>
      </c>
      <c r="H20741">
        <v>12187</v>
      </c>
      <c r="I20741">
        <v>7896</v>
      </c>
      <c r="J20741">
        <v>9018</v>
      </c>
      <c r="K20741">
        <v>9018</v>
      </c>
      <c r="L20741">
        <v>100</v>
      </c>
      <c r="M20741">
        <v>74</v>
      </c>
      <c r="N20741">
        <f>COUNTIF(Cod_Mun_Norte!B:B,DADOS_SNIS_Minas!A20741)</f>
        <v>0</v>
      </c>
    </row>
    <row r="20742" spans="1:14" x14ac:dyDescent="0.2">
      <c r="A20742">
        <v>316850</v>
      </c>
      <c r="B20742" t="s">
        <v>2808</v>
      </c>
      <c r="C20742" t="s">
        <v>98</v>
      </c>
      <c r="D20742">
        <v>2008</v>
      </c>
      <c r="E20742" t="s">
        <v>361</v>
      </c>
      <c r="F20742" t="s">
        <v>362</v>
      </c>
      <c r="H20742">
        <v>12101</v>
      </c>
      <c r="I20742">
        <v>7840</v>
      </c>
      <c r="J20742">
        <v>8761</v>
      </c>
      <c r="K20742">
        <v>8761</v>
      </c>
      <c r="L20742">
        <v>100</v>
      </c>
      <c r="M20742">
        <v>72.400000000000006</v>
      </c>
      <c r="N20742">
        <f>COUNTIF(Cod_Mun_Norte!B:B,DADOS_SNIS_Minas!A20742)</f>
        <v>0</v>
      </c>
    </row>
    <row r="20743" spans="1:14" x14ac:dyDescent="0.2">
      <c r="A20743">
        <v>316850</v>
      </c>
      <c r="B20743" t="s">
        <v>2808</v>
      </c>
      <c r="C20743" t="s">
        <v>98</v>
      </c>
      <c r="D20743">
        <v>2007</v>
      </c>
      <c r="E20743" t="s">
        <v>361</v>
      </c>
      <c r="F20743" t="s">
        <v>362</v>
      </c>
      <c r="H20743">
        <v>11665</v>
      </c>
      <c r="I20743">
        <v>7558</v>
      </c>
      <c r="J20743">
        <v>8511</v>
      </c>
      <c r="K20743">
        <v>8511</v>
      </c>
      <c r="L20743">
        <v>100</v>
      </c>
      <c r="M20743">
        <v>72.959999999999994</v>
      </c>
      <c r="N20743">
        <f>COUNTIF(Cod_Mun_Norte!B:B,DADOS_SNIS_Minas!A20743)</f>
        <v>0</v>
      </c>
    </row>
    <row r="20744" spans="1:14" x14ac:dyDescent="0.2">
      <c r="A20744">
        <v>316850</v>
      </c>
      <c r="B20744" t="s">
        <v>2808</v>
      </c>
      <c r="C20744" t="s">
        <v>98</v>
      </c>
      <c r="D20744">
        <v>2006</v>
      </c>
      <c r="E20744" t="s">
        <v>361</v>
      </c>
      <c r="F20744" t="s">
        <v>362</v>
      </c>
      <c r="H20744">
        <v>11980</v>
      </c>
      <c r="I20744">
        <v>7467</v>
      </c>
      <c r="J20744">
        <v>8254</v>
      </c>
      <c r="K20744">
        <v>8254</v>
      </c>
      <c r="L20744">
        <v>100</v>
      </c>
      <c r="M20744">
        <v>68.900000000000006</v>
      </c>
      <c r="N20744">
        <f>COUNTIF(Cod_Mun_Norte!B:B,DADOS_SNIS_Minas!A20744)</f>
        <v>0</v>
      </c>
    </row>
    <row r="20745" spans="1:14" x14ac:dyDescent="0.2">
      <c r="A20745">
        <v>316850</v>
      </c>
      <c r="B20745" t="s">
        <v>2808</v>
      </c>
      <c r="C20745" t="s">
        <v>98</v>
      </c>
      <c r="D20745">
        <v>2005</v>
      </c>
      <c r="E20745" t="s">
        <v>361</v>
      </c>
      <c r="F20745" t="s">
        <v>362</v>
      </c>
      <c r="H20745">
        <v>11854</v>
      </c>
      <c r="I20745">
        <v>7388</v>
      </c>
      <c r="J20745">
        <v>8018</v>
      </c>
      <c r="K20745">
        <v>8018</v>
      </c>
      <c r="L20745">
        <v>100</v>
      </c>
      <c r="M20745">
        <v>67.64</v>
      </c>
      <c r="N20745">
        <f>COUNTIF(Cod_Mun_Norte!B:B,DADOS_SNIS_Minas!A20745)</f>
        <v>0</v>
      </c>
    </row>
    <row r="20746" spans="1:14" x14ac:dyDescent="0.2">
      <c r="A20746">
        <v>316850</v>
      </c>
      <c r="B20746" t="s">
        <v>2808</v>
      </c>
      <c r="C20746" t="s">
        <v>98</v>
      </c>
      <c r="D20746">
        <v>2004</v>
      </c>
      <c r="E20746" t="s">
        <v>361</v>
      </c>
      <c r="F20746" t="s">
        <v>362</v>
      </c>
      <c r="H20746">
        <v>11726</v>
      </c>
      <c r="I20746">
        <v>7309</v>
      </c>
      <c r="N20746">
        <f>COUNTIF(Cod_Mun_Norte!B:B,DADOS_SNIS_Minas!A20746)</f>
        <v>0</v>
      </c>
    </row>
    <row r="20747" spans="1:14" x14ac:dyDescent="0.2">
      <c r="A20747">
        <v>316850</v>
      </c>
      <c r="B20747" t="s">
        <v>2808</v>
      </c>
      <c r="C20747" t="s">
        <v>98</v>
      </c>
      <c r="D20747">
        <v>2003</v>
      </c>
      <c r="E20747" t="s">
        <v>361</v>
      </c>
      <c r="F20747" t="s">
        <v>362</v>
      </c>
      <c r="H20747">
        <v>11496</v>
      </c>
      <c r="I20747">
        <v>7165</v>
      </c>
      <c r="N20747">
        <f>COUNTIF(Cod_Mun_Norte!B:B,DADOS_SNIS_Minas!A20747)</f>
        <v>0</v>
      </c>
    </row>
    <row r="20748" spans="1:14" x14ac:dyDescent="0.2">
      <c r="A20748">
        <v>316850</v>
      </c>
      <c r="B20748" t="s">
        <v>2808</v>
      </c>
      <c r="C20748" t="s">
        <v>98</v>
      </c>
      <c r="D20748">
        <v>2002</v>
      </c>
      <c r="E20748" t="s">
        <v>361</v>
      </c>
      <c r="F20748" t="s">
        <v>362</v>
      </c>
      <c r="H20748">
        <v>11386</v>
      </c>
      <c r="I20748">
        <v>7097</v>
      </c>
      <c r="N20748">
        <f>COUNTIF(Cod_Mun_Norte!B:B,DADOS_SNIS_Minas!A20748)</f>
        <v>0</v>
      </c>
    </row>
    <row r="20749" spans="1:14" x14ac:dyDescent="0.2">
      <c r="A20749">
        <v>316850</v>
      </c>
      <c r="B20749" t="s">
        <v>2808</v>
      </c>
      <c r="C20749" t="s">
        <v>98</v>
      </c>
      <c r="D20749">
        <v>2001</v>
      </c>
      <c r="E20749" t="s">
        <v>361</v>
      </c>
      <c r="F20749" t="s">
        <v>362</v>
      </c>
      <c r="H20749">
        <v>11297</v>
      </c>
      <c r="I20749">
        <v>7041</v>
      </c>
      <c r="N20749">
        <f>COUNTIF(Cod_Mun_Norte!B:B,DADOS_SNIS_Minas!A20749)</f>
        <v>0</v>
      </c>
    </row>
    <row r="20750" spans="1:14" x14ac:dyDescent="0.2">
      <c r="A20750">
        <v>316850</v>
      </c>
      <c r="B20750" t="s">
        <v>2808</v>
      </c>
      <c r="C20750" t="s">
        <v>98</v>
      </c>
      <c r="D20750">
        <v>2000</v>
      </c>
      <c r="E20750" t="s">
        <v>361</v>
      </c>
      <c r="F20750" t="s">
        <v>362</v>
      </c>
      <c r="H20750">
        <v>11149</v>
      </c>
      <c r="I20750">
        <v>6949</v>
      </c>
      <c r="N20750">
        <f>COUNTIF(Cod_Mun_Norte!B:B,DADOS_SNIS_Minas!A20750)</f>
        <v>0</v>
      </c>
    </row>
    <row r="20751" spans="1:14" x14ac:dyDescent="0.2">
      <c r="A20751">
        <v>316850</v>
      </c>
      <c r="B20751" t="s">
        <v>2808</v>
      </c>
      <c r="C20751" t="s">
        <v>98</v>
      </c>
      <c r="D20751">
        <v>1999</v>
      </c>
      <c r="E20751" t="s">
        <v>361</v>
      </c>
      <c r="F20751" t="s">
        <v>362</v>
      </c>
      <c r="H20751">
        <v>11000</v>
      </c>
      <c r="I20751">
        <v>6465</v>
      </c>
      <c r="N20751">
        <f>COUNTIF(Cod_Mun_Norte!B:B,DADOS_SNIS_Minas!A20751)</f>
        <v>0</v>
      </c>
    </row>
    <row r="20752" spans="1:14" x14ac:dyDescent="0.2">
      <c r="A20752">
        <v>316850</v>
      </c>
      <c r="B20752" t="s">
        <v>2808</v>
      </c>
      <c r="C20752" t="s">
        <v>98</v>
      </c>
      <c r="D20752">
        <v>1998</v>
      </c>
      <c r="E20752" t="s">
        <v>361</v>
      </c>
      <c r="F20752" t="s">
        <v>362</v>
      </c>
      <c r="H20752">
        <v>10900</v>
      </c>
      <c r="I20752">
        <v>6406</v>
      </c>
      <c r="N20752">
        <f>COUNTIF(Cod_Mun_Norte!B:B,DADOS_SNIS_Minas!A20752)</f>
        <v>0</v>
      </c>
    </row>
    <row r="20753" spans="1:14" x14ac:dyDescent="0.2">
      <c r="A20753">
        <v>316850</v>
      </c>
      <c r="B20753" t="s">
        <v>2808</v>
      </c>
      <c r="C20753" t="s">
        <v>98</v>
      </c>
      <c r="D20753">
        <v>1997</v>
      </c>
      <c r="H20753">
        <v>10800</v>
      </c>
      <c r="I20753">
        <v>6347</v>
      </c>
      <c r="N20753">
        <f>COUNTIF(Cod_Mun_Norte!B:B,DADOS_SNIS_Minas!A20753)</f>
        <v>0</v>
      </c>
    </row>
    <row r="20754" spans="1:14" x14ac:dyDescent="0.2">
      <c r="A20754">
        <v>316850</v>
      </c>
      <c r="B20754" t="s">
        <v>2808</v>
      </c>
      <c r="C20754" t="s">
        <v>98</v>
      </c>
      <c r="D20754">
        <v>1996</v>
      </c>
      <c r="H20754">
        <v>10682</v>
      </c>
      <c r="I20754">
        <v>6278</v>
      </c>
      <c r="N20754">
        <f>COUNTIF(Cod_Mun_Norte!B:B,DADOS_SNIS_Minas!A20754)</f>
        <v>0</v>
      </c>
    </row>
    <row r="20755" spans="1:14" x14ac:dyDescent="0.2">
      <c r="A20755">
        <v>316850</v>
      </c>
      <c r="B20755" t="s">
        <v>2808</v>
      </c>
      <c r="C20755" t="s">
        <v>98</v>
      </c>
      <c r="D20755">
        <v>1995</v>
      </c>
      <c r="H20755">
        <v>10384</v>
      </c>
      <c r="I20755">
        <v>6103</v>
      </c>
      <c r="N20755">
        <f>COUNTIF(Cod_Mun_Norte!B:B,DADOS_SNIS_Minas!A20755)</f>
        <v>0</v>
      </c>
    </row>
    <row r="20756" spans="1:14" x14ac:dyDescent="0.2">
      <c r="A20756">
        <v>316860</v>
      </c>
      <c r="B20756" t="s">
        <v>329</v>
      </c>
      <c r="C20756" t="s">
        <v>98</v>
      </c>
      <c r="D20756">
        <v>2020</v>
      </c>
      <c r="E20756" t="s">
        <v>2810</v>
      </c>
      <c r="F20756" t="s">
        <v>504</v>
      </c>
      <c r="G20756" t="s">
        <v>406</v>
      </c>
      <c r="H20756">
        <v>140937</v>
      </c>
      <c r="I20756">
        <v>115134</v>
      </c>
      <c r="J20756">
        <v>99569</v>
      </c>
      <c r="K20756">
        <v>99569</v>
      </c>
      <c r="L20756">
        <v>86.5</v>
      </c>
      <c r="M20756">
        <v>70.650000000000006</v>
      </c>
      <c r="N20756">
        <f>COUNTIF(Cod_Mun_Norte!B:B,DADOS_SNIS_Minas!A20756)</f>
        <v>0</v>
      </c>
    </row>
    <row r="20757" spans="1:14" x14ac:dyDescent="0.2">
      <c r="A20757">
        <v>316860</v>
      </c>
      <c r="B20757" t="s">
        <v>329</v>
      </c>
      <c r="C20757" t="s">
        <v>98</v>
      </c>
      <c r="D20757">
        <v>2019</v>
      </c>
      <c r="E20757" t="s">
        <v>2810</v>
      </c>
      <c r="F20757" t="s">
        <v>504</v>
      </c>
      <c r="G20757" t="s">
        <v>406</v>
      </c>
      <c r="H20757">
        <v>140592</v>
      </c>
      <c r="I20757">
        <v>114853</v>
      </c>
      <c r="J20757">
        <v>98551</v>
      </c>
      <c r="K20757">
        <v>97124</v>
      </c>
      <c r="L20757">
        <v>84.6</v>
      </c>
      <c r="M20757">
        <v>70.099999999999994</v>
      </c>
      <c r="N20757">
        <f>COUNTIF(Cod_Mun_Norte!B:B,DADOS_SNIS_Minas!A20757)</f>
        <v>0</v>
      </c>
    </row>
    <row r="20758" spans="1:14" x14ac:dyDescent="0.2">
      <c r="A20758">
        <v>316860</v>
      </c>
      <c r="B20758" t="s">
        <v>329</v>
      </c>
      <c r="C20758" t="s">
        <v>98</v>
      </c>
      <c r="D20758">
        <v>2018</v>
      </c>
      <c r="E20758" t="s">
        <v>2810</v>
      </c>
      <c r="F20758" t="s">
        <v>429</v>
      </c>
      <c r="H20758">
        <v>140235</v>
      </c>
      <c r="I20758">
        <v>114561</v>
      </c>
      <c r="J20758">
        <v>100158</v>
      </c>
      <c r="K20758">
        <v>100158</v>
      </c>
      <c r="L20758">
        <v>87.4</v>
      </c>
      <c r="M20758">
        <v>71.42</v>
      </c>
      <c r="N20758">
        <f>COUNTIF(Cod_Mun_Norte!B:B,DADOS_SNIS_Minas!A20758)</f>
        <v>0</v>
      </c>
    </row>
    <row r="20759" spans="1:14" x14ac:dyDescent="0.2">
      <c r="A20759">
        <v>316860</v>
      </c>
      <c r="B20759" t="s">
        <v>329</v>
      </c>
      <c r="C20759" t="s">
        <v>98</v>
      </c>
      <c r="D20759">
        <v>2017</v>
      </c>
      <c r="E20759" t="s">
        <v>2811</v>
      </c>
      <c r="F20759" t="s">
        <v>367</v>
      </c>
      <c r="H20759">
        <v>141934</v>
      </c>
      <c r="I20759">
        <v>115949</v>
      </c>
      <c r="J20759">
        <v>101625</v>
      </c>
      <c r="K20759">
        <v>101625</v>
      </c>
      <c r="L20759">
        <v>87.7</v>
      </c>
      <c r="M20759">
        <v>71.599999999999994</v>
      </c>
      <c r="N20759">
        <f>COUNTIF(Cod_Mun_Norte!B:B,DADOS_SNIS_Minas!A20759)</f>
        <v>0</v>
      </c>
    </row>
    <row r="20760" spans="1:14" x14ac:dyDescent="0.2">
      <c r="A20760">
        <v>316860</v>
      </c>
      <c r="B20760" t="s">
        <v>329</v>
      </c>
      <c r="C20760" t="s">
        <v>98</v>
      </c>
      <c r="D20760">
        <v>2016</v>
      </c>
      <c r="E20760" t="s">
        <v>2811</v>
      </c>
      <c r="F20760" t="s">
        <v>367</v>
      </c>
      <c r="H20760">
        <v>141502</v>
      </c>
      <c r="I20760">
        <v>115596</v>
      </c>
      <c r="J20760">
        <v>103711</v>
      </c>
      <c r="K20760">
        <v>103711</v>
      </c>
      <c r="L20760">
        <v>89.7</v>
      </c>
      <c r="M20760">
        <v>73.290000000000006</v>
      </c>
      <c r="N20760">
        <f>COUNTIF(Cod_Mun_Norte!B:B,DADOS_SNIS_Minas!A20760)</f>
        <v>0</v>
      </c>
    </row>
    <row r="20761" spans="1:14" x14ac:dyDescent="0.2">
      <c r="A20761">
        <v>316860</v>
      </c>
      <c r="B20761" t="s">
        <v>329</v>
      </c>
      <c r="C20761" t="s">
        <v>98</v>
      </c>
      <c r="D20761">
        <v>2015</v>
      </c>
      <c r="E20761" t="s">
        <v>2811</v>
      </c>
      <c r="F20761" t="s">
        <v>367</v>
      </c>
      <c r="H20761">
        <v>141046</v>
      </c>
      <c r="I20761">
        <v>115223</v>
      </c>
      <c r="J20761">
        <v>103003</v>
      </c>
      <c r="K20761">
        <v>103003</v>
      </c>
      <c r="L20761">
        <v>89.4</v>
      </c>
      <c r="M20761">
        <v>73.03</v>
      </c>
      <c r="N20761">
        <f>COUNTIF(Cod_Mun_Norte!B:B,DADOS_SNIS_Minas!A20761)</f>
        <v>0</v>
      </c>
    </row>
    <row r="20762" spans="1:14" x14ac:dyDescent="0.2">
      <c r="A20762">
        <v>316860</v>
      </c>
      <c r="B20762" t="s">
        <v>329</v>
      </c>
      <c r="C20762" t="s">
        <v>98</v>
      </c>
      <c r="D20762">
        <v>2014</v>
      </c>
      <c r="E20762" t="s">
        <v>2811</v>
      </c>
      <c r="F20762" t="s">
        <v>367</v>
      </c>
      <c r="H20762">
        <v>140567</v>
      </c>
      <c r="I20762">
        <v>114832</v>
      </c>
      <c r="J20762">
        <v>114832</v>
      </c>
      <c r="K20762">
        <v>114832</v>
      </c>
      <c r="L20762">
        <v>100</v>
      </c>
      <c r="M20762">
        <v>81.69</v>
      </c>
      <c r="N20762">
        <f>COUNTIF(Cod_Mun_Norte!B:B,DADOS_SNIS_Minas!A20762)</f>
        <v>0</v>
      </c>
    </row>
    <row r="20763" spans="1:14" x14ac:dyDescent="0.2">
      <c r="A20763">
        <v>316860</v>
      </c>
      <c r="B20763" t="s">
        <v>329</v>
      </c>
      <c r="C20763" t="s">
        <v>98</v>
      </c>
      <c r="D20763">
        <v>2013</v>
      </c>
      <c r="E20763" t="s">
        <v>2811</v>
      </c>
      <c r="F20763" t="s">
        <v>367</v>
      </c>
      <c r="H20763">
        <v>140067</v>
      </c>
      <c r="I20763">
        <v>114424</v>
      </c>
      <c r="J20763">
        <v>114424</v>
      </c>
      <c r="K20763">
        <v>114424</v>
      </c>
      <c r="L20763">
        <v>100</v>
      </c>
      <c r="M20763">
        <v>81.69</v>
      </c>
      <c r="N20763">
        <f>COUNTIF(Cod_Mun_Norte!B:B,DADOS_SNIS_Minas!A20763)</f>
        <v>0</v>
      </c>
    </row>
    <row r="20764" spans="1:14" x14ac:dyDescent="0.2">
      <c r="A20764">
        <v>316860</v>
      </c>
      <c r="B20764" t="s">
        <v>329</v>
      </c>
      <c r="C20764" t="s">
        <v>98</v>
      </c>
      <c r="D20764">
        <v>2012</v>
      </c>
      <c r="E20764" t="s">
        <v>2811</v>
      </c>
      <c r="F20764" t="s">
        <v>367</v>
      </c>
      <c r="H20764">
        <v>135549</v>
      </c>
      <c r="I20764">
        <v>110733</v>
      </c>
      <c r="J20764">
        <v>110733</v>
      </c>
      <c r="K20764">
        <v>110733</v>
      </c>
      <c r="L20764">
        <v>100</v>
      </c>
      <c r="M20764">
        <v>81.69</v>
      </c>
      <c r="N20764">
        <f>COUNTIF(Cod_Mun_Norte!B:B,DADOS_SNIS_Minas!A20764)</f>
        <v>0</v>
      </c>
    </row>
    <row r="20765" spans="1:14" x14ac:dyDescent="0.2">
      <c r="A20765">
        <v>316860</v>
      </c>
      <c r="B20765" t="s">
        <v>329</v>
      </c>
      <c r="C20765" t="s">
        <v>98</v>
      </c>
      <c r="D20765">
        <v>2011</v>
      </c>
      <c r="E20765" t="s">
        <v>2811</v>
      </c>
      <c r="F20765" t="s">
        <v>367</v>
      </c>
      <c r="H20765">
        <v>135154</v>
      </c>
      <c r="I20765">
        <v>110410</v>
      </c>
      <c r="J20765">
        <v>110410</v>
      </c>
      <c r="K20765">
        <v>110410</v>
      </c>
      <c r="L20765">
        <v>100</v>
      </c>
      <c r="M20765">
        <v>81.69</v>
      </c>
      <c r="N20765">
        <f>COUNTIF(Cod_Mun_Norte!B:B,DADOS_SNIS_Minas!A20765)</f>
        <v>0</v>
      </c>
    </row>
    <row r="20766" spans="1:14" x14ac:dyDescent="0.2">
      <c r="A20766">
        <v>316860</v>
      </c>
      <c r="B20766" t="s">
        <v>329</v>
      </c>
      <c r="C20766" t="s">
        <v>98</v>
      </c>
      <c r="D20766">
        <v>2010</v>
      </c>
      <c r="E20766" t="s">
        <v>2811</v>
      </c>
      <c r="F20766" t="s">
        <v>367</v>
      </c>
      <c r="H20766">
        <v>134745</v>
      </c>
      <c r="I20766">
        <v>110076</v>
      </c>
      <c r="J20766">
        <v>110076</v>
      </c>
      <c r="K20766">
        <v>110076</v>
      </c>
      <c r="L20766">
        <v>100</v>
      </c>
      <c r="M20766">
        <v>81.69</v>
      </c>
      <c r="N20766">
        <f>COUNTIF(Cod_Mun_Norte!B:B,DADOS_SNIS_Minas!A20766)</f>
        <v>0</v>
      </c>
    </row>
    <row r="20767" spans="1:14" x14ac:dyDescent="0.2">
      <c r="A20767">
        <v>316860</v>
      </c>
      <c r="B20767" t="s">
        <v>329</v>
      </c>
      <c r="C20767" t="s">
        <v>98</v>
      </c>
      <c r="D20767">
        <v>2009</v>
      </c>
      <c r="E20767" t="s">
        <v>2811</v>
      </c>
      <c r="F20767" t="s">
        <v>367</v>
      </c>
      <c r="H20767">
        <v>130517</v>
      </c>
      <c r="I20767">
        <v>105399</v>
      </c>
      <c r="J20767">
        <v>122234</v>
      </c>
      <c r="K20767">
        <v>122234</v>
      </c>
      <c r="L20767">
        <v>100</v>
      </c>
      <c r="M20767">
        <v>93.65</v>
      </c>
      <c r="N20767">
        <f>COUNTIF(Cod_Mun_Norte!B:B,DADOS_SNIS_Minas!A20767)</f>
        <v>0</v>
      </c>
    </row>
    <row r="20768" spans="1:14" x14ac:dyDescent="0.2">
      <c r="A20768">
        <v>316860</v>
      </c>
      <c r="B20768" t="s">
        <v>329</v>
      </c>
      <c r="C20768" t="s">
        <v>98</v>
      </c>
      <c r="D20768">
        <v>2008</v>
      </c>
      <c r="E20768" t="s">
        <v>2811</v>
      </c>
      <c r="F20768" t="s">
        <v>367</v>
      </c>
      <c r="H20768">
        <v>130521</v>
      </c>
      <c r="I20768">
        <v>105402</v>
      </c>
      <c r="J20768">
        <v>121296</v>
      </c>
      <c r="K20768">
        <v>121296</v>
      </c>
      <c r="L20768">
        <v>100</v>
      </c>
      <c r="M20768">
        <v>92.93</v>
      </c>
      <c r="N20768">
        <f>COUNTIF(Cod_Mun_Norte!B:B,DADOS_SNIS_Minas!A20768)</f>
        <v>0</v>
      </c>
    </row>
    <row r="20769" spans="1:14" x14ac:dyDescent="0.2">
      <c r="A20769">
        <v>316860</v>
      </c>
      <c r="B20769" t="s">
        <v>329</v>
      </c>
      <c r="C20769" t="s">
        <v>98</v>
      </c>
      <c r="D20769">
        <v>2007</v>
      </c>
      <c r="E20769" t="s">
        <v>2811</v>
      </c>
      <c r="F20769" t="s">
        <v>367</v>
      </c>
      <c r="H20769">
        <v>126895</v>
      </c>
      <c r="I20769">
        <v>102474</v>
      </c>
      <c r="J20769">
        <v>119275</v>
      </c>
      <c r="K20769">
        <v>119275</v>
      </c>
      <c r="L20769">
        <v>100</v>
      </c>
      <c r="M20769">
        <v>94</v>
      </c>
      <c r="N20769">
        <f>COUNTIF(Cod_Mun_Norte!B:B,DADOS_SNIS_Minas!A20769)</f>
        <v>0</v>
      </c>
    </row>
    <row r="20770" spans="1:14" x14ac:dyDescent="0.2">
      <c r="A20770">
        <v>316860</v>
      </c>
      <c r="B20770" t="s">
        <v>329</v>
      </c>
      <c r="C20770" t="s">
        <v>98</v>
      </c>
      <c r="D20770">
        <v>2006</v>
      </c>
      <c r="E20770" t="s">
        <v>361</v>
      </c>
      <c r="F20770" t="s">
        <v>99</v>
      </c>
      <c r="H20770">
        <v>127530</v>
      </c>
      <c r="I20770">
        <v>101307</v>
      </c>
      <c r="J20770">
        <v>114709</v>
      </c>
      <c r="K20770">
        <v>114709</v>
      </c>
      <c r="L20770">
        <v>100</v>
      </c>
      <c r="M20770">
        <v>89.95</v>
      </c>
      <c r="N20770">
        <f>COUNTIF(Cod_Mun_Norte!B:B,DADOS_SNIS_Minas!A20770)</f>
        <v>0</v>
      </c>
    </row>
    <row r="20771" spans="1:14" x14ac:dyDescent="0.2">
      <c r="A20771">
        <v>316860</v>
      </c>
      <c r="B20771" t="s">
        <v>329</v>
      </c>
      <c r="C20771" t="s">
        <v>98</v>
      </c>
      <c r="D20771">
        <v>2005</v>
      </c>
      <c r="E20771" t="s">
        <v>2811</v>
      </c>
      <c r="F20771" t="s">
        <v>367</v>
      </c>
      <c r="H20771">
        <v>127818</v>
      </c>
      <c r="I20771">
        <v>101536</v>
      </c>
      <c r="J20771">
        <v>108108</v>
      </c>
      <c r="K20771">
        <v>108108</v>
      </c>
      <c r="L20771">
        <v>100</v>
      </c>
      <c r="M20771">
        <v>84.58</v>
      </c>
      <c r="N20771">
        <f>COUNTIF(Cod_Mun_Norte!B:B,DADOS_SNIS_Minas!A20771)</f>
        <v>0</v>
      </c>
    </row>
    <row r="20772" spans="1:14" x14ac:dyDescent="0.2">
      <c r="A20772">
        <v>316860</v>
      </c>
      <c r="B20772" t="s">
        <v>329</v>
      </c>
      <c r="C20772" t="s">
        <v>98</v>
      </c>
      <c r="D20772">
        <v>2004</v>
      </c>
      <c r="E20772" t="s">
        <v>2811</v>
      </c>
      <c r="F20772" t="s">
        <v>367</v>
      </c>
      <c r="H20772">
        <v>128109</v>
      </c>
      <c r="I20772">
        <v>101767</v>
      </c>
      <c r="J20772">
        <v>106694</v>
      </c>
      <c r="K20772">
        <v>106694</v>
      </c>
      <c r="L20772">
        <v>100</v>
      </c>
      <c r="M20772">
        <v>83.28</v>
      </c>
      <c r="N20772">
        <f>COUNTIF(Cod_Mun_Norte!B:B,DADOS_SNIS_Minas!A20772)</f>
        <v>0</v>
      </c>
    </row>
    <row r="20773" spans="1:14" x14ac:dyDescent="0.2">
      <c r="A20773">
        <v>316860</v>
      </c>
      <c r="B20773" t="s">
        <v>329</v>
      </c>
      <c r="C20773" t="s">
        <v>98</v>
      </c>
      <c r="D20773">
        <v>2003</v>
      </c>
      <c r="E20773" t="s">
        <v>361</v>
      </c>
      <c r="F20773" t="s">
        <v>99</v>
      </c>
      <c r="H20773">
        <v>128634</v>
      </c>
      <c r="I20773">
        <v>102184</v>
      </c>
      <c r="J20773">
        <v>103740</v>
      </c>
      <c r="K20773">
        <v>103740</v>
      </c>
      <c r="L20773">
        <v>100</v>
      </c>
      <c r="M20773">
        <v>80.650000000000006</v>
      </c>
      <c r="N20773">
        <f>COUNTIF(Cod_Mun_Norte!B:B,DADOS_SNIS_Minas!A20773)</f>
        <v>0</v>
      </c>
    </row>
    <row r="20774" spans="1:14" x14ac:dyDescent="0.2">
      <c r="A20774">
        <v>316860</v>
      </c>
      <c r="B20774" t="s">
        <v>329</v>
      </c>
      <c r="C20774" t="s">
        <v>98</v>
      </c>
      <c r="D20774">
        <v>2002</v>
      </c>
      <c r="E20774" t="s">
        <v>361</v>
      </c>
      <c r="F20774" t="s">
        <v>99</v>
      </c>
      <c r="H20774">
        <v>128885</v>
      </c>
      <c r="I20774">
        <v>102384</v>
      </c>
      <c r="J20774">
        <v>100646</v>
      </c>
      <c r="K20774">
        <v>100646</v>
      </c>
      <c r="L20774">
        <v>98.3</v>
      </c>
      <c r="M20774">
        <v>78.09</v>
      </c>
      <c r="N20774">
        <f>COUNTIF(Cod_Mun_Norte!B:B,DADOS_SNIS_Minas!A20774)</f>
        <v>0</v>
      </c>
    </row>
    <row r="20775" spans="1:14" x14ac:dyDescent="0.2">
      <c r="A20775">
        <v>316860</v>
      </c>
      <c r="B20775" t="s">
        <v>329</v>
      </c>
      <c r="C20775" t="s">
        <v>98</v>
      </c>
      <c r="D20775">
        <v>2001</v>
      </c>
      <c r="E20775" t="s">
        <v>361</v>
      </c>
      <c r="F20775" t="s">
        <v>99</v>
      </c>
      <c r="H20775">
        <v>128741</v>
      </c>
      <c r="I20775">
        <v>102269</v>
      </c>
      <c r="J20775">
        <v>98739</v>
      </c>
      <c r="K20775">
        <v>98739</v>
      </c>
      <c r="L20775">
        <v>96.6</v>
      </c>
      <c r="M20775">
        <v>76.7</v>
      </c>
      <c r="N20775">
        <f>COUNTIF(Cod_Mun_Norte!B:B,DADOS_SNIS_Minas!A20775)</f>
        <v>0</v>
      </c>
    </row>
    <row r="20776" spans="1:14" x14ac:dyDescent="0.2">
      <c r="A20776">
        <v>316860</v>
      </c>
      <c r="B20776" t="s">
        <v>329</v>
      </c>
      <c r="C20776" t="s">
        <v>98</v>
      </c>
      <c r="D20776">
        <v>2000</v>
      </c>
      <c r="E20776" t="s">
        <v>361</v>
      </c>
      <c r="F20776" t="s">
        <v>99</v>
      </c>
      <c r="H20776">
        <v>129424</v>
      </c>
      <c r="I20776">
        <v>102812</v>
      </c>
      <c r="J20776">
        <v>109672</v>
      </c>
      <c r="L20776">
        <v>100</v>
      </c>
      <c r="N20776">
        <f>COUNTIF(Cod_Mun_Norte!B:B,DADOS_SNIS_Minas!A20776)</f>
        <v>0</v>
      </c>
    </row>
    <row r="20777" spans="1:14" x14ac:dyDescent="0.2">
      <c r="A20777">
        <v>316860</v>
      </c>
      <c r="B20777" t="s">
        <v>329</v>
      </c>
      <c r="C20777" t="s">
        <v>98</v>
      </c>
      <c r="D20777">
        <v>1999</v>
      </c>
      <c r="E20777" t="s">
        <v>361</v>
      </c>
      <c r="F20777" t="s">
        <v>99</v>
      </c>
      <c r="H20777">
        <v>124489</v>
      </c>
      <c r="I20777">
        <v>94453</v>
      </c>
      <c r="N20777">
        <f>COUNTIF(Cod_Mun_Norte!B:B,DADOS_SNIS_Minas!A20777)</f>
        <v>0</v>
      </c>
    </row>
    <row r="20778" spans="1:14" x14ac:dyDescent="0.2">
      <c r="A20778">
        <v>316860</v>
      </c>
      <c r="B20778" t="s">
        <v>329</v>
      </c>
      <c r="C20778" t="s">
        <v>98</v>
      </c>
      <c r="D20778">
        <v>1998</v>
      </c>
      <c r="E20778" t="s">
        <v>361</v>
      </c>
      <c r="F20778" t="s">
        <v>99</v>
      </c>
      <c r="H20778">
        <v>125433</v>
      </c>
      <c r="I20778">
        <v>95169</v>
      </c>
      <c r="N20778">
        <f>COUNTIF(Cod_Mun_Norte!B:B,DADOS_SNIS_Minas!A20778)</f>
        <v>0</v>
      </c>
    </row>
    <row r="20779" spans="1:14" x14ac:dyDescent="0.2">
      <c r="A20779">
        <v>316860</v>
      </c>
      <c r="B20779" t="s">
        <v>329</v>
      </c>
      <c r="C20779" t="s">
        <v>98</v>
      </c>
      <c r="D20779">
        <v>1997</v>
      </c>
      <c r="H20779">
        <v>126380</v>
      </c>
      <c r="I20779">
        <v>95888</v>
      </c>
      <c r="N20779">
        <f>COUNTIF(Cod_Mun_Norte!B:B,DADOS_SNIS_Minas!A20779)</f>
        <v>0</v>
      </c>
    </row>
    <row r="20780" spans="1:14" x14ac:dyDescent="0.2">
      <c r="A20780">
        <v>316860</v>
      </c>
      <c r="B20780" t="s">
        <v>329</v>
      </c>
      <c r="C20780" t="s">
        <v>98</v>
      </c>
      <c r="D20780">
        <v>1996</v>
      </c>
      <c r="H20780">
        <v>136044</v>
      </c>
      <c r="I20780">
        <v>103220</v>
      </c>
      <c r="N20780">
        <f>COUNTIF(Cod_Mun_Norte!B:B,DADOS_SNIS_Minas!A20780)</f>
        <v>0</v>
      </c>
    </row>
    <row r="20781" spans="1:14" x14ac:dyDescent="0.2">
      <c r="A20781">
        <v>316860</v>
      </c>
      <c r="B20781" t="s">
        <v>329</v>
      </c>
      <c r="C20781" t="s">
        <v>98</v>
      </c>
      <c r="D20781">
        <v>1995</v>
      </c>
      <c r="H20781">
        <v>144703</v>
      </c>
      <c r="I20781">
        <v>109790</v>
      </c>
      <c r="N20781">
        <f>COUNTIF(Cod_Mun_Norte!B:B,DADOS_SNIS_Minas!A20781)</f>
        <v>0</v>
      </c>
    </row>
    <row r="20782" spans="1:14" x14ac:dyDescent="0.2">
      <c r="A20782">
        <v>316870</v>
      </c>
      <c r="B20782" t="s">
        <v>2812</v>
      </c>
      <c r="C20782" t="s">
        <v>98</v>
      </c>
      <c r="D20782">
        <v>2020</v>
      </c>
      <c r="E20782" t="s">
        <v>361</v>
      </c>
      <c r="F20782" t="s">
        <v>99</v>
      </c>
      <c r="G20782" t="s">
        <v>119</v>
      </c>
      <c r="H20782">
        <v>90568</v>
      </c>
      <c r="I20782">
        <v>90435</v>
      </c>
      <c r="J20782">
        <v>78216</v>
      </c>
      <c r="K20782">
        <v>78216</v>
      </c>
      <c r="L20782">
        <v>86.5</v>
      </c>
      <c r="M20782">
        <v>86.36</v>
      </c>
      <c r="N20782">
        <f>COUNTIF(Cod_Mun_Norte!B:B,DADOS_SNIS_Minas!A20782)</f>
        <v>0</v>
      </c>
    </row>
    <row r="20783" spans="1:14" x14ac:dyDescent="0.2">
      <c r="A20783">
        <v>316870</v>
      </c>
      <c r="B20783" t="s">
        <v>2812</v>
      </c>
      <c r="C20783" t="s">
        <v>98</v>
      </c>
      <c r="D20783">
        <v>2019</v>
      </c>
      <c r="E20783" t="s">
        <v>361</v>
      </c>
      <c r="F20783" t="s">
        <v>99</v>
      </c>
      <c r="G20783" t="s">
        <v>119</v>
      </c>
      <c r="H20783">
        <v>89842</v>
      </c>
      <c r="I20783">
        <v>89710</v>
      </c>
      <c r="J20783">
        <v>76983</v>
      </c>
      <c r="K20783">
        <v>76983</v>
      </c>
      <c r="L20783">
        <v>85.8</v>
      </c>
      <c r="M20783">
        <v>85.69</v>
      </c>
      <c r="N20783">
        <f>COUNTIF(Cod_Mun_Norte!B:B,DADOS_SNIS_Minas!A20783)</f>
        <v>0</v>
      </c>
    </row>
    <row r="20784" spans="1:14" x14ac:dyDescent="0.2">
      <c r="A20784">
        <v>316870</v>
      </c>
      <c r="B20784" t="s">
        <v>2812</v>
      </c>
      <c r="C20784" t="s">
        <v>98</v>
      </c>
      <c r="D20784">
        <v>2018</v>
      </c>
      <c r="E20784" t="s">
        <v>361</v>
      </c>
      <c r="F20784" t="s">
        <v>99</v>
      </c>
      <c r="H20784">
        <v>89090</v>
      </c>
      <c r="I20784">
        <v>88960</v>
      </c>
      <c r="J20784">
        <v>76350</v>
      </c>
      <c r="K20784">
        <v>76350</v>
      </c>
      <c r="L20784">
        <v>85.8</v>
      </c>
      <c r="M20784">
        <v>85.7</v>
      </c>
      <c r="N20784">
        <f>COUNTIF(Cod_Mun_Norte!B:B,DADOS_SNIS_Minas!A20784)</f>
        <v>0</v>
      </c>
    </row>
    <row r="20785" spans="1:14" x14ac:dyDescent="0.2">
      <c r="A20785">
        <v>316870</v>
      </c>
      <c r="B20785" t="s">
        <v>2812</v>
      </c>
      <c r="C20785" t="s">
        <v>98</v>
      </c>
      <c r="D20785">
        <v>2017</v>
      </c>
      <c r="E20785" t="s">
        <v>361</v>
      </c>
      <c r="F20785" t="s">
        <v>99</v>
      </c>
      <c r="H20785">
        <v>88931</v>
      </c>
      <c r="I20785">
        <v>88801</v>
      </c>
      <c r="J20785">
        <v>76569</v>
      </c>
      <c r="K20785">
        <v>76569</v>
      </c>
      <c r="L20785">
        <v>86.2</v>
      </c>
      <c r="M20785">
        <v>86.1</v>
      </c>
      <c r="N20785">
        <f>COUNTIF(Cod_Mun_Norte!B:B,DADOS_SNIS_Minas!A20785)</f>
        <v>0</v>
      </c>
    </row>
    <row r="20786" spans="1:14" x14ac:dyDescent="0.2">
      <c r="A20786">
        <v>316870</v>
      </c>
      <c r="B20786" t="s">
        <v>2812</v>
      </c>
      <c r="C20786" t="s">
        <v>98</v>
      </c>
      <c r="D20786">
        <v>2016</v>
      </c>
      <c r="E20786" t="s">
        <v>2813</v>
      </c>
      <c r="F20786" t="s">
        <v>367</v>
      </c>
      <c r="H20786">
        <v>88255</v>
      </c>
      <c r="I20786">
        <v>88126</v>
      </c>
      <c r="J20786">
        <v>77013</v>
      </c>
      <c r="K20786">
        <v>77013</v>
      </c>
      <c r="L20786">
        <v>87.4</v>
      </c>
      <c r="M20786">
        <v>87.26</v>
      </c>
      <c r="N20786">
        <f>COUNTIF(Cod_Mun_Norte!B:B,DADOS_SNIS_Minas!A20786)</f>
        <v>0</v>
      </c>
    </row>
    <row r="20787" spans="1:14" x14ac:dyDescent="0.2">
      <c r="A20787">
        <v>316870</v>
      </c>
      <c r="B20787" t="s">
        <v>2812</v>
      </c>
      <c r="C20787" t="s">
        <v>98</v>
      </c>
      <c r="D20787">
        <v>2015</v>
      </c>
      <c r="E20787" t="s">
        <v>2813</v>
      </c>
      <c r="F20787" t="s">
        <v>367</v>
      </c>
      <c r="H20787">
        <v>87542</v>
      </c>
      <c r="I20787">
        <v>87414</v>
      </c>
      <c r="J20787">
        <v>76572</v>
      </c>
      <c r="K20787">
        <v>76572</v>
      </c>
      <c r="L20787">
        <v>87.6</v>
      </c>
      <c r="M20787">
        <v>87.47</v>
      </c>
      <c r="N20787">
        <f>COUNTIF(Cod_Mun_Norte!B:B,DADOS_SNIS_Minas!A20787)</f>
        <v>0</v>
      </c>
    </row>
    <row r="20788" spans="1:14" x14ac:dyDescent="0.2">
      <c r="A20788">
        <v>316870</v>
      </c>
      <c r="B20788" t="s">
        <v>2812</v>
      </c>
      <c r="C20788" t="s">
        <v>98</v>
      </c>
      <c r="D20788">
        <v>2014</v>
      </c>
      <c r="E20788" t="s">
        <v>2813</v>
      </c>
      <c r="F20788" t="s">
        <v>367</v>
      </c>
      <c r="H20788">
        <v>86794</v>
      </c>
      <c r="I20788">
        <v>86667</v>
      </c>
      <c r="J20788">
        <v>86667</v>
      </c>
      <c r="K20788">
        <v>86667</v>
      </c>
      <c r="L20788">
        <v>100</v>
      </c>
      <c r="M20788">
        <v>99.85</v>
      </c>
      <c r="N20788">
        <f>COUNTIF(Cod_Mun_Norte!B:B,DADOS_SNIS_Minas!A20788)</f>
        <v>0</v>
      </c>
    </row>
    <row r="20789" spans="1:14" x14ac:dyDescent="0.2">
      <c r="A20789">
        <v>316870</v>
      </c>
      <c r="B20789" t="s">
        <v>2812</v>
      </c>
      <c r="C20789" t="s">
        <v>98</v>
      </c>
      <c r="D20789">
        <v>2013</v>
      </c>
      <c r="E20789" t="s">
        <v>2814</v>
      </c>
      <c r="F20789" t="s">
        <v>359</v>
      </c>
      <c r="H20789">
        <v>86014</v>
      </c>
      <c r="I20789">
        <v>85888</v>
      </c>
      <c r="J20789">
        <v>85888</v>
      </c>
      <c r="K20789">
        <v>85888</v>
      </c>
      <c r="L20789">
        <v>100</v>
      </c>
      <c r="M20789">
        <v>99.85</v>
      </c>
      <c r="N20789">
        <f>COUNTIF(Cod_Mun_Norte!B:B,DADOS_SNIS_Minas!A20789)</f>
        <v>0</v>
      </c>
    </row>
    <row r="20790" spans="1:14" x14ac:dyDescent="0.2">
      <c r="A20790">
        <v>316870</v>
      </c>
      <c r="B20790" t="s">
        <v>2812</v>
      </c>
      <c r="C20790" t="s">
        <v>98</v>
      </c>
      <c r="D20790">
        <v>2012</v>
      </c>
      <c r="E20790" t="s">
        <v>2813</v>
      </c>
      <c r="F20790" t="s">
        <v>364</v>
      </c>
      <c r="H20790">
        <v>82718</v>
      </c>
      <c r="I20790">
        <v>82597</v>
      </c>
      <c r="J20790">
        <v>82597</v>
      </c>
      <c r="K20790">
        <v>82597</v>
      </c>
      <c r="L20790">
        <v>100</v>
      </c>
      <c r="M20790">
        <v>99.85</v>
      </c>
      <c r="N20790">
        <f>COUNTIF(Cod_Mun_Norte!B:B,DADOS_SNIS_Minas!A20790)</f>
        <v>0</v>
      </c>
    </row>
    <row r="20791" spans="1:14" x14ac:dyDescent="0.2">
      <c r="A20791">
        <v>316870</v>
      </c>
      <c r="B20791" t="s">
        <v>2812</v>
      </c>
      <c r="C20791" t="s">
        <v>98</v>
      </c>
      <c r="D20791">
        <v>2011</v>
      </c>
      <c r="E20791" t="s">
        <v>361</v>
      </c>
      <c r="F20791" t="s">
        <v>362</v>
      </c>
      <c r="H20791">
        <v>81993</v>
      </c>
      <c r="I20791">
        <v>81873</v>
      </c>
      <c r="J20791">
        <v>81873</v>
      </c>
      <c r="K20791">
        <v>81873</v>
      </c>
      <c r="L20791">
        <v>100</v>
      </c>
      <c r="M20791">
        <v>99.85</v>
      </c>
      <c r="N20791">
        <f>COUNTIF(Cod_Mun_Norte!B:B,DADOS_SNIS_Minas!A20791)</f>
        <v>0</v>
      </c>
    </row>
    <row r="20792" spans="1:14" x14ac:dyDescent="0.2">
      <c r="A20792">
        <v>316870</v>
      </c>
      <c r="B20792" t="s">
        <v>2812</v>
      </c>
      <c r="C20792" t="s">
        <v>98</v>
      </c>
      <c r="D20792">
        <v>2010</v>
      </c>
      <c r="E20792" t="s">
        <v>361</v>
      </c>
      <c r="F20792" t="s">
        <v>362</v>
      </c>
      <c r="H20792">
        <v>81243</v>
      </c>
      <c r="I20792">
        <v>81124</v>
      </c>
      <c r="J20792">
        <v>81124</v>
      </c>
      <c r="K20792">
        <v>81124</v>
      </c>
      <c r="L20792">
        <v>100</v>
      </c>
      <c r="M20792">
        <v>99.85</v>
      </c>
      <c r="N20792">
        <f>COUNTIF(Cod_Mun_Norte!B:B,DADOS_SNIS_Minas!A20792)</f>
        <v>0</v>
      </c>
    </row>
    <row r="20793" spans="1:14" x14ac:dyDescent="0.2">
      <c r="A20793">
        <v>316870</v>
      </c>
      <c r="B20793" t="s">
        <v>2812</v>
      </c>
      <c r="C20793" t="s">
        <v>98</v>
      </c>
      <c r="D20793">
        <v>2009</v>
      </c>
      <c r="E20793" t="s">
        <v>361</v>
      </c>
      <c r="F20793" t="s">
        <v>362</v>
      </c>
      <c r="H20793">
        <v>79813</v>
      </c>
      <c r="I20793">
        <v>79710</v>
      </c>
      <c r="J20793">
        <v>85911</v>
      </c>
      <c r="K20793">
        <v>85911</v>
      </c>
      <c r="L20793">
        <v>100</v>
      </c>
      <c r="M20793">
        <v>100</v>
      </c>
      <c r="N20793">
        <f>COUNTIF(Cod_Mun_Norte!B:B,DADOS_SNIS_Minas!A20793)</f>
        <v>0</v>
      </c>
    </row>
    <row r="20794" spans="1:14" x14ac:dyDescent="0.2">
      <c r="A20794">
        <v>316870</v>
      </c>
      <c r="B20794" t="s">
        <v>2812</v>
      </c>
      <c r="C20794" t="s">
        <v>98</v>
      </c>
      <c r="D20794">
        <v>2008</v>
      </c>
      <c r="E20794" t="s">
        <v>2813</v>
      </c>
      <c r="F20794" t="s">
        <v>364</v>
      </c>
      <c r="H20794">
        <v>79100</v>
      </c>
      <c r="I20794">
        <v>78998</v>
      </c>
      <c r="J20794">
        <v>84735</v>
      </c>
      <c r="K20794">
        <v>84735</v>
      </c>
      <c r="L20794">
        <v>100</v>
      </c>
      <c r="M20794">
        <v>100</v>
      </c>
      <c r="N20794">
        <f>COUNTIF(Cod_Mun_Norte!B:B,DADOS_SNIS_Minas!A20794)</f>
        <v>0</v>
      </c>
    </row>
    <row r="20795" spans="1:14" x14ac:dyDescent="0.2">
      <c r="A20795">
        <v>316870</v>
      </c>
      <c r="B20795" t="s">
        <v>2812</v>
      </c>
      <c r="C20795" t="s">
        <v>98</v>
      </c>
      <c r="D20795">
        <v>2007</v>
      </c>
      <c r="E20795" t="s">
        <v>2813</v>
      </c>
      <c r="F20795" t="s">
        <v>364</v>
      </c>
      <c r="H20795">
        <v>76092</v>
      </c>
      <c r="I20795">
        <v>75994</v>
      </c>
      <c r="J20795">
        <v>82427</v>
      </c>
      <c r="K20795">
        <v>82427</v>
      </c>
      <c r="L20795">
        <v>100</v>
      </c>
      <c r="M20795">
        <v>100</v>
      </c>
      <c r="N20795">
        <f>COUNTIF(Cod_Mun_Norte!B:B,DADOS_SNIS_Minas!A20795)</f>
        <v>0</v>
      </c>
    </row>
    <row r="20796" spans="1:14" x14ac:dyDescent="0.2">
      <c r="A20796">
        <v>316870</v>
      </c>
      <c r="B20796" t="s">
        <v>2812</v>
      </c>
      <c r="C20796" t="s">
        <v>98</v>
      </c>
      <c r="D20796">
        <v>2006</v>
      </c>
      <c r="E20796" t="s">
        <v>2813</v>
      </c>
      <c r="F20796" t="s">
        <v>364</v>
      </c>
      <c r="H20796">
        <v>81219</v>
      </c>
      <c r="I20796">
        <v>81028</v>
      </c>
      <c r="J20796">
        <v>79898</v>
      </c>
      <c r="K20796">
        <v>79898</v>
      </c>
      <c r="L20796">
        <v>98.6</v>
      </c>
      <c r="M20796">
        <v>98.37</v>
      </c>
      <c r="N20796">
        <f>COUNTIF(Cod_Mun_Norte!B:B,DADOS_SNIS_Minas!A20796)</f>
        <v>0</v>
      </c>
    </row>
    <row r="20797" spans="1:14" x14ac:dyDescent="0.2">
      <c r="A20797">
        <v>316870</v>
      </c>
      <c r="B20797" t="s">
        <v>2812</v>
      </c>
      <c r="C20797" t="s">
        <v>98</v>
      </c>
      <c r="D20797">
        <v>2005</v>
      </c>
      <c r="E20797" t="s">
        <v>361</v>
      </c>
      <c r="F20797" t="s">
        <v>362</v>
      </c>
      <c r="H20797">
        <v>79735</v>
      </c>
      <c r="I20797">
        <v>79548</v>
      </c>
      <c r="J20797">
        <v>77677</v>
      </c>
      <c r="K20797">
        <v>77677</v>
      </c>
      <c r="L20797">
        <v>97.7</v>
      </c>
      <c r="M20797">
        <v>97.42</v>
      </c>
      <c r="N20797">
        <f>COUNTIF(Cod_Mun_Norte!B:B,DADOS_SNIS_Minas!A20797)</f>
        <v>0</v>
      </c>
    </row>
    <row r="20798" spans="1:14" x14ac:dyDescent="0.2">
      <c r="A20798">
        <v>316870</v>
      </c>
      <c r="B20798" t="s">
        <v>2812</v>
      </c>
      <c r="C20798" t="s">
        <v>98</v>
      </c>
      <c r="D20798">
        <v>2004</v>
      </c>
      <c r="E20798" t="s">
        <v>361</v>
      </c>
      <c r="F20798" t="s">
        <v>362</v>
      </c>
      <c r="H20798">
        <v>78240</v>
      </c>
      <c r="I20798">
        <v>78056</v>
      </c>
      <c r="J20798">
        <v>76067</v>
      </c>
      <c r="K20798">
        <v>76067</v>
      </c>
      <c r="L20798">
        <v>97.5</v>
      </c>
      <c r="M20798">
        <v>97.22</v>
      </c>
      <c r="N20798">
        <f>COUNTIF(Cod_Mun_Norte!B:B,DADOS_SNIS_Minas!A20798)</f>
        <v>0</v>
      </c>
    </row>
    <row r="20799" spans="1:14" x14ac:dyDescent="0.2">
      <c r="A20799">
        <v>316870</v>
      </c>
      <c r="B20799" t="s">
        <v>2812</v>
      </c>
      <c r="C20799" t="s">
        <v>98</v>
      </c>
      <c r="D20799">
        <v>2003</v>
      </c>
      <c r="E20799" t="s">
        <v>2813</v>
      </c>
      <c r="F20799" t="s">
        <v>364</v>
      </c>
      <c r="H20799">
        <v>75538</v>
      </c>
      <c r="I20799">
        <v>75360</v>
      </c>
      <c r="J20799">
        <v>74280</v>
      </c>
      <c r="K20799">
        <v>74280</v>
      </c>
      <c r="L20799">
        <v>98.6</v>
      </c>
      <c r="M20799">
        <v>98.33</v>
      </c>
      <c r="N20799">
        <f>COUNTIF(Cod_Mun_Norte!B:B,DADOS_SNIS_Minas!A20799)</f>
        <v>0</v>
      </c>
    </row>
    <row r="20800" spans="1:14" x14ac:dyDescent="0.2">
      <c r="A20800">
        <v>316870</v>
      </c>
      <c r="B20800" t="s">
        <v>2812</v>
      </c>
      <c r="C20800" t="s">
        <v>98</v>
      </c>
      <c r="D20800">
        <v>2002</v>
      </c>
      <c r="E20800" t="s">
        <v>2813</v>
      </c>
      <c r="F20800" t="s">
        <v>364</v>
      </c>
      <c r="H20800">
        <v>74251</v>
      </c>
      <c r="I20800">
        <v>74076</v>
      </c>
      <c r="J20800">
        <v>72512</v>
      </c>
      <c r="K20800">
        <v>72512</v>
      </c>
      <c r="L20800">
        <v>97.9</v>
      </c>
      <c r="M20800">
        <v>97.66</v>
      </c>
      <c r="N20800">
        <f>COUNTIF(Cod_Mun_Norte!B:B,DADOS_SNIS_Minas!A20800)</f>
        <v>0</v>
      </c>
    </row>
    <row r="20801" spans="1:14" x14ac:dyDescent="0.2">
      <c r="A20801">
        <v>316870</v>
      </c>
      <c r="B20801" t="s">
        <v>2812</v>
      </c>
      <c r="C20801" t="s">
        <v>98</v>
      </c>
      <c r="D20801">
        <v>2001</v>
      </c>
      <c r="E20801" t="s">
        <v>361</v>
      </c>
      <c r="F20801" t="s">
        <v>362</v>
      </c>
      <c r="H20801">
        <v>73072</v>
      </c>
      <c r="I20801">
        <v>72900</v>
      </c>
      <c r="J20801">
        <v>71151</v>
      </c>
      <c r="K20801">
        <v>71151</v>
      </c>
      <c r="L20801">
        <v>97.6</v>
      </c>
      <c r="M20801">
        <v>97.37</v>
      </c>
      <c r="N20801">
        <f>COUNTIF(Cod_Mun_Norte!B:B,DADOS_SNIS_Minas!A20801)</f>
        <v>0</v>
      </c>
    </row>
    <row r="20802" spans="1:14" x14ac:dyDescent="0.2">
      <c r="A20802">
        <v>316870</v>
      </c>
      <c r="B20802" t="s">
        <v>2812</v>
      </c>
      <c r="C20802" t="s">
        <v>98</v>
      </c>
      <c r="D20802">
        <v>2000</v>
      </c>
      <c r="E20802" t="s">
        <v>361</v>
      </c>
      <c r="F20802" t="s">
        <v>362</v>
      </c>
      <c r="H20802">
        <v>71478</v>
      </c>
      <c r="I20802">
        <v>71310</v>
      </c>
      <c r="J20802">
        <v>66208</v>
      </c>
      <c r="L20802">
        <v>92.9</v>
      </c>
      <c r="N20802">
        <f>COUNTIF(Cod_Mun_Norte!B:B,DADOS_SNIS_Minas!A20802)</f>
        <v>0</v>
      </c>
    </row>
    <row r="20803" spans="1:14" x14ac:dyDescent="0.2">
      <c r="A20803">
        <v>316870</v>
      </c>
      <c r="B20803" t="s">
        <v>2812</v>
      </c>
      <c r="C20803" t="s">
        <v>98</v>
      </c>
      <c r="D20803">
        <v>1999</v>
      </c>
      <c r="E20803" t="s">
        <v>361</v>
      </c>
      <c r="F20803" t="s">
        <v>362</v>
      </c>
      <c r="H20803">
        <v>70325</v>
      </c>
      <c r="I20803">
        <v>60745</v>
      </c>
      <c r="N20803">
        <f>COUNTIF(Cod_Mun_Norte!B:B,DADOS_SNIS_Minas!A20803)</f>
        <v>0</v>
      </c>
    </row>
    <row r="20804" spans="1:14" x14ac:dyDescent="0.2">
      <c r="A20804">
        <v>316870</v>
      </c>
      <c r="B20804" t="s">
        <v>2812</v>
      </c>
      <c r="C20804" t="s">
        <v>98</v>
      </c>
      <c r="D20804">
        <v>1998</v>
      </c>
      <c r="E20804" t="s">
        <v>361</v>
      </c>
      <c r="F20804" t="s">
        <v>362</v>
      </c>
      <c r="H20804">
        <v>68811</v>
      </c>
      <c r="I20804">
        <v>59437</v>
      </c>
      <c r="N20804">
        <f>COUNTIF(Cod_Mun_Norte!B:B,DADOS_SNIS_Minas!A20804)</f>
        <v>0</v>
      </c>
    </row>
    <row r="20805" spans="1:14" x14ac:dyDescent="0.2">
      <c r="A20805">
        <v>316870</v>
      </c>
      <c r="B20805" t="s">
        <v>2812</v>
      </c>
      <c r="C20805" t="s">
        <v>98</v>
      </c>
      <c r="D20805">
        <v>1997</v>
      </c>
      <c r="H20805">
        <v>67295</v>
      </c>
      <c r="I20805">
        <v>58128</v>
      </c>
      <c r="N20805">
        <f>COUNTIF(Cod_Mun_Norte!B:B,DADOS_SNIS_Minas!A20805)</f>
        <v>0</v>
      </c>
    </row>
    <row r="20806" spans="1:14" x14ac:dyDescent="0.2">
      <c r="A20806">
        <v>316870</v>
      </c>
      <c r="B20806" t="s">
        <v>2812</v>
      </c>
      <c r="C20806" t="s">
        <v>98</v>
      </c>
      <c r="D20806">
        <v>1996</v>
      </c>
      <c r="H20806">
        <v>65501</v>
      </c>
      <c r="I20806">
        <v>56578</v>
      </c>
      <c r="N20806">
        <f>COUNTIF(Cod_Mun_Norte!B:B,DADOS_SNIS_Minas!A20806)</f>
        <v>0</v>
      </c>
    </row>
    <row r="20807" spans="1:14" x14ac:dyDescent="0.2">
      <c r="A20807">
        <v>316870</v>
      </c>
      <c r="B20807" t="s">
        <v>2812</v>
      </c>
      <c r="C20807" t="s">
        <v>98</v>
      </c>
      <c r="D20807">
        <v>1995</v>
      </c>
      <c r="H20807">
        <v>60387</v>
      </c>
      <c r="I20807">
        <v>52161</v>
      </c>
      <c r="N20807">
        <f>COUNTIF(Cod_Mun_Norte!B:B,DADOS_SNIS_Minas!A20807)</f>
        <v>0</v>
      </c>
    </row>
    <row r="20808" spans="1:14" x14ac:dyDescent="0.2">
      <c r="A20808">
        <v>316880</v>
      </c>
      <c r="B20808" t="s">
        <v>2815</v>
      </c>
      <c r="C20808" t="s">
        <v>98</v>
      </c>
      <c r="D20808">
        <v>2020</v>
      </c>
      <c r="E20808" t="s">
        <v>361</v>
      </c>
      <c r="F20808" t="s">
        <v>99</v>
      </c>
      <c r="G20808" t="s">
        <v>119</v>
      </c>
      <c r="H20808">
        <v>8072</v>
      </c>
      <c r="I20808">
        <v>6234</v>
      </c>
      <c r="J20808">
        <v>5192</v>
      </c>
      <c r="K20808">
        <v>5192</v>
      </c>
      <c r="L20808">
        <v>83.3</v>
      </c>
      <c r="M20808">
        <v>64.319999999999993</v>
      </c>
      <c r="N20808">
        <f>COUNTIF(Cod_Mun_Norte!B:B,DADOS_SNIS_Minas!A20808)</f>
        <v>0</v>
      </c>
    </row>
    <row r="20809" spans="1:14" x14ac:dyDescent="0.2">
      <c r="A20809">
        <v>316880</v>
      </c>
      <c r="B20809" t="s">
        <v>2815</v>
      </c>
      <c r="C20809" t="s">
        <v>98</v>
      </c>
      <c r="D20809">
        <v>2019</v>
      </c>
      <c r="E20809" t="s">
        <v>361</v>
      </c>
      <c r="F20809" t="s">
        <v>99</v>
      </c>
      <c r="G20809" t="s">
        <v>119</v>
      </c>
      <c r="H20809">
        <v>7981</v>
      </c>
      <c r="I20809">
        <v>6164</v>
      </c>
      <c r="J20809">
        <v>5145</v>
      </c>
      <c r="K20809">
        <v>5145</v>
      </c>
      <c r="L20809">
        <v>83.5</v>
      </c>
      <c r="M20809">
        <v>64.47</v>
      </c>
      <c r="N20809">
        <f>COUNTIF(Cod_Mun_Norte!B:B,DADOS_SNIS_Minas!A20809)</f>
        <v>0</v>
      </c>
    </row>
    <row r="20810" spans="1:14" x14ac:dyDescent="0.2">
      <c r="A20810">
        <v>316880</v>
      </c>
      <c r="B20810" t="s">
        <v>2815</v>
      </c>
      <c r="C20810" t="s">
        <v>98</v>
      </c>
      <c r="D20810">
        <v>2018</v>
      </c>
      <c r="E20810" t="s">
        <v>361</v>
      </c>
      <c r="F20810" t="s">
        <v>99</v>
      </c>
      <c r="H20810">
        <v>7886</v>
      </c>
      <c r="I20810">
        <v>6090</v>
      </c>
      <c r="J20810">
        <v>5120</v>
      </c>
      <c r="K20810">
        <v>5120</v>
      </c>
      <c r="L20810">
        <v>84.1</v>
      </c>
      <c r="M20810">
        <v>64.930000000000007</v>
      </c>
      <c r="N20810">
        <f>COUNTIF(Cod_Mun_Norte!B:B,DADOS_SNIS_Minas!A20810)</f>
        <v>0</v>
      </c>
    </row>
    <row r="20811" spans="1:14" x14ac:dyDescent="0.2">
      <c r="A20811">
        <v>316880</v>
      </c>
      <c r="B20811" t="s">
        <v>2815</v>
      </c>
      <c r="C20811" t="s">
        <v>98</v>
      </c>
      <c r="D20811">
        <v>2017</v>
      </c>
      <c r="E20811" t="s">
        <v>361</v>
      </c>
      <c r="F20811" t="s">
        <v>99</v>
      </c>
      <c r="H20811">
        <v>7807</v>
      </c>
      <c r="I20811">
        <v>6029</v>
      </c>
      <c r="J20811">
        <v>5139</v>
      </c>
      <c r="K20811">
        <v>5139</v>
      </c>
      <c r="L20811">
        <v>85.2</v>
      </c>
      <c r="M20811">
        <v>65.83</v>
      </c>
      <c r="N20811">
        <f>COUNTIF(Cod_Mun_Norte!B:B,DADOS_SNIS_Minas!A20811)</f>
        <v>0</v>
      </c>
    </row>
    <row r="20812" spans="1:14" x14ac:dyDescent="0.2">
      <c r="A20812">
        <v>316880</v>
      </c>
      <c r="B20812" t="s">
        <v>2815</v>
      </c>
      <c r="C20812" t="s">
        <v>98</v>
      </c>
      <c r="D20812">
        <v>2016</v>
      </c>
      <c r="E20812" t="s">
        <v>361</v>
      </c>
      <c r="F20812" t="s">
        <v>99</v>
      </c>
      <c r="H20812">
        <v>7726</v>
      </c>
      <c r="I20812">
        <v>5967</v>
      </c>
      <c r="J20812">
        <v>5179</v>
      </c>
      <c r="K20812">
        <v>5179</v>
      </c>
      <c r="L20812">
        <v>86.8</v>
      </c>
      <c r="M20812">
        <v>67.03</v>
      </c>
      <c r="N20812">
        <f>COUNTIF(Cod_Mun_Norte!B:B,DADOS_SNIS_Minas!A20812)</f>
        <v>0</v>
      </c>
    </row>
    <row r="20813" spans="1:14" x14ac:dyDescent="0.2">
      <c r="A20813">
        <v>316880</v>
      </c>
      <c r="B20813" t="s">
        <v>2815</v>
      </c>
      <c r="C20813" t="s">
        <v>98</v>
      </c>
      <c r="D20813">
        <v>2015</v>
      </c>
      <c r="E20813" t="s">
        <v>2816</v>
      </c>
      <c r="F20813" t="s">
        <v>367</v>
      </c>
      <c r="H20813">
        <v>7640</v>
      </c>
      <c r="I20813">
        <v>5900</v>
      </c>
      <c r="J20813">
        <v>5205</v>
      </c>
      <c r="K20813">
        <v>5205</v>
      </c>
      <c r="L20813">
        <v>88.2</v>
      </c>
      <c r="M20813">
        <v>68.13</v>
      </c>
      <c r="N20813">
        <f>COUNTIF(Cod_Mun_Norte!B:B,DADOS_SNIS_Minas!A20813)</f>
        <v>0</v>
      </c>
    </row>
    <row r="20814" spans="1:14" x14ac:dyDescent="0.2">
      <c r="A20814">
        <v>316880</v>
      </c>
      <c r="B20814" t="s">
        <v>2815</v>
      </c>
      <c r="C20814" t="s">
        <v>98</v>
      </c>
      <c r="D20814">
        <v>2014</v>
      </c>
      <c r="E20814" t="s">
        <v>2816</v>
      </c>
      <c r="F20814" t="s">
        <v>367</v>
      </c>
      <c r="H20814">
        <v>7551</v>
      </c>
      <c r="I20814">
        <v>5832</v>
      </c>
      <c r="J20814">
        <v>5832</v>
      </c>
      <c r="K20814">
        <v>5832</v>
      </c>
      <c r="L20814">
        <v>100</v>
      </c>
      <c r="M20814">
        <v>77.23</v>
      </c>
      <c r="N20814">
        <f>COUNTIF(Cod_Mun_Norte!B:B,DADOS_SNIS_Minas!A20814)</f>
        <v>0</v>
      </c>
    </row>
    <row r="20815" spans="1:14" x14ac:dyDescent="0.2">
      <c r="A20815">
        <v>316880</v>
      </c>
      <c r="B20815" t="s">
        <v>2815</v>
      </c>
      <c r="C20815" t="s">
        <v>98</v>
      </c>
      <c r="D20815">
        <v>2013</v>
      </c>
      <c r="E20815" t="s">
        <v>2816</v>
      </c>
      <c r="F20815" t="s">
        <v>367</v>
      </c>
      <c r="H20815">
        <v>7457</v>
      </c>
      <c r="I20815">
        <v>5759</v>
      </c>
      <c r="J20815">
        <v>5759</v>
      </c>
      <c r="K20815">
        <v>5759</v>
      </c>
      <c r="L20815">
        <v>100</v>
      </c>
      <c r="M20815">
        <v>77.23</v>
      </c>
      <c r="N20815">
        <f>COUNTIF(Cod_Mun_Norte!B:B,DADOS_SNIS_Minas!A20815)</f>
        <v>0</v>
      </c>
    </row>
    <row r="20816" spans="1:14" x14ac:dyDescent="0.2">
      <c r="A20816">
        <v>316880</v>
      </c>
      <c r="B20816" t="s">
        <v>2815</v>
      </c>
      <c r="C20816" t="s">
        <v>98</v>
      </c>
      <c r="D20816">
        <v>2012</v>
      </c>
      <c r="E20816" t="s">
        <v>2816</v>
      </c>
      <c r="F20816" t="s">
        <v>367</v>
      </c>
      <c r="H20816">
        <v>7143</v>
      </c>
      <c r="I20816">
        <v>5517</v>
      </c>
      <c r="J20816">
        <v>5517</v>
      </c>
      <c r="K20816">
        <v>5517</v>
      </c>
      <c r="L20816">
        <v>100</v>
      </c>
      <c r="M20816">
        <v>77.239999999999995</v>
      </c>
      <c r="N20816">
        <f>COUNTIF(Cod_Mun_Norte!B:B,DADOS_SNIS_Minas!A20816)</f>
        <v>0</v>
      </c>
    </row>
    <row r="20817" spans="1:14" x14ac:dyDescent="0.2">
      <c r="A20817">
        <v>316880</v>
      </c>
      <c r="B20817" t="s">
        <v>2815</v>
      </c>
      <c r="C20817" t="s">
        <v>98</v>
      </c>
      <c r="D20817">
        <v>2011</v>
      </c>
      <c r="E20817" t="s">
        <v>361</v>
      </c>
      <c r="F20817" t="s">
        <v>99</v>
      </c>
      <c r="H20817">
        <v>7054</v>
      </c>
      <c r="I20817">
        <v>5448</v>
      </c>
      <c r="J20817">
        <v>5448</v>
      </c>
      <c r="K20817">
        <v>5448</v>
      </c>
      <c r="L20817">
        <v>100</v>
      </c>
      <c r="M20817">
        <v>77.23</v>
      </c>
      <c r="N20817">
        <f>COUNTIF(Cod_Mun_Norte!B:B,DADOS_SNIS_Minas!A20817)</f>
        <v>0</v>
      </c>
    </row>
    <row r="20818" spans="1:14" x14ac:dyDescent="0.2">
      <c r="A20818">
        <v>316880</v>
      </c>
      <c r="B20818" t="s">
        <v>2815</v>
      </c>
      <c r="C20818" t="s">
        <v>98</v>
      </c>
      <c r="D20818">
        <v>2010</v>
      </c>
      <c r="E20818" t="s">
        <v>361</v>
      </c>
      <c r="F20818" t="s">
        <v>362</v>
      </c>
      <c r="H20818">
        <v>6961</v>
      </c>
      <c r="I20818">
        <v>5376</v>
      </c>
      <c r="J20818">
        <v>5376</v>
      </c>
      <c r="K20818">
        <v>5376</v>
      </c>
      <c r="L20818">
        <v>100</v>
      </c>
      <c r="M20818">
        <v>77.23</v>
      </c>
      <c r="N20818">
        <f>COUNTIF(Cod_Mun_Norte!B:B,DADOS_SNIS_Minas!A20818)</f>
        <v>0</v>
      </c>
    </row>
    <row r="20819" spans="1:14" x14ac:dyDescent="0.2">
      <c r="A20819">
        <v>316880</v>
      </c>
      <c r="B20819" t="s">
        <v>2815</v>
      </c>
      <c r="C20819" t="s">
        <v>98</v>
      </c>
      <c r="D20819">
        <v>2009</v>
      </c>
      <c r="E20819" t="s">
        <v>361</v>
      </c>
      <c r="F20819" t="s">
        <v>362</v>
      </c>
      <c r="H20819">
        <v>6966</v>
      </c>
      <c r="I20819">
        <v>5282</v>
      </c>
      <c r="J20819">
        <v>7160</v>
      </c>
      <c r="K20819">
        <v>7160</v>
      </c>
      <c r="L20819">
        <v>100</v>
      </c>
      <c r="M20819">
        <v>100</v>
      </c>
      <c r="N20819">
        <f>COUNTIF(Cod_Mun_Norte!B:B,DADOS_SNIS_Minas!A20819)</f>
        <v>0</v>
      </c>
    </row>
    <row r="20820" spans="1:14" x14ac:dyDescent="0.2">
      <c r="A20820">
        <v>316880</v>
      </c>
      <c r="B20820" t="s">
        <v>2815</v>
      </c>
      <c r="C20820" t="s">
        <v>98</v>
      </c>
      <c r="D20820">
        <v>2008</v>
      </c>
      <c r="E20820" t="s">
        <v>361</v>
      </c>
      <c r="F20820" t="s">
        <v>362</v>
      </c>
      <c r="H20820">
        <v>6859</v>
      </c>
      <c r="I20820">
        <v>5201</v>
      </c>
      <c r="J20820">
        <v>6953</v>
      </c>
      <c r="K20820">
        <v>6953</v>
      </c>
      <c r="L20820">
        <v>100</v>
      </c>
      <c r="M20820">
        <v>100</v>
      </c>
      <c r="N20820">
        <f>COUNTIF(Cod_Mun_Norte!B:B,DADOS_SNIS_Minas!A20820)</f>
        <v>0</v>
      </c>
    </row>
    <row r="20821" spans="1:14" x14ac:dyDescent="0.2">
      <c r="A20821">
        <v>316880</v>
      </c>
      <c r="B20821" t="s">
        <v>2815</v>
      </c>
      <c r="C20821" t="s">
        <v>98</v>
      </c>
      <c r="D20821">
        <v>2007</v>
      </c>
      <c r="E20821" t="s">
        <v>361</v>
      </c>
      <c r="F20821" t="s">
        <v>362</v>
      </c>
      <c r="H20821">
        <v>6547</v>
      </c>
      <c r="I20821">
        <v>4964</v>
      </c>
      <c r="J20821">
        <v>6768</v>
      </c>
      <c r="K20821">
        <v>6768</v>
      </c>
      <c r="L20821">
        <v>100</v>
      </c>
      <c r="M20821">
        <v>100</v>
      </c>
      <c r="N20821">
        <f>COUNTIF(Cod_Mun_Norte!B:B,DADOS_SNIS_Minas!A20821)</f>
        <v>0</v>
      </c>
    </row>
    <row r="20822" spans="1:14" x14ac:dyDescent="0.2">
      <c r="A20822">
        <v>316880</v>
      </c>
      <c r="B20822" t="s">
        <v>2815</v>
      </c>
      <c r="C20822" t="s">
        <v>98</v>
      </c>
      <c r="D20822">
        <v>2006</v>
      </c>
      <c r="E20822" t="s">
        <v>361</v>
      </c>
      <c r="F20822" t="s">
        <v>362</v>
      </c>
      <c r="H20822">
        <v>6630</v>
      </c>
      <c r="I20822">
        <v>4797</v>
      </c>
      <c r="J20822">
        <v>6428</v>
      </c>
      <c r="K20822">
        <v>6428</v>
      </c>
      <c r="L20822">
        <v>100</v>
      </c>
      <c r="M20822">
        <v>96.95</v>
      </c>
      <c r="N20822">
        <f>COUNTIF(Cod_Mun_Norte!B:B,DADOS_SNIS_Minas!A20822)</f>
        <v>0</v>
      </c>
    </row>
    <row r="20823" spans="1:14" x14ac:dyDescent="0.2">
      <c r="A20823">
        <v>316880</v>
      </c>
      <c r="B20823" t="s">
        <v>2815</v>
      </c>
      <c r="C20823" t="s">
        <v>98</v>
      </c>
      <c r="D20823">
        <v>2005</v>
      </c>
      <c r="E20823" t="s">
        <v>361</v>
      </c>
      <c r="F20823" t="s">
        <v>362</v>
      </c>
      <c r="H20823">
        <v>6498</v>
      </c>
      <c r="I20823">
        <v>4702</v>
      </c>
      <c r="J20823">
        <v>6182</v>
      </c>
      <c r="K20823">
        <v>6182</v>
      </c>
      <c r="L20823">
        <v>100</v>
      </c>
      <c r="M20823">
        <v>95.14</v>
      </c>
      <c r="N20823">
        <f>COUNTIF(Cod_Mun_Norte!B:B,DADOS_SNIS_Minas!A20823)</f>
        <v>0</v>
      </c>
    </row>
    <row r="20824" spans="1:14" x14ac:dyDescent="0.2">
      <c r="A20824">
        <v>316880</v>
      </c>
      <c r="B20824" t="s">
        <v>2815</v>
      </c>
      <c r="C20824" t="s">
        <v>98</v>
      </c>
      <c r="D20824">
        <v>2004</v>
      </c>
      <c r="E20824" t="s">
        <v>361</v>
      </c>
      <c r="F20824" t="s">
        <v>362</v>
      </c>
      <c r="H20824">
        <v>6364</v>
      </c>
      <c r="I20824">
        <v>4605</v>
      </c>
      <c r="J20824">
        <v>5952</v>
      </c>
      <c r="K20824">
        <v>5952</v>
      </c>
      <c r="L20824">
        <v>100</v>
      </c>
      <c r="M20824">
        <v>93.53</v>
      </c>
      <c r="N20824">
        <f>COUNTIF(Cod_Mun_Norte!B:B,DADOS_SNIS_Minas!A20824)</f>
        <v>0</v>
      </c>
    </row>
    <row r="20825" spans="1:14" x14ac:dyDescent="0.2">
      <c r="A20825">
        <v>316880</v>
      </c>
      <c r="B20825" t="s">
        <v>2815</v>
      </c>
      <c r="C20825" t="s">
        <v>98</v>
      </c>
      <c r="D20825">
        <v>2003</v>
      </c>
      <c r="E20825" t="s">
        <v>361</v>
      </c>
      <c r="F20825" t="s">
        <v>362</v>
      </c>
      <c r="H20825">
        <v>6122</v>
      </c>
      <c r="I20825">
        <v>4430</v>
      </c>
      <c r="N20825">
        <f>COUNTIF(Cod_Mun_Norte!B:B,DADOS_SNIS_Minas!A20825)</f>
        <v>0</v>
      </c>
    </row>
    <row r="20826" spans="1:14" x14ac:dyDescent="0.2">
      <c r="A20826">
        <v>316880</v>
      </c>
      <c r="B20826" t="s">
        <v>2815</v>
      </c>
      <c r="C20826" t="s">
        <v>98</v>
      </c>
      <c r="D20826">
        <v>2002</v>
      </c>
      <c r="E20826" t="s">
        <v>361</v>
      </c>
      <c r="F20826" t="s">
        <v>362</v>
      </c>
      <c r="H20826">
        <v>6007</v>
      </c>
      <c r="I20826">
        <v>4346</v>
      </c>
      <c r="N20826">
        <f>COUNTIF(Cod_Mun_Norte!B:B,DADOS_SNIS_Minas!A20826)</f>
        <v>0</v>
      </c>
    </row>
    <row r="20827" spans="1:14" x14ac:dyDescent="0.2">
      <c r="A20827">
        <v>316880</v>
      </c>
      <c r="B20827" t="s">
        <v>2815</v>
      </c>
      <c r="C20827" t="s">
        <v>98</v>
      </c>
      <c r="D20827">
        <v>2001</v>
      </c>
      <c r="E20827" t="s">
        <v>361</v>
      </c>
      <c r="F20827" t="s">
        <v>362</v>
      </c>
      <c r="H20827">
        <v>5903</v>
      </c>
      <c r="I20827">
        <v>4271</v>
      </c>
      <c r="N20827">
        <f>COUNTIF(Cod_Mun_Norte!B:B,DADOS_SNIS_Minas!A20827)</f>
        <v>0</v>
      </c>
    </row>
    <row r="20828" spans="1:14" x14ac:dyDescent="0.2">
      <c r="A20828">
        <v>316880</v>
      </c>
      <c r="B20828" t="s">
        <v>2815</v>
      </c>
      <c r="C20828" t="s">
        <v>98</v>
      </c>
      <c r="D20828">
        <v>2000</v>
      </c>
      <c r="E20828" t="s">
        <v>361</v>
      </c>
      <c r="F20828" t="s">
        <v>362</v>
      </c>
      <c r="H20828">
        <v>5759</v>
      </c>
      <c r="I20828">
        <v>4167</v>
      </c>
      <c r="N20828">
        <f>COUNTIF(Cod_Mun_Norte!B:B,DADOS_SNIS_Minas!A20828)</f>
        <v>0</v>
      </c>
    </row>
    <row r="20829" spans="1:14" x14ac:dyDescent="0.2">
      <c r="A20829">
        <v>316880</v>
      </c>
      <c r="B20829" t="s">
        <v>2815</v>
      </c>
      <c r="C20829" t="s">
        <v>98</v>
      </c>
      <c r="D20829">
        <v>1999</v>
      </c>
      <c r="E20829" t="s">
        <v>361</v>
      </c>
      <c r="F20829" t="s">
        <v>362</v>
      </c>
      <c r="H20829">
        <v>5658</v>
      </c>
      <c r="I20829">
        <v>4919</v>
      </c>
      <c r="N20829">
        <f>COUNTIF(Cod_Mun_Norte!B:B,DADOS_SNIS_Minas!A20829)</f>
        <v>0</v>
      </c>
    </row>
    <row r="20830" spans="1:14" x14ac:dyDescent="0.2">
      <c r="A20830">
        <v>316880</v>
      </c>
      <c r="B20830" t="s">
        <v>2815</v>
      </c>
      <c r="C20830" t="s">
        <v>98</v>
      </c>
      <c r="D20830">
        <v>1998</v>
      </c>
      <c r="E20830" t="s">
        <v>361</v>
      </c>
      <c r="F20830" t="s">
        <v>362</v>
      </c>
      <c r="H20830">
        <v>5525</v>
      </c>
      <c r="I20830">
        <v>4804</v>
      </c>
      <c r="N20830">
        <f>COUNTIF(Cod_Mun_Norte!B:B,DADOS_SNIS_Minas!A20830)</f>
        <v>0</v>
      </c>
    </row>
    <row r="20831" spans="1:14" x14ac:dyDescent="0.2">
      <c r="A20831">
        <v>316880</v>
      </c>
      <c r="B20831" t="s">
        <v>2815</v>
      </c>
      <c r="C20831" t="s">
        <v>98</v>
      </c>
      <c r="D20831">
        <v>1997</v>
      </c>
      <c r="H20831">
        <v>5391</v>
      </c>
      <c r="I20831">
        <v>4687</v>
      </c>
      <c r="N20831">
        <f>COUNTIF(Cod_Mun_Norte!B:B,DADOS_SNIS_Minas!A20831)</f>
        <v>0</v>
      </c>
    </row>
    <row r="20832" spans="1:14" x14ac:dyDescent="0.2">
      <c r="A20832">
        <v>316880</v>
      </c>
      <c r="B20832" t="s">
        <v>2815</v>
      </c>
      <c r="C20832" t="s">
        <v>98</v>
      </c>
      <c r="D20832">
        <v>1996</v>
      </c>
      <c r="H20832">
        <v>11695</v>
      </c>
      <c r="I20832">
        <v>10168</v>
      </c>
      <c r="N20832">
        <f>COUNTIF(Cod_Mun_Norte!B:B,DADOS_SNIS_Minas!A20832)</f>
        <v>0</v>
      </c>
    </row>
    <row r="20833" spans="1:14" x14ac:dyDescent="0.2">
      <c r="A20833">
        <v>316880</v>
      </c>
      <c r="B20833" t="s">
        <v>2815</v>
      </c>
      <c r="C20833" t="s">
        <v>98</v>
      </c>
      <c r="D20833">
        <v>1995</v>
      </c>
      <c r="H20833">
        <v>10983</v>
      </c>
      <c r="I20833">
        <v>9549</v>
      </c>
      <c r="N20833">
        <f>COUNTIF(Cod_Mun_Norte!B:B,DADOS_SNIS_Minas!A20833)</f>
        <v>0</v>
      </c>
    </row>
    <row r="20834" spans="1:14" x14ac:dyDescent="0.2">
      <c r="A20834">
        <v>316890</v>
      </c>
      <c r="B20834" t="s">
        <v>2817</v>
      </c>
      <c r="C20834" t="s">
        <v>98</v>
      </c>
      <c r="D20834">
        <v>2020</v>
      </c>
      <c r="E20834" t="s">
        <v>361</v>
      </c>
      <c r="F20834" t="s">
        <v>362</v>
      </c>
      <c r="G20834" t="s">
        <v>119</v>
      </c>
      <c r="H20834">
        <v>6424</v>
      </c>
      <c r="I20834">
        <v>4479</v>
      </c>
      <c r="J20834">
        <v>4486</v>
      </c>
      <c r="K20834">
        <v>4479</v>
      </c>
      <c r="L20834">
        <v>100</v>
      </c>
      <c r="M20834">
        <v>69.83</v>
      </c>
      <c r="N20834">
        <f>COUNTIF(Cod_Mun_Norte!B:B,DADOS_SNIS_Minas!A20834)</f>
        <v>0</v>
      </c>
    </row>
    <row r="20835" spans="1:14" x14ac:dyDescent="0.2">
      <c r="A20835">
        <v>316890</v>
      </c>
      <c r="B20835" t="s">
        <v>2817</v>
      </c>
      <c r="C20835" t="s">
        <v>98</v>
      </c>
      <c r="D20835">
        <v>2019</v>
      </c>
      <c r="E20835" t="s">
        <v>2818</v>
      </c>
      <c r="F20835" t="s">
        <v>357</v>
      </c>
      <c r="G20835" t="s">
        <v>383</v>
      </c>
      <c r="H20835">
        <v>6480</v>
      </c>
      <c r="I20835">
        <v>4518</v>
      </c>
      <c r="J20835">
        <v>4489</v>
      </c>
      <c r="K20835">
        <v>4489</v>
      </c>
      <c r="L20835">
        <v>99.4</v>
      </c>
      <c r="M20835">
        <v>69.27</v>
      </c>
      <c r="N20835">
        <f>COUNTIF(Cod_Mun_Norte!B:B,DADOS_SNIS_Minas!A20835)</f>
        <v>0</v>
      </c>
    </row>
    <row r="20836" spans="1:14" x14ac:dyDescent="0.2">
      <c r="A20836">
        <v>316890</v>
      </c>
      <c r="B20836" t="s">
        <v>2817</v>
      </c>
      <c r="C20836" t="s">
        <v>98</v>
      </c>
      <c r="D20836">
        <v>2018</v>
      </c>
      <c r="E20836" t="s">
        <v>2819</v>
      </c>
      <c r="F20836" t="s">
        <v>357</v>
      </c>
      <c r="H20836">
        <v>6539</v>
      </c>
      <c r="I20836">
        <v>4559</v>
      </c>
      <c r="J20836">
        <v>4495</v>
      </c>
      <c r="K20836">
        <v>4495</v>
      </c>
      <c r="L20836">
        <v>98.6</v>
      </c>
      <c r="M20836">
        <v>68.739999999999995</v>
      </c>
      <c r="N20836">
        <f>COUNTIF(Cod_Mun_Norte!B:B,DADOS_SNIS_Minas!A20836)</f>
        <v>0</v>
      </c>
    </row>
    <row r="20837" spans="1:14" x14ac:dyDescent="0.2">
      <c r="A20837">
        <v>316890</v>
      </c>
      <c r="B20837" t="s">
        <v>2817</v>
      </c>
      <c r="C20837" t="s">
        <v>98</v>
      </c>
      <c r="D20837">
        <v>2017</v>
      </c>
      <c r="E20837" t="s">
        <v>2819</v>
      </c>
      <c r="F20837" t="s">
        <v>357</v>
      </c>
      <c r="H20837">
        <v>6795</v>
      </c>
      <c r="I20837">
        <v>4738</v>
      </c>
      <c r="J20837">
        <v>4537</v>
      </c>
      <c r="K20837">
        <v>4537</v>
      </c>
      <c r="L20837">
        <v>95.8</v>
      </c>
      <c r="M20837">
        <v>66.77</v>
      </c>
      <c r="N20837">
        <f>COUNTIF(Cod_Mun_Norte!B:B,DADOS_SNIS_Minas!A20837)</f>
        <v>0</v>
      </c>
    </row>
    <row r="20838" spans="1:14" x14ac:dyDescent="0.2">
      <c r="A20838">
        <v>316890</v>
      </c>
      <c r="B20838" t="s">
        <v>2817</v>
      </c>
      <c r="C20838" t="s">
        <v>98</v>
      </c>
      <c r="D20838">
        <v>2016</v>
      </c>
      <c r="E20838" t="s">
        <v>2819</v>
      </c>
      <c r="F20838" t="s">
        <v>359</v>
      </c>
      <c r="H20838">
        <v>6832</v>
      </c>
      <c r="I20838">
        <v>4763</v>
      </c>
      <c r="J20838">
        <v>4595</v>
      </c>
      <c r="K20838">
        <v>4595</v>
      </c>
      <c r="L20838">
        <v>96.5</v>
      </c>
      <c r="M20838">
        <v>67.260000000000005</v>
      </c>
      <c r="N20838">
        <f>COUNTIF(Cod_Mun_Norte!B:B,DADOS_SNIS_Minas!A20838)</f>
        <v>0</v>
      </c>
    </row>
    <row r="20839" spans="1:14" x14ac:dyDescent="0.2">
      <c r="A20839">
        <v>316890</v>
      </c>
      <c r="B20839" t="s">
        <v>2817</v>
      </c>
      <c r="C20839" t="s">
        <v>98</v>
      </c>
      <c r="D20839">
        <v>2015</v>
      </c>
      <c r="E20839" t="s">
        <v>2819</v>
      </c>
      <c r="F20839" t="s">
        <v>359</v>
      </c>
      <c r="H20839">
        <v>6871</v>
      </c>
      <c r="I20839">
        <v>4791</v>
      </c>
      <c r="J20839">
        <v>4561</v>
      </c>
      <c r="K20839">
        <v>4561</v>
      </c>
      <c r="L20839">
        <v>95.2</v>
      </c>
      <c r="M20839">
        <v>66.38</v>
      </c>
      <c r="N20839">
        <f>COUNTIF(Cod_Mun_Norte!B:B,DADOS_SNIS_Minas!A20839)</f>
        <v>0</v>
      </c>
    </row>
    <row r="20840" spans="1:14" x14ac:dyDescent="0.2">
      <c r="A20840">
        <v>316890</v>
      </c>
      <c r="B20840" t="s">
        <v>2817</v>
      </c>
      <c r="C20840" t="s">
        <v>98</v>
      </c>
      <c r="D20840">
        <v>2014</v>
      </c>
      <c r="E20840" t="s">
        <v>2819</v>
      </c>
      <c r="F20840" t="s">
        <v>359</v>
      </c>
      <c r="H20840">
        <v>6912</v>
      </c>
      <c r="I20840">
        <v>4819</v>
      </c>
      <c r="J20840">
        <v>4819</v>
      </c>
      <c r="K20840">
        <v>4819</v>
      </c>
      <c r="L20840">
        <v>100</v>
      </c>
      <c r="M20840">
        <v>69.72</v>
      </c>
      <c r="N20840">
        <f>COUNTIF(Cod_Mun_Norte!B:B,DADOS_SNIS_Minas!A20840)</f>
        <v>0</v>
      </c>
    </row>
    <row r="20841" spans="1:14" x14ac:dyDescent="0.2">
      <c r="A20841">
        <v>316890</v>
      </c>
      <c r="B20841" t="s">
        <v>2817</v>
      </c>
      <c r="C20841" t="s">
        <v>98</v>
      </c>
      <c r="D20841">
        <v>2013</v>
      </c>
      <c r="E20841" t="s">
        <v>2819</v>
      </c>
      <c r="F20841" t="s">
        <v>359</v>
      </c>
      <c r="H20841">
        <v>6955</v>
      </c>
      <c r="I20841">
        <v>4849</v>
      </c>
      <c r="J20841">
        <v>4849</v>
      </c>
      <c r="K20841">
        <v>4849</v>
      </c>
      <c r="L20841">
        <v>100</v>
      </c>
      <c r="M20841">
        <v>69.72</v>
      </c>
      <c r="N20841">
        <f>COUNTIF(Cod_Mun_Norte!B:B,DADOS_SNIS_Minas!A20841)</f>
        <v>0</v>
      </c>
    </row>
    <row r="20842" spans="1:14" x14ac:dyDescent="0.2">
      <c r="A20842">
        <v>316890</v>
      </c>
      <c r="B20842" t="s">
        <v>2817</v>
      </c>
      <c r="C20842" t="s">
        <v>98</v>
      </c>
      <c r="D20842">
        <v>2012</v>
      </c>
      <c r="E20842" t="s">
        <v>2819</v>
      </c>
      <c r="F20842" t="s">
        <v>359</v>
      </c>
      <c r="H20842">
        <v>6806</v>
      </c>
      <c r="I20842">
        <v>4745</v>
      </c>
      <c r="J20842">
        <v>4745</v>
      </c>
      <c r="K20842">
        <v>4745</v>
      </c>
      <c r="L20842">
        <v>100</v>
      </c>
      <c r="M20842">
        <v>69.72</v>
      </c>
      <c r="N20842">
        <f>COUNTIF(Cod_Mun_Norte!B:B,DADOS_SNIS_Minas!A20842)</f>
        <v>0</v>
      </c>
    </row>
    <row r="20843" spans="1:14" x14ac:dyDescent="0.2">
      <c r="A20843">
        <v>316890</v>
      </c>
      <c r="B20843" t="s">
        <v>2817</v>
      </c>
      <c r="C20843" t="s">
        <v>98</v>
      </c>
      <c r="D20843">
        <v>2011</v>
      </c>
      <c r="E20843" t="s">
        <v>361</v>
      </c>
      <c r="F20843" t="s">
        <v>362</v>
      </c>
      <c r="H20843">
        <v>6855</v>
      </c>
      <c r="I20843">
        <v>4779</v>
      </c>
      <c r="J20843">
        <v>4779</v>
      </c>
      <c r="K20843">
        <v>4779</v>
      </c>
      <c r="L20843">
        <v>100</v>
      </c>
      <c r="M20843">
        <v>69.72</v>
      </c>
      <c r="N20843">
        <f>COUNTIF(Cod_Mun_Norte!B:B,DADOS_SNIS_Minas!A20843)</f>
        <v>0</v>
      </c>
    </row>
    <row r="20844" spans="1:14" x14ac:dyDescent="0.2">
      <c r="A20844">
        <v>316890</v>
      </c>
      <c r="B20844" t="s">
        <v>2817</v>
      </c>
      <c r="C20844" t="s">
        <v>98</v>
      </c>
      <c r="D20844">
        <v>2010</v>
      </c>
      <c r="E20844" t="s">
        <v>361</v>
      </c>
      <c r="F20844" t="s">
        <v>362</v>
      </c>
      <c r="H20844">
        <v>6906</v>
      </c>
      <c r="I20844">
        <v>4815</v>
      </c>
      <c r="J20844">
        <v>4815</v>
      </c>
      <c r="K20844">
        <v>4815</v>
      </c>
      <c r="L20844">
        <v>100</v>
      </c>
      <c r="M20844">
        <v>69.72</v>
      </c>
      <c r="N20844">
        <f>COUNTIF(Cod_Mun_Norte!B:B,DADOS_SNIS_Minas!A20844)</f>
        <v>0</v>
      </c>
    </row>
    <row r="20845" spans="1:14" x14ac:dyDescent="0.2">
      <c r="A20845">
        <v>316890</v>
      </c>
      <c r="B20845" t="s">
        <v>2817</v>
      </c>
      <c r="C20845" t="s">
        <v>98</v>
      </c>
      <c r="D20845">
        <v>2009</v>
      </c>
      <c r="E20845" t="s">
        <v>361</v>
      </c>
      <c r="F20845" t="s">
        <v>362</v>
      </c>
      <c r="H20845">
        <v>7626</v>
      </c>
      <c r="I20845">
        <v>5184</v>
      </c>
      <c r="J20845">
        <v>6399</v>
      </c>
      <c r="K20845">
        <v>6399</v>
      </c>
      <c r="L20845">
        <v>100</v>
      </c>
      <c r="M20845">
        <v>83.91</v>
      </c>
      <c r="N20845">
        <f>COUNTIF(Cod_Mun_Norte!B:B,DADOS_SNIS_Minas!A20845)</f>
        <v>0</v>
      </c>
    </row>
    <row r="20846" spans="1:14" x14ac:dyDescent="0.2">
      <c r="A20846">
        <v>316890</v>
      </c>
      <c r="B20846" t="s">
        <v>2817</v>
      </c>
      <c r="C20846" t="s">
        <v>98</v>
      </c>
      <c r="D20846">
        <v>2008</v>
      </c>
      <c r="E20846" t="s">
        <v>361</v>
      </c>
      <c r="F20846" t="s">
        <v>362</v>
      </c>
      <c r="H20846">
        <v>7627</v>
      </c>
      <c r="I20846">
        <v>5184</v>
      </c>
      <c r="J20846">
        <v>6236</v>
      </c>
      <c r="K20846">
        <v>6236</v>
      </c>
      <c r="L20846">
        <v>100</v>
      </c>
      <c r="M20846">
        <v>81.760000000000005</v>
      </c>
      <c r="N20846">
        <f>COUNTIF(Cod_Mun_Norte!B:B,DADOS_SNIS_Minas!A20846)</f>
        <v>0</v>
      </c>
    </row>
    <row r="20847" spans="1:14" x14ac:dyDescent="0.2">
      <c r="A20847">
        <v>316890</v>
      </c>
      <c r="B20847" t="s">
        <v>2817</v>
      </c>
      <c r="C20847" t="s">
        <v>98</v>
      </c>
      <c r="D20847">
        <v>2007</v>
      </c>
      <c r="E20847" t="s">
        <v>361</v>
      </c>
      <c r="F20847" t="s">
        <v>362</v>
      </c>
      <c r="H20847">
        <v>7416</v>
      </c>
      <c r="I20847">
        <v>5041</v>
      </c>
      <c r="J20847">
        <v>6190</v>
      </c>
      <c r="K20847">
        <v>6190</v>
      </c>
      <c r="L20847">
        <v>100</v>
      </c>
      <c r="M20847">
        <v>83.47</v>
      </c>
      <c r="N20847">
        <f>COUNTIF(Cod_Mun_Norte!B:B,DADOS_SNIS_Minas!A20847)</f>
        <v>0</v>
      </c>
    </row>
    <row r="20848" spans="1:14" x14ac:dyDescent="0.2">
      <c r="A20848">
        <v>316890</v>
      </c>
      <c r="B20848" t="s">
        <v>2817</v>
      </c>
      <c r="C20848" t="s">
        <v>98</v>
      </c>
      <c r="D20848">
        <v>2006</v>
      </c>
      <c r="E20848" t="s">
        <v>361</v>
      </c>
      <c r="F20848" t="s">
        <v>362</v>
      </c>
      <c r="H20848">
        <v>6776</v>
      </c>
      <c r="I20848">
        <v>4322</v>
      </c>
      <c r="J20848">
        <v>5875</v>
      </c>
      <c r="K20848">
        <v>5875</v>
      </c>
      <c r="L20848">
        <v>100</v>
      </c>
      <c r="M20848">
        <v>86.7</v>
      </c>
      <c r="N20848">
        <f>COUNTIF(Cod_Mun_Norte!B:B,DADOS_SNIS_Minas!A20848)</f>
        <v>0</v>
      </c>
    </row>
    <row r="20849" spans="1:14" x14ac:dyDescent="0.2">
      <c r="A20849">
        <v>316890</v>
      </c>
      <c r="B20849" t="s">
        <v>2817</v>
      </c>
      <c r="C20849" t="s">
        <v>98</v>
      </c>
      <c r="D20849">
        <v>2005</v>
      </c>
      <c r="E20849" t="s">
        <v>361</v>
      </c>
      <c r="F20849" t="s">
        <v>362</v>
      </c>
      <c r="H20849">
        <v>6897</v>
      </c>
      <c r="I20849">
        <v>4399</v>
      </c>
      <c r="J20849">
        <v>5772</v>
      </c>
      <c r="K20849">
        <v>5772</v>
      </c>
      <c r="L20849">
        <v>100</v>
      </c>
      <c r="M20849">
        <v>83.69</v>
      </c>
      <c r="N20849">
        <f>COUNTIF(Cod_Mun_Norte!B:B,DADOS_SNIS_Minas!A20849)</f>
        <v>0</v>
      </c>
    </row>
    <row r="20850" spans="1:14" x14ac:dyDescent="0.2">
      <c r="A20850">
        <v>316890</v>
      </c>
      <c r="B20850" t="s">
        <v>2817</v>
      </c>
      <c r="C20850" t="s">
        <v>98</v>
      </c>
      <c r="D20850">
        <v>2004</v>
      </c>
      <c r="E20850" t="s">
        <v>361</v>
      </c>
      <c r="F20850" t="s">
        <v>362</v>
      </c>
      <c r="H20850">
        <v>7019</v>
      </c>
      <c r="I20850">
        <v>4477</v>
      </c>
      <c r="J20850">
        <v>5696</v>
      </c>
      <c r="K20850">
        <v>5696</v>
      </c>
      <c r="L20850">
        <v>100</v>
      </c>
      <c r="M20850">
        <v>81.150000000000006</v>
      </c>
      <c r="N20850">
        <f>COUNTIF(Cod_Mun_Norte!B:B,DADOS_SNIS_Minas!A20850)</f>
        <v>0</v>
      </c>
    </row>
    <row r="20851" spans="1:14" x14ac:dyDescent="0.2">
      <c r="A20851">
        <v>316890</v>
      </c>
      <c r="B20851" t="s">
        <v>2817</v>
      </c>
      <c r="C20851" t="s">
        <v>98</v>
      </c>
      <c r="D20851">
        <v>2003</v>
      </c>
      <c r="E20851" t="s">
        <v>361</v>
      </c>
      <c r="F20851" t="s">
        <v>362</v>
      </c>
      <c r="H20851">
        <v>7240</v>
      </c>
      <c r="I20851">
        <v>4618</v>
      </c>
      <c r="N20851">
        <f>COUNTIF(Cod_Mun_Norte!B:B,DADOS_SNIS_Minas!A20851)</f>
        <v>0</v>
      </c>
    </row>
    <row r="20852" spans="1:14" x14ac:dyDescent="0.2">
      <c r="A20852">
        <v>316890</v>
      </c>
      <c r="B20852" t="s">
        <v>2817</v>
      </c>
      <c r="C20852" t="s">
        <v>98</v>
      </c>
      <c r="D20852">
        <v>2002</v>
      </c>
      <c r="E20852" t="s">
        <v>361</v>
      </c>
      <c r="F20852" t="s">
        <v>362</v>
      </c>
      <c r="H20852">
        <v>7345</v>
      </c>
      <c r="I20852">
        <v>4685</v>
      </c>
      <c r="N20852">
        <f>COUNTIF(Cod_Mun_Norte!B:B,DADOS_SNIS_Minas!A20852)</f>
        <v>0</v>
      </c>
    </row>
    <row r="20853" spans="1:14" x14ac:dyDescent="0.2">
      <c r="A20853">
        <v>316890</v>
      </c>
      <c r="B20853" t="s">
        <v>2817</v>
      </c>
      <c r="C20853" t="s">
        <v>98</v>
      </c>
      <c r="D20853">
        <v>2001</v>
      </c>
      <c r="E20853" t="s">
        <v>361</v>
      </c>
      <c r="F20853" t="s">
        <v>362</v>
      </c>
      <c r="H20853">
        <v>7429</v>
      </c>
      <c r="I20853">
        <v>4738</v>
      </c>
      <c r="N20853">
        <f>COUNTIF(Cod_Mun_Norte!B:B,DADOS_SNIS_Minas!A20853)</f>
        <v>0</v>
      </c>
    </row>
    <row r="20854" spans="1:14" x14ac:dyDescent="0.2">
      <c r="A20854">
        <v>316890</v>
      </c>
      <c r="B20854" t="s">
        <v>2817</v>
      </c>
      <c r="C20854" t="s">
        <v>98</v>
      </c>
      <c r="D20854">
        <v>2000</v>
      </c>
      <c r="E20854" t="s">
        <v>361</v>
      </c>
      <c r="F20854" t="s">
        <v>362</v>
      </c>
      <c r="H20854">
        <v>7571</v>
      </c>
      <c r="I20854">
        <v>4829</v>
      </c>
      <c r="N20854">
        <f>COUNTIF(Cod_Mun_Norte!B:B,DADOS_SNIS_Minas!A20854)</f>
        <v>0</v>
      </c>
    </row>
    <row r="20855" spans="1:14" x14ac:dyDescent="0.2">
      <c r="A20855">
        <v>316890</v>
      </c>
      <c r="B20855" t="s">
        <v>2817</v>
      </c>
      <c r="C20855" t="s">
        <v>98</v>
      </c>
      <c r="D20855">
        <v>1999</v>
      </c>
      <c r="E20855" t="s">
        <v>361</v>
      </c>
      <c r="F20855" t="s">
        <v>362</v>
      </c>
      <c r="H20855">
        <v>11170</v>
      </c>
      <c r="I20855">
        <v>6381</v>
      </c>
      <c r="N20855">
        <f>COUNTIF(Cod_Mun_Norte!B:B,DADOS_SNIS_Minas!A20855)</f>
        <v>0</v>
      </c>
    </row>
    <row r="20856" spans="1:14" x14ac:dyDescent="0.2">
      <c r="A20856">
        <v>316890</v>
      </c>
      <c r="B20856" t="s">
        <v>2817</v>
      </c>
      <c r="C20856" t="s">
        <v>98</v>
      </c>
      <c r="D20856">
        <v>1998</v>
      </c>
      <c r="E20856" t="s">
        <v>361</v>
      </c>
      <c r="F20856" t="s">
        <v>362</v>
      </c>
      <c r="H20856">
        <v>10907</v>
      </c>
      <c r="I20856">
        <v>6231</v>
      </c>
      <c r="N20856">
        <f>COUNTIF(Cod_Mun_Norte!B:B,DADOS_SNIS_Minas!A20856)</f>
        <v>0</v>
      </c>
    </row>
    <row r="20857" spans="1:14" x14ac:dyDescent="0.2">
      <c r="A20857">
        <v>316890</v>
      </c>
      <c r="B20857" t="s">
        <v>2817</v>
      </c>
      <c r="C20857" t="s">
        <v>98</v>
      </c>
      <c r="D20857">
        <v>1997</v>
      </c>
      <c r="H20857">
        <v>10643</v>
      </c>
      <c r="I20857">
        <v>6080</v>
      </c>
      <c r="N20857">
        <f>COUNTIF(Cod_Mun_Norte!B:B,DADOS_SNIS_Minas!A20857)</f>
        <v>0</v>
      </c>
    </row>
    <row r="20858" spans="1:14" x14ac:dyDescent="0.2">
      <c r="A20858">
        <v>316890</v>
      </c>
      <c r="B20858" t="s">
        <v>2817</v>
      </c>
      <c r="C20858" t="s">
        <v>98</v>
      </c>
      <c r="D20858">
        <v>1996</v>
      </c>
      <c r="H20858">
        <v>10331</v>
      </c>
      <c r="I20858">
        <v>5902</v>
      </c>
      <c r="N20858">
        <f>COUNTIF(Cod_Mun_Norte!B:B,DADOS_SNIS_Minas!A20858)</f>
        <v>0</v>
      </c>
    </row>
    <row r="20859" spans="1:14" x14ac:dyDescent="0.2">
      <c r="A20859">
        <v>316890</v>
      </c>
      <c r="B20859" t="s">
        <v>2817</v>
      </c>
      <c r="C20859" t="s">
        <v>98</v>
      </c>
      <c r="D20859">
        <v>1995</v>
      </c>
      <c r="H20859">
        <v>8340</v>
      </c>
      <c r="I20859">
        <v>4765</v>
      </c>
      <c r="N20859">
        <f>COUNTIF(Cod_Mun_Norte!B:B,DADOS_SNIS_Minas!A20859)</f>
        <v>0</v>
      </c>
    </row>
    <row r="20860" spans="1:14" x14ac:dyDescent="0.2">
      <c r="A20860">
        <v>316900</v>
      </c>
      <c r="B20860" t="s">
        <v>330</v>
      </c>
      <c r="C20860" t="s">
        <v>98</v>
      </c>
      <c r="D20860">
        <v>2020</v>
      </c>
      <c r="E20860" t="s">
        <v>2820</v>
      </c>
      <c r="F20860" t="s">
        <v>367</v>
      </c>
      <c r="G20860" t="s">
        <v>378</v>
      </c>
      <c r="H20860">
        <v>16715</v>
      </c>
      <c r="I20860">
        <v>13637</v>
      </c>
      <c r="J20860">
        <v>16650</v>
      </c>
      <c r="K20860">
        <v>13590</v>
      </c>
      <c r="L20860">
        <v>99.7</v>
      </c>
      <c r="M20860">
        <v>99.61</v>
      </c>
      <c r="N20860">
        <f>COUNTIF(Cod_Mun_Norte!B:B,DADOS_SNIS_Minas!A20860)</f>
        <v>0</v>
      </c>
    </row>
    <row r="20861" spans="1:14" x14ac:dyDescent="0.2">
      <c r="A20861">
        <v>316900</v>
      </c>
      <c r="B20861" t="s">
        <v>330</v>
      </c>
      <c r="C20861" t="s">
        <v>98</v>
      </c>
      <c r="D20861">
        <v>2019</v>
      </c>
      <c r="E20861" t="s">
        <v>2821</v>
      </c>
      <c r="F20861" t="s">
        <v>99</v>
      </c>
      <c r="G20861" t="s">
        <v>102</v>
      </c>
      <c r="H20861">
        <v>16659</v>
      </c>
      <c r="I20861">
        <v>13591</v>
      </c>
      <c r="J20861">
        <v>16650</v>
      </c>
      <c r="K20861">
        <v>13590</v>
      </c>
      <c r="L20861">
        <v>100</v>
      </c>
      <c r="M20861">
        <v>99.95</v>
      </c>
      <c r="N20861">
        <f>COUNTIF(Cod_Mun_Norte!B:B,DADOS_SNIS_Minas!A20861)</f>
        <v>0</v>
      </c>
    </row>
    <row r="20862" spans="1:14" x14ac:dyDescent="0.2">
      <c r="A20862">
        <v>316900</v>
      </c>
      <c r="B20862" t="s">
        <v>330</v>
      </c>
      <c r="C20862" t="s">
        <v>98</v>
      </c>
      <c r="D20862">
        <v>2018</v>
      </c>
      <c r="E20862" t="s">
        <v>2821</v>
      </c>
      <c r="F20862" t="s">
        <v>99</v>
      </c>
      <c r="H20862">
        <v>16602</v>
      </c>
      <c r="I20862">
        <v>13545</v>
      </c>
      <c r="J20862">
        <v>16600</v>
      </c>
      <c r="K20862">
        <v>13500</v>
      </c>
      <c r="L20862">
        <v>99.7</v>
      </c>
      <c r="M20862">
        <v>99.99</v>
      </c>
      <c r="N20862">
        <f>COUNTIF(Cod_Mun_Norte!B:B,DADOS_SNIS_Minas!A20862)</f>
        <v>0</v>
      </c>
    </row>
    <row r="20863" spans="1:14" x14ac:dyDescent="0.2">
      <c r="A20863">
        <v>316900</v>
      </c>
      <c r="B20863" t="s">
        <v>330</v>
      </c>
      <c r="C20863" t="s">
        <v>98</v>
      </c>
      <c r="D20863">
        <v>2017</v>
      </c>
      <c r="E20863" t="s">
        <v>2820</v>
      </c>
      <c r="F20863" t="s">
        <v>367</v>
      </c>
      <c r="H20863">
        <v>16766</v>
      </c>
      <c r="I20863">
        <v>13678</v>
      </c>
      <c r="J20863">
        <v>14716</v>
      </c>
      <c r="K20863">
        <v>13627</v>
      </c>
      <c r="L20863">
        <v>99.6</v>
      </c>
      <c r="M20863">
        <v>87.77</v>
      </c>
      <c r="N20863">
        <f>COUNTIF(Cod_Mun_Norte!B:B,DADOS_SNIS_Minas!A20863)</f>
        <v>0</v>
      </c>
    </row>
    <row r="20864" spans="1:14" x14ac:dyDescent="0.2">
      <c r="A20864">
        <v>316900</v>
      </c>
      <c r="B20864" t="s">
        <v>330</v>
      </c>
      <c r="C20864" t="s">
        <v>98</v>
      </c>
      <c r="D20864">
        <v>2016</v>
      </c>
      <c r="E20864" t="s">
        <v>2820</v>
      </c>
      <c r="F20864" t="s">
        <v>367</v>
      </c>
      <c r="H20864">
        <v>16703</v>
      </c>
      <c r="I20864">
        <v>13627</v>
      </c>
      <c r="J20864">
        <v>14716</v>
      </c>
      <c r="K20864">
        <v>13627</v>
      </c>
      <c r="L20864">
        <v>100</v>
      </c>
      <c r="M20864">
        <v>88.1</v>
      </c>
      <c r="N20864">
        <f>COUNTIF(Cod_Mun_Norte!B:B,DADOS_SNIS_Minas!A20864)</f>
        <v>0</v>
      </c>
    </row>
    <row r="20865" spans="1:14" x14ac:dyDescent="0.2">
      <c r="A20865">
        <v>316900</v>
      </c>
      <c r="B20865" t="s">
        <v>330</v>
      </c>
      <c r="C20865" t="s">
        <v>98</v>
      </c>
      <c r="D20865">
        <v>2015</v>
      </c>
      <c r="E20865" t="s">
        <v>2820</v>
      </c>
      <c r="F20865" t="s">
        <v>367</v>
      </c>
      <c r="H20865">
        <v>16637</v>
      </c>
      <c r="I20865">
        <v>13573</v>
      </c>
      <c r="J20865">
        <v>14716</v>
      </c>
      <c r="K20865">
        <v>13573</v>
      </c>
      <c r="L20865">
        <v>100</v>
      </c>
      <c r="M20865">
        <v>88.45</v>
      </c>
      <c r="N20865">
        <f>COUNTIF(Cod_Mun_Norte!B:B,DADOS_SNIS_Minas!A20865)</f>
        <v>0</v>
      </c>
    </row>
    <row r="20866" spans="1:14" x14ac:dyDescent="0.2">
      <c r="A20866">
        <v>316900</v>
      </c>
      <c r="B20866" t="s">
        <v>330</v>
      </c>
      <c r="C20866" t="s">
        <v>98</v>
      </c>
      <c r="D20866">
        <v>2014</v>
      </c>
      <c r="E20866" t="s">
        <v>2820</v>
      </c>
      <c r="F20866" t="s">
        <v>367</v>
      </c>
      <c r="H20866">
        <v>16567</v>
      </c>
      <c r="I20866">
        <v>13516</v>
      </c>
      <c r="J20866">
        <v>14516</v>
      </c>
      <c r="K20866">
        <v>13516</v>
      </c>
      <c r="L20866">
        <v>100</v>
      </c>
      <c r="M20866">
        <v>87.62</v>
      </c>
      <c r="N20866">
        <f>COUNTIF(Cod_Mun_Norte!B:B,DADOS_SNIS_Minas!A20866)</f>
        <v>0</v>
      </c>
    </row>
    <row r="20867" spans="1:14" x14ac:dyDescent="0.2">
      <c r="A20867">
        <v>316900</v>
      </c>
      <c r="B20867" t="s">
        <v>330</v>
      </c>
      <c r="C20867" t="s">
        <v>98</v>
      </c>
      <c r="D20867">
        <v>2013</v>
      </c>
      <c r="E20867" t="s">
        <v>2820</v>
      </c>
      <c r="F20867" t="s">
        <v>367</v>
      </c>
      <c r="H20867">
        <v>16494</v>
      </c>
      <c r="I20867">
        <v>13456</v>
      </c>
      <c r="J20867">
        <v>14459</v>
      </c>
      <c r="K20867">
        <v>13456</v>
      </c>
      <c r="L20867">
        <v>100</v>
      </c>
      <c r="M20867">
        <v>87.66</v>
      </c>
      <c r="N20867">
        <f>COUNTIF(Cod_Mun_Norte!B:B,DADOS_SNIS_Minas!A20867)</f>
        <v>0</v>
      </c>
    </row>
    <row r="20868" spans="1:14" x14ac:dyDescent="0.2">
      <c r="A20868">
        <v>316900</v>
      </c>
      <c r="B20868" t="s">
        <v>330</v>
      </c>
      <c r="C20868" t="s">
        <v>98</v>
      </c>
      <c r="D20868">
        <v>2012</v>
      </c>
      <c r="E20868" t="s">
        <v>2820</v>
      </c>
      <c r="F20868" t="s">
        <v>367</v>
      </c>
      <c r="H20868">
        <v>15947</v>
      </c>
      <c r="I20868">
        <v>13010</v>
      </c>
      <c r="J20868">
        <v>13510</v>
      </c>
      <c r="K20868">
        <v>13010</v>
      </c>
      <c r="L20868">
        <v>100</v>
      </c>
      <c r="M20868">
        <v>84.72</v>
      </c>
      <c r="N20868">
        <f>COUNTIF(Cod_Mun_Norte!B:B,DADOS_SNIS_Minas!A20868)</f>
        <v>0</v>
      </c>
    </row>
    <row r="20869" spans="1:14" x14ac:dyDescent="0.2">
      <c r="A20869">
        <v>316900</v>
      </c>
      <c r="B20869" t="s">
        <v>330</v>
      </c>
      <c r="C20869" t="s">
        <v>98</v>
      </c>
      <c r="D20869">
        <v>2011</v>
      </c>
      <c r="E20869" t="s">
        <v>2820</v>
      </c>
      <c r="F20869" t="s">
        <v>367</v>
      </c>
      <c r="H20869">
        <v>15886</v>
      </c>
      <c r="I20869">
        <v>12960</v>
      </c>
      <c r="J20869">
        <v>13320</v>
      </c>
      <c r="K20869">
        <v>12960</v>
      </c>
      <c r="L20869">
        <v>100</v>
      </c>
      <c r="M20869">
        <v>83.85</v>
      </c>
      <c r="N20869">
        <f>COUNTIF(Cod_Mun_Norte!B:B,DADOS_SNIS_Minas!A20869)</f>
        <v>0</v>
      </c>
    </row>
    <row r="20870" spans="1:14" x14ac:dyDescent="0.2">
      <c r="A20870">
        <v>316900</v>
      </c>
      <c r="B20870" t="s">
        <v>330</v>
      </c>
      <c r="C20870" t="s">
        <v>98</v>
      </c>
      <c r="D20870">
        <v>2010</v>
      </c>
      <c r="E20870" t="s">
        <v>2820</v>
      </c>
      <c r="F20870" t="s">
        <v>367</v>
      </c>
      <c r="H20870">
        <v>15823</v>
      </c>
      <c r="I20870">
        <v>12909</v>
      </c>
      <c r="J20870">
        <v>13059</v>
      </c>
      <c r="K20870">
        <v>12909</v>
      </c>
      <c r="L20870">
        <v>100</v>
      </c>
      <c r="M20870">
        <v>82.53</v>
      </c>
      <c r="N20870">
        <f>COUNTIF(Cod_Mun_Norte!B:B,DADOS_SNIS_Minas!A20870)</f>
        <v>0</v>
      </c>
    </row>
    <row r="20871" spans="1:14" x14ac:dyDescent="0.2">
      <c r="A20871">
        <v>316900</v>
      </c>
      <c r="B20871" t="s">
        <v>330</v>
      </c>
      <c r="C20871" t="s">
        <v>98</v>
      </c>
      <c r="D20871">
        <v>2009</v>
      </c>
      <c r="E20871" t="s">
        <v>2820</v>
      </c>
      <c r="F20871" t="s">
        <v>367</v>
      </c>
      <c r="H20871">
        <v>16408</v>
      </c>
      <c r="I20871">
        <v>13023</v>
      </c>
      <c r="J20871">
        <v>13173</v>
      </c>
      <c r="K20871">
        <v>13023</v>
      </c>
      <c r="L20871">
        <v>100</v>
      </c>
      <c r="M20871">
        <v>80.28</v>
      </c>
      <c r="N20871">
        <f>COUNTIF(Cod_Mun_Norte!B:B,DADOS_SNIS_Minas!A20871)</f>
        <v>0</v>
      </c>
    </row>
    <row r="20872" spans="1:14" x14ac:dyDescent="0.2">
      <c r="A20872">
        <v>316900</v>
      </c>
      <c r="B20872" t="s">
        <v>330</v>
      </c>
      <c r="C20872" t="s">
        <v>98</v>
      </c>
      <c r="D20872">
        <v>2008</v>
      </c>
      <c r="H20872">
        <v>16290</v>
      </c>
      <c r="I20872">
        <v>12929</v>
      </c>
      <c r="N20872">
        <f>COUNTIF(Cod_Mun_Norte!B:B,DADOS_SNIS_Minas!A20872)</f>
        <v>0</v>
      </c>
    </row>
    <row r="20873" spans="1:14" x14ac:dyDescent="0.2">
      <c r="A20873">
        <v>316900</v>
      </c>
      <c r="B20873" t="s">
        <v>330</v>
      </c>
      <c r="C20873" t="s">
        <v>98</v>
      </c>
      <c r="D20873">
        <v>2007</v>
      </c>
      <c r="H20873">
        <v>15704</v>
      </c>
      <c r="I20873">
        <v>12464</v>
      </c>
      <c r="N20873">
        <f>COUNTIF(Cod_Mun_Norte!B:B,DADOS_SNIS_Minas!A20873)</f>
        <v>0</v>
      </c>
    </row>
    <row r="20874" spans="1:14" x14ac:dyDescent="0.2">
      <c r="A20874">
        <v>316900</v>
      </c>
      <c r="B20874" t="s">
        <v>330</v>
      </c>
      <c r="C20874" t="s">
        <v>98</v>
      </c>
      <c r="D20874">
        <v>2006</v>
      </c>
      <c r="H20874">
        <v>16608</v>
      </c>
      <c r="I20874">
        <v>12559</v>
      </c>
      <c r="N20874">
        <f>COUNTIF(Cod_Mun_Norte!B:B,DADOS_SNIS_Minas!A20874)</f>
        <v>0</v>
      </c>
    </row>
    <row r="20875" spans="1:14" x14ac:dyDescent="0.2">
      <c r="A20875">
        <v>316900</v>
      </c>
      <c r="B20875" t="s">
        <v>330</v>
      </c>
      <c r="C20875" t="s">
        <v>98</v>
      </c>
      <c r="D20875">
        <v>2005</v>
      </c>
      <c r="H20875">
        <v>16364</v>
      </c>
      <c r="I20875">
        <v>12375</v>
      </c>
      <c r="N20875">
        <f>COUNTIF(Cod_Mun_Norte!B:B,DADOS_SNIS_Minas!A20875)</f>
        <v>0</v>
      </c>
    </row>
    <row r="20876" spans="1:14" x14ac:dyDescent="0.2">
      <c r="A20876">
        <v>316900</v>
      </c>
      <c r="B20876" t="s">
        <v>330</v>
      </c>
      <c r="C20876" t="s">
        <v>98</v>
      </c>
      <c r="D20876">
        <v>2004</v>
      </c>
      <c r="H20876">
        <v>16118</v>
      </c>
      <c r="I20876">
        <v>12189</v>
      </c>
      <c r="N20876">
        <f>COUNTIF(Cod_Mun_Norte!B:B,DADOS_SNIS_Minas!A20876)</f>
        <v>0</v>
      </c>
    </row>
    <row r="20877" spans="1:14" x14ac:dyDescent="0.2">
      <c r="A20877">
        <v>316900</v>
      </c>
      <c r="B20877" t="s">
        <v>330</v>
      </c>
      <c r="C20877" t="s">
        <v>98</v>
      </c>
      <c r="D20877">
        <v>2003</v>
      </c>
      <c r="H20877">
        <v>15673</v>
      </c>
      <c r="I20877">
        <v>11852</v>
      </c>
      <c r="N20877">
        <f>COUNTIF(Cod_Mun_Norte!B:B,DADOS_SNIS_Minas!A20877)</f>
        <v>0</v>
      </c>
    </row>
    <row r="20878" spans="1:14" x14ac:dyDescent="0.2">
      <c r="A20878">
        <v>316900</v>
      </c>
      <c r="B20878" t="s">
        <v>330</v>
      </c>
      <c r="C20878" t="s">
        <v>98</v>
      </c>
      <c r="D20878">
        <v>2002</v>
      </c>
      <c r="H20878">
        <v>15461</v>
      </c>
      <c r="I20878">
        <v>11692</v>
      </c>
      <c r="N20878">
        <f>COUNTIF(Cod_Mun_Norte!B:B,DADOS_SNIS_Minas!A20878)</f>
        <v>0</v>
      </c>
    </row>
    <row r="20879" spans="1:14" x14ac:dyDescent="0.2">
      <c r="A20879">
        <v>316900</v>
      </c>
      <c r="B20879" t="s">
        <v>330</v>
      </c>
      <c r="C20879" t="s">
        <v>98</v>
      </c>
      <c r="D20879">
        <v>2001</v>
      </c>
      <c r="H20879">
        <v>15274</v>
      </c>
      <c r="I20879">
        <v>11550</v>
      </c>
      <c r="N20879">
        <f>COUNTIF(Cod_Mun_Norte!B:B,DADOS_SNIS_Minas!A20879)</f>
        <v>0</v>
      </c>
    </row>
    <row r="20880" spans="1:14" x14ac:dyDescent="0.2">
      <c r="A20880">
        <v>316900</v>
      </c>
      <c r="B20880" t="s">
        <v>330</v>
      </c>
      <c r="C20880" t="s">
        <v>98</v>
      </c>
      <c r="D20880">
        <v>2000</v>
      </c>
      <c r="H20880">
        <v>15005</v>
      </c>
      <c r="I20880">
        <v>11347</v>
      </c>
      <c r="N20880">
        <f>COUNTIF(Cod_Mun_Norte!B:B,DADOS_SNIS_Minas!A20880)</f>
        <v>0</v>
      </c>
    </row>
    <row r="20881" spans="1:14" x14ac:dyDescent="0.2">
      <c r="A20881">
        <v>316900</v>
      </c>
      <c r="B20881" t="s">
        <v>330</v>
      </c>
      <c r="C20881" t="s">
        <v>98</v>
      </c>
      <c r="D20881">
        <v>1999</v>
      </c>
      <c r="H20881">
        <v>15251</v>
      </c>
      <c r="I20881">
        <v>10904</v>
      </c>
      <c r="N20881">
        <f>COUNTIF(Cod_Mun_Norte!B:B,DADOS_SNIS_Minas!A20881)</f>
        <v>0</v>
      </c>
    </row>
    <row r="20882" spans="1:14" x14ac:dyDescent="0.2">
      <c r="A20882">
        <v>316900</v>
      </c>
      <c r="B20882" t="s">
        <v>330</v>
      </c>
      <c r="C20882" t="s">
        <v>98</v>
      </c>
      <c r="D20882">
        <v>1998</v>
      </c>
      <c r="H20882">
        <v>14891</v>
      </c>
      <c r="I20882">
        <v>10647</v>
      </c>
      <c r="N20882">
        <f>COUNTIF(Cod_Mun_Norte!B:B,DADOS_SNIS_Minas!A20882)</f>
        <v>0</v>
      </c>
    </row>
    <row r="20883" spans="1:14" x14ac:dyDescent="0.2">
      <c r="A20883">
        <v>316900</v>
      </c>
      <c r="B20883" t="s">
        <v>330</v>
      </c>
      <c r="C20883" t="s">
        <v>98</v>
      </c>
      <c r="D20883">
        <v>1997</v>
      </c>
      <c r="H20883">
        <v>14531</v>
      </c>
      <c r="I20883">
        <v>10390</v>
      </c>
      <c r="N20883">
        <f>COUNTIF(Cod_Mun_Norte!B:B,DADOS_SNIS_Minas!A20883)</f>
        <v>0</v>
      </c>
    </row>
    <row r="20884" spans="1:14" x14ac:dyDescent="0.2">
      <c r="A20884">
        <v>316900</v>
      </c>
      <c r="B20884" t="s">
        <v>330</v>
      </c>
      <c r="C20884" t="s">
        <v>98</v>
      </c>
      <c r="D20884">
        <v>1996</v>
      </c>
      <c r="H20884">
        <v>14105</v>
      </c>
      <c r="I20884">
        <v>10085</v>
      </c>
      <c r="N20884">
        <f>COUNTIF(Cod_Mun_Norte!B:B,DADOS_SNIS_Minas!A20884)</f>
        <v>0</v>
      </c>
    </row>
    <row r="20885" spans="1:14" x14ac:dyDescent="0.2">
      <c r="A20885">
        <v>316900</v>
      </c>
      <c r="B20885" t="s">
        <v>330</v>
      </c>
      <c r="C20885" t="s">
        <v>98</v>
      </c>
      <c r="D20885">
        <v>1995</v>
      </c>
      <c r="H20885">
        <v>12772</v>
      </c>
      <c r="I20885">
        <v>9132</v>
      </c>
      <c r="N20885">
        <f>COUNTIF(Cod_Mun_Norte!B:B,DADOS_SNIS_Minas!A20885)</f>
        <v>0</v>
      </c>
    </row>
    <row r="20886" spans="1:14" x14ac:dyDescent="0.2">
      <c r="A20886">
        <v>316905</v>
      </c>
      <c r="B20886" t="s">
        <v>331</v>
      </c>
      <c r="C20886" t="s">
        <v>98</v>
      </c>
      <c r="D20886">
        <v>2020</v>
      </c>
      <c r="E20886" t="s">
        <v>2822</v>
      </c>
      <c r="F20886" t="s">
        <v>364</v>
      </c>
      <c r="G20886" t="s">
        <v>378</v>
      </c>
      <c r="H20886">
        <v>4109</v>
      </c>
      <c r="I20886">
        <v>1059</v>
      </c>
      <c r="J20886">
        <v>2110</v>
      </c>
      <c r="K20886">
        <v>1059</v>
      </c>
      <c r="L20886">
        <v>100</v>
      </c>
      <c r="M20886">
        <v>51.35</v>
      </c>
      <c r="N20886">
        <f>COUNTIF(Cod_Mun_Norte!B:B,DADOS_SNIS_Minas!A20886)</f>
        <v>0</v>
      </c>
    </row>
    <row r="20887" spans="1:14" x14ac:dyDescent="0.2">
      <c r="A20887">
        <v>316905</v>
      </c>
      <c r="B20887" t="s">
        <v>331</v>
      </c>
      <c r="C20887" t="s">
        <v>98</v>
      </c>
      <c r="D20887">
        <v>2019</v>
      </c>
      <c r="E20887" t="s">
        <v>2823</v>
      </c>
      <c r="F20887" t="s">
        <v>362</v>
      </c>
      <c r="G20887" t="s">
        <v>102</v>
      </c>
      <c r="H20887">
        <v>4101</v>
      </c>
      <c r="I20887">
        <v>1057</v>
      </c>
      <c r="J20887">
        <v>2100</v>
      </c>
      <c r="K20887">
        <v>1057</v>
      </c>
      <c r="L20887">
        <v>100</v>
      </c>
      <c r="M20887">
        <v>51.21</v>
      </c>
      <c r="N20887">
        <f>COUNTIF(Cod_Mun_Norte!B:B,DADOS_SNIS_Minas!A20887)</f>
        <v>0</v>
      </c>
    </row>
    <row r="20888" spans="1:14" x14ac:dyDescent="0.2">
      <c r="A20888">
        <v>316905</v>
      </c>
      <c r="B20888" t="s">
        <v>331</v>
      </c>
      <c r="C20888" t="s">
        <v>98</v>
      </c>
      <c r="D20888">
        <v>2018</v>
      </c>
      <c r="H20888">
        <v>4093</v>
      </c>
      <c r="I20888">
        <v>1055</v>
      </c>
      <c r="N20888">
        <f>COUNTIF(Cod_Mun_Norte!B:B,DADOS_SNIS_Minas!A20888)</f>
        <v>0</v>
      </c>
    </row>
    <row r="20889" spans="1:14" x14ac:dyDescent="0.2">
      <c r="A20889">
        <v>316905</v>
      </c>
      <c r="B20889" t="s">
        <v>331</v>
      </c>
      <c r="C20889" t="s">
        <v>98</v>
      </c>
      <c r="D20889">
        <v>2017</v>
      </c>
      <c r="E20889" t="s">
        <v>2822</v>
      </c>
      <c r="F20889" t="s">
        <v>364</v>
      </c>
      <c r="H20889">
        <v>4147</v>
      </c>
      <c r="I20889">
        <v>1069</v>
      </c>
      <c r="J20889">
        <v>2500</v>
      </c>
      <c r="K20889">
        <v>1066</v>
      </c>
      <c r="L20889">
        <v>99.7</v>
      </c>
      <c r="M20889">
        <v>60.28</v>
      </c>
      <c r="N20889">
        <f>COUNTIF(Cod_Mun_Norte!B:B,DADOS_SNIS_Minas!A20889)</f>
        <v>0</v>
      </c>
    </row>
    <row r="20890" spans="1:14" x14ac:dyDescent="0.2">
      <c r="A20890">
        <v>316905</v>
      </c>
      <c r="B20890" t="s">
        <v>331</v>
      </c>
      <c r="C20890" t="s">
        <v>98</v>
      </c>
      <c r="D20890">
        <v>2016</v>
      </c>
      <c r="E20890" t="s">
        <v>2822</v>
      </c>
      <c r="F20890" t="s">
        <v>364</v>
      </c>
      <c r="H20890">
        <v>4136</v>
      </c>
      <c r="I20890">
        <v>1066</v>
      </c>
      <c r="J20890">
        <v>2500</v>
      </c>
      <c r="K20890">
        <v>1066</v>
      </c>
      <c r="L20890">
        <v>100</v>
      </c>
      <c r="M20890">
        <v>60.44</v>
      </c>
      <c r="N20890">
        <f>COUNTIF(Cod_Mun_Norte!B:B,DADOS_SNIS_Minas!A20890)</f>
        <v>0</v>
      </c>
    </row>
    <row r="20891" spans="1:14" x14ac:dyDescent="0.2">
      <c r="A20891">
        <v>316905</v>
      </c>
      <c r="B20891" t="s">
        <v>331</v>
      </c>
      <c r="C20891" t="s">
        <v>98</v>
      </c>
      <c r="D20891">
        <v>2015</v>
      </c>
      <c r="E20891" t="s">
        <v>2822</v>
      </c>
      <c r="F20891" t="s">
        <v>367</v>
      </c>
      <c r="H20891">
        <v>4124</v>
      </c>
      <c r="I20891">
        <v>1063</v>
      </c>
      <c r="J20891">
        <v>2030</v>
      </c>
      <c r="K20891">
        <v>1030</v>
      </c>
      <c r="L20891">
        <v>96.9</v>
      </c>
      <c r="M20891">
        <v>49.22</v>
      </c>
      <c r="N20891">
        <f>COUNTIF(Cod_Mun_Norte!B:B,DADOS_SNIS_Minas!A20891)</f>
        <v>0</v>
      </c>
    </row>
    <row r="20892" spans="1:14" x14ac:dyDescent="0.2">
      <c r="A20892">
        <v>316905</v>
      </c>
      <c r="B20892" t="s">
        <v>331</v>
      </c>
      <c r="C20892" t="s">
        <v>98</v>
      </c>
      <c r="D20892">
        <v>2014</v>
      </c>
      <c r="E20892" t="s">
        <v>2822</v>
      </c>
      <c r="F20892" t="s">
        <v>367</v>
      </c>
      <c r="H20892">
        <v>4112</v>
      </c>
      <c r="I20892">
        <v>1060</v>
      </c>
      <c r="J20892">
        <v>2010</v>
      </c>
      <c r="K20892">
        <v>1010</v>
      </c>
      <c r="L20892">
        <v>95.3</v>
      </c>
      <c r="M20892">
        <v>48.88</v>
      </c>
      <c r="N20892">
        <f>COUNTIF(Cod_Mun_Norte!B:B,DADOS_SNIS_Minas!A20892)</f>
        <v>0</v>
      </c>
    </row>
    <row r="20893" spans="1:14" x14ac:dyDescent="0.2">
      <c r="A20893">
        <v>316905</v>
      </c>
      <c r="B20893" t="s">
        <v>331</v>
      </c>
      <c r="C20893" t="s">
        <v>98</v>
      </c>
      <c r="D20893">
        <v>2013</v>
      </c>
      <c r="E20893" t="s">
        <v>2823</v>
      </c>
      <c r="F20893" t="s">
        <v>99</v>
      </c>
      <c r="H20893">
        <v>4099</v>
      </c>
      <c r="I20893">
        <v>1056</v>
      </c>
      <c r="J20893">
        <v>2000</v>
      </c>
      <c r="K20893">
        <v>1000</v>
      </c>
      <c r="L20893">
        <v>94.7</v>
      </c>
      <c r="M20893">
        <v>48.79</v>
      </c>
      <c r="N20893">
        <f>COUNTIF(Cod_Mun_Norte!B:B,DADOS_SNIS_Minas!A20893)</f>
        <v>0</v>
      </c>
    </row>
    <row r="20894" spans="1:14" x14ac:dyDescent="0.2">
      <c r="A20894">
        <v>316905</v>
      </c>
      <c r="B20894" t="s">
        <v>331</v>
      </c>
      <c r="C20894" t="s">
        <v>98</v>
      </c>
      <c r="D20894">
        <v>2012</v>
      </c>
      <c r="E20894" t="s">
        <v>2824</v>
      </c>
      <c r="F20894" t="s">
        <v>367</v>
      </c>
      <c r="H20894">
        <v>3970</v>
      </c>
      <c r="I20894">
        <v>1023</v>
      </c>
      <c r="J20894">
        <v>2000</v>
      </c>
      <c r="K20894">
        <v>1000</v>
      </c>
      <c r="L20894">
        <v>97.8</v>
      </c>
      <c r="M20894">
        <v>50.38</v>
      </c>
      <c r="N20894">
        <f>COUNTIF(Cod_Mun_Norte!B:B,DADOS_SNIS_Minas!A20894)</f>
        <v>0</v>
      </c>
    </row>
    <row r="20895" spans="1:14" x14ac:dyDescent="0.2">
      <c r="A20895">
        <v>316905</v>
      </c>
      <c r="B20895" t="s">
        <v>331</v>
      </c>
      <c r="C20895" t="s">
        <v>98</v>
      </c>
      <c r="D20895">
        <v>2011</v>
      </c>
      <c r="E20895" t="s">
        <v>361</v>
      </c>
      <c r="H20895">
        <v>3960</v>
      </c>
      <c r="I20895">
        <v>1021</v>
      </c>
      <c r="N20895">
        <f>COUNTIF(Cod_Mun_Norte!B:B,DADOS_SNIS_Minas!A20895)</f>
        <v>0</v>
      </c>
    </row>
    <row r="20896" spans="1:14" x14ac:dyDescent="0.2">
      <c r="A20896">
        <v>316905</v>
      </c>
      <c r="B20896" t="s">
        <v>331</v>
      </c>
      <c r="C20896" t="s">
        <v>98</v>
      </c>
      <c r="D20896">
        <v>2010</v>
      </c>
      <c r="H20896">
        <v>3950</v>
      </c>
      <c r="I20896">
        <v>1018</v>
      </c>
      <c r="N20896">
        <f>COUNTIF(Cod_Mun_Norte!B:B,DADOS_SNIS_Minas!A20896)</f>
        <v>0</v>
      </c>
    </row>
    <row r="20897" spans="1:14" x14ac:dyDescent="0.2">
      <c r="A20897">
        <v>316905</v>
      </c>
      <c r="B20897" t="s">
        <v>331</v>
      </c>
      <c r="C20897" t="s">
        <v>98</v>
      </c>
      <c r="D20897">
        <v>2009</v>
      </c>
      <c r="H20897">
        <v>4084</v>
      </c>
      <c r="I20897">
        <v>978</v>
      </c>
      <c r="N20897">
        <f>COUNTIF(Cod_Mun_Norte!B:B,DADOS_SNIS_Minas!A20897)</f>
        <v>0</v>
      </c>
    </row>
    <row r="20898" spans="1:14" x14ac:dyDescent="0.2">
      <c r="A20898">
        <v>316905</v>
      </c>
      <c r="B20898" t="s">
        <v>331</v>
      </c>
      <c r="C20898" t="s">
        <v>98</v>
      </c>
      <c r="D20898">
        <v>2008</v>
      </c>
      <c r="H20898">
        <v>4063</v>
      </c>
      <c r="I20898">
        <v>973</v>
      </c>
      <c r="N20898">
        <f>COUNTIF(Cod_Mun_Norte!B:B,DADOS_SNIS_Minas!A20898)</f>
        <v>0</v>
      </c>
    </row>
    <row r="20899" spans="1:14" x14ac:dyDescent="0.2">
      <c r="A20899">
        <v>316905</v>
      </c>
      <c r="B20899" t="s">
        <v>331</v>
      </c>
      <c r="C20899" t="s">
        <v>98</v>
      </c>
      <c r="D20899">
        <v>2007</v>
      </c>
      <c r="H20899">
        <v>3926</v>
      </c>
      <c r="I20899">
        <v>940</v>
      </c>
      <c r="N20899">
        <f>COUNTIF(Cod_Mun_Norte!B:B,DADOS_SNIS_Minas!A20899)</f>
        <v>0</v>
      </c>
    </row>
    <row r="20900" spans="1:14" x14ac:dyDescent="0.2">
      <c r="A20900">
        <v>316905</v>
      </c>
      <c r="B20900" t="s">
        <v>331</v>
      </c>
      <c r="C20900" t="s">
        <v>98</v>
      </c>
      <c r="D20900">
        <v>2006</v>
      </c>
      <c r="H20900">
        <v>4044</v>
      </c>
      <c r="I20900">
        <v>866</v>
      </c>
      <c r="N20900">
        <f>COUNTIF(Cod_Mun_Norte!B:B,DADOS_SNIS_Minas!A20900)</f>
        <v>0</v>
      </c>
    </row>
    <row r="20901" spans="1:14" x14ac:dyDescent="0.2">
      <c r="A20901">
        <v>316905</v>
      </c>
      <c r="B20901" t="s">
        <v>331</v>
      </c>
      <c r="C20901" t="s">
        <v>98</v>
      </c>
      <c r="D20901">
        <v>2005</v>
      </c>
      <c r="H20901">
        <v>4010</v>
      </c>
      <c r="I20901">
        <v>858</v>
      </c>
      <c r="N20901">
        <f>COUNTIF(Cod_Mun_Norte!B:B,DADOS_SNIS_Minas!A20901)</f>
        <v>0</v>
      </c>
    </row>
    <row r="20902" spans="1:14" x14ac:dyDescent="0.2">
      <c r="A20902">
        <v>316905</v>
      </c>
      <c r="B20902" t="s">
        <v>331</v>
      </c>
      <c r="C20902" t="s">
        <v>98</v>
      </c>
      <c r="D20902">
        <v>2004</v>
      </c>
      <c r="H20902">
        <v>3976</v>
      </c>
      <c r="I20902">
        <v>851</v>
      </c>
      <c r="N20902">
        <f>COUNTIF(Cod_Mun_Norte!B:B,DADOS_SNIS_Minas!A20902)</f>
        <v>0</v>
      </c>
    </row>
    <row r="20903" spans="1:14" x14ac:dyDescent="0.2">
      <c r="A20903">
        <v>316905</v>
      </c>
      <c r="B20903" t="s">
        <v>331</v>
      </c>
      <c r="C20903" t="s">
        <v>98</v>
      </c>
      <c r="D20903">
        <v>2003</v>
      </c>
      <c r="H20903">
        <v>3914</v>
      </c>
      <c r="I20903">
        <v>838</v>
      </c>
      <c r="N20903">
        <f>COUNTIF(Cod_Mun_Norte!B:B,DADOS_SNIS_Minas!A20903)</f>
        <v>0</v>
      </c>
    </row>
    <row r="20904" spans="1:14" x14ac:dyDescent="0.2">
      <c r="A20904">
        <v>316905</v>
      </c>
      <c r="B20904" t="s">
        <v>331</v>
      </c>
      <c r="C20904" t="s">
        <v>98</v>
      </c>
      <c r="D20904">
        <v>2002</v>
      </c>
      <c r="H20904">
        <v>3885</v>
      </c>
      <c r="I20904">
        <v>832</v>
      </c>
      <c r="N20904">
        <f>COUNTIF(Cod_Mun_Norte!B:B,DADOS_SNIS_Minas!A20904)</f>
        <v>0</v>
      </c>
    </row>
    <row r="20905" spans="1:14" x14ac:dyDescent="0.2">
      <c r="A20905">
        <v>316905</v>
      </c>
      <c r="B20905" t="s">
        <v>331</v>
      </c>
      <c r="C20905" t="s">
        <v>98</v>
      </c>
      <c r="D20905">
        <v>2001</v>
      </c>
      <c r="H20905">
        <v>3865</v>
      </c>
      <c r="I20905">
        <v>827</v>
      </c>
      <c r="N20905">
        <f>COUNTIF(Cod_Mun_Norte!B:B,DADOS_SNIS_Minas!A20905)</f>
        <v>0</v>
      </c>
    </row>
    <row r="20906" spans="1:14" x14ac:dyDescent="0.2">
      <c r="A20906">
        <v>316905</v>
      </c>
      <c r="B20906" t="s">
        <v>331</v>
      </c>
      <c r="C20906" t="s">
        <v>98</v>
      </c>
      <c r="D20906">
        <v>2000</v>
      </c>
      <c r="H20906">
        <v>3821</v>
      </c>
      <c r="I20906">
        <v>818</v>
      </c>
      <c r="N20906">
        <f>COUNTIF(Cod_Mun_Norte!B:B,DADOS_SNIS_Minas!A20906)</f>
        <v>0</v>
      </c>
    </row>
    <row r="20907" spans="1:14" x14ac:dyDescent="0.2">
      <c r="A20907">
        <v>316905</v>
      </c>
      <c r="B20907" t="s">
        <v>331</v>
      </c>
      <c r="C20907" t="s">
        <v>98</v>
      </c>
      <c r="D20907">
        <v>1999</v>
      </c>
      <c r="H20907">
        <v>3775</v>
      </c>
      <c r="I20907">
        <v>808</v>
      </c>
      <c r="N20907">
        <f>COUNTIF(Cod_Mun_Norte!B:B,DADOS_SNIS_Minas!A20907)</f>
        <v>0</v>
      </c>
    </row>
    <row r="20908" spans="1:14" x14ac:dyDescent="0.2">
      <c r="A20908">
        <v>316905</v>
      </c>
      <c r="B20908" t="s">
        <v>331</v>
      </c>
      <c r="C20908" t="s">
        <v>98</v>
      </c>
      <c r="D20908">
        <v>1998</v>
      </c>
      <c r="H20908">
        <v>3741</v>
      </c>
      <c r="I20908">
        <v>801</v>
      </c>
      <c r="N20908">
        <f>COUNTIF(Cod_Mun_Norte!B:B,DADOS_SNIS_Minas!A20908)</f>
        <v>0</v>
      </c>
    </row>
    <row r="20909" spans="1:14" x14ac:dyDescent="0.2">
      <c r="A20909">
        <v>316905</v>
      </c>
      <c r="B20909" t="s">
        <v>331</v>
      </c>
      <c r="C20909" t="s">
        <v>98</v>
      </c>
      <c r="D20909">
        <v>1997</v>
      </c>
      <c r="H20909">
        <v>3707</v>
      </c>
      <c r="I20909">
        <v>794</v>
      </c>
      <c r="N20909">
        <f>COUNTIF(Cod_Mun_Norte!B:B,DADOS_SNIS_Minas!A20909)</f>
        <v>0</v>
      </c>
    </row>
    <row r="20910" spans="1:14" x14ac:dyDescent="0.2">
      <c r="A20910">
        <v>316910</v>
      </c>
      <c r="B20910" t="s">
        <v>2825</v>
      </c>
      <c r="C20910" t="s">
        <v>98</v>
      </c>
      <c r="D20910">
        <v>2020</v>
      </c>
      <c r="E20910" t="s">
        <v>361</v>
      </c>
      <c r="F20910" t="s">
        <v>362</v>
      </c>
      <c r="G20910" t="s">
        <v>119</v>
      </c>
      <c r="H20910">
        <v>6297</v>
      </c>
      <c r="I20910">
        <v>2393</v>
      </c>
      <c r="J20910">
        <v>2368</v>
      </c>
      <c r="K20910">
        <v>2368</v>
      </c>
      <c r="L20910">
        <v>99</v>
      </c>
      <c r="M20910">
        <v>37.61</v>
      </c>
      <c r="N20910">
        <f>COUNTIF(Cod_Mun_Norte!B:B,DADOS_SNIS_Minas!A20910)</f>
        <v>0</v>
      </c>
    </row>
    <row r="20911" spans="1:14" x14ac:dyDescent="0.2">
      <c r="A20911">
        <v>316910</v>
      </c>
      <c r="B20911" t="s">
        <v>2825</v>
      </c>
      <c r="C20911" t="s">
        <v>98</v>
      </c>
      <c r="D20911">
        <v>2019</v>
      </c>
      <c r="E20911" t="s">
        <v>361</v>
      </c>
      <c r="F20911" t="s">
        <v>362</v>
      </c>
      <c r="G20911" t="s">
        <v>119</v>
      </c>
      <c r="H20911">
        <v>6258</v>
      </c>
      <c r="I20911">
        <v>2378</v>
      </c>
      <c r="J20911">
        <v>2368</v>
      </c>
      <c r="K20911">
        <v>2368</v>
      </c>
      <c r="L20911">
        <v>99.6</v>
      </c>
      <c r="M20911">
        <v>37.840000000000003</v>
      </c>
      <c r="N20911">
        <f>COUNTIF(Cod_Mun_Norte!B:B,DADOS_SNIS_Minas!A20911)</f>
        <v>0</v>
      </c>
    </row>
    <row r="20912" spans="1:14" x14ac:dyDescent="0.2">
      <c r="A20912">
        <v>316910</v>
      </c>
      <c r="B20912" t="s">
        <v>2825</v>
      </c>
      <c r="C20912" t="s">
        <v>98</v>
      </c>
      <c r="D20912">
        <v>2018</v>
      </c>
      <c r="E20912" t="s">
        <v>361</v>
      </c>
      <c r="F20912" t="s">
        <v>362</v>
      </c>
      <c r="H20912">
        <v>6217</v>
      </c>
      <c r="I20912">
        <v>2362</v>
      </c>
      <c r="J20912">
        <v>2362</v>
      </c>
      <c r="K20912">
        <v>2362</v>
      </c>
      <c r="L20912">
        <v>100</v>
      </c>
      <c r="M20912">
        <v>37.99</v>
      </c>
      <c r="N20912">
        <f>COUNTIF(Cod_Mun_Norte!B:B,DADOS_SNIS_Minas!A20912)</f>
        <v>0</v>
      </c>
    </row>
    <row r="20913" spans="1:14" x14ac:dyDescent="0.2">
      <c r="A20913">
        <v>316910</v>
      </c>
      <c r="B20913" t="s">
        <v>2825</v>
      </c>
      <c r="C20913" t="s">
        <v>98</v>
      </c>
      <c r="D20913">
        <v>2017</v>
      </c>
      <c r="E20913" t="s">
        <v>361</v>
      </c>
      <c r="F20913" t="s">
        <v>362</v>
      </c>
      <c r="H20913">
        <v>6232</v>
      </c>
      <c r="I20913">
        <v>2368</v>
      </c>
      <c r="J20913">
        <v>2368</v>
      </c>
      <c r="K20913">
        <v>2368</v>
      </c>
      <c r="L20913">
        <v>100</v>
      </c>
      <c r="M20913">
        <v>38</v>
      </c>
      <c r="N20913">
        <f>COUNTIF(Cod_Mun_Norte!B:B,DADOS_SNIS_Minas!A20913)</f>
        <v>0</v>
      </c>
    </row>
    <row r="20914" spans="1:14" x14ac:dyDescent="0.2">
      <c r="A20914">
        <v>316910</v>
      </c>
      <c r="B20914" t="s">
        <v>2825</v>
      </c>
      <c r="C20914" t="s">
        <v>98</v>
      </c>
      <c r="D20914">
        <v>2016</v>
      </c>
      <c r="E20914" t="s">
        <v>361</v>
      </c>
      <c r="F20914" t="s">
        <v>362</v>
      </c>
      <c r="H20914">
        <v>6194</v>
      </c>
      <c r="I20914">
        <v>2353</v>
      </c>
      <c r="J20914">
        <v>2353</v>
      </c>
      <c r="K20914">
        <v>2353</v>
      </c>
      <c r="L20914">
        <v>100</v>
      </c>
      <c r="M20914">
        <v>37.99</v>
      </c>
      <c r="N20914">
        <f>COUNTIF(Cod_Mun_Norte!B:B,DADOS_SNIS_Minas!A20914)</f>
        <v>0</v>
      </c>
    </row>
    <row r="20915" spans="1:14" x14ac:dyDescent="0.2">
      <c r="A20915">
        <v>316910</v>
      </c>
      <c r="B20915" t="s">
        <v>2825</v>
      </c>
      <c r="C20915" t="s">
        <v>98</v>
      </c>
      <c r="D20915">
        <v>2015</v>
      </c>
      <c r="E20915" t="s">
        <v>361</v>
      </c>
      <c r="F20915" t="s">
        <v>362</v>
      </c>
      <c r="H20915">
        <v>6153</v>
      </c>
      <c r="I20915">
        <v>2338</v>
      </c>
      <c r="J20915">
        <v>2338</v>
      </c>
      <c r="K20915">
        <v>2338</v>
      </c>
      <c r="L20915">
        <v>100</v>
      </c>
      <c r="M20915">
        <v>38</v>
      </c>
      <c r="N20915">
        <f>COUNTIF(Cod_Mun_Norte!B:B,DADOS_SNIS_Minas!A20915)</f>
        <v>0</v>
      </c>
    </row>
    <row r="20916" spans="1:14" x14ac:dyDescent="0.2">
      <c r="A20916">
        <v>316910</v>
      </c>
      <c r="B20916" t="s">
        <v>2825</v>
      </c>
      <c r="C20916" t="s">
        <v>98</v>
      </c>
      <c r="D20916">
        <v>2014</v>
      </c>
      <c r="E20916" t="s">
        <v>361</v>
      </c>
      <c r="F20916" t="s">
        <v>362</v>
      </c>
      <c r="H20916">
        <v>6111</v>
      </c>
      <c r="I20916">
        <v>2322</v>
      </c>
      <c r="J20916">
        <v>2322</v>
      </c>
      <c r="K20916">
        <v>2322</v>
      </c>
      <c r="L20916">
        <v>100</v>
      </c>
      <c r="M20916">
        <v>38</v>
      </c>
      <c r="N20916">
        <f>COUNTIF(Cod_Mun_Norte!B:B,DADOS_SNIS_Minas!A20916)</f>
        <v>0</v>
      </c>
    </row>
    <row r="20917" spans="1:14" x14ac:dyDescent="0.2">
      <c r="A20917">
        <v>316910</v>
      </c>
      <c r="B20917" t="s">
        <v>2825</v>
      </c>
      <c r="C20917" t="s">
        <v>98</v>
      </c>
      <c r="D20917">
        <v>2013</v>
      </c>
      <c r="E20917" t="s">
        <v>361</v>
      </c>
      <c r="F20917" t="s">
        <v>362</v>
      </c>
      <c r="H20917">
        <v>6066</v>
      </c>
      <c r="I20917">
        <v>2305</v>
      </c>
      <c r="J20917">
        <v>2305</v>
      </c>
      <c r="K20917">
        <v>2305</v>
      </c>
      <c r="L20917">
        <v>100</v>
      </c>
      <c r="M20917">
        <v>38</v>
      </c>
      <c r="N20917">
        <f>COUNTIF(Cod_Mun_Norte!B:B,DADOS_SNIS_Minas!A20917)</f>
        <v>0</v>
      </c>
    </row>
    <row r="20918" spans="1:14" x14ac:dyDescent="0.2">
      <c r="A20918">
        <v>316910</v>
      </c>
      <c r="B20918" t="s">
        <v>2825</v>
      </c>
      <c r="C20918" t="s">
        <v>98</v>
      </c>
      <c r="D20918">
        <v>2012</v>
      </c>
      <c r="E20918" t="s">
        <v>361</v>
      </c>
      <c r="F20918" t="s">
        <v>362</v>
      </c>
      <c r="H20918">
        <v>5846</v>
      </c>
      <c r="I20918">
        <v>2221</v>
      </c>
      <c r="J20918">
        <v>2221</v>
      </c>
      <c r="K20918">
        <v>2221</v>
      </c>
      <c r="L20918">
        <v>100</v>
      </c>
      <c r="M20918">
        <v>37.99</v>
      </c>
      <c r="N20918">
        <f>COUNTIF(Cod_Mun_Norte!B:B,DADOS_SNIS_Minas!A20918)</f>
        <v>0</v>
      </c>
    </row>
    <row r="20919" spans="1:14" x14ac:dyDescent="0.2">
      <c r="A20919">
        <v>316910</v>
      </c>
      <c r="B20919" t="s">
        <v>2825</v>
      </c>
      <c r="C20919" t="s">
        <v>98</v>
      </c>
      <c r="D20919">
        <v>2011</v>
      </c>
      <c r="E20919" t="s">
        <v>361</v>
      </c>
      <c r="F20919" t="s">
        <v>362</v>
      </c>
      <c r="H20919">
        <v>5806</v>
      </c>
      <c r="I20919">
        <v>2206</v>
      </c>
      <c r="J20919">
        <v>2206</v>
      </c>
      <c r="K20919">
        <v>2206</v>
      </c>
      <c r="L20919">
        <v>100</v>
      </c>
      <c r="M20919">
        <v>38</v>
      </c>
      <c r="N20919">
        <f>COUNTIF(Cod_Mun_Norte!B:B,DADOS_SNIS_Minas!A20919)</f>
        <v>0</v>
      </c>
    </row>
    <row r="20920" spans="1:14" x14ac:dyDescent="0.2">
      <c r="A20920">
        <v>316910</v>
      </c>
      <c r="B20920" t="s">
        <v>2825</v>
      </c>
      <c r="C20920" t="s">
        <v>98</v>
      </c>
      <c r="D20920">
        <v>2010</v>
      </c>
      <c r="E20920" t="s">
        <v>361</v>
      </c>
      <c r="F20920" t="s">
        <v>362</v>
      </c>
      <c r="H20920">
        <v>5764</v>
      </c>
      <c r="I20920">
        <v>2190</v>
      </c>
      <c r="J20920">
        <v>2190</v>
      </c>
      <c r="K20920">
        <v>2190</v>
      </c>
      <c r="L20920">
        <v>100</v>
      </c>
      <c r="M20920">
        <v>37.99</v>
      </c>
      <c r="N20920">
        <f>COUNTIF(Cod_Mun_Norte!B:B,DADOS_SNIS_Minas!A20920)</f>
        <v>0</v>
      </c>
    </row>
    <row r="20921" spans="1:14" x14ac:dyDescent="0.2">
      <c r="A20921">
        <v>316910</v>
      </c>
      <c r="B20921" t="s">
        <v>2825</v>
      </c>
      <c r="C20921" t="s">
        <v>98</v>
      </c>
      <c r="D20921">
        <v>2009</v>
      </c>
      <c r="E20921" t="s">
        <v>361</v>
      </c>
      <c r="F20921" t="s">
        <v>362</v>
      </c>
      <c r="H20921">
        <v>6038</v>
      </c>
      <c r="I20921">
        <v>2412</v>
      </c>
      <c r="J20921">
        <v>3296</v>
      </c>
      <c r="K20921">
        <v>3296</v>
      </c>
      <c r="L20921">
        <v>100</v>
      </c>
      <c r="M20921">
        <v>54.59</v>
      </c>
      <c r="N20921">
        <f>COUNTIF(Cod_Mun_Norte!B:B,DADOS_SNIS_Minas!A20921)</f>
        <v>0</v>
      </c>
    </row>
    <row r="20922" spans="1:14" x14ac:dyDescent="0.2">
      <c r="A20922">
        <v>316910</v>
      </c>
      <c r="B20922" t="s">
        <v>2825</v>
      </c>
      <c r="C20922" t="s">
        <v>98</v>
      </c>
      <c r="D20922">
        <v>2008</v>
      </c>
      <c r="E20922" t="s">
        <v>361</v>
      </c>
      <c r="F20922" t="s">
        <v>362</v>
      </c>
      <c r="H20922">
        <v>5967</v>
      </c>
      <c r="I20922">
        <v>2384</v>
      </c>
      <c r="J20922">
        <v>3231</v>
      </c>
      <c r="K20922">
        <v>3231</v>
      </c>
      <c r="L20922">
        <v>100</v>
      </c>
      <c r="M20922">
        <v>54.15</v>
      </c>
      <c r="N20922">
        <f>COUNTIF(Cod_Mun_Norte!B:B,DADOS_SNIS_Minas!A20922)</f>
        <v>0</v>
      </c>
    </row>
    <row r="20923" spans="1:14" x14ac:dyDescent="0.2">
      <c r="A20923">
        <v>316910</v>
      </c>
      <c r="B20923" t="s">
        <v>2825</v>
      </c>
      <c r="C20923" t="s">
        <v>98</v>
      </c>
      <c r="D20923">
        <v>2007</v>
      </c>
      <c r="E20923" t="s">
        <v>361</v>
      </c>
      <c r="F20923" t="s">
        <v>362</v>
      </c>
      <c r="H20923">
        <v>5720</v>
      </c>
      <c r="I20923">
        <v>2285</v>
      </c>
      <c r="J20923">
        <v>3081</v>
      </c>
      <c r="K20923">
        <v>3081</v>
      </c>
      <c r="L20923">
        <v>100</v>
      </c>
      <c r="M20923">
        <v>53.86</v>
      </c>
      <c r="N20923">
        <f>COUNTIF(Cod_Mun_Norte!B:B,DADOS_SNIS_Minas!A20923)</f>
        <v>0</v>
      </c>
    </row>
    <row r="20924" spans="1:14" x14ac:dyDescent="0.2">
      <c r="A20924">
        <v>316910</v>
      </c>
      <c r="B20924" t="s">
        <v>2825</v>
      </c>
      <c r="C20924" t="s">
        <v>98</v>
      </c>
      <c r="D20924">
        <v>2006</v>
      </c>
      <c r="E20924" t="s">
        <v>361</v>
      </c>
      <c r="F20924" t="s">
        <v>362</v>
      </c>
      <c r="H20924">
        <v>5634</v>
      </c>
      <c r="I20924">
        <v>2106</v>
      </c>
      <c r="J20924">
        <v>2908</v>
      </c>
      <c r="K20924">
        <v>2908</v>
      </c>
      <c r="L20924">
        <v>100</v>
      </c>
      <c r="M20924">
        <v>51.62</v>
      </c>
      <c r="N20924">
        <f>COUNTIF(Cod_Mun_Norte!B:B,DADOS_SNIS_Minas!A20924)</f>
        <v>0</v>
      </c>
    </row>
    <row r="20925" spans="1:14" x14ac:dyDescent="0.2">
      <c r="A20925">
        <v>316910</v>
      </c>
      <c r="B20925" t="s">
        <v>2825</v>
      </c>
      <c r="C20925" t="s">
        <v>98</v>
      </c>
      <c r="D20925">
        <v>2005</v>
      </c>
      <c r="E20925" t="s">
        <v>361</v>
      </c>
      <c r="F20925" t="s">
        <v>362</v>
      </c>
      <c r="H20925">
        <v>5572</v>
      </c>
      <c r="I20925">
        <v>2083</v>
      </c>
      <c r="N20925">
        <f>COUNTIF(Cod_Mun_Norte!B:B,DADOS_SNIS_Minas!A20925)</f>
        <v>0</v>
      </c>
    </row>
    <row r="20926" spans="1:14" x14ac:dyDescent="0.2">
      <c r="A20926">
        <v>316910</v>
      </c>
      <c r="B20926" t="s">
        <v>2825</v>
      </c>
      <c r="C20926" t="s">
        <v>98</v>
      </c>
      <c r="D20926">
        <v>2004</v>
      </c>
      <c r="E20926" t="s">
        <v>361</v>
      </c>
      <c r="F20926" t="s">
        <v>362</v>
      </c>
      <c r="H20926">
        <v>5508</v>
      </c>
      <c r="I20926">
        <v>2059</v>
      </c>
      <c r="N20926">
        <f>COUNTIF(Cod_Mun_Norte!B:B,DADOS_SNIS_Minas!A20926)</f>
        <v>0</v>
      </c>
    </row>
    <row r="20927" spans="1:14" x14ac:dyDescent="0.2">
      <c r="A20927">
        <v>316910</v>
      </c>
      <c r="B20927" t="s">
        <v>2825</v>
      </c>
      <c r="C20927" t="s">
        <v>98</v>
      </c>
      <c r="D20927">
        <v>2003</v>
      </c>
      <c r="E20927" t="s">
        <v>361</v>
      </c>
      <c r="F20927" t="s">
        <v>362</v>
      </c>
      <c r="H20927">
        <v>5394</v>
      </c>
      <c r="I20927">
        <v>2016</v>
      </c>
      <c r="N20927">
        <f>COUNTIF(Cod_Mun_Norte!B:B,DADOS_SNIS_Minas!A20927)</f>
        <v>0</v>
      </c>
    </row>
    <row r="20928" spans="1:14" x14ac:dyDescent="0.2">
      <c r="A20928">
        <v>316910</v>
      </c>
      <c r="B20928" t="s">
        <v>2825</v>
      </c>
      <c r="C20928" t="s">
        <v>98</v>
      </c>
      <c r="D20928">
        <v>2002</v>
      </c>
      <c r="E20928" t="s">
        <v>361</v>
      </c>
      <c r="F20928" t="s">
        <v>362</v>
      </c>
      <c r="H20928">
        <v>5339</v>
      </c>
      <c r="I20928">
        <v>1996</v>
      </c>
      <c r="N20928">
        <f>COUNTIF(Cod_Mun_Norte!B:B,DADOS_SNIS_Minas!A20928)</f>
        <v>0</v>
      </c>
    </row>
    <row r="20929" spans="1:14" x14ac:dyDescent="0.2">
      <c r="A20929">
        <v>316910</v>
      </c>
      <c r="B20929" t="s">
        <v>2825</v>
      </c>
      <c r="C20929" t="s">
        <v>98</v>
      </c>
      <c r="D20929">
        <v>2001</v>
      </c>
      <c r="E20929" t="s">
        <v>361</v>
      </c>
      <c r="F20929" t="s">
        <v>362</v>
      </c>
      <c r="H20929">
        <v>5286</v>
      </c>
      <c r="I20929">
        <v>1976</v>
      </c>
      <c r="N20929">
        <f>COUNTIF(Cod_Mun_Norte!B:B,DADOS_SNIS_Minas!A20929)</f>
        <v>0</v>
      </c>
    </row>
    <row r="20930" spans="1:14" x14ac:dyDescent="0.2">
      <c r="A20930">
        <v>316910</v>
      </c>
      <c r="B20930" t="s">
        <v>2825</v>
      </c>
      <c r="C20930" t="s">
        <v>98</v>
      </c>
      <c r="D20930">
        <v>2000</v>
      </c>
      <c r="E20930" t="s">
        <v>361</v>
      </c>
      <c r="F20930" t="s">
        <v>362</v>
      </c>
      <c r="H20930">
        <v>5222</v>
      </c>
      <c r="I20930">
        <v>1952</v>
      </c>
      <c r="N20930">
        <f>COUNTIF(Cod_Mun_Norte!B:B,DADOS_SNIS_Minas!A20930)</f>
        <v>0</v>
      </c>
    </row>
    <row r="20931" spans="1:14" x14ac:dyDescent="0.2">
      <c r="A20931">
        <v>316910</v>
      </c>
      <c r="B20931" t="s">
        <v>2825</v>
      </c>
      <c r="C20931" t="s">
        <v>98</v>
      </c>
      <c r="D20931">
        <v>1999</v>
      </c>
      <c r="E20931" t="s">
        <v>361</v>
      </c>
      <c r="F20931" t="s">
        <v>362</v>
      </c>
      <c r="H20931">
        <v>5422</v>
      </c>
      <c r="I20931">
        <v>1993</v>
      </c>
      <c r="N20931">
        <f>COUNTIF(Cod_Mun_Norte!B:B,DADOS_SNIS_Minas!A20931)</f>
        <v>0</v>
      </c>
    </row>
    <row r="20932" spans="1:14" x14ac:dyDescent="0.2">
      <c r="A20932">
        <v>316910</v>
      </c>
      <c r="B20932" t="s">
        <v>2825</v>
      </c>
      <c r="C20932" t="s">
        <v>98</v>
      </c>
      <c r="D20932">
        <v>1998</v>
      </c>
      <c r="E20932" t="s">
        <v>361</v>
      </c>
      <c r="F20932" t="s">
        <v>362</v>
      </c>
      <c r="H20932">
        <v>5313</v>
      </c>
      <c r="I20932">
        <v>1953</v>
      </c>
      <c r="N20932">
        <f>COUNTIF(Cod_Mun_Norte!B:B,DADOS_SNIS_Minas!A20932)</f>
        <v>0</v>
      </c>
    </row>
    <row r="20933" spans="1:14" x14ac:dyDescent="0.2">
      <c r="A20933">
        <v>316910</v>
      </c>
      <c r="B20933" t="s">
        <v>2825</v>
      </c>
      <c r="C20933" t="s">
        <v>98</v>
      </c>
      <c r="D20933">
        <v>1997</v>
      </c>
      <c r="H20933">
        <v>5203</v>
      </c>
      <c r="I20933">
        <v>1912</v>
      </c>
      <c r="N20933">
        <f>COUNTIF(Cod_Mun_Norte!B:B,DADOS_SNIS_Minas!A20933)</f>
        <v>0</v>
      </c>
    </row>
    <row r="20934" spans="1:14" x14ac:dyDescent="0.2">
      <c r="A20934">
        <v>316910</v>
      </c>
      <c r="B20934" t="s">
        <v>2825</v>
      </c>
      <c r="C20934" t="s">
        <v>98</v>
      </c>
      <c r="D20934">
        <v>1996</v>
      </c>
      <c r="H20934">
        <v>5074</v>
      </c>
      <c r="I20934">
        <v>1865</v>
      </c>
      <c r="N20934">
        <f>COUNTIF(Cod_Mun_Norte!B:B,DADOS_SNIS_Minas!A20934)</f>
        <v>0</v>
      </c>
    </row>
    <row r="20935" spans="1:14" x14ac:dyDescent="0.2">
      <c r="A20935">
        <v>316910</v>
      </c>
      <c r="B20935" t="s">
        <v>2825</v>
      </c>
      <c r="C20935" t="s">
        <v>98</v>
      </c>
      <c r="D20935">
        <v>1995</v>
      </c>
      <c r="H20935">
        <v>4829</v>
      </c>
      <c r="I20935">
        <v>1775</v>
      </c>
      <c r="N20935">
        <f>COUNTIF(Cod_Mun_Norte!B:B,DADOS_SNIS_Minas!A20935)</f>
        <v>0</v>
      </c>
    </row>
    <row r="20936" spans="1:14" x14ac:dyDescent="0.2">
      <c r="A20936">
        <v>316920</v>
      </c>
      <c r="B20936" t="s">
        <v>332</v>
      </c>
      <c r="C20936" t="s">
        <v>98</v>
      </c>
      <c r="D20936">
        <v>2020</v>
      </c>
      <c r="E20936" t="s">
        <v>2826</v>
      </c>
      <c r="F20936" t="s">
        <v>367</v>
      </c>
      <c r="G20936" t="s">
        <v>371</v>
      </c>
      <c r="H20936">
        <v>7850</v>
      </c>
      <c r="I20936">
        <v>6257</v>
      </c>
      <c r="J20936">
        <v>6307</v>
      </c>
      <c r="K20936">
        <v>6257</v>
      </c>
      <c r="L20936">
        <v>100</v>
      </c>
      <c r="M20936">
        <v>80.34</v>
      </c>
      <c r="N20936">
        <f>COUNTIF(Cod_Mun_Norte!B:B,DADOS_SNIS_Minas!A20936)</f>
        <v>0</v>
      </c>
    </row>
    <row r="20937" spans="1:14" x14ac:dyDescent="0.2">
      <c r="A20937">
        <v>316920</v>
      </c>
      <c r="B20937" t="s">
        <v>332</v>
      </c>
      <c r="C20937" t="s">
        <v>98</v>
      </c>
      <c r="D20937">
        <v>2019</v>
      </c>
      <c r="E20937" t="s">
        <v>2827</v>
      </c>
      <c r="F20937" t="s">
        <v>367</v>
      </c>
      <c r="G20937" t="s">
        <v>371</v>
      </c>
      <c r="H20937">
        <v>8022</v>
      </c>
      <c r="I20937">
        <v>6394</v>
      </c>
      <c r="J20937">
        <v>6537</v>
      </c>
      <c r="K20937">
        <v>6394</v>
      </c>
      <c r="L20937">
        <v>100</v>
      </c>
      <c r="M20937">
        <v>81.489999999999995</v>
      </c>
      <c r="N20937">
        <f>COUNTIF(Cod_Mun_Norte!B:B,DADOS_SNIS_Minas!A20937)</f>
        <v>0</v>
      </c>
    </row>
    <row r="20938" spans="1:14" x14ac:dyDescent="0.2">
      <c r="A20938">
        <v>316920</v>
      </c>
      <c r="B20938" t="s">
        <v>332</v>
      </c>
      <c r="C20938" t="s">
        <v>98</v>
      </c>
      <c r="D20938">
        <v>2018</v>
      </c>
      <c r="E20938" t="s">
        <v>2827</v>
      </c>
      <c r="F20938" t="s">
        <v>367</v>
      </c>
      <c r="H20938">
        <v>8201</v>
      </c>
      <c r="I20938">
        <v>6537</v>
      </c>
      <c r="J20938">
        <v>6537</v>
      </c>
      <c r="K20938">
        <v>6537</v>
      </c>
      <c r="L20938">
        <v>100</v>
      </c>
      <c r="M20938">
        <v>79.709999999999994</v>
      </c>
      <c r="N20938">
        <f>COUNTIF(Cod_Mun_Norte!B:B,DADOS_SNIS_Minas!A20938)</f>
        <v>0</v>
      </c>
    </row>
    <row r="20939" spans="1:14" x14ac:dyDescent="0.2">
      <c r="A20939">
        <v>316920</v>
      </c>
      <c r="B20939" t="s">
        <v>332</v>
      </c>
      <c r="C20939" t="s">
        <v>98</v>
      </c>
      <c r="D20939">
        <v>2017</v>
      </c>
      <c r="E20939" t="s">
        <v>2827</v>
      </c>
      <c r="F20939" t="s">
        <v>367</v>
      </c>
      <c r="H20939">
        <v>8772</v>
      </c>
      <c r="I20939">
        <v>6992</v>
      </c>
      <c r="J20939">
        <v>7604</v>
      </c>
      <c r="K20939">
        <v>6500</v>
      </c>
      <c r="L20939">
        <v>93</v>
      </c>
      <c r="M20939">
        <v>86.68</v>
      </c>
      <c r="N20939">
        <f>COUNTIF(Cod_Mun_Norte!B:B,DADOS_SNIS_Minas!A20939)</f>
        <v>0</v>
      </c>
    </row>
    <row r="20940" spans="1:14" x14ac:dyDescent="0.2">
      <c r="A20940">
        <v>316920</v>
      </c>
      <c r="B20940" t="s">
        <v>332</v>
      </c>
      <c r="C20940" t="s">
        <v>98</v>
      </c>
      <c r="D20940">
        <v>2016</v>
      </c>
      <c r="E20940" t="s">
        <v>2827</v>
      </c>
      <c r="F20940" t="s">
        <v>367</v>
      </c>
      <c r="H20940">
        <v>8899</v>
      </c>
      <c r="I20940">
        <v>7093</v>
      </c>
      <c r="J20940">
        <v>7602</v>
      </c>
      <c r="K20940">
        <v>7000</v>
      </c>
      <c r="L20940">
        <v>98.7</v>
      </c>
      <c r="M20940">
        <v>85.43</v>
      </c>
      <c r="N20940">
        <f>COUNTIF(Cod_Mun_Norte!B:B,DADOS_SNIS_Minas!A20940)</f>
        <v>0</v>
      </c>
    </row>
    <row r="20941" spans="1:14" x14ac:dyDescent="0.2">
      <c r="A20941">
        <v>316920</v>
      </c>
      <c r="B20941" t="s">
        <v>332</v>
      </c>
      <c r="C20941" t="s">
        <v>98</v>
      </c>
      <c r="D20941">
        <v>2015</v>
      </c>
      <c r="E20941" t="s">
        <v>2827</v>
      </c>
      <c r="F20941" t="s">
        <v>367</v>
      </c>
      <c r="H20941">
        <v>9033</v>
      </c>
      <c r="I20941">
        <v>7200</v>
      </c>
      <c r="J20941">
        <v>7602</v>
      </c>
      <c r="K20941">
        <v>7000</v>
      </c>
      <c r="L20941">
        <v>97.2</v>
      </c>
      <c r="M20941">
        <v>84.16</v>
      </c>
      <c r="N20941">
        <f>COUNTIF(Cod_Mun_Norte!B:B,DADOS_SNIS_Minas!A20941)</f>
        <v>0</v>
      </c>
    </row>
    <row r="20942" spans="1:14" x14ac:dyDescent="0.2">
      <c r="A20942">
        <v>316920</v>
      </c>
      <c r="B20942" t="s">
        <v>332</v>
      </c>
      <c r="C20942" t="s">
        <v>98</v>
      </c>
      <c r="D20942">
        <v>2014</v>
      </c>
      <c r="E20942" t="s">
        <v>2827</v>
      </c>
      <c r="F20942" t="s">
        <v>367</v>
      </c>
      <c r="H20942">
        <v>9174</v>
      </c>
      <c r="I20942">
        <v>7313</v>
      </c>
      <c r="J20942">
        <v>7602</v>
      </c>
      <c r="K20942">
        <v>7273</v>
      </c>
      <c r="L20942">
        <v>99.5</v>
      </c>
      <c r="M20942">
        <v>82.86</v>
      </c>
      <c r="N20942">
        <f>COUNTIF(Cod_Mun_Norte!B:B,DADOS_SNIS_Minas!A20942)</f>
        <v>0</v>
      </c>
    </row>
    <row r="20943" spans="1:14" x14ac:dyDescent="0.2">
      <c r="A20943">
        <v>316920</v>
      </c>
      <c r="B20943" t="s">
        <v>332</v>
      </c>
      <c r="C20943" t="s">
        <v>98</v>
      </c>
      <c r="D20943">
        <v>2013</v>
      </c>
      <c r="E20943" t="s">
        <v>2827</v>
      </c>
      <c r="F20943" t="s">
        <v>367</v>
      </c>
      <c r="H20943">
        <v>9321</v>
      </c>
      <c r="I20943">
        <v>7430</v>
      </c>
      <c r="J20943">
        <v>7602</v>
      </c>
      <c r="K20943">
        <v>7273</v>
      </c>
      <c r="L20943">
        <v>97.9</v>
      </c>
      <c r="M20943">
        <v>81.56</v>
      </c>
      <c r="N20943">
        <f>COUNTIF(Cod_Mun_Norte!B:B,DADOS_SNIS_Minas!A20943)</f>
        <v>0</v>
      </c>
    </row>
    <row r="20944" spans="1:14" x14ac:dyDescent="0.2">
      <c r="A20944">
        <v>316920</v>
      </c>
      <c r="B20944" t="s">
        <v>332</v>
      </c>
      <c r="C20944" t="s">
        <v>98</v>
      </c>
      <c r="D20944">
        <v>2012</v>
      </c>
      <c r="E20944" t="s">
        <v>2827</v>
      </c>
      <c r="F20944" t="s">
        <v>367</v>
      </c>
      <c r="H20944">
        <v>9218</v>
      </c>
      <c r="I20944">
        <v>7348</v>
      </c>
      <c r="J20944">
        <v>7602</v>
      </c>
      <c r="K20944">
        <v>7273</v>
      </c>
      <c r="L20944">
        <v>99</v>
      </c>
      <c r="M20944">
        <v>82.47</v>
      </c>
      <c r="N20944">
        <f>COUNTIF(Cod_Mun_Norte!B:B,DADOS_SNIS_Minas!A20944)</f>
        <v>0</v>
      </c>
    </row>
    <row r="20945" spans="1:14" x14ac:dyDescent="0.2">
      <c r="A20945">
        <v>316920</v>
      </c>
      <c r="B20945" t="s">
        <v>332</v>
      </c>
      <c r="C20945" t="s">
        <v>98</v>
      </c>
      <c r="D20945">
        <v>2011</v>
      </c>
      <c r="E20945" t="s">
        <v>2828</v>
      </c>
      <c r="F20945" t="s">
        <v>99</v>
      </c>
      <c r="H20945">
        <v>9375</v>
      </c>
      <c r="I20945">
        <v>7473</v>
      </c>
      <c r="J20945">
        <v>7602</v>
      </c>
      <c r="K20945">
        <v>7473</v>
      </c>
      <c r="L20945">
        <v>100</v>
      </c>
      <c r="M20945">
        <v>81.09</v>
      </c>
      <c r="N20945">
        <f>COUNTIF(Cod_Mun_Norte!B:B,DADOS_SNIS_Minas!A20945)</f>
        <v>0</v>
      </c>
    </row>
    <row r="20946" spans="1:14" x14ac:dyDescent="0.2">
      <c r="A20946">
        <v>316920</v>
      </c>
      <c r="B20946" t="s">
        <v>332</v>
      </c>
      <c r="C20946" t="s">
        <v>98</v>
      </c>
      <c r="D20946">
        <v>2010</v>
      </c>
      <c r="E20946" t="s">
        <v>2828</v>
      </c>
      <c r="F20946" t="s">
        <v>99</v>
      </c>
      <c r="H20946">
        <v>9537</v>
      </c>
      <c r="I20946">
        <v>7602</v>
      </c>
      <c r="J20946">
        <v>7602</v>
      </c>
      <c r="K20946">
        <v>7602</v>
      </c>
      <c r="L20946">
        <v>100</v>
      </c>
      <c r="M20946">
        <v>79.709999999999994</v>
      </c>
      <c r="N20946">
        <f>COUNTIF(Cod_Mun_Norte!B:B,DADOS_SNIS_Minas!A20946)</f>
        <v>0</v>
      </c>
    </row>
    <row r="20947" spans="1:14" x14ac:dyDescent="0.2">
      <c r="A20947">
        <v>316920</v>
      </c>
      <c r="B20947" t="s">
        <v>332</v>
      </c>
      <c r="C20947" t="s">
        <v>98</v>
      </c>
      <c r="D20947">
        <v>2009</v>
      </c>
      <c r="H20947">
        <v>8881</v>
      </c>
      <c r="I20947">
        <v>7035</v>
      </c>
      <c r="N20947">
        <f>COUNTIF(Cod_Mun_Norte!B:B,DADOS_SNIS_Minas!A20947)</f>
        <v>0</v>
      </c>
    </row>
    <row r="20948" spans="1:14" x14ac:dyDescent="0.2">
      <c r="A20948">
        <v>316920</v>
      </c>
      <c r="B20948" t="s">
        <v>332</v>
      </c>
      <c r="C20948" t="s">
        <v>98</v>
      </c>
      <c r="D20948">
        <v>2008</v>
      </c>
      <c r="H20948">
        <v>9147</v>
      </c>
      <c r="I20948">
        <v>7246</v>
      </c>
      <c r="N20948">
        <f>COUNTIF(Cod_Mun_Norte!B:B,DADOS_SNIS_Minas!A20948)</f>
        <v>0</v>
      </c>
    </row>
    <row r="20949" spans="1:14" x14ac:dyDescent="0.2">
      <c r="A20949">
        <v>316920</v>
      </c>
      <c r="B20949" t="s">
        <v>332</v>
      </c>
      <c r="C20949" t="s">
        <v>98</v>
      </c>
      <c r="D20949">
        <v>2007</v>
      </c>
      <c r="H20949">
        <v>9194</v>
      </c>
      <c r="I20949">
        <v>7283</v>
      </c>
      <c r="N20949">
        <f>COUNTIF(Cod_Mun_Norte!B:B,DADOS_SNIS_Minas!A20949)</f>
        <v>0</v>
      </c>
    </row>
    <row r="20950" spans="1:14" x14ac:dyDescent="0.2">
      <c r="A20950">
        <v>316920</v>
      </c>
      <c r="B20950" t="s">
        <v>332</v>
      </c>
      <c r="C20950" t="s">
        <v>98</v>
      </c>
      <c r="D20950">
        <v>2006</v>
      </c>
      <c r="H20950">
        <v>13045</v>
      </c>
      <c r="I20950">
        <v>9311</v>
      </c>
      <c r="N20950">
        <f>COUNTIF(Cod_Mun_Norte!B:B,DADOS_SNIS_Minas!A20950)</f>
        <v>0</v>
      </c>
    </row>
    <row r="20951" spans="1:14" x14ac:dyDescent="0.2">
      <c r="A20951">
        <v>316920</v>
      </c>
      <c r="B20951" t="s">
        <v>332</v>
      </c>
      <c r="C20951" t="s">
        <v>98</v>
      </c>
      <c r="D20951">
        <v>2005</v>
      </c>
      <c r="H20951">
        <v>12833</v>
      </c>
      <c r="I20951">
        <v>9160</v>
      </c>
      <c r="N20951">
        <f>COUNTIF(Cod_Mun_Norte!B:B,DADOS_SNIS_Minas!A20951)</f>
        <v>0</v>
      </c>
    </row>
    <row r="20952" spans="1:14" x14ac:dyDescent="0.2">
      <c r="A20952">
        <v>316920</v>
      </c>
      <c r="B20952" t="s">
        <v>332</v>
      </c>
      <c r="C20952" t="s">
        <v>98</v>
      </c>
      <c r="D20952">
        <v>2004</v>
      </c>
      <c r="H20952">
        <v>12619</v>
      </c>
      <c r="I20952">
        <v>9007</v>
      </c>
      <c r="N20952">
        <f>COUNTIF(Cod_Mun_Norte!B:B,DADOS_SNIS_Minas!A20952)</f>
        <v>0</v>
      </c>
    </row>
    <row r="20953" spans="1:14" x14ac:dyDescent="0.2">
      <c r="A20953">
        <v>316920</v>
      </c>
      <c r="B20953" t="s">
        <v>332</v>
      </c>
      <c r="C20953" t="s">
        <v>98</v>
      </c>
      <c r="D20953">
        <v>2003</v>
      </c>
      <c r="H20953">
        <v>12233</v>
      </c>
      <c r="I20953">
        <v>8732</v>
      </c>
      <c r="N20953">
        <f>COUNTIF(Cod_Mun_Norte!B:B,DADOS_SNIS_Minas!A20953)</f>
        <v>0</v>
      </c>
    </row>
    <row r="20954" spans="1:14" x14ac:dyDescent="0.2">
      <c r="A20954">
        <v>316920</v>
      </c>
      <c r="B20954" t="s">
        <v>332</v>
      </c>
      <c r="C20954" t="s">
        <v>98</v>
      </c>
      <c r="D20954">
        <v>2002</v>
      </c>
      <c r="H20954">
        <v>12049</v>
      </c>
      <c r="I20954">
        <v>8600</v>
      </c>
      <c r="N20954">
        <f>COUNTIF(Cod_Mun_Norte!B:B,DADOS_SNIS_Minas!A20954)</f>
        <v>0</v>
      </c>
    </row>
    <row r="20955" spans="1:14" x14ac:dyDescent="0.2">
      <c r="A20955">
        <v>316920</v>
      </c>
      <c r="B20955" t="s">
        <v>332</v>
      </c>
      <c r="C20955" t="s">
        <v>98</v>
      </c>
      <c r="D20955">
        <v>2001</v>
      </c>
      <c r="H20955">
        <v>11885</v>
      </c>
      <c r="I20955">
        <v>8483</v>
      </c>
      <c r="N20955">
        <f>COUNTIF(Cod_Mun_Norte!B:B,DADOS_SNIS_Minas!A20955)</f>
        <v>0</v>
      </c>
    </row>
    <row r="20956" spans="1:14" x14ac:dyDescent="0.2">
      <c r="A20956">
        <v>316920</v>
      </c>
      <c r="B20956" t="s">
        <v>332</v>
      </c>
      <c r="C20956" t="s">
        <v>98</v>
      </c>
      <c r="D20956">
        <v>2000</v>
      </c>
      <c r="H20956">
        <v>11652</v>
      </c>
      <c r="I20956">
        <v>8317</v>
      </c>
      <c r="N20956">
        <f>COUNTIF(Cod_Mun_Norte!B:B,DADOS_SNIS_Minas!A20956)</f>
        <v>0</v>
      </c>
    </row>
    <row r="20957" spans="1:14" x14ac:dyDescent="0.2">
      <c r="A20957">
        <v>316920</v>
      </c>
      <c r="B20957" t="s">
        <v>332</v>
      </c>
      <c r="C20957" t="s">
        <v>98</v>
      </c>
      <c r="D20957">
        <v>1999</v>
      </c>
      <c r="H20957">
        <v>10699</v>
      </c>
      <c r="I20957">
        <v>7342</v>
      </c>
      <c r="N20957">
        <f>COUNTIF(Cod_Mun_Norte!B:B,DADOS_SNIS_Minas!A20957)</f>
        <v>0</v>
      </c>
    </row>
    <row r="20958" spans="1:14" x14ac:dyDescent="0.2">
      <c r="A20958">
        <v>316920</v>
      </c>
      <c r="B20958" t="s">
        <v>332</v>
      </c>
      <c r="C20958" t="s">
        <v>98</v>
      </c>
      <c r="D20958">
        <v>1998</v>
      </c>
      <c r="H20958">
        <v>10601</v>
      </c>
      <c r="I20958">
        <v>7274</v>
      </c>
      <c r="N20958">
        <f>COUNTIF(Cod_Mun_Norte!B:B,DADOS_SNIS_Minas!A20958)</f>
        <v>0</v>
      </c>
    </row>
    <row r="20959" spans="1:14" x14ac:dyDescent="0.2">
      <c r="A20959">
        <v>316920</v>
      </c>
      <c r="B20959" t="s">
        <v>332</v>
      </c>
      <c r="C20959" t="s">
        <v>98</v>
      </c>
      <c r="D20959">
        <v>1997</v>
      </c>
      <c r="H20959">
        <v>10504</v>
      </c>
      <c r="I20959">
        <v>7208</v>
      </c>
      <c r="N20959">
        <f>COUNTIF(Cod_Mun_Norte!B:B,DADOS_SNIS_Minas!A20959)</f>
        <v>0</v>
      </c>
    </row>
    <row r="20960" spans="1:14" x14ac:dyDescent="0.2">
      <c r="A20960">
        <v>316920</v>
      </c>
      <c r="B20960" t="s">
        <v>332</v>
      </c>
      <c r="C20960" t="s">
        <v>98</v>
      </c>
      <c r="D20960">
        <v>1996</v>
      </c>
      <c r="H20960">
        <v>10389</v>
      </c>
      <c r="I20960">
        <v>7129</v>
      </c>
      <c r="N20960">
        <f>COUNTIF(Cod_Mun_Norte!B:B,DADOS_SNIS_Minas!A20960)</f>
        <v>0</v>
      </c>
    </row>
    <row r="20961" spans="1:14" x14ac:dyDescent="0.2">
      <c r="A20961">
        <v>316920</v>
      </c>
      <c r="B20961" t="s">
        <v>332</v>
      </c>
      <c r="C20961" t="s">
        <v>98</v>
      </c>
      <c r="D20961">
        <v>1995</v>
      </c>
      <c r="H20961">
        <v>9875</v>
      </c>
      <c r="I20961">
        <v>6776</v>
      </c>
      <c r="N20961">
        <f>COUNTIF(Cod_Mun_Norte!B:B,DADOS_SNIS_Minas!A20961)</f>
        <v>0</v>
      </c>
    </row>
    <row r="20962" spans="1:14" x14ac:dyDescent="0.2">
      <c r="A20962">
        <v>316930</v>
      </c>
      <c r="B20962" t="s">
        <v>2829</v>
      </c>
      <c r="C20962" t="s">
        <v>98</v>
      </c>
      <c r="D20962">
        <v>2020</v>
      </c>
      <c r="E20962" t="s">
        <v>2830</v>
      </c>
      <c r="F20962" t="s">
        <v>367</v>
      </c>
      <c r="G20962" t="s">
        <v>368</v>
      </c>
      <c r="H20962">
        <v>80032</v>
      </c>
      <c r="I20962">
        <v>72400</v>
      </c>
      <c r="J20962">
        <v>65467</v>
      </c>
      <c r="K20962">
        <v>65467</v>
      </c>
      <c r="L20962">
        <v>90.4</v>
      </c>
      <c r="M20962">
        <v>81.8</v>
      </c>
      <c r="N20962">
        <f>COUNTIF(Cod_Mun_Norte!B:B,DADOS_SNIS_Minas!A20962)</f>
        <v>0</v>
      </c>
    </row>
    <row r="20963" spans="1:14" x14ac:dyDescent="0.2">
      <c r="A20963">
        <v>316930</v>
      </c>
      <c r="B20963" t="s">
        <v>2829</v>
      </c>
      <c r="C20963" t="s">
        <v>98</v>
      </c>
      <c r="D20963">
        <v>2019</v>
      </c>
      <c r="E20963" t="s">
        <v>2830</v>
      </c>
      <c r="F20963" t="s">
        <v>367</v>
      </c>
      <c r="G20963" t="s">
        <v>368</v>
      </c>
      <c r="H20963">
        <v>79482</v>
      </c>
      <c r="I20963">
        <v>71902</v>
      </c>
      <c r="J20963">
        <v>64259</v>
      </c>
      <c r="K20963">
        <v>64259</v>
      </c>
      <c r="L20963">
        <v>89.4</v>
      </c>
      <c r="M20963">
        <v>80.849999999999994</v>
      </c>
      <c r="N20963">
        <f>COUNTIF(Cod_Mun_Norte!B:B,DADOS_SNIS_Minas!A20963)</f>
        <v>0</v>
      </c>
    </row>
    <row r="20964" spans="1:14" x14ac:dyDescent="0.2">
      <c r="A20964">
        <v>316930</v>
      </c>
      <c r="B20964" t="s">
        <v>2829</v>
      </c>
      <c r="C20964" t="s">
        <v>98</v>
      </c>
      <c r="D20964">
        <v>2018</v>
      </c>
      <c r="E20964" t="s">
        <v>2830</v>
      </c>
      <c r="F20964" t="s">
        <v>367</v>
      </c>
      <c r="H20964">
        <v>78913</v>
      </c>
      <c r="I20964">
        <v>71388</v>
      </c>
      <c r="J20964">
        <v>63839</v>
      </c>
      <c r="K20964">
        <v>63839</v>
      </c>
      <c r="L20964">
        <v>89.4</v>
      </c>
      <c r="M20964">
        <v>80.900000000000006</v>
      </c>
      <c r="N20964">
        <f>COUNTIF(Cod_Mun_Norte!B:B,DADOS_SNIS_Minas!A20964)</f>
        <v>0</v>
      </c>
    </row>
    <row r="20965" spans="1:14" x14ac:dyDescent="0.2">
      <c r="A20965">
        <v>316930</v>
      </c>
      <c r="B20965" t="s">
        <v>2829</v>
      </c>
      <c r="C20965" t="s">
        <v>98</v>
      </c>
      <c r="D20965">
        <v>2017</v>
      </c>
      <c r="E20965" t="s">
        <v>2830</v>
      </c>
      <c r="F20965" t="s">
        <v>367</v>
      </c>
      <c r="H20965">
        <v>78999</v>
      </c>
      <c r="I20965">
        <v>71466</v>
      </c>
      <c r="J20965">
        <v>63932</v>
      </c>
      <c r="K20965">
        <v>63932</v>
      </c>
      <c r="L20965">
        <v>89.5</v>
      </c>
      <c r="M20965">
        <v>80.930000000000007</v>
      </c>
      <c r="N20965">
        <f>COUNTIF(Cod_Mun_Norte!B:B,DADOS_SNIS_Minas!A20965)</f>
        <v>0</v>
      </c>
    </row>
    <row r="20966" spans="1:14" x14ac:dyDescent="0.2">
      <c r="A20966">
        <v>316930</v>
      </c>
      <c r="B20966" t="s">
        <v>2829</v>
      </c>
      <c r="C20966" t="s">
        <v>98</v>
      </c>
      <c r="D20966">
        <v>2016</v>
      </c>
      <c r="E20966" t="s">
        <v>2830</v>
      </c>
      <c r="F20966" t="s">
        <v>367</v>
      </c>
      <c r="H20966">
        <v>78474</v>
      </c>
      <c r="I20966">
        <v>70991</v>
      </c>
      <c r="J20966">
        <v>64354</v>
      </c>
      <c r="K20966">
        <v>64354</v>
      </c>
      <c r="L20966">
        <v>90.7</v>
      </c>
      <c r="M20966">
        <v>82.01</v>
      </c>
      <c r="N20966">
        <f>COUNTIF(Cod_Mun_Norte!B:B,DADOS_SNIS_Minas!A20966)</f>
        <v>0</v>
      </c>
    </row>
    <row r="20967" spans="1:14" x14ac:dyDescent="0.2">
      <c r="A20967">
        <v>316930</v>
      </c>
      <c r="B20967" t="s">
        <v>2829</v>
      </c>
      <c r="C20967" t="s">
        <v>98</v>
      </c>
      <c r="D20967">
        <v>2015</v>
      </c>
      <c r="E20967" t="s">
        <v>2830</v>
      </c>
      <c r="F20967" t="s">
        <v>367</v>
      </c>
      <c r="H20967">
        <v>77921</v>
      </c>
      <c r="I20967">
        <v>70490</v>
      </c>
      <c r="J20967">
        <v>64163</v>
      </c>
      <c r="K20967">
        <v>64163</v>
      </c>
      <c r="L20967">
        <v>91</v>
      </c>
      <c r="M20967">
        <v>82.34</v>
      </c>
      <c r="N20967">
        <f>COUNTIF(Cod_Mun_Norte!B:B,DADOS_SNIS_Minas!A20967)</f>
        <v>0</v>
      </c>
    </row>
    <row r="20968" spans="1:14" x14ac:dyDescent="0.2">
      <c r="A20968">
        <v>316930</v>
      </c>
      <c r="B20968" t="s">
        <v>2829</v>
      </c>
      <c r="C20968" t="s">
        <v>98</v>
      </c>
      <c r="D20968">
        <v>2014</v>
      </c>
      <c r="E20968" t="s">
        <v>2830</v>
      </c>
      <c r="F20968" t="s">
        <v>367</v>
      </c>
      <c r="H20968">
        <v>77340</v>
      </c>
      <c r="I20968">
        <v>69965</v>
      </c>
      <c r="J20968">
        <v>69965</v>
      </c>
      <c r="K20968">
        <v>69965</v>
      </c>
      <c r="L20968">
        <v>100</v>
      </c>
      <c r="M20968">
        <v>90.46</v>
      </c>
      <c r="N20968">
        <f>COUNTIF(Cod_Mun_Norte!B:B,DADOS_SNIS_Minas!A20968)</f>
        <v>0</v>
      </c>
    </row>
    <row r="20969" spans="1:14" x14ac:dyDescent="0.2">
      <c r="A20969">
        <v>316930</v>
      </c>
      <c r="B20969" t="s">
        <v>2829</v>
      </c>
      <c r="C20969" t="s">
        <v>98</v>
      </c>
      <c r="D20969">
        <v>2013</v>
      </c>
      <c r="E20969" t="s">
        <v>2830</v>
      </c>
      <c r="F20969" t="s">
        <v>367</v>
      </c>
      <c r="H20969">
        <v>76734</v>
      </c>
      <c r="I20969">
        <v>69417</v>
      </c>
      <c r="J20969">
        <v>69417</v>
      </c>
      <c r="K20969">
        <v>69417</v>
      </c>
      <c r="L20969">
        <v>100</v>
      </c>
      <c r="M20969">
        <v>90.46</v>
      </c>
      <c r="N20969">
        <f>COUNTIF(Cod_Mun_Norte!B:B,DADOS_SNIS_Minas!A20969)</f>
        <v>0</v>
      </c>
    </row>
    <row r="20970" spans="1:14" x14ac:dyDescent="0.2">
      <c r="A20970">
        <v>316930</v>
      </c>
      <c r="B20970" t="s">
        <v>2829</v>
      </c>
      <c r="C20970" t="s">
        <v>98</v>
      </c>
      <c r="D20970">
        <v>2012</v>
      </c>
      <c r="E20970" t="s">
        <v>2830</v>
      </c>
      <c r="F20970" t="s">
        <v>367</v>
      </c>
      <c r="H20970">
        <v>73894</v>
      </c>
      <c r="I20970">
        <v>66847</v>
      </c>
      <c r="J20970">
        <v>66847</v>
      </c>
      <c r="K20970">
        <v>66847</v>
      </c>
      <c r="L20970">
        <v>100</v>
      </c>
      <c r="M20970">
        <v>90.46</v>
      </c>
      <c r="N20970">
        <f>COUNTIF(Cod_Mun_Norte!B:B,DADOS_SNIS_Minas!A20970)</f>
        <v>0</v>
      </c>
    </row>
    <row r="20971" spans="1:14" x14ac:dyDescent="0.2">
      <c r="A20971">
        <v>316930</v>
      </c>
      <c r="B20971" t="s">
        <v>2829</v>
      </c>
      <c r="C20971" t="s">
        <v>98</v>
      </c>
      <c r="D20971">
        <v>2011</v>
      </c>
      <c r="E20971" t="s">
        <v>2830</v>
      </c>
      <c r="F20971" t="s">
        <v>367</v>
      </c>
      <c r="H20971">
        <v>73339</v>
      </c>
      <c r="I20971">
        <v>66345</v>
      </c>
      <c r="J20971">
        <v>66345</v>
      </c>
      <c r="K20971">
        <v>66345</v>
      </c>
      <c r="L20971">
        <v>100</v>
      </c>
      <c r="M20971">
        <v>90.46</v>
      </c>
      <c r="N20971">
        <f>COUNTIF(Cod_Mun_Norte!B:B,DADOS_SNIS_Minas!A20971)</f>
        <v>0</v>
      </c>
    </row>
    <row r="20972" spans="1:14" x14ac:dyDescent="0.2">
      <c r="A20972">
        <v>316930</v>
      </c>
      <c r="B20972" t="s">
        <v>2829</v>
      </c>
      <c r="C20972" t="s">
        <v>98</v>
      </c>
      <c r="D20972">
        <v>2010</v>
      </c>
      <c r="E20972" t="s">
        <v>2830</v>
      </c>
      <c r="F20972" t="s">
        <v>367</v>
      </c>
      <c r="H20972">
        <v>72765</v>
      </c>
      <c r="I20972">
        <v>65826</v>
      </c>
      <c r="J20972">
        <v>65826</v>
      </c>
      <c r="K20972">
        <v>65826</v>
      </c>
      <c r="L20972">
        <v>100</v>
      </c>
      <c r="M20972">
        <v>90.46</v>
      </c>
      <c r="N20972">
        <f>COUNTIF(Cod_Mun_Norte!B:B,DADOS_SNIS_Minas!A20972)</f>
        <v>0</v>
      </c>
    </row>
    <row r="20973" spans="1:14" x14ac:dyDescent="0.2">
      <c r="A20973">
        <v>316930</v>
      </c>
      <c r="B20973" t="s">
        <v>2829</v>
      </c>
      <c r="C20973" t="s">
        <v>98</v>
      </c>
      <c r="D20973">
        <v>2009</v>
      </c>
      <c r="E20973" t="s">
        <v>2830</v>
      </c>
      <c r="F20973" t="s">
        <v>367</v>
      </c>
      <c r="H20973">
        <v>75776</v>
      </c>
      <c r="I20973">
        <v>68549</v>
      </c>
      <c r="J20973">
        <v>70446</v>
      </c>
      <c r="K20973">
        <v>70446</v>
      </c>
      <c r="L20973">
        <v>100</v>
      </c>
      <c r="M20973">
        <v>92.97</v>
      </c>
      <c r="N20973">
        <f>COUNTIF(Cod_Mun_Norte!B:B,DADOS_SNIS_Minas!A20973)</f>
        <v>0</v>
      </c>
    </row>
    <row r="20974" spans="1:14" x14ac:dyDescent="0.2">
      <c r="A20974">
        <v>316930</v>
      </c>
      <c r="B20974" t="s">
        <v>2829</v>
      </c>
      <c r="C20974" t="s">
        <v>98</v>
      </c>
      <c r="D20974">
        <v>2008</v>
      </c>
      <c r="E20974" t="s">
        <v>361</v>
      </c>
      <c r="F20974" t="s">
        <v>99</v>
      </c>
      <c r="H20974">
        <v>74859</v>
      </c>
      <c r="I20974">
        <v>67719</v>
      </c>
      <c r="J20974">
        <v>69216</v>
      </c>
      <c r="K20974">
        <v>69216</v>
      </c>
      <c r="L20974">
        <v>100</v>
      </c>
      <c r="M20974">
        <v>92.46</v>
      </c>
      <c r="N20974">
        <f>COUNTIF(Cod_Mun_Norte!B:B,DADOS_SNIS_Minas!A20974)</f>
        <v>0</v>
      </c>
    </row>
    <row r="20975" spans="1:14" x14ac:dyDescent="0.2">
      <c r="A20975">
        <v>316930</v>
      </c>
      <c r="B20975" t="s">
        <v>2829</v>
      </c>
      <c r="C20975" t="s">
        <v>98</v>
      </c>
      <c r="D20975">
        <v>2007</v>
      </c>
      <c r="E20975" t="s">
        <v>361</v>
      </c>
      <c r="F20975" t="s">
        <v>99</v>
      </c>
      <c r="H20975">
        <v>71737</v>
      </c>
      <c r="I20975">
        <v>64895</v>
      </c>
      <c r="J20975">
        <v>68040</v>
      </c>
      <c r="K20975">
        <v>68040</v>
      </c>
      <c r="L20975">
        <v>100</v>
      </c>
      <c r="M20975">
        <v>94.85</v>
      </c>
      <c r="N20975">
        <f>COUNTIF(Cod_Mun_Norte!B:B,DADOS_SNIS_Minas!A20975)</f>
        <v>0</v>
      </c>
    </row>
    <row r="20976" spans="1:14" x14ac:dyDescent="0.2">
      <c r="A20976">
        <v>316930</v>
      </c>
      <c r="B20976" t="s">
        <v>2829</v>
      </c>
      <c r="C20976" t="s">
        <v>98</v>
      </c>
      <c r="D20976">
        <v>2006</v>
      </c>
      <c r="E20976" t="s">
        <v>361</v>
      </c>
      <c r="F20976" t="s">
        <v>99</v>
      </c>
      <c r="H20976">
        <v>71386</v>
      </c>
      <c r="I20976">
        <v>63872</v>
      </c>
      <c r="J20976">
        <v>66160</v>
      </c>
      <c r="K20976">
        <v>66160</v>
      </c>
      <c r="L20976">
        <v>100</v>
      </c>
      <c r="M20976">
        <v>92.68</v>
      </c>
      <c r="N20976">
        <f>COUNTIF(Cod_Mun_Norte!B:B,DADOS_SNIS_Minas!A20976)</f>
        <v>0</v>
      </c>
    </row>
    <row r="20977" spans="1:14" x14ac:dyDescent="0.2">
      <c r="A20977">
        <v>316930</v>
      </c>
      <c r="B20977" t="s">
        <v>2829</v>
      </c>
      <c r="C20977" t="s">
        <v>98</v>
      </c>
      <c r="D20977">
        <v>2005</v>
      </c>
      <c r="E20977" t="s">
        <v>361</v>
      </c>
      <c r="F20977" t="s">
        <v>99</v>
      </c>
      <c r="H20977">
        <v>70457</v>
      </c>
      <c r="I20977">
        <v>63041</v>
      </c>
      <c r="J20977">
        <v>65368</v>
      </c>
      <c r="K20977">
        <v>65368</v>
      </c>
      <c r="L20977">
        <v>100</v>
      </c>
      <c r="M20977">
        <v>92.78</v>
      </c>
      <c r="N20977">
        <f>COUNTIF(Cod_Mun_Norte!B:B,DADOS_SNIS_Minas!A20977)</f>
        <v>0</v>
      </c>
    </row>
    <row r="20978" spans="1:14" x14ac:dyDescent="0.2">
      <c r="A20978">
        <v>316930</v>
      </c>
      <c r="B20978" t="s">
        <v>2829</v>
      </c>
      <c r="C20978" t="s">
        <v>98</v>
      </c>
      <c r="D20978">
        <v>2004</v>
      </c>
      <c r="E20978" t="s">
        <v>361</v>
      </c>
      <c r="F20978" t="s">
        <v>362</v>
      </c>
      <c r="H20978">
        <v>69522</v>
      </c>
      <c r="I20978">
        <v>62205</v>
      </c>
      <c r="J20978">
        <v>64215</v>
      </c>
      <c r="K20978">
        <v>64215</v>
      </c>
      <c r="L20978">
        <v>100</v>
      </c>
      <c r="M20978">
        <v>92.37</v>
      </c>
      <c r="N20978">
        <f>COUNTIF(Cod_Mun_Norte!B:B,DADOS_SNIS_Minas!A20978)</f>
        <v>0</v>
      </c>
    </row>
    <row r="20979" spans="1:14" x14ac:dyDescent="0.2">
      <c r="A20979">
        <v>316930</v>
      </c>
      <c r="B20979" t="s">
        <v>2829</v>
      </c>
      <c r="C20979" t="s">
        <v>98</v>
      </c>
      <c r="D20979">
        <v>2003</v>
      </c>
      <c r="E20979" t="s">
        <v>361</v>
      </c>
      <c r="F20979" t="s">
        <v>362</v>
      </c>
      <c r="H20979">
        <v>67831</v>
      </c>
      <c r="I20979">
        <v>60692</v>
      </c>
      <c r="J20979">
        <v>62915</v>
      </c>
      <c r="K20979">
        <v>62915</v>
      </c>
      <c r="L20979">
        <v>100</v>
      </c>
      <c r="M20979">
        <v>92.75</v>
      </c>
      <c r="N20979">
        <f>COUNTIF(Cod_Mun_Norte!B:B,DADOS_SNIS_Minas!A20979)</f>
        <v>0</v>
      </c>
    </row>
    <row r="20980" spans="1:14" x14ac:dyDescent="0.2">
      <c r="A20980">
        <v>316930</v>
      </c>
      <c r="B20980" t="s">
        <v>2829</v>
      </c>
      <c r="C20980" t="s">
        <v>98</v>
      </c>
      <c r="D20980">
        <v>2002</v>
      </c>
      <c r="E20980" t="s">
        <v>361</v>
      </c>
      <c r="F20980" t="s">
        <v>362</v>
      </c>
      <c r="H20980">
        <v>67026</v>
      </c>
      <c r="I20980">
        <v>59971</v>
      </c>
      <c r="N20980">
        <f>COUNTIF(Cod_Mun_Norte!B:B,DADOS_SNIS_Minas!A20980)</f>
        <v>0</v>
      </c>
    </row>
    <row r="20981" spans="1:14" x14ac:dyDescent="0.2">
      <c r="A20981">
        <v>316930</v>
      </c>
      <c r="B20981" t="s">
        <v>2829</v>
      </c>
      <c r="C20981" t="s">
        <v>98</v>
      </c>
      <c r="D20981">
        <v>2001</v>
      </c>
      <c r="E20981" t="s">
        <v>361</v>
      </c>
      <c r="F20981" t="s">
        <v>362</v>
      </c>
      <c r="H20981">
        <v>66285</v>
      </c>
      <c r="I20981">
        <v>59308</v>
      </c>
      <c r="N20981">
        <f>COUNTIF(Cod_Mun_Norte!B:B,DADOS_SNIS_Minas!A20981)</f>
        <v>0</v>
      </c>
    </row>
    <row r="20982" spans="1:14" x14ac:dyDescent="0.2">
      <c r="A20982">
        <v>316930</v>
      </c>
      <c r="B20982" t="s">
        <v>2829</v>
      </c>
      <c r="C20982" t="s">
        <v>98</v>
      </c>
      <c r="D20982">
        <v>2000</v>
      </c>
      <c r="E20982" t="s">
        <v>361</v>
      </c>
      <c r="F20982" t="s">
        <v>362</v>
      </c>
      <c r="H20982">
        <v>65291</v>
      </c>
      <c r="I20982">
        <v>58419</v>
      </c>
      <c r="N20982">
        <f>COUNTIF(Cod_Mun_Norte!B:B,DADOS_SNIS_Minas!A20982)</f>
        <v>0</v>
      </c>
    </row>
    <row r="20983" spans="1:14" x14ac:dyDescent="0.2">
      <c r="A20983">
        <v>316930</v>
      </c>
      <c r="B20983" t="s">
        <v>2829</v>
      </c>
      <c r="C20983" t="s">
        <v>98</v>
      </c>
      <c r="D20983">
        <v>1999</v>
      </c>
      <c r="E20983" t="s">
        <v>361</v>
      </c>
      <c r="F20983" t="s">
        <v>362</v>
      </c>
      <c r="H20983">
        <v>62843</v>
      </c>
      <c r="I20983">
        <v>55436</v>
      </c>
      <c r="N20983">
        <f>COUNTIF(Cod_Mun_Norte!B:B,DADOS_SNIS_Minas!A20983)</f>
        <v>0</v>
      </c>
    </row>
    <row r="20984" spans="1:14" x14ac:dyDescent="0.2">
      <c r="A20984">
        <v>316930</v>
      </c>
      <c r="B20984" t="s">
        <v>2829</v>
      </c>
      <c r="C20984" t="s">
        <v>98</v>
      </c>
      <c r="D20984">
        <v>1998</v>
      </c>
      <c r="E20984" t="s">
        <v>361</v>
      </c>
      <c r="F20984" t="s">
        <v>362</v>
      </c>
      <c r="H20984">
        <v>62243</v>
      </c>
      <c r="I20984">
        <v>54906</v>
      </c>
      <c r="N20984">
        <f>COUNTIF(Cod_Mun_Norte!B:B,DADOS_SNIS_Minas!A20984)</f>
        <v>0</v>
      </c>
    </row>
    <row r="20985" spans="1:14" x14ac:dyDescent="0.2">
      <c r="A20985">
        <v>316930</v>
      </c>
      <c r="B20985" t="s">
        <v>2829</v>
      </c>
      <c r="C20985" t="s">
        <v>98</v>
      </c>
      <c r="D20985">
        <v>1997</v>
      </c>
      <c r="H20985">
        <v>61641</v>
      </c>
      <c r="I20985">
        <v>54375</v>
      </c>
      <c r="N20985">
        <f>COUNTIF(Cod_Mun_Norte!B:B,DADOS_SNIS_Minas!A20985)</f>
        <v>0</v>
      </c>
    </row>
    <row r="20986" spans="1:14" x14ac:dyDescent="0.2">
      <c r="A20986">
        <v>316930</v>
      </c>
      <c r="B20986" t="s">
        <v>2829</v>
      </c>
      <c r="C20986" t="s">
        <v>98</v>
      </c>
      <c r="D20986">
        <v>1996</v>
      </c>
      <c r="H20986">
        <v>60930</v>
      </c>
      <c r="I20986">
        <v>53748</v>
      </c>
      <c r="N20986">
        <f>COUNTIF(Cod_Mun_Norte!B:B,DADOS_SNIS_Minas!A20986)</f>
        <v>0</v>
      </c>
    </row>
    <row r="20987" spans="1:14" x14ac:dyDescent="0.2">
      <c r="A20987">
        <v>316930</v>
      </c>
      <c r="B20987" t="s">
        <v>2829</v>
      </c>
      <c r="C20987" t="s">
        <v>98</v>
      </c>
      <c r="D20987">
        <v>1995</v>
      </c>
      <c r="H20987">
        <v>61355</v>
      </c>
      <c r="I20987">
        <v>54123</v>
      </c>
      <c r="N20987">
        <f>COUNTIF(Cod_Mun_Norte!B:B,DADOS_SNIS_Minas!A20987)</f>
        <v>0</v>
      </c>
    </row>
    <row r="20988" spans="1:14" x14ac:dyDescent="0.2">
      <c r="A20988">
        <v>316935</v>
      </c>
      <c r="B20988" t="s">
        <v>2831</v>
      </c>
      <c r="C20988" t="s">
        <v>98</v>
      </c>
      <c r="D20988">
        <v>2020</v>
      </c>
      <c r="E20988" t="s">
        <v>2832</v>
      </c>
      <c r="F20988" t="s">
        <v>367</v>
      </c>
      <c r="G20988" t="s">
        <v>368</v>
      </c>
      <c r="H20988">
        <v>32716</v>
      </c>
      <c r="I20988">
        <v>31008</v>
      </c>
      <c r="J20988">
        <v>27845</v>
      </c>
      <c r="K20988">
        <v>27845</v>
      </c>
      <c r="L20988">
        <v>89.8</v>
      </c>
      <c r="M20988">
        <v>85.11</v>
      </c>
      <c r="N20988">
        <f>COUNTIF(Cod_Mun_Norte!B:B,DADOS_SNIS_Minas!A20988)</f>
        <v>0</v>
      </c>
    </row>
    <row r="20989" spans="1:14" x14ac:dyDescent="0.2">
      <c r="A20989">
        <v>316935</v>
      </c>
      <c r="B20989" t="s">
        <v>2831</v>
      </c>
      <c r="C20989" t="s">
        <v>98</v>
      </c>
      <c r="D20989">
        <v>2019</v>
      </c>
      <c r="E20989" t="s">
        <v>2833</v>
      </c>
      <c r="F20989" t="s">
        <v>367</v>
      </c>
      <c r="G20989" t="s">
        <v>368</v>
      </c>
      <c r="H20989">
        <v>32356</v>
      </c>
      <c r="I20989">
        <v>30667</v>
      </c>
      <c r="J20989">
        <v>27161</v>
      </c>
      <c r="K20989">
        <v>27161</v>
      </c>
      <c r="L20989">
        <v>88.6</v>
      </c>
      <c r="M20989">
        <v>83.94</v>
      </c>
      <c r="N20989">
        <f>COUNTIF(Cod_Mun_Norte!B:B,DADOS_SNIS_Minas!A20989)</f>
        <v>0</v>
      </c>
    </row>
    <row r="20990" spans="1:14" x14ac:dyDescent="0.2">
      <c r="A20990">
        <v>316935</v>
      </c>
      <c r="B20990" t="s">
        <v>2831</v>
      </c>
      <c r="C20990" t="s">
        <v>98</v>
      </c>
      <c r="D20990">
        <v>2018</v>
      </c>
      <c r="E20990" t="s">
        <v>2832</v>
      </c>
      <c r="F20990" t="s">
        <v>367</v>
      </c>
      <c r="H20990">
        <v>31984</v>
      </c>
      <c r="I20990">
        <v>30315</v>
      </c>
      <c r="J20990">
        <v>26762</v>
      </c>
      <c r="K20990">
        <v>26762</v>
      </c>
      <c r="L20990">
        <v>88.3</v>
      </c>
      <c r="M20990">
        <v>83.67</v>
      </c>
      <c r="N20990">
        <f>COUNTIF(Cod_Mun_Norte!B:B,DADOS_SNIS_Minas!A20990)</f>
        <v>0</v>
      </c>
    </row>
    <row r="20991" spans="1:14" x14ac:dyDescent="0.2">
      <c r="A20991">
        <v>316935</v>
      </c>
      <c r="B20991" t="s">
        <v>2831</v>
      </c>
      <c r="C20991" t="s">
        <v>98</v>
      </c>
      <c r="D20991">
        <v>2017</v>
      </c>
      <c r="E20991" t="s">
        <v>2833</v>
      </c>
      <c r="F20991" t="s">
        <v>367</v>
      </c>
      <c r="H20991">
        <v>31687</v>
      </c>
      <c r="I20991">
        <v>30033</v>
      </c>
      <c r="J20991">
        <v>26866</v>
      </c>
      <c r="K20991">
        <v>26866</v>
      </c>
      <c r="L20991">
        <v>89.5</v>
      </c>
      <c r="M20991">
        <v>84.79</v>
      </c>
      <c r="N20991">
        <f>COUNTIF(Cod_Mun_Norte!B:B,DADOS_SNIS_Minas!A20991)</f>
        <v>0</v>
      </c>
    </row>
    <row r="20992" spans="1:14" x14ac:dyDescent="0.2">
      <c r="A20992">
        <v>316935</v>
      </c>
      <c r="B20992" t="s">
        <v>2831</v>
      </c>
      <c r="C20992" t="s">
        <v>98</v>
      </c>
      <c r="D20992">
        <v>2016</v>
      </c>
      <c r="E20992" t="s">
        <v>2833</v>
      </c>
      <c r="F20992" t="s">
        <v>367</v>
      </c>
      <c r="H20992">
        <v>31366</v>
      </c>
      <c r="I20992">
        <v>29729</v>
      </c>
      <c r="J20992">
        <v>26786</v>
      </c>
      <c r="K20992">
        <v>26786</v>
      </c>
      <c r="L20992">
        <v>90.1</v>
      </c>
      <c r="M20992">
        <v>85.4</v>
      </c>
      <c r="N20992">
        <f>COUNTIF(Cod_Mun_Norte!B:B,DADOS_SNIS_Minas!A20992)</f>
        <v>0</v>
      </c>
    </row>
    <row r="20993" spans="1:14" x14ac:dyDescent="0.2">
      <c r="A20993">
        <v>316935</v>
      </c>
      <c r="B20993" t="s">
        <v>2831</v>
      </c>
      <c r="C20993" t="s">
        <v>98</v>
      </c>
      <c r="D20993">
        <v>2015</v>
      </c>
      <c r="E20993" t="s">
        <v>2833</v>
      </c>
      <c r="F20993" t="s">
        <v>367</v>
      </c>
      <c r="H20993">
        <v>31028</v>
      </c>
      <c r="I20993">
        <v>29409</v>
      </c>
      <c r="J20993">
        <v>26529</v>
      </c>
      <c r="K20993">
        <v>26529</v>
      </c>
      <c r="L20993">
        <v>90.2</v>
      </c>
      <c r="M20993">
        <v>85.5</v>
      </c>
      <c r="N20993">
        <f>COUNTIF(Cod_Mun_Norte!B:B,DADOS_SNIS_Minas!A20993)</f>
        <v>0</v>
      </c>
    </row>
    <row r="20994" spans="1:14" x14ac:dyDescent="0.2">
      <c r="A20994">
        <v>316935</v>
      </c>
      <c r="B20994" t="s">
        <v>2831</v>
      </c>
      <c r="C20994" t="s">
        <v>98</v>
      </c>
      <c r="D20994">
        <v>2014</v>
      </c>
      <c r="E20994" t="s">
        <v>2833</v>
      </c>
      <c r="F20994" t="s">
        <v>367</v>
      </c>
      <c r="H20994">
        <v>30673</v>
      </c>
      <c r="I20994">
        <v>29072</v>
      </c>
      <c r="J20994">
        <v>29072</v>
      </c>
      <c r="K20994">
        <v>29072</v>
      </c>
      <c r="L20994">
        <v>100</v>
      </c>
      <c r="M20994">
        <v>94.78</v>
      </c>
      <c r="N20994">
        <f>COUNTIF(Cod_Mun_Norte!B:B,DADOS_SNIS_Minas!A20994)</f>
        <v>0</v>
      </c>
    </row>
    <row r="20995" spans="1:14" x14ac:dyDescent="0.2">
      <c r="A20995">
        <v>316935</v>
      </c>
      <c r="B20995" t="s">
        <v>2831</v>
      </c>
      <c r="C20995" t="s">
        <v>98</v>
      </c>
      <c r="D20995">
        <v>2013</v>
      </c>
      <c r="E20995" t="s">
        <v>2833</v>
      </c>
      <c r="F20995" t="s">
        <v>367</v>
      </c>
      <c r="H20995">
        <v>30302</v>
      </c>
      <c r="I20995">
        <v>28720</v>
      </c>
      <c r="J20995">
        <v>28720</v>
      </c>
      <c r="K20995">
        <v>28720</v>
      </c>
      <c r="L20995">
        <v>100</v>
      </c>
      <c r="M20995">
        <v>94.78</v>
      </c>
      <c r="N20995">
        <f>COUNTIF(Cod_Mun_Norte!B:B,DADOS_SNIS_Minas!A20995)</f>
        <v>0</v>
      </c>
    </row>
    <row r="20996" spans="1:14" x14ac:dyDescent="0.2">
      <c r="A20996">
        <v>316935</v>
      </c>
      <c r="B20996" t="s">
        <v>2831</v>
      </c>
      <c r="C20996" t="s">
        <v>98</v>
      </c>
      <c r="D20996">
        <v>2012</v>
      </c>
      <c r="E20996" t="s">
        <v>2833</v>
      </c>
      <c r="F20996" t="s">
        <v>367</v>
      </c>
      <c r="H20996">
        <v>29036</v>
      </c>
      <c r="I20996">
        <v>27521</v>
      </c>
      <c r="J20996">
        <v>27521</v>
      </c>
      <c r="K20996">
        <v>27521</v>
      </c>
      <c r="L20996">
        <v>100</v>
      </c>
      <c r="M20996">
        <v>94.78</v>
      </c>
      <c r="N20996">
        <f>COUNTIF(Cod_Mun_Norte!B:B,DADOS_SNIS_Minas!A20996)</f>
        <v>0</v>
      </c>
    </row>
    <row r="20997" spans="1:14" x14ac:dyDescent="0.2">
      <c r="A20997">
        <v>316935</v>
      </c>
      <c r="B20997" t="s">
        <v>2831</v>
      </c>
      <c r="C20997" t="s">
        <v>98</v>
      </c>
      <c r="D20997">
        <v>2011</v>
      </c>
      <c r="E20997" t="s">
        <v>2833</v>
      </c>
      <c r="F20997" t="s">
        <v>367</v>
      </c>
      <c r="H20997">
        <v>28683</v>
      </c>
      <c r="I20997">
        <v>27186</v>
      </c>
      <c r="J20997">
        <v>27186</v>
      </c>
      <c r="K20997">
        <v>27186</v>
      </c>
      <c r="L20997">
        <v>100</v>
      </c>
      <c r="M20997">
        <v>94.78</v>
      </c>
      <c r="N20997">
        <f>COUNTIF(Cod_Mun_Norte!B:B,DADOS_SNIS_Minas!A20997)</f>
        <v>0</v>
      </c>
    </row>
    <row r="20998" spans="1:14" x14ac:dyDescent="0.2">
      <c r="A20998">
        <v>316935</v>
      </c>
      <c r="B20998" t="s">
        <v>2831</v>
      </c>
      <c r="C20998" t="s">
        <v>98</v>
      </c>
      <c r="D20998">
        <v>2010</v>
      </c>
      <c r="E20998" t="s">
        <v>2833</v>
      </c>
      <c r="F20998" t="s">
        <v>367</v>
      </c>
      <c r="H20998">
        <v>28318</v>
      </c>
      <c r="I20998">
        <v>26840</v>
      </c>
      <c r="J20998">
        <v>26840</v>
      </c>
      <c r="K20998">
        <v>26840</v>
      </c>
      <c r="L20998">
        <v>100</v>
      </c>
      <c r="M20998">
        <v>94.78</v>
      </c>
      <c r="N20998">
        <f>COUNTIF(Cod_Mun_Norte!B:B,DADOS_SNIS_Minas!A20998)</f>
        <v>0</v>
      </c>
    </row>
    <row r="20999" spans="1:14" x14ac:dyDescent="0.2">
      <c r="A20999">
        <v>316935</v>
      </c>
      <c r="B20999" t="s">
        <v>2831</v>
      </c>
      <c r="C20999" t="s">
        <v>98</v>
      </c>
      <c r="D20999">
        <v>2009</v>
      </c>
      <c r="E20999" t="s">
        <v>2833</v>
      </c>
      <c r="F20999" t="s">
        <v>367</v>
      </c>
      <c r="H20999">
        <v>28042</v>
      </c>
      <c r="I20999">
        <v>26138</v>
      </c>
      <c r="J20999">
        <v>28220</v>
      </c>
      <c r="K20999">
        <v>28220</v>
      </c>
      <c r="L20999">
        <v>100</v>
      </c>
      <c r="M20999">
        <v>100</v>
      </c>
      <c r="N20999">
        <f>COUNTIF(Cod_Mun_Norte!B:B,DADOS_SNIS_Minas!A20999)</f>
        <v>0</v>
      </c>
    </row>
    <row r="21000" spans="1:14" x14ac:dyDescent="0.2">
      <c r="A21000">
        <v>316935</v>
      </c>
      <c r="B21000" t="s">
        <v>2831</v>
      </c>
      <c r="C21000" t="s">
        <v>98</v>
      </c>
      <c r="D21000">
        <v>2008</v>
      </c>
      <c r="E21000" t="s">
        <v>361</v>
      </c>
      <c r="F21000" t="s">
        <v>99</v>
      </c>
      <c r="H21000">
        <v>27648</v>
      </c>
      <c r="I21000">
        <v>25770</v>
      </c>
      <c r="J21000">
        <v>27519</v>
      </c>
      <c r="K21000">
        <v>27519</v>
      </c>
      <c r="L21000">
        <v>100</v>
      </c>
      <c r="M21000">
        <v>99.53</v>
      </c>
      <c r="N21000">
        <f>COUNTIF(Cod_Mun_Norte!B:B,DADOS_SNIS_Minas!A21000)</f>
        <v>0</v>
      </c>
    </row>
    <row r="21001" spans="1:14" x14ac:dyDescent="0.2">
      <c r="A21001">
        <v>316935</v>
      </c>
      <c r="B21001" t="s">
        <v>2831</v>
      </c>
      <c r="C21001" t="s">
        <v>98</v>
      </c>
      <c r="D21001">
        <v>2007</v>
      </c>
      <c r="E21001" t="s">
        <v>361</v>
      </c>
      <c r="F21001" t="s">
        <v>99</v>
      </c>
      <c r="H21001">
        <v>26431</v>
      </c>
      <c r="I21001">
        <v>24636</v>
      </c>
      <c r="J21001">
        <v>26731</v>
      </c>
      <c r="K21001">
        <v>26731</v>
      </c>
      <c r="L21001">
        <v>100</v>
      </c>
      <c r="M21001">
        <v>100</v>
      </c>
      <c r="N21001">
        <f>COUNTIF(Cod_Mun_Norte!B:B,DADOS_SNIS_Minas!A21001)</f>
        <v>0</v>
      </c>
    </row>
    <row r="21002" spans="1:14" x14ac:dyDescent="0.2">
      <c r="A21002">
        <v>316935</v>
      </c>
      <c r="B21002" t="s">
        <v>2831</v>
      </c>
      <c r="C21002" t="s">
        <v>98</v>
      </c>
      <c r="D21002">
        <v>2006</v>
      </c>
      <c r="E21002" t="s">
        <v>361</v>
      </c>
      <c r="F21002" t="s">
        <v>99</v>
      </c>
      <c r="H21002">
        <v>25171</v>
      </c>
      <c r="I21002">
        <v>24046</v>
      </c>
      <c r="J21002">
        <v>25804</v>
      </c>
      <c r="K21002">
        <v>25804</v>
      </c>
      <c r="L21002">
        <v>100</v>
      </c>
      <c r="M21002">
        <v>100</v>
      </c>
      <c r="N21002">
        <f>COUNTIF(Cod_Mun_Norte!B:B,DADOS_SNIS_Minas!A21002)</f>
        <v>0</v>
      </c>
    </row>
    <row r="21003" spans="1:14" x14ac:dyDescent="0.2">
      <c r="A21003">
        <v>316935</v>
      </c>
      <c r="B21003" t="s">
        <v>2831</v>
      </c>
      <c r="C21003" t="s">
        <v>98</v>
      </c>
      <c r="D21003">
        <v>2005</v>
      </c>
      <c r="E21003" t="s">
        <v>361</v>
      </c>
      <c r="F21003" t="s">
        <v>99</v>
      </c>
      <c r="H21003">
        <v>24927</v>
      </c>
      <c r="I21003">
        <v>23813</v>
      </c>
      <c r="J21003">
        <v>24429</v>
      </c>
      <c r="K21003">
        <v>24429</v>
      </c>
      <c r="L21003">
        <v>100</v>
      </c>
      <c r="M21003">
        <v>98</v>
      </c>
      <c r="N21003">
        <f>COUNTIF(Cod_Mun_Norte!B:B,DADOS_SNIS_Minas!A21003)</f>
        <v>0</v>
      </c>
    </row>
    <row r="21004" spans="1:14" x14ac:dyDescent="0.2">
      <c r="A21004">
        <v>316935</v>
      </c>
      <c r="B21004" t="s">
        <v>2831</v>
      </c>
      <c r="C21004" t="s">
        <v>98</v>
      </c>
      <c r="D21004">
        <v>2004</v>
      </c>
      <c r="E21004" t="s">
        <v>361</v>
      </c>
      <c r="F21004" t="s">
        <v>99</v>
      </c>
      <c r="H21004">
        <v>24681</v>
      </c>
      <c r="I21004">
        <v>23578</v>
      </c>
      <c r="J21004">
        <v>23782</v>
      </c>
      <c r="K21004">
        <v>23782</v>
      </c>
      <c r="L21004">
        <v>100</v>
      </c>
      <c r="M21004">
        <v>96.36</v>
      </c>
      <c r="N21004">
        <f>COUNTIF(Cod_Mun_Norte!B:B,DADOS_SNIS_Minas!A21004)</f>
        <v>0</v>
      </c>
    </row>
    <row r="21005" spans="1:14" x14ac:dyDescent="0.2">
      <c r="A21005">
        <v>316935</v>
      </c>
      <c r="B21005" t="s">
        <v>2831</v>
      </c>
      <c r="C21005" t="s">
        <v>98</v>
      </c>
      <c r="D21005">
        <v>2003</v>
      </c>
      <c r="E21005" t="s">
        <v>361</v>
      </c>
      <c r="F21005" t="s">
        <v>99</v>
      </c>
      <c r="H21005">
        <v>24236</v>
      </c>
      <c r="I21005">
        <v>23153</v>
      </c>
      <c r="J21005">
        <v>23169</v>
      </c>
      <c r="K21005">
        <v>23169</v>
      </c>
      <c r="L21005">
        <v>100</v>
      </c>
      <c r="M21005">
        <v>95.6</v>
      </c>
      <c r="N21005">
        <f>COUNTIF(Cod_Mun_Norte!B:B,DADOS_SNIS_Minas!A21005)</f>
        <v>0</v>
      </c>
    </row>
    <row r="21006" spans="1:14" x14ac:dyDescent="0.2">
      <c r="A21006">
        <v>316935</v>
      </c>
      <c r="B21006" t="s">
        <v>2831</v>
      </c>
      <c r="C21006" t="s">
        <v>98</v>
      </c>
      <c r="D21006">
        <v>2002</v>
      </c>
      <c r="E21006" t="s">
        <v>361</v>
      </c>
      <c r="F21006" t="s">
        <v>99</v>
      </c>
      <c r="H21006">
        <v>24024</v>
      </c>
      <c r="I21006">
        <v>22951</v>
      </c>
      <c r="J21006">
        <v>22528</v>
      </c>
      <c r="K21006">
        <v>22528</v>
      </c>
      <c r="L21006">
        <v>98.2</v>
      </c>
      <c r="M21006">
        <v>93.77</v>
      </c>
      <c r="N21006">
        <f>COUNTIF(Cod_Mun_Norte!B:B,DADOS_SNIS_Minas!A21006)</f>
        <v>0</v>
      </c>
    </row>
    <row r="21007" spans="1:14" x14ac:dyDescent="0.2">
      <c r="A21007">
        <v>316935</v>
      </c>
      <c r="B21007" t="s">
        <v>2831</v>
      </c>
      <c r="C21007" t="s">
        <v>98</v>
      </c>
      <c r="D21007">
        <v>2001</v>
      </c>
      <c r="E21007" t="s">
        <v>361</v>
      </c>
      <c r="F21007" t="s">
        <v>99</v>
      </c>
      <c r="H21007">
        <v>23802</v>
      </c>
      <c r="I21007">
        <v>22739</v>
      </c>
      <c r="J21007">
        <v>22074</v>
      </c>
      <c r="K21007">
        <v>22074</v>
      </c>
      <c r="L21007">
        <v>97.1</v>
      </c>
      <c r="M21007">
        <v>92.74</v>
      </c>
      <c r="N21007">
        <f>COUNTIF(Cod_Mun_Norte!B:B,DADOS_SNIS_Minas!A21007)</f>
        <v>0</v>
      </c>
    </row>
    <row r="21008" spans="1:14" x14ac:dyDescent="0.2">
      <c r="A21008">
        <v>316935</v>
      </c>
      <c r="B21008" t="s">
        <v>2831</v>
      </c>
      <c r="C21008" t="s">
        <v>98</v>
      </c>
      <c r="D21008">
        <v>2000</v>
      </c>
      <c r="E21008" t="s">
        <v>361</v>
      </c>
      <c r="F21008" t="s">
        <v>99</v>
      </c>
      <c r="H21008">
        <v>23568</v>
      </c>
      <c r="I21008">
        <v>22515</v>
      </c>
      <c r="J21008">
        <v>24154</v>
      </c>
      <c r="L21008">
        <v>100</v>
      </c>
      <c r="N21008">
        <f>COUNTIF(Cod_Mun_Norte!B:B,DADOS_SNIS_Minas!A21008)</f>
        <v>0</v>
      </c>
    </row>
    <row r="21009" spans="1:14" x14ac:dyDescent="0.2">
      <c r="A21009">
        <v>316935</v>
      </c>
      <c r="B21009" t="s">
        <v>2831</v>
      </c>
      <c r="C21009" t="s">
        <v>98</v>
      </c>
      <c r="D21009">
        <v>1999</v>
      </c>
      <c r="E21009" t="s">
        <v>361</v>
      </c>
      <c r="F21009" t="s">
        <v>99</v>
      </c>
      <c r="H21009">
        <v>25888</v>
      </c>
      <c r="I21009">
        <v>24142</v>
      </c>
      <c r="N21009">
        <f>COUNTIF(Cod_Mun_Norte!B:B,DADOS_SNIS_Minas!A21009)</f>
        <v>0</v>
      </c>
    </row>
    <row r="21010" spans="1:14" x14ac:dyDescent="0.2">
      <c r="A21010">
        <v>316935</v>
      </c>
      <c r="B21010" t="s">
        <v>2831</v>
      </c>
      <c r="C21010" t="s">
        <v>98</v>
      </c>
      <c r="D21010">
        <v>1998</v>
      </c>
      <c r="E21010" t="s">
        <v>361</v>
      </c>
      <c r="F21010" t="s">
        <v>99</v>
      </c>
      <c r="H21010">
        <v>25331</v>
      </c>
      <c r="I21010">
        <v>23623</v>
      </c>
      <c r="N21010">
        <f>COUNTIF(Cod_Mun_Norte!B:B,DADOS_SNIS_Minas!A21010)</f>
        <v>0</v>
      </c>
    </row>
    <row r="21011" spans="1:14" x14ac:dyDescent="0.2">
      <c r="A21011">
        <v>316935</v>
      </c>
      <c r="B21011" t="s">
        <v>2831</v>
      </c>
      <c r="C21011" t="s">
        <v>98</v>
      </c>
      <c r="D21011">
        <v>1997</v>
      </c>
      <c r="H21011">
        <v>24772</v>
      </c>
      <c r="I21011">
        <v>23101</v>
      </c>
      <c r="N21011">
        <f>COUNTIF(Cod_Mun_Norte!B:B,DADOS_SNIS_Minas!A21011)</f>
        <v>0</v>
      </c>
    </row>
    <row r="21012" spans="1:14" x14ac:dyDescent="0.2">
      <c r="A21012">
        <v>316935</v>
      </c>
      <c r="B21012" t="s">
        <v>2831</v>
      </c>
      <c r="C21012" t="s">
        <v>98</v>
      </c>
      <c r="D21012">
        <v>1996</v>
      </c>
      <c r="H21012">
        <v>24112</v>
      </c>
      <c r="I21012">
        <v>22486</v>
      </c>
      <c r="N21012">
        <f>COUNTIF(Cod_Mun_Norte!B:B,DADOS_SNIS_Minas!A21012)</f>
        <v>0</v>
      </c>
    </row>
    <row r="21013" spans="1:14" x14ac:dyDescent="0.2">
      <c r="A21013">
        <v>316935</v>
      </c>
      <c r="B21013" t="s">
        <v>2831</v>
      </c>
      <c r="C21013" t="s">
        <v>98</v>
      </c>
      <c r="D21013">
        <v>1995</v>
      </c>
      <c r="H21013">
        <v>23016</v>
      </c>
      <c r="I21013">
        <v>21464</v>
      </c>
      <c r="N21013">
        <f>COUNTIF(Cod_Mun_Norte!B:B,DADOS_SNIS_Minas!A21013)</f>
        <v>0</v>
      </c>
    </row>
    <row r="21014" spans="1:14" x14ac:dyDescent="0.2">
      <c r="A21014">
        <v>316940</v>
      </c>
      <c r="B21014" t="s">
        <v>333</v>
      </c>
      <c r="C21014" t="s">
        <v>98</v>
      </c>
      <c r="D21014">
        <v>2020</v>
      </c>
      <c r="E21014" t="s">
        <v>2834</v>
      </c>
      <c r="F21014" t="s">
        <v>367</v>
      </c>
      <c r="G21014" t="s">
        <v>371</v>
      </c>
      <c r="H21014">
        <v>56940</v>
      </c>
      <c r="I21014">
        <v>48927</v>
      </c>
      <c r="J21014">
        <v>56940</v>
      </c>
      <c r="K21014">
        <v>48927</v>
      </c>
      <c r="L21014">
        <v>100</v>
      </c>
      <c r="M21014">
        <v>100</v>
      </c>
      <c r="N21014">
        <f>COUNTIF(Cod_Mun_Norte!B:B,DADOS_SNIS_Minas!A21014)</f>
        <v>0</v>
      </c>
    </row>
    <row r="21015" spans="1:14" x14ac:dyDescent="0.2">
      <c r="A21015">
        <v>316940</v>
      </c>
      <c r="B21015" t="s">
        <v>333</v>
      </c>
      <c r="C21015" t="s">
        <v>98</v>
      </c>
      <c r="D21015">
        <v>2019</v>
      </c>
      <c r="E21015" t="s">
        <v>2834</v>
      </c>
      <c r="F21015" t="s">
        <v>367</v>
      </c>
      <c r="G21015" t="s">
        <v>371</v>
      </c>
      <c r="H21015">
        <v>56746</v>
      </c>
      <c r="I21015">
        <v>48760</v>
      </c>
      <c r="J21015">
        <v>56746</v>
      </c>
      <c r="K21015">
        <v>48760</v>
      </c>
      <c r="L21015">
        <v>100</v>
      </c>
      <c r="M21015">
        <v>100</v>
      </c>
      <c r="N21015">
        <f>COUNTIF(Cod_Mun_Norte!B:B,DADOS_SNIS_Minas!A21015)</f>
        <v>0</v>
      </c>
    </row>
    <row r="21016" spans="1:14" x14ac:dyDescent="0.2">
      <c r="A21016">
        <v>316940</v>
      </c>
      <c r="B21016" t="s">
        <v>333</v>
      </c>
      <c r="C21016" t="s">
        <v>98</v>
      </c>
      <c r="D21016">
        <v>2018</v>
      </c>
      <c r="E21016" t="s">
        <v>2834</v>
      </c>
      <c r="F21016" t="s">
        <v>367</v>
      </c>
      <c r="H21016">
        <v>56546</v>
      </c>
      <c r="I21016">
        <v>48588</v>
      </c>
      <c r="J21016">
        <v>54891</v>
      </c>
      <c r="K21016">
        <v>48588</v>
      </c>
      <c r="L21016">
        <v>100</v>
      </c>
      <c r="M21016">
        <v>97.07</v>
      </c>
      <c r="N21016">
        <f>COUNTIF(Cod_Mun_Norte!B:B,DADOS_SNIS_Minas!A21016)</f>
        <v>0</v>
      </c>
    </row>
    <row r="21017" spans="1:14" x14ac:dyDescent="0.2">
      <c r="A21017">
        <v>316940</v>
      </c>
      <c r="B21017" t="s">
        <v>333</v>
      </c>
      <c r="C21017" t="s">
        <v>98</v>
      </c>
      <c r="D21017">
        <v>2017</v>
      </c>
      <c r="E21017" t="s">
        <v>2835</v>
      </c>
      <c r="F21017" t="s">
        <v>367</v>
      </c>
      <c r="H21017">
        <v>57097</v>
      </c>
      <c r="I21017">
        <v>49061</v>
      </c>
      <c r="J21017">
        <v>54360</v>
      </c>
      <c r="K21017">
        <v>49061</v>
      </c>
      <c r="L21017">
        <v>100</v>
      </c>
      <c r="M21017">
        <v>95.21</v>
      </c>
      <c r="N21017">
        <f>COUNTIF(Cod_Mun_Norte!B:B,DADOS_SNIS_Minas!A21017)</f>
        <v>0</v>
      </c>
    </row>
    <row r="21018" spans="1:14" x14ac:dyDescent="0.2">
      <c r="A21018">
        <v>316940</v>
      </c>
      <c r="B21018" t="s">
        <v>333</v>
      </c>
      <c r="C21018" t="s">
        <v>98</v>
      </c>
      <c r="D21018">
        <v>2016</v>
      </c>
      <c r="E21018" t="s">
        <v>2835</v>
      </c>
      <c r="F21018" t="s">
        <v>367</v>
      </c>
      <c r="H21018">
        <v>56879</v>
      </c>
      <c r="I21018">
        <v>48874</v>
      </c>
      <c r="J21018">
        <v>52716</v>
      </c>
      <c r="K21018">
        <v>48874</v>
      </c>
      <c r="L21018">
        <v>100</v>
      </c>
      <c r="M21018">
        <v>92.68</v>
      </c>
      <c r="N21018">
        <f>COUNTIF(Cod_Mun_Norte!B:B,DADOS_SNIS_Minas!A21018)</f>
        <v>0</v>
      </c>
    </row>
    <row r="21019" spans="1:14" x14ac:dyDescent="0.2">
      <c r="A21019">
        <v>316940</v>
      </c>
      <c r="B21019" t="s">
        <v>333</v>
      </c>
      <c r="C21019" t="s">
        <v>98</v>
      </c>
      <c r="D21019">
        <v>2015</v>
      </c>
      <c r="E21019" t="s">
        <v>2835</v>
      </c>
      <c r="F21019" t="s">
        <v>367</v>
      </c>
      <c r="H21019">
        <v>56649</v>
      </c>
      <c r="I21019">
        <v>48676</v>
      </c>
      <c r="J21019">
        <v>50419</v>
      </c>
      <c r="K21019">
        <v>48672</v>
      </c>
      <c r="L21019">
        <v>100</v>
      </c>
      <c r="M21019">
        <v>89</v>
      </c>
      <c r="N21019">
        <f>COUNTIF(Cod_Mun_Norte!B:B,DADOS_SNIS_Minas!A21019)</f>
        <v>0</v>
      </c>
    </row>
    <row r="21020" spans="1:14" x14ac:dyDescent="0.2">
      <c r="A21020">
        <v>316940</v>
      </c>
      <c r="B21020" t="s">
        <v>333</v>
      </c>
      <c r="C21020" t="s">
        <v>98</v>
      </c>
      <c r="D21020">
        <v>2014</v>
      </c>
      <c r="E21020" t="s">
        <v>2836</v>
      </c>
      <c r="F21020" t="s">
        <v>367</v>
      </c>
      <c r="H21020">
        <v>56408</v>
      </c>
      <c r="I21020">
        <v>48469</v>
      </c>
      <c r="J21020">
        <v>50208</v>
      </c>
      <c r="K21020">
        <v>48469</v>
      </c>
      <c r="L21020">
        <v>100</v>
      </c>
      <c r="M21020">
        <v>89.01</v>
      </c>
      <c r="N21020">
        <f>COUNTIF(Cod_Mun_Norte!B:B,DADOS_SNIS_Minas!A21020)</f>
        <v>0</v>
      </c>
    </row>
    <row r="21021" spans="1:14" x14ac:dyDescent="0.2">
      <c r="A21021">
        <v>316940</v>
      </c>
      <c r="B21021" t="s">
        <v>333</v>
      </c>
      <c r="C21021" t="s">
        <v>98</v>
      </c>
      <c r="D21021">
        <v>2013</v>
      </c>
      <c r="E21021" t="s">
        <v>2835</v>
      </c>
      <c r="F21021" t="s">
        <v>367</v>
      </c>
      <c r="H21021">
        <v>56156</v>
      </c>
      <c r="I21021">
        <v>48253</v>
      </c>
      <c r="J21021">
        <v>49324</v>
      </c>
      <c r="K21021">
        <v>48253</v>
      </c>
      <c r="L21021">
        <v>100</v>
      </c>
      <c r="M21021">
        <v>87.83</v>
      </c>
      <c r="N21021">
        <f>COUNTIF(Cod_Mun_Norte!B:B,DADOS_SNIS_Minas!A21021)</f>
        <v>0</v>
      </c>
    </row>
    <row r="21022" spans="1:14" x14ac:dyDescent="0.2">
      <c r="A21022">
        <v>316940</v>
      </c>
      <c r="B21022" t="s">
        <v>333</v>
      </c>
      <c r="C21022" t="s">
        <v>98</v>
      </c>
      <c r="D21022">
        <v>2012</v>
      </c>
      <c r="E21022" t="s">
        <v>2836</v>
      </c>
      <c r="F21022" t="s">
        <v>367</v>
      </c>
      <c r="H21022">
        <v>54289</v>
      </c>
      <c r="I21022">
        <v>46649</v>
      </c>
      <c r="J21022">
        <v>47686</v>
      </c>
      <c r="K21022">
        <v>46649</v>
      </c>
      <c r="L21022">
        <v>100</v>
      </c>
      <c r="M21022">
        <v>87.84</v>
      </c>
      <c r="N21022">
        <f>COUNTIF(Cod_Mun_Norte!B:B,DADOS_SNIS_Minas!A21022)</f>
        <v>0</v>
      </c>
    </row>
    <row r="21023" spans="1:14" x14ac:dyDescent="0.2">
      <c r="A21023">
        <v>316940</v>
      </c>
      <c r="B21023" t="s">
        <v>333</v>
      </c>
      <c r="C21023" t="s">
        <v>98</v>
      </c>
      <c r="D21023">
        <v>2011</v>
      </c>
      <c r="E21023" t="s">
        <v>2836</v>
      </c>
      <c r="F21023" t="s">
        <v>367</v>
      </c>
      <c r="H21023">
        <v>54078</v>
      </c>
      <c r="I21023">
        <v>46467</v>
      </c>
      <c r="J21023">
        <v>46874</v>
      </c>
      <c r="K21023">
        <v>46467</v>
      </c>
      <c r="L21023">
        <v>100</v>
      </c>
      <c r="M21023">
        <v>86.68</v>
      </c>
      <c r="N21023">
        <f>COUNTIF(Cod_Mun_Norte!B:B,DADOS_SNIS_Minas!A21023)</f>
        <v>0</v>
      </c>
    </row>
    <row r="21024" spans="1:14" x14ac:dyDescent="0.2">
      <c r="A21024">
        <v>316940</v>
      </c>
      <c r="B21024" t="s">
        <v>333</v>
      </c>
      <c r="C21024" t="s">
        <v>98</v>
      </c>
      <c r="D21024">
        <v>2010</v>
      </c>
      <c r="E21024" t="s">
        <v>2837</v>
      </c>
      <c r="F21024" t="s">
        <v>99</v>
      </c>
      <c r="H21024">
        <v>53860</v>
      </c>
      <c r="I21024">
        <v>46280</v>
      </c>
      <c r="J21024">
        <v>46327</v>
      </c>
      <c r="K21024">
        <v>46280</v>
      </c>
      <c r="L21024">
        <v>100</v>
      </c>
      <c r="M21024">
        <v>86.01</v>
      </c>
      <c r="N21024">
        <f>COUNTIF(Cod_Mun_Norte!B:B,DADOS_SNIS_Minas!A21024)</f>
        <v>0</v>
      </c>
    </row>
    <row r="21025" spans="1:14" x14ac:dyDescent="0.2">
      <c r="A21025">
        <v>316940</v>
      </c>
      <c r="B21025" t="s">
        <v>333</v>
      </c>
      <c r="C21025" t="s">
        <v>98</v>
      </c>
      <c r="D21025">
        <v>2009</v>
      </c>
      <c r="E21025" t="s">
        <v>2836</v>
      </c>
      <c r="F21025" t="s">
        <v>367</v>
      </c>
      <c r="H21025">
        <v>54149</v>
      </c>
      <c r="I21025">
        <v>45677</v>
      </c>
      <c r="J21025">
        <v>47076</v>
      </c>
      <c r="K21025">
        <v>45677</v>
      </c>
      <c r="L21025">
        <v>100</v>
      </c>
      <c r="M21025">
        <v>86.94</v>
      </c>
      <c r="N21025">
        <f>COUNTIF(Cod_Mun_Norte!B:B,DADOS_SNIS_Minas!A21025)</f>
        <v>0</v>
      </c>
    </row>
    <row r="21026" spans="1:14" x14ac:dyDescent="0.2">
      <c r="A21026">
        <v>316940</v>
      </c>
      <c r="B21026" t="s">
        <v>333</v>
      </c>
      <c r="C21026" t="s">
        <v>98</v>
      </c>
      <c r="D21026">
        <v>2008</v>
      </c>
      <c r="E21026" t="s">
        <v>2837</v>
      </c>
      <c r="F21026" t="s">
        <v>99</v>
      </c>
      <c r="H21026">
        <v>53901</v>
      </c>
      <c r="I21026">
        <v>45467</v>
      </c>
      <c r="J21026">
        <v>46866</v>
      </c>
      <c r="K21026">
        <v>45467</v>
      </c>
      <c r="L21026">
        <v>100</v>
      </c>
      <c r="M21026">
        <v>86.95</v>
      </c>
      <c r="N21026">
        <f>COUNTIF(Cod_Mun_Norte!B:B,DADOS_SNIS_Minas!A21026)</f>
        <v>0</v>
      </c>
    </row>
    <row r="21027" spans="1:14" x14ac:dyDescent="0.2">
      <c r="A21027">
        <v>316940</v>
      </c>
      <c r="B21027" t="s">
        <v>333</v>
      </c>
      <c r="C21027" t="s">
        <v>98</v>
      </c>
      <c r="D21027">
        <v>2007</v>
      </c>
      <c r="E21027" t="s">
        <v>2837</v>
      </c>
      <c r="F21027" t="s">
        <v>99</v>
      </c>
      <c r="H21027">
        <v>52121</v>
      </c>
      <c r="I21027">
        <v>43966</v>
      </c>
      <c r="J21027">
        <v>48800</v>
      </c>
      <c r="K21027">
        <v>47401</v>
      </c>
      <c r="L21027">
        <v>100</v>
      </c>
      <c r="M21027">
        <v>93.63</v>
      </c>
      <c r="N21027">
        <f>COUNTIF(Cod_Mun_Norte!B:B,DADOS_SNIS_Minas!A21027)</f>
        <v>0</v>
      </c>
    </row>
    <row r="21028" spans="1:14" x14ac:dyDescent="0.2">
      <c r="A21028">
        <v>316940</v>
      </c>
      <c r="B21028" t="s">
        <v>333</v>
      </c>
      <c r="C21028" t="s">
        <v>98</v>
      </c>
      <c r="D21028">
        <v>2006</v>
      </c>
      <c r="E21028" t="s">
        <v>2837</v>
      </c>
      <c r="F21028" t="s">
        <v>99</v>
      </c>
      <c r="H21028">
        <v>54861</v>
      </c>
      <c r="I21028">
        <v>43728</v>
      </c>
      <c r="J21028">
        <v>46507</v>
      </c>
      <c r="K21028">
        <v>45264</v>
      </c>
      <c r="L21028">
        <v>100</v>
      </c>
      <c r="M21028">
        <v>84.77</v>
      </c>
      <c r="N21028">
        <f>COUNTIF(Cod_Mun_Norte!B:B,DADOS_SNIS_Minas!A21028)</f>
        <v>0</v>
      </c>
    </row>
    <row r="21029" spans="1:14" x14ac:dyDescent="0.2">
      <c r="A21029">
        <v>316940</v>
      </c>
      <c r="B21029" t="s">
        <v>333</v>
      </c>
      <c r="C21029" t="s">
        <v>98</v>
      </c>
      <c r="D21029">
        <v>2005</v>
      </c>
      <c r="E21029" t="s">
        <v>2837</v>
      </c>
      <c r="F21029" t="s">
        <v>99</v>
      </c>
      <c r="H21029">
        <v>54277</v>
      </c>
      <c r="I21029">
        <v>43263</v>
      </c>
      <c r="J21029">
        <v>45335</v>
      </c>
      <c r="K21029">
        <v>44113</v>
      </c>
      <c r="L21029">
        <v>100</v>
      </c>
      <c r="M21029">
        <v>83.53</v>
      </c>
      <c r="N21029">
        <f>COUNTIF(Cod_Mun_Norte!B:B,DADOS_SNIS_Minas!A21029)</f>
        <v>0</v>
      </c>
    </row>
    <row r="21030" spans="1:14" x14ac:dyDescent="0.2">
      <c r="A21030">
        <v>316940</v>
      </c>
      <c r="B21030" t="s">
        <v>333</v>
      </c>
      <c r="C21030" t="s">
        <v>98</v>
      </c>
      <c r="D21030">
        <v>2004</v>
      </c>
      <c r="H21030">
        <v>53688</v>
      </c>
      <c r="I21030">
        <v>42793</v>
      </c>
      <c r="N21030">
        <f>COUNTIF(Cod_Mun_Norte!B:B,DADOS_SNIS_Minas!A21030)</f>
        <v>0</v>
      </c>
    </row>
    <row r="21031" spans="1:14" x14ac:dyDescent="0.2">
      <c r="A21031">
        <v>316940</v>
      </c>
      <c r="B21031" t="s">
        <v>333</v>
      </c>
      <c r="C21031" t="s">
        <v>98</v>
      </c>
      <c r="D21031">
        <v>2003</v>
      </c>
      <c r="H21031">
        <v>52623</v>
      </c>
      <c r="I21031">
        <v>41945</v>
      </c>
      <c r="N21031">
        <f>COUNTIF(Cod_Mun_Norte!B:B,DADOS_SNIS_Minas!A21031)</f>
        <v>0</v>
      </c>
    </row>
    <row r="21032" spans="1:14" x14ac:dyDescent="0.2">
      <c r="A21032">
        <v>316940</v>
      </c>
      <c r="B21032" t="s">
        <v>333</v>
      </c>
      <c r="C21032" t="s">
        <v>98</v>
      </c>
      <c r="D21032">
        <v>2002</v>
      </c>
      <c r="H21032">
        <v>52116</v>
      </c>
      <c r="I21032">
        <v>41540</v>
      </c>
      <c r="N21032">
        <f>COUNTIF(Cod_Mun_Norte!B:B,DADOS_SNIS_Minas!A21032)</f>
        <v>0</v>
      </c>
    </row>
    <row r="21033" spans="1:14" x14ac:dyDescent="0.2">
      <c r="A21033">
        <v>316940</v>
      </c>
      <c r="B21033" t="s">
        <v>333</v>
      </c>
      <c r="C21033" t="s">
        <v>98</v>
      </c>
      <c r="D21033">
        <v>2001</v>
      </c>
      <c r="H21033">
        <v>51565</v>
      </c>
      <c r="I21033">
        <v>41101</v>
      </c>
      <c r="N21033">
        <f>COUNTIF(Cod_Mun_Norte!B:B,DADOS_SNIS_Minas!A21033)</f>
        <v>0</v>
      </c>
    </row>
    <row r="21034" spans="1:14" x14ac:dyDescent="0.2">
      <c r="A21034">
        <v>316940</v>
      </c>
      <c r="B21034" t="s">
        <v>333</v>
      </c>
      <c r="C21034" t="s">
        <v>98</v>
      </c>
      <c r="D21034">
        <v>2000</v>
      </c>
      <c r="H21034">
        <v>51024</v>
      </c>
      <c r="I21034">
        <v>40670</v>
      </c>
      <c r="N21034">
        <f>COUNTIF(Cod_Mun_Norte!B:B,DADOS_SNIS_Minas!A21034)</f>
        <v>0</v>
      </c>
    </row>
    <row r="21035" spans="1:14" x14ac:dyDescent="0.2">
      <c r="A21035">
        <v>316940</v>
      </c>
      <c r="B21035" t="s">
        <v>333</v>
      </c>
      <c r="C21035" t="s">
        <v>98</v>
      </c>
      <c r="D21035">
        <v>1999</v>
      </c>
      <c r="H21035">
        <v>48768</v>
      </c>
      <c r="I21035">
        <v>38085</v>
      </c>
      <c r="N21035">
        <f>COUNTIF(Cod_Mun_Norte!B:B,DADOS_SNIS_Minas!A21035)</f>
        <v>0</v>
      </c>
    </row>
    <row r="21036" spans="1:14" x14ac:dyDescent="0.2">
      <c r="A21036">
        <v>316940</v>
      </c>
      <c r="B21036" t="s">
        <v>333</v>
      </c>
      <c r="C21036" t="s">
        <v>98</v>
      </c>
      <c r="D21036">
        <v>1998</v>
      </c>
      <c r="H21036">
        <v>48302</v>
      </c>
      <c r="I21036">
        <v>37721</v>
      </c>
      <c r="N21036">
        <f>COUNTIF(Cod_Mun_Norte!B:B,DADOS_SNIS_Minas!A21036)</f>
        <v>0</v>
      </c>
    </row>
    <row r="21037" spans="1:14" x14ac:dyDescent="0.2">
      <c r="A21037">
        <v>316940</v>
      </c>
      <c r="B21037" t="s">
        <v>333</v>
      </c>
      <c r="C21037" t="s">
        <v>98</v>
      </c>
      <c r="D21037">
        <v>1997</v>
      </c>
      <c r="H21037">
        <v>47835</v>
      </c>
      <c r="I21037">
        <v>37356</v>
      </c>
      <c r="N21037">
        <f>COUNTIF(Cod_Mun_Norte!B:B,DADOS_SNIS_Minas!A21037)</f>
        <v>0</v>
      </c>
    </row>
    <row r="21038" spans="1:14" x14ac:dyDescent="0.2">
      <c r="A21038">
        <v>316940</v>
      </c>
      <c r="B21038" t="s">
        <v>333</v>
      </c>
      <c r="C21038" t="s">
        <v>98</v>
      </c>
      <c r="D21038">
        <v>1996</v>
      </c>
      <c r="H21038">
        <v>47283</v>
      </c>
      <c r="I21038">
        <v>36925</v>
      </c>
      <c r="N21038">
        <f>COUNTIF(Cod_Mun_Norte!B:B,DADOS_SNIS_Minas!A21038)</f>
        <v>0</v>
      </c>
    </row>
    <row r="21039" spans="1:14" x14ac:dyDescent="0.2">
      <c r="A21039">
        <v>316940</v>
      </c>
      <c r="B21039" t="s">
        <v>333</v>
      </c>
      <c r="C21039" t="s">
        <v>98</v>
      </c>
      <c r="D21039">
        <v>1995</v>
      </c>
      <c r="H21039">
        <v>49295</v>
      </c>
      <c r="I21039">
        <v>38496</v>
      </c>
      <c r="N21039">
        <f>COUNTIF(Cod_Mun_Norte!B:B,DADOS_SNIS_Minas!A21039)</f>
        <v>0</v>
      </c>
    </row>
    <row r="21040" spans="1:14" x14ac:dyDescent="0.2">
      <c r="A21040">
        <v>316950</v>
      </c>
      <c r="B21040" t="s">
        <v>2838</v>
      </c>
      <c r="C21040" t="s">
        <v>98</v>
      </c>
      <c r="D21040">
        <v>2020</v>
      </c>
      <c r="E21040" t="s">
        <v>361</v>
      </c>
      <c r="F21040" t="s">
        <v>362</v>
      </c>
      <c r="G21040" t="s">
        <v>119</v>
      </c>
      <c r="H21040">
        <v>6765</v>
      </c>
      <c r="I21040">
        <v>4647</v>
      </c>
      <c r="J21040">
        <v>4126</v>
      </c>
      <c r="K21040">
        <v>4126</v>
      </c>
      <c r="L21040">
        <v>88.8</v>
      </c>
      <c r="M21040">
        <v>60.99</v>
      </c>
      <c r="N21040">
        <f>COUNTIF(Cod_Mun_Norte!B:B,DADOS_SNIS_Minas!A21040)</f>
        <v>0</v>
      </c>
    </row>
    <row r="21041" spans="1:14" x14ac:dyDescent="0.2">
      <c r="A21041">
        <v>316950</v>
      </c>
      <c r="B21041" t="s">
        <v>2838</v>
      </c>
      <c r="C21041" t="s">
        <v>98</v>
      </c>
      <c r="D21041">
        <v>2019</v>
      </c>
      <c r="E21041" t="s">
        <v>2839</v>
      </c>
      <c r="F21041" t="s">
        <v>357</v>
      </c>
      <c r="G21041" t="s">
        <v>383</v>
      </c>
      <c r="H21041">
        <v>6732</v>
      </c>
      <c r="I21041">
        <v>4625</v>
      </c>
      <c r="J21041">
        <v>4005</v>
      </c>
      <c r="K21041">
        <v>4005</v>
      </c>
      <c r="L21041">
        <v>86.6</v>
      </c>
      <c r="M21041">
        <v>59.49</v>
      </c>
      <c r="N21041">
        <f>COUNTIF(Cod_Mun_Norte!B:B,DADOS_SNIS_Minas!A21041)</f>
        <v>0</v>
      </c>
    </row>
    <row r="21042" spans="1:14" x14ac:dyDescent="0.2">
      <c r="A21042">
        <v>316950</v>
      </c>
      <c r="B21042" t="s">
        <v>2838</v>
      </c>
      <c r="C21042" t="s">
        <v>98</v>
      </c>
      <c r="D21042">
        <v>2018</v>
      </c>
      <c r="E21042" t="s">
        <v>2840</v>
      </c>
      <c r="F21042" t="s">
        <v>357</v>
      </c>
      <c r="H21042">
        <v>6698</v>
      </c>
      <c r="I21042">
        <v>4601</v>
      </c>
      <c r="J21042">
        <v>3977</v>
      </c>
      <c r="K21042">
        <v>3977</v>
      </c>
      <c r="L21042">
        <v>86.4</v>
      </c>
      <c r="M21042">
        <v>59.38</v>
      </c>
      <c r="N21042">
        <f>COUNTIF(Cod_Mun_Norte!B:B,DADOS_SNIS_Minas!A21042)</f>
        <v>0</v>
      </c>
    </row>
    <row r="21043" spans="1:14" x14ac:dyDescent="0.2">
      <c r="A21043">
        <v>316950</v>
      </c>
      <c r="B21043" t="s">
        <v>2838</v>
      </c>
      <c r="C21043" t="s">
        <v>98</v>
      </c>
      <c r="D21043">
        <v>2017</v>
      </c>
      <c r="E21043" t="s">
        <v>2840</v>
      </c>
      <c r="F21043" t="s">
        <v>357</v>
      </c>
      <c r="H21043">
        <v>6739</v>
      </c>
      <c r="I21043">
        <v>4629</v>
      </c>
      <c r="J21043">
        <v>3971</v>
      </c>
      <c r="K21043">
        <v>3971</v>
      </c>
      <c r="L21043">
        <v>85.8</v>
      </c>
      <c r="M21043">
        <v>58.93</v>
      </c>
      <c r="N21043">
        <f>COUNTIF(Cod_Mun_Norte!B:B,DADOS_SNIS_Minas!A21043)</f>
        <v>0</v>
      </c>
    </row>
    <row r="21044" spans="1:14" x14ac:dyDescent="0.2">
      <c r="A21044">
        <v>316950</v>
      </c>
      <c r="B21044" t="s">
        <v>2838</v>
      </c>
      <c r="C21044" t="s">
        <v>98</v>
      </c>
      <c r="D21044">
        <v>2016</v>
      </c>
      <c r="E21044" t="s">
        <v>2840</v>
      </c>
      <c r="F21044" t="s">
        <v>359</v>
      </c>
      <c r="H21044">
        <v>6705</v>
      </c>
      <c r="I21044">
        <v>4606</v>
      </c>
      <c r="J21044">
        <v>3971</v>
      </c>
      <c r="K21044">
        <v>3971</v>
      </c>
      <c r="L21044">
        <v>86.2</v>
      </c>
      <c r="M21044">
        <v>59.22</v>
      </c>
      <c r="N21044">
        <f>COUNTIF(Cod_Mun_Norte!B:B,DADOS_SNIS_Minas!A21044)</f>
        <v>0</v>
      </c>
    </row>
    <row r="21045" spans="1:14" x14ac:dyDescent="0.2">
      <c r="A21045">
        <v>316950</v>
      </c>
      <c r="B21045" t="s">
        <v>2838</v>
      </c>
      <c r="C21045" t="s">
        <v>98</v>
      </c>
      <c r="D21045">
        <v>2015</v>
      </c>
      <c r="E21045" t="s">
        <v>2841</v>
      </c>
      <c r="F21045" t="s">
        <v>364</v>
      </c>
      <c r="H21045">
        <v>6669</v>
      </c>
      <c r="I21045">
        <v>4581</v>
      </c>
      <c r="J21045">
        <v>4002</v>
      </c>
      <c r="K21045">
        <v>4002</v>
      </c>
      <c r="L21045">
        <v>87.4</v>
      </c>
      <c r="M21045">
        <v>60.01</v>
      </c>
      <c r="N21045">
        <f>COUNTIF(Cod_Mun_Norte!B:B,DADOS_SNIS_Minas!A21045)</f>
        <v>0</v>
      </c>
    </row>
    <row r="21046" spans="1:14" x14ac:dyDescent="0.2">
      <c r="A21046">
        <v>316950</v>
      </c>
      <c r="B21046" t="s">
        <v>2838</v>
      </c>
      <c r="C21046" t="s">
        <v>98</v>
      </c>
      <c r="D21046">
        <v>2014</v>
      </c>
      <c r="E21046" t="s">
        <v>361</v>
      </c>
      <c r="F21046" t="s">
        <v>362</v>
      </c>
      <c r="H21046">
        <v>6632</v>
      </c>
      <c r="I21046">
        <v>4556</v>
      </c>
      <c r="J21046">
        <v>4556</v>
      </c>
      <c r="K21046">
        <v>4556</v>
      </c>
      <c r="L21046">
        <v>100</v>
      </c>
      <c r="M21046">
        <v>68.7</v>
      </c>
      <c r="N21046">
        <f>COUNTIF(Cod_Mun_Norte!B:B,DADOS_SNIS_Minas!A21046)</f>
        <v>0</v>
      </c>
    </row>
    <row r="21047" spans="1:14" x14ac:dyDescent="0.2">
      <c r="A21047">
        <v>316950</v>
      </c>
      <c r="B21047" t="s">
        <v>2838</v>
      </c>
      <c r="C21047" t="s">
        <v>98</v>
      </c>
      <c r="D21047">
        <v>2013</v>
      </c>
      <c r="E21047" t="s">
        <v>2841</v>
      </c>
      <c r="F21047" t="s">
        <v>364</v>
      </c>
      <c r="H21047">
        <v>6593</v>
      </c>
      <c r="I21047">
        <v>4529</v>
      </c>
      <c r="J21047">
        <v>4529</v>
      </c>
      <c r="K21047">
        <v>4529</v>
      </c>
      <c r="L21047">
        <v>100</v>
      </c>
      <c r="M21047">
        <v>68.69</v>
      </c>
      <c r="N21047">
        <f>COUNTIF(Cod_Mun_Norte!B:B,DADOS_SNIS_Minas!A21047)</f>
        <v>0</v>
      </c>
    </row>
    <row r="21048" spans="1:14" x14ac:dyDescent="0.2">
      <c r="A21048">
        <v>316950</v>
      </c>
      <c r="B21048" t="s">
        <v>2838</v>
      </c>
      <c r="C21048" t="s">
        <v>98</v>
      </c>
      <c r="D21048">
        <v>2012</v>
      </c>
      <c r="E21048" t="s">
        <v>361</v>
      </c>
      <c r="F21048" t="s">
        <v>362</v>
      </c>
      <c r="H21048">
        <v>6363</v>
      </c>
      <c r="I21048">
        <v>4371</v>
      </c>
      <c r="J21048">
        <v>4371</v>
      </c>
      <c r="K21048">
        <v>4371</v>
      </c>
      <c r="L21048">
        <v>100</v>
      </c>
      <c r="M21048">
        <v>68.69</v>
      </c>
      <c r="N21048">
        <f>COUNTIF(Cod_Mun_Norte!B:B,DADOS_SNIS_Minas!A21048)</f>
        <v>0</v>
      </c>
    </row>
    <row r="21049" spans="1:14" x14ac:dyDescent="0.2">
      <c r="A21049">
        <v>316950</v>
      </c>
      <c r="B21049" t="s">
        <v>2838</v>
      </c>
      <c r="C21049" t="s">
        <v>98</v>
      </c>
      <c r="D21049">
        <v>2011</v>
      </c>
      <c r="E21049" t="s">
        <v>361</v>
      </c>
      <c r="F21049" t="s">
        <v>362</v>
      </c>
      <c r="H21049">
        <v>6329</v>
      </c>
      <c r="I21049">
        <v>4348</v>
      </c>
      <c r="J21049">
        <v>4348</v>
      </c>
      <c r="K21049">
        <v>4348</v>
      </c>
      <c r="L21049">
        <v>100</v>
      </c>
      <c r="M21049">
        <v>68.7</v>
      </c>
      <c r="N21049">
        <f>COUNTIF(Cod_Mun_Norte!B:B,DADOS_SNIS_Minas!A21049)</f>
        <v>0</v>
      </c>
    </row>
    <row r="21050" spans="1:14" x14ac:dyDescent="0.2">
      <c r="A21050">
        <v>316950</v>
      </c>
      <c r="B21050" t="s">
        <v>2838</v>
      </c>
      <c r="C21050" t="s">
        <v>98</v>
      </c>
      <c r="D21050">
        <v>2010</v>
      </c>
      <c r="E21050" t="s">
        <v>2840</v>
      </c>
      <c r="F21050" t="s">
        <v>359</v>
      </c>
      <c r="H21050">
        <v>6293</v>
      </c>
      <c r="I21050">
        <v>4323</v>
      </c>
      <c r="J21050">
        <v>4323</v>
      </c>
      <c r="K21050">
        <v>4323</v>
      </c>
      <c r="L21050">
        <v>100</v>
      </c>
      <c r="M21050">
        <v>68.7</v>
      </c>
      <c r="N21050">
        <f>COUNTIF(Cod_Mun_Norte!B:B,DADOS_SNIS_Minas!A21050)</f>
        <v>0</v>
      </c>
    </row>
    <row r="21051" spans="1:14" x14ac:dyDescent="0.2">
      <c r="A21051">
        <v>316950</v>
      </c>
      <c r="B21051" t="s">
        <v>2838</v>
      </c>
      <c r="C21051" t="s">
        <v>98</v>
      </c>
      <c r="D21051">
        <v>2009</v>
      </c>
      <c r="E21051" t="s">
        <v>2841</v>
      </c>
      <c r="F21051" t="s">
        <v>364</v>
      </c>
      <c r="H21051">
        <v>6198</v>
      </c>
      <c r="I21051">
        <v>4166</v>
      </c>
      <c r="J21051">
        <v>5700</v>
      </c>
      <c r="K21051">
        <v>5700</v>
      </c>
      <c r="L21051">
        <v>100</v>
      </c>
      <c r="M21051">
        <v>91.97</v>
      </c>
      <c r="N21051">
        <f>COUNTIF(Cod_Mun_Norte!B:B,DADOS_SNIS_Minas!A21051)</f>
        <v>0</v>
      </c>
    </row>
    <row r="21052" spans="1:14" x14ac:dyDescent="0.2">
      <c r="A21052">
        <v>316950</v>
      </c>
      <c r="B21052" t="s">
        <v>2838</v>
      </c>
      <c r="C21052" t="s">
        <v>98</v>
      </c>
      <c r="D21052">
        <v>2008</v>
      </c>
      <c r="E21052" t="s">
        <v>361</v>
      </c>
      <c r="F21052" t="s">
        <v>362</v>
      </c>
      <c r="H21052">
        <v>6169</v>
      </c>
      <c r="I21052">
        <v>4147</v>
      </c>
      <c r="J21052">
        <v>5494</v>
      </c>
      <c r="K21052">
        <v>5494</v>
      </c>
      <c r="L21052">
        <v>100</v>
      </c>
      <c r="M21052">
        <v>89.06</v>
      </c>
      <c r="N21052">
        <f>COUNTIF(Cod_Mun_Norte!B:B,DADOS_SNIS_Minas!A21052)</f>
        <v>0</v>
      </c>
    </row>
    <row r="21053" spans="1:14" x14ac:dyDescent="0.2">
      <c r="A21053">
        <v>316950</v>
      </c>
      <c r="B21053" t="s">
        <v>2838</v>
      </c>
      <c r="C21053" t="s">
        <v>98</v>
      </c>
      <c r="D21053">
        <v>2007</v>
      </c>
      <c r="E21053" t="s">
        <v>361</v>
      </c>
      <c r="F21053" t="s">
        <v>362</v>
      </c>
      <c r="H21053">
        <v>5964</v>
      </c>
      <c r="I21053">
        <v>4009</v>
      </c>
      <c r="J21053">
        <v>5342</v>
      </c>
      <c r="K21053">
        <v>5342</v>
      </c>
      <c r="L21053">
        <v>100</v>
      </c>
      <c r="M21053">
        <v>89.57</v>
      </c>
      <c r="N21053">
        <f>COUNTIF(Cod_Mun_Norte!B:B,DADOS_SNIS_Minas!A21053)</f>
        <v>0</v>
      </c>
    </row>
    <row r="21054" spans="1:14" x14ac:dyDescent="0.2">
      <c r="A21054">
        <v>316950</v>
      </c>
      <c r="B21054" t="s">
        <v>2838</v>
      </c>
      <c r="C21054" t="s">
        <v>98</v>
      </c>
      <c r="D21054">
        <v>2006</v>
      </c>
      <c r="E21054" t="s">
        <v>361</v>
      </c>
      <c r="F21054" t="s">
        <v>362</v>
      </c>
      <c r="H21054">
        <v>6141</v>
      </c>
      <c r="I21054">
        <v>4081</v>
      </c>
      <c r="J21054">
        <v>5215</v>
      </c>
      <c r="K21054">
        <v>5215</v>
      </c>
      <c r="L21054">
        <v>100</v>
      </c>
      <c r="M21054">
        <v>84.92</v>
      </c>
      <c r="N21054">
        <f>COUNTIF(Cod_Mun_Norte!B:B,DADOS_SNIS_Minas!A21054)</f>
        <v>0</v>
      </c>
    </row>
    <row r="21055" spans="1:14" x14ac:dyDescent="0.2">
      <c r="A21055">
        <v>316950</v>
      </c>
      <c r="B21055" t="s">
        <v>2838</v>
      </c>
      <c r="C21055" t="s">
        <v>98</v>
      </c>
      <c r="D21055">
        <v>2005</v>
      </c>
      <c r="E21055" t="s">
        <v>361</v>
      </c>
      <c r="F21055" t="s">
        <v>362</v>
      </c>
      <c r="H21055">
        <v>6094</v>
      </c>
      <c r="I21055">
        <v>4050</v>
      </c>
      <c r="J21055">
        <v>4112</v>
      </c>
      <c r="K21055">
        <v>4112</v>
      </c>
      <c r="L21055">
        <v>100</v>
      </c>
      <c r="M21055">
        <v>67.48</v>
      </c>
      <c r="N21055">
        <f>COUNTIF(Cod_Mun_Norte!B:B,DADOS_SNIS_Minas!A21055)</f>
        <v>0</v>
      </c>
    </row>
    <row r="21056" spans="1:14" x14ac:dyDescent="0.2">
      <c r="A21056">
        <v>316950</v>
      </c>
      <c r="B21056" t="s">
        <v>2838</v>
      </c>
      <c r="C21056" t="s">
        <v>98</v>
      </c>
      <c r="D21056">
        <v>2004</v>
      </c>
      <c r="E21056" t="s">
        <v>361</v>
      </c>
      <c r="F21056" t="s">
        <v>362</v>
      </c>
      <c r="H21056">
        <v>6046</v>
      </c>
      <c r="I21056">
        <v>4018</v>
      </c>
      <c r="J21056">
        <v>4165</v>
      </c>
      <c r="K21056">
        <v>4165</v>
      </c>
      <c r="L21056">
        <v>100</v>
      </c>
      <c r="M21056">
        <v>68.89</v>
      </c>
      <c r="N21056">
        <f>COUNTIF(Cod_Mun_Norte!B:B,DADOS_SNIS_Minas!A21056)</f>
        <v>0</v>
      </c>
    </row>
    <row r="21057" spans="1:14" x14ac:dyDescent="0.2">
      <c r="A21057">
        <v>316950</v>
      </c>
      <c r="B21057" t="s">
        <v>2838</v>
      </c>
      <c r="C21057" t="s">
        <v>98</v>
      </c>
      <c r="D21057">
        <v>2003</v>
      </c>
      <c r="E21057" t="s">
        <v>361</v>
      </c>
      <c r="F21057" t="s">
        <v>362</v>
      </c>
      <c r="H21057">
        <v>5960</v>
      </c>
      <c r="I21057">
        <v>3961</v>
      </c>
      <c r="J21057">
        <v>4036</v>
      </c>
      <c r="K21057">
        <v>4036</v>
      </c>
      <c r="L21057">
        <v>100</v>
      </c>
      <c r="M21057">
        <v>67.72</v>
      </c>
      <c r="N21057">
        <f>COUNTIF(Cod_Mun_Norte!B:B,DADOS_SNIS_Minas!A21057)</f>
        <v>0</v>
      </c>
    </row>
    <row r="21058" spans="1:14" x14ac:dyDescent="0.2">
      <c r="A21058">
        <v>316950</v>
      </c>
      <c r="B21058" t="s">
        <v>2838</v>
      </c>
      <c r="C21058" t="s">
        <v>98</v>
      </c>
      <c r="D21058">
        <v>2002</v>
      </c>
      <c r="E21058" t="s">
        <v>361</v>
      </c>
      <c r="F21058" t="s">
        <v>362</v>
      </c>
      <c r="H21058">
        <v>5919</v>
      </c>
      <c r="I21058">
        <v>3933</v>
      </c>
      <c r="J21058">
        <v>3953</v>
      </c>
      <c r="K21058">
        <v>3953</v>
      </c>
      <c r="L21058">
        <v>100</v>
      </c>
      <c r="M21058">
        <v>66.78</v>
      </c>
      <c r="N21058">
        <f>COUNTIF(Cod_Mun_Norte!B:B,DADOS_SNIS_Minas!A21058)</f>
        <v>0</v>
      </c>
    </row>
    <row r="21059" spans="1:14" x14ac:dyDescent="0.2">
      <c r="A21059">
        <v>316950</v>
      </c>
      <c r="B21059" t="s">
        <v>2838</v>
      </c>
      <c r="C21059" t="s">
        <v>98</v>
      </c>
      <c r="D21059">
        <v>2001</v>
      </c>
      <c r="E21059" t="s">
        <v>361</v>
      </c>
      <c r="F21059" t="s">
        <v>362</v>
      </c>
      <c r="H21059">
        <v>5876</v>
      </c>
      <c r="I21059">
        <v>3905</v>
      </c>
      <c r="J21059">
        <v>3851</v>
      </c>
      <c r="K21059">
        <v>3851</v>
      </c>
      <c r="L21059">
        <v>98.6</v>
      </c>
      <c r="M21059">
        <v>65.540000000000006</v>
      </c>
      <c r="N21059">
        <f>COUNTIF(Cod_Mun_Norte!B:B,DADOS_SNIS_Minas!A21059)</f>
        <v>0</v>
      </c>
    </row>
    <row r="21060" spans="1:14" x14ac:dyDescent="0.2">
      <c r="A21060">
        <v>316950</v>
      </c>
      <c r="B21060" t="s">
        <v>2838</v>
      </c>
      <c r="C21060" t="s">
        <v>98</v>
      </c>
      <c r="D21060">
        <v>2000</v>
      </c>
      <c r="E21060" t="s">
        <v>361</v>
      </c>
      <c r="F21060" t="s">
        <v>362</v>
      </c>
      <c r="H21060">
        <v>5831</v>
      </c>
      <c r="I21060">
        <v>3875</v>
      </c>
      <c r="N21060">
        <f>COUNTIF(Cod_Mun_Norte!B:B,DADOS_SNIS_Minas!A21060)</f>
        <v>0</v>
      </c>
    </row>
    <row r="21061" spans="1:14" x14ac:dyDescent="0.2">
      <c r="A21061">
        <v>316950</v>
      </c>
      <c r="B21061" t="s">
        <v>2838</v>
      </c>
      <c r="C21061" t="s">
        <v>98</v>
      </c>
      <c r="D21061">
        <v>1999</v>
      </c>
      <c r="E21061" t="s">
        <v>361</v>
      </c>
      <c r="F21061" t="s">
        <v>362</v>
      </c>
      <c r="H21061">
        <v>5311</v>
      </c>
      <c r="I21061">
        <v>3471</v>
      </c>
      <c r="N21061">
        <f>COUNTIF(Cod_Mun_Norte!B:B,DADOS_SNIS_Minas!A21061)</f>
        <v>0</v>
      </c>
    </row>
    <row r="21062" spans="1:14" x14ac:dyDescent="0.2">
      <c r="A21062">
        <v>316950</v>
      </c>
      <c r="B21062" t="s">
        <v>2838</v>
      </c>
      <c r="C21062" t="s">
        <v>98</v>
      </c>
      <c r="D21062">
        <v>1998</v>
      </c>
      <c r="E21062" t="s">
        <v>361</v>
      </c>
      <c r="F21062" t="s">
        <v>362</v>
      </c>
      <c r="H21062">
        <v>5326</v>
      </c>
      <c r="I21062">
        <v>3480</v>
      </c>
      <c r="N21062">
        <f>COUNTIF(Cod_Mun_Norte!B:B,DADOS_SNIS_Minas!A21062)</f>
        <v>0</v>
      </c>
    </row>
    <row r="21063" spans="1:14" x14ac:dyDescent="0.2">
      <c r="A21063">
        <v>316950</v>
      </c>
      <c r="B21063" t="s">
        <v>2838</v>
      </c>
      <c r="C21063" t="s">
        <v>98</v>
      </c>
      <c r="D21063">
        <v>1997</v>
      </c>
      <c r="H21063">
        <v>5341</v>
      </c>
      <c r="I21063">
        <v>3490</v>
      </c>
      <c r="N21063">
        <f>COUNTIF(Cod_Mun_Norte!B:B,DADOS_SNIS_Minas!A21063)</f>
        <v>0</v>
      </c>
    </row>
    <row r="21064" spans="1:14" x14ac:dyDescent="0.2">
      <c r="A21064">
        <v>316950</v>
      </c>
      <c r="B21064" t="s">
        <v>2838</v>
      </c>
      <c r="C21064" t="s">
        <v>98</v>
      </c>
      <c r="D21064">
        <v>1996</v>
      </c>
      <c r="H21064">
        <v>5359</v>
      </c>
      <c r="I21064">
        <v>3502</v>
      </c>
      <c r="N21064">
        <f>COUNTIF(Cod_Mun_Norte!B:B,DADOS_SNIS_Minas!A21064)</f>
        <v>0</v>
      </c>
    </row>
    <row r="21065" spans="1:14" x14ac:dyDescent="0.2">
      <c r="A21065">
        <v>316950</v>
      </c>
      <c r="B21065" t="s">
        <v>2838</v>
      </c>
      <c r="C21065" t="s">
        <v>98</v>
      </c>
      <c r="D21065">
        <v>1995</v>
      </c>
      <c r="H21065">
        <v>5193</v>
      </c>
      <c r="I21065">
        <v>3394</v>
      </c>
      <c r="N21065">
        <f>COUNTIF(Cod_Mun_Norte!B:B,DADOS_SNIS_Minas!A21065)</f>
        <v>0</v>
      </c>
    </row>
    <row r="21066" spans="1:14" x14ac:dyDescent="0.2">
      <c r="A21066">
        <v>316960</v>
      </c>
      <c r="B21066" t="s">
        <v>334</v>
      </c>
      <c r="C21066" t="s">
        <v>98</v>
      </c>
      <c r="D21066">
        <v>2020</v>
      </c>
      <c r="E21066" t="s">
        <v>2842</v>
      </c>
      <c r="F21066" t="s">
        <v>367</v>
      </c>
      <c r="G21066" t="s">
        <v>371</v>
      </c>
      <c r="H21066">
        <v>25398</v>
      </c>
      <c r="I21066">
        <v>23145</v>
      </c>
      <c r="J21066">
        <v>25398</v>
      </c>
      <c r="K21066">
        <v>23145</v>
      </c>
      <c r="L21066">
        <v>100</v>
      </c>
      <c r="M21066">
        <v>100</v>
      </c>
      <c r="N21066">
        <f>COUNTIF(Cod_Mun_Norte!B:B,DADOS_SNIS_Minas!A21066)</f>
        <v>0</v>
      </c>
    </row>
    <row r="21067" spans="1:14" x14ac:dyDescent="0.2">
      <c r="A21067">
        <v>316960</v>
      </c>
      <c r="B21067" t="s">
        <v>334</v>
      </c>
      <c r="C21067" t="s">
        <v>98</v>
      </c>
      <c r="D21067">
        <v>2019</v>
      </c>
      <c r="E21067" t="s">
        <v>2843</v>
      </c>
      <c r="F21067" t="s">
        <v>99</v>
      </c>
      <c r="G21067" t="s">
        <v>100</v>
      </c>
      <c r="H21067">
        <v>25327</v>
      </c>
      <c r="I21067">
        <v>23080</v>
      </c>
      <c r="J21067">
        <v>25327</v>
      </c>
      <c r="K21067">
        <v>23080</v>
      </c>
      <c r="L21067">
        <v>100</v>
      </c>
      <c r="M21067">
        <v>100</v>
      </c>
      <c r="N21067">
        <f>COUNTIF(Cod_Mun_Norte!B:B,DADOS_SNIS_Minas!A21067)</f>
        <v>0</v>
      </c>
    </row>
    <row r="21068" spans="1:14" x14ac:dyDescent="0.2">
      <c r="A21068">
        <v>316960</v>
      </c>
      <c r="B21068" t="s">
        <v>334</v>
      </c>
      <c r="C21068" t="s">
        <v>98</v>
      </c>
      <c r="D21068">
        <v>2018</v>
      </c>
      <c r="E21068" t="s">
        <v>2843</v>
      </c>
      <c r="F21068" t="s">
        <v>99</v>
      </c>
      <c r="H21068">
        <v>25253</v>
      </c>
      <c r="I21068">
        <v>23013</v>
      </c>
      <c r="J21068">
        <v>25253</v>
      </c>
      <c r="K21068">
        <v>23013</v>
      </c>
      <c r="L21068">
        <v>100</v>
      </c>
      <c r="M21068">
        <v>100</v>
      </c>
      <c r="N21068">
        <f>COUNTIF(Cod_Mun_Norte!B:B,DADOS_SNIS_Minas!A21068)</f>
        <v>0</v>
      </c>
    </row>
    <row r="21069" spans="1:14" x14ac:dyDescent="0.2">
      <c r="A21069">
        <v>316960</v>
      </c>
      <c r="B21069" t="s">
        <v>334</v>
      </c>
      <c r="C21069" t="s">
        <v>98</v>
      </c>
      <c r="D21069">
        <v>2017</v>
      </c>
      <c r="E21069" t="s">
        <v>2843</v>
      </c>
      <c r="F21069" t="s">
        <v>99</v>
      </c>
      <c r="H21069">
        <v>25538</v>
      </c>
      <c r="I21069">
        <v>23272</v>
      </c>
      <c r="J21069">
        <v>25538</v>
      </c>
      <c r="K21069">
        <v>23250</v>
      </c>
      <c r="L21069">
        <v>99.9</v>
      </c>
      <c r="M21069">
        <v>100</v>
      </c>
      <c r="N21069">
        <f>COUNTIF(Cod_Mun_Norte!B:B,DADOS_SNIS_Minas!A21069)</f>
        <v>0</v>
      </c>
    </row>
    <row r="21070" spans="1:14" x14ac:dyDescent="0.2">
      <c r="A21070">
        <v>316960</v>
      </c>
      <c r="B21070" t="s">
        <v>334</v>
      </c>
      <c r="C21070" t="s">
        <v>98</v>
      </c>
      <c r="D21070">
        <v>2016</v>
      </c>
      <c r="E21070" t="s">
        <v>2842</v>
      </c>
      <c r="F21070" t="s">
        <v>367</v>
      </c>
      <c r="H21070">
        <v>25452</v>
      </c>
      <c r="I21070">
        <v>23194</v>
      </c>
      <c r="J21070">
        <v>25452</v>
      </c>
      <c r="K21070">
        <v>23194</v>
      </c>
      <c r="L21070">
        <v>100</v>
      </c>
      <c r="M21070">
        <v>100</v>
      </c>
      <c r="N21070">
        <f>COUNTIF(Cod_Mun_Norte!B:B,DADOS_SNIS_Minas!A21070)</f>
        <v>0</v>
      </c>
    </row>
    <row r="21071" spans="1:14" x14ac:dyDescent="0.2">
      <c r="A21071">
        <v>316960</v>
      </c>
      <c r="B21071" t="s">
        <v>334</v>
      </c>
      <c r="C21071" t="s">
        <v>98</v>
      </c>
      <c r="D21071">
        <v>2015</v>
      </c>
      <c r="E21071" t="s">
        <v>2842</v>
      </c>
      <c r="F21071" t="s">
        <v>367</v>
      </c>
      <c r="H21071">
        <v>25363</v>
      </c>
      <c r="I21071">
        <v>23113</v>
      </c>
      <c r="J21071">
        <v>25357</v>
      </c>
      <c r="K21071">
        <v>23100</v>
      </c>
      <c r="L21071">
        <v>99.9</v>
      </c>
      <c r="M21071">
        <v>99.98</v>
      </c>
      <c r="N21071">
        <f>COUNTIF(Cod_Mun_Norte!B:B,DADOS_SNIS_Minas!A21071)</f>
        <v>0</v>
      </c>
    </row>
    <row r="21072" spans="1:14" x14ac:dyDescent="0.2">
      <c r="A21072">
        <v>316960</v>
      </c>
      <c r="B21072" t="s">
        <v>334</v>
      </c>
      <c r="C21072" t="s">
        <v>98</v>
      </c>
      <c r="D21072">
        <v>2014</v>
      </c>
      <c r="E21072" t="s">
        <v>2842</v>
      </c>
      <c r="F21072" t="s">
        <v>367</v>
      </c>
      <c r="H21072">
        <v>25269</v>
      </c>
      <c r="I21072">
        <v>23027</v>
      </c>
      <c r="J21072">
        <v>25257</v>
      </c>
      <c r="K21072">
        <v>23027</v>
      </c>
      <c r="L21072">
        <v>100</v>
      </c>
      <c r="M21072">
        <v>99.95</v>
      </c>
      <c r="N21072">
        <f>COUNTIF(Cod_Mun_Norte!B:B,DADOS_SNIS_Minas!A21072)</f>
        <v>0</v>
      </c>
    </row>
    <row r="21073" spans="1:14" x14ac:dyDescent="0.2">
      <c r="A21073">
        <v>316960</v>
      </c>
      <c r="B21073" t="s">
        <v>334</v>
      </c>
      <c r="C21073" t="s">
        <v>98</v>
      </c>
      <c r="D21073">
        <v>2013</v>
      </c>
      <c r="E21073" t="s">
        <v>2842</v>
      </c>
      <c r="F21073" t="s">
        <v>367</v>
      </c>
      <c r="H21073">
        <v>25171</v>
      </c>
      <c r="I21073">
        <v>22938</v>
      </c>
      <c r="J21073">
        <v>25150</v>
      </c>
      <c r="K21073">
        <v>22850</v>
      </c>
      <c r="L21073">
        <v>99.6</v>
      </c>
      <c r="M21073">
        <v>99.92</v>
      </c>
      <c r="N21073">
        <f>COUNTIF(Cod_Mun_Norte!B:B,DADOS_SNIS_Minas!A21073)</f>
        <v>0</v>
      </c>
    </row>
    <row r="21074" spans="1:14" x14ac:dyDescent="0.2">
      <c r="A21074">
        <v>316960</v>
      </c>
      <c r="B21074" t="s">
        <v>334</v>
      </c>
      <c r="C21074" t="s">
        <v>98</v>
      </c>
      <c r="D21074">
        <v>2012</v>
      </c>
      <c r="E21074" t="s">
        <v>2843</v>
      </c>
      <c r="F21074" t="s">
        <v>99</v>
      </c>
      <c r="H21074">
        <v>24350</v>
      </c>
      <c r="I21074">
        <v>22190</v>
      </c>
      <c r="J21074">
        <v>24188</v>
      </c>
      <c r="K21074">
        <v>22150</v>
      </c>
      <c r="L21074">
        <v>99.8</v>
      </c>
      <c r="M21074">
        <v>99.33</v>
      </c>
      <c r="N21074">
        <f>COUNTIF(Cod_Mun_Norte!B:B,DADOS_SNIS_Minas!A21074)</f>
        <v>0</v>
      </c>
    </row>
    <row r="21075" spans="1:14" x14ac:dyDescent="0.2">
      <c r="A21075">
        <v>316960</v>
      </c>
      <c r="B21075" t="s">
        <v>334</v>
      </c>
      <c r="C21075" t="s">
        <v>98</v>
      </c>
      <c r="D21075">
        <v>2011</v>
      </c>
      <c r="E21075" t="s">
        <v>2843</v>
      </c>
      <c r="F21075" t="s">
        <v>99</v>
      </c>
      <c r="H21075">
        <v>24271</v>
      </c>
      <c r="I21075">
        <v>22118</v>
      </c>
      <c r="J21075">
        <v>23050</v>
      </c>
      <c r="K21075">
        <v>22118</v>
      </c>
      <c r="L21075">
        <v>100</v>
      </c>
      <c r="M21075">
        <v>94.97</v>
      </c>
      <c r="N21075">
        <f>COUNTIF(Cod_Mun_Norte!B:B,DADOS_SNIS_Minas!A21075)</f>
        <v>0</v>
      </c>
    </row>
    <row r="21076" spans="1:14" x14ac:dyDescent="0.2">
      <c r="A21076">
        <v>316960</v>
      </c>
      <c r="B21076" t="s">
        <v>334</v>
      </c>
      <c r="C21076" t="s">
        <v>98</v>
      </c>
      <c r="D21076">
        <v>2010</v>
      </c>
      <c r="E21076" t="s">
        <v>2843</v>
      </c>
      <c r="F21076" t="s">
        <v>99</v>
      </c>
      <c r="H21076">
        <v>24188</v>
      </c>
      <c r="I21076">
        <v>22042</v>
      </c>
      <c r="J21076">
        <v>22962</v>
      </c>
      <c r="K21076">
        <v>22042</v>
      </c>
      <c r="L21076">
        <v>100</v>
      </c>
      <c r="M21076">
        <v>94.93</v>
      </c>
      <c r="N21076">
        <f>COUNTIF(Cod_Mun_Norte!B:B,DADOS_SNIS_Minas!A21076)</f>
        <v>0</v>
      </c>
    </row>
    <row r="21077" spans="1:14" x14ac:dyDescent="0.2">
      <c r="A21077">
        <v>316960</v>
      </c>
      <c r="B21077" t="s">
        <v>334</v>
      </c>
      <c r="C21077" t="s">
        <v>98</v>
      </c>
      <c r="D21077">
        <v>2009</v>
      </c>
      <c r="E21077" t="s">
        <v>2843</v>
      </c>
      <c r="F21077" t="s">
        <v>99</v>
      </c>
      <c r="H21077">
        <v>23841</v>
      </c>
      <c r="I21077">
        <v>21447</v>
      </c>
      <c r="J21077">
        <v>21940</v>
      </c>
      <c r="K21077">
        <v>21100</v>
      </c>
      <c r="L21077">
        <v>98.4</v>
      </c>
      <c r="M21077">
        <v>92.03</v>
      </c>
      <c r="N21077">
        <f>COUNTIF(Cod_Mun_Norte!B:B,DADOS_SNIS_Minas!A21077)</f>
        <v>0</v>
      </c>
    </row>
    <row r="21078" spans="1:14" x14ac:dyDescent="0.2">
      <c r="A21078">
        <v>316960</v>
      </c>
      <c r="B21078" t="s">
        <v>334</v>
      </c>
      <c r="C21078" t="s">
        <v>98</v>
      </c>
      <c r="D21078">
        <v>2008</v>
      </c>
      <c r="E21078" t="s">
        <v>2843</v>
      </c>
      <c r="F21078" t="s">
        <v>99</v>
      </c>
      <c r="H21078">
        <v>23792</v>
      </c>
      <c r="I21078">
        <v>21403</v>
      </c>
      <c r="J21078">
        <v>21559</v>
      </c>
      <c r="K21078">
        <v>20759</v>
      </c>
      <c r="L21078">
        <v>97</v>
      </c>
      <c r="M21078">
        <v>90.61</v>
      </c>
      <c r="N21078">
        <f>COUNTIF(Cod_Mun_Norte!B:B,DADOS_SNIS_Minas!A21078)</f>
        <v>0</v>
      </c>
    </row>
    <row r="21079" spans="1:14" x14ac:dyDescent="0.2">
      <c r="A21079">
        <v>316960</v>
      </c>
      <c r="B21079" t="s">
        <v>334</v>
      </c>
      <c r="C21079" t="s">
        <v>98</v>
      </c>
      <c r="D21079">
        <v>2007</v>
      </c>
      <c r="E21079" t="s">
        <v>2843</v>
      </c>
      <c r="F21079" t="s">
        <v>99</v>
      </c>
      <c r="H21079">
        <v>23076</v>
      </c>
      <c r="I21079">
        <v>20759</v>
      </c>
      <c r="J21079">
        <v>21559</v>
      </c>
      <c r="K21079">
        <v>20759</v>
      </c>
      <c r="L21079">
        <v>100</v>
      </c>
      <c r="M21079">
        <v>93.43</v>
      </c>
      <c r="N21079">
        <f>COUNTIF(Cod_Mun_Norte!B:B,DADOS_SNIS_Minas!A21079)</f>
        <v>0</v>
      </c>
    </row>
    <row r="21080" spans="1:14" x14ac:dyDescent="0.2">
      <c r="A21080">
        <v>316960</v>
      </c>
      <c r="B21080" t="s">
        <v>334</v>
      </c>
      <c r="C21080" t="s">
        <v>98</v>
      </c>
      <c r="D21080">
        <v>2006</v>
      </c>
      <c r="H21080">
        <v>23827</v>
      </c>
      <c r="I21080">
        <v>21254</v>
      </c>
      <c r="N21080">
        <f>COUNTIF(Cod_Mun_Norte!B:B,DADOS_SNIS_Minas!A21080)</f>
        <v>0</v>
      </c>
    </row>
    <row r="21081" spans="1:14" x14ac:dyDescent="0.2">
      <c r="A21081">
        <v>316960</v>
      </c>
      <c r="B21081" t="s">
        <v>334</v>
      </c>
      <c r="C21081" t="s">
        <v>98</v>
      </c>
      <c r="D21081">
        <v>2005</v>
      </c>
      <c r="H21081">
        <v>23719</v>
      </c>
      <c r="I21081">
        <v>21158</v>
      </c>
      <c r="N21081">
        <f>COUNTIF(Cod_Mun_Norte!B:B,DADOS_SNIS_Minas!A21081)</f>
        <v>0</v>
      </c>
    </row>
    <row r="21082" spans="1:14" x14ac:dyDescent="0.2">
      <c r="A21082">
        <v>316960</v>
      </c>
      <c r="B21082" t="s">
        <v>334</v>
      </c>
      <c r="C21082" t="s">
        <v>98</v>
      </c>
      <c r="D21082">
        <v>2004</v>
      </c>
      <c r="H21082">
        <v>23610</v>
      </c>
      <c r="I21082">
        <v>21061</v>
      </c>
      <c r="N21082">
        <f>COUNTIF(Cod_Mun_Norte!B:B,DADOS_SNIS_Minas!A21082)</f>
        <v>0</v>
      </c>
    </row>
    <row r="21083" spans="1:14" x14ac:dyDescent="0.2">
      <c r="A21083">
        <v>316960</v>
      </c>
      <c r="B21083" t="s">
        <v>334</v>
      </c>
      <c r="C21083" t="s">
        <v>98</v>
      </c>
      <c r="D21083">
        <v>2003</v>
      </c>
      <c r="H21083">
        <v>23413</v>
      </c>
      <c r="I21083">
        <v>20885</v>
      </c>
      <c r="N21083">
        <f>COUNTIF(Cod_Mun_Norte!B:B,DADOS_SNIS_Minas!A21083)</f>
        <v>0</v>
      </c>
    </row>
    <row r="21084" spans="1:14" x14ac:dyDescent="0.2">
      <c r="A21084">
        <v>316960</v>
      </c>
      <c r="B21084" t="s">
        <v>334</v>
      </c>
      <c r="C21084" t="s">
        <v>98</v>
      </c>
      <c r="D21084">
        <v>2002</v>
      </c>
      <c r="H21084">
        <v>23319</v>
      </c>
      <c r="I21084">
        <v>20801</v>
      </c>
      <c r="N21084">
        <f>COUNTIF(Cod_Mun_Norte!B:B,DADOS_SNIS_Minas!A21084)</f>
        <v>0</v>
      </c>
    </row>
    <row r="21085" spans="1:14" x14ac:dyDescent="0.2">
      <c r="A21085">
        <v>316960</v>
      </c>
      <c r="B21085" t="s">
        <v>334</v>
      </c>
      <c r="C21085" t="s">
        <v>98</v>
      </c>
      <c r="D21085">
        <v>2001</v>
      </c>
      <c r="H21085">
        <v>23242</v>
      </c>
      <c r="I21085">
        <v>20733</v>
      </c>
      <c r="N21085">
        <f>COUNTIF(Cod_Mun_Norte!B:B,DADOS_SNIS_Minas!A21085)</f>
        <v>0</v>
      </c>
    </row>
    <row r="21086" spans="1:14" x14ac:dyDescent="0.2">
      <c r="A21086">
        <v>316960</v>
      </c>
      <c r="B21086" t="s">
        <v>334</v>
      </c>
      <c r="C21086" t="s">
        <v>98</v>
      </c>
      <c r="D21086">
        <v>2000</v>
      </c>
      <c r="H21086">
        <v>23117</v>
      </c>
      <c r="I21086">
        <v>20621</v>
      </c>
      <c r="N21086">
        <f>COUNTIF(Cod_Mun_Norte!B:B,DADOS_SNIS_Minas!A21086)</f>
        <v>0</v>
      </c>
    </row>
    <row r="21087" spans="1:14" x14ac:dyDescent="0.2">
      <c r="A21087">
        <v>316960</v>
      </c>
      <c r="B21087" t="s">
        <v>334</v>
      </c>
      <c r="C21087" t="s">
        <v>98</v>
      </c>
      <c r="D21087">
        <v>1999</v>
      </c>
      <c r="H21087">
        <v>20563</v>
      </c>
      <c r="I21087">
        <v>16696</v>
      </c>
      <c r="N21087">
        <f>COUNTIF(Cod_Mun_Norte!B:B,DADOS_SNIS_Minas!A21087)</f>
        <v>0</v>
      </c>
    </row>
    <row r="21088" spans="1:14" x14ac:dyDescent="0.2">
      <c r="A21088">
        <v>316960</v>
      </c>
      <c r="B21088" t="s">
        <v>334</v>
      </c>
      <c r="C21088" t="s">
        <v>98</v>
      </c>
      <c r="D21088">
        <v>1998</v>
      </c>
      <c r="H21088">
        <v>20827</v>
      </c>
      <c r="I21088">
        <v>16910</v>
      </c>
      <c r="N21088">
        <f>COUNTIF(Cod_Mun_Norte!B:B,DADOS_SNIS_Minas!A21088)</f>
        <v>0</v>
      </c>
    </row>
    <row r="21089" spans="1:14" x14ac:dyDescent="0.2">
      <c r="A21089">
        <v>316960</v>
      </c>
      <c r="B21089" t="s">
        <v>334</v>
      </c>
      <c r="C21089" t="s">
        <v>98</v>
      </c>
      <c r="D21089">
        <v>1997</v>
      </c>
      <c r="H21089">
        <v>21091</v>
      </c>
      <c r="I21089">
        <v>17125</v>
      </c>
      <c r="N21089">
        <f>COUNTIF(Cod_Mun_Norte!B:B,DADOS_SNIS_Minas!A21089)</f>
        <v>0</v>
      </c>
    </row>
    <row r="21090" spans="1:14" x14ac:dyDescent="0.2">
      <c r="A21090">
        <v>316960</v>
      </c>
      <c r="B21090" t="s">
        <v>334</v>
      </c>
      <c r="C21090" t="s">
        <v>98</v>
      </c>
      <c r="D21090">
        <v>1996</v>
      </c>
      <c r="H21090">
        <v>21403</v>
      </c>
      <c r="I21090">
        <v>17378</v>
      </c>
      <c r="N21090">
        <f>COUNTIF(Cod_Mun_Norte!B:B,DADOS_SNIS_Minas!A21090)</f>
        <v>0</v>
      </c>
    </row>
    <row r="21091" spans="1:14" x14ac:dyDescent="0.2">
      <c r="A21091">
        <v>316960</v>
      </c>
      <c r="B21091" t="s">
        <v>334</v>
      </c>
      <c r="C21091" t="s">
        <v>98</v>
      </c>
      <c r="D21091">
        <v>1995</v>
      </c>
      <c r="H21091">
        <v>22376</v>
      </c>
      <c r="I21091">
        <v>18168</v>
      </c>
      <c r="N21091">
        <f>COUNTIF(Cod_Mun_Norte!B:B,DADOS_SNIS_Minas!A21091)</f>
        <v>0</v>
      </c>
    </row>
    <row r="21092" spans="1:14" x14ac:dyDescent="0.2">
      <c r="A21092">
        <v>316970</v>
      </c>
      <c r="B21092" t="s">
        <v>2844</v>
      </c>
      <c r="C21092" t="s">
        <v>98</v>
      </c>
      <c r="D21092">
        <v>2020</v>
      </c>
      <c r="E21092" t="s">
        <v>2845</v>
      </c>
      <c r="F21092" t="s">
        <v>504</v>
      </c>
      <c r="G21092" t="s">
        <v>406</v>
      </c>
      <c r="H21092">
        <v>20125</v>
      </c>
      <c r="I21092">
        <v>14408</v>
      </c>
      <c r="J21092">
        <v>15598</v>
      </c>
      <c r="K21092">
        <v>14408</v>
      </c>
      <c r="L21092">
        <v>100</v>
      </c>
      <c r="M21092">
        <v>77.510000000000005</v>
      </c>
      <c r="N21092">
        <f>COUNTIF(Cod_Mun_Norte!B:B,DADOS_SNIS_Minas!A21092)</f>
        <v>0</v>
      </c>
    </row>
    <row r="21093" spans="1:14" x14ac:dyDescent="0.2">
      <c r="A21093">
        <v>316970</v>
      </c>
      <c r="B21093" t="s">
        <v>2844</v>
      </c>
      <c r="C21093" t="s">
        <v>98</v>
      </c>
      <c r="D21093">
        <v>2019</v>
      </c>
      <c r="E21093" t="s">
        <v>407</v>
      </c>
      <c r="F21093" t="s">
        <v>506</v>
      </c>
      <c r="G21093" t="s">
        <v>533</v>
      </c>
      <c r="H21093">
        <v>19964</v>
      </c>
      <c r="I21093">
        <v>14293</v>
      </c>
      <c r="J21093">
        <v>15598</v>
      </c>
      <c r="K21093">
        <v>14148</v>
      </c>
      <c r="L21093">
        <v>99</v>
      </c>
      <c r="M21093">
        <v>78.13</v>
      </c>
      <c r="N21093">
        <f>COUNTIF(Cod_Mun_Norte!B:B,DADOS_SNIS_Minas!A21093)</f>
        <v>0</v>
      </c>
    </row>
    <row r="21094" spans="1:14" x14ac:dyDescent="0.2">
      <c r="A21094">
        <v>316970</v>
      </c>
      <c r="B21094" t="s">
        <v>2844</v>
      </c>
      <c r="C21094" t="s">
        <v>98</v>
      </c>
      <c r="D21094">
        <v>2018</v>
      </c>
      <c r="E21094" t="s">
        <v>407</v>
      </c>
      <c r="F21094" t="s">
        <v>506</v>
      </c>
      <c r="H21094">
        <v>19797</v>
      </c>
      <c r="I21094">
        <v>14173</v>
      </c>
      <c r="J21094">
        <v>15358</v>
      </c>
      <c r="K21094">
        <v>14070</v>
      </c>
      <c r="L21094">
        <v>99.3</v>
      </c>
      <c r="M21094">
        <v>77.58</v>
      </c>
      <c r="N21094">
        <f>COUNTIF(Cod_Mun_Norte!B:B,DADOS_SNIS_Minas!A21094)</f>
        <v>0</v>
      </c>
    </row>
    <row r="21095" spans="1:14" x14ac:dyDescent="0.2">
      <c r="A21095">
        <v>316970</v>
      </c>
      <c r="B21095" t="s">
        <v>2844</v>
      </c>
      <c r="C21095" t="s">
        <v>98</v>
      </c>
      <c r="D21095">
        <v>2017</v>
      </c>
      <c r="E21095" t="s">
        <v>2845</v>
      </c>
      <c r="F21095" t="s">
        <v>504</v>
      </c>
      <c r="H21095">
        <v>19762</v>
      </c>
      <c r="I21095">
        <v>14148</v>
      </c>
      <c r="J21095">
        <v>15084</v>
      </c>
      <c r="K21095">
        <v>13728</v>
      </c>
      <c r="L21095">
        <v>97</v>
      </c>
      <c r="M21095">
        <v>76.33</v>
      </c>
      <c r="N21095">
        <f>COUNTIF(Cod_Mun_Norte!B:B,DADOS_SNIS_Minas!A21095)</f>
        <v>0</v>
      </c>
    </row>
    <row r="21096" spans="1:14" x14ac:dyDescent="0.2">
      <c r="A21096">
        <v>316970</v>
      </c>
      <c r="B21096" t="s">
        <v>2844</v>
      </c>
      <c r="C21096" t="s">
        <v>98</v>
      </c>
      <c r="D21096">
        <v>2016</v>
      </c>
      <c r="E21096" t="s">
        <v>2845</v>
      </c>
      <c r="F21096" t="s">
        <v>504</v>
      </c>
      <c r="H21096">
        <v>19612</v>
      </c>
      <c r="I21096">
        <v>14041</v>
      </c>
      <c r="J21096">
        <v>14707</v>
      </c>
      <c r="K21096">
        <v>13465</v>
      </c>
      <c r="L21096">
        <v>95.9</v>
      </c>
      <c r="M21096">
        <v>74.989999999999995</v>
      </c>
      <c r="N21096">
        <f>COUNTIF(Cod_Mun_Norte!B:B,DADOS_SNIS_Minas!A21096)</f>
        <v>0</v>
      </c>
    </row>
    <row r="21097" spans="1:14" x14ac:dyDescent="0.2">
      <c r="A21097">
        <v>316970</v>
      </c>
      <c r="B21097" t="s">
        <v>2844</v>
      </c>
      <c r="C21097" t="s">
        <v>98</v>
      </c>
      <c r="D21097">
        <v>2015</v>
      </c>
      <c r="E21097" t="s">
        <v>2845</v>
      </c>
      <c r="F21097" t="s">
        <v>504</v>
      </c>
      <c r="H21097">
        <v>19454</v>
      </c>
      <c r="I21097">
        <v>13928</v>
      </c>
      <c r="J21097">
        <v>15067</v>
      </c>
      <c r="K21097">
        <v>13247</v>
      </c>
      <c r="L21097">
        <v>95.1</v>
      </c>
      <c r="M21097">
        <v>77.45</v>
      </c>
      <c r="N21097">
        <f>COUNTIF(Cod_Mun_Norte!B:B,DADOS_SNIS_Minas!A21097)</f>
        <v>0</v>
      </c>
    </row>
    <row r="21098" spans="1:14" x14ac:dyDescent="0.2">
      <c r="A21098">
        <v>316970</v>
      </c>
      <c r="B21098" t="s">
        <v>2844</v>
      </c>
      <c r="C21098" t="s">
        <v>98</v>
      </c>
      <c r="D21098">
        <v>2014</v>
      </c>
      <c r="E21098" t="s">
        <v>2845</v>
      </c>
      <c r="F21098" t="s">
        <v>504</v>
      </c>
      <c r="H21098">
        <v>19288</v>
      </c>
      <c r="I21098">
        <v>13809</v>
      </c>
      <c r="J21098">
        <v>14878</v>
      </c>
      <c r="K21098">
        <v>13809</v>
      </c>
      <c r="L21098">
        <v>100</v>
      </c>
      <c r="M21098">
        <v>77.14</v>
      </c>
      <c r="N21098">
        <f>COUNTIF(Cod_Mun_Norte!B:B,DADOS_SNIS_Minas!A21098)</f>
        <v>0</v>
      </c>
    </row>
    <row r="21099" spans="1:14" x14ac:dyDescent="0.2">
      <c r="A21099">
        <v>316970</v>
      </c>
      <c r="B21099" t="s">
        <v>2844</v>
      </c>
      <c r="C21099" t="s">
        <v>98</v>
      </c>
      <c r="D21099">
        <v>2013</v>
      </c>
      <c r="E21099" t="s">
        <v>2845</v>
      </c>
      <c r="F21099" t="s">
        <v>504</v>
      </c>
      <c r="H21099">
        <v>19114</v>
      </c>
      <c r="I21099">
        <v>13684</v>
      </c>
      <c r="J21099">
        <v>14509</v>
      </c>
      <c r="K21099">
        <v>13684</v>
      </c>
      <c r="L21099">
        <v>100</v>
      </c>
      <c r="M21099">
        <v>75.91</v>
      </c>
      <c r="N21099">
        <f>COUNTIF(Cod_Mun_Norte!B:B,DADOS_SNIS_Minas!A21099)</f>
        <v>0</v>
      </c>
    </row>
    <row r="21100" spans="1:14" x14ac:dyDescent="0.2">
      <c r="A21100">
        <v>316970</v>
      </c>
      <c r="B21100" t="s">
        <v>2844</v>
      </c>
      <c r="C21100" t="s">
        <v>98</v>
      </c>
      <c r="D21100">
        <v>2012</v>
      </c>
      <c r="E21100" t="s">
        <v>2845</v>
      </c>
      <c r="F21100" t="s">
        <v>429</v>
      </c>
      <c r="H21100">
        <v>18383</v>
      </c>
      <c r="I21100">
        <v>13161</v>
      </c>
      <c r="J21100">
        <v>13375</v>
      </c>
      <c r="K21100">
        <v>13374</v>
      </c>
      <c r="L21100">
        <v>100</v>
      </c>
      <c r="M21100">
        <v>72.760000000000005</v>
      </c>
      <c r="N21100">
        <f>COUNTIF(Cod_Mun_Norte!B:B,DADOS_SNIS_Minas!A21100)</f>
        <v>0</v>
      </c>
    </row>
    <row r="21101" spans="1:14" x14ac:dyDescent="0.2">
      <c r="A21101">
        <v>316970</v>
      </c>
      <c r="B21101" t="s">
        <v>2844</v>
      </c>
      <c r="C21101" t="s">
        <v>98</v>
      </c>
      <c r="D21101">
        <v>2011</v>
      </c>
      <c r="E21101" t="s">
        <v>361</v>
      </c>
      <c r="F21101" t="s">
        <v>99</v>
      </c>
      <c r="H21101">
        <v>18222</v>
      </c>
      <c r="I21101">
        <v>13046</v>
      </c>
      <c r="J21101">
        <v>13046</v>
      </c>
      <c r="K21101">
        <v>13046</v>
      </c>
      <c r="L21101">
        <v>100</v>
      </c>
      <c r="M21101">
        <v>71.59</v>
      </c>
      <c r="N21101">
        <f>COUNTIF(Cod_Mun_Norte!B:B,DADOS_SNIS_Minas!A21101)</f>
        <v>0</v>
      </c>
    </row>
    <row r="21102" spans="1:14" x14ac:dyDescent="0.2">
      <c r="A21102">
        <v>316970</v>
      </c>
      <c r="B21102" t="s">
        <v>2844</v>
      </c>
      <c r="C21102" t="s">
        <v>98</v>
      </c>
      <c r="D21102">
        <v>2010</v>
      </c>
      <c r="E21102" t="s">
        <v>361</v>
      </c>
      <c r="F21102" t="s">
        <v>99</v>
      </c>
      <c r="H21102">
        <v>18055</v>
      </c>
      <c r="I21102">
        <v>12926</v>
      </c>
      <c r="J21102">
        <v>12926</v>
      </c>
      <c r="K21102">
        <v>12926</v>
      </c>
      <c r="L21102">
        <v>100</v>
      </c>
      <c r="M21102">
        <v>71.59</v>
      </c>
      <c r="N21102">
        <f>COUNTIF(Cod_Mun_Norte!B:B,DADOS_SNIS_Minas!A21102)</f>
        <v>0</v>
      </c>
    </row>
    <row r="21103" spans="1:14" x14ac:dyDescent="0.2">
      <c r="A21103">
        <v>316970</v>
      </c>
      <c r="B21103" t="s">
        <v>2844</v>
      </c>
      <c r="C21103" t="s">
        <v>98</v>
      </c>
      <c r="D21103">
        <v>2009</v>
      </c>
      <c r="E21103" t="s">
        <v>361</v>
      </c>
      <c r="F21103" t="s">
        <v>99</v>
      </c>
      <c r="H21103">
        <v>18134</v>
      </c>
      <c r="I21103">
        <v>12481</v>
      </c>
      <c r="J21103">
        <v>13342</v>
      </c>
      <c r="K21103">
        <v>13342</v>
      </c>
      <c r="L21103">
        <v>100</v>
      </c>
      <c r="M21103">
        <v>73.569999999999993</v>
      </c>
      <c r="N21103">
        <f>COUNTIF(Cod_Mun_Norte!B:B,DADOS_SNIS_Minas!A21103)</f>
        <v>0</v>
      </c>
    </row>
    <row r="21104" spans="1:14" x14ac:dyDescent="0.2">
      <c r="A21104">
        <v>316970</v>
      </c>
      <c r="B21104" t="s">
        <v>2844</v>
      </c>
      <c r="C21104" t="s">
        <v>98</v>
      </c>
      <c r="D21104">
        <v>2008</v>
      </c>
      <c r="E21104" t="s">
        <v>361</v>
      </c>
      <c r="F21104" t="s">
        <v>99</v>
      </c>
      <c r="H21104">
        <v>17939</v>
      </c>
      <c r="I21104">
        <v>12347</v>
      </c>
      <c r="J21104">
        <v>11903</v>
      </c>
      <c r="K21104">
        <v>11903</v>
      </c>
      <c r="L21104">
        <v>96.4</v>
      </c>
      <c r="M21104">
        <v>66.349999999999994</v>
      </c>
      <c r="N21104">
        <f>COUNTIF(Cod_Mun_Norte!B:B,DADOS_SNIS_Minas!A21104)</f>
        <v>0</v>
      </c>
    </row>
    <row r="21105" spans="1:14" x14ac:dyDescent="0.2">
      <c r="A21105">
        <v>316970</v>
      </c>
      <c r="B21105" t="s">
        <v>2844</v>
      </c>
      <c r="C21105" t="s">
        <v>98</v>
      </c>
      <c r="D21105">
        <v>2007</v>
      </c>
      <c r="E21105" t="s">
        <v>361</v>
      </c>
      <c r="F21105" t="s">
        <v>362</v>
      </c>
      <c r="H21105">
        <v>17219</v>
      </c>
      <c r="I21105">
        <v>11851</v>
      </c>
      <c r="J21105">
        <v>11444</v>
      </c>
      <c r="K21105">
        <v>11444</v>
      </c>
      <c r="L21105">
        <v>96.6</v>
      </c>
      <c r="M21105">
        <v>66.459999999999994</v>
      </c>
      <c r="N21105">
        <f>COUNTIF(Cod_Mun_Norte!B:B,DADOS_SNIS_Minas!A21105)</f>
        <v>0</v>
      </c>
    </row>
    <row r="21106" spans="1:14" x14ac:dyDescent="0.2">
      <c r="A21106">
        <v>316970</v>
      </c>
      <c r="B21106" t="s">
        <v>2844</v>
      </c>
      <c r="C21106" t="s">
        <v>98</v>
      </c>
      <c r="D21106">
        <v>2006</v>
      </c>
      <c r="E21106" t="s">
        <v>361</v>
      </c>
      <c r="F21106" t="s">
        <v>362</v>
      </c>
      <c r="H21106">
        <v>16672</v>
      </c>
      <c r="I21106">
        <v>10818</v>
      </c>
      <c r="J21106">
        <v>11193</v>
      </c>
      <c r="K21106">
        <v>11193</v>
      </c>
      <c r="L21106">
        <v>100</v>
      </c>
      <c r="M21106">
        <v>67.14</v>
      </c>
      <c r="N21106">
        <f>COUNTIF(Cod_Mun_Norte!B:B,DADOS_SNIS_Minas!A21106)</f>
        <v>0</v>
      </c>
    </row>
    <row r="21107" spans="1:14" x14ac:dyDescent="0.2">
      <c r="A21107">
        <v>316970</v>
      </c>
      <c r="B21107" t="s">
        <v>2844</v>
      </c>
      <c r="C21107" t="s">
        <v>98</v>
      </c>
      <c r="D21107">
        <v>2005</v>
      </c>
      <c r="E21107" t="s">
        <v>361</v>
      </c>
      <c r="F21107" t="s">
        <v>362</v>
      </c>
      <c r="H21107">
        <v>16553</v>
      </c>
      <c r="I21107">
        <v>10741</v>
      </c>
      <c r="J21107">
        <v>10924</v>
      </c>
      <c r="K21107">
        <v>10924</v>
      </c>
      <c r="L21107">
        <v>100</v>
      </c>
      <c r="M21107">
        <v>65.989999999999995</v>
      </c>
      <c r="N21107">
        <f>COUNTIF(Cod_Mun_Norte!B:B,DADOS_SNIS_Minas!A21107)</f>
        <v>0</v>
      </c>
    </row>
    <row r="21108" spans="1:14" x14ac:dyDescent="0.2">
      <c r="A21108">
        <v>316970</v>
      </c>
      <c r="B21108" t="s">
        <v>2844</v>
      </c>
      <c r="C21108" t="s">
        <v>98</v>
      </c>
      <c r="D21108">
        <v>2004</v>
      </c>
      <c r="E21108" t="s">
        <v>361</v>
      </c>
      <c r="F21108" t="s">
        <v>362</v>
      </c>
      <c r="H21108">
        <v>16432</v>
      </c>
      <c r="I21108">
        <v>10662</v>
      </c>
      <c r="J21108">
        <v>10526</v>
      </c>
      <c r="K21108">
        <v>10526</v>
      </c>
      <c r="L21108">
        <v>98.7</v>
      </c>
      <c r="M21108">
        <v>64.06</v>
      </c>
      <c r="N21108">
        <f>COUNTIF(Cod_Mun_Norte!B:B,DADOS_SNIS_Minas!A21108)</f>
        <v>0</v>
      </c>
    </row>
    <row r="21109" spans="1:14" x14ac:dyDescent="0.2">
      <c r="A21109">
        <v>316970</v>
      </c>
      <c r="B21109" t="s">
        <v>2844</v>
      </c>
      <c r="C21109" t="s">
        <v>98</v>
      </c>
      <c r="D21109">
        <v>2003</v>
      </c>
      <c r="E21109" t="s">
        <v>361</v>
      </c>
      <c r="F21109" t="s">
        <v>362</v>
      </c>
      <c r="H21109">
        <v>16215</v>
      </c>
      <c r="I21109">
        <v>10521</v>
      </c>
      <c r="N21109">
        <f>COUNTIF(Cod_Mun_Norte!B:B,DADOS_SNIS_Minas!A21109)</f>
        <v>0</v>
      </c>
    </row>
    <row r="21110" spans="1:14" x14ac:dyDescent="0.2">
      <c r="A21110">
        <v>316970</v>
      </c>
      <c r="B21110" t="s">
        <v>2844</v>
      </c>
      <c r="C21110" t="s">
        <v>98</v>
      </c>
      <c r="D21110">
        <v>2002</v>
      </c>
      <c r="E21110" t="s">
        <v>361</v>
      </c>
      <c r="F21110" t="s">
        <v>362</v>
      </c>
      <c r="H21110">
        <v>16112</v>
      </c>
      <c r="I21110">
        <v>10455</v>
      </c>
      <c r="N21110">
        <f>COUNTIF(Cod_Mun_Norte!B:B,DADOS_SNIS_Minas!A21110)</f>
        <v>0</v>
      </c>
    </row>
    <row r="21111" spans="1:14" x14ac:dyDescent="0.2">
      <c r="A21111">
        <v>316970</v>
      </c>
      <c r="B21111" t="s">
        <v>2844</v>
      </c>
      <c r="C21111" t="s">
        <v>98</v>
      </c>
      <c r="D21111">
        <v>2001</v>
      </c>
      <c r="E21111" t="s">
        <v>361</v>
      </c>
      <c r="F21111" t="s">
        <v>362</v>
      </c>
      <c r="H21111">
        <v>15771</v>
      </c>
      <c r="I21111">
        <v>10233</v>
      </c>
      <c r="N21111">
        <f>COUNTIF(Cod_Mun_Norte!B:B,DADOS_SNIS_Minas!A21111)</f>
        <v>0</v>
      </c>
    </row>
    <row r="21112" spans="1:14" x14ac:dyDescent="0.2">
      <c r="A21112">
        <v>316970</v>
      </c>
      <c r="B21112" t="s">
        <v>2844</v>
      </c>
      <c r="C21112" t="s">
        <v>98</v>
      </c>
      <c r="D21112">
        <v>2000</v>
      </c>
      <c r="E21112" t="s">
        <v>361</v>
      </c>
      <c r="F21112" t="s">
        <v>362</v>
      </c>
      <c r="H21112">
        <v>15655</v>
      </c>
      <c r="I21112">
        <v>10158</v>
      </c>
      <c r="N21112">
        <f>COUNTIF(Cod_Mun_Norte!B:B,DADOS_SNIS_Minas!A21112)</f>
        <v>0</v>
      </c>
    </row>
    <row r="21113" spans="1:14" x14ac:dyDescent="0.2">
      <c r="A21113">
        <v>316970</v>
      </c>
      <c r="B21113" t="s">
        <v>2844</v>
      </c>
      <c r="C21113" t="s">
        <v>98</v>
      </c>
      <c r="D21113">
        <v>1999</v>
      </c>
      <c r="E21113" t="s">
        <v>361</v>
      </c>
      <c r="F21113" t="s">
        <v>362</v>
      </c>
      <c r="H21113">
        <v>17105</v>
      </c>
      <c r="I21113">
        <v>9675</v>
      </c>
      <c r="N21113">
        <f>COUNTIF(Cod_Mun_Norte!B:B,DADOS_SNIS_Minas!A21113)</f>
        <v>0</v>
      </c>
    </row>
    <row r="21114" spans="1:14" x14ac:dyDescent="0.2">
      <c r="A21114">
        <v>316970</v>
      </c>
      <c r="B21114" t="s">
        <v>2844</v>
      </c>
      <c r="C21114" t="s">
        <v>98</v>
      </c>
      <c r="D21114">
        <v>1998</v>
      </c>
      <c r="E21114" t="s">
        <v>361</v>
      </c>
      <c r="F21114" t="s">
        <v>362</v>
      </c>
      <c r="H21114">
        <v>16737</v>
      </c>
      <c r="I21114">
        <v>9467</v>
      </c>
      <c r="N21114">
        <f>COUNTIF(Cod_Mun_Norte!B:B,DADOS_SNIS_Minas!A21114)</f>
        <v>0</v>
      </c>
    </row>
    <row r="21115" spans="1:14" x14ac:dyDescent="0.2">
      <c r="A21115">
        <v>316970</v>
      </c>
      <c r="B21115" t="s">
        <v>2844</v>
      </c>
      <c r="C21115" t="s">
        <v>98</v>
      </c>
      <c r="D21115">
        <v>1997</v>
      </c>
      <c r="H21115">
        <v>16368</v>
      </c>
      <c r="I21115">
        <v>9258</v>
      </c>
      <c r="N21115">
        <f>COUNTIF(Cod_Mun_Norte!B:B,DADOS_SNIS_Minas!A21115)</f>
        <v>0</v>
      </c>
    </row>
    <row r="21116" spans="1:14" x14ac:dyDescent="0.2">
      <c r="A21116">
        <v>316970</v>
      </c>
      <c r="B21116" t="s">
        <v>2844</v>
      </c>
      <c r="C21116" t="s">
        <v>98</v>
      </c>
      <c r="D21116">
        <v>1996</v>
      </c>
      <c r="H21116">
        <v>21171</v>
      </c>
      <c r="I21116">
        <v>11975</v>
      </c>
      <c r="N21116">
        <f>COUNTIF(Cod_Mun_Norte!B:B,DADOS_SNIS_Minas!A21116)</f>
        <v>0</v>
      </c>
    </row>
    <row r="21117" spans="1:14" x14ac:dyDescent="0.2">
      <c r="A21117">
        <v>316970</v>
      </c>
      <c r="B21117" t="s">
        <v>2844</v>
      </c>
      <c r="C21117" t="s">
        <v>98</v>
      </c>
      <c r="D21117">
        <v>1995</v>
      </c>
      <c r="H21117">
        <v>20105</v>
      </c>
      <c r="I21117">
        <v>11372</v>
      </c>
      <c r="N21117">
        <f>COUNTIF(Cod_Mun_Norte!B:B,DADOS_SNIS_Minas!A21117)</f>
        <v>0</v>
      </c>
    </row>
    <row r="21118" spans="1:14" x14ac:dyDescent="0.2">
      <c r="A21118">
        <v>316980</v>
      </c>
      <c r="B21118" t="s">
        <v>335</v>
      </c>
      <c r="C21118" t="s">
        <v>98</v>
      </c>
      <c r="D21118">
        <v>2020</v>
      </c>
      <c r="E21118" t="s">
        <v>361</v>
      </c>
      <c r="F21118" t="s">
        <v>362</v>
      </c>
      <c r="G21118" t="s">
        <v>119</v>
      </c>
      <c r="H21118">
        <v>5070</v>
      </c>
      <c r="I21118">
        <v>3167</v>
      </c>
      <c r="J21118">
        <v>3139</v>
      </c>
      <c r="K21118">
        <v>3139</v>
      </c>
      <c r="L21118">
        <v>99.1</v>
      </c>
      <c r="M21118">
        <v>61.91</v>
      </c>
      <c r="N21118">
        <f>COUNTIF(Cod_Mun_Norte!B:B,DADOS_SNIS_Minas!A21118)</f>
        <v>0</v>
      </c>
    </row>
    <row r="21119" spans="1:14" x14ac:dyDescent="0.2">
      <c r="A21119">
        <v>316980</v>
      </c>
      <c r="B21119" t="s">
        <v>335</v>
      </c>
      <c r="C21119" t="s">
        <v>98</v>
      </c>
      <c r="D21119">
        <v>2019</v>
      </c>
      <c r="E21119" t="s">
        <v>2846</v>
      </c>
      <c r="F21119" t="s">
        <v>357</v>
      </c>
      <c r="G21119" t="s">
        <v>383</v>
      </c>
      <c r="H21119">
        <v>5040</v>
      </c>
      <c r="I21119">
        <v>3149</v>
      </c>
      <c r="J21119">
        <v>3139</v>
      </c>
      <c r="K21119">
        <v>3139</v>
      </c>
      <c r="L21119">
        <v>99.7</v>
      </c>
      <c r="M21119">
        <v>62.28</v>
      </c>
      <c r="N21119">
        <f>COUNTIF(Cod_Mun_Norte!B:B,DADOS_SNIS_Minas!A21119)</f>
        <v>0</v>
      </c>
    </row>
    <row r="21120" spans="1:14" x14ac:dyDescent="0.2">
      <c r="A21120">
        <v>316980</v>
      </c>
      <c r="B21120" t="s">
        <v>335</v>
      </c>
      <c r="C21120" t="s">
        <v>98</v>
      </c>
      <c r="D21120">
        <v>2018</v>
      </c>
      <c r="E21120" t="s">
        <v>2847</v>
      </c>
      <c r="F21120" t="s">
        <v>354</v>
      </c>
      <c r="H21120">
        <v>5008</v>
      </c>
      <c r="I21120">
        <v>3129</v>
      </c>
      <c r="J21120">
        <v>3129</v>
      </c>
      <c r="K21120">
        <v>3129</v>
      </c>
      <c r="L21120">
        <v>100</v>
      </c>
      <c r="M21120">
        <v>62.48</v>
      </c>
      <c r="N21120">
        <f>COUNTIF(Cod_Mun_Norte!B:B,DADOS_SNIS_Minas!A21120)</f>
        <v>0</v>
      </c>
    </row>
    <row r="21121" spans="1:14" x14ac:dyDescent="0.2">
      <c r="A21121">
        <v>316980</v>
      </c>
      <c r="B21121" t="s">
        <v>335</v>
      </c>
      <c r="C21121" t="s">
        <v>98</v>
      </c>
      <c r="D21121">
        <v>2017</v>
      </c>
      <c r="E21121" t="s">
        <v>2848</v>
      </c>
      <c r="F21121" t="s">
        <v>364</v>
      </c>
      <c r="H21121">
        <v>5025</v>
      </c>
      <c r="I21121">
        <v>3139</v>
      </c>
      <c r="J21121">
        <v>3139</v>
      </c>
      <c r="K21121">
        <v>3139</v>
      </c>
      <c r="L21121">
        <v>100</v>
      </c>
      <c r="M21121">
        <v>62.47</v>
      </c>
      <c r="N21121">
        <f>COUNTIF(Cod_Mun_Norte!B:B,DADOS_SNIS_Minas!A21121)</f>
        <v>0</v>
      </c>
    </row>
    <row r="21122" spans="1:14" x14ac:dyDescent="0.2">
      <c r="A21122">
        <v>316980</v>
      </c>
      <c r="B21122" t="s">
        <v>335</v>
      </c>
      <c r="C21122" t="s">
        <v>98</v>
      </c>
      <c r="D21122">
        <v>2016</v>
      </c>
      <c r="E21122" t="s">
        <v>2848</v>
      </c>
      <c r="F21122" t="s">
        <v>364</v>
      </c>
      <c r="H21122">
        <v>4995</v>
      </c>
      <c r="I21122">
        <v>3121</v>
      </c>
      <c r="J21122">
        <v>3121</v>
      </c>
      <c r="K21122">
        <v>3121</v>
      </c>
      <c r="L21122">
        <v>100</v>
      </c>
      <c r="M21122">
        <v>62.48</v>
      </c>
      <c r="N21122">
        <f>COUNTIF(Cod_Mun_Norte!B:B,DADOS_SNIS_Minas!A21122)</f>
        <v>0</v>
      </c>
    </row>
    <row r="21123" spans="1:14" x14ac:dyDescent="0.2">
      <c r="A21123">
        <v>316980</v>
      </c>
      <c r="B21123" t="s">
        <v>335</v>
      </c>
      <c r="C21123" t="s">
        <v>98</v>
      </c>
      <c r="D21123">
        <v>2015</v>
      </c>
      <c r="E21123" t="s">
        <v>2849</v>
      </c>
      <c r="F21123" t="s">
        <v>359</v>
      </c>
      <c r="H21123">
        <v>4964</v>
      </c>
      <c r="I21123">
        <v>3101</v>
      </c>
      <c r="J21123">
        <v>2768</v>
      </c>
      <c r="K21123">
        <v>2768</v>
      </c>
      <c r="L21123">
        <v>89.3</v>
      </c>
      <c r="M21123">
        <v>55.76</v>
      </c>
      <c r="N21123">
        <f>COUNTIF(Cod_Mun_Norte!B:B,DADOS_SNIS_Minas!A21123)</f>
        <v>0</v>
      </c>
    </row>
    <row r="21124" spans="1:14" x14ac:dyDescent="0.2">
      <c r="A21124">
        <v>316980</v>
      </c>
      <c r="B21124" t="s">
        <v>335</v>
      </c>
      <c r="C21124" t="s">
        <v>98</v>
      </c>
      <c r="D21124">
        <v>2014</v>
      </c>
      <c r="E21124" t="s">
        <v>2850</v>
      </c>
      <c r="F21124" t="s">
        <v>367</v>
      </c>
      <c r="H21124">
        <v>4932</v>
      </c>
      <c r="I21124">
        <v>3081</v>
      </c>
      <c r="J21124">
        <v>2949</v>
      </c>
      <c r="K21124">
        <v>2949</v>
      </c>
      <c r="L21124">
        <v>95.7</v>
      </c>
      <c r="M21124">
        <v>59.79</v>
      </c>
      <c r="N21124">
        <f>COUNTIF(Cod_Mun_Norte!B:B,DADOS_SNIS_Minas!A21124)</f>
        <v>0</v>
      </c>
    </row>
    <row r="21125" spans="1:14" x14ac:dyDescent="0.2">
      <c r="A21125">
        <v>316980</v>
      </c>
      <c r="B21125" t="s">
        <v>335</v>
      </c>
      <c r="C21125" t="s">
        <v>98</v>
      </c>
      <c r="D21125">
        <v>2013</v>
      </c>
      <c r="E21125" t="s">
        <v>2850</v>
      </c>
      <c r="F21125" t="s">
        <v>367</v>
      </c>
      <c r="H21125">
        <v>4897</v>
      </c>
      <c r="I21125">
        <v>3059</v>
      </c>
      <c r="J21125">
        <v>2949</v>
      </c>
      <c r="K21125">
        <v>2949</v>
      </c>
      <c r="L21125">
        <v>96.4</v>
      </c>
      <c r="M21125">
        <v>60.22</v>
      </c>
      <c r="N21125">
        <f>COUNTIF(Cod_Mun_Norte!B:B,DADOS_SNIS_Minas!A21125)</f>
        <v>0</v>
      </c>
    </row>
    <row r="21126" spans="1:14" x14ac:dyDescent="0.2">
      <c r="A21126">
        <v>316980</v>
      </c>
      <c r="B21126" t="s">
        <v>335</v>
      </c>
      <c r="C21126" t="s">
        <v>98</v>
      </c>
      <c r="D21126">
        <v>2012</v>
      </c>
      <c r="E21126" t="s">
        <v>2850</v>
      </c>
      <c r="F21126" t="s">
        <v>367</v>
      </c>
      <c r="H21126">
        <v>4721</v>
      </c>
      <c r="I21126">
        <v>2949</v>
      </c>
      <c r="J21126">
        <v>2949</v>
      </c>
      <c r="K21126">
        <v>2949</v>
      </c>
      <c r="L21126">
        <v>100</v>
      </c>
      <c r="M21126">
        <v>62.47</v>
      </c>
      <c r="N21126">
        <f>COUNTIF(Cod_Mun_Norte!B:B,DADOS_SNIS_Minas!A21126)</f>
        <v>0</v>
      </c>
    </row>
    <row r="21127" spans="1:14" x14ac:dyDescent="0.2">
      <c r="A21127">
        <v>316980</v>
      </c>
      <c r="B21127" t="s">
        <v>335</v>
      </c>
      <c r="C21127" t="s">
        <v>98</v>
      </c>
      <c r="D21127">
        <v>2011</v>
      </c>
      <c r="H21127">
        <v>4690</v>
      </c>
      <c r="I21127">
        <v>2930</v>
      </c>
      <c r="N21127">
        <f>COUNTIF(Cod_Mun_Norte!B:B,DADOS_SNIS_Minas!A21127)</f>
        <v>0</v>
      </c>
    </row>
    <row r="21128" spans="1:14" x14ac:dyDescent="0.2">
      <c r="A21128">
        <v>316980</v>
      </c>
      <c r="B21128" t="s">
        <v>335</v>
      </c>
      <c r="C21128" t="s">
        <v>98</v>
      </c>
      <c r="D21128">
        <v>2010</v>
      </c>
      <c r="E21128" t="s">
        <v>2851</v>
      </c>
      <c r="F21128" t="s">
        <v>99</v>
      </c>
      <c r="H21128">
        <v>4658</v>
      </c>
      <c r="I21128">
        <v>2910</v>
      </c>
      <c r="J21128">
        <v>2910</v>
      </c>
      <c r="K21128">
        <v>2910</v>
      </c>
      <c r="L21128">
        <v>100</v>
      </c>
      <c r="M21128">
        <v>62.47</v>
      </c>
      <c r="N21128">
        <f>COUNTIF(Cod_Mun_Norte!B:B,DADOS_SNIS_Minas!A21128)</f>
        <v>0</v>
      </c>
    </row>
    <row r="21129" spans="1:14" x14ac:dyDescent="0.2">
      <c r="A21129">
        <v>316980</v>
      </c>
      <c r="B21129" t="s">
        <v>335</v>
      </c>
      <c r="C21129" t="s">
        <v>98</v>
      </c>
      <c r="D21129">
        <v>2009</v>
      </c>
      <c r="H21129">
        <v>5020</v>
      </c>
      <c r="I21129">
        <v>2910</v>
      </c>
      <c r="N21129">
        <f>COUNTIF(Cod_Mun_Norte!B:B,DADOS_SNIS_Minas!A21129)</f>
        <v>0</v>
      </c>
    </row>
    <row r="21130" spans="1:14" x14ac:dyDescent="0.2">
      <c r="A21130">
        <v>316980</v>
      </c>
      <c r="B21130" t="s">
        <v>335</v>
      </c>
      <c r="C21130" t="s">
        <v>98</v>
      </c>
      <c r="D21130">
        <v>2008</v>
      </c>
      <c r="H21130">
        <v>4952</v>
      </c>
      <c r="I21130">
        <v>2871</v>
      </c>
      <c r="N21130">
        <f>COUNTIF(Cod_Mun_Norte!B:B,DADOS_SNIS_Minas!A21130)</f>
        <v>0</v>
      </c>
    </row>
    <row r="21131" spans="1:14" x14ac:dyDescent="0.2">
      <c r="A21131">
        <v>316980</v>
      </c>
      <c r="B21131" t="s">
        <v>335</v>
      </c>
      <c r="C21131" t="s">
        <v>98</v>
      </c>
      <c r="D21131">
        <v>2007</v>
      </c>
      <c r="H21131">
        <v>4737</v>
      </c>
      <c r="I21131">
        <v>2746</v>
      </c>
      <c r="N21131">
        <f>COUNTIF(Cod_Mun_Norte!B:B,DADOS_SNIS_Minas!A21131)</f>
        <v>0</v>
      </c>
    </row>
    <row r="21132" spans="1:14" x14ac:dyDescent="0.2">
      <c r="A21132">
        <v>316980</v>
      </c>
      <c r="B21132" t="s">
        <v>335</v>
      </c>
      <c r="C21132" t="s">
        <v>98</v>
      </c>
      <c r="D21132">
        <v>2006</v>
      </c>
      <c r="H21132">
        <v>4674</v>
      </c>
      <c r="I21132">
        <v>2375</v>
      </c>
      <c r="N21132">
        <f>COUNTIF(Cod_Mun_Norte!B:B,DADOS_SNIS_Minas!A21132)</f>
        <v>0</v>
      </c>
    </row>
    <row r="21133" spans="1:14" x14ac:dyDescent="0.2">
      <c r="A21133">
        <v>316980</v>
      </c>
      <c r="B21133" t="s">
        <v>335</v>
      </c>
      <c r="C21133" t="s">
        <v>98</v>
      </c>
      <c r="D21133">
        <v>2005</v>
      </c>
      <c r="H21133">
        <v>4608</v>
      </c>
      <c r="I21133">
        <v>2341</v>
      </c>
      <c r="N21133">
        <f>COUNTIF(Cod_Mun_Norte!B:B,DADOS_SNIS_Minas!A21133)</f>
        <v>0</v>
      </c>
    </row>
    <row r="21134" spans="1:14" x14ac:dyDescent="0.2">
      <c r="A21134">
        <v>316980</v>
      </c>
      <c r="B21134" t="s">
        <v>335</v>
      </c>
      <c r="C21134" t="s">
        <v>98</v>
      </c>
      <c r="D21134">
        <v>2004</v>
      </c>
      <c r="H21134">
        <v>4542</v>
      </c>
      <c r="I21134">
        <v>2308</v>
      </c>
      <c r="N21134">
        <f>COUNTIF(Cod_Mun_Norte!B:B,DADOS_SNIS_Minas!A21134)</f>
        <v>0</v>
      </c>
    </row>
    <row r="21135" spans="1:14" x14ac:dyDescent="0.2">
      <c r="A21135">
        <v>316980</v>
      </c>
      <c r="B21135" t="s">
        <v>335</v>
      </c>
      <c r="C21135" t="s">
        <v>98</v>
      </c>
      <c r="D21135">
        <v>2003</v>
      </c>
      <c r="H21135">
        <v>4423</v>
      </c>
      <c r="I21135">
        <v>2247</v>
      </c>
      <c r="N21135">
        <f>COUNTIF(Cod_Mun_Norte!B:B,DADOS_SNIS_Minas!A21135)</f>
        <v>0</v>
      </c>
    </row>
    <row r="21136" spans="1:14" x14ac:dyDescent="0.2">
      <c r="A21136">
        <v>316980</v>
      </c>
      <c r="B21136" t="s">
        <v>335</v>
      </c>
      <c r="C21136" t="s">
        <v>98</v>
      </c>
      <c r="D21136">
        <v>2002</v>
      </c>
      <c r="H21136">
        <v>4366</v>
      </c>
      <c r="I21136">
        <v>2219</v>
      </c>
      <c r="N21136">
        <f>COUNTIF(Cod_Mun_Norte!B:B,DADOS_SNIS_Minas!A21136)</f>
        <v>0</v>
      </c>
    </row>
    <row r="21137" spans="1:14" x14ac:dyDescent="0.2">
      <c r="A21137">
        <v>316980</v>
      </c>
      <c r="B21137" t="s">
        <v>335</v>
      </c>
      <c r="C21137" t="s">
        <v>98</v>
      </c>
      <c r="D21137">
        <v>2001</v>
      </c>
      <c r="H21137">
        <v>4315</v>
      </c>
      <c r="I21137">
        <v>2193</v>
      </c>
      <c r="N21137">
        <f>COUNTIF(Cod_Mun_Norte!B:B,DADOS_SNIS_Minas!A21137)</f>
        <v>0</v>
      </c>
    </row>
    <row r="21138" spans="1:14" x14ac:dyDescent="0.2">
      <c r="A21138">
        <v>316980</v>
      </c>
      <c r="B21138" t="s">
        <v>335</v>
      </c>
      <c r="C21138" t="s">
        <v>98</v>
      </c>
      <c r="D21138">
        <v>2000</v>
      </c>
      <c r="H21138">
        <v>4243</v>
      </c>
      <c r="I21138">
        <v>2156</v>
      </c>
      <c r="N21138">
        <f>COUNTIF(Cod_Mun_Norte!B:B,DADOS_SNIS_Minas!A21138)</f>
        <v>0</v>
      </c>
    </row>
    <row r="21139" spans="1:14" x14ac:dyDescent="0.2">
      <c r="A21139">
        <v>316980</v>
      </c>
      <c r="B21139" t="s">
        <v>335</v>
      </c>
      <c r="C21139" t="s">
        <v>98</v>
      </c>
      <c r="D21139">
        <v>1999</v>
      </c>
      <c r="H21139">
        <v>3746</v>
      </c>
      <c r="I21139">
        <v>1693</v>
      </c>
      <c r="N21139">
        <f>COUNTIF(Cod_Mun_Norte!B:B,DADOS_SNIS_Minas!A21139)</f>
        <v>0</v>
      </c>
    </row>
    <row r="21140" spans="1:14" x14ac:dyDescent="0.2">
      <c r="A21140">
        <v>316980</v>
      </c>
      <c r="B21140" t="s">
        <v>335</v>
      </c>
      <c r="C21140" t="s">
        <v>98</v>
      </c>
      <c r="D21140">
        <v>1998</v>
      </c>
      <c r="H21140">
        <v>3737</v>
      </c>
      <c r="I21140">
        <v>1689</v>
      </c>
      <c r="N21140">
        <f>COUNTIF(Cod_Mun_Norte!B:B,DADOS_SNIS_Minas!A21140)</f>
        <v>0</v>
      </c>
    </row>
    <row r="21141" spans="1:14" x14ac:dyDescent="0.2">
      <c r="A21141">
        <v>316980</v>
      </c>
      <c r="B21141" t="s">
        <v>335</v>
      </c>
      <c r="C21141" t="s">
        <v>98</v>
      </c>
      <c r="D21141">
        <v>1997</v>
      </c>
      <c r="H21141">
        <v>3728</v>
      </c>
      <c r="I21141">
        <v>1685</v>
      </c>
      <c r="N21141">
        <f>COUNTIF(Cod_Mun_Norte!B:B,DADOS_SNIS_Minas!A21141)</f>
        <v>0</v>
      </c>
    </row>
    <row r="21142" spans="1:14" x14ac:dyDescent="0.2">
      <c r="A21142">
        <v>316980</v>
      </c>
      <c r="B21142" t="s">
        <v>335</v>
      </c>
      <c r="C21142" t="s">
        <v>98</v>
      </c>
      <c r="D21142">
        <v>1996</v>
      </c>
      <c r="H21142">
        <v>3717</v>
      </c>
      <c r="I21142">
        <v>1680</v>
      </c>
      <c r="N21142">
        <f>COUNTIF(Cod_Mun_Norte!B:B,DADOS_SNIS_Minas!A21142)</f>
        <v>0</v>
      </c>
    </row>
    <row r="21143" spans="1:14" x14ac:dyDescent="0.2">
      <c r="A21143">
        <v>316980</v>
      </c>
      <c r="B21143" t="s">
        <v>335</v>
      </c>
      <c r="C21143" t="s">
        <v>98</v>
      </c>
      <c r="D21143">
        <v>1995</v>
      </c>
      <c r="H21143">
        <v>3699</v>
      </c>
      <c r="I21143">
        <v>1672</v>
      </c>
      <c r="N21143">
        <f>COUNTIF(Cod_Mun_Norte!B:B,DADOS_SNIS_Minas!A21143)</f>
        <v>0</v>
      </c>
    </row>
    <row r="21144" spans="1:14" x14ac:dyDescent="0.2">
      <c r="A21144">
        <v>316990</v>
      </c>
      <c r="B21144" t="s">
        <v>2852</v>
      </c>
      <c r="C21144" t="s">
        <v>98</v>
      </c>
      <c r="D21144">
        <v>2020</v>
      </c>
      <c r="E21144" t="s">
        <v>2853</v>
      </c>
      <c r="F21144" t="s">
        <v>367</v>
      </c>
      <c r="G21144" t="s">
        <v>368</v>
      </c>
      <c r="H21144">
        <v>116797</v>
      </c>
      <c r="I21144">
        <v>112330</v>
      </c>
      <c r="J21144">
        <v>95538</v>
      </c>
      <c r="K21144">
        <v>95538</v>
      </c>
      <c r="L21144">
        <v>85.1</v>
      </c>
      <c r="M21144">
        <v>81.8</v>
      </c>
      <c r="N21144">
        <f>COUNTIF(Cod_Mun_Norte!B:B,DADOS_SNIS_Minas!A21144)</f>
        <v>0</v>
      </c>
    </row>
    <row r="21145" spans="1:14" x14ac:dyDescent="0.2">
      <c r="A21145">
        <v>316990</v>
      </c>
      <c r="B21145" t="s">
        <v>2852</v>
      </c>
      <c r="C21145" t="s">
        <v>98</v>
      </c>
      <c r="D21145">
        <v>2019</v>
      </c>
      <c r="E21145" t="s">
        <v>2853</v>
      </c>
      <c r="F21145" t="s">
        <v>367</v>
      </c>
      <c r="G21145" t="s">
        <v>368</v>
      </c>
      <c r="H21145">
        <v>115552</v>
      </c>
      <c r="I21145">
        <v>111132</v>
      </c>
      <c r="J21145">
        <v>93607</v>
      </c>
      <c r="K21145">
        <v>93607</v>
      </c>
      <c r="L21145">
        <v>84.2</v>
      </c>
      <c r="M21145">
        <v>81.010000000000005</v>
      </c>
      <c r="N21145">
        <f>COUNTIF(Cod_Mun_Norte!B:B,DADOS_SNIS_Minas!A21145)</f>
        <v>0</v>
      </c>
    </row>
    <row r="21146" spans="1:14" x14ac:dyDescent="0.2">
      <c r="A21146">
        <v>316990</v>
      </c>
      <c r="B21146" t="s">
        <v>2852</v>
      </c>
      <c r="C21146" t="s">
        <v>98</v>
      </c>
      <c r="D21146">
        <v>2018</v>
      </c>
      <c r="E21146" t="s">
        <v>2853</v>
      </c>
      <c r="F21146" t="s">
        <v>367</v>
      </c>
      <c r="H21146">
        <v>114265</v>
      </c>
      <c r="I21146">
        <v>109894</v>
      </c>
      <c r="J21146">
        <v>94619</v>
      </c>
      <c r="K21146">
        <v>94619</v>
      </c>
      <c r="L21146">
        <v>86.1</v>
      </c>
      <c r="M21146">
        <v>82.81</v>
      </c>
      <c r="N21146">
        <f>COUNTIF(Cod_Mun_Norte!B:B,DADOS_SNIS_Minas!A21146)</f>
        <v>0</v>
      </c>
    </row>
    <row r="21147" spans="1:14" x14ac:dyDescent="0.2">
      <c r="A21147">
        <v>316990</v>
      </c>
      <c r="B21147" t="s">
        <v>2852</v>
      </c>
      <c r="C21147" t="s">
        <v>98</v>
      </c>
      <c r="D21147">
        <v>2017</v>
      </c>
      <c r="E21147" t="s">
        <v>2854</v>
      </c>
      <c r="F21147" t="s">
        <v>357</v>
      </c>
      <c r="H21147">
        <v>113300</v>
      </c>
      <c r="I21147">
        <v>108966</v>
      </c>
      <c r="J21147">
        <v>94337</v>
      </c>
      <c r="K21147">
        <v>94337</v>
      </c>
      <c r="L21147">
        <v>86.6</v>
      </c>
      <c r="M21147">
        <v>83.26</v>
      </c>
      <c r="N21147">
        <f>COUNTIF(Cod_Mun_Norte!B:B,DADOS_SNIS_Minas!A21147)</f>
        <v>0</v>
      </c>
    </row>
    <row r="21148" spans="1:14" x14ac:dyDescent="0.2">
      <c r="A21148">
        <v>316990</v>
      </c>
      <c r="B21148" t="s">
        <v>2852</v>
      </c>
      <c r="C21148" t="s">
        <v>98</v>
      </c>
      <c r="D21148">
        <v>2016</v>
      </c>
      <c r="E21148" t="s">
        <v>2854</v>
      </c>
      <c r="F21148" t="s">
        <v>359</v>
      </c>
      <c r="H21148">
        <v>112186</v>
      </c>
      <c r="I21148">
        <v>107895</v>
      </c>
      <c r="J21148">
        <v>93223</v>
      </c>
      <c r="K21148">
        <v>93223</v>
      </c>
      <c r="L21148">
        <v>86.4</v>
      </c>
      <c r="M21148">
        <v>83.1</v>
      </c>
      <c r="N21148">
        <f>COUNTIF(Cod_Mun_Norte!B:B,DADOS_SNIS_Minas!A21148)</f>
        <v>0</v>
      </c>
    </row>
    <row r="21149" spans="1:14" x14ac:dyDescent="0.2">
      <c r="A21149">
        <v>316990</v>
      </c>
      <c r="B21149" t="s">
        <v>2852</v>
      </c>
      <c r="C21149" t="s">
        <v>98</v>
      </c>
      <c r="D21149">
        <v>2015</v>
      </c>
      <c r="E21149" t="s">
        <v>2854</v>
      </c>
      <c r="F21149" t="s">
        <v>359</v>
      </c>
      <c r="H21149">
        <v>111012</v>
      </c>
      <c r="I21149">
        <v>106766</v>
      </c>
      <c r="J21149">
        <v>93402</v>
      </c>
      <c r="K21149">
        <v>93402</v>
      </c>
      <c r="L21149">
        <v>87.5</v>
      </c>
      <c r="M21149">
        <v>84.14</v>
      </c>
      <c r="N21149">
        <f>COUNTIF(Cod_Mun_Norte!B:B,DADOS_SNIS_Minas!A21149)</f>
        <v>0</v>
      </c>
    </row>
    <row r="21150" spans="1:14" x14ac:dyDescent="0.2">
      <c r="A21150">
        <v>316990</v>
      </c>
      <c r="B21150" t="s">
        <v>2852</v>
      </c>
      <c r="C21150" t="s">
        <v>98</v>
      </c>
      <c r="D21150">
        <v>2014</v>
      </c>
      <c r="E21150" t="s">
        <v>2854</v>
      </c>
      <c r="F21150" t="s">
        <v>359</v>
      </c>
      <c r="H21150">
        <v>109779</v>
      </c>
      <c r="I21150">
        <v>105580</v>
      </c>
      <c r="J21150">
        <v>105580</v>
      </c>
      <c r="K21150">
        <v>105580</v>
      </c>
      <c r="L21150">
        <v>100</v>
      </c>
      <c r="M21150">
        <v>96.18</v>
      </c>
      <c r="N21150">
        <f>COUNTIF(Cod_Mun_Norte!B:B,DADOS_SNIS_Minas!A21150)</f>
        <v>0</v>
      </c>
    </row>
    <row r="21151" spans="1:14" x14ac:dyDescent="0.2">
      <c r="A21151">
        <v>316990</v>
      </c>
      <c r="B21151" t="s">
        <v>2852</v>
      </c>
      <c r="C21151" t="s">
        <v>98</v>
      </c>
      <c r="D21151">
        <v>2013</v>
      </c>
      <c r="E21151" t="s">
        <v>2854</v>
      </c>
      <c r="F21151" t="s">
        <v>359</v>
      </c>
      <c r="H21151">
        <v>108493</v>
      </c>
      <c r="I21151">
        <v>104343</v>
      </c>
      <c r="J21151">
        <v>104343</v>
      </c>
      <c r="K21151">
        <v>104343</v>
      </c>
      <c r="L21151">
        <v>100</v>
      </c>
      <c r="M21151">
        <v>96.17</v>
      </c>
      <c r="N21151">
        <f>COUNTIF(Cod_Mun_Norte!B:B,DADOS_SNIS_Minas!A21151)</f>
        <v>0</v>
      </c>
    </row>
    <row r="21152" spans="1:14" x14ac:dyDescent="0.2">
      <c r="A21152">
        <v>316990</v>
      </c>
      <c r="B21152" t="s">
        <v>2852</v>
      </c>
      <c r="C21152" t="s">
        <v>98</v>
      </c>
      <c r="D21152">
        <v>2012</v>
      </c>
      <c r="E21152" t="s">
        <v>2854</v>
      </c>
      <c r="F21152" t="s">
        <v>359</v>
      </c>
      <c r="H21152">
        <v>104004</v>
      </c>
      <c r="I21152">
        <v>100026</v>
      </c>
      <c r="J21152">
        <v>100026</v>
      </c>
      <c r="K21152">
        <v>100026</v>
      </c>
      <c r="L21152">
        <v>100</v>
      </c>
      <c r="M21152">
        <v>96.18</v>
      </c>
      <c r="N21152">
        <f>COUNTIF(Cod_Mun_Norte!B:B,DADOS_SNIS_Minas!A21152)</f>
        <v>0</v>
      </c>
    </row>
    <row r="21153" spans="1:14" x14ac:dyDescent="0.2">
      <c r="A21153">
        <v>316990</v>
      </c>
      <c r="B21153" t="s">
        <v>2852</v>
      </c>
      <c r="C21153" t="s">
        <v>98</v>
      </c>
      <c r="D21153">
        <v>2011</v>
      </c>
      <c r="E21153" t="s">
        <v>2855</v>
      </c>
      <c r="F21153" t="s">
        <v>360</v>
      </c>
      <c r="H21153">
        <v>102782</v>
      </c>
      <c r="I21153">
        <v>98851</v>
      </c>
      <c r="J21153">
        <v>98851</v>
      </c>
      <c r="K21153">
        <v>98851</v>
      </c>
      <c r="L21153">
        <v>100</v>
      </c>
      <c r="M21153">
        <v>96.18</v>
      </c>
      <c r="N21153">
        <f>COUNTIF(Cod_Mun_Norte!B:B,DADOS_SNIS_Minas!A21153)</f>
        <v>0</v>
      </c>
    </row>
    <row r="21154" spans="1:14" x14ac:dyDescent="0.2">
      <c r="A21154">
        <v>316990</v>
      </c>
      <c r="B21154" t="s">
        <v>2852</v>
      </c>
      <c r="C21154" t="s">
        <v>98</v>
      </c>
      <c r="D21154">
        <v>2010</v>
      </c>
      <c r="E21154" t="s">
        <v>2855</v>
      </c>
      <c r="F21154" t="s">
        <v>360</v>
      </c>
      <c r="H21154">
        <v>101519</v>
      </c>
      <c r="I21154">
        <v>97636</v>
      </c>
      <c r="J21154">
        <v>97636</v>
      </c>
      <c r="K21154">
        <v>97636</v>
      </c>
      <c r="L21154">
        <v>100</v>
      </c>
      <c r="M21154">
        <v>96.18</v>
      </c>
      <c r="N21154">
        <f>COUNTIF(Cod_Mun_Norte!B:B,DADOS_SNIS_Minas!A21154)</f>
        <v>0</v>
      </c>
    </row>
    <row r="21155" spans="1:14" x14ac:dyDescent="0.2">
      <c r="A21155">
        <v>316990</v>
      </c>
      <c r="B21155" t="s">
        <v>2852</v>
      </c>
      <c r="C21155" t="s">
        <v>98</v>
      </c>
      <c r="D21155">
        <v>2009</v>
      </c>
      <c r="E21155" t="s">
        <v>2853</v>
      </c>
      <c r="F21155" t="s">
        <v>364</v>
      </c>
      <c r="H21155">
        <v>99708</v>
      </c>
      <c r="I21155">
        <v>90851</v>
      </c>
      <c r="J21155">
        <v>95134</v>
      </c>
      <c r="K21155">
        <v>95134</v>
      </c>
      <c r="L21155">
        <v>100</v>
      </c>
      <c r="M21155">
        <v>95.41</v>
      </c>
      <c r="N21155">
        <f>COUNTIF(Cod_Mun_Norte!B:B,DADOS_SNIS_Minas!A21155)</f>
        <v>0</v>
      </c>
    </row>
    <row r="21156" spans="1:14" x14ac:dyDescent="0.2">
      <c r="A21156">
        <v>316990</v>
      </c>
      <c r="B21156" t="s">
        <v>2852</v>
      </c>
      <c r="C21156" t="s">
        <v>98</v>
      </c>
      <c r="D21156">
        <v>2008</v>
      </c>
      <c r="E21156" t="s">
        <v>361</v>
      </c>
      <c r="F21156" t="s">
        <v>362</v>
      </c>
      <c r="H21156">
        <v>98423</v>
      </c>
      <c r="I21156">
        <v>89680</v>
      </c>
      <c r="J21156">
        <v>92470</v>
      </c>
      <c r="K21156">
        <v>92470</v>
      </c>
      <c r="L21156">
        <v>100</v>
      </c>
      <c r="M21156">
        <v>93.95</v>
      </c>
      <c r="N21156">
        <f>COUNTIF(Cod_Mun_Norte!B:B,DADOS_SNIS_Minas!A21156)</f>
        <v>0</v>
      </c>
    </row>
    <row r="21157" spans="1:14" x14ac:dyDescent="0.2">
      <c r="A21157">
        <v>316990</v>
      </c>
      <c r="B21157" t="s">
        <v>2852</v>
      </c>
      <c r="C21157" t="s">
        <v>98</v>
      </c>
      <c r="D21157">
        <v>2007</v>
      </c>
      <c r="E21157" t="s">
        <v>361</v>
      </c>
      <c r="F21157" t="s">
        <v>362</v>
      </c>
      <c r="H21157">
        <v>94228</v>
      </c>
      <c r="I21157">
        <v>85858</v>
      </c>
      <c r="J21157">
        <v>90261</v>
      </c>
      <c r="K21157">
        <v>90261</v>
      </c>
      <c r="L21157">
        <v>100</v>
      </c>
      <c r="M21157">
        <v>95.79</v>
      </c>
      <c r="N21157">
        <f>COUNTIF(Cod_Mun_Norte!B:B,DADOS_SNIS_Minas!A21157)</f>
        <v>0</v>
      </c>
    </row>
    <row r="21158" spans="1:14" x14ac:dyDescent="0.2">
      <c r="A21158">
        <v>316990</v>
      </c>
      <c r="B21158" t="s">
        <v>2852</v>
      </c>
      <c r="C21158" t="s">
        <v>98</v>
      </c>
      <c r="D21158">
        <v>2006</v>
      </c>
      <c r="E21158" t="s">
        <v>361</v>
      </c>
      <c r="F21158" t="s">
        <v>362</v>
      </c>
      <c r="H21158">
        <v>98778</v>
      </c>
      <c r="I21158">
        <v>89049</v>
      </c>
      <c r="J21158">
        <v>87518</v>
      </c>
      <c r="K21158">
        <v>87518</v>
      </c>
      <c r="L21158">
        <v>98.3</v>
      </c>
      <c r="M21158">
        <v>88.6</v>
      </c>
      <c r="N21158">
        <f>COUNTIF(Cod_Mun_Norte!B:B,DADOS_SNIS_Minas!A21158)</f>
        <v>0</v>
      </c>
    </row>
    <row r="21159" spans="1:14" x14ac:dyDescent="0.2">
      <c r="A21159">
        <v>316990</v>
      </c>
      <c r="B21159" t="s">
        <v>2852</v>
      </c>
      <c r="C21159" t="s">
        <v>98</v>
      </c>
      <c r="D21159">
        <v>2005</v>
      </c>
      <c r="E21159" t="s">
        <v>361</v>
      </c>
      <c r="F21159" t="s">
        <v>362</v>
      </c>
      <c r="H21159">
        <v>96689</v>
      </c>
      <c r="I21159">
        <v>87166</v>
      </c>
      <c r="J21159">
        <v>83629</v>
      </c>
      <c r="K21159">
        <v>83629</v>
      </c>
      <c r="L21159">
        <v>95.9</v>
      </c>
      <c r="M21159">
        <v>86.49</v>
      </c>
      <c r="N21159">
        <f>COUNTIF(Cod_Mun_Norte!B:B,DADOS_SNIS_Minas!A21159)</f>
        <v>0</v>
      </c>
    </row>
    <row r="21160" spans="1:14" x14ac:dyDescent="0.2">
      <c r="A21160">
        <v>316990</v>
      </c>
      <c r="B21160" t="s">
        <v>2852</v>
      </c>
      <c r="C21160" t="s">
        <v>98</v>
      </c>
      <c r="D21160">
        <v>2004</v>
      </c>
      <c r="E21160" t="s">
        <v>361</v>
      </c>
      <c r="F21160" t="s">
        <v>362</v>
      </c>
      <c r="H21160">
        <v>94584</v>
      </c>
      <c r="I21160">
        <v>85268</v>
      </c>
      <c r="J21160">
        <v>81334</v>
      </c>
      <c r="K21160">
        <v>81334</v>
      </c>
      <c r="L21160">
        <v>95.4</v>
      </c>
      <c r="M21160">
        <v>85.99</v>
      </c>
      <c r="N21160">
        <f>COUNTIF(Cod_Mun_Norte!B:B,DADOS_SNIS_Minas!A21160)</f>
        <v>0</v>
      </c>
    </row>
    <row r="21161" spans="1:14" x14ac:dyDescent="0.2">
      <c r="A21161">
        <v>316990</v>
      </c>
      <c r="B21161" t="s">
        <v>2852</v>
      </c>
      <c r="C21161" t="s">
        <v>98</v>
      </c>
      <c r="D21161">
        <v>2003</v>
      </c>
      <c r="E21161" t="s">
        <v>361</v>
      </c>
      <c r="F21161" t="s">
        <v>362</v>
      </c>
      <c r="H21161">
        <v>90781</v>
      </c>
      <c r="I21161">
        <v>81840</v>
      </c>
      <c r="J21161">
        <v>79587</v>
      </c>
      <c r="K21161">
        <v>79587</v>
      </c>
      <c r="L21161">
        <v>97.3</v>
      </c>
      <c r="M21161">
        <v>87.67</v>
      </c>
      <c r="N21161">
        <f>COUNTIF(Cod_Mun_Norte!B:B,DADOS_SNIS_Minas!A21161)</f>
        <v>0</v>
      </c>
    </row>
    <row r="21162" spans="1:14" x14ac:dyDescent="0.2">
      <c r="A21162">
        <v>316990</v>
      </c>
      <c r="B21162" t="s">
        <v>2852</v>
      </c>
      <c r="C21162" t="s">
        <v>98</v>
      </c>
      <c r="D21162">
        <v>2002</v>
      </c>
      <c r="E21162" t="s">
        <v>361</v>
      </c>
      <c r="F21162" t="s">
        <v>362</v>
      </c>
      <c r="H21162">
        <v>88969</v>
      </c>
      <c r="I21162">
        <v>80206</v>
      </c>
      <c r="J21162">
        <v>77747</v>
      </c>
      <c r="K21162">
        <v>77747</v>
      </c>
      <c r="L21162">
        <v>96.9</v>
      </c>
      <c r="M21162">
        <v>87.39</v>
      </c>
      <c r="N21162">
        <f>COUNTIF(Cod_Mun_Norte!B:B,DADOS_SNIS_Minas!A21162)</f>
        <v>0</v>
      </c>
    </row>
    <row r="21163" spans="1:14" x14ac:dyDescent="0.2">
      <c r="A21163">
        <v>316990</v>
      </c>
      <c r="B21163" t="s">
        <v>2852</v>
      </c>
      <c r="C21163" t="s">
        <v>98</v>
      </c>
      <c r="D21163">
        <v>2001</v>
      </c>
      <c r="E21163" t="s">
        <v>361</v>
      </c>
      <c r="F21163" t="s">
        <v>362</v>
      </c>
      <c r="H21163">
        <v>87271</v>
      </c>
      <c r="I21163">
        <v>78676</v>
      </c>
      <c r="J21163">
        <v>74953</v>
      </c>
      <c r="K21163">
        <v>74953</v>
      </c>
      <c r="L21163">
        <v>95.3</v>
      </c>
      <c r="M21163">
        <v>85.89</v>
      </c>
      <c r="N21163">
        <f>COUNTIF(Cod_Mun_Norte!B:B,DADOS_SNIS_Minas!A21163)</f>
        <v>0</v>
      </c>
    </row>
    <row r="21164" spans="1:14" x14ac:dyDescent="0.2">
      <c r="A21164">
        <v>316990</v>
      </c>
      <c r="B21164" t="s">
        <v>2852</v>
      </c>
      <c r="C21164" t="s">
        <v>98</v>
      </c>
      <c r="D21164">
        <v>2000</v>
      </c>
      <c r="E21164" t="s">
        <v>361</v>
      </c>
      <c r="F21164" t="s">
        <v>362</v>
      </c>
      <c r="H21164">
        <v>85065</v>
      </c>
      <c r="I21164">
        <v>76687</v>
      </c>
      <c r="J21164">
        <v>74687</v>
      </c>
      <c r="L21164">
        <v>97.4</v>
      </c>
      <c r="N21164">
        <f>COUNTIF(Cod_Mun_Norte!B:B,DADOS_SNIS_Minas!A21164)</f>
        <v>0</v>
      </c>
    </row>
    <row r="21165" spans="1:14" x14ac:dyDescent="0.2">
      <c r="A21165">
        <v>316990</v>
      </c>
      <c r="B21165" t="s">
        <v>2852</v>
      </c>
      <c r="C21165" t="s">
        <v>98</v>
      </c>
      <c r="D21165">
        <v>1999</v>
      </c>
      <c r="E21165" t="s">
        <v>361</v>
      </c>
      <c r="F21165" t="s">
        <v>362</v>
      </c>
      <c r="H21165">
        <v>82842</v>
      </c>
      <c r="I21165">
        <v>65667</v>
      </c>
      <c r="N21165">
        <f>COUNTIF(Cod_Mun_Norte!B:B,DADOS_SNIS_Minas!A21165)</f>
        <v>0</v>
      </c>
    </row>
    <row r="21166" spans="1:14" x14ac:dyDescent="0.2">
      <c r="A21166">
        <v>316990</v>
      </c>
      <c r="B21166" t="s">
        <v>2852</v>
      </c>
      <c r="C21166" t="s">
        <v>98</v>
      </c>
      <c r="D21166">
        <v>1998</v>
      </c>
      <c r="E21166" t="s">
        <v>361</v>
      </c>
      <c r="F21166" t="s">
        <v>362</v>
      </c>
      <c r="H21166">
        <v>81058</v>
      </c>
      <c r="I21166">
        <v>64253</v>
      </c>
      <c r="N21166">
        <f>COUNTIF(Cod_Mun_Norte!B:B,DADOS_SNIS_Minas!A21166)</f>
        <v>0</v>
      </c>
    </row>
    <row r="21167" spans="1:14" x14ac:dyDescent="0.2">
      <c r="A21167">
        <v>316990</v>
      </c>
      <c r="B21167" t="s">
        <v>2852</v>
      </c>
      <c r="C21167" t="s">
        <v>98</v>
      </c>
      <c r="D21167">
        <v>1997</v>
      </c>
      <c r="H21167">
        <v>79272</v>
      </c>
      <c r="I21167">
        <v>62837</v>
      </c>
      <c r="N21167">
        <f>COUNTIF(Cod_Mun_Norte!B:B,DADOS_SNIS_Minas!A21167)</f>
        <v>0</v>
      </c>
    </row>
    <row r="21168" spans="1:14" x14ac:dyDescent="0.2">
      <c r="A21168">
        <v>316990</v>
      </c>
      <c r="B21168" t="s">
        <v>2852</v>
      </c>
      <c r="C21168" t="s">
        <v>98</v>
      </c>
      <c r="D21168">
        <v>1996</v>
      </c>
      <c r="H21168">
        <v>77159</v>
      </c>
      <c r="I21168">
        <v>61162</v>
      </c>
      <c r="N21168">
        <f>COUNTIF(Cod_Mun_Norte!B:B,DADOS_SNIS_Minas!A21168)</f>
        <v>0</v>
      </c>
    </row>
    <row r="21169" spans="1:14" x14ac:dyDescent="0.2">
      <c r="A21169">
        <v>316990</v>
      </c>
      <c r="B21169" t="s">
        <v>2852</v>
      </c>
      <c r="C21169" t="s">
        <v>98</v>
      </c>
      <c r="D21169">
        <v>1995</v>
      </c>
      <c r="H21169">
        <v>71536</v>
      </c>
      <c r="I21169">
        <v>56705</v>
      </c>
      <c r="N21169">
        <f>COUNTIF(Cod_Mun_Norte!B:B,DADOS_SNIS_Minas!A21169)</f>
        <v>0</v>
      </c>
    </row>
    <row r="21170" spans="1:14" x14ac:dyDescent="0.2">
      <c r="A21170">
        <v>317000</v>
      </c>
      <c r="B21170" t="s">
        <v>84</v>
      </c>
      <c r="C21170" t="s">
        <v>98</v>
      </c>
      <c r="D21170">
        <v>2020</v>
      </c>
      <c r="E21170" t="s">
        <v>2856</v>
      </c>
      <c r="F21170" t="s">
        <v>364</v>
      </c>
      <c r="G21170" t="s">
        <v>368</v>
      </c>
      <c r="H21170">
        <v>12599</v>
      </c>
      <c r="I21170">
        <v>6110</v>
      </c>
      <c r="J21170">
        <v>4468</v>
      </c>
      <c r="K21170">
        <v>4468</v>
      </c>
      <c r="L21170">
        <v>73.099999999999994</v>
      </c>
      <c r="M21170">
        <v>35.46</v>
      </c>
      <c r="N21170">
        <f>COUNTIF(Cod_Mun_Norte!B:B,DADOS_SNIS_Minas!A21170)</f>
        <v>1</v>
      </c>
    </row>
    <row r="21171" spans="1:14" x14ac:dyDescent="0.2">
      <c r="A21171">
        <v>317000</v>
      </c>
      <c r="B21171" t="s">
        <v>84</v>
      </c>
      <c r="C21171" t="s">
        <v>98</v>
      </c>
      <c r="D21171">
        <v>2019</v>
      </c>
      <c r="E21171" t="s">
        <v>361</v>
      </c>
      <c r="F21171" t="s">
        <v>362</v>
      </c>
      <c r="G21171" t="s">
        <v>119</v>
      </c>
      <c r="H21171">
        <v>12533</v>
      </c>
      <c r="I21171">
        <v>6078</v>
      </c>
      <c r="J21171">
        <v>4211</v>
      </c>
      <c r="K21171">
        <v>4211</v>
      </c>
      <c r="L21171">
        <v>69.3</v>
      </c>
      <c r="M21171">
        <v>33.6</v>
      </c>
      <c r="N21171">
        <f>COUNTIF(Cod_Mun_Norte!B:B,DADOS_SNIS_Minas!A21171)</f>
        <v>1</v>
      </c>
    </row>
    <row r="21172" spans="1:14" x14ac:dyDescent="0.2">
      <c r="A21172">
        <v>317000</v>
      </c>
      <c r="B21172" t="s">
        <v>84</v>
      </c>
      <c r="C21172" t="s">
        <v>98</v>
      </c>
      <c r="D21172">
        <v>2018</v>
      </c>
      <c r="E21172" t="s">
        <v>361</v>
      </c>
      <c r="F21172" t="s">
        <v>362</v>
      </c>
      <c r="H21172">
        <v>12466</v>
      </c>
      <c r="I21172">
        <v>6046</v>
      </c>
      <c r="J21172">
        <v>4145</v>
      </c>
      <c r="K21172">
        <v>4145</v>
      </c>
      <c r="L21172">
        <v>68.599999999999994</v>
      </c>
      <c r="M21172">
        <v>33.25</v>
      </c>
      <c r="N21172">
        <f>COUNTIF(Cod_Mun_Norte!B:B,DADOS_SNIS_Minas!A21172)</f>
        <v>1</v>
      </c>
    </row>
    <row r="21173" spans="1:14" x14ac:dyDescent="0.2">
      <c r="A21173">
        <v>317000</v>
      </c>
      <c r="B21173" t="s">
        <v>84</v>
      </c>
      <c r="C21173" t="s">
        <v>98</v>
      </c>
      <c r="D21173">
        <v>2017</v>
      </c>
      <c r="E21173" t="s">
        <v>2856</v>
      </c>
      <c r="F21173" t="s">
        <v>364</v>
      </c>
      <c r="H21173">
        <v>12531</v>
      </c>
      <c r="I21173">
        <v>6077</v>
      </c>
      <c r="J21173">
        <v>4145</v>
      </c>
      <c r="K21173">
        <v>4145</v>
      </c>
      <c r="L21173">
        <v>68.2</v>
      </c>
      <c r="M21173">
        <v>33.08</v>
      </c>
      <c r="N21173">
        <f>COUNTIF(Cod_Mun_Norte!B:B,DADOS_SNIS_Minas!A21173)</f>
        <v>1</v>
      </c>
    </row>
    <row r="21174" spans="1:14" x14ac:dyDescent="0.2">
      <c r="A21174">
        <v>317000</v>
      </c>
      <c r="B21174" t="s">
        <v>84</v>
      </c>
      <c r="C21174" t="s">
        <v>98</v>
      </c>
      <c r="D21174">
        <v>2016</v>
      </c>
      <c r="E21174" t="s">
        <v>2856</v>
      </c>
      <c r="F21174" t="s">
        <v>364</v>
      </c>
      <c r="H21174">
        <v>12466</v>
      </c>
      <c r="I21174">
        <v>6046</v>
      </c>
      <c r="J21174">
        <v>4287</v>
      </c>
      <c r="K21174">
        <v>4287</v>
      </c>
      <c r="L21174">
        <v>70.900000000000006</v>
      </c>
      <c r="M21174">
        <v>34.39</v>
      </c>
      <c r="N21174">
        <f>COUNTIF(Cod_Mun_Norte!B:B,DADOS_SNIS_Minas!A21174)</f>
        <v>1</v>
      </c>
    </row>
    <row r="21175" spans="1:14" x14ac:dyDescent="0.2">
      <c r="A21175">
        <v>317000</v>
      </c>
      <c r="B21175" t="s">
        <v>84</v>
      </c>
      <c r="C21175" t="s">
        <v>98</v>
      </c>
      <c r="D21175">
        <v>2015</v>
      </c>
      <c r="E21175" t="s">
        <v>361</v>
      </c>
      <c r="F21175" t="s">
        <v>362</v>
      </c>
      <c r="H21175">
        <v>12397</v>
      </c>
      <c r="I21175">
        <v>6012</v>
      </c>
      <c r="J21175">
        <v>4248</v>
      </c>
      <c r="K21175">
        <v>4248</v>
      </c>
      <c r="L21175">
        <v>70.7</v>
      </c>
      <c r="M21175">
        <v>34.270000000000003</v>
      </c>
      <c r="N21175">
        <f>COUNTIF(Cod_Mun_Norte!B:B,DADOS_SNIS_Minas!A21175)</f>
        <v>1</v>
      </c>
    </row>
    <row r="21176" spans="1:14" x14ac:dyDescent="0.2">
      <c r="A21176">
        <v>317000</v>
      </c>
      <c r="B21176" t="s">
        <v>84</v>
      </c>
      <c r="C21176" t="s">
        <v>98</v>
      </c>
      <c r="D21176">
        <v>2014</v>
      </c>
      <c r="E21176" t="s">
        <v>361</v>
      </c>
      <c r="F21176" t="s">
        <v>362</v>
      </c>
      <c r="H21176">
        <v>12324</v>
      </c>
      <c r="I21176">
        <v>5977</v>
      </c>
      <c r="J21176">
        <v>5770</v>
      </c>
      <c r="K21176">
        <v>5770</v>
      </c>
      <c r="L21176">
        <v>96.5</v>
      </c>
      <c r="M21176">
        <v>46.82</v>
      </c>
      <c r="N21176">
        <f>COUNTIF(Cod_Mun_Norte!B:B,DADOS_SNIS_Minas!A21176)</f>
        <v>1</v>
      </c>
    </row>
    <row r="21177" spans="1:14" x14ac:dyDescent="0.2">
      <c r="A21177">
        <v>317000</v>
      </c>
      <c r="B21177" t="s">
        <v>84</v>
      </c>
      <c r="C21177" t="s">
        <v>98</v>
      </c>
      <c r="D21177">
        <v>2013</v>
      </c>
      <c r="E21177" t="s">
        <v>2856</v>
      </c>
      <c r="F21177" t="s">
        <v>364</v>
      </c>
      <c r="H21177">
        <v>12248</v>
      </c>
      <c r="I21177">
        <v>5940</v>
      </c>
      <c r="J21177">
        <v>5532</v>
      </c>
      <c r="K21177">
        <v>5532</v>
      </c>
      <c r="L21177">
        <v>93.1</v>
      </c>
      <c r="M21177">
        <v>45.17</v>
      </c>
      <c r="N21177">
        <f>COUNTIF(Cod_Mun_Norte!B:B,DADOS_SNIS_Minas!A21177)</f>
        <v>1</v>
      </c>
    </row>
    <row r="21178" spans="1:14" x14ac:dyDescent="0.2">
      <c r="A21178">
        <v>317000</v>
      </c>
      <c r="B21178" t="s">
        <v>84</v>
      </c>
      <c r="C21178" t="s">
        <v>98</v>
      </c>
      <c r="D21178">
        <v>2012</v>
      </c>
      <c r="E21178" t="s">
        <v>2856</v>
      </c>
      <c r="F21178" t="s">
        <v>364</v>
      </c>
      <c r="H21178">
        <v>11818</v>
      </c>
      <c r="I21178">
        <v>5731</v>
      </c>
      <c r="J21178">
        <v>5435</v>
      </c>
      <c r="K21178">
        <v>5435</v>
      </c>
      <c r="L21178">
        <v>94.8</v>
      </c>
      <c r="M21178">
        <v>45.99</v>
      </c>
      <c r="N21178">
        <f>COUNTIF(Cod_Mun_Norte!B:B,DADOS_SNIS_Minas!A21178)</f>
        <v>1</v>
      </c>
    </row>
    <row r="21179" spans="1:14" x14ac:dyDescent="0.2">
      <c r="A21179">
        <v>317000</v>
      </c>
      <c r="B21179" t="s">
        <v>84</v>
      </c>
      <c r="C21179" t="s">
        <v>98</v>
      </c>
      <c r="D21179">
        <v>2011</v>
      </c>
      <c r="E21179" t="s">
        <v>361</v>
      </c>
      <c r="F21179" t="s">
        <v>362</v>
      </c>
      <c r="H21179">
        <v>11751</v>
      </c>
      <c r="I21179">
        <v>5699</v>
      </c>
      <c r="J21179">
        <v>5189</v>
      </c>
      <c r="K21179">
        <v>5189</v>
      </c>
      <c r="L21179">
        <v>91.1</v>
      </c>
      <c r="M21179">
        <v>44.16</v>
      </c>
      <c r="N21179">
        <f>COUNTIF(Cod_Mun_Norte!B:B,DADOS_SNIS_Minas!A21179)</f>
        <v>1</v>
      </c>
    </row>
    <row r="21180" spans="1:14" x14ac:dyDescent="0.2">
      <c r="A21180">
        <v>317000</v>
      </c>
      <c r="B21180" t="s">
        <v>84</v>
      </c>
      <c r="C21180" t="s">
        <v>98</v>
      </c>
      <c r="D21180">
        <v>2010</v>
      </c>
      <c r="E21180" t="s">
        <v>2856</v>
      </c>
      <c r="F21180" t="s">
        <v>364</v>
      </c>
      <c r="H21180">
        <v>11681</v>
      </c>
      <c r="I21180">
        <v>5665</v>
      </c>
      <c r="J21180">
        <v>4948</v>
      </c>
      <c r="K21180">
        <v>4948</v>
      </c>
      <c r="L21180">
        <v>87.3</v>
      </c>
      <c r="M21180">
        <v>42.36</v>
      </c>
      <c r="N21180">
        <f>COUNTIF(Cod_Mun_Norte!B:B,DADOS_SNIS_Minas!A21180)</f>
        <v>1</v>
      </c>
    </row>
    <row r="21181" spans="1:14" x14ac:dyDescent="0.2">
      <c r="A21181">
        <v>317000</v>
      </c>
      <c r="B21181" t="s">
        <v>84</v>
      </c>
      <c r="C21181" t="s">
        <v>98</v>
      </c>
      <c r="D21181">
        <v>2009</v>
      </c>
      <c r="E21181" t="s">
        <v>2856</v>
      </c>
      <c r="F21181" t="s">
        <v>364</v>
      </c>
      <c r="H21181">
        <v>12499</v>
      </c>
      <c r="I21181">
        <v>5994</v>
      </c>
      <c r="J21181">
        <v>4803</v>
      </c>
      <c r="K21181">
        <v>4803</v>
      </c>
      <c r="L21181">
        <v>80.099999999999994</v>
      </c>
      <c r="M21181">
        <v>38.43</v>
      </c>
      <c r="N21181">
        <f>COUNTIF(Cod_Mun_Norte!B:B,DADOS_SNIS_Minas!A21181)</f>
        <v>1</v>
      </c>
    </row>
    <row r="21182" spans="1:14" x14ac:dyDescent="0.2">
      <c r="A21182">
        <v>317000</v>
      </c>
      <c r="B21182" t="s">
        <v>84</v>
      </c>
      <c r="C21182" t="s">
        <v>98</v>
      </c>
      <c r="D21182">
        <v>2008</v>
      </c>
      <c r="E21182" t="s">
        <v>361</v>
      </c>
      <c r="F21182" t="s">
        <v>362</v>
      </c>
      <c r="H21182">
        <v>12348</v>
      </c>
      <c r="I21182">
        <v>5921</v>
      </c>
      <c r="J21182">
        <v>4479</v>
      </c>
      <c r="K21182">
        <v>4479</v>
      </c>
      <c r="L21182">
        <v>75.7</v>
      </c>
      <c r="M21182">
        <v>36.270000000000003</v>
      </c>
      <c r="N21182">
        <f>COUNTIF(Cod_Mun_Norte!B:B,DADOS_SNIS_Minas!A21182)</f>
        <v>1</v>
      </c>
    </row>
    <row r="21183" spans="1:14" x14ac:dyDescent="0.2">
      <c r="A21183">
        <v>317000</v>
      </c>
      <c r="B21183" t="s">
        <v>84</v>
      </c>
      <c r="C21183" t="s">
        <v>98</v>
      </c>
      <c r="D21183">
        <v>2007</v>
      </c>
      <c r="E21183" t="s">
        <v>361</v>
      </c>
      <c r="F21183" t="s">
        <v>362</v>
      </c>
      <c r="H21183">
        <v>11834</v>
      </c>
      <c r="I21183">
        <v>5675</v>
      </c>
      <c r="J21183">
        <v>4300</v>
      </c>
      <c r="K21183">
        <v>4300</v>
      </c>
      <c r="L21183">
        <v>75.8</v>
      </c>
      <c r="M21183">
        <v>36.340000000000003</v>
      </c>
      <c r="N21183">
        <f>COUNTIF(Cod_Mun_Norte!B:B,DADOS_SNIS_Minas!A21183)</f>
        <v>1</v>
      </c>
    </row>
    <row r="21184" spans="1:14" x14ac:dyDescent="0.2">
      <c r="A21184">
        <v>317000</v>
      </c>
      <c r="B21184" t="s">
        <v>84</v>
      </c>
      <c r="C21184" t="s">
        <v>98</v>
      </c>
      <c r="D21184">
        <v>2006</v>
      </c>
      <c r="E21184" t="s">
        <v>361</v>
      </c>
      <c r="F21184" t="s">
        <v>362</v>
      </c>
      <c r="H21184">
        <v>10690</v>
      </c>
      <c r="I21184">
        <v>4585</v>
      </c>
      <c r="J21184">
        <v>4181</v>
      </c>
      <c r="K21184">
        <v>4181</v>
      </c>
      <c r="L21184">
        <v>91.2</v>
      </c>
      <c r="M21184">
        <v>39.11</v>
      </c>
      <c r="N21184">
        <f>COUNTIF(Cod_Mun_Norte!B:B,DADOS_SNIS_Minas!A21184)</f>
        <v>1</v>
      </c>
    </row>
    <row r="21185" spans="1:14" x14ac:dyDescent="0.2">
      <c r="A21185">
        <v>317000</v>
      </c>
      <c r="B21185" t="s">
        <v>84</v>
      </c>
      <c r="C21185" t="s">
        <v>98</v>
      </c>
      <c r="D21185">
        <v>2005</v>
      </c>
      <c r="E21185" t="s">
        <v>361</v>
      </c>
      <c r="F21185" t="s">
        <v>362</v>
      </c>
      <c r="H21185">
        <v>10703</v>
      </c>
      <c r="I21185">
        <v>4591</v>
      </c>
      <c r="J21185">
        <v>4003</v>
      </c>
      <c r="K21185">
        <v>4003</v>
      </c>
      <c r="L21185">
        <v>87.2</v>
      </c>
      <c r="M21185">
        <v>37.4</v>
      </c>
      <c r="N21185">
        <f>COUNTIF(Cod_Mun_Norte!B:B,DADOS_SNIS_Minas!A21185)</f>
        <v>1</v>
      </c>
    </row>
    <row r="21186" spans="1:14" x14ac:dyDescent="0.2">
      <c r="A21186">
        <v>317000</v>
      </c>
      <c r="B21186" t="s">
        <v>84</v>
      </c>
      <c r="C21186" t="s">
        <v>98</v>
      </c>
      <c r="D21186">
        <v>2004</v>
      </c>
      <c r="E21186" t="s">
        <v>361</v>
      </c>
      <c r="F21186" t="s">
        <v>362</v>
      </c>
      <c r="H21186">
        <v>10716</v>
      </c>
      <c r="I21186">
        <v>4596</v>
      </c>
      <c r="J21186">
        <v>3917</v>
      </c>
      <c r="K21186">
        <v>3917</v>
      </c>
      <c r="L21186">
        <v>85.2</v>
      </c>
      <c r="M21186">
        <v>36.549999999999997</v>
      </c>
      <c r="N21186">
        <f>COUNTIF(Cod_Mun_Norte!B:B,DADOS_SNIS_Minas!A21186)</f>
        <v>1</v>
      </c>
    </row>
    <row r="21187" spans="1:14" x14ac:dyDescent="0.2">
      <c r="A21187">
        <v>317000</v>
      </c>
      <c r="B21187" t="s">
        <v>84</v>
      </c>
      <c r="C21187" t="s">
        <v>98</v>
      </c>
      <c r="D21187">
        <v>2003</v>
      </c>
      <c r="E21187" t="s">
        <v>361</v>
      </c>
      <c r="F21187" t="s">
        <v>362</v>
      </c>
      <c r="H21187">
        <v>10739</v>
      </c>
      <c r="I21187">
        <v>4606</v>
      </c>
      <c r="N21187">
        <f>COUNTIF(Cod_Mun_Norte!B:B,DADOS_SNIS_Minas!A21187)</f>
        <v>1</v>
      </c>
    </row>
    <row r="21188" spans="1:14" x14ac:dyDescent="0.2">
      <c r="A21188">
        <v>317000</v>
      </c>
      <c r="B21188" t="s">
        <v>84</v>
      </c>
      <c r="C21188" t="s">
        <v>98</v>
      </c>
      <c r="D21188">
        <v>2002</v>
      </c>
      <c r="E21188" t="s">
        <v>361</v>
      </c>
      <c r="F21188" t="s">
        <v>362</v>
      </c>
      <c r="H21188">
        <v>10750</v>
      </c>
      <c r="I21188">
        <v>4611</v>
      </c>
      <c r="N21188">
        <f>COUNTIF(Cod_Mun_Norte!B:B,DADOS_SNIS_Minas!A21188)</f>
        <v>1</v>
      </c>
    </row>
    <row r="21189" spans="1:14" x14ac:dyDescent="0.2">
      <c r="A21189">
        <v>317000</v>
      </c>
      <c r="B21189" t="s">
        <v>84</v>
      </c>
      <c r="C21189" t="s">
        <v>98</v>
      </c>
      <c r="D21189">
        <v>2001</v>
      </c>
      <c r="E21189" t="s">
        <v>361</v>
      </c>
      <c r="F21189" t="s">
        <v>362</v>
      </c>
      <c r="H21189">
        <v>10756</v>
      </c>
      <c r="I21189">
        <v>4613</v>
      </c>
      <c r="N21189">
        <f>COUNTIF(Cod_Mun_Norte!B:B,DADOS_SNIS_Minas!A21189)</f>
        <v>1</v>
      </c>
    </row>
    <row r="21190" spans="1:14" x14ac:dyDescent="0.2">
      <c r="A21190">
        <v>317000</v>
      </c>
      <c r="B21190" t="s">
        <v>84</v>
      </c>
      <c r="C21190" t="s">
        <v>98</v>
      </c>
      <c r="D21190">
        <v>2000</v>
      </c>
      <c r="E21190" t="s">
        <v>361</v>
      </c>
      <c r="F21190" t="s">
        <v>362</v>
      </c>
      <c r="H21190">
        <v>10774</v>
      </c>
      <c r="I21190">
        <v>4621</v>
      </c>
      <c r="N21190">
        <f>COUNTIF(Cod_Mun_Norte!B:B,DADOS_SNIS_Minas!A21190)</f>
        <v>1</v>
      </c>
    </row>
    <row r="21191" spans="1:14" x14ac:dyDescent="0.2">
      <c r="A21191">
        <v>317000</v>
      </c>
      <c r="B21191" t="s">
        <v>84</v>
      </c>
      <c r="C21191" t="s">
        <v>98</v>
      </c>
      <c r="D21191">
        <v>1999</v>
      </c>
      <c r="E21191" t="s">
        <v>361</v>
      </c>
      <c r="F21191" t="s">
        <v>362</v>
      </c>
      <c r="H21191">
        <v>10519</v>
      </c>
      <c r="I21191">
        <v>4449</v>
      </c>
      <c r="N21191">
        <f>COUNTIF(Cod_Mun_Norte!B:B,DADOS_SNIS_Minas!A21191)</f>
        <v>1</v>
      </c>
    </row>
    <row r="21192" spans="1:14" x14ac:dyDescent="0.2">
      <c r="A21192">
        <v>317000</v>
      </c>
      <c r="B21192" t="s">
        <v>84</v>
      </c>
      <c r="C21192" t="s">
        <v>98</v>
      </c>
      <c r="D21192">
        <v>1998</v>
      </c>
      <c r="E21192" t="s">
        <v>361</v>
      </c>
      <c r="F21192" t="s">
        <v>362</v>
      </c>
      <c r="H21192">
        <v>10549</v>
      </c>
      <c r="I21192">
        <v>4461</v>
      </c>
      <c r="N21192">
        <f>COUNTIF(Cod_Mun_Norte!B:B,DADOS_SNIS_Minas!A21192)</f>
        <v>1</v>
      </c>
    </row>
    <row r="21193" spans="1:14" x14ac:dyDescent="0.2">
      <c r="A21193">
        <v>317000</v>
      </c>
      <c r="B21193" t="s">
        <v>84</v>
      </c>
      <c r="C21193" t="s">
        <v>98</v>
      </c>
      <c r="D21193">
        <v>1997</v>
      </c>
      <c r="H21193">
        <v>10879</v>
      </c>
      <c r="I21193">
        <v>4601</v>
      </c>
      <c r="N21193">
        <f>COUNTIF(Cod_Mun_Norte!B:B,DADOS_SNIS_Minas!A21193)</f>
        <v>1</v>
      </c>
    </row>
    <row r="21194" spans="1:14" x14ac:dyDescent="0.2">
      <c r="A21194">
        <v>317000</v>
      </c>
      <c r="B21194" t="s">
        <v>84</v>
      </c>
      <c r="C21194" t="s">
        <v>98</v>
      </c>
      <c r="D21194">
        <v>1996</v>
      </c>
      <c r="H21194">
        <v>13629</v>
      </c>
      <c r="I21194">
        <v>5764</v>
      </c>
      <c r="N21194">
        <f>COUNTIF(Cod_Mun_Norte!B:B,DADOS_SNIS_Minas!A21194)</f>
        <v>1</v>
      </c>
    </row>
    <row r="21195" spans="1:14" x14ac:dyDescent="0.2">
      <c r="A21195">
        <v>317000</v>
      </c>
      <c r="B21195" t="s">
        <v>84</v>
      </c>
      <c r="C21195" t="s">
        <v>98</v>
      </c>
      <c r="D21195">
        <v>1995</v>
      </c>
      <c r="H21195">
        <v>14480</v>
      </c>
      <c r="I21195">
        <v>6124</v>
      </c>
      <c r="N21195">
        <f>COUNTIF(Cod_Mun_Norte!B:B,DADOS_SNIS_Minas!A21195)</f>
        <v>1</v>
      </c>
    </row>
    <row r="21196" spans="1:14" x14ac:dyDescent="0.2">
      <c r="A21196">
        <v>317005</v>
      </c>
      <c r="B21196" t="s">
        <v>2857</v>
      </c>
      <c r="C21196" t="s">
        <v>98</v>
      </c>
      <c r="D21196">
        <v>2020</v>
      </c>
      <c r="E21196" t="s">
        <v>2858</v>
      </c>
      <c r="F21196" t="s">
        <v>357</v>
      </c>
      <c r="G21196" t="s">
        <v>383</v>
      </c>
      <c r="H21196">
        <v>12493</v>
      </c>
      <c r="I21196">
        <v>6676</v>
      </c>
      <c r="J21196">
        <v>5673</v>
      </c>
      <c r="K21196">
        <v>5673</v>
      </c>
      <c r="L21196">
        <v>85</v>
      </c>
      <c r="M21196">
        <v>45.41</v>
      </c>
      <c r="N21196">
        <f>COUNTIF(Cod_Mun_Norte!B:B,DADOS_SNIS_Minas!A21196)</f>
        <v>0</v>
      </c>
    </row>
    <row r="21197" spans="1:14" x14ac:dyDescent="0.2">
      <c r="A21197">
        <v>317005</v>
      </c>
      <c r="B21197" t="s">
        <v>2857</v>
      </c>
      <c r="C21197" t="s">
        <v>98</v>
      </c>
      <c r="D21197">
        <v>2019</v>
      </c>
      <c r="E21197" t="s">
        <v>361</v>
      </c>
      <c r="F21197" t="s">
        <v>362</v>
      </c>
      <c r="G21197" t="s">
        <v>119</v>
      </c>
      <c r="H21197">
        <v>12471</v>
      </c>
      <c r="I21197">
        <v>6664</v>
      </c>
      <c r="J21197">
        <v>5569</v>
      </c>
      <c r="K21197">
        <v>5569</v>
      </c>
      <c r="L21197">
        <v>83.6</v>
      </c>
      <c r="M21197">
        <v>44.66</v>
      </c>
      <c r="N21197">
        <f>COUNTIF(Cod_Mun_Norte!B:B,DADOS_SNIS_Minas!A21197)</f>
        <v>0</v>
      </c>
    </row>
    <row r="21198" spans="1:14" x14ac:dyDescent="0.2">
      <c r="A21198">
        <v>317005</v>
      </c>
      <c r="B21198" t="s">
        <v>2857</v>
      </c>
      <c r="C21198" t="s">
        <v>98</v>
      </c>
      <c r="D21198">
        <v>2018</v>
      </c>
      <c r="E21198" t="s">
        <v>361</v>
      </c>
      <c r="F21198" t="s">
        <v>362</v>
      </c>
      <c r="H21198">
        <v>12449</v>
      </c>
      <c r="I21198">
        <v>6653</v>
      </c>
      <c r="J21198">
        <v>5443</v>
      </c>
      <c r="K21198">
        <v>5443</v>
      </c>
      <c r="L21198">
        <v>81.8</v>
      </c>
      <c r="M21198">
        <v>43.72</v>
      </c>
      <c r="N21198">
        <f>COUNTIF(Cod_Mun_Norte!B:B,DADOS_SNIS_Minas!A21198)</f>
        <v>0</v>
      </c>
    </row>
    <row r="21199" spans="1:14" x14ac:dyDescent="0.2">
      <c r="A21199">
        <v>317005</v>
      </c>
      <c r="B21199" t="s">
        <v>2857</v>
      </c>
      <c r="C21199" t="s">
        <v>98</v>
      </c>
      <c r="D21199">
        <v>2017</v>
      </c>
      <c r="E21199" t="s">
        <v>361</v>
      </c>
      <c r="F21199" t="s">
        <v>362</v>
      </c>
      <c r="H21199">
        <v>12622</v>
      </c>
      <c r="I21199">
        <v>6745</v>
      </c>
      <c r="J21199">
        <v>5382</v>
      </c>
      <c r="K21199">
        <v>5382</v>
      </c>
      <c r="L21199">
        <v>79.8</v>
      </c>
      <c r="M21199">
        <v>42.64</v>
      </c>
      <c r="N21199">
        <f>COUNTIF(Cod_Mun_Norte!B:B,DADOS_SNIS_Minas!A21199)</f>
        <v>0</v>
      </c>
    </row>
    <row r="21200" spans="1:14" x14ac:dyDescent="0.2">
      <c r="A21200">
        <v>317005</v>
      </c>
      <c r="B21200" t="s">
        <v>2857</v>
      </c>
      <c r="C21200" t="s">
        <v>98</v>
      </c>
      <c r="D21200">
        <v>2016</v>
      </c>
      <c r="E21200" t="s">
        <v>361</v>
      </c>
      <c r="F21200" t="s">
        <v>362</v>
      </c>
      <c r="H21200">
        <v>12591</v>
      </c>
      <c r="I21200">
        <v>6728</v>
      </c>
      <c r="J21200">
        <v>5381</v>
      </c>
      <c r="K21200">
        <v>5381</v>
      </c>
      <c r="L21200">
        <v>80</v>
      </c>
      <c r="M21200">
        <v>42.74</v>
      </c>
      <c r="N21200">
        <f>COUNTIF(Cod_Mun_Norte!B:B,DADOS_SNIS_Minas!A21200)</f>
        <v>0</v>
      </c>
    </row>
    <row r="21201" spans="1:14" x14ac:dyDescent="0.2">
      <c r="A21201">
        <v>317005</v>
      </c>
      <c r="B21201" t="s">
        <v>2857</v>
      </c>
      <c r="C21201" t="s">
        <v>98</v>
      </c>
      <c r="D21201">
        <v>2015</v>
      </c>
      <c r="E21201" t="s">
        <v>361</v>
      </c>
      <c r="F21201" t="s">
        <v>362</v>
      </c>
      <c r="H21201">
        <v>12558</v>
      </c>
      <c r="I21201">
        <v>6711</v>
      </c>
      <c r="J21201">
        <v>5358</v>
      </c>
      <c r="K21201">
        <v>5358</v>
      </c>
      <c r="L21201">
        <v>79.8</v>
      </c>
      <c r="M21201">
        <v>42.67</v>
      </c>
      <c r="N21201">
        <f>COUNTIF(Cod_Mun_Norte!B:B,DADOS_SNIS_Minas!A21201)</f>
        <v>0</v>
      </c>
    </row>
    <row r="21202" spans="1:14" x14ac:dyDescent="0.2">
      <c r="A21202">
        <v>317005</v>
      </c>
      <c r="B21202" t="s">
        <v>2857</v>
      </c>
      <c r="C21202" t="s">
        <v>98</v>
      </c>
      <c r="D21202">
        <v>2014</v>
      </c>
      <c r="E21202" t="s">
        <v>2859</v>
      </c>
      <c r="F21202" t="s">
        <v>360</v>
      </c>
      <c r="H21202">
        <v>12523</v>
      </c>
      <c r="I21202">
        <v>6692</v>
      </c>
      <c r="J21202">
        <v>6629</v>
      </c>
      <c r="K21202">
        <v>6629</v>
      </c>
      <c r="L21202">
        <v>99.1</v>
      </c>
      <c r="M21202">
        <v>52.93</v>
      </c>
      <c r="N21202">
        <f>COUNTIF(Cod_Mun_Norte!B:B,DADOS_SNIS_Minas!A21202)</f>
        <v>0</v>
      </c>
    </row>
    <row r="21203" spans="1:14" x14ac:dyDescent="0.2">
      <c r="A21203">
        <v>317005</v>
      </c>
      <c r="B21203" t="s">
        <v>2857</v>
      </c>
      <c r="C21203" t="s">
        <v>98</v>
      </c>
      <c r="D21203">
        <v>2013</v>
      </c>
      <c r="E21203" t="s">
        <v>361</v>
      </c>
      <c r="F21203" t="s">
        <v>362</v>
      </c>
      <c r="H21203">
        <v>12487</v>
      </c>
      <c r="I21203">
        <v>6673</v>
      </c>
      <c r="J21203">
        <v>6494</v>
      </c>
      <c r="K21203">
        <v>6494</v>
      </c>
      <c r="L21203">
        <v>97.3</v>
      </c>
      <c r="M21203">
        <v>52.01</v>
      </c>
      <c r="N21203">
        <f>COUNTIF(Cod_Mun_Norte!B:B,DADOS_SNIS_Minas!A21203)</f>
        <v>0</v>
      </c>
    </row>
    <row r="21204" spans="1:14" x14ac:dyDescent="0.2">
      <c r="A21204">
        <v>317005</v>
      </c>
      <c r="B21204" t="s">
        <v>2857</v>
      </c>
      <c r="C21204" t="s">
        <v>98</v>
      </c>
      <c r="D21204">
        <v>2012</v>
      </c>
      <c r="E21204" t="s">
        <v>361</v>
      </c>
      <c r="F21204" t="s">
        <v>362</v>
      </c>
      <c r="H21204">
        <v>12095</v>
      </c>
      <c r="I21204">
        <v>6463</v>
      </c>
      <c r="J21204">
        <v>6344</v>
      </c>
      <c r="K21204">
        <v>6344</v>
      </c>
      <c r="L21204">
        <v>98.2</v>
      </c>
      <c r="M21204">
        <v>52.45</v>
      </c>
      <c r="N21204">
        <f>COUNTIF(Cod_Mun_Norte!B:B,DADOS_SNIS_Minas!A21204)</f>
        <v>0</v>
      </c>
    </row>
    <row r="21205" spans="1:14" x14ac:dyDescent="0.2">
      <c r="A21205">
        <v>317005</v>
      </c>
      <c r="B21205" t="s">
        <v>2857</v>
      </c>
      <c r="C21205" t="s">
        <v>98</v>
      </c>
      <c r="D21205">
        <v>2011</v>
      </c>
      <c r="E21205" t="s">
        <v>361</v>
      </c>
      <c r="F21205" t="s">
        <v>362</v>
      </c>
      <c r="H21205">
        <v>12068</v>
      </c>
      <c r="I21205">
        <v>6449</v>
      </c>
      <c r="J21205">
        <v>6176</v>
      </c>
      <c r="K21205">
        <v>6176</v>
      </c>
      <c r="L21205">
        <v>95.8</v>
      </c>
      <c r="M21205">
        <v>51.18</v>
      </c>
      <c r="N21205">
        <f>COUNTIF(Cod_Mun_Norte!B:B,DADOS_SNIS_Minas!A21205)</f>
        <v>0</v>
      </c>
    </row>
    <row r="21206" spans="1:14" x14ac:dyDescent="0.2">
      <c r="A21206">
        <v>317005</v>
      </c>
      <c r="B21206" t="s">
        <v>2857</v>
      </c>
      <c r="C21206" t="s">
        <v>98</v>
      </c>
      <c r="D21206">
        <v>2010</v>
      </c>
      <c r="E21206" t="s">
        <v>361</v>
      </c>
      <c r="F21206" t="s">
        <v>362</v>
      </c>
      <c r="H21206">
        <v>12040</v>
      </c>
      <c r="I21206">
        <v>6434</v>
      </c>
      <c r="J21206">
        <v>6069</v>
      </c>
      <c r="K21206">
        <v>6069</v>
      </c>
      <c r="L21206">
        <v>94.3</v>
      </c>
      <c r="M21206">
        <v>50.41</v>
      </c>
      <c r="N21206">
        <f>COUNTIF(Cod_Mun_Norte!B:B,DADOS_SNIS_Minas!A21206)</f>
        <v>0</v>
      </c>
    </row>
    <row r="21207" spans="1:14" x14ac:dyDescent="0.2">
      <c r="A21207">
        <v>317005</v>
      </c>
      <c r="B21207" t="s">
        <v>2857</v>
      </c>
      <c r="C21207" t="s">
        <v>98</v>
      </c>
      <c r="D21207">
        <v>2009</v>
      </c>
      <c r="E21207" t="s">
        <v>361</v>
      </c>
      <c r="F21207" t="s">
        <v>362</v>
      </c>
      <c r="H21207">
        <v>12561</v>
      </c>
      <c r="I21207">
        <v>6357</v>
      </c>
      <c r="J21207">
        <v>5808</v>
      </c>
      <c r="K21207">
        <v>5808</v>
      </c>
      <c r="L21207">
        <v>91.4</v>
      </c>
      <c r="M21207">
        <v>46.24</v>
      </c>
      <c r="N21207">
        <f>COUNTIF(Cod_Mun_Norte!B:B,DADOS_SNIS_Minas!A21207)</f>
        <v>0</v>
      </c>
    </row>
    <row r="21208" spans="1:14" x14ac:dyDescent="0.2">
      <c r="A21208">
        <v>317005</v>
      </c>
      <c r="B21208" t="s">
        <v>2857</v>
      </c>
      <c r="C21208" t="s">
        <v>98</v>
      </c>
      <c r="D21208">
        <v>2008</v>
      </c>
      <c r="E21208" t="s">
        <v>361</v>
      </c>
      <c r="F21208" t="s">
        <v>362</v>
      </c>
      <c r="H21208">
        <v>12489</v>
      </c>
      <c r="I21208">
        <v>6320</v>
      </c>
      <c r="J21208">
        <v>5648</v>
      </c>
      <c r="K21208">
        <v>5648</v>
      </c>
      <c r="L21208">
        <v>89.4</v>
      </c>
      <c r="M21208">
        <v>45.22</v>
      </c>
      <c r="N21208">
        <f>COUNTIF(Cod_Mun_Norte!B:B,DADOS_SNIS_Minas!A21208)</f>
        <v>0</v>
      </c>
    </row>
    <row r="21209" spans="1:14" x14ac:dyDescent="0.2">
      <c r="A21209">
        <v>317005</v>
      </c>
      <c r="B21209" t="s">
        <v>2857</v>
      </c>
      <c r="C21209" t="s">
        <v>98</v>
      </c>
      <c r="D21209">
        <v>2007</v>
      </c>
      <c r="E21209" t="s">
        <v>361</v>
      </c>
      <c r="F21209" t="s">
        <v>362</v>
      </c>
      <c r="H21209">
        <v>12060</v>
      </c>
      <c r="I21209">
        <v>6103</v>
      </c>
      <c r="J21209">
        <v>5509</v>
      </c>
      <c r="K21209">
        <v>5509</v>
      </c>
      <c r="L21209">
        <v>90.3</v>
      </c>
      <c r="M21209">
        <v>45.68</v>
      </c>
      <c r="N21209">
        <f>COUNTIF(Cod_Mun_Norte!B:B,DADOS_SNIS_Minas!A21209)</f>
        <v>0</v>
      </c>
    </row>
    <row r="21210" spans="1:14" x14ac:dyDescent="0.2">
      <c r="A21210">
        <v>317005</v>
      </c>
      <c r="B21210" t="s">
        <v>2857</v>
      </c>
      <c r="C21210" t="s">
        <v>98</v>
      </c>
      <c r="D21210">
        <v>2006</v>
      </c>
      <c r="E21210" t="s">
        <v>361</v>
      </c>
      <c r="F21210" t="s">
        <v>362</v>
      </c>
      <c r="H21210">
        <v>12818</v>
      </c>
      <c r="I21210">
        <v>6120</v>
      </c>
      <c r="J21210">
        <v>5276</v>
      </c>
      <c r="K21210">
        <v>5276</v>
      </c>
      <c r="L21210">
        <v>86.2</v>
      </c>
      <c r="M21210">
        <v>41.16</v>
      </c>
      <c r="N21210">
        <f>COUNTIF(Cod_Mun_Norte!B:B,DADOS_SNIS_Minas!A21210)</f>
        <v>0</v>
      </c>
    </row>
    <row r="21211" spans="1:14" x14ac:dyDescent="0.2">
      <c r="A21211">
        <v>317005</v>
      </c>
      <c r="B21211" t="s">
        <v>2857</v>
      </c>
      <c r="C21211" t="s">
        <v>98</v>
      </c>
      <c r="D21211">
        <v>2005</v>
      </c>
      <c r="E21211" t="s">
        <v>361</v>
      </c>
      <c r="F21211" t="s">
        <v>362</v>
      </c>
      <c r="H21211">
        <v>12645</v>
      </c>
      <c r="I21211">
        <v>6038</v>
      </c>
      <c r="N21211">
        <f>COUNTIF(Cod_Mun_Norte!B:B,DADOS_SNIS_Minas!A21211)</f>
        <v>0</v>
      </c>
    </row>
    <row r="21212" spans="1:14" x14ac:dyDescent="0.2">
      <c r="A21212">
        <v>317005</v>
      </c>
      <c r="B21212" t="s">
        <v>2857</v>
      </c>
      <c r="C21212" t="s">
        <v>98</v>
      </c>
      <c r="D21212">
        <v>2004</v>
      </c>
      <c r="E21212" t="s">
        <v>361</v>
      </c>
      <c r="F21212" t="s">
        <v>362</v>
      </c>
      <c r="H21212">
        <v>12471</v>
      </c>
      <c r="I21212">
        <v>5955</v>
      </c>
      <c r="N21212">
        <f>COUNTIF(Cod_Mun_Norte!B:B,DADOS_SNIS_Minas!A21212)</f>
        <v>0</v>
      </c>
    </row>
    <row r="21213" spans="1:14" x14ac:dyDescent="0.2">
      <c r="A21213">
        <v>317005</v>
      </c>
      <c r="B21213" t="s">
        <v>2857</v>
      </c>
      <c r="C21213" t="s">
        <v>98</v>
      </c>
      <c r="D21213">
        <v>2003</v>
      </c>
      <c r="E21213" t="s">
        <v>361</v>
      </c>
      <c r="F21213" t="s">
        <v>362</v>
      </c>
      <c r="H21213">
        <v>12155</v>
      </c>
      <c r="I21213">
        <v>5804</v>
      </c>
      <c r="N21213">
        <f>COUNTIF(Cod_Mun_Norte!B:B,DADOS_SNIS_Minas!A21213)</f>
        <v>0</v>
      </c>
    </row>
    <row r="21214" spans="1:14" x14ac:dyDescent="0.2">
      <c r="A21214">
        <v>317005</v>
      </c>
      <c r="B21214" t="s">
        <v>2857</v>
      </c>
      <c r="C21214" t="s">
        <v>98</v>
      </c>
      <c r="D21214">
        <v>2002</v>
      </c>
      <c r="E21214" t="s">
        <v>361</v>
      </c>
      <c r="F21214" t="s">
        <v>362</v>
      </c>
      <c r="H21214">
        <v>12005</v>
      </c>
      <c r="I21214">
        <v>5732</v>
      </c>
      <c r="N21214">
        <f>COUNTIF(Cod_Mun_Norte!B:B,DADOS_SNIS_Minas!A21214)</f>
        <v>0</v>
      </c>
    </row>
    <row r="21215" spans="1:14" x14ac:dyDescent="0.2">
      <c r="A21215">
        <v>317005</v>
      </c>
      <c r="B21215" t="s">
        <v>2857</v>
      </c>
      <c r="C21215" t="s">
        <v>98</v>
      </c>
      <c r="D21215">
        <v>2001</v>
      </c>
      <c r="E21215" t="s">
        <v>361</v>
      </c>
      <c r="F21215" t="s">
        <v>362</v>
      </c>
      <c r="H21215">
        <v>11854</v>
      </c>
      <c r="I21215">
        <v>5660</v>
      </c>
      <c r="N21215">
        <f>COUNTIF(Cod_Mun_Norte!B:B,DADOS_SNIS_Minas!A21215)</f>
        <v>0</v>
      </c>
    </row>
    <row r="21216" spans="1:14" x14ac:dyDescent="0.2">
      <c r="A21216">
        <v>317005</v>
      </c>
      <c r="B21216" t="s">
        <v>2857</v>
      </c>
      <c r="C21216" t="s">
        <v>98</v>
      </c>
      <c r="D21216">
        <v>2000</v>
      </c>
      <c r="E21216" t="s">
        <v>361</v>
      </c>
      <c r="F21216" t="s">
        <v>362</v>
      </c>
      <c r="H21216">
        <v>11682</v>
      </c>
      <c r="I21216">
        <v>5578</v>
      </c>
      <c r="N21216">
        <f>COUNTIF(Cod_Mun_Norte!B:B,DADOS_SNIS_Minas!A21216)</f>
        <v>0</v>
      </c>
    </row>
    <row r="21217" spans="1:14" x14ac:dyDescent="0.2">
      <c r="A21217">
        <v>317005</v>
      </c>
      <c r="B21217" t="s">
        <v>2857</v>
      </c>
      <c r="C21217" t="s">
        <v>98</v>
      </c>
      <c r="D21217">
        <v>1999</v>
      </c>
      <c r="E21217" t="s">
        <v>361</v>
      </c>
      <c r="F21217" t="s">
        <v>362</v>
      </c>
      <c r="H21217">
        <v>11830</v>
      </c>
      <c r="I21217">
        <v>5457</v>
      </c>
      <c r="N21217">
        <f>COUNTIF(Cod_Mun_Norte!B:B,DADOS_SNIS_Minas!A21217)</f>
        <v>0</v>
      </c>
    </row>
    <row r="21218" spans="1:14" x14ac:dyDescent="0.2">
      <c r="A21218">
        <v>317005</v>
      </c>
      <c r="B21218" t="s">
        <v>2857</v>
      </c>
      <c r="C21218" t="s">
        <v>98</v>
      </c>
      <c r="D21218">
        <v>1998</v>
      </c>
      <c r="E21218" t="s">
        <v>361</v>
      </c>
      <c r="F21218" t="s">
        <v>362</v>
      </c>
      <c r="H21218">
        <v>11551</v>
      </c>
      <c r="I21218">
        <v>5328</v>
      </c>
      <c r="N21218">
        <f>COUNTIF(Cod_Mun_Norte!B:B,DADOS_SNIS_Minas!A21218)</f>
        <v>0</v>
      </c>
    </row>
    <row r="21219" spans="1:14" x14ac:dyDescent="0.2">
      <c r="A21219">
        <v>317005</v>
      </c>
      <c r="B21219" t="s">
        <v>2857</v>
      </c>
      <c r="C21219" t="s">
        <v>98</v>
      </c>
      <c r="D21219">
        <v>1997</v>
      </c>
      <c r="H21219">
        <v>11271</v>
      </c>
      <c r="I21219">
        <v>5199</v>
      </c>
      <c r="N21219">
        <f>COUNTIF(Cod_Mun_Norte!B:B,DADOS_SNIS_Minas!A21219)</f>
        <v>0</v>
      </c>
    </row>
    <row r="21220" spans="1:14" x14ac:dyDescent="0.2">
      <c r="A21220">
        <v>317005</v>
      </c>
      <c r="B21220" t="s">
        <v>2857</v>
      </c>
      <c r="C21220" t="s">
        <v>98</v>
      </c>
      <c r="D21220">
        <v>1996</v>
      </c>
      <c r="H21220">
        <v>10941</v>
      </c>
      <c r="I21220">
        <v>5047</v>
      </c>
      <c r="N21220">
        <f>COUNTIF(Cod_Mun_Norte!B:B,DADOS_SNIS_Minas!A21220)</f>
        <v>0</v>
      </c>
    </row>
    <row r="21221" spans="1:14" x14ac:dyDescent="0.2">
      <c r="A21221">
        <v>317005</v>
      </c>
      <c r="B21221" t="s">
        <v>2857</v>
      </c>
      <c r="C21221" t="s">
        <v>98</v>
      </c>
      <c r="D21221">
        <v>1995</v>
      </c>
      <c r="H21221">
        <v>10552</v>
      </c>
      <c r="I21221">
        <v>4868</v>
      </c>
      <c r="N21221">
        <f>COUNTIF(Cod_Mun_Norte!B:B,DADOS_SNIS_Minas!A21221)</f>
        <v>0</v>
      </c>
    </row>
    <row r="21222" spans="1:14" x14ac:dyDescent="0.2">
      <c r="A21222">
        <v>317010</v>
      </c>
      <c r="B21222" t="s">
        <v>336</v>
      </c>
      <c r="C21222" t="s">
        <v>98</v>
      </c>
      <c r="D21222">
        <v>2020</v>
      </c>
      <c r="E21222" t="s">
        <v>2860</v>
      </c>
      <c r="F21222" t="s">
        <v>367</v>
      </c>
      <c r="G21222" t="s">
        <v>912</v>
      </c>
      <c r="H21222">
        <v>337092</v>
      </c>
      <c r="I21222">
        <v>329562</v>
      </c>
      <c r="J21222">
        <v>336418</v>
      </c>
      <c r="K21222">
        <v>329562</v>
      </c>
      <c r="L21222">
        <v>100</v>
      </c>
      <c r="M21222">
        <v>99.8</v>
      </c>
      <c r="N21222">
        <f>COUNTIF(Cod_Mun_Norte!B:B,DADOS_SNIS_Minas!A21222)</f>
        <v>0</v>
      </c>
    </row>
    <row r="21223" spans="1:14" x14ac:dyDescent="0.2">
      <c r="A21223">
        <v>317010</v>
      </c>
      <c r="B21223" t="s">
        <v>336</v>
      </c>
      <c r="C21223" t="s">
        <v>98</v>
      </c>
      <c r="D21223">
        <v>2019</v>
      </c>
      <c r="E21223" t="s">
        <v>2860</v>
      </c>
      <c r="F21223" t="s">
        <v>367</v>
      </c>
      <c r="G21223" t="s">
        <v>912</v>
      </c>
      <c r="H21223">
        <v>333783</v>
      </c>
      <c r="I21223">
        <v>326327</v>
      </c>
      <c r="J21223">
        <v>333115</v>
      </c>
      <c r="K21223">
        <v>326327</v>
      </c>
      <c r="L21223">
        <v>100</v>
      </c>
      <c r="M21223">
        <v>99.8</v>
      </c>
      <c r="N21223">
        <f>COUNTIF(Cod_Mun_Norte!B:B,DADOS_SNIS_Minas!A21223)</f>
        <v>0</v>
      </c>
    </row>
    <row r="21224" spans="1:14" x14ac:dyDescent="0.2">
      <c r="A21224">
        <v>317010</v>
      </c>
      <c r="B21224" t="s">
        <v>336</v>
      </c>
      <c r="C21224" t="s">
        <v>98</v>
      </c>
      <c r="D21224">
        <v>2018</v>
      </c>
      <c r="E21224" t="s">
        <v>2860</v>
      </c>
      <c r="F21224" t="s">
        <v>367</v>
      </c>
      <c r="H21224">
        <v>330361</v>
      </c>
      <c r="I21224">
        <v>322981</v>
      </c>
      <c r="J21224">
        <v>329700</v>
      </c>
      <c r="K21224">
        <v>322981</v>
      </c>
      <c r="L21224">
        <v>100</v>
      </c>
      <c r="M21224">
        <v>99.8</v>
      </c>
      <c r="N21224">
        <f>COUNTIF(Cod_Mun_Norte!B:B,DADOS_SNIS_Minas!A21224)</f>
        <v>0</v>
      </c>
    </row>
    <row r="21225" spans="1:14" x14ac:dyDescent="0.2">
      <c r="A21225">
        <v>317010</v>
      </c>
      <c r="B21225" t="s">
        <v>336</v>
      </c>
      <c r="C21225" t="s">
        <v>98</v>
      </c>
      <c r="D21225">
        <v>2017</v>
      </c>
      <c r="E21225" t="s">
        <v>2861</v>
      </c>
      <c r="F21225" t="s">
        <v>367</v>
      </c>
      <c r="H21225">
        <v>328272</v>
      </c>
      <c r="I21225">
        <v>320939</v>
      </c>
      <c r="J21225">
        <v>327615</v>
      </c>
      <c r="K21225">
        <v>320939</v>
      </c>
      <c r="L21225">
        <v>100</v>
      </c>
      <c r="M21225">
        <v>99.8</v>
      </c>
      <c r="N21225">
        <f>COUNTIF(Cod_Mun_Norte!B:B,DADOS_SNIS_Minas!A21225)</f>
        <v>0</v>
      </c>
    </row>
    <row r="21226" spans="1:14" x14ac:dyDescent="0.2">
      <c r="A21226">
        <v>317010</v>
      </c>
      <c r="B21226" t="s">
        <v>336</v>
      </c>
      <c r="C21226" t="s">
        <v>98</v>
      </c>
      <c r="D21226">
        <v>2016</v>
      </c>
      <c r="E21226" t="s">
        <v>2862</v>
      </c>
      <c r="F21226" t="s">
        <v>367</v>
      </c>
      <c r="H21226">
        <v>325279</v>
      </c>
      <c r="I21226">
        <v>318013</v>
      </c>
      <c r="J21226">
        <v>324628</v>
      </c>
      <c r="K21226">
        <v>318013</v>
      </c>
      <c r="L21226">
        <v>100</v>
      </c>
      <c r="M21226">
        <v>99.8</v>
      </c>
      <c r="N21226">
        <f>COUNTIF(Cod_Mun_Norte!B:B,DADOS_SNIS_Minas!A21226)</f>
        <v>0</v>
      </c>
    </row>
    <row r="21227" spans="1:14" x14ac:dyDescent="0.2">
      <c r="A21227">
        <v>317010</v>
      </c>
      <c r="B21227" t="s">
        <v>336</v>
      </c>
      <c r="C21227" t="s">
        <v>98</v>
      </c>
      <c r="D21227">
        <v>2015</v>
      </c>
      <c r="E21227" t="s">
        <v>2862</v>
      </c>
      <c r="F21227" t="s">
        <v>367</v>
      </c>
      <c r="H21227">
        <v>322126</v>
      </c>
      <c r="I21227">
        <v>314930</v>
      </c>
      <c r="J21227">
        <v>318904</v>
      </c>
      <c r="K21227">
        <v>314930</v>
      </c>
      <c r="L21227">
        <v>100</v>
      </c>
      <c r="M21227">
        <v>99</v>
      </c>
      <c r="N21227">
        <f>COUNTIF(Cod_Mun_Norte!B:B,DADOS_SNIS_Minas!A21227)</f>
        <v>0</v>
      </c>
    </row>
    <row r="21228" spans="1:14" x14ac:dyDescent="0.2">
      <c r="A21228">
        <v>317010</v>
      </c>
      <c r="B21228" t="s">
        <v>336</v>
      </c>
      <c r="C21228" t="s">
        <v>98</v>
      </c>
      <c r="D21228">
        <v>2014</v>
      </c>
      <c r="E21228" t="s">
        <v>2863</v>
      </c>
      <c r="F21228" t="s">
        <v>367</v>
      </c>
      <c r="H21228">
        <v>318813</v>
      </c>
      <c r="I21228">
        <v>311691</v>
      </c>
      <c r="J21228">
        <v>315624</v>
      </c>
      <c r="K21228">
        <v>311691</v>
      </c>
      <c r="L21228">
        <v>100</v>
      </c>
      <c r="M21228">
        <v>99</v>
      </c>
      <c r="N21228">
        <f>COUNTIF(Cod_Mun_Norte!B:B,DADOS_SNIS_Minas!A21228)</f>
        <v>0</v>
      </c>
    </row>
    <row r="21229" spans="1:14" x14ac:dyDescent="0.2">
      <c r="A21229">
        <v>317010</v>
      </c>
      <c r="B21229" t="s">
        <v>336</v>
      </c>
      <c r="C21229" t="s">
        <v>98</v>
      </c>
      <c r="D21229">
        <v>2013</v>
      </c>
      <c r="E21229" t="s">
        <v>2862</v>
      </c>
      <c r="F21229" t="s">
        <v>367</v>
      </c>
      <c r="H21229">
        <v>315360</v>
      </c>
      <c r="I21229">
        <v>308315</v>
      </c>
      <c r="J21229">
        <v>312206</v>
      </c>
      <c r="K21229">
        <v>308315</v>
      </c>
      <c r="L21229">
        <v>100</v>
      </c>
      <c r="M21229">
        <v>99</v>
      </c>
      <c r="N21229">
        <f>COUNTIF(Cod_Mun_Norte!B:B,DADOS_SNIS_Minas!A21229)</f>
        <v>0</v>
      </c>
    </row>
    <row r="21230" spans="1:14" x14ac:dyDescent="0.2">
      <c r="A21230">
        <v>317010</v>
      </c>
      <c r="B21230" t="s">
        <v>336</v>
      </c>
      <c r="C21230" t="s">
        <v>98</v>
      </c>
      <c r="D21230">
        <v>2012</v>
      </c>
      <c r="E21230" t="s">
        <v>2863</v>
      </c>
      <c r="F21230" t="s">
        <v>367</v>
      </c>
      <c r="H21230">
        <v>302623</v>
      </c>
      <c r="I21230">
        <v>295863</v>
      </c>
      <c r="J21230">
        <v>301140</v>
      </c>
      <c r="K21230">
        <v>295863</v>
      </c>
      <c r="L21230">
        <v>100</v>
      </c>
      <c r="M21230">
        <v>99.51</v>
      </c>
      <c r="N21230">
        <f>COUNTIF(Cod_Mun_Norte!B:B,DADOS_SNIS_Minas!A21230)</f>
        <v>0</v>
      </c>
    </row>
    <row r="21231" spans="1:14" x14ac:dyDescent="0.2">
      <c r="A21231">
        <v>317010</v>
      </c>
      <c r="B21231" t="s">
        <v>336</v>
      </c>
      <c r="C21231" t="s">
        <v>98</v>
      </c>
      <c r="D21231">
        <v>2011</v>
      </c>
      <c r="E21231" t="s">
        <v>2863</v>
      </c>
      <c r="F21231" t="s">
        <v>367</v>
      </c>
      <c r="H21231">
        <v>299361</v>
      </c>
      <c r="I21231">
        <v>292674</v>
      </c>
      <c r="J21231">
        <v>296370</v>
      </c>
      <c r="K21231">
        <v>292674</v>
      </c>
      <c r="L21231">
        <v>100</v>
      </c>
      <c r="M21231">
        <v>99</v>
      </c>
      <c r="N21231">
        <f>COUNTIF(Cod_Mun_Norte!B:B,DADOS_SNIS_Minas!A21231)</f>
        <v>0</v>
      </c>
    </row>
    <row r="21232" spans="1:14" x14ac:dyDescent="0.2">
      <c r="A21232">
        <v>317010</v>
      </c>
      <c r="B21232" t="s">
        <v>336</v>
      </c>
      <c r="C21232" t="s">
        <v>98</v>
      </c>
      <c r="D21232">
        <v>2010</v>
      </c>
      <c r="E21232" t="s">
        <v>2863</v>
      </c>
      <c r="F21232" t="s">
        <v>367</v>
      </c>
      <c r="H21232">
        <v>295988</v>
      </c>
      <c r="I21232">
        <v>289376</v>
      </c>
      <c r="J21232">
        <v>293190</v>
      </c>
      <c r="K21232">
        <v>289376</v>
      </c>
      <c r="L21232">
        <v>100</v>
      </c>
      <c r="M21232">
        <v>99.05</v>
      </c>
      <c r="N21232">
        <f>COUNTIF(Cod_Mun_Norte!B:B,DADOS_SNIS_Minas!A21232)</f>
        <v>0</v>
      </c>
    </row>
    <row r="21233" spans="1:14" x14ac:dyDescent="0.2">
      <c r="A21233">
        <v>317010</v>
      </c>
      <c r="B21233" t="s">
        <v>336</v>
      </c>
      <c r="C21233" t="s">
        <v>98</v>
      </c>
      <c r="D21233">
        <v>2009</v>
      </c>
      <c r="E21233" t="s">
        <v>2863</v>
      </c>
      <c r="F21233" t="s">
        <v>367</v>
      </c>
      <c r="H21233">
        <v>296261</v>
      </c>
      <c r="I21233">
        <v>286999</v>
      </c>
      <c r="J21233">
        <v>287873</v>
      </c>
      <c r="K21233">
        <v>284129</v>
      </c>
      <c r="L21233">
        <v>99</v>
      </c>
      <c r="M21233">
        <v>97.17</v>
      </c>
      <c r="N21233">
        <f>COUNTIF(Cod_Mun_Norte!B:B,DADOS_SNIS_Minas!A21233)</f>
        <v>0</v>
      </c>
    </row>
    <row r="21234" spans="1:14" x14ac:dyDescent="0.2">
      <c r="A21234">
        <v>317010</v>
      </c>
      <c r="B21234" t="s">
        <v>336</v>
      </c>
      <c r="C21234" t="s">
        <v>98</v>
      </c>
      <c r="D21234">
        <v>2008</v>
      </c>
      <c r="E21234" t="s">
        <v>2863</v>
      </c>
      <c r="F21234" t="s">
        <v>367</v>
      </c>
      <c r="H21234">
        <v>292377</v>
      </c>
      <c r="I21234">
        <v>283237</v>
      </c>
      <c r="J21234">
        <v>291425</v>
      </c>
      <c r="K21234">
        <v>287730</v>
      </c>
      <c r="L21234">
        <v>100</v>
      </c>
      <c r="M21234">
        <v>99.67</v>
      </c>
      <c r="N21234">
        <f>COUNTIF(Cod_Mun_Norte!B:B,DADOS_SNIS_Minas!A21234)</f>
        <v>0</v>
      </c>
    </row>
    <row r="21235" spans="1:14" x14ac:dyDescent="0.2">
      <c r="A21235">
        <v>317010</v>
      </c>
      <c r="B21235" t="s">
        <v>336</v>
      </c>
      <c r="C21235" t="s">
        <v>98</v>
      </c>
      <c r="D21235">
        <v>2007</v>
      </c>
      <c r="E21235" t="s">
        <v>2863</v>
      </c>
      <c r="F21235" t="s">
        <v>367</v>
      </c>
      <c r="H21235">
        <v>287760</v>
      </c>
      <c r="I21235">
        <v>278764</v>
      </c>
      <c r="J21235">
        <v>288541</v>
      </c>
      <c r="K21235">
        <v>284882</v>
      </c>
      <c r="L21235">
        <v>100</v>
      </c>
      <c r="M21235">
        <v>100</v>
      </c>
      <c r="N21235">
        <f>COUNTIF(Cod_Mun_Norte!B:B,DADOS_SNIS_Minas!A21235)</f>
        <v>0</v>
      </c>
    </row>
    <row r="21236" spans="1:14" x14ac:dyDescent="0.2">
      <c r="A21236">
        <v>317010</v>
      </c>
      <c r="B21236" t="s">
        <v>336</v>
      </c>
      <c r="C21236" t="s">
        <v>98</v>
      </c>
      <c r="D21236">
        <v>2006</v>
      </c>
      <c r="E21236" t="s">
        <v>2863</v>
      </c>
      <c r="F21236" t="s">
        <v>367</v>
      </c>
      <c r="H21236">
        <v>285094</v>
      </c>
      <c r="I21236">
        <v>276181</v>
      </c>
      <c r="J21236">
        <v>285072</v>
      </c>
      <c r="K21236">
        <v>282244</v>
      </c>
      <c r="L21236">
        <v>100</v>
      </c>
      <c r="M21236">
        <v>99.99</v>
      </c>
      <c r="N21236">
        <f>COUNTIF(Cod_Mun_Norte!B:B,DADOS_SNIS_Minas!A21236)</f>
        <v>0</v>
      </c>
    </row>
    <row r="21237" spans="1:14" x14ac:dyDescent="0.2">
      <c r="A21237">
        <v>317010</v>
      </c>
      <c r="B21237" t="s">
        <v>336</v>
      </c>
      <c r="C21237" t="s">
        <v>98</v>
      </c>
      <c r="D21237">
        <v>2005</v>
      </c>
      <c r="E21237" t="s">
        <v>2863</v>
      </c>
      <c r="F21237" t="s">
        <v>367</v>
      </c>
      <c r="H21237">
        <v>280060</v>
      </c>
      <c r="I21237">
        <v>271304</v>
      </c>
      <c r="J21237">
        <v>277258</v>
      </c>
      <c r="K21237">
        <v>274458</v>
      </c>
      <c r="L21237">
        <v>100</v>
      </c>
      <c r="M21237">
        <v>99</v>
      </c>
      <c r="N21237">
        <f>COUNTIF(Cod_Mun_Norte!B:B,DADOS_SNIS_Minas!A21237)</f>
        <v>0</v>
      </c>
    </row>
    <row r="21238" spans="1:14" x14ac:dyDescent="0.2">
      <c r="A21238">
        <v>317010</v>
      </c>
      <c r="B21238" t="s">
        <v>336</v>
      </c>
      <c r="C21238" t="s">
        <v>98</v>
      </c>
      <c r="D21238">
        <v>2004</v>
      </c>
      <c r="E21238" t="s">
        <v>2864</v>
      </c>
      <c r="F21238" t="s">
        <v>374</v>
      </c>
      <c r="H21238">
        <v>274988</v>
      </c>
      <c r="I21238">
        <v>266391</v>
      </c>
      <c r="N21238">
        <f>COUNTIF(Cod_Mun_Norte!B:B,DADOS_SNIS_Minas!A21238)</f>
        <v>0</v>
      </c>
    </row>
    <row r="21239" spans="1:14" x14ac:dyDescent="0.2">
      <c r="A21239">
        <v>317010</v>
      </c>
      <c r="B21239" t="s">
        <v>336</v>
      </c>
      <c r="C21239" t="s">
        <v>98</v>
      </c>
      <c r="D21239">
        <v>2003</v>
      </c>
      <c r="E21239" t="s">
        <v>2863</v>
      </c>
      <c r="F21239" t="s">
        <v>367</v>
      </c>
      <c r="H21239">
        <v>265823</v>
      </c>
      <c r="I21239">
        <v>257512</v>
      </c>
      <c r="J21239">
        <v>258625</v>
      </c>
      <c r="K21239">
        <v>258625</v>
      </c>
      <c r="L21239">
        <v>100</v>
      </c>
      <c r="M21239">
        <v>97.29</v>
      </c>
      <c r="N21239">
        <f>COUNTIF(Cod_Mun_Norte!B:B,DADOS_SNIS_Minas!A21239)</f>
        <v>0</v>
      </c>
    </row>
    <row r="21240" spans="1:14" x14ac:dyDescent="0.2">
      <c r="A21240">
        <v>317010</v>
      </c>
      <c r="B21240" t="s">
        <v>336</v>
      </c>
      <c r="C21240" t="s">
        <v>98</v>
      </c>
      <c r="D21240">
        <v>2002</v>
      </c>
      <c r="E21240" t="s">
        <v>2863</v>
      </c>
      <c r="F21240" t="s">
        <v>367</v>
      </c>
      <c r="H21240">
        <v>261457</v>
      </c>
      <c r="I21240">
        <v>253283</v>
      </c>
      <c r="J21240">
        <v>251780</v>
      </c>
      <c r="K21240">
        <v>251780</v>
      </c>
      <c r="L21240">
        <v>99.4</v>
      </c>
      <c r="M21240">
        <v>96.3</v>
      </c>
      <c r="N21240">
        <f>COUNTIF(Cod_Mun_Norte!B:B,DADOS_SNIS_Minas!A21240)</f>
        <v>0</v>
      </c>
    </row>
    <row r="21241" spans="1:14" x14ac:dyDescent="0.2">
      <c r="A21241">
        <v>317010</v>
      </c>
      <c r="B21241" t="s">
        <v>336</v>
      </c>
      <c r="C21241" t="s">
        <v>98</v>
      </c>
      <c r="D21241">
        <v>2001</v>
      </c>
      <c r="E21241" t="s">
        <v>2865</v>
      </c>
      <c r="F21241" t="s">
        <v>99</v>
      </c>
      <c r="H21241">
        <v>256539</v>
      </c>
      <c r="I21241">
        <v>248519</v>
      </c>
      <c r="J21241">
        <v>251780</v>
      </c>
      <c r="K21241">
        <v>250680</v>
      </c>
      <c r="L21241">
        <v>100</v>
      </c>
      <c r="M21241">
        <v>98.14</v>
      </c>
      <c r="N21241">
        <f>COUNTIF(Cod_Mun_Norte!B:B,DADOS_SNIS_Minas!A21241)</f>
        <v>0</v>
      </c>
    </row>
    <row r="21242" spans="1:14" x14ac:dyDescent="0.2">
      <c r="A21242">
        <v>317010</v>
      </c>
      <c r="B21242" t="s">
        <v>336</v>
      </c>
      <c r="C21242" t="s">
        <v>98</v>
      </c>
      <c r="D21242">
        <v>2000</v>
      </c>
      <c r="E21242" t="s">
        <v>2865</v>
      </c>
      <c r="F21242" t="s">
        <v>99</v>
      </c>
      <c r="H21242">
        <v>252051</v>
      </c>
      <c r="I21242">
        <v>244171</v>
      </c>
      <c r="J21242">
        <v>250000</v>
      </c>
      <c r="L21242">
        <v>100</v>
      </c>
      <c r="N21242">
        <f>COUNTIF(Cod_Mun_Norte!B:B,DADOS_SNIS_Minas!A21242)</f>
        <v>0</v>
      </c>
    </row>
    <row r="21243" spans="1:14" x14ac:dyDescent="0.2">
      <c r="A21243">
        <v>317010</v>
      </c>
      <c r="B21243" t="s">
        <v>336</v>
      </c>
      <c r="C21243" t="s">
        <v>98</v>
      </c>
      <c r="D21243">
        <v>1999</v>
      </c>
      <c r="E21243" t="s">
        <v>2865</v>
      </c>
      <c r="F21243" t="s">
        <v>99</v>
      </c>
      <c r="H21243">
        <v>249225</v>
      </c>
      <c r="I21243">
        <v>240406</v>
      </c>
      <c r="J21243">
        <v>247531</v>
      </c>
      <c r="L21243">
        <v>100</v>
      </c>
      <c r="N21243">
        <f>COUNTIF(Cod_Mun_Norte!B:B,DADOS_SNIS_Minas!A21243)</f>
        <v>0</v>
      </c>
    </row>
    <row r="21244" spans="1:14" x14ac:dyDescent="0.2">
      <c r="A21244">
        <v>317010</v>
      </c>
      <c r="B21244" t="s">
        <v>336</v>
      </c>
      <c r="C21244" t="s">
        <v>98</v>
      </c>
      <c r="D21244">
        <v>1998</v>
      </c>
      <c r="E21244" t="s">
        <v>2865</v>
      </c>
      <c r="F21244" t="s">
        <v>99</v>
      </c>
      <c r="H21244">
        <v>243948</v>
      </c>
      <c r="I21244">
        <v>235315</v>
      </c>
      <c r="J21244">
        <v>226847</v>
      </c>
      <c r="L21244">
        <v>96.4</v>
      </c>
      <c r="N21244">
        <f>COUNTIF(Cod_Mun_Norte!B:B,DADOS_SNIS_Minas!A21244)</f>
        <v>0</v>
      </c>
    </row>
    <row r="21245" spans="1:14" x14ac:dyDescent="0.2">
      <c r="A21245">
        <v>317010</v>
      </c>
      <c r="B21245" t="s">
        <v>336</v>
      </c>
      <c r="C21245" t="s">
        <v>98</v>
      </c>
      <c r="D21245">
        <v>1997</v>
      </c>
      <c r="E21245" t="s">
        <v>2865</v>
      </c>
      <c r="F21245" t="s">
        <v>99</v>
      </c>
      <c r="H21245">
        <v>238664</v>
      </c>
      <c r="I21245">
        <v>230218</v>
      </c>
      <c r="J21245">
        <v>222000</v>
      </c>
      <c r="L21245">
        <v>96.4</v>
      </c>
      <c r="N21245">
        <f>COUNTIF(Cod_Mun_Norte!B:B,DADOS_SNIS_Minas!A21245)</f>
        <v>0</v>
      </c>
    </row>
    <row r="21246" spans="1:14" x14ac:dyDescent="0.2">
      <c r="A21246">
        <v>317010</v>
      </c>
      <c r="B21246" t="s">
        <v>336</v>
      </c>
      <c r="C21246" t="s">
        <v>98</v>
      </c>
      <c r="D21246">
        <v>1996</v>
      </c>
      <c r="E21246" t="s">
        <v>2865</v>
      </c>
      <c r="F21246" t="s">
        <v>99</v>
      </c>
      <c r="H21246">
        <v>237433</v>
      </c>
      <c r="I21246">
        <v>229031</v>
      </c>
      <c r="J21246">
        <v>218000</v>
      </c>
      <c r="L21246">
        <v>95.2</v>
      </c>
      <c r="N21246">
        <f>COUNTIF(Cod_Mun_Norte!B:B,DADOS_SNIS_Minas!A21246)</f>
        <v>0</v>
      </c>
    </row>
    <row r="21247" spans="1:14" x14ac:dyDescent="0.2">
      <c r="A21247">
        <v>317010</v>
      </c>
      <c r="B21247" t="s">
        <v>336</v>
      </c>
      <c r="C21247" t="s">
        <v>98</v>
      </c>
      <c r="D21247">
        <v>1995</v>
      </c>
      <c r="E21247" t="s">
        <v>2865</v>
      </c>
      <c r="F21247" t="s">
        <v>99</v>
      </c>
      <c r="H21247">
        <v>215892</v>
      </c>
      <c r="I21247">
        <v>208252</v>
      </c>
      <c r="J21247">
        <v>276000</v>
      </c>
      <c r="L21247">
        <v>132.5</v>
      </c>
      <c r="N21247">
        <f>COUNTIF(Cod_Mun_Norte!B:B,DADOS_SNIS_Minas!A21247)</f>
        <v>0</v>
      </c>
    </row>
    <row r="21248" spans="1:14" x14ac:dyDescent="0.2">
      <c r="A21248">
        <v>317020</v>
      </c>
      <c r="B21248" t="s">
        <v>337</v>
      </c>
      <c r="C21248" t="s">
        <v>98</v>
      </c>
      <c r="D21248">
        <v>2020</v>
      </c>
      <c r="E21248" t="s">
        <v>2866</v>
      </c>
      <c r="F21248" t="s">
        <v>367</v>
      </c>
      <c r="G21248" t="s">
        <v>912</v>
      </c>
      <c r="H21248">
        <v>699097</v>
      </c>
      <c r="I21248">
        <v>679714</v>
      </c>
      <c r="J21248">
        <v>699097</v>
      </c>
      <c r="K21248">
        <v>679714</v>
      </c>
      <c r="L21248">
        <v>100</v>
      </c>
      <c r="M21248">
        <v>100</v>
      </c>
      <c r="N21248">
        <f>COUNTIF(Cod_Mun_Norte!B:B,DADOS_SNIS_Minas!A21248)</f>
        <v>0</v>
      </c>
    </row>
    <row r="21249" spans="1:14" x14ac:dyDescent="0.2">
      <c r="A21249">
        <v>317020</v>
      </c>
      <c r="B21249" t="s">
        <v>337</v>
      </c>
      <c r="C21249" t="s">
        <v>98</v>
      </c>
      <c r="D21249">
        <v>2019</v>
      </c>
      <c r="E21249" t="s">
        <v>2866</v>
      </c>
      <c r="F21249" t="s">
        <v>367</v>
      </c>
      <c r="G21249" t="s">
        <v>912</v>
      </c>
      <c r="H21249">
        <v>691305</v>
      </c>
      <c r="I21249">
        <v>672138</v>
      </c>
      <c r="J21249">
        <v>691305</v>
      </c>
      <c r="K21249">
        <v>672138</v>
      </c>
      <c r="L21249">
        <v>100</v>
      </c>
      <c r="M21249">
        <v>100</v>
      </c>
      <c r="N21249">
        <f>COUNTIF(Cod_Mun_Norte!B:B,DADOS_SNIS_Minas!A21249)</f>
        <v>0</v>
      </c>
    </row>
    <row r="21250" spans="1:14" x14ac:dyDescent="0.2">
      <c r="A21250">
        <v>317020</v>
      </c>
      <c r="B21250" t="s">
        <v>337</v>
      </c>
      <c r="C21250" t="s">
        <v>98</v>
      </c>
      <c r="D21250">
        <v>2018</v>
      </c>
      <c r="E21250" t="s">
        <v>2866</v>
      </c>
      <c r="F21250" t="s">
        <v>367</v>
      </c>
      <c r="H21250">
        <v>683247</v>
      </c>
      <c r="I21250">
        <v>664303</v>
      </c>
      <c r="J21250">
        <v>672265</v>
      </c>
      <c r="K21250">
        <v>664303</v>
      </c>
      <c r="L21250">
        <v>100</v>
      </c>
      <c r="M21250">
        <v>98.39</v>
      </c>
      <c r="N21250">
        <f>COUNTIF(Cod_Mun_Norte!B:B,DADOS_SNIS_Minas!A21250)</f>
        <v>0</v>
      </c>
    </row>
    <row r="21251" spans="1:14" x14ac:dyDescent="0.2">
      <c r="A21251">
        <v>317020</v>
      </c>
      <c r="B21251" t="s">
        <v>337</v>
      </c>
      <c r="C21251" t="s">
        <v>98</v>
      </c>
      <c r="D21251">
        <v>2017</v>
      </c>
      <c r="E21251" t="s">
        <v>2866</v>
      </c>
      <c r="F21251" t="s">
        <v>367</v>
      </c>
      <c r="H21251">
        <v>676613</v>
      </c>
      <c r="I21251">
        <v>657853</v>
      </c>
      <c r="J21251">
        <v>665647</v>
      </c>
      <c r="K21251">
        <v>657853</v>
      </c>
      <c r="L21251">
        <v>100</v>
      </c>
      <c r="M21251">
        <v>98.38</v>
      </c>
      <c r="N21251">
        <f>COUNTIF(Cod_Mun_Norte!B:B,DADOS_SNIS_Minas!A21251)</f>
        <v>0</v>
      </c>
    </row>
    <row r="21252" spans="1:14" x14ac:dyDescent="0.2">
      <c r="A21252">
        <v>317020</v>
      </c>
      <c r="B21252" t="s">
        <v>337</v>
      </c>
      <c r="C21252" t="s">
        <v>98</v>
      </c>
      <c r="D21252">
        <v>2016</v>
      </c>
      <c r="E21252" t="s">
        <v>2867</v>
      </c>
      <c r="F21252" t="s">
        <v>367</v>
      </c>
      <c r="H21252">
        <v>669672</v>
      </c>
      <c r="I21252">
        <v>651105</v>
      </c>
      <c r="J21252">
        <v>669672</v>
      </c>
      <c r="K21252">
        <v>651105</v>
      </c>
      <c r="L21252">
        <v>100</v>
      </c>
      <c r="M21252">
        <v>100</v>
      </c>
      <c r="N21252">
        <f>COUNTIF(Cod_Mun_Norte!B:B,DADOS_SNIS_Minas!A21252)</f>
        <v>0</v>
      </c>
    </row>
    <row r="21253" spans="1:14" x14ac:dyDescent="0.2">
      <c r="A21253">
        <v>317020</v>
      </c>
      <c r="B21253" t="s">
        <v>337</v>
      </c>
      <c r="C21253" t="s">
        <v>98</v>
      </c>
      <c r="D21253">
        <v>2015</v>
      </c>
      <c r="E21253" t="s">
        <v>2868</v>
      </c>
      <c r="F21253" t="s">
        <v>367</v>
      </c>
      <c r="H21253">
        <v>662362</v>
      </c>
      <c r="I21253">
        <v>643997</v>
      </c>
      <c r="J21253">
        <v>662362</v>
      </c>
      <c r="K21253">
        <v>643997</v>
      </c>
      <c r="L21253">
        <v>100</v>
      </c>
      <c r="M21253">
        <v>100</v>
      </c>
      <c r="N21253">
        <f>COUNTIF(Cod_Mun_Norte!B:B,DADOS_SNIS_Minas!A21253)</f>
        <v>0</v>
      </c>
    </row>
    <row r="21254" spans="1:14" x14ac:dyDescent="0.2">
      <c r="A21254">
        <v>317020</v>
      </c>
      <c r="B21254" t="s">
        <v>337</v>
      </c>
      <c r="C21254" t="s">
        <v>98</v>
      </c>
      <c r="D21254">
        <v>2014</v>
      </c>
      <c r="E21254" t="s">
        <v>2868</v>
      </c>
      <c r="F21254" t="s">
        <v>367</v>
      </c>
      <c r="H21254">
        <v>654681</v>
      </c>
      <c r="I21254">
        <v>636529</v>
      </c>
      <c r="J21254">
        <v>654681</v>
      </c>
      <c r="K21254">
        <v>636259</v>
      </c>
      <c r="L21254">
        <v>100</v>
      </c>
      <c r="M21254">
        <v>100</v>
      </c>
      <c r="N21254">
        <f>COUNTIF(Cod_Mun_Norte!B:B,DADOS_SNIS_Minas!A21254)</f>
        <v>0</v>
      </c>
    </row>
    <row r="21255" spans="1:14" x14ac:dyDescent="0.2">
      <c r="A21255">
        <v>317020</v>
      </c>
      <c r="B21255" t="s">
        <v>337</v>
      </c>
      <c r="C21255" t="s">
        <v>98</v>
      </c>
      <c r="D21255">
        <v>2013</v>
      </c>
      <c r="E21255" t="s">
        <v>2867</v>
      </c>
      <c r="F21255" t="s">
        <v>367</v>
      </c>
      <c r="H21255">
        <v>646673</v>
      </c>
      <c r="I21255">
        <v>628743</v>
      </c>
      <c r="J21255">
        <v>646673</v>
      </c>
      <c r="K21255">
        <v>628743</v>
      </c>
      <c r="L21255">
        <v>100</v>
      </c>
      <c r="M21255">
        <v>100</v>
      </c>
      <c r="N21255">
        <f>COUNTIF(Cod_Mun_Norte!B:B,DADOS_SNIS_Minas!A21255)</f>
        <v>0</v>
      </c>
    </row>
    <row r="21256" spans="1:14" x14ac:dyDescent="0.2">
      <c r="A21256">
        <v>317020</v>
      </c>
      <c r="B21256" t="s">
        <v>337</v>
      </c>
      <c r="C21256" t="s">
        <v>98</v>
      </c>
      <c r="D21256">
        <v>2012</v>
      </c>
      <c r="E21256" t="s">
        <v>2868</v>
      </c>
      <c r="F21256" t="s">
        <v>367</v>
      </c>
      <c r="H21256">
        <v>619536</v>
      </c>
      <c r="I21256">
        <v>602359</v>
      </c>
      <c r="J21256">
        <v>619536</v>
      </c>
      <c r="K21256">
        <v>602359</v>
      </c>
      <c r="L21256">
        <v>100</v>
      </c>
      <c r="M21256">
        <v>100</v>
      </c>
      <c r="N21256">
        <f>COUNTIF(Cod_Mun_Norte!B:B,DADOS_SNIS_Minas!A21256)</f>
        <v>0</v>
      </c>
    </row>
    <row r="21257" spans="1:14" x14ac:dyDescent="0.2">
      <c r="A21257">
        <v>317020</v>
      </c>
      <c r="B21257" t="s">
        <v>337</v>
      </c>
      <c r="C21257" t="s">
        <v>98</v>
      </c>
      <c r="D21257">
        <v>2011</v>
      </c>
      <c r="E21257" t="s">
        <v>2868</v>
      </c>
      <c r="F21257" t="s">
        <v>367</v>
      </c>
      <c r="H21257">
        <v>611904</v>
      </c>
      <c r="I21257">
        <v>594938</v>
      </c>
      <c r="J21257">
        <v>605587</v>
      </c>
      <c r="K21257">
        <v>594938</v>
      </c>
      <c r="L21257">
        <v>100</v>
      </c>
      <c r="M21257">
        <v>98.97</v>
      </c>
      <c r="N21257">
        <f>COUNTIF(Cod_Mun_Norte!B:B,DADOS_SNIS_Minas!A21257)</f>
        <v>0</v>
      </c>
    </row>
    <row r="21258" spans="1:14" x14ac:dyDescent="0.2">
      <c r="A21258">
        <v>317020</v>
      </c>
      <c r="B21258" t="s">
        <v>337</v>
      </c>
      <c r="C21258" t="s">
        <v>98</v>
      </c>
      <c r="D21258">
        <v>2010</v>
      </c>
      <c r="E21258" t="s">
        <v>2868</v>
      </c>
      <c r="F21258" t="s">
        <v>367</v>
      </c>
      <c r="H21258">
        <v>604013</v>
      </c>
      <c r="I21258">
        <v>587266</v>
      </c>
      <c r="J21258">
        <v>597778</v>
      </c>
      <c r="K21258">
        <v>587266</v>
      </c>
      <c r="L21258">
        <v>100</v>
      </c>
      <c r="M21258">
        <v>98.97</v>
      </c>
      <c r="N21258">
        <f>COUNTIF(Cod_Mun_Norte!B:B,DADOS_SNIS_Minas!A21258)</f>
        <v>0</v>
      </c>
    </row>
    <row r="21259" spans="1:14" x14ac:dyDescent="0.2">
      <c r="A21259">
        <v>317020</v>
      </c>
      <c r="B21259" t="s">
        <v>337</v>
      </c>
      <c r="C21259" t="s">
        <v>98</v>
      </c>
      <c r="D21259">
        <v>2009</v>
      </c>
      <c r="E21259" t="s">
        <v>2868</v>
      </c>
      <c r="F21259" t="s">
        <v>367</v>
      </c>
      <c r="H21259">
        <v>634345</v>
      </c>
      <c r="I21259">
        <v>618864</v>
      </c>
      <c r="J21259">
        <v>629945</v>
      </c>
      <c r="K21259">
        <v>618867</v>
      </c>
      <c r="L21259">
        <v>100</v>
      </c>
      <c r="M21259">
        <v>99.31</v>
      </c>
      <c r="N21259">
        <f>COUNTIF(Cod_Mun_Norte!B:B,DADOS_SNIS_Minas!A21259)</f>
        <v>0</v>
      </c>
    </row>
    <row r="21260" spans="1:14" x14ac:dyDescent="0.2">
      <c r="A21260">
        <v>317020</v>
      </c>
      <c r="B21260" t="s">
        <v>337</v>
      </c>
      <c r="C21260" t="s">
        <v>98</v>
      </c>
      <c r="D21260">
        <v>2008</v>
      </c>
      <c r="E21260" t="s">
        <v>2868</v>
      </c>
      <c r="F21260" t="s">
        <v>367</v>
      </c>
      <c r="H21260">
        <v>622441</v>
      </c>
      <c r="I21260">
        <v>607251</v>
      </c>
      <c r="J21260">
        <v>618147</v>
      </c>
      <c r="K21260">
        <v>607251</v>
      </c>
      <c r="L21260">
        <v>100</v>
      </c>
      <c r="M21260">
        <v>99.31</v>
      </c>
      <c r="N21260">
        <f>COUNTIF(Cod_Mun_Norte!B:B,DADOS_SNIS_Minas!A21260)</f>
        <v>0</v>
      </c>
    </row>
    <row r="21261" spans="1:14" x14ac:dyDescent="0.2">
      <c r="A21261">
        <v>317020</v>
      </c>
      <c r="B21261" t="s">
        <v>337</v>
      </c>
      <c r="C21261" t="s">
        <v>98</v>
      </c>
      <c r="D21261">
        <v>2007</v>
      </c>
      <c r="E21261" t="s">
        <v>2868</v>
      </c>
      <c r="F21261" t="s">
        <v>367</v>
      </c>
      <c r="H21261">
        <v>608369</v>
      </c>
      <c r="I21261">
        <v>593522</v>
      </c>
      <c r="J21261">
        <v>608369</v>
      </c>
      <c r="K21261">
        <v>593526</v>
      </c>
      <c r="L21261">
        <v>100</v>
      </c>
      <c r="M21261">
        <v>100</v>
      </c>
      <c r="N21261">
        <f>COUNTIF(Cod_Mun_Norte!B:B,DADOS_SNIS_Minas!A21261)</f>
        <v>0</v>
      </c>
    </row>
    <row r="21262" spans="1:14" x14ac:dyDescent="0.2">
      <c r="A21262">
        <v>317020</v>
      </c>
      <c r="B21262" t="s">
        <v>337</v>
      </c>
      <c r="C21262" t="s">
        <v>98</v>
      </c>
      <c r="D21262">
        <v>2006</v>
      </c>
      <c r="E21262" t="s">
        <v>2868</v>
      </c>
      <c r="F21262" t="s">
        <v>367</v>
      </c>
      <c r="H21262">
        <v>600368</v>
      </c>
      <c r="I21262">
        <v>585716</v>
      </c>
      <c r="J21262">
        <v>600368</v>
      </c>
      <c r="K21262">
        <v>585720</v>
      </c>
      <c r="L21262">
        <v>100</v>
      </c>
      <c r="M21262">
        <v>100</v>
      </c>
      <c r="N21262">
        <f>COUNTIF(Cod_Mun_Norte!B:B,DADOS_SNIS_Minas!A21262)</f>
        <v>0</v>
      </c>
    </row>
    <row r="21263" spans="1:14" x14ac:dyDescent="0.2">
      <c r="A21263">
        <v>317020</v>
      </c>
      <c r="B21263" t="s">
        <v>337</v>
      </c>
      <c r="C21263" t="s">
        <v>98</v>
      </c>
      <c r="D21263">
        <v>2005</v>
      </c>
      <c r="E21263" t="s">
        <v>2868</v>
      </c>
      <c r="F21263" t="s">
        <v>367</v>
      </c>
      <c r="H21263">
        <v>585262</v>
      </c>
      <c r="I21263">
        <v>570979</v>
      </c>
      <c r="J21263">
        <v>593000</v>
      </c>
      <c r="K21263">
        <v>578563</v>
      </c>
      <c r="L21263">
        <v>100</v>
      </c>
      <c r="M21263">
        <v>100</v>
      </c>
      <c r="N21263">
        <f>COUNTIF(Cod_Mun_Norte!B:B,DADOS_SNIS_Minas!A21263)</f>
        <v>0</v>
      </c>
    </row>
    <row r="21264" spans="1:14" x14ac:dyDescent="0.2">
      <c r="A21264">
        <v>317020</v>
      </c>
      <c r="B21264" t="s">
        <v>337</v>
      </c>
      <c r="C21264" t="s">
        <v>98</v>
      </c>
      <c r="D21264">
        <v>2004</v>
      </c>
      <c r="E21264" t="s">
        <v>2868</v>
      </c>
      <c r="F21264" t="s">
        <v>367</v>
      </c>
      <c r="H21264">
        <v>570042</v>
      </c>
      <c r="I21264">
        <v>556130</v>
      </c>
      <c r="J21264">
        <v>570042</v>
      </c>
      <c r="K21264">
        <v>556133</v>
      </c>
      <c r="L21264">
        <v>100</v>
      </c>
      <c r="M21264">
        <v>100</v>
      </c>
      <c r="N21264">
        <f>COUNTIF(Cod_Mun_Norte!B:B,DADOS_SNIS_Minas!A21264)</f>
        <v>0</v>
      </c>
    </row>
    <row r="21265" spans="1:14" x14ac:dyDescent="0.2">
      <c r="A21265">
        <v>317020</v>
      </c>
      <c r="B21265" t="s">
        <v>337</v>
      </c>
      <c r="C21265" t="s">
        <v>98</v>
      </c>
      <c r="D21265">
        <v>2003</v>
      </c>
      <c r="E21265" t="s">
        <v>2868</v>
      </c>
      <c r="F21265" t="s">
        <v>367</v>
      </c>
      <c r="H21265">
        <v>542541</v>
      </c>
      <c r="I21265">
        <v>529300</v>
      </c>
      <c r="J21265">
        <v>530316</v>
      </c>
      <c r="K21265">
        <v>521278</v>
      </c>
      <c r="L21265">
        <v>98.5</v>
      </c>
      <c r="M21265">
        <v>97.75</v>
      </c>
      <c r="N21265">
        <f>COUNTIF(Cod_Mun_Norte!B:B,DADOS_SNIS_Minas!A21265)</f>
        <v>0</v>
      </c>
    </row>
    <row r="21266" spans="1:14" x14ac:dyDescent="0.2">
      <c r="A21266">
        <v>317020</v>
      </c>
      <c r="B21266" t="s">
        <v>337</v>
      </c>
      <c r="C21266" t="s">
        <v>98</v>
      </c>
      <c r="D21266">
        <v>2002</v>
      </c>
      <c r="E21266" t="s">
        <v>2868</v>
      </c>
      <c r="F21266" t="s">
        <v>367</v>
      </c>
      <c r="H21266">
        <v>529441</v>
      </c>
      <c r="I21266">
        <v>516520</v>
      </c>
      <c r="J21266">
        <v>514957</v>
      </c>
      <c r="K21266">
        <v>506096</v>
      </c>
      <c r="L21266">
        <v>98</v>
      </c>
      <c r="M21266">
        <v>97.26</v>
      </c>
      <c r="N21266">
        <f>COUNTIF(Cod_Mun_Norte!B:B,DADOS_SNIS_Minas!A21266)</f>
        <v>0</v>
      </c>
    </row>
    <row r="21267" spans="1:14" x14ac:dyDescent="0.2">
      <c r="A21267">
        <v>317020</v>
      </c>
      <c r="B21267" t="s">
        <v>337</v>
      </c>
      <c r="C21267" t="s">
        <v>98</v>
      </c>
      <c r="D21267">
        <v>2001</v>
      </c>
      <c r="E21267" t="s">
        <v>2869</v>
      </c>
      <c r="F21267" t="s">
        <v>99</v>
      </c>
      <c r="H21267">
        <v>516870</v>
      </c>
      <c r="I21267">
        <v>504256</v>
      </c>
      <c r="J21267">
        <v>497544</v>
      </c>
      <c r="K21267">
        <v>488982</v>
      </c>
      <c r="L21267">
        <v>97</v>
      </c>
      <c r="M21267">
        <v>96.26</v>
      </c>
      <c r="N21267">
        <f>COUNTIF(Cod_Mun_Norte!B:B,DADOS_SNIS_Minas!A21267)</f>
        <v>0</v>
      </c>
    </row>
    <row r="21268" spans="1:14" x14ac:dyDescent="0.2">
      <c r="A21268">
        <v>317020</v>
      </c>
      <c r="B21268" t="s">
        <v>337</v>
      </c>
      <c r="C21268" t="s">
        <v>98</v>
      </c>
      <c r="D21268">
        <v>2000</v>
      </c>
      <c r="E21268" t="s">
        <v>2869</v>
      </c>
      <c r="F21268" t="s">
        <v>99</v>
      </c>
      <c r="H21268">
        <v>501214</v>
      </c>
      <c r="I21268">
        <v>488982</v>
      </c>
      <c r="J21268">
        <v>503234</v>
      </c>
      <c r="L21268">
        <v>100</v>
      </c>
      <c r="N21268">
        <f>COUNTIF(Cod_Mun_Norte!B:B,DADOS_SNIS_Minas!A21268)</f>
        <v>0</v>
      </c>
    </row>
    <row r="21269" spans="1:14" x14ac:dyDescent="0.2">
      <c r="A21269">
        <v>317020</v>
      </c>
      <c r="B21269" t="s">
        <v>337</v>
      </c>
      <c r="C21269" t="s">
        <v>98</v>
      </c>
      <c r="D21269">
        <v>1999</v>
      </c>
      <c r="E21269" t="s">
        <v>2869</v>
      </c>
      <c r="F21269" t="s">
        <v>99</v>
      </c>
      <c r="H21269">
        <v>487222</v>
      </c>
      <c r="I21269">
        <v>477736</v>
      </c>
      <c r="J21269">
        <v>483879</v>
      </c>
      <c r="L21269">
        <v>100</v>
      </c>
      <c r="N21269">
        <f>COUNTIF(Cod_Mun_Norte!B:B,DADOS_SNIS_Minas!A21269)</f>
        <v>0</v>
      </c>
    </row>
    <row r="21270" spans="1:14" x14ac:dyDescent="0.2">
      <c r="A21270">
        <v>317020</v>
      </c>
      <c r="B21270" t="s">
        <v>337</v>
      </c>
      <c r="C21270" t="s">
        <v>98</v>
      </c>
      <c r="D21270">
        <v>1998</v>
      </c>
      <c r="E21270" t="s">
        <v>2869</v>
      </c>
      <c r="F21270" t="s">
        <v>99</v>
      </c>
      <c r="H21270">
        <v>472083</v>
      </c>
      <c r="I21270">
        <v>462892</v>
      </c>
      <c r="J21270">
        <v>465269</v>
      </c>
      <c r="L21270">
        <v>100.5</v>
      </c>
      <c r="N21270">
        <f>COUNTIF(Cod_Mun_Norte!B:B,DADOS_SNIS_Minas!A21270)</f>
        <v>0</v>
      </c>
    </row>
    <row r="21271" spans="1:14" x14ac:dyDescent="0.2">
      <c r="A21271">
        <v>317020</v>
      </c>
      <c r="B21271" t="s">
        <v>337</v>
      </c>
      <c r="C21271" t="s">
        <v>98</v>
      </c>
      <c r="D21271">
        <v>1997</v>
      </c>
      <c r="E21271" t="s">
        <v>2869</v>
      </c>
      <c r="F21271" t="s">
        <v>99</v>
      </c>
      <c r="H21271">
        <v>456920</v>
      </c>
      <c r="I21271">
        <v>448024</v>
      </c>
      <c r="J21271">
        <v>450000</v>
      </c>
      <c r="L21271">
        <v>100.4</v>
      </c>
      <c r="N21271">
        <f>COUNTIF(Cod_Mun_Norte!B:B,DADOS_SNIS_Minas!A21271)</f>
        <v>0</v>
      </c>
    </row>
    <row r="21272" spans="1:14" x14ac:dyDescent="0.2">
      <c r="A21272">
        <v>317020</v>
      </c>
      <c r="B21272" t="s">
        <v>337</v>
      </c>
      <c r="C21272" t="s">
        <v>98</v>
      </c>
      <c r="D21272">
        <v>1996</v>
      </c>
      <c r="E21272" t="s">
        <v>2869</v>
      </c>
      <c r="F21272" t="s">
        <v>99</v>
      </c>
      <c r="H21272">
        <v>438986</v>
      </c>
      <c r="I21272">
        <v>430439</v>
      </c>
      <c r="J21272">
        <v>440000</v>
      </c>
      <c r="L21272">
        <v>102.2</v>
      </c>
      <c r="N21272">
        <f>COUNTIF(Cod_Mun_Norte!B:B,DADOS_SNIS_Minas!A21272)</f>
        <v>0</v>
      </c>
    </row>
    <row r="21273" spans="1:14" x14ac:dyDescent="0.2">
      <c r="A21273">
        <v>317020</v>
      </c>
      <c r="B21273" t="s">
        <v>337</v>
      </c>
      <c r="C21273" t="s">
        <v>98</v>
      </c>
      <c r="D21273">
        <v>1995</v>
      </c>
      <c r="E21273" t="s">
        <v>2869</v>
      </c>
      <c r="F21273" t="s">
        <v>99</v>
      </c>
      <c r="H21273">
        <v>407707</v>
      </c>
      <c r="I21273">
        <v>399769</v>
      </c>
      <c r="J21273">
        <v>436000</v>
      </c>
      <c r="L21273">
        <v>109.1</v>
      </c>
      <c r="N21273">
        <f>COUNTIF(Cod_Mun_Norte!B:B,DADOS_SNIS_Minas!A21273)</f>
        <v>0</v>
      </c>
    </row>
    <row r="21274" spans="1:14" x14ac:dyDescent="0.2">
      <c r="A21274">
        <v>317030</v>
      </c>
      <c r="B21274" t="s">
        <v>2870</v>
      </c>
      <c r="C21274" t="s">
        <v>98</v>
      </c>
      <c r="D21274">
        <v>2020</v>
      </c>
      <c r="E21274" t="s">
        <v>2871</v>
      </c>
      <c r="F21274" t="s">
        <v>367</v>
      </c>
      <c r="G21274" t="s">
        <v>547</v>
      </c>
      <c r="H21274">
        <v>2596</v>
      </c>
      <c r="I21274">
        <v>1495</v>
      </c>
      <c r="J21274">
        <v>1142</v>
      </c>
      <c r="K21274">
        <v>1142</v>
      </c>
      <c r="L21274">
        <v>76.400000000000006</v>
      </c>
      <c r="M21274">
        <v>43.99</v>
      </c>
      <c r="N21274">
        <f>COUNTIF(Cod_Mun_Norte!B:B,DADOS_SNIS_Minas!A21274)</f>
        <v>0</v>
      </c>
    </row>
    <row r="21275" spans="1:14" x14ac:dyDescent="0.2">
      <c r="A21275">
        <v>317030</v>
      </c>
      <c r="B21275" t="s">
        <v>2870</v>
      </c>
      <c r="C21275" t="s">
        <v>98</v>
      </c>
      <c r="D21275">
        <v>2019</v>
      </c>
      <c r="E21275" t="s">
        <v>2871</v>
      </c>
      <c r="F21275" t="s">
        <v>367</v>
      </c>
      <c r="G21275" t="s">
        <v>547</v>
      </c>
      <c r="H21275">
        <v>2611</v>
      </c>
      <c r="I21275">
        <v>1504</v>
      </c>
      <c r="J21275">
        <v>1694</v>
      </c>
      <c r="K21275">
        <v>1205</v>
      </c>
      <c r="L21275">
        <v>80.099999999999994</v>
      </c>
      <c r="M21275">
        <v>64.88</v>
      </c>
      <c r="N21275">
        <f>COUNTIF(Cod_Mun_Norte!B:B,DADOS_SNIS_Minas!A21275)</f>
        <v>0</v>
      </c>
    </row>
    <row r="21276" spans="1:14" x14ac:dyDescent="0.2">
      <c r="A21276">
        <v>317030</v>
      </c>
      <c r="B21276" t="s">
        <v>2870</v>
      </c>
      <c r="C21276" t="s">
        <v>98</v>
      </c>
      <c r="D21276">
        <v>2018</v>
      </c>
      <c r="E21276" t="s">
        <v>2871</v>
      </c>
      <c r="F21276" t="s">
        <v>367</v>
      </c>
      <c r="H21276">
        <v>2626</v>
      </c>
      <c r="I21276">
        <v>1512</v>
      </c>
      <c r="J21276">
        <v>1837</v>
      </c>
      <c r="K21276">
        <v>1512</v>
      </c>
      <c r="L21276">
        <v>100</v>
      </c>
      <c r="M21276">
        <v>69.95</v>
      </c>
      <c r="N21276">
        <f>COUNTIF(Cod_Mun_Norte!B:B,DADOS_SNIS_Minas!A21276)</f>
        <v>0</v>
      </c>
    </row>
    <row r="21277" spans="1:14" x14ac:dyDescent="0.2">
      <c r="A21277">
        <v>317030</v>
      </c>
      <c r="B21277" t="s">
        <v>2870</v>
      </c>
      <c r="C21277" t="s">
        <v>98</v>
      </c>
      <c r="D21277">
        <v>2017</v>
      </c>
      <c r="E21277" t="s">
        <v>2871</v>
      </c>
      <c r="F21277" t="s">
        <v>367</v>
      </c>
      <c r="H21277">
        <v>2709</v>
      </c>
      <c r="I21277">
        <v>1560</v>
      </c>
      <c r="J21277">
        <v>2709</v>
      </c>
      <c r="K21277">
        <v>1560</v>
      </c>
      <c r="L21277">
        <v>100</v>
      </c>
      <c r="M21277">
        <v>100</v>
      </c>
      <c r="N21277">
        <f>COUNTIF(Cod_Mun_Norte!B:B,DADOS_SNIS_Minas!A21277)</f>
        <v>0</v>
      </c>
    </row>
    <row r="21278" spans="1:14" x14ac:dyDescent="0.2">
      <c r="A21278">
        <v>317030</v>
      </c>
      <c r="B21278" t="s">
        <v>2870</v>
      </c>
      <c r="C21278" t="s">
        <v>98</v>
      </c>
      <c r="D21278">
        <v>2016</v>
      </c>
      <c r="E21278" t="s">
        <v>2871</v>
      </c>
      <c r="F21278" t="s">
        <v>364</v>
      </c>
      <c r="H21278">
        <v>2718</v>
      </c>
      <c r="I21278">
        <v>1565</v>
      </c>
      <c r="J21278">
        <v>2675</v>
      </c>
      <c r="K21278">
        <v>1560</v>
      </c>
      <c r="L21278">
        <v>99.7</v>
      </c>
      <c r="M21278">
        <v>98.42</v>
      </c>
      <c r="N21278">
        <f>COUNTIF(Cod_Mun_Norte!B:B,DADOS_SNIS_Minas!A21278)</f>
        <v>0</v>
      </c>
    </row>
    <row r="21279" spans="1:14" x14ac:dyDescent="0.2">
      <c r="A21279">
        <v>317030</v>
      </c>
      <c r="B21279" t="s">
        <v>2870</v>
      </c>
      <c r="C21279" t="s">
        <v>98</v>
      </c>
      <c r="D21279">
        <v>2015</v>
      </c>
      <c r="E21279" t="s">
        <v>2871</v>
      </c>
      <c r="F21279" t="s">
        <v>364</v>
      </c>
      <c r="H21279">
        <v>2727</v>
      </c>
      <c r="I21279">
        <v>1571</v>
      </c>
      <c r="J21279">
        <v>2050</v>
      </c>
      <c r="K21279">
        <v>1520</v>
      </c>
      <c r="L21279">
        <v>96.8</v>
      </c>
      <c r="M21279">
        <v>75.17</v>
      </c>
      <c r="N21279">
        <f>COUNTIF(Cod_Mun_Norte!B:B,DADOS_SNIS_Minas!A21279)</f>
        <v>0</v>
      </c>
    </row>
    <row r="21280" spans="1:14" x14ac:dyDescent="0.2">
      <c r="A21280">
        <v>317030</v>
      </c>
      <c r="B21280" t="s">
        <v>2870</v>
      </c>
      <c r="C21280" t="s">
        <v>98</v>
      </c>
      <c r="D21280">
        <v>2014</v>
      </c>
      <c r="E21280" t="s">
        <v>2871</v>
      </c>
      <c r="F21280" t="s">
        <v>364</v>
      </c>
      <c r="H21280">
        <v>2736</v>
      </c>
      <c r="I21280">
        <v>1576</v>
      </c>
      <c r="J21280">
        <v>1431</v>
      </c>
      <c r="K21280">
        <v>0</v>
      </c>
      <c r="L21280">
        <v>0</v>
      </c>
      <c r="M21280">
        <v>52.3</v>
      </c>
      <c r="N21280">
        <f>COUNTIF(Cod_Mun_Norte!B:B,DADOS_SNIS_Minas!A21280)</f>
        <v>0</v>
      </c>
    </row>
    <row r="21281" spans="1:14" x14ac:dyDescent="0.2">
      <c r="A21281">
        <v>317030</v>
      </c>
      <c r="B21281" t="s">
        <v>2870</v>
      </c>
      <c r="C21281" t="s">
        <v>98</v>
      </c>
      <c r="D21281">
        <v>2013</v>
      </c>
      <c r="E21281" t="s">
        <v>2871</v>
      </c>
      <c r="F21281" t="s">
        <v>364</v>
      </c>
      <c r="H21281">
        <v>2746</v>
      </c>
      <c r="I21281">
        <v>1582</v>
      </c>
      <c r="J21281">
        <v>2746</v>
      </c>
      <c r="K21281">
        <v>1582</v>
      </c>
      <c r="L21281">
        <v>100</v>
      </c>
      <c r="M21281">
        <v>100</v>
      </c>
      <c r="N21281">
        <f>COUNTIF(Cod_Mun_Norte!B:B,DADOS_SNIS_Minas!A21281)</f>
        <v>0</v>
      </c>
    </row>
    <row r="21282" spans="1:14" x14ac:dyDescent="0.2">
      <c r="A21282">
        <v>317030</v>
      </c>
      <c r="B21282" t="s">
        <v>2870</v>
      </c>
      <c r="C21282" t="s">
        <v>98</v>
      </c>
      <c r="D21282">
        <v>2012</v>
      </c>
      <c r="E21282" t="s">
        <v>2871</v>
      </c>
      <c r="F21282" t="s">
        <v>364</v>
      </c>
      <c r="H21282">
        <v>2680</v>
      </c>
      <c r="I21282">
        <v>1544</v>
      </c>
      <c r="J21282">
        <v>2680</v>
      </c>
      <c r="K21282">
        <v>1544</v>
      </c>
      <c r="L21282">
        <v>100</v>
      </c>
      <c r="M21282">
        <v>100</v>
      </c>
      <c r="N21282">
        <f>COUNTIF(Cod_Mun_Norte!B:B,DADOS_SNIS_Minas!A21282)</f>
        <v>0</v>
      </c>
    </row>
    <row r="21283" spans="1:14" x14ac:dyDescent="0.2">
      <c r="A21283">
        <v>317030</v>
      </c>
      <c r="B21283" t="s">
        <v>2870</v>
      </c>
      <c r="C21283" t="s">
        <v>98</v>
      </c>
      <c r="D21283">
        <v>2011</v>
      </c>
      <c r="E21283" t="s">
        <v>2871</v>
      </c>
      <c r="F21283" t="s">
        <v>364</v>
      </c>
      <c r="H21283">
        <v>2693</v>
      </c>
      <c r="I21283">
        <v>1551</v>
      </c>
      <c r="J21283">
        <v>2500</v>
      </c>
      <c r="K21283">
        <v>1551</v>
      </c>
      <c r="L21283">
        <v>100</v>
      </c>
      <c r="M21283">
        <v>92.83</v>
      </c>
      <c r="N21283">
        <f>COUNTIF(Cod_Mun_Norte!B:B,DADOS_SNIS_Minas!A21283)</f>
        <v>0</v>
      </c>
    </row>
    <row r="21284" spans="1:14" x14ac:dyDescent="0.2">
      <c r="A21284">
        <v>317030</v>
      </c>
      <c r="B21284" t="s">
        <v>2870</v>
      </c>
      <c r="C21284" t="s">
        <v>98</v>
      </c>
      <c r="D21284">
        <v>2010</v>
      </c>
      <c r="E21284" t="s">
        <v>479</v>
      </c>
      <c r="F21284" t="s">
        <v>362</v>
      </c>
      <c r="H21284">
        <v>2705</v>
      </c>
      <c r="I21284">
        <v>1558</v>
      </c>
      <c r="J21284">
        <v>2007</v>
      </c>
      <c r="K21284">
        <v>1495</v>
      </c>
      <c r="L21284">
        <v>96</v>
      </c>
      <c r="M21284">
        <v>74.2</v>
      </c>
      <c r="N21284">
        <f>COUNTIF(Cod_Mun_Norte!B:B,DADOS_SNIS_Minas!A21284)</f>
        <v>0</v>
      </c>
    </row>
    <row r="21285" spans="1:14" x14ac:dyDescent="0.2">
      <c r="A21285">
        <v>317030</v>
      </c>
      <c r="B21285" t="s">
        <v>2870</v>
      </c>
      <c r="C21285" t="s">
        <v>98</v>
      </c>
      <c r="D21285">
        <v>2009</v>
      </c>
      <c r="E21285" t="s">
        <v>479</v>
      </c>
      <c r="F21285" t="s">
        <v>362</v>
      </c>
      <c r="H21285">
        <v>2844</v>
      </c>
      <c r="I21285">
        <v>1630</v>
      </c>
      <c r="J21285">
        <v>2657</v>
      </c>
      <c r="K21285">
        <v>2657</v>
      </c>
      <c r="L21285">
        <v>100</v>
      </c>
      <c r="M21285">
        <v>93.42</v>
      </c>
      <c r="N21285">
        <f>COUNTIF(Cod_Mun_Norte!B:B,DADOS_SNIS_Minas!A21285)</f>
        <v>0</v>
      </c>
    </row>
    <row r="21286" spans="1:14" x14ac:dyDescent="0.2">
      <c r="A21286">
        <v>317030</v>
      </c>
      <c r="B21286" t="s">
        <v>2870</v>
      </c>
      <c r="C21286" t="s">
        <v>98</v>
      </c>
      <c r="D21286">
        <v>2008</v>
      </c>
      <c r="E21286" t="s">
        <v>361</v>
      </c>
      <c r="F21286" t="s">
        <v>362</v>
      </c>
      <c r="H21286">
        <v>2849</v>
      </c>
      <c r="I21286">
        <v>1633</v>
      </c>
      <c r="J21286">
        <v>2632</v>
      </c>
      <c r="K21286">
        <v>2632</v>
      </c>
      <c r="L21286">
        <v>100</v>
      </c>
      <c r="M21286">
        <v>92.38</v>
      </c>
      <c r="N21286">
        <f>COUNTIF(Cod_Mun_Norte!B:B,DADOS_SNIS_Minas!A21286)</f>
        <v>0</v>
      </c>
    </row>
    <row r="21287" spans="1:14" x14ac:dyDescent="0.2">
      <c r="A21287">
        <v>317030</v>
      </c>
      <c r="B21287" t="s">
        <v>2870</v>
      </c>
      <c r="C21287" t="s">
        <v>98</v>
      </c>
      <c r="D21287">
        <v>2007</v>
      </c>
      <c r="E21287" t="s">
        <v>361</v>
      </c>
      <c r="F21287" t="s">
        <v>362</v>
      </c>
      <c r="H21287">
        <v>2776</v>
      </c>
      <c r="I21287">
        <v>1591</v>
      </c>
      <c r="J21287">
        <v>2583</v>
      </c>
      <c r="K21287">
        <v>2583</v>
      </c>
      <c r="L21287">
        <v>100</v>
      </c>
      <c r="M21287">
        <v>93.05</v>
      </c>
      <c r="N21287">
        <f>COUNTIF(Cod_Mun_Norte!B:B,DADOS_SNIS_Minas!A21287)</f>
        <v>0</v>
      </c>
    </row>
    <row r="21288" spans="1:14" x14ac:dyDescent="0.2">
      <c r="A21288">
        <v>317030</v>
      </c>
      <c r="B21288" t="s">
        <v>2870</v>
      </c>
      <c r="C21288" t="s">
        <v>98</v>
      </c>
      <c r="D21288">
        <v>2006</v>
      </c>
      <c r="E21288" t="s">
        <v>361</v>
      </c>
      <c r="F21288" t="s">
        <v>362</v>
      </c>
      <c r="H21288">
        <v>2818</v>
      </c>
      <c r="I21288">
        <v>1573</v>
      </c>
      <c r="J21288">
        <v>2498</v>
      </c>
      <c r="K21288">
        <v>2498</v>
      </c>
      <c r="L21288">
        <v>100</v>
      </c>
      <c r="M21288">
        <v>88.64</v>
      </c>
      <c r="N21288">
        <f>COUNTIF(Cod_Mun_Norte!B:B,DADOS_SNIS_Minas!A21288)</f>
        <v>0</v>
      </c>
    </row>
    <row r="21289" spans="1:14" x14ac:dyDescent="0.2">
      <c r="A21289">
        <v>317030</v>
      </c>
      <c r="B21289" t="s">
        <v>2870</v>
      </c>
      <c r="C21289" t="s">
        <v>98</v>
      </c>
      <c r="D21289">
        <v>2005</v>
      </c>
      <c r="E21289" t="s">
        <v>361</v>
      </c>
      <c r="F21289" t="s">
        <v>362</v>
      </c>
      <c r="H21289">
        <v>2826</v>
      </c>
      <c r="I21289">
        <v>1577</v>
      </c>
      <c r="N21289">
        <f>COUNTIF(Cod_Mun_Norte!B:B,DADOS_SNIS_Minas!A21289)</f>
        <v>0</v>
      </c>
    </row>
    <row r="21290" spans="1:14" x14ac:dyDescent="0.2">
      <c r="A21290">
        <v>317030</v>
      </c>
      <c r="B21290" t="s">
        <v>2870</v>
      </c>
      <c r="C21290" t="s">
        <v>98</v>
      </c>
      <c r="D21290">
        <v>2004</v>
      </c>
      <c r="E21290" t="s">
        <v>361</v>
      </c>
      <c r="F21290" t="s">
        <v>362</v>
      </c>
      <c r="H21290">
        <v>2835</v>
      </c>
      <c r="I21290">
        <v>1582</v>
      </c>
      <c r="N21290">
        <f>COUNTIF(Cod_Mun_Norte!B:B,DADOS_SNIS_Minas!A21290)</f>
        <v>0</v>
      </c>
    </row>
    <row r="21291" spans="1:14" x14ac:dyDescent="0.2">
      <c r="A21291">
        <v>317030</v>
      </c>
      <c r="B21291" t="s">
        <v>2870</v>
      </c>
      <c r="C21291" t="s">
        <v>98</v>
      </c>
      <c r="D21291">
        <v>2003</v>
      </c>
      <c r="E21291" t="s">
        <v>361</v>
      </c>
      <c r="F21291" t="s">
        <v>362</v>
      </c>
      <c r="H21291">
        <v>2850</v>
      </c>
      <c r="I21291">
        <v>1591</v>
      </c>
      <c r="N21291">
        <f>COUNTIF(Cod_Mun_Norte!B:B,DADOS_SNIS_Minas!A21291)</f>
        <v>0</v>
      </c>
    </row>
    <row r="21292" spans="1:14" x14ac:dyDescent="0.2">
      <c r="A21292">
        <v>317030</v>
      </c>
      <c r="B21292" t="s">
        <v>2870</v>
      </c>
      <c r="C21292" t="s">
        <v>98</v>
      </c>
      <c r="D21292">
        <v>2002</v>
      </c>
      <c r="E21292" t="s">
        <v>361</v>
      </c>
      <c r="F21292" t="s">
        <v>362</v>
      </c>
      <c r="H21292">
        <v>2857</v>
      </c>
      <c r="I21292">
        <v>1595</v>
      </c>
      <c r="N21292">
        <f>COUNTIF(Cod_Mun_Norte!B:B,DADOS_SNIS_Minas!A21292)</f>
        <v>0</v>
      </c>
    </row>
    <row r="21293" spans="1:14" x14ac:dyDescent="0.2">
      <c r="A21293">
        <v>317030</v>
      </c>
      <c r="B21293" t="s">
        <v>2870</v>
      </c>
      <c r="C21293" t="s">
        <v>98</v>
      </c>
      <c r="D21293">
        <v>2001</v>
      </c>
      <c r="E21293" t="s">
        <v>361</v>
      </c>
      <c r="F21293" t="s">
        <v>362</v>
      </c>
      <c r="H21293">
        <v>2853</v>
      </c>
      <c r="I21293">
        <v>1592</v>
      </c>
      <c r="N21293">
        <f>COUNTIF(Cod_Mun_Norte!B:B,DADOS_SNIS_Minas!A21293)</f>
        <v>0</v>
      </c>
    </row>
    <row r="21294" spans="1:14" x14ac:dyDescent="0.2">
      <c r="A21294">
        <v>317030</v>
      </c>
      <c r="B21294" t="s">
        <v>2870</v>
      </c>
      <c r="C21294" t="s">
        <v>98</v>
      </c>
      <c r="D21294">
        <v>2000</v>
      </c>
      <c r="E21294" t="s">
        <v>361</v>
      </c>
      <c r="F21294" t="s">
        <v>362</v>
      </c>
      <c r="H21294">
        <v>2872</v>
      </c>
      <c r="I21294">
        <v>1603</v>
      </c>
      <c r="N21294">
        <f>COUNTIF(Cod_Mun_Norte!B:B,DADOS_SNIS_Minas!A21294)</f>
        <v>0</v>
      </c>
    </row>
    <row r="21295" spans="1:14" x14ac:dyDescent="0.2">
      <c r="A21295">
        <v>317030</v>
      </c>
      <c r="B21295" t="s">
        <v>2870</v>
      </c>
      <c r="C21295" t="s">
        <v>98</v>
      </c>
      <c r="D21295">
        <v>1999</v>
      </c>
      <c r="E21295" t="s">
        <v>361</v>
      </c>
      <c r="F21295" t="s">
        <v>362</v>
      </c>
      <c r="H21295">
        <v>2983</v>
      </c>
      <c r="I21295">
        <v>1618</v>
      </c>
      <c r="N21295">
        <f>COUNTIF(Cod_Mun_Norte!B:B,DADOS_SNIS_Minas!A21295)</f>
        <v>0</v>
      </c>
    </row>
    <row r="21296" spans="1:14" x14ac:dyDescent="0.2">
      <c r="A21296">
        <v>317030</v>
      </c>
      <c r="B21296" t="s">
        <v>2870</v>
      </c>
      <c r="C21296" t="s">
        <v>98</v>
      </c>
      <c r="D21296">
        <v>1998</v>
      </c>
      <c r="E21296" t="s">
        <v>361</v>
      </c>
      <c r="F21296" t="s">
        <v>362</v>
      </c>
      <c r="H21296">
        <v>2976</v>
      </c>
      <c r="I21296">
        <v>1615</v>
      </c>
      <c r="N21296">
        <f>COUNTIF(Cod_Mun_Norte!B:B,DADOS_SNIS_Minas!A21296)</f>
        <v>0</v>
      </c>
    </row>
    <row r="21297" spans="1:14" x14ac:dyDescent="0.2">
      <c r="A21297">
        <v>317030</v>
      </c>
      <c r="B21297" t="s">
        <v>2870</v>
      </c>
      <c r="C21297" t="s">
        <v>98</v>
      </c>
      <c r="D21297">
        <v>1997</v>
      </c>
      <c r="H21297">
        <v>2969</v>
      </c>
      <c r="I21297">
        <v>1611</v>
      </c>
      <c r="N21297">
        <f>COUNTIF(Cod_Mun_Norte!B:B,DADOS_SNIS_Minas!A21297)</f>
        <v>0</v>
      </c>
    </row>
    <row r="21298" spans="1:14" x14ac:dyDescent="0.2">
      <c r="A21298">
        <v>317030</v>
      </c>
      <c r="B21298" t="s">
        <v>2870</v>
      </c>
      <c r="C21298" t="s">
        <v>98</v>
      </c>
      <c r="D21298">
        <v>1996</v>
      </c>
      <c r="H21298">
        <v>2960</v>
      </c>
      <c r="I21298">
        <v>1606</v>
      </c>
      <c r="N21298">
        <f>COUNTIF(Cod_Mun_Norte!B:B,DADOS_SNIS_Minas!A21298)</f>
        <v>0</v>
      </c>
    </row>
    <row r="21299" spans="1:14" x14ac:dyDescent="0.2">
      <c r="A21299">
        <v>317030</v>
      </c>
      <c r="B21299" t="s">
        <v>2870</v>
      </c>
      <c r="C21299" t="s">
        <v>98</v>
      </c>
      <c r="D21299">
        <v>1995</v>
      </c>
      <c r="H21299">
        <v>2976</v>
      </c>
      <c r="I21299">
        <v>1615</v>
      </c>
      <c r="N21299">
        <f>COUNTIF(Cod_Mun_Norte!B:B,DADOS_SNIS_Minas!A21299)</f>
        <v>0</v>
      </c>
    </row>
    <row r="21300" spans="1:14" x14ac:dyDescent="0.2">
      <c r="A21300">
        <v>317040</v>
      </c>
      <c r="B21300" t="s">
        <v>338</v>
      </c>
      <c r="C21300" t="s">
        <v>98</v>
      </c>
      <c r="D21300">
        <v>2020</v>
      </c>
      <c r="E21300" t="s">
        <v>2872</v>
      </c>
      <c r="F21300" t="s">
        <v>367</v>
      </c>
      <c r="G21300" t="s">
        <v>371</v>
      </c>
      <c r="H21300">
        <v>84930</v>
      </c>
      <c r="I21300">
        <v>68247</v>
      </c>
      <c r="J21300">
        <v>71175</v>
      </c>
      <c r="K21300">
        <v>67974</v>
      </c>
      <c r="L21300">
        <v>99.6</v>
      </c>
      <c r="M21300">
        <v>83.8</v>
      </c>
      <c r="N21300">
        <f>COUNTIF(Cod_Mun_Norte!B:B,DADOS_SNIS_Minas!A21300)</f>
        <v>0</v>
      </c>
    </row>
    <row r="21301" spans="1:14" x14ac:dyDescent="0.2">
      <c r="A21301">
        <v>317040</v>
      </c>
      <c r="B21301" t="s">
        <v>338</v>
      </c>
      <c r="C21301" t="s">
        <v>98</v>
      </c>
      <c r="D21301">
        <v>2019</v>
      </c>
      <c r="E21301" t="s">
        <v>2872</v>
      </c>
      <c r="F21301" t="s">
        <v>367</v>
      </c>
      <c r="G21301" t="s">
        <v>371</v>
      </c>
      <c r="H21301">
        <v>84378</v>
      </c>
      <c r="I21301">
        <v>67804</v>
      </c>
      <c r="J21301">
        <v>70612</v>
      </c>
      <c r="K21301">
        <v>67533</v>
      </c>
      <c r="L21301">
        <v>99.6</v>
      </c>
      <c r="M21301">
        <v>83.69</v>
      </c>
      <c r="N21301">
        <f>COUNTIF(Cod_Mun_Norte!B:B,DADOS_SNIS_Minas!A21301)</f>
        <v>0</v>
      </c>
    </row>
    <row r="21302" spans="1:14" x14ac:dyDescent="0.2">
      <c r="A21302">
        <v>317040</v>
      </c>
      <c r="B21302" t="s">
        <v>338</v>
      </c>
      <c r="C21302" t="s">
        <v>98</v>
      </c>
      <c r="D21302">
        <v>2018</v>
      </c>
      <c r="E21302" t="s">
        <v>2872</v>
      </c>
      <c r="F21302" t="s">
        <v>367</v>
      </c>
      <c r="H21302">
        <v>83808</v>
      </c>
      <c r="I21302">
        <v>67346</v>
      </c>
      <c r="J21302">
        <v>70114</v>
      </c>
      <c r="K21302">
        <v>67077</v>
      </c>
      <c r="L21302">
        <v>99.6</v>
      </c>
      <c r="M21302">
        <v>83.66</v>
      </c>
      <c r="N21302">
        <f>COUNTIF(Cod_Mun_Norte!B:B,DADOS_SNIS_Minas!A21302)</f>
        <v>0</v>
      </c>
    </row>
    <row r="21303" spans="1:14" x14ac:dyDescent="0.2">
      <c r="A21303">
        <v>317040</v>
      </c>
      <c r="B21303" t="s">
        <v>338</v>
      </c>
      <c r="C21303" t="s">
        <v>98</v>
      </c>
      <c r="D21303">
        <v>2017</v>
      </c>
      <c r="E21303" t="s">
        <v>2872</v>
      </c>
      <c r="F21303" t="s">
        <v>367</v>
      </c>
      <c r="H21303">
        <v>83980</v>
      </c>
      <c r="I21303">
        <v>67484</v>
      </c>
      <c r="J21303">
        <v>70238</v>
      </c>
      <c r="K21303">
        <v>67216</v>
      </c>
      <c r="L21303">
        <v>99.6</v>
      </c>
      <c r="M21303">
        <v>83.64</v>
      </c>
      <c r="N21303">
        <f>COUNTIF(Cod_Mun_Norte!B:B,DADOS_SNIS_Minas!A21303)</f>
        <v>0</v>
      </c>
    </row>
    <row r="21304" spans="1:14" x14ac:dyDescent="0.2">
      <c r="A21304">
        <v>317040</v>
      </c>
      <c r="B21304" t="s">
        <v>338</v>
      </c>
      <c r="C21304" t="s">
        <v>98</v>
      </c>
      <c r="D21304">
        <v>2016</v>
      </c>
      <c r="E21304" t="s">
        <v>2872</v>
      </c>
      <c r="F21304" t="s">
        <v>367</v>
      </c>
      <c r="H21304">
        <v>83448</v>
      </c>
      <c r="I21304">
        <v>67056</v>
      </c>
      <c r="J21304">
        <v>70021</v>
      </c>
      <c r="K21304">
        <v>67016</v>
      </c>
      <c r="L21304">
        <v>99.9</v>
      </c>
      <c r="M21304">
        <v>83.91</v>
      </c>
      <c r="N21304">
        <f>COUNTIF(Cod_Mun_Norte!B:B,DADOS_SNIS_Minas!A21304)</f>
        <v>0</v>
      </c>
    </row>
    <row r="21305" spans="1:14" x14ac:dyDescent="0.2">
      <c r="A21305">
        <v>317040</v>
      </c>
      <c r="B21305" t="s">
        <v>338</v>
      </c>
      <c r="C21305" t="s">
        <v>98</v>
      </c>
      <c r="D21305">
        <v>2015</v>
      </c>
      <c r="E21305" t="s">
        <v>2873</v>
      </c>
      <c r="F21305" t="s">
        <v>367</v>
      </c>
      <c r="H21305">
        <v>82887</v>
      </c>
      <c r="I21305">
        <v>66606</v>
      </c>
      <c r="J21305">
        <v>69814</v>
      </c>
      <c r="K21305">
        <v>66177</v>
      </c>
      <c r="L21305">
        <v>99.4</v>
      </c>
      <c r="M21305">
        <v>84.23</v>
      </c>
      <c r="N21305">
        <f>COUNTIF(Cod_Mun_Norte!B:B,DADOS_SNIS_Minas!A21305)</f>
        <v>0</v>
      </c>
    </row>
    <row r="21306" spans="1:14" x14ac:dyDescent="0.2">
      <c r="A21306">
        <v>317040</v>
      </c>
      <c r="B21306" t="s">
        <v>338</v>
      </c>
      <c r="C21306" t="s">
        <v>98</v>
      </c>
      <c r="D21306">
        <v>2014</v>
      </c>
      <c r="E21306" t="s">
        <v>2873</v>
      </c>
      <c r="F21306" t="s">
        <v>367</v>
      </c>
      <c r="H21306">
        <v>82298</v>
      </c>
      <c r="I21306">
        <v>66132</v>
      </c>
      <c r="J21306">
        <v>68412</v>
      </c>
      <c r="K21306">
        <v>65682</v>
      </c>
      <c r="L21306">
        <v>99.3</v>
      </c>
      <c r="M21306">
        <v>83.13</v>
      </c>
      <c r="N21306">
        <f>COUNTIF(Cod_Mun_Norte!B:B,DADOS_SNIS_Minas!A21306)</f>
        <v>0</v>
      </c>
    </row>
    <row r="21307" spans="1:14" x14ac:dyDescent="0.2">
      <c r="A21307">
        <v>317040</v>
      </c>
      <c r="B21307" t="s">
        <v>338</v>
      </c>
      <c r="C21307" t="s">
        <v>98</v>
      </c>
      <c r="D21307">
        <v>2013</v>
      </c>
      <c r="E21307" t="s">
        <v>2872</v>
      </c>
      <c r="F21307" t="s">
        <v>367</v>
      </c>
      <c r="H21307">
        <v>81693</v>
      </c>
      <c r="I21307">
        <v>65646</v>
      </c>
      <c r="J21307">
        <v>67721</v>
      </c>
      <c r="K21307">
        <v>64925</v>
      </c>
      <c r="L21307">
        <v>98.9</v>
      </c>
      <c r="M21307">
        <v>82.9</v>
      </c>
      <c r="N21307">
        <f>COUNTIF(Cod_Mun_Norte!B:B,DADOS_SNIS_Minas!A21307)</f>
        <v>0</v>
      </c>
    </row>
    <row r="21308" spans="1:14" x14ac:dyDescent="0.2">
      <c r="A21308">
        <v>317040</v>
      </c>
      <c r="B21308" t="s">
        <v>338</v>
      </c>
      <c r="C21308" t="s">
        <v>98</v>
      </c>
      <c r="D21308">
        <v>2012</v>
      </c>
      <c r="E21308" t="s">
        <v>2873</v>
      </c>
      <c r="F21308" t="s">
        <v>367</v>
      </c>
      <c r="H21308">
        <v>78703</v>
      </c>
      <c r="I21308">
        <v>63243</v>
      </c>
      <c r="J21308">
        <v>64885</v>
      </c>
      <c r="K21308">
        <v>62259</v>
      </c>
      <c r="L21308">
        <v>98.4</v>
      </c>
      <c r="M21308">
        <v>82.44</v>
      </c>
      <c r="N21308">
        <f>COUNTIF(Cod_Mun_Norte!B:B,DADOS_SNIS_Minas!A21308)</f>
        <v>0</v>
      </c>
    </row>
    <row r="21309" spans="1:14" x14ac:dyDescent="0.2">
      <c r="A21309">
        <v>317040</v>
      </c>
      <c r="B21309" t="s">
        <v>338</v>
      </c>
      <c r="C21309" t="s">
        <v>98</v>
      </c>
      <c r="D21309">
        <v>2011</v>
      </c>
      <c r="E21309" t="s">
        <v>2873</v>
      </c>
      <c r="F21309" t="s">
        <v>367</v>
      </c>
      <c r="H21309">
        <v>78144</v>
      </c>
      <c r="I21309">
        <v>62794</v>
      </c>
      <c r="J21309">
        <v>64372</v>
      </c>
      <c r="K21309">
        <v>61620</v>
      </c>
      <c r="L21309">
        <v>98.1</v>
      </c>
      <c r="M21309">
        <v>82.38</v>
      </c>
      <c r="N21309">
        <f>COUNTIF(Cod_Mun_Norte!B:B,DADOS_SNIS_Minas!A21309)</f>
        <v>0</v>
      </c>
    </row>
    <row r="21310" spans="1:14" x14ac:dyDescent="0.2">
      <c r="A21310">
        <v>317040</v>
      </c>
      <c r="B21310" t="s">
        <v>338</v>
      </c>
      <c r="C21310" t="s">
        <v>98</v>
      </c>
      <c r="D21310">
        <v>2010</v>
      </c>
      <c r="E21310" t="s">
        <v>2874</v>
      </c>
      <c r="F21310" t="s">
        <v>99</v>
      </c>
      <c r="H21310">
        <v>77565</v>
      </c>
      <c r="I21310">
        <v>62329</v>
      </c>
      <c r="J21310">
        <v>63713</v>
      </c>
      <c r="K21310">
        <v>61115</v>
      </c>
      <c r="L21310">
        <v>98.1</v>
      </c>
      <c r="M21310">
        <v>82.14</v>
      </c>
      <c r="N21310">
        <f>COUNTIF(Cod_Mun_Norte!B:B,DADOS_SNIS_Minas!A21310)</f>
        <v>0</v>
      </c>
    </row>
    <row r="21311" spans="1:14" x14ac:dyDescent="0.2">
      <c r="A21311">
        <v>317040</v>
      </c>
      <c r="B21311" t="s">
        <v>338</v>
      </c>
      <c r="C21311" t="s">
        <v>98</v>
      </c>
      <c r="D21311">
        <v>2009</v>
      </c>
      <c r="E21311" t="s">
        <v>2873</v>
      </c>
      <c r="F21311" t="s">
        <v>367</v>
      </c>
      <c r="H21311">
        <v>78125</v>
      </c>
      <c r="I21311">
        <v>61536</v>
      </c>
      <c r="J21311">
        <v>63101</v>
      </c>
      <c r="K21311">
        <v>60485</v>
      </c>
      <c r="L21311">
        <v>98.3</v>
      </c>
      <c r="M21311">
        <v>80.77</v>
      </c>
      <c r="N21311">
        <f>COUNTIF(Cod_Mun_Norte!B:B,DADOS_SNIS_Minas!A21311)</f>
        <v>0</v>
      </c>
    </row>
    <row r="21312" spans="1:14" x14ac:dyDescent="0.2">
      <c r="A21312">
        <v>317040</v>
      </c>
      <c r="B21312" t="s">
        <v>338</v>
      </c>
      <c r="C21312" t="s">
        <v>98</v>
      </c>
      <c r="D21312">
        <v>2008</v>
      </c>
      <c r="E21312" t="s">
        <v>2874</v>
      </c>
      <c r="F21312" t="s">
        <v>99</v>
      </c>
      <c r="H21312">
        <v>77433</v>
      </c>
      <c r="I21312">
        <v>60991</v>
      </c>
      <c r="J21312">
        <v>74956</v>
      </c>
      <c r="K21312">
        <v>72998</v>
      </c>
      <c r="L21312">
        <v>100</v>
      </c>
      <c r="M21312">
        <v>96.8</v>
      </c>
      <c r="N21312">
        <f>COUNTIF(Cod_Mun_Norte!B:B,DADOS_SNIS_Minas!A21312)</f>
        <v>0</v>
      </c>
    </row>
    <row r="21313" spans="1:14" x14ac:dyDescent="0.2">
      <c r="A21313">
        <v>317040</v>
      </c>
      <c r="B21313" t="s">
        <v>338</v>
      </c>
      <c r="C21313" t="s">
        <v>98</v>
      </c>
      <c r="D21313">
        <v>2007</v>
      </c>
      <c r="E21313" t="s">
        <v>2874</v>
      </c>
      <c r="F21313" t="s">
        <v>99</v>
      </c>
      <c r="H21313">
        <v>74495</v>
      </c>
      <c r="I21313">
        <v>58677</v>
      </c>
      <c r="J21313">
        <v>63846</v>
      </c>
      <c r="K21313">
        <v>61911</v>
      </c>
      <c r="L21313">
        <v>100</v>
      </c>
      <c r="M21313">
        <v>85.71</v>
      </c>
      <c r="N21313">
        <f>COUNTIF(Cod_Mun_Norte!B:B,DADOS_SNIS_Minas!A21313)</f>
        <v>0</v>
      </c>
    </row>
    <row r="21314" spans="1:14" x14ac:dyDescent="0.2">
      <c r="A21314">
        <v>317040</v>
      </c>
      <c r="B21314" t="s">
        <v>338</v>
      </c>
      <c r="C21314" t="s">
        <v>98</v>
      </c>
      <c r="D21314">
        <v>2006</v>
      </c>
      <c r="E21314" t="s">
        <v>2874</v>
      </c>
      <c r="F21314" t="s">
        <v>99</v>
      </c>
      <c r="H21314">
        <v>76245</v>
      </c>
      <c r="I21314">
        <v>60476</v>
      </c>
      <c r="J21314">
        <v>68624</v>
      </c>
      <c r="K21314">
        <v>68624</v>
      </c>
      <c r="L21314">
        <v>100</v>
      </c>
      <c r="M21314">
        <v>90</v>
      </c>
      <c r="N21314">
        <f>COUNTIF(Cod_Mun_Norte!B:B,DADOS_SNIS_Minas!A21314)</f>
        <v>0</v>
      </c>
    </row>
    <row r="21315" spans="1:14" x14ac:dyDescent="0.2">
      <c r="A21315">
        <v>317040</v>
      </c>
      <c r="B21315" t="s">
        <v>338</v>
      </c>
      <c r="C21315" t="s">
        <v>98</v>
      </c>
      <c r="D21315">
        <v>2005</v>
      </c>
      <c r="E21315" t="s">
        <v>2874</v>
      </c>
      <c r="F21315" t="s">
        <v>99</v>
      </c>
      <c r="H21315">
        <v>75299</v>
      </c>
      <c r="I21315">
        <v>59726</v>
      </c>
      <c r="J21315">
        <v>72383</v>
      </c>
      <c r="K21315">
        <v>70033</v>
      </c>
      <c r="L21315">
        <v>100</v>
      </c>
      <c r="M21315">
        <v>96.13</v>
      </c>
      <c r="N21315">
        <f>COUNTIF(Cod_Mun_Norte!B:B,DADOS_SNIS_Minas!A21315)</f>
        <v>0</v>
      </c>
    </row>
    <row r="21316" spans="1:14" x14ac:dyDescent="0.2">
      <c r="A21316">
        <v>317040</v>
      </c>
      <c r="B21316" t="s">
        <v>338</v>
      </c>
      <c r="C21316" t="s">
        <v>98</v>
      </c>
      <c r="D21316">
        <v>2004</v>
      </c>
      <c r="E21316" t="s">
        <v>2874</v>
      </c>
      <c r="F21316" t="s">
        <v>99</v>
      </c>
      <c r="H21316">
        <v>74345</v>
      </c>
      <c r="I21316">
        <v>58969</v>
      </c>
      <c r="J21316">
        <v>71533</v>
      </c>
      <c r="K21316">
        <v>69322</v>
      </c>
      <c r="L21316">
        <v>100</v>
      </c>
      <c r="M21316">
        <v>96.22</v>
      </c>
      <c r="N21316">
        <f>COUNTIF(Cod_Mun_Norte!B:B,DADOS_SNIS_Minas!A21316)</f>
        <v>0</v>
      </c>
    </row>
    <row r="21317" spans="1:14" x14ac:dyDescent="0.2">
      <c r="A21317">
        <v>317040</v>
      </c>
      <c r="B21317" t="s">
        <v>338</v>
      </c>
      <c r="C21317" t="s">
        <v>98</v>
      </c>
      <c r="D21317">
        <v>2003</v>
      </c>
      <c r="E21317" t="s">
        <v>2874</v>
      </c>
      <c r="F21317" t="s">
        <v>99</v>
      </c>
      <c r="H21317">
        <v>72622</v>
      </c>
      <c r="I21317">
        <v>57603</v>
      </c>
      <c r="J21317">
        <v>66985</v>
      </c>
      <c r="K21317">
        <v>65145</v>
      </c>
      <c r="L21317">
        <v>100</v>
      </c>
      <c r="M21317">
        <v>92.24</v>
      </c>
      <c r="N21317">
        <f>COUNTIF(Cod_Mun_Norte!B:B,DADOS_SNIS_Minas!A21317)</f>
        <v>0</v>
      </c>
    </row>
    <row r="21318" spans="1:14" x14ac:dyDescent="0.2">
      <c r="A21318">
        <v>317040</v>
      </c>
      <c r="B21318" t="s">
        <v>338</v>
      </c>
      <c r="C21318" t="s">
        <v>98</v>
      </c>
      <c r="D21318">
        <v>2002</v>
      </c>
      <c r="E21318" t="s">
        <v>2874</v>
      </c>
      <c r="F21318" t="s">
        <v>99</v>
      </c>
      <c r="H21318">
        <v>71801</v>
      </c>
      <c r="I21318">
        <v>56951</v>
      </c>
      <c r="J21318">
        <v>57567</v>
      </c>
      <c r="K21318">
        <v>55818</v>
      </c>
      <c r="L21318">
        <v>98</v>
      </c>
      <c r="M21318">
        <v>80.180000000000007</v>
      </c>
      <c r="N21318">
        <f>COUNTIF(Cod_Mun_Norte!B:B,DADOS_SNIS_Minas!A21318)</f>
        <v>0</v>
      </c>
    </row>
    <row r="21319" spans="1:14" x14ac:dyDescent="0.2">
      <c r="A21319">
        <v>317040</v>
      </c>
      <c r="B21319" t="s">
        <v>338</v>
      </c>
      <c r="C21319" t="s">
        <v>98</v>
      </c>
      <c r="D21319">
        <v>2001</v>
      </c>
      <c r="E21319" t="s">
        <v>2874</v>
      </c>
      <c r="F21319" t="s">
        <v>99</v>
      </c>
      <c r="H21319">
        <v>71023</v>
      </c>
      <c r="I21319">
        <v>56334</v>
      </c>
      <c r="J21319">
        <v>57298</v>
      </c>
      <c r="K21319">
        <v>55549</v>
      </c>
      <c r="L21319">
        <v>98.6</v>
      </c>
      <c r="M21319">
        <v>80.680000000000007</v>
      </c>
      <c r="N21319">
        <f>COUNTIF(Cod_Mun_Norte!B:B,DADOS_SNIS_Minas!A21319)</f>
        <v>0</v>
      </c>
    </row>
    <row r="21320" spans="1:14" x14ac:dyDescent="0.2">
      <c r="A21320">
        <v>317040</v>
      </c>
      <c r="B21320" t="s">
        <v>338</v>
      </c>
      <c r="C21320" t="s">
        <v>98</v>
      </c>
      <c r="D21320">
        <v>2000</v>
      </c>
      <c r="E21320" t="s">
        <v>2874</v>
      </c>
      <c r="F21320" t="s">
        <v>99</v>
      </c>
      <c r="H21320">
        <v>70033</v>
      </c>
      <c r="I21320">
        <v>55549</v>
      </c>
      <c r="J21320">
        <v>54414</v>
      </c>
      <c r="L21320">
        <v>98</v>
      </c>
      <c r="N21320">
        <f>COUNTIF(Cod_Mun_Norte!B:B,DADOS_SNIS_Minas!A21320)</f>
        <v>0</v>
      </c>
    </row>
    <row r="21321" spans="1:14" x14ac:dyDescent="0.2">
      <c r="A21321">
        <v>317040</v>
      </c>
      <c r="B21321" t="s">
        <v>338</v>
      </c>
      <c r="C21321" t="s">
        <v>98</v>
      </c>
      <c r="D21321">
        <v>1999</v>
      </c>
      <c r="H21321">
        <v>67264</v>
      </c>
      <c r="I21321">
        <v>46666</v>
      </c>
      <c r="N21321">
        <f>COUNTIF(Cod_Mun_Norte!B:B,DADOS_SNIS_Minas!A21321)</f>
        <v>0</v>
      </c>
    </row>
    <row r="21322" spans="1:14" x14ac:dyDescent="0.2">
      <c r="A21322">
        <v>317040</v>
      </c>
      <c r="B21322" t="s">
        <v>338</v>
      </c>
      <c r="C21322" t="s">
        <v>98</v>
      </c>
      <c r="D21322">
        <v>1998</v>
      </c>
      <c r="H21322">
        <v>66621</v>
      </c>
      <c r="I21322">
        <v>46220</v>
      </c>
      <c r="N21322">
        <f>COUNTIF(Cod_Mun_Norte!B:B,DADOS_SNIS_Minas!A21322)</f>
        <v>0</v>
      </c>
    </row>
    <row r="21323" spans="1:14" x14ac:dyDescent="0.2">
      <c r="A21323">
        <v>317040</v>
      </c>
      <c r="B21323" t="s">
        <v>338</v>
      </c>
      <c r="C21323" t="s">
        <v>98</v>
      </c>
      <c r="D21323">
        <v>1997</v>
      </c>
      <c r="H21323">
        <v>65977</v>
      </c>
      <c r="I21323">
        <v>45773</v>
      </c>
      <c r="N21323">
        <f>COUNTIF(Cod_Mun_Norte!B:B,DADOS_SNIS_Minas!A21323)</f>
        <v>0</v>
      </c>
    </row>
    <row r="21324" spans="1:14" x14ac:dyDescent="0.2">
      <c r="A21324">
        <v>317040</v>
      </c>
      <c r="B21324" t="s">
        <v>338</v>
      </c>
      <c r="C21324" t="s">
        <v>98</v>
      </c>
      <c r="D21324">
        <v>1996</v>
      </c>
      <c r="H21324">
        <v>73664</v>
      </c>
      <c r="I21324">
        <v>51106</v>
      </c>
      <c r="N21324">
        <f>COUNTIF(Cod_Mun_Norte!B:B,DADOS_SNIS_Minas!A21324)</f>
        <v>0</v>
      </c>
    </row>
    <row r="21325" spans="1:14" x14ac:dyDescent="0.2">
      <c r="A21325">
        <v>317040</v>
      </c>
      <c r="B21325" t="s">
        <v>338</v>
      </c>
      <c r="C21325" t="s">
        <v>98</v>
      </c>
      <c r="D21325">
        <v>1995</v>
      </c>
      <c r="H21325">
        <v>70305</v>
      </c>
      <c r="I21325">
        <v>48776</v>
      </c>
      <c r="N21325">
        <f>COUNTIF(Cod_Mun_Norte!B:B,DADOS_SNIS_Minas!A21325)</f>
        <v>0</v>
      </c>
    </row>
    <row r="21326" spans="1:14" x14ac:dyDescent="0.2">
      <c r="A21326">
        <v>317043</v>
      </c>
      <c r="B21326" t="s">
        <v>2875</v>
      </c>
      <c r="C21326" t="s">
        <v>98</v>
      </c>
      <c r="D21326">
        <v>2020</v>
      </c>
      <c r="E21326" t="s">
        <v>2876</v>
      </c>
      <c r="F21326" t="s">
        <v>367</v>
      </c>
      <c r="G21326" t="s">
        <v>368</v>
      </c>
      <c r="H21326">
        <v>4284</v>
      </c>
      <c r="I21326">
        <v>2643</v>
      </c>
      <c r="J21326">
        <v>2230</v>
      </c>
      <c r="K21326">
        <v>2230</v>
      </c>
      <c r="L21326">
        <v>84.4</v>
      </c>
      <c r="M21326">
        <v>52.05</v>
      </c>
      <c r="N21326">
        <f>COUNTIF(Cod_Mun_Norte!B:B,DADOS_SNIS_Minas!A21326)</f>
        <v>0</v>
      </c>
    </row>
    <row r="21327" spans="1:14" x14ac:dyDescent="0.2">
      <c r="A21327">
        <v>317043</v>
      </c>
      <c r="B21327" t="s">
        <v>2875</v>
      </c>
      <c r="C21327" t="s">
        <v>98</v>
      </c>
      <c r="D21327">
        <v>2019</v>
      </c>
      <c r="E21327" t="s">
        <v>2877</v>
      </c>
      <c r="F21327" t="s">
        <v>367</v>
      </c>
      <c r="G21327" t="s">
        <v>368</v>
      </c>
      <c r="H21327">
        <v>4304</v>
      </c>
      <c r="I21327">
        <v>2656</v>
      </c>
      <c r="J21327">
        <v>2159</v>
      </c>
      <c r="K21327">
        <v>2159</v>
      </c>
      <c r="L21327">
        <v>81.3</v>
      </c>
      <c r="M21327">
        <v>50.16</v>
      </c>
      <c r="N21327">
        <f>COUNTIF(Cod_Mun_Norte!B:B,DADOS_SNIS_Minas!A21327)</f>
        <v>0</v>
      </c>
    </row>
    <row r="21328" spans="1:14" x14ac:dyDescent="0.2">
      <c r="A21328">
        <v>317043</v>
      </c>
      <c r="B21328" t="s">
        <v>2875</v>
      </c>
      <c r="C21328" t="s">
        <v>98</v>
      </c>
      <c r="D21328">
        <v>2018</v>
      </c>
      <c r="E21328" t="s">
        <v>2877</v>
      </c>
      <c r="F21328" t="s">
        <v>367</v>
      </c>
      <c r="H21328">
        <v>4325</v>
      </c>
      <c r="I21328">
        <v>2669</v>
      </c>
      <c r="J21328">
        <v>2160</v>
      </c>
      <c r="K21328">
        <v>2160</v>
      </c>
      <c r="L21328">
        <v>80.900000000000006</v>
      </c>
      <c r="M21328">
        <v>49.94</v>
      </c>
      <c r="N21328">
        <f>COUNTIF(Cod_Mun_Norte!B:B,DADOS_SNIS_Minas!A21328)</f>
        <v>0</v>
      </c>
    </row>
    <row r="21329" spans="1:14" x14ac:dyDescent="0.2">
      <c r="A21329">
        <v>317043</v>
      </c>
      <c r="B21329" t="s">
        <v>2875</v>
      </c>
      <c r="C21329" t="s">
        <v>98</v>
      </c>
      <c r="D21329">
        <v>2017</v>
      </c>
      <c r="E21329" t="s">
        <v>2877</v>
      </c>
      <c r="F21329" t="s">
        <v>367</v>
      </c>
      <c r="H21329">
        <v>4452</v>
      </c>
      <c r="I21329">
        <v>2747</v>
      </c>
      <c r="J21329">
        <v>2224</v>
      </c>
      <c r="K21329">
        <v>2224</v>
      </c>
      <c r="L21329">
        <v>81</v>
      </c>
      <c r="M21329">
        <v>49.96</v>
      </c>
      <c r="N21329">
        <f>COUNTIF(Cod_Mun_Norte!B:B,DADOS_SNIS_Minas!A21329)</f>
        <v>0</v>
      </c>
    </row>
    <row r="21330" spans="1:14" x14ac:dyDescent="0.2">
      <c r="A21330">
        <v>317043</v>
      </c>
      <c r="B21330" t="s">
        <v>2875</v>
      </c>
      <c r="C21330" t="s">
        <v>98</v>
      </c>
      <c r="D21330">
        <v>2016</v>
      </c>
      <c r="E21330" t="s">
        <v>2878</v>
      </c>
      <c r="F21330" t="s">
        <v>367</v>
      </c>
      <c r="H21330">
        <v>4463</v>
      </c>
      <c r="I21330">
        <v>2754</v>
      </c>
      <c r="J21330">
        <v>2324</v>
      </c>
      <c r="K21330">
        <v>2324</v>
      </c>
      <c r="L21330">
        <v>84.4</v>
      </c>
      <c r="M21330">
        <v>52.07</v>
      </c>
      <c r="N21330">
        <f>COUNTIF(Cod_Mun_Norte!B:B,DADOS_SNIS_Minas!A21330)</f>
        <v>0</v>
      </c>
    </row>
    <row r="21331" spans="1:14" x14ac:dyDescent="0.2">
      <c r="A21331">
        <v>317043</v>
      </c>
      <c r="B21331" t="s">
        <v>2875</v>
      </c>
      <c r="C21331" t="s">
        <v>98</v>
      </c>
      <c r="D21331">
        <v>2015</v>
      </c>
      <c r="E21331" t="s">
        <v>2878</v>
      </c>
      <c r="F21331" t="s">
        <v>367</v>
      </c>
      <c r="H21331">
        <v>4474</v>
      </c>
      <c r="I21331">
        <v>2761</v>
      </c>
      <c r="J21331">
        <v>2320</v>
      </c>
      <c r="K21331">
        <v>2320</v>
      </c>
      <c r="L21331">
        <v>84</v>
      </c>
      <c r="M21331">
        <v>51.86</v>
      </c>
      <c r="N21331">
        <f>COUNTIF(Cod_Mun_Norte!B:B,DADOS_SNIS_Minas!A21331)</f>
        <v>0</v>
      </c>
    </row>
    <row r="21332" spans="1:14" x14ac:dyDescent="0.2">
      <c r="A21332">
        <v>317043</v>
      </c>
      <c r="B21332" t="s">
        <v>2875</v>
      </c>
      <c r="C21332" t="s">
        <v>98</v>
      </c>
      <c r="D21332">
        <v>2014</v>
      </c>
      <c r="E21332" t="s">
        <v>2878</v>
      </c>
      <c r="F21332" t="s">
        <v>367</v>
      </c>
      <c r="H21332">
        <v>4486</v>
      </c>
      <c r="I21332">
        <v>2768</v>
      </c>
      <c r="J21332">
        <v>2768</v>
      </c>
      <c r="K21332">
        <v>2768</v>
      </c>
      <c r="L21332">
        <v>100</v>
      </c>
      <c r="M21332">
        <v>61.7</v>
      </c>
      <c r="N21332">
        <f>COUNTIF(Cod_Mun_Norte!B:B,DADOS_SNIS_Minas!A21332)</f>
        <v>0</v>
      </c>
    </row>
    <row r="21333" spans="1:14" x14ac:dyDescent="0.2">
      <c r="A21333">
        <v>317043</v>
      </c>
      <c r="B21333" t="s">
        <v>2875</v>
      </c>
      <c r="C21333" t="s">
        <v>98</v>
      </c>
      <c r="D21333">
        <v>2013</v>
      </c>
      <c r="E21333" t="s">
        <v>2878</v>
      </c>
      <c r="F21333" t="s">
        <v>367</v>
      </c>
      <c r="H21333">
        <v>4498</v>
      </c>
      <c r="I21333">
        <v>2775</v>
      </c>
      <c r="J21333">
        <v>2775</v>
      </c>
      <c r="K21333">
        <v>2775</v>
      </c>
      <c r="L21333">
        <v>100</v>
      </c>
      <c r="M21333">
        <v>61.69</v>
      </c>
      <c r="N21333">
        <f>COUNTIF(Cod_Mun_Norte!B:B,DADOS_SNIS_Minas!A21333)</f>
        <v>0</v>
      </c>
    </row>
    <row r="21334" spans="1:14" x14ac:dyDescent="0.2">
      <c r="A21334">
        <v>317043</v>
      </c>
      <c r="B21334" t="s">
        <v>2875</v>
      </c>
      <c r="C21334" t="s">
        <v>98</v>
      </c>
      <c r="D21334">
        <v>2012</v>
      </c>
      <c r="E21334" t="s">
        <v>2878</v>
      </c>
      <c r="F21334" t="s">
        <v>367</v>
      </c>
      <c r="H21334">
        <v>4385</v>
      </c>
      <c r="I21334">
        <v>2706</v>
      </c>
      <c r="J21334">
        <v>2706</v>
      </c>
      <c r="K21334">
        <v>2706</v>
      </c>
      <c r="L21334">
        <v>100</v>
      </c>
      <c r="M21334">
        <v>61.71</v>
      </c>
      <c r="N21334">
        <f>COUNTIF(Cod_Mun_Norte!B:B,DADOS_SNIS_Minas!A21334)</f>
        <v>0</v>
      </c>
    </row>
    <row r="21335" spans="1:14" x14ac:dyDescent="0.2">
      <c r="A21335">
        <v>317043</v>
      </c>
      <c r="B21335" t="s">
        <v>2875</v>
      </c>
      <c r="C21335" t="s">
        <v>98</v>
      </c>
      <c r="D21335">
        <v>2011</v>
      </c>
      <c r="E21335" t="s">
        <v>2878</v>
      </c>
      <c r="F21335" t="s">
        <v>367</v>
      </c>
      <c r="H21335">
        <v>4402</v>
      </c>
      <c r="I21335">
        <v>2716</v>
      </c>
      <c r="J21335">
        <v>2716</v>
      </c>
      <c r="K21335">
        <v>2716</v>
      </c>
      <c r="L21335">
        <v>100</v>
      </c>
      <c r="M21335">
        <v>61.7</v>
      </c>
      <c r="N21335">
        <f>COUNTIF(Cod_Mun_Norte!B:B,DADOS_SNIS_Minas!A21335)</f>
        <v>0</v>
      </c>
    </row>
    <row r="21336" spans="1:14" x14ac:dyDescent="0.2">
      <c r="A21336">
        <v>317043</v>
      </c>
      <c r="B21336" t="s">
        <v>2875</v>
      </c>
      <c r="C21336" t="s">
        <v>98</v>
      </c>
      <c r="D21336">
        <v>2010</v>
      </c>
      <c r="E21336" t="s">
        <v>2878</v>
      </c>
      <c r="F21336" t="s">
        <v>367</v>
      </c>
      <c r="H21336">
        <v>4418</v>
      </c>
      <c r="I21336">
        <v>2726</v>
      </c>
      <c r="J21336">
        <v>2726</v>
      </c>
      <c r="K21336">
        <v>2726</v>
      </c>
      <c r="L21336">
        <v>100</v>
      </c>
      <c r="M21336">
        <v>61.7</v>
      </c>
      <c r="N21336">
        <f>COUNTIF(Cod_Mun_Norte!B:B,DADOS_SNIS_Minas!A21336)</f>
        <v>0</v>
      </c>
    </row>
    <row r="21337" spans="1:14" x14ac:dyDescent="0.2">
      <c r="A21337">
        <v>317043</v>
      </c>
      <c r="B21337" t="s">
        <v>2875</v>
      </c>
      <c r="C21337" t="s">
        <v>98</v>
      </c>
      <c r="D21337">
        <v>2009</v>
      </c>
      <c r="E21337" t="s">
        <v>2878</v>
      </c>
      <c r="F21337" t="s">
        <v>367</v>
      </c>
      <c r="H21337">
        <v>4735</v>
      </c>
      <c r="I21337">
        <v>2725</v>
      </c>
      <c r="J21337">
        <v>3210</v>
      </c>
      <c r="K21337">
        <v>3210</v>
      </c>
      <c r="L21337">
        <v>100</v>
      </c>
      <c r="M21337">
        <v>67.790000000000006</v>
      </c>
      <c r="N21337">
        <f>COUNTIF(Cod_Mun_Norte!B:B,DADOS_SNIS_Minas!A21337)</f>
        <v>0</v>
      </c>
    </row>
    <row r="21338" spans="1:14" x14ac:dyDescent="0.2">
      <c r="A21338">
        <v>317043</v>
      </c>
      <c r="B21338" t="s">
        <v>2875</v>
      </c>
      <c r="C21338" t="s">
        <v>98</v>
      </c>
      <c r="D21338">
        <v>2008</v>
      </c>
      <c r="E21338" t="s">
        <v>361</v>
      </c>
      <c r="F21338" t="s">
        <v>99</v>
      </c>
      <c r="H21338">
        <v>4730</v>
      </c>
      <c r="I21338">
        <v>2722</v>
      </c>
      <c r="J21338">
        <v>2905</v>
      </c>
      <c r="K21338">
        <v>2905</v>
      </c>
      <c r="L21338">
        <v>100</v>
      </c>
      <c r="M21338">
        <v>61.42</v>
      </c>
      <c r="N21338">
        <f>COUNTIF(Cod_Mun_Norte!B:B,DADOS_SNIS_Minas!A21338)</f>
        <v>0</v>
      </c>
    </row>
    <row r="21339" spans="1:14" x14ac:dyDescent="0.2">
      <c r="A21339">
        <v>317043</v>
      </c>
      <c r="B21339" t="s">
        <v>2875</v>
      </c>
      <c r="C21339" t="s">
        <v>98</v>
      </c>
      <c r="D21339">
        <v>2007</v>
      </c>
      <c r="E21339" t="s">
        <v>361</v>
      </c>
      <c r="F21339" t="s">
        <v>99</v>
      </c>
      <c r="H21339">
        <v>4593</v>
      </c>
      <c r="I21339">
        <v>2643</v>
      </c>
      <c r="J21339">
        <v>2772</v>
      </c>
      <c r="K21339">
        <v>2772</v>
      </c>
      <c r="L21339">
        <v>100</v>
      </c>
      <c r="M21339">
        <v>60.35</v>
      </c>
      <c r="N21339">
        <f>COUNTIF(Cod_Mun_Norte!B:B,DADOS_SNIS_Minas!A21339)</f>
        <v>0</v>
      </c>
    </row>
    <row r="21340" spans="1:14" x14ac:dyDescent="0.2">
      <c r="A21340">
        <v>317043</v>
      </c>
      <c r="B21340" t="s">
        <v>2875</v>
      </c>
      <c r="C21340" t="s">
        <v>98</v>
      </c>
      <c r="D21340">
        <v>2006</v>
      </c>
      <c r="E21340" t="s">
        <v>361</v>
      </c>
      <c r="F21340" t="s">
        <v>99</v>
      </c>
      <c r="H21340">
        <v>5034</v>
      </c>
      <c r="I21340">
        <v>2466</v>
      </c>
      <c r="J21340">
        <v>2576</v>
      </c>
      <c r="K21340">
        <v>2576</v>
      </c>
      <c r="L21340">
        <v>100</v>
      </c>
      <c r="M21340">
        <v>51.17</v>
      </c>
      <c r="N21340">
        <f>COUNTIF(Cod_Mun_Norte!B:B,DADOS_SNIS_Minas!A21340)</f>
        <v>0</v>
      </c>
    </row>
    <row r="21341" spans="1:14" x14ac:dyDescent="0.2">
      <c r="A21341">
        <v>317043</v>
      </c>
      <c r="B21341" t="s">
        <v>2875</v>
      </c>
      <c r="C21341" t="s">
        <v>98</v>
      </c>
      <c r="D21341">
        <v>2005</v>
      </c>
      <c r="E21341" t="s">
        <v>361</v>
      </c>
      <c r="F21341" t="s">
        <v>99</v>
      </c>
      <c r="H21341">
        <v>4974</v>
      </c>
      <c r="I21341">
        <v>2437</v>
      </c>
      <c r="J21341">
        <v>2344</v>
      </c>
      <c r="K21341">
        <v>2344</v>
      </c>
      <c r="L21341">
        <v>96.2</v>
      </c>
      <c r="M21341">
        <v>47.13</v>
      </c>
      <c r="N21341">
        <f>COUNTIF(Cod_Mun_Norte!B:B,DADOS_SNIS_Minas!A21341)</f>
        <v>0</v>
      </c>
    </row>
    <row r="21342" spans="1:14" x14ac:dyDescent="0.2">
      <c r="A21342">
        <v>317043</v>
      </c>
      <c r="B21342" t="s">
        <v>2875</v>
      </c>
      <c r="C21342" t="s">
        <v>98</v>
      </c>
      <c r="D21342">
        <v>2004</v>
      </c>
      <c r="E21342" t="s">
        <v>361</v>
      </c>
      <c r="F21342" t="s">
        <v>99</v>
      </c>
      <c r="H21342">
        <v>4913</v>
      </c>
      <c r="I21342">
        <v>2407</v>
      </c>
      <c r="J21342">
        <v>2281</v>
      </c>
      <c r="K21342">
        <v>2281</v>
      </c>
      <c r="L21342">
        <v>94.8</v>
      </c>
      <c r="M21342">
        <v>46.43</v>
      </c>
      <c r="N21342">
        <f>COUNTIF(Cod_Mun_Norte!B:B,DADOS_SNIS_Minas!A21342)</f>
        <v>0</v>
      </c>
    </row>
    <row r="21343" spans="1:14" x14ac:dyDescent="0.2">
      <c r="A21343">
        <v>317043</v>
      </c>
      <c r="B21343" t="s">
        <v>2875</v>
      </c>
      <c r="C21343" t="s">
        <v>98</v>
      </c>
      <c r="D21343">
        <v>2003</v>
      </c>
      <c r="E21343" t="s">
        <v>361</v>
      </c>
      <c r="F21343" t="s">
        <v>99</v>
      </c>
      <c r="H21343">
        <v>4803</v>
      </c>
      <c r="I21343">
        <v>2353</v>
      </c>
      <c r="J21343">
        <v>2115</v>
      </c>
      <c r="K21343">
        <v>2115</v>
      </c>
      <c r="L21343">
        <v>89.9</v>
      </c>
      <c r="M21343">
        <v>44.03</v>
      </c>
      <c r="N21343">
        <f>COUNTIF(Cod_Mun_Norte!B:B,DADOS_SNIS_Minas!A21343)</f>
        <v>0</v>
      </c>
    </row>
    <row r="21344" spans="1:14" x14ac:dyDescent="0.2">
      <c r="A21344">
        <v>317043</v>
      </c>
      <c r="B21344" t="s">
        <v>2875</v>
      </c>
      <c r="C21344" t="s">
        <v>98</v>
      </c>
      <c r="D21344">
        <v>2002</v>
      </c>
      <c r="E21344" t="s">
        <v>361</v>
      </c>
      <c r="F21344" t="s">
        <v>99</v>
      </c>
      <c r="H21344">
        <v>4751</v>
      </c>
      <c r="I21344">
        <v>2327</v>
      </c>
      <c r="N21344">
        <f>COUNTIF(Cod_Mun_Norte!B:B,DADOS_SNIS_Minas!A21344)</f>
        <v>0</v>
      </c>
    </row>
    <row r="21345" spans="1:14" x14ac:dyDescent="0.2">
      <c r="A21345">
        <v>317043</v>
      </c>
      <c r="B21345" t="s">
        <v>2875</v>
      </c>
      <c r="C21345" t="s">
        <v>98</v>
      </c>
      <c r="D21345">
        <v>2001</v>
      </c>
      <c r="E21345" t="s">
        <v>361</v>
      </c>
      <c r="F21345" t="s">
        <v>99</v>
      </c>
      <c r="H21345">
        <v>4703</v>
      </c>
      <c r="I21345">
        <v>2304</v>
      </c>
      <c r="N21345">
        <f>COUNTIF(Cod_Mun_Norte!B:B,DADOS_SNIS_Minas!A21345)</f>
        <v>0</v>
      </c>
    </row>
    <row r="21346" spans="1:14" x14ac:dyDescent="0.2">
      <c r="A21346">
        <v>317043</v>
      </c>
      <c r="B21346" t="s">
        <v>2875</v>
      </c>
      <c r="C21346" t="s">
        <v>98</v>
      </c>
      <c r="D21346">
        <v>2000</v>
      </c>
      <c r="E21346" t="s">
        <v>361</v>
      </c>
      <c r="F21346" t="s">
        <v>99</v>
      </c>
      <c r="H21346">
        <v>4638</v>
      </c>
      <c r="I21346">
        <v>2272</v>
      </c>
      <c r="N21346">
        <f>COUNTIF(Cod_Mun_Norte!B:B,DADOS_SNIS_Minas!A21346)</f>
        <v>0</v>
      </c>
    </row>
    <row r="21347" spans="1:14" x14ac:dyDescent="0.2">
      <c r="A21347">
        <v>317043</v>
      </c>
      <c r="B21347" t="s">
        <v>2875</v>
      </c>
      <c r="C21347" t="s">
        <v>98</v>
      </c>
      <c r="D21347">
        <v>1999</v>
      </c>
      <c r="E21347" t="s">
        <v>361</v>
      </c>
      <c r="F21347" t="s">
        <v>99</v>
      </c>
      <c r="H21347">
        <v>4458</v>
      </c>
      <c r="I21347">
        <v>2184</v>
      </c>
      <c r="N21347">
        <f>COUNTIF(Cod_Mun_Norte!B:B,DADOS_SNIS_Minas!A21347)</f>
        <v>0</v>
      </c>
    </row>
    <row r="21348" spans="1:14" x14ac:dyDescent="0.2">
      <c r="A21348">
        <v>317043</v>
      </c>
      <c r="B21348" t="s">
        <v>2875</v>
      </c>
      <c r="C21348" t="s">
        <v>98</v>
      </c>
      <c r="D21348">
        <v>1998</v>
      </c>
      <c r="E21348" t="s">
        <v>361</v>
      </c>
      <c r="F21348" t="s">
        <v>99</v>
      </c>
      <c r="H21348">
        <v>4415</v>
      </c>
      <c r="I21348">
        <v>2163</v>
      </c>
      <c r="N21348">
        <f>COUNTIF(Cod_Mun_Norte!B:B,DADOS_SNIS_Minas!A21348)</f>
        <v>0</v>
      </c>
    </row>
    <row r="21349" spans="1:14" x14ac:dyDescent="0.2">
      <c r="A21349">
        <v>317043</v>
      </c>
      <c r="B21349" t="s">
        <v>2875</v>
      </c>
      <c r="C21349" t="s">
        <v>98</v>
      </c>
      <c r="D21349">
        <v>1997</v>
      </c>
      <c r="H21349">
        <v>4372</v>
      </c>
      <c r="I21349">
        <v>2142</v>
      </c>
      <c r="N21349">
        <f>COUNTIF(Cod_Mun_Norte!B:B,DADOS_SNIS_Minas!A21349)</f>
        <v>0</v>
      </c>
    </row>
    <row r="21350" spans="1:14" x14ac:dyDescent="0.2">
      <c r="A21350">
        <v>317047</v>
      </c>
      <c r="B21350" t="s">
        <v>339</v>
      </c>
      <c r="C21350" t="s">
        <v>98</v>
      </c>
      <c r="D21350">
        <v>2020</v>
      </c>
      <c r="E21350" t="s">
        <v>2879</v>
      </c>
      <c r="F21350" t="s">
        <v>367</v>
      </c>
      <c r="G21350" t="s">
        <v>378</v>
      </c>
      <c r="H21350">
        <v>3260</v>
      </c>
      <c r="I21350">
        <v>1832</v>
      </c>
      <c r="J21350">
        <v>2450</v>
      </c>
      <c r="K21350">
        <v>1800</v>
      </c>
      <c r="L21350">
        <v>98.3</v>
      </c>
      <c r="M21350">
        <v>75.150000000000006</v>
      </c>
      <c r="N21350">
        <f>COUNTIF(Cod_Mun_Norte!B:B,DADOS_SNIS_Minas!A21350)</f>
        <v>0</v>
      </c>
    </row>
    <row r="21351" spans="1:14" x14ac:dyDescent="0.2">
      <c r="A21351">
        <v>317047</v>
      </c>
      <c r="B21351" t="s">
        <v>339</v>
      </c>
      <c r="C21351" t="s">
        <v>98</v>
      </c>
      <c r="D21351">
        <v>2019</v>
      </c>
      <c r="E21351" t="s">
        <v>2880</v>
      </c>
      <c r="F21351" t="s">
        <v>374</v>
      </c>
      <c r="G21351" t="s">
        <v>102</v>
      </c>
      <c r="H21351">
        <v>3264</v>
      </c>
      <c r="I21351">
        <v>1834</v>
      </c>
      <c r="N21351">
        <f>COUNTIF(Cod_Mun_Norte!B:B,DADOS_SNIS_Minas!A21351)</f>
        <v>0</v>
      </c>
    </row>
    <row r="21352" spans="1:14" x14ac:dyDescent="0.2">
      <c r="A21352">
        <v>317047</v>
      </c>
      <c r="B21352" t="s">
        <v>339</v>
      </c>
      <c r="C21352" t="s">
        <v>98</v>
      </c>
      <c r="D21352">
        <v>2018</v>
      </c>
      <c r="H21352">
        <v>3267</v>
      </c>
      <c r="I21352">
        <v>1836</v>
      </c>
      <c r="N21352">
        <f>COUNTIF(Cod_Mun_Norte!B:B,DADOS_SNIS_Minas!A21352)</f>
        <v>0</v>
      </c>
    </row>
    <row r="21353" spans="1:14" x14ac:dyDescent="0.2">
      <c r="A21353">
        <v>317047</v>
      </c>
      <c r="B21353" t="s">
        <v>339</v>
      </c>
      <c r="C21353" t="s">
        <v>98</v>
      </c>
      <c r="D21353">
        <v>2017</v>
      </c>
      <c r="H21353">
        <v>3338</v>
      </c>
      <c r="I21353">
        <v>1876</v>
      </c>
      <c r="N21353">
        <f>COUNTIF(Cod_Mun_Norte!B:B,DADOS_SNIS_Minas!A21353)</f>
        <v>0</v>
      </c>
    </row>
    <row r="21354" spans="1:14" x14ac:dyDescent="0.2">
      <c r="A21354">
        <v>317047</v>
      </c>
      <c r="B21354" t="s">
        <v>339</v>
      </c>
      <c r="C21354" t="s">
        <v>98</v>
      </c>
      <c r="D21354">
        <v>2016</v>
      </c>
      <c r="E21354" t="s">
        <v>2879</v>
      </c>
      <c r="F21354" t="s">
        <v>364</v>
      </c>
      <c r="H21354">
        <v>3337</v>
      </c>
      <c r="I21354">
        <v>1875</v>
      </c>
      <c r="J21354">
        <v>3336</v>
      </c>
      <c r="K21354">
        <v>1190</v>
      </c>
      <c r="L21354">
        <v>63.5</v>
      </c>
      <c r="M21354">
        <v>99.97</v>
      </c>
      <c r="N21354">
        <f>COUNTIF(Cod_Mun_Norte!B:B,DADOS_SNIS_Minas!A21354)</f>
        <v>0</v>
      </c>
    </row>
    <row r="21355" spans="1:14" x14ac:dyDescent="0.2">
      <c r="A21355">
        <v>317047</v>
      </c>
      <c r="B21355" t="s">
        <v>339</v>
      </c>
      <c r="C21355" t="s">
        <v>98</v>
      </c>
      <c r="D21355">
        <v>2015</v>
      </c>
      <c r="E21355" t="s">
        <v>2879</v>
      </c>
      <c r="F21355" t="s">
        <v>364</v>
      </c>
      <c r="H21355">
        <v>3336</v>
      </c>
      <c r="I21355">
        <v>1875</v>
      </c>
      <c r="J21355">
        <v>3336</v>
      </c>
      <c r="K21355">
        <v>1190</v>
      </c>
      <c r="L21355">
        <v>63.5</v>
      </c>
      <c r="M21355">
        <v>100</v>
      </c>
      <c r="N21355">
        <f>COUNTIF(Cod_Mun_Norte!B:B,DADOS_SNIS_Minas!A21355)</f>
        <v>0</v>
      </c>
    </row>
    <row r="21356" spans="1:14" x14ac:dyDescent="0.2">
      <c r="A21356">
        <v>317047</v>
      </c>
      <c r="B21356" t="s">
        <v>339</v>
      </c>
      <c r="C21356" t="s">
        <v>98</v>
      </c>
      <c r="D21356">
        <v>2014</v>
      </c>
      <c r="E21356" t="s">
        <v>2879</v>
      </c>
      <c r="F21356" t="s">
        <v>364</v>
      </c>
      <c r="H21356">
        <v>3336</v>
      </c>
      <c r="I21356">
        <v>1875</v>
      </c>
      <c r="J21356">
        <v>3336</v>
      </c>
      <c r="K21356">
        <v>1190</v>
      </c>
      <c r="L21356">
        <v>63.5</v>
      </c>
      <c r="M21356">
        <v>100</v>
      </c>
      <c r="N21356">
        <f>COUNTIF(Cod_Mun_Norte!B:B,DADOS_SNIS_Minas!A21356)</f>
        <v>0</v>
      </c>
    </row>
    <row r="21357" spans="1:14" x14ac:dyDescent="0.2">
      <c r="A21357">
        <v>317047</v>
      </c>
      <c r="B21357" t="s">
        <v>339</v>
      </c>
      <c r="C21357" t="s">
        <v>98</v>
      </c>
      <c r="D21357">
        <v>2013</v>
      </c>
      <c r="E21357" t="s">
        <v>2881</v>
      </c>
      <c r="F21357" t="s">
        <v>362</v>
      </c>
      <c r="H21357">
        <v>3326</v>
      </c>
      <c r="I21357">
        <v>1869</v>
      </c>
      <c r="J21357">
        <v>1818</v>
      </c>
      <c r="K21357">
        <v>1803</v>
      </c>
      <c r="L21357">
        <v>96.5</v>
      </c>
      <c r="M21357">
        <v>54.66</v>
      </c>
      <c r="N21357">
        <f>COUNTIF(Cod_Mun_Norte!B:B,DADOS_SNIS_Minas!A21357)</f>
        <v>0</v>
      </c>
    </row>
    <row r="21358" spans="1:14" x14ac:dyDescent="0.2">
      <c r="A21358">
        <v>317047</v>
      </c>
      <c r="B21358" t="s">
        <v>339</v>
      </c>
      <c r="C21358" t="s">
        <v>98</v>
      </c>
      <c r="D21358">
        <v>2012</v>
      </c>
      <c r="E21358" t="s">
        <v>2879</v>
      </c>
      <c r="F21358" t="s">
        <v>364</v>
      </c>
      <c r="H21358">
        <v>3231</v>
      </c>
      <c r="I21358">
        <v>1816</v>
      </c>
      <c r="J21358">
        <v>1818</v>
      </c>
      <c r="K21358">
        <v>1803</v>
      </c>
      <c r="L21358">
        <v>99.3</v>
      </c>
      <c r="M21358">
        <v>56.27</v>
      </c>
      <c r="N21358">
        <f>COUNTIF(Cod_Mun_Norte!B:B,DADOS_SNIS_Minas!A21358)</f>
        <v>0</v>
      </c>
    </row>
    <row r="21359" spans="1:14" x14ac:dyDescent="0.2">
      <c r="A21359">
        <v>317047</v>
      </c>
      <c r="B21359" t="s">
        <v>339</v>
      </c>
      <c r="C21359" t="s">
        <v>98</v>
      </c>
      <c r="D21359">
        <v>2011</v>
      </c>
      <c r="E21359" t="s">
        <v>2879</v>
      </c>
      <c r="F21359" t="s">
        <v>364</v>
      </c>
      <c r="H21359">
        <v>3233</v>
      </c>
      <c r="I21359">
        <v>1817</v>
      </c>
      <c r="J21359">
        <v>1818</v>
      </c>
      <c r="K21359">
        <v>1817</v>
      </c>
      <c r="L21359">
        <v>100</v>
      </c>
      <c r="M21359">
        <v>56.23</v>
      </c>
      <c r="N21359">
        <f>COUNTIF(Cod_Mun_Norte!B:B,DADOS_SNIS_Minas!A21359)</f>
        <v>0</v>
      </c>
    </row>
    <row r="21360" spans="1:14" x14ac:dyDescent="0.2">
      <c r="A21360">
        <v>317047</v>
      </c>
      <c r="B21360" t="s">
        <v>339</v>
      </c>
      <c r="C21360" t="s">
        <v>98</v>
      </c>
      <c r="D21360">
        <v>2010</v>
      </c>
      <c r="E21360" t="s">
        <v>2879</v>
      </c>
      <c r="F21360" t="s">
        <v>364</v>
      </c>
      <c r="H21360">
        <v>3235</v>
      </c>
      <c r="I21360">
        <v>1818</v>
      </c>
      <c r="J21360">
        <v>1818</v>
      </c>
      <c r="K21360">
        <v>1818</v>
      </c>
      <c r="L21360">
        <v>100</v>
      </c>
      <c r="M21360">
        <v>56.2</v>
      </c>
      <c r="N21360">
        <f>COUNTIF(Cod_Mun_Norte!B:B,DADOS_SNIS_Minas!A21360)</f>
        <v>0</v>
      </c>
    </row>
    <row r="21361" spans="1:14" x14ac:dyDescent="0.2">
      <c r="A21361">
        <v>317047</v>
      </c>
      <c r="B21361" t="s">
        <v>339</v>
      </c>
      <c r="C21361" t="s">
        <v>98</v>
      </c>
      <c r="D21361">
        <v>2009</v>
      </c>
      <c r="E21361" t="s">
        <v>2879</v>
      </c>
      <c r="F21361" t="s">
        <v>364</v>
      </c>
      <c r="H21361">
        <v>2747</v>
      </c>
      <c r="I21361">
        <v>1631</v>
      </c>
      <c r="J21361">
        <v>1991</v>
      </c>
      <c r="K21361">
        <v>1991</v>
      </c>
      <c r="L21361">
        <v>100</v>
      </c>
      <c r="M21361">
        <v>72.48</v>
      </c>
      <c r="N21361">
        <f>COUNTIF(Cod_Mun_Norte!B:B,DADOS_SNIS_Minas!A21361)</f>
        <v>0</v>
      </c>
    </row>
    <row r="21362" spans="1:14" x14ac:dyDescent="0.2">
      <c r="A21362">
        <v>317047</v>
      </c>
      <c r="B21362" t="s">
        <v>339</v>
      </c>
      <c r="C21362" t="s">
        <v>98</v>
      </c>
      <c r="D21362">
        <v>2008</v>
      </c>
      <c r="H21362">
        <v>2797</v>
      </c>
      <c r="I21362">
        <v>1661</v>
      </c>
      <c r="N21362">
        <f>COUNTIF(Cod_Mun_Norte!B:B,DADOS_SNIS_Minas!A21362)</f>
        <v>0</v>
      </c>
    </row>
    <row r="21363" spans="1:14" x14ac:dyDescent="0.2">
      <c r="A21363">
        <v>317047</v>
      </c>
      <c r="B21363" t="s">
        <v>339</v>
      </c>
      <c r="C21363" t="s">
        <v>98</v>
      </c>
      <c r="D21363">
        <v>2007</v>
      </c>
      <c r="H21363">
        <v>2777</v>
      </c>
      <c r="I21363">
        <v>1649</v>
      </c>
      <c r="N21363">
        <f>COUNTIF(Cod_Mun_Norte!B:B,DADOS_SNIS_Minas!A21363)</f>
        <v>0</v>
      </c>
    </row>
    <row r="21364" spans="1:14" x14ac:dyDescent="0.2">
      <c r="A21364">
        <v>317047</v>
      </c>
      <c r="B21364" t="s">
        <v>339</v>
      </c>
      <c r="C21364" t="s">
        <v>98</v>
      </c>
      <c r="D21364">
        <v>2006</v>
      </c>
      <c r="H21364">
        <v>3551</v>
      </c>
      <c r="I21364">
        <v>1906</v>
      </c>
      <c r="N21364">
        <f>COUNTIF(Cod_Mun_Norte!B:B,DADOS_SNIS_Minas!A21364)</f>
        <v>0</v>
      </c>
    </row>
    <row r="21365" spans="1:14" x14ac:dyDescent="0.2">
      <c r="A21365">
        <v>317047</v>
      </c>
      <c r="B21365" t="s">
        <v>339</v>
      </c>
      <c r="C21365" t="s">
        <v>98</v>
      </c>
      <c r="D21365">
        <v>2005</v>
      </c>
      <c r="H21365">
        <v>3507</v>
      </c>
      <c r="I21365">
        <v>1882</v>
      </c>
      <c r="N21365">
        <f>COUNTIF(Cod_Mun_Norte!B:B,DADOS_SNIS_Minas!A21365)</f>
        <v>0</v>
      </c>
    </row>
    <row r="21366" spans="1:14" x14ac:dyDescent="0.2">
      <c r="A21366">
        <v>317047</v>
      </c>
      <c r="B21366" t="s">
        <v>339</v>
      </c>
      <c r="C21366" t="s">
        <v>98</v>
      </c>
      <c r="D21366">
        <v>2004</v>
      </c>
      <c r="H21366">
        <v>3463</v>
      </c>
      <c r="I21366">
        <v>1858</v>
      </c>
      <c r="N21366">
        <f>COUNTIF(Cod_Mun_Norte!B:B,DADOS_SNIS_Minas!A21366)</f>
        <v>0</v>
      </c>
    </row>
    <row r="21367" spans="1:14" x14ac:dyDescent="0.2">
      <c r="A21367">
        <v>317047</v>
      </c>
      <c r="B21367" t="s">
        <v>339</v>
      </c>
      <c r="C21367" t="s">
        <v>98</v>
      </c>
      <c r="D21367">
        <v>2003</v>
      </c>
      <c r="H21367">
        <v>3383</v>
      </c>
      <c r="I21367">
        <v>1815</v>
      </c>
      <c r="N21367">
        <f>COUNTIF(Cod_Mun_Norte!B:B,DADOS_SNIS_Minas!A21367)</f>
        <v>0</v>
      </c>
    </row>
    <row r="21368" spans="1:14" x14ac:dyDescent="0.2">
      <c r="A21368">
        <v>317047</v>
      </c>
      <c r="B21368" t="s">
        <v>339</v>
      </c>
      <c r="C21368" t="s">
        <v>98</v>
      </c>
      <c r="D21368">
        <v>2002</v>
      </c>
      <c r="H21368">
        <v>3345</v>
      </c>
      <c r="I21368">
        <v>1795</v>
      </c>
      <c r="N21368">
        <f>COUNTIF(Cod_Mun_Norte!B:B,DADOS_SNIS_Minas!A21368)</f>
        <v>0</v>
      </c>
    </row>
    <row r="21369" spans="1:14" x14ac:dyDescent="0.2">
      <c r="A21369">
        <v>317047</v>
      </c>
      <c r="B21369" t="s">
        <v>339</v>
      </c>
      <c r="C21369" t="s">
        <v>98</v>
      </c>
      <c r="D21369">
        <v>2001</v>
      </c>
      <c r="H21369">
        <v>3312</v>
      </c>
      <c r="I21369">
        <v>1777</v>
      </c>
      <c r="N21369">
        <f>COUNTIF(Cod_Mun_Norte!B:B,DADOS_SNIS_Minas!A21369)</f>
        <v>0</v>
      </c>
    </row>
    <row r="21370" spans="1:14" x14ac:dyDescent="0.2">
      <c r="A21370">
        <v>317047</v>
      </c>
      <c r="B21370" t="s">
        <v>339</v>
      </c>
      <c r="C21370" t="s">
        <v>98</v>
      </c>
      <c r="D21370">
        <v>2000</v>
      </c>
      <c r="H21370">
        <v>3263</v>
      </c>
      <c r="I21370">
        <v>1751</v>
      </c>
      <c r="N21370">
        <f>COUNTIF(Cod_Mun_Norte!B:B,DADOS_SNIS_Minas!A21370)</f>
        <v>0</v>
      </c>
    </row>
    <row r="21371" spans="1:14" x14ac:dyDescent="0.2">
      <c r="A21371">
        <v>317047</v>
      </c>
      <c r="B21371" t="s">
        <v>339</v>
      </c>
      <c r="C21371" t="s">
        <v>98</v>
      </c>
      <c r="D21371">
        <v>1999</v>
      </c>
      <c r="H21371">
        <v>3136</v>
      </c>
      <c r="I21371">
        <v>1683</v>
      </c>
      <c r="N21371">
        <f>COUNTIF(Cod_Mun_Norte!B:B,DADOS_SNIS_Minas!A21371)</f>
        <v>0</v>
      </c>
    </row>
    <row r="21372" spans="1:14" x14ac:dyDescent="0.2">
      <c r="A21372">
        <v>317047</v>
      </c>
      <c r="B21372" t="s">
        <v>339</v>
      </c>
      <c r="C21372" t="s">
        <v>98</v>
      </c>
      <c r="D21372">
        <v>1998</v>
      </c>
      <c r="H21372">
        <v>3107</v>
      </c>
      <c r="I21372">
        <v>1667</v>
      </c>
      <c r="N21372">
        <f>COUNTIF(Cod_Mun_Norte!B:B,DADOS_SNIS_Minas!A21372)</f>
        <v>0</v>
      </c>
    </row>
    <row r="21373" spans="1:14" x14ac:dyDescent="0.2">
      <c r="A21373">
        <v>317047</v>
      </c>
      <c r="B21373" t="s">
        <v>339</v>
      </c>
      <c r="C21373" t="s">
        <v>98</v>
      </c>
      <c r="D21373">
        <v>1997</v>
      </c>
      <c r="H21373">
        <v>3077</v>
      </c>
      <c r="I21373">
        <v>1651</v>
      </c>
      <c r="N21373">
        <f>COUNTIF(Cod_Mun_Norte!B:B,DADOS_SNIS_Minas!A21373)</f>
        <v>0</v>
      </c>
    </row>
    <row r="21374" spans="1:14" x14ac:dyDescent="0.2">
      <c r="A21374">
        <v>317050</v>
      </c>
      <c r="B21374" t="s">
        <v>2882</v>
      </c>
      <c r="C21374" t="s">
        <v>98</v>
      </c>
      <c r="D21374">
        <v>2020</v>
      </c>
      <c r="E21374" t="s">
        <v>361</v>
      </c>
      <c r="F21374" t="s">
        <v>362</v>
      </c>
      <c r="G21374" t="s">
        <v>119</v>
      </c>
      <c r="H21374">
        <v>10345</v>
      </c>
      <c r="I21374">
        <v>7988</v>
      </c>
      <c r="J21374">
        <v>7469</v>
      </c>
      <c r="K21374">
        <v>7469</v>
      </c>
      <c r="L21374">
        <v>93.5</v>
      </c>
      <c r="M21374">
        <v>72.2</v>
      </c>
      <c r="N21374">
        <f>COUNTIF(Cod_Mun_Norte!B:B,DADOS_SNIS_Minas!A21374)</f>
        <v>0</v>
      </c>
    </row>
    <row r="21375" spans="1:14" x14ac:dyDescent="0.2">
      <c r="A21375">
        <v>317050</v>
      </c>
      <c r="B21375" t="s">
        <v>2882</v>
      </c>
      <c r="C21375" t="s">
        <v>98</v>
      </c>
      <c r="D21375">
        <v>2019</v>
      </c>
      <c r="E21375" t="s">
        <v>2883</v>
      </c>
      <c r="F21375" t="s">
        <v>357</v>
      </c>
      <c r="G21375" t="s">
        <v>383</v>
      </c>
      <c r="H21375">
        <v>10358</v>
      </c>
      <c r="I21375">
        <v>7998</v>
      </c>
      <c r="J21375">
        <v>7427</v>
      </c>
      <c r="K21375">
        <v>7427</v>
      </c>
      <c r="L21375">
        <v>92.9</v>
      </c>
      <c r="M21375">
        <v>71.7</v>
      </c>
      <c r="N21375">
        <f>COUNTIF(Cod_Mun_Norte!B:B,DADOS_SNIS_Minas!A21375)</f>
        <v>0</v>
      </c>
    </row>
    <row r="21376" spans="1:14" x14ac:dyDescent="0.2">
      <c r="A21376">
        <v>317050</v>
      </c>
      <c r="B21376" t="s">
        <v>2882</v>
      </c>
      <c r="C21376" t="s">
        <v>98</v>
      </c>
      <c r="D21376">
        <v>2018</v>
      </c>
      <c r="E21376" t="s">
        <v>2884</v>
      </c>
      <c r="F21376" t="s">
        <v>357</v>
      </c>
      <c r="H21376">
        <v>10371</v>
      </c>
      <c r="I21376">
        <v>8008</v>
      </c>
      <c r="J21376">
        <v>7397</v>
      </c>
      <c r="K21376">
        <v>7397</v>
      </c>
      <c r="L21376">
        <v>92.4</v>
      </c>
      <c r="M21376">
        <v>71.319999999999993</v>
      </c>
      <c r="N21376">
        <f>COUNTIF(Cod_Mun_Norte!B:B,DADOS_SNIS_Minas!A21376)</f>
        <v>0</v>
      </c>
    </row>
    <row r="21377" spans="1:14" x14ac:dyDescent="0.2">
      <c r="A21377">
        <v>317050</v>
      </c>
      <c r="B21377" t="s">
        <v>2882</v>
      </c>
      <c r="C21377" t="s">
        <v>98</v>
      </c>
      <c r="D21377">
        <v>2017</v>
      </c>
      <c r="E21377" t="s">
        <v>2884</v>
      </c>
      <c r="F21377" t="s">
        <v>357</v>
      </c>
      <c r="H21377">
        <v>10589</v>
      </c>
      <c r="I21377">
        <v>8176</v>
      </c>
      <c r="J21377">
        <v>7478</v>
      </c>
      <c r="K21377">
        <v>7478</v>
      </c>
      <c r="L21377">
        <v>91.5</v>
      </c>
      <c r="M21377">
        <v>70.62</v>
      </c>
      <c r="N21377">
        <f>COUNTIF(Cod_Mun_Norte!B:B,DADOS_SNIS_Minas!A21377)</f>
        <v>0</v>
      </c>
    </row>
    <row r="21378" spans="1:14" x14ac:dyDescent="0.2">
      <c r="A21378">
        <v>317050</v>
      </c>
      <c r="B21378" t="s">
        <v>2882</v>
      </c>
      <c r="C21378" t="s">
        <v>98</v>
      </c>
      <c r="D21378">
        <v>2016</v>
      </c>
      <c r="E21378" t="s">
        <v>2884</v>
      </c>
      <c r="F21378" t="s">
        <v>359</v>
      </c>
      <c r="H21378">
        <v>10587</v>
      </c>
      <c r="I21378">
        <v>8175</v>
      </c>
      <c r="J21378">
        <v>7537</v>
      </c>
      <c r="K21378">
        <v>7537</v>
      </c>
      <c r="L21378">
        <v>92.2</v>
      </c>
      <c r="M21378">
        <v>71.19</v>
      </c>
      <c r="N21378">
        <f>COUNTIF(Cod_Mun_Norte!B:B,DADOS_SNIS_Minas!A21378)</f>
        <v>0</v>
      </c>
    </row>
    <row r="21379" spans="1:14" x14ac:dyDescent="0.2">
      <c r="A21379">
        <v>317050</v>
      </c>
      <c r="B21379" t="s">
        <v>2882</v>
      </c>
      <c r="C21379" t="s">
        <v>98</v>
      </c>
      <c r="D21379">
        <v>2015</v>
      </c>
      <c r="E21379" t="s">
        <v>2885</v>
      </c>
      <c r="F21379" t="s">
        <v>364</v>
      </c>
      <c r="H21379">
        <v>10585</v>
      </c>
      <c r="I21379">
        <v>8173</v>
      </c>
      <c r="J21379">
        <v>7590</v>
      </c>
      <c r="K21379">
        <v>7590</v>
      </c>
      <c r="L21379">
        <v>92.9</v>
      </c>
      <c r="M21379">
        <v>71.709999999999994</v>
      </c>
      <c r="N21379">
        <f>COUNTIF(Cod_Mun_Norte!B:B,DADOS_SNIS_Minas!A21379)</f>
        <v>0</v>
      </c>
    </row>
    <row r="21380" spans="1:14" x14ac:dyDescent="0.2">
      <c r="A21380">
        <v>317050</v>
      </c>
      <c r="B21380" t="s">
        <v>2882</v>
      </c>
      <c r="C21380" t="s">
        <v>98</v>
      </c>
      <c r="D21380">
        <v>2014</v>
      </c>
      <c r="E21380" t="s">
        <v>2884</v>
      </c>
      <c r="F21380" t="s">
        <v>359</v>
      </c>
      <c r="H21380">
        <v>10583</v>
      </c>
      <c r="I21380">
        <v>8171</v>
      </c>
      <c r="J21380">
        <v>8171</v>
      </c>
      <c r="K21380">
        <v>8171</v>
      </c>
      <c r="L21380">
        <v>100</v>
      </c>
      <c r="M21380">
        <v>77.209999999999994</v>
      </c>
      <c r="N21380">
        <f>COUNTIF(Cod_Mun_Norte!B:B,DADOS_SNIS_Minas!A21380)</f>
        <v>0</v>
      </c>
    </row>
    <row r="21381" spans="1:14" x14ac:dyDescent="0.2">
      <c r="A21381">
        <v>317050</v>
      </c>
      <c r="B21381" t="s">
        <v>2882</v>
      </c>
      <c r="C21381" t="s">
        <v>98</v>
      </c>
      <c r="D21381">
        <v>2013</v>
      </c>
      <c r="E21381" t="s">
        <v>2884</v>
      </c>
      <c r="F21381" t="s">
        <v>359</v>
      </c>
      <c r="H21381">
        <v>10581</v>
      </c>
      <c r="I21381">
        <v>8170</v>
      </c>
      <c r="J21381">
        <v>8170</v>
      </c>
      <c r="K21381">
        <v>8170</v>
      </c>
      <c r="L21381">
        <v>100</v>
      </c>
      <c r="M21381">
        <v>77.209999999999994</v>
      </c>
      <c r="N21381">
        <f>COUNTIF(Cod_Mun_Norte!B:B,DADOS_SNIS_Minas!A21381)</f>
        <v>0</v>
      </c>
    </row>
    <row r="21382" spans="1:14" x14ac:dyDescent="0.2">
      <c r="A21382">
        <v>317050</v>
      </c>
      <c r="B21382" t="s">
        <v>2882</v>
      </c>
      <c r="C21382" t="s">
        <v>98</v>
      </c>
      <c r="D21382">
        <v>2012</v>
      </c>
      <c r="E21382" t="s">
        <v>2886</v>
      </c>
      <c r="F21382" t="s">
        <v>360</v>
      </c>
      <c r="H21382">
        <v>10279</v>
      </c>
      <c r="I21382">
        <v>7937</v>
      </c>
      <c r="J21382">
        <v>7937</v>
      </c>
      <c r="K21382">
        <v>7937</v>
      </c>
      <c r="L21382">
        <v>100</v>
      </c>
      <c r="M21382">
        <v>77.22</v>
      </c>
      <c r="N21382">
        <f>COUNTIF(Cod_Mun_Norte!B:B,DADOS_SNIS_Minas!A21382)</f>
        <v>0</v>
      </c>
    </row>
    <row r="21383" spans="1:14" x14ac:dyDescent="0.2">
      <c r="A21383">
        <v>317050</v>
      </c>
      <c r="B21383" t="s">
        <v>2882</v>
      </c>
      <c r="C21383" t="s">
        <v>98</v>
      </c>
      <c r="D21383">
        <v>2011</v>
      </c>
      <c r="E21383" t="s">
        <v>361</v>
      </c>
      <c r="F21383" t="s">
        <v>362</v>
      </c>
      <c r="H21383">
        <v>10285</v>
      </c>
      <c r="I21383">
        <v>7941</v>
      </c>
      <c r="J21383">
        <v>7941</v>
      </c>
      <c r="K21383">
        <v>7941</v>
      </c>
      <c r="L21383">
        <v>100</v>
      </c>
      <c r="M21383">
        <v>77.209999999999994</v>
      </c>
      <c r="N21383">
        <f>COUNTIF(Cod_Mun_Norte!B:B,DADOS_SNIS_Minas!A21383)</f>
        <v>0</v>
      </c>
    </row>
    <row r="21384" spans="1:14" x14ac:dyDescent="0.2">
      <c r="A21384">
        <v>317050</v>
      </c>
      <c r="B21384" t="s">
        <v>2882</v>
      </c>
      <c r="C21384" t="s">
        <v>98</v>
      </c>
      <c r="D21384">
        <v>2010</v>
      </c>
      <c r="E21384" t="s">
        <v>361</v>
      </c>
      <c r="F21384" t="s">
        <v>362</v>
      </c>
      <c r="H21384">
        <v>10291</v>
      </c>
      <c r="I21384">
        <v>7946</v>
      </c>
      <c r="J21384">
        <v>7946</v>
      </c>
      <c r="K21384">
        <v>7946</v>
      </c>
      <c r="L21384">
        <v>100</v>
      </c>
      <c r="M21384">
        <v>77.209999999999994</v>
      </c>
      <c r="N21384">
        <f>COUNTIF(Cod_Mun_Norte!B:B,DADOS_SNIS_Minas!A21384)</f>
        <v>0</v>
      </c>
    </row>
    <row r="21385" spans="1:14" x14ac:dyDescent="0.2">
      <c r="A21385">
        <v>317050</v>
      </c>
      <c r="B21385" t="s">
        <v>2882</v>
      </c>
      <c r="C21385" t="s">
        <v>98</v>
      </c>
      <c r="D21385">
        <v>2009</v>
      </c>
      <c r="E21385" t="s">
        <v>361</v>
      </c>
      <c r="F21385" t="s">
        <v>362</v>
      </c>
      <c r="H21385">
        <v>10502</v>
      </c>
      <c r="I21385">
        <v>7778</v>
      </c>
      <c r="J21385">
        <v>8496</v>
      </c>
      <c r="K21385">
        <v>8496</v>
      </c>
      <c r="L21385">
        <v>100</v>
      </c>
      <c r="M21385">
        <v>80.900000000000006</v>
      </c>
      <c r="N21385">
        <f>COUNTIF(Cod_Mun_Norte!B:B,DADOS_SNIS_Minas!A21385)</f>
        <v>0</v>
      </c>
    </row>
    <row r="21386" spans="1:14" x14ac:dyDescent="0.2">
      <c r="A21386">
        <v>317050</v>
      </c>
      <c r="B21386" t="s">
        <v>2882</v>
      </c>
      <c r="C21386" t="s">
        <v>98</v>
      </c>
      <c r="D21386">
        <v>2008</v>
      </c>
      <c r="E21386" t="s">
        <v>361</v>
      </c>
      <c r="F21386" t="s">
        <v>362</v>
      </c>
      <c r="H21386">
        <v>10499</v>
      </c>
      <c r="I21386">
        <v>7776</v>
      </c>
      <c r="J21386">
        <v>8132</v>
      </c>
      <c r="K21386">
        <v>8132</v>
      </c>
      <c r="L21386">
        <v>100</v>
      </c>
      <c r="M21386">
        <v>77.45</v>
      </c>
      <c r="N21386">
        <f>COUNTIF(Cod_Mun_Norte!B:B,DADOS_SNIS_Minas!A21386)</f>
        <v>0</v>
      </c>
    </row>
    <row r="21387" spans="1:14" x14ac:dyDescent="0.2">
      <c r="A21387">
        <v>317050</v>
      </c>
      <c r="B21387" t="s">
        <v>2882</v>
      </c>
      <c r="C21387" t="s">
        <v>98</v>
      </c>
      <c r="D21387">
        <v>2007</v>
      </c>
      <c r="E21387" t="s">
        <v>361</v>
      </c>
      <c r="F21387" t="s">
        <v>362</v>
      </c>
      <c r="H21387">
        <v>10203</v>
      </c>
      <c r="I21387">
        <v>7557</v>
      </c>
      <c r="J21387">
        <v>7888</v>
      </c>
      <c r="K21387">
        <v>7888</v>
      </c>
      <c r="L21387">
        <v>100</v>
      </c>
      <c r="M21387">
        <v>77.31</v>
      </c>
      <c r="N21387">
        <f>COUNTIF(Cod_Mun_Norte!B:B,DADOS_SNIS_Minas!A21387)</f>
        <v>0</v>
      </c>
    </row>
    <row r="21388" spans="1:14" x14ac:dyDescent="0.2">
      <c r="A21388">
        <v>317050</v>
      </c>
      <c r="B21388" t="s">
        <v>2882</v>
      </c>
      <c r="C21388" t="s">
        <v>98</v>
      </c>
      <c r="D21388">
        <v>2006</v>
      </c>
      <c r="E21388" t="s">
        <v>361</v>
      </c>
      <c r="F21388" t="s">
        <v>362</v>
      </c>
      <c r="H21388">
        <v>10273</v>
      </c>
      <c r="I21388">
        <v>7000</v>
      </c>
      <c r="J21388">
        <v>7656</v>
      </c>
      <c r="K21388">
        <v>7656</v>
      </c>
      <c r="L21388">
        <v>100</v>
      </c>
      <c r="M21388">
        <v>74.53</v>
      </c>
      <c r="N21388">
        <f>COUNTIF(Cod_Mun_Norte!B:B,DADOS_SNIS_Minas!A21388)</f>
        <v>0</v>
      </c>
    </row>
    <row r="21389" spans="1:14" x14ac:dyDescent="0.2">
      <c r="A21389">
        <v>317050</v>
      </c>
      <c r="B21389" t="s">
        <v>2882</v>
      </c>
      <c r="C21389" t="s">
        <v>98</v>
      </c>
      <c r="D21389">
        <v>2005</v>
      </c>
      <c r="E21389" t="s">
        <v>361</v>
      </c>
      <c r="F21389" t="s">
        <v>362</v>
      </c>
      <c r="H21389">
        <v>10289</v>
      </c>
      <c r="I21389">
        <v>7010</v>
      </c>
      <c r="J21389">
        <v>5640</v>
      </c>
      <c r="K21389">
        <v>5640</v>
      </c>
      <c r="L21389">
        <v>80.5</v>
      </c>
      <c r="M21389">
        <v>54.82</v>
      </c>
      <c r="N21389">
        <f>COUNTIF(Cod_Mun_Norte!B:B,DADOS_SNIS_Minas!A21389)</f>
        <v>0</v>
      </c>
    </row>
    <row r="21390" spans="1:14" x14ac:dyDescent="0.2">
      <c r="A21390">
        <v>317050</v>
      </c>
      <c r="B21390" t="s">
        <v>2882</v>
      </c>
      <c r="C21390" t="s">
        <v>98</v>
      </c>
      <c r="D21390">
        <v>2004</v>
      </c>
      <c r="E21390" t="s">
        <v>361</v>
      </c>
      <c r="F21390" t="s">
        <v>362</v>
      </c>
      <c r="H21390">
        <v>10304</v>
      </c>
      <c r="I21390">
        <v>7021</v>
      </c>
      <c r="N21390">
        <f>COUNTIF(Cod_Mun_Norte!B:B,DADOS_SNIS_Minas!A21390)</f>
        <v>0</v>
      </c>
    </row>
    <row r="21391" spans="1:14" x14ac:dyDescent="0.2">
      <c r="A21391">
        <v>317050</v>
      </c>
      <c r="B21391" t="s">
        <v>2882</v>
      </c>
      <c r="C21391" t="s">
        <v>98</v>
      </c>
      <c r="D21391">
        <v>2003</v>
      </c>
      <c r="E21391" t="s">
        <v>361</v>
      </c>
      <c r="F21391" t="s">
        <v>362</v>
      </c>
      <c r="H21391">
        <v>10332</v>
      </c>
      <c r="I21391">
        <v>7040</v>
      </c>
      <c r="N21391">
        <f>COUNTIF(Cod_Mun_Norte!B:B,DADOS_SNIS_Minas!A21391)</f>
        <v>0</v>
      </c>
    </row>
    <row r="21392" spans="1:14" x14ac:dyDescent="0.2">
      <c r="A21392">
        <v>317050</v>
      </c>
      <c r="B21392" t="s">
        <v>2882</v>
      </c>
      <c r="C21392" t="s">
        <v>98</v>
      </c>
      <c r="D21392">
        <v>2002</v>
      </c>
      <c r="E21392" t="s">
        <v>361</v>
      </c>
      <c r="F21392" t="s">
        <v>362</v>
      </c>
      <c r="H21392">
        <v>10346</v>
      </c>
      <c r="I21392">
        <v>7049</v>
      </c>
      <c r="N21392">
        <f>COUNTIF(Cod_Mun_Norte!B:B,DADOS_SNIS_Minas!A21392)</f>
        <v>0</v>
      </c>
    </row>
    <row r="21393" spans="1:14" x14ac:dyDescent="0.2">
      <c r="A21393">
        <v>317050</v>
      </c>
      <c r="B21393" t="s">
        <v>2882</v>
      </c>
      <c r="C21393" t="s">
        <v>98</v>
      </c>
      <c r="D21393">
        <v>2001</v>
      </c>
      <c r="E21393" t="s">
        <v>361</v>
      </c>
      <c r="F21393" t="s">
        <v>362</v>
      </c>
      <c r="H21393">
        <v>10365</v>
      </c>
      <c r="I21393">
        <v>7062</v>
      </c>
      <c r="N21393">
        <f>COUNTIF(Cod_Mun_Norte!B:B,DADOS_SNIS_Minas!A21393)</f>
        <v>0</v>
      </c>
    </row>
    <row r="21394" spans="1:14" x14ac:dyDescent="0.2">
      <c r="A21394">
        <v>317050</v>
      </c>
      <c r="B21394" t="s">
        <v>2882</v>
      </c>
      <c r="C21394" t="s">
        <v>98</v>
      </c>
      <c r="D21394">
        <v>2000</v>
      </c>
      <c r="E21394" t="s">
        <v>361</v>
      </c>
      <c r="F21394" t="s">
        <v>362</v>
      </c>
      <c r="H21394">
        <v>10375</v>
      </c>
      <c r="I21394">
        <v>7069</v>
      </c>
      <c r="N21394">
        <f>COUNTIF(Cod_Mun_Norte!B:B,DADOS_SNIS_Minas!A21394)</f>
        <v>0</v>
      </c>
    </row>
    <row r="21395" spans="1:14" x14ac:dyDescent="0.2">
      <c r="A21395">
        <v>317050</v>
      </c>
      <c r="B21395" t="s">
        <v>2882</v>
      </c>
      <c r="C21395" t="s">
        <v>98</v>
      </c>
      <c r="D21395">
        <v>1999</v>
      </c>
      <c r="E21395" t="s">
        <v>361</v>
      </c>
      <c r="F21395" t="s">
        <v>362</v>
      </c>
      <c r="H21395">
        <v>8998</v>
      </c>
      <c r="I21395">
        <v>5499</v>
      </c>
      <c r="N21395">
        <f>COUNTIF(Cod_Mun_Norte!B:B,DADOS_SNIS_Minas!A21395)</f>
        <v>0</v>
      </c>
    </row>
    <row r="21396" spans="1:14" x14ac:dyDescent="0.2">
      <c r="A21396">
        <v>317050</v>
      </c>
      <c r="B21396" t="s">
        <v>2882</v>
      </c>
      <c r="C21396" t="s">
        <v>98</v>
      </c>
      <c r="D21396">
        <v>1998</v>
      </c>
      <c r="E21396" t="s">
        <v>361</v>
      </c>
      <c r="F21396" t="s">
        <v>362</v>
      </c>
      <c r="H21396">
        <v>9198</v>
      </c>
      <c r="I21396">
        <v>5621</v>
      </c>
      <c r="N21396">
        <f>COUNTIF(Cod_Mun_Norte!B:B,DADOS_SNIS_Minas!A21396)</f>
        <v>0</v>
      </c>
    </row>
    <row r="21397" spans="1:14" x14ac:dyDescent="0.2">
      <c r="A21397">
        <v>317050</v>
      </c>
      <c r="B21397" t="s">
        <v>2882</v>
      </c>
      <c r="C21397" t="s">
        <v>98</v>
      </c>
      <c r="D21397">
        <v>1997</v>
      </c>
      <c r="H21397">
        <v>9399</v>
      </c>
      <c r="I21397">
        <v>5744</v>
      </c>
      <c r="N21397">
        <f>COUNTIF(Cod_Mun_Norte!B:B,DADOS_SNIS_Minas!A21397)</f>
        <v>0</v>
      </c>
    </row>
    <row r="21398" spans="1:14" x14ac:dyDescent="0.2">
      <c r="A21398">
        <v>317050</v>
      </c>
      <c r="B21398" t="s">
        <v>2882</v>
      </c>
      <c r="C21398" t="s">
        <v>98</v>
      </c>
      <c r="D21398">
        <v>1996</v>
      </c>
      <c r="H21398">
        <v>9637</v>
      </c>
      <c r="I21398">
        <v>5889</v>
      </c>
      <c r="N21398">
        <f>COUNTIF(Cod_Mun_Norte!B:B,DADOS_SNIS_Minas!A21398)</f>
        <v>0</v>
      </c>
    </row>
    <row r="21399" spans="1:14" x14ac:dyDescent="0.2">
      <c r="A21399">
        <v>317050</v>
      </c>
      <c r="B21399" t="s">
        <v>2882</v>
      </c>
      <c r="C21399" t="s">
        <v>98</v>
      </c>
      <c r="D21399">
        <v>1995</v>
      </c>
      <c r="H21399">
        <v>10891</v>
      </c>
      <c r="I21399">
        <v>6655</v>
      </c>
      <c r="N21399">
        <f>COUNTIF(Cod_Mun_Norte!B:B,DADOS_SNIS_Minas!A21399)</f>
        <v>0</v>
      </c>
    </row>
    <row r="21400" spans="1:14" x14ac:dyDescent="0.2">
      <c r="A21400">
        <v>317052</v>
      </c>
      <c r="B21400" t="s">
        <v>85</v>
      </c>
      <c r="C21400" t="s">
        <v>98</v>
      </c>
      <c r="D21400">
        <v>2020</v>
      </c>
      <c r="E21400" t="s">
        <v>2887</v>
      </c>
      <c r="F21400" t="s">
        <v>357</v>
      </c>
      <c r="G21400" t="s">
        <v>501</v>
      </c>
      <c r="H21400">
        <v>17173</v>
      </c>
      <c r="I21400">
        <v>7782</v>
      </c>
      <c r="J21400">
        <v>6596</v>
      </c>
      <c r="K21400">
        <v>6596</v>
      </c>
      <c r="L21400">
        <v>84.8</v>
      </c>
      <c r="M21400">
        <v>38.409999999999997</v>
      </c>
      <c r="N21400">
        <f>COUNTIF(Cod_Mun_Norte!B:B,DADOS_SNIS_Minas!A21400)</f>
        <v>1</v>
      </c>
    </row>
    <row r="21401" spans="1:14" x14ac:dyDescent="0.2">
      <c r="A21401">
        <v>317052</v>
      </c>
      <c r="B21401" t="s">
        <v>85</v>
      </c>
      <c r="C21401" t="s">
        <v>98</v>
      </c>
      <c r="D21401">
        <v>2019</v>
      </c>
      <c r="E21401" t="s">
        <v>2888</v>
      </c>
      <c r="F21401" t="s">
        <v>354</v>
      </c>
      <c r="G21401" t="s">
        <v>355</v>
      </c>
      <c r="H21401">
        <v>16865</v>
      </c>
      <c r="I21401">
        <v>7643</v>
      </c>
      <c r="J21401">
        <v>6384</v>
      </c>
      <c r="K21401">
        <v>6384</v>
      </c>
      <c r="L21401">
        <v>83.5</v>
      </c>
      <c r="M21401">
        <v>37.85</v>
      </c>
      <c r="N21401">
        <f>COUNTIF(Cod_Mun_Norte!B:B,DADOS_SNIS_Minas!A21401)</f>
        <v>1</v>
      </c>
    </row>
    <row r="21402" spans="1:14" x14ac:dyDescent="0.2">
      <c r="A21402">
        <v>317052</v>
      </c>
      <c r="B21402" t="s">
        <v>85</v>
      </c>
      <c r="C21402" t="s">
        <v>98</v>
      </c>
      <c r="D21402">
        <v>2018</v>
      </c>
      <c r="E21402" t="s">
        <v>2889</v>
      </c>
      <c r="F21402" t="s">
        <v>354</v>
      </c>
      <c r="H21402">
        <v>16547</v>
      </c>
      <c r="I21402">
        <v>7499</v>
      </c>
      <c r="J21402">
        <v>6236</v>
      </c>
      <c r="K21402">
        <v>6236</v>
      </c>
      <c r="L21402">
        <v>83.2</v>
      </c>
      <c r="M21402">
        <v>37.69</v>
      </c>
      <c r="N21402">
        <f>COUNTIF(Cod_Mun_Norte!B:B,DADOS_SNIS_Minas!A21402)</f>
        <v>1</v>
      </c>
    </row>
    <row r="21403" spans="1:14" x14ac:dyDescent="0.2">
      <c r="A21403">
        <v>317052</v>
      </c>
      <c r="B21403" t="s">
        <v>85</v>
      </c>
      <c r="C21403" t="s">
        <v>98</v>
      </c>
      <c r="D21403">
        <v>2017</v>
      </c>
      <c r="E21403" t="s">
        <v>361</v>
      </c>
      <c r="F21403" t="s">
        <v>362</v>
      </c>
      <c r="H21403">
        <v>16095</v>
      </c>
      <c r="I21403">
        <v>7294</v>
      </c>
      <c r="J21403">
        <v>6188</v>
      </c>
      <c r="K21403">
        <v>6188</v>
      </c>
      <c r="L21403">
        <v>84.8</v>
      </c>
      <c r="M21403">
        <v>38.450000000000003</v>
      </c>
      <c r="N21403">
        <f>COUNTIF(Cod_Mun_Norte!B:B,DADOS_SNIS_Minas!A21403)</f>
        <v>1</v>
      </c>
    </row>
    <row r="21404" spans="1:14" x14ac:dyDescent="0.2">
      <c r="A21404">
        <v>317052</v>
      </c>
      <c r="B21404" t="s">
        <v>85</v>
      </c>
      <c r="C21404" t="s">
        <v>98</v>
      </c>
      <c r="D21404">
        <v>2016</v>
      </c>
      <c r="E21404" t="s">
        <v>361</v>
      </c>
      <c r="F21404" t="s">
        <v>362</v>
      </c>
      <c r="H21404">
        <v>15833</v>
      </c>
      <c r="I21404">
        <v>7175</v>
      </c>
      <c r="J21404">
        <v>6031</v>
      </c>
      <c r="K21404">
        <v>6031</v>
      </c>
      <c r="L21404">
        <v>84.1</v>
      </c>
      <c r="M21404">
        <v>38.090000000000003</v>
      </c>
      <c r="N21404">
        <f>COUNTIF(Cod_Mun_Norte!B:B,DADOS_SNIS_Minas!A21404)</f>
        <v>1</v>
      </c>
    </row>
    <row r="21405" spans="1:14" x14ac:dyDescent="0.2">
      <c r="A21405">
        <v>317052</v>
      </c>
      <c r="B21405" t="s">
        <v>85</v>
      </c>
      <c r="C21405" t="s">
        <v>98</v>
      </c>
      <c r="D21405">
        <v>2015</v>
      </c>
      <c r="E21405" t="s">
        <v>361</v>
      </c>
      <c r="F21405" t="s">
        <v>362</v>
      </c>
      <c r="H21405">
        <v>15556</v>
      </c>
      <c r="I21405">
        <v>7050</v>
      </c>
      <c r="J21405">
        <v>5978</v>
      </c>
      <c r="K21405">
        <v>5978</v>
      </c>
      <c r="L21405">
        <v>84.8</v>
      </c>
      <c r="M21405">
        <v>38.43</v>
      </c>
      <c r="N21405">
        <f>COUNTIF(Cod_Mun_Norte!B:B,DADOS_SNIS_Minas!A21405)</f>
        <v>1</v>
      </c>
    </row>
    <row r="21406" spans="1:14" x14ac:dyDescent="0.2">
      <c r="A21406">
        <v>317052</v>
      </c>
      <c r="B21406" t="s">
        <v>85</v>
      </c>
      <c r="C21406" t="s">
        <v>98</v>
      </c>
      <c r="D21406">
        <v>2014</v>
      </c>
      <c r="E21406" t="s">
        <v>361</v>
      </c>
      <c r="F21406" t="s">
        <v>362</v>
      </c>
      <c r="H21406">
        <v>15266</v>
      </c>
      <c r="I21406">
        <v>6918</v>
      </c>
      <c r="J21406">
        <v>6637</v>
      </c>
      <c r="K21406">
        <v>6637</v>
      </c>
      <c r="L21406">
        <v>95.9</v>
      </c>
      <c r="M21406">
        <v>43.48</v>
      </c>
      <c r="N21406">
        <f>COUNTIF(Cod_Mun_Norte!B:B,DADOS_SNIS_Minas!A21406)</f>
        <v>1</v>
      </c>
    </row>
    <row r="21407" spans="1:14" x14ac:dyDescent="0.2">
      <c r="A21407">
        <v>317052</v>
      </c>
      <c r="B21407" t="s">
        <v>85</v>
      </c>
      <c r="C21407" t="s">
        <v>98</v>
      </c>
      <c r="D21407">
        <v>2013</v>
      </c>
      <c r="E21407" t="s">
        <v>2889</v>
      </c>
      <c r="F21407" t="s">
        <v>360</v>
      </c>
      <c r="H21407">
        <v>14963</v>
      </c>
      <c r="I21407">
        <v>6781</v>
      </c>
      <c r="J21407">
        <v>6321</v>
      </c>
      <c r="K21407">
        <v>6321</v>
      </c>
      <c r="L21407">
        <v>93.2</v>
      </c>
      <c r="M21407">
        <v>42.24</v>
      </c>
      <c r="N21407">
        <f>COUNTIF(Cod_Mun_Norte!B:B,DADOS_SNIS_Minas!A21407)</f>
        <v>1</v>
      </c>
    </row>
    <row r="21408" spans="1:14" x14ac:dyDescent="0.2">
      <c r="A21408">
        <v>317052</v>
      </c>
      <c r="B21408" t="s">
        <v>85</v>
      </c>
      <c r="C21408" t="s">
        <v>98</v>
      </c>
      <c r="D21408">
        <v>2012</v>
      </c>
      <c r="E21408" t="s">
        <v>2890</v>
      </c>
      <c r="F21408" t="s">
        <v>359</v>
      </c>
      <c r="H21408">
        <v>14207</v>
      </c>
      <c r="I21408">
        <v>6438</v>
      </c>
      <c r="J21408">
        <v>6127</v>
      </c>
      <c r="K21408">
        <v>6127</v>
      </c>
      <c r="L21408">
        <v>95.2</v>
      </c>
      <c r="M21408">
        <v>43.13</v>
      </c>
      <c r="N21408">
        <f>COUNTIF(Cod_Mun_Norte!B:B,DADOS_SNIS_Minas!A21408)</f>
        <v>1</v>
      </c>
    </row>
    <row r="21409" spans="1:14" x14ac:dyDescent="0.2">
      <c r="A21409">
        <v>317052</v>
      </c>
      <c r="B21409" t="s">
        <v>85</v>
      </c>
      <c r="C21409" t="s">
        <v>98</v>
      </c>
      <c r="D21409">
        <v>2011</v>
      </c>
      <c r="E21409" t="s">
        <v>2890</v>
      </c>
      <c r="F21409" t="s">
        <v>359</v>
      </c>
      <c r="H21409">
        <v>13911</v>
      </c>
      <c r="I21409">
        <v>6304</v>
      </c>
      <c r="J21409">
        <v>5858</v>
      </c>
      <c r="K21409">
        <v>5858</v>
      </c>
      <c r="L21409">
        <v>92.9</v>
      </c>
      <c r="M21409">
        <v>42.11</v>
      </c>
      <c r="N21409">
        <f>COUNTIF(Cod_Mun_Norte!B:B,DADOS_SNIS_Minas!A21409)</f>
        <v>1</v>
      </c>
    </row>
    <row r="21410" spans="1:14" x14ac:dyDescent="0.2">
      <c r="A21410">
        <v>317052</v>
      </c>
      <c r="B21410" t="s">
        <v>85</v>
      </c>
      <c r="C21410" t="s">
        <v>98</v>
      </c>
      <c r="D21410">
        <v>2010</v>
      </c>
      <c r="E21410" t="s">
        <v>2890</v>
      </c>
      <c r="F21410" t="s">
        <v>359</v>
      </c>
      <c r="H21410">
        <v>13604</v>
      </c>
      <c r="I21410">
        <v>6165</v>
      </c>
      <c r="J21410">
        <v>5654</v>
      </c>
      <c r="K21410">
        <v>5654</v>
      </c>
      <c r="L21410">
        <v>91.7</v>
      </c>
      <c r="M21410">
        <v>41.56</v>
      </c>
      <c r="N21410">
        <f>COUNTIF(Cod_Mun_Norte!B:B,DADOS_SNIS_Minas!A21410)</f>
        <v>1</v>
      </c>
    </row>
    <row r="21411" spans="1:14" x14ac:dyDescent="0.2">
      <c r="A21411">
        <v>317052</v>
      </c>
      <c r="B21411" t="s">
        <v>85</v>
      </c>
      <c r="C21411" t="s">
        <v>98</v>
      </c>
      <c r="D21411">
        <v>2009</v>
      </c>
      <c r="E21411" t="s">
        <v>361</v>
      </c>
      <c r="F21411" t="s">
        <v>362</v>
      </c>
      <c r="H21411">
        <v>12203</v>
      </c>
      <c r="I21411">
        <v>6374</v>
      </c>
      <c r="J21411">
        <v>5583</v>
      </c>
      <c r="K21411">
        <v>5583</v>
      </c>
      <c r="L21411">
        <v>87.6</v>
      </c>
      <c r="M21411">
        <v>45.75</v>
      </c>
      <c r="N21411">
        <f>COUNTIF(Cod_Mun_Norte!B:B,DADOS_SNIS_Minas!A21411)</f>
        <v>1</v>
      </c>
    </row>
    <row r="21412" spans="1:14" x14ac:dyDescent="0.2">
      <c r="A21412">
        <v>317052</v>
      </c>
      <c r="B21412" t="s">
        <v>85</v>
      </c>
      <c r="C21412" t="s">
        <v>98</v>
      </c>
      <c r="D21412">
        <v>2008</v>
      </c>
      <c r="E21412" t="s">
        <v>2891</v>
      </c>
      <c r="F21412" t="s">
        <v>364</v>
      </c>
      <c r="H21412">
        <v>11971</v>
      </c>
      <c r="I21412">
        <v>6253</v>
      </c>
      <c r="J21412">
        <v>5491</v>
      </c>
      <c r="K21412">
        <v>5491</v>
      </c>
      <c r="L21412">
        <v>87.8</v>
      </c>
      <c r="M21412">
        <v>45.87</v>
      </c>
      <c r="N21412">
        <f>COUNTIF(Cod_Mun_Norte!B:B,DADOS_SNIS_Minas!A21412)</f>
        <v>1</v>
      </c>
    </row>
    <row r="21413" spans="1:14" x14ac:dyDescent="0.2">
      <c r="A21413">
        <v>317052</v>
      </c>
      <c r="B21413" t="s">
        <v>85</v>
      </c>
      <c r="C21413" t="s">
        <v>98</v>
      </c>
      <c r="D21413">
        <v>2007</v>
      </c>
      <c r="E21413" t="s">
        <v>361</v>
      </c>
      <c r="F21413" t="s">
        <v>362</v>
      </c>
      <c r="H21413">
        <v>11376</v>
      </c>
      <c r="I21413">
        <v>5942</v>
      </c>
      <c r="J21413">
        <v>5066</v>
      </c>
      <c r="K21413">
        <v>5066</v>
      </c>
      <c r="L21413">
        <v>85.3</v>
      </c>
      <c r="M21413">
        <v>44.53</v>
      </c>
      <c r="N21413">
        <f>COUNTIF(Cod_Mun_Norte!B:B,DADOS_SNIS_Minas!A21413)</f>
        <v>1</v>
      </c>
    </row>
    <row r="21414" spans="1:14" x14ac:dyDescent="0.2">
      <c r="A21414">
        <v>317052</v>
      </c>
      <c r="B21414" t="s">
        <v>85</v>
      </c>
      <c r="C21414" t="s">
        <v>98</v>
      </c>
      <c r="D21414">
        <v>2006</v>
      </c>
      <c r="E21414" t="s">
        <v>361</v>
      </c>
      <c r="F21414" t="s">
        <v>362</v>
      </c>
      <c r="H21414">
        <v>11486</v>
      </c>
      <c r="I21414">
        <v>5159</v>
      </c>
      <c r="J21414">
        <v>4784</v>
      </c>
      <c r="K21414">
        <v>4784</v>
      </c>
      <c r="L21414">
        <v>92.7</v>
      </c>
      <c r="M21414">
        <v>41.65</v>
      </c>
      <c r="N21414">
        <f>COUNTIF(Cod_Mun_Norte!B:B,DADOS_SNIS_Minas!A21414)</f>
        <v>1</v>
      </c>
    </row>
    <row r="21415" spans="1:14" x14ac:dyDescent="0.2">
      <c r="A21415">
        <v>317052</v>
      </c>
      <c r="B21415" t="s">
        <v>85</v>
      </c>
      <c r="C21415" t="s">
        <v>98</v>
      </c>
      <c r="D21415">
        <v>2005</v>
      </c>
      <c r="E21415" t="s">
        <v>361</v>
      </c>
      <c r="F21415" t="s">
        <v>362</v>
      </c>
      <c r="H21415">
        <v>11201</v>
      </c>
      <c r="I21415">
        <v>5031</v>
      </c>
      <c r="J21415">
        <v>4627</v>
      </c>
      <c r="K21415">
        <v>4627</v>
      </c>
      <c r="L21415">
        <v>92</v>
      </c>
      <c r="M21415">
        <v>41.31</v>
      </c>
      <c r="N21415">
        <f>COUNTIF(Cod_Mun_Norte!B:B,DADOS_SNIS_Minas!A21415)</f>
        <v>1</v>
      </c>
    </row>
    <row r="21416" spans="1:14" x14ac:dyDescent="0.2">
      <c r="A21416">
        <v>317052</v>
      </c>
      <c r="B21416" t="s">
        <v>85</v>
      </c>
      <c r="C21416" t="s">
        <v>98</v>
      </c>
      <c r="D21416">
        <v>2004</v>
      </c>
      <c r="E21416" t="s">
        <v>361</v>
      </c>
      <c r="F21416" t="s">
        <v>362</v>
      </c>
      <c r="H21416">
        <v>10914</v>
      </c>
      <c r="I21416">
        <v>4903</v>
      </c>
      <c r="J21416">
        <v>4427</v>
      </c>
      <c r="K21416">
        <v>4427</v>
      </c>
      <c r="L21416">
        <v>90.3</v>
      </c>
      <c r="M21416">
        <v>40.56</v>
      </c>
      <c r="N21416">
        <f>COUNTIF(Cod_Mun_Norte!B:B,DADOS_SNIS_Minas!A21416)</f>
        <v>1</v>
      </c>
    </row>
    <row r="21417" spans="1:14" x14ac:dyDescent="0.2">
      <c r="A21417">
        <v>317052</v>
      </c>
      <c r="B21417" t="s">
        <v>85</v>
      </c>
      <c r="C21417" t="s">
        <v>98</v>
      </c>
      <c r="D21417">
        <v>2003</v>
      </c>
      <c r="E21417" t="s">
        <v>361</v>
      </c>
      <c r="F21417" t="s">
        <v>362</v>
      </c>
      <c r="H21417">
        <v>10395</v>
      </c>
      <c r="I21417">
        <v>4669</v>
      </c>
      <c r="N21417">
        <f>COUNTIF(Cod_Mun_Norte!B:B,DADOS_SNIS_Minas!A21417)</f>
        <v>1</v>
      </c>
    </row>
    <row r="21418" spans="1:14" x14ac:dyDescent="0.2">
      <c r="A21418">
        <v>317052</v>
      </c>
      <c r="B21418" t="s">
        <v>85</v>
      </c>
      <c r="C21418" t="s">
        <v>98</v>
      </c>
      <c r="D21418">
        <v>2002</v>
      </c>
      <c r="E21418" t="s">
        <v>361</v>
      </c>
      <c r="F21418" t="s">
        <v>362</v>
      </c>
      <c r="H21418">
        <v>10148</v>
      </c>
      <c r="I21418">
        <v>4558</v>
      </c>
      <c r="N21418">
        <f>COUNTIF(Cod_Mun_Norte!B:B,DADOS_SNIS_Minas!A21418)</f>
        <v>1</v>
      </c>
    </row>
    <row r="21419" spans="1:14" x14ac:dyDescent="0.2">
      <c r="A21419">
        <v>317052</v>
      </c>
      <c r="B21419" t="s">
        <v>85</v>
      </c>
      <c r="C21419" t="s">
        <v>98</v>
      </c>
      <c r="D21419">
        <v>2001</v>
      </c>
      <c r="E21419" t="s">
        <v>361</v>
      </c>
      <c r="F21419" t="s">
        <v>362</v>
      </c>
      <c r="H21419">
        <v>9911</v>
      </c>
      <c r="I21419">
        <v>4452</v>
      </c>
      <c r="N21419">
        <f>COUNTIF(Cod_Mun_Norte!B:B,DADOS_SNIS_Minas!A21419)</f>
        <v>1</v>
      </c>
    </row>
    <row r="21420" spans="1:14" x14ac:dyDescent="0.2">
      <c r="A21420">
        <v>317052</v>
      </c>
      <c r="B21420" t="s">
        <v>85</v>
      </c>
      <c r="C21420" t="s">
        <v>98</v>
      </c>
      <c r="D21420">
        <v>2000</v>
      </c>
      <c r="E21420" t="s">
        <v>361</v>
      </c>
      <c r="F21420" t="s">
        <v>362</v>
      </c>
      <c r="H21420">
        <v>9615</v>
      </c>
      <c r="I21420">
        <v>4319</v>
      </c>
      <c r="N21420">
        <f>COUNTIF(Cod_Mun_Norte!B:B,DADOS_SNIS_Minas!A21420)</f>
        <v>1</v>
      </c>
    </row>
    <row r="21421" spans="1:14" x14ac:dyDescent="0.2">
      <c r="A21421">
        <v>317052</v>
      </c>
      <c r="B21421" t="s">
        <v>85</v>
      </c>
      <c r="C21421" t="s">
        <v>98</v>
      </c>
      <c r="D21421">
        <v>1999</v>
      </c>
      <c r="E21421" t="s">
        <v>361</v>
      </c>
      <c r="F21421" t="s">
        <v>362</v>
      </c>
      <c r="H21421">
        <v>7279</v>
      </c>
      <c r="I21421">
        <v>2589</v>
      </c>
      <c r="N21421">
        <f>COUNTIF(Cod_Mun_Norte!B:B,DADOS_SNIS_Minas!A21421)</f>
        <v>1</v>
      </c>
    </row>
    <row r="21422" spans="1:14" x14ac:dyDescent="0.2">
      <c r="A21422">
        <v>317052</v>
      </c>
      <c r="B21422" t="s">
        <v>85</v>
      </c>
      <c r="C21422" t="s">
        <v>98</v>
      </c>
      <c r="D21422">
        <v>1998</v>
      </c>
      <c r="E21422" t="s">
        <v>361</v>
      </c>
      <c r="F21422" t="s">
        <v>362</v>
      </c>
      <c r="H21422">
        <v>7261</v>
      </c>
      <c r="I21422">
        <v>2583</v>
      </c>
      <c r="N21422">
        <f>COUNTIF(Cod_Mun_Norte!B:B,DADOS_SNIS_Minas!A21422)</f>
        <v>1</v>
      </c>
    </row>
    <row r="21423" spans="1:14" x14ac:dyDescent="0.2">
      <c r="A21423">
        <v>317052</v>
      </c>
      <c r="B21423" t="s">
        <v>85</v>
      </c>
      <c r="C21423" t="s">
        <v>98</v>
      </c>
      <c r="D21423">
        <v>1997</v>
      </c>
      <c r="H21423">
        <v>7243</v>
      </c>
      <c r="I21423">
        <v>2577</v>
      </c>
      <c r="N21423">
        <f>COUNTIF(Cod_Mun_Norte!B:B,DADOS_SNIS_Minas!A21423)</f>
        <v>1</v>
      </c>
    </row>
    <row r="21424" spans="1:14" x14ac:dyDescent="0.2">
      <c r="A21424">
        <v>317052</v>
      </c>
      <c r="B21424" t="s">
        <v>85</v>
      </c>
      <c r="C21424" t="s">
        <v>98</v>
      </c>
      <c r="D21424">
        <v>1996</v>
      </c>
      <c r="H21424">
        <v>12914</v>
      </c>
      <c r="I21424">
        <v>4594</v>
      </c>
      <c r="N21424">
        <f>COUNTIF(Cod_Mun_Norte!B:B,DADOS_SNIS_Minas!A21424)</f>
        <v>1</v>
      </c>
    </row>
    <row r="21425" spans="1:14" x14ac:dyDescent="0.2">
      <c r="A21425">
        <v>317052</v>
      </c>
      <c r="B21425" t="s">
        <v>85</v>
      </c>
      <c r="C21425" t="s">
        <v>98</v>
      </c>
      <c r="D21425">
        <v>1995</v>
      </c>
      <c r="H21425">
        <v>13621</v>
      </c>
      <c r="I21425">
        <v>4846</v>
      </c>
      <c r="N21425">
        <f>COUNTIF(Cod_Mun_Norte!B:B,DADOS_SNIS_Minas!A21425)</f>
        <v>1</v>
      </c>
    </row>
    <row r="21426" spans="1:14" x14ac:dyDescent="0.2">
      <c r="A21426">
        <v>317057</v>
      </c>
      <c r="B21426" t="s">
        <v>2892</v>
      </c>
      <c r="C21426" t="s">
        <v>98</v>
      </c>
      <c r="D21426">
        <v>2020</v>
      </c>
      <c r="E21426" t="s">
        <v>2893</v>
      </c>
      <c r="F21426" t="s">
        <v>357</v>
      </c>
      <c r="G21426" t="s">
        <v>383</v>
      </c>
      <c r="H21426">
        <v>6470</v>
      </c>
      <c r="I21426">
        <v>4778</v>
      </c>
      <c r="J21426">
        <v>4545</v>
      </c>
      <c r="K21426">
        <v>4545</v>
      </c>
      <c r="L21426">
        <v>95.1</v>
      </c>
      <c r="M21426">
        <v>70.25</v>
      </c>
      <c r="N21426">
        <f>COUNTIF(Cod_Mun_Norte!B:B,DADOS_SNIS_Minas!A21426)</f>
        <v>0</v>
      </c>
    </row>
    <row r="21427" spans="1:14" x14ac:dyDescent="0.2">
      <c r="A21427">
        <v>317057</v>
      </c>
      <c r="B21427" t="s">
        <v>2892</v>
      </c>
      <c r="C21427" t="s">
        <v>98</v>
      </c>
      <c r="D21427">
        <v>2019</v>
      </c>
      <c r="E21427" t="s">
        <v>2894</v>
      </c>
      <c r="F21427" t="s">
        <v>364</v>
      </c>
      <c r="G21427" t="s">
        <v>368</v>
      </c>
      <c r="H21427">
        <v>6480</v>
      </c>
      <c r="I21427">
        <v>4785</v>
      </c>
      <c r="J21427">
        <v>4476</v>
      </c>
      <c r="K21427">
        <v>4476</v>
      </c>
      <c r="L21427">
        <v>93.5</v>
      </c>
      <c r="M21427">
        <v>69.069999999999993</v>
      </c>
      <c r="N21427">
        <f>COUNTIF(Cod_Mun_Norte!B:B,DADOS_SNIS_Minas!A21427)</f>
        <v>0</v>
      </c>
    </row>
    <row r="21428" spans="1:14" x14ac:dyDescent="0.2">
      <c r="A21428">
        <v>317057</v>
      </c>
      <c r="B21428" t="s">
        <v>2892</v>
      </c>
      <c r="C21428" t="s">
        <v>98</v>
      </c>
      <c r="D21428">
        <v>2018</v>
      </c>
      <c r="E21428" t="s">
        <v>2894</v>
      </c>
      <c r="F21428" t="s">
        <v>364</v>
      </c>
      <c r="H21428">
        <v>6491</v>
      </c>
      <c r="I21428">
        <v>4793</v>
      </c>
      <c r="J21428">
        <v>4481</v>
      </c>
      <c r="K21428">
        <v>4481</v>
      </c>
      <c r="L21428">
        <v>93.5</v>
      </c>
      <c r="M21428">
        <v>69.03</v>
      </c>
      <c r="N21428">
        <f>COUNTIF(Cod_Mun_Norte!B:B,DADOS_SNIS_Minas!A21428)</f>
        <v>0</v>
      </c>
    </row>
    <row r="21429" spans="1:14" x14ac:dyDescent="0.2">
      <c r="A21429">
        <v>317057</v>
      </c>
      <c r="B21429" t="s">
        <v>2892</v>
      </c>
      <c r="C21429" t="s">
        <v>98</v>
      </c>
      <c r="D21429">
        <v>2017</v>
      </c>
      <c r="E21429" t="s">
        <v>361</v>
      </c>
      <c r="F21429" t="s">
        <v>362</v>
      </c>
      <c r="H21429">
        <v>6632</v>
      </c>
      <c r="I21429">
        <v>4897</v>
      </c>
      <c r="J21429">
        <v>4507</v>
      </c>
      <c r="K21429">
        <v>4507</v>
      </c>
      <c r="L21429">
        <v>92</v>
      </c>
      <c r="M21429">
        <v>67.959999999999994</v>
      </c>
      <c r="N21429">
        <f>COUNTIF(Cod_Mun_Norte!B:B,DADOS_SNIS_Minas!A21429)</f>
        <v>0</v>
      </c>
    </row>
    <row r="21430" spans="1:14" x14ac:dyDescent="0.2">
      <c r="A21430">
        <v>317057</v>
      </c>
      <c r="B21430" t="s">
        <v>2892</v>
      </c>
      <c r="C21430" t="s">
        <v>98</v>
      </c>
      <c r="D21430">
        <v>2016</v>
      </c>
      <c r="E21430" t="s">
        <v>2894</v>
      </c>
      <c r="F21430" t="s">
        <v>364</v>
      </c>
      <c r="H21430">
        <v>6633</v>
      </c>
      <c r="I21430">
        <v>4898</v>
      </c>
      <c r="J21430">
        <v>4509</v>
      </c>
      <c r="K21430">
        <v>4509</v>
      </c>
      <c r="L21430">
        <v>92.1</v>
      </c>
      <c r="M21430">
        <v>67.98</v>
      </c>
      <c r="N21430">
        <f>COUNTIF(Cod_Mun_Norte!B:B,DADOS_SNIS_Minas!A21430)</f>
        <v>0</v>
      </c>
    </row>
    <row r="21431" spans="1:14" x14ac:dyDescent="0.2">
      <c r="A21431">
        <v>317057</v>
      </c>
      <c r="B21431" t="s">
        <v>2892</v>
      </c>
      <c r="C21431" t="s">
        <v>98</v>
      </c>
      <c r="D21431">
        <v>2015</v>
      </c>
      <c r="E21431" t="s">
        <v>2895</v>
      </c>
      <c r="F21431" t="s">
        <v>359</v>
      </c>
      <c r="H21431">
        <v>6634</v>
      </c>
      <c r="I21431">
        <v>4899</v>
      </c>
      <c r="J21431">
        <v>4513</v>
      </c>
      <c r="K21431">
        <v>4513</v>
      </c>
      <c r="L21431">
        <v>92.1</v>
      </c>
      <c r="M21431">
        <v>68.03</v>
      </c>
      <c r="N21431">
        <f>COUNTIF(Cod_Mun_Norte!B:B,DADOS_SNIS_Minas!A21431)</f>
        <v>0</v>
      </c>
    </row>
    <row r="21432" spans="1:14" x14ac:dyDescent="0.2">
      <c r="A21432">
        <v>317057</v>
      </c>
      <c r="B21432" t="s">
        <v>2892</v>
      </c>
      <c r="C21432" t="s">
        <v>98</v>
      </c>
      <c r="D21432">
        <v>2014</v>
      </c>
      <c r="E21432" t="s">
        <v>2895</v>
      </c>
      <c r="F21432" t="s">
        <v>359</v>
      </c>
      <c r="H21432">
        <v>6635</v>
      </c>
      <c r="I21432">
        <v>4899</v>
      </c>
      <c r="J21432">
        <v>4899</v>
      </c>
      <c r="K21432">
        <v>4899</v>
      </c>
      <c r="L21432">
        <v>100</v>
      </c>
      <c r="M21432">
        <v>73.84</v>
      </c>
      <c r="N21432">
        <f>COUNTIF(Cod_Mun_Norte!B:B,DADOS_SNIS_Minas!A21432)</f>
        <v>0</v>
      </c>
    </row>
    <row r="21433" spans="1:14" x14ac:dyDescent="0.2">
      <c r="A21433">
        <v>317057</v>
      </c>
      <c r="B21433" t="s">
        <v>2892</v>
      </c>
      <c r="C21433" t="s">
        <v>98</v>
      </c>
      <c r="D21433">
        <v>2013</v>
      </c>
      <c r="E21433" t="s">
        <v>2894</v>
      </c>
      <c r="F21433" t="s">
        <v>364</v>
      </c>
      <c r="H21433">
        <v>6635</v>
      </c>
      <c r="I21433">
        <v>4899</v>
      </c>
      <c r="J21433">
        <v>4899</v>
      </c>
      <c r="K21433">
        <v>4899</v>
      </c>
      <c r="L21433">
        <v>100</v>
      </c>
      <c r="M21433">
        <v>73.84</v>
      </c>
      <c r="N21433">
        <f>COUNTIF(Cod_Mun_Norte!B:B,DADOS_SNIS_Minas!A21433)</f>
        <v>0</v>
      </c>
    </row>
    <row r="21434" spans="1:14" x14ac:dyDescent="0.2">
      <c r="A21434">
        <v>317057</v>
      </c>
      <c r="B21434" t="s">
        <v>2892</v>
      </c>
      <c r="C21434" t="s">
        <v>98</v>
      </c>
      <c r="D21434">
        <v>2012</v>
      </c>
      <c r="E21434" t="s">
        <v>2896</v>
      </c>
      <c r="F21434" t="s">
        <v>360</v>
      </c>
      <c r="H21434">
        <v>6449</v>
      </c>
      <c r="I21434">
        <v>4762</v>
      </c>
      <c r="J21434">
        <v>4762</v>
      </c>
      <c r="K21434">
        <v>4762</v>
      </c>
      <c r="L21434">
        <v>100</v>
      </c>
      <c r="M21434">
        <v>73.84</v>
      </c>
      <c r="N21434">
        <f>COUNTIF(Cod_Mun_Norte!B:B,DADOS_SNIS_Minas!A21434)</f>
        <v>0</v>
      </c>
    </row>
    <row r="21435" spans="1:14" x14ac:dyDescent="0.2">
      <c r="A21435">
        <v>317057</v>
      </c>
      <c r="B21435" t="s">
        <v>2892</v>
      </c>
      <c r="C21435" t="s">
        <v>98</v>
      </c>
      <c r="D21435">
        <v>2011</v>
      </c>
      <c r="E21435" t="s">
        <v>361</v>
      </c>
      <c r="F21435" t="s">
        <v>362</v>
      </c>
      <c r="H21435">
        <v>6455</v>
      </c>
      <c r="I21435">
        <v>4767</v>
      </c>
      <c r="J21435">
        <v>4767</v>
      </c>
      <c r="K21435">
        <v>4767</v>
      </c>
      <c r="L21435">
        <v>100</v>
      </c>
      <c r="M21435">
        <v>73.849999999999994</v>
      </c>
      <c r="N21435">
        <f>COUNTIF(Cod_Mun_Norte!B:B,DADOS_SNIS_Minas!A21435)</f>
        <v>0</v>
      </c>
    </row>
    <row r="21436" spans="1:14" x14ac:dyDescent="0.2">
      <c r="A21436">
        <v>317057</v>
      </c>
      <c r="B21436" t="s">
        <v>2892</v>
      </c>
      <c r="C21436" t="s">
        <v>98</v>
      </c>
      <c r="D21436">
        <v>2010</v>
      </c>
      <c r="E21436" t="s">
        <v>361</v>
      </c>
      <c r="F21436" t="s">
        <v>362</v>
      </c>
      <c r="H21436">
        <v>6461</v>
      </c>
      <c r="I21436">
        <v>4771</v>
      </c>
      <c r="J21436">
        <v>4771</v>
      </c>
      <c r="K21436">
        <v>4771</v>
      </c>
      <c r="L21436">
        <v>100</v>
      </c>
      <c r="M21436">
        <v>73.84</v>
      </c>
      <c r="N21436">
        <f>COUNTIF(Cod_Mun_Norte!B:B,DADOS_SNIS_Minas!A21436)</f>
        <v>0</v>
      </c>
    </row>
    <row r="21437" spans="1:14" x14ac:dyDescent="0.2">
      <c r="A21437">
        <v>317057</v>
      </c>
      <c r="B21437" t="s">
        <v>2892</v>
      </c>
      <c r="C21437" t="s">
        <v>98</v>
      </c>
      <c r="D21437">
        <v>2009</v>
      </c>
      <c r="E21437" t="s">
        <v>361</v>
      </c>
      <c r="F21437" t="s">
        <v>362</v>
      </c>
      <c r="H21437">
        <v>6829</v>
      </c>
      <c r="I21437">
        <v>4990</v>
      </c>
      <c r="J21437">
        <v>6312</v>
      </c>
      <c r="K21437">
        <v>6312</v>
      </c>
      <c r="L21437">
        <v>100</v>
      </c>
      <c r="M21437">
        <v>92.43</v>
      </c>
      <c r="N21437">
        <f>COUNTIF(Cod_Mun_Norte!B:B,DADOS_SNIS_Minas!A21437)</f>
        <v>0</v>
      </c>
    </row>
    <row r="21438" spans="1:14" x14ac:dyDescent="0.2">
      <c r="A21438">
        <v>317057</v>
      </c>
      <c r="B21438" t="s">
        <v>2892</v>
      </c>
      <c r="C21438" t="s">
        <v>98</v>
      </c>
      <c r="D21438">
        <v>2008</v>
      </c>
      <c r="E21438" t="s">
        <v>361</v>
      </c>
      <c r="F21438" t="s">
        <v>362</v>
      </c>
      <c r="H21438">
        <v>6808</v>
      </c>
      <c r="I21438">
        <v>4974</v>
      </c>
      <c r="J21438">
        <v>6227</v>
      </c>
      <c r="K21438">
        <v>6227</v>
      </c>
      <c r="L21438">
        <v>100</v>
      </c>
      <c r="M21438">
        <v>91.47</v>
      </c>
      <c r="N21438">
        <f>COUNTIF(Cod_Mun_Norte!B:B,DADOS_SNIS_Minas!A21438)</f>
        <v>0</v>
      </c>
    </row>
    <row r="21439" spans="1:14" x14ac:dyDescent="0.2">
      <c r="A21439">
        <v>317057</v>
      </c>
      <c r="B21439" t="s">
        <v>2892</v>
      </c>
      <c r="C21439" t="s">
        <v>98</v>
      </c>
      <c r="D21439">
        <v>2007</v>
      </c>
      <c r="E21439" t="s">
        <v>361</v>
      </c>
      <c r="F21439" t="s">
        <v>362</v>
      </c>
      <c r="H21439">
        <v>6594</v>
      </c>
      <c r="I21439">
        <v>4818</v>
      </c>
      <c r="J21439">
        <v>6133</v>
      </c>
      <c r="K21439">
        <v>6133</v>
      </c>
      <c r="L21439">
        <v>100</v>
      </c>
      <c r="M21439">
        <v>93.01</v>
      </c>
      <c r="N21439">
        <f>COUNTIF(Cod_Mun_Norte!B:B,DADOS_SNIS_Minas!A21439)</f>
        <v>0</v>
      </c>
    </row>
    <row r="21440" spans="1:14" x14ac:dyDescent="0.2">
      <c r="A21440">
        <v>317057</v>
      </c>
      <c r="B21440" t="s">
        <v>2892</v>
      </c>
      <c r="C21440" t="s">
        <v>98</v>
      </c>
      <c r="D21440">
        <v>2006</v>
      </c>
      <c r="E21440" t="s">
        <v>361</v>
      </c>
      <c r="F21440" t="s">
        <v>362</v>
      </c>
      <c r="H21440">
        <v>7347</v>
      </c>
      <c r="I21440">
        <v>5416</v>
      </c>
      <c r="J21440">
        <v>5848</v>
      </c>
      <c r="K21440">
        <v>5848</v>
      </c>
      <c r="L21440">
        <v>100</v>
      </c>
      <c r="M21440">
        <v>79.599999999999994</v>
      </c>
      <c r="N21440">
        <f>COUNTIF(Cod_Mun_Norte!B:B,DADOS_SNIS_Minas!A21440)</f>
        <v>0</v>
      </c>
    </row>
    <row r="21441" spans="1:14" x14ac:dyDescent="0.2">
      <c r="A21441">
        <v>317057</v>
      </c>
      <c r="B21441" t="s">
        <v>2892</v>
      </c>
      <c r="C21441" t="s">
        <v>98</v>
      </c>
      <c r="D21441">
        <v>2005</v>
      </c>
      <c r="E21441" t="s">
        <v>361</v>
      </c>
      <c r="F21441" t="s">
        <v>362</v>
      </c>
      <c r="H21441">
        <v>7224</v>
      </c>
      <c r="I21441">
        <v>5325</v>
      </c>
      <c r="J21441">
        <v>5716</v>
      </c>
      <c r="K21441">
        <v>5716</v>
      </c>
      <c r="L21441">
        <v>100</v>
      </c>
      <c r="M21441">
        <v>79.13</v>
      </c>
      <c r="N21441">
        <f>COUNTIF(Cod_Mun_Norte!B:B,DADOS_SNIS_Minas!A21441)</f>
        <v>0</v>
      </c>
    </row>
    <row r="21442" spans="1:14" x14ac:dyDescent="0.2">
      <c r="A21442">
        <v>317057</v>
      </c>
      <c r="B21442" t="s">
        <v>2892</v>
      </c>
      <c r="C21442" t="s">
        <v>98</v>
      </c>
      <c r="D21442">
        <v>2004</v>
      </c>
      <c r="E21442" t="s">
        <v>361</v>
      </c>
      <c r="F21442" t="s">
        <v>362</v>
      </c>
      <c r="H21442">
        <v>7101</v>
      </c>
      <c r="I21442">
        <v>5235</v>
      </c>
      <c r="J21442">
        <v>5607</v>
      </c>
      <c r="K21442">
        <v>5607</v>
      </c>
      <c r="L21442">
        <v>100</v>
      </c>
      <c r="M21442">
        <v>78.959999999999994</v>
      </c>
      <c r="N21442">
        <f>COUNTIF(Cod_Mun_Norte!B:B,DADOS_SNIS_Minas!A21442)</f>
        <v>0</v>
      </c>
    </row>
    <row r="21443" spans="1:14" x14ac:dyDescent="0.2">
      <c r="A21443">
        <v>317057</v>
      </c>
      <c r="B21443" t="s">
        <v>2892</v>
      </c>
      <c r="C21443" t="s">
        <v>98</v>
      </c>
      <c r="D21443">
        <v>2003</v>
      </c>
      <c r="E21443" t="s">
        <v>361</v>
      </c>
      <c r="F21443" t="s">
        <v>362</v>
      </c>
      <c r="H21443">
        <v>6879</v>
      </c>
      <c r="I21443">
        <v>5071</v>
      </c>
      <c r="N21443">
        <f>COUNTIF(Cod_Mun_Norte!B:B,DADOS_SNIS_Minas!A21443)</f>
        <v>0</v>
      </c>
    </row>
    <row r="21444" spans="1:14" x14ac:dyDescent="0.2">
      <c r="A21444">
        <v>317057</v>
      </c>
      <c r="B21444" t="s">
        <v>2892</v>
      </c>
      <c r="C21444" t="s">
        <v>98</v>
      </c>
      <c r="D21444">
        <v>2002</v>
      </c>
      <c r="E21444" t="s">
        <v>361</v>
      </c>
      <c r="F21444" t="s">
        <v>362</v>
      </c>
      <c r="H21444">
        <v>6773</v>
      </c>
      <c r="I21444">
        <v>4993</v>
      </c>
      <c r="N21444">
        <f>COUNTIF(Cod_Mun_Norte!B:B,DADOS_SNIS_Minas!A21444)</f>
        <v>0</v>
      </c>
    </row>
    <row r="21445" spans="1:14" x14ac:dyDescent="0.2">
      <c r="A21445">
        <v>317057</v>
      </c>
      <c r="B21445" t="s">
        <v>2892</v>
      </c>
      <c r="C21445" t="s">
        <v>98</v>
      </c>
      <c r="D21445">
        <v>2001</v>
      </c>
      <c r="E21445" t="s">
        <v>361</v>
      </c>
      <c r="F21445" t="s">
        <v>362</v>
      </c>
      <c r="H21445">
        <v>6659</v>
      </c>
      <c r="I21445">
        <v>4909</v>
      </c>
      <c r="N21445">
        <f>COUNTIF(Cod_Mun_Norte!B:B,DADOS_SNIS_Minas!A21445)</f>
        <v>0</v>
      </c>
    </row>
    <row r="21446" spans="1:14" x14ac:dyDescent="0.2">
      <c r="A21446">
        <v>317057</v>
      </c>
      <c r="B21446" t="s">
        <v>2892</v>
      </c>
      <c r="C21446" t="s">
        <v>98</v>
      </c>
      <c r="D21446">
        <v>2000</v>
      </c>
      <c r="E21446" t="s">
        <v>361</v>
      </c>
      <c r="F21446" t="s">
        <v>362</v>
      </c>
      <c r="H21446">
        <v>6544</v>
      </c>
      <c r="I21446">
        <v>4824</v>
      </c>
      <c r="N21446">
        <f>COUNTIF(Cod_Mun_Norte!B:B,DADOS_SNIS_Minas!A21446)</f>
        <v>0</v>
      </c>
    </row>
    <row r="21447" spans="1:14" x14ac:dyDescent="0.2">
      <c r="A21447">
        <v>317057</v>
      </c>
      <c r="B21447" t="s">
        <v>2892</v>
      </c>
      <c r="C21447" t="s">
        <v>98</v>
      </c>
      <c r="D21447">
        <v>1999</v>
      </c>
      <c r="E21447" t="s">
        <v>361</v>
      </c>
      <c r="F21447" t="s">
        <v>362</v>
      </c>
      <c r="H21447">
        <v>5590</v>
      </c>
      <c r="I21447">
        <v>4121</v>
      </c>
      <c r="N21447">
        <f>COUNTIF(Cod_Mun_Norte!B:B,DADOS_SNIS_Minas!A21447)</f>
        <v>0</v>
      </c>
    </row>
    <row r="21448" spans="1:14" x14ac:dyDescent="0.2">
      <c r="A21448">
        <v>317057</v>
      </c>
      <c r="B21448" t="s">
        <v>2892</v>
      </c>
      <c r="C21448" t="s">
        <v>98</v>
      </c>
      <c r="D21448">
        <v>1998</v>
      </c>
      <c r="E21448" t="s">
        <v>361</v>
      </c>
      <c r="F21448" t="s">
        <v>362</v>
      </c>
      <c r="H21448">
        <v>5576</v>
      </c>
      <c r="I21448">
        <v>4110</v>
      </c>
      <c r="N21448">
        <f>COUNTIF(Cod_Mun_Norte!B:B,DADOS_SNIS_Minas!A21448)</f>
        <v>0</v>
      </c>
    </row>
    <row r="21449" spans="1:14" x14ac:dyDescent="0.2">
      <c r="A21449">
        <v>317057</v>
      </c>
      <c r="B21449" t="s">
        <v>2892</v>
      </c>
      <c r="C21449" t="s">
        <v>98</v>
      </c>
      <c r="D21449">
        <v>1997</v>
      </c>
      <c r="H21449">
        <v>5563</v>
      </c>
      <c r="I21449">
        <v>4101</v>
      </c>
      <c r="N21449">
        <f>COUNTIF(Cod_Mun_Norte!B:B,DADOS_SNIS_Minas!A21449)</f>
        <v>0</v>
      </c>
    </row>
    <row r="21450" spans="1:14" x14ac:dyDescent="0.2">
      <c r="A21450">
        <v>317060</v>
      </c>
      <c r="B21450" t="s">
        <v>2897</v>
      </c>
      <c r="C21450" t="s">
        <v>98</v>
      </c>
      <c r="D21450">
        <v>2020</v>
      </c>
      <c r="E21450" t="s">
        <v>2898</v>
      </c>
      <c r="F21450" t="s">
        <v>357</v>
      </c>
      <c r="G21450" t="s">
        <v>501</v>
      </c>
      <c r="H21450">
        <v>2148</v>
      </c>
      <c r="I21450">
        <v>1134</v>
      </c>
      <c r="J21450">
        <v>1166</v>
      </c>
      <c r="K21450">
        <v>1134</v>
      </c>
      <c r="L21450">
        <v>100</v>
      </c>
      <c r="M21450">
        <v>54.28</v>
      </c>
      <c r="N21450">
        <f>COUNTIF(Cod_Mun_Norte!B:B,DADOS_SNIS_Minas!A21450)</f>
        <v>0</v>
      </c>
    </row>
    <row r="21451" spans="1:14" x14ac:dyDescent="0.2">
      <c r="A21451">
        <v>317060</v>
      </c>
      <c r="B21451" t="s">
        <v>2897</v>
      </c>
      <c r="C21451" t="s">
        <v>98</v>
      </c>
      <c r="D21451">
        <v>2019</v>
      </c>
      <c r="E21451" t="s">
        <v>2898</v>
      </c>
      <c r="F21451" t="s">
        <v>357</v>
      </c>
      <c r="G21451" t="s">
        <v>501</v>
      </c>
      <c r="H21451">
        <v>2153</v>
      </c>
      <c r="I21451">
        <v>1137</v>
      </c>
      <c r="J21451">
        <v>1137</v>
      </c>
      <c r="K21451">
        <v>1137</v>
      </c>
      <c r="L21451">
        <v>100</v>
      </c>
      <c r="M21451">
        <v>52.81</v>
      </c>
      <c r="N21451">
        <f>COUNTIF(Cod_Mun_Norte!B:B,DADOS_SNIS_Minas!A21451)</f>
        <v>0</v>
      </c>
    </row>
    <row r="21452" spans="1:14" x14ac:dyDescent="0.2">
      <c r="A21452">
        <v>317060</v>
      </c>
      <c r="B21452" t="s">
        <v>2897</v>
      </c>
      <c r="C21452" t="s">
        <v>98</v>
      </c>
      <c r="D21452">
        <v>2018</v>
      </c>
      <c r="E21452" t="s">
        <v>2899</v>
      </c>
      <c r="F21452" t="s">
        <v>357</v>
      </c>
      <c r="H21452">
        <v>2158</v>
      </c>
      <c r="I21452">
        <v>1139</v>
      </c>
      <c r="J21452">
        <v>1478</v>
      </c>
      <c r="K21452">
        <v>1139</v>
      </c>
      <c r="L21452">
        <v>100</v>
      </c>
      <c r="M21452">
        <v>68.489999999999995</v>
      </c>
      <c r="N21452">
        <f>COUNTIF(Cod_Mun_Norte!B:B,DADOS_SNIS_Minas!A21452)</f>
        <v>0</v>
      </c>
    </row>
    <row r="21453" spans="1:14" x14ac:dyDescent="0.2">
      <c r="A21453">
        <v>317060</v>
      </c>
      <c r="B21453" t="s">
        <v>2897</v>
      </c>
      <c r="C21453" t="s">
        <v>98</v>
      </c>
      <c r="D21453">
        <v>2017</v>
      </c>
      <c r="E21453" t="s">
        <v>361</v>
      </c>
      <c r="F21453" t="s">
        <v>362</v>
      </c>
      <c r="H21453">
        <v>2209</v>
      </c>
      <c r="I21453">
        <v>1166</v>
      </c>
      <c r="J21453">
        <v>1166</v>
      </c>
      <c r="K21453">
        <v>1166</v>
      </c>
      <c r="L21453">
        <v>100</v>
      </c>
      <c r="M21453">
        <v>52.78</v>
      </c>
      <c r="N21453">
        <f>COUNTIF(Cod_Mun_Norte!B:B,DADOS_SNIS_Minas!A21453)</f>
        <v>0</v>
      </c>
    </row>
    <row r="21454" spans="1:14" x14ac:dyDescent="0.2">
      <c r="A21454">
        <v>317060</v>
      </c>
      <c r="B21454" t="s">
        <v>2897</v>
      </c>
      <c r="C21454" t="s">
        <v>98</v>
      </c>
      <c r="D21454">
        <v>2016</v>
      </c>
      <c r="E21454" t="s">
        <v>361</v>
      </c>
      <c r="F21454" t="s">
        <v>362</v>
      </c>
      <c r="H21454">
        <v>2211</v>
      </c>
      <c r="I21454">
        <v>1167</v>
      </c>
      <c r="J21454">
        <v>1167</v>
      </c>
      <c r="K21454">
        <v>1167</v>
      </c>
      <c r="L21454">
        <v>100</v>
      </c>
      <c r="M21454">
        <v>52.78</v>
      </c>
      <c r="N21454">
        <f>COUNTIF(Cod_Mun_Norte!B:B,DADOS_SNIS_Minas!A21454)</f>
        <v>0</v>
      </c>
    </row>
    <row r="21455" spans="1:14" x14ac:dyDescent="0.2">
      <c r="A21455">
        <v>317060</v>
      </c>
      <c r="B21455" t="s">
        <v>2897</v>
      </c>
      <c r="C21455" t="s">
        <v>98</v>
      </c>
      <c r="D21455">
        <v>2015</v>
      </c>
      <c r="E21455" t="s">
        <v>2900</v>
      </c>
      <c r="F21455" t="s">
        <v>360</v>
      </c>
      <c r="H21455">
        <v>2213</v>
      </c>
      <c r="I21455">
        <v>1168</v>
      </c>
      <c r="J21455">
        <v>1596</v>
      </c>
      <c r="K21455">
        <v>1168</v>
      </c>
      <c r="L21455">
        <v>100</v>
      </c>
      <c r="M21455">
        <v>72.12</v>
      </c>
      <c r="N21455">
        <f>COUNTIF(Cod_Mun_Norte!B:B,DADOS_SNIS_Minas!A21455)</f>
        <v>0</v>
      </c>
    </row>
    <row r="21456" spans="1:14" x14ac:dyDescent="0.2">
      <c r="A21456">
        <v>317060</v>
      </c>
      <c r="B21456" t="s">
        <v>2897</v>
      </c>
      <c r="C21456" t="s">
        <v>98</v>
      </c>
      <c r="D21456">
        <v>2014</v>
      </c>
      <c r="E21456" t="s">
        <v>2900</v>
      </c>
      <c r="F21456" t="s">
        <v>360</v>
      </c>
      <c r="H21456">
        <v>2214</v>
      </c>
      <c r="I21456">
        <v>1169</v>
      </c>
      <c r="J21456">
        <v>1169</v>
      </c>
      <c r="K21456">
        <v>1169</v>
      </c>
      <c r="L21456">
        <v>100</v>
      </c>
      <c r="M21456">
        <v>52.8</v>
      </c>
      <c r="N21456">
        <f>COUNTIF(Cod_Mun_Norte!B:B,DADOS_SNIS_Minas!A21456)</f>
        <v>0</v>
      </c>
    </row>
    <row r="21457" spans="1:14" x14ac:dyDescent="0.2">
      <c r="A21457">
        <v>317060</v>
      </c>
      <c r="B21457" t="s">
        <v>2897</v>
      </c>
      <c r="C21457" t="s">
        <v>98</v>
      </c>
      <c r="D21457">
        <v>2013</v>
      </c>
      <c r="E21457" t="s">
        <v>361</v>
      </c>
      <c r="F21457" t="s">
        <v>362</v>
      </c>
      <c r="H21457">
        <v>2216</v>
      </c>
      <c r="I21457">
        <v>1170</v>
      </c>
      <c r="J21457">
        <v>1170</v>
      </c>
      <c r="K21457">
        <v>1170</v>
      </c>
      <c r="L21457">
        <v>100</v>
      </c>
      <c r="M21457">
        <v>52.8</v>
      </c>
      <c r="N21457">
        <f>COUNTIF(Cod_Mun_Norte!B:B,DADOS_SNIS_Minas!A21457)</f>
        <v>0</v>
      </c>
    </row>
    <row r="21458" spans="1:14" x14ac:dyDescent="0.2">
      <c r="A21458">
        <v>317060</v>
      </c>
      <c r="B21458" t="s">
        <v>2897</v>
      </c>
      <c r="C21458" t="s">
        <v>98</v>
      </c>
      <c r="D21458">
        <v>2012</v>
      </c>
      <c r="E21458" t="s">
        <v>361</v>
      </c>
      <c r="F21458" t="s">
        <v>362</v>
      </c>
      <c r="H21458">
        <v>2156</v>
      </c>
      <c r="I21458">
        <v>1138</v>
      </c>
      <c r="J21458">
        <v>1138</v>
      </c>
      <c r="K21458">
        <v>1138</v>
      </c>
      <c r="L21458">
        <v>100</v>
      </c>
      <c r="M21458">
        <v>52.78</v>
      </c>
      <c r="N21458">
        <f>COUNTIF(Cod_Mun_Norte!B:B,DADOS_SNIS_Minas!A21458)</f>
        <v>0</v>
      </c>
    </row>
    <row r="21459" spans="1:14" x14ac:dyDescent="0.2">
      <c r="A21459">
        <v>317060</v>
      </c>
      <c r="B21459" t="s">
        <v>2897</v>
      </c>
      <c r="C21459" t="s">
        <v>98</v>
      </c>
      <c r="D21459">
        <v>2011</v>
      </c>
      <c r="E21459" t="s">
        <v>361</v>
      </c>
      <c r="F21459" t="s">
        <v>362</v>
      </c>
      <c r="H21459">
        <v>2160</v>
      </c>
      <c r="I21459">
        <v>1140</v>
      </c>
      <c r="J21459">
        <v>1140</v>
      </c>
      <c r="K21459">
        <v>1140</v>
      </c>
      <c r="L21459">
        <v>100</v>
      </c>
      <c r="M21459">
        <v>52.78</v>
      </c>
      <c r="N21459">
        <f>COUNTIF(Cod_Mun_Norte!B:B,DADOS_SNIS_Minas!A21459)</f>
        <v>0</v>
      </c>
    </row>
    <row r="21460" spans="1:14" x14ac:dyDescent="0.2">
      <c r="A21460">
        <v>317060</v>
      </c>
      <c r="B21460" t="s">
        <v>2897</v>
      </c>
      <c r="C21460" t="s">
        <v>98</v>
      </c>
      <c r="D21460">
        <v>2010</v>
      </c>
      <c r="E21460" t="s">
        <v>2901</v>
      </c>
      <c r="F21460" t="s">
        <v>364</v>
      </c>
      <c r="H21460">
        <v>2163</v>
      </c>
      <c r="I21460">
        <v>1142</v>
      </c>
      <c r="J21460">
        <v>1142</v>
      </c>
      <c r="K21460">
        <v>1142</v>
      </c>
      <c r="L21460">
        <v>100</v>
      </c>
      <c r="M21460">
        <v>52.8</v>
      </c>
      <c r="N21460">
        <f>COUNTIF(Cod_Mun_Norte!B:B,DADOS_SNIS_Minas!A21460)</f>
        <v>0</v>
      </c>
    </row>
    <row r="21461" spans="1:14" x14ac:dyDescent="0.2">
      <c r="A21461">
        <v>317060</v>
      </c>
      <c r="B21461" t="s">
        <v>2897</v>
      </c>
      <c r="C21461" t="s">
        <v>98</v>
      </c>
      <c r="D21461">
        <v>2009</v>
      </c>
      <c r="E21461" t="s">
        <v>2901</v>
      </c>
      <c r="F21461" t="s">
        <v>364</v>
      </c>
      <c r="H21461">
        <v>2140</v>
      </c>
      <c r="I21461">
        <v>1115</v>
      </c>
      <c r="J21461">
        <v>1707</v>
      </c>
      <c r="K21461">
        <v>1707</v>
      </c>
      <c r="L21461">
        <v>100</v>
      </c>
      <c r="M21461">
        <v>79.77</v>
      </c>
      <c r="N21461">
        <f>COUNTIF(Cod_Mun_Norte!B:B,DADOS_SNIS_Minas!A21461)</f>
        <v>0</v>
      </c>
    </row>
    <row r="21462" spans="1:14" x14ac:dyDescent="0.2">
      <c r="A21462">
        <v>317060</v>
      </c>
      <c r="B21462" t="s">
        <v>2897</v>
      </c>
      <c r="C21462" t="s">
        <v>98</v>
      </c>
      <c r="D21462">
        <v>2008</v>
      </c>
      <c r="E21462" t="s">
        <v>2901</v>
      </c>
      <c r="F21462" t="s">
        <v>364</v>
      </c>
      <c r="H21462">
        <v>2148</v>
      </c>
      <c r="I21462">
        <v>1119</v>
      </c>
      <c r="J21462">
        <v>1710</v>
      </c>
      <c r="K21462">
        <v>1710</v>
      </c>
      <c r="L21462">
        <v>100</v>
      </c>
      <c r="M21462">
        <v>79.61</v>
      </c>
      <c r="N21462">
        <f>COUNTIF(Cod_Mun_Norte!B:B,DADOS_SNIS_Minas!A21462)</f>
        <v>0</v>
      </c>
    </row>
    <row r="21463" spans="1:14" x14ac:dyDescent="0.2">
      <c r="A21463">
        <v>317060</v>
      </c>
      <c r="B21463" t="s">
        <v>2897</v>
      </c>
      <c r="C21463" t="s">
        <v>98</v>
      </c>
      <c r="D21463">
        <v>2007</v>
      </c>
      <c r="E21463" t="s">
        <v>2901</v>
      </c>
      <c r="F21463" t="s">
        <v>364</v>
      </c>
      <c r="H21463">
        <v>2098</v>
      </c>
      <c r="I21463">
        <v>1093</v>
      </c>
      <c r="J21463">
        <v>1670</v>
      </c>
      <c r="K21463">
        <v>1670</v>
      </c>
      <c r="L21463">
        <v>100</v>
      </c>
      <c r="M21463">
        <v>79.599999999999994</v>
      </c>
      <c r="N21463">
        <f>COUNTIF(Cod_Mun_Norte!B:B,DADOS_SNIS_Minas!A21463)</f>
        <v>0</v>
      </c>
    </row>
    <row r="21464" spans="1:14" x14ac:dyDescent="0.2">
      <c r="A21464">
        <v>317060</v>
      </c>
      <c r="B21464" t="s">
        <v>2897</v>
      </c>
      <c r="C21464" t="s">
        <v>98</v>
      </c>
      <c r="D21464">
        <v>2006</v>
      </c>
      <c r="E21464" t="s">
        <v>2901</v>
      </c>
      <c r="F21464" t="s">
        <v>364</v>
      </c>
      <c r="H21464">
        <v>2134</v>
      </c>
      <c r="I21464">
        <v>1138</v>
      </c>
      <c r="J21464">
        <v>1603</v>
      </c>
      <c r="K21464">
        <v>1603</v>
      </c>
      <c r="L21464">
        <v>100</v>
      </c>
      <c r="M21464">
        <v>75.12</v>
      </c>
      <c r="N21464">
        <f>COUNTIF(Cod_Mun_Norte!B:B,DADOS_SNIS_Minas!A21464)</f>
        <v>0</v>
      </c>
    </row>
    <row r="21465" spans="1:14" x14ac:dyDescent="0.2">
      <c r="A21465">
        <v>317060</v>
      </c>
      <c r="B21465" t="s">
        <v>2897</v>
      </c>
      <c r="C21465" t="s">
        <v>98</v>
      </c>
      <c r="D21465">
        <v>2005</v>
      </c>
      <c r="E21465" t="s">
        <v>2901</v>
      </c>
      <c r="F21465" t="s">
        <v>364</v>
      </c>
      <c r="H21465">
        <v>2146</v>
      </c>
      <c r="I21465">
        <v>1145</v>
      </c>
      <c r="J21465">
        <v>1580</v>
      </c>
      <c r="K21465">
        <v>1580</v>
      </c>
      <c r="L21465">
        <v>100</v>
      </c>
      <c r="M21465">
        <v>73.63</v>
      </c>
      <c r="N21465">
        <f>COUNTIF(Cod_Mun_Norte!B:B,DADOS_SNIS_Minas!A21465)</f>
        <v>0</v>
      </c>
    </row>
    <row r="21466" spans="1:14" x14ac:dyDescent="0.2">
      <c r="A21466">
        <v>317060</v>
      </c>
      <c r="B21466" t="s">
        <v>2897</v>
      </c>
      <c r="C21466" t="s">
        <v>98</v>
      </c>
      <c r="D21466">
        <v>2004</v>
      </c>
      <c r="E21466" t="s">
        <v>361</v>
      </c>
      <c r="F21466" t="s">
        <v>362</v>
      </c>
      <c r="H21466">
        <v>2158</v>
      </c>
      <c r="I21466">
        <v>1151</v>
      </c>
      <c r="J21466">
        <v>1546</v>
      </c>
      <c r="K21466">
        <v>1546</v>
      </c>
      <c r="L21466">
        <v>100</v>
      </c>
      <c r="M21466">
        <v>71.64</v>
      </c>
      <c r="N21466">
        <f>COUNTIF(Cod_Mun_Norte!B:B,DADOS_SNIS_Minas!A21466)</f>
        <v>0</v>
      </c>
    </row>
    <row r="21467" spans="1:14" x14ac:dyDescent="0.2">
      <c r="A21467">
        <v>317060</v>
      </c>
      <c r="B21467" t="s">
        <v>2897</v>
      </c>
      <c r="C21467" t="s">
        <v>98</v>
      </c>
      <c r="D21467">
        <v>2003</v>
      </c>
      <c r="E21467" t="s">
        <v>2901</v>
      </c>
      <c r="F21467" t="s">
        <v>364</v>
      </c>
      <c r="H21467">
        <v>2180</v>
      </c>
      <c r="I21467">
        <v>1163</v>
      </c>
      <c r="N21467">
        <f>COUNTIF(Cod_Mun_Norte!B:B,DADOS_SNIS_Minas!A21467)</f>
        <v>0</v>
      </c>
    </row>
    <row r="21468" spans="1:14" x14ac:dyDescent="0.2">
      <c r="A21468">
        <v>317060</v>
      </c>
      <c r="B21468" t="s">
        <v>2897</v>
      </c>
      <c r="C21468" t="s">
        <v>98</v>
      </c>
      <c r="D21468">
        <v>2002</v>
      </c>
      <c r="E21468" t="s">
        <v>2901</v>
      </c>
      <c r="F21468" t="s">
        <v>364</v>
      </c>
      <c r="H21468">
        <v>2190</v>
      </c>
      <c r="I21468">
        <v>1168</v>
      </c>
      <c r="N21468">
        <f>COUNTIF(Cod_Mun_Norte!B:B,DADOS_SNIS_Minas!A21468)</f>
        <v>0</v>
      </c>
    </row>
    <row r="21469" spans="1:14" x14ac:dyDescent="0.2">
      <c r="A21469">
        <v>317060</v>
      </c>
      <c r="B21469" t="s">
        <v>2897</v>
      </c>
      <c r="C21469" t="s">
        <v>98</v>
      </c>
      <c r="D21469">
        <v>2001</v>
      </c>
      <c r="E21469" t="s">
        <v>361</v>
      </c>
      <c r="F21469" t="s">
        <v>362</v>
      </c>
      <c r="H21469">
        <v>2192</v>
      </c>
      <c r="I21469">
        <v>1169</v>
      </c>
      <c r="N21469">
        <f>COUNTIF(Cod_Mun_Norte!B:B,DADOS_SNIS_Minas!A21469)</f>
        <v>0</v>
      </c>
    </row>
    <row r="21470" spans="1:14" x14ac:dyDescent="0.2">
      <c r="A21470">
        <v>317060</v>
      </c>
      <c r="B21470" t="s">
        <v>2897</v>
      </c>
      <c r="C21470" t="s">
        <v>98</v>
      </c>
      <c r="D21470">
        <v>2000</v>
      </c>
      <c r="E21470" t="s">
        <v>361</v>
      </c>
      <c r="F21470" t="s">
        <v>362</v>
      </c>
      <c r="H21470">
        <v>2212</v>
      </c>
      <c r="I21470">
        <v>1180</v>
      </c>
      <c r="N21470">
        <f>COUNTIF(Cod_Mun_Norte!B:B,DADOS_SNIS_Minas!A21470)</f>
        <v>0</v>
      </c>
    </row>
    <row r="21471" spans="1:14" x14ac:dyDescent="0.2">
      <c r="A21471">
        <v>317060</v>
      </c>
      <c r="B21471" t="s">
        <v>2897</v>
      </c>
      <c r="C21471" t="s">
        <v>98</v>
      </c>
      <c r="D21471">
        <v>1999</v>
      </c>
      <c r="E21471" t="s">
        <v>361</v>
      </c>
      <c r="F21471" t="s">
        <v>362</v>
      </c>
      <c r="H21471">
        <v>2028</v>
      </c>
      <c r="I21471">
        <v>1070</v>
      </c>
      <c r="N21471">
        <f>COUNTIF(Cod_Mun_Norte!B:B,DADOS_SNIS_Minas!A21471)</f>
        <v>0</v>
      </c>
    </row>
    <row r="21472" spans="1:14" x14ac:dyDescent="0.2">
      <c r="A21472">
        <v>317060</v>
      </c>
      <c r="B21472" t="s">
        <v>2897</v>
      </c>
      <c r="C21472" t="s">
        <v>98</v>
      </c>
      <c r="D21472">
        <v>1998</v>
      </c>
      <c r="E21472" t="s">
        <v>361</v>
      </c>
      <c r="F21472" t="s">
        <v>362</v>
      </c>
      <c r="H21472">
        <v>2072</v>
      </c>
      <c r="I21472">
        <v>1093</v>
      </c>
      <c r="N21472">
        <f>COUNTIF(Cod_Mun_Norte!B:B,DADOS_SNIS_Minas!A21472)</f>
        <v>0</v>
      </c>
    </row>
    <row r="21473" spans="1:14" x14ac:dyDescent="0.2">
      <c r="A21473">
        <v>317060</v>
      </c>
      <c r="B21473" t="s">
        <v>2897</v>
      </c>
      <c r="C21473" t="s">
        <v>98</v>
      </c>
      <c r="D21473">
        <v>1997</v>
      </c>
      <c r="H21473">
        <v>2115</v>
      </c>
      <c r="I21473">
        <v>1116</v>
      </c>
      <c r="N21473">
        <f>COUNTIF(Cod_Mun_Norte!B:B,DADOS_SNIS_Minas!A21473)</f>
        <v>0</v>
      </c>
    </row>
    <row r="21474" spans="1:14" x14ac:dyDescent="0.2">
      <c r="A21474">
        <v>317060</v>
      </c>
      <c r="B21474" t="s">
        <v>2897</v>
      </c>
      <c r="C21474" t="s">
        <v>98</v>
      </c>
      <c r="D21474">
        <v>1996</v>
      </c>
      <c r="H21474">
        <v>2167</v>
      </c>
      <c r="I21474">
        <v>1143</v>
      </c>
      <c r="N21474">
        <f>COUNTIF(Cod_Mun_Norte!B:B,DADOS_SNIS_Minas!A21474)</f>
        <v>0</v>
      </c>
    </row>
    <row r="21475" spans="1:14" x14ac:dyDescent="0.2">
      <c r="A21475">
        <v>317060</v>
      </c>
      <c r="B21475" t="s">
        <v>2897</v>
      </c>
      <c r="C21475" t="s">
        <v>98</v>
      </c>
      <c r="D21475">
        <v>1995</v>
      </c>
      <c r="H21475">
        <v>2203</v>
      </c>
      <c r="I21475">
        <v>1162</v>
      </c>
      <c r="N21475">
        <f>COUNTIF(Cod_Mun_Norte!B:B,DADOS_SNIS_Minas!A21475)</f>
        <v>0</v>
      </c>
    </row>
    <row r="21476" spans="1:14" x14ac:dyDescent="0.2">
      <c r="A21476">
        <v>317065</v>
      </c>
      <c r="B21476" t="s">
        <v>86</v>
      </c>
      <c r="C21476" t="s">
        <v>98</v>
      </c>
      <c r="D21476">
        <v>2020</v>
      </c>
      <c r="E21476" t="s">
        <v>2902</v>
      </c>
      <c r="F21476" t="s">
        <v>364</v>
      </c>
      <c r="G21476" t="s">
        <v>368</v>
      </c>
      <c r="H21476">
        <v>5026</v>
      </c>
      <c r="I21476">
        <v>2571</v>
      </c>
      <c r="J21476">
        <v>2574</v>
      </c>
      <c r="K21476">
        <v>2571</v>
      </c>
      <c r="L21476">
        <v>100</v>
      </c>
      <c r="M21476">
        <v>51.21</v>
      </c>
      <c r="N21476">
        <f>COUNTIF(Cod_Mun_Norte!B:B,DADOS_SNIS_Minas!A21476)</f>
        <v>1</v>
      </c>
    </row>
    <row r="21477" spans="1:14" x14ac:dyDescent="0.2">
      <c r="A21477">
        <v>317065</v>
      </c>
      <c r="B21477" t="s">
        <v>86</v>
      </c>
      <c r="C21477" t="s">
        <v>98</v>
      </c>
      <c r="D21477">
        <v>2019</v>
      </c>
      <c r="E21477" t="s">
        <v>2902</v>
      </c>
      <c r="F21477" t="s">
        <v>364</v>
      </c>
      <c r="G21477" t="s">
        <v>368</v>
      </c>
      <c r="H21477">
        <v>5007</v>
      </c>
      <c r="I21477">
        <v>2561</v>
      </c>
      <c r="J21477">
        <v>2561</v>
      </c>
      <c r="K21477">
        <v>2561</v>
      </c>
      <c r="L21477">
        <v>100</v>
      </c>
      <c r="M21477">
        <v>51.15</v>
      </c>
      <c r="N21477">
        <f>COUNTIF(Cod_Mun_Norte!B:B,DADOS_SNIS_Minas!A21477)</f>
        <v>1</v>
      </c>
    </row>
    <row r="21478" spans="1:14" x14ac:dyDescent="0.2">
      <c r="A21478">
        <v>317065</v>
      </c>
      <c r="B21478" t="s">
        <v>86</v>
      </c>
      <c r="C21478" t="s">
        <v>98</v>
      </c>
      <c r="D21478">
        <v>2018</v>
      </c>
      <c r="E21478" t="s">
        <v>2902</v>
      </c>
      <c r="F21478" t="s">
        <v>364</v>
      </c>
      <c r="H21478">
        <v>4987</v>
      </c>
      <c r="I21478">
        <v>2551</v>
      </c>
      <c r="J21478">
        <v>2551</v>
      </c>
      <c r="K21478">
        <v>2551</v>
      </c>
      <c r="L21478">
        <v>100</v>
      </c>
      <c r="M21478">
        <v>51.15</v>
      </c>
      <c r="N21478">
        <f>COUNTIF(Cod_Mun_Norte!B:B,DADOS_SNIS_Minas!A21478)</f>
        <v>1</v>
      </c>
    </row>
    <row r="21479" spans="1:14" x14ac:dyDescent="0.2">
      <c r="A21479">
        <v>317065</v>
      </c>
      <c r="B21479" t="s">
        <v>86</v>
      </c>
      <c r="C21479" t="s">
        <v>98</v>
      </c>
      <c r="D21479">
        <v>2017</v>
      </c>
      <c r="E21479" t="s">
        <v>2902</v>
      </c>
      <c r="F21479" t="s">
        <v>364</v>
      </c>
      <c r="H21479">
        <v>5032</v>
      </c>
      <c r="I21479">
        <v>2574</v>
      </c>
      <c r="J21479">
        <v>2574</v>
      </c>
      <c r="K21479">
        <v>2574</v>
      </c>
      <c r="L21479">
        <v>100</v>
      </c>
      <c r="M21479">
        <v>51.15</v>
      </c>
      <c r="N21479">
        <f>COUNTIF(Cod_Mun_Norte!B:B,DADOS_SNIS_Minas!A21479)</f>
        <v>1</v>
      </c>
    </row>
    <row r="21480" spans="1:14" x14ac:dyDescent="0.2">
      <c r="A21480">
        <v>317065</v>
      </c>
      <c r="B21480" t="s">
        <v>86</v>
      </c>
      <c r="C21480" t="s">
        <v>98</v>
      </c>
      <c r="D21480">
        <v>2016</v>
      </c>
      <c r="E21480" t="s">
        <v>2902</v>
      </c>
      <c r="F21480" t="s">
        <v>364</v>
      </c>
      <c r="H21480">
        <v>5011</v>
      </c>
      <c r="I21480">
        <v>2563</v>
      </c>
      <c r="J21480">
        <v>2563</v>
      </c>
      <c r="K21480">
        <v>2563</v>
      </c>
      <c r="L21480">
        <v>100</v>
      </c>
      <c r="M21480">
        <v>51.15</v>
      </c>
      <c r="N21480">
        <f>COUNTIF(Cod_Mun_Norte!B:B,DADOS_SNIS_Minas!A21480)</f>
        <v>1</v>
      </c>
    </row>
    <row r="21481" spans="1:14" x14ac:dyDescent="0.2">
      <c r="A21481">
        <v>317065</v>
      </c>
      <c r="B21481" t="s">
        <v>86</v>
      </c>
      <c r="C21481" t="s">
        <v>98</v>
      </c>
      <c r="D21481">
        <v>2015</v>
      </c>
      <c r="E21481" t="s">
        <v>361</v>
      </c>
      <c r="F21481" t="s">
        <v>362</v>
      </c>
      <c r="H21481">
        <v>4989</v>
      </c>
      <c r="I21481">
        <v>2552</v>
      </c>
      <c r="J21481">
        <v>2552</v>
      </c>
      <c r="K21481">
        <v>2552</v>
      </c>
      <c r="L21481">
        <v>100</v>
      </c>
      <c r="M21481">
        <v>51.15</v>
      </c>
      <c r="N21481">
        <f>COUNTIF(Cod_Mun_Norte!B:B,DADOS_SNIS_Minas!A21481)</f>
        <v>1</v>
      </c>
    </row>
    <row r="21482" spans="1:14" x14ac:dyDescent="0.2">
      <c r="A21482">
        <v>317065</v>
      </c>
      <c r="B21482" t="s">
        <v>86</v>
      </c>
      <c r="C21482" t="s">
        <v>98</v>
      </c>
      <c r="D21482">
        <v>2014</v>
      </c>
      <c r="E21482" t="s">
        <v>2902</v>
      </c>
      <c r="F21482" t="s">
        <v>364</v>
      </c>
      <c r="H21482">
        <v>4966</v>
      </c>
      <c r="I21482">
        <v>2540</v>
      </c>
      <c r="J21482">
        <v>2540</v>
      </c>
      <c r="K21482">
        <v>2540</v>
      </c>
      <c r="L21482">
        <v>100</v>
      </c>
      <c r="M21482">
        <v>51.15</v>
      </c>
      <c r="N21482">
        <f>COUNTIF(Cod_Mun_Norte!B:B,DADOS_SNIS_Minas!A21482)</f>
        <v>1</v>
      </c>
    </row>
    <row r="21483" spans="1:14" x14ac:dyDescent="0.2">
      <c r="A21483">
        <v>317065</v>
      </c>
      <c r="B21483" t="s">
        <v>86</v>
      </c>
      <c r="C21483" t="s">
        <v>98</v>
      </c>
      <c r="D21483">
        <v>2013</v>
      </c>
      <c r="E21483" t="s">
        <v>2902</v>
      </c>
      <c r="F21483" t="s">
        <v>364</v>
      </c>
      <c r="H21483">
        <v>4942</v>
      </c>
      <c r="I21483">
        <v>2528</v>
      </c>
      <c r="J21483">
        <v>2528</v>
      </c>
      <c r="K21483">
        <v>2528</v>
      </c>
      <c r="L21483">
        <v>100</v>
      </c>
      <c r="M21483">
        <v>51.15</v>
      </c>
      <c r="N21483">
        <f>COUNTIF(Cod_Mun_Norte!B:B,DADOS_SNIS_Minas!A21483)</f>
        <v>1</v>
      </c>
    </row>
    <row r="21484" spans="1:14" x14ac:dyDescent="0.2">
      <c r="A21484">
        <v>317065</v>
      </c>
      <c r="B21484" t="s">
        <v>86</v>
      </c>
      <c r="C21484" t="s">
        <v>98</v>
      </c>
      <c r="D21484">
        <v>2012</v>
      </c>
      <c r="E21484" t="s">
        <v>2902</v>
      </c>
      <c r="F21484" t="s">
        <v>364</v>
      </c>
      <c r="H21484">
        <v>4775</v>
      </c>
      <c r="I21484">
        <v>2442</v>
      </c>
      <c r="J21484">
        <v>2442</v>
      </c>
      <c r="K21484">
        <v>2442</v>
      </c>
      <c r="L21484">
        <v>100</v>
      </c>
      <c r="M21484">
        <v>51.14</v>
      </c>
      <c r="N21484">
        <f>COUNTIF(Cod_Mun_Norte!B:B,DADOS_SNIS_Minas!A21484)</f>
        <v>1</v>
      </c>
    </row>
    <row r="21485" spans="1:14" x14ac:dyDescent="0.2">
      <c r="A21485">
        <v>317065</v>
      </c>
      <c r="B21485" t="s">
        <v>86</v>
      </c>
      <c r="C21485" t="s">
        <v>98</v>
      </c>
      <c r="D21485">
        <v>2011</v>
      </c>
      <c r="E21485" t="s">
        <v>361</v>
      </c>
      <c r="F21485" t="s">
        <v>362</v>
      </c>
      <c r="H21485">
        <v>4755</v>
      </c>
      <c r="I21485">
        <v>2432</v>
      </c>
      <c r="J21485">
        <v>2432</v>
      </c>
      <c r="K21485">
        <v>2432</v>
      </c>
      <c r="L21485">
        <v>100</v>
      </c>
      <c r="M21485">
        <v>51.15</v>
      </c>
      <c r="N21485">
        <f>COUNTIF(Cod_Mun_Norte!B:B,DADOS_SNIS_Minas!A21485)</f>
        <v>1</v>
      </c>
    </row>
    <row r="21486" spans="1:14" x14ac:dyDescent="0.2">
      <c r="A21486">
        <v>317065</v>
      </c>
      <c r="B21486" t="s">
        <v>86</v>
      </c>
      <c r="C21486" t="s">
        <v>98</v>
      </c>
      <c r="D21486">
        <v>2010</v>
      </c>
      <c r="E21486" t="s">
        <v>361</v>
      </c>
      <c r="F21486" t="s">
        <v>362</v>
      </c>
      <c r="H21486">
        <v>4733</v>
      </c>
      <c r="I21486">
        <v>2421</v>
      </c>
      <c r="J21486">
        <v>2421</v>
      </c>
      <c r="K21486">
        <v>2421</v>
      </c>
      <c r="L21486">
        <v>100</v>
      </c>
      <c r="M21486">
        <v>51.15</v>
      </c>
      <c r="N21486">
        <f>COUNTIF(Cod_Mun_Norte!B:B,DADOS_SNIS_Minas!A21486)</f>
        <v>1</v>
      </c>
    </row>
    <row r="21487" spans="1:14" x14ac:dyDescent="0.2">
      <c r="A21487">
        <v>317065</v>
      </c>
      <c r="B21487" t="s">
        <v>86</v>
      </c>
      <c r="C21487" t="s">
        <v>98</v>
      </c>
      <c r="D21487">
        <v>2009</v>
      </c>
      <c r="E21487" t="s">
        <v>361</v>
      </c>
      <c r="F21487" t="s">
        <v>362</v>
      </c>
      <c r="H21487">
        <v>4924</v>
      </c>
      <c r="I21487">
        <v>2360</v>
      </c>
      <c r="J21487">
        <v>2965</v>
      </c>
      <c r="K21487">
        <v>2965</v>
      </c>
      <c r="L21487">
        <v>100</v>
      </c>
      <c r="M21487">
        <v>60.22</v>
      </c>
      <c r="N21487">
        <f>COUNTIF(Cod_Mun_Norte!B:B,DADOS_SNIS_Minas!A21487)</f>
        <v>1</v>
      </c>
    </row>
    <row r="21488" spans="1:14" x14ac:dyDescent="0.2">
      <c r="A21488">
        <v>317065</v>
      </c>
      <c r="B21488" t="s">
        <v>86</v>
      </c>
      <c r="C21488" t="s">
        <v>98</v>
      </c>
      <c r="D21488">
        <v>2008</v>
      </c>
      <c r="E21488" t="s">
        <v>361</v>
      </c>
      <c r="F21488" t="s">
        <v>362</v>
      </c>
      <c r="H21488">
        <v>4884</v>
      </c>
      <c r="I21488">
        <v>2341</v>
      </c>
      <c r="J21488">
        <v>2885</v>
      </c>
      <c r="K21488">
        <v>2885</v>
      </c>
      <c r="L21488">
        <v>100</v>
      </c>
      <c r="M21488">
        <v>59.07</v>
      </c>
      <c r="N21488">
        <f>COUNTIF(Cod_Mun_Norte!B:B,DADOS_SNIS_Minas!A21488)</f>
        <v>1</v>
      </c>
    </row>
    <row r="21489" spans="1:14" x14ac:dyDescent="0.2">
      <c r="A21489">
        <v>317065</v>
      </c>
      <c r="B21489" t="s">
        <v>86</v>
      </c>
      <c r="C21489" t="s">
        <v>98</v>
      </c>
      <c r="D21489">
        <v>2007</v>
      </c>
      <c r="E21489" t="s">
        <v>361</v>
      </c>
      <c r="F21489" t="s">
        <v>362</v>
      </c>
      <c r="H21489">
        <v>4703</v>
      </c>
      <c r="I21489">
        <v>2254</v>
      </c>
      <c r="J21489">
        <v>2125</v>
      </c>
      <c r="K21489">
        <v>2125</v>
      </c>
      <c r="L21489">
        <v>94.3</v>
      </c>
      <c r="M21489">
        <v>45.18</v>
      </c>
      <c r="N21489">
        <f>COUNTIF(Cod_Mun_Norte!B:B,DADOS_SNIS_Minas!A21489)</f>
        <v>1</v>
      </c>
    </row>
    <row r="21490" spans="1:14" x14ac:dyDescent="0.2">
      <c r="A21490">
        <v>317065</v>
      </c>
      <c r="B21490" t="s">
        <v>86</v>
      </c>
      <c r="C21490" t="s">
        <v>98</v>
      </c>
      <c r="D21490">
        <v>2006</v>
      </c>
      <c r="H21490">
        <v>4957</v>
      </c>
      <c r="I21490">
        <v>2199</v>
      </c>
      <c r="N21490">
        <f>COUNTIF(Cod_Mun_Norte!B:B,DADOS_SNIS_Minas!A21490)</f>
        <v>1</v>
      </c>
    </row>
    <row r="21491" spans="1:14" x14ac:dyDescent="0.2">
      <c r="A21491">
        <v>317065</v>
      </c>
      <c r="B21491" t="s">
        <v>86</v>
      </c>
      <c r="C21491" t="s">
        <v>98</v>
      </c>
      <c r="D21491">
        <v>2005</v>
      </c>
      <c r="H21491">
        <v>4881</v>
      </c>
      <c r="I21491">
        <v>2165</v>
      </c>
      <c r="N21491">
        <f>COUNTIF(Cod_Mun_Norte!B:B,DADOS_SNIS_Minas!A21491)</f>
        <v>1</v>
      </c>
    </row>
    <row r="21492" spans="1:14" x14ac:dyDescent="0.2">
      <c r="A21492">
        <v>317065</v>
      </c>
      <c r="B21492" t="s">
        <v>86</v>
      </c>
      <c r="C21492" t="s">
        <v>98</v>
      </c>
      <c r="D21492">
        <v>2004</v>
      </c>
      <c r="H21492">
        <v>4804</v>
      </c>
      <c r="I21492">
        <v>2131</v>
      </c>
      <c r="N21492">
        <f>COUNTIF(Cod_Mun_Norte!B:B,DADOS_SNIS_Minas!A21492)</f>
        <v>1</v>
      </c>
    </row>
    <row r="21493" spans="1:14" x14ac:dyDescent="0.2">
      <c r="A21493">
        <v>317065</v>
      </c>
      <c r="B21493" t="s">
        <v>86</v>
      </c>
      <c r="C21493" t="s">
        <v>98</v>
      </c>
      <c r="D21493">
        <v>2003</v>
      </c>
      <c r="H21493">
        <v>4666</v>
      </c>
      <c r="I21493">
        <v>2070</v>
      </c>
      <c r="N21493">
        <f>COUNTIF(Cod_Mun_Norte!B:B,DADOS_SNIS_Minas!A21493)</f>
        <v>1</v>
      </c>
    </row>
    <row r="21494" spans="1:14" x14ac:dyDescent="0.2">
      <c r="A21494">
        <v>317065</v>
      </c>
      <c r="B21494" t="s">
        <v>86</v>
      </c>
      <c r="C21494" t="s">
        <v>98</v>
      </c>
      <c r="D21494">
        <v>2002</v>
      </c>
      <c r="H21494">
        <v>4599</v>
      </c>
      <c r="I21494">
        <v>2040</v>
      </c>
      <c r="N21494">
        <f>COUNTIF(Cod_Mun_Norte!B:B,DADOS_SNIS_Minas!A21494)</f>
        <v>1</v>
      </c>
    </row>
    <row r="21495" spans="1:14" x14ac:dyDescent="0.2">
      <c r="A21495">
        <v>317065</v>
      </c>
      <c r="B21495" t="s">
        <v>86</v>
      </c>
      <c r="C21495" t="s">
        <v>98</v>
      </c>
      <c r="D21495">
        <v>2001</v>
      </c>
      <c r="H21495">
        <v>4540</v>
      </c>
      <c r="I21495">
        <v>2014</v>
      </c>
      <c r="N21495">
        <f>COUNTIF(Cod_Mun_Norte!B:B,DADOS_SNIS_Minas!A21495)</f>
        <v>1</v>
      </c>
    </row>
    <row r="21496" spans="1:14" x14ac:dyDescent="0.2">
      <c r="A21496">
        <v>317065</v>
      </c>
      <c r="B21496" t="s">
        <v>86</v>
      </c>
      <c r="C21496" t="s">
        <v>98</v>
      </c>
      <c r="D21496">
        <v>2000</v>
      </c>
      <c r="H21496">
        <v>4457</v>
      </c>
      <c r="I21496">
        <v>1977</v>
      </c>
      <c r="N21496">
        <f>COUNTIF(Cod_Mun_Norte!B:B,DADOS_SNIS_Minas!A21496)</f>
        <v>1</v>
      </c>
    </row>
    <row r="21497" spans="1:14" x14ac:dyDescent="0.2">
      <c r="A21497">
        <v>317065</v>
      </c>
      <c r="B21497" t="s">
        <v>86</v>
      </c>
      <c r="C21497" t="s">
        <v>98</v>
      </c>
      <c r="D21497">
        <v>1999</v>
      </c>
      <c r="H21497">
        <v>3821</v>
      </c>
      <c r="I21497">
        <v>1695</v>
      </c>
      <c r="N21497">
        <f>COUNTIF(Cod_Mun_Norte!B:B,DADOS_SNIS_Minas!A21497)</f>
        <v>1</v>
      </c>
    </row>
    <row r="21498" spans="1:14" x14ac:dyDescent="0.2">
      <c r="A21498">
        <v>317065</v>
      </c>
      <c r="B21498" t="s">
        <v>86</v>
      </c>
      <c r="C21498" t="s">
        <v>98</v>
      </c>
      <c r="D21498">
        <v>1998</v>
      </c>
      <c r="H21498">
        <v>3812</v>
      </c>
      <c r="I21498">
        <v>1691</v>
      </c>
      <c r="N21498">
        <f>COUNTIF(Cod_Mun_Norte!B:B,DADOS_SNIS_Minas!A21498)</f>
        <v>1</v>
      </c>
    </row>
    <row r="21499" spans="1:14" x14ac:dyDescent="0.2">
      <c r="A21499">
        <v>317065</v>
      </c>
      <c r="B21499" t="s">
        <v>86</v>
      </c>
      <c r="C21499" t="s">
        <v>98</v>
      </c>
      <c r="D21499">
        <v>1997</v>
      </c>
      <c r="H21499">
        <v>3802</v>
      </c>
      <c r="I21499">
        <v>1686</v>
      </c>
      <c r="N21499">
        <f>COUNTIF(Cod_Mun_Norte!B:B,DADOS_SNIS_Minas!A21499)</f>
        <v>1</v>
      </c>
    </row>
    <row r="21500" spans="1:14" x14ac:dyDescent="0.2">
      <c r="A21500">
        <v>317070</v>
      </c>
      <c r="B21500" t="s">
        <v>2903</v>
      </c>
      <c r="C21500" t="s">
        <v>98</v>
      </c>
      <c r="D21500">
        <v>2020</v>
      </c>
      <c r="E21500" t="s">
        <v>2904</v>
      </c>
      <c r="F21500" t="s">
        <v>367</v>
      </c>
      <c r="G21500" t="s">
        <v>368</v>
      </c>
      <c r="H21500">
        <v>136602</v>
      </c>
      <c r="I21500">
        <v>132140</v>
      </c>
      <c r="J21500">
        <v>125732</v>
      </c>
      <c r="K21500">
        <v>125732</v>
      </c>
      <c r="L21500">
        <v>95.2</v>
      </c>
      <c r="M21500">
        <v>92.04</v>
      </c>
      <c r="N21500">
        <f>COUNTIF(Cod_Mun_Norte!B:B,DADOS_SNIS_Minas!A21500)</f>
        <v>0</v>
      </c>
    </row>
    <row r="21501" spans="1:14" x14ac:dyDescent="0.2">
      <c r="A21501">
        <v>317070</v>
      </c>
      <c r="B21501" t="s">
        <v>2903</v>
      </c>
      <c r="C21501" t="s">
        <v>98</v>
      </c>
      <c r="D21501">
        <v>2019</v>
      </c>
      <c r="E21501" t="s">
        <v>2904</v>
      </c>
      <c r="F21501" t="s">
        <v>367</v>
      </c>
      <c r="G21501" t="s">
        <v>368</v>
      </c>
      <c r="H21501">
        <v>135558</v>
      </c>
      <c r="I21501">
        <v>131130</v>
      </c>
      <c r="J21501">
        <v>123374</v>
      </c>
      <c r="K21501">
        <v>123374</v>
      </c>
      <c r="L21501">
        <v>94.1</v>
      </c>
      <c r="M21501">
        <v>91.01</v>
      </c>
      <c r="N21501">
        <f>COUNTIF(Cod_Mun_Norte!B:B,DADOS_SNIS_Minas!A21501)</f>
        <v>0</v>
      </c>
    </row>
    <row r="21502" spans="1:14" x14ac:dyDescent="0.2">
      <c r="A21502">
        <v>317070</v>
      </c>
      <c r="B21502" t="s">
        <v>2903</v>
      </c>
      <c r="C21502" t="s">
        <v>98</v>
      </c>
      <c r="D21502">
        <v>2018</v>
      </c>
      <c r="E21502" t="s">
        <v>2904</v>
      </c>
      <c r="F21502" t="s">
        <v>367</v>
      </c>
      <c r="H21502">
        <v>134477</v>
      </c>
      <c r="I21502">
        <v>130085</v>
      </c>
      <c r="J21502">
        <v>123274</v>
      </c>
      <c r="K21502">
        <v>123274</v>
      </c>
      <c r="L21502">
        <v>94.8</v>
      </c>
      <c r="M21502">
        <v>91.67</v>
      </c>
      <c r="N21502">
        <f>COUNTIF(Cod_Mun_Norte!B:B,DADOS_SNIS_Minas!A21502)</f>
        <v>0</v>
      </c>
    </row>
    <row r="21503" spans="1:14" x14ac:dyDescent="0.2">
      <c r="A21503">
        <v>317070</v>
      </c>
      <c r="B21503" t="s">
        <v>2903</v>
      </c>
      <c r="C21503" t="s">
        <v>98</v>
      </c>
      <c r="D21503">
        <v>2017</v>
      </c>
      <c r="E21503" t="s">
        <v>2904</v>
      </c>
      <c r="F21503" t="s">
        <v>367</v>
      </c>
      <c r="H21503">
        <v>134364</v>
      </c>
      <c r="I21503">
        <v>129975</v>
      </c>
      <c r="J21503">
        <v>121831</v>
      </c>
      <c r="K21503">
        <v>121831</v>
      </c>
      <c r="L21503">
        <v>93.7</v>
      </c>
      <c r="M21503">
        <v>90.67</v>
      </c>
      <c r="N21503">
        <f>COUNTIF(Cod_Mun_Norte!B:B,DADOS_SNIS_Minas!A21503)</f>
        <v>0</v>
      </c>
    </row>
    <row r="21504" spans="1:14" x14ac:dyDescent="0.2">
      <c r="A21504">
        <v>317070</v>
      </c>
      <c r="B21504" t="s">
        <v>2903</v>
      </c>
      <c r="C21504" t="s">
        <v>98</v>
      </c>
      <c r="D21504">
        <v>2016</v>
      </c>
      <c r="E21504" t="s">
        <v>2904</v>
      </c>
      <c r="F21504" t="s">
        <v>367</v>
      </c>
      <c r="H21504">
        <v>133384</v>
      </c>
      <c r="I21504">
        <v>129027</v>
      </c>
      <c r="J21504">
        <v>121456</v>
      </c>
      <c r="K21504">
        <v>121456</v>
      </c>
      <c r="L21504">
        <v>94.1</v>
      </c>
      <c r="M21504">
        <v>91.06</v>
      </c>
      <c r="N21504">
        <f>COUNTIF(Cod_Mun_Norte!B:B,DADOS_SNIS_Minas!A21504)</f>
        <v>0</v>
      </c>
    </row>
    <row r="21505" spans="1:14" x14ac:dyDescent="0.2">
      <c r="A21505">
        <v>317070</v>
      </c>
      <c r="B21505" t="s">
        <v>2903</v>
      </c>
      <c r="C21505" t="s">
        <v>98</v>
      </c>
      <c r="D21505">
        <v>2015</v>
      </c>
      <c r="E21505" t="s">
        <v>2904</v>
      </c>
      <c r="F21505" t="s">
        <v>367</v>
      </c>
      <c r="H21505">
        <v>132353</v>
      </c>
      <c r="I21505">
        <v>128030</v>
      </c>
      <c r="J21505">
        <v>120450</v>
      </c>
      <c r="K21505">
        <v>120450</v>
      </c>
      <c r="L21505">
        <v>94.1</v>
      </c>
      <c r="M21505">
        <v>91.01</v>
      </c>
      <c r="N21505">
        <f>COUNTIF(Cod_Mun_Norte!B:B,DADOS_SNIS_Minas!A21505)</f>
        <v>0</v>
      </c>
    </row>
    <row r="21506" spans="1:14" x14ac:dyDescent="0.2">
      <c r="A21506">
        <v>317070</v>
      </c>
      <c r="B21506" t="s">
        <v>2903</v>
      </c>
      <c r="C21506" t="s">
        <v>98</v>
      </c>
      <c r="D21506">
        <v>2014</v>
      </c>
      <c r="E21506" t="s">
        <v>2904</v>
      </c>
      <c r="F21506" t="s">
        <v>367</v>
      </c>
      <c r="H21506">
        <v>131269</v>
      </c>
      <c r="I21506">
        <v>126982</v>
      </c>
      <c r="J21506">
        <v>126982</v>
      </c>
      <c r="K21506">
        <v>126982</v>
      </c>
      <c r="L21506">
        <v>100</v>
      </c>
      <c r="M21506">
        <v>96.73</v>
      </c>
      <c r="N21506">
        <f>COUNTIF(Cod_Mun_Norte!B:B,DADOS_SNIS_Minas!A21506)</f>
        <v>0</v>
      </c>
    </row>
    <row r="21507" spans="1:14" x14ac:dyDescent="0.2">
      <c r="A21507">
        <v>317070</v>
      </c>
      <c r="B21507" t="s">
        <v>2903</v>
      </c>
      <c r="C21507" t="s">
        <v>98</v>
      </c>
      <c r="D21507">
        <v>2013</v>
      </c>
      <c r="E21507" t="s">
        <v>2904</v>
      </c>
      <c r="F21507" t="s">
        <v>367</v>
      </c>
      <c r="H21507">
        <v>130139</v>
      </c>
      <c r="I21507">
        <v>125888</v>
      </c>
      <c r="J21507">
        <v>125888</v>
      </c>
      <c r="K21507">
        <v>125888</v>
      </c>
      <c r="L21507">
        <v>100</v>
      </c>
      <c r="M21507">
        <v>96.73</v>
      </c>
      <c r="N21507">
        <f>COUNTIF(Cod_Mun_Norte!B:B,DADOS_SNIS_Minas!A21507)</f>
        <v>0</v>
      </c>
    </row>
    <row r="21508" spans="1:14" x14ac:dyDescent="0.2">
      <c r="A21508">
        <v>317070</v>
      </c>
      <c r="B21508" t="s">
        <v>2903</v>
      </c>
      <c r="C21508" t="s">
        <v>98</v>
      </c>
      <c r="D21508">
        <v>2012</v>
      </c>
      <c r="E21508" t="s">
        <v>2904</v>
      </c>
      <c r="F21508" t="s">
        <v>367</v>
      </c>
      <c r="H21508">
        <v>125208</v>
      </c>
      <c r="I21508">
        <v>121119</v>
      </c>
      <c r="J21508">
        <v>121119</v>
      </c>
      <c r="K21508">
        <v>121119</v>
      </c>
      <c r="L21508">
        <v>100</v>
      </c>
      <c r="M21508">
        <v>96.73</v>
      </c>
      <c r="N21508">
        <f>COUNTIF(Cod_Mun_Norte!B:B,DADOS_SNIS_Minas!A21508)</f>
        <v>0</v>
      </c>
    </row>
    <row r="21509" spans="1:14" x14ac:dyDescent="0.2">
      <c r="A21509">
        <v>317070</v>
      </c>
      <c r="B21509" t="s">
        <v>2903</v>
      </c>
      <c r="C21509" t="s">
        <v>98</v>
      </c>
      <c r="D21509">
        <v>2011</v>
      </c>
      <c r="E21509" t="s">
        <v>2904</v>
      </c>
      <c r="F21509" t="s">
        <v>367</v>
      </c>
      <c r="H21509">
        <v>124162</v>
      </c>
      <c r="I21509">
        <v>120107</v>
      </c>
      <c r="J21509">
        <v>120107</v>
      </c>
      <c r="K21509">
        <v>120107</v>
      </c>
      <c r="L21509">
        <v>100</v>
      </c>
      <c r="M21509">
        <v>96.73</v>
      </c>
      <c r="N21509">
        <f>COUNTIF(Cod_Mun_Norte!B:B,DADOS_SNIS_Minas!A21509)</f>
        <v>0</v>
      </c>
    </row>
    <row r="21510" spans="1:14" x14ac:dyDescent="0.2">
      <c r="A21510">
        <v>317070</v>
      </c>
      <c r="B21510" t="s">
        <v>2903</v>
      </c>
      <c r="C21510" t="s">
        <v>98</v>
      </c>
      <c r="D21510">
        <v>2010</v>
      </c>
      <c r="E21510" t="s">
        <v>2904</v>
      </c>
      <c r="F21510" t="s">
        <v>367</v>
      </c>
      <c r="H21510">
        <v>123081</v>
      </c>
      <c r="I21510">
        <v>119061</v>
      </c>
      <c r="J21510">
        <v>119061</v>
      </c>
      <c r="K21510">
        <v>119061</v>
      </c>
      <c r="L21510">
        <v>100</v>
      </c>
      <c r="M21510">
        <v>96.73</v>
      </c>
      <c r="N21510">
        <f>COUNTIF(Cod_Mun_Norte!B:B,DADOS_SNIS_Minas!A21510)</f>
        <v>0</v>
      </c>
    </row>
    <row r="21511" spans="1:14" x14ac:dyDescent="0.2">
      <c r="A21511">
        <v>317070</v>
      </c>
      <c r="B21511" t="s">
        <v>2903</v>
      </c>
      <c r="C21511" t="s">
        <v>98</v>
      </c>
      <c r="D21511">
        <v>2009</v>
      </c>
      <c r="E21511" t="s">
        <v>2904</v>
      </c>
      <c r="F21511" t="s">
        <v>367</v>
      </c>
      <c r="H21511">
        <v>121785</v>
      </c>
      <c r="I21511">
        <v>117828</v>
      </c>
      <c r="J21511">
        <v>129297</v>
      </c>
      <c r="K21511">
        <v>129297</v>
      </c>
      <c r="L21511">
        <v>100</v>
      </c>
      <c r="M21511">
        <v>100</v>
      </c>
      <c r="N21511">
        <f>COUNTIF(Cod_Mun_Norte!B:B,DADOS_SNIS_Minas!A21511)</f>
        <v>0</v>
      </c>
    </row>
    <row r="21512" spans="1:14" x14ac:dyDescent="0.2">
      <c r="A21512">
        <v>317070</v>
      </c>
      <c r="B21512" t="s">
        <v>2903</v>
      </c>
      <c r="C21512" t="s">
        <v>98</v>
      </c>
      <c r="D21512">
        <v>2008</v>
      </c>
      <c r="E21512" t="s">
        <v>361</v>
      </c>
      <c r="F21512" t="s">
        <v>99</v>
      </c>
      <c r="H21512">
        <v>120691</v>
      </c>
      <c r="I21512">
        <v>116770</v>
      </c>
      <c r="J21512">
        <v>127116</v>
      </c>
      <c r="K21512">
        <v>127116</v>
      </c>
      <c r="L21512">
        <v>100</v>
      </c>
      <c r="M21512">
        <v>100</v>
      </c>
      <c r="N21512">
        <f>COUNTIF(Cod_Mun_Norte!B:B,DADOS_SNIS_Minas!A21512)</f>
        <v>0</v>
      </c>
    </row>
    <row r="21513" spans="1:14" x14ac:dyDescent="0.2">
      <c r="A21513">
        <v>317070</v>
      </c>
      <c r="B21513" t="s">
        <v>2903</v>
      </c>
      <c r="C21513" t="s">
        <v>98</v>
      </c>
      <c r="D21513">
        <v>2007</v>
      </c>
      <c r="E21513" t="s">
        <v>361</v>
      </c>
      <c r="F21513" t="s">
        <v>99</v>
      </c>
      <c r="H21513">
        <v>116093</v>
      </c>
      <c r="I21513">
        <v>112321</v>
      </c>
      <c r="J21513">
        <v>124009</v>
      </c>
      <c r="K21513">
        <v>124009</v>
      </c>
      <c r="L21513">
        <v>100</v>
      </c>
      <c r="M21513">
        <v>100</v>
      </c>
      <c r="N21513">
        <f>COUNTIF(Cod_Mun_Norte!B:B,DADOS_SNIS_Minas!A21513)</f>
        <v>0</v>
      </c>
    </row>
    <row r="21514" spans="1:14" x14ac:dyDescent="0.2">
      <c r="A21514">
        <v>317070</v>
      </c>
      <c r="B21514" t="s">
        <v>2903</v>
      </c>
      <c r="C21514" t="s">
        <v>98</v>
      </c>
      <c r="D21514">
        <v>2006</v>
      </c>
      <c r="E21514" t="s">
        <v>361</v>
      </c>
      <c r="F21514" t="s">
        <v>99</v>
      </c>
      <c r="H21514">
        <v>124502</v>
      </c>
      <c r="I21514">
        <v>118982</v>
      </c>
      <c r="J21514">
        <v>119903</v>
      </c>
      <c r="K21514">
        <v>119903</v>
      </c>
      <c r="L21514">
        <v>100</v>
      </c>
      <c r="M21514">
        <v>96.31</v>
      </c>
      <c r="N21514">
        <f>COUNTIF(Cod_Mun_Norte!B:B,DADOS_SNIS_Minas!A21514)</f>
        <v>0</v>
      </c>
    </row>
    <row r="21515" spans="1:14" x14ac:dyDescent="0.2">
      <c r="A21515">
        <v>317070</v>
      </c>
      <c r="B21515" t="s">
        <v>2903</v>
      </c>
      <c r="C21515" t="s">
        <v>98</v>
      </c>
      <c r="D21515">
        <v>2005</v>
      </c>
      <c r="E21515" t="s">
        <v>361</v>
      </c>
      <c r="F21515" t="s">
        <v>99</v>
      </c>
      <c r="H21515">
        <v>122140</v>
      </c>
      <c r="I21515">
        <v>116724</v>
      </c>
      <c r="J21515">
        <v>117609</v>
      </c>
      <c r="K21515">
        <v>117609</v>
      </c>
      <c r="L21515">
        <v>100</v>
      </c>
      <c r="M21515">
        <v>96.29</v>
      </c>
      <c r="N21515">
        <f>COUNTIF(Cod_Mun_Norte!B:B,DADOS_SNIS_Minas!A21515)</f>
        <v>0</v>
      </c>
    </row>
    <row r="21516" spans="1:14" x14ac:dyDescent="0.2">
      <c r="A21516">
        <v>317070</v>
      </c>
      <c r="B21516" t="s">
        <v>2903</v>
      </c>
      <c r="C21516" t="s">
        <v>98</v>
      </c>
      <c r="D21516">
        <v>2004</v>
      </c>
      <c r="E21516" t="s">
        <v>361</v>
      </c>
      <c r="F21516" t="s">
        <v>99</v>
      </c>
      <c r="H21516">
        <v>119760</v>
      </c>
      <c r="I21516">
        <v>114450</v>
      </c>
      <c r="J21516">
        <v>114832</v>
      </c>
      <c r="K21516">
        <v>114832</v>
      </c>
      <c r="L21516">
        <v>100</v>
      </c>
      <c r="M21516">
        <v>95.89</v>
      </c>
      <c r="N21516">
        <f>COUNTIF(Cod_Mun_Norte!B:B,DADOS_SNIS_Minas!A21516)</f>
        <v>0</v>
      </c>
    </row>
    <row r="21517" spans="1:14" x14ac:dyDescent="0.2">
      <c r="A21517">
        <v>317070</v>
      </c>
      <c r="B21517" t="s">
        <v>2903</v>
      </c>
      <c r="C21517" t="s">
        <v>98</v>
      </c>
      <c r="D21517">
        <v>2003</v>
      </c>
      <c r="E21517" t="s">
        <v>361</v>
      </c>
      <c r="F21517" t="s">
        <v>99</v>
      </c>
      <c r="H21517">
        <v>115460</v>
      </c>
      <c r="I21517">
        <v>110340</v>
      </c>
      <c r="J21517">
        <v>112148</v>
      </c>
      <c r="K21517">
        <v>112148</v>
      </c>
      <c r="L21517">
        <v>100</v>
      </c>
      <c r="M21517">
        <v>97.13</v>
      </c>
      <c r="N21517">
        <f>COUNTIF(Cod_Mun_Norte!B:B,DADOS_SNIS_Minas!A21517)</f>
        <v>0</v>
      </c>
    </row>
    <row r="21518" spans="1:14" x14ac:dyDescent="0.2">
      <c r="A21518">
        <v>317070</v>
      </c>
      <c r="B21518" t="s">
        <v>2903</v>
      </c>
      <c r="C21518" t="s">
        <v>98</v>
      </c>
      <c r="D21518">
        <v>2002</v>
      </c>
      <c r="E21518" t="s">
        <v>361</v>
      </c>
      <c r="F21518" t="s">
        <v>99</v>
      </c>
      <c r="H21518">
        <v>113411</v>
      </c>
      <c r="I21518">
        <v>108382</v>
      </c>
      <c r="J21518">
        <v>108678</v>
      </c>
      <c r="K21518">
        <v>108678</v>
      </c>
      <c r="L21518">
        <v>100</v>
      </c>
      <c r="M21518">
        <v>95.83</v>
      </c>
      <c r="N21518">
        <f>COUNTIF(Cod_Mun_Norte!B:B,DADOS_SNIS_Minas!A21518)</f>
        <v>0</v>
      </c>
    </row>
    <row r="21519" spans="1:14" x14ac:dyDescent="0.2">
      <c r="A21519">
        <v>317070</v>
      </c>
      <c r="B21519" t="s">
        <v>2903</v>
      </c>
      <c r="C21519" t="s">
        <v>98</v>
      </c>
      <c r="D21519">
        <v>2001</v>
      </c>
      <c r="E21519" t="s">
        <v>361</v>
      </c>
      <c r="F21519" t="s">
        <v>99</v>
      </c>
      <c r="H21519">
        <v>111480</v>
      </c>
      <c r="I21519">
        <v>106537</v>
      </c>
      <c r="J21519">
        <v>105481</v>
      </c>
      <c r="K21519">
        <v>105481</v>
      </c>
      <c r="L21519">
        <v>99</v>
      </c>
      <c r="M21519">
        <v>94.62</v>
      </c>
      <c r="N21519">
        <f>COUNTIF(Cod_Mun_Norte!B:B,DADOS_SNIS_Minas!A21519)</f>
        <v>0</v>
      </c>
    </row>
    <row r="21520" spans="1:14" x14ac:dyDescent="0.2">
      <c r="A21520">
        <v>317070</v>
      </c>
      <c r="B21520" t="s">
        <v>2903</v>
      </c>
      <c r="C21520" t="s">
        <v>98</v>
      </c>
      <c r="D21520">
        <v>2000</v>
      </c>
      <c r="E21520" t="s">
        <v>361</v>
      </c>
      <c r="F21520" t="s">
        <v>99</v>
      </c>
      <c r="H21520">
        <v>108998</v>
      </c>
      <c r="I21520">
        <v>104165</v>
      </c>
      <c r="J21520">
        <v>108930</v>
      </c>
      <c r="L21520">
        <v>100</v>
      </c>
      <c r="N21520">
        <f>COUNTIF(Cod_Mun_Norte!B:B,DADOS_SNIS_Minas!A21520)</f>
        <v>0</v>
      </c>
    </row>
    <row r="21521" spans="1:14" x14ac:dyDescent="0.2">
      <c r="A21521">
        <v>317070</v>
      </c>
      <c r="B21521" t="s">
        <v>2903</v>
      </c>
      <c r="C21521" t="s">
        <v>98</v>
      </c>
      <c r="D21521">
        <v>1999</v>
      </c>
      <c r="E21521" t="s">
        <v>361</v>
      </c>
      <c r="F21521" t="s">
        <v>99</v>
      </c>
      <c r="H21521">
        <v>108314</v>
      </c>
      <c r="I21521">
        <v>100179</v>
      </c>
      <c r="J21521">
        <v>105075</v>
      </c>
      <c r="L21521">
        <v>100</v>
      </c>
      <c r="N21521">
        <f>COUNTIF(Cod_Mun_Norte!B:B,DADOS_SNIS_Minas!A21521)</f>
        <v>0</v>
      </c>
    </row>
    <row r="21522" spans="1:14" x14ac:dyDescent="0.2">
      <c r="A21522">
        <v>317070</v>
      </c>
      <c r="B21522" t="s">
        <v>2903</v>
      </c>
      <c r="C21522" t="s">
        <v>98</v>
      </c>
      <c r="D21522">
        <v>1998</v>
      </c>
      <c r="E21522" t="s">
        <v>361</v>
      </c>
      <c r="F21522" t="s">
        <v>99</v>
      </c>
      <c r="H21522">
        <v>105757</v>
      </c>
      <c r="I21522">
        <v>97814</v>
      </c>
      <c r="J21522">
        <v>102020</v>
      </c>
      <c r="L21522">
        <v>104.3</v>
      </c>
      <c r="N21522">
        <f>COUNTIF(Cod_Mun_Norte!B:B,DADOS_SNIS_Minas!A21522)</f>
        <v>0</v>
      </c>
    </row>
    <row r="21523" spans="1:14" x14ac:dyDescent="0.2">
      <c r="A21523">
        <v>317070</v>
      </c>
      <c r="B21523" t="s">
        <v>2903</v>
      </c>
      <c r="C21523" t="s">
        <v>98</v>
      </c>
      <c r="D21523">
        <v>1997</v>
      </c>
      <c r="E21523" t="s">
        <v>361</v>
      </c>
      <c r="F21523" t="s">
        <v>99</v>
      </c>
      <c r="H21523">
        <v>103197</v>
      </c>
      <c r="I21523">
        <v>95447</v>
      </c>
      <c r="J21523">
        <v>98405</v>
      </c>
      <c r="L21523">
        <v>103.1</v>
      </c>
      <c r="N21523">
        <f>COUNTIF(Cod_Mun_Norte!B:B,DADOS_SNIS_Minas!A21523)</f>
        <v>0</v>
      </c>
    </row>
    <row r="21524" spans="1:14" x14ac:dyDescent="0.2">
      <c r="A21524">
        <v>317070</v>
      </c>
      <c r="B21524" t="s">
        <v>2903</v>
      </c>
      <c r="C21524" t="s">
        <v>98</v>
      </c>
      <c r="D21524">
        <v>1996</v>
      </c>
      <c r="E21524" t="s">
        <v>361</v>
      </c>
      <c r="F21524" t="s">
        <v>99</v>
      </c>
      <c r="H21524">
        <v>100168</v>
      </c>
      <c r="I21524">
        <v>92645</v>
      </c>
      <c r="J21524">
        <v>94575</v>
      </c>
      <c r="L21524">
        <v>102.1</v>
      </c>
      <c r="N21524">
        <f>COUNTIF(Cod_Mun_Norte!B:B,DADOS_SNIS_Minas!A21524)</f>
        <v>0</v>
      </c>
    </row>
    <row r="21525" spans="1:14" x14ac:dyDescent="0.2">
      <c r="A21525">
        <v>317070</v>
      </c>
      <c r="B21525" t="s">
        <v>2903</v>
      </c>
      <c r="C21525" t="s">
        <v>98</v>
      </c>
      <c r="D21525">
        <v>1995</v>
      </c>
      <c r="H21525">
        <v>94672</v>
      </c>
      <c r="I21525">
        <v>87562</v>
      </c>
      <c r="N21525">
        <f>COUNTIF(Cod_Mun_Norte!B:B,DADOS_SNIS_Minas!A21525)</f>
        <v>0</v>
      </c>
    </row>
    <row r="21526" spans="1:14" x14ac:dyDescent="0.2">
      <c r="A21526">
        <v>317075</v>
      </c>
      <c r="B21526" t="s">
        <v>2905</v>
      </c>
      <c r="C21526" t="s">
        <v>98</v>
      </c>
      <c r="D21526">
        <v>2020</v>
      </c>
      <c r="E21526" t="s">
        <v>361</v>
      </c>
      <c r="F21526" t="s">
        <v>362</v>
      </c>
      <c r="G21526" t="s">
        <v>119</v>
      </c>
      <c r="H21526">
        <v>7138</v>
      </c>
      <c r="I21526">
        <v>5920</v>
      </c>
      <c r="J21526">
        <v>5762</v>
      </c>
      <c r="K21526">
        <v>5762</v>
      </c>
      <c r="L21526">
        <v>97.3</v>
      </c>
      <c r="M21526">
        <v>80.72</v>
      </c>
      <c r="N21526">
        <f>COUNTIF(Cod_Mun_Norte!B:B,DADOS_SNIS_Minas!A21526)</f>
        <v>0</v>
      </c>
    </row>
    <row r="21527" spans="1:14" x14ac:dyDescent="0.2">
      <c r="A21527">
        <v>317075</v>
      </c>
      <c r="B21527" t="s">
        <v>2905</v>
      </c>
      <c r="C21527" t="s">
        <v>98</v>
      </c>
      <c r="D21527">
        <v>2019</v>
      </c>
      <c r="E21527" t="s">
        <v>361</v>
      </c>
      <c r="F21527" t="s">
        <v>362</v>
      </c>
      <c r="G21527" t="s">
        <v>119</v>
      </c>
      <c r="H21527">
        <v>7036</v>
      </c>
      <c r="I21527">
        <v>5835</v>
      </c>
      <c r="J21527">
        <v>5762</v>
      </c>
      <c r="K21527">
        <v>5762</v>
      </c>
      <c r="L21527">
        <v>98.8</v>
      </c>
      <c r="M21527">
        <v>81.89</v>
      </c>
      <c r="N21527">
        <f>COUNTIF(Cod_Mun_Norte!B:B,DADOS_SNIS_Minas!A21527)</f>
        <v>0</v>
      </c>
    </row>
    <row r="21528" spans="1:14" x14ac:dyDescent="0.2">
      <c r="A21528">
        <v>317075</v>
      </c>
      <c r="B21528" t="s">
        <v>2905</v>
      </c>
      <c r="C21528" t="s">
        <v>98</v>
      </c>
      <c r="D21528">
        <v>2018</v>
      </c>
      <c r="E21528" t="s">
        <v>361</v>
      </c>
      <c r="F21528" t="s">
        <v>362</v>
      </c>
      <c r="H21528">
        <v>7071</v>
      </c>
      <c r="I21528">
        <v>5864</v>
      </c>
      <c r="J21528">
        <v>5762</v>
      </c>
      <c r="K21528">
        <v>5762</v>
      </c>
      <c r="L21528">
        <v>98.3</v>
      </c>
      <c r="M21528">
        <v>81.489999999999995</v>
      </c>
      <c r="N21528">
        <f>COUNTIF(Cod_Mun_Norte!B:B,DADOS_SNIS_Minas!A21528)</f>
        <v>0</v>
      </c>
    </row>
    <row r="21529" spans="1:14" x14ac:dyDescent="0.2">
      <c r="A21529">
        <v>317075</v>
      </c>
      <c r="B21529" t="s">
        <v>2905</v>
      </c>
      <c r="C21529" t="s">
        <v>98</v>
      </c>
      <c r="D21529">
        <v>2017</v>
      </c>
      <c r="E21529" t="s">
        <v>361</v>
      </c>
      <c r="F21529" t="s">
        <v>362</v>
      </c>
      <c r="H21529">
        <v>6947</v>
      </c>
      <c r="I21529">
        <v>5762</v>
      </c>
      <c r="J21529">
        <v>5762</v>
      </c>
      <c r="K21529">
        <v>5762</v>
      </c>
      <c r="L21529">
        <v>100</v>
      </c>
      <c r="M21529">
        <v>82.94</v>
      </c>
      <c r="N21529">
        <f>COUNTIF(Cod_Mun_Norte!B:B,DADOS_SNIS_Minas!A21529)</f>
        <v>0</v>
      </c>
    </row>
    <row r="21530" spans="1:14" x14ac:dyDescent="0.2">
      <c r="A21530">
        <v>317075</v>
      </c>
      <c r="B21530" t="s">
        <v>2905</v>
      </c>
      <c r="C21530" t="s">
        <v>98</v>
      </c>
      <c r="D21530">
        <v>2016</v>
      </c>
      <c r="E21530" t="s">
        <v>361</v>
      </c>
      <c r="F21530" t="s">
        <v>362</v>
      </c>
      <c r="H21530">
        <v>6857</v>
      </c>
      <c r="I21530">
        <v>5687</v>
      </c>
      <c r="J21530">
        <v>5687</v>
      </c>
      <c r="K21530">
        <v>5687</v>
      </c>
      <c r="L21530">
        <v>100</v>
      </c>
      <c r="M21530">
        <v>82.94</v>
      </c>
      <c r="N21530">
        <f>COUNTIF(Cod_Mun_Norte!B:B,DADOS_SNIS_Minas!A21530)</f>
        <v>0</v>
      </c>
    </row>
    <row r="21531" spans="1:14" x14ac:dyDescent="0.2">
      <c r="A21531">
        <v>317075</v>
      </c>
      <c r="B21531" t="s">
        <v>2905</v>
      </c>
      <c r="C21531" t="s">
        <v>98</v>
      </c>
      <c r="D21531">
        <v>2015</v>
      </c>
      <c r="E21531" t="s">
        <v>361</v>
      </c>
      <c r="F21531" t="s">
        <v>362</v>
      </c>
      <c r="H21531">
        <v>6762</v>
      </c>
      <c r="I21531">
        <v>5608</v>
      </c>
      <c r="J21531">
        <v>5597</v>
      </c>
      <c r="K21531">
        <v>5597</v>
      </c>
      <c r="L21531">
        <v>99.8</v>
      </c>
      <c r="M21531">
        <v>82.77</v>
      </c>
      <c r="N21531">
        <f>COUNTIF(Cod_Mun_Norte!B:B,DADOS_SNIS_Minas!A21531)</f>
        <v>0</v>
      </c>
    </row>
    <row r="21532" spans="1:14" x14ac:dyDescent="0.2">
      <c r="A21532">
        <v>317075</v>
      </c>
      <c r="B21532" t="s">
        <v>2905</v>
      </c>
      <c r="C21532" t="s">
        <v>98</v>
      </c>
      <c r="D21532">
        <v>2014</v>
      </c>
      <c r="E21532" t="s">
        <v>361</v>
      </c>
      <c r="F21532" t="s">
        <v>362</v>
      </c>
      <c r="H21532">
        <v>6662</v>
      </c>
      <c r="I21532">
        <v>5525</v>
      </c>
      <c r="J21532">
        <v>5525</v>
      </c>
      <c r="K21532">
        <v>5525</v>
      </c>
      <c r="L21532">
        <v>100</v>
      </c>
      <c r="M21532">
        <v>82.93</v>
      </c>
      <c r="N21532">
        <f>COUNTIF(Cod_Mun_Norte!B:B,DADOS_SNIS_Minas!A21532)</f>
        <v>0</v>
      </c>
    </row>
    <row r="21533" spans="1:14" x14ac:dyDescent="0.2">
      <c r="A21533">
        <v>317075</v>
      </c>
      <c r="B21533" t="s">
        <v>2905</v>
      </c>
      <c r="C21533" t="s">
        <v>98</v>
      </c>
      <c r="D21533">
        <v>2013</v>
      </c>
      <c r="E21533" t="s">
        <v>361</v>
      </c>
      <c r="F21533" t="s">
        <v>362</v>
      </c>
      <c r="H21533">
        <v>6558</v>
      </c>
      <c r="I21533">
        <v>5439</v>
      </c>
      <c r="J21533">
        <v>5439</v>
      </c>
      <c r="K21533">
        <v>5439</v>
      </c>
      <c r="L21533">
        <v>100</v>
      </c>
      <c r="M21533">
        <v>82.94</v>
      </c>
      <c r="N21533">
        <f>COUNTIF(Cod_Mun_Norte!B:B,DADOS_SNIS_Minas!A21533)</f>
        <v>0</v>
      </c>
    </row>
    <row r="21534" spans="1:14" x14ac:dyDescent="0.2">
      <c r="A21534">
        <v>317075</v>
      </c>
      <c r="B21534" t="s">
        <v>2905</v>
      </c>
      <c r="C21534" t="s">
        <v>98</v>
      </c>
      <c r="D21534">
        <v>2012</v>
      </c>
      <c r="E21534" t="s">
        <v>361</v>
      </c>
      <c r="F21534" t="s">
        <v>362</v>
      </c>
      <c r="H21534">
        <v>6259</v>
      </c>
      <c r="I21534">
        <v>5191</v>
      </c>
      <c r="J21534">
        <v>5191</v>
      </c>
      <c r="K21534">
        <v>5191</v>
      </c>
      <c r="L21534">
        <v>100</v>
      </c>
      <c r="M21534">
        <v>82.94</v>
      </c>
      <c r="N21534">
        <f>COUNTIF(Cod_Mun_Norte!B:B,DADOS_SNIS_Minas!A21534)</f>
        <v>0</v>
      </c>
    </row>
    <row r="21535" spans="1:14" x14ac:dyDescent="0.2">
      <c r="A21535">
        <v>317075</v>
      </c>
      <c r="B21535" t="s">
        <v>2905</v>
      </c>
      <c r="C21535" t="s">
        <v>98</v>
      </c>
      <c r="D21535">
        <v>2011</v>
      </c>
      <c r="E21535" t="s">
        <v>361</v>
      </c>
      <c r="F21535" t="s">
        <v>362</v>
      </c>
      <c r="H21535">
        <v>6158</v>
      </c>
      <c r="I21535">
        <v>5107</v>
      </c>
      <c r="J21535">
        <v>5107</v>
      </c>
      <c r="K21535">
        <v>5107</v>
      </c>
      <c r="L21535">
        <v>100</v>
      </c>
      <c r="M21535">
        <v>82.93</v>
      </c>
      <c r="N21535">
        <f>COUNTIF(Cod_Mun_Norte!B:B,DADOS_SNIS_Minas!A21535)</f>
        <v>0</v>
      </c>
    </row>
    <row r="21536" spans="1:14" x14ac:dyDescent="0.2">
      <c r="A21536">
        <v>317075</v>
      </c>
      <c r="B21536" t="s">
        <v>2905</v>
      </c>
      <c r="C21536" t="s">
        <v>98</v>
      </c>
      <c r="D21536">
        <v>2010</v>
      </c>
      <c r="E21536" t="s">
        <v>2906</v>
      </c>
      <c r="F21536" t="s">
        <v>359</v>
      </c>
      <c r="H21536">
        <v>6054</v>
      </c>
      <c r="I21536">
        <v>5021</v>
      </c>
      <c r="J21536">
        <v>5021</v>
      </c>
      <c r="K21536">
        <v>5021</v>
      </c>
      <c r="L21536">
        <v>100</v>
      </c>
      <c r="M21536">
        <v>82.94</v>
      </c>
      <c r="N21536">
        <f>COUNTIF(Cod_Mun_Norte!B:B,DADOS_SNIS_Minas!A21536)</f>
        <v>0</v>
      </c>
    </row>
    <row r="21537" spans="1:14" x14ac:dyDescent="0.2">
      <c r="A21537">
        <v>317075</v>
      </c>
      <c r="B21537" t="s">
        <v>2905</v>
      </c>
      <c r="C21537" t="s">
        <v>98</v>
      </c>
      <c r="D21537">
        <v>2009</v>
      </c>
      <c r="E21537" t="s">
        <v>2906</v>
      </c>
      <c r="F21537" t="s">
        <v>359</v>
      </c>
      <c r="H21537">
        <v>6520</v>
      </c>
      <c r="I21537">
        <v>5299</v>
      </c>
      <c r="J21537">
        <v>5915</v>
      </c>
      <c r="K21537">
        <v>5915</v>
      </c>
      <c r="L21537">
        <v>100</v>
      </c>
      <c r="M21537">
        <v>90.72</v>
      </c>
      <c r="N21537">
        <f>COUNTIF(Cod_Mun_Norte!B:B,DADOS_SNIS_Minas!A21537)</f>
        <v>0</v>
      </c>
    </row>
    <row r="21538" spans="1:14" x14ac:dyDescent="0.2">
      <c r="A21538">
        <v>317075</v>
      </c>
      <c r="B21538" t="s">
        <v>2905</v>
      </c>
      <c r="C21538" t="s">
        <v>98</v>
      </c>
      <c r="D21538">
        <v>2008</v>
      </c>
      <c r="E21538" t="s">
        <v>361</v>
      </c>
      <c r="F21538" t="s">
        <v>362</v>
      </c>
      <c r="H21538">
        <v>6356</v>
      </c>
      <c r="I21538">
        <v>5166</v>
      </c>
      <c r="J21538">
        <v>5448</v>
      </c>
      <c r="K21538">
        <v>5448</v>
      </c>
      <c r="L21538">
        <v>100</v>
      </c>
      <c r="M21538">
        <v>85.71</v>
      </c>
      <c r="N21538">
        <f>COUNTIF(Cod_Mun_Norte!B:B,DADOS_SNIS_Minas!A21538)</f>
        <v>0</v>
      </c>
    </row>
    <row r="21539" spans="1:14" x14ac:dyDescent="0.2">
      <c r="A21539">
        <v>317075</v>
      </c>
      <c r="B21539" t="s">
        <v>2905</v>
      </c>
      <c r="C21539" t="s">
        <v>98</v>
      </c>
      <c r="D21539">
        <v>2007</v>
      </c>
      <c r="E21539" t="s">
        <v>361</v>
      </c>
      <c r="F21539" t="s">
        <v>362</v>
      </c>
      <c r="H21539">
        <v>5993</v>
      </c>
      <c r="I21539">
        <v>4871</v>
      </c>
      <c r="J21539">
        <v>5310</v>
      </c>
      <c r="K21539">
        <v>5310</v>
      </c>
      <c r="L21539">
        <v>100</v>
      </c>
      <c r="M21539">
        <v>88.6</v>
      </c>
      <c r="N21539">
        <f>COUNTIF(Cod_Mun_Norte!B:B,DADOS_SNIS_Minas!A21539)</f>
        <v>0</v>
      </c>
    </row>
    <row r="21540" spans="1:14" x14ac:dyDescent="0.2">
      <c r="A21540">
        <v>317075</v>
      </c>
      <c r="B21540" t="s">
        <v>2905</v>
      </c>
      <c r="C21540" t="s">
        <v>98</v>
      </c>
      <c r="D21540">
        <v>2006</v>
      </c>
      <c r="E21540" t="s">
        <v>361</v>
      </c>
      <c r="F21540" t="s">
        <v>362</v>
      </c>
      <c r="H21540">
        <v>5281</v>
      </c>
      <c r="I21540">
        <v>3919</v>
      </c>
      <c r="J21540">
        <v>4954</v>
      </c>
      <c r="K21540">
        <v>4954</v>
      </c>
      <c r="L21540">
        <v>100</v>
      </c>
      <c r="M21540">
        <v>93.81</v>
      </c>
      <c r="N21540">
        <f>COUNTIF(Cod_Mun_Norte!B:B,DADOS_SNIS_Minas!A21540)</f>
        <v>0</v>
      </c>
    </row>
    <row r="21541" spans="1:14" x14ac:dyDescent="0.2">
      <c r="A21541">
        <v>317075</v>
      </c>
      <c r="B21541" t="s">
        <v>2905</v>
      </c>
      <c r="C21541" t="s">
        <v>98</v>
      </c>
      <c r="D21541">
        <v>2005</v>
      </c>
      <c r="E21541" t="s">
        <v>361</v>
      </c>
      <c r="F21541" t="s">
        <v>362</v>
      </c>
      <c r="H21541">
        <v>5193</v>
      </c>
      <c r="I21541">
        <v>3854</v>
      </c>
      <c r="N21541">
        <f>COUNTIF(Cod_Mun_Norte!B:B,DADOS_SNIS_Minas!A21541)</f>
        <v>0</v>
      </c>
    </row>
    <row r="21542" spans="1:14" x14ac:dyDescent="0.2">
      <c r="A21542">
        <v>317075</v>
      </c>
      <c r="B21542" t="s">
        <v>2905</v>
      </c>
      <c r="C21542" t="s">
        <v>98</v>
      </c>
      <c r="D21542">
        <v>2004</v>
      </c>
      <c r="E21542" t="s">
        <v>361</v>
      </c>
      <c r="F21542" t="s">
        <v>362</v>
      </c>
      <c r="H21542">
        <v>5104</v>
      </c>
      <c r="I21542">
        <v>3788</v>
      </c>
      <c r="N21542">
        <f>COUNTIF(Cod_Mun_Norte!B:B,DADOS_SNIS_Minas!A21542)</f>
        <v>0</v>
      </c>
    </row>
    <row r="21543" spans="1:14" x14ac:dyDescent="0.2">
      <c r="A21543">
        <v>317075</v>
      </c>
      <c r="B21543" t="s">
        <v>2905</v>
      </c>
      <c r="C21543" t="s">
        <v>98</v>
      </c>
      <c r="D21543">
        <v>2003</v>
      </c>
      <c r="E21543" t="s">
        <v>361</v>
      </c>
      <c r="F21543" t="s">
        <v>362</v>
      </c>
      <c r="H21543">
        <v>4943</v>
      </c>
      <c r="I21543">
        <v>3669</v>
      </c>
      <c r="N21543">
        <f>COUNTIF(Cod_Mun_Norte!B:B,DADOS_SNIS_Minas!A21543)</f>
        <v>0</v>
      </c>
    </row>
    <row r="21544" spans="1:14" x14ac:dyDescent="0.2">
      <c r="A21544">
        <v>317075</v>
      </c>
      <c r="B21544" t="s">
        <v>2905</v>
      </c>
      <c r="C21544" t="s">
        <v>98</v>
      </c>
      <c r="D21544">
        <v>2002</v>
      </c>
      <c r="E21544" t="s">
        <v>361</v>
      </c>
      <c r="F21544" t="s">
        <v>362</v>
      </c>
      <c r="H21544">
        <v>4866</v>
      </c>
      <c r="I21544">
        <v>3611</v>
      </c>
      <c r="N21544">
        <f>COUNTIF(Cod_Mun_Norte!B:B,DADOS_SNIS_Minas!A21544)</f>
        <v>0</v>
      </c>
    </row>
    <row r="21545" spans="1:14" x14ac:dyDescent="0.2">
      <c r="A21545">
        <v>317075</v>
      </c>
      <c r="B21545" t="s">
        <v>2905</v>
      </c>
      <c r="C21545" t="s">
        <v>98</v>
      </c>
      <c r="D21545">
        <v>2001</v>
      </c>
      <c r="E21545" t="s">
        <v>361</v>
      </c>
      <c r="F21545" t="s">
        <v>362</v>
      </c>
      <c r="H21545">
        <v>4801</v>
      </c>
      <c r="I21545">
        <v>3563</v>
      </c>
      <c r="N21545">
        <f>COUNTIF(Cod_Mun_Norte!B:B,DADOS_SNIS_Minas!A21545)</f>
        <v>0</v>
      </c>
    </row>
    <row r="21546" spans="1:14" x14ac:dyDescent="0.2">
      <c r="A21546">
        <v>317075</v>
      </c>
      <c r="B21546" t="s">
        <v>2905</v>
      </c>
      <c r="C21546" t="s">
        <v>98</v>
      </c>
      <c r="D21546">
        <v>2000</v>
      </c>
      <c r="E21546" t="s">
        <v>361</v>
      </c>
      <c r="F21546" t="s">
        <v>362</v>
      </c>
      <c r="H21546">
        <v>4701</v>
      </c>
      <c r="I21546">
        <v>3489</v>
      </c>
      <c r="N21546">
        <f>COUNTIF(Cod_Mun_Norte!B:B,DADOS_SNIS_Minas!A21546)</f>
        <v>0</v>
      </c>
    </row>
    <row r="21547" spans="1:14" x14ac:dyDescent="0.2">
      <c r="A21547">
        <v>317075</v>
      </c>
      <c r="B21547" t="s">
        <v>2905</v>
      </c>
      <c r="C21547" t="s">
        <v>98</v>
      </c>
      <c r="D21547">
        <v>1999</v>
      </c>
      <c r="E21547" t="s">
        <v>361</v>
      </c>
      <c r="F21547" t="s">
        <v>362</v>
      </c>
      <c r="H21547">
        <v>3278</v>
      </c>
      <c r="I21547">
        <v>2433</v>
      </c>
      <c r="N21547">
        <f>COUNTIF(Cod_Mun_Norte!B:B,DADOS_SNIS_Minas!A21547)</f>
        <v>0</v>
      </c>
    </row>
    <row r="21548" spans="1:14" x14ac:dyDescent="0.2">
      <c r="A21548">
        <v>317075</v>
      </c>
      <c r="B21548" t="s">
        <v>2905</v>
      </c>
      <c r="C21548" t="s">
        <v>98</v>
      </c>
      <c r="D21548">
        <v>1998</v>
      </c>
      <c r="E21548" t="s">
        <v>361</v>
      </c>
      <c r="F21548" t="s">
        <v>362</v>
      </c>
      <c r="H21548">
        <v>3351</v>
      </c>
      <c r="I21548">
        <v>2487</v>
      </c>
      <c r="N21548">
        <f>COUNTIF(Cod_Mun_Norte!B:B,DADOS_SNIS_Minas!A21548)</f>
        <v>0</v>
      </c>
    </row>
    <row r="21549" spans="1:14" x14ac:dyDescent="0.2">
      <c r="A21549">
        <v>317075</v>
      </c>
      <c r="B21549" t="s">
        <v>2905</v>
      </c>
      <c r="C21549" t="s">
        <v>98</v>
      </c>
      <c r="D21549">
        <v>1997</v>
      </c>
      <c r="H21549">
        <v>3425</v>
      </c>
      <c r="I21549">
        <v>2542</v>
      </c>
      <c r="N21549">
        <f>COUNTIF(Cod_Mun_Norte!B:B,DADOS_SNIS_Minas!A21549)</f>
        <v>0</v>
      </c>
    </row>
    <row r="21550" spans="1:14" x14ac:dyDescent="0.2">
      <c r="A21550">
        <v>317080</v>
      </c>
      <c r="B21550" t="s">
        <v>87</v>
      </c>
      <c r="C21550" t="s">
        <v>98</v>
      </c>
      <c r="D21550">
        <v>2020</v>
      </c>
      <c r="E21550" t="s">
        <v>2907</v>
      </c>
      <c r="F21550" t="s">
        <v>367</v>
      </c>
      <c r="G21550" t="s">
        <v>368</v>
      </c>
      <c r="H21550">
        <v>39803</v>
      </c>
      <c r="I21550">
        <v>34806</v>
      </c>
      <c r="J21550">
        <v>30960</v>
      </c>
      <c r="K21550">
        <v>30960</v>
      </c>
      <c r="L21550">
        <v>89</v>
      </c>
      <c r="M21550">
        <v>77.78</v>
      </c>
      <c r="N21550">
        <f>COUNTIF(Cod_Mun_Norte!B:B,DADOS_SNIS_Minas!A21550)</f>
        <v>1</v>
      </c>
    </row>
    <row r="21551" spans="1:14" x14ac:dyDescent="0.2">
      <c r="A21551">
        <v>317080</v>
      </c>
      <c r="B21551" t="s">
        <v>87</v>
      </c>
      <c r="C21551" t="s">
        <v>98</v>
      </c>
      <c r="D21551">
        <v>2019</v>
      </c>
      <c r="E21551" t="s">
        <v>2907</v>
      </c>
      <c r="F21551" t="s">
        <v>367</v>
      </c>
      <c r="G21551" t="s">
        <v>368</v>
      </c>
      <c r="H21551">
        <v>39493</v>
      </c>
      <c r="I21551">
        <v>34534</v>
      </c>
      <c r="J21551">
        <v>29858</v>
      </c>
      <c r="K21551">
        <v>29858</v>
      </c>
      <c r="L21551">
        <v>86.5</v>
      </c>
      <c r="M21551">
        <v>75.599999999999994</v>
      </c>
      <c r="N21551">
        <f>COUNTIF(Cod_Mun_Norte!B:B,DADOS_SNIS_Minas!A21551)</f>
        <v>1</v>
      </c>
    </row>
    <row r="21552" spans="1:14" x14ac:dyDescent="0.2">
      <c r="A21552">
        <v>317080</v>
      </c>
      <c r="B21552" t="s">
        <v>87</v>
      </c>
      <c r="C21552" t="s">
        <v>98</v>
      </c>
      <c r="D21552">
        <v>2018</v>
      </c>
      <c r="E21552" t="s">
        <v>2907</v>
      </c>
      <c r="F21552" t="s">
        <v>367</v>
      </c>
      <c r="H21552">
        <v>39173</v>
      </c>
      <c r="I21552">
        <v>34255</v>
      </c>
      <c r="J21552">
        <v>29240</v>
      </c>
      <c r="K21552">
        <v>29240</v>
      </c>
      <c r="L21552">
        <v>85.4</v>
      </c>
      <c r="M21552">
        <v>74.64</v>
      </c>
      <c r="N21552">
        <f>COUNTIF(Cod_Mun_Norte!B:B,DADOS_SNIS_Minas!A21552)</f>
        <v>1</v>
      </c>
    </row>
    <row r="21553" spans="1:14" x14ac:dyDescent="0.2">
      <c r="A21553">
        <v>317080</v>
      </c>
      <c r="B21553" t="s">
        <v>87</v>
      </c>
      <c r="C21553" t="s">
        <v>98</v>
      </c>
      <c r="D21553">
        <v>2017</v>
      </c>
      <c r="E21553" t="s">
        <v>2907</v>
      </c>
      <c r="F21553" t="s">
        <v>367</v>
      </c>
      <c r="H21553">
        <v>39128</v>
      </c>
      <c r="I21553">
        <v>34215</v>
      </c>
      <c r="J21553">
        <v>29517</v>
      </c>
      <c r="K21553">
        <v>29517</v>
      </c>
      <c r="L21553">
        <v>86.3</v>
      </c>
      <c r="M21553">
        <v>75.44</v>
      </c>
      <c r="N21553">
        <f>COUNTIF(Cod_Mun_Norte!B:B,DADOS_SNIS_Minas!A21553)</f>
        <v>1</v>
      </c>
    </row>
    <row r="21554" spans="1:14" x14ac:dyDescent="0.2">
      <c r="A21554">
        <v>317080</v>
      </c>
      <c r="B21554" t="s">
        <v>87</v>
      </c>
      <c r="C21554" t="s">
        <v>98</v>
      </c>
      <c r="D21554">
        <v>2016</v>
      </c>
      <c r="E21554" t="s">
        <v>2907</v>
      </c>
      <c r="F21554" t="s">
        <v>367</v>
      </c>
      <c r="H21554">
        <v>38838</v>
      </c>
      <c r="I21554">
        <v>33962</v>
      </c>
      <c r="J21554">
        <v>29500</v>
      </c>
      <c r="K21554">
        <v>29500</v>
      </c>
      <c r="L21554">
        <v>86.9</v>
      </c>
      <c r="M21554">
        <v>75.959999999999994</v>
      </c>
      <c r="N21554">
        <f>COUNTIF(Cod_Mun_Norte!B:B,DADOS_SNIS_Minas!A21554)</f>
        <v>1</v>
      </c>
    </row>
    <row r="21555" spans="1:14" x14ac:dyDescent="0.2">
      <c r="A21555">
        <v>317080</v>
      </c>
      <c r="B21555" t="s">
        <v>87</v>
      </c>
      <c r="C21555" t="s">
        <v>98</v>
      </c>
      <c r="D21555">
        <v>2015</v>
      </c>
      <c r="E21555" t="s">
        <v>2907</v>
      </c>
      <c r="F21555" t="s">
        <v>367</v>
      </c>
      <c r="H21555">
        <v>38534</v>
      </c>
      <c r="I21555">
        <v>33696</v>
      </c>
      <c r="J21555">
        <v>29342</v>
      </c>
      <c r="K21555">
        <v>29342</v>
      </c>
      <c r="L21555">
        <v>87.1</v>
      </c>
      <c r="M21555">
        <v>76.150000000000006</v>
      </c>
      <c r="N21555">
        <f>COUNTIF(Cod_Mun_Norte!B:B,DADOS_SNIS_Minas!A21555)</f>
        <v>1</v>
      </c>
    </row>
    <row r="21556" spans="1:14" x14ac:dyDescent="0.2">
      <c r="A21556">
        <v>317080</v>
      </c>
      <c r="B21556" t="s">
        <v>87</v>
      </c>
      <c r="C21556" t="s">
        <v>98</v>
      </c>
      <c r="D21556">
        <v>2014</v>
      </c>
      <c r="E21556" t="s">
        <v>2907</v>
      </c>
      <c r="F21556" t="s">
        <v>367</v>
      </c>
      <c r="H21556">
        <v>38213</v>
      </c>
      <c r="I21556">
        <v>33415</v>
      </c>
      <c r="J21556">
        <v>33415</v>
      </c>
      <c r="K21556">
        <v>33415</v>
      </c>
      <c r="L21556">
        <v>100</v>
      </c>
      <c r="M21556">
        <v>87.44</v>
      </c>
      <c r="N21556">
        <f>COUNTIF(Cod_Mun_Norte!B:B,DADOS_SNIS_Minas!A21556)</f>
        <v>1</v>
      </c>
    </row>
    <row r="21557" spans="1:14" x14ac:dyDescent="0.2">
      <c r="A21557">
        <v>317080</v>
      </c>
      <c r="B21557" t="s">
        <v>87</v>
      </c>
      <c r="C21557" t="s">
        <v>98</v>
      </c>
      <c r="D21557">
        <v>2013</v>
      </c>
      <c r="E21557" t="s">
        <v>2907</v>
      </c>
      <c r="F21557" t="s">
        <v>367</v>
      </c>
      <c r="H21557">
        <v>37879</v>
      </c>
      <c r="I21557">
        <v>33123</v>
      </c>
      <c r="J21557">
        <v>33123</v>
      </c>
      <c r="K21557">
        <v>33123</v>
      </c>
      <c r="L21557">
        <v>100</v>
      </c>
      <c r="M21557">
        <v>87.44</v>
      </c>
      <c r="N21557">
        <f>COUNTIF(Cod_Mun_Norte!B:B,DADOS_SNIS_Minas!A21557)</f>
        <v>1</v>
      </c>
    </row>
    <row r="21558" spans="1:14" x14ac:dyDescent="0.2">
      <c r="A21558">
        <v>317080</v>
      </c>
      <c r="B21558" t="s">
        <v>87</v>
      </c>
      <c r="C21558" t="s">
        <v>98</v>
      </c>
      <c r="D21558">
        <v>2012</v>
      </c>
      <c r="E21558" t="s">
        <v>2907</v>
      </c>
      <c r="F21558" t="s">
        <v>367</v>
      </c>
      <c r="H21558">
        <v>36439</v>
      </c>
      <c r="I21558">
        <v>31864</v>
      </c>
      <c r="J21558">
        <v>31864</v>
      </c>
      <c r="K21558">
        <v>31864</v>
      </c>
      <c r="L21558">
        <v>100</v>
      </c>
      <c r="M21558">
        <v>87.44</v>
      </c>
      <c r="N21558">
        <f>COUNTIF(Cod_Mun_Norte!B:B,DADOS_SNIS_Minas!A21558)</f>
        <v>1</v>
      </c>
    </row>
    <row r="21559" spans="1:14" x14ac:dyDescent="0.2">
      <c r="A21559">
        <v>317080</v>
      </c>
      <c r="B21559" t="s">
        <v>87</v>
      </c>
      <c r="C21559" t="s">
        <v>98</v>
      </c>
      <c r="D21559">
        <v>2011</v>
      </c>
      <c r="E21559" t="s">
        <v>361</v>
      </c>
      <c r="F21559" t="s">
        <v>99</v>
      </c>
      <c r="H21559">
        <v>36129</v>
      </c>
      <c r="I21559">
        <v>31593</v>
      </c>
      <c r="J21559">
        <v>31593</v>
      </c>
      <c r="K21559">
        <v>31593</v>
      </c>
      <c r="L21559">
        <v>100</v>
      </c>
      <c r="M21559">
        <v>87.44</v>
      </c>
      <c r="N21559">
        <f>COUNTIF(Cod_Mun_Norte!B:B,DADOS_SNIS_Minas!A21559)</f>
        <v>1</v>
      </c>
    </row>
    <row r="21560" spans="1:14" x14ac:dyDescent="0.2">
      <c r="A21560">
        <v>317080</v>
      </c>
      <c r="B21560" t="s">
        <v>87</v>
      </c>
      <c r="C21560" t="s">
        <v>98</v>
      </c>
      <c r="D21560">
        <v>2010</v>
      </c>
      <c r="E21560" t="s">
        <v>2907</v>
      </c>
      <c r="F21560" t="s">
        <v>367</v>
      </c>
      <c r="H21560">
        <v>35809</v>
      </c>
      <c r="I21560">
        <v>31313</v>
      </c>
      <c r="J21560">
        <v>31313</v>
      </c>
      <c r="K21560">
        <v>31313</v>
      </c>
      <c r="L21560">
        <v>100</v>
      </c>
      <c r="M21560">
        <v>87.44</v>
      </c>
      <c r="N21560">
        <f>COUNTIF(Cod_Mun_Norte!B:B,DADOS_SNIS_Minas!A21560)</f>
        <v>1</v>
      </c>
    </row>
    <row r="21561" spans="1:14" x14ac:dyDescent="0.2">
      <c r="A21561">
        <v>317080</v>
      </c>
      <c r="B21561" t="s">
        <v>87</v>
      </c>
      <c r="C21561" t="s">
        <v>98</v>
      </c>
      <c r="D21561">
        <v>2009</v>
      </c>
      <c r="E21561" t="s">
        <v>361</v>
      </c>
      <c r="F21561" t="s">
        <v>99</v>
      </c>
      <c r="H21561">
        <v>36314</v>
      </c>
      <c r="I21561">
        <v>31757</v>
      </c>
      <c r="J21561">
        <v>36062</v>
      </c>
      <c r="K21561">
        <v>36062</v>
      </c>
      <c r="L21561">
        <v>100</v>
      </c>
      <c r="M21561">
        <v>99.31</v>
      </c>
      <c r="N21561">
        <f>COUNTIF(Cod_Mun_Norte!B:B,DADOS_SNIS_Minas!A21561)</f>
        <v>1</v>
      </c>
    </row>
    <row r="21562" spans="1:14" x14ac:dyDescent="0.2">
      <c r="A21562">
        <v>317080</v>
      </c>
      <c r="B21562" t="s">
        <v>87</v>
      </c>
      <c r="C21562" t="s">
        <v>98</v>
      </c>
      <c r="D21562">
        <v>2008</v>
      </c>
      <c r="E21562" t="s">
        <v>361</v>
      </c>
      <c r="F21562" t="s">
        <v>99</v>
      </c>
      <c r="H21562">
        <v>35907</v>
      </c>
      <c r="I21562">
        <v>31401</v>
      </c>
      <c r="J21562">
        <v>35377</v>
      </c>
      <c r="K21562">
        <v>35377</v>
      </c>
      <c r="L21562">
        <v>100</v>
      </c>
      <c r="M21562">
        <v>98.52</v>
      </c>
      <c r="N21562">
        <f>COUNTIF(Cod_Mun_Norte!B:B,DADOS_SNIS_Minas!A21562)</f>
        <v>1</v>
      </c>
    </row>
    <row r="21563" spans="1:14" x14ac:dyDescent="0.2">
      <c r="A21563">
        <v>317080</v>
      </c>
      <c r="B21563" t="s">
        <v>87</v>
      </c>
      <c r="C21563" t="s">
        <v>98</v>
      </c>
      <c r="D21563">
        <v>2007</v>
      </c>
      <c r="E21563" t="s">
        <v>361</v>
      </c>
      <c r="F21563" t="s">
        <v>362</v>
      </c>
      <c r="H21563">
        <v>34448</v>
      </c>
      <c r="I21563">
        <v>30125</v>
      </c>
      <c r="J21563">
        <v>34339</v>
      </c>
      <c r="K21563">
        <v>34339</v>
      </c>
      <c r="L21563">
        <v>100</v>
      </c>
      <c r="M21563">
        <v>99.68</v>
      </c>
      <c r="N21563">
        <f>COUNTIF(Cod_Mun_Norte!B:B,DADOS_SNIS_Minas!A21563)</f>
        <v>1</v>
      </c>
    </row>
    <row r="21564" spans="1:14" x14ac:dyDescent="0.2">
      <c r="A21564">
        <v>317080</v>
      </c>
      <c r="B21564" t="s">
        <v>87</v>
      </c>
      <c r="C21564" t="s">
        <v>98</v>
      </c>
      <c r="D21564">
        <v>2006</v>
      </c>
      <c r="E21564" t="s">
        <v>361</v>
      </c>
      <c r="F21564" t="s">
        <v>362</v>
      </c>
      <c r="H21564">
        <v>33206</v>
      </c>
      <c r="I21564">
        <v>28999</v>
      </c>
      <c r="J21564">
        <v>32852</v>
      </c>
      <c r="K21564">
        <v>32852</v>
      </c>
      <c r="L21564">
        <v>100</v>
      </c>
      <c r="M21564">
        <v>98.93</v>
      </c>
      <c r="N21564">
        <f>COUNTIF(Cod_Mun_Norte!B:B,DADOS_SNIS_Minas!A21564)</f>
        <v>1</v>
      </c>
    </row>
    <row r="21565" spans="1:14" x14ac:dyDescent="0.2">
      <c r="A21565">
        <v>317080</v>
      </c>
      <c r="B21565" t="s">
        <v>87</v>
      </c>
      <c r="C21565" t="s">
        <v>98</v>
      </c>
      <c r="D21565">
        <v>2005</v>
      </c>
      <c r="E21565" t="s">
        <v>361</v>
      </c>
      <c r="F21565" t="s">
        <v>362</v>
      </c>
      <c r="H21565">
        <v>32968</v>
      </c>
      <c r="I21565">
        <v>28791</v>
      </c>
      <c r="J21565">
        <v>29195</v>
      </c>
      <c r="K21565">
        <v>29195</v>
      </c>
      <c r="L21565">
        <v>100</v>
      </c>
      <c r="M21565">
        <v>88.56</v>
      </c>
      <c r="N21565">
        <f>COUNTIF(Cod_Mun_Norte!B:B,DADOS_SNIS_Minas!A21565)</f>
        <v>1</v>
      </c>
    </row>
    <row r="21566" spans="1:14" x14ac:dyDescent="0.2">
      <c r="A21566">
        <v>317080</v>
      </c>
      <c r="B21566" t="s">
        <v>87</v>
      </c>
      <c r="C21566" t="s">
        <v>98</v>
      </c>
      <c r="D21566">
        <v>2004</v>
      </c>
      <c r="E21566" t="s">
        <v>361</v>
      </c>
      <c r="F21566" t="s">
        <v>362</v>
      </c>
      <c r="H21566">
        <v>32728</v>
      </c>
      <c r="I21566">
        <v>28581</v>
      </c>
      <c r="J21566">
        <v>28048</v>
      </c>
      <c r="K21566">
        <v>28048</v>
      </c>
      <c r="L21566">
        <v>98.1</v>
      </c>
      <c r="M21566">
        <v>85.7</v>
      </c>
      <c r="N21566">
        <f>COUNTIF(Cod_Mun_Norte!B:B,DADOS_SNIS_Minas!A21566)</f>
        <v>1</v>
      </c>
    </row>
    <row r="21567" spans="1:14" x14ac:dyDescent="0.2">
      <c r="A21567">
        <v>317080</v>
      </c>
      <c r="B21567" t="s">
        <v>87</v>
      </c>
      <c r="C21567" t="s">
        <v>98</v>
      </c>
      <c r="D21567">
        <v>2003</v>
      </c>
      <c r="E21567" t="s">
        <v>361</v>
      </c>
      <c r="F21567" t="s">
        <v>362</v>
      </c>
      <c r="H21567">
        <v>32293</v>
      </c>
      <c r="I21567">
        <v>28201</v>
      </c>
      <c r="J21567">
        <v>27099</v>
      </c>
      <c r="K21567">
        <v>27099</v>
      </c>
      <c r="L21567">
        <v>96.1</v>
      </c>
      <c r="M21567">
        <v>83.92</v>
      </c>
      <c r="N21567">
        <f>COUNTIF(Cod_Mun_Norte!B:B,DADOS_SNIS_Minas!A21567)</f>
        <v>1</v>
      </c>
    </row>
    <row r="21568" spans="1:14" x14ac:dyDescent="0.2">
      <c r="A21568">
        <v>317080</v>
      </c>
      <c r="B21568" t="s">
        <v>87</v>
      </c>
      <c r="C21568" t="s">
        <v>98</v>
      </c>
      <c r="D21568">
        <v>2002</v>
      </c>
      <c r="E21568" t="s">
        <v>361</v>
      </c>
      <c r="F21568" t="s">
        <v>362</v>
      </c>
      <c r="H21568">
        <v>32087</v>
      </c>
      <c r="I21568">
        <v>28021</v>
      </c>
      <c r="J21568">
        <v>26265</v>
      </c>
      <c r="K21568">
        <v>26265</v>
      </c>
      <c r="L21568">
        <v>93.7</v>
      </c>
      <c r="M21568">
        <v>81.86</v>
      </c>
      <c r="N21568">
        <f>COUNTIF(Cod_Mun_Norte!B:B,DADOS_SNIS_Minas!A21568)</f>
        <v>1</v>
      </c>
    </row>
    <row r="21569" spans="1:14" x14ac:dyDescent="0.2">
      <c r="A21569">
        <v>317080</v>
      </c>
      <c r="B21569" t="s">
        <v>87</v>
      </c>
      <c r="C21569" t="s">
        <v>98</v>
      </c>
      <c r="D21569">
        <v>2001</v>
      </c>
      <c r="E21569" t="s">
        <v>361</v>
      </c>
      <c r="F21569" t="s">
        <v>362</v>
      </c>
      <c r="H21569">
        <v>31891</v>
      </c>
      <c r="I21569">
        <v>27850</v>
      </c>
      <c r="J21569">
        <v>25251</v>
      </c>
      <c r="K21569">
        <v>25251</v>
      </c>
      <c r="L21569">
        <v>90.7</v>
      </c>
      <c r="M21569">
        <v>79.180000000000007</v>
      </c>
      <c r="N21569">
        <f>COUNTIF(Cod_Mun_Norte!B:B,DADOS_SNIS_Minas!A21569)</f>
        <v>1</v>
      </c>
    </row>
    <row r="21570" spans="1:14" x14ac:dyDescent="0.2">
      <c r="A21570">
        <v>317080</v>
      </c>
      <c r="B21570" t="s">
        <v>87</v>
      </c>
      <c r="C21570" t="s">
        <v>98</v>
      </c>
      <c r="D21570">
        <v>2000</v>
      </c>
      <c r="E21570" t="s">
        <v>361</v>
      </c>
      <c r="F21570" t="s">
        <v>362</v>
      </c>
      <c r="H21570">
        <v>31641</v>
      </c>
      <c r="I21570">
        <v>27632</v>
      </c>
      <c r="J21570">
        <v>26837</v>
      </c>
      <c r="L21570">
        <v>97.1</v>
      </c>
      <c r="N21570">
        <f>COUNTIF(Cod_Mun_Norte!B:B,DADOS_SNIS_Minas!A21570)</f>
        <v>1</v>
      </c>
    </row>
    <row r="21571" spans="1:14" x14ac:dyDescent="0.2">
      <c r="A21571">
        <v>317080</v>
      </c>
      <c r="B21571" t="s">
        <v>87</v>
      </c>
      <c r="C21571" t="s">
        <v>98</v>
      </c>
      <c r="D21571">
        <v>1999</v>
      </c>
      <c r="E21571" t="s">
        <v>361</v>
      </c>
      <c r="F21571" t="s">
        <v>362</v>
      </c>
      <c r="H21571">
        <v>32542</v>
      </c>
      <c r="I21571">
        <v>27327</v>
      </c>
      <c r="N21571">
        <f>COUNTIF(Cod_Mun_Norte!B:B,DADOS_SNIS_Minas!A21571)</f>
        <v>1</v>
      </c>
    </row>
    <row r="21572" spans="1:14" x14ac:dyDescent="0.2">
      <c r="A21572">
        <v>317080</v>
      </c>
      <c r="B21572" t="s">
        <v>87</v>
      </c>
      <c r="C21572" t="s">
        <v>98</v>
      </c>
      <c r="D21572">
        <v>1998</v>
      </c>
      <c r="E21572" t="s">
        <v>361</v>
      </c>
      <c r="F21572" t="s">
        <v>362</v>
      </c>
      <c r="H21572">
        <v>32231</v>
      </c>
      <c r="I21572">
        <v>27066</v>
      </c>
      <c r="N21572">
        <f>COUNTIF(Cod_Mun_Norte!B:B,DADOS_SNIS_Minas!A21572)</f>
        <v>1</v>
      </c>
    </row>
    <row r="21573" spans="1:14" x14ac:dyDescent="0.2">
      <c r="A21573">
        <v>317080</v>
      </c>
      <c r="B21573" t="s">
        <v>87</v>
      </c>
      <c r="C21573" t="s">
        <v>98</v>
      </c>
      <c r="D21573">
        <v>1997</v>
      </c>
      <c r="H21573">
        <v>31919</v>
      </c>
      <c r="I21573">
        <v>26804</v>
      </c>
      <c r="N21573">
        <f>COUNTIF(Cod_Mun_Norte!B:B,DADOS_SNIS_Minas!A21573)</f>
        <v>1</v>
      </c>
    </row>
    <row r="21574" spans="1:14" x14ac:dyDescent="0.2">
      <c r="A21574">
        <v>317080</v>
      </c>
      <c r="B21574" t="s">
        <v>87</v>
      </c>
      <c r="C21574" t="s">
        <v>98</v>
      </c>
      <c r="D21574">
        <v>1996</v>
      </c>
      <c r="H21574">
        <v>31551</v>
      </c>
      <c r="I21574">
        <v>26495</v>
      </c>
      <c r="N21574">
        <f>COUNTIF(Cod_Mun_Norte!B:B,DADOS_SNIS_Minas!A21574)</f>
        <v>1</v>
      </c>
    </row>
    <row r="21575" spans="1:14" x14ac:dyDescent="0.2">
      <c r="A21575">
        <v>317080</v>
      </c>
      <c r="B21575" t="s">
        <v>87</v>
      </c>
      <c r="C21575" t="s">
        <v>98</v>
      </c>
      <c r="D21575">
        <v>1995</v>
      </c>
      <c r="H21575">
        <v>31753</v>
      </c>
      <c r="I21575">
        <v>26665</v>
      </c>
      <c r="N21575">
        <f>COUNTIF(Cod_Mun_Norte!B:B,DADOS_SNIS_Minas!A21575)</f>
        <v>1</v>
      </c>
    </row>
    <row r="21576" spans="1:14" x14ac:dyDescent="0.2">
      <c r="A21576">
        <v>317090</v>
      </c>
      <c r="B21576" t="s">
        <v>88</v>
      </c>
      <c r="C21576" t="s">
        <v>98</v>
      </c>
      <c r="D21576">
        <v>2020</v>
      </c>
      <c r="E21576" t="s">
        <v>2908</v>
      </c>
      <c r="F21576" t="s">
        <v>367</v>
      </c>
      <c r="G21576" t="s">
        <v>368</v>
      </c>
      <c r="H21576">
        <v>19305</v>
      </c>
      <c r="I21576">
        <v>8992</v>
      </c>
      <c r="J21576">
        <v>9187</v>
      </c>
      <c r="K21576">
        <v>8992</v>
      </c>
      <c r="L21576">
        <v>100</v>
      </c>
      <c r="M21576">
        <v>47.59</v>
      </c>
      <c r="N21576">
        <f>COUNTIF(Cod_Mun_Norte!B:B,DADOS_SNIS_Minas!A21576)</f>
        <v>1</v>
      </c>
    </row>
    <row r="21577" spans="1:14" x14ac:dyDescent="0.2">
      <c r="A21577">
        <v>317090</v>
      </c>
      <c r="B21577" t="s">
        <v>88</v>
      </c>
      <c r="C21577" t="s">
        <v>98</v>
      </c>
      <c r="D21577">
        <v>2019</v>
      </c>
      <c r="E21577" t="s">
        <v>2908</v>
      </c>
      <c r="F21577" t="s">
        <v>367</v>
      </c>
      <c r="G21577" t="s">
        <v>368</v>
      </c>
      <c r="H21577">
        <v>19320</v>
      </c>
      <c r="I21577">
        <v>8999</v>
      </c>
      <c r="J21577">
        <v>8999</v>
      </c>
      <c r="K21577">
        <v>8999</v>
      </c>
      <c r="L21577">
        <v>100</v>
      </c>
      <c r="M21577">
        <v>46.58</v>
      </c>
      <c r="N21577">
        <f>COUNTIF(Cod_Mun_Norte!B:B,DADOS_SNIS_Minas!A21577)</f>
        <v>1</v>
      </c>
    </row>
    <row r="21578" spans="1:14" x14ac:dyDescent="0.2">
      <c r="A21578">
        <v>317090</v>
      </c>
      <c r="B21578" t="s">
        <v>88</v>
      </c>
      <c r="C21578" t="s">
        <v>98</v>
      </c>
      <c r="D21578">
        <v>2018</v>
      </c>
      <c r="E21578" t="s">
        <v>2908</v>
      </c>
      <c r="F21578" t="s">
        <v>367</v>
      </c>
      <c r="H21578">
        <v>19335</v>
      </c>
      <c r="I21578">
        <v>9006</v>
      </c>
      <c r="J21578">
        <v>9006</v>
      </c>
      <c r="K21578">
        <v>9006</v>
      </c>
      <c r="L21578">
        <v>100</v>
      </c>
      <c r="M21578">
        <v>46.58</v>
      </c>
      <c r="N21578">
        <f>COUNTIF(Cod_Mun_Norte!B:B,DADOS_SNIS_Minas!A21578)</f>
        <v>1</v>
      </c>
    </row>
    <row r="21579" spans="1:14" x14ac:dyDescent="0.2">
      <c r="A21579">
        <v>317090</v>
      </c>
      <c r="B21579" t="s">
        <v>88</v>
      </c>
      <c r="C21579" t="s">
        <v>98</v>
      </c>
      <c r="D21579">
        <v>2017</v>
      </c>
      <c r="E21579" t="s">
        <v>2908</v>
      </c>
      <c r="F21579" t="s">
        <v>367</v>
      </c>
      <c r="H21579">
        <v>19723</v>
      </c>
      <c r="I21579">
        <v>9187</v>
      </c>
      <c r="J21579">
        <v>9187</v>
      </c>
      <c r="K21579">
        <v>9187</v>
      </c>
      <c r="L21579">
        <v>100</v>
      </c>
      <c r="M21579">
        <v>46.58</v>
      </c>
      <c r="N21579">
        <f>COUNTIF(Cod_Mun_Norte!B:B,DADOS_SNIS_Minas!A21579)</f>
        <v>1</v>
      </c>
    </row>
    <row r="21580" spans="1:14" x14ac:dyDescent="0.2">
      <c r="A21580">
        <v>317090</v>
      </c>
      <c r="B21580" t="s">
        <v>88</v>
      </c>
      <c r="C21580" t="s">
        <v>98</v>
      </c>
      <c r="D21580">
        <v>2016</v>
      </c>
      <c r="E21580" t="s">
        <v>2908</v>
      </c>
      <c r="F21580" t="s">
        <v>367</v>
      </c>
      <c r="H21580">
        <v>19712</v>
      </c>
      <c r="I21580">
        <v>9182</v>
      </c>
      <c r="J21580">
        <v>9166</v>
      </c>
      <c r="K21580">
        <v>9166</v>
      </c>
      <c r="L21580">
        <v>99.8</v>
      </c>
      <c r="M21580">
        <v>46.5</v>
      </c>
      <c r="N21580">
        <f>COUNTIF(Cod_Mun_Norte!B:B,DADOS_SNIS_Minas!A21580)</f>
        <v>1</v>
      </c>
    </row>
    <row r="21581" spans="1:14" x14ac:dyDescent="0.2">
      <c r="A21581">
        <v>317090</v>
      </c>
      <c r="B21581" t="s">
        <v>88</v>
      </c>
      <c r="C21581" t="s">
        <v>98</v>
      </c>
      <c r="D21581">
        <v>2015</v>
      </c>
      <c r="E21581" t="s">
        <v>361</v>
      </c>
      <c r="F21581" t="s">
        <v>99</v>
      </c>
      <c r="H21581">
        <v>19702</v>
      </c>
      <c r="I21581">
        <v>9177</v>
      </c>
      <c r="J21581">
        <v>9057</v>
      </c>
      <c r="K21581">
        <v>9057</v>
      </c>
      <c r="L21581">
        <v>98.7</v>
      </c>
      <c r="M21581">
        <v>45.97</v>
      </c>
      <c r="N21581">
        <f>COUNTIF(Cod_Mun_Norte!B:B,DADOS_SNIS_Minas!A21581)</f>
        <v>1</v>
      </c>
    </row>
    <row r="21582" spans="1:14" x14ac:dyDescent="0.2">
      <c r="A21582">
        <v>317090</v>
      </c>
      <c r="B21582" t="s">
        <v>88</v>
      </c>
      <c r="C21582" t="s">
        <v>98</v>
      </c>
      <c r="D21582">
        <v>2014</v>
      </c>
      <c r="E21582" t="s">
        <v>361</v>
      </c>
      <c r="F21582" t="s">
        <v>99</v>
      </c>
      <c r="H21582">
        <v>19690</v>
      </c>
      <c r="I21582">
        <v>9171</v>
      </c>
      <c r="J21582">
        <v>9171</v>
      </c>
      <c r="K21582">
        <v>9171</v>
      </c>
      <c r="L21582">
        <v>100</v>
      </c>
      <c r="M21582">
        <v>46.58</v>
      </c>
      <c r="N21582">
        <f>COUNTIF(Cod_Mun_Norte!B:B,DADOS_SNIS_Minas!A21582)</f>
        <v>1</v>
      </c>
    </row>
    <row r="21583" spans="1:14" x14ac:dyDescent="0.2">
      <c r="A21583">
        <v>317090</v>
      </c>
      <c r="B21583" t="s">
        <v>88</v>
      </c>
      <c r="C21583" t="s">
        <v>98</v>
      </c>
      <c r="D21583">
        <v>2013</v>
      </c>
      <c r="E21583" t="s">
        <v>361</v>
      </c>
      <c r="F21583" t="s">
        <v>99</v>
      </c>
      <c r="H21583">
        <v>19678</v>
      </c>
      <c r="I21583">
        <v>9166</v>
      </c>
      <c r="J21583">
        <v>9166</v>
      </c>
      <c r="K21583">
        <v>9166</v>
      </c>
      <c r="L21583">
        <v>100</v>
      </c>
      <c r="M21583">
        <v>46.58</v>
      </c>
      <c r="N21583">
        <f>COUNTIF(Cod_Mun_Norte!B:B,DADOS_SNIS_Minas!A21583)</f>
        <v>1</v>
      </c>
    </row>
    <row r="21584" spans="1:14" x14ac:dyDescent="0.2">
      <c r="A21584">
        <v>317090</v>
      </c>
      <c r="B21584" t="s">
        <v>88</v>
      </c>
      <c r="C21584" t="s">
        <v>98</v>
      </c>
      <c r="D21584">
        <v>2012</v>
      </c>
      <c r="E21584" t="s">
        <v>361</v>
      </c>
      <c r="F21584" t="s">
        <v>99</v>
      </c>
      <c r="H21584">
        <v>19108</v>
      </c>
      <c r="I21584">
        <v>8900</v>
      </c>
      <c r="J21584">
        <v>8900</v>
      </c>
      <c r="K21584">
        <v>8900</v>
      </c>
      <c r="L21584">
        <v>100</v>
      </c>
      <c r="M21584">
        <v>46.58</v>
      </c>
      <c r="N21584">
        <f>COUNTIF(Cod_Mun_Norte!B:B,DADOS_SNIS_Minas!A21584)</f>
        <v>1</v>
      </c>
    </row>
    <row r="21585" spans="1:14" x14ac:dyDescent="0.2">
      <c r="A21585">
        <v>317090</v>
      </c>
      <c r="B21585" t="s">
        <v>88</v>
      </c>
      <c r="C21585" t="s">
        <v>98</v>
      </c>
      <c r="D21585">
        <v>2011</v>
      </c>
      <c r="E21585" t="s">
        <v>361</v>
      </c>
      <c r="F21585" t="s">
        <v>99</v>
      </c>
      <c r="H21585">
        <v>19112</v>
      </c>
      <c r="I21585">
        <v>8902</v>
      </c>
      <c r="J21585">
        <v>8902</v>
      </c>
      <c r="K21585">
        <v>8902</v>
      </c>
      <c r="L21585">
        <v>100</v>
      </c>
      <c r="M21585">
        <v>46.58</v>
      </c>
      <c r="N21585">
        <f>COUNTIF(Cod_Mun_Norte!B:B,DADOS_SNIS_Minas!A21585)</f>
        <v>1</v>
      </c>
    </row>
    <row r="21586" spans="1:14" x14ac:dyDescent="0.2">
      <c r="A21586">
        <v>317090</v>
      </c>
      <c r="B21586" t="s">
        <v>88</v>
      </c>
      <c r="C21586" t="s">
        <v>98</v>
      </c>
      <c r="D21586">
        <v>2010</v>
      </c>
      <c r="E21586" t="s">
        <v>361</v>
      </c>
      <c r="F21586" t="s">
        <v>99</v>
      </c>
      <c r="H21586">
        <v>19116</v>
      </c>
      <c r="I21586">
        <v>8904</v>
      </c>
      <c r="J21586">
        <v>8904</v>
      </c>
      <c r="K21586">
        <v>8904</v>
      </c>
      <c r="L21586">
        <v>100</v>
      </c>
      <c r="M21586">
        <v>46.58</v>
      </c>
      <c r="N21586">
        <f>COUNTIF(Cod_Mun_Norte!B:B,DADOS_SNIS_Minas!A21586)</f>
        <v>1</v>
      </c>
    </row>
    <row r="21587" spans="1:14" x14ac:dyDescent="0.2">
      <c r="A21587">
        <v>317090</v>
      </c>
      <c r="B21587" t="s">
        <v>88</v>
      </c>
      <c r="C21587" t="s">
        <v>98</v>
      </c>
      <c r="D21587">
        <v>2009</v>
      </c>
      <c r="E21587" t="s">
        <v>2908</v>
      </c>
      <c r="F21587" t="s">
        <v>367</v>
      </c>
      <c r="H21587">
        <v>19771</v>
      </c>
      <c r="I21587">
        <v>9566</v>
      </c>
      <c r="J21587">
        <v>10892</v>
      </c>
      <c r="K21587">
        <v>10892</v>
      </c>
      <c r="L21587">
        <v>100</v>
      </c>
      <c r="M21587">
        <v>55.09</v>
      </c>
      <c r="N21587">
        <f>COUNTIF(Cod_Mun_Norte!B:B,DADOS_SNIS_Minas!A21587)</f>
        <v>1</v>
      </c>
    </row>
    <row r="21588" spans="1:14" x14ac:dyDescent="0.2">
      <c r="A21588">
        <v>317090</v>
      </c>
      <c r="B21588" t="s">
        <v>88</v>
      </c>
      <c r="C21588" t="s">
        <v>98</v>
      </c>
      <c r="D21588">
        <v>2008</v>
      </c>
      <c r="E21588" t="s">
        <v>361</v>
      </c>
      <c r="F21588" t="s">
        <v>99</v>
      </c>
      <c r="H21588">
        <v>19731</v>
      </c>
      <c r="I21588">
        <v>9546</v>
      </c>
      <c r="J21588">
        <v>10571</v>
      </c>
      <c r="K21588">
        <v>10571</v>
      </c>
      <c r="L21588">
        <v>100</v>
      </c>
      <c r="M21588">
        <v>53.58</v>
      </c>
      <c r="N21588">
        <f>COUNTIF(Cod_Mun_Norte!B:B,DADOS_SNIS_Minas!A21588)</f>
        <v>1</v>
      </c>
    </row>
    <row r="21589" spans="1:14" x14ac:dyDescent="0.2">
      <c r="A21589">
        <v>317090</v>
      </c>
      <c r="B21589" t="s">
        <v>88</v>
      </c>
      <c r="C21589" t="s">
        <v>98</v>
      </c>
      <c r="D21589">
        <v>2007</v>
      </c>
      <c r="E21589" t="s">
        <v>361</v>
      </c>
      <c r="F21589" t="s">
        <v>99</v>
      </c>
      <c r="H21589">
        <v>19137</v>
      </c>
      <c r="I21589">
        <v>9259</v>
      </c>
      <c r="J21589">
        <v>10369</v>
      </c>
      <c r="K21589">
        <v>10369</v>
      </c>
      <c r="L21589">
        <v>100</v>
      </c>
      <c r="M21589">
        <v>54.18</v>
      </c>
      <c r="N21589">
        <f>COUNTIF(Cod_Mun_Norte!B:B,DADOS_SNIS_Minas!A21589)</f>
        <v>1</v>
      </c>
    </row>
    <row r="21590" spans="1:14" x14ac:dyDescent="0.2">
      <c r="A21590">
        <v>317090</v>
      </c>
      <c r="B21590" t="s">
        <v>88</v>
      </c>
      <c r="C21590" t="s">
        <v>98</v>
      </c>
      <c r="D21590">
        <v>2006</v>
      </c>
      <c r="E21590" t="s">
        <v>361</v>
      </c>
      <c r="F21590" t="s">
        <v>99</v>
      </c>
      <c r="H21590">
        <v>20264</v>
      </c>
      <c r="I21590">
        <v>9018</v>
      </c>
      <c r="J21590">
        <v>9944</v>
      </c>
      <c r="K21590">
        <v>9944</v>
      </c>
      <c r="L21590">
        <v>100</v>
      </c>
      <c r="M21590">
        <v>49.07</v>
      </c>
      <c r="N21590">
        <f>COUNTIF(Cod_Mun_Norte!B:B,DADOS_SNIS_Minas!A21590)</f>
        <v>1</v>
      </c>
    </row>
    <row r="21591" spans="1:14" x14ac:dyDescent="0.2">
      <c r="A21591">
        <v>317090</v>
      </c>
      <c r="B21591" t="s">
        <v>88</v>
      </c>
      <c r="C21591" t="s">
        <v>98</v>
      </c>
      <c r="D21591">
        <v>2005</v>
      </c>
      <c r="E21591" t="s">
        <v>361</v>
      </c>
      <c r="F21591" t="s">
        <v>99</v>
      </c>
      <c r="H21591">
        <v>20097</v>
      </c>
      <c r="I21591">
        <v>8944</v>
      </c>
      <c r="J21591">
        <v>8008</v>
      </c>
      <c r="K21591">
        <v>8008</v>
      </c>
      <c r="L21591">
        <v>89.5</v>
      </c>
      <c r="M21591">
        <v>39.85</v>
      </c>
      <c r="N21591">
        <f>COUNTIF(Cod_Mun_Norte!B:B,DADOS_SNIS_Minas!A21591)</f>
        <v>1</v>
      </c>
    </row>
    <row r="21592" spans="1:14" x14ac:dyDescent="0.2">
      <c r="A21592">
        <v>317090</v>
      </c>
      <c r="B21592" t="s">
        <v>88</v>
      </c>
      <c r="C21592" t="s">
        <v>98</v>
      </c>
      <c r="D21592">
        <v>2004</v>
      </c>
      <c r="E21592" t="s">
        <v>361</v>
      </c>
      <c r="F21592" t="s">
        <v>99</v>
      </c>
      <c r="H21592">
        <v>19929</v>
      </c>
      <c r="I21592">
        <v>8869</v>
      </c>
      <c r="J21592">
        <v>7684</v>
      </c>
      <c r="K21592">
        <v>7684</v>
      </c>
      <c r="L21592">
        <v>86.6</v>
      </c>
      <c r="M21592">
        <v>38.56</v>
      </c>
      <c r="N21592">
        <f>COUNTIF(Cod_Mun_Norte!B:B,DADOS_SNIS_Minas!A21592)</f>
        <v>1</v>
      </c>
    </row>
    <row r="21593" spans="1:14" x14ac:dyDescent="0.2">
      <c r="A21593">
        <v>317090</v>
      </c>
      <c r="B21593" t="s">
        <v>88</v>
      </c>
      <c r="C21593" t="s">
        <v>98</v>
      </c>
      <c r="D21593">
        <v>2003</v>
      </c>
      <c r="E21593" t="s">
        <v>361</v>
      </c>
      <c r="F21593" t="s">
        <v>99</v>
      </c>
      <c r="H21593">
        <v>19625</v>
      </c>
      <c r="I21593">
        <v>8734</v>
      </c>
      <c r="N21593">
        <f>COUNTIF(Cod_Mun_Norte!B:B,DADOS_SNIS_Minas!A21593)</f>
        <v>1</v>
      </c>
    </row>
    <row r="21594" spans="1:14" x14ac:dyDescent="0.2">
      <c r="A21594">
        <v>317090</v>
      </c>
      <c r="B21594" t="s">
        <v>88</v>
      </c>
      <c r="C21594" t="s">
        <v>98</v>
      </c>
      <c r="D21594">
        <v>2002</v>
      </c>
      <c r="E21594" t="s">
        <v>361</v>
      </c>
      <c r="F21594" t="s">
        <v>99</v>
      </c>
      <c r="H21594">
        <v>19481</v>
      </c>
      <c r="I21594">
        <v>8670</v>
      </c>
      <c r="N21594">
        <f>COUNTIF(Cod_Mun_Norte!B:B,DADOS_SNIS_Minas!A21594)</f>
        <v>1</v>
      </c>
    </row>
    <row r="21595" spans="1:14" x14ac:dyDescent="0.2">
      <c r="A21595">
        <v>317090</v>
      </c>
      <c r="B21595" t="s">
        <v>88</v>
      </c>
      <c r="C21595" t="s">
        <v>98</v>
      </c>
      <c r="D21595">
        <v>2001</v>
      </c>
      <c r="E21595" t="s">
        <v>361</v>
      </c>
      <c r="F21595" t="s">
        <v>362</v>
      </c>
      <c r="H21595">
        <v>19368</v>
      </c>
      <c r="I21595">
        <v>8620</v>
      </c>
      <c r="N21595">
        <f>COUNTIF(Cod_Mun_Norte!B:B,DADOS_SNIS_Minas!A21595)</f>
        <v>1</v>
      </c>
    </row>
    <row r="21596" spans="1:14" x14ac:dyDescent="0.2">
      <c r="A21596">
        <v>317090</v>
      </c>
      <c r="B21596" t="s">
        <v>88</v>
      </c>
      <c r="C21596" t="s">
        <v>98</v>
      </c>
      <c r="D21596">
        <v>2000</v>
      </c>
      <c r="E21596" t="s">
        <v>361</v>
      </c>
      <c r="F21596" t="s">
        <v>362</v>
      </c>
      <c r="H21596">
        <v>19169</v>
      </c>
      <c r="I21596">
        <v>8531</v>
      </c>
      <c r="N21596">
        <f>COUNTIF(Cod_Mun_Norte!B:B,DADOS_SNIS_Minas!A21596)</f>
        <v>1</v>
      </c>
    </row>
    <row r="21597" spans="1:14" x14ac:dyDescent="0.2">
      <c r="A21597">
        <v>317090</v>
      </c>
      <c r="B21597" t="s">
        <v>88</v>
      </c>
      <c r="C21597" t="s">
        <v>98</v>
      </c>
      <c r="D21597">
        <v>1999</v>
      </c>
      <c r="E21597" t="s">
        <v>361</v>
      </c>
      <c r="F21597" t="s">
        <v>362</v>
      </c>
      <c r="H21597">
        <v>17372</v>
      </c>
      <c r="I21597">
        <v>7328</v>
      </c>
      <c r="N21597">
        <f>COUNTIF(Cod_Mun_Norte!B:B,DADOS_SNIS_Minas!A21597)</f>
        <v>1</v>
      </c>
    </row>
    <row r="21598" spans="1:14" x14ac:dyDescent="0.2">
      <c r="A21598">
        <v>317090</v>
      </c>
      <c r="B21598" t="s">
        <v>88</v>
      </c>
      <c r="C21598" t="s">
        <v>98</v>
      </c>
      <c r="D21598">
        <v>1998</v>
      </c>
      <c r="E21598" t="s">
        <v>361</v>
      </c>
      <c r="F21598" t="s">
        <v>362</v>
      </c>
      <c r="H21598">
        <v>17420</v>
      </c>
      <c r="I21598">
        <v>7348</v>
      </c>
      <c r="N21598">
        <f>COUNTIF(Cod_Mun_Norte!B:B,DADOS_SNIS_Minas!A21598)</f>
        <v>1</v>
      </c>
    </row>
    <row r="21599" spans="1:14" x14ac:dyDescent="0.2">
      <c r="A21599">
        <v>317090</v>
      </c>
      <c r="B21599" t="s">
        <v>88</v>
      </c>
      <c r="C21599" t="s">
        <v>98</v>
      </c>
      <c r="D21599">
        <v>1997</v>
      </c>
      <c r="H21599">
        <v>17469</v>
      </c>
      <c r="I21599">
        <v>7369</v>
      </c>
      <c r="N21599">
        <f>COUNTIF(Cod_Mun_Norte!B:B,DADOS_SNIS_Minas!A21599)</f>
        <v>1</v>
      </c>
    </row>
    <row r="21600" spans="1:14" x14ac:dyDescent="0.2">
      <c r="A21600">
        <v>317090</v>
      </c>
      <c r="B21600" t="s">
        <v>88</v>
      </c>
      <c r="C21600" t="s">
        <v>98</v>
      </c>
      <c r="D21600">
        <v>1996</v>
      </c>
      <c r="H21600">
        <v>26833</v>
      </c>
      <c r="I21600">
        <v>11319</v>
      </c>
      <c r="N21600">
        <f>COUNTIF(Cod_Mun_Norte!B:B,DADOS_SNIS_Minas!A21600)</f>
        <v>1</v>
      </c>
    </row>
    <row r="21601" spans="1:14" x14ac:dyDescent="0.2">
      <c r="A21601">
        <v>317090</v>
      </c>
      <c r="B21601" t="s">
        <v>88</v>
      </c>
      <c r="C21601" t="s">
        <v>98</v>
      </c>
      <c r="D21601">
        <v>1995</v>
      </c>
      <c r="H21601">
        <v>28052</v>
      </c>
      <c r="I21601">
        <v>11833</v>
      </c>
      <c r="N21601">
        <f>COUNTIF(Cod_Mun_Norte!B:B,DADOS_SNIS_Minas!A21601)</f>
        <v>1</v>
      </c>
    </row>
    <row r="21602" spans="1:14" x14ac:dyDescent="0.2">
      <c r="A21602">
        <v>317100</v>
      </c>
      <c r="B21602" t="s">
        <v>2909</v>
      </c>
      <c r="C21602" t="s">
        <v>98</v>
      </c>
      <c r="D21602">
        <v>2020</v>
      </c>
      <c r="E21602" t="s">
        <v>2910</v>
      </c>
      <c r="F21602" t="s">
        <v>367</v>
      </c>
      <c r="G21602" t="s">
        <v>368</v>
      </c>
      <c r="H21602">
        <v>20642</v>
      </c>
      <c r="I21602">
        <v>16661</v>
      </c>
      <c r="J21602">
        <v>16019</v>
      </c>
      <c r="K21602">
        <v>16019</v>
      </c>
      <c r="L21602">
        <v>96.2</v>
      </c>
      <c r="M21602">
        <v>77.599999999999994</v>
      </c>
      <c r="N21602">
        <f>COUNTIF(Cod_Mun_Norte!B:B,DADOS_SNIS_Minas!A21602)</f>
        <v>0</v>
      </c>
    </row>
    <row r="21603" spans="1:14" x14ac:dyDescent="0.2">
      <c r="A21603">
        <v>317100</v>
      </c>
      <c r="B21603" t="s">
        <v>2909</v>
      </c>
      <c r="C21603" t="s">
        <v>98</v>
      </c>
      <c r="D21603">
        <v>2019</v>
      </c>
      <c r="E21603" t="s">
        <v>2910</v>
      </c>
      <c r="F21603" t="s">
        <v>367</v>
      </c>
      <c r="G21603" t="s">
        <v>368</v>
      </c>
      <c r="H21603">
        <v>20590</v>
      </c>
      <c r="I21603">
        <v>16619</v>
      </c>
      <c r="J21603">
        <v>15948</v>
      </c>
      <c r="K21603">
        <v>15948</v>
      </c>
      <c r="L21603">
        <v>96</v>
      </c>
      <c r="M21603">
        <v>77.459999999999994</v>
      </c>
      <c r="N21603">
        <f>COUNTIF(Cod_Mun_Norte!B:B,DADOS_SNIS_Minas!A21603)</f>
        <v>0</v>
      </c>
    </row>
    <row r="21604" spans="1:14" x14ac:dyDescent="0.2">
      <c r="A21604">
        <v>317100</v>
      </c>
      <c r="B21604" t="s">
        <v>2909</v>
      </c>
      <c r="C21604" t="s">
        <v>98</v>
      </c>
      <c r="D21604">
        <v>2018</v>
      </c>
      <c r="E21604" t="s">
        <v>2910</v>
      </c>
      <c r="F21604" t="s">
        <v>367</v>
      </c>
      <c r="H21604">
        <v>20537</v>
      </c>
      <c r="I21604">
        <v>16576</v>
      </c>
      <c r="J21604">
        <v>15887</v>
      </c>
      <c r="K21604">
        <v>15887</v>
      </c>
      <c r="L21604">
        <v>95.8</v>
      </c>
      <c r="M21604">
        <v>77.36</v>
      </c>
      <c r="N21604">
        <f>COUNTIF(Cod_Mun_Norte!B:B,DADOS_SNIS_Minas!A21604)</f>
        <v>0</v>
      </c>
    </row>
    <row r="21605" spans="1:14" x14ac:dyDescent="0.2">
      <c r="A21605">
        <v>317100</v>
      </c>
      <c r="B21605" t="s">
        <v>2909</v>
      </c>
      <c r="C21605" t="s">
        <v>98</v>
      </c>
      <c r="D21605">
        <v>2017</v>
      </c>
      <c r="E21605" t="s">
        <v>2910</v>
      </c>
      <c r="F21605" t="s">
        <v>367</v>
      </c>
      <c r="H21605">
        <v>20784</v>
      </c>
      <c r="I21605">
        <v>16775</v>
      </c>
      <c r="J21605">
        <v>15949</v>
      </c>
      <c r="K21605">
        <v>15949</v>
      </c>
      <c r="L21605">
        <v>95.1</v>
      </c>
      <c r="M21605">
        <v>76.739999999999995</v>
      </c>
      <c r="N21605">
        <f>COUNTIF(Cod_Mun_Norte!B:B,DADOS_SNIS_Minas!A21605)</f>
        <v>0</v>
      </c>
    </row>
    <row r="21606" spans="1:14" x14ac:dyDescent="0.2">
      <c r="A21606">
        <v>317100</v>
      </c>
      <c r="B21606" t="s">
        <v>2909</v>
      </c>
      <c r="C21606" t="s">
        <v>98</v>
      </c>
      <c r="D21606">
        <v>2016</v>
      </c>
      <c r="E21606" t="s">
        <v>2910</v>
      </c>
      <c r="F21606" t="s">
        <v>367</v>
      </c>
      <c r="H21606">
        <v>20720</v>
      </c>
      <c r="I21606">
        <v>16724</v>
      </c>
      <c r="J21606">
        <v>15971</v>
      </c>
      <c r="K21606">
        <v>15971</v>
      </c>
      <c r="L21606">
        <v>95.5</v>
      </c>
      <c r="M21606">
        <v>77.08</v>
      </c>
      <c r="N21606">
        <f>COUNTIF(Cod_Mun_Norte!B:B,DADOS_SNIS_Minas!A21606)</f>
        <v>0</v>
      </c>
    </row>
    <row r="21607" spans="1:14" x14ac:dyDescent="0.2">
      <c r="A21607">
        <v>317100</v>
      </c>
      <c r="B21607" t="s">
        <v>2909</v>
      </c>
      <c r="C21607" t="s">
        <v>98</v>
      </c>
      <c r="D21607">
        <v>2015</v>
      </c>
      <c r="E21607" t="s">
        <v>361</v>
      </c>
      <c r="F21607" t="s">
        <v>99</v>
      </c>
      <c r="H21607">
        <v>20652</v>
      </c>
      <c r="I21607">
        <v>16669</v>
      </c>
      <c r="J21607">
        <v>16045</v>
      </c>
      <c r="K21607">
        <v>16045</v>
      </c>
      <c r="L21607">
        <v>96.3</v>
      </c>
      <c r="M21607">
        <v>77.69</v>
      </c>
      <c r="N21607">
        <f>COUNTIF(Cod_Mun_Norte!B:B,DADOS_SNIS_Minas!A21607)</f>
        <v>0</v>
      </c>
    </row>
    <row r="21608" spans="1:14" x14ac:dyDescent="0.2">
      <c r="A21608">
        <v>317100</v>
      </c>
      <c r="B21608" t="s">
        <v>2909</v>
      </c>
      <c r="C21608" t="s">
        <v>98</v>
      </c>
      <c r="D21608">
        <v>2014</v>
      </c>
      <c r="E21608" t="s">
        <v>2911</v>
      </c>
      <c r="F21608" t="s">
        <v>367</v>
      </c>
      <c r="H21608">
        <v>20580</v>
      </c>
      <c r="I21608">
        <v>16611</v>
      </c>
      <c r="J21608">
        <v>16611</v>
      </c>
      <c r="K21608">
        <v>16611</v>
      </c>
      <c r="L21608">
        <v>100</v>
      </c>
      <c r="M21608">
        <v>80.709999999999994</v>
      </c>
      <c r="N21608">
        <f>COUNTIF(Cod_Mun_Norte!B:B,DADOS_SNIS_Minas!A21608)</f>
        <v>0</v>
      </c>
    </row>
    <row r="21609" spans="1:14" x14ac:dyDescent="0.2">
      <c r="A21609">
        <v>317100</v>
      </c>
      <c r="B21609" t="s">
        <v>2909</v>
      </c>
      <c r="C21609" t="s">
        <v>98</v>
      </c>
      <c r="D21609">
        <v>2013</v>
      </c>
      <c r="E21609" t="s">
        <v>2910</v>
      </c>
      <c r="F21609" t="s">
        <v>367</v>
      </c>
      <c r="H21609">
        <v>20506</v>
      </c>
      <c r="I21609">
        <v>16551</v>
      </c>
      <c r="J21609">
        <v>16551</v>
      </c>
      <c r="K21609">
        <v>16551</v>
      </c>
      <c r="L21609">
        <v>100</v>
      </c>
      <c r="M21609">
        <v>80.709999999999994</v>
      </c>
      <c r="N21609">
        <f>COUNTIF(Cod_Mun_Norte!B:B,DADOS_SNIS_Minas!A21609)</f>
        <v>0</v>
      </c>
    </row>
    <row r="21610" spans="1:14" x14ac:dyDescent="0.2">
      <c r="A21610">
        <v>317100</v>
      </c>
      <c r="B21610" t="s">
        <v>2909</v>
      </c>
      <c r="C21610" t="s">
        <v>98</v>
      </c>
      <c r="D21610">
        <v>2012</v>
      </c>
      <c r="E21610" t="s">
        <v>2911</v>
      </c>
      <c r="F21610" t="s">
        <v>367</v>
      </c>
      <c r="H21610">
        <v>19844</v>
      </c>
      <c r="I21610">
        <v>16017</v>
      </c>
      <c r="J21610">
        <v>16017</v>
      </c>
      <c r="K21610">
        <v>16017</v>
      </c>
      <c r="L21610">
        <v>100</v>
      </c>
      <c r="M21610">
        <v>80.709999999999994</v>
      </c>
      <c r="N21610">
        <f>COUNTIF(Cod_Mun_Norte!B:B,DADOS_SNIS_Minas!A21610)</f>
        <v>0</v>
      </c>
    </row>
    <row r="21611" spans="1:14" x14ac:dyDescent="0.2">
      <c r="A21611">
        <v>317100</v>
      </c>
      <c r="B21611" t="s">
        <v>2909</v>
      </c>
      <c r="C21611" t="s">
        <v>98</v>
      </c>
      <c r="D21611">
        <v>2011</v>
      </c>
      <c r="E21611" t="s">
        <v>361</v>
      </c>
      <c r="F21611" t="s">
        <v>99</v>
      </c>
      <c r="H21611">
        <v>19785</v>
      </c>
      <c r="I21611">
        <v>15969</v>
      </c>
      <c r="J21611">
        <v>15969</v>
      </c>
      <c r="K21611">
        <v>15969</v>
      </c>
      <c r="L21611">
        <v>100</v>
      </c>
      <c r="M21611">
        <v>80.709999999999994</v>
      </c>
      <c r="N21611">
        <f>COUNTIF(Cod_Mun_Norte!B:B,DADOS_SNIS_Minas!A21611)</f>
        <v>0</v>
      </c>
    </row>
    <row r="21612" spans="1:14" x14ac:dyDescent="0.2">
      <c r="A21612">
        <v>317100</v>
      </c>
      <c r="B21612" t="s">
        <v>2909</v>
      </c>
      <c r="C21612" t="s">
        <v>98</v>
      </c>
      <c r="D21612">
        <v>2010</v>
      </c>
      <c r="E21612" t="s">
        <v>2911</v>
      </c>
      <c r="F21612" t="s">
        <v>367</v>
      </c>
      <c r="H21612">
        <v>19723</v>
      </c>
      <c r="I21612">
        <v>15919</v>
      </c>
      <c r="J21612">
        <v>15919</v>
      </c>
      <c r="K21612">
        <v>15919</v>
      </c>
      <c r="L21612">
        <v>100</v>
      </c>
      <c r="M21612">
        <v>80.709999999999994</v>
      </c>
      <c r="N21612">
        <f>COUNTIF(Cod_Mun_Norte!B:B,DADOS_SNIS_Minas!A21612)</f>
        <v>0</v>
      </c>
    </row>
    <row r="21613" spans="1:14" x14ac:dyDescent="0.2">
      <c r="A21613">
        <v>317100</v>
      </c>
      <c r="B21613" t="s">
        <v>2909</v>
      </c>
      <c r="C21613" t="s">
        <v>98</v>
      </c>
      <c r="D21613">
        <v>2009</v>
      </c>
      <c r="E21613" t="s">
        <v>2911</v>
      </c>
      <c r="F21613" t="s">
        <v>367</v>
      </c>
      <c r="H21613">
        <v>20042</v>
      </c>
      <c r="I21613">
        <v>16195</v>
      </c>
      <c r="J21613">
        <v>18188</v>
      </c>
      <c r="K21613">
        <v>18188</v>
      </c>
      <c r="L21613">
        <v>100</v>
      </c>
      <c r="M21613">
        <v>90.75</v>
      </c>
      <c r="N21613">
        <f>COUNTIF(Cod_Mun_Norte!B:B,DADOS_SNIS_Minas!A21613)</f>
        <v>0</v>
      </c>
    </row>
    <row r="21614" spans="1:14" x14ac:dyDescent="0.2">
      <c r="A21614">
        <v>317100</v>
      </c>
      <c r="B21614" t="s">
        <v>2909</v>
      </c>
      <c r="C21614" t="s">
        <v>98</v>
      </c>
      <c r="D21614">
        <v>2008</v>
      </c>
      <c r="E21614" t="s">
        <v>361</v>
      </c>
      <c r="F21614" t="s">
        <v>99</v>
      </c>
      <c r="H21614">
        <v>19954</v>
      </c>
      <c r="I21614">
        <v>16123</v>
      </c>
      <c r="J21614">
        <v>18031</v>
      </c>
      <c r="K21614">
        <v>18031</v>
      </c>
      <c r="L21614">
        <v>100</v>
      </c>
      <c r="M21614">
        <v>90.36</v>
      </c>
      <c r="N21614">
        <f>COUNTIF(Cod_Mun_Norte!B:B,DADOS_SNIS_Minas!A21614)</f>
        <v>0</v>
      </c>
    </row>
    <row r="21615" spans="1:14" x14ac:dyDescent="0.2">
      <c r="A21615">
        <v>317100</v>
      </c>
      <c r="B21615" t="s">
        <v>2909</v>
      </c>
      <c r="C21615" t="s">
        <v>98</v>
      </c>
      <c r="D21615">
        <v>2007</v>
      </c>
      <c r="E21615" t="s">
        <v>361</v>
      </c>
      <c r="F21615" t="s">
        <v>362</v>
      </c>
      <c r="H21615">
        <v>19300</v>
      </c>
      <c r="I21615">
        <v>15595</v>
      </c>
      <c r="J21615">
        <v>17401</v>
      </c>
      <c r="K21615">
        <v>17401</v>
      </c>
      <c r="L21615">
        <v>100</v>
      </c>
      <c r="M21615">
        <v>90.16</v>
      </c>
      <c r="N21615">
        <f>COUNTIF(Cod_Mun_Norte!B:B,DADOS_SNIS_Minas!A21615)</f>
        <v>0</v>
      </c>
    </row>
    <row r="21616" spans="1:14" x14ac:dyDescent="0.2">
      <c r="A21616">
        <v>317100</v>
      </c>
      <c r="B21616" t="s">
        <v>2909</v>
      </c>
      <c r="C21616" t="s">
        <v>98</v>
      </c>
      <c r="D21616">
        <v>2006</v>
      </c>
      <c r="E21616" t="s">
        <v>361</v>
      </c>
      <c r="F21616" t="s">
        <v>362</v>
      </c>
      <c r="H21616">
        <v>19023</v>
      </c>
      <c r="I21616">
        <v>15003</v>
      </c>
      <c r="J21616">
        <v>16426</v>
      </c>
      <c r="K21616">
        <v>16426</v>
      </c>
      <c r="L21616">
        <v>100</v>
      </c>
      <c r="M21616">
        <v>86.35</v>
      </c>
      <c r="N21616">
        <f>COUNTIF(Cod_Mun_Norte!B:B,DADOS_SNIS_Minas!A21616)</f>
        <v>0</v>
      </c>
    </row>
    <row r="21617" spans="1:14" x14ac:dyDescent="0.2">
      <c r="A21617">
        <v>317100</v>
      </c>
      <c r="B21617" t="s">
        <v>2909</v>
      </c>
      <c r="C21617" t="s">
        <v>98</v>
      </c>
      <c r="D21617">
        <v>2005</v>
      </c>
      <c r="E21617" t="s">
        <v>361</v>
      </c>
      <c r="F21617" t="s">
        <v>362</v>
      </c>
      <c r="H21617">
        <v>19009</v>
      </c>
      <c r="I21617">
        <v>14992</v>
      </c>
      <c r="J21617">
        <v>16191</v>
      </c>
      <c r="K21617">
        <v>16191</v>
      </c>
      <c r="L21617">
        <v>100</v>
      </c>
      <c r="M21617">
        <v>85.18</v>
      </c>
      <c r="N21617">
        <f>COUNTIF(Cod_Mun_Norte!B:B,DADOS_SNIS_Minas!A21617)</f>
        <v>0</v>
      </c>
    </row>
    <row r="21618" spans="1:14" x14ac:dyDescent="0.2">
      <c r="A21618">
        <v>317100</v>
      </c>
      <c r="B21618" t="s">
        <v>2909</v>
      </c>
      <c r="C21618" t="s">
        <v>98</v>
      </c>
      <c r="D21618">
        <v>2004</v>
      </c>
      <c r="E21618" t="s">
        <v>361</v>
      </c>
      <c r="F21618" t="s">
        <v>362</v>
      </c>
      <c r="H21618">
        <v>18994</v>
      </c>
      <c r="I21618">
        <v>14980</v>
      </c>
      <c r="J21618">
        <v>15928</v>
      </c>
      <c r="K21618">
        <v>15928</v>
      </c>
      <c r="L21618">
        <v>100</v>
      </c>
      <c r="M21618">
        <v>83.86</v>
      </c>
      <c r="N21618">
        <f>COUNTIF(Cod_Mun_Norte!B:B,DADOS_SNIS_Minas!A21618)</f>
        <v>0</v>
      </c>
    </row>
    <row r="21619" spans="1:14" x14ac:dyDescent="0.2">
      <c r="A21619">
        <v>317100</v>
      </c>
      <c r="B21619" t="s">
        <v>2909</v>
      </c>
      <c r="C21619" t="s">
        <v>98</v>
      </c>
      <c r="D21619">
        <v>2003</v>
      </c>
      <c r="E21619" t="s">
        <v>361</v>
      </c>
      <c r="F21619" t="s">
        <v>362</v>
      </c>
      <c r="H21619">
        <v>18968</v>
      </c>
      <c r="I21619">
        <v>14960</v>
      </c>
      <c r="N21619">
        <f>COUNTIF(Cod_Mun_Norte!B:B,DADOS_SNIS_Minas!A21619)</f>
        <v>0</v>
      </c>
    </row>
    <row r="21620" spans="1:14" x14ac:dyDescent="0.2">
      <c r="A21620">
        <v>317100</v>
      </c>
      <c r="B21620" t="s">
        <v>2909</v>
      </c>
      <c r="C21620" t="s">
        <v>98</v>
      </c>
      <c r="D21620">
        <v>2002</v>
      </c>
      <c r="E21620" t="s">
        <v>361</v>
      </c>
      <c r="F21620" t="s">
        <v>362</v>
      </c>
      <c r="H21620">
        <v>18955</v>
      </c>
      <c r="I21620">
        <v>14949</v>
      </c>
      <c r="N21620">
        <f>COUNTIF(Cod_Mun_Norte!B:B,DADOS_SNIS_Minas!A21620)</f>
        <v>0</v>
      </c>
    </row>
    <row r="21621" spans="1:14" x14ac:dyDescent="0.2">
      <c r="A21621">
        <v>317100</v>
      </c>
      <c r="B21621" t="s">
        <v>2909</v>
      </c>
      <c r="C21621" t="s">
        <v>98</v>
      </c>
      <c r="D21621">
        <v>2001</v>
      </c>
      <c r="E21621" t="s">
        <v>361</v>
      </c>
      <c r="F21621" t="s">
        <v>362</v>
      </c>
      <c r="H21621">
        <v>18931</v>
      </c>
      <c r="I21621">
        <v>14930</v>
      </c>
      <c r="N21621">
        <f>COUNTIF(Cod_Mun_Norte!B:B,DADOS_SNIS_Minas!A21621)</f>
        <v>0</v>
      </c>
    </row>
    <row r="21622" spans="1:14" x14ac:dyDescent="0.2">
      <c r="A21622">
        <v>317100</v>
      </c>
      <c r="B21622" t="s">
        <v>2909</v>
      </c>
      <c r="C21622" t="s">
        <v>98</v>
      </c>
      <c r="D21622">
        <v>2000</v>
      </c>
      <c r="E21622" t="s">
        <v>361</v>
      </c>
      <c r="F21622" t="s">
        <v>362</v>
      </c>
      <c r="H21622">
        <v>18928</v>
      </c>
      <c r="I21622">
        <v>14928</v>
      </c>
      <c r="N21622">
        <f>COUNTIF(Cod_Mun_Norte!B:B,DADOS_SNIS_Minas!A21622)</f>
        <v>0</v>
      </c>
    </row>
    <row r="21623" spans="1:14" x14ac:dyDescent="0.2">
      <c r="A21623">
        <v>317100</v>
      </c>
      <c r="B21623" t="s">
        <v>2909</v>
      </c>
      <c r="C21623" t="s">
        <v>98</v>
      </c>
      <c r="D21623">
        <v>1999</v>
      </c>
      <c r="E21623" t="s">
        <v>361</v>
      </c>
      <c r="F21623" t="s">
        <v>362</v>
      </c>
      <c r="H21623">
        <v>19087</v>
      </c>
      <c r="I21623">
        <v>14355</v>
      </c>
      <c r="N21623">
        <f>COUNTIF(Cod_Mun_Norte!B:B,DADOS_SNIS_Minas!A21623)</f>
        <v>0</v>
      </c>
    </row>
    <row r="21624" spans="1:14" x14ac:dyDescent="0.2">
      <c r="A21624">
        <v>317100</v>
      </c>
      <c r="B21624" t="s">
        <v>2909</v>
      </c>
      <c r="C21624" t="s">
        <v>98</v>
      </c>
      <c r="D21624">
        <v>1998</v>
      </c>
      <c r="E21624" t="s">
        <v>361</v>
      </c>
      <c r="F21624" t="s">
        <v>362</v>
      </c>
      <c r="H21624">
        <v>19041</v>
      </c>
      <c r="I21624">
        <v>14320</v>
      </c>
      <c r="N21624">
        <f>COUNTIF(Cod_Mun_Norte!B:B,DADOS_SNIS_Minas!A21624)</f>
        <v>0</v>
      </c>
    </row>
    <row r="21625" spans="1:14" x14ac:dyDescent="0.2">
      <c r="A21625">
        <v>317100</v>
      </c>
      <c r="B21625" t="s">
        <v>2909</v>
      </c>
      <c r="C21625" t="s">
        <v>98</v>
      </c>
      <c r="D21625">
        <v>1997</v>
      </c>
      <c r="H21625">
        <v>18995</v>
      </c>
      <c r="I21625">
        <v>14286</v>
      </c>
      <c r="N21625">
        <f>COUNTIF(Cod_Mun_Norte!B:B,DADOS_SNIS_Minas!A21625)</f>
        <v>0</v>
      </c>
    </row>
    <row r="21626" spans="1:14" x14ac:dyDescent="0.2">
      <c r="A21626">
        <v>317100</v>
      </c>
      <c r="B21626" t="s">
        <v>2909</v>
      </c>
      <c r="C21626" t="s">
        <v>98</v>
      </c>
      <c r="D21626">
        <v>1996</v>
      </c>
      <c r="H21626">
        <v>18938</v>
      </c>
      <c r="I21626">
        <v>14243</v>
      </c>
      <c r="N21626">
        <f>COUNTIF(Cod_Mun_Norte!B:B,DADOS_SNIS_Minas!A21626)</f>
        <v>0</v>
      </c>
    </row>
    <row r="21627" spans="1:14" x14ac:dyDescent="0.2">
      <c r="A21627">
        <v>317100</v>
      </c>
      <c r="B21627" t="s">
        <v>2909</v>
      </c>
      <c r="C21627" t="s">
        <v>98</v>
      </c>
      <c r="D21627">
        <v>1995</v>
      </c>
      <c r="H21627">
        <v>20219</v>
      </c>
      <c r="I21627">
        <v>15206</v>
      </c>
      <c r="N21627">
        <f>COUNTIF(Cod_Mun_Norte!B:B,DADOS_SNIS_Minas!A21627)</f>
        <v>0</v>
      </c>
    </row>
    <row r="21628" spans="1:14" x14ac:dyDescent="0.2">
      <c r="A21628">
        <v>317103</v>
      </c>
      <c r="B21628" t="s">
        <v>89</v>
      </c>
      <c r="C21628" t="s">
        <v>98</v>
      </c>
      <c r="D21628">
        <v>2020</v>
      </c>
      <c r="E21628" t="s">
        <v>2912</v>
      </c>
      <c r="F21628" t="s">
        <v>364</v>
      </c>
      <c r="G21628" t="s">
        <v>368</v>
      </c>
      <c r="H21628">
        <v>9443</v>
      </c>
      <c r="I21628">
        <v>5388</v>
      </c>
      <c r="J21628">
        <v>4960</v>
      </c>
      <c r="K21628">
        <v>4960</v>
      </c>
      <c r="L21628">
        <v>92.1</v>
      </c>
      <c r="M21628">
        <v>52.53</v>
      </c>
      <c r="N21628">
        <f>COUNTIF(Cod_Mun_Norte!B:B,DADOS_SNIS_Minas!A21628)</f>
        <v>1</v>
      </c>
    </row>
    <row r="21629" spans="1:14" x14ac:dyDescent="0.2">
      <c r="A21629">
        <v>317103</v>
      </c>
      <c r="B21629" t="s">
        <v>89</v>
      </c>
      <c r="C21629" t="s">
        <v>98</v>
      </c>
      <c r="D21629">
        <v>2019</v>
      </c>
      <c r="E21629" t="s">
        <v>2912</v>
      </c>
      <c r="F21629" t="s">
        <v>364</v>
      </c>
      <c r="G21629" t="s">
        <v>368</v>
      </c>
      <c r="H21629">
        <v>9355</v>
      </c>
      <c r="I21629">
        <v>5338</v>
      </c>
      <c r="J21629">
        <v>4735</v>
      </c>
      <c r="K21629">
        <v>4735</v>
      </c>
      <c r="L21629">
        <v>88.7</v>
      </c>
      <c r="M21629">
        <v>50.61</v>
      </c>
      <c r="N21629">
        <f>COUNTIF(Cod_Mun_Norte!B:B,DADOS_SNIS_Minas!A21629)</f>
        <v>1</v>
      </c>
    </row>
    <row r="21630" spans="1:14" x14ac:dyDescent="0.2">
      <c r="A21630">
        <v>317103</v>
      </c>
      <c r="B21630" t="s">
        <v>89</v>
      </c>
      <c r="C21630" t="s">
        <v>98</v>
      </c>
      <c r="D21630">
        <v>2018</v>
      </c>
      <c r="E21630" t="s">
        <v>2912</v>
      </c>
      <c r="F21630" t="s">
        <v>364</v>
      </c>
      <c r="H21630">
        <v>9265</v>
      </c>
      <c r="I21630">
        <v>5286</v>
      </c>
      <c r="J21630">
        <v>4831</v>
      </c>
      <c r="K21630">
        <v>4831</v>
      </c>
      <c r="L21630">
        <v>91.4</v>
      </c>
      <c r="M21630">
        <v>52.14</v>
      </c>
      <c r="N21630">
        <f>COUNTIF(Cod_Mun_Norte!B:B,DADOS_SNIS_Minas!A21630)</f>
        <v>1</v>
      </c>
    </row>
    <row r="21631" spans="1:14" x14ac:dyDescent="0.2">
      <c r="A21631">
        <v>317103</v>
      </c>
      <c r="B21631" t="s">
        <v>89</v>
      </c>
      <c r="C21631" t="s">
        <v>98</v>
      </c>
      <c r="D21631">
        <v>2017</v>
      </c>
      <c r="E21631" t="s">
        <v>2912</v>
      </c>
      <c r="F21631" t="s">
        <v>364</v>
      </c>
      <c r="H21631">
        <v>9220</v>
      </c>
      <c r="I21631">
        <v>5261</v>
      </c>
      <c r="J21631">
        <v>4884</v>
      </c>
      <c r="K21631">
        <v>4884</v>
      </c>
      <c r="L21631">
        <v>92.8</v>
      </c>
      <c r="M21631">
        <v>52.97</v>
      </c>
      <c r="N21631">
        <f>COUNTIF(Cod_Mun_Norte!B:B,DADOS_SNIS_Minas!A21631)</f>
        <v>1</v>
      </c>
    </row>
    <row r="21632" spans="1:14" x14ac:dyDescent="0.2">
      <c r="A21632">
        <v>317103</v>
      </c>
      <c r="B21632" t="s">
        <v>89</v>
      </c>
      <c r="C21632" t="s">
        <v>98</v>
      </c>
      <c r="D21632">
        <v>2016</v>
      </c>
      <c r="E21632" t="s">
        <v>2912</v>
      </c>
      <c r="F21632" t="s">
        <v>364</v>
      </c>
      <c r="H21632">
        <v>9140</v>
      </c>
      <c r="I21632">
        <v>5215</v>
      </c>
      <c r="J21632">
        <v>4978</v>
      </c>
      <c r="K21632">
        <v>4978</v>
      </c>
      <c r="L21632">
        <v>95.5</v>
      </c>
      <c r="M21632">
        <v>54.46</v>
      </c>
      <c r="N21632">
        <f>COUNTIF(Cod_Mun_Norte!B:B,DADOS_SNIS_Minas!A21632)</f>
        <v>1</v>
      </c>
    </row>
    <row r="21633" spans="1:14" x14ac:dyDescent="0.2">
      <c r="A21633">
        <v>317103</v>
      </c>
      <c r="B21633" t="s">
        <v>89</v>
      </c>
      <c r="C21633" t="s">
        <v>98</v>
      </c>
      <c r="D21633">
        <v>2015</v>
      </c>
      <c r="E21633" t="s">
        <v>2912</v>
      </c>
      <c r="F21633" t="s">
        <v>364</v>
      </c>
      <c r="H21633">
        <v>9056</v>
      </c>
      <c r="I21633">
        <v>5167</v>
      </c>
      <c r="J21633">
        <v>4967</v>
      </c>
      <c r="K21633">
        <v>4967</v>
      </c>
      <c r="L21633">
        <v>96.1</v>
      </c>
      <c r="M21633">
        <v>54.85</v>
      </c>
      <c r="N21633">
        <f>COUNTIF(Cod_Mun_Norte!B:B,DADOS_SNIS_Minas!A21633)</f>
        <v>1</v>
      </c>
    </row>
    <row r="21634" spans="1:14" x14ac:dyDescent="0.2">
      <c r="A21634">
        <v>317103</v>
      </c>
      <c r="B21634" t="s">
        <v>89</v>
      </c>
      <c r="C21634" t="s">
        <v>98</v>
      </c>
      <c r="D21634">
        <v>2014</v>
      </c>
      <c r="E21634" t="s">
        <v>2912</v>
      </c>
      <c r="F21634" t="s">
        <v>364</v>
      </c>
      <c r="H21634">
        <v>8967</v>
      </c>
      <c r="I21634">
        <v>5116</v>
      </c>
      <c r="J21634">
        <v>5116</v>
      </c>
      <c r="K21634">
        <v>5116</v>
      </c>
      <c r="L21634">
        <v>100</v>
      </c>
      <c r="M21634">
        <v>57.05</v>
      </c>
      <c r="N21634">
        <f>COUNTIF(Cod_Mun_Norte!B:B,DADOS_SNIS_Minas!A21634)</f>
        <v>1</v>
      </c>
    </row>
    <row r="21635" spans="1:14" x14ac:dyDescent="0.2">
      <c r="A21635">
        <v>317103</v>
      </c>
      <c r="B21635" t="s">
        <v>89</v>
      </c>
      <c r="C21635" t="s">
        <v>98</v>
      </c>
      <c r="D21635">
        <v>2013</v>
      </c>
      <c r="E21635" t="s">
        <v>2912</v>
      </c>
      <c r="F21635" t="s">
        <v>364</v>
      </c>
      <c r="H21635">
        <v>8875</v>
      </c>
      <c r="I21635">
        <v>5064</v>
      </c>
      <c r="J21635">
        <v>5064</v>
      </c>
      <c r="K21635">
        <v>5064</v>
      </c>
      <c r="L21635">
        <v>100</v>
      </c>
      <c r="M21635">
        <v>57.06</v>
      </c>
      <c r="N21635">
        <f>COUNTIF(Cod_Mun_Norte!B:B,DADOS_SNIS_Minas!A21635)</f>
        <v>1</v>
      </c>
    </row>
    <row r="21636" spans="1:14" x14ac:dyDescent="0.2">
      <c r="A21636">
        <v>317103</v>
      </c>
      <c r="B21636" t="s">
        <v>89</v>
      </c>
      <c r="C21636" t="s">
        <v>98</v>
      </c>
      <c r="D21636">
        <v>2012</v>
      </c>
      <c r="E21636" t="s">
        <v>361</v>
      </c>
      <c r="F21636" t="s">
        <v>362</v>
      </c>
      <c r="H21636">
        <v>8523</v>
      </c>
      <c r="I21636">
        <v>4863</v>
      </c>
      <c r="J21636">
        <v>4863</v>
      </c>
      <c r="K21636">
        <v>4863</v>
      </c>
      <c r="L21636">
        <v>100</v>
      </c>
      <c r="M21636">
        <v>57.06</v>
      </c>
      <c r="N21636">
        <f>COUNTIF(Cod_Mun_Norte!B:B,DADOS_SNIS_Minas!A21636)</f>
        <v>1</v>
      </c>
    </row>
    <row r="21637" spans="1:14" x14ac:dyDescent="0.2">
      <c r="A21637">
        <v>317103</v>
      </c>
      <c r="B21637" t="s">
        <v>89</v>
      </c>
      <c r="C21637" t="s">
        <v>98</v>
      </c>
      <c r="D21637">
        <v>2011</v>
      </c>
      <c r="E21637" t="s">
        <v>361</v>
      </c>
      <c r="F21637" t="s">
        <v>362</v>
      </c>
      <c r="H21637">
        <v>8436</v>
      </c>
      <c r="I21637">
        <v>4813</v>
      </c>
      <c r="J21637">
        <v>4813</v>
      </c>
      <c r="K21637">
        <v>4813</v>
      </c>
      <c r="L21637">
        <v>100</v>
      </c>
      <c r="M21637">
        <v>57.05</v>
      </c>
      <c r="N21637">
        <f>COUNTIF(Cod_Mun_Norte!B:B,DADOS_SNIS_Minas!A21637)</f>
        <v>1</v>
      </c>
    </row>
    <row r="21638" spans="1:14" x14ac:dyDescent="0.2">
      <c r="A21638">
        <v>317103</v>
      </c>
      <c r="B21638" t="s">
        <v>89</v>
      </c>
      <c r="C21638" t="s">
        <v>98</v>
      </c>
      <c r="D21638">
        <v>2010</v>
      </c>
      <c r="E21638" t="s">
        <v>361</v>
      </c>
      <c r="F21638" t="s">
        <v>362</v>
      </c>
      <c r="H21638">
        <v>8346</v>
      </c>
      <c r="I21638">
        <v>4762</v>
      </c>
      <c r="J21638">
        <v>4762</v>
      </c>
      <c r="K21638">
        <v>4762</v>
      </c>
      <c r="L21638">
        <v>100</v>
      </c>
      <c r="M21638">
        <v>57.06</v>
      </c>
      <c r="N21638">
        <f>COUNTIF(Cod_Mun_Norte!B:B,DADOS_SNIS_Minas!A21638)</f>
        <v>1</v>
      </c>
    </row>
    <row r="21639" spans="1:14" x14ac:dyDescent="0.2">
      <c r="A21639">
        <v>317103</v>
      </c>
      <c r="B21639" t="s">
        <v>89</v>
      </c>
      <c r="C21639" t="s">
        <v>98</v>
      </c>
      <c r="D21639">
        <v>2009</v>
      </c>
      <c r="E21639" t="s">
        <v>2913</v>
      </c>
      <c r="F21639" t="s">
        <v>360</v>
      </c>
      <c r="H21639">
        <v>8514</v>
      </c>
      <c r="I21639">
        <v>4466</v>
      </c>
      <c r="J21639">
        <v>5948</v>
      </c>
      <c r="K21639">
        <v>5948</v>
      </c>
      <c r="L21639">
        <v>100</v>
      </c>
      <c r="M21639">
        <v>69.86</v>
      </c>
      <c r="N21639">
        <f>COUNTIF(Cod_Mun_Norte!B:B,DADOS_SNIS_Minas!A21639)</f>
        <v>1</v>
      </c>
    </row>
    <row r="21640" spans="1:14" x14ac:dyDescent="0.2">
      <c r="A21640">
        <v>317103</v>
      </c>
      <c r="B21640" t="s">
        <v>89</v>
      </c>
      <c r="C21640" t="s">
        <v>98</v>
      </c>
      <c r="D21640">
        <v>2008</v>
      </c>
      <c r="E21640" t="s">
        <v>361</v>
      </c>
      <c r="F21640" t="s">
        <v>362</v>
      </c>
      <c r="H21640">
        <v>8396</v>
      </c>
      <c r="I21640">
        <v>4405</v>
      </c>
      <c r="J21640">
        <v>5691</v>
      </c>
      <c r="K21640">
        <v>5691</v>
      </c>
      <c r="L21640">
        <v>100</v>
      </c>
      <c r="M21640">
        <v>67.78</v>
      </c>
      <c r="N21640">
        <f>COUNTIF(Cod_Mun_Norte!B:B,DADOS_SNIS_Minas!A21640)</f>
        <v>1</v>
      </c>
    </row>
    <row r="21641" spans="1:14" x14ac:dyDescent="0.2">
      <c r="A21641">
        <v>317103</v>
      </c>
      <c r="B21641" t="s">
        <v>89</v>
      </c>
      <c r="C21641" t="s">
        <v>98</v>
      </c>
      <c r="D21641">
        <v>2007</v>
      </c>
      <c r="E21641" t="s">
        <v>361</v>
      </c>
      <c r="F21641" t="s">
        <v>362</v>
      </c>
      <c r="H21641">
        <v>8029</v>
      </c>
      <c r="I21641">
        <v>4212</v>
      </c>
      <c r="J21641">
        <v>5295</v>
      </c>
      <c r="K21641">
        <v>5295</v>
      </c>
      <c r="L21641">
        <v>100</v>
      </c>
      <c r="M21641">
        <v>65.95</v>
      </c>
      <c r="N21641">
        <f>COUNTIF(Cod_Mun_Norte!B:B,DADOS_SNIS_Minas!A21641)</f>
        <v>1</v>
      </c>
    </row>
    <row r="21642" spans="1:14" x14ac:dyDescent="0.2">
      <c r="A21642">
        <v>317103</v>
      </c>
      <c r="B21642" t="s">
        <v>89</v>
      </c>
      <c r="C21642" t="s">
        <v>98</v>
      </c>
      <c r="D21642">
        <v>2006</v>
      </c>
      <c r="E21642" t="s">
        <v>361</v>
      </c>
      <c r="F21642" t="s">
        <v>362</v>
      </c>
      <c r="H21642">
        <v>7744</v>
      </c>
      <c r="I21642">
        <v>3977</v>
      </c>
      <c r="J21642">
        <v>5066</v>
      </c>
      <c r="K21642">
        <v>5066</v>
      </c>
      <c r="L21642">
        <v>100</v>
      </c>
      <c r="M21642">
        <v>65.42</v>
      </c>
      <c r="N21642">
        <f>COUNTIF(Cod_Mun_Norte!B:B,DADOS_SNIS_Minas!A21642)</f>
        <v>1</v>
      </c>
    </row>
    <row r="21643" spans="1:14" x14ac:dyDescent="0.2">
      <c r="A21643">
        <v>317103</v>
      </c>
      <c r="B21643" t="s">
        <v>89</v>
      </c>
      <c r="C21643" t="s">
        <v>98</v>
      </c>
      <c r="D21643">
        <v>2005</v>
      </c>
      <c r="E21643" t="s">
        <v>361</v>
      </c>
      <c r="F21643" t="s">
        <v>362</v>
      </c>
      <c r="H21643">
        <v>7658</v>
      </c>
      <c r="I21643">
        <v>3933</v>
      </c>
      <c r="N21643">
        <f>COUNTIF(Cod_Mun_Norte!B:B,DADOS_SNIS_Minas!A21643)</f>
        <v>1</v>
      </c>
    </row>
    <row r="21644" spans="1:14" x14ac:dyDescent="0.2">
      <c r="A21644">
        <v>317103</v>
      </c>
      <c r="B21644" t="s">
        <v>89</v>
      </c>
      <c r="C21644" t="s">
        <v>98</v>
      </c>
      <c r="D21644">
        <v>2004</v>
      </c>
      <c r="E21644" t="s">
        <v>361</v>
      </c>
      <c r="F21644" t="s">
        <v>362</v>
      </c>
      <c r="H21644">
        <v>7571</v>
      </c>
      <c r="I21644">
        <v>3888</v>
      </c>
      <c r="N21644">
        <f>COUNTIF(Cod_Mun_Norte!B:B,DADOS_SNIS_Minas!A21644)</f>
        <v>1</v>
      </c>
    </row>
    <row r="21645" spans="1:14" x14ac:dyDescent="0.2">
      <c r="A21645">
        <v>317103</v>
      </c>
      <c r="B21645" t="s">
        <v>89</v>
      </c>
      <c r="C21645" t="s">
        <v>98</v>
      </c>
      <c r="D21645">
        <v>2003</v>
      </c>
      <c r="E21645" t="s">
        <v>361</v>
      </c>
      <c r="F21645" t="s">
        <v>362</v>
      </c>
      <c r="H21645">
        <v>7414</v>
      </c>
      <c r="I21645">
        <v>3808</v>
      </c>
      <c r="N21645">
        <f>COUNTIF(Cod_Mun_Norte!B:B,DADOS_SNIS_Minas!A21645)</f>
        <v>1</v>
      </c>
    </row>
    <row r="21646" spans="1:14" x14ac:dyDescent="0.2">
      <c r="A21646">
        <v>317103</v>
      </c>
      <c r="B21646" t="s">
        <v>89</v>
      </c>
      <c r="C21646" t="s">
        <v>98</v>
      </c>
      <c r="D21646">
        <v>2002</v>
      </c>
      <c r="E21646" t="s">
        <v>361</v>
      </c>
      <c r="F21646" t="s">
        <v>362</v>
      </c>
      <c r="H21646">
        <v>7340</v>
      </c>
      <c r="I21646">
        <v>3770</v>
      </c>
      <c r="N21646">
        <f>COUNTIF(Cod_Mun_Norte!B:B,DADOS_SNIS_Minas!A21646)</f>
        <v>1</v>
      </c>
    </row>
    <row r="21647" spans="1:14" x14ac:dyDescent="0.2">
      <c r="A21647">
        <v>317103</v>
      </c>
      <c r="B21647" t="s">
        <v>89</v>
      </c>
      <c r="C21647" t="s">
        <v>98</v>
      </c>
      <c r="D21647">
        <v>2001</v>
      </c>
      <c r="E21647" t="s">
        <v>361</v>
      </c>
      <c r="F21647" t="s">
        <v>362</v>
      </c>
      <c r="H21647">
        <v>7275</v>
      </c>
      <c r="I21647">
        <v>3736</v>
      </c>
      <c r="N21647">
        <f>COUNTIF(Cod_Mun_Norte!B:B,DADOS_SNIS_Minas!A21647)</f>
        <v>1</v>
      </c>
    </row>
    <row r="21648" spans="1:14" x14ac:dyDescent="0.2">
      <c r="A21648">
        <v>317103</v>
      </c>
      <c r="B21648" t="s">
        <v>89</v>
      </c>
      <c r="C21648" t="s">
        <v>98</v>
      </c>
      <c r="D21648">
        <v>2000</v>
      </c>
      <c r="E21648" t="s">
        <v>361</v>
      </c>
      <c r="F21648" t="s">
        <v>362</v>
      </c>
      <c r="H21648">
        <v>7179</v>
      </c>
      <c r="I21648">
        <v>3687</v>
      </c>
      <c r="N21648">
        <f>COUNTIF(Cod_Mun_Norte!B:B,DADOS_SNIS_Minas!A21648)</f>
        <v>1</v>
      </c>
    </row>
    <row r="21649" spans="1:14" x14ac:dyDescent="0.2">
      <c r="A21649">
        <v>317103</v>
      </c>
      <c r="B21649" t="s">
        <v>89</v>
      </c>
      <c r="C21649" t="s">
        <v>98</v>
      </c>
      <c r="D21649">
        <v>1999</v>
      </c>
      <c r="E21649" t="s">
        <v>361</v>
      </c>
      <c r="F21649" t="s">
        <v>362</v>
      </c>
      <c r="H21649">
        <v>7007</v>
      </c>
      <c r="I21649">
        <v>3599</v>
      </c>
      <c r="N21649">
        <f>COUNTIF(Cod_Mun_Norte!B:B,DADOS_SNIS_Minas!A21649)</f>
        <v>1</v>
      </c>
    </row>
    <row r="21650" spans="1:14" x14ac:dyDescent="0.2">
      <c r="A21650">
        <v>317103</v>
      </c>
      <c r="B21650" t="s">
        <v>89</v>
      </c>
      <c r="C21650" t="s">
        <v>98</v>
      </c>
      <c r="D21650">
        <v>1998</v>
      </c>
      <c r="E21650" t="s">
        <v>361</v>
      </c>
      <c r="F21650" t="s">
        <v>362</v>
      </c>
      <c r="H21650">
        <v>6941</v>
      </c>
      <c r="I21650">
        <v>3565</v>
      </c>
      <c r="N21650">
        <f>COUNTIF(Cod_Mun_Norte!B:B,DADOS_SNIS_Minas!A21650)</f>
        <v>1</v>
      </c>
    </row>
    <row r="21651" spans="1:14" x14ac:dyDescent="0.2">
      <c r="A21651">
        <v>317103</v>
      </c>
      <c r="B21651" t="s">
        <v>89</v>
      </c>
      <c r="C21651" t="s">
        <v>98</v>
      </c>
      <c r="D21651">
        <v>1997</v>
      </c>
      <c r="H21651">
        <v>6874</v>
      </c>
      <c r="I21651">
        <v>3530</v>
      </c>
      <c r="N21651">
        <f>COUNTIF(Cod_Mun_Norte!B:B,DADOS_SNIS_Minas!A21651)</f>
        <v>1</v>
      </c>
    </row>
    <row r="21652" spans="1:14" x14ac:dyDescent="0.2">
      <c r="A21652">
        <v>317107</v>
      </c>
      <c r="B21652" t="s">
        <v>2914</v>
      </c>
      <c r="C21652" t="s">
        <v>98</v>
      </c>
      <c r="D21652">
        <v>2020</v>
      </c>
      <c r="E21652" t="s">
        <v>2915</v>
      </c>
      <c r="F21652" t="s">
        <v>367</v>
      </c>
      <c r="G21652" t="s">
        <v>547</v>
      </c>
      <c r="H21652">
        <v>5727</v>
      </c>
      <c r="I21652">
        <v>3890</v>
      </c>
      <c r="J21652">
        <v>4229</v>
      </c>
      <c r="K21652">
        <v>2870</v>
      </c>
      <c r="L21652">
        <v>73.8</v>
      </c>
      <c r="M21652">
        <v>73.84</v>
      </c>
      <c r="N21652">
        <f>COUNTIF(Cod_Mun_Norte!B:B,DADOS_SNIS_Minas!A21652)</f>
        <v>0</v>
      </c>
    </row>
    <row r="21653" spans="1:14" x14ac:dyDescent="0.2">
      <c r="A21653">
        <v>317107</v>
      </c>
      <c r="B21653" t="s">
        <v>2914</v>
      </c>
      <c r="C21653" t="s">
        <v>98</v>
      </c>
      <c r="D21653">
        <v>2019</v>
      </c>
      <c r="E21653" t="s">
        <v>2915</v>
      </c>
      <c r="F21653" t="s">
        <v>367</v>
      </c>
      <c r="G21653" t="s">
        <v>547</v>
      </c>
      <c r="H21653">
        <v>5720</v>
      </c>
      <c r="I21653">
        <v>3885</v>
      </c>
      <c r="J21653">
        <v>4044</v>
      </c>
      <c r="K21653">
        <v>2959</v>
      </c>
      <c r="L21653">
        <v>76.2</v>
      </c>
      <c r="M21653">
        <v>70.7</v>
      </c>
      <c r="N21653">
        <f>COUNTIF(Cod_Mun_Norte!B:B,DADOS_SNIS_Minas!A21653)</f>
        <v>0</v>
      </c>
    </row>
    <row r="21654" spans="1:14" x14ac:dyDescent="0.2">
      <c r="A21654">
        <v>317107</v>
      </c>
      <c r="B21654" t="s">
        <v>2914</v>
      </c>
      <c r="C21654" t="s">
        <v>98</v>
      </c>
      <c r="D21654">
        <v>2018</v>
      </c>
      <c r="E21654" t="s">
        <v>2915</v>
      </c>
      <c r="F21654" t="s">
        <v>367</v>
      </c>
      <c r="H21654">
        <v>5712</v>
      </c>
      <c r="I21654">
        <v>3880</v>
      </c>
      <c r="J21654">
        <v>4044</v>
      </c>
      <c r="K21654">
        <v>3880</v>
      </c>
      <c r="L21654">
        <v>100</v>
      </c>
      <c r="M21654">
        <v>70.8</v>
      </c>
      <c r="N21654">
        <f>COUNTIF(Cod_Mun_Norte!B:B,DADOS_SNIS_Minas!A21654)</f>
        <v>0</v>
      </c>
    </row>
    <row r="21655" spans="1:14" x14ac:dyDescent="0.2">
      <c r="A21655">
        <v>317107</v>
      </c>
      <c r="B21655" t="s">
        <v>2914</v>
      </c>
      <c r="C21655" t="s">
        <v>98</v>
      </c>
      <c r="D21655">
        <v>2017</v>
      </c>
      <c r="E21655" t="s">
        <v>2915</v>
      </c>
      <c r="F21655" t="s">
        <v>367</v>
      </c>
      <c r="H21655">
        <v>5798</v>
      </c>
      <c r="I21655">
        <v>3938</v>
      </c>
      <c r="J21655">
        <v>5289</v>
      </c>
      <c r="K21655">
        <v>3502</v>
      </c>
      <c r="L21655">
        <v>88.9</v>
      </c>
      <c r="M21655">
        <v>91.22</v>
      </c>
      <c r="N21655">
        <f>COUNTIF(Cod_Mun_Norte!B:B,DADOS_SNIS_Minas!A21655)</f>
        <v>0</v>
      </c>
    </row>
    <row r="21656" spans="1:14" x14ac:dyDescent="0.2">
      <c r="A21656">
        <v>317107</v>
      </c>
      <c r="B21656" t="s">
        <v>2914</v>
      </c>
      <c r="C21656" t="s">
        <v>98</v>
      </c>
      <c r="D21656">
        <v>2016</v>
      </c>
      <c r="E21656" t="s">
        <v>2915</v>
      </c>
      <c r="F21656" t="s">
        <v>367</v>
      </c>
      <c r="H21656">
        <v>5786</v>
      </c>
      <c r="I21656">
        <v>3930</v>
      </c>
      <c r="J21656">
        <v>5166</v>
      </c>
      <c r="K21656">
        <v>3478</v>
      </c>
      <c r="L21656">
        <v>88.5</v>
      </c>
      <c r="M21656">
        <v>89.28</v>
      </c>
      <c r="N21656">
        <f>COUNTIF(Cod_Mun_Norte!B:B,DADOS_SNIS_Minas!A21656)</f>
        <v>0</v>
      </c>
    </row>
    <row r="21657" spans="1:14" x14ac:dyDescent="0.2">
      <c r="A21657">
        <v>317107</v>
      </c>
      <c r="B21657" t="s">
        <v>2914</v>
      </c>
      <c r="C21657" t="s">
        <v>98</v>
      </c>
      <c r="D21657">
        <v>2015</v>
      </c>
      <c r="E21657" t="s">
        <v>479</v>
      </c>
      <c r="F21657" t="s">
        <v>99</v>
      </c>
      <c r="H21657">
        <v>5773</v>
      </c>
      <c r="I21657">
        <v>3921</v>
      </c>
      <c r="J21657">
        <v>4851</v>
      </c>
      <c r="K21657">
        <v>3900</v>
      </c>
      <c r="L21657">
        <v>99.5</v>
      </c>
      <c r="M21657">
        <v>84.03</v>
      </c>
      <c r="N21657">
        <f>COUNTIF(Cod_Mun_Norte!B:B,DADOS_SNIS_Minas!A21657)</f>
        <v>0</v>
      </c>
    </row>
    <row r="21658" spans="1:14" x14ac:dyDescent="0.2">
      <c r="A21658">
        <v>317107</v>
      </c>
      <c r="B21658" t="s">
        <v>2914</v>
      </c>
      <c r="C21658" t="s">
        <v>98</v>
      </c>
      <c r="D21658">
        <v>2014</v>
      </c>
      <c r="E21658" t="s">
        <v>479</v>
      </c>
      <c r="F21658" t="s">
        <v>99</v>
      </c>
      <c r="H21658">
        <v>5760</v>
      </c>
      <c r="I21658">
        <v>3912</v>
      </c>
      <c r="J21658">
        <v>3912</v>
      </c>
      <c r="K21658">
        <v>3912</v>
      </c>
      <c r="L21658">
        <v>100</v>
      </c>
      <c r="M21658">
        <v>67.92</v>
      </c>
      <c r="N21658">
        <f>COUNTIF(Cod_Mun_Norte!B:B,DADOS_SNIS_Minas!A21658)</f>
        <v>0</v>
      </c>
    </row>
    <row r="21659" spans="1:14" x14ac:dyDescent="0.2">
      <c r="A21659">
        <v>317107</v>
      </c>
      <c r="B21659" t="s">
        <v>2914</v>
      </c>
      <c r="C21659" t="s">
        <v>98</v>
      </c>
      <c r="D21659">
        <v>2013</v>
      </c>
      <c r="E21659" t="s">
        <v>479</v>
      </c>
      <c r="F21659" t="s">
        <v>99</v>
      </c>
      <c r="H21659">
        <v>5746</v>
      </c>
      <c r="I21659">
        <v>3903</v>
      </c>
      <c r="J21659">
        <v>3715</v>
      </c>
      <c r="K21659">
        <v>3714</v>
      </c>
      <c r="L21659">
        <v>95.2</v>
      </c>
      <c r="M21659">
        <v>64.650000000000006</v>
      </c>
      <c r="N21659">
        <f>COUNTIF(Cod_Mun_Norte!B:B,DADOS_SNIS_Minas!A21659)</f>
        <v>0</v>
      </c>
    </row>
    <row r="21660" spans="1:14" x14ac:dyDescent="0.2">
      <c r="A21660">
        <v>317107</v>
      </c>
      <c r="B21660" t="s">
        <v>2914</v>
      </c>
      <c r="C21660" t="s">
        <v>98</v>
      </c>
      <c r="D21660">
        <v>2012</v>
      </c>
      <c r="E21660" t="s">
        <v>479</v>
      </c>
      <c r="F21660" t="s">
        <v>99</v>
      </c>
      <c r="H21660">
        <v>5569</v>
      </c>
      <c r="I21660">
        <v>3783</v>
      </c>
      <c r="J21660">
        <v>3712</v>
      </c>
      <c r="K21660">
        <v>3712</v>
      </c>
      <c r="L21660">
        <v>98.1</v>
      </c>
      <c r="M21660">
        <v>66.650000000000006</v>
      </c>
      <c r="N21660">
        <f>COUNTIF(Cod_Mun_Norte!B:B,DADOS_SNIS_Minas!A21660)</f>
        <v>0</v>
      </c>
    </row>
    <row r="21661" spans="1:14" x14ac:dyDescent="0.2">
      <c r="A21661">
        <v>317107</v>
      </c>
      <c r="B21661" t="s">
        <v>2914</v>
      </c>
      <c r="C21661" t="s">
        <v>98</v>
      </c>
      <c r="D21661">
        <v>2011</v>
      </c>
      <c r="E21661" t="s">
        <v>479</v>
      </c>
      <c r="F21661" t="s">
        <v>362</v>
      </c>
      <c r="H21661">
        <v>5559</v>
      </c>
      <c r="I21661">
        <v>3776</v>
      </c>
      <c r="J21661">
        <v>3700</v>
      </c>
      <c r="K21661">
        <v>3700</v>
      </c>
      <c r="L21661">
        <v>98</v>
      </c>
      <c r="M21661">
        <v>66.56</v>
      </c>
      <c r="N21661">
        <f>COUNTIF(Cod_Mun_Norte!B:B,DADOS_SNIS_Minas!A21661)</f>
        <v>0</v>
      </c>
    </row>
    <row r="21662" spans="1:14" x14ac:dyDescent="0.2">
      <c r="A21662">
        <v>317107</v>
      </c>
      <c r="B21662" t="s">
        <v>2914</v>
      </c>
      <c r="C21662" t="s">
        <v>98</v>
      </c>
      <c r="D21662">
        <v>2010</v>
      </c>
      <c r="E21662" t="s">
        <v>479</v>
      </c>
      <c r="F21662" t="s">
        <v>362</v>
      </c>
      <c r="H21662">
        <v>5549</v>
      </c>
      <c r="I21662">
        <v>3769</v>
      </c>
      <c r="J21662">
        <v>6062</v>
      </c>
      <c r="K21662">
        <v>4280</v>
      </c>
      <c r="L21662">
        <v>100</v>
      </c>
      <c r="M21662">
        <v>100</v>
      </c>
      <c r="N21662">
        <f>COUNTIF(Cod_Mun_Norte!B:B,DADOS_SNIS_Minas!A21662)</f>
        <v>0</v>
      </c>
    </row>
    <row r="21663" spans="1:14" x14ac:dyDescent="0.2">
      <c r="A21663">
        <v>317107</v>
      </c>
      <c r="B21663" t="s">
        <v>2914</v>
      </c>
      <c r="C21663" t="s">
        <v>98</v>
      </c>
      <c r="D21663">
        <v>2009</v>
      </c>
      <c r="E21663" t="s">
        <v>479</v>
      </c>
      <c r="H21663">
        <v>6045</v>
      </c>
      <c r="I21663">
        <v>3987</v>
      </c>
      <c r="N21663">
        <f>COUNTIF(Cod_Mun_Norte!B:B,DADOS_SNIS_Minas!A21663)</f>
        <v>0</v>
      </c>
    </row>
    <row r="21664" spans="1:14" x14ac:dyDescent="0.2">
      <c r="A21664">
        <v>317107</v>
      </c>
      <c r="B21664" t="s">
        <v>2914</v>
      </c>
      <c r="C21664" t="s">
        <v>98</v>
      </c>
      <c r="D21664">
        <v>2008</v>
      </c>
      <c r="H21664">
        <v>5976</v>
      </c>
      <c r="I21664">
        <v>3942</v>
      </c>
      <c r="N21664">
        <f>COUNTIF(Cod_Mun_Norte!B:B,DADOS_SNIS_Minas!A21664)</f>
        <v>0</v>
      </c>
    </row>
    <row r="21665" spans="1:14" x14ac:dyDescent="0.2">
      <c r="A21665">
        <v>317107</v>
      </c>
      <c r="B21665" t="s">
        <v>2914</v>
      </c>
      <c r="C21665" t="s">
        <v>98</v>
      </c>
      <c r="D21665">
        <v>2007</v>
      </c>
      <c r="H21665">
        <v>5732</v>
      </c>
      <c r="I21665">
        <v>3781</v>
      </c>
      <c r="N21665">
        <f>COUNTIF(Cod_Mun_Norte!B:B,DADOS_SNIS_Minas!A21665)</f>
        <v>0</v>
      </c>
    </row>
    <row r="21666" spans="1:14" x14ac:dyDescent="0.2">
      <c r="A21666">
        <v>317107</v>
      </c>
      <c r="B21666" t="s">
        <v>2914</v>
      </c>
      <c r="C21666" t="s">
        <v>98</v>
      </c>
      <c r="D21666">
        <v>2006</v>
      </c>
      <c r="H21666">
        <v>5593</v>
      </c>
      <c r="I21666">
        <v>3319</v>
      </c>
      <c r="N21666">
        <f>COUNTIF(Cod_Mun_Norte!B:B,DADOS_SNIS_Minas!A21666)</f>
        <v>0</v>
      </c>
    </row>
    <row r="21667" spans="1:14" x14ac:dyDescent="0.2">
      <c r="A21667">
        <v>317107</v>
      </c>
      <c r="B21667" t="s">
        <v>2914</v>
      </c>
      <c r="C21667" t="s">
        <v>98</v>
      </c>
      <c r="D21667">
        <v>2005</v>
      </c>
      <c r="H21667">
        <v>5541</v>
      </c>
      <c r="I21667">
        <v>3289</v>
      </c>
      <c r="N21667">
        <f>COUNTIF(Cod_Mun_Norte!B:B,DADOS_SNIS_Minas!A21667)</f>
        <v>0</v>
      </c>
    </row>
    <row r="21668" spans="1:14" x14ac:dyDescent="0.2">
      <c r="A21668">
        <v>317107</v>
      </c>
      <c r="B21668" t="s">
        <v>2914</v>
      </c>
      <c r="C21668" t="s">
        <v>98</v>
      </c>
      <c r="D21668">
        <v>2004</v>
      </c>
      <c r="H21668">
        <v>5490</v>
      </c>
      <c r="I21668">
        <v>3258</v>
      </c>
      <c r="N21668">
        <f>COUNTIF(Cod_Mun_Norte!B:B,DADOS_SNIS_Minas!A21668)</f>
        <v>0</v>
      </c>
    </row>
    <row r="21669" spans="1:14" x14ac:dyDescent="0.2">
      <c r="A21669">
        <v>317107</v>
      </c>
      <c r="B21669" t="s">
        <v>2914</v>
      </c>
      <c r="C21669" t="s">
        <v>98</v>
      </c>
      <c r="D21669">
        <v>2003</v>
      </c>
      <c r="H21669">
        <v>5397</v>
      </c>
      <c r="I21669">
        <v>3203</v>
      </c>
      <c r="N21669">
        <f>COUNTIF(Cod_Mun_Norte!B:B,DADOS_SNIS_Minas!A21669)</f>
        <v>0</v>
      </c>
    </row>
    <row r="21670" spans="1:14" x14ac:dyDescent="0.2">
      <c r="A21670">
        <v>317107</v>
      </c>
      <c r="B21670" t="s">
        <v>2914</v>
      </c>
      <c r="C21670" t="s">
        <v>98</v>
      </c>
      <c r="D21670">
        <v>2002</v>
      </c>
      <c r="H21670">
        <v>5353</v>
      </c>
      <c r="I21670">
        <v>3177</v>
      </c>
      <c r="N21670">
        <f>COUNTIF(Cod_Mun_Norte!B:B,DADOS_SNIS_Minas!A21670)</f>
        <v>0</v>
      </c>
    </row>
    <row r="21671" spans="1:14" x14ac:dyDescent="0.2">
      <c r="A21671">
        <v>317107</v>
      </c>
      <c r="B21671" t="s">
        <v>2914</v>
      </c>
      <c r="C21671" t="s">
        <v>98</v>
      </c>
      <c r="D21671">
        <v>2001</v>
      </c>
      <c r="H21671">
        <v>5318</v>
      </c>
      <c r="I21671">
        <v>3156</v>
      </c>
      <c r="N21671">
        <f>COUNTIF(Cod_Mun_Norte!B:B,DADOS_SNIS_Minas!A21671)</f>
        <v>0</v>
      </c>
    </row>
    <row r="21672" spans="1:14" x14ac:dyDescent="0.2">
      <c r="A21672">
        <v>317107</v>
      </c>
      <c r="B21672" t="s">
        <v>2914</v>
      </c>
      <c r="C21672" t="s">
        <v>98</v>
      </c>
      <c r="D21672">
        <v>2000</v>
      </c>
      <c r="E21672" t="s">
        <v>361</v>
      </c>
      <c r="F21672" t="s">
        <v>362</v>
      </c>
      <c r="H21672">
        <v>5257</v>
      </c>
      <c r="I21672">
        <v>3120</v>
      </c>
      <c r="N21672">
        <f>COUNTIF(Cod_Mun_Norte!B:B,DADOS_SNIS_Minas!A21672)</f>
        <v>0</v>
      </c>
    </row>
    <row r="21673" spans="1:14" x14ac:dyDescent="0.2">
      <c r="A21673">
        <v>317107</v>
      </c>
      <c r="B21673" t="s">
        <v>2914</v>
      </c>
      <c r="C21673" t="s">
        <v>98</v>
      </c>
      <c r="D21673">
        <v>1999</v>
      </c>
      <c r="H21673">
        <v>5625</v>
      </c>
      <c r="I21673">
        <v>3338</v>
      </c>
      <c r="N21673">
        <f>COUNTIF(Cod_Mun_Norte!B:B,DADOS_SNIS_Minas!A21673)</f>
        <v>0</v>
      </c>
    </row>
    <row r="21674" spans="1:14" x14ac:dyDescent="0.2">
      <c r="A21674">
        <v>317107</v>
      </c>
      <c r="B21674" t="s">
        <v>2914</v>
      </c>
      <c r="C21674" t="s">
        <v>98</v>
      </c>
      <c r="D21674">
        <v>1998</v>
      </c>
      <c r="H21674">
        <v>5504</v>
      </c>
      <c r="I21674">
        <v>3267</v>
      </c>
      <c r="N21674">
        <f>COUNTIF(Cod_Mun_Norte!B:B,DADOS_SNIS_Minas!A21674)</f>
        <v>0</v>
      </c>
    </row>
    <row r="21675" spans="1:14" x14ac:dyDescent="0.2">
      <c r="A21675">
        <v>317107</v>
      </c>
      <c r="B21675" t="s">
        <v>2914</v>
      </c>
      <c r="C21675" t="s">
        <v>98</v>
      </c>
      <c r="D21675">
        <v>1997</v>
      </c>
      <c r="H21675">
        <v>5383</v>
      </c>
      <c r="I21675">
        <v>3195</v>
      </c>
      <c r="N21675">
        <f>COUNTIF(Cod_Mun_Norte!B:B,DADOS_SNIS_Minas!A21675)</f>
        <v>0</v>
      </c>
    </row>
    <row r="21676" spans="1:14" x14ac:dyDescent="0.2">
      <c r="A21676">
        <v>317110</v>
      </c>
      <c r="B21676" t="s">
        <v>2916</v>
      </c>
      <c r="C21676" t="s">
        <v>98</v>
      </c>
      <c r="D21676">
        <v>2020</v>
      </c>
      <c r="E21676" t="s">
        <v>2917</v>
      </c>
      <c r="F21676" t="s">
        <v>357</v>
      </c>
      <c r="G21676" t="s">
        <v>383</v>
      </c>
      <c r="H21676">
        <v>4045</v>
      </c>
      <c r="I21676">
        <v>2366</v>
      </c>
      <c r="J21676">
        <v>2287</v>
      </c>
      <c r="K21676">
        <v>2287</v>
      </c>
      <c r="L21676">
        <v>96.7</v>
      </c>
      <c r="M21676">
        <v>56.54</v>
      </c>
      <c r="N21676">
        <f>COUNTIF(Cod_Mun_Norte!B:B,DADOS_SNIS_Minas!A21676)</f>
        <v>0</v>
      </c>
    </row>
    <row r="21677" spans="1:14" x14ac:dyDescent="0.2">
      <c r="A21677">
        <v>317110</v>
      </c>
      <c r="B21677" t="s">
        <v>2916</v>
      </c>
      <c r="C21677" t="s">
        <v>98</v>
      </c>
      <c r="D21677">
        <v>2019</v>
      </c>
      <c r="E21677" t="s">
        <v>2917</v>
      </c>
      <c r="F21677" t="s">
        <v>357</v>
      </c>
      <c r="G21677" t="s">
        <v>383</v>
      </c>
      <c r="H21677">
        <v>3999</v>
      </c>
      <c r="I21677">
        <v>2339</v>
      </c>
      <c r="J21677">
        <v>2192</v>
      </c>
      <c r="K21677">
        <v>2192</v>
      </c>
      <c r="L21677">
        <v>93.7</v>
      </c>
      <c r="M21677">
        <v>54.81</v>
      </c>
      <c r="N21677">
        <f>COUNTIF(Cod_Mun_Norte!B:B,DADOS_SNIS_Minas!A21677)</f>
        <v>0</v>
      </c>
    </row>
    <row r="21678" spans="1:14" x14ac:dyDescent="0.2">
      <c r="A21678">
        <v>317110</v>
      </c>
      <c r="B21678" t="s">
        <v>2916</v>
      </c>
      <c r="C21678" t="s">
        <v>98</v>
      </c>
      <c r="D21678">
        <v>2018</v>
      </c>
      <c r="E21678" t="s">
        <v>2918</v>
      </c>
      <c r="F21678" t="s">
        <v>354</v>
      </c>
      <c r="H21678">
        <v>3951</v>
      </c>
      <c r="I21678">
        <v>2311</v>
      </c>
      <c r="J21678">
        <v>2124</v>
      </c>
      <c r="K21678">
        <v>2124</v>
      </c>
      <c r="L21678">
        <v>91.9</v>
      </c>
      <c r="M21678">
        <v>53.76</v>
      </c>
      <c r="N21678">
        <f>COUNTIF(Cod_Mun_Norte!B:B,DADOS_SNIS_Minas!A21678)</f>
        <v>0</v>
      </c>
    </row>
    <row r="21679" spans="1:14" x14ac:dyDescent="0.2">
      <c r="A21679">
        <v>317110</v>
      </c>
      <c r="B21679" t="s">
        <v>2916</v>
      </c>
      <c r="C21679" t="s">
        <v>98</v>
      </c>
      <c r="D21679">
        <v>2017</v>
      </c>
      <c r="E21679" t="s">
        <v>2919</v>
      </c>
      <c r="F21679" t="s">
        <v>364</v>
      </c>
      <c r="H21679">
        <v>3911</v>
      </c>
      <c r="I21679">
        <v>2287</v>
      </c>
      <c r="J21679">
        <v>2133</v>
      </c>
      <c r="K21679">
        <v>2133</v>
      </c>
      <c r="L21679">
        <v>93.3</v>
      </c>
      <c r="M21679">
        <v>54.54</v>
      </c>
      <c r="N21679">
        <f>COUNTIF(Cod_Mun_Norte!B:B,DADOS_SNIS_Minas!A21679)</f>
        <v>0</v>
      </c>
    </row>
    <row r="21680" spans="1:14" x14ac:dyDescent="0.2">
      <c r="A21680">
        <v>317110</v>
      </c>
      <c r="B21680" t="s">
        <v>2916</v>
      </c>
      <c r="C21680" t="s">
        <v>98</v>
      </c>
      <c r="D21680">
        <v>2016</v>
      </c>
      <c r="E21680" t="s">
        <v>2919</v>
      </c>
      <c r="F21680" t="s">
        <v>364</v>
      </c>
      <c r="H21680">
        <v>3870</v>
      </c>
      <c r="I21680">
        <v>2263</v>
      </c>
      <c r="J21680">
        <v>2136</v>
      </c>
      <c r="K21680">
        <v>2136</v>
      </c>
      <c r="L21680">
        <v>94.4</v>
      </c>
      <c r="M21680">
        <v>55.19</v>
      </c>
      <c r="N21680">
        <f>COUNTIF(Cod_Mun_Norte!B:B,DADOS_SNIS_Minas!A21680)</f>
        <v>0</v>
      </c>
    </row>
    <row r="21681" spans="1:14" x14ac:dyDescent="0.2">
      <c r="A21681">
        <v>317110</v>
      </c>
      <c r="B21681" t="s">
        <v>2916</v>
      </c>
      <c r="C21681" t="s">
        <v>98</v>
      </c>
      <c r="D21681">
        <v>2015</v>
      </c>
      <c r="E21681" t="s">
        <v>361</v>
      </c>
      <c r="F21681" t="s">
        <v>362</v>
      </c>
      <c r="H21681">
        <v>3826</v>
      </c>
      <c r="I21681">
        <v>2238</v>
      </c>
      <c r="J21681">
        <v>2100</v>
      </c>
      <c r="K21681">
        <v>2100</v>
      </c>
      <c r="L21681">
        <v>93.8</v>
      </c>
      <c r="M21681">
        <v>54.89</v>
      </c>
      <c r="N21681">
        <f>COUNTIF(Cod_Mun_Norte!B:B,DADOS_SNIS_Minas!A21681)</f>
        <v>0</v>
      </c>
    </row>
    <row r="21682" spans="1:14" x14ac:dyDescent="0.2">
      <c r="A21682">
        <v>317110</v>
      </c>
      <c r="B21682" t="s">
        <v>2916</v>
      </c>
      <c r="C21682" t="s">
        <v>98</v>
      </c>
      <c r="D21682">
        <v>2014</v>
      </c>
      <c r="E21682" t="s">
        <v>2919</v>
      </c>
      <c r="F21682" t="s">
        <v>364</v>
      </c>
      <c r="H21682">
        <v>3781</v>
      </c>
      <c r="I21682">
        <v>2211</v>
      </c>
      <c r="J21682">
        <v>2211</v>
      </c>
      <c r="K21682">
        <v>2211</v>
      </c>
      <c r="L21682">
        <v>100</v>
      </c>
      <c r="M21682">
        <v>58.48</v>
      </c>
      <c r="N21682">
        <f>COUNTIF(Cod_Mun_Norte!B:B,DADOS_SNIS_Minas!A21682)</f>
        <v>0</v>
      </c>
    </row>
    <row r="21683" spans="1:14" x14ac:dyDescent="0.2">
      <c r="A21683">
        <v>317110</v>
      </c>
      <c r="B21683" t="s">
        <v>2916</v>
      </c>
      <c r="C21683" t="s">
        <v>98</v>
      </c>
      <c r="D21683">
        <v>2013</v>
      </c>
      <c r="E21683" t="s">
        <v>2919</v>
      </c>
      <c r="F21683" t="s">
        <v>364</v>
      </c>
      <c r="H21683">
        <v>3733</v>
      </c>
      <c r="I21683">
        <v>2183</v>
      </c>
      <c r="J21683">
        <v>2183</v>
      </c>
      <c r="K21683">
        <v>2183</v>
      </c>
      <c r="L21683">
        <v>100</v>
      </c>
      <c r="M21683">
        <v>58.48</v>
      </c>
      <c r="N21683">
        <f>COUNTIF(Cod_Mun_Norte!B:B,DADOS_SNIS_Minas!A21683)</f>
        <v>0</v>
      </c>
    </row>
    <row r="21684" spans="1:14" x14ac:dyDescent="0.2">
      <c r="A21684">
        <v>317110</v>
      </c>
      <c r="B21684" t="s">
        <v>2916</v>
      </c>
      <c r="C21684" t="s">
        <v>98</v>
      </c>
      <c r="D21684">
        <v>2012</v>
      </c>
      <c r="E21684" t="s">
        <v>2919</v>
      </c>
      <c r="F21684" t="s">
        <v>364</v>
      </c>
      <c r="H21684">
        <v>3575</v>
      </c>
      <c r="I21684">
        <v>2091</v>
      </c>
      <c r="J21684">
        <v>2091</v>
      </c>
      <c r="K21684">
        <v>2091</v>
      </c>
      <c r="L21684">
        <v>100</v>
      </c>
      <c r="M21684">
        <v>58.49</v>
      </c>
      <c r="N21684">
        <f>COUNTIF(Cod_Mun_Norte!B:B,DADOS_SNIS_Minas!A21684)</f>
        <v>0</v>
      </c>
    </row>
    <row r="21685" spans="1:14" x14ac:dyDescent="0.2">
      <c r="A21685">
        <v>317110</v>
      </c>
      <c r="B21685" t="s">
        <v>2916</v>
      </c>
      <c r="C21685" t="s">
        <v>98</v>
      </c>
      <c r="D21685">
        <v>2011</v>
      </c>
      <c r="E21685" t="s">
        <v>361</v>
      </c>
      <c r="F21685" t="s">
        <v>362</v>
      </c>
      <c r="H21685">
        <v>3530</v>
      </c>
      <c r="I21685">
        <v>2064</v>
      </c>
      <c r="J21685">
        <v>2064</v>
      </c>
      <c r="K21685">
        <v>2064</v>
      </c>
      <c r="L21685">
        <v>100</v>
      </c>
      <c r="M21685">
        <v>58.47</v>
      </c>
      <c r="N21685">
        <f>COUNTIF(Cod_Mun_Norte!B:B,DADOS_SNIS_Minas!A21685)</f>
        <v>0</v>
      </c>
    </row>
    <row r="21686" spans="1:14" x14ac:dyDescent="0.2">
      <c r="A21686">
        <v>317110</v>
      </c>
      <c r="B21686" t="s">
        <v>2916</v>
      </c>
      <c r="C21686" t="s">
        <v>98</v>
      </c>
      <c r="D21686">
        <v>2010</v>
      </c>
      <c r="E21686" t="s">
        <v>361</v>
      </c>
      <c r="F21686" t="s">
        <v>362</v>
      </c>
      <c r="H21686">
        <v>3483</v>
      </c>
      <c r="I21686">
        <v>2037</v>
      </c>
      <c r="J21686">
        <v>2037</v>
      </c>
      <c r="K21686">
        <v>2037</v>
      </c>
      <c r="L21686">
        <v>100</v>
      </c>
      <c r="M21686">
        <v>58.48</v>
      </c>
      <c r="N21686">
        <f>COUNTIF(Cod_Mun_Norte!B:B,DADOS_SNIS_Minas!A21686)</f>
        <v>0</v>
      </c>
    </row>
    <row r="21687" spans="1:14" x14ac:dyDescent="0.2">
      <c r="A21687">
        <v>317110</v>
      </c>
      <c r="B21687" t="s">
        <v>2916</v>
      </c>
      <c r="C21687" t="s">
        <v>98</v>
      </c>
      <c r="D21687">
        <v>2009</v>
      </c>
      <c r="E21687" t="s">
        <v>361</v>
      </c>
      <c r="F21687" t="s">
        <v>362</v>
      </c>
      <c r="H21687">
        <v>3991</v>
      </c>
      <c r="I21687">
        <v>1992</v>
      </c>
      <c r="J21687">
        <v>2205</v>
      </c>
      <c r="K21687">
        <v>2205</v>
      </c>
      <c r="L21687">
        <v>100</v>
      </c>
      <c r="M21687">
        <v>55.25</v>
      </c>
      <c r="N21687">
        <f>COUNTIF(Cod_Mun_Norte!B:B,DADOS_SNIS_Minas!A21687)</f>
        <v>0</v>
      </c>
    </row>
    <row r="21688" spans="1:14" x14ac:dyDescent="0.2">
      <c r="A21688">
        <v>317110</v>
      </c>
      <c r="B21688" t="s">
        <v>2916</v>
      </c>
      <c r="C21688" t="s">
        <v>98</v>
      </c>
      <c r="D21688">
        <v>2008</v>
      </c>
      <c r="E21688" t="s">
        <v>361</v>
      </c>
      <c r="F21688" t="s">
        <v>362</v>
      </c>
      <c r="H21688">
        <v>3890</v>
      </c>
      <c r="I21688">
        <v>1941</v>
      </c>
      <c r="J21688">
        <v>2138</v>
      </c>
      <c r="K21688">
        <v>2138</v>
      </c>
      <c r="L21688">
        <v>100</v>
      </c>
      <c r="M21688">
        <v>54.96</v>
      </c>
      <c r="N21688">
        <f>COUNTIF(Cod_Mun_Norte!B:B,DADOS_SNIS_Minas!A21688)</f>
        <v>0</v>
      </c>
    </row>
    <row r="21689" spans="1:14" x14ac:dyDescent="0.2">
      <c r="A21689">
        <v>317110</v>
      </c>
      <c r="B21689" t="s">
        <v>2916</v>
      </c>
      <c r="C21689" t="s">
        <v>98</v>
      </c>
      <c r="D21689">
        <v>2007</v>
      </c>
      <c r="E21689" t="s">
        <v>361</v>
      </c>
      <c r="F21689" t="s">
        <v>362</v>
      </c>
      <c r="H21689">
        <v>3667</v>
      </c>
      <c r="I21689">
        <v>1830</v>
      </c>
      <c r="J21689">
        <v>2030</v>
      </c>
      <c r="K21689">
        <v>2030</v>
      </c>
      <c r="L21689">
        <v>100</v>
      </c>
      <c r="M21689">
        <v>55.36</v>
      </c>
      <c r="N21689">
        <f>COUNTIF(Cod_Mun_Norte!B:B,DADOS_SNIS_Minas!A21689)</f>
        <v>0</v>
      </c>
    </row>
    <row r="21690" spans="1:14" x14ac:dyDescent="0.2">
      <c r="A21690">
        <v>317110</v>
      </c>
      <c r="B21690" t="s">
        <v>2916</v>
      </c>
      <c r="C21690" t="s">
        <v>98</v>
      </c>
      <c r="D21690">
        <v>2006</v>
      </c>
      <c r="E21690" t="s">
        <v>361</v>
      </c>
      <c r="F21690" t="s">
        <v>362</v>
      </c>
      <c r="H21690">
        <v>2739</v>
      </c>
      <c r="I21690">
        <v>1406</v>
      </c>
      <c r="J21690">
        <v>1990</v>
      </c>
      <c r="K21690">
        <v>1990</v>
      </c>
      <c r="L21690">
        <v>100</v>
      </c>
      <c r="M21690">
        <v>72.650000000000006</v>
      </c>
      <c r="N21690">
        <f>COUNTIF(Cod_Mun_Norte!B:B,DADOS_SNIS_Minas!A21690)</f>
        <v>0</v>
      </c>
    </row>
    <row r="21691" spans="1:14" x14ac:dyDescent="0.2">
      <c r="A21691">
        <v>317110</v>
      </c>
      <c r="B21691" t="s">
        <v>2916</v>
      </c>
      <c r="C21691" t="s">
        <v>98</v>
      </c>
      <c r="D21691">
        <v>2005</v>
      </c>
      <c r="E21691" t="s">
        <v>361</v>
      </c>
      <c r="F21691" t="s">
        <v>362</v>
      </c>
      <c r="H21691">
        <v>2759</v>
      </c>
      <c r="I21691">
        <v>1416</v>
      </c>
      <c r="J21691">
        <v>1947</v>
      </c>
      <c r="K21691">
        <v>1947</v>
      </c>
      <c r="L21691">
        <v>100</v>
      </c>
      <c r="M21691">
        <v>70.569999999999993</v>
      </c>
      <c r="N21691">
        <f>COUNTIF(Cod_Mun_Norte!B:B,DADOS_SNIS_Minas!A21691)</f>
        <v>0</v>
      </c>
    </row>
    <row r="21692" spans="1:14" x14ac:dyDescent="0.2">
      <c r="A21692">
        <v>317110</v>
      </c>
      <c r="B21692" t="s">
        <v>2916</v>
      </c>
      <c r="C21692" t="s">
        <v>98</v>
      </c>
      <c r="D21692">
        <v>2004</v>
      </c>
      <c r="E21692" t="s">
        <v>361</v>
      </c>
      <c r="F21692" t="s">
        <v>362</v>
      </c>
      <c r="H21692">
        <v>2780</v>
      </c>
      <c r="I21692">
        <v>1427</v>
      </c>
      <c r="J21692">
        <v>1934</v>
      </c>
      <c r="K21692">
        <v>1934</v>
      </c>
      <c r="L21692">
        <v>100</v>
      </c>
      <c r="M21692">
        <v>69.569999999999993</v>
      </c>
      <c r="N21692">
        <f>COUNTIF(Cod_Mun_Norte!B:B,DADOS_SNIS_Minas!A21692)</f>
        <v>0</v>
      </c>
    </row>
    <row r="21693" spans="1:14" x14ac:dyDescent="0.2">
      <c r="A21693">
        <v>317110</v>
      </c>
      <c r="B21693" t="s">
        <v>2916</v>
      </c>
      <c r="C21693" t="s">
        <v>98</v>
      </c>
      <c r="D21693">
        <v>2003</v>
      </c>
      <c r="E21693" t="s">
        <v>361</v>
      </c>
      <c r="F21693" t="s">
        <v>362</v>
      </c>
      <c r="H21693">
        <v>2818</v>
      </c>
      <c r="I21693">
        <v>1446</v>
      </c>
      <c r="J21693">
        <v>1823</v>
      </c>
      <c r="K21693">
        <v>1823</v>
      </c>
      <c r="L21693">
        <v>100</v>
      </c>
      <c r="M21693">
        <v>64.69</v>
      </c>
      <c r="N21693">
        <f>COUNTIF(Cod_Mun_Norte!B:B,DADOS_SNIS_Minas!A21693)</f>
        <v>0</v>
      </c>
    </row>
    <row r="21694" spans="1:14" x14ac:dyDescent="0.2">
      <c r="A21694">
        <v>317110</v>
      </c>
      <c r="B21694" t="s">
        <v>2916</v>
      </c>
      <c r="C21694" t="s">
        <v>98</v>
      </c>
      <c r="D21694">
        <v>2002</v>
      </c>
      <c r="E21694" t="s">
        <v>361</v>
      </c>
      <c r="F21694" t="s">
        <v>362</v>
      </c>
      <c r="H21694">
        <v>2835</v>
      </c>
      <c r="I21694">
        <v>1455</v>
      </c>
      <c r="J21694">
        <v>1780</v>
      </c>
      <c r="K21694">
        <v>1780</v>
      </c>
      <c r="L21694">
        <v>100</v>
      </c>
      <c r="M21694">
        <v>62.79</v>
      </c>
      <c r="N21694">
        <f>COUNTIF(Cod_Mun_Norte!B:B,DADOS_SNIS_Minas!A21694)</f>
        <v>0</v>
      </c>
    </row>
    <row r="21695" spans="1:14" x14ac:dyDescent="0.2">
      <c r="A21695">
        <v>317110</v>
      </c>
      <c r="B21695" t="s">
        <v>2916</v>
      </c>
      <c r="C21695" t="s">
        <v>98</v>
      </c>
      <c r="D21695">
        <v>2001</v>
      </c>
      <c r="E21695" t="s">
        <v>361</v>
      </c>
      <c r="F21695" t="s">
        <v>362</v>
      </c>
      <c r="H21695">
        <v>2516</v>
      </c>
      <c r="I21695">
        <v>1291</v>
      </c>
      <c r="J21695">
        <v>1709</v>
      </c>
      <c r="K21695">
        <v>1709</v>
      </c>
      <c r="L21695">
        <v>100</v>
      </c>
      <c r="M21695">
        <v>67.930000000000007</v>
      </c>
      <c r="N21695">
        <f>COUNTIF(Cod_Mun_Norte!B:B,DADOS_SNIS_Minas!A21695)</f>
        <v>0</v>
      </c>
    </row>
    <row r="21696" spans="1:14" x14ac:dyDescent="0.2">
      <c r="A21696">
        <v>317110</v>
      </c>
      <c r="B21696" t="s">
        <v>2916</v>
      </c>
      <c r="C21696" t="s">
        <v>98</v>
      </c>
      <c r="D21696">
        <v>2000</v>
      </c>
      <c r="E21696" t="s">
        <v>361</v>
      </c>
      <c r="F21696" t="s">
        <v>362</v>
      </c>
      <c r="H21696">
        <v>2874</v>
      </c>
      <c r="I21696">
        <v>1475</v>
      </c>
      <c r="N21696">
        <f>COUNTIF(Cod_Mun_Norte!B:B,DADOS_SNIS_Minas!A21696)</f>
        <v>0</v>
      </c>
    </row>
    <row r="21697" spans="1:14" x14ac:dyDescent="0.2">
      <c r="A21697">
        <v>317110</v>
      </c>
      <c r="B21697" t="s">
        <v>2916</v>
      </c>
      <c r="C21697" t="s">
        <v>98</v>
      </c>
      <c r="D21697">
        <v>1999</v>
      </c>
      <c r="E21697" t="s">
        <v>361</v>
      </c>
      <c r="F21697" t="s">
        <v>362</v>
      </c>
      <c r="H21697">
        <v>3272</v>
      </c>
      <c r="I21697">
        <v>1474</v>
      </c>
      <c r="N21697">
        <f>COUNTIF(Cod_Mun_Norte!B:B,DADOS_SNIS_Minas!A21697)</f>
        <v>0</v>
      </c>
    </row>
    <row r="21698" spans="1:14" x14ac:dyDescent="0.2">
      <c r="A21698">
        <v>317110</v>
      </c>
      <c r="B21698" t="s">
        <v>2916</v>
      </c>
      <c r="C21698" t="s">
        <v>98</v>
      </c>
      <c r="D21698">
        <v>1998</v>
      </c>
      <c r="E21698" t="s">
        <v>361</v>
      </c>
      <c r="F21698" t="s">
        <v>362</v>
      </c>
      <c r="H21698">
        <v>3243</v>
      </c>
      <c r="I21698">
        <v>1461</v>
      </c>
      <c r="N21698">
        <f>COUNTIF(Cod_Mun_Norte!B:B,DADOS_SNIS_Minas!A21698)</f>
        <v>0</v>
      </c>
    </row>
    <row r="21699" spans="1:14" x14ac:dyDescent="0.2">
      <c r="A21699">
        <v>317110</v>
      </c>
      <c r="B21699" t="s">
        <v>2916</v>
      </c>
      <c r="C21699" t="s">
        <v>98</v>
      </c>
      <c r="D21699">
        <v>1997</v>
      </c>
      <c r="H21699">
        <v>3214</v>
      </c>
      <c r="I21699">
        <v>1448</v>
      </c>
      <c r="N21699">
        <f>COUNTIF(Cod_Mun_Norte!B:B,DADOS_SNIS_Minas!A21699)</f>
        <v>0</v>
      </c>
    </row>
    <row r="21700" spans="1:14" x14ac:dyDescent="0.2">
      <c r="A21700">
        <v>317110</v>
      </c>
      <c r="B21700" t="s">
        <v>2916</v>
      </c>
      <c r="C21700" t="s">
        <v>98</v>
      </c>
      <c r="D21700">
        <v>1996</v>
      </c>
      <c r="H21700">
        <v>3179</v>
      </c>
      <c r="I21700">
        <v>1432</v>
      </c>
      <c r="N21700">
        <f>COUNTIF(Cod_Mun_Norte!B:B,DADOS_SNIS_Minas!A21700)</f>
        <v>0</v>
      </c>
    </row>
    <row r="21701" spans="1:14" x14ac:dyDescent="0.2">
      <c r="A21701">
        <v>317110</v>
      </c>
      <c r="B21701" t="s">
        <v>2916</v>
      </c>
      <c r="C21701" t="s">
        <v>98</v>
      </c>
      <c r="D21701">
        <v>1995</v>
      </c>
      <c r="H21701">
        <v>2907</v>
      </c>
      <c r="I21701">
        <v>1309</v>
      </c>
      <c r="N21701">
        <f>COUNTIF(Cod_Mun_Norte!B:B,DADOS_SNIS_Minas!A21701)</f>
        <v>0</v>
      </c>
    </row>
    <row r="21702" spans="1:14" x14ac:dyDescent="0.2">
      <c r="A21702">
        <v>317115</v>
      </c>
      <c r="B21702" t="s">
        <v>340</v>
      </c>
      <c r="C21702" t="s">
        <v>98</v>
      </c>
      <c r="D21702">
        <v>2020</v>
      </c>
      <c r="E21702" t="s">
        <v>2920</v>
      </c>
      <c r="F21702" t="s">
        <v>367</v>
      </c>
      <c r="G21702" t="s">
        <v>371</v>
      </c>
      <c r="H21702">
        <v>4846</v>
      </c>
      <c r="I21702">
        <v>1914</v>
      </c>
      <c r="J21702">
        <v>1914</v>
      </c>
      <c r="K21702">
        <v>1914</v>
      </c>
      <c r="L21702">
        <v>100</v>
      </c>
      <c r="M21702">
        <v>39.5</v>
      </c>
      <c r="N21702">
        <f>COUNTIF(Cod_Mun_Norte!B:B,DADOS_SNIS_Minas!A21702)</f>
        <v>0</v>
      </c>
    </row>
    <row r="21703" spans="1:14" x14ac:dyDescent="0.2">
      <c r="A21703">
        <v>317115</v>
      </c>
      <c r="B21703" t="s">
        <v>340</v>
      </c>
      <c r="C21703" t="s">
        <v>98</v>
      </c>
      <c r="D21703">
        <v>2019</v>
      </c>
      <c r="E21703" t="s">
        <v>2921</v>
      </c>
      <c r="F21703" t="s">
        <v>367</v>
      </c>
      <c r="G21703" t="s">
        <v>371</v>
      </c>
      <c r="H21703">
        <v>4839</v>
      </c>
      <c r="I21703">
        <v>1911</v>
      </c>
      <c r="J21703">
        <v>1923</v>
      </c>
      <c r="K21703">
        <v>1911</v>
      </c>
      <c r="L21703">
        <v>100</v>
      </c>
      <c r="M21703">
        <v>39.74</v>
      </c>
      <c r="N21703">
        <f>COUNTIF(Cod_Mun_Norte!B:B,DADOS_SNIS_Minas!A21703)</f>
        <v>0</v>
      </c>
    </row>
    <row r="21704" spans="1:14" x14ac:dyDescent="0.2">
      <c r="A21704">
        <v>317115</v>
      </c>
      <c r="B21704" t="s">
        <v>340</v>
      </c>
      <c r="C21704" t="s">
        <v>98</v>
      </c>
      <c r="D21704">
        <v>2018</v>
      </c>
      <c r="E21704" t="s">
        <v>2922</v>
      </c>
      <c r="F21704" t="s">
        <v>99</v>
      </c>
      <c r="H21704">
        <v>4832</v>
      </c>
      <c r="I21704">
        <v>1908</v>
      </c>
      <c r="J21704">
        <v>1908</v>
      </c>
      <c r="K21704">
        <v>1908</v>
      </c>
      <c r="L21704">
        <v>100</v>
      </c>
      <c r="M21704">
        <v>39.49</v>
      </c>
      <c r="N21704">
        <f>COUNTIF(Cod_Mun_Norte!B:B,DADOS_SNIS_Minas!A21704)</f>
        <v>0</v>
      </c>
    </row>
    <row r="21705" spans="1:14" x14ac:dyDescent="0.2">
      <c r="A21705">
        <v>317115</v>
      </c>
      <c r="B21705" t="s">
        <v>340</v>
      </c>
      <c r="C21705" t="s">
        <v>98</v>
      </c>
      <c r="D21705">
        <v>2017</v>
      </c>
      <c r="E21705" t="s">
        <v>2922</v>
      </c>
      <c r="F21705" t="s">
        <v>99</v>
      </c>
      <c r="H21705">
        <v>4905</v>
      </c>
      <c r="I21705">
        <v>1937</v>
      </c>
      <c r="J21705">
        <v>1937</v>
      </c>
      <c r="K21705">
        <v>1937</v>
      </c>
      <c r="L21705">
        <v>100</v>
      </c>
      <c r="M21705">
        <v>39.49</v>
      </c>
      <c r="N21705">
        <f>COUNTIF(Cod_Mun_Norte!B:B,DADOS_SNIS_Minas!A21705)</f>
        <v>0</v>
      </c>
    </row>
    <row r="21706" spans="1:14" x14ac:dyDescent="0.2">
      <c r="A21706">
        <v>317115</v>
      </c>
      <c r="B21706" t="s">
        <v>340</v>
      </c>
      <c r="C21706" t="s">
        <v>98</v>
      </c>
      <c r="D21706">
        <v>2016</v>
      </c>
      <c r="E21706" t="s">
        <v>2921</v>
      </c>
      <c r="F21706" t="s">
        <v>367</v>
      </c>
      <c r="H21706">
        <v>4894</v>
      </c>
      <c r="I21706">
        <v>1933</v>
      </c>
      <c r="J21706">
        <v>1933</v>
      </c>
      <c r="K21706">
        <v>1933</v>
      </c>
      <c r="L21706">
        <v>100</v>
      </c>
      <c r="M21706">
        <v>39.5</v>
      </c>
      <c r="N21706">
        <f>COUNTIF(Cod_Mun_Norte!B:B,DADOS_SNIS_Minas!A21706)</f>
        <v>0</v>
      </c>
    </row>
    <row r="21707" spans="1:14" x14ac:dyDescent="0.2">
      <c r="A21707">
        <v>317115</v>
      </c>
      <c r="B21707" t="s">
        <v>340</v>
      </c>
      <c r="C21707" t="s">
        <v>98</v>
      </c>
      <c r="D21707">
        <v>2015</v>
      </c>
      <c r="E21707" t="s">
        <v>2921</v>
      </c>
      <c r="F21707" t="s">
        <v>367</v>
      </c>
      <c r="H21707">
        <v>4883</v>
      </c>
      <c r="I21707">
        <v>1929</v>
      </c>
      <c r="J21707">
        <v>1920</v>
      </c>
      <c r="K21707">
        <v>1900</v>
      </c>
      <c r="L21707">
        <v>98.5</v>
      </c>
      <c r="M21707">
        <v>39.32</v>
      </c>
      <c r="N21707">
        <f>COUNTIF(Cod_Mun_Norte!B:B,DADOS_SNIS_Minas!A21707)</f>
        <v>0</v>
      </c>
    </row>
    <row r="21708" spans="1:14" x14ac:dyDescent="0.2">
      <c r="A21708">
        <v>317115</v>
      </c>
      <c r="B21708" t="s">
        <v>340</v>
      </c>
      <c r="C21708" t="s">
        <v>98</v>
      </c>
      <c r="D21708">
        <v>2014</v>
      </c>
      <c r="E21708" t="s">
        <v>2921</v>
      </c>
      <c r="F21708" t="s">
        <v>367</v>
      </c>
      <c r="H21708">
        <v>4871</v>
      </c>
      <c r="I21708">
        <v>1924</v>
      </c>
      <c r="J21708">
        <v>1859</v>
      </c>
      <c r="K21708">
        <v>1859</v>
      </c>
      <c r="L21708">
        <v>96.6</v>
      </c>
      <c r="M21708">
        <v>38.159999999999997</v>
      </c>
      <c r="N21708">
        <f>COUNTIF(Cod_Mun_Norte!B:B,DADOS_SNIS_Minas!A21708)</f>
        <v>0</v>
      </c>
    </row>
    <row r="21709" spans="1:14" x14ac:dyDescent="0.2">
      <c r="A21709">
        <v>317115</v>
      </c>
      <c r="B21709" t="s">
        <v>340</v>
      </c>
      <c r="C21709" t="s">
        <v>98</v>
      </c>
      <c r="D21709">
        <v>2013</v>
      </c>
      <c r="E21709" t="s">
        <v>2921</v>
      </c>
      <c r="F21709" t="s">
        <v>367</v>
      </c>
      <c r="H21709">
        <v>4859</v>
      </c>
      <c r="I21709">
        <v>1919</v>
      </c>
      <c r="J21709">
        <v>1859</v>
      </c>
      <c r="K21709">
        <v>1859</v>
      </c>
      <c r="L21709">
        <v>96.9</v>
      </c>
      <c r="M21709">
        <v>38.26</v>
      </c>
      <c r="N21709">
        <f>COUNTIF(Cod_Mun_Norte!B:B,DADOS_SNIS_Minas!A21709)</f>
        <v>0</v>
      </c>
    </row>
    <row r="21710" spans="1:14" x14ac:dyDescent="0.2">
      <c r="A21710">
        <v>317115</v>
      </c>
      <c r="B21710" t="s">
        <v>340</v>
      </c>
      <c r="C21710" t="s">
        <v>98</v>
      </c>
      <c r="D21710">
        <v>2012</v>
      </c>
      <c r="E21710" t="s">
        <v>2921</v>
      </c>
      <c r="F21710" t="s">
        <v>367</v>
      </c>
      <c r="H21710">
        <v>4707</v>
      </c>
      <c r="I21710">
        <v>1859</v>
      </c>
      <c r="J21710">
        <v>1859</v>
      </c>
      <c r="K21710">
        <v>1859</v>
      </c>
      <c r="L21710">
        <v>100</v>
      </c>
      <c r="M21710">
        <v>39.49</v>
      </c>
      <c r="N21710">
        <f>COUNTIF(Cod_Mun_Norte!B:B,DADOS_SNIS_Minas!A21710)</f>
        <v>0</v>
      </c>
    </row>
    <row r="21711" spans="1:14" x14ac:dyDescent="0.2">
      <c r="A21711">
        <v>317115</v>
      </c>
      <c r="B21711" t="s">
        <v>340</v>
      </c>
      <c r="C21711" t="s">
        <v>98</v>
      </c>
      <c r="D21711">
        <v>2011</v>
      </c>
      <c r="E21711" t="s">
        <v>2921</v>
      </c>
      <c r="F21711" t="s">
        <v>367</v>
      </c>
      <c r="H21711">
        <v>4698</v>
      </c>
      <c r="I21711">
        <v>1856</v>
      </c>
      <c r="J21711">
        <v>1852</v>
      </c>
      <c r="K21711">
        <v>1852</v>
      </c>
      <c r="L21711">
        <v>99.8</v>
      </c>
      <c r="M21711">
        <v>39.42</v>
      </c>
      <c r="N21711">
        <f>COUNTIF(Cod_Mun_Norte!B:B,DADOS_SNIS_Minas!A21711)</f>
        <v>0</v>
      </c>
    </row>
    <row r="21712" spans="1:14" x14ac:dyDescent="0.2">
      <c r="A21712">
        <v>317115</v>
      </c>
      <c r="B21712" t="s">
        <v>340</v>
      </c>
      <c r="C21712" t="s">
        <v>98</v>
      </c>
      <c r="D21712">
        <v>2010</v>
      </c>
      <c r="E21712" t="s">
        <v>2921</v>
      </c>
      <c r="F21712" t="s">
        <v>367</v>
      </c>
      <c r="H21712">
        <v>4689</v>
      </c>
      <c r="I21712">
        <v>1852</v>
      </c>
      <c r="J21712">
        <v>1852</v>
      </c>
      <c r="K21712">
        <v>1852</v>
      </c>
      <c r="L21712">
        <v>100</v>
      </c>
      <c r="M21712">
        <v>39.5</v>
      </c>
      <c r="N21712">
        <f>COUNTIF(Cod_Mun_Norte!B:B,DADOS_SNIS_Minas!A21712)</f>
        <v>0</v>
      </c>
    </row>
    <row r="21713" spans="1:14" x14ac:dyDescent="0.2">
      <c r="A21713">
        <v>317115</v>
      </c>
      <c r="B21713" t="s">
        <v>340</v>
      </c>
      <c r="C21713" t="s">
        <v>98</v>
      </c>
      <c r="D21713">
        <v>2009</v>
      </c>
      <c r="E21713" t="s">
        <v>2922</v>
      </c>
      <c r="F21713" t="s">
        <v>99</v>
      </c>
      <c r="H21713">
        <v>4698</v>
      </c>
      <c r="I21713">
        <v>1780</v>
      </c>
      <c r="J21713">
        <v>1830</v>
      </c>
      <c r="K21713">
        <v>1830</v>
      </c>
      <c r="L21713">
        <v>100</v>
      </c>
      <c r="M21713">
        <v>38.950000000000003</v>
      </c>
      <c r="N21713">
        <f>COUNTIF(Cod_Mun_Norte!B:B,DADOS_SNIS_Minas!A21713)</f>
        <v>0</v>
      </c>
    </row>
    <row r="21714" spans="1:14" x14ac:dyDescent="0.2">
      <c r="A21714">
        <v>317115</v>
      </c>
      <c r="B21714" t="s">
        <v>340</v>
      </c>
      <c r="C21714" t="s">
        <v>98</v>
      </c>
      <c r="D21714">
        <v>2008</v>
      </c>
      <c r="H21714">
        <v>4690</v>
      </c>
      <c r="I21714">
        <v>1777</v>
      </c>
      <c r="N21714">
        <f>COUNTIF(Cod_Mun_Norte!B:B,DADOS_SNIS_Minas!A21714)</f>
        <v>0</v>
      </c>
    </row>
    <row r="21715" spans="1:14" x14ac:dyDescent="0.2">
      <c r="A21715">
        <v>317115</v>
      </c>
      <c r="B21715" t="s">
        <v>340</v>
      </c>
      <c r="C21715" t="s">
        <v>98</v>
      </c>
      <c r="D21715">
        <v>2007</v>
      </c>
      <c r="H21715">
        <v>4551</v>
      </c>
      <c r="I21715">
        <v>1724</v>
      </c>
      <c r="N21715">
        <f>COUNTIF(Cod_Mun_Norte!B:B,DADOS_SNIS_Minas!A21715)</f>
        <v>0</v>
      </c>
    </row>
    <row r="21716" spans="1:14" x14ac:dyDescent="0.2">
      <c r="A21716">
        <v>317115</v>
      </c>
      <c r="B21716" t="s">
        <v>340</v>
      </c>
      <c r="C21716" t="s">
        <v>98</v>
      </c>
      <c r="D21716">
        <v>2006</v>
      </c>
      <c r="H21716">
        <v>4791</v>
      </c>
      <c r="I21716">
        <v>1607</v>
      </c>
      <c r="N21716">
        <f>COUNTIF(Cod_Mun_Norte!B:B,DADOS_SNIS_Minas!A21716)</f>
        <v>0</v>
      </c>
    </row>
    <row r="21717" spans="1:14" x14ac:dyDescent="0.2">
      <c r="A21717">
        <v>317115</v>
      </c>
      <c r="B21717" t="s">
        <v>340</v>
      </c>
      <c r="C21717" t="s">
        <v>98</v>
      </c>
      <c r="D21717">
        <v>2005</v>
      </c>
      <c r="H21717">
        <v>4757</v>
      </c>
      <c r="I21717">
        <v>1596</v>
      </c>
      <c r="N21717">
        <f>COUNTIF(Cod_Mun_Norte!B:B,DADOS_SNIS_Minas!A21717)</f>
        <v>0</v>
      </c>
    </row>
    <row r="21718" spans="1:14" x14ac:dyDescent="0.2">
      <c r="A21718">
        <v>317115</v>
      </c>
      <c r="B21718" t="s">
        <v>340</v>
      </c>
      <c r="C21718" t="s">
        <v>98</v>
      </c>
      <c r="D21718">
        <v>2004</v>
      </c>
      <c r="H21718">
        <v>4724</v>
      </c>
      <c r="I21718">
        <v>1585</v>
      </c>
      <c r="N21718">
        <f>COUNTIF(Cod_Mun_Norte!B:B,DADOS_SNIS_Minas!A21718)</f>
        <v>0</v>
      </c>
    </row>
    <row r="21719" spans="1:14" x14ac:dyDescent="0.2">
      <c r="A21719">
        <v>317115</v>
      </c>
      <c r="B21719" t="s">
        <v>340</v>
      </c>
      <c r="C21719" t="s">
        <v>98</v>
      </c>
      <c r="D21719">
        <v>2003</v>
      </c>
      <c r="H21719">
        <v>4663</v>
      </c>
      <c r="I21719">
        <v>1565</v>
      </c>
      <c r="N21719">
        <f>COUNTIF(Cod_Mun_Norte!B:B,DADOS_SNIS_Minas!A21719)</f>
        <v>0</v>
      </c>
    </row>
    <row r="21720" spans="1:14" x14ac:dyDescent="0.2">
      <c r="A21720">
        <v>317115</v>
      </c>
      <c r="B21720" t="s">
        <v>340</v>
      </c>
      <c r="C21720" t="s">
        <v>98</v>
      </c>
      <c r="D21720">
        <v>2002</v>
      </c>
      <c r="H21720">
        <v>4634</v>
      </c>
      <c r="I21720">
        <v>1555</v>
      </c>
      <c r="N21720">
        <f>COUNTIF(Cod_Mun_Norte!B:B,DADOS_SNIS_Minas!A21720)</f>
        <v>0</v>
      </c>
    </row>
    <row r="21721" spans="1:14" x14ac:dyDescent="0.2">
      <c r="A21721">
        <v>317115</v>
      </c>
      <c r="B21721" t="s">
        <v>340</v>
      </c>
      <c r="C21721" t="s">
        <v>98</v>
      </c>
      <c r="D21721">
        <v>2001</v>
      </c>
      <c r="H21721">
        <v>4605</v>
      </c>
      <c r="I21721">
        <v>1545</v>
      </c>
      <c r="N21721">
        <f>COUNTIF(Cod_Mun_Norte!B:B,DADOS_SNIS_Minas!A21721)</f>
        <v>0</v>
      </c>
    </row>
    <row r="21722" spans="1:14" x14ac:dyDescent="0.2">
      <c r="A21722">
        <v>317115</v>
      </c>
      <c r="B21722" t="s">
        <v>340</v>
      </c>
      <c r="C21722" t="s">
        <v>98</v>
      </c>
      <c r="D21722">
        <v>2000</v>
      </c>
      <c r="H21722">
        <v>4572</v>
      </c>
      <c r="I21722">
        <v>1534</v>
      </c>
      <c r="N21722">
        <f>COUNTIF(Cod_Mun_Norte!B:B,DADOS_SNIS_Minas!A21722)</f>
        <v>0</v>
      </c>
    </row>
    <row r="21723" spans="1:14" x14ac:dyDescent="0.2">
      <c r="A21723">
        <v>317115</v>
      </c>
      <c r="B21723" t="s">
        <v>340</v>
      </c>
      <c r="C21723" t="s">
        <v>98</v>
      </c>
      <c r="D21723">
        <v>1999</v>
      </c>
      <c r="H21723">
        <v>4172</v>
      </c>
      <c r="I21723">
        <v>1400</v>
      </c>
      <c r="N21723">
        <f>COUNTIF(Cod_Mun_Norte!B:B,DADOS_SNIS_Minas!A21723)</f>
        <v>0</v>
      </c>
    </row>
    <row r="21724" spans="1:14" x14ac:dyDescent="0.2">
      <c r="A21724">
        <v>317115</v>
      </c>
      <c r="B21724" t="s">
        <v>340</v>
      </c>
      <c r="C21724" t="s">
        <v>98</v>
      </c>
      <c r="D21724">
        <v>1998</v>
      </c>
      <c r="H21724">
        <v>4183</v>
      </c>
      <c r="I21724">
        <v>1403</v>
      </c>
      <c r="N21724">
        <f>COUNTIF(Cod_Mun_Norte!B:B,DADOS_SNIS_Minas!A21724)</f>
        <v>0</v>
      </c>
    </row>
    <row r="21725" spans="1:14" x14ac:dyDescent="0.2">
      <c r="A21725">
        <v>317115</v>
      </c>
      <c r="B21725" t="s">
        <v>340</v>
      </c>
      <c r="C21725" t="s">
        <v>98</v>
      </c>
      <c r="D21725">
        <v>1997</v>
      </c>
      <c r="H21725">
        <v>4195</v>
      </c>
      <c r="I21725">
        <v>1408</v>
      </c>
      <c r="N21725">
        <f>COUNTIF(Cod_Mun_Norte!B:B,DADOS_SNIS_Minas!A21725)</f>
        <v>0</v>
      </c>
    </row>
    <row r="21726" spans="1:14" x14ac:dyDescent="0.2">
      <c r="A21726">
        <v>317120</v>
      </c>
      <c r="B21726" t="s">
        <v>2923</v>
      </c>
      <c r="C21726" t="s">
        <v>98</v>
      </c>
      <c r="D21726">
        <v>2020</v>
      </c>
      <c r="E21726" t="s">
        <v>2924</v>
      </c>
      <c r="F21726" t="s">
        <v>367</v>
      </c>
      <c r="G21726" t="s">
        <v>368</v>
      </c>
      <c r="H21726">
        <v>129765</v>
      </c>
      <c r="I21726">
        <v>129765</v>
      </c>
      <c r="J21726">
        <v>109820</v>
      </c>
      <c r="K21726">
        <v>109820</v>
      </c>
      <c r="L21726">
        <v>84.6</v>
      </c>
      <c r="M21726">
        <v>84.63</v>
      </c>
      <c r="N21726">
        <f>COUNTIF(Cod_Mun_Norte!B:B,DADOS_SNIS_Minas!A21726)</f>
        <v>0</v>
      </c>
    </row>
    <row r="21727" spans="1:14" x14ac:dyDescent="0.2">
      <c r="A21727">
        <v>317120</v>
      </c>
      <c r="B21727" t="s">
        <v>2923</v>
      </c>
      <c r="C21727" t="s">
        <v>98</v>
      </c>
      <c r="D21727">
        <v>2019</v>
      </c>
      <c r="E21727" t="s">
        <v>361</v>
      </c>
      <c r="F21727" t="s">
        <v>99</v>
      </c>
      <c r="G21727" t="s">
        <v>119</v>
      </c>
      <c r="H21727">
        <v>127601</v>
      </c>
      <c r="I21727">
        <v>127601</v>
      </c>
      <c r="J21727">
        <v>107144</v>
      </c>
      <c r="K21727">
        <v>107144</v>
      </c>
      <c r="L21727">
        <v>84</v>
      </c>
      <c r="M21727">
        <v>83.97</v>
      </c>
      <c r="N21727">
        <f>COUNTIF(Cod_Mun_Norte!B:B,DADOS_SNIS_Minas!A21727)</f>
        <v>0</v>
      </c>
    </row>
    <row r="21728" spans="1:14" x14ac:dyDescent="0.2">
      <c r="A21728">
        <v>317120</v>
      </c>
      <c r="B21728" t="s">
        <v>2923</v>
      </c>
      <c r="C21728" t="s">
        <v>98</v>
      </c>
      <c r="D21728">
        <v>2018</v>
      </c>
      <c r="E21728" t="s">
        <v>2924</v>
      </c>
      <c r="F21728" t="s">
        <v>367</v>
      </c>
      <c r="H21728">
        <v>125376</v>
      </c>
      <c r="I21728">
        <v>125376</v>
      </c>
      <c r="J21728">
        <v>109616</v>
      </c>
      <c r="K21728">
        <v>109616</v>
      </c>
      <c r="L21728">
        <v>87.4</v>
      </c>
      <c r="M21728">
        <v>87.43</v>
      </c>
      <c r="N21728">
        <f>COUNTIF(Cod_Mun_Norte!B:B,DADOS_SNIS_Minas!A21728)</f>
        <v>0</v>
      </c>
    </row>
    <row r="21729" spans="1:14" x14ac:dyDescent="0.2">
      <c r="A21729">
        <v>317120</v>
      </c>
      <c r="B21729" t="s">
        <v>2923</v>
      </c>
      <c r="C21729" t="s">
        <v>98</v>
      </c>
      <c r="D21729">
        <v>2017</v>
      </c>
      <c r="E21729" t="s">
        <v>361</v>
      </c>
      <c r="F21729" t="s">
        <v>99</v>
      </c>
      <c r="H21729">
        <v>122365</v>
      </c>
      <c r="I21729">
        <v>122365</v>
      </c>
      <c r="J21729">
        <v>108276</v>
      </c>
      <c r="K21729">
        <v>108276</v>
      </c>
      <c r="L21729">
        <v>88.5</v>
      </c>
      <c r="M21729">
        <v>88.49</v>
      </c>
      <c r="N21729">
        <f>COUNTIF(Cod_Mun_Norte!B:B,DADOS_SNIS_Minas!A21729)</f>
        <v>0</v>
      </c>
    </row>
    <row r="21730" spans="1:14" x14ac:dyDescent="0.2">
      <c r="A21730">
        <v>317120</v>
      </c>
      <c r="B21730" t="s">
        <v>2923</v>
      </c>
      <c r="C21730" t="s">
        <v>98</v>
      </c>
      <c r="D21730">
        <v>2016</v>
      </c>
      <c r="E21730" t="s">
        <v>361</v>
      </c>
      <c r="F21730" t="s">
        <v>99</v>
      </c>
      <c r="H21730">
        <v>120510</v>
      </c>
      <c r="I21730">
        <v>120510</v>
      </c>
      <c r="J21730">
        <v>106508</v>
      </c>
      <c r="K21730">
        <v>106508</v>
      </c>
      <c r="L21730">
        <v>88.4</v>
      </c>
      <c r="M21730">
        <v>88.38</v>
      </c>
      <c r="N21730">
        <f>COUNTIF(Cod_Mun_Norte!B:B,DADOS_SNIS_Minas!A21730)</f>
        <v>0</v>
      </c>
    </row>
    <row r="21731" spans="1:14" x14ac:dyDescent="0.2">
      <c r="A21731">
        <v>317120</v>
      </c>
      <c r="B21731" t="s">
        <v>2923</v>
      </c>
      <c r="C21731" t="s">
        <v>98</v>
      </c>
      <c r="D21731">
        <v>2015</v>
      </c>
      <c r="E21731" t="s">
        <v>2924</v>
      </c>
      <c r="F21731" t="s">
        <v>367</v>
      </c>
      <c r="H21731">
        <v>118557</v>
      </c>
      <c r="I21731">
        <v>118557</v>
      </c>
      <c r="J21731">
        <v>104487</v>
      </c>
      <c r="K21731">
        <v>104487</v>
      </c>
      <c r="L21731">
        <v>88.1</v>
      </c>
      <c r="M21731">
        <v>88.13</v>
      </c>
      <c r="N21731">
        <f>COUNTIF(Cod_Mun_Norte!B:B,DADOS_SNIS_Minas!A21731)</f>
        <v>0</v>
      </c>
    </row>
    <row r="21732" spans="1:14" x14ac:dyDescent="0.2">
      <c r="A21732">
        <v>317120</v>
      </c>
      <c r="B21732" t="s">
        <v>2923</v>
      </c>
      <c r="C21732" t="s">
        <v>98</v>
      </c>
      <c r="D21732">
        <v>2014</v>
      </c>
      <c r="E21732" t="s">
        <v>2924</v>
      </c>
      <c r="F21732" t="s">
        <v>367</v>
      </c>
      <c r="H21732">
        <v>116506</v>
      </c>
      <c r="I21732">
        <v>116506</v>
      </c>
      <c r="J21732">
        <v>116506</v>
      </c>
      <c r="K21732">
        <v>116506</v>
      </c>
      <c r="L21732">
        <v>100</v>
      </c>
      <c r="M21732">
        <v>100</v>
      </c>
      <c r="N21732">
        <f>COUNTIF(Cod_Mun_Norte!B:B,DADOS_SNIS_Minas!A21732)</f>
        <v>0</v>
      </c>
    </row>
    <row r="21733" spans="1:14" x14ac:dyDescent="0.2">
      <c r="A21733">
        <v>317120</v>
      </c>
      <c r="B21733" t="s">
        <v>2923</v>
      </c>
      <c r="C21733" t="s">
        <v>98</v>
      </c>
      <c r="D21733">
        <v>2013</v>
      </c>
      <c r="E21733" t="s">
        <v>2924</v>
      </c>
      <c r="F21733" t="s">
        <v>367</v>
      </c>
      <c r="H21733">
        <v>114365</v>
      </c>
      <c r="I21733">
        <v>114365</v>
      </c>
      <c r="J21733">
        <v>114365</v>
      </c>
      <c r="K21733">
        <v>114365</v>
      </c>
      <c r="L21733">
        <v>100</v>
      </c>
      <c r="M21733">
        <v>100</v>
      </c>
      <c r="N21733">
        <f>COUNTIF(Cod_Mun_Norte!B:B,DADOS_SNIS_Minas!A21733)</f>
        <v>0</v>
      </c>
    </row>
    <row r="21734" spans="1:14" x14ac:dyDescent="0.2">
      <c r="A21734">
        <v>317120</v>
      </c>
      <c r="B21734" t="s">
        <v>2923</v>
      </c>
      <c r="C21734" t="s">
        <v>98</v>
      </c>
      <c r="D21734">
        <v>2012</v>
      </c>
      <c r="E21734" t="s">
        <v>2924</v>
      </c>
      <c r="F21734" t="s">
        <v>367</v>
      </c>
      <c r="H21734">
        <v>108771</v>
      </c>
      <c r="I21734">
        <v>108771</v>
      </c>
      <c r="J21734">
        <v>108771</v>
      </c>
      <c r="K21734">
        <v>108771</v>
      </c>
      <c r="L21734">
        <v>100</v>
      </c>
      <c r="M21734">
        <v>100</v>
      </c>
      <c r="N21734">
        <f>COUNTIF(Cod_Mun_Norte!B:B,DADOS_SNIS_Minas!A21734)</f>
        <v>0</v>
      </c>
    </row>
    <row r="21735" spans="1:14" x14ac:dyDescent="0.2">
      <c r="A21735">
        <v>317120</v>
      </c>
      <c r="B21735" t="s">
        <v>2923</v>
      </c>
      <c r="C21735" t="s">
        <v>98</v>
      </c>
      <c r="D21735">
        <v>2011</v>
      </c>
      <c r="E21735" t="s">
        <v>2924</v>
      </c>
      <c r="F21735" t="s">
        <v>367</v>
      </c>
      <c r="H21735">
        <v>106685</v>
      </c>
      <c r="I21735">
        <v>106685</v>
      </c>
      <c r="J21735">
        <v>106685</v>
      </c>
      <c r="K21735">
        <v>106685</v>
      </c>
      <c r="L21735">
        <v>100</v>
      </c>
      <c r="M21735">
        <v>100</v>
      </c>
      <c r="N21735">
        <f>COUNTIF(Cod_Mun_Norte!B:B,DADOS_SNIS_Minas!A21735)</f>
        <v>0</v>
      </c>
    </row>
    <row r="21736" spans="1:14" x14ac:dyDescent="0.2">
      <c r="A21736">
        <v>317120</v>
      </c>
      <c r="B21736" t="s">
        <v>2923</v>
      </c>
      <c r="C21736" t="s">
        <v>98</v>
      </c>
      <c r="D21736">
        <v>2010</v>
      </c>
      <c r="E21736" t="s">
        <v>2924</v>
      </c>
      <c r="F21736" t="s">
        <v>367</v>
      </c>
      <c r="H21736">
        <v>104527</v>
      </c>
      <c r="I21736">
        <v>104527</v>
      </c>
      <c r="J21736">
        <v>104527</v>
      </c>
      <c r="K21736">
        <v>104527</v>
      </c>
      <c r="L21736">
        <v>100</v>
      </c>
      <c r="M21736">
        <v>100</v>
      </c>
      <c r="N21736">
        <f>COUNTIF(Cod_Mun_Norte!B:B,DADOS_SNIS_Minas!A21736)</f>
        <v>0</v>
      </c>
    </row>
    <row r="21737" spans="1:14" x14ac:dyDescent="0.2">
      <c r="A21737">
        <v>317120</v>
      </c>
      <c r="B21737" t="s">
        <v>2923</v>
      </c>
      <c r="C21737" t="s">
        <v>98</v>
      </c>
      <c r="D21737">
        <v>2009</v>
      </c>
      <c r="E21737" t="s">
        <v>361</v>
      </c>
      <c r="F21737" t="s">
        <v>99</v>
      </c>
      <c r="H21737">
        <v>101846</v>
      </c>
      <c r="I21737">
        <v>97531</v>
      </c>
      <c r="J21737">
        <v>108140</v>
      </c>
      <c r="K21737">
        <v>108140</v>
      </c>
      <c r="L21737">
        <v>100</v>
      </c>
      <c r="M21737">
        <v>100</v>
      </c>
      <c r="N21737">
        <f>COUNTIF(Cod_Mun_Norte!B:B,DADOS_SNIS_Minas!A21737)</f>
        <v>0</v>
      </c>
    </row>
    <row r="21738" spans="1:14" x14ac:dyDescent="0.2">
      <c r="A21738">
        <v>317120</v>
      </c>
      <c r="B21738" t="s">
        <v>2923</v>
      </c>
      <c r="C21738" t="s">
        <v>98</v>
      </c>
      <c r="D21738">
        <v>2008</v>
      </c>
      <c r="E21738" t="s">
        <v>2924</v>
      </c>
      <c r="F21738" t="s">
        <v>367</v>
      </c>
      <c r="H21738">
        <v>99557</v>
      </c>
      <c r="I21738">
        <v>95339</v>
      </c>
      <c r="J21738">
        <v>106112</v>
      </c>
      <c r="K21738">
        <v>106112</v>
      </c>
      <c r="L21738">
        <v>100</v>
      </c>
      <c r="M21738">
        <v>100</v>
      </c>
      <c r="N21738">
        <f>COUNTIF(Cod_Mun_Norte!B:B,DADOS_SNIS_Minas!A21738)</f>
        <v>0</v>
      </c>
    </row>
    <row r="21739" spans="1:14" x14ac:dyDescent="0.2">
      <c r="A21739">
        <v>317120</v>
      </c>
      <c r="B21739" t="s">
        <v>2923</v>
      </c>
      <c r="C21739" t="s">
        <v>98</v>
      </c>
      <c r="D21739">
        <v>2007</v>
      </c>
      <c r="E21739" t="s">
        <v>361</v>
      </c>
      <c r="F21739" t="s">
        <v>99</v>
      </c>
      <c r="H21739">
        <v>94191</v>
      </c>
      <c r="I21739">
        <v>90200</v>
      </c>
      <c r="J21739">
        <v>103312</v>
      </c>
      <c r="K21739">
        <v>103312</v>
      </c>
      <c r="L21739">
        <v>100</v>
      </c>
      <c r="M21739">
        <v>100</v>
      </c>
      <c r="N21739">
        <f>COUNTIF(Cod_Mun_Norte!B:B,DADOS_SNIS_Minas!A21739)</f>
        <v>0</v>
      </c>
    </row>
    <row r="21740" spans="1:14" x14ac:dyDescent="0.2">
      <c r="A21740">
        <v>317120</v>
      </c>
      <c r="B21740" t="s">
        <v>2923</v>
      </c>
      <c r="C21740" t="s">
        <v>98</v>
      </c>
      <c r="D21740">
        <v>2006</v>
      </c>
      <c r="E21740" t="s">
        <v>361</v>
      </c>
      <c r="F21740" t="s">
        <v>99</v>
      </c>
      <c r="H21740">
        <v>97436</v>
      </c>
      <c r="I21740">
        <v>95895</v>
      </c>
      <c r="J21740">
        <v>99400</v>
      </c>
      <c r="K21740">
        <v>99400</v>
      </c>
      <c r="L21740">
        <v>100</v>
      </c>
      <c r="M21740">
        <v>100</v>
      </c>
      <c r="N21740">
        <f>COUNTIF(Cod_Mun_Norte!B:B,DADOS_SNIS_Minas!A21740)</f>
        <v>0</v>
      </c>
    </row>
    <row r="21741" spans="1:14" x14ac:dyDescent="0.2">
      <c r="A21741">
        <v>317120</v>
      </c>
      <c r="B21741" t="s">
        <v>2923</v>
      </c>
      <c r="C21741" t="s">
        <v>98</v>
      </c>
      <c r="D21741">
        <v>2005</v>
      </c>
      <c r="E21741" t="s">
        <v>361</v>
      </c>
      <c r="F21741" t="s">
        <v>99</v>
      </c>
      <c r="H21741">
        <v>94234</v>
      </c>
      <c r="I21741">
        <v>92743</v>
      </c>
      <c r="J21741">
        <v>94896</v>
      </c>
      <c r="K21741">
        <v>94896</v>
      </c>
      <c r="L21741">
        <v>100</v>
      </c>
      <c r="M21741">
        <v>100</v>
      </c>
      <c r="N21741">
        <f>COUNTIF(Cod_Mun_Norte!B:B,DADOS_SNIS_Minas!A21741)</f>
        <v>0</v>
      </c>
    </row>
    <row r="21742" spans="1:14" x14ac:dyDescent="0.2">
      <c r="A21742">
        <v>317120</v>
      </c>
      <c r="B21742" t="s">
        <v>2923</v>
      </c>
      <c r="C21742" t="s">
        <v>98</v>
      </c>
      <c r="D21742">
        <v>2004</v>
      </c>
      <c r="E21742" t="s">
        <v>361</v>
      </c>
      <c r="F21742" t="s">
        <v>99</v>
      </c>
      <c r="H21742">
        <v>91009</v>
      </c>
      <c r="I21742">
        <v>89569</v>
      </c>
      <c r="J21742">
        <v>92952</v>
      </c>
      <c r="K21742">
        <v>92952</v>
      </c>
      <c r="L21742">
        <v>100</v>
      </c>
      <c r="M21742">
        <v>100</v>
      </c>
      <c r="N21742">
        <f>COUNTIF(Cod_Mun_Norte!B:B,DADOS_SNIS_Minas!A21742)</f>
        <v>0</v>
      </c>
    </row>
    <row r="21743" spans="1:14" x14ac:dyDescent="0.2">
      <c r="A21743">
        <v>317120</v>
      </c>
      <c r="B21743" t="s">
        <v>2923</v>
      </c>
      <c r="C21743" t="s">
        <v>98</v>
      </c>
      <c r="D21743">
        <v>2003</v>
      </c>
      <c r="E21743" t="s">
        <v>361</v>
      </c>
      <c r="F21743" t="s">
        <v>99</v>
      </c>
      <c r="H21743">
        <v>85180</v>
      </c>
      <c r="I21743">
        <v>83832</v>
      </c>
      <c r="J21743">
        <v>89496</v>
      </c>
      <c r="K21743">
        <v>89496</v>
      </c>
      <c r="L21743">
        <v>100</v>
      </c>
      <c r="M21743">
        <v>100</v>
      </c>
      <c r="N21743">
        <f>COUNTIF(Cod_Mun_Norte!B:B,DADOS_SNIS_Minas!A21743)</f>
        <v>0</v>
      </c>
    </row>
    <row r="21744" spans="1:14" x14ac:dyDescent="0.2">
      <c r="A21744">
        <v>317120</v>
      </c>
      <c r="B21744" t="s">
        <v>2923</v>
      </c>
      <c r="C21744" t="s">
        <v>98</v>
      </c>
      <c r="D21744">
        <v>2002</v>
      </c>
      <c r="E21744" t="s">
        <v>361</v>
      </c>
      <c r="F21744" t="s">
        <v>99</v>
      </c>
      <c r="H21744">
        <v>82404</v>
      </c>
      <c r="I21744">
        <v>81100</v>
      </c>
      <c r="J21744">
        <v>88420</v>
      </c>
      <c r="K21744">
        <v>88420</v>
      </c>
      <c r="L21744">
        <v>100</v>
      </c>
      <c r="M21744">
        <v>100</v>
      </c>
      <c r="N21744">
        <f>COUNTIF(Cod_Mun_Norte!B:B,DADOS_SNIS_Minas!A21744)</f>
        <v>0</v>
      </c>
    </row>
    <row r="21745" spans="1:14" x14ac:dyDescent="0.2">
      <c r="A21745">
        <v>317120</v>
      </c>
      <c r="B21745" t="s">
        <v>2923</v>
      </c>
      <c r="C21745" t="s">
        <v>98</v>
      </c>
      <c r="D21745">
        <v>2001</v>
      </c>
      <c r="E21745" t="s">
        <v>361</v>
      </c>
      <c r="F21745" t="s">
        <v>99</v>
      </c>
      <c r="H21745">
        <v>79918</v>
      </c>
      <c r="I21745">
        <v>78654</v>
      </c>
      <c r="J21745">
        <v>81020</v>
      </c>
      <c r="K21745">
        <v>81020</v>
      </c>
      <c r="L21745">
        <v>100</v>
      </c>
      <c r="M21745">
        <v>100</v>
      </c>
      <c r="N21745">
        <f>COUNTIF(Cod_Mun_Norte!B:B,DADOS_SNIS_Minas!A21745)</f>
        <v>0</v>
      </c>
    </row>
    <row r="21746" spans="1:14" x14ac:dyDescent="0.2">
      <c r="A21746">
        <v>317120</v>
      </c>
      <c r="B21746" t="s">
        <v>2923</v>
      </c>
      <c r="C21746" t="s">
        <v>98</v>
      </c>
      <c r="D21746">
        <v>2000</v>
      </c>
      <c r="E21746" t="s">
        <v>361</v>
      </c>
      <c r="F21746" t="s">
        <v>99</v>
      </c>
      <c r="H21746">
        <v>76422</v>
      </c>
      <c r="I21746">
        <v>75213</v>
      </c>
      <c r="J21746">
        <v>73460</v>
      </c>
      <c r="L21746">
        <v>97.7</v>
      </c>
      <c r="N21746">
        <f>COUNTIF(Cod_Mun_Norte!B:B,DADOS_SNIS_Minas!A21746)</f>
        <v>0</v>
      </c>
    </row>
    <row r="21747" spans="1:14" x14ac:dyDescent="0.2">
      <c r="A21747">
        <v>317120</v>
      </c>
      <c r="B21747" t="s">
        <v>2923</v>
      </c>
      <c r="C21747" t="s">
        <v>98</v>
      </c>
      <c r="D21747">
        <v>1999</v>
      </c>
      <c r="E21747" t="s">
        <v>361</v>
      </c>
      <c r="F21747" t="s">
        <v>99</v>
      </c>
      <c r="H21747">
        <v>65441</v>
      </c>
      <c r="I21747">
        <v>64815</v>
      </c>
      <c r="J21747">
        <v>67356</v>
      </c>
      <c r="L21747">
        <v>100</v>
      </c>
      <c r="N21747">
        <f>COUNTIF(Cod_Mun_Norte!B:B,DADOS_SNIS_Minas!A21747)</f>
        <v>0</v>
      </c>
    </row>
    <row r="21748" spans="1:14" x14ac:dyDescent="0.2">
      <c r="A21748">
        <v>317120</v>
      </c>
      <c r="B21748" t="s">
        <v>2923</v>
      </c>
      <c r="C21748" t="s">
        <v>98</v>
      </c>
      <c r="D21748">
        <v>1998</v>
      </c>
      <c r="E21748" t="s">
        <v>361</v>
      </c>
      <c r="F21748" t="s">
        <v>99</v>
      </c>
      <c r="H21748">
        <v>64032</v>
      </c>
      <c r="I21748">
        <v>63420</v>
      </c>
      <c r="J21748">
        <v>53552</v>
      </c>
      <c r="L21748">
        <v>84.4</v>
      </c>
      <c r="N21748">
        <f>COUNTIF(Cod_Mun_Norte!B:B,DADOS_SNIS_Minas!A21748)</f>
        <v>0</v>
      </c>
    </row>
    <row r="21749" spans="1:14" x14ac:dyDescent="0.2">
      <c r="A21749">
        <v>317120</v>
      </c>
      <c r="B21749" t="s">
        <v>2923</v>
      </c>
      <c r="C21749" t="s">
        <v>98</v>
      </c>
      <c r="D21749">
        <v>1997</v>
      </c>
      <c r="H21749">
        <v>62622</v>
      </c>
      <c r="I21749">
        <v>62023</v>
      </c>
      <c r="N21749">
        <f>COUNTIF(Cod_Mun_Norte!B:B,DADOS_SNIS_Minas!A21749)</f>
        <v>0</v>
      </c>
    </row>
    <row r="21750" spans="1:14" x14ac:dyDescent="0.2">
      <c r="A21750">
        <v>317120</v>
      </c>
      <c r="B21750" t="s">
        <v>2923</v>
      </c>
      <c r="C21750" t="s">
        <v>98</v>
      </c>
      <c r="D21750">
        <v>1996</v>
      </c>
      <c r="H21750">
        <v>60952</v>
      </c>
      <c r="I21750">
        <v>60369</v>
      </c>
      <c r="N21750">
        <f>COUNTIF(Cod_Mun_Norte!B:B,DADOS_SNIS_Minas!A21750)</f>
        <v>0</v>
      </c>
    </row>
    <row r="21751" spans="1:14" x14ac:dyDescent="0.2">
      <c r="A21751">
        <v>317120</v>
      </c>
      <c r="B21751" t="s">
        <v>2923</v>
      </c>
      <c r="C21751" t="s">
        <v>98</v>
      </c>
      <c r="D21751">
        <v>1995</v>
      </c>
      <c r="H21751">
        <v>51617</v>
      </c>
      <c r="I21751">
        <v>51123</v>
      </c>
      <c r="N21751">
        <f>COUNTIF(Cod_Mun_Norte!B:B,DADOS_SNIS_Minas!A21751)</f>
        <v>0</v>
      </c>
    </row>
    <row r="21752" spans="1:14" x14ac:dyDescent="0.2">
      <c r="A21752">
        <v>317130</v>
      </c>
      <c r="B21752" t="s">
        <v>341</v>
      </c>
      <c r="C21752" t="s">
        <v>98</v>
      </c>
      <c r="D21752">
        <v>2020</v>
      </c>
      <c r="E21752" t="s">
        <v>2925</v>
      </c>
      <c r="F21752" t="s">
        <v>367</v>
      </c>
      <c r="G21752" t="s">
        <v>912</v>
      </c>
      <c r="H21752">
        <v>79388</v>
      </c>
      <c r="I21752">
        <v>73985</v>
      </c>
      <c r="J21752">
        <v>76212</v>
      </c>
      <c r="K21752">
        <v>72505</v>
      </c>
      <c r="L21752">
        <v>98</v>
      </c>
      <c r="M21752">
        <v>96</v>
      </c>
      <c r="N21752">
        <f>COUNTIF(Cod_Mun_Norte!B:B,DADOS_SNIS_Minas!A21752)</f>
        <v>0</v>
      </c>
    </row>
    <row r="21753" spans="1:14" x14ac:dyDescent="0.2">
      <c r="A21753">
        <v>317130</v>
      </c>
      <c r="B21753" t="s">
        <v>341</v>
      </c>
      <c r="C21753" t="s">
        <v>98</v>
      </c>
      <c r="D21753">
        <v>2019</v>
      </c>
      <c r="E21753" t="s">
        <v>2925</v>
      </c>
      <c r="F21753" t="s">
        <v>367</v>
      </c>
      <c r="G21753" t="s">
        <v>912</v>
      </c>
      <c r="H21753">
        <v>78846</v>
      </c>
      <c r="I21753">
        <v>73480</v>
      </c>
      <c r="J21753">
        <v>75692</v>
      </c>
      <c r="K21753">
        <v>72010</v>
      </c>
      <c r="L21753">
        <v>98</v>
      </c>
      <c r="M21753">
        <v>96</v>
      </c>
      <c r="N21753">
        <f>COUNTIF(Cod_Mun_Norte!B:B,DADOS_SNIS_Minas!A21753)</f>
        <v>0</v>
      </c>
    </row>
    <row r="21754" spans="1:14" x14ac:dyDescent="0.2">
      <c r="A21754">
        <v>317130</v>
      </c>
      <c r="B21754" t="s">
        <v>341</v>
      </c>
      <c r="C21754" t="s">
        <v>98</v>
      </c>
      <c r="D21754">
        <v>2018</v>
      </c>
      <c r="E21754" t="s">
        <v>2925</v>
      </c>
      <c r="F21754" t="s">
        <v>367</v>
      </c>
      <c r="H21754">
        <v>78286</v>
      </c>
      <c r="I21754">
        <v>72958</v>
      </c>
      <c r="J21754">
        <v>75155</v>
      </c>
      <c r="K21754">
        <v>71500</v>
      </c>
      <c r="L21754">
        <v>98</v>
      </c>
      <c r="M21754">
        <v>96</v>
      </c>
      <c r="N21754">
        <f>COUNTIF(Cod_Mun_Norte!B:B,DADOS_SNIS_Minas!A21754)</f>
        <v>0</v>
      </c>
    </row>
    <row r="21755" spans="1:14" x14ac:dyDescent="0.2">
      <c r="A21755">
        <v>317130</v>
      </c>
      <c r="B21755" t="s">
        <v>341</v>
      </c>
      <c r="C21755" t="s">
        <v>98</v>
      </c>
      <c r="D21755">
        <v>2017</v>
      </c>
      <c r="E21755" t="s">
        <v>2925</v>
      </c>
      <c r="F21755" t="s">
        <v>367</v>
      </c>
      <c r="H21755">
        <v>78381</v>
      </c>
      <c r="I21755">
        <v>73047</v>
      </c>
      <c r="J21755">
        <v>75246</v>
      </c>
      <c r="K21755">
        <v>71586</v>
      </c>
      <c r="L21755">
        <v>98</v>
      </c>
      <c r="M21755">
        <v>96</v>
      </c>
      <c r="N21755">
        <f>COUNTIF(Cod_Mun_Norte!B:B,DADOS_SNIS_Minas!A21755)</f>
        <v>0</v>
      </c>
    </row>
    <row r="21756" spans="1:14" x14ac:dyDescent="0.2">
      <c r="A21756">
        <v>317130</v>
      </c>
      <c r="B21756" t="s">
        <v>341</v>
      </c>
      <c r="C21756" t="s">
        <v>98</v>
      </c>
      <c r="D21756">
        <v>2016</v>
      </c>
      <c r="E21756" t="s">
        <v>2925</v>
      </c>
      <c r="F21756" t="s">
        <v>367</v>
      </c>
      <c r="H21756">
        <v>77863</v>
      </c>
      <c r="I21756">
        <v>72564</v>
      </c>
      <c r="J21756">
        <v>74748</v>
      </c>
      <c r="K21756">
        <v>71113</v>
      </c>
      <c r="L21756">
        <v>98</v>
      </c>
      <c r="M21756">
        <v>96</v>
      </c>
      <c r="N21756">
        <f>COUNTIF(Cod_Mun_Norte!B:B,DADOS_SNIS_Minas!A21756)</f>
        <v>0</v>
      </c>
    </row>
    <row r="21757" spans="1:14" x14ac:dyDescent="0.2">
      <c r="A21757">
        <v>317130</v>
      </c>
      <c r="B21757" t="s">
        <v>341</v>
      </c>
      <c r="C21757" t="s">
        <v>98</v>
      </c>
      <c r="D21757">
        <v>2015</v>
      </c>
      <c r="E21757" t="s">
        <v>2925</v>
      </c>
      <c r="F21757" t="s">
        <v>367</v>
      </c>
      <c r="H21757">
        <v>77318</v>
      </c>
      <c r="I21757">
        <v>72056</v>
      </c>
      <c r="J21757">
        <v>74225</v>
      </c>
      <c r="K21757">
        <v>70615</v>
      </c>
      <c r="L21757">
        <v>98</v>
      </c>
      <c r="M21757">
        <v>96</v>
      </c>
      <c r="N21757">
        <f>COUNTIF(Cod_Mun_Norte!B:B,DADOS_SNIS_Minas!A21757)</f>
        <v>0</v>
      </c>
    </row>
    <row r="21758" spans="1:14" x14ac:dyDescent="0.2">
      <c r="A21758">
        <v>317130</v>
      </c>
      <c r="B21758" t="s">
        <v>341</v>
      </c>
      <c r="C21758" t="s">
        <v>98</v>
      </c>
      <c r="D21758">
        <v>2014</v>
      </c>
      <c r="E21758" t="s">
        <v>2925</v>
      </c>
      <c r="F21758" t="s">
        <v>367</v>
      </c>
      <c r="H21758">
        <v>76745</v>
      </c>
      <c r="I21758">
        <v>71522</v>
      </c>
      <c r="J21758">
        <v>73675</v>
      </c>
      <c r="K21758">
        <v>70092</v>
      </c>
      <c r="L21758">
        <v>98</v>
      </c>
      <c r="M21758">
        <v>96</v>
      </c>
      <c r="N21758">
        <f>COUNTIF(Cod_Mun_Norte!B:B,DADOS_SNIS_Minas!A21758)</f>
        <v>0</v>
      </c>
    </row>
    <row r="21759" spans="1:14" x14ac:dyDescent="0.2">
      <c r="A21759">
        <v>317130</v>
      </c>
      <c r="B21759" t="s">
        <v>341</v>
      </c>
      <c r="C21759" t="s">
        <v>98</v>
      </c>
      <c r="D21759">
        <v>2013</v>
      </c>
      <c r="E21759" t="s">
        <v>2925</v>
      </c>
      <c r="F21759" t="s">
        <v>367</v>
      </c>
      <c r="H21759">
        <v>76147</v>
      </c>
      <c r="I21759">
        <v>70965</v>
      </c>
      <c r="J21759">
        <v>73286</v>
      </c>
      <c r="K21759">
        <v>69545</v>
      </c>
      <c r="L21759">
        <v>98</v>
      </c>
      <c r="M21759">
        <v>96.24</v>
      </c>
      <c r="N21759">
        <f>COUNTIF(Cod_Mun_Norte!B:B,DADOS_SNIS_Minas!A21759)</f>
        <v>0</v>
      </c>
    </row>
    <row r="21760" spans="1:14" x14ac:dyDescent="0.2">
      <c r="A21760">
        <v>317130</v>
      </c>
      <c r="B21760" t="s">
        <v>341</v>
      </c>
      <c r="C21760" t="s">
        <v>98</v>
      </c>
      <c r="D21760">
        <v>2012</v>
      </c>
      <c r="E21760" t="s">
        <v>2925</v>
      </c>
      <c r="F21760" t="s">
        <v>367</v>
      </c>
      <c r="H21760">
        <v>73333</v>
      </c>
      <c r="I21760">
        <v>68342</v>
      </c>
      <c r="J21760">
        <v>73010</v>
      </c>
      <c r="K21760">
        <v>68342</v>
      </c>
      <c r="L21760">
        <v>100</v>
      </c>
      <c r="M21760">
        <v>99.56</v>
      </c>
      <c r="N21760">
        <f>COUNTIF(Cod_Mun_Norte!B:B,DADOS_SNIS_Minas!A21760)</f>
        <v>0</v>
      </c>
    </row>
    <row r="21761" spans="1:14" x14ac:dyDescent="0.2">
      <c r="A21761">
        <v>317130</v>
      </c>
      <c r="B21761" t="s">
        <v>341</v>
      </c>
      <c r="C21761" t="s">
        <v>98</v>
      </c>
      <c r="D21761">
        <v>2011</v>
      </c>
      <c r="E21761" t="s">
        <v>2925</v>
      </c>
      <c r="F21761" t="s">
        <v>367</v>
      </c>
      <c r="H21761">
        <v>72786</v>
      </c>
      <c r="I21761">
        <v>67832</v>
      </c>
      <c r="J21761">
        <v>72786</v>
      </c>
      <c r="K21761">
        <v>67832</v>
      </c>
      <c r="L21761">
        <v>100</v>
      </c>
      <c r="M21761">
        <v>100</v>
      </c>
      <c r="N21761">
        <f>COUNTIF(Cod_Mun_Norte!B:B,DADOS_SNIS_Minas!A21761)</f>
        <v>0</v>
      </c>
    </row>
    <row r="21762" spans="1:14" x14ac:dyDescent="0.2">
      <c r="A21762">
        <v>317130</v>
      </c>
      <c r="B21762" t="s">
        <v>341</v>
      </c>
      <c r="C21762" t="s">
        <v>98</v>
      </c>
      <c r="D21762">
        <v>2010</v>
      </c>
      <c r="E21762" t="s">
        <v>2925</v>
      </c>
      <c r="F21762" t="s">
        <v>367</v>
      </c>
      <c r="H21762">
        <v>72220</v>
      </c>
      <c r="I21762">
        <v>67305</v>
      </c>
      <c r="J21762">
        <v>72220</v>
      </c>
      <c r="K21762">
        <v>67305</v>
      </c>
      <c r="L21762">
        <v>100</v>
      </c>
      <c r="M21762">
        <v>100</v>
      </c>
      <c r="N21762">
        <f>COUNTIF(Cod_Mun_Norte!B:B,DADOS_SNIS_Minas!A21762)</f>
        <v>0</v>
      </c>
    </row>
    <row r="21763" spans="1:14" x14ac:dyDescent="0.2">
      <c r="A21763">
        <v>317130</v>
      </c>
      <c r="B21763" t="s">
        <v>341</v>
      </c>
      <c r="C21763" t="s">
        <v>98</v>
      </c>
      <c r="D21763">
        <v>2009</v>
      </c>
      <c r="E21763" t="s">
        <v>2926</v>
      </c>
      <c r="F21763" t="s">
        <v>99</v>
      </c>
      <c r="H21763">
        <v>74171</v>
      </c>
      <c r="I21763">
        <v>68522</v>
      </c>
      <c r="J21763">
        <v>74171</v>
      </c>
      <c r="K21763">
        <v>68522</v>
      </c>
      <c r="L21763">
        <v>100</v>
      </c>
      <c r="M21763">
        <v>100</v>
      </c>
      <c r="N21763">
        <f>COUNTIF(Cod_Mun_Norte!B:B,DADOS_SNIS_Minas!A21763)</f>
        <v>0</v>
      </c>
    </row>
    <row r="21764" spans="1:14" x14ac:dyDescent="0.2">
      <c r="A21764">
        <v>317130</v>
      </c>
      <c r="B21764" t="s">
        <v>341</v>
      </c>
      <c r="C21764" t="s">
        <v>98</v>
      </c>
      <c r="D21764">
        <v>2008</v>
      </c>
      <c r="E21764" t="s">
        <v>2925</v>
      </c>
      <c r="F21764" t="s">
        <v>367</v>
      </c>
      <c r="H21764">
        <v>73362</v>
      </c>
      <c r="I21764">
        <v>67775</v>
      </c>
      <c r="J21764">
        <v>71894</v>
      </c>
      <c r="K21764">
        <v>66419</v>
      </c>
      <c r="L21764">
        <v>98</v>
      </c>
      <c r="M21764">
        <v>98</v>
      </c>
      <c r="N21764">
        <f>COUNTIF(Cod_Mun_Norte!B:B,DADOS_SNIS_Minas!A21764)</f>
        <v>0</v>
      </c>
    </row>
    <row r="21765" spans="1:14" x14ac:dyDescent="0.2">
      <c r="A21765">
        <v>317130</v>
      </c>
      <c r="B21765" t="s">
        <v>341</v>
      </c>
      <c r="C21765" t="s">
        <v>98</v>
      </c>
      <c r="D21765">
        <v>2007</v>
      </c>
      <c r="E21765" t="s">
        <v>2926</v>
      </c>
      <c r="F21765" t="s">
        <v>99</v>
      </c>
      <c r="H21765">
        <v>70404</v>
      </c>
      <c r="I21765">
        <v>65042</v>
      </c>
      <c r="J21765">
        <v>68997</v>
      </c>
      <c r="K21765">
        <v>63742</v>
      </c>
      <c r="L21765">
        <v>98</v>
      </c>
      <c r="M21765">
        <v>98</v>
      </c>
      <c r="N21765">
        <f>COUNTIF(Cod_Mun_Norte!B:B,DADOS_SNIS_Minas!A21765)</f>
        <v>0</v>
      </c>
    </row>
    <row r="21766" spans="1:14" x14ac:dyDescent="0.2">
      <c r="A21766">
        <v>317130</v>
      </c>
      <c r="B21766" t="s">
        <v>341</v>
      </c>
      <c r="C21766" t="s">
        <v>98</v>
      </c>
      <c r="D21766">
        <v>2006</v>
      </c>
      <c r="E21766" t="s">
        <v>2926</v>
      </c>
      <c r="F21766" t="s">
        <v>99</v>
      </c>
      <c r="H21766">
        <v>74607</v>
      </c>
      <c r="I21766">
        <v>68784</v>
      </c>
      <c r="J21766">
        <v>78681</v>
      </c>
      <c r="K21766">
        <v>72369</v>
      </c>
      <c r="L21766">
        <v>100</v>
      </c>
      <c r="M21766">
        <v>100</v>
      </c>
      <c r="N21766">
        <f>COUNTIF(Cod_Mun_Norte!B:B,DADOS_SNIS_Minas!A21766)</f>
        <v>0</v>
      </c>
    </row>
    <row r="21767" spans="1:14" x14ac:dyDescent="0.2">
      <c r="A21767">
        <v>317130</v>
      </c>
      <c r="B21767" t="s">
        <v>341</v>
      </c>
      <c r="C21767" t="s">
        <v>98</v>
      </c>
      <c r="D21767">
        <v>2005</v>
      </c>
      <c r="E21767" t="s">
        <v>2926</v>
      </c>
      <c r="F21767" t="s">
        <v>99</v>
      </c>
      <c r="H21767">
        <v>73121</v>
      </c>
      <c r="I21767">
        <v>67414</v>
      </c>
      <c r="J21767">
        <v>69476</v>
      </c>
      <c r="K21767">
        <v>65426</v>
      </c>
      <c r="L21767">
        <v>97.1</v>
      </c>
      <c r="M21767">
        <v>95.02</v>
      </c>
      <c r="N21767">
        <f>COUNTIF(Cod_Mun_Norte!B:B,DADOS_SNIS_Minas!A21767)</f>
        <v>0</v>
      </c>
    </row>
    <row r="21768" spans="1:14" x14ac:dyDescent="0.2">
      <c r="A21768">
        <v>317130</v>
      </c>
      <c r="B21768" t="s">
        <v>341</v>
      </c>
      <c r="C21768" t="s">
        <v>98</v>
      </c>
      <c r="D21768">
        <v>2004</v>
      </c>
      <c r="E21768" t="s">
        <v>2926</v>
      </c>
      <c r="F21768" t="s">
        <v>99</v>
      </c>
      <c r="H21768">
        <v>71624</v>
      </c>
      <c r="I21768">
        <v>66034</v>
      </c>
      <c r="J21768">
        <v>66764</v>
      </c>
      <c r="K21768">
        <v>66034</v>
      </c>
      <c r="L21768">
        <v>100</v>
      </c>
      <c r="M21768">
        <v>93.21</v>
      </c>
      <c r="N21768">
        <f>COUNTIF(Cod_Mun_Norte!B:B,DADOS_SNIS_Minas!A21768)</f>
        <v>0</v>
      </c>
    </row>
    <row r="21769" spans="1:14" x14ac:dyDescent="0.2">
      <c r="A21769">
        <v>317130</v>
      </c>
      <c r="B21769" t="s">
        <v>341</v>
      </c>
      <c r="C21769" t="s">
        <v>98</v>
      </c>
      <c r="D21769">
        <v>2003</v>
      </c>
      <c r="E21769" t="s">
        <v>2926</v>
      </c>
      <c r="F21769" t="s">
        <v>99</v>
      </c>
      <c r="H21769">
        <v>68919</v>
      </c>
      <c r="I21769">
        <v>63540</v>
      </c>
      <c r="J21769">
        <v>63820</v>
      </c>
      <c r="K21769">
        <v>63612</v>
      </c>
      <c r="L21769">
        <v>100</v>
      </c>
      <c r="M21769">
        <v>92.6</v>
      </c>
      <c r="N21769">
        <f>COUNTIF(Cod_Mun_Norte!B:B,DADOS_SNIS_Minas!A21769)</f>
        <v>0</v>
      </c>
    </row>
    <row r="21770" spans="1:14" x14ac:dyDescent="0.2">
      <c r="A21770">
        <v>317130</v>
      </c>
      <c r="B21770" t="s">
        <v>341</v>
      </c>
      <c r="C21770" t="s">
        <v>98</v>
      </c>
      <c r="D21770">
        <v>2002</v>
      </c>
      <c r="H21770">
        <v>67631</v>
      </c>
      <c r="I21770">
        <v>62352</v>
      </c>
      <c r="N21770">
        <f>COUNTIF(Cod_Mun_Norte!B:B,DADOS_SNIS_Minas!A21770)</f>
        <v>0</v>
      </c>
    </row>
    <row r="21771" spans="1:14" x14ac:dyDescent="0.2">
      <c r="A21771">
        <v>317130</v>
      </c>
      <c r="B21771" t="s">
        <v>341</v>
      </c>
      <c r="C21771" t="s">
        <v>98</v>
      </c>
      <c r="D21771">
        <v>2001</v>
      </c>
      <c r="H21771">
        <v>66590</v>
      </c>
      <c r="I21771">
        <v>61393</v>
      </c>
      <c r="N21771">
        <f>COUNTIF(Cod_Mun_Norte!B:B,DADOS_SNIS_Minas!A21771)</f>
        <v>0</v>
      </c>
    </row>
    <row r="21772" spans="1:14" x14ac:dyDescent="0.2">
      <c r="A21772">
        <v>317130</v>
      </c>
      <c r="B21772" t="s">
        <v>341</v>
      </c>
      <c r="C21772" t="s">
        <v>98</v>
      </c>
      <c r="D21772">
        <v>2000</v>
      </c>
      <c r="H21772">
        <v>64854</v>
      </c>
      <c r="I21772">
        <v>59792</v>
      </c>
      <c r="N21772">
        <f>COUNTIF(Cod_Mun_Norte!B:B,DADOS_SNIS_Minas!A21772)</f>
        <v>0</v>
      </c>
    </row>
    <row r="21773" spans="1:14" x14ac:dyDescent="0.2">
      <c r="A21773">
        <v>317130</v>
      </c>
      <c r="B21773" t="s">
        <v>341</v>
      </c>
      <c r="C21773" t="s">
        <v>98</v>
      </c>
      <c r="D21773">
        <v>1999</v>
      </c>
      <c r="H21773">
        <v>61681</v>
      </c>
      <c r="I21773">
        <v>56524</v>
      </c>
      <c r="N21773">
        <f>COUNTIF(Cod_Mun_Norte!B:B,DADOS_SNIS_Minas!A21773)</f>
        <v>0</v>
      </c>
    </row>
    <row r="21774" spans="1:14" x14ac:dyDescent="0.2">
      <c r="A21774">
        <v>317130</v>
      </c>
      <c r="B21774" t="s">
        <v>341</v>
      </c>
      <c r="C21774" t="s">
        <v>98</v>
      </c>
      <c r="D21774">
        <v>1998</v>
      </c>
      <c r="H21774">
        <v>60353</v>
      </c>
      <c r="I21774">
        <v>55307</v>
      </c>
      <c r="N21774">
        <f>COUNTIF(Cod_Mun_Norte!B:B,DADOS_SNIS_Minas!A21774)</f>
        <v>0</v>
      </c>
    </row>
    <row r="21775" spans="1:14" x14ac:dyDescent="0.2">
      <c r="A21775">
        <v>317130</v>
      </c>
      <c r="B21775" t="s">
        <v>341</v>
      </c>
      <c r="C21775" t="s">
        <v>98</v>
      </c>
      <c r="D21775">
        <v>1997</v>
      </c>
      <c r="H21775">
        <v>59024</v>
      </c>
      <c r="I21775">
        <v>54089</v>
      </c>
      <c r="N21775">
        <f>COUNTIF(Cod_Mun_Norte!B:B,DADOS_SNIS_Minas!A21775)</f>
        <v>0</v>
      </c>
    </row>
    <row r="21776" spans="1:14" x14ac:dyDescent="0.2">
      <c r="A21776">
        <v>317130</v>
      </c>
      <c r="B21776" t="s">
        <v>341</v>
      </c>
      <c r="C21776" t="s">
        <v>98</v>
      </c>
      <c r="D21776">
        <v>1996</v>
      </c>
      <c r="H21776">
        <v>57450</v>
      </c>
      <c r="I21776">
        <v>52647</v>
      </c>
      <c r="N21776">
        <f>COUNTIF(Cod_Mun_Norte!B:B,DADOS_SNIS_Minas!A21776)</f>
        <v>0</v>
      </c>
    </row>
    <row r="21777" spans="1:14" x14ac:dyDescent="0.2">
      <c r="A21777">
        <v>317130</v>
      </c>
      <c r="B21777" t="s">
        <v>341</v>
      </c>
      <c r="C21777" t="s">
        <v>98</v>
      </c>
      <c r="D21777">
        <v>1995</v>
      </c>
      <c r="H21777">
        <v>55561</v>
      </c>
      <c r="I21777">
        <v>50916</v>
      </c>
      <c r="N21777">
        <f>COUNTIF(Cod_Mun_Norte!B:B,DADOS_SNIS_Minas!A21777)</f>
        <v>0</v>
      </c>
    </row>
    <row r="21778" spans="1:14" x14ac:dyDescent="0.2">
      <c r="A21778">
        <v>317140</v>
      </c>
      <c r="B21778" t="s">
        <v>2927</v>
      </c>
      <c r="C21778" t="s">
        <v>98</v>
      </c>
      <c r="D21778">
        <v>2020</v>
      </c>
      <c r="E21778" t="s">
        <v>2928</v>
      </c>
      <c r="F21778" t="s">
        <v>357</v>
      </c>
      <c r="G21778" t="s">
        <v>501</v>
      </c>
      <c r="H21778">
        <v>3589</v>
      </c>
      <c r="I21778">
        <v>1782</v>
      </c>
      <c r="J21778">
        <v>1805</v>
      </c>
      <c r="K21778">
        <v>1782</v>
      </c>
      <c r="L21778">
        <v>100</v>
      </c>
      <c r="M21778">
        <v>50.29</v>
      </c>
      <c r="N21778">
        <f>COUNTIF(Cod_Mun_Norte!B:B,DADOS_SNIS_Minas!A21778)</f>
        <v>0</v>
      </c>
    </row>
    <row r="21779" spans="1:14" x14ac:dyDescent="0.2">
      <c r="A21779">
        <v>317140</v>
      </c>
      <c r="B21779" t="s">
        <v>2927</v>
      </c>
      <c r="C21779" t="s">
        <v>98</v>
      </c>
      <c r="D21779">
        <v>2019</v>
      </c>
      <c r="E21779" t="s">
        <v>2929</v>
      </c>
      <c r="F21779" t="s">
        <v>354</v>
      </c>
      <c r="G21779" t="s">
        <v>355</v>
      </c>
      <c r="H21779">
        <v>3608</v>
      </c>
      <c r="I21779">
        <v>1792</v>
      </c>
      <c r="J21779">
        <v>1792</v>
      </c>
      <c r="K21779">
        <v>1792</v>
      </c>
      <c r="L21779">
        <v>100</v>
      </c>
      <c r="M21779">
        <v>49.67</v>
      </c>
      <c r="N21779">
        <f>COUNTIF(Cod_Mun_Norte!B:B,DADOS_SNIS_Minas!A21779)</f>
        <v>0</v>
      </c>
    </row>
    <row r="21780" spans="1:14" x14ac:dyDescent="0.2">
      <c r="A21780">
        <v>317140</v>
      </c>
      <c r="B21780" t="s">
        <v>2927</v>
      </c>
      <c r="C21780" t="s">
        <v>98</v>
      </c>
      <c r="D21780">
        <v>2018</v>
      </c>
      <c r="E21780" t="s">
        <v>361</v>
      </c>
      <c r="F21780" t="s">
        <v>362</v>
      </c>
      <c r="H21780">
        <v>3629</v>
      </c>
      <c r="I21780">
        <v>1802</v>
      </c>
      <c r="J21780">
        <v>1802</v>
      </c>
      <c r="K21780">
        <v>1802</v>
      </c>
      <c r="L21780">
        <v>100</v>
      </c>
      <c r="M21780">
        <v>49.66</v>
      </c>
      <c r="N21780">
        <f>COUNTIF(Cod_Mun_Norte!B:B,DADOS_SNIS_Minas!A21780)</f>
        <v>0</v>
      </c>
    </row>
    <row r="21781" spans="1:14" x14ac:dyDescent="0.2">
      <c r="A21781">
        <v>317140</v>
      </c>
      <c r="B21781" t="s">
        <v>2927</v>
      </c>
      <c r="C21781" t="s">
        <v>98</v>
      </c>
      <c r="D21781">
        <v>2017</v>
      </c>
      <c r="E21781" t="s">
        <v>361</v>
      </c>
      <c r="F21781" t="s">
        <v>362</v>
      </c>
      <c r="H21781">
        <v>3741</v>
      </c>
      <c r="I21781">
        <v>1858</v>
      </c>
      <c r="J21781">
        <v>1810</v>
      </c>
      <c r="K21781">
        <v>1810</v>
      </c>
      <c r="L21781">
        <v>97.4</v>
      </c>
      <c r="M21781">
        <v>48.38</v>
      </c>
      <c r="N21781">
        <f>COUNTIF(Cod_Mun_Norte!B:B,DADOS_SNIS_Minas!A21781)</f>
        <v>0</v>
      </c>
    </row>
    <row r="21782" spans="1:14" x14ac:dyDescent="0.2">
      <c r="A21782">
        <v>317140</v>
      </c>
      <c r="B21782" t="s">
        <v>2927</v>
      </c>
      <c r="C21782" t="s">
        <v>98</v>
      </c>
      <c r="D21782">
        <v>2016</v>
      </c>
      <c r="E21782" t="s">
        <v>2930</v>
      </c>
      <c r="F21782" t="s">
        <v>364</v>
      </c>
      <c r="H21782">
        <v>3753</v>
      </c>
      <c r="I21782">
        <v>1864</v>
      </c>
      <c r="J21782">
        <v>1801</v>
      </c>
      <c r="K21782">
        <v>1801</v>
      </c>
      <c r="L21782">
        <v>96.6</v>
      </c>
      <c r="M21782">
        <v>47.99</v>
      </c>
      <c r="N21782">
        <f>COUNTIF(Cod_Mun_Norte!B:B,DADOS_SNIS_Minas!A21782)</f>
        <v>0</v>
      </c>
    </row>
    <row r="21783" spans="1:14" x14ac:dyDescent="0.2">
      <c r="A21783">
        <v>317140</v>
      </c>
      <c r="B21783" t="s">
        <v>2927</v>
      </c>
      <c r="C21783" t="s">
        <v>98</v>
      </c>
      <c r="D21783">
        <v>2015</v>
      </c>
      <c r="E21783" t="s">
        <v>2931</v>
      </c>
      <c r="F21783" t="s">
        <v>359</v>
      </c>
      <c r="H21783">
        <v>3765</v>
      </c>
      <c r="I21783">
        <v>1870</v>
      </c>
      <c r="J21783">
        <v>1840</v>
      </c>
      <c r="K21783">
        <v>1840</v>
      </c>
      <c r="L21783">
        <v>98.4</v>
      </c>
      <c r="M21783">
        <v>48.87</v>
      </c>
      <c r="N21783">
        <f>COUNTIF(Cod_Mun_Norte!B:B,DADOS_SNIS_Minas!A21783)</f>
        <v>0</v>
      </c>
    </row>
    <row r="21784" spans="1:14" x14ac:dyDescent="0.2">
      <c r="A21784">
        <v>317140</v>
      </c>
      <c r="B21784" t="s">
        <v>2927</v>
      </c>
      <c r="C21784" t="s">
        <v>98</v>
      </c>
      <c r="D21784">
        <v>2014</v>
      </c>
      <c r="E21784" t="s">
        <v>2931</v>
      </c>
      <c r="F21784" t="s">
        <v>359</v>
      </c>
      <c r="H21784">
        <v>3777</v>
      </c>
      <c r="I21784">
        <v>1876</v>
      </c>
      <c r="J21784">
        <v>1876</v>
      </c>
      <c r="K21784">
        <v>1876</v>
      </c>
      <c r="L21784">
        <v>100</v>
      </c>
      <c r="M21784">
        <v>49.67</v>
      </c>
      <c r="N21784">
        <f>COUNTIF(Cod_Mun_Norte!B:B,DADOS_SNIS_Minas!A21784)</f>
        <v>0</v>
      </c>
    </row>
    <row r="21785" spans="1:14" x14ac:dyDescent="0.2">
      <c r="A21785">
        <v>317140</v>
      </c>
      <c r="B21785" t="s">
        <v>2927</v>
      </c>
      <c r="C21785" t="s">
        <v>98</v>
      </c>
      <c r="D21785">
        <v>2013</v>
      </c>
      <c r="E21785" t="s">
        <v>2931</v>
      </c>
      <c r="F21785" t="s">
        <v>359</v>
      </c>
      <c r="H21785">
        <v>3790</v>
      </c>
      <c r="I21785">
        <v>1882</v>
      </c>
      <c r="J21785">
        <v>1882</v>
      </c>
      <c r="K21785">
        <v>1882</v>
      </c>
      <c r="L21785">
        <v>100</v>
      </c>
      <c r="M21785">
        <v>49.66</v>
      </c>
      <c r="N21785">
        <f>COUNTIF(Cod_Mun_Norte!B:B,DADOS_SNIS_Minas!A21785)</f>
        <v>0</v>
      </c>
    </row>
    <row r="21786" spans="1:14" x14ac:dyDescent="0.2">
      <c r="A21786">
        <v>317140</v>
      </c>
      <c r="B21786" t="s">
        <v>2927</v>
      </c>
      <c r="C21786" t="s">
        <v>98</v>
      </c>
      <c r="D21786">
        <v>2012</v>
      </c>
      <c r="E21786" t="s">
        <v>2931</v>
      </c>
      <c r="F21786" t="s">
        <v>359</v>
      </c>
      <c r="H21786">
        <v>3698</v>
      </c>
      <c r="I21786">
        <v>1837</v>
      </c>
      <c r="J21786">
        <v>1837</v>
      </c>
      <c r="K21786">
        <v>1837</v>
      </c>
      <c r="L21786">
        <v>100</v>
      </c>
      <c r="M21786">
        <v>49.68</v>
      </c>
      <c r="N21786">
        <f>COUNTIF(Cod_Mun_Norte!B:B,DADOS_SNIS_Minas!A21786)</f>
        <v>0</v>
      </c>
    </row>
    <row r="21787" spans="1:14" x14ac:dyDescent="0.2">
      <c r="A21787">
        <v>317140</v>
      </c>
      <c r="B21787" t="s">
        <v>2927</v>
      </c>
      <c r="C21787" t="s">
        <v>98</v>
      </c>
      <c r="D21787">
        <v>2011</v>
      </c>
      <c r="E21787" t="s">
        <v>2930</v>
      </c>
      <c r="F21787" t="s">
        <v>364</v>
      </c>
      <c r="H21787">
        <v>3715</v>
      </c>
      <c r="I21787">
        <v>1845</v>
      </c>
      <c r="J21787">
        <v>1845</v>
      </c>
      <c r="K21787">
        <v>1845</v>
      </c>
      <c r="L21787">
        <v>100</v>
      </c>
      <c r="M21787">
        <v>49.66</v>
      </c>
      <c r="N21787">
        <f>COUNTIF(Cod_Mun_Norte!B:B,DADOS_SNIS_Minas!A21787)</f>
        <v>0</v>
      </c>
    </row>
    <row r="21788" spans="1:14" x14ac:dyDescent="0.2">
      <c r="A21788">
        <v>317140</v>
      </c>
      <c r="B21788" t="s">
        <v>2927</v>
      </c>
      <c r="C21788" t="s">
        <v>98</v>
      </c>
      <c r="D21788">
        <v>2010</v>
      </c>
      <c r="E21788" t="s">
        <v>361</v>
      </c>
      <c r="F21788" t="s">
        <v>362</v>
      </c>
      <c r="H21788">
        <v>3731</v>
      </c>
      <c r="I21788">
        <v>1853</v>
      </c>
      <c r="J21788">
        <v>1853</v>
      </c>
      <c r="K21788">
        <v>1853</v>
      </c>
      <c r="L21788">
        <v>100</v>
      </c>
      <c r="M21788">
        <v>49.66</v>
      </c>
      <c r="N21788">
        <f>COUNTIF(Cod_Mun_Norte!B:B,DADOS_SNIS_Minas!A21788)</f>
        <v>0</v>
      </c>
    </row>
    <row r="21789" spans="1:14" x14ac:dyDescent="0.2">
      <c r="A21789">
        <v>317140</v>
      </c>
      <c r="B21789" t="s">
        <v>2927</v>
      </c>
      <c r="C21789" t="s">
        <v>98</v>
      </c>
      <c r="D21789">
        <v>2009</v>
      </c>
      <c r="E21789" t="s">
        <v>361</v>
      </c>
      <c r="F21789" t="s">
        <v>362</v>
      </c>
      <c r="H21789">
        <v>3899</v>
      </c>
      <c r="I21789">
        <v>1736</v>
      </c>
      <c r="J21789">
        <v>1704</v>
      </c>
      <c r="K21789">
        <v>1704</v>
      </c>
      <c r="L21789">
        <v>98.2</v>
      </c>
      <c r="M21789">
        <v>43.7</v>
      </c>
      <c r="N21789">
        <f>COUNTIF(Cod_Mun_Norte!B:B,DADOS_SNIS_Minas!A21789)</f>
        <v>0</v>
      </c>
    </row>
    <row r="21790" spans="1:14" x14ac:dyDescent="0.2">
      <c r="A21790">
        <v>317140</v>
      </c>
      <c r="B21790" t="s">
        <v>2927</v>
      </c>
      <c r="C21790" t="s">
        <v>98</v>
      </c>
      <c r="D21790">
        <v>2008</v>
      </c>
      <c r="E21790" t="s">
        <v>361</v>
      </c>
      <c r="F21790" t="s">
        <v>362</v>
      </c>
      <c r="H21790">
        <v>3908</v>
      </c>
      <c r="I21790">
        <v>1740</v>
      </c>
      <c r="J21790">
        <v>1682</v>
      </c>
      <c r="K21790">
        <v>1682</v>
      </c>
      <c r="L21790">
        <v>96.7</v>
      </c>
      <c r="M21790">
        <v>43.04</v>
      </c>
      <c r="N21790">
        <f>COUNTIF(Cod_Mun_Norte!B:B,DADOS_SNIS_Minas!A21790)</f>
        <v>0</v>
      </c>
    </row>
    <row r="21791" spans="1:14" x14ac:dyDescent="0.2">
      <c r="A21791">
        <v>317140</v>
      </c>
      <c r="B21791" t="s">
        <v>2927</v>
      </c>
      <c r="C21791" t="s">
        <v>98</v>
      </c>
      <c r="D21791">
        <v>2007</v>
      </c>
      <c r="E21791" t="s">
        <v>361</v>
      </c>
      <c r="F21791" t="s">
        <v>362</v>
      </c>
      <c r="H21791">
        <v>3808</v>
      </c>
      <c r="I21791">
        <v>1695</v>
      </c>
      <c r="J21791">
        <v>1552</v>
      </c>
      <c r="K21791">
        <v>1552</v>
      </c>
      <c r="L21791">
        <v>91.6</v>
      </c>
      <c r="M21791">
        <v>40.76</v>
      </c>
      <c r="N21791">
        <f>COUNTIF(Cod_Mun_Norte!B:B,DADOS_SNIS_Minas!A21791)</f>
        <v>0</v>
      </c>
    </row>
    <row r="21792" spans="1:14" x14ac:dyDescent="0.2">
      <c r="A21792">
        <v>317140</v>
      </c>
      <c r="B21792" t="s">
        <v>2927</v>
      </c>
      <c r="C21792" t="s">
        <v>98</v>
      </c>
      <c r="D21792">
        <v>2006</v>
      </c>
      <c r="E21792" t="s">
        <v>361</v>
      </c>
      <c r="F21792" t="s">
        <v>362</v>
      </c>
      <c r="H21792">
        <v>4067</v>
      </c>
      <c r="I21792">
        <v>1837</v>
      </c>
      <c r="J21792">
        <v>1480</v>
      </c>
      <c r="K21792">
        <v>1480</v>
      </c>
      <c r="L21792">
        <v>80.599999999999994</v>
      </c>
      <c r="M21792">
        <v>36.39</v>
      </c>
      <c r="N21792">
        <f>COUNTIF(Cod_Mun_Norte!B:B,DADOS_SNIS_Minas!A21792)</f>
        <v>0</v>
      </c>
    </row>
    <row r="21793" spans="1:14" x14ac:dyDescent="0.2">
      <c r="A21793">
        <v>317140</v>
      </c>
      <c r="B21793" t="s">
        <v>2927</v>
      </c>
      <c r="C21793" t="s">
        <v>98</v>
      </c>
      <c r="D21793">
        <v>2005</v>
      </c>
      <c r="E21793" t="s">
        <v>361</v>
      </c>
      <c r="F21793" t="s">
        <v>362</v>
      </c>
      <c r="H21793">
        <v>4050</v>
      </c>
      <c r="I21793">
        <v>1829</v>
      </c>
      <c r="J21793">
        <v>1473</v>
      </c>
      <c r="K21793">
        <v>1473</v>
      </c>
      <c r="L21793">
        <v>80.5</v>
      </c>
      <c r="M21793">
        <v>36.369999999999997</v>
      </c>
      <c r="N21793">
        <f>COUNTIF(Cod_Mun_Norte!B:B,DADOS_SNIS_Minas!A21793)</f>
        <v>0</v>
      </c>
    </row>
    <row r="21794" spans="1:14" x14ac:dyDescent="0.2">
      <c r="A21794">
        <v>317140</v>
      </c>
      <c r="B21794" t="s">
        <v>2927</v>
      </c>
      <c r="C21794" t="s">
        <v>98</v>
      </c>
      <c r="D21794">
        <v>2004</v>
      </c>
      <c r="E21794" t="s">
        <v>361</v>
      </c>
      <c r="F21794" t="s">
        <v>362</v>
      </c>
      <c r="H21794">
        <v>4032</v>
      </c>
      <c r="I21794">
        <v>1821</v>
      </c>
      <c r="J21794">
        <v>1383</v>
      </c>
      <c r="K21794">
        <v>1383</v>
      </c>
      <c r="L21794">
        <v>76</v>
      </c>
      <c r="M21794">
        <v>34.299999999999997</v>
      </c>
      <c r="N21794">
        <f>COUNTIF(Cod_Mun_Norte!B:B,DADOS_SNIS_Minas!A21794)</f>
        <v>0</v>
      </c>
    </row>
    <row r="21795" spans="1:14" x14ac:dyDescent="0.2">
      <c r="A21795">
        <v>317140</v>
      </c>
      <c r="B21795" t="s">
        <v>2927</v>
      </c>
      <c r="C21795" t="s">
        <v>98</v>
      </c>
      <c r="D21795">
        <v>2003</v>
      </c>
      <c r="E21795" t="s">
        <v>361</v>
      </c>
      <c r="F21795" t="s">
        <v>362</v>
      </c>
      <c r="H21795">
        <v>4000</v>
      </c>
      <c r="I21795">
        <v>1807</v>
      </c>
      <c r="J21795">
        <v>1401</v>
      </c>
      <c r="K21795">
        <v>1401</v>
      </c>
      <c r="L21795">
        <v>77.5</v>
      </c>
      <c r="M21795">
        <v>35.020000000000003</v>
      </c>
      <c r="N21795">
        <f>COUNTIF(Cod_Mun_Norte!B:B,DADOS_SNIS_Minas!A21795)</f>
        <v>0</v>
      </c>
    </row>
    <row r="21796" spans="1:14" x14ac:dyDescent="0.2">
      <c r="A21796">
        <v>317140</v>
      </c>
      <c r="B21796" t="s">
        <v>2927</v>
      </c>
      <c r="C21796" t="s">
        <v>98</v>
      </c>
      <c r="D21796">
        <v>2002</v>
      </c>
      <c r="E21796" t="s">
        <v>361</v>
      </c>
      <c r="F21796" t="s">
        <v>362</v>
      </c>
      <c r="H21796">
        <v>3985</v>
      </c>
      <c r="I21796">
        <v>1800</v>
      </c>
      <c r="J21796">
        <v>1375</v>
      </c>
      <c r="K21796">
        <v>1375</v>
      </c>
      <c r="L21796">
        <v>76.400000000000006</v>
      </c>
      <c r="M21796">
        <v>34.5</v>
      </c>
      <c r="N21796">
        <f>COUNTIF(Cod_Mun_Norte!B:B,DADOS_SNIS_Minas!A21796)</f>
        <v>0</v>
      </c>
    </row>
    <row r="21797" spans="1:14" x14ac:dyDescent="0.2">
      <c r="A21797">
        <v>317140</v>
      </c>
      <c r="B21797" t="s">
        <v>2927</v>
      </c>
      <c r="C21797" t="s">
        <v>98</v>
      </c>
      <c r="D21797">
        <v>2001</v>
      </c>
      <c r="E21797" t="s">
        <v>361</v>
      </c>
      <c r="F21797" t="s">
        <v>362</v>
      </c>
      <c r="H21797">
        <v>3966</v>
      </c>
      <c r="I21797">
        <v>1791</v>
      </c>
      <c r="J21797">
        <v>1292</v>
      </c>
      <c r="K21797">
        <v>1292</v>
      </c>
      <c r="L21797">
        <v>72.099999999999994</v>
      </c>
      <c r="M21797">
        <v>32.58</v>
      </c>
      <c r="N21797">
        <f>COUNTIF(Cod_Mun_Norte!B:B,DADOS_SNIS_Minas!A21797)</f>
        <v>0</v>
      </c>
    </row>
    <row r="21798" spans="1:14" x14ac:dyDescent="0.2">
      <c r="A21798">
        <v>317140</v>
      </c>
      <c r="B21798" t="s">
        <v>2927</v>
      </c>
      <c r="C21798" t="s">
        <v>98</v>
      </c>
      <c r="D21798">
        <v>2000</v>
      </c>
      <c r="E21798" t="s">
        <v>361</v>
      </c>
      <c r="F21798" t="s">
        <v>362</v>
      </c>
      <c r="H21798">
        <v>3952</v>
      </c>
      <c r="I21798">
        <v>1785</v>
      </c>
      <c r="N21798">
        <f>COUNTIF(Cod_Mun_Norte!B:B,DADOS_SNIS_Minas!A21798)</f>
        <v>0</v>
      </c>
    </row>
    <row r="21799" spans="1:14" x14ac:dyDescent="0.2">
      <c r="A21799">
        <v>317140</v>
      </c>
      <c r="B21799" t="s">
        <v>2927</v>
      </c>
      <c r="C21799" t="s">
        <v>98</v>
      </c>
      <c r="D21799">
        <v>1999</v>
      </c>
      <c r="E21799" t="s">
        <v>361</v>
      </c>
      <c r="F21799" t="s">
        <v>362</v>
      </c>
      <c r="H21799">
        <v>4087</v>
      </c>
      <c r="I21799">
        <v>1831</v>
      </c>
      <c r="N21799">
        <f>COUNTIF(Cod_Mun_Norte!B:B,DADOS_SNIS_Minas!A21799)</f>
        <v>0</v>
      </c>
    </row>
    <row r="21800" spans="1:14" x14ac:dyDescent="0.2">
      <c r="A21800">
        <v>317140</v>
      </c>
      <c r="B21800" t="s">
        <v>2927</v>
      </c>
      <c r="C21800" t="s">
        <v>98</v>
      </c>
      <c r="D21800">
        <v>1998</v>
      </c>
      <c r="H21800">
        <v>4051</v>
      </c>
      <c r="I21800">
        <v>1815</v>
      </c>
      <c r="N21800">
        <f>COUNTIF(Cod_Mun_Norte!B:B,DADOS_SNIS_Minas!A21800)</f>
        <v>0</v>
      </c>
    </row>
    <row r="21801" spans="1:14" x14ac:dyDescent="0.2">
      <c r="A21801">
        <v>317140</v>
      </c>
      <c r="B21801" t="s">
        <v>2927</v>
      </c>
      <c r="C21801" t="s">
        <v>98</v>
      </c>
      <c r="D21801">
        <v>1997</v>
      </c>
      <c r="H21801">
        <v>4014</v>
      </c>
      <c r="I21801">
        <v>1798</v>
      </c>
      <c r="N21801">
        <f>COUNTIF(Cod_Mun_Norte!B:B,DADOS_SNIS_Minas!A21801)</f>
        <v>0</v>
      </c>
    </row>
    <row r="21802" spans="1:14" x14ac:dyDescent="0.2">
      <c r="A21802">
        <v>317140</v>
      </c>
      <c r="B21802" t="s">
        <v>2927</v>
      </c>
      <c r="C21802" t="s">
        <v>98</v>
      </c>
      <c r="D21802">
        <v>1996</v>
      </c>
      <c r="H21802">
        <v>3971</v>
      </c>
      <c r="I21802">
        <v>1779</v>
      </c>
      <c r="N21802">
        <f>COUNTIF(Cod_Mun_Norte!B:B,DADOS_SNIS_Minas!A21802)</f>
        <v>0</v>
      </c>
    </row>
    <row r="21803" spans="1:14" x14ac:dyDescent="0.2">
      <c r="A21803">
        <v>317140</v>
      </c>
      <c r="B21803" t="s">
        <v>2927</v>
      </c>
      <c r="C21803" t="s">
        <v>98</v>
      </c>
      <c r="D21803">
        <v>1995</v>
      </c>
      <c r="H21803">
        <v>3610</v>
      </c>
      <c r="I21803">
        <v>1617</v>
      </c>
      <c r="N21803">
        <f>COUNTIF(Cod_Mun_Norte!B:B,DADOS_SNIS_Minas!A21803)</f>
        <v>0</v>
      </c>
    </row>
    <row r="21804" spans="1:14" x14ac:dyDescent="0.2">
      <c r="A21804">
        <v>317160</v>
      </c>
      <c r="B21804" t="s">
        <v>2932</v>
      </c>
      <c r="C21804" t="s">
        <v>98</v>
      </c>
      <c r="D21804">
        <v>2020</v>
      </c>
      <c r="E21804" t="s">
        <v>2933</v>
      </c>
      <c r="F21804" t="s">
        <v>388</v>
      </c>
      <c r="G21804" t="s">
        <v>389</v>
      </c>
      <c r="H21804">
        <v>13740</v>
      </c>
      <c r="I21804">
        <v>6901</v>
      </c>
      <c r="J21804">
        <v>8387</v>
      </c>
      <c r="K21804">
        <v>6901</v>
      </c>
      <c r="L21804">
        <v>100</v>
      </c>
      <c r="M21804">
        <v>61.04</v>
      </c>
      <c r="N21804">
        <f>COUNTIF(Cod_Mun_Norte!B:B,DADOS_SNIS_Minas!A21804)</f>
        <v>0</v>
      </c>
    </row>
    <row r="21805" spans="1:14" x14ac:dyDescent="0.2">
      <c r="A21805">
        <v>317160</v>
      </c>
      <c r="B21805" t="s">
        <v>2932</v>
      </c>
      <c r="C21805" t="s">
        <v>98</v>
      </c>
      <c r="D21805">
        <v>2019</v>
      </c>
      <c r="E21805" t="s">
        <v>2934</v>
      </c>
      <c r="F21805" t="s">
        <v>394</v>
      </c>
      <c r="G21805" t="s">
        <v>406</v>
      </c>
      <c r="H21805">
        <v>13752</v>
      </c>
      <c r="I21805">
        <v>6907</v>
      </c>
      <c r="J21805">
        <v>8217</v>
      </c>
      <c r="K21805">
        <v>6907</v>
      </c>
      <c r="L21805">
        <v>100</v>
      </c>
      <c r="M21805">
        <v>59.75</v>
      </c>
      <c r="N21805">
        <f>COUNTIF(Cod_Mun_Norte!B:B,DADOS_SNIS_Minas!A21805)</f>
        <v>0</v>
      </c>
    </row>
    <row r="21806" spans="1:14" x14ac:dyDescent="0.2">
      <c r="A21806">
        <v>317160</v>
      </c>
      <c r="B21806" t="s">
        <v>2932</v>
      </c>
      <c r="C21806" t="s">
        <v>98</v>
      </c>
      <c r="D21806">
        <v>2018</v>
      </c>
      <c r="E21806" t="s">
        <v>407</v>
      </c>
      <c r="F21806" t="s">
        <v>1871</v>
      </c>
      <c r="H21806">
        <v>13764</v>
      </c>
      <c r="I21806">
        <v>6913</v>
      </c>
      <c r="J21806">
        <v>7971</v>
      </c>
      <c r="K21806">
        <v>6869</v>
      </c>
      <c r="L21806">
        <v>99.4</v>
      </c>
      <c r="M21806">
        <v>57.91</v>
      </c>
      <c r="N21806">
        <f>COUNTIF(Cod_Mun_Norte!B:B,DADOS_SNIS_Minas!A21806)</f>
        <v>0</v>
      </c>
    </row>
    <row r="21807" spans="1:14" x14ac:dyDescent="0.2">
      <c r="A21807">
        <v>317160</v>
      </c>
      <c r="B21807" t="s">
        <v>2932</v>
      </c>
      <c r="C21807" t="s">
        <v>98</v>
      </c>
      <c r="D21807">
        <v>2017</v>
      </c>
      <c r="E21807" t="s">
        <v>407</v>
      </c>
      <c r="F21807" t="s">
        <v>1871</v>
      </c>
      <c r="H21807">
        <v>14043</v>
      </c>
      <c r="I21807">
        <v>7053</v>
      </c>
      <c r="J21807">
        <v>8663</v>
      </c>
      <c r="K21807">
        <v>6824</v>
      </c>
      <c r="L21807">
        <v>96.8</v>
      </c>
      <c r="M21807">
        <v>61.69</v>
      </c>
      <c r="N21807">
        <f>COUNTIF(Cod_Mun_Norte!B:B,DADOS_SNIS_Minas!A21807)</f>
        <v>0</v>
      </c>
    </row>
    <row r="21808" spans="1:14" x14ac:dyDescent="0.2">
      <c r="A21808">
        <v>317160</v>
      </c>
      <c r="B21808" t="s">
        <v>2932</v>
      </c>
      <c r="C21808" t="s">
        <v>98</v>
      </c>
      <c r="D21808">
        <v>2016</v>
      </c>
      <c r="E21808" t="s">
        <v>2934</v>
      </c>
      <c r="F21808" t="s">
        <v>394</v>
      </c>
      <c r="H21808">
        <v>14037</v>
      </c>
      <c r="I21808">
        <v>7050</v>
      </c>
      <c r="J21808">
        <v>8142</v>
      </c>
      <c r="K21808">
        <v>6780</v>
      </c>
      <c r="L21808">
        <v>96.2</v>
      </c>
      <c r="M21808">
        <v>58</v>
      </c>
      <c r="N21808">
        <f>COUNTIF(Cod_Mun_Norte!B:B,DADOS_SNIS_Minas!A21808)</f>
        <v>0</v>
      </c>
    </row>
    <row r="21809" spans="1:14" x14ac:dyDescent="0.2">
      <c r="A21809">
        <v>317160</v>
      </c>
      <c r="B21809" t="s">
        <v>2932</v>
      </c>
      <c r="C21809" t="s">
        <v>98</v>
      </c>
      <c r="D21809">
        <v>2015</v>
      </c>
      <c r="E21809" t="s">
        <v>407</v>
      </c>
      <c r="F21809" t="s">
        <v>1871</v>
      </c>
      <c r="H21809">
        <v>14030</v>
      </c>
      <c r="I21809">
        <v>7046</v>
      </c>
      <c r="J21809">
        <v>8889</v>
      </c>
      <c r="K21809">
        <v>6624</v>
      </c>
      <c r="L21809">
        <v>94</v>
      </c>
      <c r="M21809">
        <v>63.36</v>
      </c>
      <c r="N21809">
        <f>COUNTIF(Cod_Mun_Norte!B:B,DADOS_SNIS_Minas!A21809)</f>
        <v>0</v>
      </c>
    </row>
    <row r="21810" spans="1:14" x14ac:dyDescent="0.2">
      <c r="A21810">
        <v>317160</v>
      </c>
      <c r="B21810" t="s">
        <v>2932</v>
      </c>
      <c r="C21810" t="s">
        <v>98</v>
      </c>
      <c r="D21810">
        <v>2014</v>
      </c>
      <c r="E21810" t="s">
        <v>407</v>
      </c>
      <c r="F21810" t="s">
        <v>1871</v>
      </c>
      <c r="H21810">
        <v>14023</v>
      </c>
      <c r="I21810">
        <v>7043</v>
      </c>
      <c r="J21810">
        <v>8555</v>
      </c>
      <c r="K21810">
        <v>7043</v>
      </c>
      <c r="L21810">
        <v>100</v>
      </c>
      <c r="M21810">
        <v>61.01</v>
      </c>
      <c r="N21810">
        <f>COUNTIF(Cod_Mun_Norte!B:B,DADOS_SNIS_Minas!A21810)</f>
        <v>0</v>
      </c>
    </row>
    <row r="21811" spans="1:14" x14ac:dyDescent="0.2">
      <c r="A21811">
        <v>317160</v>
      </c>
      <c r="B21811" t="s">
        <v>2932</v>
      </c>
      <c r="C21811" t="s">
        <v>98</v>
      </c>
      <c r="D21811">
        <v>2013</v>
      </c>
      <c r="E21811" t="s">
        <v>2934</v>
      </c>
      <c r="F21811" t="s">
        <v>394</v>
      </c>
      <c r="H21811">
        <v>14016</v>
      </c>
      <c r="I21811">
        <v>7039</v>
      </c>
      <c r="J21811">
        <v>8099</v>
      </c>
      <c r="K21811">
        <v>7039</v>
      </c>
      <c r="L21811">
        <v>100</v>
      </c>
      <c r="M21811">
        <v>57.78</v>
      </c>
      <c r="N21811">
        <f>COUNTIF(Cod_Mun_Norte!B:B,DADOS_SNIS_Minas!A21811)</f>
        <v>0</v>
      </c>
    </row>
    <row r="21812" spans="1:14" x14ac:dyDescent="0.2">
      <c r="A21812">
        <v>317160</v>
      </c>
      <c r="B21812" t="s">
        <v>2932</v>
      </c>
      <c r="C21812" t="s">
        <v>98</v>
      </c>
      <c r="D21812">
        <v>2012</v>
      </c>
      <c r="E21812" t="s">
        <v>2934</v>
      </c>
      <c r="F21812" t="s">
        <v>394</v>
      </c>
      <c r="H21812">
        <v>13611</v>
      </c>
      <c r="I21812">
        <v>6836</v>
      </c>
      <c r="J21812">
        <v>7937</v>
      </c>
      <c r="K21812">
        <v>6836</v>
      </c>
      <c r="L21812">
        <v>100</v>
      </c>
      <c r="M21812">
        <v>58.31</v>
      </c>
      <c r="N21812">
        <f>COUNTIF(Cod_Mun_Norte!B:B,DADOS_SNIS_Minas!A21812)</f>
        <v>0</v>
      </c>
    </row>
    <row r="21813" spans="1:14" x14ac:dyDescent="0.2">
      <c r="A21813">
        <v>317160</v>
      </c>
      <c r="B21813" t="s">
        <v>2932</v>
      </c>
      <c r="C21813" t="s">
        <v>98</v>
      </c>
      <c r="D21813">
        <v>2011</v>
      </c>
      <c r="E21813" t="s">
        <v>2934</v>
      </c>
      <c r="F21813" t="s">
        <v>394</v>
      </c>
      <c r="H21813">
        <v>13615</v>
      </c>
      <c r="I21813">
        <v>6838</v>
      </c>
      <c r="J21813">
        <v>7938</v>
      </c>
      <c r="K21813">
        <v>7938</v>
      </c>
      <c r="L21813">
        <v>100</v>
      </c>
      <c r="M21813">
        <v>58.3</v>
      </c>
      <c r="N21813">
        <f>COUNTIF(Cod_Mun_Norte!B:B,DADOS_SNIS_Minas!A21813)</f>
        <v>0</v>
      </c>
    </row>
    <row r="21814" spans="1:14" x14ac:dyDescent="0.2">
      <c r="A21814">
        <v>317160</v>
      </c>
      <c r="B21814" t="s">
        <v>2932</v>
      </c>
      <c r="C21814" t="s">
        <v>98</v>
      </c>
      <c r="D21814">
        <v>2010</v>
      </c>
      <c r="E21814" t="s">
        <v>361</v>
      </c>
      <c r="F21814" t="s">
        <v>362</v>
      </c>
      <c r="H21814">
        <v>13619</v>
      </c>
      <c r="I21814">
        <v>6840</v>
      </c>
      <c r="J21814">
        <v>6840</v>
      </c>
      <c r="K21814">
        <v>6840</v>
      </c>
      <c r="L21814">
        <v>100</v>
      </c>
      <c r="M21814">
        <v>50.22</v>
      </c>
      <c r="N21814">
        <f>COUNTIF(Cod_Mun_Norte!B:B,DADOS_SNIS_Minas!A21814)</f>
        <v>0</v>
      </c>
    </row>
    <row r="21815" spans="1:14" x14ac:dyDescent="0.2">
      <c r="A21815">
        <v>317160</v>
      </c>
      <c r="B21815" t="s">
        <v>2932</v>
      </c>
      <c r="C21815" t="s">
        <v>98</v>
      </c>
      <c r="D21815">
        <v>2009</v>
      </c>
      <c r="E21815" t="s">
        <v>361</v>
      </c>
      <c r="F21815" t="s">
        <v>362</v>
      </c>
      <c r="H21815">
        <v>14685</v>
      </c>
      <c r="I21815">
        <v>7011</v>
      </c>
      <c r="J21815">
        <v>8616</v>
      </c>
      <c r="K21815">
        <v>8616</v>
      </c>
      <c r="L21815">
        <v>100</v>
      </c>
      <c r="M21815">
        <v>58.67</v>
      </c>
      <c r="N21815">
        <f>COUNTIF(Cod_Mun_Norte!B:B,DADOS_SNIS_Minas!A21815)</f>
        <v>0</v>
      </c>
    </row>
    <row r="21816" spans="1:14" x14ac:dyDescent="0.2">
      <c r="A21816">
        <v>317160</v>
      </c>
      <c r="B21816" t="s">
        <v>2932</v>
      </c>
      <c r="C21816" t="s">
        <v>98</v>
      </c>
      <c r="D21816">
        <v>2008</v>
      </c>
      <c r="E21816" t="s">
        <v>361</v>
      </c>
      <c r="F21816" t="s">
        <v>362</v>
      </c>
      <c r="H21816">
        <v>14602</v>
      </c>
      <c r="I21816">
        <v>6971</v>
      </c>
      <c r="J21816">
        <v>9544</v>
      </c>
      <c r="K21816">
        <v>9544</v>
      </c>
      <c r="L21816">
        <v>100</v>
      </c>
      <c r="M21816">
        <v>65.36</v>
      </c>
      <c r="N21816">
        <f>COUNTIF(Cod_Mun_Norte!B:B,DADOS_SNIS_Minas!A21816)</f>
        <v>0</v>
      </c>
    </row>
    <row r="21817" spans="1:14" x14ac:dyDescent="0.2">
      <c r="A21817">
        <v>317160</v>
      </c>
      <c r="B21817" t="s">
        <v>2932</v>
      </c>
      <c r="C21817" t="s">
        <v>98</v>
      </c>
      <c r="D21817">
        <v>2007</v>
      </c>
      <c r="E21817" t="s">
        <v>361</v>
      </c>
      <c r="F21817" t="s">
        <v>362</v>
      </c>
      <c r="H21817">
        <v>14103</v>
      </c>
      <c r="I21817">
        <v>6733</v>
      </c>
      <c r="J21817">
        <v>8303</v>
      </c>
      <c r="K21817">
        <v>8303</v>
      </c>
      <c r="L21817">
        <v>100</v>
      </c>
      <c r="M21817">
        <v>58.87</v>
      </c>
      <c r="N21817">
        <f>COUNTIF(Cod_Mun_Norte!B:B,DADOS_SNIS_Minas!A21817)</f>
        <v>0</v>
      </c>
    </row>
    <row r="21818" spans="1:14" x14ac:dyDescent="0.2">
      <c r="A21818">
        <v>317160</v>
      </c>
      <c r="B21818" t="s">
        <v>2932</v>
      </c>
      <c r="C21818" t="s">
        <v>98</v>
      </c>
      <c r="D21818">
        <v>2006</v>
      </c>
      <c r="E21818" t="s">
        <v>361</v>
      </c>
      <c r="F21818" t="s">
        <v>362</v>
      </c>
      <c r="H21818">
        <v>13485</v>
      </c>
      <c r="I21818">
        <v>5803</v>
      </c>
      <c r="J21818">
        <v>8153</v>
      </c>
      <c r="K21818">
        <v>8153</v>
      </c>
      <c r="L21818">
        <v>100</v>
      </c>
      <c r="M21818">
        <v>60.46</v>
      </c>
      <c r="N21818">
        <f>COUNTIF(Cod_Mun_Norte!B:B,DADOS_SNIS_Minas!A21818)</f>
        <v>0</v>
      </c>
    </row>
    <row r="21819" spans="1:14" x14ac:dyDescent="0.2">
      <c r="A21819">
        <v>317160</v>
      </c>
      <c r="B21819" t="s">
        <v>2932</v>
      </c>
      <c r="C21819" t="s">
        <v>98</v>
      </c>
      <c r="D21819">
        <v>2005</v>
      </c>
      <c r="E21819" t="s">
        <v>361</v>
      </c>
      <c r="F21819" t="s">
        <v>362</v>
      </c>
      <c r="H21819">
        <v>13513</v>
      </c>
      <c r="I21819">
        <v>5815</v>
      </c>
      <c r="N21819">
        <f>COUNTIF(Cod_Mun_Norte!B:B,DADOS_SNIS_Minas!A21819)</f>
        <v>0</v>
      </c>
    </row>
    <row r="21820" spans="1:14" x14ac:dyDescent="0.2">
      <c r="A21820">
        <v>317160</v>
      </c>
      <c r="B21820" t="s">
        <v>2932</v>
      </c>
      <c r="C21820" t="s">
        <v>98</v>
      </c>
      <c r="D21820">
        <v>2004</v>
      </c>
      <c r="E21820" t="s">
        <v>361</v>
      </c>
      <c r="F21820" t="s">
        <v>362</v>
      </c>
      <c r="H21820">
        <v>13542</v>
      </c>
      <c r="I21820">
        <v>5827</v>
      </c>
      <c r="N21820">
        <f>COUNTIF(Cod_Mun_Norte!B:B,DADOS_SNIS_Minas!A21820)</f>
        <v>0</v>
      </c>
    </row>
    <row r="21821" spans="1:14" x14ac:dyDescent="0.2">
      <c r="A21821">
        <v>317160</v>
      </c>
      <c r="B21821" t="s">
        <v>2932</v>
      </c>
      <c r="C21821" t="s">
        <v>98</v>
      </c>
      <c r="D21821">
        <v>2003</v>
      </c>
      <c r="E21821" t="s">
        <v>361</v>
      </c>
      <c r="F21821" t="s">
        <v>362</v>
      </c>
      <c r="H21821">
        <v>13594</v>
      </c>
      <c r="I21821">
        <v>5849</v>
      </c>
      <c r="N21821">
        <f>COUNTIF(Cod_Mun_Norte!B:B,DADOS_SNIS_Minas!A21821)</f>
        <v>0</v>
      </c>
    </row>
    <row r="21822" spans="1:14" x14ac:dyDescent="0.2">
      <c r="A21822">
        <v>317160</v>
      </c>
      <c r="B21822" t="s">
        <v>2932</v>
      </c>
      <c r="C21822" t="s">
        <v>98</v>
      </c>
      <c r="D21822">
        <v>2002</v>
      </c>
      <c r="E21822" t="s">
        <v>361</v>
      </c>
      <c r="F21822" t="s">
        <v>362</v>
      </c>
      <c r="H21822">
        <v>13619</v>
      </c>
      <c r="I21822">
        <v>5860</v>
      </c>
      <c r="N21822">
        <f>COUNTIF(Cod_Mun_Norte!B:B,DADOS_SNIS_Minas!A21822)</f>
        <v>0</v>
      </c>
    </row>
    <row r="21823" spans="1:14" x14ac:dyDescent="0.2">
      <c r="A21823">
        <v>317160</v>
      </c>
      <c r="B21823" t="s">
        <v>2932</v>
      </c>
      <c r="C21823" t="s">
        <v>98</v>
      </c>
      <c r="D21823">
        <v>2001</v>
      </c>
      <c r="E21823" t="s">
        <v>361</v>
      </c>
      <c r="F21823" t="s">
        <v>362</v>
      </c>
      <c r="H21823">
        <v>13629</v>
      </c>
      <c r="I21823">
        <v>5864</v>
      </c>
      <c r="N21823">
        <f>COUNTIF(Cod_Mun_Norte!B:B,DADOS_SNIS_Minas!A21823)</f>
        <v>0</v>
      </c>
    </row>
    <row r="21824" spans="1:14" x14ac:dyDescent="0.2">
      <c r="A21824">
        <v>317160</v>
      </c>
      <c r="B21824" t="s">
        <v>2932</v>
      </c>
      <c r="C21824" t="s">
        <v>98</v>
      </c>
      <c r="D21824">
        <v>2000</v>
      </c>
      <c r="E21824" t="s">
        <v>361</v>
      </c>
      <c r="F21824" t="s">
        <v>362</v>
      </c>
      <c r="H21824">
        <v>13672</v>
      </c>
      <c r="I21824">
        <v>5883</v>
      </c>
      <c r="N21824">
        <f>COUNTIF(Cod_Mun_Norte!B:B,DADOS_SNIS_Minas!A21824)</f>
        <v>0</v>
      </c>
    </row>
    <row r="21825" spans="1:14" x14ac:dyDescent="0.2">
      <c r="A21825">
        <v>317160</v>
      </c>
      <c r="B21825" t="s">
        <v>2932</v>
      </c>
      <c r="C21825" t="s">
        <v>98</v>
      </c>
      <c r="D21825">
        <v>1999</v>
      </c>
      <c r="E21825" t="s">
        <v>361</v>
      </c>
      <c r="F21825" t="s">
        <v>362</v>
      </c>
      <c r="H21825">
        <v>13662</v>
      </c>
      <c r="I21825">
        <v>3775</v>
      </c>
      <c r="N21825">
        <f>COUNTIF(Cod_Mun_Norte!B:B,DADOS_SNIS_Minas!A21825)</f>
        <v>0</v>
      </c>
    </row>
    <row r="21826" spans="1:14" x14ac:dyDescent="0.2">
      <c r="A21826">
        <v>317160</v>
      </c>
      <c r="B21826" t="s">
        <v>2932</v>
      </c>
      <c r="C21826" t="s">
        <v>98</v>
      </c>
      <c r="D21826">
        <v>1998</v>
      </c>
      <c r="E21826" t="s">
        <v>361</v>
      </c>
      <c r="F21826" t="s">
        <v>362</v>
      </c>
      <c r="H21826">
        <v>13702</v>
      </c>
      <c r="I21826">
        <v>3786</v>
      </c>
      <c r="N21826">
        <f>COUNTIF(Cod_Mun_Norte!B:B,DADOS_SNIS_Minas!A21826)</f>
        <v>0</v>
      </c>
    </row>
    <row r="21827" spans="1:14" x14ac:dyDescent="0.2">
      <c r="A21827">
        <v>317160</v>
      </c>
      <c r="B21827" t="s">
        <v>2932</v>
      </c>
      <c r="C21827" t="s">
        <v>98</v>
      </c>
      <c r="D21827">
        <v>1997</v>
      </c>
      <c r="H21827">
        <v>13741</v>
      </c>
      <c r="I21827">
        <v>3797</v>
      </c>
      <c r="N21827">
        <f>COUNTIF(Cod_Mun_Norte!B:B,DADOS_SNIS_Minas!A21827)</f>
        <v>0</v>
      </c>
    </row>
    <row r="21828" spans="1:14" x14ac:dyDescent="0.2">
      <c r="A21828">
        <v>317160</v>
      </c>
      <c r="B21828" t="s">
        <v>2932</v>
      </c>
      <c r="C21828" t="s">
        <v>98</v>
      </c>
      <c r="D21828">
        <v>1996</v>
      </c>
      <c r="H21828">
        <v>13788</v>
      </c>
      <c r="I21828">
        <v>3810</v>
      </c>
      <c r="N21828">
        <f>COUNTIF(Cod_Mun_Norte!B:B,DADOS_SNIS_Minas!A21828)</f>
        <v>0</v>
      </c>
    </row>
    <row r="21829" spans="1:14" x14ac:dyDescent="0.2">
      <c r="A21829">
        <v>317160</v>
      </c>
      <c r="B21829" t="s">
        <v>2932</v>
      </c>
      <c r="C21829" t="s">
        <v>98</v>
      </c>
      <c r="D21829">
        <v>1995</v>
      </c>
      <c r="H21829">
        <v>14079</v>
      </c>
      <c r="I21829">
        <v>3890</v>
      </c>
      <c r="N21829">
        <f>COUNTIF(Cod_Mun_Norte!B:B,DADOS_SNIS_Minas!A21829)</f>
        <v>0</v>
      </c>
    </row>
    <row r="21830" spans="1:14" x14ac:dyDescent="0.2">
      <c r="A21830">
        <v>317170</v>
      </c>
      <c r="B21830" t="s">
        <v>342</v>
      </c>
      <c r="C21830" t="s">
        <v>98</v>
      </c>
      <c r="D21830">
        <v>2020</v>
      </c>
      <c r="H21830">
        <v>8663</v>
      </c>
      <c r="I21830">
        <v>3954</v>
      </c>
      <c r="N21830">
        <f>COUNTIF(Cod_Mun_Norte!B:B,DADOS_SNIS_Minas!A21830)</f>
        <v>0</v>
      </c>
    </row>
    <row r="21831" spans="1:14" x14ac:dyDescent="0.2">
      <c r="A21831">
        <v>317170</v>
      </c>
      <c r="B21831" t="s">
        <v>342</v>
      </c>
      <c r="C21831" t="s">
        <v>98</v>
      </c>
      <c r="D21831">
        <v>2019</v>
      </c>
      <c r="H21831">
        <v>8674</v>
      </c>
      <c r="I21831">
        <v>3959</v>
      </c>
      <c r="N21831">
        <f>COUNTIF(Cod_Mun_Norte!B:B,DADOS_SNIS_Minas!A21831)</f>
        <v>0</v>
      </c>
    </row>
    <row r="21832" spans="1:14" x14ac:dyDescent="0.2">
      <c r="A21832">
        <v>317170</v>
      </c>
      <c r="B21832" t="s">
        <v>342</v>
      </c>
      <c r="C21832" t="s">
        <v>98</v>
      </c>
      <c r="D21832">
        <v>2018</v>
      </c>
      <c r="H21832">
        <v>8685</v>
      </c>
      <c r="I21832">
        <v>3964</v>
      </c>
      <c r="N21832">
        <f>COUNTIF(Cod_Mun_Norte!B:B,DADOS_SNIS_Minas!A21832)</f>
        <v>0</v>
      </c>
    </row>
    <row r="21833" spans="1:14" x14ac:dyDescent="0.2">
      <c r="A21833">
        <v>317170</v>
      </c>
      <c r="B21833" t="s">
        <v>342</v>
      </c>
      <c r="C21833" t="s">
        <v>98</v>
      </c>
      <c r="D21833">
        <v>2017</v>
      </c>
      <c r="H21833">
        <v>8870</v>
      </c>
      <c r="I21833">
        <v>4049</v>
      </c>
      <c r="N21833">
        <f>COUNTIF(Cod_Mun_Norte!B:B,DADOS_SNIS_Minas!A21833)</f>
        <v>0</v>
      </c>
    </row>
    <row r="21834" spans="1:14" x14ac:dyDescent="0.2">
      <c r="A21834">
        <v>317170</v>
      </c>
      <c r="B21834" t="s">
        <v>342</v>
      </c>
      <c r="C21834" t="s">
        <v>98</v>
      </c>
      <c r="D21834">
        <v>2016</v>
      </c>
      <c r="H21834">
        <v>8868</v>
      </c>
      <c r="I21834">
        <v>4048</v>
      </c>
      <c r="N21834">
        <f>COUNTIF(Cod_Mun_Norte!B:B,DADOS_SNIS_Minas!A21834)</f>
        <v>0</v>
      </c>
    </row>
    <row r="21835" spans="1:14" x14ac:dyDescent="0.2">
      <c r="A21835">
        <v>317170</v>
      </c>
      <c r="B21835" t="s">
        <v>342</v>
      </c>
      <c r="C21835" t="s">
        <v>98</v>
      </c>
      <c r="D21835">
        <v>2015</v>
      </c>
      <c r="H21835">
        <v>8867</v>
      </c>
      <c r="I21835">
        <v>4047</v>
      </c>
      <c r="N21835">
        <f>COUNTIF(Cod_Mun_Norte!B:B,DADOS_SNIS_Minas!A21835)</f>
        <v>0</v>
      </c>
    </row>
    <row r="21836" spans="1:14" x14ac:dyDescent="0.2">
      <c r="A21836">
        <v>317170</v>
      </c>
      <c r="B21836" t="s">
        <v>342</v>
      </c>
      <c r="C21836" t="s">
        <v>98</v>
      </c>
      <c r="D21836">
        <v>2014</v>
      </c>
      <c r="H21836">
        <v>8865</v>
      </c>
      <c r="I21836">
        <v>4046</v>
      </c>
      <c r="N21836">
        <f>COUNTIF(Cod_Mun_Norte!B:B,DADOS_SNIS_Minas!A21836)</f>
        <v>0</v>
      </c>
    </row>
    <row r="21837" spans="1:14" x14ac:dyDescent="0.2">
      <c r="A21837">
        <v>317170</v>
      </c>
      <c r="B21837" t="s">
        <v>342</v>
      </c>
      <c r="C21837" t="s">
        <v>98</v>
      </c>
      <c r="D21837">
        <v>2013</v>
      </c>
      <c r="E21837" t="s">
        <v>2935</v>
      </c>
      <c r="F21837" t="s">
        <v>367</v>
      </c>
      <c r="H21837">
        <v>8864</v>
      </c>
      <c r="I21837">
        <v>4046</v>
      </c>
      <c r="J21837">
        <v>5500</v>
      </c>
      <c r="K21837">
        <v>3900</v>
      </c>
      <c r="L21837">
        <v>96.4</v>
      </c>
      <c r="M21837">
        <v>62.05</v>
      </c>
      <c r="N21837">
        <f>COUNTIF(Cod_Mun_Norte!B:B,DADOS_SNIS_Minas!A21837)</f>
        <v>0</v>
      </c>
    </row>
    <row r="21838" spans="1:14" x14ac:dyDescent="0.2">
      <c r="A21838">
        <v>317170</v>
      </c>
      <c r="B21838" t="s">
        <v>342</v>
      </c>
      <c r="C21838" t="s">
        <v>98</v>
      </c>
      <c r="D21838">
        <v>2012</v>
      </c>
      <c r="E21838" t="s">
        <v>2935</v>
      </c>
      <c r="F21838" t="s">
        <v>367</v>
      </c>
      <c r="H21838">
        <v>8612</v>
      </c>
      <c r="I21838">
        <v>3931</v>
      </c>
      <c r="J21838">
        <v>5500</v>
      </c>
      <c r="K21838">
        <v>3900</v>
      </c>
      <c r="L21838">
        <v>99.2</v>
      </c>
      <c r="M21838">
        <v>63.86</v>
      </c>
      <c r="N21838">
        <f>COUNTIF(Cod_Mun_Norte!B:B,DADOS_SNIS_Minas!A21838)</f>
        <v>0</v>
      </c>
    </row>
    <row r="21839" spans="1:14" x14ac:dyDescent="0.2">
      <c r="A21839">
        <v>317170</v>
      </c>
      <c r="B21839" t="s">
        <v>342</v>
      </c>
      <c r="C21839" t="s">
        <v>98</v>
      </c>
      <c r="D21839">
        <v>2011</v>
      </c>
      <c r="E21839" t="s">
        <v>2935</v>
      </c>
      <c r="F21839" t="s">
        <v>367</v>
      </c>
      <c r="H21839">
        <v>8618</v>
      </c>
      <c r="I21839">
        <v>3934</v>
      </c>
      <c r="J21839">
        <v>5224</v>
      </c>
      <c r="K21839">
        <v>3934</v>
      </c>
      <c r="L21839">
        <v>100</v>
      </c>
      <c r="M21839">
        <v>60.62</v>
      </c>
      <c r="N21839">
        <f>COUNTIF(Cod_Mun_Norte!B:B,DADOS_SNIS_Minas!A21839)</f>
        <v>0</v>
      </c>
    </row>
    <row r="21840" spans="1:14" x14ac:dyDescent="0.2">
      <c r="A21840">
        <v>317170</v>
      </c>
      <c r="B21840" t="s">
        <v>342</v>
      </c>
      <c r="C21840" t="s">
        <v>98</v>
      </c>
      <c r="D21840">
        <v>2010</v>
      </c>
      <c r="E21840" t="s">
        <v>2935</v>
      </c>
      <c r="F21840" t="s">
        <v>367</v>
      </c>
      <c r="H21840">
        <v>8623</v>
      </c>
      <c r="I21840">
        <v>3936</v>
      </c>
      <c r="J21840">
        <v>5036</v>
      </c>
      <c r="K21840">
        <v>3936</v>
      </c>
      <c r="L21840">
        <v>100</v>
      </c>
      <c r="M21840">
        <v>58.4</v>
      </c>
      <c r="N21840">
        <f>COUNTIF(Cod_Mun_Norte!B:B,DADOS_SNIS_Minas!A21840)</f>
        <v>0</v>
      </c>
    </row>
    <row r="21841" spans="1:14" x14ac:dyDescent="0.2">
      <c r="A21841">
        <v>317170</v>
      </c>
      <c r="B21841" t="s">
        <v>342</v>
      </c>
      <c r="C21841" t="s">
        <v>98</v>
      </c>
      <c r="D21841">
        <v>2009</v>
      </c>
      <c r="H21841">
        <v>8544</v>
      </c>
      <c r="I21841">
        <v>3668</v>
      </c>
      <c r="N21841">
        <f>COUNTIF(Cod_Mun_Norte!B:B,DADOS_SNIS_Minas!A21841)</f>
        <v>0</v>
      </c>
    </row>
    <row r="21842" spans="1:14" x14ac:dyDescent="0.2">
      <c r="A21842">
        <v>317170</v>
      </c>
      <c r="B21842" t="s">
        <v>342</v>
      </c>
      <c r="C21842" t="s">
        <v>98</v>
      </c>
      <c r="D21842">
        <v>2008</v>
      </c>
      <c r="H21842">
        <v>8565</v>
      </c>
      <c r="I21842">
        <v>3677</v>
      </c>
      <c r="N21842">
        <f>COUNTIF(Cod_Mun_Norte!B:B,DADOS_SNIS_Minas!A21842)</f>
        <v>0</v>
      </c>
    </row>
    <row r="21843" spans="1:14" x14ac:dyDescent="0.2">
      <c r="A21843">
        <v>317170</v>
      </c>
      <c r="B21843" t="s">
        <v>342</v>
      </c>
      <c r="C21843" t="s">
        <v>98</v>
      </c>
      <c r="D21843">
        <v>2007</v>
      </c>
      <c r="H21843">
        <v>8351</v>
      </c>
      <c r="I21843">
        <v>3585</v>
      </c>
      <c r="N21843">
        <f>COUNTIF(Cod_Mun_Norte!B:B,DADOS_SNIS_Minas!A21843)</f>
        <v>0</v>
      </c>
    </row>
    <row r="21844" spans="1:14" x14ac:dyDescent="0.2">
      <c r="A21844">
        <v>317170</v>
      </c>
      <c r="B21844" t="s">
        <v>342</v>
      </c>
      <c r="C21844" t="s">
        <v>98</v>
      </c>
      <c r="D21844">
        <v>2006</v>
      </c>
      <c r="H21844">
        <v>8817</v>
      </c>
      <c r="I21844">
        <v>3417</v>
      </c>
      <c r="N21844">
        <f>COUNTIF(Cod_Mun_Norte!B:B,DADOS_SNIS_Minas!A21844)</f>
        <v>0</v>
      </c>
    </row>
    <row r="21845" spans="1:14" x14ac:dyDescent="0.2">
      <c r="A21845">
        <v>317170</v>
      </c>
      <c r="B21845" t="s">
        <v>342</v>
      </c>
      <c r="C21845" t="s">
        <v>98</v>
      </c>
      <c r="D21845">
        <v>2005</v>
      </c>
      <c r="H21845">
        <v>8799</v>
      </c>
      <c r="I21845">
        <v>3410</v>
      </c>
      <c r="N21845">
        <f>COUNTIF(Cod_Mun_Norte!B:B,DADOS_SNIS_Minas!A21845)</f>
        <v>0</v>
      </c>
    </row>
    <row r="21846" spans="1:14" x14ac:dyDescent="0.2">
      <c r="A21846">
        <v>317170</v>
      </c>
      <c r="B21846" t="s">
        <v>342</v>
      </c>
      <c r="C21846" t="s">
        <v>98</v>
      </c>
      <c r="D21846">
        <v>2004</v>
      </c>
      <c r="H21846">
        <v>8781</v>
      </c>
      <c r="I21846">
        <v>3403</v>
      </c>
      <c r="N21846">
        <f>COUNTIF(Cod_Mun_Norte!B:B,DADOS_SNIS_Minas!A21846)</f>
        <v>0</v>
      </c>
    </row>
    <row r="21847" spans="1:14" x14ac:dyDescent="0.2">
      <c r="A21847">
        <v>317170</v>
      </c>
      <c r="B21847" t="s">
        <v>342</v>
      </c>
      <c r="C21847" t="s">
        <v>98</v>
      </c>
      <c r="D21847">
        <v>2003</v>
      </c>
      <c r="H21847">
        <v>8748</v>
      </c>
      <c r="I21847">
        <v>3390</v>
      </c>
      <c r="N21847">
        <f>COUNTIF(Cod_Mun_Norte!B:B,DADOS_SNIS_Minas!A21847)</f>
        <v>0</v>
      </c>
    </row>
    <row r="21848" spans="1:14" x14ac:dyDescent="0.2">
      <c r="A21848">
        <v>317170</v>
      </c>
      <c r="B21848" t="s">
        <v>342</v>
      </c>
      <c r="C21848" t="s">
        <v>98</v>
      </c>
      <c r="D21848">
        <v>2002</v>
      </c>
      <c r="H21848">
        <v>8732</v>
      </c>
      <c r="I21848">
        <v>3384</v>
      </c>
      <c r="N21848">
        <f>COUNTIF(Cod_Mun_Norte!B:B,DADOS_SNIS_Minas!A21848)</f>
        <v>0</v>
      </c>
    </row>
    <row r="21849" spans="1:14" x14ac:dyDescent="0.2">
      <c r="A21849">
        <v>317170</v>
      </c>
      <c r="B21849" t="s">
        <v>342</v>
      </c>
      <c r="C21849" t="s">
        <v>98</v>
      </c>
      <c r="D21849">
        <v>2001</v>
      </c>
      <c r="H21849">
        <v>8717</v>
      </c>
      <c r="I21849">
        <v>3378</v>
      </c>
      <c r="N21849">
        <f>COUNTIF(Cod_Mun_Norte!B:B,DADOS_SNIS_Minas!A21849)</f>
        <v>0</v>
      </c>
    </row>
    <row r="21850" spans="1:14" x14ac:dyDescent="0.2">
      <c r="A21850">
        <v>317170</v>
      </c>
      <c r="B21850" t="s">
        <v>342</v>
      </c>
      <c r="C21850" t="s">
        <v>98</v>
      </c>
      <c r="D21850">
        <v>2000</v>
      </c>
      <c r="H21850">
        <v>8699</v>
      </c>
      <c r="I21850">
        <v>3371</v>
      </c>
      <c r="N21850">
        <f>COUNTIF(Cod_Mun_Norte!B:B,DADOS_SNIS_Minas!A21850)</f>
        <v>0</v>
      </c>
    </row>
    <row r="21851" spans="1:14" x14ac:dyDescent="0.2">
      <c r="A21851">
        <v>317170</v>
      </c>
      <c r="B21851" t="s">
        <v>342</v>
      </c>
      <c r="C21851" t="s">
        <v>98</v>
      </c>
      <c r="D21851">
        <v>1999</v>
      </c>
      <c r="H21851">
        <v>8424</v>
      </c>
      <c r="I21851">
        <v>2687</v>
      </c>
      <c r="N21851">
        <f>COUNTIF(Cod_Mun_Norte!B:B,DADOS_SNIS_Minas!A21851)</f>
        <v>0</v>
      </c>
    </row>
    <row r="21852" spans="1:14" x14ac:dyDescent="0.2">
      <c r="A21852">
        <v>317170</v>
      </c>
      <c r="B21852" t="s">
        <v>342</v>
      </c>
      <c r="C21852" t="s">
        <v>98</v>
      </c>
      <c r="D21852">
        <v>1998</v>
      </c>
      <c r="E21852" t="s">
        <v>361</v>
      </c>
      <c r="F21852" t="s">
        <v>362</v>
      </c>
      <c r="H21852">
        <v>8449</v>
      </c>
      <c r="I21852">
        <v>2695</v>
      </c>
      <c r="N21852">
        <f>COUNTIF(Cod_Mun_Norte!B:B,DADOS_SNIS_Minas!A21852)</f>
        <v>0</v>
      </c>
    </row>
    <row r="21853" spans="1:14" x14ac:dyDescent="0.2">
      <c r="A21853">
        <v>317170</v>
      </c>
      <c r="B21853" t="s">
        <v>342</v>
      </c>
      <c r="C21853" t="s">
        <v>98</v>
      </c>
      <c r="D21853">
        <v>1997</v>
      </c>
      <c r="H21853">
        <v>8473</v>
      </c>
      <c r="I21853">
        <v>2703</v>
      </c>
      <c r="N21853">
        <f>COUNTIF(Cod_Mun_Norte!B:B,DADOS_SNIS_Minas!A21853)</f>
        <v>0</v>
      </c>
    </row>
    <row r="21854" spans="1:14" x14ac:dyDescent="0.2">
      <c r="A21854">
        <v>317170</v>
      </c>
      <c r="B21854" t="s">
        <v>342</v>
      </c>
      <c r="C21854" t="s">
        <v>98</v>
      </c>
      <c r="D21854">
        <v>1996</v>
      </c>
      <c r="H21854">
        <v>8502</v>
      </c>
      <c r="I21854">
        <v>2712</v>
      </c>
      <c r="N21854">
        <f>COUNTIF(Cod_Mun_Norte!B:B,DADOS_SNIS_Minas!A21854)</f>
        <v>0</v>
      </c>
    </row>
    <row r="21855" spans="1:14" x14ac:dyDescent="0.2">
      <c r="A21855">
        <v>317170</v>
      </c>
      <c r="B21855" t="s">
        <v>342</v>
      </c>
      <c r="C21855" t="s">
        <v>98</v>
      </c>
      <c r="D21855">
        <v>1995</v>
      </c>
      <c r="H21855">
        <v>8634</v>
      </c>
      <c r="I21855">
        <v>2754</v>
      </c>
      <c r="N21855">
        <f>COUNTIF(Cod_Mun_Norte!B:B,DADOS_SNIS_Minas!A21855)</f>
        <v>0</v>
      </c>
    </row>
    <row r="21856" spans="1:14" x14ac:dyDescent="0.2">
      <c r="A21856">
        <v>317180</v>
      </c>
      <c r="B21856" t="s">
        <v>2936</v>
      </c>
      <c r="C21856" t="s">
        <v>98</v>
      </c>
      <c r="D21856">
        <v>2020</v>
      </c>
      <c r="E21856" t="s">
        <v>2937</v>
      </c>
      <c r="F21856" t="s">
        <v>357</v>
      </c>
      <c r="G21856" t="s">
        <v>383</v>
      </c>
      <c r="H21856">
        <v>10484</v>
      </c>
      <c r="I21856">
        <v>6156</v>
      </c>
      <c r="J21856">
        <v>6338</v>
      </c>
      <c r="K21856">
        <v>6156</v>
      </c>
      <c r="L21856">
        <v>100</v>
      </c>
      <c r="M21856">
        <v>60.45</v>
      </c>
      <c r="N21856">
        <f>COUNTIF(Cod_Mun_Norte!B:B,DADOS_SNIS_Minas!A21856)</f>
        <v>0</v>
      </c>
    </row>
    <row r="21857" spans="1:14" x14ac:dyDescent="0.2">
      <c r="A21857">
        <v>317180</v>
      </c>
      <c r="B21857" t="s">
        <v>2936</v>
      </c>
      <c r="C21857" t="s">
        <v>98</v>
      </c>
      <c r="D21857">
        <v>2019</v>
      </c>
      <c r="E21857" t="s">
        <v>2937</v>
      </c>
      <c r="F21857" t="s">
        <v>357</v>
      </c>
      <c r="G21857" t="s">
        <v>383</v>
      </c>
      <c r="H21857">
        <v>10510</v>
      </c>
      <c r="I21857">
        <v>6172</v>
      </c>
      <c r="J21857">
        <v>6172</v>
      </c>
      <c r="K21857">
        <v>6172</v>
      </c>
      <c r="L21857">
        <v>100</v>
      </c>
      <c r="M21857">
        <v>58.73</v>
      </c>
      <c r="N21857">
        <f>COUNTIF(Cod_Mun_Norte!B:B,DADOS_SNIS_Minas!A21857)</f>
        <v>0</v>
      </c>
    </row>
    <row r="21858" spans="1:14" x14ac:dyDescent="0.2">
      <c r="A21858">
        <v>317180</v>
      </c>
      <c r="B21858" t="s">
        <v>2936</v>
      </c>
      <c r="C21858" t="s">
        <v>98</v>
      </c>
      <c r="D21858">
        <v>2018</v>
      </c>
      <c r="E21858" t="s">
        <v>2938</v>
      </c>
      <c r="F21858" t="s">
        <v>357</v>
      </c>
      <c r="H21858">
        <v>10537</v>
      </c>
      <c r="I21858">
        <v>6187</v>
      </c>
      <c r="J21858">
        <v>6187</v>
      </c>
      <c r="K21858">
        <v>6187</v>
      </c>
      <c r="L21858">
        <v>100</v>
      </c>
      <c r="M21858">
        <v>58.72</v>
      </c>
      <c r="N21858">
        <f>COUNTIF(Cod_Mun_Norte!B:B,DADOS_SNIS_Minas!A21858)</f>
        <v>0</v>
      </c>
    </row>
    <row r="21859" spans="1:14" x14ac:dyDescent="0.2">
      <c r="A21859">
        <v>317180</v>
      </c>
      <c r="B21859" t="s">
        <v>2936</v>
      </c>
      <c r="C21859" t="s">
        <v>98</v>
      </c>
      <c r="D21859">
        <v>2017</v>
      </c>
      <c r="E21859" t="s">
        <v>2939</v>
      </c>
      <c r="F21859" t="s">
        <v>364</v>
      </c>
      <c r="H21859">
        <v>10793</v>
      </c>
      <c r="I21859">
        <v>6338</v>
      </c>
      <c r="J21859">
        <v>6326</v>
      </c>
      <c r="K21859">
        <v>6326</v>
      </c>
      <c r="L21859">
        <v>99.8</v>
      </c>
      <c r="M21859">
        <v>58.61</v>
      </c>
      <c r="N21859">
        <f>COUNTIF(Cod_Mun_Norte!B:B,DADOS_SNIS_Minas!A21859)</f>
        <v>0</v>
      </c>
    </row>
    <row r="21860" spans="1:14" x14ac:dyDescent="0.2">
      <c r="A21860">
        <v>317180</v>
      </c>
      <c r="B21860" t="s">
        <v>2936</v>
      </c>
      <c r="C21860" t="s">
        <v>98</v>
      </c>
      <c r="D21860">
        <v>2016</v>
      </c>
      <c r="E21860" t="s">
        <v>2940</v>
      </c>
      <c r="F21860" t="s">
        <v>359</v>
      </c>
      <c r="H21860">
        <v>10801</v>
      </c>
      <c r="I21860">
        <v>6342</v>
      </c>
      <c r="J21860">
        <v>6342</v>
      </c>
      <c r="K21860">
        <v>6342</v>
      </c>
      <c r="L21860">
        <v>100</v>
      </c>
      <c r="M21860">
        <v>58.72</v>
      </c>
      <c r="N21860">
        <f>COUNTIF(Cod_Mun_Norte!B:B,DADOS_SNIS_Minas!A21860)</f>
        <v>0</v>
      </c>
    </row>
    <row r="21861" spans="1:14" x14ac:dyDescent="0.2">
      <c r="A21861">
        <v>317180</v>
      </c>
      <c r="B21861" t="s">
        <v>2936</v>
      </c>
      <c r="C21861" t="s">
        <v>98</v>
      </c>
      <c r="D21861">
        <v>2015</v>
      </c>
      <c r="E21861" t="s">
        <v>2940</v>
      </c>
      <c r="F21861" t="s">
        <v>359</v>
      </c>
      <c r="H21861">
        <v>10810</v>
      </c>
      <c r="I21861">
        <v>6348</v>
      </c>
      <c r="J21861">
        <v>6348</v>
      </c>
      <c r="K21861">
        <v>6348</v>
      </c>
      <c r="L21861">
        <v>100</v>
      </c>
      <c r="M21861">
        <v>58.72</v>
      </c>
      <c r="N21861">
        <f>COUNTIF(Cod_Mun_Norte!B:B,DADOS_SNIS_Minas!A21861)</f>
        <v>0</v>
      </c>
    </row>
    <row r="21862" spans="1:14" x14ac:dyDescent="0.2">
      <c r="A21862">
        <v>317180</v>
      </c>
      <c r="B21862" t="s">
        <v>2936</v>
      </c>
      <c r="C21862" t="s">
        <v>98</v>
      </c>
      <c r="D21862">
        <v>2014</v>
      </c>
      <c r="E21862" t="s">
        <v>2940</v>
      </c>
      <c r="F21862" t="s">
        <v>359</v>
      </c>
      <c r="H21862">
        <v>10820</v>
      </c>
      <c r="I21862">
        <v>6354</v>
      </c>
      <c r="J21862">
        <v>6354</v>
      </c>
      <c r="K21862">
        <v>6354</v>
      </c>
      <c r="L21862">
        <v>100</v>
      </c>
      <c r="M21862">
        <v>58.72</v>
      </c>
      <c r="N21862">
        <f>COUNTIF(Cod_Mun_Norte!B:B,DADOS_SNIS_Minas!A21862)</f>
        <v>0</v>
      </c>
    </row>
    <row r="21863" spans="1:14" x14ac:dyDescent="0.2">
      <c r="A21863">
        <v>317180</v>
      </c>
      <c r="B21863" t="s">
        <v>2936</v>
      </c>
      <c r="C21863" t="s">
        <v>98</v>
      </c>
      <c r="D21863">
        <v>2013</v>
      </c>
      <c r="E21863" t="s">
        <v>2939</v>
      </c>
      <c r="F21863" t="s">
        <v>364</v>
      </c>
      <c r="H21863">
        <v>10830</v>
      </c>
      <c r="I21863">
        <v>6360</v>
      </c>
      <c r="J21863">
        <v>6360</v>
      </c>
      <c r="K21863">
        <v>6360</v>
      </c>
      <c r="L21863">
        <v>100</v>
      </c>
      <c r="M21863">
        <v>58.73</v>
      </c>
      <c r="N21863">
        <f>COUNTIF(Cod_Mun_Norte!B:B,DADOS_SNIS_Minas!A21863)</f>
        <v>0</v>
      </c>
    </row>
    <row r="21864" spans="1:14" x14ac:dyDescent="0.2">
      <c r="A21864">
        <v>317180</v>
      </c>
      <c r="B21864" t="s">
        <v>2936</v>
      </c>
      <c r="C21864" t="s">
        <v>98</v>
      </c>
      <c r="D21864">
        <v>2012</v>
      </c>
      <c r="E21864" t="s">
        <v>2940</v>
      </c>
      <c r="F21864" t="s">
        <v>359</v>
      </c>
      <c r="H21864">
        <v>10534</v>
      </c>
      <c r="I21864">
        <v>6186</v>
      </c>
      <c r="J21864">
        <v>6186</v>
      </c>
      <c r="K21864">
        <v>6186</v>
      </c>
      <c r="L21864">
        <v>100</v>
      </c>
      <c r="M21864">
        <v>58.72</v>
      </c>
      <c r="N21864">
        <f>COUNTIF(Cod_Mun_Norte!B:B,DADOS_SNIS_Minas!A21864)</f>
        <v>0</v>
      </c>
    </row>
    <row r="21865" spans="1:14" x14ac:dyDescent="0.2">
      <c r="A21865">
        <v>317180</v>
      </c>
      <c r="B21865" t="s">
        <v>2936</v>
      </c>
      <c r="C21865" t="s">
        <v>98</v>
      </c>
      <c r="D21865">
        <v>2011</v>
      </c>
      <c r="E21865" t="s">
        <v>361</v>
      </c>
      <c r="F21865" t="s">
        <v>362</v>
      </c>
      <c r="H21865">
        <v>10553</v>
      </c>
      <c r="I21865">
        <v>6197</v>
      </c>
      <c r="J21865">
        <v>6197</v>
      </c>
      <c r="K21865">
        <v>6197</v>
      </c>
      <c r="L21865">
        <v>100</v>
      </c>
      <c r="M21865">
        <v>58.72</v>
      </c>
      <c r="N21865">
        <f>COUNTIF(Cod_Mun_Norte!B:B,DADOS_SNIS_Minas!A21865)</f>
        <v>0</v>
      </c>
    </row>
    <row r="21866" spans="1:14" x14ac:dyDescent="0.2">
      <c r="A21866">
        <v>317180</v>
      </c>
      <c r="B21866" t="s">
        <v>2936</v>
      </c>
      <c r="C21866" t="s">
        <v>98</v>
      </c>
      <c r="D21866">
        <v>2010</v>
      </c>
      <c r="E21866" t="s">
        <v>361</v>
      </c>
      <c r="F21866" t="s">
        <v>362</v>
      </c>
      <c r="H21866">
        <v>10572</v>
      </c>
      <c r="I21866">
        <v>6208</v>
      </c>
      <c r="J21866">
        <v>6208</v>
      </c>
      <c r="K21866">
        <v>6208</v>
      </c>
      <c r="L21866">
        <v>100</v>
      </c>
      <c r="M21866">
        <v>58.72</v>
      </c>
      <c r="N21866">
        <f>COUNTIF(Cod_Mun_Norte!B:B,DADOS_SNIS_Minas!A21866)</f>
        <v>0</v>
      </c>
    </row>
    <row r="21867" spans="1:14" x14ac:dyDescent="0.2">
      <c r="A21867">
        <v>317180</v>
      </c>
      <c r="B21867" t="s">
        <v>2936</v>
      </c>
      <c r="C21867" t="s">
        <v>98</v>
      </c>
      <c r="D21867">
        <v>2009</v>
      </c>
      <c r="E21867" t="s">
        <v>2939</v>
      </c>
      <c r="F21867" t="s">
        <v>364</v>
      </c>
      <c r="H21867">
        <v>11273</v>
      </c>
      <c r="I21867">
        <v>6415</v>
      </c>
      <c r="J21867">
        <v>7040</v>
      </c>
      <c r="K21867">
        <v>7040</v>
      </c>
      <c r="L21867">
        <v>100</v>
      </c>
      <c r="M21867">
        <v>62.45</v>
      </c>
      <c r="N21867">
        <f>COUNTIF(Cod_Mun_Norte!B:B,DADOS_SNIS_Minas!A21867)</f>
        <v>0</v>
      </c>
    </row>
    <row r="21868" spans="1:14" x14ac:dyDescent="0.2">
      <c r="A21868">
        <v>317180</v>
      </c>
      <c r="B21868" t="s">
        <v>2936</v>
      </c>
      <c r="C21868" t="s">
        <v>98</v>
      </c>
      <c r="D21868">
        <v>2008</v>
      </c>
      <c r="E21868" t="s">
        <v>361</v>
      </c>
      <c r="F21868" t="s">
        <v>362</v>
      </c>
      <c r="H21868">
        <v>11241</v>
      </c>
      <c r="I21868">
        <v>6397</v>
      </c>
      <c r="J21868">
        <v>6899</v>
      </c>
      <c r="K21868">
        <v>6899</v>
      </c>
      <c r="L21868">
        <v>100</v>
      </c>
      <c r="M21868">
        <v>61.37</v>
      </c>
      <c r="N21868">
        <f>COUNTIF(Cod_Mun_Norte!B:B,DADOS_SNIS_Minas!A21868)</f>
        <v>0</v>
      </c>
    </row>
    <row r="21869" spans="1:14" x14ac:dyDescent="0.2">
      <c r="A21869">
        <v>317180</v>
      </c>
      <c r="B21869" t="s">
        <v>2936</v>
      </c>
      <c r="C21869" t="s">
        <v>98</v>
      </c>
      <c r="D21869">
        <v>2007</v>
      </c>
      <c r="E21869" t="s">
        <v>361</v>
      </c>
      <c r="F21869" t="s">
        <v>362</v>
      </c>
      <c r="H21869">
        <v>10891</v>
      </c>
      <c r="I21869">
        <v>6198</v>
      </c>
      <c r="J21869">
        <v>6703</v>
      </c>
      <c r="K21869">
        <v>6703</v>
      </c>
      <c r="L21869">
        <v>100</v>
      </c>
      <c r="M21869">
        <v>61.55</v>
      </c>
      <c r="N21869">
        <f>COUNTIF(Cod_Mun_Norte!B:B,DADOS_SNIS_Minas!A21869)</f>
        <v>0</v>
      </c>
    </row>
    <row r="21870" spans="1:14" x14ac:dyDescent="0.2">
      <c r="A21870">
        <v>317180</v>
      </c>
      <c r="B21870" t="s">
        <v>2936</v>
      </c>
      <c r="C21870" t="s">
        <v>98</v>
      </c>
      <c r="D21870">
        <v>2006</v>
      </c>
      <c r="E21870" t="s">
        <v>361</v>
      </c>
      <c r="F21870" t="s">
        <v>362</v>
      </c>
      <c r="H21870">
        <v>9894</v>
      </c>
      <c r="I21870">
        <v>5148</v>
      </c>
      <c r="J21870">
        <v>6548</v>
      </c>
      <c r="K21870">
        <v>6548</v>
      </c>
      <c r="L21870">
        <v>100</v>
      </c>
      <c r="M21870">
        <v>66.180000000000007</v>
      </c>
      <c r="N21870">
        <f>COUNTIF(Cod_Mun_Norte!B:B,DADOS_SNIS_Minas!A21870)</f>
        <v>0</v>
      </c>
    </row>
    <row r="21871" spans="1:14" x14ac:dyDescent="0.2">
      <c r="A21871">
        <v>317180</v>
      </c>
      <c r="B21871" t="s">
        <v>2936</v>
      </c>
      <c r="C21871" t="s">
        <v>98</v>
      </c>
      <c r="D21871">
        <v>2005</v>
      </c>
      <c r="E21871" t="s">
        <v>361</v>
      </c>
      <c r="F21871" t="s">
        <v>362</v>
      </c>
      <c r="H21871">
        <v>10036</v>
      </c>
      <c r="I21871">
        <v>5222</v>
      </c>
      <c r="J21871">
        <v>5674</v>
      </c>
      <c r="K21871">
        <v>5674</v>
      </c>
      <c r="L21871">
        <v>100</v>
      </c>
      <c r="M21871">
        <v>56.54</v>
      </c>
      <c r="N21871">
        <f>COUNTIF(Cod_Mun_Norte!B:B,DADOS_SNIS_Minas!A21871)</f>
        <v>0</v>
      </c>
    </row>
    <row r="21872" spans="1:14" x14ac:dyDescent="0.2">
      <c r="A21872">
        <v>317180</v>
      </c>
      <c r="B21872" t="s">
        <v>2936</v>
      </c>
      <c r="C21872" t="s">
        <v>98</v>
      </c>
      <c r="D21872">
        <v>2004</v>
      </c>
      <c r="E21872" t="s">
        <v>361</v>
      </c>
      <c r="F21872" t="s">
        <v>362</v>
      </c>
      <c r="H21872">
        <v>10180</v>
      </c>
      <c r="I21872">
        <v>5297</v>
      </c>
      <c r="J21872">
        <v>5515</v>
      </c>
      <c r="K21872">
        <v>5515</v>
      </c>
      <c r="L21872">
        <v>100</v>
      </c>
      <c r="M21872">
        <v>54.17</v>
      </c>
      <c r="N21872">
        <f>COUNTIF(Cod_Mun_Norte!B:B,DADOS_SNIS_Minas!A21872)</f>
        <v>0</v>
      </c>
    </row>
    <row r="21873" spans="1:14" x14ac:dyDescent="0.2">
      <c r="A21873">
        <v>317180</v>
      </c>
      <c r="B21873" t="s">
        <v>2936</v>
      </c>
      <c r="C21873" t="s">
        <v>98</v>
      </c>
      <c r="D21873">
        <v>2003</v>
      </c>
      <c r="E21873" t="s">
        <v>361</v>
      </c>
      <c r="F21873" t="s">
        <v>362</v>
      </c>
      <c r="H21873">
        <v>10438</v>
      </c>
      <c r="I21873">
        <v>5432</v>
      </c>
      <c r="N21873">
        <f>COUNTIF(Cod_Mun_Norte!B:B,DADOS_SNIS_Minas!A21873)</f>
        <v>0</v>
      </c>
    </row>
    <row r="21874" spans="1:14" x14ac:dyDescent="0.2">
      <c r="A21874">
        <v>317180</v>
      </c>
      <c r="B21874" t="s">
        <v>2936</v>
      </c>
      <c r="C21874" t="s">
        <v>98</v>
      </c>
      <c r="D21874">
        <v>2002</v>
      </c>
      <c r="E21874" t="s">
        <v>361</v>
      </c>
      <c r="F21874" t="s">
        <v>362</v>
      </c>
      <c r="H21874">
        <v>10561</v>
      </c>
      <c r="I21874">
        <v>5496</v>
      </c>
      <c r="N21874">
        <f>COUNTIF(Cod_Mun_Norte!B:B,DADOS_SNIS_Minas!A21874)</f>
        <v>0</v>
      </c>
    </row>
    <row r="21875" spans="1:14" x14ac:dyDescent="0.2">
      <c r="A21875">
        <v>317180</v>
      </c>
      <c r="B21875" t="s">
        <v>2936</v>
      </c>
      <c r="C21875" t="s">
        <v>98</v>
      </c>
      <c r="D21875">
        <v>2001</v>
      </c>
      <c r="E21875" t="s">
        <v>361</v>
      </c>
      <c r="F21875" t="s">
        <v>362</v>
      </c>
      <c r="H21875">
        <v>10673</v>
      </c>
      <c r="I21875">
        <v>5554</v>
      </c>
      <c r="N21875">
        <f>COUNTIF(Cod_Mun_Norte!B:B,DADOS_SNIS_Minas!A21875)</f>
        <v>0</v>
      </c>
    </row>
    <row r="21876" spans="1:14" x14ac:dyDescent="0.2">
      <c r="A21876">
        <v>317180</v>
      </c>
      <c r="B21876" t="s">
        <v>2936</v>
      </c>
      <c r="C21876" t="s">
        <v>98</v>
      </c>
      <c r="D21876">
        <v>2000</v>
      </c>
      <c r="E21876" t="s">
        <v>361</v>
      </c>
      <c r="F21876" t="s">
        <v>362</v>
      </c>
      <c r="H21876">
        <v>10827</v>
      </c>
      <c r="I21876">
        <v>5634</v>
      </c>
      <c r="N21876">
        <f>COUNTIF(Cod_Mun_Norte!B:B,DADOS_SNIS_Minas!A21876)</f>
        <v>0</v>
      </c>
    </row>
    <row r="21877" spans="1:14" x14ac:dyDescent="0.2">
      <c r="A21877">
        <v>317180</v>
      </c>
      <c r="B21877" t="s">
        <v>2936</v>
      </c>
      <c r="C21877" t="s">
        <v>98</v>
      </c>
      <c r="D21877">
        <v>1999</v>
      </c>
      <c r="E21877" t="s">
        <v>361</v>
      </c>
      <c r="F21877" t="s">
        <v>362</v>
      </c>
      <c r="H21877">
        <v>10636</v>
      </c>
      <c r="I21877">
        <v>4453</v>
      </c>
      <c r="N21877">
        <f>COUNTIF(Cod_Mun_Norte!B:B,DADOS_SNIS_Minas!A21877)</f>
        <v>0</v>
      </c>
    </row>
    <row r="21878" spans="1:14" x14ac:dyDescent="0.2">
      <c r="A21878">
        <v>317180</v>
      </c>
      <c r="B21878" t="s">
        <v>2936</v>
      </c>
      <c r="C21878" t="s">
        <v>98</v>
      </c>
      <c r="D21878">
        <v>1998</v>
      </c>
      <c r="E21878" t="s">
        <v>361</v>
      </c>
      <c r="F21878" t="s">
        <v>362</v>
      </c>
      <c r="H21878">
        <v>10873</v>
      </c>
      <c r="I21878">
        <v>4552</v>
      </c>
      <c r="N21878">
        <f>COUNTIF(Cod_Mun_Norte!B:B,DADOS_SNIS_Minas!A21878)</f>
        <v>0</v>
      </c>
    </row>
    <row r="21879" spans="1:14" x14ac:dyDescent="0.2">
      <c r="A21879">
        <v>317180</v>
      </c>
      <c r="B21879" t="s">
        <v>2936</v>
      </c>
      <c r="C21879" t="s">
        <v>98</v>
      </c>
      <c r="D21879">
        <v>1997</v>
      </c>
      <c r="H21879">
        <v>11110</v>
      </c>
      <c r="I21879">
        <v>4651</v>
      </c>
      <c r="N21879">
        <f>COUNTIF(Cod_Mun_Norte!B:B,DADOS_SNIS_Minas!A21879)</f>
        <v>0</v>
      </c>
    </row>
    <row r="21880" spans="1:14" x14ac:dyDescent="0.2">
      <c r="A21880">
        <v>317180</v>
      </c>
      <c r="B21880" t="s">
        <v>2936</v>
      </c>
      <c r="C21880" t="s">
        <v>98</v>
      </c>
      <c r="D21880">
        <v>1996</v>
      </c>
      <c r="H21880">
        <v>11391</v>
      </c>
      <c r="I21880">
        <v>4769</v>
      </c>
      <c r="N21880">
        <f>COUNTIF(Cod_Mun_Norte!B:B,DADOS_SNIS_Minas!A21880)</f>
        <v>0</v>
      </c>
    </row>
    <row r="21881" spans="1:14" x14ac:dyDescent="0.2">
      <c r="A21881">
        <v>317180</v>
      </c>
      <c r="B21881" t="s">
        <v>2936</v>
      </c>
      <c r="C21881" t="s">
        <v>98</v>
      </c>
      <c r="D21881">
        <v>1995</v>
      </c>
      <c r="H21881">
        <v>12971</v>
      </c>
      <c r="I21881">
        <v>5430</v>
      </c>
      <c r="N21881">
        <f>COUNTIF(Cod_Mun_Norte!B:B,DADOS_SNIS_Minas!A21881)</f>
        <v>0</v>
      </c>
    </row>
    <row r="21882" spans="1:14" x14ac:dyDescent="0.2">
      <c r="A21882">
        <v>317190</v>
      </c>
      <c r="B21882" t="s">
        <v>2941</v>
      </c>
      <c r="C21882" t="s">
        <v>98</v>
      </c>
      <c r="D21882">
        <v>2020</v>
      </c>
      <c r="E21882" t="s">
        <v>2942</v>
      </c>
      <c r="F21882" t="s">
        <v>357</v>
      </c>
      <c r="G21882" t="s">
        <v>383</v>
      </c>
      <c r="H21882">
        <v>5340</v>
      </c>
      <c r="I21882">
        <v>3211</v>
      </c>
      <c r="J21882">
        <v>3375</v>
      </c>
      <c r="K21882">
        <v>3211</v>
      </c>
      <c r="L21882">
        <v>100</v>
      </c>
      <c r="M21882">
        <v>63.2</v>
      </c>
      <c r="N21882">
        <f>COUNTIF(Cod_Mun_Norte!B:B,DADOS_SNIS_Minas!A21882)</f>
        <v>0</v>
      </c>
    </row>
    <row r="21883" spans="1:14" x14ac:dyDescent="0.2">
      <c r="A21883">
        <v>317190</v>
      </c>
      <c r="B21883" t="s">
        <v>2941</v>
      </c>
      <c r="C21883" t="s">
        <v>98</v>
      </c>
      <c r="D21883">
        <v>2019</v>
      </c>
      <c r="E21883" t="s">
        <v>361</v>
      </c>
      <c r="F21883" t="s">
        <v>362</v>
      </c>
      <c r="G21883" t="s">
        <v>119</v>
      </c>
      <c r="H21883">
        <v>5380</v>
      </c>
      <c r="I21883">
        <v>3235</v>
      </c>
      <c r="J21883">
        <v>3235</v>
      </c>
      <c r="K21883">
        <v>3235</v>
      </c>
      <c r="L21883">
        <v>100</v>
      </c>
      <c r="M21883">
        <v>60.13</v>
      </c>
      <c r="N21883">
        <f>COUNTIF(Cod_Mun_Norte!B:B,DADOS_SNIS_Minas!A21883)</f>
        <v>0</v>
      </c>
    </row>
    <row r="21884" spans="1:14" x14ac:dyDescent="0.2">
      <c r="A21884">
        <v>317190</v>
      </c>
      <c r="B21884" t="s">
        <v>2941</v>
      </c>
      <c r="C21884" t="s">
        <v>98</v>
      </c>
      <c r="D21884">
        <v>2018</v>
      </c>
      <c r="E21884" t="s">
        <v>361</v>
      </c>
      <c r="F21884" t="s">
        <v>362</v>
      </c>
      <c r="H21884">
        <v>5420</v>
      </c>
      <c r="I21884">
        <v>3259</v>
      </c>
      <c r="J21884">
        <v>3259</v>
      </c>
      <c r="K21884">
        <v>3259</v>
      </c>
      <c r="L21884">
        <v>100</v>
      </c>
      <c r="M21884">
        <v>60.13</v>
      </c>
      <c r="N21884">
        <f>COUNTIF(Cod_Mun_Norte!B:B,DADOS_SNIS_Minas!A21884)</f>
        <v>0</v>
      </c>
    </row>
    <row r="21885" spans="1:14" x14ac:dyDescent="0.2">
      <c r="A21885">
        <v>317190</v>
      </c>
      <c r="B21885" t="s">
        <v>2941</v>
      </c>
      <c r="C21885" t="s">
        <v>98</v>
      </c>
      <c r="D21885">
        <v>2017</v>
      </c>
      <c r="E21885" t="s">
        <v>361</v>
      </c>
      <c r="F21885" t="s">
        <v>362</v>
      </c>
      <c r="H21885">
        <v>5613</v>
      </c>
      <c r="I21885">
        <v>3375</v>
      </c>
      <c r="J21885">
        <v>3350</v>
      </c>
      <c r="K21885">
        <v>3350</v>
      </c>
      <c r="L21885">
        <v>99.3</v>
      </c>
      <c r="M21885">
        <v>59.68</v>
      </c>
      <c r="N21885">
        <f>COUNTIF(Cod_Mun_Norte!B:B,DADOS_SNIS_Minas!A21885)</f>
        <v>0</v>
      </c>
    </row>
    <row r="21886" spans="1:14" x14ac:dyDescent="0.2">
      <c r="A21886">
        <v>317190</v>
      </c>
      <c r="B21886" t="s">
        <v>2941</v>
      </c>
      <c r="C21886" t="s">
        <v>98</v>
      </c>
      <c r="D21886">
        <v>2016</v>
      </c>
      <c r="E21886" t="s">
        <v>361</v>
      </c>
      <c r="F21886" t="s">
        <v>362</v>
      </c>
      <c r="H21886">
        <v>5638</v>
      </c>
      <c r="I21886">
        <v>3390</v>
      </c>
      <c r="J21886">
        <v>3345</v>
      </c>
      <c r="K21886">
        <v>3345</v>
      </c>
      <c r="L21886">
        <v>98.7</v>
      </c>
      <c r="M21886">
        <v>59.33</v>
      </c>
      <c r="N21886">
        <f>COUNTIF(Cod_Mun_Norte!B:B,DADOS_SNIS_Minas!A21886)</f>
        <v>0</v>
      </c>
    </row>
    <row r="21887" spans="1:14" x14ac:dyDescent="0.2">
      <c r="A21887">
        <v>317190</v>
      </c>
      <c r="B21887" t="s">
        <v>2941</v>
      </c>
      <c r="C21887" t="s">
        <v>98</v>
      </c>
      <c r="D21887">
        <v>2015</v>
      </c>
      <c r="E21887" t="s">
        <v>2943</v>
      </c>
      <c r="F21887" t="s">
        <v>364</v>
      </c>
      <c r="H21887">
        <v>5664</v>
      </c>
      <c r="I21887">
        <v>3406</v>
      </c>
      <c r="J21887">
        <v>3283</v>
      </c>
      <c r="K21887">
        <v>3283</v>
      </c>
      <c r="L21887">
        <v>96.4</v>
      </c>
      <c r="M21887">
        <v>57.96</v>
      </c>
      <c r="N21887">
        <f>COUNTIF(Cod_Mun_Norte!B:B,DADOS_SNIS_Minas!A21887)</f>
        <v>0</v>
      </c>
    </row>
    <row r="21888" spans="1:14" x14ac:dyDescent="0.2">
      <c r="A21888">
        <v>317190</v>
      </c>
      <c r="B21888" t="s">
        <v>2941</v>
      </c>
      <c r="C21888" t="s">
        <v>98</v>
      </c>
      <c r="D21888">
        <v>2014</v>
      </c>
      <c r="E21888" t="s">
        <v>2943</v>
      </c>
      <c r="F21888" t="s">
        <v>364</v>
      </c>
      <c r="H21888">
        <v>5691</v>
      </c>
      <c r="I21888">
        <v>3422</v>
      </c>
      <c r="J21888">
        <v>3422</v>
      </c>
      <c r="K21888">
        <v>3422</v>
      </c>
      <c r="L21888">
        <v>100</v>
      </c>
      <c r="M21888">
        <v>60.13</v>
      </c>
      <c r="N21888">
        <f>COUNTIF(Cod_Mun_Norte!B:B,DADOS_SNIS_Minas!A21888)</f>
        <v>0</v>
      </c>
    </row>
    <row r="21889" spans="1:14" x14ac:dyDescent="0.2">
      <c r="A21889">
        <v>317190</v>
      </c>
      <c r="B21889" t="s">
        <v>2941</v>
      </c>
      <c r="C21889" t="s">
        <v>98</v>
      </c>
      <c r="D21889">
        <v>2013</v>
      </c>
      <c r="E21889" t="s">
        <v>2943</v>
      </c>
      <c r="F21889" t="s">
        <v>364</v>
      </c>
      <c r="H21889">
        <v>5720</v>
      </c>
      <c r="I21889">
        <v>3439</v>
      </c>
      <c r="J21889">
        <v>3439</v>
      </c>
      <c r="K21889">
        <v>3439</v>
      </c>
      <c r="L21889">
        <v>100</v>
      </c>
      <c r="M21889">
        <v>60.12</v>
      </c>
      <c r="N21889">
        <f>COUNTIF(Cod_Mun_Norte!B:B,DADOS_SNIS_Minas!A21889)</f>
        <v>0</v>
      </c>
    </row>
    <row r="21890" spans="1:14" x14ac:dyDescent="0.2">
      <c r="A21890">
        <v>317190</v>
      </c>
      <c r="B21890" t="s">
        <v>2941</v>
      </c>
      <c r="C21890" t="s">
        <v>98</v>
      </c>
      <c r="D21890">
        <v>2012</v>
      </c>
      <c r="E21890" t="s">
        <v>2944</v>
      </c>
      <c r="F21890" t="s">
        <v>359</v>
      </c>
      <c r="H21890">
        <v>5590</v>
      </c>
      <c r="I21890">
        <v>3361</v>
      </c>
      <c r="J21890">
        <v>3361</v>
      </c>
      <c r="K21890">
        <v>3361</v>
      </c>
      <c r="L21890">
        <v>100</v>
      </c>
      <c r="M21890">
        <v>60.13</v>
      </c>
      <c r="N21890">
        <f>COUNTIF(Cod_Mun_Norte!B:B,DADOS_SNIS_Minas!A21890)</f>
        <v>0</v>
      </c>
    </row>
    <row r="21891" spans="1:14" x14ac:dyDescent="0.2">
      <c r="A21891">
        <v>317190</v>
      </c>
      <c r="B21891" t="s">
        <v>2941</v>
      </c>
      <c r="C21891" t="s">
        <v>98</v>
      </c>
      <c r="D21891">
        <v>2011</v>
      </c>
      <c r="E21891" t="s">
        <v>2945</v>
      </c>
      <c r="F21891" t="s">
        <v>360</v>
      </c>
      <c r="H21891">
        <v>5624</v>
      </c>
      <c r="I21891">
        <v>3382</v>
      </c>
      <c r="J21891">
        <v>3382</v>
      </c>
      <c r="K21891">
        <v>3382</v>
      </c>
      <c r="L21891">
        <v>100</v>
      </c>
      <c r="M21891">
        <v>60.14</v>
      </c>
      <c r="N21891">
        <f>COUNTIF(Cod_Mun_Norte!B:B,DADOS_SNIS_Minas!A21891)</f>
        <v>0</v>
      </c>
    </row>
    <row r="21892" spans="1:14" x14ac:dyDescent="0.2">
      <c r="A21892">
        <v>317190</v>
      </c>
      <c r="B21892" t="s">
        <v>2941</v>
      </c>
      <c r="C21892" t="s">
        <v>98</v>
      </c>
      <c r="D21892">
        <v>2010</v>
      </c>
      <c r="E21892" t="s">
        <v>2943</v>
      </c>
      <c r="F21892" t="s">
        <v>364</v>
      </c>
      <c r="H21892">
        <v>5658</v>
      </c>
      <c r="I21892">
        <v>3402</v>
      </c>
      <c r="J21892">
        <v>3402</v>
      </c>
      <c r="K21892">
        <v>3402</v>
      </c>
      <c r="L21892">
        <v>100</v>
      </c>
      <c r="M21892">
        <v>60.13</v>
      </c>
      <c r="N21892">
        <f>COUNTIF(Cod_Mun_Norte!B:B,DADOS_SNIS_Minas!A21892)</f>
        <v>0</v>
      </c>
    </row>
    <row r="21893" spans="1:14" x14ac:dyDescent="0.2">
      <c r="A21893">
        <v>317190</v>
      </c>
      <c r="B21893" t="s">
        <v>2941</v>
      </c>
      <c r="C21893" t="s">
        <v>98</v>
      </c>
      <c r="D21893">
        <v>2009</v>
      </c>
      <c r="E21893" t="s">
        <v>361</v>
      </c>
      <c r="F21893" t="s">
        <v>362</v>
      </c>
      <c r="H21893">
        <v>5819</v>
      </c>
      <c r="I21893">
        <v>3288</v>
      </c>
      <c r="J21893">
        <v>4081</v>
      </c>
      <c r="K21893">
        <v>4081</v>
      </c>
      <c r="L21893">
        <v>100</v>
      </c>
      <c r="M21893">
        <v>70.13</v>
      </c>
      <c r="N21893">
        <f>COUNTIF(Cod_Mun_Norte!B:B,DADOS_SNIS_Minas!A21893)</f>
        <v>0</v>
      </c>
    </row>
    <row r="21894" spans="1:14" x14ac:dyDescent="0.2">
      <c r="A21894">
        <v>317190</v>
      </c>
      <c r="B21894" t="s">
        <v>2941</v>
      </c>
      <c r="C21894" t="s">
        <v>98</v>
      </c>
      <c r="D21894">
        <v>2008</v>
      </c>
      <c r="E21894" t="s">
        <v>361</v>
      </c>
      <c r="F21894" t="s">
        <v>362</v>
      </c>
      <c r="H21894">
        <v>5851</v>
      </c>
      <c r="I21894">
        <v>3306</v>
      </c>
      <c r="J21894">
        <v>4030</v>
      </c>
      <c r="K21894">
        <v>4030</v>
      </c>
      <c r="L21894">
        <v>100</v>
      </c>
      <c r="M21894">
        <v>68.88</v>
      </c>
      <c r="N21894">
        <f>COUNTIF(Cod_Mun_Norte!B:B,DADOS_SNIS_Minas!A21894)</f>
        <v>0</v>
      </c>
    </row>
    <row r="21895" spans="1:14" x14ac:dyDescent="0.2">
      <c r="A21895">
        <v>317190</v>
      </c>
      <c r="B21895" t="s">
        <v>2941</v>
      </c>
      <c r="C21895" t="s">
        <v>98</v>
      </c>
      <c r="D21895">
        <v>2007</v>
      </c>
      <c r="E21895" t="s">
        <v>361</v>
      </c>
      <c r="F21895" t="s">
        <v>362</v>
      </c>
      <c r="H21895">
        <v>5724</v>
      </c>
      <c r="I21895">
        <v>3234</v>
      </c>
      <c r="J21895">
        <v>3843</v>
      </c>
      <c r="K21895">
        <v>3843</v>
      </c>
      <c r="L21895">
        <v>100</v>
      </c>
      <c r="M21895">
        <v>67.14</v>
      </c>
      <c r="N21895">
        <f>COUNTIF(Cod_Mun_Norte!B:B,DADOS_SNIS_Minas!A21895)</f>
        <v>0</v>
      </c>
    </row>
    <row r="21896" spans="1:14" x14ac:dyDescent="0.2">
      <c r="A21896">
        <v>317190</v>
      </c>
      <c r="B21896" t="s">
        <v>2941</v>
      </c>
      <c r="C21896" t="s">
        <v>98</v>
      </c>
      <c r="D21896">
        <v>2006</v>
      </c>
      <c r="E21896" t="s">
        <v>361</v>
      </c>
      <c r="F21896" t="s">
        <v>362</v>
      </c>
      <c r="H21896">
        <v>5587</v>
      </c>
      <c r="I21896">
        <v>2907</v>
      </c>
      <c r="J21896">
        <v>3747</v>
      </c>
      <c r="K21896">
        <v>3747</v>
      </c>
      <c r="L21896">
        <v>100</v>
      </c>
      <c r="M21896">
        <v>67.069999999999993</v>
      </c>
      <c r="N21896">
        <f>COUNTIF(Cod_Mun_Norte!B:B,DADOS_SNIS_Minas!A21896)</f>
        <v>0</v>
      </c>
    </row>
    <row r="21897" spans="1:14" x14ac:dyDescent="0.2">
      <c r="A21897">
        <v>317190</v>
      </c>
      <c r="B21897" t="s">
        <v>2941</v>
      </c>
      <c r="C21897" t="s">
        <v>98</v>
      </c>
      <c r="D21897">
        <v>2005</v>
      </c>
      <c r="E21897" t="s">
        <v>361</v>
      </c>
      <c r="F21897" t="s">
        <v>362</v>
      </c>
      <c r="H21897">
        <v>5667</v>
      </c>
      <c r="I21897">
        <v>2948</v>
      </c>
      <c r="J21897">
        <v>2909</v>
      </c>
      <c r="K21897">
        <v>2909</v>
      </c>
      <c r="L21897">
        <v>98.7</v>
      </c>
      <c r="M21897">
        <v>51.33</v>
      </c>
      <c r="N21897">
        <f>COUNTIF(Cod_Mun_Norte!B:B,DADOS_SNIS_Minas!A21897)</f>
        <v>0</v>
      </c>
    </row>
    <row r="21898" spans="1:14" x14ac:dyDescent="0.2">
      <c r="A21898">
        <v>317190</v>
      </c>
      <c r="B21898" t="s">
        <v>2941</v>
      </c>
      <c r="C21898" t="s">
        <v>98</v>
      </c>
      <c r="D21898">
        <v>2004</v>
      </c>
      <c r="E21898" t="s">
        <v>361</v>
      </c>
      <c r="F21898" t="s">
        <v>362</v>
      </c>
      <c r="H21898">
        <v>5748</v>
      </c>
      <c r="I21898">
        <v>2991</v>
      </c>
      <c r="J21898">
        <v>2837</v>
      </c>
      <c r="K21898">
        <v>2837</v>
      </c>
      <c r="L21898">
        <v>94.9</v>
      </c>
      <c r="M21898">
        <v>49.36</v>
      </c>
      <c r="N21898">
        <f>COUNTIF(Cod_Mun_Norte!B:B,DADOS_SNIS_Minas!A21898)</f>
        <v>0</v>
      </c>
    </row>
    <row r="21899" spans="1:14" x14ac:dyDescent="0.2">
      <c r="A21899">
        <v>317190</v>
      </c>
      <c r="B21899" t="s">
        <v>2941</v>
      </c>
      <c r="C21899" t="s">
        <v>98</v>
      </c>
      <c r="D21899">
        <v>2003</v>
      </c>
      <c r="E21899" t="s">
        <v>361</v>
      </c>
      <c r="F21899" t="s">
        <v>362</v>
      </c>
      <c r="H21899">
        <v>5893</v>
      </c>
      <c r="I21899">
        <v>3066</v>
      </c>
      <c r="J21899">
        <v>2759</v>
      </c>
      <c r="K21899">
        <v>2759</v>
      </c>
      <c r="L21899">
        <v>90</v>
      </c>
      <c r="M21899">
        <v>46.82</v>
      </c>
      <c r="N21899">
        <f>COUNTIF(Cod_Mun_Norte!B:B,DADOS_SNIS_Minas!A21899)</f>
        <v>0</v>
      </c>
    </row>
    <row r="21900" spans="1:14" x14ac:dyDescent="0.2">
      <c r="A21900">
        <v>317190</v>
      </c>
      <c r="B21900" t="s">
        <v>2941</v>
      </c>
      <c r="C21900" t="s">
        <v>98</v>
      </c>
      <c r="D21900">
        <v>2002</v>
      </c>
      <c r="E21900" t="s">
        <v>361</v>
      </c>
      <c r="F21900" t="s">
        <v>362</v>
      </c>
      <c r="H21900">
        <v>5963</v>
      </c>
      <c r="I21900">
        <v>3102</v>
      </c>
      <c r="J21900">
        <v>2730</v>
      </c>
      <c r="K21900">
        <v>2730</v>
      </c>
      <c r="L21900">
        <v>88</v>
      </c>
      <c r="M21900">
        <v>45.78</v>
      </c>
      <c r="N21900">
        <f>COUNTIF(Cod_Mun_Norte!B:B,DADOS_SNIS_Minas!A21900)</f>
        <v>0</v>
      </c>
    </row>
    <row r="21901" spans="1:14" x14ac:dyDescent="0.2">
      <c r="A21901">
        <v>317190</v>
      </c>
      <c r="B21901" t="s">
        <v>2941</v>
      </c>
      <c r="C21901" t="s">
        <v>98</v>
      </c>
      <c r="D21901">
        <v>2001</v>
      </c>
      <c r="E21901" t="s">
        <v>361</v>
      </c>
      <c r="F21901" t="s">
        <v>362</v>
      </c>
      <c r="H21901">
        <v>5998</v>
      </c>
      <c r="I21901">
        <v>3121</v>
      </c>
      <c r="J21901">
        <v>2688</v>
      </c>
      <c r="K21901">
        <v>2688</v>
      </c>
      <c r="L21901">
        <v>86.1</v>
      </c>
      <c r="M21901">
        <v>44.81</v>
      </c>
      <c r="N21901">
        <f>COUNTIF(Cod_Mun_Norte!B:B,DADOS_SNIS_Minas!A21901)</f>
        <v>0</v>
      </c>
    </row>
    <row r="21902" spans="1:14" x14ac:dyDescent="0.2">
      <c r="A21902">
        <v>317190</v>
      </c>
      <c r="B21902" t="s">
        <v>2941</v>
      </c>
      <c r="C21902" t="s">
        <v>98</v>
      </c>
      <c r="D21902">
        <v>2000</v>
      </c>
      <c r="E21902" t="s">
        <v>361</v>
      </c>
      <c r="F21902" t="s">
        <v>362</v>
      </c>
      <c r="H21902">
        <v>6112</v>
      </c>
      <c r="I21902">
        <v>3180</v>
      </c>
      <c r="N21902">
        <f>COUNTIF(Cod_Mun_Norte!B:B,DADOS_SNIS_Minas!A21902)</f>
        <v>0</v>
      </c>
    </row>
    <row r="21903" spans="1:14" x14ac:dyDescent="0.2">
      <c r="A21903">
        <v>317190</v>
      </c>
      <c r="B21903" t="s">
        <v>2941</v>
      </c>
      <c r="C21903" t="s">
        <v>98</v>
      </c>
      <c r="D21903">
        <v>1999</v>
      </c>
      <c r="E21903" t="s">
        <v>361</v>
      </c>
      <c r="F21903" t="s">
        <v>362</v>
      </c>
      <c r="H21903">
        <v>6072</v>
      </c>
      <c r="I21903">
        <v>2874</v>
      </c>
      <c r="N21903">
        <f>COUNTIF(Cod_Mun_Norte!B:B,DADOS_SNIS_Minas!A21903)</f>
        <v>0</v>
      </c>
    </row>
    <row r="21904" spans="1:14" x14ac:dyDescent="0.2">
      <c r="A21904">
        <v>317190</v>
      </c>
      <c r="B21904" t="s">
        <v>2941</v>
      </c>
      <c r="C21904" t="s">
        <v>98</v>
      </c>
      <c r="D21904">
        <v>1998</v>
      </c>
      <c r="E21904" t="s">
        <v>361</v>
      </c>
      <c r="F21904" t="s">
        <v>362</v>
      </c>
      <c r="H21904">
        <v>6195</v>
      </c>
      <c r="I21904">
        <v>2933</v>
      </c>
      <c r="N21904">
        <f>COUNTIF(Cod_Mun_Norte!B:B,DADOS_SNIS_Minas!A21904)</f>
        <v>0</v>
      </c>
    </row>
    <row r="21905" spans="1:14" x14ac:dyDescent="0.2">
      <c r="A21905">
        <v>317190</v>
      </c>
      <c r="B21905" t="s">
        <v>2941</v>
      </c>
      <c r="C21905" t="s">
        <v>98</v>
      </c>
      <c r="D21905">
        <v>1997</v>
      </c>
      <c r="H21905">
        <v>6317</v>
      </c>
      <c r="I21905">
        <v>2990</v>
      </c>
      <c r="N21905">
        <f>COUNTIF(Cod_Mun_Norte!B:B,DADOS_SNIS_Minas!A21905)</f>
        <v>0</v>
      </c>
    </row>
    <row r="21906" spans="1:14" x14ac:dyDescent="0.2">
      <c r="A21906">
        <v>317190</v>
      </c>
      <c r="B21906" t="s">
        <v>2941</v>
      </c>
      <c r="C21906" t="s">
        <v>98</v>
      </c>
      <c r="D21906">
        <v>1996</v>
      </c>
      <c r="H21906">
        <v>6462</v>
      </c>
      <c r="I21906">
        <v>3059</v>
      </c>
      <c r="N21906">
        <f>COUNTIF(Cod_Mun_Norte!B:B,DADOS_SNIS_Minas!A21906)</f>
        <v>0</v>
      </c>
    </row>
    <row r="21907" spans="1:14" x14ac:dyDescent="0.2">
      <c r="A21907">
        <v>317190</v>
      </c>
      <c r="B21907" t="s">
        <v>2941</v>
      </c>
      <c r="C21907" t="s">
        <v>98</v>
      </c>
      <c r="D21907">
        <v>1995</v>
      </c>
      <c r="H21907">
        <v>6546</v>
      </c>
      <c r="I21907">
        <v>3099</v>
      </c>
      <c r="N21907">
        <f>COUNTIF(Cod_Mun_Norte!B:B,DADOS_SNIS_Minas!A21907)</f>
        <v>0</v>
      </c>
    </row>
    <row r="21908" spans="1:14" x14ac:dyDescent="0.2">
      <c r="A21908">
        <v>317200</v>
      </c>
      <c r="B21908" t="s">
        <v>2946</v>
      </c>
      <c r="C21908" t="s">
        <v>98</v>
      </c>
      <c r="D21908">
        <v>2020</v>
      </c>
      <c r="E21908" t="s">
        <v>2947</v>
      </c>
      <c r="F21908" t="s">
        <v>367</v>
      </c>
      <c r="G21908" t="s">
        <v>368</v>
      </c>
      <c r="H21908">
        <v>42965</v>
      </c>
      <c r="I21908">
        <v>35534</v>
      </c>
      <c r="J21908">
        <v>32477</v>
      </c>
      <c r="K21908">
        <v>32477</v>
      </c>
      <c r="L21908">
        <v>91.4</v>
      </c>
      <c r="M21908">
        <v>75.59</v>
      </c>
      <c r="N21908">
        <f>COUNTIF(Cod_Mun_Norte!B:B,DADOS_SNIS_Minas!A21908)</f>
        <v>0</v>
      </c>
    </row>
    <row r="21909" spans="1:14" x14ac:dyDescent="0.2">
      <c r="A21909">
        <v>317200</v>
      </c>
      <c r="B21909" t="s">
        <v>2946</v>
      </c>
      <c r="C21909" t="s">
        <v>98</v>
      </c>
      <c r="D21909">
        <v>2019</v>
      </c>
      <c r="E21909" t="s">
        <v>2947</v>
      </c>
      <c r="F21909" t="s">
        <v>367</v>
      </c>
      <c r="G21909" t="s">
        <v>368</v>
      </c>
      <c r="H21909">
        <v>42564</v>
      </c>
      <c r="I21909">
        <v>35203</v>
      </c>
      <c r="J21909">
        <v>32042</v>
      </c>
      <c r="K21909">
        <v>32042</v>
      </c>
      <c r="L21909">
        <v>91</v>
      </c>
      <c r="M21909">
        <v>75.28</v>
      </c>
      <c r="N21909">
        <f>COUNTIF(Cod_Mun_Norte!B:B,DADOS_SNIS_Minas!A21909)</f>
        <v>0</v>
      </c>
    </row>
    <row r="21910" spans="1:14" x14ac:dyDescent="0.2">
      <c r="A21910">
        <v>317200</v>
      </c>
      <c r="B21910" t="s">
        <v>2946</v>
      </c>
      <c r="C21910" t="s">
        <v>98</v>
      </c>
      <c r="D21910">
        <v>2018</v>
      </c>
      <c r="E21910" t="s">
        <v>2947</v>
      </c>
      <c r="F21910" t="s">
        <v>367</v>
      </c>
      <c r="H21910">
        <v>42149</v>
      </c>
      <c r="I21910">
        <v>34859</v>
      </c>
      <c r="J21910">
        <v>31987</v>
      </c>
      <c r="K21910">
        <v>31987</v>
      </c>
      <c r="L21910">
        <v>91.8</v>
      </c>
      <c r="M21910">
        <v>75.89</v>
      </c>
      <c r="N21910">
        <f>COUNTIF(Cod_Mun_Norte!B:B,DADOS_SNIS_Minas!A21910)</f>
        <v>0</v>
      </c>
    </row>
    <row r="21911" spans="1:14" x14ac:dyDescent="0.2">
      <c r="A21911">
        <v>317200</v>
      </c>
      <c r="B21911" t="s">
        <v>2946</v>
      </c>
      <c r="C21911" t="s">
        <v>98</v>
      </c>
      <c r="D21911">
        <v>2017</v>
      </c>
      <c r="E21911" t="s">
        <v>2947</v>
      </c>
      <c r="F21911" t="s">
        <v>364</v>
      </c>
      <c r="H21911">
        <v>41932</v>
      </c>
      <c r="I21911">
        <v>34680</v>
      </c>
      <c r="J21911">
        <v>32377</v>
      </c>
      <c r="K21911">
        <v>32377</v>
      </c>
      <c r="L21911">
        <v>93.4</v>
      </c>
      <c r="M21911">
        <v>77.209999999999994</v>
      </c>
      <c r="N21911">
        <f>COUNTIF(Cod_Mun_Norte!B:B,DADOS_SNIS_Minas!A21911)</f>
        <v>0</v>
      </c>
    </row>
    <row r="21912" spans="1:14" x14ac:dyDescent="0.2">
      <c r="A21912">
        <v>317200</v>
      </c>
      <c r="B21912" t="s">
        <v>2946</v>
      </c>
      <c r="C21912" t="s">
        <v>98</v>
      </c>
      <c r="D21912">
        <v>2016</v>
      </c>
      <c r="E21912" t="s">
        <v>2948</v>
      </c>
      <c r="F21912" t="s">
        <v>359</v>
      </c>
      <c r="H21912">
        <v>41567</v>
      </c>
      <c r="I21912">
        <v>34378</v>
      </c>
      <c r="J21912">
        <v>31713</v>
      </c>
      <c r="K21912">
        <v>31713</v>
      </c>
      <c r="L21912">
        <v>92.3</v>
      </c>
      <c r="M21912">
        <v>76.290000000000006</v>
      </c>
      <c r="N21912">
        <f>COUNTIF(Cod_Mun_Norte!B:B,DADOS_SNIS_Minas!A21912)</f>
        <v>0</v>
      </c>
    </row>
    <row r="21913" spans="1:14" x14ac:dyDescent="0.2">
      <c r="A21913">
        <v>317200</v>
      </c>
      <c r="B21913" t="s">
        <v>2946</v>
      </c>
      <c r="C21913" t="s">
        <v>98</v>
      </c>
      <c r="D21913">
        <v>2015</v>
      </c>
      <c r="E21913" t="s">
        <v>2947</v>
      </c>
      <c r="F21913" t="s">
        <v>364</v>
      </c>
      <c r="H21913">
        <v>41182</v>
      </c>
      <c r="I21913">
        <v>34060</v>
      </c>
      <c r="J21913">
        <v>31639</v>
      </c>
      <c r="K21913">
        <v>31639</v>
      </c>
      <c r="L21913">
        <v>92.9</v>
      </c>
      <c r="M21913">
        <v>76.83</v>
      </c>
      <c r="N21913">
        <f>COUNTIF(Cod_Mun_Norte!B:B,DADOS_SNIS_Minas!A21913)</f>
        <v>0</v>
      </c>
    </row>
    <row r="21914" spans="1:14" x14ac:dyDescent="0.2">
      <c r="A21914">
        <v>317200</v>
      </c>
      <c r="B21914" t="s">
        <v>2946</v>
      </c>
      <c r="C21914" t="s">
        <v>98</v>
      </c>
      <c r="D21914">
        <v>2014</v>
      </c>
      <c r="E21914" t="s">
        <v>2947</v>
      </c>
      <c r="F21914" t="s">
        <v>364</v>
      </c>
      <c r="H21914">
        <v>40778</v>
      </c>
      <c r="I21914">
        <v>33726</v>
      </c>
      <c r="J21914">
        <v>33726</v>
      </c>
      <c r="K21914">
        <v>33726</v>
      </c>
      <c r="L21914">
        <v>100</v>
      </c>
      <c r="M21914">
        <v>82.71</v>
      </c>
      <c r="N21914">
        <f>COUNTIF(Cod_Mun_Norte!B:B,DADOS_SNIS_Minas!A21914)</f>
        <v>0</v>
      </c>
    </row>
    <row r="21915" spans="1:14" x14ac:dyDescent="0.2">
      <c r="A21915">
        <v>317200</v>
      </c>
      <c r="B21915" t="s">
        <v>2946</v>
      </c>
      <c r="C21915" t="s">
        <v>98</v>
      </c>
      <c r="D21915">
        <v>2013</v>
      </c>
      <c r="E21915" t="s">
        <v>2948</v>
      </c>
      <c r="F21915" t="s">
        <v>359</v>
      </c>
      <c r="H21915">
        <v>40356</v>
      </c>
      <c r="I21915">
        <v>33377</v>
      </c>
      <c r="J21915">
        <v>33377</v>
      </c>
      <c r="K21915">
        <v>33377</v>
      </c>
      <c r="L21915">
        <v>100</v>
      </c>
      <c r="M21915">
        <v>82.71</v>
      </c>
      <c r="N21915">
        <f>COUNTIF(Cod_Mun_Norte!B:B,DADOS_SNIS_Minas!A21915)</f>
        <v>0</v>
      </c>
    </row>
    <row r="21916" spans="1:14" x14ac:dyDescent="0.2">
      <c r="A21916">
        <v>317200</v>
      </c>
      <c r="B21916" t="s">
        <v>2946</v>
      </c>
      <c r="C21916" t="s">
        <v>98</v>
      </c>
      <c r="D21916">
        <v>2012</v>
      </c>
      <c r="E21916" t="s">
        <v>2948</v>
      </c>
      <c r="F21916" t="s">
        <v>359</v>
      </c>
      <c r="H21916">
        <v>38749</v>
      </c>
      <c r="I21916">
        <v>32047</v>
      </c>
      <c r="J21916">
        <v>32047</v>
      </c>
      <c r="K21916">
        <v>32047</v>
      </c>
      <c r="L21916">
        <v>100</v>
      </c>
      <c r="M21916">
        <v>82.7</v>
      </c>
      <c r="N21916">
        <f>COUNTIF(Cod_Mun_Norte!B:B,DADOS_SNIS_Minas!A21916)</f>
        <v>0</v>
      </c>
    </row>
    <row r="21917" spans="1:14" x14ac:dyDescent="0.2">
      <c r="A21917">
        <v>317200</v>
      </c>
      <c r="B21917" t="s">
        <v>2946</v>
      </c>
      <c r="C21917" t="s">
        <v>98</v>
      </c>
      <c r="D21917">
        <v>2011</v>
      </c>
      <c r="E21917" t="s">
        <v>2948</v>
      </c>
      <c r="F21917" t="s">
        <v>359</v>
      </c>
      <c r="H21917">
        <v>38353</v>
      </c>
      <c r="I21917">
        <v>31720</v>
      </c>
      <c r="J21917">
        <v>31720</v>
      </c>
      <c r="K21917">
        <v>31720</v>
      </c>
      <c r="L21917">
        <v>100</v>
      </c>
      <c r="M21917">
        <v>82.71</v>
      </c>
      <c r="N21917">
        <f>COUNTIF(Cod_Mun_Norte!B:B,DADOS_SNIS_Minas!A21917)</f>
        <v>0</v>
      </c>
    </row>
    <row r="21918" spans="1:14" x14ac:dyDescent="0.2">
      <c r="A21918">
        <v>317200</v>
      </c>
      <c r="B21918" t="s">
        <v>2946</v>
      </c>
      <c r="C21918" t="s">
        <v>98</v>
      </c>
      <c r="D21918">
        <v>2010</v>
      </c>
      <c r="E21918" t="s">
        <v>2948</v>
      </c>
      <c r="F21918" t="s">
        <v>359</v>
      </c>
      <c r="H21918">
        <v>37942</v>
      </c>
      <c r="I21918">
        <v>31380</v>
      </c>
      <c r="J21918">
        <v>31380</v>
      </c>
      <c r="K21918">
        <v>31380</v>
      </c>
      <c r="L21918">
        <v>100</v>
      </c>
      <c r="M21918">
        <v>82.71</v>
      </c>
      <c r="N21918">
        <f>COUNTIF(Cod_Mun_Norte!B:B,DADOS_SNIS_Minas!A21918)</f>
        <v>0</v>
      </c>
    </row>
    <row r="21919" spans="1:14" x14ac:dyDescent="0.2">
      <c r="A21919">
        <v>317200</v>
      </c>
      <c r="B21919" t="s">
        <v>2946</v>
      </c>
      <c r="C21919" t="s">
        <v>98</v>
      </c>
      <c r="D21919">
        <v>2009</v>
      </c>
      <c r="E21919" t="s">
        <v>2948</v>
      </c>
      <c r="F21919" t="s">
        <v>359</v>
      </c>
      <c r="H21919">
        <v>37228</v>
      </c>
      <c r="I21919">
        <v>30497</v>
      </c>
      <c r="J21919">
        <v>34438</v>
      </c>
      <c r="K21919">
        <v>34438</v>
      </c>
      <c r="L21919">
        <v>100</v>
      </c>
      <c r="M21919">
        <v>92.51</v>
      </c>
      <c r="N21919">
        <f>COUNTIF(Cod_Mun_Norte!B:B,DADOS_SNIS_Minas!A21919)</f>
        <v>0</v>
      </c>
    </row>
    <row r="21920" spans="1:14" x14ac:dyDescent="0.2">
      <c r="A21920">
        <v>317200</v>
      </c>
      <c r="B21920" t="s">
        <v>2946</v>
      </c>
      <c r="C21920" t="s">
        <v>98</v>
      </c>
      <c r="D21920">
        <v>2008</v>
      </c>
      <c r="E21920" t="s">
        <v>361</v>
      </c>
      <c r="F21920" t="s">
        <v>362</v>
      </c>
      <c r="H21920">
        <v>36826</v>
      </c>
      <c r="I21920">
        <v>30167</v>
      </c>
      <c r="J21920">
        <v>33295</v>
      </c>
      <c r="K21920">
        <v>33295</v>
      </c>
      <c r="L21920">
        <v>100</v>
      </c>
      <c r="M21920">
        <v>90.41</v>
      </c>
      <c r="N21920">
        <f>COUNTIF(Cod_Mun_Norte!B:B,DADOS_SNIS_Minas!A21920)</f>
        <v>0</v>
      </c>
    </row>
    <row r="21921" spans="1:14" x14ac:dyDescent="0.2">
      <c r="A21921">
        <v>317200</v>
      </c>
      <c r="B21921" t="s">
        <v>2946</v>
      </c>
      <c r="C21921" t="s">
        <v>98</v>
      </c>
      <c r="D21921">
        <v>2007</v>
      </c>
      <c r="E21921" t="s">
        <v>361</v>
      </c>
      <c r="F21921" t="s">
        <v>362</v>
      </c>
      <c r="H21921">
        <v>35346</v>
      </c>
      <c r="I21921">
        <v>28955</v>
      </c>
      <c r="J21921">
        <v>32678</v>
      </c>
      <c r="K21921">
        <v>32678</v>
      </c>
      <c r="L21921">
        <v>100</v>
      </c>
      <c r="M21921">
        <v>92.45</v>
      </c>
      <c r="N21921">
        <f>COUNTIF(Cod_Mun_Norte!B:B,DADOS_SNIS_Minas!A21921)</f>
        <v>0</v>
      </c>
    </row>
    <row r="21922" spans="1:14" x14ac:dyDescent="0.2">
      <c r="A21922">
        <v>317200</v>
      </c>
      <c r="B21922" t="s">
        <v>2946</v>
      </c>
      <c r="C21922" t="s">
        <v>98</v>
      </c>
      <c r="D21922">
        <v>2006</v>
      </c>
      <c r="E21922" t="s">
        <v>361</v>
      </c>
      <c r="F21922" t="s">
        <v>362</v>
      </c>
      <c r="H21922">
        <v>35663</v>
      </c>
      <c r="I21922">
        <v>28323</v>
      </c>
      <c r="J21922">
        <v>31606</v>
      </c>
      <c r="K21922">
        <v>31606</v>
      </c>
      <c r="L21922">
        <v>100</v>
      </c>
      <c r="M21922">
        <v>88.62</v>
      </c>
      <c r="N21922">
        <f>COUNTIF(Cod_Mun_Norte!B:B,DADOS_SNIS_Minas!A21922)</f>
        <v>0</v>
      </c>
    </row>
    <row r="21923" spans="1:14" x14ac:dyDescent="0.2">
      <c r="A21923">
        <v>317200</v>
      </c>
      <c r="B21923" t="s">
        <v>2946</v>
      </c>
      <c r="C21923" t="s">
        <v>98</v>
      </c>
      <c r="D21923">
        <v>2005</v>
      </c>
      <c r="E21923" t="s">
        <v>361</v>
      </c>
      <c r="F21923" t="s">
        <v>362</v>
      </c>
      <c r="H21923">
        <v>35196</v>
      </c>
      <c r="I21923">
        <v>27952</v>
      </c>
      <c r="J21923">
        <v>30440</v>
      </c>
      <c r="K21923">
        <v>30440</v>
      </c>
      <c r="L21923">
        <v>100</v>
      </c>
      <c r="M21923">
        <v>86.49</v>
      </c>
      <c r="N21923">
        <f>COUNTIF(Cod_Mun_Norte!B:B,DADOS_SNIS_Minas!A21923)</f>
        <v>0</v>
      </c>
    </row>
    <row r="21924" spans="1:14" x14ac:dyDescent="0.2">
      <c r="A21924">
        <v>317200</v>
      </c>
      <c r="B21924" t="s">
        <v>2946</v>
      </c>
      <c r="C21924" t="s">
        <v>98</v>
      </c>
      <c r="D21924">
        <v>2004</v>
      </c>
      <c r="E21924" t="s">
        <v>361</v>
      </c>
      <c r="F21924" t="s">
        <v>362</v>
      </c>
      <c r="H21924">
        <v>34726</v>
      </c>
      <c r="I21924">
        <v>27579</v>
      </c>
      <c r="N21924">
        <f>COUNTIF(Cod_Mun_Norte!B:B,DADOS_SNIS_Minas!A21924)</f>
        <v>0</v>
      </c>
    </row>
    <row r="21925" spans="1:14" x14ac:dyDescent="0.2">
      <c r="A21925">
        <v>317200</v>
      </c>
      <c r="B21925" t="s">
        <v>2946</v>
      </c>
      <c r="C21925" t="s">
        <v>98</v>
      </c>
      <c r="D21925">
        <v>2003</v>
      </c>
      <c r="E21925" t="s">
        <v>361</v>
      </c>
      <c r="F21925" t="s">
        <v>362</v>
      </c>
      <c r="H21925">
        <v>33876</v>
      </c>
      <c r="I21925">
        <v>26904</v>
      </c>
      <c r="N21925">
        <f>COUNTIF(Cod_Mun_Norte!B:B,DADOS_SNIS_Minas!A21925)</f>
        <v>0</v>
      </c>
    </row>
    <row r="21926" spans="1:14" x14ac:dyDescent="0.2">
      <c r="A21926">
        <v>317200</v>
      </c>
      <c r="B21926" t="s">
        <v>2946</v>
      </c>
      <c r="C21926" t="s">
        <v>98</v>
      </c>
      <c r="D21926">
        <v>2002</v>
      </c>
      <c r="E21926" t="s">
        <v>361</v>
      </c>
      <c r="F21926" t="s">
        <v>362</v>
      </c>
      <c r="H21926">
        <v>33471</v>
      </c>
      <c r="I21926">
        <v>26582</v>
      </c>
      <c r="N21926">
        <f>COUNTIF(Cod_Mun_Norte!B:B,DADOS_SNIS_Minas!A21926)</f>
        <v>0</v>
      </c>
    </row>
    <row r="21927" spans="1:14" x14ac:dyDescent="0.2">
      <c r="A21927">
        <v>317200</v>
      </c>
      <c r="B21927" t="s">
        <v>2946</v>
      </c>
      <c r="C21927" t="s">
        <v>98</v>
      </c>
      <c r="D21927">
        <v>2001</v>
      </c>
      <c r="E21927" t="s">
        <v>361</v>
      </c>
      <c r="F21927" t="s">
        <v>362</v>
      </c>
      <c r="H21927">
        <v>33082</v>
      </c>
      <c r="I21927">
        <v>26273</v>
      </c>
      <c r="N21927">
        <f>COUNTIF(Cod_Mun_Norte!B:B,DADOS_SNIS_Minas!A21927)</f>
        <v>0</v>
      </c>
    </row>
    <row r="21928" spans="1:14" x14ac:dyDescent="0.2">
      <c r="A21928">
        <v>317200</v>
      </c>
      <c r="B21928" t="s">
        <v>2946</v>
      </c>
      <c r="C21928" t="s">
        <v>98</v>
      </c>
      <c r="D21928">
        <v>2000</v>
      </c>
      <c r="E21928" t="s">
        <v>361</v>
      </c>
      <c r="F21928" t="s">
        <v>362</v>
      </c>
      <c r="H21928">
        <v>32598</v>
      </c>
      <c r="I21928">
        <v>25889</v>
      </c>
      <c r="N21928">
        <f>COUNTIF(Cod_Mun_Norte!B:B,DADOS_SNIS_Minas!A21928)</f>
        <v>0</v>
      </c>
    </row>
    <row r="21929" spans="1:14" x14ac:dyDescent="0.2">
      <c r="A21929">
        <v>317200</v>
      </c>
      <c r="B21929" t="s">
        <v>2946</v>
      </c>
      <c r="C21929" t="s">
        <v>98</v>
      </c>
      <c r="D21929">
        <v>1999</v>
      </c>
      <c r="E21929" t="s">
        <v>361</v>
      </c>
      <c r="F21929" t="s">
        <v>362</v>
      </c>
      <c r="H21929">
        <v>32684</v>
      </c>
      <c r="I21929">
        <v>24809</v>
      </c>
      <c r="N21929">
        <f>COUNTIF(Cod_Mun_Norte!B:B,DADOS_SNIS_Minas!A21929)</f>
        <v>0</v>
      </c>
    </row>
    <row r="21930" spans="1:14" x14ac:dyDescent="0.2">
      <c r="A21930">
        <v>317200</v>
      </c>
      <c r="B21930" t="s">
        <v>2946</v>
      </c>
      <c r="C21930" t="s">
        <v>98</v>
      </c>
      <c r="D21930">
        <v>1998</v>
      </c>
      <c r="E21930" t="s">
        <v>361</v>
      </c>
      <c r="F21930" t="s">
        <v>362</v>
      </c>
      <c r="H21930">
        <v>31980</v>
      </c>
      <c r="I21930">
        <v>24274</v>
      </c>
      <c r="N21930">
        <f>COUNTIF(Cod_Mun_Norte!B:B,DADOS_SNIS_Minas!A21930)</f>
        <v>0</v>
      </c>
    </row>
    <row r="21931" spans="1:14" x14ac:dyDescent="0.2">
      <c r="A21931">
        <v>317200</v>
      </c>
      <c r="B21931" t="s">
        <v>2946</v>
      </c>
      <c r="C21931" t="s">
        <v>98</v>
      </c>
      <c r="D21931">
        <v>1997</v>
      </c>
      <c r="H21931">
        <v>31276</v>
      </c>
      <c r="I21931">
        <v>23740</v>
      </c>
      <c r="N21931">
        <f>COUNTIF(Cod_Mun_Norte!B:B,DADOS_SNIS_Minas!A21931)</f>
        <v>0</v>
      </c>
    </row>
    <row r="21932" spans="1:14" x14ac:dyDescent="0.2">
      <c r="A21932">
        <v>317200</v>
      </c>
      <c r="B21932" t="s">
        <v>2946</v>
      </c>
      <c r="C21932" t="s">
        <v>98</v>
      </c>
      <c r="D21932">
        <v>1996</v>
      </c>
      <c r="H21932">
        <v>30442</v>
      </c>
      <c r="I21932">
        <v>23107</v>
      </c>
      <c r="N21932">
        <f>COUNTIF(Cod_Mun_Norte!B:B,DADOS_SNIS_Minas!A21932)</f>
        <v>0</v>
      </c>
    </row>
    <row r="21933" spans="1:14" x14ac:dyDescent="0.2">
      <c r="A21933">
        <v>317200</v>
      </c>
      <c r="B21933" t="s">
        <v>2946</v>
      </c>
      <c r="C21933" t="s">
        <v>98</v>
      </c>
      <c r="D21933">
        <v>1995</v>
      </c>
      <c r="H21933">
        <v>29471</v>
      </c>
      <c r="I21933">
        <v>22370</v>
      </c>
      <c r="N21933">
        <f>COUNTIF(Cod_Mun_Norte!B:B,DADOS_SNIS_Minas!A21933)</f>
        <v>0</v>
      </c>
    </row>
    <row r="21934" spans="1:14" x14ac:dyDescent="0.2">
      <c r="A21934">
        <v>317210</v>
      </c>
      <c r="B21934" t="s">
        <v>2949</v>
      </c>
      <c r="C21934" t="s">
        <v>98</v>
      </c>
      <c r="D21934">
        <v>2020</v>
      </c>
      <c r="E21934" t="s">
        <v>2950</v>
      </c>
      <c r="F21934" t="s">
        <v>357</v>
      </c>
      <c r="G21934" t="s">
        <v>383</v>
      </c>
      <c r="H21934">
        <v>5261</v>
      </c>
      <c r="I21934">
        <v>3945</v>
      </c>
      <c r="J21934">
        <v>3295</v>
      </c>
      <c r="K21934">
        <v>3295</v>
      </c>
      <c r="L21934">
        <v>83.5</v>
      </c>
      <c r="M21934">
        <v>62.63</v>
      </c>
      <c r="N21934">
        <f>COUNTIF(Cod_Mun_Norte!B:B,DADOS_SNIS_Minas!A21934)</f>
        <v>0</v>
      </c>
    </row>
    <row r="21935" spans="1:14" x14ac:dyDescent="0.2">
      <c r="A21935">
        <v>317210</v>
      </c>
      <c r="B21935" t="s">
        <v>2949</v>
      </c>
      <c r="C21935" t="s">
        <v>98</v>
      </c>
      <c r="D21935">
        <v>2019</v>
      </c>
      <c r="E21935" t="s">
        <v>2950</v>
      </c>
      <c r="F21935" t="s">
        <v>357</v>
      </c>
      <c r="G21935" t="s">
        <v>383</v>
      </c>
      <c r="H21935">
        <v>5252</v>
      </c>
      <c r="I21935">
        <v>3938</v>
      </c>
      <c r="J21935">
        <v>3246</v>
      </c>
      <c r="K21935">
        <v>3246</v>
      </c>
      <c r="L21935">
        <v>82.4</v>
      </c>
      <c r="M21935">
        <v>61.81</v>
      </c>
      <c r="N21935">
        <f>COUNTIF(Cod_Mun_Norte!B:B,DADOS_SNIS_Minas!A21935)</f>
        <v>0</v>
      </c>
    </row>
    <row r="21936" spans="1:14" x14ac:dyDescent="0.2">
      <c r="A21936">
        <v>317210</v>
      </c>
      <c r="B21936" t="s">
        <v>2949</v>
      </c>
      <c r="C21936" t="s">
        <v>98</v>
      </c>
      <c r="D21936">
        <v>2018</v>
      </c>
      <c r="E21936" t="s">
        <v>2951</v>
      </c>
      <c r="F21936" t="s">
        <v>357</v>
      </c>
      <c r="H21936">
        <v>5243</v>
      </c>
      <c r="I21936">
        <v>3932</v>
      </c>
      <c r="J21936">
        <v>3244</v>
      </c>
      <c r="K21936">
        <v>3244</v>
      </c>
      <c r="L21936">
        <v>82.5</v>
      </c>
      <c r="M21936">
        <v>61.87</v>
      </c>
      <c r="N21936">
        <f>COUNTIF(Cod_Mun_Norte!B:B,DADOS_SNIS_Minas!A21936)</f>
        <v>0</v>
      </c>
    </row>
    <row r="21937" spans="1:14" x14ac:dyDescent="0.2">
      <c r="A21937">
        <v>317210</v>
      </c>
      <c r="B21937" t="s">
        <v>2949</v>
      </c>
      <c r="C21937" t="s">
        <v>98</v>
      </c>
      <c r="D21937">
        <v>2017</v>
      </c>
      <c r="E21937" t="s">
        <v>2951</v>
      </c>
      <c r="F21937" t="s">
        <v>357</v>
      </c>
      <c r="H21937">
        <v>5315</v>
      </c>
      <c r="I21937">
        <v>3986</v>
      </c>
      <c r="J21937">
        <v>3277</v>
      </c>
      <c r="K21937">
        <v>3277</v>
      </c>
      <c r="L21937">
        <v>82.2</v>
      </c>
      <c r="M21937">
        <v>61.66</v>
      </c>
      <c r="N21937">
        <f>COUNTIF(Cod_Mun_Norte!B:B,DADOS_SNIS_Minas!A21937)</f>
        <v>0</v>
      </c>
    </row>
    <row r="21938" spans="1:14" x14ac:dyDescent="0.2">
      <c r="A21938">
        <v>317210</v>
      </c>
      <c r="B21938" t="s">
        <v>2949</v>
      </c>
      <c r="C21938" t="s">
        <v>98</v>
      </c>
      <c r="D21938">
        <v>2016</v>
      </c>
      <c r="E21938" t="s">
        <v>2952</v>
      </c>
      <c r="F21938" t="s">
        <v>360</v>
      </c>
      <c r="H21938">
        <v>5302</v>
      </c>
      <c r="I21938">
        <v>3976</v>
      </c>
      <c r="J21938">
        <v>3285</v>
      </c>
      <c r="K21938">
        <v>3285</v>
      </c>
      <c r="L21938">
        <v>82.6</v>
      </c>
      <c r="M21938">
        <v>61.96</v>
      </c>
      <c r="N21938">
        <f>COUNTIF(Cod_Mun_Norte!B:B,DADOS_SNIS_Minas!A21938)</f>
        <v>0</v>
      </c>
    </row>
    <row r="21939" spans="1:14" x14ac:dyDescent="0.2">
      <c r="A21939">
        <v>317210</v>
      </c>
      <c r="B21939" t="s">
        <v>2949</v>
      </c>
      <c r="C21939" t="s">
        <v>98</v>
      </c>
      <c r="D21939">
        <v>2015</v>
      </c>
      <c r="E21939" t="s">
        <v>2951</v>
      </c>
      <c r="F21939" t="s">
        <v>359</v>
      </c>
      <c r="H21939">
        <v>5288</v>
      </c>
      <c r="I21939">
        <v>3965</v>
      </c>
      <c r="J21939">
        <v>3251</v>
      </c>
      <c r="K21939">
        <v>3251</v>
      </c>
      <c r="L21939">
        <v>82</v>
      </c>
      <c r="M21939">
        <v>61.48</v>
      </c>
      <c r="N21939">
        <f>COUNTIF(Cod_Mun_Norte!B:B,DADOS_SNIS_Minas!A21939)</f>
        <v>0</v>
      </c>
    </row>
    <row r="21940" spans="1:14" x14ac:dyDescent="0.2">
      <c r="A21940">
        <v>317210</v>
      </c>
      <c r="B21940" t="s">
        <v>2949</v>
      </c>
      <c r="C21940" t="s">
        <v>98</v>
      </c>
      <c r="D21940">
        <v>2014</v>
      </c>
      <c r="E21940" t="s">
        <v>2952</v>
      </c>
      <c r="F21940" t="s">
        <v>360</v>
      </c>
      <c r="H21940">
        <v>5274</v>
      </c>
      <c r="I21940">
        <v>3955</v>
      </c>
      <c r="J21940">
        <v>3955</v>
      </c>
      <c r="K21940">
        <v>3955</v>
      </c>
      <c r="L21940">
        <v>100</v>
      </c>
      <c r="M21940">
        <v>74.989999999999995</v>
      </c>
      <c r="N21940">
        <f>COUNTIF(Cod_Mun_Norte!B:B,DADOS_SNIS_Minas!A21940)</f>
        <v>0</v>
      </c>
    </row>
    <row r="21941" spans="1:14" x14ac:dyDescent="0.2">
      <c r="A21941">
        <v>317210</v>
      </c>
      <c r="B21941" t="s">
        <v>2949</v>
      </c>
      <c r="C21941" t="s">
        <v>98</v>
      </c>
      <c r="D21941">
        <v>2013</v>
      </c>
      <c r="E21941" t="s">
        <v>2952</v>
      </c>
      <c r="F21941" t="s">
        <v>360</v>
      </c>
      <c r="H21941">
        <v>5258</v>
      </c>
      <c r="I21941">
        <v>3943</v>
      </c>
      <c r="J21941">
        <v>3943</v>
      </c>
      <c r="K21941">
        <v>3943</v>
      </c>
      <c r="L21941">
        <v>100</v>
      </c>
      <c r="M21941">
        <v>74.989999999999995</v>
      </c>
      <c r="N21941">
        <f>COUNTIF(Cod_Mun_Norte!B:B,DADOS_SNIS_Minas!A21941)</f>
        <v>0</v>
      </c>
    </row>
    <row r="21942" spans="1:14" x14ac:dyDescent="0.2">
      <c r="A21942">
        <v>317210</v>
      </c>
      <c r="B21942" t="s">
        <v>2949</v>
      </c>
      <c r="C21942" t="s">
        <v>98</v>
      </c>
      <c r="D21942">
        <v>2012</v>
      </c>
      <c r="E21942" t="s">
        <v>2951</v>
      </c>
      <c r="F21942" t="s">
        <v>359</v>
      </c>
      <c r="H21942">
        <v>5093</v>
      </c>
      <c r="I21942">
        <v>3819</v>
      </c>
      <c r="J21942">
        <v>3819</v>
      </c>
      <c r="K21942">
        <v>3819</v>
      </c>
      <c r="L21942">
        <v>100</v>
      </c>
      <c r="M21942">
        <v>74.989999999999995</v>
      </c>
      <c r="N21942">
        <f>COUNTIF(Cod_Mun_Norte!B:B,DADOS_SNIS_Minas!A21942)</f>
        <v>0</v>
      </c>
    </row>
    <row r="21943" spans="1:14" x14ac:dyDescent="0.2">
      <c r="A21943">
        <v>317210</v>
      </c>
      <c r="B21943" t="s">
        <v>2949</v>
      </c>
      <c r="C21943" t="s">
        <v>98</v>
      </c>
      <c r="D21943">
        <v>2011</v>
      </c>
      <c r="E21943" t="s">
        <v>2951</v>
      </c>
      <c r="F21943" t="s">
        <v>359</v>
      </c>
      <c r="H21943">
        <v>5082</v>
      </c>
      <c r="I21943">
        <v>3811</v>
      </c>
      <c r="J21943">
        <v>3811</v>
      </c>
      <c r="K21943">
        <v>3811</v>
      </c>
      <c r="L21943">
        <v>100</v>
      </c>
      <c r="M21943">
        <v>74.989999999999995</v>
      </c>
      <c r="N21943">
        <f>COUNTIF(Cod_Mun_Norte!B:B,DADOS_SNIS_Minas!A21943)</f>
        <v>0</v>
      </c>
    </row>
    <row r="21944" spans="1:14" x14ac:dyDescent="0.2">
      <c r="A21944">
        <v>317210</v>
      </c>
      <c r="B21944" t="s">
        <v>2949</v>
      </c>
      <c r="C21944" t="s">
        <v>98</v>
      </c>
      <c r="D21944">
        <v>2010</v>
      </c>
      <c r="E21944" t="s">
        <v>361</v>
      </c>
      <c r="F21944" t="s">
        <v>362</v>
      </c>
      <c r="H21944">
        <v>5070</v>
      </c>
      <c r="I21944">
        <v>3802</v>
      </c>
      <c r="J21944">
        <v>3802</v>
      </c>
      <c r="K21944">
        <v>3802</v>
      </c>
      <c r="L21944">
        <v>100</v>
      </c>
      <c r="M21944">
        <v>74.989999999999995</v>
      </c>
      <c r="N21944">
        <f>COUNTIF(Cod_Mun_Norte!B:B,DADOS_SNIS_Minas!A21944)</f>
        <v>0</v>
      </c>
    </row>
    <row r="21945" spans="1:14" x14ac:dyDescent="0.2">
      <c r="A21945">
        <v>317210</v>
      </c>
      <c r="B21945" t="s">
        <v>2949</v>
      </c>
      <c r="C21945" t="s">
        <v>98</v>
      </c>
      <c r="D21945">
        <v>2009</v>
      </c>
      <c r="E21945" t="s">
        <v>361</v>
      </c>
      <c r="F21945" t="s">
        <v>362</v>
      </c>
      <c r="H21945">
        <v>5402</v>
      </c>
      <c r="I21945">
        <v>3956</v>
      </c>
      <c r="J21945">
        <v>4086</v>
      </c>
      <c r="K21945">
        <v>4086</v>
      </c>
      <c r="L21945">
        <v>100</v>
      </c>
      <c r="M21945">
        <v>75.64</v>
      </c>
      <c r="N21945">
        <f>COUNTIF(Cod_Mun_Norte!B:B,DADOS_SNIS_Minas!A21945)</f>
        <v>0</v>
      </c>
    </row>
    <row r="21946" spans="1:14" x14ac:dyDescent="0.2">
      <c r="A21946">
        <v>317210</v>
      </c>
      <c r="B21946" t="s">
        <v>2949</v>
      </c>
      <c r="C21946" t="s">
        <v>98</v>
      </c>
      <c r="D21946">
        <v>2008</v>
      </c>
      <c r="E21946" t="s">
        <v>361</v>
      </c>
      <c r="F21946" t="s">
        <v>362</v>
      </c>
      <c r="H21946">
        <v>5362</v>
      </c>
      <c r="I21946">
        <v>3927</v>
      </c>
      <c r="J21946">
        <v>4038</v>
      </c>
      <c r="K21946">
        <v>4038</v>
      </c>
      <c r="L21946">
        <v>100</v>
      </c>
      <c r="M21946">
        <v>75.31</v>
      </c>
      <c r="N21946">
        <f>COUNTIF(Cod_Mun_Norte!B:B,DADOS_SNIS_Minas!A21946)</f>
        <v>0</v>
      </c>
    </row>
    <row r="21947" spans="1:14" x14ac:dyDescent="0.2">
      <c r="A21947">
        <v>317210</v>
      </c>
      <c r="B21947" t="s">
        <v>2949</v>
      </c>
      <c r="C21947" t="s">
        <v>98</v>
      </c>
      <c r="D21947">
        <v>2007</v>
      </c>
      <c r="E21947" t="s">
        <v>361</v>
      </c>
      <c r="F21947" t="s">
        <v>362</v>
      </c>
      <c r="H21947">
        <v>5166</v>
      </c>
      <c r="I21947">
        <v>3783</v>
      </c>
      <c r="J21947">
        <v>4000</v>
      </c>
      <c r="K21947">
        <v>4000</v>
      </c>
      <c r="L21947">
        <v>100</v>
      </c>
      <c r="M21947">
        <v>77.430000000000007</v>
      </c>
      <c r="N21947">
        <f>COUNTIF(Cod_Mun_Norte!B:B,DADOS_SNIS_Minas!A21947)</f>
        <v>0</v>
      </c>
    </row>
    <row r="21948" spans="1:14" x14ac:dyDescent="0.2">
      <c r="A21948">
        <v>317210</v>
      </c>
      <c r="B21948" t="s">
        <v>2949</v>
      </c>
      <c r="C21948" t="s">
        <v>98</v>
      </c>
      <c r="D21948">
        <v>2006</v>
      </c>
      <c r="E21948" t="s">
        <v>361</v>
      </c>
      <c r="F21948" t="s">
        <v>362</v>
      </c>
      <c r="H21948">
        <v>5206</v>
      </c>
      <c r="I21948">
        <v>3680</v>
      </c>
      <c r="J21948">
        <v>3900</v>
      </c>
      <c r="K21948">
        <v>3900</v>
      </c>
      <c r="L21948">
        <v>100</v>
      </c>
      <c r="M21948">
        <v>74.91</v>
      </c>
      <c r="N21948">
        <f>COUNTIF(Cod_Mun_Norte!B:B,DADOS_SNIS_Minas!A21948)</f>
        <v>0</v>
      </c>
    </row>
    <row r="21949" spans="1:14" x14ac:dyDescent="0.2">
      <c r="A21949">
        <v>317210</v>
      </c>
      <c r="B21949" t="s">
        <v>2949</v>
      </c>
      <c r="C21949" t="s">
        <v>98</v>
      </c>
      <c r="D21949">
        <v>2005</v>
      </c>
      <c r="E21949" t="s">
        <v>361</v>
      </c>
      <c r="F21949" t="s">
        <v>362</v>
      </c>
      <c r="H21949">
        <v>5162</v>
      </c>
      <c r="I21949">
        <v>3649</v>
      </c>
      <c r="N21949">
        <f>COUNTIF(Cod_Mun_Norte!B:B,DADOS_SNIS_Minas!A21949)</f>
        <v>0</v>
      </c>
    </row>
    <row r="21950" spans="1:14" x14ac:dyDescent="0.2">
      <c r="A21950">
        <v>317210</v>
      </c>
      <c r="B21950" t="s">
        <v>2949</v>
      </c>
      <c r="C21950" t="s">
        <v>98</v>
      </c>
      <c r="D21950">
        <v>2004</v>
      </c>
      <c r="E21950" t="s">
        <v>361</v>
      </c>
      <c r="F21950" t="s">
        <v>362</v>
      </c>
      <c r="H21950">
        <v>5118</v>
      </c>
      <c r="I21950">
        <v>3618</v>
      </c>
      <c r="N21950">
        <f>COUNTIF(Cod_Mun_Norte!B:B,DADOS_SNIS_Minas!A21950)</f>
        <v>0</v>
      </c>
    </row>
    <row r="21951" spans="1:14" x14ac:dyDescent="0.2">
      <c r="A21951">
        <v>317210</v>
      </c>
      <c r="B21951" t="s">
        <v>2949</v>
      </c>
      <c r="C21951" t="s">
        <v>98</v>
      </c>
      <c r="D21951">
        <v>2003</v>
      </c>
      <c r="E21951" t="s">
        <v>361</v>
      </c>
      <c r="F21951" t="s">
        <v>362</v>
      </c>
      <c r="H21951">
        <v>5039</v>
      </c>
      <c r="I21951">
        <v>3562</v>
      </c>
      <c r="N21951">
        <f>COUNTIF(Cod_Mun_Norte!B:B,DADOS_SNIS_Minas!A21951)</f>
        <v>0</v>
      </c>
    </row>
    <row r="21952" spans="1:14" x14ac:dyDescent="0.2">
      <c r="A21952">
        <v>317210</v>
      </c>
      <c r="B21952" t="s">
        <v>2949</v>
      </c>
      <c r="C21952" t="s">
        <v>98</v>
      </c>
      <c r="D21952">
        <v>2002</v>
      </c>
      <c r="E21952" t="s">
        <v>361</v>
      </c>
      <c r="F21952" t="s">
        <v>362</v>
      </c>
      <c r="H21952">
        <v>5001</v>
      </c>
      <c r="I21952">
        <v>3535</v>
      </c>
      <c r="N21952">
        <f>COUNTIF(Cod_Mun_Norte!B:B,DADOS_SNIS_Minas!A21952)</f>
        <v>0</v>
      </c>
    </row>
    <row r="21953" spans="1:14" x14ac:dyDescent="0.2">
      <c r="A21953">
        <v>317210</v>
      </c>
      <c r="B21953" t="s">
        <v>2949</v>
      </c>
      <c r="C21953" t="s">
        <v>98</v>
      </c>
      <c r="D21953">
        <v>2001</v>
      </c>
      <c r="E21953" t="s">
        <v>361</v>
      </c>
      <c r="F21953" t="s">
        <v>362</v>
      </c>
      <c r="H21953">
        <v>4969</v>
      </c>
      <c r="I21953">
        <v>3512</v>
      </c>
      <c r="N21953">
        <f>COUNTIF(Cod_Mun_Norte!B:B,DADOS_SNIS_Minas!A21953)</f>
        <v>0</v>
      </c>
    </row>
    <row r="21954" spans="1:14" x14ac:dyDescent="0.2">
      <c r="A21954">
        <v>317210</v>
      </c>
      <c r="B21954" t="s">
        <v>2949</v>
      </c>
      <c r="C21954" t="s">
        <v>98</v>
      </c>
      <c r="D21954">
        <v>2000</v>
      </c>
      <c r="E21954" t="s">
        <v>361</v>
      </c>
      <c r="F21954" t="s">
        <v>362</v>
      </c>
      <c r="H21954">
        <v>4919</v>
      </c>
      <c r="I21954">
        <v>3477</v>
      </c>
      <c r="N21954">
        <f>COUNTIF(Cod_Mun_Norte!B:B,DADOS_SNIS_Minas!A21954)</f>
        <v>0</v>
      </c>
    </row>
    <row r="21955" spans="1:14" x14ac:dyDescent="0.2">
      <c r="A21955">
        <v>317210</v>
      </c>
      <c r="B21955" t="s">
        <v>2949</v>
      </c>
      <c r="C21955" t="s">
        <v>98</v>
      </c>
      <c r="D21955">
        <v>1999</v>
      </c>
      <c r="E21955" t="s">
        <v>361</v>
      </c>
      <c r="F21955" t="s">
        <v>362</v>
      </c>
      <c r="H21955">
        <v>4791</v>
      </c>
      <c r="I21955">
        <v>3212</v>
      </c>
      <c r="N21955">
        <f>COUNTIF(Cod_Mun_Norte!B:B,DADOS_SNIS_Minas!A21955)</f>
        <v>0</v>
      </c>
    </row>
    <row r="21956" spans="1:14" x14ac:dyDescent="0.2">
      <c r="A21956">
        <v>317210</v>
      </c>
      <c r="B21956" t="s">
        <v>2949</v>
      </c>
      <c r="C21956" t="s">
        <v>98</v>
      </c>
      <c r="D21956">
        <v>1998</v>
      </c>
      <c r="E21956" t="s">
        <v>361</v>
      </c>
      <c r="F21956" t="s">
        <v>362</v>
      </c>
      <c r="H21956">
        <v>4748</v>
      </c>
      <c r="I21956">
        <v>3183</v>
      </c>
      <c r="N21956">
        <f>COUNTIF(Cod_Mun_Norte!B:B,DADOS_SNIS_Minas!A21956)</f>
        <v>0</v>
      </c>
    </row>
    <row r="21957" spans="1:14" x14ac:dyDescent="0.2">
      <c r="A21957">
        <v>317210</v>
      </c>
      <c r="B21957" t="s">
        <v>2949</v>
      </c>
      <c r="C21957" t="s">
        <v>98</v>
      </c>
      <c r="D21957">
        <v>1997</v>
      </c>
      <c r="H21957">
        <v>4706</v>
      </c>
      <c r="I21957">
        <v>3155</v>
      </c>
      <c r="N21957">
        <f>COUNTIF(Cod_Mun_Norte!B:B,DADOS_SNIS_Minas!A21957)</f>
        <v>0</v>
      </c>
    </row>
    <row r="21958" spans="1:14" x14ac:dyDescent="0.2">
      <c r="A21958">
        <v>317210</v>
      </c>
      <c r="B21958" t="s">
        <v>2949</v>
      </c>
      <c r="C21958" t="s">
        <v>98</v>
      </c>
      <c r="D21958">
        <v>1996</v>
      </c>
      <c r="H21958">
        <v>4655</v>
      </c>
      <c r="I21958">
        <v>3121</v>
      </c>
      <c r="N21958">
        <f>COUNTIF(Cod_Mun_Norte!B:B,DADOS_SNIS_Minas!A21958)</f>
        <v>0</v>
      </c>
    </row>
    <row r="21959" spans="1:14" x14ac:dyDescent="0.2">
      <c r="A21959">
        <v>317210</v>
      </c>
      <c r="B21959" t="s">
        <v>2949</v>
      </c>
      <c r="C21959" t="s">
        <v>98</v>
      </c>
      <c r="D21959">
        <v>1995</v>
      </c>
      <c r="H21959">
        <v>4309</v>
      </c>
      <c r="I21959">
        <v>2889</v>
      </c>
      <c r="N21959">
        <f>COUNTIF(Cod_Mun_Norte!B:B,DADOS_SNIS_Minas!A21959)</f>
        <v>0</v>
      </c>
    </row>
    <row r="21960" spans="1:14" x14ac:dyDescent="0.2">
      <c r="A21960">
        <v>317220</v>
      </c>
      <c r="B21960" t="s">
        <v>2953</v>
      </c>
      <c r="C21960" t="s">
        <v>98</v>
      </c>
      <c r="D21960">
        <v>2020</v>
      </c>
      <c r="E21960" t="s">
        <v>2954</v>
      </c>
      <c r="F21960" t="s">
        <v>364</v>
      </c>
      <c r="G21960" t="s">
        <v>368</v>
      </c>
      <c r="H21960">
        <v>2548</v>
      </c>
      <c r="I21960">
        <v>1268</v>
      </c>
      <c r="J21960">
        <v>1133</v>
      </c>
      <c r="K21960">
        <v>1133</v>
      </c>
      <c r="L21960">
        <v>89.4</v>
      </c>
      <c r="M21960">
        <v>44.47</v>
      </c>
      <c r="N21960">
        <f>COUNTIF(Cod_Mun_Norte!B:B,DADOS_SNIS_Minas!A21960)</f>
        <v>0</v>
      </c>
    </row>
    <row r="21961" spans="1:14" x14ac:dyDescent="0.2">
      <c r="A21961">
        <v>317220</v>
      </c>
      <c r="B21961" t="s">
        <v>2953</v>
      </c>
      <c r="C21961" t="s">
        <v>98</v>
      </c>
      <c r="D21961">
        <v>2019</v>
      </c>
      <c r="E21961" t="s">
        <v>2955</v>
      </c>
      <c r="F21961" t="s">
        <v>354</v>
      </c>
      <c r="G21961" t="s">
        <v>355</v>
      </c>
      <c r="H21961">
        <v>2552</v>
      </c>
      <c r="I21961">
        <v>1270</v>
      </c>
      <c r="J21961">
        <v>1123</v>
      </c>
      <c r="K21961">
        <v>1123</v>
      </c>
      <c r="L21961">
        <v>88.4</v>
      </c>
      <c r="M21961">
        <v>44</v>
      </c>
      <c r="N21961">
        <f>COUNTIF(Cod_Mun_Norte!B:B,DADOS_SNIS_Minas!A21961)</f>
        <v>0</v>
      </c>
    </row>
    <row r="21962" spans="1:14" x14ac:dyDescent="0.2">
      <c r="A21962">
        <v>317220</v>
      </c>
      <c r="B21962" t="s">
        <v>2953</v>
      </c>
      <c r="C21962" t="s">
        <v>98</v>
      </c>
      <c r="D21962">
        <v>2018</v>
      </c>
      <c r="E21962" t="s">
        <v>361</v>
      </c>
      <c r="F21962" t="s">
        <v>362</v>
      </c>
      <c r="H21962">
        <v>2558</v>
      </c>
      <c r="I21962">
        <v>1272</v>
      </c>
      <c r="J21962">
        <v>1128</v>
      </c>
      <c r="K21962">
        <v>1128</v>
      </c>
      <c r="L21962">
        <v>88.7</v>
      </c>
      <c r="M21962">
        <v>44.1</v>
      </c>
      <c r="N21962">
        <f>COUNTIF(Cod_Mun_Norte!B:B,DADOS_SNIS_Minas!A21962)</f>
        <v>0</v>
      </c>
    </row>
    <row r="21963" spans="1:14" x14ac:dyDescent="0.2">
      <c r="A21963">
        <v>317220</v>
      </c>
      <c r="B21963" t="s">
        <v>2953</v>
      </c>
      <c r="C21963" t="s">
        <v>98</v>
      </c>
      <c r="D21963">
        <v>2017</v>
      </c>
      <c r="E21963" t="s">
        <v>2956</v>
      </c>
      <c r="F21963" t="s">
        <v>354</v>
      </c>
      <c r="H21963">
        <v>2615</v>
      </c>
      <c r="I21963">
        <v>1301</v>
      </c>
      <c r="J21963">
        <v>1137</v>
      </c>
      <c r="K21963">
        <v>1137</v>
      </c>
      <c r="L21963">
        <v>87.4</v>
      </c>
      <c r="M21963">
        <v>43.48</v>
      </c>
      <c r="N21963">
        <f>COUNTIF(Cod_Mun_Norte!B:B,DADOS_SNIS_Minas!A21963)</f>
        <v>0</v>
      </c>
    </row>
    <row r="21964" spans="1:14" x14ac:dyDescent="0.2">
      <c r="A21964">
        <v>317220</v>
      </c>
      <c r="B21964" t="s">
        <v>2953</v>
      </c>
      <c r="C21964" t="s">
        <v>98</v>
      </c>
      <c r="D21964">
        <v>2016</v>
      </c>
      <c r="E21964" t="s">
        <v>361</v>
      </c>
      <c r="F21964" t="s">
        <v>362</v>
      </c>
      <c r="H21964">
        <v>2616</v>
      </c>
      <c r="I21964">
        <v>1301</v>
      </c>
      <c r="J21964">
        <v>1137</v>
      </c>
      <c r="K21964">
        <v>1137</v>
      </c>
      <c r="L21964">
        <v>87.4</v>
      </c>
      <c r="M21964">
        <v>43.46</v>
      </c>
      <c r="N21964">
        <f>COUNTIF(Cod_Mun_Norte!B:B,DADOS_SNIS_Minas!A21964)</f>
        <v>0</v>
      </c>
    </row>
    <row r="21965" spans="1:14" x14ac:dyDescent="0.2">
      <c r="A21965">
        <v>317220</v>
      </c>
      <c r="B21965" t="s">
        <v>2953</v>
      </c>
      <c r="C21965" t="s">
        <v>98</v>
      </c>
      <c r="D21965">
        <v>2015</v>
      </c>
      <c r="E21965" t="s">
        <v>361</v>
      </c>
      <c r="F21965" t="s">
        <v>362</v>
      </c>
      <c r="H21965">
        <v>2617</v>
      </c>
      <c r="I21965">
        <v>1302</v>
      </c>
      <c r="J21965">
        <v>1156</v>
      </c>
      <c r="K21965">
        <v>1156</v>
      </c>
      <c r="L21965">
        <v>88.8</v>
      </c>
      <c r="M21965">
        <v>44.17</v>
      </c>
      <c r="N21965">
        <f>COUNTIF(Cod_Mun_Norte!B:B,DADOS_SNIS_Minas!A21965)</f>
        <v>0</v>
      </c>
    </row>
    <row r="21966" spans="1:14" x14ac:dyDescent="0.2">
      <c r="A21966">
        <v>317220</v>
      </c>
      <c r="B21966" t="s">
        <v>2953</v>
      </c>
      <c r="C21966" t="s">
        <v>98</v>
      </c>
      <c r="D21966">
        <v>2014</v>
      </c>
      <c r="E21966" t="s">
        <v>361</v>
      </c>
      <c r="F21966" t="s">
        <v>362</v>
      </c>
      <c r="H21966">
        <v>2618</v>
      </c>
      <c r="I21966">
        <v>1302</v>
      </c>
      <c r="J21966">
        <v>1302</v>
      </c>
      <c r="K21966">
        <v>1302</v>
      </c>
      <c r="L21966">
        <v>100</v>
      </c>
      <c r="M21966">
        <v>49.73</v>
      </c>
      <c r="N21966">
        <f>COUNTIF(Cod_Mun_Norte!B:B,DADOS_SNIS_Minas!A21966)</f>
        <v>0</v>
      </c>
    </row>
    <row r="21967" spans="1:14" x14ac:dyDescent="0.2">
      <c r="A21967">
        <v>317220</v>
      </c>
      <c r="B21967" t="s">
        <v>2953</v>
      </c>
      <c r="C21967" t="s">
        <v>98</v>
      </c>
      <c r="D21967">
        <v>2013</v>
      </c>
      <c r="E21967" t="s">
        <v>361</v>
      </c>
      <c r="F21967" t="s">
        <v>362</v>
      </c>
      <c r="H21967">
        <v>2619</v>
      </c>
      <c r="I21967">
        <v>1303</v>
      </c>
      <c r="J21967">
        <v>1303</v>
      </c>
      <c r="K21967">
        <v>1303</v>
      </c>
      <c r="L21967">
        <v>100</v>
      </c>
      <c r="M21967">
        <v>49.75</v>
      </c>
      <c r="N21967">
        <f>COUNTIF(Cod_Mun_Norte!B:B,DADOS_SNIS_Minas!A21967)</f>
        <v>0</v>
      </c>
    </row>
    <row r="21968" spans="1:14" x14ac:dyDescent="0.2">
      <c r="A21968">
        <v>317220</v>
      </c>
      <c r="B21968" t="s">
        <v>2953</v>
      </c>
      <c r="C21968" t="s">
        <v>98</v>
      </c>
      <c r="D21968">
        <v>2012</v>
      </c>
      <c r="E21968" t="s">
        <v>361</v>
      </c>
      <c r="F21968" t="s">
        <v>362</v>
      </c>
      <c r="H21968">
        <v>2547</v>
      </c>
      <c r="I21968">
        <v>1267</v>
      </c>
      <c r="J21968">
        <v>1267</v>
      </c>
      <c r="K21968">
        <v>1267</v>
      </c>
      <c r="L21968">
        <v>100</v>
      </c>
      <c r="M21968">
        <v>49.74</v>
      </c>
      <c r="N21968">
        <f>COUNTIF(Cod_Mun_Norte!B:B,DADOS_SNIS_Minas!A21968)</f>
        <v>0</v>
      </c>
    </row>
    <row r="21969" spans="1:14" x14ac:dyDescent="0.2">
      <c r="A21969">
        <v>317220</v>
      </c>
      <c r="B21969" t="s">
        <v>2953</v>
      </c>
      <c r="C21969" t="s">
        <v>98</v>
      </c>
      <c r="D21969">
        <v>2011</v>
      </c>
      <c r="E21969" t="s">
        <v>361</v>
      </c>
      <c r="F21969" t="s">
        <v>362</v>
      </c>
      <c r="H21969">
        <v>2550</v>
      </c>
      <c r="I21969">
        <v>1269</v>
      </c>
      <c r="J21969">
        <v>1267</v>
      </c>
      <c r="K21969">
        <v>1267</v>
      </c>
      <c r="L21969">
        <v>99.8</v>
      </c>
      <c r="M21969">
        <v>49.69</v>
      </c>
      <c r="N21969">
        <f>COUNTIF(Cod_Mun_Norte!B:B,DADOS_SNIS_Minas!A21969)</f>
        <v>0</v>
      </c>
    </row>
    <row r="21970" spans="1:14" x14ac:dyDescent="0.2">
      <c r="A21970">
        <v>317220</v>
      </c>
      <c r="B21970" t="s">
        <v>2953</v>
      </c>
      <c r="C21970" t="s">
        <v>98</v>
      </c>
      <c r="D21970">
        <v>2010</v>
      </c>
      <c r="H21970">
        <v>2553</v>
      </c>
      <c r="I21970">
        <v>1270</v>
      </c>
      <c r="N21970">
        <f>COUNTIF(Cod_Mun_Norte!B:B,DADOS_SNIS_Minas!A21970)</f>
        <v>0</v>
      </c>
    </row>
    <row r="21971" spans="1:14" x14ac:dyDescent="0.2">
      <c r="A21971">
        <v>317220</v>
      </c>
      <c r="B21971" t="s">
        <v>2953</v>
      </c>
      <c r="C21971" t="s">
        <v>98</v>
      </c>
      <c r="D21971">
        <v>2009</v>
      </c>
      <c r="H21971">
        <v>2571</v>
      </c>
      <c r="I21971">
        <v>1268</v>
      </c>
      <c r="N21971">
        <f>COUNTIF(Cod_Mun_Norte!B:B,DADOS_SNIS_Minas!A21971)</f>
        <v>0</v>
      </c>
    </row>
    <row r="21972" spans="1:14" x14ac:dyDescent="0.2">
      <c r="A21972">
        <v>317220</v>
      </c>
      <c r="B21972" t="s">
        <v>2953</v>
      </c>
      <c r="C21972" t="s">
        <v>98</v>
      </c>
      <c r="D21972">
        <v>2008</v>
      </c>
      <c r="H21972">
        <v>2576</v>
      </c>
      <c r="I21972">
        <v>1270</v>
      </c>
      <c r="N21972">
        <f>COUNTIF(Cod_Mun_Norte!B:B,DADOS_SNIS_Minas!A21972)</f>
        <v>0</v>
      </c>
    </row>
    <row r="21973" spans="1:14" x14ac:dyDescent="0.2">
      <c r="A21973">
        <v>317220</v>
      </c>
      <c r="B21973" t="s">
        <v>2953</v>
      </c>
      <c r="C21973" t="s">
        <v>98</v>
      </c>
      <c r="D21973">
        <v>2007</v>
      </c>
      <c r="H21973">
        <v>2509</v>
      </c>
      <c r="I21973">
        <v>1237</v>
      </c>
      <c r="N21973">
        <f>COUNTIF(Cod_Mun_Norte!B:B,DADOS_SNIS_Minas!A21973)</f>
        <v>0</v>
      </c>
    </row>
    <row r="21974" spans="1:14" x14ac:dyDescent="0.2">
      <c r="A21974">
        <v>317220</v>
      </c>
      <c r="B21974" t="s">
        <v>2953</v>
      </c>
      <c r="C21974" t="s">
        <v>98</v>
      </c>
      <c r="D21974">
        <v>2006</v>
      </c>
      <c r="H21974">
        <v>2677</v>
      </c>
      <c r="I21974">
        <v>1223</v>
      </c>
      <c r="N21974">
        <f>COUNTIF(Cod_Mun_Norte!B:B,DADOS_SNIS_Minas!A21974)</f>
        <v>0</v>
      </c>
    </row>
    <row r="21975" spans="1:14" x14ac:dyDescent="0.2">
      <c r="A21975">
        <v>317220</v>
      </c>
      <c r="B21975" t="s">
        <v>2953</v>
      </c>
      <c r="C21975" t="s">
        <v>98</v>
      </c>
      <c r="D21975">
        <v>2005</v>
      </c>
      <c r="H21975">
        <v>2664</v>
      </c>
      <c r="I21975">
        <v>1217</v>
      </c>
      <c r="N21975">
        <f>COUNTIF(Cod_Mun_Norte!B:B,DADOS_SNIS_Minas!A21975)</f>
        <v>0</v>
      </c>
    </row>
    <row r="21976" spans="1:14" x14ac:dyDescent="0.2">
      <c r="A21976">
        <v>317220</v>
      </c>
      <c r="B21976" t="s">
        <v>2953</v>
      </c>
      <c r="C21976" t="s">
        <v>98</v>
      </c>
      <c r="D21976">
        <v>2004</v>
      </c>
      <c r="H21976">
        <v>2652</v>
      </c>
      <c r="I21976">
        <v>1212</v>
      </c>
      <c r="N21976">
        <f>COUNTIF(Cod_Mun_Norte!B:B,DADOS_SNIS_Minas!A21976)</f>
        <v>0</v>
      </c>
    </row>
    <row r="21977" spans="1:14" x14ac:dyDescent="0.2">
      <c r="A21977">
        <v>317220</v>
      </c>
      <c r="B21977" t="s">
        <v>2953</v>
      </c>
      <c r="C21977" t="s">
        <v>98</v>
      </c>
      <c r="D21977">
        <v>2003</v>
      </c>
      <c r="H21977">
        <v>2630</v>
      </c>
      <c r="I21977">
        <v>1202</v>
      </c>
      <c r="N21977">
        <f>COUNTIF(Cod_Mun_Norte!B:B,DADOS_SNIS_Minas!A21977)</f>
        <v>0</v>
      </c>
    </row>
    <row r="21978" spans="1:14" x14ac:dyDescent="0.2">
      <c r="A21978">
        <v>317220</v>
      </c>
      <c r="B21978" t="s">
        <v>2953</v>
      </c>
      <c r="C21978" t="s">
        <v>98</v>
      </c>
      <c r="D21978">
        <v>2002</v>
      </c>
      <c r="H21978">
        <v>2619</v>
      </c>
      <c r="I21978">
        <v>1197</v>
      </c>
      <c r="N21978">
        <f>COUNTIF(Cod_Mun_Norte!B:B,DADOS_SNIS_Minas!A21978)</f>
        <v>0</v>
      </c>
    </row>
    <row r="21979" spans="1:14" x14ac:dyDescent="0.2">
      <c r="A21979">
        <v>317220</v>
      </c>
      <c r="B21979" t="s">
        <v>2953</v>
      </c>
      <c r="C21979" t="s">
        <v>98</v>
      </c>
      <c r="D21979">
        <v>2001</v>
      </c>
      <c r="H21979">
        <v>2616</v>
      </c>
      <c r="I21979">
        <v>1195</v>
      </c>
      <c r="N21979">
        <f>COUNTIF(Cod_Mun_Norte!B:B,DADOS_SNIS_Minas!A21979)</f>
        <v>0</v>
      </c>
    </row>
    <row r="21980" spans="1:14" x14ac:dyDescent="0.2">
      <c r="A21980">
        <v>317220</v>
      </c>
      <c r="B21980" t="s">
        <v>2953</v>
      </c>
      <c r="C21980" t="s">
        <v>98</v>
      </c>
      <c r="D21980">
        <v>2000</v>
      </c>
      <c r="H21980">
        <v>2596</v>
      </c>
      <c r="I21980">
        <v>1186</v>
      </c>
      <c r="N21980">
        <f>COUNTIF(Cod_Mun_Norte!B:B,DADOS_SNIS_Minas!A21980)</f>
        <v>0</v>
      </c>
    </row>
    <row r="21981" spans="1:14" x14ac:dyDescent="0.2">
      <c r="A21981">
        <v>317220</v>
      </c>
      <c r="B21981" t="s">
        <v>2953</v>
      </c>
      <c r="C21981" t="s">
        <v>98</v>
      </c>
      <c r="D21981">
        <v>1999</v>
      </c>
      <c r="H21981">
        <v>2210</v>
      </c>
      <c r="I21981">
        <v>1055</v>
      </c>
      <c r="N21981">
        <f>COUNTIF(Cod_Mun_Norte!B:B,DADOS_SNIS_Minas!A21981)</f>
        <v>0</v>
      </c>
    </row>
    <row r="21982" spans="1:14" x14ac:dyDescent="0.2">
      <c r="A21982">
        <v>317220</v>
      </c>
      <c r="B21982" t="s">
        <v>2953</v>
      </c>
      <c r="C21982" t="s">
        <v>98</v>
      </c>
      <c r="D21982">
        <v>1998</v>
      </c>
      <c r="H21982">
        <v>2257</v>
      </c>
      <c r="I21982">
        <v>1077</v>
      </c>
      <c r="N21982">
        <f>COUNTIF(Cod_Mun_Norte!B:B,DADOS_SNIS_Minas!A21982)</f>
        <v>0</v>
      </c>
    </row>
    <row r="21983" spans="1:14" x14ac:dyDescent="0.2">
      <c r="A21983">
        <v>317220</v>
      </c>
      <c r="B21983" t="s">
        <v>2953</v>
      </c>
      <c r="C21983" t="s">
        <v>98</v>
      </c>
      <c r="D21983">
        <v>1997</v>
      </c>
      <c r="H21983">
        <v>2305</v>
      </c>
      <c r="I21983">
        <v>1100</v>
      </c>
      <c r="N21983">
        <f>COUNTIF(Cod_Mun_Norte!B:B,DADOS_SNIS_Minas!A21983)</f>
        <v>0</v>
      </c>
    </row>
    <row r="21984" spans="1:14" x14ac:dyDescent="0.2">
      <c r="A21984">
        <v>317220</v>
      </c>
      <c r="B21984" t="s">
        <v>2953</v>
      </c>
      <c r="C21984" t="s">
        <v>98</v>
      </c>
      <c r="D21984">
        <v>1996</v>
      </c>
      <c r="H21984">
        <v>2361</v>
      </c>
      <c r="I21984">
        <v>1127</v>
      </c>
      <c r="N21984">
        <f>COUNTIF(Cod_Mun_Norte!B:B,DADOS_SNIS_Minas!A21984)</f>
        <v>0</v>
      </c>
    </row>
    <row r="21985" spans="1:14" x14ac:dyDescent="0.2">
      <c r="A21985">
        <v>317220</v>
      </c>
      <c r="B21985" t="s">
        <v>2953</v>
      </c>
      <c r="C21985" t="s">
        <v>98</v>
      </c>
      <c r="D21985">
        <v>1995</v>
      </c>
      <c r="H21985">
        <v>2474</v>
      </c>
      <c r="I21985">
        <v>1181</v>
      </c>
      <c r="N21985">
        <f>COUNTIF(Cod_Mun_Norte!B:B,DADOS_SNIS_Minas!A21985)</f>
        <v>0</v>
      </c>
    </row>
  </sheetData>
  <autoFilter ref="A1:N21985" xr:uid="{8C25D8EA-752C-413E-8C95-AC42FD9DE83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0549-4229-416A-ACC7-B56864340308}">
  <dimension ref="A1:AG2243"/>
  <sheetViews>
    <sheetView workbookViewId="0"/>
  </sheetViews>
  <sheetFormatPr baseColWidth="10" defaultColWidth="8.83203125" defaultRowHeight="15" x14ac:dyDescent="0.2"/>
  <cols>
    <col min="14" max="14" width="12.5" bestFit="1" customWidth="1"/>
    <col min="15" max="15" width="23.83203125" bestFit="1" customWidth="1"/>
    <col min="16" max="16" width="7.33203125" style="3" customWidth="1"/>
    <col min="18" max="18" width="26.83203125" bestFit="1" customWidth="1"/>
    <col min="33" max="33" width="20.5" customWidth="1"/>
  </cols>
  <sheetData>
    <row r="1" spans="1:33" ht="15" customHeight="1" x14ac:dyDescent="0.2">
      <c r="A1" t="s">
        <v>90</v>
      </c>
      <c r="B1" t="s">
        <v>91</v>
      </c>
      <c r="C1" t="s">
        <v>92</v>
      </c>
      <c r="D1" t="s">
        <v>93</v>
      </c>
      <c r="E1" t="s">
        <v>346</v>
      </c>
      <c r="F1" t="s">
        <v>347</v>
      </c>
      <c r="G1" t="s">
        <v>94</v>
      </c>
      <c r="H1" t="s">
        <v>348</v>
      </c>
      <c r="I1" t="s">
        <v>349</v>
      </c>
      <c r="J1" t="s">
        <v>95</v>
      </c>
      <c r="K1" t="s">
        <v>96</v>
      </c>
      <c r="L1" t="s">
        <v>350</v>
      </c>
      <c r="M1" t="s">
        <v>351</v>
      </c>
      <c r="N1" s="2" t="s">
        <v>2959</v>
      </c>
      <c r="O1" s="2" t="s">
        <v>2957</v>
      </c>
      <c r="P1" s="10" t="s">
        <v>2958</v>
      </c>
      <c r="S1" s="2" t="s">
        <v>2960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3" x14ac:dyDescent="0.2">
      <c r="A2">
        <v>310100</v>
      </c>
      <c r="B2" t="s">
        <v>1</v>
      </c>
      <c r="C2" t="s">
        <v>98</v>
      </c>
      <c r="D2">
        <v>2020</v>
      </c>
      <c r="E2" t="s">
        <v>412</v>
      </c>
      <c r="F2" t="s">
        <v>367</v>
      </c>
      <c r="G2" t="s">
        <v>368</v>
      </c>
      <c r="H2">
        <v>13599</v>
      </c>
      <c r="I2">
        <v>9557</v>
      </c>
      <c r="J2">
        <v>9541</v>
      </c>
      <c r="K2">
        <v>9541</v>
      </c>
      <c r="L2">
        <v>99.8</v>
      </c>
      <c r="M2">
        <v>70.16</v>
      </c>
      <c r="N2" t="str">
        <f>_xlfn.CONCAT(A2,D2)</f>
        <v>3101002020</v>
      </c>
      <c r="O2" t="str">
        <f>IF(COUNTIF(H2:M2,"&lt;&gt;"&amp;"")=6,"Sim","Não")</f>
        <v>Sim</v>
      </c>
      <c r="P2" s="10"/>
      <c r="Q2" t="s">
        <v>90</v>
      </c>
      <c r="R2" t="s">
        <v>91</v>
      </c>
      <c r="S2" s="4">
        <v>2020</v>
      </c>
      <c r="T2" s="4">
        <v>2019</v>
      </c>
      <c r="U2" s="4">
        <v>2018</v>
      </c>
      <c r="V2" s="4">
        <v>2017</v>
      </c>
      <c r="W2" s="4">
        <v>2016</v>
      </c>
      <c r="X2" s="4">
        <v>2015</v>
      </c>
      <c r="Y2" s="4">
        <v>2014</v>
      </c>
      <c r="Z2" s="4">
        <v>2013</v>
      </c>
      <c r="AA2" s="4">
        <v>2012</v>
      </c>
      <c r="AB2" s="4">
        <v>2011</v>
      </c>
      <c r="AC2" s="4">
        <v>2010</v>
      </c>
      <c r="AD2" s="4">
        <v>2009</v>
      </c>
      <c r="AE2" s="4">
        <v>2008</v>
      </c>
      <c r="AF2" s="4">
        <v>2007</v>
      </c>
      <c r="AG2" s="2" t="s">
        <v>2961</v>
      </c>
    </row>
    <row r="3" spans="1:33" x14ac:dyDescent="0.2">
      <c r="A3">
        <v>310100</v>
      </c>
      <c r="B3" t="s">
        <v>1</v>
      </c>
      <c r="C3" t="s">
        <v>98</v>
      </c>
      <c r="D3">
        <v>2019</v>
      </c>
      <c r="E3" t="s">
        <v>412</v>
      </c>
      <c r="F3" t="s">
        <v>367</v>
      </c>
      <c r="G3" t="s">
        <v>368</v>
      </c>
      <c r="H3">
        <v>13539</v>
      </c>
      <c r="I3">
        <v>9515</v>
      </c>
      <c r="J3">
        <v>9515</v>
      </c>
      <c r="K3">
        <v>9515</v>
      </c>
      <c r="L3">
        <v>100</v>
      </c>
      <c r="M3">
        <v>70.28</v>
      </c>
      <c r="N3" t="str">
        <f t="shared" ref="N3:N66" si="0">_xlfn.CONCAT(A3,D3)</f>
        <v>3101002019</v>
      </c>
      <c r="O3" t="str">
        <f t="shared" ref="O3:O66" si="1">IF(COUNTIF(H3:M3,"&lt;&gt;"&amp;"")=6,"Sim","Não")</f>
        <v>Sim</v>
      </c>
      <c r="P3" s="10"/>
      <c r="Q3">
        <v>310100</v>
      </c>
      <c r="R3" t="s">
        <v>1</v>
      </c>
      <c r="S3" t="str">
        <f>VLOOKUP(_xlfn.CONCAT($Q$3,S2),$N:$O,2,FALSE)</f>
        <v>Sim</v>
      </c>
      <c r="T3" t="str">
        <f t="shared" ref="T3" si="2">VLOOKUP(_xlfn.CONCAT(Q3,$T$2),$N:$O,2,FALSE)</f>
        <v>Sim</v>
      </c>
      <c r="U3" t="str">
        <f t="shared" ref="U3" si="3">VLOOKUP(_xlfn.CONCAT(Q3,$U$2),$N:$O,2,FALSE)</f>
        <v>Sim</v>
      </c>
      <c r="V3" t="str">
        <f t="shared" ref="V3" si="4">VLOOKUP(_xlfn.CONCAT(Q3,$V$2),$N:$O,2,FALSE)</f>
        <v>Sim</v>
      </c>
      <c r="W3" t="str">
        <f t="shared" ref="W3" si="5">VLOOKUP(_xlfn.CONCAT(Q3,$W$2),$N:$O,2,FALSE)</f>
        <v>Sim</v>
      </c>
      <c r="X3" t="str">
        <f t="shared" ref="X3" si="6">VLOOKUP(_xlfn.CONCAT(Q3,$X$2),$N:$O,2,FALSE)</f>
        <v>Sim</v>
      </c>
      <c r="Y3" t="str">
        <f t="shared" ref="Y3" si="7">VLOOKUP(_xlfn.CONCAT(Q3,$Y$2),$N:$O,2,FALSE)</f>
        <v>Sim</v>
      </c>
      <c r="Z3" t="str">
        <f t="shared" ref="Z3" si="8">VLOOKUP(_xlfn.CONCAT(Q3,$Z$2),$N:$O,2,FALSE)</f>
        <v>Sim</v>
      </c>
      <c r="AA3" t="str">
        <f t="shared" ref="AA3" si="9">VLOOKUP(_xlfn.CONCAT(Q3,$AA$2),$N:$O,2,FALSE)</f>
        <v>Sim</v>
      </c>
      <c r="AB3" t="str">
        <f t="shared" ref="AB3" si="10">VLOOKUP(_xlfn.CONCAT(Q3,$AB$2),$N:$O,2,FALSE)</f>
        <v>Sim</v>
      </c>
      <c r="AC3" t="str">
        <f t="shared" ref="AC3" si="11">VLOOKUP(_xlfn.CONCAT(Q3,$AC$2),$N:$O,2,FALSE)</f>
        <v>Sim</v>
      </c>
      <c r="AD3" t="str">
        <f t="shared" ref="AD3" si="12">VLOOKUP(_xlfn.CONCAT(Q3,$AD$2),$N:$O,2,FALSE)</f>
        <v>Sim</v>
      </c>
      <c r="AE3" t="str">
        <f t="shared" ref="AE3" si="13">VLOOKUP(_xlfn.CONCAT(Q3,$AE$2),N:O,2,FALSE)</f>
        <v>Sim</v>
      </c>
      <c r="AF3" t="str">
        <f t="shared" ref="AF3" si="14">VLOOKUP(_xlfn.CONCAT(Q3,$AF$2),N:O,2,FALSE)</f>
        <v>Sim</v>
      </c>
      <c r="AG3" t="str">
        <f>IF(COUNTIF(S3:AF3,"Sim")=14,"Sim","Não")</f>
        <v>Sim</v>
      </c>
    </row>
    <row r="4" spans="1:33" x14ac:dyDescent="0.2">
      <c r="A4">
        <v>310100</v>
      </c>
      <c r="B4" t="s">
        <v>1</v>
      </c>
      <c r="C4" t="s">
        <v>98</v>
      </c>
      <c r="D4">
        <v>2018</v>
      </c>
      <c r="E4" t="s">
        <v>361</v>
      </c>
      <c r="F4" t="s">
        <v>99</v>
      </c>
      <c r="H4">
        <v>13477</v>
      </c>
      <c r="I4">
        <v>9472</v>
      </c>
      <c r="J4">
        <v>9472</v>
      </c>
      <c r="K4">
        <v>9472</v>
      </c>
      <c r="L4">
        <v>100</v>
      </c>
      <c r="M4">
        <v>70.28</v>
      </c>
      <c r="N4" t="str">
        <f t="shared" si="0"/>
        <v>3101002018</v>
      </c>
      <c r="O4" t="str">
        <f t="shared" si="1"/>
        <v>Sim</v>
      </c>
      <c r="P4" s="10"/>
      <c r="Q4">
        <v>310665</v>
      </c>
      <c r="R4" t="s">
        <v>2</v>
      </c>
      <c r="S4" s="9" t="s">
        <v>2976</v>
      </c>
      <c r="T4" s="9" t="s">
        <v>2976</v>
      </c>
      <c r="U4" s="9" t="s">
        <v>2976</v>
      </c>
      <c r="V4" s="9" t="s">
        <v>2976</v>
      </c>
      <c r="W4" s="9" t="s">
        <v>2976</v>
      </c>
      <c r="X4" s="9" t="s">
        <v>2976</v>
      </c>
      <c r="Y4" s="9" t="s">
        <v>2976</v>
      </c>
      <c r="Z4" s="9" t="s">
        <v>2976</v>
      </c>
      <c r="AA4" s="9" t="s">
        <v>2976</v>
      </c>
      <c r="AB4" s="9" t="s">
        <v>2976</v>
      </c>
      <c r="AC4" s="9" t="s">
        <v>2976</v>
      </c>
      <c r="AD4" s="9" t="s">
        <v>2976</v>
      </c>
      <c r="AE4" s="9" t="s">
        <v>2976</v>
      </c>
      <c r="AF4" s="9" t="s">
        <v>2976</v>
      </c>
      <c r="AG4" s="9" t="s">
        <v>2976</v>
      </c>
    </row>
    <row r="5" spans="1:33" x14ac:dyDescent="0.2">
      <c r="A5">
        <v>310100</v>
      </c>
      <c r="B5" t="s">
        <v>1</v>
      </c>
      <c r="C5" t="s">
        <v>98</v>
      </c>
      <c r="D5">
        <v>2017</v>
      </c>
      <c r="E5" t="s">
        <v>412</v>
      </c>
      <c r="F5" t="s">
        <v>367</v>
      </c>
      <c r="H5">
        <v>13576</v>
      </c>
      <c r="I5">
        <v>9541</v>
      </c>
      <c r="J5">
        <v>9541</v>
      </c>
      <c r="K5">
        <v>9541</v>
      </c>
      <c r="L5">
        <v>100</v>
      </c>
      <c r="M5">
        <v>70.28</v>
      </c>
      <c r="N5" t="str">
        <f t="shared" si="0"/>
        <v>3101002017</v>
      </c>
      <c r="O5" t="str">
        <f t="shared" si="1"/>
        <v>Sim</v>
      </c>
      <c r="P5" s="10"/>
      <c r="Q5">
        <v>310730</v>
      </c>
      <c r="R5" t="s">
        <v>3</v>
      </c>
      <c r="S5" s="9" t="s">
        <v>2976</v>
      </c>
      <c r="T5" s="9" t="s">
        <v>2976</v>
      </c>
      <c r="U5" s="9" t="s">
        <v>2976</v>
      </c>
      <c r="V5" s="9" t="s">
        <v>2976</v>
      </c>
      <c r="W5" s="9" t="s">
        <v>2976</v>
      </c>
      <c r="X5" s="9" t="s">
        <v>2976</v>
      </c>
      <c r="Y5" s="9" t="s">
        <v>2976</v>
      </c>
      <c r="Z5" s="9" t="s">
        <v>2976</v>
      </c>
      <c r="AA5" s="9" t="s">
        <v>2976</v>
      </c>
      <c r="AB5" s="9" t="s">
        <v>2976</v>
      </c>
      <c r="AC5" s="9" t="s">
        <v>2976</v>
      </c>
      <c r="AD5" s="9" t="s">
        <v>2976</v>
      </c>
      <c r="AE5" s="9" t="s">
        <v>2976</v>
      </c>
      <c r="AF5" s="9" t="s">
        <v>2976</v>
      </c>
      <c r="AG5" s="9" t="s">
        <v>2976</v>
      </c>
    </row>
    <row r="6" spans="1:33" x14ac:dyDescent="0.2">
      <c r="A6">
        <v>310100</v>
      </c>
      <c r="B6" t="s">
        <v>1</v>
      </c>
      <c r="C6" t="s">
        <v>98</v>
      </c>
      <c r="D6">
        <v>2016</v>
      </c>
      <c r="E6" t="s">
        <v>412</v>
      </c>
      <c r="F6" t="s">
        <v>367</v>
      </c>
      <c r="H6">
        <v>13513</v>
      </c>
      <c r="I6">
        <v>9497</v>
      </c>
      <c r="J6">
        <v>9497</v>
      </c>
      <c r="K6">
        <v>9497</v>
      </c>
      <c r="L6">
        <v>100</v>
      </c>
      <c r="M6">
        <v>70.28</v>
      </c>
      <c r="N6" t="str">
        <f t="shared" si="0"/>
        <v>3101002016</v>
      </c>
      <c r="O6" t="str">
        <f t="shared" si="1"/>
        <v>Sim</v>
      </c>
      <c r="P6" s="10"/>
      <c r="Q6">
        <v>310825</v>
      </c>
      <c r="R6" t="s">
        <v>4</v>
      </c>
      <c r="S6" s="9" t="s">
        <v>2976</v>
      </c>
      <c r="T6" s="9" t="s">
        <v>2976</v>
      </c>
      <c r="U6" s="9" t="s">
        <v>2976</v>
      </c>
      <c r="V6" s="9" t="s">
        <v>2976</v>
      </c>
      <c r="W6" s="9" t="s">
        <v>2976</v>
      </c>
      <c r="X6" s="9" t="s">
        <v>2976</v>
      </c>
      <c r="Y6" s="9" t="s">
        <v>2976</v>
      </c>
      <c r="Z6" s="9" t="s">
        <v>2976</v>
      </c>
      <c r="AA6" s="9" t="s">
        <v>2976</v>
      </c>
      <c r="AB6" s="9" t="s">
        <v>2976</v>
      </c>
      <c r="AC6" s="9" t="s">
        <v>2976</v>
      </c>
      <c r="AD6" s="9" t="s">
        <v>2976</v>
      </c>
      <c r="AE6" s="9" t="s">
        <v>2976</v>
      </c>
      <c r="AF6" s="9" t="s">
        <v>2976</v>
      </c>
      <c r="AG6" s="9" t="s">
        <v>2976</v>
      </c>
    </row>
    <row r="7" spans="1:33" x14ac:dyDescent="0.2">
      <c r="A7">
        <v>310100</v>
      </c>
      <c r="B7" t="s">
        <v>1</v>
      </c>
      <c r="C7" t="s">
        <v>98</v>
      </c>
      <c r="D7">
        <v>2015</v>
      </c>
      <c r="E7" t="s">
        <v>412</v>
      </c>
      <c r="F7" t="s">
        <v>367</v>
      </c>
      <c r="H7">
        <v>13447</v>
      </c>
      <c r="I7">
        <v>9451</v>
      </c>
      <c r="J7">
        <v>9451</v>
      </c>
      <c r="K7">
        <v>9451</v>
      </c>
      <c r="L7">
        <v>100</v>
      </c>
      <c r="M7">
        <v>70.28</v>
      </c>
      <c r="N7" t="str">
        <f t="shared" si="0"/>
        <v>3101002015</v>
      </c>
      <c r="O7" t="str">
        <f t="shared" si="1"/>
        <v>Sim</v>
      </c>
      <c r="P7" s="10"/>
      <c r="Q7">
        <v>310850</v>
      </c>
      <c r="R7" t="s">
        <v>5</v>
      </c>
      <c r="S7" s="9" t="s">
        <v>2976</v>
      </c>
      <c r="T7" s="9" t="s">
        <v>2976</v>
      </c>
      <c r="U7" s="9" t="s">
        <v>2976</v>
      </c>
      <c r="V7" s="9" t="s">
        <v>2976</v>
      </c>
      <c r="W7" s="9" t="s">
        <v>2976</v>
      </c>
      <c r="X7" s="9" t="s">
        <v>2976</v>
      </c>
      <c r="Y7" s="9" t="s">
        <v>2976</v>
      </c>
      <c r="Z7" s="9" t="s">
        <v>2976</v>
      </c>
      <c r="AA7" s="9" t="s">
        <v>2976</v>
      </c>
      <c r="AB7" s="9" t="s">
        <v>2976</v>
      </c>
      <c r="AC7" s="9" t="s">
        <v>2976</v>
      </c>
      <c r="AD7" s="9" t="s">
        <v>2976</v>
      </c>
      <c r="AE7" s="9" t="s">
        <v>2976</v>
      </c>
      <c r="AF7" s="9" t="s">
        <v>2976</v>
      </c>
      <c r="AG7" s="9" t="s">
        <v>2976</v>
      </c>
    </row>
    <row r="8" spans="1:33" x14ac:dyDescent="0.2">
      <c r="A8">
        <v>310100</v>
      </c>
      <c r="B8" t="s">
        <v>1</v>
      </c>
      <c r="C8" t="s">
        <v>98</v>
      </c>
      <c r="D8">
        <v>2014</v>
      </c>
      <c r="E8" t="s">
        <v>412</v>
      </c>
      <c r="F8" t="s">
        <v>367</v>
      </c>
      <c r="H8">
        <v>13378</v>
      </c>
      <c r="I8">
        <v>9402</v>
      </c>
      <c r="J8">
        <v>9402</v>
      </c>
      <c r="K8">
        <v>9402</v>
      </c>
      <c r="L8">
        <v>100</v>
      </c>
      <c r="M8">
        <v>70.28</v>
      </c>
      <c r="N8" t="str">
        <f t="shared" si="0"/>
        <v>3101002014</v>
      </c>
      <c r="O8" t="str">
        <f t="shared" si="1"/>
        <v>Sim</v>
      </c>
      <c r="P8" s="10"/>
      <c r="Q8">
        <v>310860</v>
      </c>
      <c r="R8" t="s">
        <v>6</v>
      </c>
      <c r="S8" s="9" t="s">
        <v>2976</v>
      </c>
      <c r="T8" s="9" t="s">
        <v>2976</v>
      </c>
      <c r="U8" s="9" t="s">
        <v>2976</v>
      </c>
      <c r="V8" s="9" t="s">
        <v>2976</v>
      </c>
      <c r="W8" s="9" t="s">
        <v>2976</v>
      </c>
      <c r="X8" s="9" t="s">
        <v>2976</v>
      </c>
      <c r="Y8" s="9" t="s">
        <v>2976</v>
      </c>
      <c r="Z8" s="9" t="s">
        <v>2976</v>
      </c>
      <c r="AA8" s="9" t="s">
        <v>2976</v>
      </c>
      <c r="AB8" s="9" t="s">
        <v>2976</v>
      </c>
      <c r="AC8" s="9" t="s">
        <v>2976</v>
      </c>
      <c r="AD8" s="9" t="s">
        <v>2976</v>
      </c>
      <c r="AE8" s="9" t="s">
        <v>2976</v>
      </c>
      <c r="AF8" s="9" t="s">
        <v>2976</v>
      </c>
      <c r="AG8" s="9" t="s">
        <v>2976</v>
      </c>
    </row>
    <row r="9" spans="1:33" x14ac:dyDescent="0.2">
      <c r="A9">
        <v>310100</v>
      </c>
      <c r="B9" t="s">
        <v>1</v>
      </c>
      <c r="C9" t="s">
        <v>98</v>
      </c>
      <c r="D9">
        <v>2013</v>
      </c>
      <c r="E9" t="s">
        <v>412</v>
      </c>
      <c r="F9" t="s">
        <v>367</v>
      </c>
      <c r="H9">
        <v>13306</v>
      </c>
      <c r="I9">
        <v>9351</v>
      </c>
      <c r="J9">
        <v>9351</v>
      </c>
      <c r="K9">
        <v>9351</v>
      </c>
      <c r="L9">
        <v>100</v>
      </c>
      <c r="M9">
        <v>70.28</v>
      </c>
      <c r="N9" t="str">
        <f t="shared" si="0"/>
        <v>3101002013</v>
      </c>
      <c r="O9" t="str">
        <f t="shared" si="1"/>
        <v>Sim</v>
      </c>
      <c r="P9" s="10"/>
      <c r="Q9">
        <v>310940</v>
      </c>
      <c r="R9" t="s">
        <v>7</v>
      </c>
      <c r="S9" s="9" t="s">
        <v>2976</v>
      </c>
      <c r="T9" s="9" t="s">
        <v>2976</v>
      </c>
      <c r="U9" s="9" t="s">
        <v>2976</v>
      </c>
      <c r="V9" s="9" t="s">
        <v>2976</v>
      </c>
      <c r="W9" s="9" t="s">
        <v>2977</v>
      </c>
      <c r="X9" s="9" t="s">
        <v>2976</v>
      </c>
      <c r="Y9" s="9" t="s">
        <v>2976</v>
      </c>
      <c r="Z9" s="9" t="s">
        <v>2976</v>
      </c>
      <c r="AA9" s="9" t="s">
        <v>2976</v>
      </c>
      <c r="AB9" s="9" t="s">
        <v>2976</v>
      </c>
      <c r="AC9" s="9" t="s">
        <v>2976</v>
      </c>
      <c r="AD9" s="9" t="s">
        <v>2976</v>
      </c>
      <c r="AE9" s="9" t="s">
        <v>2976</v>
      </c>
      <c r="AF9" s="9" t="s">
        <v>2976</v>
      </c>
      <c r="AG9" s="9" t="s">
        <v>2977</v>
      </c>
    </row>
    <row r="10" spans="1:33" x14ac:dyDescent="0.2">
      <c r="A10">
        <v>310100</v>
      </c>
      <c r="B10" t="s">
        <v>1</v>
      </c>
      <c r="C10" t="s">
        <v>98</v>
      </c>
      <c r="D10">
        <v>2012</v>
      </c>
      <c r="E10" t="s">
        <v>412</v>
      </c>
      <c r="F10" t="s">
        <v>367</v>
      </c>
      <c r="H10">
        <v>12850</v>
      </c>
      <c r="I10">
        <v>9031</v>
      </c>
      <c r="J10">
        <v>9031</v>
      </c>
      <c r="K10">
        <v>9031</v>
      </c>
      <c r="L10">
        <v>100</v>
      </c>
      <c r="M10">
        <v>70.28</v>
      </c>
      <c r="N10" t="str">
        <f t="shared" si="0"/>
        <v>3101002012</v>
      </c>
      <c r="O10" t="str">
        <f t="shared" si="1"/>
        <v>Sim</v>
      </c>
      <c r="P10" s="10"/>
      <c r="Q10">
        <v>311115</v>
      </c>
      <c r="R10" t="s">
        <v>8</v>
      </c>
      <c r="S10" s="9" t="s">
        <v>2976</v>
      </c>
      <c r="T10" s="9" t="s">
        <v>2976</v>
      </c>
      <c r="U10" s="9" t="s">
        <v>2976</v>
      </c>
      <c r="V10" s="9" t="s">
        <v>2976</v>
      </c>
      <c r="W10" s="9" t="s">
        <v>2976</v>
      </c>
      <c r="X10" s="9" t="s">
        <v>2976</v>
      </c>
      <c r="Y10" s="9" t="s">
        <v>2976</v>
      </c>
      <c r="Z10" s="9" t="s">
        <v>2976</v>
      </c>
      <c r="AA10" s="9" t="s">
        <v>2976</v>
      </c>
      <c r="AB10" s="9" t="s">
        <v>2976</v>
      </c>
      <c r="AC10" s="9" t="s">
        <v>2976</v>
      </c>
      <c r="AD10" s="9" t="s">
        <v>2976</v>
      </c>
      <c r="AE10" s="9" t="s">
        <v>2976</v>
      </c>
      <c r="AF10" s="9" t="s">
        <v>2976</v>
      </c>
      <c r="AG10" s="9" t="s">
        <v>2976</v>
      </c>
    </row>
    <row r="11" spans="1:33" x14ac:dyDescent="0.2">
      <c r="A11">
        <v>310100</v>
      </c>
      <c r="B11" t="s">
        <v>1</v>
      </c>
      <c r="C11" t="s">
        <v>98</v>
      </c>
      <c r="D11">
        <v>2011</v>
      </c>
      <c r="E11" t="s">
        <v>361</v>
      </c>
      <c r="F11" t="s">
        <v>99</v>
      </c>
      <c r="H11">
        <v>12787</v>
      </c>
      <c r="I11">
        <v>8987</v>
      </c>
      <c r="J11">
        <v>8987</v>
      </c>
      <c r="K11">
        <v>8987</v>
      </c>
      <c r="L11">
        <v>100</v>
      </c>
      <c r="M11">
        <v>70.28</v>
      </c>
      <c r="N11" t="str">
        <f t="shared" si="0"/>
        <v>3101002011</v>
      </c>
      <c r="O11" t="str">
        <f t="shared" si="1"/>
        <v>Sim</v>
      </c>
      <c r="P11" s="10"/>
      <c r="Q11">
        <v>311270</v>
      </c>
      <c r="R11" t="s">
        <v>9</v>
      </c>
      <c r="S11" s="9" t="s">
        <v>2976</v>
      </c>
      <c r="T11" s="9" t="s">
        <v>2976</v>
      </c>
      <c r="U11" s="9" t="s">
        <v>2976</v>
      </c>
      <c r="V11" s="9" t="s">
        <v>2976</v>
      </c>
      <c r="W11" s="9" t="s">
        <v>2976</v>
      </c>
      <c r="X11" s="9" t="s">
        <v>2976</v>
      </c>
      <c r="Y11" s="9" t="s">
        <v>2976</v>
      </c>
      <c r="Z11" s="9" t="s">
        <v>2976</v>
      </c>
      <c r="AA11" s="9" t="s">
        <v>2976</v>
      </c>
      <c r="AB11" s="9" t="s">
        <v>2976</v>
      </c>
      <c r="AC11" s="9" t="s">
        <v>2976</v>
      </c>
      <c r="AD11" s="9" t="s">
        <v>2976</v>
      </c>
      <c r="AE11" s="9" t="s">
        <v>2976</v>
      </c>
      <c r="AF11" s="9" t="s">
        <v>2976</v>
      </c>
      <c r="AG11" s="9" t="s">
        <v>2976</v>
      </c>
    </row>
    <row r="12" spans="1:33" x14ac:dyDescent="0.2">
      <c r="A12">
        <v>310100</v>
      </c>
      <c r="B12" t="s">
        <v>1</v>
      </c>
      <c r="C12" t="s">
        <v>98</v>
      </c>
      <c r="D12">
        <v>2010</v>
      </c>
      <c r="E12" t="s">
        <v>361</v>
      </c>
      <c r="F12" t="s">
        <v>99</v>
      </c>
      <c r="H12">
        <v>12722</v>
      </c>
      <c r="I12">
        <v>8941</v>
      </c>
      <c r="J12">
        <v>8941</v>
      </c>
      <c r="K12">
        <v>8941</v>
      </c>
      <c r="L12">
        <v>100</v>
      </c>
      <c r="M12">
        <v>70.28</v>
      </c>
      <c r="N12" t="str">
        <f t="shared" si="0"/>
        <v>3101002010</v>
      </c>
      <c r="O12" t="str">
        <f t="shared" si="1"/>
        <v>Sim</v>
      </c>
      <c r="P12" s="10"/>
      <c r="Q12">
        <v>311547</v>
      </c>
      <c r="R12" t="s">
        <v>10</v>
      </c>
      <c r="S12" s="9" t="s">
        <v>2976</v>
      </c>
      <c r="T12" s="9" t="s">
        <v>2976</v>
      </c>
      <c r="U12" s="9" t="s">
        <v>2976</v>
      </c>
      <c r="V12" s="9" t="s">
        <v>2976</v>
      </c>
      <c r="W12" s="9" t="s">
        <v>2976</v>
      </c>
      <c r="X12" s="9" t="s">
        <v>2976</v>
      </c>
      <c r="Y12" s="9" t="s">
        <v>2976</v>
      </c>
      <c r="Z12" s="9" t="s">
        <v>2976</v>
      </c>
      <c r="AA12" s="9" t="s">
        <v>2976</v>
      </c>
      <c r="AB12" s="9" t="s">
        <v>2976</v>
      </c>
      <c r="AC12" s="9" t="s">
        <v>2976</v>
      </c>
      <c r="AD12" s="9" t="s">
        <v>2976</v>
      </c>
      <c r="AE12" s="9" t="s">
        <v>2976</v>
      </c>
      <c r="AF12" s="9" t="s">
        <v>2976</v>
      </c>
      <c r="AG12" s="9" t="s">
        <v>2976</v>
      </c>
    </row>
    <row r="13" spans="1:33" x14ac:dyDescent="0.2">
      <c r="A13">
        <v>310100</v>
      </c>
      <c r="B13" t="s">
        <v>1</v>
      </c>
      <c r="C13" t="s">
        <v>98</v>
      </c>
      <c r="D13">
        <v>2009</v>
      </c>
      <c r="E13" t="s">
        <v>361</v>
      </c>
      <c r="F13" t="s">
        <v>99</v>
      </c>
      <c r="H13">
        <v>13301</v>
      </c>
      <c r="I13">
        <v>9275</v>
      </c>
      <c r="J13">
        <v>12423</v>
      </c>
      <c r="K13">
        <v>12423</v>
      </c>
      <c r="L13">
        <v>100</v>
      </c>
      <c r="M13">
        <v>93.4</v>
      </c>
      <c r="N13" t="str">
        <f t="shared" si="0"/>
        <v>3101002009</v>
      </c>
      <c r="O13" t="str">
        <f t="shared" si="1"/>
        <v>Sim</v>
      </c>
      <c r="P13" s="10"/>
      <c r="Q13">
        <v>311615</v>
      </c>
      <c r="R13" t="s">
        <v>11</v>
      </c>
      <c r="S13" s="9" t="s">
        <v>2976</v>
      </c>
      <c r="T13" s="9" t="s">
        <v>2976</v>
      </c>
      <c r="U13" s="9" t="s">
        <v>2976</v>
      </c>
      <c r="V13" s="9" t="s">
        <v>2976</v>
      </c>
      <c r="W13" s="9" t="s">
        <v>2976</v>
      </c>
      <c r="X13" s="9" t="s">
        <v>2976</v>
      </c>
      <c r="Y13" s="9" t="s">
        <v>2976</v>
      </c>
      <c r="Z13" s="9" t="s">
        <v>2976</v>
      </c>
      <c r="AA13" s="9" t="s">
        <v>2976</v>
      </c>
      <c r="AB13" s="9" t="s">
        <v>2976</v>
      </c>
      <c r="AC13" s="9" t="s">
        <v>2976</v>
      </c>
      <c r="AD13" s="9" t="s">
        <v>2976</v>
      </c>
      <c r="AE13" s="9" t="s">
        <v>2976</v>
      </c>
      <c r="AF13" s="9" t="s">
        <v>2976</v>
      </c>
      <c r="AG13" s="9" t="s">
        <v>2976</v>
      </c>
    </row>
    <row r="14" spans="1:33" x14ac:dyDescent="0.2">
      <c r="A14">
        <v>310100</v>
      </c>
      <c r="B14" t="s">
        <v>1</v>
      </c>
      <c r="C14" t="s">
        <v>98</v>
      </c>
      <c r="D14">
        <v>2008</v>
      </c>
      <c r="E14" t="s">
        <v>361</v>
      </c>
      <c r="F14" t="s">
        <v>99</v>
      </c>
      <c r="H14">
        <v>13179</v>
      </c>
      <c r="I14">
        <v>9190</v>
      </c>
      <c r="J14">
        <v>11691</v>
      </c>
      <c r="K14">
        <v>11691</v>
      </c>
      <c r="L14">
        <v>100</v>
      </c>
      <c r="M14">
        <v>88.71</v>
      </c>
      <c r="N14" t="str">
        <f t="shared" si="0"/>
        <v>3101002008</v>
      </c>
      <c r="O14" t="str">
        <f t="shared" si="1"/>
        <v>Sim</v>
      </c>
      <c r="P14" s="10"/>
      <c r="Q14">
        <v>311650</v>
      </c>
      <c r="R14" t="s">
        <v>12</v>
      </c>
      <c r="S14" s="9" t="s">
        <v>2976</v>
      </c>
      <c r="T14" s="9" t="s">
        <v>2976</v>
      </c>
      <c r="U14" s="9" t="s">
        <v>2976</v>
      </c>
      <c r="V14" s="9" t="s">
        <v>2976</v>
      </c>
      <c r="W14" s="9" t="s">
        <v>2976</v>
      </c>
      <c r="X14" s="9" t="s">
        <v>2976</v>
      </c>
      <c r="Y14" s="9" t="s">
        <v>2976</v>
      </c>
      <c r="Z14" s="9" t="s">
        <v>2976</v>
      </c>
      <c r="AA14" s="9" t="s">
        <v>2976</v>
      </c>
      <c r="AB14" s="9" t="s">
        <v>2976</v>
      </c>
      <c r="AC14" s="9" t="s">
        <v>2976</v>
      </c>
      <c r="AD14" s="9" t="s">
        <v>2976</v>
      </c>
      <c r="AE14" s="9" t="s">
        <v>2976</v>
      </c>
      <c r="AF14" s="9" t="s">
        <v>2976</v>
      </c>
      <c r="AG14" s="9" t="s">
        <v>2976</v>
      </c>
    </row>
    <row r="15" spans="1:33" x14ac:dyDescent="0.2">
      <c r="A15">
        <v>310100</v>
      </c>
      <c r="B15" t="s">
        <v>1</v>
      </c>
      <c r="C15" t="s">
        <v>98</v>
      </c>
      <c r="D15">
        <v>2007</v>
      </c>
      <c r="E15" t="s">
        <v>361</v>
      </c>
      <c r="F15" t="s">
        <v>99</v>
      </c>
      <c r="H15">
        <v>12674</v>
      </c>
      <c r="I15">
        <v>8838</v>
      </c>
      <c r="J15">
        <v>10306</v>
      </c>
      <c r="K15">
        <v>10306</v>
      </c>
      <c r="L15">
        <v>100</v>
      </c>
      <c r="M15">
        <v>81.319999999999993</v>
      </c>
      <c r="N15" t="str">
        <f t="shared" si="0"/>
        <v>3101002007</v>
      </c>
      <c r="O15" t="str">
        <f t="shared" si="1"/>
        <v>Sim</v>
      </c>
      <c r="P15" s="10"/>
      <c r="Q15">
        <v>311783</v>
      </c>
      <c r="R15" t="s">
        <v>13</v>
      </c>
      <c r="S15" s="9" t="s">
        <v>2976</v>
      </c>
      <c r="T15" s="9" t="s">
        <v>2976</v>
      </c>
      <c r="U15" s="9" t="s">
        <v>2976</v>
      </c>
      <c r="V15" s="9" t="s">
        <v>2976</v>
      </c>
      <c r="W15" s="9" t="s">
        <v>2976</v>
      </c>
      <c r="X15" s="9" t="s">
        <v>2976</v>
      </c>
      <c r="Y15" s="9" t="s">
        <v>2976</v>
      </c>
      <c r="Z15" s="9" t="s">
        <v>2976</v>
      </c>
      <c r="AA15" s="9" t="s">
        <v>2976</v>
      </c>
      <c r="AB15" s="9" t="s">
        <v>2976</v>
      </c>
      <c r="AC15" s="9" t="s">
        <v>2976</v>
      </c>
      <c r="AD15" s="9" t="s">
        <v>2976</v>
      </c>
      <c r="AE15" s="9" t="s">
        <v>2976</v>
      </c>
      <c r="AF15" s="9" t="s">
        <v>2976</v>
      </c>
      <c r="AG15" s="9" t="s">
        <v>2976</v>
      </c>
    </row>
    <row r="16" spans="1:33" x14ac:dyDescent="0.2">
      <c r="A16">
        <v>310100</v>
      </c>
      <c r="B16" t="s">
        <v>1</v>
      </c>
      <c r="C16" t="s">
        <v>98</v>
      </c>
      <c r="D16">
        <v>2006</v>
      </c>
      <c r="E16" t="s">
        <v>361</v>
      </c>
      <c r="F16" t="s">
        <v>362</v>
      </c>
      <c r="H16">
        <v>13070</v>
      </c>
      <c r="I16">
        <v>8929</v>
      </c>
      <c r="J16">
        <v>9741</v>
      </c>
      <c r="K16">
        <v>9741</v>
      </c>
      <c r="L16">
        <v>100</v>
      </c>
      <c r="M16">
        <v>74.53</v>
      </c>
      <c r="N16" t="str">
        <f t="shared" si="0"/>
        <v>3101002006</v>
      </c>
      <c r="O16" t="str">
        <f t="shared" si="1"/>
        <v>Sim</v>
      </c>
      <c r="P16" s="10"/>
      <c r="Q16">
        <v>311880</v>
      </c>
      <c r="R16" t="s">
        <v>14</v>
      </c>
      <c r="S16" s="9" t="s">
        <v>2976</v>
      </c>
      <c r="T16" s="9" t="s">
        <v>2976</v>
      </c>
      <c r="U16" s="9" t="s">
        <v>2976</v>
      </c>
      <c r="V16" s="9" t="s">
        <v>2976</v>
      </c>
      <c r="W16" s="9" t="s">
        <v>2976</v>
      </c>
      <c r="X16" s="9" t="s">
        <v>2976</v>
      </c>
      <c r="Y16" s="9" t="s">
        <v>2976</v>
      </c>
      <c r="Z16" s="9" t="s">
        <v>2976</v>
      </c>
      <c r="AA16" s="9" t="s">
        <v>2976</v>
      </c>
      <c r="AB16" s="9" t="s">
        <v>2976</v>
      </c>
      <c r="AC16" s="9" t="s">
        <v>2976</v>
      </c>
      <c r="AD16" s="9" t="s">
        <v>2976</v>
      </c>
      <c r="AE16" s="9" t="s">
        <v>2976</v>
      </c>
      <c r="AF16" s="9" t="s">
        <v>2976</v>
      </c>
      <c r="AG16" s="9" t="s">
        <v>2976</v>
      </c>
    </row>
    <row r="17" spans="1:33" x14ac:dyDescent="0.2">
      <c r="A17">
        <v>310100</v>
      </c>
      <c r="B17" t="s">
        <v>1</v>
      </c>
      <c r="C17" t="s">
        <v>98</v>
      </c>
      <c r="D17">
        <v>2005</v>
      </c>
      <c r="E17" t="s">
        <v>361</v>
      </c>
      <c r="F17" t="s">
        <v>362</v>
      </c>
      <c r="H17">
        <v>12889</v>
      </c>
      <c r="I17">
        <v>8806</v>
      </c>
      <c r="J17">
        <v>4560</v>
      </c>
      <c r="K17">
        <v>4560</v>
      </c>
      <c r="L17">
        <v>51.8</v>
      </c>
      <c r="M17">
        <v>35.380000000000003</v>
      </c>
      <c r="N17" t="str">
        <f t="shared" si="0"/>
        <v>3101002005</v>
      </c>
      <c r="O17" t="str">
        <f t="shared" si="1"/>
        <v>Sim</v>
      </c>
      <c r="Q17">
        <v>312030</v>
      </c>
      <c r="R17" t="s">
        <v>15</v>
      </c>
      <c r="S17" s="9" t="s">
        <v>2976</v>
      </c>
      <c r="T17" s="9" t="s">
        <v>2976</v>
      </c>
      <c r="U17" s="9" t="s">
        <v>2976</v>
      </c>
      <c r="V17" s="9" t="s">
        <v>2976</v>
      </c>
      <c r="W17" s="9" t="s">
        <v>2976</v>
      </c>
      <c r="X17" s="9" t="s">
        <v>2976</v>
      </c>
      <c r="Y17" s="9" t="s">
        <v>2976</v>
      </c>
      <c r="Z17" s="9" t="s">
        <v>2976</v>
      </c>
      <c r="AA17" s="9" t="s">
        <v>2976</v>
      </c>
      <c r="AB17" s="9" t="s">
        <v>2976</v>
      </c>
      <c r="AC17" s="9" t="s">
        <v>2976</v>
      </c>
      <c r="AD17" s="9" t="s">
        <v>2976</v>
      </c>
      <c r="AE17" s="9" t="s">
        <v>2976</v>
      </c>
      <c r="AF17" s="9" t="s">
        <v>2976</v>
      </c>
      <c r="AG17" s="9" t="s">
        <v>2976</v>
      </c>
    </row>
    <row r="18" spans="1:33" x14ac:dyDescent="0.2">
      <c r="A18">
        <v>310100</v>
      </c>
      <c r="B18" t="s">
        <v>1</v>
      </c>
      <c r="C18" t="s">
        <v>98</v>
      </c>
      <c r="D18">
        <v>2004</v>
      </c>
      <c r="E18" t="s">
        <v>361</v>
      </c>
      <c r="F18" t="s">
        <v>362</v>
      </c>
      <c r="H18">
        <v>12706</v>
      </c>
      <c r="I18">
        <v>8681</v>
      </c>
      <c r="J18">
        <v>4540</v>
      </c>
      <c r="K18">
        <v>4540</v>
      </c>
      <c r="L18">
        <v>52.3</v>
      </c>
      <c r="M18">
        <v>35.729999999999997</v>
      </c>
      <c r="N18" t="str">
        <f t="shared" si="0"/>
        <v>3101002004</v>
      </c>
      <c r="O18" t="str">
        <f t="shared" si="1"/>
        <v>Sim</v>
      </c>
      <c r="Q18">
        <v>312087</v>
      </c>
      <c r="R18" t="s">
        <v>16</v>
      </c>
      <c r="S18" s="9" t="s">
        <v>2976</v>
      </c>
      <c r="T18" s="9" t="s">
        <v>2976</v>
      </c>
      <c r="U18" s="9" t="s">
        <v>2976</v>
      </c>
      <c r="V18" s="9" t="s">
        <v>2976</v>
      </c>
      <c r="W18" s="9" t="s">
        <v>2976</v>
      </c>
      <c r="X18" s="9" t="s">
        <v>2976</v>
      </c>
      <c r="Y18" s="9" t="s">
        <v>2976</v>
      </c>
      <c r="Z18" s="9" t="s">
        <v>2976</v>
      </c>
      <c r="AA18" s="9" t="s">
        <v>2976</v>
      </c>
      <c r="AB18" s="9" t="s">
        <v>2976</v>
      </c>
      <c r="AC18" s="9" t="s">
        <v>2976</v>
      </c>
      <c r="AD18" s="9" t="s">
        <v>2976</v>
      </c>
      <c r="AE18" s="9" t="s">
        <v>2976</v>
      </c>
      <c r="AF18" s="9" t="s">
        <v>2976</v>
      </c>
      <c r="AG18" s="9" t="s">
        <v>2976</v>
      </c>
    </row>
    <row r="19" spans="1:33" x14ac:dyDescent="0.2">
      <c r="A19">
        <v>310100</v>
      </c>
      <c r="B19" t="s">
        <v>1</v>
      </c>
      <c r="C19" t="s">
        <v>98</v>
      </c>
      <c r="D19">
        <v>2003</v>
      </c>
      <c r="E19" t="s">
        <v>361</v>
      </c>
      <c r="F19" t="s">
        <v>362</v>
      </c>
      <c r="H19">
        <v>12375</v>
      </c>
      <c r="I19">
        <v>8455</v>
      </c>
      <c r="J19">
        <v>4424</v>
      </c>
      <c r="K19">
        <v>4424</v>
      </c>
      <c r="L19">
        <v>52.3</v>
      </c>
      <c r="M19">
        <v>35.75</v>
      </c>
      <c r="N19" t="str">
        <f t="shared" si="0"/>
        <v>3101002003</v>
      </c>
      <c r="O19" t="str">
        <f t="shared" si="1"/>
        <v>Sim</v>
      </c>
      <c r="Q19">
        <v>312235</v>
      </c>
      <c r="R19" t="s">
        <v>17</v>
      </c>
      <c r="S19" s="9" t="s">
        <v>2976</v>
      </c>
      <c r="T19" s="9" t="s">
        <v>2976</v>
      </c>
      <c r="U19" s="9" t="s">
        <v>2976</v>
      </c>
      <c r="V19" s="9" t="s">
        <v>2976</v>
      </c>
      <c r="W19" s="9" t="s">
        <v>2976</v>
      </c>
      <c r="X19" s="9" t="s">
        <v>2976</v>
      </c>
      <c r="Y19" s="9" t="s">
        <v>2976</v>
      </c>
      <c r="Z19" s="9" t="s">
        <v>2976</v>
      </c>
      <c r="AA19" s="9" t="s">
        <v>2976</v>
      </c>
      <c r="AB19" s="9" t="s">
        <v>2976</v>
      </c>
      <c r="AC19" s="9" t="s">
        <v>2976</v>
      </c>
      <c r="AD19" s="9" t="s">
        <v>2976</v>
      </c>
      <c r="AE19" s="9" t="s">
        <v>2976</v>
      </c>
      <c r="AF19" s="9" t="s">
        <v>2976</v>
      </c>
      <c r="AG19" s="9" t="s">
        <v>2976</v>
      </c>
    </row>
    <row r="20" spans="1:33" x14ac:dyDescent="0.2">
      <c r="A20">
        <v>310100</v>
      </c>
      <c r="B20" t="s">
        <v>1</v>
      </c>
      <c r="C20" t="s">
        <v>98</v>
      </c>
      <c r="D20">
        <v>2002</v>
      </c>
      <c r="E20" t="s">
        <v>361</v>
      </c>
      <c r="F20" t="s">
        <v>362</v>
      </c>
      <c r="H20">
        <v>12217</v>
      </c>
      <c r="I20">
        <v>8347</v>
      </c>
      <c r="N20" t="str">
        <f t="shared" si="0"/>
        <v>3101002002</v>
      </c>
      <c r="O20" t="str">
        <f t="shared" si="1"/>
        <v>Não</v>
      </c>
      <c r="Q20">
        <v>312380</v>
      </c>
      <c r="R20" t="s">
        <v>18</v>
      </c>
      <c r="S20" s="9" t="s">
        <v>2976</v>
      </c>
      <c r="T20" s="9" t="s">
        <v>2976</v>
      </c>
      <c r="U20" s="9" t="s">
        <v>2976</v>
      </c>
      <c r="V20" s="9" t="s">
        <v>2976</v>
      </c>
      <c r="W20" s="9" t="s">
        <v>2976</v>
      </c>
      <c r="X20" s="9" t="s">
        <v>2976</v>
      </c>
      <c r="Y20" s="9" t="s">
        <v>2976</v>
      </c>
      <c r="Z20" s="9" t="s">
        <v>2976</v>
      </c>
      <c r="AA20" s="9" t="s">
        <v>2976</v>
      </c>
      <c r="AB20" s="9" t="s">
        <v>2976</v>
      </c>
      <c r="AC20" s="9" t="s">
        <v>2976</v>
      </c>
      <c r="AD20" s="9" t="s">
        <v>2976</v>
      </c>
      <c r="AE20" s="9" t="s">
        <v>2976</v>
      </c>
      <c r="AF20" s="9" t="s">
        <v>2976</v>
      </c>
      <c r="AG20" s="9" t="s">
        <v>2976</v>
      </c>
    </row>
    <row r="21" spans="1:33" x14ac:dyDescent="0.2">
      <c r="A21">
        <v>310100</v>
      </c>
      <c r="B21" t="s">
        <v>1</v>
      </c>
      <c r="C21" t="s">
        <v>98</v>
      </c>
      <c r="D21">
        <v>2001</v>
      </c>
      <c r="E21" t="s">
        <v>361</v>
      </c>
      <c r="F21" t="s">
        <v>362</v>
      </c>
      <c r="H21">
        <v>12060</v>
      </c>
      <c r="I21">
        <v>8239</v>
      </c>
      <c r="N21" t="str">
        <f t="shared" si="0"/>
        <v>3101002001</v>
      </c>
      <c r="O21" t="str">
        <f t="shared" si="1"/>
        <v>Não</v>
      </c>
      <c r="Q21">
        <v>312430</v>
      </c>
      <c r="R21" t="s">
        <v>19</v>
      </c>
      <c r="S21" s="9" t="s">
        <v>2976</v>
      </c>
      <c r="T21" s="9" t="s">
        <v>2976</v>
      </c>
      <c r="U21" s="9" t="s">
        <v>2976</v>
      </c>
      <c r="V21" s="9" t="s">
        <v>2976</v>
      </c>
      <c r="W21" s="9" t="s">
        <v>2976</v>
      </c>
      <c r="X21" s="9" t="s">
        <v>2976</v>
      </c>
      <c r="Y21" s="9" t="s">
        <v>2976</v>
      </c>
      <c r="Z21" s="9" t="s">
        <v>2976</v>
      </c>
      <c r="AA21" s="9" t="s">
        <v>2976</v>
      </c>
      <c r="AB21" s="9" t="s">
        <v>2976</v>
      </c>
      <c r="AC21" s="9" t="s">
        <v>2976</v>
      </c>
      <c r="AD21" s="9" t="s">
        <v>2976</v>
      </c>
      <c r="AE21" s="9" t="s">
        <v>2976</v>
      </c>
      <c r="AF21" s="9" t="s">
        <v>2976</v>
      </c>
      <c r="AG21" s="9" t="s">
        <v>2976</v>
      </c>
    </row>
    <row r="22" spans="1:33" x14ac:dyDescent="0.2">
      <c r="A22">
        <v>310100</v>
      </c>
      <c r="B22" t="s">
        <v>1</v>
      </c>
      <c r="C22" t="s">
        <v>98</v>
      </c>
      <c r="D22">
        <v>2000</v>
      </c>
      <c r="E22" t="s">
        <v>361</v>
      </c>
      <c r="F22" t="s">
        <v>362</v>
      </c>
      <c r="H22">
        <v>11878</v>
      </c>
      <c r="I22">
        <v>8115</v>
      </c>
      <c r="N22" t="str">
        <f t="shared" si="0"/>
        <v>3101002000</v>
      </c>
      <c r="O22" t="str">
        <f t="shared" si="1"/>
        <v>Não</v>
      </c>
      <c r="Q22">
        <v>312660</v>
      </c>
      <c r="R22" t="s">
        <v>20</v>
      </c>
      <c r="S22" s="9" t="s">
        <v>2976</v>
      </c>
      <c r="T22" s="9" t="s">
        <v>2976</v>
      </c>
      <c r="U22" s="9" t="s">
        <v>2976</v>
      </c>
      <c r="V22" s="9" t="s">
        <v>2976</v>
      </c>
      <c r="W22" s="9" t="s">
        <v>2976</v>
      </c>
      <c r="X22" s="9" t="s">
        <v>2976</v>
      </c>
      <c r="Y22" s="9" t="s">
        <v>2976</v>
      </c>
      <c r="Z22" s="9" t="s">
        <v>2976</v>
      </c>
      <c r="AA22" s="9" t="s">
        <v>2976</v>
      </c>
      <c r="AB22" s="9" t="s">
        <v>2976</v>
      </c>
      <c r="AC22" s="9" t="s">
        <v>2976</v>
      </c>
      <c r="AD22" s="9" t="s">
        <v>2976</v>
      </c>
      <c r="AE22" s="9" t="s">
        <v>2976</v>
      </c>
      <c r="AF22" s="9" t="s">
        <v>2976</v>
      </c>
      <c r="AG22" s="9" t="s">
        <v>2976</v>
      </c>
    </row>
    <row r="23" spans="1:33" x14ac:dyDescent="0.2">
      <c r="A23">
        <v>310100</v>
      </c>
      <c r="B23" t="s">
        <v>1</v>
      </c>
      <c r="C23" t="s">
        <v>98</v>
      </c>
      <c r="D23">
        <v>1999</v>
      </c>
      <c r="E23" t="s">
        <v>361</v>
      </c>
      <c r="F23" t="s">
        <v>362</v>
      </c>
      <c r="H23">
        <v>11236</v>
      </c>
      <c r="I23">
        <v>7868</v>
      </c>
      <c r="N23" t="str">
        <f t="shared" si="0"/>
        <v>3101001999</v>
      </c>
      <c r="O23" t="str">
        <f t="shared" si="1"/>
        <v>Não</v>
      </c>
      <c r="Q23">
        <v>312670</v>
      </c>
      <c r="R23" t="s">
        <v>21</v>
      </c>
      <c r="S23" s="9" t="s">
        <v>2976</v>
      </c>
      <c r="T23" s="9" t="s">
        <v>2976</v>
      </c>
      <c r="U23" s="9" t="s">
        <v>2976</v>
      </c>
      <c r="V23" s="9" t="s">
        <v>2976</v>
      </c>
      <c r="W23" s="9" t="s">
        <v>2976</v>
      </c>
      <c r="X23" s="9" t="s">
        <v>2976</v>
      </c>
      <c r="Y23" s="9" t="s">
        <v>2976</v>
      </c>
      <c r="Z23" s="9" t="s">
        <v>2977</v>
      </c>
      <c r="AA23" s="9" t="s">
        <v>2976</v>
      </c>
      <c r="AB23" s="9" t="s">
        <v>2976</v>
      </c>
      <c r="AC23" s="9" t="s">
        <v>2976</v>
      </c>
      <c r="AD23" s="9" t="s">
        <v>2976</v>
      </c>
      <c r="AE23" s="9" t="s">
        <v>2976</v>
      </c>
      <c r="AF23" s="9" t="s">
        <v>2976</v>
      </c>
      <c r="AG23" s="9" t="s">
        <v>2977</v>
      </c>
    </row>
    <row r="24" spans="1:33" x14ac:dyDescent="0.2">
      <c r="A24">
        <v>310100</v>
      </c>
      <c r="B24" t="s">
        <v>1</v>
      </c>
      <c r="C24" t="s">
        <v>98</v>
      </c>
      <c r="D24">
        <v>1998</v>
      </c>
      <c r="E24" t="s">
        <v>361</v>
      </c>
      <c r="F24" t="s">
        <v>362</v>
      </c>
      <c r="H24">
        <v>11129</v>
      </c>
      <c r="I24">
        <v>7793</v>
      </c>
      <c r="N24" t="str">
        <f t="shared" si="0"/>
        <v>3101001998</v>
      </c>
      <c r="O24" t="str">
        <f t="shared" si="1"/>
        <v>Não</v>
      </c>
      <c r="Q24">
        <v>312707</v>
      </c>
      <c r="R24" t="s">
        <v>22</v>
      </c>
      <c r="S24" s="9" t="s">
        <v>2976</v>
      </c>
      <c r="T24" s="9" t="s">
        <v>2976</v>
      </c>
      <c r="U24" s="9" t="s">
        <v>2976</v>
      </c>
      <c r="V24" s="9" t="s">
        <v>2976</v>
      </c>
      <c r="W24" s="9" t="s">
        <v>2976</v>
      </c>
      <c r="X24" s="9" t="s">
        <v>2976</v>
      </c>
      <c r="Y24" s="9" t="s">
        <v>2976</v>
      </c>
      <c r="Z24" s="9" t="s">
        <v>2976</v>
      </c>
      <c r="AA24" s="9" t="s">
        <v>2976</v>
      </c>
      <c r="AB24" s="9" t="s">
        <v>2976</v>
      </c>
      <c r="AC24" s="9" t="s">
        <v>2976</v>
      </c>
      <c r="AD24" s="9" t="s">
        <v>2977</v>
      </c>
      <c r="AE24" s="9" t="s">
        <v>2977</v>
      </c>
      <c r="AF24" s="9" t="s">
        <v>2977</v>
      </c>
      <c r="AG24" s="9" t="s">
        <v>2977</v>
      </c>
    </row>
    <row r="25" spans="1:33" x14ac:dyDescent="0.2">
      <c r="A25">
        <v>310100</v>
      </c>
      <c r="B25" t="s">
        <v>1</v>
      </c>
      <c r="C25" t="s">
        <v>98</v>
      </c>
      <c r="D25">
        <v>1997</v>
      </c>
      <c r="H25">
        <v>11022</v>
      </c>
      <c r="I25">
        <v>7718</v>
      </c>
      <c r="N25" t="str">
        <f t="shared" si="0"/>
        <v>3101001997</v>
      </c>
      <c r="O25" t="str">
        <f t="shared" si="1"/>
        <v>Não</v>
      </c>
      <c r="Q25">
        <v>312733</v>
      </c>
      <c r="R25" t="s">
        <v>23</v>
      </c>
      <c r="S25" s="9" t="s">
        <v>2977</v>
      </c>
      <c r="T25" s="9" t="s">
        <v>2977</v>
      </c>
      <c r="U25" s="9" t="s">
        <v>2977</v>
      </c>
      <c r="V25" s="9" t="s">
        <v>2977</v>
      </c>
      <c r="W25" s="9" t="s">
        <v>2977</v>
      </c>
      <c r="X25" s="9" t="s">
        <v>2977</v>
      </c>
      <c r="Y25" s="9" t="s">
        <v>2976</v>
      </c>
      <c r="Z25" s="9" t="s">
        <v>2976</v>
      </c>
      <c r="AA25" s="9" t="s">
        <v>2976</v>
      </c>
      <c r="AB25" s="9" t="s">
        <v>2976</v>
      </c>
      <c r="AC25" s="9" t="s">
        <v>2976</v>
      </c>
      <c r="AD25" s="9" t="s">
        <v>2977</v>
      </c>
      <c r="AE25" s="9" t="s">
        <v>2977</v>
      </c>
      <c r="AF25" s="9" t="s">
        <v>2977</v>
      </c>
      <c r="AG25" s="9" t="s">
        <v>2977</v>
      </c>
    </row>
    <row r="26" spans="1:33" x14ac:dyDescent="0.2">
      <c r="A26">
        <v>310100</v>
      </c>
      <c r="B26" t="s">
        <v>1</v>
      </c>
      <c r="C26" t="s">
        <v>98</v>
      </c>
      <c r="D26">
        <v>1996</v>
      </c>
      <c r="H26">
        <v>20361</v>
      </c>
      <c r="I26">
        <v>14258</v>
      </c>
      <c r="N26" t="str">
        <f t="shared" si="0"/>
        <v>3101001996</v>
      </c>
      <c r="O26" t="str">
        <f t="shared" si="1"/>
        <v>Não</v>
      </c>
      <c r="Q26">
        <v>312735</v>
      </c>
      <c r="R26" t="s">
        <v>24</v>
      </c>
      <c r="S26" s="9" t="s">
        <v>2976</v>
      </c>
      <c r="T26" s="9" t="s">
        <v>2976</v>
      </c>
      <c r="U26" s="9" t="s">
        <v>2976</v>
      </c>
      <c r="V26" s="9" t="s">
        <v>2976</v>
      </c>
      <c r="W26" s="9" t="s">
        <v>2976</v>
      </c>
      <c r="X26" s="9" t="s">
        <v>2976</v>
      </c>
      <c r="Y26" s="9" t="s">
        <v>2976</v>
      </c>
      <c r="Z26" s="9" t="s">
        <v>2976</v>
      </c>
      <c r="AA26" s="9" t="s">
        <v>2976</v>
      </c>
      <c r="AB26" s="9" t="s">
        <v>2976</v>
      </c>
      <c r="AC26" s="9" t="s">
        <v>2976</v>
      </c>
      <c r="AD26" s="9" t="s">
        <v>2976</v>
      </c>
      <c r="AE26" s="9" t="s">
        <v>2976</v>
      </c>
      <c r="AF26" s="9" t="s">
        <v>2976</v>
      </c>
      <c r="AG26" s="9" t="s">
        <v>2976</v>
      </c>
    </row>
    <row r="27" spans="1:33" x14ac:dyDescent="0.2">
      <c r="A27">
        <v>310100</v>
      </c>
      <c r="B27" t="s">
        <v>1</v>
      </c>
      <c r="C27" t="s">
        <v>98</v>
      </c>
      <c r="D27">
        <v>1995</v>
      </c>
      <c r="H27">
        <v>20634</v>
      </c>
      <c r="I27">
        <v>14449</v>
      </c>
      <c r="N27" t="str">
        <f t="shared" si="0"/>
        <v>3101001995</v>
      </c>
      <c r="O27" t="str">
        <f t="shared" si="1"/>
        <v>Não</v>
      </c>
      <c r="Q27">
        <v>312780</v>
      </c>
      <c r="R27" t="s">
        <v>25</v>
      </c>
      <c r="S27" s="9" t="s">
        <v>2976</v>
      </c>
      <c r="T27" s="9" t="s">
        <v>2976</v>
      </c>
      <c r="U27" s="9" t="s">
        <v>2976</v>
      </c>
      <c r="V27" s="9" t="s">
        <v>2976</v>
      </c>
      <c r="W27" s="9" t="s">
        <v>2976</v>
      </c>
      <c r="X27" s="9" t="s">
        <v>2976</v>
      </c>
      <c r="Y27" s="9" t="s">
        <v>2976</v>
      </c>
      <c r="Z27" s="9" t="s">
        <v>2976</v>
      </c>
      <c r="AA27" s="9" t="s">
        <v>2976</v>
      </c>
      <c r="AB27" s="9" t="s">
        <v>2976</v>
      </c>
      <c r="AC27" s="9" t="s">
        <v>2976</v>
      </c>
      <c r="AD27" s="9" t="s">
        <v>2976</v>
      </c>
      <c r="AE27" s="9" t="s">
        <v>2976</v>
      </c>
      <c r="AF27" s="9" t="s">
        <v>2976</v>
      </c>
      <c r="AG27" s="9" t="s">
        <v>2976</v>
      </c>
    </row>
    <row r="28" spans="1:33" x14ac:dyDescent="0.2">
      <c r="A28">
        <v>310665</v>
      </c>
      <c r="B28" t="s">
        <v>2</v>
      </c>
      <c r="C28" t="s">
        <v>98</v>
      </c>
      <c r="D28">
        <v>2020</v>
      </c>
      <c r="E28" t="s">
        <v>622</v>
      </c>
      <c r="F28" t="s">
        <v>364</v>
      </c>
      <c r="G28" t="s">
        <v>368</v>
      </c>
      <c r="H28">
        <v>4764</v>
      </c>
      <c r="I28">
        <v>2709</v>
      </c>
      <c r="J28">
        <v>2684</v>
      </c>
      <c r="K28">
        <v>2684</v>
      </c>
      <c r="L28">
        <v>99.1</v>
      </c>
      <c r="M28">
        <v>56.34</v>
      </c>
      <c r="N28" t="str">
        <f t="shared" si="0"/>
        <v>3106652020</v>
      </c>
      <c r="O28" t="str">
        <f t="shared" si="1"/>
        <v>Sim</v>
      </c>
      <c r="Q28">
        <v>312825</v>
      </c>
      <c r="R28" t="s">
        <v>26</v>
      </c>
      <c r="S28" s="9" t="s">
        <v>2976</v>
      </c>
      <c r="T28" s="9" t="s">
        <v>2977</v>
      </c>
      <c r="U28" s="9" t="s">
        <v>2977</v>
      </c>
      <c r="V28" s="9" t="s">
        <v>2977</v>
      </c>
      <c r="W28" s="9" t="s">
        <v>2977</v>
      </c>
      <c r="X28" s="9" t="s">
        <v>2977</v>
      </c>
      <c r="Y28" s="9" t="s">
        <v>2976</v>
      </c>
      <c r="Z28" s="9" t="s">
        <v>2977</v>
      </c>
      <c r="AA28" s="9" t="s">
        <v>2976</v>
      </c>
      <c r="AB28" s="9" t="s">
        <v>2977</v>
      </c>
      <c r="AC28" s="9" t="s">
        <v>2977</v>
      </c>
      <c r="AD28" s="9" t="s">
        <v>2977</v>
      </c>
      <c r="AE28" s="9" t="s">
        <v>2976</v>
      </c>
      <c r="AF28" s="9" t="s">
        <v>2976</v>
      </c>
      <c r="AG28" s="9" t="s">
        <v>2977</v>
      </c>
    </row>
    <row r="29" spans="1:33" x14ac:dyDescent="0.2">
      <c r="A29">
        <v>310665</v>
      </c>
      <c r="B29" t="s">
        <v>2</v>
      </c>
      <c r="C29" t="s">
        <v>98</v>
      </c>
      <c r="D29">
        <v>2019</v>
      </c>
      <c r="E29" t="s">
        <v>622</v>
      </c>
      <c r="F29" t="s">
        <v>364</v>
      </c>
      <c r="G29" t="s">
        <v>368</v>
      </c>
      <c r="H29">
        <v>4735</v>
      </c>
      <c r="I29">
        <v>2693</v>
      </c>
      <c r="J29">
        <v>2684</v>
      </c>
      <c r="K29">
        <v>2684</v>
      </c>
      <c r="L29">
        <v>99.7</v>
      </c>
      <c r="M29">
        <v>56.68</v>
      </c>
      <c r="N29" t="str">
        <f t="shared" si="0"/>
        <v>3106652019</v>
      </c>
      <c r="O29" t="str">
        <f t="shared" si="1"/>
        <v>Sim</v>
      </c>
      <c r="Q29">
        <v>312960</v>
      </c>
      <c r="R29" t="s">
        <v>27</v>
      </c>
      <c r="S29" s="9" t="s">
        <v>2976</v>
      </c>
      <c r="T29" s="9" t="s">
        <v>2976</v>
      </c>
      <c r="U29" s="9" t="s">
        <v>2976</v>
      </c>
      <c r="V29" s="9" t="s">
        <v>2976</v>
      </c>
      <c r="W29" s="9" t="s">
        <v>2976</v>
      </c>
      <c r="X29" s="9" t="s">
        <v>2976</v>
      </c>
      <c r="Y29" s="9" t="s">
        <v>2976</v>
      </c>
      <c r="Z29" s="9" t="s">
        <v>2976</v>
      </c>
      <c r="AA29" s="9" t="s">
        <v>2976</v>
      </c>
      <c r="AB29" s="9" t="s">
        <v>2976</v>
      </c>
      <c r="AC29" s="9" t="s">
        <v>2976</v>
      </c>
      <c r="AD29" s="9" t="s">
        <v>2976</v>
      </c>
      <c r="AE29" s="9" t="s">
        <v>2976</v>
      </c>
      <c r="AF29" s="9" t="s">
        <v>2976</v>
      </c>
      <c r="AG29" s="9" t="s">
        <v>2976</v>
      </c>
    </row>
    <row r="30" spans="1:33" x14ac:dyDescent="0.2">
      <c r="A30">
        <v>310665</v>
      </c>
      <c r="B30" t="s">
        <v>2</v>
      </c>
      <c r="C30" t="s">
        <v>98</v>
      </c>
      <c r="D30">
        <v>2018</v>
      </c>
      <c r="E30" t="s">
        <v>622</v>
      </c>
      <c r="F30" t="s">
        <v>364</v>
      </c>
      <c r="H30">
        <v>4705</v>
      </c>
      <c r="I30">
        <v>2675</v>
      </c>
      <c r="J30">
        <v>2675</v>
      </c>
      <c r="K30">
        <v>2675</v>
      </c>
      <c r="L30">
        <v>100</v>
      </c>
      <c r="M30">
        <v>56.85</v>
      </c>
      <c r="N30" t="str">
        <f t="shared" si="0"/>
        <v>3106652018</v>
      </c>
      <c r="O30" t="str">
        <f t="shared" si="1"/>
        <v>Sim</v>
      </c>
      <c r="Q30">
        <v>312965</v>
      </c>
      <c r="R30" t="s">
        <v>28</v>
      </c>
      <c r="S30" s="9" t="s">
        <v>2976</v>
      </c>
      <c r="T30" s="9" t="s">
        <v>2976</v>
      </c>
      <c r="U30" s="9" t="s">
        <v>2976</v>
      </c>
      <c r="V30" s="9" t="s">
        <v>2976</v>
      </c>
      <c r="W30" s="9" t="s">
        <v>2976</v>
      </c>
      <c r="X30" s="9" t="s">
        <v>2976</v>
      </c>
      <c r="Y30" s="9" t="s">
        <v>2976</v>
      </c>
      <c r="Z30" s="9" t="s">
        <v>2976</v>
      </c>
      <c r="AA30" s="9" t="s">
        <v>2976</v>
      </c>
      <c r="AB30" s="9" t="s">
        <v>2976</v>
      </c>
      <c r="AC30" s="9" t="s">
        <v>2976</v>
      </c>
      <c r="AD30" s="9" t="s">
        <v>2976</v>
      </c>
      <c r="AE30" s="9" t="s">
        <v>2976</v>
      </c>
      <c r="AF30" s="9" t="s">
        <v>2976</v>
      </c>
      <c r="AG30" s="9" t="s">
        <v>2976</v>
      </c>
    </row>
    <row r="31" spans="1:33" x14ac:dyDescent="0.2">
      <c r="A31">
        <v>310665</v>
      </c>
      <c r="B31" t="s">
        <v>2</v>
      </c>
      <c r="C31" t="s">
        <v>98</v>
      </c>
      <c r="D31">
        <v>2017</v>
      </c>
      <c r="E31" t="s">
        <v>622</v>
      </c>
      <c r="F31" t="s">
        <v>364</v>
      </c>
      <c r="H31">
        <v>4720</v>
      </c>
      <c r="I31">
        <v>2684</v>
      </c>
      <c r="J31">
        <v>2684</v>
      </c>
      <c r="K31">
        <v>2684</v>
      </c>
      <c r="L31">
        <v>100</v>
      </c>
      <c r="M31">
        <v>56.86</v>
      </c>
      <c r="N31" t="str">
        <f t="shared" si="0"/>
        <v>3106652017</v>
      </c>
      <c r="O31" t="str">
        <f t="shared" si="1"/>
        <v>Sim</v>
      </c>
      <c r="Q31">
        <v>313005</v>
      </c>
      <c r="R31" t="s">
        <v>29</v>
      </c>
      <c r="S31" s="9" t="s">
        <v>2976</v>
      </c>
      <c r="T31" s="9" t="s">
        <v>2976</v>
      </c>
      <c r="U31" s="9" t="s">
        <v>2976</v>
      </c>
      <c r="V31" s="9" t="s">
        <v>2976</v>
      </c>
      <c r="W31" s="9" t="s">
        <v>2976</v>
      </c>
      <c r="X31" s="9" t="s">
        <v>2976</v>
      </c>
      <c r="Y31" s="9" t="s">
        <v>2976</v>
      </c>
      <c r="Z31" s="9" t="s">
        <v>2976</v>
      </c>
      <c r="AA31" s="9" t="s">
        <v>2976</v>
      </c>
      <c r="AB31" s="9" t="s">
        <v>2976</v>
      </c>
      <c r="AC31" s="9" t="s">
        <v>2976</v>
      </c>
      <c r="AD31" s="9" t="s">
        <v>2976</v>
      </c>
      <c r="AE31" s="9" t="s">
        <v>2976</v>
      </c>
      <c r="AF31" s="9" t="s">
        <v>2976</v>
      </c>
      <c r="AG31" s="9" t="s">
        <v>2976</v>
      </c>
    </row>
    <row r="32" spans="1:33" x14ac:dyDescent="0.2">
      <c r="A32">
        <v>310665</v>
      </c>
      <c r="B32" t="s">
        <v>2</v>
      </c>
      <c r="C32" t="s">
        <v>98</v>
      </c>
      <c r="D32">
        <v>2016</v>
      </c>
      <c r="E32" t="s">
        <v>622</v>
      </c>
      <c r="F32" t="s">
        <v>364</v>
      </c>
      <c r="H32">
        <v>4691</v>
      </c>
      <c r="I32">
        <v>2668</v>
      </c>
      <c r="J32">
        <v>2668</v>
      </c>
      <c r="K32">
        <v>2668</v>
      </c>
      <c r="L32">
        <v>100</v>
      </c>
      <c r="M32">
        <v>56.87</v>
      </c>
      <c r="N32" t="str">
        <f t="shared" si="0"/>
        <v>3106652016</v>
      </c>
      <c r="O32" t="str">
        <f t="shared" si="1"/>
        <v>Sim</v>
      </c>
      <c r="Q32">
        <v>313065</v>
      </c>
      <c r="R32" t="s">
        <v>30</v>
      </c>
      <c r="S32" s="9" t="s">
        <v>2976</v>
      </c>
      <c r="T32" s="9" t="s">
        <v>2976</v>
      </c>
      <c r="U32" s="9" t="s">
        <v>2976</v>
      </c>
      <c r="V32" s="9" t="s">
        <v>2976</v>
      </c>
      <c r="W32" s="9" t="s">
        <v>2976</v>
      </c>
      <c r="X32" s="9" t="s">
        <v>2976</v>
      </c>
      <c r="Y32" s="9" t="s">
        <v>2976</v>
      </c>
      <c r="Z32" s="9" t="s">
        <v>2976</v>
      </c>
      <c r="AA32" s="9" t="s">
        <v>2976</v>
      </c>
      <c r="AB32" s="9" t="s">
        <v>2976</v>
      </c>
      <c r="AC32" s="9" t="s">
        <v>2976</v>
      </c>
      <c r="AD32" s="9" t="s">
        <v>2976</v>
      </c>
      <c r="AE32" s="9" t="s">
        <v>2976</v>
      </c>
      <c r="AF32" s="9" t="s">
        <v>2976</v>
      </c>
      <c r="AG32" s="9" t="s">
        <v>2976</v>
      </c>
    </row>
    <row r="33" spans="1:33" x14ac:dyDescent="0.2">
      <c r="A33">
        <v>310665</v>
      </c>
      <c r="B33" t="s">
        <v>2</v>
      </c>
      <c r="C33" t="s">
        <v>98</v>
      </c>
      <c r="D33">
        <v>2015</v>
      </c>
      <c r="E33" t="s">
        <v>622</v>
      </c>
      <c r="F33" t="s">
        <v>364</v>
      </c>
      <c r="H33">
        <v>4661</v>
      </c>
      <c r="I33">
        <v>2650</v>
      </c>
      <c r="J33">
        <v>2650</v>
      </c>
      <c r="K33">
        <v>2650</v>
      </c>
      <c r="L33">
        <v>100</v>
      </c>
      <c r="M33">
        <v>56.85</v>
      </c>
      <c r="N33" t="str">
        <f t="shared" si="0"/>
        <v>3106652015</v>
      </c>
      <c r="O33" t="str">
        <f t="shared" si="1"/>
        <v>Sim</v>
      </c>
      <c r="Q33">
        <v>313200</v>
      </c>
      <c r="R33" t="s">
        <v>31</v>
      </c>
      <c r="S33" s="9" t="s">
        <v>2976</v>
      </c>
      <c r="T33" s="9" t="s">
        <v>2976</v>
      </c>
      <c r="U33" s="9" t="s">
        <v>2976</v>
      </c>
      <c r="V33" s="9" t="s">
        <v>2976</v>
      </c>
      <c r="W33" s="9" t="s">
        <v>2976</v>
      </c>
      <c r="X33" s="9" t="s">
        <v>2976</v>
      </c>
      <c r="Y33" s="9" t="s">
        <v>2976</v>
      </c>
      <c r="Z33" s="9" t="s">
        <v>2976</v>
      </c>
      <c r="AA33" s="9" t="s">
        <v>2976</v>
      </c>
      <c r="AB33" s="9" t="s">
        <v>2976</v>
      </c>
      <c r="AC33" s="9" t="s">
        <v>2976</v>
      </c>
      <c r="AD33" s="9" t="s">
        <v>2976</v>
      </c>
      <c r="AE33" s="9" t="s">
        <v>2976</v>
      </c>
      <c r="AF33" s="9" t="s">
        <v>2976</v>
      </c>
      <c r="AG33" s="9" t="s">
        <v>2976</v>
      </c>
    </row>
    <row r="34" spans="1:33" x14ac:dyDescent="0.2">
      <c r="A34">
        <v>310665</v>
      </c>
      <c r="B34" t="s">
        <v>2</v>
      </c>
      <c r="C34" t="s">
        <v>98</v>
      </c>
      <c r="D34">
        <v>2014</v>
      </c>
      <c r="E34" t="s">
        <v>622</v>
      </c>
      <c r="F34" t="s">
        <v>364</v>
      </c>
      <c r="H34">
        <v>4630</v>
      </c>
      <c r="I34">
        <v>2633</v>
      </c>
      <c r="J34">
        <v>2633</v>
      </c>
      <c r="K34">
        <v>2633</v>
      </c>
      <c r="L34">
        <v>100</v>
      </c>
      <c r="M34">
        <v>56.87</v>
      </c>
      <c r="N34" t="str">
        <f t="shared" si="0"/>
        <v>3106652014</v>
      </c>
      <c r="O34" t="str">
        <f t="shared" si="1"/>
        <v>Sim</v>
      </c>
      <c r="Q34">
        <v>313210</v>
      </c>
      <c r="R34" t="s">
        <v>32</v>
      </c>
      <c r="S34" s="9" t="s">
        <v>2976</v>
      </c>
      <c r="T34" s="9" t="s">
        <v>2976</v>
      </c>
      <c r="U34" s="9" t="s">
        <v>2976</v>
      </c>
      <c r="V34" s="9" t="s">
        <v>2976</v>
      </c>
      <c r="W34" s="9" t="s">
        <v>2976</v>
      </c>
      <c r="X34" s="9" t="s">
        <v>2976</v>
      </c>
      <c r="Y34" s="9" t="s">
        <v>2976</v>
      </c>
      <c r="Z34" s="9" t="s">
        <v>2976</v>
      </c>
      <c r="AA34" s="9" t="s">
        <v>2976</v>
      </c>
      <c r="AB34" s="9" t="s">
        <v>2976</v>
      </c>
      <c r="AC34" s="9" t="s">
        <v>2976</v>
      </c>
      <c r="AD34" s="9" t="s">
        <v>2976</v>
      </c>
      <c r="AE34" s="9" t="s">
        <v>2976</v>
      </c>
      <c r="AF34" s="9" t="s">
        <v>2976</v>
      </c>
      <c r="AG34" s="9" t="s">
        <v>2976</v>
      </c>
    </row>
    <row r="35" spans="1:33" x14ac:dyDescent="0.2">
      <c r="A35">
        <v>310665</v>
      </c>
      <c r="B35" t="s">
        <v>2</v>
      </c>
      <c r="C35" t="s">
        <v>98</v>
      </c>
      <c r="D35">
        <v>2013</v>
      </c>
      <c r="E35" t="s">
        <v>622</v>
      </c>
      <c r="F35" t="s">
        <v>364</v>
      </c>
      <c r="H35">
        <v>4597</v>
      </c>
      <c r="I35">
        <v>2614</v>
      </c>
      <c r="J35">
        <v>2614</v>
      </c>
      <c r="K35">
        <v>2614</v>
      </c>
      <c r="L35">
        <v>100</v>
      </c>
      <c r="M35">
        <v>56.86</v>
      </c>
      <c r="N35" t="str">
        <f t="shared" si="0"/>
        <v>3106652013</v>
      </c>
      <c r="O35" t="str">
        <f t="shared" si="1"/>
        <v>Sim</v>
      </c>
      <c r="Q35">
        <v>313505</v>
      </c>
      <c r="R35" t="s">
        <v>33</v>
      </c>
      <c r="S35" s="9" t="s">
        <v>2976</v>
      </c>
      <c r="T35" s="9" t="s">
        <v>2976</v>
      </c>
      <c r="U35" s="9" t="s">
        <v>2976</v>
      </c>
      <c r="V35" s="9" t="s">
        <v>2976</v>
      </c>
      <c r="W35" s="9" t="s">
        <v>2976</v>
      </c>
      <c r="X35" s="9" t="s">
        <v>2976</v>
      </c>
      <c r="Y35" s="9" t="s">
        <v>2976</v>
      </c>
      <c r="Z35" s="9" t="s">
        <v>2976</v>
      </c>
      <c r="AA35" s="9" t="s">
        <v>2976</v>
      </c>
      <c r="AB35" s="9" t="s">
        <v>2976</v>
      </c>
      <c r="AC35" s="9" t="s">
        <v>2976</v>
      </c>
      <c r="AD35" s="9" t="s">
        <v>2976</v>
      </c>
      <c r="AE35" s="9" t="s">
        <v>2976</v>
      </c>
      <c r="AF35" s="9" t="s">
        <v>2976</v>
      </c>
      <c r="AG35" s="9" t="s">
        <v>2976</v>
      </c>
    </row>
    <row r="36" spans="1:33" x14ac:dyDescent="0.2">
      <c r="A36">
        <v>310665</v>
      </c>
      <c r="B36" t="s">
        <v>2</v>
      </c>
      <c r="C36" t="s">
        <v>98</v>
      </c>
      <c r="D36">
        <v>2012</v>
      </c>
      <c r="E36" t="s">
        <v>622</v>
      </c>
      <c r="F36" t="s">
        <v>364</v>
      </c>
      <c r="H36">
        <v>4431</v>
      </c>
      <c r="I36">
        <v>2520</v>
      </c>
      <c r="J36">
        <v>2520</v>
      </c>
      <c r="K36">
        <v>2520</v>
      </c>
      <c r="L36">
        <v>100</v>
      </c>
      <c r="M36">
        <v>56.87</v>
      </c>
      <c r="N36" t="str">
        <f t="shared" si="0"/>
        <v>3106652012</v>
      </c>
      <c r="O36" t="str">
        <f t="shared" si="1"/>
        <v>Sim</v>
      </c>
      <c r="Q36">
        <v>313510</v>
      </c>
      <c r="R36" t="s">
        <v>34</v>
      </c>
      <c r="S36" s="9" t="s">
        <v>2976</v>
      </c>
      <c r="T36" s="9" t="s">
        <v>2976</v>
      </c>
      <c r="U36" s="9" t="s">
        <v>2976</v>
      </c>
      <c r="V36" s="9" t="s">
        <v>2976</v>
      </c>
      <c r="W36" s="9" t="s">
        <v>2976</v>
      </c>
      <c r="X36" s="9" t="s">
        <v>2976</v>
      </c>
      <c r="Y36" s="9" t="s">
        <v>2976</v>
      </c>
      <c r="Z36" s="9" t="s">
        <v>2976</v>
      </c>
      <c r="AA36" s="9" t="s">
        <v>2976</v>
      </c>
      <c r="AB36" s="9" t="s">
        <v>2976</v>
      </c>
      <c r="AC36" s="9" t="s">
        <v>2976</v>
      </c>
      <c r="AD36" s="9" t="s">
        <v>2976</v>
      </c>
      <c r="AE36" s="9" t="s">
        <v>2976</v>
      </c>
      <c r="AF36" s="9" t="s">
        <v>2976</v>
      </c>
      <c r="AG36" s="9" t="s">
        <v>2976</v>
      </c>
    </row>
    <row r="37" spans="1:33" x14ac:dyDescent="0.2">
      <c r="A37">
        <v>310665</v>
      </c>
      <c r="B37" t="s">
        <v>2</v>
      </c>
      <c r="C37" t="s">
        <v>98</v>
      </c>
      <c r="D37">
        <v>2011</v>
      </c>
      <c r="E37" t="s">
        <v>361</v>
      </c>
      <c r="F37" t="s">
        <v>362</v>
      </c>
      <c r="H37">
        <v>4401</v>
      </c>
      <c r="I37">
        <v>2503</v>
      </c>
      <c r="J37">
        <v>2503</v>
      </c>
      <c r="K37">
        <v>2503</v>
      </c>
      <c r="L37">
        <v>100</v>
      </c>
      <c r="M37">
        <v>56.87</v>
      </c>
      <c r="N37" t="str">
        <f t="shared" si="0"/>
        <v>3106652011</v>
      </c>
      <c r="O37" t="str">
        <f t="shared" si="1"/>
        <v>Sim</v>
      </c>
      <c r="Q37">
        <v>313520</v>
      </c>
      <c r="R37" t="s">
        <v>35</v>
      </c>
      <c r="S37" s="9" t="s">
        <v>2976</v>
      </c>
      <c r="T37" s="9" t="s">
        <v>2976</v>
      </c>
      <c r="U37" s="9" t="s">
        <v>2976</v>
      </c>
      <c r="V37" s="9" t="s">
        <v>2976</v>
      </c>
      <c r="W37" s="9" t="s">
        <v>2976</v>
      </c>
      <c r="X37" s="9" t="s">
        <v>2976</v>
      </c>
      <c r="Y37" s="9" t="s">
        <v>2976</v>
      </c>
      <c r="Z37" s="9" t="s">
        <v>2976</v>
      </c>
      <c r="AA37" s="9" t="s">
        <v>2976</v>
      </c>
      <c r="AB37" s="9" t="s">
        <v>2976</v>
      </c>
      <c r="AC37" s="9" t="s">
        <v>2976</v>
      </c>
      <c r="AD37" s="9" t="s">
        <v>2976</v>
      </c>
      <c r="AE37" s="9" t="s">
        <v>2976</v>
      </c>
      <c r="AF37" s="9" t="s">
        <v>2976</v>
      </c>
      <c r="AG37" s="9" t="s">
        <v>2976</v>
      </c>
    </row>
    <row r="38" spans="1:33" x14ac:dyDescent="0.2">
      <c r="A38">
        <v>310665</v>
      </c>
      <c r="B38" t="s">
        <v>2</v>
      </c>
      <c r="C38" t="s">
        <v>98</v>
      </c>
      <c r="D38">
        <v>2010</v>
      </c>
      <c r="E38" t="s">
        <v>361</v>
      </c>
      <c r="F38" t="s">
        <v>362</v>
      </c>
      <c r="H38">
        <v>4370</v>
      </c>
      <c r="I38">
        <v>2485</v>
      </c>
      <c r="J38">
        <v>2485</v>
      </c>
      <c r="K38">
        <v>2485</v>
      </c>
      <c r="L38">
        <v>100</v>
      </c>
      <c r="M38">
        <v>56.86</v>
      </c>
      <c r="N38" t="str">
        <f t="shared" si="0"/>
        <v>3106652010</v>
      </c>
      <c r="O38" t="str">
        <f t="shared" si="1"/>
        <v>Sim</v>
      </c>
      <c r="Q38">
        <v>313535</v>
      </c>
      <c r="R38" t="s">
        <v>36</v>
      </c>
      <c r="S38" s="9" t="s">
        <v>2976</v>
      </c>
      <c r="T38" s="9" t="s">
        <v>2976</v>
      </c>
      <c r="U38" s="9" t="s">
        <v>2976</v>
      </c>
      <c r="V38" s="9" t="s">
        <v>2976</v>
      </c>
      <c r="W38" s="9" t="s">
        <v>2976</v>
      </c>
      <c r="X38" s="9" t="s">
        <v>2976</v>
      </c>
      <c r="Y38" s="9" t="s">
        <v>2976</v>
      </c>
      <c r="Z38" s="9" t="s">
        <v>2976</v>
      </c>
      <c r="AA38" s="9" t="s">
        <v>2976</v>
      </c>
      <c r="AB38" s="9" t="s">
        <v>2976</v>
      </c>
      <c r="AC38" s="9" t="s">
        <v>2976</v>
      </c>
      <c r="AD38" s="9" t="s">
        <v>2976</v>
      </c>
      <c r="AE38" s="9" t="s">
        <v>2976</v>
      </c>
      <c r="AF38" s="9" t="s">
        <v>2976</v>
      </c>
      <c r="AG38" s="9" t="s">
        <v>2976</v>
      </c>
    </row>
    <row r="39" spans="1:33" x14ac:dyDescent="0.2">
      <c r="A39">
        <v>310665</v>
      </c>
      <c r="B39" t="s">
        <v>2</v>
      </c>
      <c r="C39" t="s">
        <v>98</v>
      </c>
      <c r="D39">
        <v>2009</v>
      </c>
      <c r="E39" t="s">
        <v>361</v>
      </c>
      <c r="F39" t="s">
        <v>362</v>
      </c>
      <c r="H39">
        <v>4655</v>
      </c>
      <c r="I39">
        <v>2524</v>
      </c>
      <c r="J39">
        <v>2779</v>
      </c>
      <c r="K39">
        <v>2779</v>
      </c>
      <c r="L39">
        <v>100</v>
      </c>
      <c r="M39">
        <v>59.7</v>
      </c>
      <c r="N39" t="str">
        <f t="shared" si="0"/>
        <v>3106652009</v>
      </c>
      <c r="O39" t="str">
        <f t="shared" si="1"/>
        <v>Sim</v>
      </c>
      <c r="Q39">
        <v>313560</v>
      </c>
      <c r="R39" t="s">
        <v>37</v>
      </c>
      <c r="S39" s="9" t="s">
        <v>2976</v>
      </c>
      <c r="T39" s="9" t="s">
        <v>2976</v>
      </c>
      <c r="U39" s="9" t="s">
        <v>2976</v>
      </c>
      <c r="V39" s="9" t="s">
        <v>2976</v>
      </c>
      <c r="W39" s="9" t="s">
        <v>2976</v>
      </c>
      <c r="X39" s="9" t="s">
        <v>2976</v>
      </c>
      <c r="Y39" s="9" t="s">
        <v>2976</v>
      </c>
      <c r="Z39" s="9" t="s">
        <v>2976</v>
      </c>
      <c r="AA39" s="9" t="s">
        <v>2976</v>
      </c>
      <c r="AB39" s="9" t="s">
        <v>2976</v>
      </c>
      <c r="AC39" s="9" t="s">
        <v>2976</v>
      </c>
      <c r="AD39" s="9" t="s">
        <v>2976</v>
      </c>
      <c r="AE39" s="9" t="s">
        <v>2976</v>
      </c>
      <c r="AF39" s="9" t="s">
        <v>2976</v>
      </c>
      <c r="AG39" s="9" t="s">
        <v>2976</v>
      </c>
    </row>
    <row r="40" spans="1:33" x14ac:dyDescent="0.2">
      <c r="A40">
        <v>310665</v>
      </c>
      <c r="B40" t="s">
        <v>2</v>
      </c>
      <c r="C40" t="s">
        <v>98</v>
      </c>
      <c r="D40">
        <v>2008</v>
      </c>
      <c r="E40" t="s">
        <v>361</v>
      </c>
      <c r="F40" t="s">
        <v>362</v>
      </c>
      <c r="H40">
        <v>4595</v>
      </c>
      <c r="I40">
        <v>2491</v>
      </c>
      <c r="J40">
        <v>2760</v>
      </c>
      <c r="K40">
        <v>2760</v>
      </c>
      <c r="L40">
        <v>100</v>
      </c>
      <c r="M40">
        <v>60.07</v>
      </c>
      <c r="N40" t="str">
        <f t="shared" si="0"/>
        <v>3106652008</v>
      </c>
      <c r="O40" t="str">
        <f t="shared" si="1"/>
        <v>Sim</v>
      </c>
      <c r="Q40">
        <v>313657</v>
      </c>
      <c r="R40" t="s">
        <v>38</v>
      </c>
      <c r="S40" s="9" t="s">
        <v>2976</v>
      </c>
      <c r="T40" s="9" t="s">
        <v>2976</v>
      </c>
      <c r="U40" s="9" t="s">
        <v>2976</v>
      </c>
      <c r="V40" s="9" t="s">
        <v>2976</v>
      </c>
      <c r="W40" s="9" t="s">
        <v>2976</v>
      </c>
      <c r="X40" s="9" t="s">
        <v>2976</v>
      </c>
      <c r="Y40" s="9" t="s">
        <v>2976</v>
      </c>
      <c r="Z40" s="9" t="s">
        <v>2976</v>
      </c>
      <c r="AA40" s="9" t="s">
        <v>2976</v>
      </c>
      <c r="AB40" s="9" t="s">
        <v>2976</v>
      </c>
      <c r="AC40" s="9" t="s">
        <v>2976</v>
      </c>
      <c r="AD40" s="9" t="s">
        <v>2976</v>
      </c>
      <c r="AE40" s="9" t="s">
        <v>2976</v>
      </c>
      <c r="AF40" s="9" t="s">
        <v>2976</v>
      </c>
      <c r="AG40" s="9" t="s">
        <v>2976</v>
      </c>
    </row>
    <row r="41" spans="1:33" x14ac:dyDescent="0.2">
      <c r="A41">
        <v>310665</v>
      </c>
      <c r="B41" t="s">
        <v>2</v>
      </c>
      <c r="C41" t="s">
        <v>98</v>
      </c>
      <c r="D41">
        <v>2007</v>
      </c>
      <c r="E41" t="s">
        <v>361</v>
      </c>
      <c r="F41" t="s">
        <v>362</v>
      </c>
      <c r="H41">
        <v>4399</v>
      </c>
      <c r="I41">
        <v>2385</v>
      </c>
      <c r="J41">
        <v>2700</v>
      </c>
      <c r="K41">
        <v>2700</v>
      </c>
      <c r="L41">
        <v>100</v>
      </c>
      <c r="M41">
        <v>61.38</v>
      </c>
      <c r="N41" t="str">
        <f t="shared" si="0"/>
        <v>3106652007</v>
      </c>
      <c r="O41" t="str">
        <f t="shared" si="1"/>
        <v>Sim</v>
      </c>
      <c r="Q41">
        <v>313680</v>
      </c>
      <c r="R41" t="s">
        <v>39</v>
      </c>
      <c r="S41" s="9" t="s">
        <v>2976</v>
      </c>
      <c r="T41" s="9" t="s">
        <v>2976</v>
      </c>
      <c r="U41" s="9" t="s">
        <v>2976</v>
      </c>
      <c r="V41" s="9" t="s">
        <v>2976</v>
      </c>
      <c r="W41" s="9" t="s">
        <v>2976</v>
      </c>
      <c r="X41" s="9" t="s">
        <v>2976</v>
      </c>
      <c r="Y41" s="9" t="s">
        <v>2976</v>
      </c>
      <c r="Z41" s="9" t="s">
        <v>2976</v>
      </c>
      <c r="AA41" s="9" t="s">
        <v>2976</v>
      </c>
      <c r="AB41" s="9" t="s">
        <v>2976</v>
      </c>
      <c r="AC41" s="9" t="s">
        <v>2976</v>
      </c>
      <c r="AD41" s="9" t="s">
        <v>2976</v>
      </c>
      <c r="AE41" s="9" t="s">
        <v>2976</v>
      </c>
      <c r="AF41" s="9" t="s">
        <v>2976</v>
      </c>
      <c r="AG41" s="9" t="s">
        <v>2976</v>
      </c>
    </row>
    <row r="42" spans="1:33" x14ac:dyDescent="0.2">
      <c r="A42">
        <v>310665</v>
      </c>
      <c r="B42" t="s">
        <v>2</v>
      </c>
      <c r="C42" t="s">
        <v>98</v>
      </c>
      <c r="D42">
        <v>2006</v>
      </c>
      <c r="E42" t="s">
        <v>361</v>
      </c>
      <c r="F42" t="s">
        <v>362</v>
      </c>
      <c r="H42">
        <v>4387</v>
      </c>
      <c r="I42">
        <v>2284</v>
      </c>
      <c r="J42">
        <v>2445</v>
      </c>
      <c r="K42">
        <v>2445</v>
      </c>
      <c r="L42">
        <v>100</v>
      </c>
      <c r="M42">
        <v>55.73</v>
      </c>
      <c r="N42" t="str">
        <f t="shared" si="0"/>
        <v>3106652006</v>
      </c>
      <c r="O42" t="str">
        <f t="shared" si="1"/>
        <v>Sim</v>
      </c>
      <c r="Q42">
        <v>313695</v>
      </c>
      <c r="R42" t="s">
        <v>40</v>
      </c>
      <c r="S42" s="9" t="s">
        <v>2976</v>
      </c>
      <c r="T42" s="9" t="s">
        <v>2976</v>
      </c>
      <c r="U42" s="9" t="s">
        <v>2976</v>
      </c>
      <c r="V42" s="9" t="s">
        <v>2976</v>
      </c>
      <c r="W42" s="9" t="s">
        <v>2976</v>
      </c>
      <c r="X42" s="9" t="s">
        <v>2976</v>
      </c>
      <c r="Y42" s="9" t="s">
        <v>2976</v>
      </c>
      <c r="Z42" s="9" t="s">
        <v>2976</v>
      </c>
      <c r="AA42" s="9" t="s">
        <v>2976</v>
      </c>
      <c r="AB42" s="9" t="s">
        <v>2976</v>
      </c>
      <c r="AC42" s="9" t="s">
        <v>2976</v>
      </c>
      <c r="AD42" s="9" t="s">
        <v>2976</v>
      </c>
      <c r="AE42" s="9" t="s">
        <v>2976</v>
      </c>
      <c r="AF42" s="9" t="s">
        <v>2976</v>
      </c>
      <c r="AG42" s="9" t="s">
        <v>2976</v>
      </c>
    </row>
    <row r="43" spans="1:33" x14ac:dyDescent="0.2">
      <c r="A43">
        <v>310665</v>
      </c>
      <c r="B43" t="s">
        <v>2</v>
      </c>
      <c r="C43" t="s">
        <v>98</v>
      </c>
      <c r="D43">
        <v>2005</v>
      </c>
      <c r="E43" t="s">
        <v>361</v>
      </c>
      <c r="F43" t="s">
        <v>362</v>
      </c>
      <c r="H43">
        <v>4323</v>
      </c>
      <c r="I43">
        <v>2251</v>
      </c>
      <c r="J43">
        <v>2415</v>
      </c>
      <c r="K43">
        <v>2415</v>
      </c>
      <c r="L43">
        <v>100</v>
      </c>
      <c r="M43">
        <v>55.86</v>
      </c>
      <c r="N43" t="str">
        <f t="shared" si="0"/>
        <v>3106652005</v>
      </c>
      <c r="O43" t="str">
        <f t="shared" si="1"/>
        <v>Sim</v>
      </c>
      <c r="Q43">
        <v>313730</v>
      </c>
      <c r="R43" t="s">
        <v>41</v>
      </c>
      <c r="S43" s="9" t="s">
        <v>2976</v>
      </c>
      <c r="T43" s="9" t="s">
        <v>2976</v>
      </c>
      <c r="U43" s="9" t="s">
        <v>2976</v>
      </c>
      <c r="V43" s="9" t="s">
        <v>2976</v>
      </c>
      <c r="W43" s="9" t="s">
        <v>2976</v>
      </c>
      <c r="X43" s="9" t="s">
        <v>2976</v>
      </c>
      <c r="Y43" s="9" t="s">
        <v>2976</v>
      </c>
      <c r="Z43" s="9" t="s">
        <v>2976</v>
      </c>
      <c r="AA43" s="9" t="s">
        <v>2976</v>
      </c>
      <c r="AB43" s="9" t="s">
        <v>2976</v>
      </c>
      <c r="AC43" s="9" t="s">
        <v>2976</v>
      </c>
      <c r="AD43" s="9" t="s">
        <v>2976</v>
      </c>
      <c r="AE43" s="9" t="s">
        <v>2976</v>
      </c>
      <c r="AF43" s="9" t="s">
        <v>2976</v>
      </c>
      <c r="AG43" s="9" t="s">
        <v>2976</v>
      </c>
    </row>
    <row r="44" spans="1:33" x14ac:dyDescent="0.2">
      <c r="A44">
        <v>310665</v>
      </c>
      <c r="B44" t="s">
        <v>2</v>
      </c>
      <c r="C44" t="s">
        <v>98</v>
      </c>
      <c r="D44">
        <v>2004</v>
      </c>
      <c r="E44" t="s">
        <v>361</v>
      </c>
      <c r="F44" t="s">
        <v>362</v>
      </c>
      <c r="H44">
        <v>4259</v>
      </c>
      <c r="I44">
        <v>2217</v>
      </c>
      <c r="N44" t="str">
        <f t="shared" si="0"/>
        <v>3106652004</v>
      </c>
      <c r="O44" t="str">
        <f t="shared" si="1"/>
        <v>Não</v>
      </c>
      <c r="Q44">
        <v>313810</v>
      </c>
      <c r="R44" t="s">
        <v>42</v>
      </c>
      <c r="S44" s="9" t="s">
        <v>2976</v>
      </c>
      <c r="T44" s="9" t="s">
        <v>2977</v>
      </c>
      <c r="U44" s="9" t="s">
        <v>2977</v>
      </c>
      <c r="V44" s="9" t="s">
        <v>2976</v>
      </c>
      <c r="W44" s="9" t="s">
        <v>2976</v>
      </c>
      <c r="X44" s="9" t="s">
        <v>2976</v>
      </c>
      <c r="Y44" s="9" t="s">
        <v>2976</v>
      </c>
      <c r="Z44" s="9" t="s">
        <v>2976</v>
      </c>
      <c r="AA44" s="9" t="s">
        <v>2976</v>
      </c>
      <c r="AB44" s="9" t="s">
        <v>2976</v>
      </c>
      <c r="AC44" s="9" t="s">
        <v>2977</v>
      </c>
      <c r="AD44" s="9" t="s">
        <v>2977</v>
      </c>
      <c r="AE44" s="9" t="s">
        <v>2977</v>
      </c>
      <c r="AF44" s="9" t="s">
        <v>2977</v>
      </c>
      <c r="AG44" s="9" t="s">
        <v>2977</v>
      </c>
    </row>
    <row r="45" spans="1:33" x14ac:dyDescent="0.2">
      <c r="A45">
        <v>310665</v>
      </c>
      <c r="B45" t="s">
        <v>2</v>
      </c>
      <c r="C45" t="s">
        <v>98</v>
      </c>
      <c r="D45">
        <v>2003</v>
      </c>
      <c r="E45" t="s">
        <v>361</v>
      </c>
      <c r="F45" t="s">
        <v>362</v>
      </c>
      <c r="H45">
        <v>4144</v>
      </c>
      <c r="I45">
        <v>2158</v>
      </c>
      <c r="N45" t="str">
        <f t="shared" si="0"/>
        <v>3106652003</v>
      </c>
      <c r="O45" t="str">
        <f t="shared" si="1"/>
        <v>Não</v>
      </c>
      <c r="Q45">
        <v>313865</v>
      </c>
      <c r="R45" t="s">
        <v>43</v>
      </c>
      <c r="S45" s="9" t="s">
        <v>2976</v>
      </c>
      <c r="T45" s="9" t="s">
        <v>2976</v>
      </c>
      <c r="U45" s="9" t="s">
        <v>2976</v>
      </c>
      <c r="V45" s="9" t="s">
        <v>2976</v>
      </c>
      <c r="W45" s="9" t="s">
        <v>2976</v>
      </c>
      <c r="X45" s="9" t="s">
        <v>2976</v>
      </c>
      <c r="Y45" s="9" t="s">
        <v>2976</v>
      </c>
      <c r="Z45" s="9" t="s">
        <v>2976</v>
      </c>
      <c r="AA45" s="9" t="s">
        <v>2976</v>
      </c>
      <c r="AB45" s="9" t="s">
        <v>2976</v>
      </c>
      <c r="AC45" s="9" t="s">
        <v>2976</v>
      </c>
      <c r="AD45" s="9" t="s">
        <v>2976</v>
      </c>
      <c r="AE45" s="9" t="s">
        <v>2976</v>
      </c>
      <c r="AF45" s="9" t="s">
        <v>2976</v>
      </c>
      <c r="AG45" s="9" t="s">
        <v>2976</v>
      </c>
    </row>
    <row r="46" spans="1:33" x14ac:dyDescent="0.2">
      <c r="A46">
        <v>310665</v>
      </c>
      <c r="B46" t="s">
        <v>2</v>
      </c>
      <c r="C46" t="s">
        <v>98</v>
      </c>
      <c r="D46">
        <v>2002</v>
      </c>
      <c r="E46" t="s">
        <v>361</v>
      </c>
      <c r="F46" t="s">
        <v>362</v>
      </c>
      <c r="H46">
        <v>4089</v>
      </c>
      <c r="I46">
        <v>2129</v>
      </c>
      <c r="N46" t="str">
        <f t="shared" si="0"/>
        <v>3106652002</v>
      </c>
      <c r="O46" t="str">
        <f t="shared" si="1"/>
        <v>Não</v>
      </c>
      <c r="Q46">
        <v>313868</v>
      </c>
      <c r="R46" t="s">
        <v>44</v>
      </c>
      <c r="S46" s="9" t="s">
        <v>2976</v>
      </c>
      <c r="T46" s="9" t="s">
        <v>2976</v>
      </c>
      <c r="U46" s="9" t="s">
        <v>2976</v>
      </c>
      <c r="V46" s="9" t="s">
        <v>2976</v>
      </c>
      <c r="W46" s="9" t="s">
        <v>2976</v>
      </c>
      <c r="X46" s="9" t="s">
        <v>2976</v>
      </c>
      <c r="Y46" s="9" t="s">
        <v>2976</v>
      </c>
      <c r="Z46" s="9" t="s">
        <v>2976</v>
      </c>
      <c r="AA46" s="9" t="s">
        <v>2976</v>
      </c>
      <c r="AB46" s="9" t="s">
        <v>2976</v>
      </c>
      <c r="AC46" s="9" t="s">
        <v>2976</v>
      </c>
      <c r="AD46" s="9" t="s">
        <v>2976</v>
      </c>
      <c r="AE46" s="9" t="s">
        <v>2976</v>
      </c>
      <c r="AF46" s="9" t="s">
        <v>2976</v>
      </c>
      <c r="AG46" s="9" t="s">
        <v>2976</v>
      </c>
    </row>
    <row r="47" spans="1:33" x14ac:dyDescent="0.2">
      <c r="A47">
        <v>310665</v>
      </c>
      <c r="B47" t="s">
        <v>2</v>
      </c>
      <c r="C47" t="s">
        <v>98</v>
      </c>
      <c r="D47">
        <v>2001</v>
      </c>
      <c r="E47" t="s">
        <v>361</v>
      </c>
      <c r="F47" t="s">
        <v>362</v>
      </c>
      <c r="H47">
        <v>4038</v>
      </c>
      <c r="I47">
        <v>2102</v>
      </c>
      <c r="N47" t="str">
        <f t="shared" si="0"/>
        <v>3106652001</v>
      </c>
      <c r="O47" t="str">
        <f t="shared" si="1"/>
        <v>Não</v>
      </c>
      <c r="Q47">
        <v>313925</v>
      </c>
      <c r="R47" t="s">
        <v>45</v>
      </c>
      <c r="S47" s="9" t="s">
        <v>2976</v>
      </c>
      <c r="T47" s="9" t="s">
        <v>2977</v>
      </c>
      <c r="U47" s="9" t="s">
        <v>2977</v>
      </c>
      <c r="V47" s="9" t="s">
        <v>2977</v>
      </c>
      <c r="W47" s="9" t="s">
        <v>2977</v>
      </c>
      <c r="X47" s="9" t="s">
        <v>2977</v>
      </c>
      <c r="Y47" s="9" t="s">
        <v>2976</v>
      </c>
      <c r="Z47" s="9" t="s">
        <v>2976</v>
      </c>
      <c r="AA47" s="9" t="s">
        <v>2976</v>
      </c>
      <c r="AB47" s="9" t="s">
        <v>2977</v>
      </c>
      <c r="AC47" s="9" t="s">
        <v>2977</v>
      </c>
      <c r="AD47" s="9" t="s">
        <v>2977</v>
      </c>
      <c r="AE47" s="9" t="s">
        <v>2977</v>
      </c>
      <c r="AF47" s="9" t="s">
        <v>2977</v>
      </c>
      <c r="AG47" s="9" t="s">
        <v>2977</v>
      </c>
    </row>
    <row r="48" spans="1:33" x14ac:dyDescent="0.2">
      <c r="A48">
        <v>310665</v>
      </c>
      <c r="B48" t="s">
        <v>2</v>
      </c>
      <c r="C48" t="s">
        <v>98</v>
      </c>
      <c r="D48">
        <v>2000</v>
      </c>
      <c r="E48" t="s">
        <v>361</v>
      </c>
      <c r="F48" t="s">
        <v>362</v>
      </c>
      <c r="H48">
        <v>3970</v>
      </c>
      <c r="I48">
        <v>2067</v>
      </c>
      <c r="N48" t="str">
        <f t="shared" si="0"/>
        <v>3106652000</v>
      </c>
      <c r="O48" t="str">
        <f t="shared" si="1"/>
        <v>Não</v>
      </c>
      <c r="Q48">
        <v>313930</v>
      </c>
      <c r="R48" t="s">
        <v>46</v>
      </c>
      <c r="S48" s="9" t="s">
        <v>2976</v>
      </c>
      <c r="T48" s="9" t="s">
        <v>2976</v>
      </c>
      <c r="U48" s="9" t="s">
        <v>2976</v>
      </c>
      <c r="V48" s="9" t="s">
        <v>2976</v>
      </c>
      <c r="W48" s="9" t="s">
        <v>2976</v>
      </c>
      <c r="X48" s="9" t="s">
        <v>2976</v>
      </c>
      <c r="Y48" s="9" t="s">
        <v>2976</v>
      </c>
      <c r="Z48" s="9" t="s">
        <v>2976</v>
      </c>
      <c r="AA48" s="9" t="s">
        <v>2976</v>
      </c>
      <c r="AB48" s="9" t="s">
        <v>2976</v>
      </c>
      <c r="AC48" s="9" t="s">
        <v>2976</v>
      </c>
      <c r="AD48" s="9" t="s">
        <v>2976</v>
      </c>
      <c r="AE48" s="9" t="s">
        <v>2976</v>
      </c>
      <c r="AF48" s="9" t="s">
        <v>2976</v>
      </c>
      <c r="AG48" s="9" t="s">
        <v>2976</v>
      </c>
    </row>
    <row r="49" spans="1:33" x14ac:dyDescent="0.2">
      <c r="A49">
        <v>310665</v>
      </c>
      <c r="B49" t="s">
        <v>2</v>
      </c>
      <c r="C49" t="s">
        <v>98</v>
      </c>
      <c r="D49">
        <v>1999</v>
      </c>
      <c r="E49" t="s">
        <v>361</v>
      </c>
      <c r="F49" t="s">
        <v>362</v>
      </c>
      <c r="H49">
        <v>3164</v>
      </c>
      <c r="I49">
        <v>1647</v>
      </c>
      <c r="N49" t="str">
        <f t="shared" si="0"/>
        <v>3106651999</v>
      </c>
      <c r="O49" t="str">
        <f t="shared" si="1"/>
        <v>Não</v>
      </c>
      <c r="Q49">
        <v>314085</v>
      </c>
      <c r="R49" t="s">
        <v>47</v>
      </c>
      <c r="S49" s="9" t="s">
        <v>2976</v>
      </c>
      <c r="T49" s="9" t="s">
        <v>2976</v>
      </c>
      <c r="U49" s="9" t="s">
        <v>2976</v>
      </c>
      <c r="V49" s="9" t="s">
        <v>2976</v>
      </c>
      <c r="W49" s="9" t="s">
        <v>2976</v>
      </c>
      <c r="X49" s="9" t="s">
        <v>2976</v>
      </c>
      <c r="Y49" s="9" t="s">
        <v>2976</v>
      </c>
      <c r="Z49" s="9" t="s">
        <v>2976</v>
      </c>
      <c r="AA49" s="9" t="s">
        <v>2976</v>
      </c>
      <c r="AB49" s="9" t="s">
        <v>2976</v>
      </c>
      <c r="AC49" s="9" t="s">
        <v>2976</v>
      </c>
      <c r="AD49" s="9" t="s">
        <v>2976</v>
      </c>
      <c r="AE49" s="9" t="s">
        <v>2976</v>
      </c>
      <c r="AF49" s="9" t="s">
        <v>2976</v>
      </c>
      <c r="AG49" s="9" t="s">
        <v>2976</v>
      </c>
    </row>
    <row r="50" spans="1:33" x14ac:dyDescent="0.2">
      <c r="A50">
        <v>310665</v>
      </c>
      <c r="B50" t="s">
        <v>2</v>
      </c>
      <c r="C50" t="s">
        <v>98</v>
      </c>
      <c r="D50">
        <v>1998</v>
      </c>
      <c r="E50" t="s">
        <v>361</v>
      </c>
      <c r="F50" t="s">
        <v>362</v>
      </c>
      <c r="H50">
        <v>3204</v>
      </c>
      <c r="I50">
        <v>1668</v>
      </c>
      <c r="N50" t="str">
        <f t="shared" si="0"/>
        <v>3106651998</v>
      </c>
      <c r="O50" t="str">
        <f t="shared" si="1"/>
        <v>Não</v>
      </c>
      <c r="Q50">
        <v>314100</v>
      </c>
      <c r="R50" t="s">
        <v>48</v>
      </c>
      <c r="S50" s="9" t="s">
        <v>2976</v>
      </c>
      <c r="T50" s="9" t="s">
        <v>2976</v>
      </c>
      <c r="U50" s="9" t="s">
        <v>2976</v>
      </c>
      <c r="V50" s="9" t="s">
        <v>2976</v>
      </c>
      <c r="W50" s="9" t="s">
        <v>2976</v>
      </c>
      <c r="X50" s="9" t="s">
        <v>2976</v>
      </c>
      <c r="Y50" s="9" t="s">
        <v>2976</v>
      </c>
      <c r="Z50" s="9" t="s">
        <v>2976</v>
      </c>
      <c r="AA50" s="9" t="s">
        <v>2976</v>
      </c>
      <c r="AB50" s="9" t="s">
        <v>2976</v>
      </c>
      <c r="AC50" s="9" t="s">
        <v>2976</v>
      </c>
      <c r="AD50" s="9" t="s">
        <v>2976</v>
      </c>
      <c r="AE50" s="9" t="s">
        <v>2976</v>
      </c>
      <c r="AF50" s="9" t="s">
        <v>2976</v>
      </c>
      <c r="AG50" s="9" t="s">
        <v>2976</v>
      </c>
    </row>
    <row r="51" spans="1:33" x14ac:dyDescent="0.2">
      <c r="A51">
        <v>310665</v>
      </c>
      <c r="B51" t="s">
        <v>2</v>
      </c>
      <c r="C51" t="s">
        <v>98</v>
      </c>
      <c r="D51">
        <v>1997</v>
      </c>
      <c r="H51">
        <v>3245</v>
      </c>
      <c r="I51">
        <v>1690</v>
      </c>
      <c r="N51" t="str">
        <f t="shared" si="0"/>
        <v>3106651997</v>
      </c>
      <c r="O51" t="str">
        <f t="shared" si="1"/>
        <v>Não</v>
      </c>
      <c r="Q51">
        <v>314200</v>
      </c>
      <c r="R51" t="s">
        <v>49</v>
      </c>
      <c r="S51" s="9" t="s">
        <v>2976</v>
      </c>
      <c r="T51" s="9" t="s">
        <v>2976</v>
      </c>
      <c r="U51" s="9" t="s">
        <v>2976</v>
      </c>
      <c r="V51" s="9" t="s">
        <v>2976</v>
      </c>
      <c r="W51" s="9" t="s">
        <v>2976</v>
      </c>
      <c r="X51" s="9" t="s">
        <v>2976</v>
      </c>
      <c r="Y51" s="9" t="s">
        <v>2976</v>
      </c>
      <c r="Z51" s="9" t="s">
        <v>2976</v>
      </c>
      <c r="AA51" s="9" t="s">
        <v>2976</v>
      </c>
      <c r="AB51" s="9" t="s">
        <v>2976</v>
      </c>
      <c r="AC51" s="9" t="s">
        <v>2976</v>
      </c>
      <c r="AD51" s="9" t="s">
        <v>2976</v>
      </c>
      <c r="AE51" s="9" t="s">
        <v>2976</v>
      </c>
      <c r="AF51" s="9" t="s">
        <v>2976</v>
      </c>
      <c r="AG51" s="9" t="s">
        <v>2976</v>
      </c>
    </row>
    <row r="52" spans="1:33" x14ac:dyDescent="0.2">
      <c r="A52">
        <v>310730</v>
      </c>
      <c r="B52" t="s">
        <v>3</v>
      </c>
      <c r="C52" t="s">
        <v>98</v>
      </c>
      <c r="D52">
        <v>2020</v>
      </c>
      <c r="E52" t="s">
        <v>644</v>
      </c>
      <c r="F52" t="s">
        <v>367</v>
      </c>
      <c r="G52" t="s">
        <v>371</v>
      </c>
      <c r="H52">
        <v>50256</v>
      </c>
      <c r="I52">
        <v>39426</v>
      </c>
      <c r="J52">
        <v>46026</v>
      </c>
      <c r="K52">
        <v>39426</v>
      </c>
      <c r="L52">
        <v>100</v>
      </c>
      <c r="M52">
        <v>91.58</v>
      </c>
      <c r="N52" t="str">
        <f t="shared" si="0"/>
        <v>3107302020</v>
      </c>
      <c r="O52" t="str">
        <f t="shared" si="1"/>
        <v>Sim</v>
      </c>
      <c r="Q52">
        <v>314225</v>
      </c>
      <c r="R52" t="s">
        <v>50</v>
      </c>
      <c r="S52" s="9" t="s">
        <v>2976</v>
      </c>
      <c r="T52" s="9" t="s">
        <v>2976</v>
      </c>
      <c r="U52" s="9" t="s">
        <v>2976</v>
      </c>
      <c r="V52" s="9" t="s">
        <v>2976</v>
      </c>
      <c r="W52" s="9" t="s">
        <v>2976</v>
      </c>
      <c r="X52" s="9" t="s">
        <v>2976</v>
      </c>
      <c r="Y52" s="9" t="s">
        <v>2976</v>
      </c>
      <c r="Z52" s="9" t="s">
        <v>2976</v>
      </c>
      <c r="AA52" s="9" t="s">
        <v>2976</v>
      </c>
      <c r="AB52" s="9" t="s">
        <v>2976</v>
      </c>
      <c r="AC52" s="9" t="s">
        <v>2976</v>
      </c>
      <c r="AD52" s="9" t="s">
        <v>2976</v>
      </c>
      <c r="AE52" s="9" t="s">
        <v>2976</v>
      </c>
      <c r="AF52" s="9" t="s">
        <v>2976</v>
      </c>
      <c r="AG52" s="9" t="s">
        <v>2976</v>
      </c>
    </row>
    <row r="53" spans="1:33" x14ac:dyDescent="0.2">
      <c r="A53">
        <v>310730</v>
      </c>
      <c r="B53" t="s">
        <v>3</v>
      </c>
      <c r="C53" t="s">
        <v>98</v>
      </c>
      <c r="D53">
        <v>2019</v>
      </c>
      <c r="E53" t="s">
        <v>644</v>
      </c>
      <c r="F53" t="s">
        <v>367</v>
      </c>
      <c r="G53" t="s">
        <v>371</v>
      </c>
      <c r="H53">
        <v>49979</v>
      </c>
      <c r="I53">
        <v>39208</v>
      </c>
      <c r="J53">
        <v>45870</v>
      </c>
      <c r="K53">
        <v>39150</v>
      </c>
      <c r="L53">
        <v>99.9</v>
      </c>
      <c r="M53">
        <v>91.78</v>
      </c>
      <c r="N53" t="str">
        <f t="shared" si="0"/>
        <v>3107302019</v>
      </c>
      <c r="O53" t="str">
        <f t="shared" si="1"/>
        <v>Sim</v>
      </c>
      <c r="Q53">
        <v>314270</v>
      </c>
      <c r="R53" t="s">
        <v>51</v>
      </c>
      <c r="S53" s="9" t="s">
        <v>2976</v>
      </c>
      <c r="T53" s="9" t="s">
        <v>2976</v>
      </c>
      <c r="U53" s="9" t="s">
        <v>2976</v>
      </c>
      <c r="V53" s="9" t="s">
        <v>2976</v>
      </c>
      <c r="W53" s="9" t="s">
        <v>2976</v>
      </c>
      <c r="X53" s="9" t="s">
        <v>2976</v>
      </c>
      <c r="Y53" s="9" t="s">
        <v>2976</v>
      </c>
      <c r="Z53" s="9" t="s">
        <v>2976</v>
      </c>
      <c r="AA53" s="9" t="s">
        <v>2976</v>
      </c>
      <c r="AB53" s="9" t="s">
        <v>2976</v>
      </c>
      <c r="AC53" s="9" t="s">
        <v>2976</v>
      </c>
      <c r="AD53" s="9" t="s">
        <v>2976</v>
      </c>
      <c r="AE53" s="9" t="s">
        <v>2976</v>
      </c>
      <c r="AF53" s="9" t="s">
        <v>2976</v>
      </c>
      <c r="AG53" s="9" t="s">
        <v>2976</v>
      </c>
    </row>
    <row r="54" spans="1:33" x14ac:dyDescent="0.2">
      <c r="A54">
        <v>310730</v>
      </c>
      <c r="B54" t="s">
        <v>3</v>
      </c>
      <c r="C54" t="s">
        <v>98</v>
      </c>
      <c r="D54">
        <v>2018</v>
      </c>
      <c r="E54" t="s">
        <v>644</v>
      </c>
      <c r="F54" t="s">
        <v>367</v>
      </c>
      <c r="H54">
        <v>49942</v>
      </c>
      <c r="I54">
        <v>39179</v>
      </c>
      <c r="J54">
        <v>41500</v>
      </c>
      <c r="K54">
        <v>39100</v>
      </c>
      <c r="L54">
        <v>99.8</v>
      </c>
      <c r="M54">
        <v>83.1</v>
      </c>
      <c r="N54" t="str">
        <f t="shared" si="0"/>
        <v>3107302018</v>
      </c>
      <c r="O54" t="str">
        <f t="shared" si="1"/>
        <v>Sim</v>
      </c>
      <c r="Q54">
        <v>314290</v>
      </c>
      <c r="R54" t="s">
        <v>52</v>
      </c>
      <c r="S54" s="9" t="s">
        <v>2976</v>
      </c>
      <c r="T54" s="9" t="s">
        <v>2976</v>
      </c>
      <c r="U54" s="9" t="s">
        <v>2976</v>
      </c>
      <c r="V54" s="9" t="s">
        <v>2976</v>
      </c>
      <c r="W54" s="9" t="s">
        <v>2976</v>
      </c>
      <c r="X54" s="9" t="s">
        <v>2976</v>
      </c>
      <c r="Y54" s="9" t="s">
        <v>2976</v>
      </c>
      <c r="Z54" s="9" t="s">
        <v>2976</v>
      </c>
      <c r="AA54" s="9" t="s">
        <v>2976</v>
      </c>
      <c r="AB54" s="9" t="s">
        <v>2976</v>
      </c>
      <c r="AC54" s="9" t="s">
        <v>2976</v>
      </c>
      <c r="AD54" s="9" t="s">
        <v>2976</v>
      </c>
      <c r="AE54" s="9" t="s">
        <v>2976</v>
      </c>
      <c r="AF54" s="9" t="s">
        <v>2976</v>
      </c>
      <c r="AG54" s="9" t="s">
        <v>2976</v>
      </c>
    </row>
    <row r="55" spans="1:33" x14ac:dyDescent="0.2">
      <c r="A55">
        <v>310730</v>
      </c>
      <c r="B55" t="s">
        <v>3</v>
      </c>
      <c r="C55" t="s">
        <v>98</v>
      </c>
      <c r="D55">
        <v>2017</v>
      </c>
      <c r="E55" t="s">
        <v>644</v>
      </c>
      <c r="F55" t="s">
        <v>367</v>
      </c>
      <c r="H55">
        <v>50168</v>
      </c>
      <c r="I55">
        <v>39357</v>
      </c>
      <c r="J55">
        <v>41500</v>
      </c>
      <c r="K55">
        <v>39200</v>
      </c>
      <c r="L55">
        <v>99.6</v>
      </c>
      <c r="M55">
        <v>82.72</v>
      </c>
      <c r="N55" t="str">
        <f t="shared" si="0"/>
        <v>3107302017</v>
      </c>
      <c r="O55" t="str">
        <f t="shared" si="1"/>
        <v>Sim</v>
      </c>
      <c r="Q55">
        <v>314330</v>
      </c>
      <c r="R55" t="s">
        <v>53</v>
      </c>
      <c r="S55" s="9" t="s">
        <v>2976</v>
      </c>
      <c r="T55" s="9" t="s">
        <v>2976</v>
      </c>
      <c r="U55" s="9" t="s">
        <v>2976</v>
      </c>
      <c r="V55" s="9" t="s">
        <v>2976</v>
      </c>
      <c r="W55" s="9" t="s">
        <v>2976</v>
      </c>
      <c r="X55" s="9" t="s">
        <v>2976</v>
      </c>
      <c r="Y55" s="9" t="s">
        <v>2976</v>
      </c>
      <c r="Z55" s="9" t="s">
        <v>2976</v>
      </c>
      <c r="AA55" s="9" t="s">
        <v>2976</v>
      </c>
      <c r="AB55" s="9" t="s">
        <v>2976</v>
      </c>
      <c r="AC55" s="9" t="s">
        <v>2976</v>
      </c>
      <c r="AD55" s="9" t="s">
        <v>2976</v>
      </c>
      <c r="AE55" s="9" t="s">
        <v>2976</v>
      </c>
      <c r="AF55" s="9" t="s">
        <v>2976</v>
      </c>
      <c r="AG55" s="9" t="s">
        <v>2976</v>
      </c>
    </row>
    <row r="56" spans="1:33" x14ac:dyDescent="0.2">
      <c r="A56">
        <v>310730</v>
      </c>
      <c r="B56" t="s">
        <v>3</v>
      </c>
      <c r="C56" t="s">
        <v>98</v>
      </c>
      <c r="D56">
        <v>2016</v>
      </c>
      <c r="E56" t="s">
        <v>645</v>
      </c>
      <c r="F56" t="s">
        <v>367</v>
      </c>
      <c r="H56">
        <v>49891</v>
      </c>
      <c r="I56">
        <v>39139</v>
      </c>
      <c r="J56">
        <v>41400</v>
      </c>
      <c r="K56">
        <v>39100</v>
      </c>
      <c r="L56">
        <v>99.9</v>
      </c>
      <c r="M56">
        <v>82.98</v>
      </c>
      <c r="N56" t="str">
        <f t="shared" si="0"/>
        <v>3107302016</v>
      </c>
      <c r="O56" t="str">
        <f t="shared" si="1"/>
        <v>Sim</v>
      </c>
      <c r="Q56">
        <v>314345</v>
      </c>
      <c r="R56" t="s">
        <v>54</v>
      </c>
      <c r="S56" s="9" t="s">
        <v>2976</v>
      </c>
      <c r="T56" s="9" t="s">
        <v>2976</v>
      </c>
      <c r="U56" s="9" t="s">
        <v>2976</v>
      </c>
      <c r="V56" s="9" t="s">
        <v>2976</v>
      </c>
      <c r="W56" s="9" t="s">
        <v>2976</v>
      </c>
      <c r="X56" s="9" t="s">
        <v>2976</v>
      </c>
      <c r="Y56" s="9" t="s">
        <v>2976</v>
      </c>
      <c r="Z56" s="9" t="s">
        <v>2976</v>
      </c>
      <c r="AA56" s="9" t="s">
        <v>2976</v>
      </c>
      <c r="AB56" s="9" t="s">
        <v>2976</v>
      </c>
      <c r="AC56" s="9" t="s">
        <v>2976</v>
      </c>
      <c r="AD56" s="9" t="s">
        <v>2976</v>
      </c>
      <c r="AE56" s="9" t="s">
        <v>2976</v>
      </c>
      <c r="AF56" s="9" t="s">
        <v>2976</v>
      </c>
      <c r="AG56" s="9" t="s">
        <v>2976</v>
      </c>
    </row>
    <row r="57" spans="1:33" x14ac:dyDescent="0.2">
      <c r="A57">
        <v>310730</v>
      </c>
      <c r="B57" t="s">
        <v>3</v>
      </c>
      <c r="C57" t="s">
        <v>98</v>
      </c>
      <c r="D57">
        <v>2015</v>
      </c>
      <c r="E57" t="s">
        <v>645</v>
      </c>
      <c r="F57" t="s">
        <v>367</v>
      </c>
      <c r="H57">
        <v>49600</v>
      </c>
      <c r="I57">
        <v>38911</v>
      </c>
      <c r="J57">
        <v>40200</v>
      </c>
      <c r="K57">
        <v>38800</v>
      </c>
      <c r="L57">
        <v>99.7</v>
      </c>
      <c r="M57">
        <v>81.05</v>
      </c>
      <c r="N57" t="str">
        <f t="shared" si="0"/>
        <v>3107302015</v>
      </c>
      <c r="O57" t="str">
        <f t="shared" si="1"/>
        <v>Sim</v>
      </c>
      <c r="Q57">
        <v>314465</v>
      </c>
      <c r="R57" t="s">
        <v>55</v>
      </c>
      <c r="S57" s="9" t="s">
        <v>2976</v>
      </c>
      <c r="T57" s="9" t="s">
        <v>2976</v>
      </c>
      <c r="U57" s="9" t="s">
        <v>2976</v>
      </c>
      <c r="V57" s="9" t="s">
        <v>2976</v>
      </c>
      <c r="W57" s="9" t="s">
        <v>2976</v>
      </c>
      <c r="X57" s="9" t="s">
        <v>2976</v>
      </c>
      <c r="Y57" s="9" t="s">
        <v>2976</v>
      </c>
      <c r="Z57" s="9" t="s">
        <v>2976</v>
      </c>
      <c r="AA57" s="9" t="s">
        <v>2976</v>
      </c>
      <c r="AB57" s="9" t="s">
        <v>2976</v>
      </c>
      <c r="AC57" s="9" t="s">
        <v>2976</v>
      </c>
      <c r="AD57" s="9" t="s">
        <v>2976</v>
      </c>
      <c r="AE57" s="9" t="s">
        <v>2976</v>
      </c>
      <c r="AF57" s="9" t="s">
        <v>2976</v>
      </c>
      <c r="AG57" s="9" t="s">
        <v>2976</v>
      </c>
    </row>
    <row r="58" spans="1:33" x14ac:dyDescent="0.2">
      <c r="A58">
        <v>310730</v>
      </c>
      <c r="B58" t="s">
        <v>3</v>
      </c>
      <c r="C58" t="s">
        <v>98</v>
      </c>
      <c r="D58">
        <v>2014</v>
      </c>
      <c r="E58" t="s">
        <v>646</v>
      </c>
      <c r="F58" t="s">
        <v>99</v>
      </c>
      <c r="H58">
        <v>49293</v>
      </c>
      <c r="I58">
        <v>38670</v>
      </c>
      <c r="J58">
        <v>40100</v>
      </c>
      <c r="K58">
        <v>38400</v>
      </c>
      <c r="L58">
        <v>99.3</v>
      </c>
      <c r="M58">
        <v>81.349999999999994</v>
      </c>
      <c r="N58" t="str">
        <f t="shared" si="0"/>
        <v>3107302014</v>
      </c>
      <c r="O58" t="str">
        <f t="shared" si="1"/>
        <v>Sim</v>
      </c>
      <c r="Q58">
        <v>314505</v>
      </c>
      <c r="R58" t="s">
        <v>56</v>
      </c>
      <c r="S58" s="9" t="s">
        <v>2976</v>
      </c>
      <c r="T58" s="9" t="s">
        <v>2976</v>
      </c>
      <c r="U58" s="9" t="s">
        <v>2976</v>
      </c>
      <c r="V58" s="9" t="s">
        <v>2976</v>
      </c>
      <c r="W58" s="9" t="s">
        <v>2976</v>
      </c>
      <c r="X58" s="9" t="s">
        <v>2976</v>
      </c>
      <c r="Y58" s="9" t="s">
        <v>2976</v>
      </c>
      <c r="Z58" s="9" t="s">
        <v>2976</v>
      </c>
      <c r="AA58" s="9" t="s">
        <v>2976</v>
      </c>
      <c r="AB58" s="9" t="s">
        <v>2976</v>
      </c>
      <c r="AC58" s="9" t="s">
        <v>2976</v>
      </c>
      <c r="AD58" s="9" t="s">
        <v>2976</v>
      </c>
      <c r="AE58" s="9" t="s">
        <v>2976</v>
      </c>
      <c r="AF58" s="9" t="s">
        <v>2976</v>
      </c>
      <c r="AG58" s="9" t="s">
        <v>2976</v>
      </c>
    </row>
    <row r="59" spans="1:33" x14ac:dyDescent="0.2">
      <c r="A59">
        <v>310730</v>
      </c>
      <c r="B59" t="s">
        <v>3</v>
      </c>
      <c r="C59" t="s">
        <v>98</v>
      </c>
      <c r="D59">
        <v>2013</v>
      </c>
      <c r="E59" t="s">
        <v>646</v>
      </c>
      <c r="F59" t="s">
        <v>99</v>
      </c>
      <c r="H59">
        <v>48974</v>
      </c>
      <c r="I59">
        <v>38420</v>
      </c>
      <c r="J59">
        <v>39600</v>
      </c>
      <c r="K59">
        <v>38000</v>
      </c>
      <c r="L59">
        <v>98.9</v>
      </c>
      <c r="M59">
        <v>80.86</v>
      </c>
      <c r="N59" t="str">
        <f t="shared" si="0"/>
        <v>3107302013</v>
      </c>
      <c r="O59" t="str">
        <f t="shared" si="1"/>
        <v>Sim</v>
      </c>
      <c r="Q59">
        <v>314537</v>
      </c>
      <c r="R59" t="s">
        <v>57</v>
      </c>
      <c r="S59" s="9" t="s">
        <v>2976</v>
      </c>
      <c r="T59" s="9" t="s">
        <v>2976</v>
      </c>
      <c r="U59" s="9" t="s">
        <v>2976</v>
      </c>
      <c r="V59" s="9" t="s">
        <v>2976</v>
      </c>
      <c r="W59" s="9" t="s">
        <v>2976</v>
      </c>
      <c r="X59" s="9" t="s">
        <v>2976</v>
      </c>
      <c r="Y59" s="9" t="s">
        <v>2976</v>
      </c>
      <c r="Z59" s="9" t="s">
        <v>2976</v>
      </c>
      <c r="AA59" s="9" t="s">
        <v>2976</v>
      </c>
      <c r="AB59" s="9" t="s">
        <v>2976</v>
      </c>
      <c r="AC59" s="9" t="s">
        <v>2977</v>
      </c>
      <c r="AD59" s="9" t="s">
        <v>2977</v>
      </c>
      <c r="AE59" s="9" t="s">
        <v>2977</v>
      </c>
      <c r="AF59" s="9" t="s">
        <v>2977</v>
      </c>
      <c r="AG59" s="9" t="s">
        <v>2977</v>
      </c>
    </row>
    <row r="60" spans="1:33" x14ac:dyDescent="0.2">
      <c r="A60">
        <v>310730</v>
      </c>
      <c r="B60" t="s">
        <v>3</v>
      </c>
      <c r="C60" t="s">
        <v>98</v>
      </c>
      <c r="D60">
        <v>2012</v>
      </c>
      <c r="E60" t="s">
        <v>646</v>
      </c>
      <c r="F60" t="s">
        <v>99</v>
      </c>
      <c r="H60">
        <v>47236</v>
      </c>
      <c r="I60">
        <v>37057</v>
      </c>
      <c r="J60">
        <v>39500</v>
      </c>
      <c r="K60">
        <v>37000</v>
      </c>
      <c r="L60">
        <v>99.9</v>
      </c>
      <c r="M60">
        <v>83.62</v>
      </c>
      <c r="N60" t="str">
        <f t="shared" si="0"/>
        <v>3107302012</v>
      </c>
      <c r="O60" t="str">
        <f t="shared" si="1"/>
        <v>Sim</v>
      </c>
      <c r="Q60">
        <v>314545</v>
      </c>
      <c r="R60" t="s">
        <v>1993</v>
      </c>
      <c r="S60" s="9" t="s">
        <v>2976</v>
      </c>
      <c r="T60" s="9" t="s">
        <v>2976</v>
      </c>
      <c r="U60" s="9" t="s">
        <v>2976</v>
      </c>
      <c r="V60" s="9" t="s">
        <v>2976</v>
      </c>
      <c r="W60" s="9" t="s">
        <v>2977</v>
      </c>
      <c r="X60" s="9" t="s">
        <v>2977</v>
      </c>
      <c r="Y60" s="9" t="s">
        <v>2977</v>
      </c>
      <c r="Z60" s="9" t="s">
        <v>2977</v>
      </c>
      <c r="AA60" s="9" t="s">
        <v>2977</v>
      </c>
      <c r="AB60" s="9" t="s">
        <v>2977</v>
      </c>
      <c r="AC60" s="9" t="s">
        <v>2977</v>
      </c>
      <c r="AD60" s="9" t="s">
        <v>2977</v>
      </c>
      <c r="AE60" s="9" t="s">
        <v>2977</v>
      </c>
      <c r="AF60" s="9" t="s">
        <v>2977</v>
      </c>
      <c r="AG60" s="9" t="s">
        <v>2977</v>
      </c>
    </row>
    <row r="61" spans="1:33" x14ac:dyDescent="0.2">
      <c r="A61">
        <v>310730</v>
      </c>
      <c r="B61" t="s">
        <v>3</v>
      </c>
      <c r="C61" t="s">
        <v>98</v>
      </c>
      <c r="D61">
        <v>2011</v>
      </c>
      <c r="E61" t="s">
        <v>646</v>
      </c>
      <c r="F61" t="s">
        <v>99</v>
      </c>
      <c r="H61">
        <v>46950</v>
      </c>
      <c r="I61">
        <v>36832</v>
      </c>
      <c r="J61">
        <v>39300</v>
      </c>
      <c r="K61">
        <v>36800</v>
      </c>
      <c r="L61">
        <v>99.9</v>
      </c>
      <c r="M61">
        <v>83.71</v>
      </c>
      <c r="N61" t="str">
        <f t="shared" si="0"/>
        <v>3107302011</v>
      </c>
      <c r="O61" t="str">
        <f t="shared" si="1"/>
        <v>Sim</v>
      </c>
      <c r="Q61">
        <v>314625</v>
      </c>
      <c r="R61" t="s">
        <v>59</v>
      </c>
      <c r="S61" s="9" t="s">
        <v>2976</v>
      </c>
      <c r="T61" s="9" t="s">
        <v>2976</v>
      </c>
      <c r="U61" s="9" t="s">
        <v>2976</v>
      </c>
      <c r="V61" s="9" t="s">
        <v>2976</v>
      </c>
      <c r="W61" s="9" t="s">
        <v>2976</v>
      </c>
      <c r="X61" s="9" t="s">
        <v>2976</v>
      </c>
      <c r="Y61" s="9" t="s">
        <v>2976</v>
      </c>
      <c r="Z61" s="9" t="s">
        <v>2976</v>
      </c>
      <c r="AA61" s="9" t="s">
        <v>2977</v>
      </c>
      <c r="AB61" s="9" t="s">
        <v>2977</v>
      </c>
      <c r="AC61" s="9" t="s">
        <v>2977</v>
      </c>
      <c r="AD61" s="9" t="s">
        <v>2977</v>
      </c>
      <c r="AE61" s="9" t="s">
        <v>2977</v>
      </c>
      <c r="AF61" s="9" t="s">
        <v>2977</v>
      </c>
      <c r="AG61" s="9" t="s">
        <v>2977</v>
      </c>
    </row>
    <row r="62" spans="1:33" x14ac:dyDescent="0.2">
      <c r="A62">
        <v>310730</v>
      </c>
      <c r="B62" t="s">
        <v>3</v>
      </c>
      <c r="C62" t="s">
        <v>98</v>
      </c>
      <c r="D62">
        <v>2010</v>
      </c>
      <c r="E62" t="s">
        <v>646</v>
      </c>
      <c r="F62" t="s">
        <v>99</v>
      </c>
      <c r="H62">
        <v>46654</v>
      </c>
      <c r="I62">
        <v>36600</v>
      </c>
      <c r="J62">
        <v>38950</v>
      </c>
      <c r="K62">
        <v>36500</v>
      </c>
      <c r="L62">
        <v>99.7</v>
      </c>
      <c r="M62">
        <v>83.49</v>
      </c>
      <c r="N62" t="str">
        <f t="shared" si="0"/>
        <v>3107302010</v>
      </c>
      <c r="O62" t="str">
        <f t="shared" si="1"/>
        <v>Sim</v>
      </c>
      <c r="Q62">
        <v>314655</v>
      </c>
      <c r="R62" t="s">
        <v>60</v>
      </c>
      <c r="S62" s="9" t="s">
        <v>2976</v>
      </c>
      <c r="T62" s="9" t="s">
        <v>2976</v>
      </c>
      <c r="U62" s="9" t="s">
        <v>2976</v>
      </c>
      <c r="V62" s="9" t="s">
        <v>2976</v>
      </c>
      <c r="W62" s="9" t="s">
        <v>2976</v>
      </c>
      <c r="X62" s="9" t="s">
        <v>2976</v>
      </c>
      <c r="Y62" s="9" t="s">
        <v>2976</v>
      </c>
      <c r="Z62" s="9" t="s">
        <v>2976</v>
      </c>
      <c r="AA62" s="9" t="s">
        <v>2976</v>
      </c>
      <c r="AB62" s="9" t="s">
        <v>2976</v>
      </c>
      <c r="AC62" s="9" t="s">
        <v>2976</v>
      </c>
      <c r="AD62" s="9" t="s">
        <v>2976</v>
      </c>
      <c r="AE62" s="9" t="s">
        <v>2976</v>
      </c>
      <c r="AF62" s="9" t="s">
        <v>2976</v>
      </c>
      <c r="AG62" s="9" t="s">
        <v>2976</v>
      </c>
    </row>
    <row r="63" spans="1:33" x14ac:dyDescent="0.2">
      <c r="A63">
        <v>310730</v>
      </c>
      <c r="B63" t="s">
        <v>3</v>
      </c>
      <c r="C63" t="s">
        <v>98</v>
      </c>
      <c r="D63">
        <v>2009</v>
      </c>
      <c r="E63" t="s">
        <v>646</v>
      </c>
      <c r="F63" t="s">
        <v>99</v>
      </c>
      <c r="H63">
        <v>46624</v>
      </c>
      <c r="I63">
        <v>36541</v>
      </c>
      <c r="J63">
        <v>38900</v>
      </c>
      <c r="K63">
        <v>36500</v>
      </c>
      <c r="L63">
        <v>99.9</v>
      </c>
      <c r="M63">
        <v>83.43</v>
      </c>
      <c r="N63" t="str">
        <f t="shared" si="0"/>
        <v>3107302009</v>
      </c>
      <c r="O63" t="str">
        <f t="shared" si="1"/>
        <v>Sim</v>
      </c>
      <c r="Q63">
        <v>314795</v>
      </c>
      <c r="R63" t="s">
        <v>61</v>
      </c>
      <c r="S63" s="9" t="s">
        <v>2976</v>
      </c>
      <c r="T63" s="9" t="s">
        <v>2976</v>
      </c>
      <c r="U63" s="9" t="s">
        <v>2976</v>
      </c>
      <c r="V63" s="9" t="s">
        <v>2976</v>
      </c>
      <c r="W63" s="9" t="s">
        <v>2976</v>
      </c>
      <c r="X63" s="9" t="s">
        <v>2976</v>
      </c>
      <c r="Y63" s="9" t="s">
        <v>2976</v>
      </c>
      <c r="Z63" s="9" t="s">
        <v>2976</v>
      </c>
      <c r="AA63" s="9" t="s">
        <v>2976</v>
      </c>
      <c r="AB63" s="9" t="s">
        <v>2976</v>
      </c>
      <c r="AC63" s="9" t="s">
        <v>2976</v>
      </c>
      <c r="AD63" s="9" t="s">
        <v>2976</v>
      </c>
      <c r="AE63" s="9" t="s">
        <v>2976</v>
      </c>
      <c r="AF63" s="9" t="s">
        <v>2976</v>
      </c>
      <c r="AG63" s="9" t="s">
        <v>2976</v>
      </c>
    </row>
    <row r="64" spans="1:33" x14ac:dyDescent="0.2">
      <c r="A64">
        <v>310730</v>
      </c>
      <c r="B64" t="s">
        <v>3</v>
      </c>
      <c r="C64" t="s">
        <v>98</v>
      </c>
      <c r="D64">
        <v>2008</v>
      </c>
      <c r="E64" t="s">
        <v>646</v>
      </c>
      <c r="F64" t="s">
        <v>99</v>
      </c>
      <c r="H64">
        <v>46306</v>
      </c>
      <c r="I64">
        <v>36291</v>
      </c>
      <c r="J64">
        <v>38646</v>
      </c>
      <c r="K64">
        <v>36246</v>
      </c>
      <c r="L64">
        <v>99.9</v>
      </c>
      <c r="M64">
        <v>83.46</v>
      </c>
      <c r="N64" t="str">
        <f t="shared" si="0"/>
        <v>3107302008</v>
      </c>
      <c r="O64" t="str">
        <f t="shared" si="1"/>
        <v>Sim</v>
      </c>
      <c r="Q64">
        <v>314915</v>
      </c>
      <c r="R64" t="s">
        <v>62</v>
      </c>
      <c r="S64" s="9" t="s">
        <v>2976</v>
      </c>
      <c r="T64" s="9" t="s">
        <v>2976</v>
      </c>
      <c r="U64" s="9" t="s">
        <v>2976</v>
      </c>
      <c r="V64" s="9" t="s">
        <v>2976</v>
      </c>
      <c r="W64" s="9" t="s">
        <v>2976</v>
      </c>
      <c r="X64" s="9" t="s">
        <v>2976</v>
      </c>
      <c r="Y64" s="9" t="s">
        <v>2976</v>
      </c>
      <c r="Z64" s="9" t="s">
        <v>2976</v>
      </c>
      <c r="AA64" s="9" t="s">
        <v>2976</v>
      </c>
      <c r="AB64" s="9" t="s">
        <v>2976</v>
      </c>
      <c r="AC64" s="9" t="s">
        <v>2976</v>
      </c>
      <c r="AD64" s="9" t="s">
        <v>2976</v>
      </c>
      <c r="AE64" s="9" t="s">
        <v>2976</v>
      </c>
      <c r="AF64" s="9" t="s">
        <v>2977</v>
      </c>
      <c r="AG64" s="9" t="s">
        <v>2977</v>
      </c>
    </row>
    <row r="65" spans="1:33" x14ac:dyDescent="0.2">
      <c r="A65">
        <v>310730</v>
      </c>
      <c r="B65" t="s">
        <v>3</v>
      </c>
      <c r="C65" t="s">
        <v>98</v>
      </c>
      <c r="D65">
        <v>2007</v>
      </c>
      <c r="E65" t="s">
        <v>646</v>
      </c>
      <c r="F65" t="s">
        <v>99</v>
      </c>
      <c r="H65">
        <v>44657</v>
      </c>
      <c r="I65">
        <v>34999</v>
      </c>
      <c r="J65">
        <v>37400</v>
      </c>
      <c r="K65">
        <v>35000</v>
      </c>
      <c r="L65">
        <v>100</v>
      </c>
      <c r="M65">
        <v>83.75</v>
      </c>
      <c r="N65" t="str">
        <f t="shared" si="0"/>
        <v>3107302007</v>
      </c>
      <c r="O65" t="str">
        <f t="shared" si="1"/>
        <v>Sim</v>
      </c>
      <c r="Q65">
        <v>315057</v>
      </c>
      <c r="R65" t="s">
        <v>63</v>
      </c>
      <c r="S65" s="9" t="s">
        <v>2976</v>
      </c>
      <c r="T65" s="9" t="s">
        <v>2976</v>
      </c>
      <c r="U65" s="9" t="s">
        <v>2976</v>
      </c>
      <c r="V65" s="9" t="s">
        <v>2976</v>
      </c>
      <c r="W65" s="9" t="s">
        <v>2976</v>
      </c>
      <c r="X65" s="9" t="s">
        <v>2976</v>
      </c>
      <c r="Y65" s="9" t="s">
        <v>2976</v>
      </c>
      <c r="Z65" s="9" t="s">
        <v>2976</v>
      </c>
      <c r="AA65" s="9" t="s">
        <v>2976</v>
      </c>
      <c r="AB65" s="9" t="s">
        <v>2976</v>
      </c>
      <c r="AC65" s="9" t="s">
        <v>2976</v>
      </c>
      <c r="AD65" s="9" t="s">
        <v>2976</v>
      </c>
      <c r="AE65" s="9" t="s">
        <v>2976</v>
      </c>
      <c r="AF65" s="9" t="s">
        <v>2976</v>
      </c>
      <c r="AG65" s="9" t="s">
        <v>2976</v>
      </c>
    </row>
    <row r="66" spans="1:33" x14ac:dyDescent="0.2">
      <c r="A66">
        <v>310730</v>
      </c>
      <c r="B66" t="s">
        <v>3</v>
      </c>
      <c r="C66" t="s">
        <v>98</v>
      </c>
      <c r="D66">
        <v>2006</v>
      </c>
      <c r="E66" t="s">
        <v>646</v>
      </c>
      <c r="F66" t="s">
        <v>99</v>
      </c>
      <c r="H66">
        <v>45349</v>
      </c>
      <c r="I66">
        <v>34374</v>
      </c>
      <c r="J66">
        <v>37400</v>
      </c>
      <c r="K66">
        <v>35000</v>
      </c>
      <c r="L66">
        <v>100</v>
      </c>
      <c r="M66">
        <v>82.47</v>
      </c>
      <c r="N66" t="str">
        <f t="shared" si="0"/>
        <v>3107302006</v>
      </c>
      <c r="O66" t="str">
        <f t="shared" si="1"/>
        <v>Sim</v>
      </c>
      <c r="Q66">
        <v>315120</v>
      </c>
      <c r="R66" t="s">
        <v>64</v>
      </c>
      <c r="S66" s="9" t="s">
        <v>2976</v>
      </c>
      <c r="T66" s="9" t="s">
        <v>2976</v>
      </c>
      <c r="U66" s="9" t="s">
        <v>2976</v>
      </c>
      <c r="V66" s="9" t="s">
        <v>2976</v>
      </c>
      <c r="W66" s="9" t="s">
        <v>2976</v>
      </c>
      <c r="X66" s="9" t="s">
        <v>2976</v>
      </c>
      <c r="Y66" s="9" t="s">
        <v>2976</v>
      </c>
      <c r="Z66" s="9" t="s">
        <v>2976</v>
      </c>
      <c r="AA66" s="9" t="s">
        <v>2976</v>
      </c>
      <c r="AB66" s="9" t="s">
        <v>2976</v>
      </c>
      <c r="AC66" s="9" t="s">
        <v>2976</v>
      </c>
      <c r="AD66" s="9" t="s">
        <v>2976</v>
      </c>
      <c r="AE66" s="9" t="s">
        <v>2976</v>
      </c>
      <c r="AF66" s="9" t="s">
        <v>2976</v>
      </c>
      <c r="AG66" s="9" t="s">
        <v>2976</v>
      </c>
    </row>
    <row r="67" spans="1:33" x14ac:dyDescent="0.2">
      <c r="A67">
        <v>310730</v>
      </c>
      <c r="B67" t="s">
        <v>3</v>
      </c>
      <c r="C67" t="s">
        <v>98</v>
      </c>
      <c r="D67">
        <v>2005</v>
      </c>
      <c r="E67" t="s">
        <v>646</v>
      </c>
      <c r="F67" t="s">
        <v>99</v>
      </c>
      <c r="H67">
        <v>44962</v>
      </c>
      <c r="I67">
        <v>34080</v>
      </c>
      <c r="J67">
        <v>38000</v>
      </c>
      <c r="K67">
        <v>38000</v>
      </c>
      <c r="L67">
        <v>100</v>
      </c>
      <c r="M67">
        <v>84.52</v>
      </c>
      <c r="N67" t="str">
        <f t="shared" ref="N67:N130" si="15">_xlfn.CONCAT(A67,D67)</f>
        <v>3107302005</v>
      </c>
      <c r="O67" t="str">
        <f t="shared" ref="O67:O130" si="16">IF(COUNTIF(H67:M67,"&lt;&gt;"&amp;"")=6,"Sim","Não")</f>
        <v>Sim</v>
      </c>
      <c r="Q67">
        <v>315213</v>
      </c>
      <c r="R67" t="s">
        <v>65</v>
      </c>
      <c r="S67" s="9" t="s">
        <v>2976</v>
      </c>
      <c r="T67" s="9" t="s">
        <v>2976</v>
      </c>
      <c r="U67" s="9" t="s">
        <v>2976</v>
      </c>
      <c r="V67" s="9" t="s">
        <v>2976</v>
      </c>
      <c r="W67" s="9" t="s">
        <v>2976</v>
      </c>
      <c r="X67" s="9" t="s">
        <v>2976</v>
      </c>
      <c r="Y67" s="9" t="s">
        <v>2976</v>
      </c>
      <c r="Z67" s="9" t="s">
        <v>2976</v>
      </c>
      <c r="AA67" s="9" t="s">
        <v>2976</v>
      </c>
      <c r="AB67" s="9" t="s">
        <v>2976</v>
      </c>
      <c r="AC67" s="9" t="s">
        <v>2976</v>
      </c>
      <c r="AD67" s="9" t="s">
        <v>2976</v>
      </c>
      <c r="AE67" s="9" t="s">
        <v>2976</v>
      </c>
      <c r="AF67" s="9" t="s">
        <v>2976</v>
      </c>
      <c r="AG67" s="9" t="s">
        <v>2976</v>
      </c>
    </row>
    <row r="68" spans="1:33" x14ac:dyDescent="0.2">
      <c r="A68">
        <v>310730</v>
      </c>
      <c r="B68" t="s">
        <v>3</v>
      </c>
      <c r="C68" t="s">
        <v>98</v>
      </c>
      <c r="D68">
        <v>2004</v>
      </c>
      <c r="E68" t="s">
        <v>646</v>
      </c>
      <c r="F68" t="s">
        <v>99</v>
      </c>
      <c r="H68">
        <v>44571</v>
      </c>
      <c r="I68">
        <v>33784</v>
      </c>
      <c r="J68">
        <v>38000</v>
      </c>
      <c r="K68">
        <v>38000</v>
      </c>
      <c r="L68">
        <v>100</v>
      </c>
      <c r="M68">
        <v>85.26</v>
      </c>
      <c r="N68" t="str">
        <f t="shared" si="15"/>
        <v>3107302004</v>
      </c>
      <c r="O68" t="str">
        <f t="shared" si="16"/>
        <v>Sim</v>
      </c>
      <c r="Q68">
        <v>315220</v>
      </c>
      <c r="R68" t="s">
        <v>66</v>
      </c>
      <c r="S68" s="9" t="s">
        <v>2976</v>
      </c>
      <c r="T68" s="9" t="s">
        <v>2976</v>
      </c>
      <c r="U68" s="9" t="s">
        <v>2976</v>
      </c>
      <c r="V68" s="9" t="s">
        <v>2976</v>
      </c>
      <c r="W68" s="9" t="s">
        <v>2976</v>
      </c>
      <c r="X68" s="9" t="s">
        <v>2976</v>
      </c>
      <c r="Y68" s="9" t="s">
        <v>2976</v>
      </c>
      <c r="Z68" s="9" t="s">
        <v>2976</v>
      </c>
      <c r="AA68" s="9" t="s">
        <v>2976</v>
      </c>
      <c r="AB68" s="9" t="s">
        <v>2976</v>
      </c>
      <c r="AC68" s="9" t="s">
        <v>2976</v>
      </c>
      <c r="AD68" s="9" t="s">
        <v>2976</v>
      </c>
      <c r="AE68" s="9" t="s">
        <v>2976</v>
      </c>
      <c r="AF68" s="9" t="s">
        <v>2976</v>
      </c>
      <c r="AG68" s="9" t="s">
        <v>2976</v>
      </c>
    </row>
    <row r="69" spans="1:33" x14ac:dyDescent="0.2">
      <c r="A69">
        <v>310730</v>
      </c>
      <c r="B69" t="s">
        <v>3</v>
      </c>
      <c r="C69" t="s">
        <v>98</v>
      </c>
      <c r="D69">
        <v>2003</v>
      </c>
      <c r="E69" t="s">
        <v>646</v>
      </c>
      <c r="F69" t="s">
        <v>362</v>
      </c>
      <c r="H69">
        <v>43866</v>
      </c>
      <c r="I69">
        <v>33249</v>
      </c>
      <c r="J69">
        <v>36641</v>
      </c>
      <c r="K69">
        <v>34452</v>
      </c>
      <c r="L69">
        <v>100</v>
      </c>
      <c r="M69">
        <v>83.53</v>
      </c>
      <c r="N69" t="str">
        <f t="shared" si="15"/>
        <v>3107302003</v>
      </c>
      <c r="O69" t="str">
        <f t="shared" si="16"/>
        <v>Sim</v>
      </c>
      <c r="Q69">
        <v>315445</v>
      </c>
      <c r="R69" t="s">
        <v>67</v>
      </c>
      <c r="S69" s="9" t="s">
        <v>2976</v>
      </c>
      <c r="T69" s="9" t="s">
        <v>2976</v>
      </c>
      <c r="U69" s="9" t="s">
        <v>2976</v>
      </c>
      <c r="V69" s="9" t="s">
        <v>2976</v>
      </c>
      <c r="W69" s="9" t="s">
        <v>2976</v>
      </c>
      <c r="X69" s="9" t="s">
        <v>2976</v>
      </c>
      <c r="Y69" s="9" t="s">
        <v>2976</v>
      </c>
      <c r="Z69" s="9" t="s">
        <v>2976</v>
      </c>
      <c r="AA69" s="9" t="s">
        <v>2976</v>
      </c>
      <c r="AB69" s="9" t="s">
        <v>2976</v>
      </c>
      <c r="AC69" s="9" t="s">
        <v>2976</v>
      </c>
      <c r="AD69" s="9" t="s">
        <v>2976</v>
      </c>
      <c r="AE69" s="9" t="s">
        <v>2976</v>
      </c>
      <c r="AF69" s="9" t="s">
        <v>2976</v>
      </c>
      <c r="AG69" s="9" t="s">
        <v>2976</v>
      </c>
    </row>
    <row r="70" spans="1:33" x14ac:dyDescent="0.2">
      <c r="A70">
        <v>310730</v>
      </c>
      <c r="B70" t="s">
        <v>3</v>
      </c>
      <c r="C70" t="s">
        <v>98</v>
      </c>
      <c r="D70">
        <v>2002</v>
      </c>
      <c r="E70" t="s">
        <v>646</v>
      </c>
      <c r="F70" t="s">
        <v>99</v>
      </c>
      <c r="H70">
        <v>43530</v>
      </c>
      <c r="I70">
        <v>32995</v>
      </c>
      <c r="J70">
        <v>35103</v>
      </c>
      <c r="K70">
        <v>33423</v>
      </c>
      <c r="L70">
        <v>100</v>
      </c>
      <c r="M70">
        <v>80.64</v>
      </c>
      <c r="N70" t="str">
        <f t="shared" si="15"/>
        <v>3107302002</v>
      </c>
      <c r="O70" t="str">
        <f t="shared" si="16"/>
        <v>Sim</v>
      </c>
      <c r="Q70">
        <v>315450</v>
      </c>
      <c r="R70" t="s">
        <v>68</v>
      </c>
      <c r="S70" s="9" t="s">
        <v>2976</v>
      </c>
      <c r="T70" s="9" t="s">
        <v>2976</v>
      </c>
      <c r="U70" s="9" t="s">
        <v>2976</v>
      </c>
      <c r="V70" s="9" t="s">
        <v>2976</v>
      </c>
      <c r="W70" s="9" t="s">
        <v>2976</v>
      </c>
      <c r="X70" s="9" t="s">
        <v>2976</v>
      </c>
      <c r="Y70" s="9" t="s">
        <v>2976</v>
      </c>
      <c r="Z70" s="9" t="s">
        <v>2976</v>
      </c>
      <c r="AA70" s="9" t="s">
        <v>2976</v>
      </c>
      <c r="AB70" s="9" t="s">
        <v>2976</v>
      </c>
      <c r="AC70" s="9" t="s">
        <v>2976</v>
      </c>
      <c r="AD70" s="9" t="s">
        <v>2976</v>
      </c>
      <c r="AE70" s="9" t="s">
        <v>2976</v>
      </c>
      <c r="AF70" s="9" t="s">
        <v>2976</v>
      </c>
      <c r="AG70" s="9" t="s">
        <v>2976</v>
      </c>
    </row>
    <row r="71" spans="1:33" x14ac:dyDescent="0.2">
      <c r="A71">
        <v>310730</v>
      </c>
      <c r="B71" t="s">
        <v>3</v>
      </c>
      <c r="C71" t="s">
        <v>98</v>
      </c>
      <c r="D71">
        <v>2001</v>
      </c>
      <c r="H71">
        <v>43181</v>
      </c>
      <c r="I71">
        <v>32730</v>
      </c>
      <c r="N71" t="str">
        <f t="shared" si="15"/>
        <v>3107302001</v>
      </c>
      <c r="O71" t="str">
        <f t="shared" si="16"/>
        <v>Não</v>
      </c>
      <c r="Q71">
        <v>315560</v>
      </c>
      <c r="R71" t="s">
        <v>69</v>
      </c>
      <c r="S71" s="9" t="s">
        <v>2976</v>
      </c>
      <c r="T71" s="9" t="s">
        <v>2976</v>
      </c>
      <c r="U71" s="9" t="s">
        <v>2976</v>
      </c>
      <c r="V71" s="9" t="s">
        <v>2976</v>
      </c>
      <c r="W71" s="9" t="s">
        <v>2976</v>
      </c>
      <c r="X71" s="9" t="s">
        <v>2976</v>
      </c>
      <c r="Y71" s="9" t="s">
        <v>2976</v>
      </c>
      <c r="Z71" s="9" t="s">
        <v>2976</v>
      </c>
      <c r="AA71" s="9" t="s">
        <v>2976</v>
      </c>
      <c r="AB71" s="9" t="s">
        <v>2976</v>
      </c>
      <c r="AC71" s="9" t="s">
        <v>2976</v>
      </c>
      <c r="AD71" s="9" t="s">
        <v>2976</v>
      </c>
      <c r="AE71" s="9" t="s">
        <v>2976</v>
      </c>
      <c r="AF71" s="9" t="s">
        <v>2976</v>
      </c>
      <c r="AG71" s="9" t="s">
        <v>2976</v>
      </c>
    </row>
    <row r="72" spans="1:33" x14ac:dyDescent="0.2">
      <c r="A72">
        <v>310730</v>
      </c>
      <c r="B72" t="s">
        <v>3</v>
      </c>
      <c r="C72" t="s">
        <v>98</v>
      </c>
      <c r="D72">
        <v>2000</v>
      </c>
      <c r="H72">
        <v>42806</v>
      </c>
      <c r="I72">
        <v>32446</v>
      </c>
      <c r="N72" t="str">
        <f t="shared" si="15"/>
        <v>3107302000</v>
      </c>
      <c r="O72" t="str">
        <f t="shared" si="16"/>
        <v>Não</v>
      </c>
      <c r="Q72">
        <v>315650</v>
      </c>
      <c r="R72" t="s">
        <v>70</v>
      </c>
      <c r="S72" s="9" t="s">
        <v>2976</v>
      </c>
      <c r="T72" s="9" t="s">
        <v>2976</v>
      </c>
      <c r="U72" s="9" t="s">
        <v>2976</v>
      </c>
      <c r="V72" s="9" t="s">
        <v>2976</v>
      </c>
      <c r="W72" s="9" t="s">
        <v>2976</v>
      </c>
      <c r="X72" s="9" t="s">
        <v>2976</v>
      </c>
      <c r="Y72" s="9" t="s">
        <v>2976</v>
      </c>
      <c r="Z72" s="9" t="s">
        <v>2976</v>
      </c>
      <c r="AA72" s="9" t="s">
        <v>2976</v>
      </c>
      <c r="AB72" s="9" t="s">
        <v>2976</v>
      </c>
      <c r="AC72" s="9" t="s">
        <v>2976</v>
      </c>
      <c r="AD72" s="9" t="s">
        <v>2976</v>
      </c>
      <c r="AE72" s="9" t="s">
        <v>2976</v>
      </c>
      <c r="AF72" s="9" t="s">
        <v>2976</v>
      </c>
      <c r="AG72" s="9" t="s">
        <v>2976</v>
      </c>
    </row>
    <row r="73" spans="1:33" x14ac:dyDescent="0.2">
      <c r="A73">
        <v>310730</v>
      </c>
      <c r="B73" t="s">
        <v>3</v>
      </c>
      <c r="C73" t="s">
        <v>98</v>
      </c>
      <c r="D73">
        <v>1999</v>
      </c>
      <c r="H73">
        <v>41580</v>
      </c>
      <c r="I73">
        <v>27956</v>
      </c>
      <c r="N73" t="str">
        <f t="shared" si="15"/>
        <v>3107301999</v>
      </c>
      <c r="O73" t="str">
        <f t="shared" si="16"/>
        <v>Não</v>
      </c>
      <c r="Q73">
        <v>315700</v>
      </c>
      <c r="R73" t="s">
        <v>71</v>
      </c>
      <c r="S73" s="9" t="s">
        <v>2976</v>
      </c>
      <c r="T73" s="9" t="s">
        <v>2976</v>
      </c>
      <c r="U73" s="9" t="s">
        <v>2976</v>
      </c>
      <c r="V73" s="9" t="s">
        <v>2976</v>
      </c>
      <c r="W73" s="9" t="s">
        <v>2976</v>
      </c>
      <c r="X73" s="9" t="s">
        <v>2976</v>
      </c>
      <c r="Y73" s="9" t="s">
        <v>2976</v>
      </c>
      <c r="Z73" s="9" t="s">
        <v>2976</v>
      </c>
      <c r="AA73" s="9" t="s">
        <v>2976</v>
      </c>
      <c r="AB73" s="9" t="s">
        <v>2976</v>
      </c>
      <c r="AC73" s="9" t="s">
        <v>2976</v>
      </c>
      <c r="AD73" s="9" t="s">
        <v>2976</v>
      </c>
      <c r="AE73" s="9" t="s">
        <v>2976</v>
      </c>
      <c r="AF73" s="9" t="s">
        <v>2976</v>
      </c>
      <c r="AG73" s="9" t="s">
        <v>2976</v>
      </c>
    </row>
    <row r="74" spans="1:33" x14ac:dyDescent="0.2">
      <c r="A74">
        <v>310730</v>
      </c>
      <c r="B74" t="s">
        <v>3</v>
      </c>
      <c r="C74" t="s">
        <v>98</v>
      </c>
      <c r="D74">
        <v>1998</v>
      </c>
      <c r="H74">
        <v>41183</v>
      </c>
      <c r="I74">
        <v>27690</v>
      </c>
      <c r="N74" t="str">
        <f t="shared" si="15"/>
        <v>3107301998</v>
      </c>
      <c r="O74" t="str">
        <f t="shared" si="16"/>
        <v>Não</v>
      </c>
      <c r="Q74">
        <v>315737</v>
      </c>
      <c r="R74" t="s">
        <v>72</v>
      </c>
      <c r="S74" s="9" t="s">
        <v>2976</v>
      </c>
      <c r="T74" s="9" t="s">
        <v>2976</v>
      </c>
      <c r="U74" s="9" t="s">
        <v>2976</v>
      </c>
      <c r="V74" s="9" t="s">
        <v>2976</v>
      </c>
      <c r="W74" s="9" t="s">
        <v>2976</v>
      </c>
      <c r="X74" s="9" t="s">
        <v>2976</v>
      </c>
      <c r="Y74" s="9" t="s">
        <v>2976</v>
      </c>
      <c r="Z74" s="9" t="s">
        <v>2976</v>
      </c>
      <c r="AA74" s="9" t="s">
        <v>2976</v>
      </c>
      <c r="AB74" s="9" t="s">
        <v>2976</v>
      </c>
      <c r="AC74" s="9" t="s">
        <v>2976</v>
      </c>
      <c r="AD74" s="9" t="s">
        <v>2976</v>
      </c>
      <c r="AE74" s="9" t="s">
        <v>2976</v>
      </c>
      <c r="AF74" s="9" t="s">
        <v>2976</v>
      </c>
      <c r="AG74" s="9" t="s">
        <v>2976</v>
      </c>
    </row>
    <row r="75" spans="1:33" x14ac:dyDescent="0.2">
      <c r="A75">
        <v>310730</v>
      </c>
      <c r="B75" t="s">
        <v>3</v>
      </c>
      <c r="C75" t="s">
        <v>98</v>
      </c>
      <c r="D75">
        <v>1997</v>
      </c>
      <c r="H75">
        <v>40785</v>
      </c>
      <c r="I75">
        <v>27422</v>
      </c>
      <c r="N75" t="str">
        <f t="shared" si="15"/>
        <v>3107301997</v>
      </c>
      <c r="O75" t="str">
        <f t="shared" si="16"/>
        <v>Não</v>
      </c>
      <c r="Q75">
        <v>315760</v>
      </c>
      <c r="R75" t="s">
        <v>73</v>
      </c>
      <c r="S75" s="9" t="s">
        <v>2976</v>
      </c>
      <c r="T75" s="9" t="s">
        <v>2976</v>
      </c>
      <c r="U75" s="9" t="s">
        <v>2976</v>
      </c>
      <c r="V75" s="9" t="s">
        <v>2976</v>
      </c>
      <c r="W75" s="9" t="s">
        <v>2976</v>
      </c>
      <c r="X75" s="9" t="s">
        <v>2976</v>
      </c>
      <c r="Y75" s="9" t="s">
        <v>2976</v>
      </c>
      <c r="Z75" s="9" t="s">
        <v>2976</v>
      </c>
      <c r="AA75" s="9" t="s">
        <v>2976</v>
      </c>
      <c r="AB75" s="9" t="s">
        <v>2976</v>
      </c>
      <c r="AC75" s="9" t="s">
        <v>2976</v>
      </c>
      <c r="AD75" s="9" t="s">
        <v>2976</v>
      </c>
      <c r="AE75" s="9" t="s">
        <v>2976</v>
      </c>
      <c r="AF75" s="9" t="s">
        <v>2976</v>
      </c>
      <c r="AG75" s="9" t="s">
        <v>2976</v>
      </c>
    </row>
    <row r="76" spans="1:33" x14ac:dyDescent="0.2">
      <c r="A76">
        <v>310730</v>
      </c>
      <c r="B76" t="s">
        <v>3</v>
      </c>
      <c r="C76" t="s">
        <v>98</v>
      </c>
      <c r="D76">
        <v>1996</v>
      </c>
      <c r="H76">
        <v>48180</v>
      </c>
      <c r="I76">
        <v>32394</v>
      </c>
      <c r="N76" t="str">
        <f t="shared" si="15"/>
        <v>3107301996</v>
      </c>
      <c r="O76" t="str">
        <f t="shared" si="16"/>
        <v>Não</v>
      </c>
      <c r="Q76">
        <v>316045</v>
      </c>
      <c r="R76" t="s">
        <v>74</v>
      </c>
      <c r="S76" s="9" t="s">
        <v>2976</v>
      </c>
      <c r="T76" s="9" t="s">
        <v>2976</v>
      </c>
      <c r="U76" s="9" t="s">
        <v>2976</v>
      </c>
      <c r="V76" s="9" t="s">
        <v>2976</v>
      </c>
      <c r="W76" s="9" t="s">
        <v>2976</v>
      </c>
      <c r="X76" s="9" t="s">
        <v>2976</v>
      </c>
      <c r="Y76" s="9" t="s">
        <v>2976</v>
      </c>
      <c r="Z76" s="9" t="s">
        <v>2976</v>
      </c>
      <c r="AA76" s="9" t="s">
        <v>2976</v>
      </c>
      <c r="AB76" s="9" t="s">
        <v>2976</v>
      </c>
      <c r="AC76" s="9" t="s">
        <v>2976</v>
      </c>
      <c r="AD76" s="9" t="s">
        <v>2976</v>
      </c>
      <c r="AE76" s="9" t="s">
        <v>2976</v>
      </c>
      <c r="AF76" s="9" t="s">
        <v>2976</v>
      </c>
      <c r="AG76" s="9" t="s">
        <v>2976</v>
      </c>
    </row>
    <row r="77" spans="1:33" x14ac:dyDescent="0.2">
      <c r="A77">
        <v>310730</v>
      </c>
      <c r="B77" t="s">
        <v>3</v>
      </c>
      <c r="C77" t="s">
        <v>98</v>
      </c>
      <c r="D77">
        <v>1995</v>
      </c>
      <c r="H77">
        <v>48731</v>
      </c>
      <c r="I77">
        <v>32764</v>
      </c>
      <c r="N77" t="str">
        <f t="shared" si="15"/>
        <v>3107301995</v>
      </c>
      <c r="O77" t="str">
        <f t="shared" si="16"/>
        <v>Não</v>
      </c>
      <c r="Q77">
        <v>316110</v>
      </c>
      <c r="R77" t="s">
        <v>75</v>
      </c>
      <c r="S77" s="9" t="s">
        <v>2976</v>
      </c>
      <c r="T77" s="9" t="s">
        <v>2976</v>
      </c>
      <c r="U77" s="9" t="s">
        <v>2976</v>
      </c>
      <c r="V77" s="9" t="s">
        <v>2976</v>
      </c>
      <c r="W77" s="9" t="s">
        <v>2976</v>
      </c>
      <c r="X77" s="9" t="s">
        <v>2976</v>
      </c>
      <c r="Y77" s="9" t="s">
        <v>2976</v>
      </c>
      <c r="Z77" s="9" t="s">
        <v>2976</v>
      </c>
      <c r="AA77" s="9" t="s">
        <v>2976</v>
      </c>
      <c r="AB77" s="9" t="s">
        <v>2976</v>
      </c>
      <c r="AC77" s="9" t="s">
        <v>2976</v>
      </c>
      <c r="AD77" s="9" t="s">
        <v>2976</v>
      </c>
      <c r="AE77" s="9" t="s">
        <v>2976</v>
      </c>
      <c r="AF77" s="9" t="s">
        <v>2976</v>
      </c>
      <c r="AG77" s="9" t="s">
        <v>2976</v>
      </c>
    </row>
    <row r="78" spans="1:33" x14ac:dyDescent="0.2">
      <c r="A78">
        <v>310825</v>
      </c>
      <c r="B78" t="s">
        <v>4</v>
      </c>
      <c r="C78" t="s">
        <v>98</v>
      </c>
      <c r="D78">
        <v>2020</v>
      </c>
      <c r="E78" t="s">
        <v>681</v>
      </c>
      <c r="F78" t="s">
        <v>364</v>
      </c>
      <c r="G78" t="s">
        <v>368</v>
      </c>
      <c r="H78">
        <v>11369</v>
      </c>
      <c r="I78">
        <v>2596</v>
      </c>
      <c r="J78">
        <v>2501</v>
      </c>
      <c r="K78">
        <v>2501</v>
      </c>
      <c r="L78">
        <v>96.3</v>
      </c>
      <c r="M78">
        <v>22</v>
      </c>
      <c r="N78" t="str">
        <f t="shared" si="15"/>
        <v>3108252020</v>
      </c>
      <c r="O78" t="str">
        <f t="shared" si="16"/>
        <v>Sim</v>
      </c>
      <c r="Q78">
        <v>316225</v>
      </c>
      <c r="R78" t="s">
        <v>76</v>
      </c>
      <c r="S78" s="9" t="s">
        <v>2976</v>
      </c>
      <c r="T78" s="9" t="s">
        <v>2976</v>
      </c>
      <c r="U78" s="9" t="s">
        <v>2976</v>
      </c>
      <c r="V78" s="9" t="s">
        <v>2976</v>
      </c>
      <c r="W78" s="9" t="s">
        <v>2976</v>
      </c>
      <c r="X78" s="9" t="s">
        <v>2977</v>
      </c>
      <c r="Y78" s="9" t="s">
        <v>2977</v>
      </c>
      <c r="Z78" s="9" t="s">
        <v>2977</v>
      </c>
      <c r="AA78" s="9" t="s">
        <v>2977</v>
      </c>
      <c r="AB78" s="9" t="s">
        <v>2976</v>
      </c>
      <c r="AC78" s="9" t="s">
        <v>2976</v>
      </c>
      <c r="AD78" s="9" t="s">
        <v>2977</v>
      </c>
      <c r="AE78" s="9" t="s">
        <v>2977</v>
      </c>
      <c r="AF78" s="9" t="s">
        <v>2977</v>
      </c>
      <c r="AG78" s="9" t="s">
        <v>2977</v>
      </c>
    </row>
    <row r="79" spans="1:33" x14ac:dyDescent="0.2">
      <c r="A79">
        <v>310825</v>
      </c>
      <c r="B79" t="s">
        <v>4</v>
      </c>
      <c r="C79" t="s">
        <v>98</v>
      </c>
      <c r="D79">
        <v>2019</v>
      </c>
      <c r="E79" t="s">
        <v>681</v>
      </c>
      <c r="F79" t="s">
        <v>364</v>
      </c>
      <c r="G79" t="s">
        <v>368</v>
      </c>
      <c r="H79">
        <v>11230</v>
      </c>
      <c r="I79">
        <v>2565</v>
      </c>
      <c r="J79">
        <v>2501</v>
      </c>
      <c r="K79">
        <v>2501</v>
      </c>
      <c r="L79">
        <v>97.5</v>
      </c>
      <c r="M79">
        <v>22.27</v>
      </c>
      <c r="N79" t="str">
        <f t="shared" si="15"/>
        <v>3108252019</v>
      </c>
      <c r="O79" t="str">
        <f t="shared" si="16"/>
        <v>Sim</v>
      </c>
      <c r="Q79">
        <v>316240</v>
      </c>
      <c r="R79" t="s">
        <v>77</v>
      </c>
      <c r="S79" s="9" t="s">
        <v>2976</v>
      </c>
      <c r="T79" s="9" t="s">
        <v>2976</v>
      </c>
      <c r="U79" s="9" t="s">
        <v>2976</v>
      </c>
      <c r="V79" s="9" t="s">
        <v>2976</v>
      </c>
      <c r="W79" s="9" t="s">
        <v>2976</v>
      </c>
      <c r="X79" s="9" t="s">
        <v>2976</v>
      </c>
      <c r="Y79" s="9" t="s">
        <v>2976</v>
      </c>
      <c r="Z79" s="9" t="s">
        <v>2976</v>
      </c>
      <c r="AA79" s="9" t="s">
        <v>2976</v>
      </c>
      <c r="AB79" s="9" t="s">
        <v>2976</v>
      </c>
      <c r="AC79" s="9" t="s">
        <v>2976</v>
      </c>
      <c r="AD79" s="9" t="s">
        <v>2976</v>
      </c>
      <c r="AE79" s="9" t="s">
        <v>2976</v>
      </c>
      <c r="AF79" s="9" t="s">
        <v>2976</v>
      </c>
      <c r="AG79" s="9" t="s">
        <v>2976</v>
      </c>
    </row>
    <row r="80" spans="1:33" x14ac:dyDescent="0.2">
      <c r="A80">
        <v>310825</v>
      </c>
      <c r="B80" t="s">
        <v>4</v>
      </c>
      <c r="C80" t="s">
        <v>98</v>
      </c>
      <c r="D80">
        <v>2018</v>
      </c>
      <c r="E80" t="s">
        <v>681</v>
      </c>
      <c r="F80" t="s">
        <v>364</v>
      </c>
      <c r="H80">
        <v>11088</v>
      </c>
      <c r="I80">
        <v>2532</v>
      </c>
      <c r="J80">
        <v>2501</v>
      </c>
      <c r="K80">
        <v>2501</v>
      </c>
      <c r="L80">
        <v>98.8</v>
      </c>
      <c r="M80">
        <v>22.56</v>
      </c>
      <c r="N80" t="str">
        <f t="shared" si="15"/>
        <v>3108252018</v>
      </c>
      <c r="O80" t="str">
        <f t="shared" si="16"/>
        <v>Sim</v>
      </c>
      <c r="Q80">
        <v>316245</v>
      </c>
      <c r="R80" t="s">
        <v>78</v>
      </c>
      <c r="S80" s="9" t="s">
        <v>2976</v>
      </c>
      <c r="T80" s="9" t="s">
        <v>2976</v>
      </c>
      <c r="U80" s="9" t="s">
        <v>2976</v>
      </c>
      <c r="V80" s="9" t="s">
        <v>2976</v>
      </c>
      <c r="W80" s="9" t="s">
        <v>2976</v>
      </c>
      <c r="X80" s="9" t="s">
        <v>2976</v>
      </c>
      <c r="Y80" s="9" t="s">
        <v>2976</v>
      </c>
      <c r="Z80" s="9" t="s">
        <v>2976</v>
      </c>
      <c r="AA80" s="9" t="s">
        <v>2976</v>
      </c>
      <c r="AB80" s="9" t="s">
        <v>2976</v>
      </c>
      <c r="AC80" s="9" t="s">
        <v>2976</v>
      </c>
      <c r="AD80" s="9" t="s">
        <v>2976</v>
      </c>
      <c r="AE80" s="9" t="s">
        <v>2976</v>
      </c>
      <c r="AF80" s="9" t="s">
        <v>2976</v>
      </c>
      <c r="AG80" s="9" t="s">
        <v>2976</v>
      </c>
    </row>
    <row r="81" spans="1:33" x14ac:dyDescent="0.2">
      <c r="A81">
        <v>310825</v>
      </c>
      <c r="B81" t="s">
        <v>4</v>
      </c>
      <c r="C81" t="s">
        <v>98</v>
      </c>
      <c r="D81">
        <v>2017</v>
      </c>
      <c r="E81" t="s">
        <v>681</v>
      </c>
      <c r="F81" t="s">
        <v>364</v>
      </c>
      <c r="H81">
        <v>10951</v>
      </c>
      <c r="I81">
        <v>2501</v>
      </c>
      <c r="J81">
        <v>2501</v>
      </c>
      <c r="K81">
        <v>2501</v>
      </c>
      <c r="L81">
        <v>100</v>
      </c>
      <c r="M81">
        <v>22.84</v>
      </c>
      <c r="N81" t="str">
        <f t="shared" si="15"/>
        <v>3108252017</v>
      </c>
      <c r="O81" t="str">
        <f t="shared" si="16"/>
        <v>Sim</v>
      </c>
      <c r="Q81">
        <v>316265</v>
      </c>
      <c r="R81" t="s">
        <v>79</v>
      </c>
      <c r="S81" s="9" t="s">
        <v>2976</v>
      </c>
      <c r="T81" s="9" t="s">
        <v>2976</v>
      </c>
      <c r="U81" s="9" t="s">
        <v>2976</v>
      </c>
      <c r="V81" s="9" t="s">
        <v>2976</v>
      </c>
      <c r="W81" s="9" t="s">
        <v>2976</v>
      </c>
      <c r="X81" s="9" t="s">
        <v>2976</v>
      </c>
      <c r="Y81" s="9" t="s">
        <v>2976</v>
      </c>
      <c r="Z81" s="9" t="s">
        <v>2976</v>
      </c>
      <c r="AA81" s="9" t="s">
        <v>2977</v>
      </c>
      <c r="AB81" s="9" t="s">
        <v>2976</v>
      </c>
      <c r="AC81" s="9" t="s">
        <v>2976</v>
      </c>
      <c r="AD81" s="9" t="s">
        <v>2977</v>
      </c>
      <c r="AE81" s="9" t="s">
        <v>2977</v>
      </c>
      <c r="AF81" s="9" t="s">
        <v>2977</v>
      </c>
      <c r="AG81" s="9" t="s">
        <v>2977</v>
      </c>
    </row>
    <row r="82" spans="1:33" x14ac:dyDescent="0.2">
      <c r="A82">
        <v>310825</v>
      </c>
      <c r="B82" t="s">
        <v>4</v>
      </c>
      <c r="C82" t="s">
        <v>98</v>
      </c>
      <c r="D82">
        <v>2016</v>
      </c>
      <c r="E82" t="s">
        <v>681</v>
      </c>
      <c r="F82" t="s">
        <v>364</v>
      </c>
      <c r="H82">
        <v>10797</v>
      </c>
      <c r="I82">
        <v>2466</v>
      </c>
      <c r="J82">
        <v>2466</v>
      </c>
      <c r="K82">
        <v>2466</v>
      </c>
      <c r="L82">
        <v>100</v>
      </c>
      <c r="M82">
        <v>22.84</v>
      </c>
      <c r="N82" t="str">
        <f t="shared" si="15"/>
        <v>3108252016</v>
      </c>
      <c r="O82" t="str">
        <f t="shared" si="16"/>
        <v>Sim</v>
      </c>
      <c r="Q82">
        <v>316270</v>
      </c>
      <c r="R82" t="s">
        <v>80</v>
      </c>
      <c r="S82" s="9" t="s">
        <v>2976</v>
      </c>
      <c r="T82" s="9" t="s">
        <v>2976</v>
      </c>
      <c r="U82" s="9" t="s">
        <v>2976</v>
      </c>
      <c r="V82" s="9" t="s">
        <v>2976</v>
      </c>
      <c r="W82" s="9" t="s">
        <v>2976</v>
      </c>
      <c r="X82" s="9" t="s">
        <v>2976</v>
      </c>
      <c r="Y82" s="9" t="s">
        <v>2976</v>
      </c>
      <c r="Z82" s="9" t="s">
        <v>2976</v>
      </c>
      <c r="AA82" s="9" t="s">
        <v>2976</v>
      </c>
      <c r="AB82" s="9" t="s">
        <v>2976</v>
      </c>
      <c r="AC82" s="9" t="s">
        <v>2976</v>
      </c>
      <c r="AD82" s="9" t="s">
        <v>2976</v>
      </c>
      <c r="AE82" s="9" t="s">
        <v>2976</v>
      </c>
      <c r="AF82" s="9" t="s">
        <v>2976</v>
      </c>
      <c r="AG82" s="9" t="s">
        <v>2976</v>
      </c>
    </row>
    <row r="83" spans="1:33" x14ac:dyDescent="0.2">
      <c r="A83">
        <v>310825</v>
      </c>
      <c r="B83" t="s">
        <v>4</v>
      </c>
      <c r="C83" t="s">
        <v>98</v>
      </c>
      <c r="D83">
        <v>2015</v>
      </c>
      <c r="E83" t="s">
        <v>361</v>
      </c>
      <c r="F83" t="s">
        <v>362</v>
      </c>
      <c r="H83">
        <v>10669</v>
      </c>
      <c r="I83">
        <v>2436</v>
      </c>
      <c r="J83">
        <v>2436</v>
      </c>
      <c r="K83">
        <v>2436</v>
      </c>
      <c r="L83">
        <v>100</v>
      </c>
      <c r="M83">
        <v>22.83</v>
      </c>
      <c r="N83" t="str">
        <f t="shared" si="15"/>
        <v>3108252015</v>
      </c>
      <c r="O83" t="str">
        <f t="shared" si="16"/>
        <v>Sim</v>
      </c>
      <c r="Q83">
        <v>316420</v>
      </c>
      <c r="R83" t="s">
        <v>81</v>
      </c>
      <c r="S83" s="9" t="s">
        <v>2976</v>
      </c>
      <c r="T83" s="9" t="s">
        <v>2976</v>
      </c>
      <c r="U83" s="9" t="s">
        <v>2976</v>
      </c>
      <c r="V83" s="9" t="s">
        <v>2976</v>
      </c>
      <c r="W83" s="9" t="s">
        <v>2976</v>
      </c>
      <c r="X83" s="9" t="s">
        <v>2976</v>
      </c>
      <c r="Y83" s="9" t="s">
        <v>2976</v>
      </c>
      <c r="Z83" s="9" t="s">
        <v>2976</v>
      </c>
      <c r="AA83" s="9" t="s">
        <v>2976</v>
      </c>
      <c r="AB83" s="9" t="s">
        <v>2976</v>
      </c>
      <c r="AC83" s="9" t="s">
        <v>2976</v>
      </c>
      <c r="AD83" s="9" t="s">
        <v>2976</v>
      </c>
      <c r="AE83" s="9" t="s">
        <v>2976</v>
      </c>
      <c r="AF83" s="9" t="s">
        <v>2976</v>
      </c>
      <c r="AG83" s="9" t="s">
        <v>2976</v>
      </c>
    </row>
    <row r="84" spans="1:33" x14ac:dyDescent="0.2">
      <c r="A84">
        <v>310825</v>
      </c>
      <c r="B84" t="s">
        <v>4</v>
      </c>
      <c r="C84" t="s">
        <v>98</v>
      </c>
      <c r="D84">
        <v>2014</v>
      </c>
      <c r="E84" t="s">
        <v>361</v>
      </c>
      <c r="F84" t="s">
        <v>362</v>
      </c>
      <c r="H84">
        <v>10535</v>
      </c>
      <c r="I84">
        <v>2406</v>
      </c>
      <c r="J84">
        <v>2406</v>
      </c>
      <c r="K84">
        <v>2406</v>
      </c>
      <c r="L84">
        <v>100</v>
      </c>
      <c r="M84">
        <v>22.84</v>
      </c>
      <c r="N84" t="str">
        <f t="shared" si="15"/>
        <v>3108252014</v>
      </c>
      <c r="O84" t="str">
        <f t="shared" si="16"/>
        <v>Sim</v>
      </c>
      <c r="Q84">
        <v>316695</v>
      </c>
      <c r="R84" t="s">
        <v>82</v>
      </c>
      <c r="S84" s="9" t="s">
        <v>2976</v>
      </c>
      <c r="T84" s="9" t="s">
        <v>2976</v>
      </c>
      <c r="U84" s="9" t="s">
        <v>2976</v>
      </c>
      <c r="V84" s="9" t="s">
        <v>2976</v>
      </c>
      <c r="W84" s="9" t="s">
        <v>2976</v>
      </c>
      <c r="X84" s="9" t="s">
        <v>2976</v>
      </c>
      <c r="Y84" s="9" t="s">
        <v>2976</v>
      </c>
      <c r="Z84" s="9" t="s">
        <v>2976</v>
      </c>
      <c r="AA84" s="9" t="s">
        <v>2976</v>
      </c>
      <c r="AB84" s="9" t="s">
        <v>2976</v>
      </c>
      <c r="AC84" s="9" t="s">
        <v>2976</v>
      </c>
      <c r="AD84" s="9" t="s">
        <v>2976</v>
      </c>
      <c r="AE84" s="9" t="s">
        <v>2976</v>
      </c>
      <c r="AF84" s="9" t="s">
        <v>2976</v>
      </c>
      <c r="AG84" s="9" t="s">
        <v>2976</v>
      </c>
    </row>
    <row r="85" spans="1:33" x14ac:dyDescent="0.2">
      <c r="A85">
        <v>310825</v>
      </c>
      <c r="B85" t="s">
        <v>4</v>
      </c>
      <c r="C85" t="s">
        <v>98</v>
      </c>
      <c r="D85">
        <v>2013</v>
      </c>
      <c r="E85" t="s">
        <v>681</v>
      </c>
      <c r="F85" t="s">
        <v>364</v>
      </c>
      <c r="H85">
        <v>10395</v>
      </c>
      <c r="I85">
        <v>2374</v>
      </c>
      <c r="J85">
        <v>2374</v>
      </c>
      <c r="K85">
        <v>2374</v>
      </c>
      <c r="L85">
        <v>100</v>
      </c>
      <c r="M85">
        <v>22.84</v>
      </c>
      <c r="N85" t="str">
        <f t="shared" si="15"/>
        <v>3108252013</v>
      </c>
      <c r="O85" t="str">
        <f t="shared" si="16"/>
        <v>Sim</v>
      </c>
      <c r="Q85">
        <v>316800</v>
      </c>
      <c r="R85" t="s">
        <v>83</v>
      </c>
      <c r="S85" s="9" t="s">
        <v>2976</v>
      </c>
      <c r="T85" s="9" t="s">
        <v>2976</v>
      </c>
      <c r="U85" s="9" t="s">
        <v>2976</v>
      </c>
      <c r="V85" s="9" t="s">
        <v>2976</v>
      </c>
      <c r="W85" s="9" t="s">
        <v>2976</v>
      </c>
      <c r="X85" s="9" t="s">
        <v>2976</v>
      </c>
      <c r="Y85" s="9" t="s">
        <v>2976</v>
      </c>
      <c r="Z85" s="9" t="s">
        <v>2976</v>
      </c>
      <c r="AA85" s="9" t="s">
        <v>2976</v>
      </c>
      <c r="AB85" s="9" t="s">
        <v>2976</v>
      </c>
      <c r="AC85" s="9" t="s">
        <v>2976</v>
      </c>
      <c r="AD85" s="9" t="s">
        <v>2976</v>
      </c>
      <c r="AE85" s="9" t="s">
        <v>2976</v>
      </c>
      <c r="AF85" s="9" t="s">
        <v>2976</v>
      </c>
      <c r="AG85" s="9" t="s">
        <v>2976</v>
      </c>
    </row>
    <row r="86" spans="1:33" x14ac:dyDescent="0.2">
      <c r="A86">
        <v>310825</v>
      </c>
      <c r="B86" t="s">
        <v>4</v>
      </c>
      <c r="C86" t="s">
        <v>98</v>
      </c>
      <c r="D86">
        <v>2012</v>
      </c>
      <c r="E86" t="s">
        <v>681</v>
      </c>
      <c r="F86" t="s">
        <v>364</v>
      </c>
      <c r="H86">
        <v>9947</v>
      </c>
      <c r="I86">
        <v>2272</v>
      </c>
      <c r="J86">
        <v>2272</v>
      </c>
      <c r="K86">
        <v>2272</v>
      </c>
      <c r="L86">
        <v>100</v>
      </c>
      <c r="M86">
        <v>22.84</v>
      </c>
      <c r="N86" t="str">
        <f t="shared" si="15"/>
        <v>3108252012</v>
      </c>
      <c r="O86" t="str">
        <f t="shared" si="16"/>
        <v>Sim</v>
      </c>
      <c r="Q86">
        <v>317000</v>
      </c>
      <c r="R86" t="s">
        <v>84</v>
      </c>
      <c r="S86" s="9" t="s">
        <v>2976</v>
      </c>
      <c r="T86" s="9" t="s">
        <v>2976</v>
      </c>
      <c r="U86" s="9" t="s">
        <v>2976</v>
      </c>
      <c r="V86" s="9" t="s">
        <v>2976</v>
      </c>
      <c r="W86" s="9" t="s">
        <v>2976</v>
      </c>
      <c r="X86" s="9" t="s">
        <v>2976</v>
      </c>
      <c r="Y86" s="9" t="s">
        <v>2976</v>
      </c>
      <c r="Z86" s="9" t="s">
        <v>2976</v>
      </c>
      <c r="AA86" s="9" t="s">
        <v>2976</v>
      </c>
      <c r="AB86" s="9" t="s">
        <v>2976</v>
      </c>
      <c r="AC86" s="9" t="s">
        <v>2976</v>
      </c>
      <c r="AD86" s="9" t="s">
        <v>2976</v>
      </c>
      <c r="AE86" s="9" t="s">
        <v>2976</v>
      </c>
      <c r="AF86" s="9" t="s">
        <v>2976</v>
      </c>
      <c r="AG86" s="9" t="s">
        <v>2976</v>
      </c>
    </row>
    <row r="87" spans="1:33" x14ac:dyDescent="0.2">
      <c r="A87">
        <v>310825</v>
      </c>
      <c r="B87" t="s">
        <v>4</v>
      </c>
      <c r="C87" t="s">
        <v>98</v>
      </c>
      <c r="D87">
        <v>2011</v>
      </c>
      <c r="E87" t="s">
        <v>681</v>
      </c>
      <c r="F87" t="s">
        <v>364</v>
      </c>
      <c r="H87">
        <v>9812</v>
      </c>
      <c r="I87">
        <v>2241</v>
      </c>
      <c r="J87">
        <v>2241</v>
      </c>
      <c r="K87">
        <v>2241</v>
      </c>
      <c r="L87">
        <v>100</v>
      </c>
      <c r="M87">
        <v>22.84</v>
      </c>
      <c r="N87" t="str">
        <f t="shared" si="15"/>
        <v>3108252011</v>
      </c>
      <c r="O87" t="str">
        <f t="shared" si="16"/>
        <v>Sim</v>
      </c>
      <c r="Q87">
        <v>317052</v>
      </c>
      <c r="R87" t="s">
        <v>85</v>
      </c>
      <c r="S87" s="9" t="s">
        <v>2976</v>
      </c>
      <c r="T87" s="9" t="s">
        <v>2976</v>
      </c>
      <c r="U87" s="9" t="s">
        <v>2976</v>
      </c>
      <c r="V87" s="9" t="s">
        <v>2976</v>
      </c>
      <c r="W87" s="9" t="s">
        <v>2976</v>
      </c>
      <c r="X87" s="9" t="s">
        <v>2976</v>
      </c>
      <c r="Y87" s="9" t="s">
        <v>2976</v>
      </c>
      <c r="Z87" s="9" t="s">
        <v>2976</v>
      </c>
      <c r="AA87" s="9" t="s">
        <v>2976</v>
      </c>
      <c r="AB87" s="9" t="s">
        <v>2976</v>
      </c>
      <c r="AC87" s="9" t="s">
        <v>2976</v>
      </c>
      <c r="AD87" s="9" t="s">
        <v>2976</v>
      </c>
      <c r="AE87" s="9" t="s">
        <v>2976</v>
      </c>
      <c r="AF87" s="9" t="s">
        <v>2976</v>
      </c>
      <c r="AG87" s="9" t="s">
        <v>2976</v>
      </c>
    </row>
    <row r="88" spans="1:33" x14ac:dyDescent="0.2">
      <c r="A88">
        <v>310825</v>
      </c>
      <c r="B88" t="s">
        <v>4</v>
      </c>
      <c r="C88" t="s">
        <v>98</v>
      </c>
      <c r="D88">
        <v>2010</v>
      </c>
      <c r="E88" t="s">
        <v>681</v>
      </c>
      <c r="F88" t="s">
        <v>364</v>
      </c>
      <c r="H88">
        <v>9673</v>
      </c>
      <c r="I88">
        <v>2209</v>
      </c>
      <c r="J88">
        <v>2209</v>
      </c>
      <c r="K88">
        <v>2209</v>
      </c>
      <c r="L88">
        <v>100</v>
      </c>
      <c r="M88">
        <v>22.84</v>
      </c>
      <c r="N88" t="str">
        <f t="shared" si="15"/>
        <v>3108252010</v>
      </c>
      <c r="O88" t="str">
        <f t="shared" si="16"/>
        <v>Sim</v>
      </c>
      <c r="Q88">
        <v>317065</v>
      </c>
      <c r="R88" t="s">
        <v>86</v>
      </c>
      <c r="S88" s="9" t="s">
        <v>2976</v>
      </c>
      <c r="T88" s="9" t="s">
        <v>2976</v>
      </c>
      <c r="U88" s="9" t="s">
        <v>2976</v>
      </c>
      <c r="V88" s="9" t="s">
        <v>2976</v>
      </c>
      <c r="W88" s="9" t="s">
        <v>2976</v>
      </c>
      <c r="X88" s="9" t="s">
        <v>2976</v>
      </c>
      <c r="Y88" s="9" t="s">
        <v>2976</v>
      </c>
      <c r="Z88" s="9" t="s">
        <v>2976</v>
      </c>
      <c r="AA88" s="9" t="s">
        <v>2976</v>
      </c>
      <c r="AB88" s="9" t="s">
        <v>2976</v>
      </c>
      <c r="AC88" s="9" t="s">
        <v>2976</v>
      </c>
      <c r="AD88" s="9" t="s">
        <v>2976</v>
      </c>
      <c r="AE88" s="9" t="s">
        <v>2976</v>
      </c>
      <c r="AF88" s="9" t="s">
        <v>2976</v>
      </c>
      <c r="AG88" s="9" t="s">
        <v>2976</v>
      </c>
    </row>
    <row r="89" spans="1:33" x14ac:dyDescent="0.2">
      <c r="A89">
        <v>310825</v>
      </c>
      <c r="B89" t="s">
        <v>4</v>
      </c>
      <c r="C89" t="s">
        <v>98</v>
      </c>
      <c r="D89">
        <v>2009</v>
      </c>
      <c r="E89" t="s">
        <v>681</v>
      </c>
      <c r="F89" t="s">
        <v>364</v>
      </c>
      <c r="H89">
        <v>9315</v>
      </c>
      <c r="I89">
        <v>1944</v>
      </c>
      <c r="J89">
        <v>2402</v>
      </c>
      <c r="K89">
        <v>2402</v>
      </c>
      <c r="L89">
        <v>100</v>
      </c>
      <c r="M89">
        <v>25.79</v>
      </c>
      <c r="N89" t="str">
        <f t="shared" si="15"/>
        <v>3108252009</v>
      </c>
      <c r="O89" t="str">
        <f t="shared" si="16"/>
        <v>Sim</v>
      </c>
      <c r="Q89">
        <v>317080</v>
      </c>
      <c r="R89" t="s">
        <v>87</v>
      </c>
      <c r="S89" s="9" t="s">
        <v>2976</v>
      </c>
      <c r="T89" s="9" t="s">
        <v>2976</v>
      </c>
      <c r="U89" s="9" t="s">
        <v>2976</v>
      </c>
      <c r="V89" s="9" t="s">
        <v>2976</v>
      </c>
      <c r="W89" s="9" t="s">
        <v>2976</v>
      </c>
      <c r="X89" s="9" t="s">
        <v>2976</v>
      </c>
      <c r="Y89" s="9" t="s">
        <v>2976</v>
      </c>
      <c r="Z89" s="9" t="s">
        <v>2976</v>
      </c>
      <c r="AA89" s="9" t="s">
        <v>2976</v>
      </c>
      <c r="AB89" s="9" t="s">
        <v>2976</v>
      </c>
      <c r="AC89" s="9" t="s">
        <v>2976</v>
      </c>
      <c r="AD89" s="9" t="s">
        <v>2976</v>
      </c>
      <c r="AE89" s="9" t="s">
        <v>2976</v>
      </c>
      <c r="AF89" s="9" t="s">
        <v>2976</v>
      </c>
      <c r="AG89" s="9" t="s">
        <v>2976</v>
      </c>
    </row>
    <row r="90" spans="1:33" x14ac:dyDescent="0.2">
      <c r="A90">
        <v>310825</v>
      </c>
      <c r="B90" t="s">
        <v>4</v>
      </c>
      <c r="C90" t="s">
        <v>98</v>
      </c>
      <c r="D90">
        <v>2008</v>
      </c>
      <c r="E90" t="s">
        <v>361</v>
      </c>
      <c r="F90" t="s">
        <v>362</v>
      </c>
      <c r="H90">
        <v>9187</v>
      </c>
      <c r="I90">
        <v>1917</v>
      </c>
      <c r="J90">
        <v>2294</v>
      </c>
      <c r="K90">
        <v>2294</v>
      </c>
      <c r="L90">
        <v>100</v>
      </c>
      <c r="M90">
        <v>24.97</v>
      </c>
      <c r="N90" t="str">
        <f t="shared" si="15"/>
        <v>3108252008</v>
      </c>
      <c r="O90" t="str">
        <f t="shared" si="16"/>
        <v>Sim</v>
      </c>
      <c r="Q90">
        <v>317090</v>
      </c>
      <c r="R90" t="s">
        <v>88</v>
      </c>
      <c r="S90" s="9" t="s">
        <v>2976</v>
      </c>
      <c r="T90" s="9" t="s">
        <v>2976</v>
      </c>
      <c r="U90" s="9" t="s">
        <v>2976</v>
      </c>
      <c r="V90" s="9" t="s">
        <v>2976</v>
      </c>
      <c r="W90" s="9" t="s">
        <v>2976</v>
      </c>
      <c r="X90" s="9" t="s">
        <v>2976</v>
      </c>
      <c r="Y90" s="9" t="s">
        <v>2976</v>
      </c>
      <c r="Z90" s="9" t="s">
        <v>2976</v>
      </c>
      <c r="AA90" s="9" t="s">
        <v>2976</v>
      </c>
      <c r="AB90" s="9" t="s">
        <v>2976</v>
      </c>
      <c r="AC90" s="9" t="s">
        <v>2976</v>
      </c>
      <c r="AD90" s="9" t="s">
        <v>2976</v>
      </c>
      <c r="AE90" s="9" t="s">
        <v>2976</v>
      </c>
      <c r="AF90" s="9" t="s">
        <v>2976</v>
      </c>
      <c r="AG90" s="9" t="s">
        <v>2976</v>
      </c>
    </row>
    <row r="91" spans="1:33" x14ac:dyDescent="0.2">
      <c r="A91">
        <v>310825</v>
      </c>
      <c r="B91" t="s">
        <v>4</v>
      </c>
      <c r="C91" t="s">
        <v>98</v>
      </c>
      <c r="D91">
        <v>2007</v>
      </c>
      <c r="E91" t="s">
        <v>361</v>
      </c>
      <c r="F91" t="s">
        <v>362</v>
      </c>
      <c r="H91">
        <v>8787</v>
      </c>
      <c r="I91">
        <v>1834</v>
      </c>
      <c r="J91">
        <v>2125</v>
      </c>
      <c r="K91">
        <v>2125</v>
      </c>
      <c r="L91">
        <v>100</v>
      </c>
      <c r="M91">
        <v>24.18</v>
      </c>
      <c r="N91" t="str">
        <f t="shared" si="15"/>
        <v>3108252007</v>
      </c>
      <c r="O91" t="str">
        <f t="shared" si="16"/>
        <v>Sim</v>
      </c>
      <c r="Q91">
        <v>317103</v>
      </c>
      <c r="R91" t="s">
        <v>89</v>
      </c>
      <c r="S91" s="9" t="s">
        <v>2976</v>
      </c>
      <c r="T91" s="9" t="s">
        <v>2976</v>
      </c>
      <c r="U91" s="9" t="s">
        <v>2976</v>
      </c>
      <c r="V91" s="9" t="s">
        <v>2976</v>
      </c>
      <c r="W91" s="9" t="s">
        <v>2976</v>
      </c>
      <c r="X91" s="9" t="s">
        <v>2976</v>
      </c>
      <c r="Y91" s="9" t="s">
        <v>2976</v>
      </c>
      <c r="Z91" s="9" t="s">
        <v>2976</v>
      </c>
      <c r="AA91" s="9" t="s">
        <v>2976</v>
      </c>
      <c r="AB91" s="9" t="s">
        <v>2976</v>
      </c>
      <c r="AC91" s="9" t="s">
        <v>2976</v>
      </c>
      <c r="AD91" s="9" t="s">
        <v>2976</v>
      </c>
      <c r="AE91" s="9" t="s">
        <v>2976</v>
      </c>
      <c r="AF91" s="9" t="s">
        <v>2976</v>
      </c>
      <c r="AG91" s="9" t="s">
        <v>2976</v>
      </c>
    </row>
    <row r="92" spans="1:33" x14ac:dyDescent="0.2">
      <c r="A92">
        <v>310825</v>
      </c>
      <c r="B92" t="s">
        <v>4</v>
      </c>
      <c r="C92" t="s">
        <v>98</v>
      </c>
      <c r="D92">
        <v>2006</v>
      </c>
      <c r="E92" t="s">
        <v>361</v>
      </c>
      <c r="F92" t="s">
        <v>362</v>
      </c>
      <c r="H92">
        <v>8145</v>
      </c>
      <c r="I92">
        <v>1471</v>
      </c>
      <c r="J92">
        <v>1874</v>
      </c>
      <c r="K92">
        <v>1874</v>
      </c>
      <c r="L92">
        <v>100</v>
      </c>
      <c r="M92">
        <v>23.01</v>
      </c>
      <c r="N92" t="str">
        <f t="shared" si="15"/>
        <v>3108252006</v>
      </c>
      <c r="O92" t="str">
        <f t="shared" si="16"/>
        <v>Sim</v>
      </c>
    </row>
    <row r="93" spans="1:33" x14ac:dyDescent="0.2">
      <c r="A93">
        <v>310825</v>
      </c>
      <c r="B93" t="s">
        <v>4</v>
      </c>
      <c r="C93" t="s">
        <v>98</v>
      </c>
      <c r="D93">
        <v>2005</v>
      </c>
      <c r="E93" t="s">
        <v>361</v>
      </c>
      <c r="F93" t="s">
        <v>362</v>
      </c>
      <c r="H93">
        <v>8102</v>
      </c>
      <c r="I93">
        <v>1463</v>
      </c>
      <c r="N93" t="str">
        <f t="shared" si="15"/>
        <v>3108252005</v>
      </c>
      <c r="O93" t="str">
        <f t="shared" si="16"/>
        <v>Não</v>
      </c>
    </row>
    <row r="94" spans="1:33" x14ac:dyDescent="0.2">
      <c r="A94">
        <v>310825</v>
      </c>
      <c r="B94" t="s">
        <v>4</v>
      </c>
      <c r="C94" t="s">
        <v>98</v>
      </c>
      <c r="D94">
        <v>2004</v>
      </c>
      <c r="E94" t="s">
        <v>361</v>
      </c>
      <c r="F94" t="s">
        <v>362</v>
      </c>
      <c r="H94">
        <v>8058</v>
      </c>
      <c r="I94">
        <v>1455</v>
      </c>
      <c r="N94" t="str">
        <f t="shared" si="15"/>
        <v>3108252004</v>
      </c>
      <c r="O94" t="str">
        <f t="shared" si="16"/>
        <v>Não</v>
      </c>
    </row>
    <row r="95" spans="1:33" x14ac:dyDescent="0.2">
      <c r="A95">
        <v>310825</v>
      </c>
      <c r="B95" t="s">
        <v>4</v>
      </c>
      <c r="C95" t="s">
        <v>98</v>
      </c>
      <c r="D95">
        <v>2003</v>
      </c>
      <c r="E95" t="s">
        <v>361</v>
      </c>
      <c r="F95" t="s">
        <v>362</v>
      </c>
      <c r="H95">
        <v>7980</v>
      </c>
      <c r="I95">
        <v>1441</v>
      </c>
      <c r="N95" t="str">
        <f t="shared" si="15"/>
        <v>3108252003</v>
      </c>
      <c r="O95" t="str">
        <f t="shared" si="16"/>
        <v>Não</v>
      </c>
    </row>
    <row r="96" spans="1:33" x14ac:dyDescent="0.2">
      <c r="A96">
        <v>310825</v>
      </c>
      <c r="B96" t="s">
        <v>4</v>
      </c>
      <c r="C96" t="s">
        <v>98</v>
      </c>
      <c r="D96">
        <v>2002</v>
      </c>
      <c r="E96" t="s">
        <v>361</v>
      </c>
      <c r="F96" t="s">
        <v>362</v>
      </c>
      <c r="H96">
        <v>7943</v>
      </c>
      <c r="I96">
        <v>1434</v>
      </c>
      <c r="N96" t="str">
        <f t="shared" si="15"/>
        <v>3108252002</v>
      </c>
      <c r="O96" t="str">
        <f t="shared" si="16"/>
        <v>Não</v>
      </c>
    </row>
    <row r="97" spans="1:15" x14ac:dyDescent="0.2">
      <c r="A97">
        <v>310825</v>
      </c>
      <c r="B97" t="s">
        <v>4</v>
      </c>
      <c r="C97" t="s">
        <v>98</v>
      </c>
      <c r="D97">
        <v>2001</v>
      </c>
      <c r="E97" t="s">
        <v>361</v>
      </c>
      <c r="F97" t="s">
        <v>362</v>
      </c>
      <c r="H97">
        <v>7914</v>
      </c>
      <c r="I97">
        <v>1429</v>
      </c>
      <c r="N97" t="str">
        <f t="shared" si="15"/>
        <v>3108252001</v>
      </c>
      <c r="O97" t="str">
        <f t="shared" si="16"/>
        <v>Não</v>
      </c>
    </row>
    <row r="98" spans="1:15" x14ac:dyDescent="0.2">
      <c r="A98">
        <v>310825</v>
      </c>
      <c r="B98" t="s">
        <v>4</v>
      </c>
      <c r="C98" t="s">
        <v>98</v>
      </c>
      <c r="D98">
        <v>2000</v>
      </c>
      <c r="E98" t="s">
        <v>361</v>
      </c>
      <c r="F98" t="s">
        <v>362</v>
      </c>
      <c r="H98">
        <v>7863</v>
      </c>
      <c r="I98">
        <v>1420</v>
      </c>
      <c r="N98" t="str">
        <f t="shared" si="15"/>
        <v>3108252000</v>
      </c>
      <c r="O98" t="str">
        <f t="shared" si="16"/>
        <v>Não</v>
      </c>
    </row>
    <row r="99" spans="1:15" x14ac:dyDescent="0.2">
      <c r="A99">
        <v>310825</v>
      </c>
      <c r="B99" t="s">
        <v>4</v>
      </c>
      <c r="C99" t="s">
        <v>98</v>
      </c>
      <c r="D99">
        <v>1999</v>
      </c>
      <c r="H99">
        <v>7281</v>
      </c>
      <c r="I99">
        <v>1315</v>
      </c>
      <c r="N99" t="str">
        <f t="shared" si="15"/>
        <v>3108251999</v>
      </c>
      <c r="O99" t="str">
        <f t="shared" si="16"/>
        <v>Não</v>
      </c>
    </row>
    <row r="100" spans="1:15" x14ac:dyDescent="0.2">
      <c r="A100">
        <v>310825</v>
      </c>
      <c r="B100" t="s">
        <v>4</v>
      </c>
      <c r="C100" t="s">
        <v>98</v>
      </c>
      <c r="D100">
        <v>1998</v>
      </c>
      <c r="H100">
        <v>7302</v>
      </c>
      <c r="I100">
        <v>1319</v>
      </c>
      <c r="N100" t="str">
        <f t="shared" si="15"/>
        <v>3108251998</v>
      </c>
      <c r="O100" t="str">
        <f t="shared" si="16"/>
        <v>Não</v>
      </c>
    </row>
    <row r="101" spans="1:15" x14ac:dyDescent="0.2">
      <c r="A101">
        <v>310825</v>
      </c>
      <c r="B101" t="s">
        <v>4</v>
      </c>
      <c r="C101" t="s">
        <v>98</v>
      </c>
      <c r="D101">
        <v>1997</v>
      </c>
      <c r="H101">
        <v>7322</v>
      </c>
      <c r="I101">
        <v>1322</v>
      </c>
      <c r="N101" t="str">
        <f t="shared" si="15"/>
        <v>3108251997</v>
      </c>
      <c r="O101" t="str">
        <f t="shared" si="16"/>
        <v>Não</v>
      </c>
    </row>
    <row r="102" spans="1:15" x14ac:dyDescent="0.2">
      <c r="A102">
        <v>310850</v>
      </c>
      <c r="B102" t="s">
        <v>5</v>
      </c>
      <c r="C102" t="s">
        <v>98</v>
      </c>
      <c r="D102">
        <v>2020</v>
      </c>
      <c r="E102" t="s">
        <v>686</v>
      </c>
      <c r="F102" t="s">
        <v>367</v>
      </c>
      <c r="G102" t="s">
        <v>547</v>
      </c>
      <c r="H102">
        <v>6288</v>
      </c>
      <c r="I102">
        <v>3358</v>
      </c>
      <c r="J102">
        <v>3499</v>
      </c>
      <c r="K102">
        <v>3358</v>
      </c>
      <c r="L102">
        <v>100</v>
      </c>
      <c r="M102">
        <v>55.65</v>
      </c>
      <c r="N102" t="str">
        <f t="shared" si="15"/>
        <v>3108502020</v>
      </c>
      <c r="O102" t="str">
        <f t="shared" si="16"/>
        <v>Sim</v>
      </c>
    </row>
    <row r="103" spans="1:15" x14ac:dyDescent="0.2">
      <c r="A103">
        <v>310850</v>
      </c>
      <c r="B103" t="s">
        <v>5</v>
      </c>
      <c r="C103" t="s">
        <v>98</v>
      </c>
      <c r="D103">
        <v>2019</v>
      </c>
      <c r="E103" t="s">
        <v>686</v>
      </c>
      <c r="F103" t="s">
        <v>367</v>
      </c>
      <c r="G103" t="s">
        <v>547</v>
      </c>
      <c r="H103">
        <v>6319</v>
      </c>
      <c r="I103">
        <v>3375</v>
      </c>
      <c r="J103">
        <v>3375</v>
      </c>
      <c r="K103">
        <v>2419</v>
      </c>
      <c r="L103">
        <v>71.7</v>
      </c>
      <c r="M103">
        <v>53.41</v>
      </c>
      <c r="N103" t="str">
        <f t="shared" si="15"/>
        <v>3108502019</v>
      </c>
      <c r="O103" t="str">
        <f t="shared" si="16"/>
        <v>Sim</v>
      </c>
    </row>
    <row r="104" spans="1:15" x14ac:dyDescent="0.2">
      <c r="A104">
        <v>310850</v>
      </c>
      <c r="B104" t="s">
        <v>5</v>
      </c>
      <c r="C104" t="s">
        <v>98</v>
      </c>
      <c r="D104">
        <v>2018</v>
      </c>
      <c r="E104" t="s">
        <v>686</v>
      </c>
      <c r="F104" t="s">
        <v>367</v>
      </c>
      <c r="H104">
        <v>6350</v>
      </c>
      <c r="I104">
        <v>3391</v>
      </c>
      <c r="J104">
        <v>3020</v>
      </c>
      <c r="K104">
        <v>3020</v>
      </c>
      <c r="L104">
        <v>89.1</v>
      </c>
      <c r="M104">
        <v>47.56</v>
      </c>
      <c r="N104" t="str">
        <f t="shared" si="15"/>
        <v>3108502018</v>
      </c>
      <c r="O104" t="str">
        <f t="shared" si="16"/>
        <v>Sim</v>
      </c>
    </row>
    <row r="105" spans="1:15" x14ac:dyDescent="0.2">
      <c r="A105">
        <v>310850</v>
      </c>
      <c r="B105" t="s">
        <v>5</v>
      </c>
      <c r="C105" t="s">
        <v>98</v>
      </c>
      <c r="D105">
        <v>2017</v>
      </c>
      <c r="E105" t="s">
        <v>686</v>
      </c>
      <c r="F105" t="s">
        <v>367</v>
      </c>
      <c r="H105">
        <v>6540</v>
      </c>
      <c r="I105">
        <v>3493</v>
      </c>
      <c r="J105">
        <v>5943</v>
      </c>
      <c r="K105">
        <v>3140</v>
      </c>
      <c r="L105">
        <v>89.9</v>
      </c>
      <c r="M105">
        <v>90.87</v>
      </c>
      <c r="N105" t="str">
        <f t="shared" si="15"/>
        <v>3108502017</v>
      </c>
      <c r="O105" t="str">
        <f t="shared" si="16"/>
        <v>Sim</v>
      </c>
    </row>
    <row r="106" spans="1:15" x14ac:dyDescent="0.2">
      <c r="A106">
        <v>310850</v>
      </c>
      <c r="B106" t="s">
        <v>5</v>
      </c>
      <c r="C106" t="s">
        <v>98</v>
      </c>
      <c r="D106">
        <v>2016</v>
      </c>
      <c r="E106" t="s">
        <v>686</v>
      </c>
      <c r="F106" t="s">
        <v>367</v>
      </c>
      <c r="H106">
        <v>6557</v>
      </c>
      <c r="I106">
        <v>3502</v>
      </c>
      <c r="J106">
        <v>4063</v>
      </c>
      <c r="K106">
        <v>2880</v>
      </c>
      <c r="L106">
        <v>82.2</v>
      </c>
      <c r="M106">
        <v>61.96</v>
      </c>
      <c r="N106" t="str">
        <f t="shared" si="15"/>
        <v>3108502016</v>
      </c>
      <c r="O106" t="str">
        <f t="shared" si="16"/>
        <v>Sim</v>
      </c>
    </row>
    <row r="107" spans="1:15" x14ac:dyDescent="0.2">
      <c r="A107">
        <v>310850</v>
      </c>
      <c r="B107" t="s">
        <v>5</v>
      </c>
      <c r="C107" t="s">
        <v>98</v>
      </c>
      <c r="D107">
        <v>2015</v>
      </c>
      <c r="E107" t="s">
        <v>687</v>
      </c>
      <c r="F107" t="s">
        <v>367</v>
      </c>
      <c r="H107">
        <v>6574</v>
      </c>
      <c r="I107">
        <v>3511</v>
      </c>
      <c r="J107">
        <v>6497</v>
      </c>
      <c r="K107">
        <v>3510</v>
      </c>
      <c r="L107">
        <v>100</v>
      </c>
      <c r="M107">
        <v>98.83</v>
      </c>
      <c r="N107" t="str">
        <f t="shared" si="15"/>
        <v>3108502015</v>
      </c>
      <c r="O107" t="str">
        <f t="shared" si="16"/>
        <v>Sim</v>
      </c>
    </row>
    <row r="108" spans="1:15" x14ac:dyDescent="0.2">
      <c r="A108">
        <v>310850</v>
      </c>
      <c r="B108" t="s">
        <v>5</v>
      </c>
      <c r="C108" t="s">
        <v>98</v>
      </c>
      <c r="D108">
        <v>2014</v>
      </c>
      <c r="E108" t="s">
        <v>687</v>
      </c>
      <c r="F108" t="s">
        <v>367</v>
      </c>
      <c r="H108">
        <v>6593</v>
      </c>
      <c r="I108">
        <v>3521</v>
      </c>
      <c r="J108">
        <v>4872</v>
      </c>
      <c r="K108">
        <v>3521</v>
      </c>
      <c r="L108">
        <v>100</v>
      </c>
      <c r="M108">
        <v>73.900000000000006</v>
      </c>
      <c r="N108" t="str">
        <f t="shared" si="15"/>
        <v>3108502014</v>
      </c>
      <c r="O108" t="str">
        <f t="shared" si="16"/>
        <v>Sim</v>
      </c>
    </row>
    <row r="109" spans="1:15" x14ac:dyDescent="0.2">
      <c r="A109">
        <v>310850</v>
      </c>
      <c r="B109" t="s">
        <v>5</v>
      </c>
      <c r="C109" t="s">
        <v>98</v>
      </c>
      <c r="D109">
        <v>2013</v>
      </c>
      <c r="E109" t="s">
        <v>686</v>
      </c>
      <c r="F109" t="s">
        <v>367</v>
      </c>
      <c r="H109">
        <v>6612</v>
      </c>
      <c r="I109">
        <v>3531</v>
      </c>
      <c r="J109">
        <v>4875</v>
      </c>
      <c r="K109">
        <v>3528</v>
      </c>
      <c r="L109">
        <v>99.9</v>
      </c>
      <c r="M109">
        <v>73.73</v>
      </c>
      <c r="N109" t="str">
        <f t="shared" si="15"/>
        <v>3108502013</v>
      </c>
      <c r="O109" t="str">
        <f t="shared" si="16"/>
        <v>Sim</v>
      </c>
    </row>
    <row r="110" spans="1:15" x14ac:dyDescent="0.2">
      <c r="A110">
        <v>310850</v>
      </c>
      <c r="B110" t="s">
        <v>5</v>
      </c>
      <c r="C110" t="s">
        <v>98</v>
      </c>
      <c r="D110">
        <v>2012</v>
      </c>
      <c r="E110" t="s">
        <v>687</v>
      </c>
      <c r="F110" t="s">
        <v>367</v>
      </c>
      <c r="H110">
        <v>6447</v>
      </c>
      <c r="I110">
        <v>3443</v>
      </c>
      <c r="J110">
        <v>4271</v>
      </c>
      <c r="K110">
        <v>3093</v>
      </c>
      <c r="L110">
        <v>89.8</v>
      </c>
      <c r="M110">
        <v>66.25</v>
      </c>
      <c r="N110" t="str">
        <f t="shared" si="15"/>
        <v>3108502012</v>
      </c>
      <c r="O110" t="str">
        <f t="shared" si="16"/>
        <v>Sim</v>
      </c>
    </row>
    <row r="111" spans="1:15" x14ac:dyDescent="0.2">
      <c r="A111">
        <v>310850</v>
      </c>
      <c r="B111" t="s">
        <v>5</v>
      </c>
      <c r="C111" t="s">
        <v>98</v>
      </c>
      <c r="D111">
        <v>2011</v>
      </c>
      <c r="E111" t="s">
        <v>479</v>
      </c>
      <c r="F111" t="s">
        <v>362</v>
      </c>
      <c r="H111">
        <v>6472</v>
      </c>
      <c r="I111">
        <v>3457</v>
      </c>
      <c r="J111">
        <v>3400</v>
      </c>
      <c r="K111">
        <v>3400</v>
      </c>
      <c r="L111">
        <v>98.4</v>
      </c>
      <c r="M111">
        <v>52.53</v>
      </c>
      <c r="N111" t="str">
        <f t="shared" si="15"/>
        <v>3108502011</v>
      </c>
      <c r="O111" t="str">
        <f t="shared" si="16"/>
        <v>Sim</v>
      </c>
    </row>
    <row r="112" spans="1:15" x14ac:dyDescent="0.2">
      <c r="A112">
        <v>310850</v>
      </c>
      <c r="B112" t="s">
        <v>5</v>
      </c>
      <c r="C112" t="s">
        <v>98</v>
      </c>
      <c r="D112">
        <v>2010</v>
      </c>
      <c r="E112" t="s">
        <v>361</v>
      </c>
      <c r="F112" t="s">
        <v>362</v>
      </c>
      <c r="H112">
        <v>6497</v>
      </c>
      <c r="I112">
        <v>3470</v>
      </c>
      <c r="J112">
        <v>3470</v>
      </c>
      <c r="K112">
        <v>3470</v>
      </c>
      <c r="L112">
        <v>100</v>
      </c>
      <c r="M112">
        <v>53.41</v>
      </c>
      <c r="N112" t="str">
        <f t="shared" si="15"/>
        <v>3108502010</v>
      </c>
      <c r="O112" t="str">
        <f t="shared" si="16"/>
        <v>Sim</v>
      </c>
    </row>
    <row r="113" spans="1:15" x14ac:dyDescent="0.2">
      <c r="A113">
        <v>310850</v>
      </c>
      <c r="B113" t="s">
        <v>5</v>
      </c>
      <c r="C113" t="s">
        <v>98</v>
      </c>
      <c r="D113">
        <v>2009</v>
      </c>
      <c r="E113" t="s">
        <v>361</v>
      </c>
      <c r="F113" t="s">
        <v>362</v>
      </c>
      <c r="H113">
        <v>6550</v>
      </c>
      <c r="I113">
        <v>3437</v>
      </c>
      <c r="J113">
        <v>3772</v>
      </c>
      <c r="K113">
        <v>3772</v>
      </c>
      <c r="L113">
        <v>100</v>
      </c>
      <c r="M113">
        <v>57.59</v>
      </c>
      <c r="N113" t="str">
        <f t="shared" si="15"/>
        <v>3108502009</v>
      </c>
      <c r="O113" t="str">
        <f t="shared" si="16"/>
        <v>Sim</v>
      </c>
    </row>
    <row r="114" spans="1:15" x14ac:dyDescent="0.2">
      <c r="A114">
        <v>310850</v>
      </c>
      <c r="B114" t="s">
        <v>5</v>
      </c>
      <c r="C114" t="s">
        <v>98</v>
      </c>
      <c r="D114">
        <v>2008</v>
      </c>
      <c r="E114" t="s">
        <v>361</v>
      </c>
      <c r="F114" t="s">
        <v>362</v>
      </c>
      <c r="H114">
        <v>6582</v>
      </c>
      <c r="I114">
        <v>3454</v>
      </c>
      <c r="J114">
        <v>3728</v>
      </c>
      <c r="K114">
        <v>3728</v>
      </c>
      <c r="L114">
        <v>100</v>
      </c>
      <c r="M114">
        <v>56.64</v>
      </c>
      <c r="N114" t="str">
        <f t="shared" si="15"/>
        <v>3108502008</v>
      </c>
      <c r="O114" t="str">
        <f t="shared" si="16"/>
        <v>Sim</v>
      </c>
    </row>
    <row r="115" spans="1:15" x14ac:dyDescent="0.2">
      <c r="A115">
        <v>310850</v>
      </c>
      <c r="B115" t="s">
        <v>5</v>
      </c>
      <c r="C115" t="s">
        <v>98</v>
      </c>
      <c r="D115">
        <v>2007</v>
      </c>
      <c r="E115" t="s">
        <v>361</v>
      </c>
      <c r="F115" t="s">
        <v>362</v>
      </c>
      <c r="H115">
        <v>6435</v>
      </c>
      <c r="I115">
        <v>3377</v>
      </c>
      <c r="J115">
        <v>3579</v>
      </c>
      <c r="K115">
        <v>3579</v>
      </c>
      <c r="L115">
        <v>100</v>
      </c>
      <c r="M115">
        <v>55.62</v>
      </c>
      <c r="N115" t="str">
        <f t="shared" si="15"/>
        <v>3108502007</v>
      </c>
      <c r="O115" t="str">
        <f t="shared" si="16"/>
        <v>Sim</v>
      </c>
    </row>
    <row r="116" spans="1:15" x14ac:dyDescent="0.2">
      <c r="A116">
        <v>310850</v>
      </c>
      <c r="B116" t="s">
        <v>5</v>
      </c>
      <c r="C116" t="s">
        <v>98</v>
      </c>
      <c r="D116">
        <v>2006</v>
      </c>
      <c r="E116" t="s">
        <v>361</v>
      </c>
      <c r="F116" t="s">
        <v>362</v>
      </c>
      <c r="H116">
        <v>6542</v>
      </c>
      <c r="I116">
        <v>3165</v>
      </c>
      <c r="J116">
        <v>3474</v>
      </c>
      <c r="K116">
        <v>3474</v>
      </c>
      <c r="L116">
        <v>100</v>
      </c>
      <c r="M116">
        <v>53.1</v>
      </c>
      <c r="N116" t="str">
        <f t="shared" si="15"/>
        <v>3108502006</v>
      </c>
      <c r="O116" t="str">
        <f t="shared" si="16"/>
        <v>Sim</v>
      </c>
    </row>
    <row r="117" spans="1:15" x14ac:dyDescent="0.2">
      <c r="A117">
        <v>310850</v>
      </c>
      <c r="B117" t="s">
        <v>5</v>
      </c>
      <c r="C117" t="s">
        <v>98</v>
      </c>
      <c r="D117">
        <v>2005</v>
      </c>
      <c r="E117" t="s">
        <v>361</v>
      </c>
      <c r="F117" t="s">
        <v>362</v>
      </c>
      <c r="H117">
        <v>6587</v>
      </c>
      <c r="I117">
        <v>3187</v>
      </c>
      <c r="J117">
        <v>2532</v>
      </c>
      <c r="K117">
        <v>2532</v>
      </c>
      <c r="L117">
        <v>79.5</v>
      </c>
      <c r="M117">
        <v>38.44</v>
      </c>
      <c r="N117" t="str">
        <f t="shared" si="15"/>
        <v>3108502005</v>
      </c>
      <c r="O117" t="str">
        <f t="shared" si="16"/>
        <v>Sim</v>
      </c>
    </row>
    <row r="118" spans="1:15" x14ac:dyDescent="0.2">
      <c r="A118">
        <v>310850</v>
      </c>
      <c r="B118" t="s">
        <v>5</v>
      </c>
      <c r="C118" t="s">
        <v>98</v>
      </c>
      <c r="D118">
        <v>2004</v>
      </c>
      <c r="E118" t="s">
        <v>361</v>
      </c>
      <c r="F118" t="s">
        <v>362</v>
      </c>
      <c r="H118">
        <v>6631</v>
      </c>
      <c r="I118">
        <v>3208</v>
      </c>
      <c r="J118">
        <v>2498</v>
      </c>
      <c r="K118">
        <v>2498</v>
      </c>
      <c r="L118">
        <v>77.900000000000006</v>
      </c>
      <c r="M118">
        <v>37.67</v>
      </c>
      <c r="N118" t="str">
        <f t="shared" si="15"/>
        <v>3108502004</v>
      </c>
      <c r="O118" t="str">
        <f t="shared" si="16"/>
        <v>Sim</v>
      </c>
    </row>
    <row r="119" spans="1:15" x14ac:dyDescent="0.2">
      <c r="A119">
        <v>310850</v>
      </c>
      <c r="B119" t="s">
        <v>5</v>
      </c>
      <c r="C119" t="s">
        <v>98</v>
      </c>
      <c r="D119">
        <v>2003</v>
      </c>
      <c r="E119" t="s">
        <v>361</v>
      </c>
      <c r="F119" t="s">
        <v>362</v>
      </c>
      <c r="H119">
        <v>6712</v>
      </c>
      <c r="I119">
        <v>3247</v>
      </c>
      <c r="N119" t="str">
        <f t="shared" si="15"/>
        <v>3108502003</v>
      </c>
      <c r="O119" t="str">
        <f t="shared" si="16"/>
        <v>Não</v>
      </c>
    </row>
    <row r="120" spans="1:15" x14ac:dyDescent="0.2">
      <c r="A120">
        <v>310850</v>
      </c>
      <c r="B120" t="s">
        <v>5</v>
      </c>
      <c r="C120" t="s">
        <v>98</v>
      </c>
      <c r="D120">
        <v>2002</v>
      </c>
      <c r="E120" t="s">
        <v>361</v>
      </c>
      <c r="F120" t="s">
        <v>362</v>
      </c>
      <c r="H120">
        <v>6751</v>
      </c>
      <c r="I120">
        <v>3266</v>
      </c>
      <c r="N120" t="str">
        <f t="shared" si="15"/>
        <v>3108502002</v>
      </c>
      <c r="O120" t="str">
        <f t="shared" si="16"/>
        <v>Não</v>
      </c>
    </row>
    <row r="121" spans="1:15" x14ac:dyDescent="0.2">
      <c r="A121">
        <v>310850</v>
      </c>
      <c r="B121" t="s">
        <v>5</v>
      </c>
      <c r="C121" t="s">
        <v>98</v>
      </c>
      <c r="D121">
        <v>2001</v>
      </c>
      <c r="E121" t="s">
        <v>361</v>
      </c>
      <c r="F121" t="s">
        <v>362</v>
      </c>
      <c r="H121">
        <v>6783</v>
      </c>
      <c r="I121">
        <v>3281</v>
      </c>
      <c r="N121" t="str">
        <f t="shared" si="15"/>
        <v>3108502001</v>
      </c>
      <c r="O121" t="str">
        <f t="shared" si="16"/>
        <v>Não</v>
      </c>
    </row>
    <row r="122" spans="1:15" x14ac:dyDescent="0.2">
      <c r="A122">
        <v>310850</v>
      </c>
      <c r="B122" t="s">
        <v>5</v>
      </c>
      <c r="C122" t="s">
        <v>98</v>
      </c>
      <c r="D122">
        <v>2000</v>
      </c>
      <c r="E122" t="s">
        <v>361</v>
      </c>
      <c r="F122" t="s">
        <v>362</v>
      </c>
      <c r="H122">
        <v>6834</v>
      </c>
      <c r="I122">
        <v>3306</v>
      </c>
      <c r="N122" t="str">
        <f t="shared" si="15"/>
        <v>3108502000</v>
      </c>
      <c r="O122" t="str">
        <f t="shared" si="16"/>
        <v>Não</v>
      </c>
    </row>
    <row r="123" spans="1:15" x14ac:dyDescent="0.2">
      <c r="A123">
        <v>310850</v>
      </c>
      <c r="B123" t="s">
        <v>5</v>
      </c>
      <c r="C123" t="s">
        <v>98</v>
      </c>
      <c r="D123">
        <v>1999</v>
      </c>
      <c r="E123" t="s">
        <v>361</v>
      </c>
      <c r="F123" t="s">
        <v>362</v>
      </c>
      <c r="H123">
        <v>6384</v>
      </c>
      <c r="I123">
        <v>2688</v>
      </c>
      <c r="N123" t="str">
        <f t="shared" si="15"/>
        <v>3108501999</v>
      </c>
      <c r="O123" t="str">
        <f t="shared" si="16"/>
        <v>Não</v>
      </c>
    </row>
    <row r="124" spans="1:15" x14ac:dyDescent="0.2">
      <c r="A124">
        <v>310850</v>
      </c>
      <c r="B124" t="s">
        <v>5</v>
      </c>
      <c r="C124" t="s">
        <v>98</v>
      </c>
      <c r="D124">
        <v>1998</v>
      </c>
      <c r="E124" t="s">
        <v>361</v>
      </c>
      <c r="F124" t="s">
        <v>362</v>
      </c>
      <c r="H124">
        <v>6513</v>
      </c>
      <c r="I124">
        <v>2743</v>
      </c>
      <c r="N124" t="str">
        <f t="shared" si="15"/>
        <v>3108501998</v>
      </c>
      <c r="O124" t="str">
        <f t="shared" si="16"/>
        <v>Não</v>
      </c>
    </row>
    <row r="125" spans="1:15" x14ac:dyDescent="0.2">
      <c r="A125">
        <v>310850</v>
      </c>
      <c r="B125" t="s">
        <v>5</v>
      </c>
      <c r="C125" t="s">
        <v>98</v>
      </c>
      <c r="D125">
        <v>1997</v>
      </c>
      <c r="H125">
        <v>6642</v>
      </c>
      <c r="I125">
        <v>2797</v>
      </c>
      <c r="N125" t="str">
        <f t="shared" si="15"/>
        <v>3108501997</v>
      </c>
      <c r="O125" t="str">
        <f t="shared" si="16"/>
        <v>Não</v>
      </c>
    </row>
    <row r="126" spans="1:15" x14ac:dyDescent="0.2">
      <c r="A126">
        <v>310850</v>
      </c>
      <c r="B126" t="s">
        <v>5</v>
      </c>
      <c r="C126" t="s">
        <v>98</v>
      </c>
      <c r="D126">
        <v>1996</v>
      </c>
      <c r="H126">
        <v>6794</v>
      </c>
      <c r="I126">
        <v>2861</v>
      </c>
      <c r="N126" t="str">
        <f t="shared" si="15"/>
        <v>3108501996</v>
      </c>
      <c r="O126" t="str">
        <f t="shared" si="16"/>
        <v>Não</v>
      </c>
    </row>
    <row r="127" spans="1:15" x14ac:dyDescent="0.2">
      <c r="A127">
        <v>310850</v>
      </c>
      <c r="B127" t="s">
        <v>5</v>
      </c>
      <c r="C127" t="s">
        <v>98</v>
      </c>
      <c r="D127">
        <v>1995</v>
      </c>
      <c r="H127">
        <v>7309</v>
      </c>
      <c r="I127">
        <v>3078</v>
      </c>
      <c r="N127" t="str">
        <f t="shared" si="15"/>
        <v>3108501995</v>
      </c>
      <c r="O127" t="str">
        <f t="shared" si="16"/>
        <v>Não</v>
      </c>
    </row>
    <row r="128" spans="1:15" x14ac:dyDescent="0.2">
      <c r="A128">
        <v>310860</v>
      </c>
      <c r="B128" t="s">
        <v>6</v>
      </c>
      <c r="C128" t="s">
        <v>98</v>
      </c>
      <c r="D128">
        <v>2020</v>
      </c>
      <c r="E128" t="s">
        <v>361</v>
      </c>
      <c r="F128" t="s">
        <v>99</v>
      </c>
      <c r="G128" t="s">
        <v>119</v>
      </c>
      <c r="H128">
        <v>32405</v>
      </c>
      <c r="I128">
        <v>21465</v>
      </c>
      <c r="J128">
        <v>19136</v>
      </c>
      <c r="K128">
        <v>19136</v>
      </c>
      <c r="L128">
        <v>89.2</v>
      </c>
      <c r="M128">
        <v>59.05</v>
      </c>
      <c r="N128" t="str">
        <f t="shared" si="15"/>
        <v>3108602020</v>
      </c>
      <c r="O128" t="str">
        <f t="shared" si="16"/>
        <v>Sim</v>
      </c>
    </row>
    <row r="129" spans="1:15" x14ac:dyDescent="0.2">
      <c r="A129">
        <v>310860</v>
      </c>
      <c r="B129" t="s">
        <v>6</v>
      </c>
      <c r="C129" t="s">
        <v>98</v>
      </c>
      <c r="D129">
        <v>2019</v>
      </c>
      <c r="E129" t="s">
        <v>361</v>
      </c>
      <c r="F129" t="s">
        <v>99</v>
      </c>
      <c r="G129" t="s">
        <v>119</v>
      </c>
      <c r="H129">
        <v>32347</v>
      </c>
      <c r="I129">
        <v>21426</v>
      </c>
      <c r="J129">
        <v>18757</v>
      </c>
      <c r="K129">
        <v>18757</v>
      </c>
      <c r="L129">
        <v>87.5</v>
      </c>
      <c r="M129">
        <v>57.99</v>
      </c>
      <c r="N129" t="str">
        <f t="shared" si="15"/>
        <v>3108602019</v>
      </c>
      <c r="O129" t="str">
        <f t="shared" si="16"/>
        <v>Sim</v>
      </c>
    </row>
    <row r="130" spans="1:15" x14ac:dyDescent="0.2">
      <c r="A130">
        <v>310860</v>
      </c>
      <c r="B130" t="s">
        <v>6</v>
      </c>
      <c r="C130" t="s">
        <v>98</v>
      </c>
      <c r="D130">
        <v>2018</v>
      </c>
      <c r="E130" t="s">
        <v>692</v>
      </c>
      <c r="F130" t="s">
        <v>367</v>
      </c>
      <c r="H130">
        <v>32288</v>
      </c>
      <c r="I130">
        <v>21387</v>
      </c>
      <c r="J130">
        <v>18518</v>
      </c>
      <c r="K130">
        <v>18518</v>
      </c>
      <c r="L130">
        <v>86.6</v>
      </c>
      <c r="M130">
        <v>57.35</v>
      </c>
      <c r="N130" t="str">
        <f t="shared" si="15"/>
        <v>3108602018</v>
      </c>
      <c r="O130" t="str">
        <f t="shared" si="16"/>
        <v>Sim</v>
      </c>
    </row>
    <row r="131" spans="1:15" x14ac:dyDescent="0.2">
      <c r="A131">
        <v>310860</v>
      </c>
      <c r="B131" t="s">
        <v>6</v>
      </c>
      <c r="C131" t="s">
        <v>98</v>
      </c>
      <c r="D131">
        <v>2017</v>
      </c>
      <c r="E131" t="s">
        <v>361</v>
      </c>
      <c r="F131" t="s">
        <v>99</v>
      </c>
      <c r="H131">
        <v>32732</v>
      </c>
      <c r="I131">
        <v>21681</v>
      </c>
      <c r="J131">
        <v>18367</v>
      </c>
      <c r="K131">
        <v>18367</v>
      </c>
      <c r="L131">
        <v>84.7</v>
      </c>
      <c r="M131">
        <v>56.11</v>
      </c>
      <c r="N131" t="str">
        <f t="shared" ref="N131:N194" si="17">_xlfn.CONCAT(A131,D131)</f>
        <v>3108602017</v>
      </c>
      <c r="O131" t="str">
        <f t="shared" ref="O131:O194" si="18">IF(COUNTIF(H131:M131,"&lt;&gt;"&amp;"")=6,"Sim","Não")</f>
        <v>Sim</v>
      </c>
    </row>
    <row r="132" spans="1:15" x14ac:dyDescent="0.2">
      <c r="A132">
        <v>310860</v>
      </c>
      <c r="B132" t="s">
        <v>6</v>
      </c>
      <c r="C132" t="s">
        <v>98</v>
      </c>
      <c r="D132">
        <v>2016</v>
      </c>
      <c r="E132" t="s">
        <v>692</v>
      </c>
      <c r="F132" t="s">
        <v>367</v>
      </c>
      <c r="H132">
        <v>32650</v>
      </c>
      <c r="I132">
        <v>21627</v>
      </c>
      <c r="J132">
        <v>18424</v>
      </c>
      <c r="K132">
        <v>18424</v>
      </c>
      <c r="L132">
        <v>85.2</v>
      </c>
      <c r="M132">
        <v>56.43</v>
      </c>
      <c r="N132" t="str">
        <f t="shared" si="17"/>
        <v>3108602016</v>
      </c>
      <c r="O132" t="str">
        <f t="shared" si="18"/>
        <v>Sim</v>
      </c>
    </row>
    <row r="133" spans="1:15" x14ac:dyDescent="0.2">
      <c r="A133">
        <v>310860</v>
      </c>
      <c r="B133" t="s">
        <v>6</v>
      </c>
      <c r="C133" t="s">
        <v>98</v>
      </c>
      <c r="D133">
        <v>2015</v>
      </c>
      <c r="E133" t="s">
        <v>361</v>
      </c>
      <c r="F133" t="s">
        <v>99</v>
      </c>
      <c r="H133">
        <v>32564</v>
      </c>
      <c r="I133">
        <v>21570</v>
      </c>
      <c r="J133">
        <v>18283</v>
      </c>
      <c r="K133">
        <v>18283</v>
      </c>
      <c r="L133">
        <v>84.8</v>
      </c>
      <c r="M133">
        <v>56.14</v>
      </c>
      <c r="N133" t="str">
        <f t="shared" si="17"/>
        <v>3108602015</v>
      </c>
      <c r="O133" t="str">
        <f t="shared" si="18"/>
        <v>Sim</v>
      </c>
    </row>
    <row r="134" spans="1:15" x14ac:dyDescent="0.2">
      <c r="A134">
        <v>310860</v>
      </c>
      <c r="B134" t="s">
        <v>6</v>
      </c>
      <c r="C134" t="s">
        <v>98</v>
      </c>
      <c r="D134">
        <v>2014</v>
      </c>
      <c r="E134" t="s">
        <v>693</v>
      </c>
      <c r="F134" t="s">
        <v>367</v>
      </c>
      <c r="H134">
        <v>32473</v>
      </c>
      <c r="I134">
        <v>21510</v>
      </c>
      <c r="J134">
        <v>21510</v>
      </c>
      <c r="K134">
        <v>21510</v>
      </c>
      <c r="L134">
        <v>100</v>
      </c>
      <c r="M134">
        <v>66.239999999999995</v>
      </c>
      <c r="N134" t="str">
        <f t="shared" si="17"/>
        <v>3108602014</v>
      </c>
      <c r="O134" t="str">
        <f t="shared" si="18"/>
        <v>Sim</v>
      </c>
    </row>
    <row r="135" spans="1:15" x14ac:dyDescent="0.2">
      <c r="A135">
        <v>310860</v>
      </c>
      <c r="B135" t="s">
        <v>6</v>
      </c>
      <c r="C135" t="s">
        <v>98</v>
      </c>
      <c r="D135">
        <v>2013</v>
      </c>
      <c r="E135" t="s">
        <v>361</v>
      </c>
      <c r="F135" t="s">
        <v>99</v>
      </c>
      <c r="H135">
        <v>32378</v>
      </c>
      <c r="I135">
        <v>21447</v>
      </c>
      <c r="J135">
        <v>21447</v>
      </c>
      <c r="K135">
        <v>21447</v>
      </c>
      <c r="L135">
        <v>100</v>
      </c>
      <c r="M135">
        <v>66.239999999999995</v>
      </c>
      <c r="N135" t="str">
        <f t="shared" si="17"/>
        <v>3108602013</v>
      </c>
      <c r="O135" t="str">
        <f t="shared" si="18"/>
        <v>Sim</v>
      </c>
    </row>
    <row r="136" spans="1:15" x14ac:dyDescent="0.2">
      <c r="A136">
        <v>310860</v>
      </c>
      <c r="B136" t="s">
        <v>6</v>
      </c>
      <c r="C136" t="s">
        <v>98</v>
      </c>
      <c r="D136">
        <v>2012</v>
      </c>
      <c r="E136" t="s">
        <v>361</v>
      </c>
      <c r="F136" t="s">
        <v>99</v>
      </c>
      <c r="H136">
        <v>31356</v>
      </c>
      <c r="I136">
        <v>20770</v>
      </c>
      <c r="J136">
        <v>20770</v>
      </c>
      <c r="K136">
        <v>20770</v>
      </c>
      <c r="L136">
        <v>100</v>
      </c>
      <c r="M136">
        <v>66.239999999999995</v>
      </c>
      <c r="N136" t="str">
        <f t="shared" si="17"/>
        <v>3108602012</v>
      </c>
      <c r="O136" t="str">
        <f t="shared" si="18"/>
        <v>Sim</v>
      </c>
    </row>
    <row r="137" spans="1:15" x14ac:dyDescent="0.2">
      <c r="A137">
        <v>310860</v>
      </c>
      <c r="B137" t="s">
        <v>6</v>
      </c>
      <c r="C137" t="s">
        <v>98</v>
      </c>
      <c r="D137">
        <v>2011</v>
      </c>
      <c r="E137" t="s">
        <v>361</v>
      </c>
      <c r="F137" t="s">
        <v>99</v>
      </c>
      <c r="H137">
        <v>31286</v>
      </c>
      <c r="I137">
        <v>20723</v>
      </c>
      <c r="J137">
        <v>20723</v>
      </c>
      <c r="K137">
        <v>20723</v>
      </c>
      <c r="L137">
        <v>100</v>
      </c>
      <c r="M137">
        <v>66.239999999999995</v>
      </c>
      <c r="N137" t="str">
        <f t="shared" si="17"/>
        <v>3108602011</v>
      </c>
      <c r="O137" t="str">
        <f t="shared" si="18"/>
        <v>Sim</v>
      </c>
    </row>
    <row r="138" spans="1:15" x14ac:dyDescent="0.2">
      <c r="A138">
        <v>310860</v>
      </c>
      <c r="B138" t="s">
        <v>6</v>
      </c>
      <c r="C138" t="s">
        <v>98</v>
      </c>
      <c r="D138">
        <v>2010</v>
      </c>
      <c r="E138" t="s">
        <v>361</v>
      </c>
      <c r="F138" t="s">
        <v>99</v>
      </c>
      <c r="H138">
        <v>31213</v>
      </c>
      <c r="I138">
        <v>20675</v>
      </c>
      <c r="J138">
        <v>20675</v>
      </c>
      <c r="K138">
        <v>20675</v>
      </c>
      <c r="L138">
        <v>100</v>
      </c>
      <c r="M138">
        <v>66.239999999999995</v>
      </c>
      <c r="N138" t="str">
        <f t="shared" si="17"/>
        <v>3108602010</v>
      </c>
      <c r="O138" t="str">
        <f t="shared" si="18"/>
        <v>Sim</v>
      </c>
    </row>
    <row r="139" spans="1:15" x14ac:dyDescent="0.2">
      <c r="A139">
        <v>310860</v>
      </c>
      <c r="B139" t="s">
        <v>6</v>
      </c>
      <c r="C139" t="s">
        <v>98</v>
      </c>
      <c r="D139">
        <v>2009</v>
      </c>
      <c r="E139" t="s">
        <v>693</v>
      </c>
      <c r="F139" t="s">
        <v>367</v>
      </c>
      <c r="H139">
        <v>32438</v>
      </c>
      <c r="I139">
        <v>19602</v>
      </c>
      <c r="J139">
        <v>20372</v>
      </c>
      <c r="K139">
        <v>20372</v>
      </c>
      <c r="L139">
        <v>100</v>
      </c>
      <c r="M139">
        <v>62.8</v>
      </c>
      <c r="N139" t="str">
        <f t="shared" si="17"/>
        <v>3108602009</v>
      </c>
      <c r="O139" t="str">
        <f t="shared" si="18"/>
        <v>Sim</v>
      </c>
    </row>
    <row r="140" spans="1:15" x14ac:dyDescent="0.2">
      <c r="A140">
        <v>310860</v>
      </c>
      <c r="B140" t="s">
        <v>6</v>
      </c>
      <c r="C140" t="s">
        <v>98</v>
      </c>
      <c r="D140">
        <v>2008</v>
      </c>
      <c r="E140" t="s">
        <v>361</v>
      </c>
      <c r="F140" t="s">
        <v>99</v>
      </c>
      <c r="H140">
        <v>32262</v>
      </c>
      <c r="I140">
        <v>19496</v>
      </c>
      <c r="J140">
        <v>19642</v>
      </c>
      <c r="K140">
        <v>19642</v>
      </c>
      <c r="L140">
        <v>100</v>
      </c>
      <c r="M140">
        <v>60.88</v>
      </c>
      <c r="N140" t="str">
        <f t="shared" si="17"/>
        <v>3108602008</v>
      </c>
      <c r="O140" t="str">
        <f t="shared" si="18"/>
        <v>Sim</v>
      </c>
    </row>
    <row r="141" spans="1:15" x14ac:dyDescent="0.2">
      <c r="A141">
        <v>310860</v>
      </c>
      <c r="B141" t="s">
        <v>6</v>
      </c>
      <c r="C141" t="s">
        <v>98</v>
      </c>
      <c r="D141">
        <v>2007</v>
      </c>
      <c r="E141" t="s">
        <v>361</v>
      </c>
      <c r="F141" t="s">
        <v>99</v>
      </c>
      <c r="H141">
        <v>31165</v>
      </c>
      <c r="I141">
        <v>18833</v>
      </c>
      <c r="J141">
        <v>18951</v>
      </c>
      <c r="K141">
        <v>18951</v>
      </c>
      <c r="L141">
        <v>100</v>
      </c>
      <c r="M141">
        <v>60.81</v>
      </c>
      <c r="N141" t="str">
        <f t="shared" si="17"/>
        <v>3108602007</v>
      </c>
      <c r="O141" t="str">
        <f t="shared" si="18"/>
        <v>Sim</v>
      </c>
    </row>
    <row r="142" spans="1:15" x14ac:dyDescent="0.2">
      <c r="A142">
        <v>310860</v>
      </c>
      <c r="B142" t="s">
        <v>6</v>
      </c>
      <c r="C142" t="s">
        <v>98</v>
      </c>
      <c r="D142">
        <v>2006</v>
      </c>
      <c r="E142" t="s">
        <v>361</v>
      </c>
      <c r="F142" t="s">
        <v>99</v>
      </c>
      <c r="H142">
        <v>30706</v>
      </c>
      <c r="I142">
        <v>17836</v>
      </c>
      <c r="J142">
        <v>17925</v>
      </c>
      <c r="K142">
        <v>17925</v>
      </c>
      <c r="L142">
        <v>100</v>
      </c>
      <c r="M142">
        <v>58.38</v>
      </c>
      <c r="N142" t="str">
        <f t="shared" si="17"/>
        <v>3108602006</v>
      </c>
      <c r="O142" t="str">
        <f t="shared" si="18"/>
        <v>Sim</v>
      </c>
    </row>
    <row r="143" spans="1:15" x14ac:dyDescent="0.2">
      <c r="A143">
        <v>310860</v>
      </c>
      <c r="B143" t="s">
        <v>6</v>
      </c>
      <c r="C143" t="s">
        <v>98</v>
      </c>
      <c r="D143">
        <v>2005</v>
      </c>
      <c r="E143" t="s">
        <v>361</v>
      </c>
      <c r="F143" t="s">
        <v>99</v>
      </c>
      <c r="H143">
        <v>30639</v>
      </c>
      <c r="I143">
        <v>17797</v>
      </c>
      <c r="J143">
        <v>17336</v>
      </c>
      <c r="K143">
        <v>17336</v>
      </c>
      <c r="L143">
        <v>97.4</v>
      </c>
      <c r="M143">
        <v>56.58</v>
      </c>
      <c r="N143" t="str">
        <f t="shared" si="17"/>
        <v>3108602005</v>
      </c>
      <c r="O143" t="str">
        <f t="shared" si="18"/>
        <v>Sim</v>
      </c>
    </row>
    <row r="144" spans="1:15" x14ac:dyDescent="0.2">
      <c r="A144">
        <v>310860</v>
      </c>
      <c r="B144" t="s">
        <v>6</v>
      </c>
      <c r="C144" t="s">
        <v>98</v>
      </c>
      <c r="D144">
        <v>2004</v>
      </c>
      <c r="E144" t="s">
        <v>361</v>
      </c>
      <c r="F144" t="s">
        <v>99</v>
      </c>
      <c r="H144">
        <v>30571</v>
      </c>
      <c r="I144">
        <v>17757</v>
      </c>
      <c r="J144">
        <v>16914</v>
      </c>
      <c r="K144">
        <v>16914</v>
      </c>
      <c r="L144">
        <v>95.3</v>
      </c>
      <c r="M144">
        <v>55.33</v>
      </c>
      <c r="N144" t="str">
        <f t="shared" si="17"/>
        <v>3108602004</v>
      </c>
      <c r="O144" t="str">
        <f t="shared" si="18"/>
        <v>Sim</v>
      </c>
    </row>
    <row r="145" spans="1:15" x14ac:dyDescent="0.2">
      <c r="A145">
        <v>310860</v>
      </c>
      <c r="B145" t="s">
        <v>6</v>
      </c>
      <c r="C145" t="s">
        <v>98</v>
      </c>
      <c r="D145">
        <v>2003</v>
      </c>
      <c r="E145" t="s">
        <v>361</v>
      </c>
      <c r="F145" t="s">
        <v>99</v>
      </c>
      <c r="H145">
        <v>30449</v>
      </c>
      <c r="I145">
        <v>17686</v>
      </c>
      <c r="J145">
        <v>16317</v>
      </c>
      <c r="K145">
        <v>16317</v>
      </c>
      <c r="L145">
        <v>92.3</v>
      </c>
      <c r="M145">
        <v>53.59</v>
      </c>
      <c r="N145" t="str">
        <f t="shared" si="17"/>
        <v>3108602003</v>
      </c>
      <c r="O145" t="str">
        <f t="shared" si="18"/>
        <v>Sim</v>
      </c>
    </row>
    <row r="146" spans="1:15" x14ac:dyDescent="0.2">
      <c r="A146">
        <v>310860</v>
      </c>
      <c r="B146" t="s">
        <v>6</v>
      </c>
      <c r="C146" t="s">
        <v>98</v>
      </c>
      <c r="D146">
        <v>2002</v>
      </c>
      <c r="E146" t="s">
        <v>361</v>
      </c>
      <c r="F146" t="s">
        <v>99</v>
      </c>
      <c r="H146">
        <v>30391</v>
      </c>
      <c r="I146">
        <v>17653</v>
      </c>
      <c r="J146">
        <v>15994</v>
      </c>
      <c r="K146">
        <v>15994</v>
      </c>
      <c r="L146">
        <v>90.6</v>
      </c>
      <c r="M146">
        <v>52.63</v>
      </c>
      <c r="N146" t="str">
        <f t="shared" si="17"/>
        <v>3108602002</v>
      </c>
      <c r="O146" t="str">
        <f t="shared" si="18"/>
        <v>Sim</v>
      </c>
    </row>
    <row r="147" spans="1:15" x14ac:dyDescent="0.2">
      <c r="A147">
        <v>310860</v>
      </c>
      <c r="B147" t="s">
        <v>6</v>
      </c>
      <c r="C147" t="s">
        <v>98</v>
      </c>
      <c r="D147">
        <v>2001</v>
      </c>
      <c r="E147" t="s">
        <v>361</v>
      </c>
      <c r="F147" t="s">
        <v>99</v>
      </c>
      <c r="H147">
        <v>30356</v>
      </c>
      <c r="I147">
        <v>17632</v>
      </c>
      <c r="J147">
        <v>15105</v>
      </c>
      <c r="K147">
        <v>15105</v>
      </c>
      <c r="L147">
        <v>85.7</v>
      </c>
      <c r="M147">
        <v>49.76</v>
      </c>
      <c r="N147" t="str">
        <f t="shared" si="17"/>
        <v>3108602001</v>
      </c>
      <c r="O147" t="str">
        <f t="shared" si="18"/>
        <v>Sim</v>
      </c>
    </row>
    <row r="148" spans="1:15" x14ac:dyDescent="0.2">
      <c r="A148">
        <v>310860</v>
      </c>
      <c r="B148" t="s">
        <v>6</v>
      </c>
      <c r="C148" t="s">
        <v>98</v>
      </c>
      <c r="D148">
        <v>2000</v>
      </c>
      <c r="E148" t="s">
        <v>361</v>
      </c>
      <c r="F148" t="s">
        <v>99</v>
      </c>
      <c r="H148">
        <v>30266</v>
      </c>
      <c r="I148">
        <v>17580</v>
      </c>
      <c r="J148">
        <v>15500</v>
      </c>
      <c r="L148">
        <v>88.2</v>
      </c>
      <c r="N148" t="str">
        <f t="shared" si="17"/>
        <v>3108602000</v>
      </c>
      <c r="O148" t="str">
        <f t="shared" si="18"/>
        <v>Não</v>
      </c>
    </row>
    <row r="149" spans="1:15" x14ac:dyDescent="0.2">
      <c r="A149">
        <v>310860</v>
      </c>
      <c r="B149" t="s">
        <v>6</v>
      </c>
      <c r="C149" t="s">
        <v>98</v>
      </c>
      <c r="D149">
        <v>1999</v>
      </c>
      <c r="E149" t="s">
        <v>361</v>
      </c>
      <c r="F149" t="s">
        <v>99</v>
      </c>
      <c r="H149">
        <v>27642</v>
      </c>
      <c r="I149">
        <v>13056</v>
      </c>
      <c r="N149" t="str">
        <f t="shared" si="17"/>
        <v>3108601999</v>
      </c>
      <c r="O149" t="str">
        <f t="shared" si="18"/>
        <v>Não</v>
      </c>
    </row>
    <row r="150" spans="1:15" x14ac:dyDescent="0.2">
      <c r="A150">
        <v>310860</v>
      </c>
      <c r="B150" t="s">
        <v>6</v>
      </c>
      <c r="C150" t="s">
        <v>98</v>
      </c>
      <c r="D150">
        <v>1998</v>
      </c>
      <c r="E150" t="s">
        <v>361</v>
      </c>
      <c r="F150" t="s">
        <v>99</v>
      </c>
      <c r="H150">
        <v>27998</v>
      </c>
      <c r="I150">
        <v>13225</v>
      </c>
      <c r="N150" t="str">
        <f t="shared" si="17"/>
        <v>3108601998</v>
      </c>
      <c r="O150" t="str">
        <f t="shared" si="18"/>
        <v>Não</v>
      </c>
    </row>
    <row r="151" spans="1:15" x14ac:dyDescent="0.2">
      <c r="A151">
        <v>310860</v>
      </c>
      <c r="B151" t="s">
        <v>6</v>
      </c>
      <c r="C151" t="s">
        <v>98</v>
      </c>
      <c r="D151">
        <v>1997</v>
      </c>
      <c r="H151">
        <v>28352</v>
      </c>
      <c r="I151">
        <v>13392</v>
      </c>
      <c r="N151" t="str">
        <f t="shared" si="17"/>
        <v>3108601997</v>
      </c>
      <c r="O151" t="str">
        <f t="shared" si="18"/>
        <v>Não</v>
      </c>
    </row>
    <row r="152" spans="1:15" x14ac:dyDescent="0.2">
      <c r="A152">
        <v>310860</v>
      </c>
      <c r="B152" t="s">
        <v>6</v>
      </c>
      <c r="C152" t="s">
        <v>98</v>
      </c>
      <c r="D152">
        <v>1996</v>
      </c>
      <c r="H152">
        <v>43615</v>
      </c>
      <c r="I152">
        <v>20601</v>
      </c>
      <c r="N152" t="str">
        <f t="shared" si="17"/>
        <v>3108601996</v>
      </c>
      <c r="O152" t="str">
        <f t="shared" si="18"/>
        <v>Não</v>
      </c>
    </row>
    <row r="153" spans="1:15" x14ac:dyDescent="0.2">
      <c r="A153">
        <v>310860</v>
      </c>
      <c r="B153" t="s">
        <v>6</v>
      </c>
      <c r="C153" t="s">
        <v>98</v>
      </c>
      <c r="D153">
        <v>1995</v>
      </c>
      <c r="H153">
        <v>46591</v>
      </c>
      <c r="I153">
        <v>22007</v>
      </c>
      <c r="N153" t="str">
        <f t="shared" si="17"/>
        <v>3108601995</v>
      </c>
      <c r="O153" t="str">
        <f t="shared" si="18"/>
        <v>Não</v>
      </c>
    </row>
    <row r="154" spans="1:15" x14ac:dyDescent="0.2">
      <c r="A154">
        <v>310940</v>
      </c>
      <c r="B154" t="s">
        <v>7</v>
      </c>
      <c r="C154" t="s">
        <v>98</v>
      </c>
      <c r="D154">
        <v>2020</v>
      </c>
      <c r="E154" t="s">
        <v>722</v>
      </c>
      <c r="F154" t="s">
        <v>362</v>
      </c>
      <c r="G154" t="s">
        <v>100</v>
      </c>
      <c r="H154">
        <v>28121</v>
      </c>
      <c r="I154">
        <v>24682</v>
      </c>
      <c r="J154">
        <v>28121</v>
      </c>
      <c r="K154">
        <v>24682</v>
      </c>
      <c r="L154">
        <v>100</v>
      </c>
      <c r="M154">
        <v>100</v>
      </c>
      <c r="N154" t="str">
        <f t="shared" si="17"/>
        <v>3109402020</v>
      </c>
      <c r="O154" t="str">
        <f t="shared" si="18"/>
        <v>Sim</v>
      </c>
    </row>
    <row r="155" spans="1:15" x14ac:dyDescent="0.2">
      <c r="A155">
        <v>310940</v>
      </c>
      <c r="B155" t="s">
        <v>7</v>
      </c>
      <c r="C155" t="s">
        <v>98</v>
      </c>
      <c r="D155">
        <v>2019</v>
      </c>
      <c r="E155" t="s">
        <v>722</v>
      </c>
      <c r="F155" t="s">
        <v>362</v>
      </c>
      <c r="G155" t="s">
        <v>100</v>
      </c>
      <c r="H155">
        <v>28056</v>
      </c>
      <c r="I155">
        <v>24625</v>
      </c>
      <c r="J155">
        <v>26653</v>
      </c>
      <c r="K155">
        <v>24625</v>
      </c>
      <c r="L155">
        <v>100</v>
      </c>
      <c r="M155">
        <v>95</v>
      </c>
      <c r="N155" t="str">
        <f t="shared" si="17"/>
        <v>3109402019</v>
      </c>
      <c r="O155" t="str">
        <f t="shared" si="18"/>
        <v>Sim</v>
      </c>
    </row>
    <row r="156" spans="1:15" x14ac:dyDescent="0.2">
      <c r="A156">
        <v>310940</v>
      </c>
      <c r="B156" t="s">
        <v>7</v>
      </c>
      <c r="C156" t="s">
        <v>98</v>
      </c>
      <c r="D156">
        <v>2018</v>
      </c>
      <c r="E156" t="s">
        <v>722</v>
      </c>
      <c r="F156" t="s">
        <v>362</v>
      </c>
      <c r="H156">
        <v>27988</v>
      </c>
      <c r="I156">
        <v>24566</v>
      </c>
      <c r="J156">
        <v>26580</v>
      </c>
      <c r="K156">
        <v>24566</v>
      </c>
      <c r="L156">
        <v>100</v>
      </c>
      <c r="M156">
        <v>94.97</v>
      </c>
      <c r="N156" t="str">
        <f t="shared" si="17"/>
        <v>3109402018</v>
      </c>
      <c r="O156" t="str">
        <f t="shared" si="18"/>
        <v>Sim</v>
      </c>
    </row>
    <row r="157" spans="1:15" x14ac:dyDescent="0.2">
      <c r="A157">
        <v>310940</v>
      </c>
      <c r="B157" t="s">
        <v>7</v>
      </c>
      <c r="C157" t="s">
        <v>98</v>
      </c>
      <c r="D157">
        <v>2017</v>
      </c>
      <c r="E157" t="s">
        <v>722</v>
      </c>
      <c r="F157" t="s">
        <v>362</v>
      </c>
      <c r="H157">
        <v>28335</v>
      </c>
      <c r="I157">
        <v>24870</v>
      </c>
      <c r="J157">
        <v>26580</v>
      </c>
      <c r="K157">
        <v>24870</v>
      </c>
      <c r="L157">
        <v>100</v>
      </c>
      <c r="M157">
        <v>93.81</v>
      </c>
      <c r="N157" t="str">
        <f t="shared" si="17"/>
        <v>3109402017</v>
      </c>
      <c r="O157" t="str">
        <f t="shared" si="18"/>
        <v>Sim</v>
      </c>
    </row>
    <row r="158" spans="1:15" x14ac:dyDescent="0.2">
      <c r="A158">
        <v>310940</v>
      </c>
      <c r="B158" t="s">
        <v>7</v>
      </c>
      <c r="C158" t="s">
        <v>98</v>
      </c>
      <c r="D158">
        <v>2016</v>
      </c>
      <c r="H158">
        <v>28251</v>
      </c>
      <c r="I158">
        <v>24796</v>
      </c>
      <c r="N158" t="str">
        <f t="shared" si="17"/>
        <v>3109402016</v>
      </c>
      <c r="O158" t="str">
        <f t="shared" si="18"/>
        <v>Não</v>
      </c>
    </row>
    <row r="159" spans="1:15" x14ac:dyDescent="0.2">
      <c r="A159">
        <v>310940</v>
      </c>
      <c r="B159" t="s">
        <v>7</v>
      </c>
      <c r="C159" t="s">
        <v>98</v>
      </c>
      <c r="D159">
        <v>2015</v>
      </c>
      <c r="E159" t="s">
        <v>723</v>
      </c>
      <c r="F159" t="s">
        <v>364</v>
      </c>
      <c r="H159">
        <v>28163</v>
      </c>
      <c r="I159">
        <v>24719</v>
      </c>
      <c r="J159">
        <v>25920</v>
      </c>
      <c r="K159">
        <v>23720</v>
      </c>
      <c r="L159">
        <v>96</v>
      </c>
      <c r="M159">
        <v>92.04</v>
      </c>
      <c r="N159" t="str">
        <f t="shared" si="17"/>
        <v>3109402015</v>
      </c>
      <c r="O159" t="str">
        <f t="shared" si="18"/>
        <v>Sim</v>
      </c>
    </row>
    <row r="160" spans="1:15" x14ac:dyDescent="0.2">
      <c r="A160">
        <v>310940</v>
      </c>
      <c r="B160" t="s">
        <v>7</v>
      </c>
      <c r="C160" t="s">
        <v>98</v>
      </c>
      <c r="D160">
        <v>2014</v>
      </c>
      <c r="E160" t="s">
        <v>723</v>
      </c>
      <c r="F160" t="s">
        <v>364</v>
      </c>
      <c r="H160">
        <v>28071</v>
      </c>
      <c r="I160">
        <v>24639</v>
      </c>
      <c r="J160">
        <v>25920</v>
      </c>
      <c r="K160">
        <v>23720</v>
      </c>
      <c r="L160">
        <v>96.3</v>
      </c>
      <c r="M160">
        <v>92.34</v>
      </c>
      <c r="N160" t="str">
        <f t="shared" si="17"/>
        <v>3109402014</v>
      </c>
      <c r="O160" t="str">
        <f t="shared" si="18"/>
        <v>Sim</v>
      </c>
    </row>
    <row r="161" spans="1:15" x14ac:dyDescent="0.2">
      <c r="A161">
        <v>310940</v>
      </c>
      <c r="B161" t="s">
        <v>7</v>
      </c>
      <c r="C161" t="s">
        <v>98</v>
      </c>
      <c r="D161">
        <v>2013</v>
      </c>
      <c r="E161" t="s">
        <v>723</v>
      </c>
      <c r="F161" t="s">
        <v>364</v>
      </c>
      <c r="H161">
        <v>27974</v>
      </c>
      <c r="I161">
        <v>24553</v>
      </c>
      <c r="J161">
        <v>25920</v>
      </c>
      <c r="K161">
        <v>23720</v>
      </c>
      <c r="L161">
        <v>96.6</v>
      </c>
      <c r="M161">
        <v>92.66</v>
      </c>
      <c r="N161" t="str">
        <f t="shared" si="17"/>
        <v>3109402013</v>
      </c>
      <c r="O161" t="str">
        <f t="shared" si="18"/>
        <v>Sim</v>
      </c>
    </row>
    <row r="162" spans="1:15" x14ac:dyDescent="0.2">
      <c r="A162">
        <v>310940</v>
      </c>
      <c r="B162" t="s">
        <v>7</v>
      </c>
      <c r="C162" t="s">
        <v>98</v>
      </c>
      <c r="D162">
        <v>2012</v>
      </c>
      <c r="E162" t="s">
        <v>724</v>
      </c>
      <c r="F162" t="s">
        <v>364</v>
      </c>
      <c r="H162">
        <v>27076</v>
      </c>
      <c r="I162">
        <v>23765</v>
      </c>
      <c r="J162">
        <v>25920</v>
      </c>
      <c r="K162">
        <v>23720</v>
      </c>
      <c r="L162">
        <v>99.8</v>
      </c>
      <c r="M162">
        <v>95.73</v>
      </c>
      <c r="N162" t="str">
        <f t="shared" si="17"/>
        <v>3109402012</v>
      </c>
      <c r="O162" t="str">
        <f t="shared" si="18"/>
        <v>Sim</v>
      </c>
    </row>
    <row r="163" spans="1:15" x14ac:dyDescent="0.2">
      <c r="A163">
        <v>310940</v>
      </c>
      <c r="B163" t="s">
        <v>7</v>
      </c>
      <c r="C163" t="s">
        <v>98</v>
      </c>
      <c r="D163">
        <v>2011</v>
      </c>
      <c r="E163" t="s">
        <v>724</v>
      </c>
      <c r="F163" t="s">
        <v>364</v>
      </c>
      <c r="H163">
        <v>27001</v>
      </c>
      <c r="I163">
        <v>23699</v>
      </c>
      <c r="J163">
        <v>25900</v>
      </c>
      <c r="K163">
        <v>23699</v>
      </c>
      <c r="L163">
        <v>100</v>
      </c>
      <c r="M163">
        <v>95.92</v>
      </c>
      <c r="N163" t="str">
        <f t="shared" si="17"/>
        <v>3109402011</v>
      </c>
      <c r="O163" t="str">
        <f t="shared" si="18"/>
        <v>Sim</v>
      </c>
    </row>
    <row r="164" spans="1:15" x14ac:dyDescent="0.2">
      <c r="A164">
        <v>310940</v>
      </c>
      <c r="B164" t="s">
        <v>7</v>
      </c>
      <c r="C164" t="s">
        <v>98</v>
      </c>
      <c r="D164">
        <v>2010</v>
      </c>
      <c r="E164" t="s">
        <v>723</v>
      </c>
      <c r="F164" t="s">
        <v>364</v>
      </c>
      <c r="H164">
        <v>26922</v>
      </c>
      <c r="I164">
        <v>23630</v>
      </c>
      <c r="J164">
        <v>25510</v>
      </c>
      <c r="K164">
        <v>23620</v>
      </c>
      <c r="L164">
        <v>100</v>
      </c>
      <c r="M164">
        <v>94.76</v>
      </c>
      <c r="N164" t="str">
        <f t="shared" si="17"/>
        <v>3109402010</v>
      </c>
      <c r="O164" t="str">
        <f t="shared" si="18"/>
        <v>Sim</v>
      </c>
    </row>
    <row r="165" spans="1:15" x14ac:dyDescent="0.2">
      <c r="A165">
        <v>310940</v>
      </c>
      <c r="B165" t="s">
        <v>7</v>
      </c>
      <c r="C165" t="s">
        <v>98</v>
      </c>
      <c r="D165">
        <v>2009</v>
      </c>
      <c r="E165" t="s">
        <v>723</v>
      </c>
      <c r="F165" t="s">
        <v>364</v>
      </c>
      <c r="H165">
        <v>27068</v>
      </c>
      <c r="I165">
        <v>23607</v>
      </c>
      <c r="J165">
        <v>25497</v>
      </c>
      <c r="K165">
        <v>23607</v>
      </c>
      <c r="L165">
        <v>100</v>
      </c>
      <c r="M165">
        <v>94.2</v>
      </c>
      <c r="N165" t="str">
        <f t="shared" si="17"/>
        <v>3109402009</v>
      </c>
      <c r="O165" t="str">
        <f t="shared" si="18"/>
        <v>Sim</v>
      </c>
    </row>
    <row r="166" spans="1:15" x14ac:dyDescent="0.2">
      <c r="A166">
        <v>310940</v>
      </c>
      <c r="B166" t="s">
        <v>7</v>
      </c>
      <c r="C166" t="s">
        <v>98</v>
      </c>
      <c r="D166">
        <v>2008</v>
      </c>
      <c r="E166" t="s">
        <v>722</v>
      </c>
      <c r="F166" t="s">
        <v>362</v>
      </c>
      <c r="H166">
        <v>26981</v>
      </c>
      <c r="I166">
        <v>23532</v>
      </c>
      <c r="J166">
        <v>25187</v>
      </c>
      <c r="K166">
        <v>23297</v>
      </c>
      <c r="L166">
        <v>99</v>
      </c>
      <c r="M166">
        <v>93.35</v>
      </c>
      <c r="N166" t="str">
        <f t="shared" si="17"/>
        <v>3109402008</v>
      </c>
      <c r="O166" t="str">
        <f t="shared" si="18"/>
        <v>Sim</v>
      </c>
    </row>
    <row r="167" spans="1:15" x14ac:dyDescent="0.2">
      <c r="A167">
        <v>310940</v>
      </c>
      <c r="B167" t="s">
        <v>7</v>
      </c>
      <c r="C167" t="s">
        <v>98</v>
      </c>
      <c r="D167">
        <v>2007</v>
      </c>
      <c r="E167" t="s">
        <v>722</v>
      </c>
      <c r="F167" t="s">
        <v>362</v>
      </c>
      <c r="H167">
        <v>26133</v>
      </c>
      <c r="I167">
        <v>22792</v>
      </c>
      <c r="J167">
        <v>24450</v>
      </c>
      <c r="K167">
        <v>22560</v>
      </c>
      <c r="L167">
        <v>99</v>
      </c>
      <c r="M167">
        <v>93.56</v>
      </c>
      <c r="N167" t="str">
        <f t="shared" si="17"/>
        <v>3109402007</v>
      </c>
      <c r="O167" t="str">
        <f t="shared" si="18"/>
        <v>Sim</v>
      </c>
    </row>
    <row r="168" spans="1:15" x14ac:dyDescent="0.2">
      <c r="A168">
        <v>310940</v>
      </c>
      <c r="B168" t="s">
        <v>7</v>
      </c>
      <c r="C168" t="s">
        <v>98</v>
      </c>
      <c r="D168">
        <v>2006</v>
      </c>
      <c r="E168" t="s">
        <v>722</v>
      </c>
      <c r="F168" t="s">
        <v>362</v>
      </c>
      <c r="H168">
        <v>26959</v>
      </c>
      <c r="I168">
        <v>22692</v>
      </c>
      <c r="J168">
        <v>26262</v>
      </c>
      <c r="K168">
        <v>24417</v>
      </c>
      <c r="L168">
        <v>100</v>
      </c>
      <c r="M168">
        <v>97.41</v>
      </c>
      <c r="N168" t="str">
        <f t="shared" si="17"/>
        <v>3109402006</v>
      </c>
      <c r="O168" t="str">
        <f t="shared" si="18"/>
        <v>Sim</v>
      </c>
    </row>
    <row r="169" spans="1:15" x14ac:dyDescent="0.2">
      <c r="A169">
        <v>310940</v>
      </c>
      <c r="B169" t="s">
        <v>7</v>
      </c>
      <c r="C169" t="s">
        <v>98</v>
      </c>
      <c r="D169">
        <v>2005</v>
      </c>
      <c r="E169" t="s">
        <v>722</v>
      </c>
      <c r="F169" t="s">
        <v>362</v>
      </c>
      <c r="H169">
        <v>26798</v>
      </c>
      <c r="I169">
        <v>22557</v>
      </c>
      <c r="J169">
        <v>26262</v>
      </c>
      <c r="K169">
        <v>24417</v>
      </c>
      <c r="L169">
        <v>100</v>
      </c>
      <c r="M169">
        <v>98</v>
      </c>
      <c r="N169" t="str">
        <f t="shared" si="17"/>
        <v>3109402005</v>
      </c>
      <c r="O169" t="str">
        <f t="shared" si="18"/>
        <v>Sim</v>
      </c>
    </row>
    <row r="170" spans="1:15" x14ac:dyDescent="0.2">
      <c r="A170">
        <v>310940</v>
      </c>
      <c r="B170" t="s">
        <v>7</v>
      </c>
      <c r="C170" t="s">
        <v>98</v>
      </c>
      <c r="D170">
        <v>2004</v>
      </c>
      <c r="E170" t="s">
        <v>722</v>
      </c>
      <c r="F170" t="s">
        <v>362</v>
      </c>
      <c r="H170">
        <v>26636</v>
      </c>
      <c r="I170">
        <v>22420</v>
      </c>
      <c r="J170">
        <v>23904</v>
      </c>
      <c r="K170">
        <v>23904</v>
      </c>
      <c r="L170">
        <v>100</v>
      </c>
      <c r="M170">
        <v>89.74</v>
      </c>
      <c r="N170" t="str">
        <f t="shared" si="17"/>
        <v>3109402004</v>
      </c>
      <c r="O170" t="str">
        <f t="shared" si="18"/>
        <v>Sim</v>
      </c>
    </row>
    <row r="171" spans="1:15" x14ac:dyDescent="0.2">
      <c r="A171">
        <v>310940</v>
      </c>
      <c r="B171" t="s">
        <v>7</v>
      </c>
      <c r="C171" t="s">
        <v>98</v>
      </c>
      <c r="D171">
        <v>2003</v>
      </c>
      <c r="E171" t="s">
        <v>722</v>
      </c>
      <c r="F171" t="s">
        <v>362</v>
      </c>
      <c r="H171">
        <v>26344</v>
      </c>
      <c r="I171">
        <v>22174</v>
      </c>
      <c r="J171">
        <v>26344</v>
      </c>
      <c r="K171">
        <v>22174</v>
      </c>
      <c r="L171">
        <v>100</v>
      </c>
      <c r="M171">
        <v>100</v>
      </c>
      <c r="N171" t="str">
        <f t="shared" si="17"/>
        <v>3109402003</v>
      </c>
      <c r="O171" t="str">
        <f t="shared" si="18"/>
        <v>Sim</v>
      </c>
    </row>
    <row r="172" spans="1:15" x14ac:dyDescent="0.2">
      <c r="A172">
        <v>310940</v>
      </c>
      <c r="B172" t="s">
        <v>7</v>
      </c>
      <c r="C172" t="s">
        <v>98</v>
      </c>
      <c r="D172">
        <v>2002</v>
      </c>
      <c r="H172">
        <v>26204</v>
      </c>
      <c r="I172">
        <v>22057</v>
      </c>
      <c r="N172" t="str">
        <f t="shared" si="17"/>
        <v>3109402002</v>
      </c>
      <c r="O172" t="str">
        <f t="shared" si="18"/>
        <v>Não</v>
      </c>
    </row>
    <row r="173" spans="1:15" x14ac:dyDescent="0.2">
      <c r="A173">
        <v>310940</v>
      </c>
      <c r="B173" t="s">
        <v>7</v>
      </c>
      <c r="C173" t="s">
        <v>98</v>
      </c>
      <c r="D173">
        <v>2001</v>
      </c>
      <c r="H173">
        <v>26048</v>
      </c>
      <c r="I173">
        <v>21925</v>
      </c>
      <c r="N173" t="str">
        <f t="shared" si="17"/>
        <v>3109402001</v>
      </c>
      <c r="O173" t="str">
        <f t="shared" si="18"/>
        <v>Não</v>
      </c>
    </row>
    <row r="174" spans="1:15" x14ac:dyDescent="0.2">
      <c r="A174">
        <v>310940</v>
      </c>
      <c r="B174" t="s">
        <v>7</v>
      </c>
      <c r="C174" t="s">
        <v>98</v>
      </c>
      <c r="D174">
        <v>2000</v>
      </c>
      <c r="H174">
        <v>25904</v>
      </c>
      <c r="I174">
        <v>21804</v>
      </c>
      <c r="N174" t="str">
        <f t="shared" si="17"/>
        <v>3109402000</v>
      </c>
      <c r="O174" t="str">
        <f t="shared" si="18"/>
        <v>Não</v>
      </c>
    </row>
    <row r="175" spans="1:15" x14ac:dyDescent="0.2">
      <c r="A175">
        <v>310940</v>
      </c>
      <c r="B175" t="s">
        <v>7</v>
      </c>
      <c r="C175" t="s">
        <v>98</v>
      </c>
      <c r="D175">
        <v>1999</v>
      </c>
      <c r="H175">
        <v>22788</v>
      </c>
      <c r="I175">
        <v>17972</v>
      </c>
      <c r="N175" t="str">
        <f t="shared" si="17"/>
        <v>3109401999</v>
      </c>
      <c r="O175" t="str">
        <f t="shared" si="18"/>
        <v>Não</v>
      </c>
    </row>
    <row r="176" spans="1:15" x14ac:dyDescent="0.2">
      <c r="A176">
        <v>310940</v>
      </c>
      <c r="B176" t="s">
        <v>7</v>
      </c>
      <c r="C176" t="s">
        <v>98</v>
      </c>
      <c r="D176">
        <v>1998</v>
      </c>
      <c r="H176">
        <v>23080</v>
      </c>
      <c r="I176">
        <v>18202</v>
      </c>
      <c r="N176" t="str">
        <f t="shared" si="17"/>
        <v>3109401998</v>
      </c>
      <c r="O176" t="str">
        <f t="shared" si="18"/>
        <v>Não</v>
      </c>
    </row>
    <row r="177" spans="1:15" x14ac:dyDescent="0.2">
      <c r="A177">
        <v>310940</v>
      </c>
      <c r="B177" t="s">
        <v>7</v>
      </c>
      <c r="C177" t="s">
        <v>98</v>
      </c>
      <c r="D177">
        <v>1997</v>
      </c>
      <c r="H177">
        <v>23373</v>
      </c>
      <c r="I177">
        <v>18433</v>
      </c>
      <c r="N177" t="str">
        <f t="shared" si="17"/>
        <v>3109401997</v>
      </c>
      <c r="O177" t="str">
        <f t="shared" si="18"/>
        <v>Não</v>
      </c>
    </row>
    <row r="178" spans="1:15" x14ac:dyDescent="0.2">
      <c r="A178">
        <v>310940</v>
      </c>
      <c r="B178" t="s">
        <v>7</v>
      </c>
      <c r="C178" t="s">
        <v>98</v>
      </c>
      <c r="D178">
        <v>1996</v>
      </c>
      <c r="H178">
        <v>23719</v>
      </c>
      <c r="I178">
        <v>18706</v>
      </c>
      <c r="N178" t="str">
        <f t="shared" si="17"/>
        <v>3109401996</v>
      </c>
      <c r="O178" t="str">
        <f t="shared" si="18"/>
        <v>Não</v>
      </c>
    </row>
    <row r="179" spans="1:15" x14ac:dyDescent="0.2">
      <c r="A179">
        <v>310940</v>
      </c>
      <c r="B179" t="s">
        <v>7</v>
      </c>
      <c r="C179" t="s">
        <v>98</v>
      </c>
      <c r="D179">
        <v>1995</v>
      </c>
      <c r="H179">
        <v>26326</v>
      </c>
      <c r="I179">
        <v>20762</v>
      </c>
      <c r="N179" t="str">
        <f t="shared" si="17"/>
        <v>3109401995</v>
      </c>
      <c r="O179" t="str">
        <f t="shared" si="18"/>
        <v>Não</v>
      </c>
    </row>
    <row r="180" spans="1:15" x14ac:dyDescent="0.2">
      <c r="A180">
        <v>311115</v>
      </c>
      <c r="B180" t="s">
        <v>8</v>
      </c>
      <c r="C180" t="s">
        <v>98</v>
      </c>
      <c r="D180">
        <v>2020</v>
      </c>
      <c r="E180" t="s">
        <v>361</v>
      </c>
      <c r="F180" t="s">
        <v>362</v>
      </c>
      <c r="G180" t="s">
        <v>119</v>
      </c>
      <c r="H180">
        <v>3824</v>
      </c>
      <c r="I180">
        <v>1610</v>
      </c>
      <c r="J180">
        <v>1621</v>
      </c>
      <c r="K180">
        <v>1610</v>
      </c>
      <c r="L180">
        <v>100</v>
      </c>
      <c r="M180">
        <v>42.39</v>
      </c>
      <c r="N180" t="str">
        <f t="shared" si="17"/>
        <v>3111152020</v>
      </c>
      <c r="O180" t="str">
        <f t="shared" si="18"/>
        <v>Sim</v>
      </c>
    </row>
    <row r="181" spans="1:15" x14ac:dyDescent="0.2">
      <c r="A181">
        <v>311115</v>
      </c>
      <c r="B181" t="s">
        <v>8</v>
      </c>
      <c r="C181" t="s">
        <v>98</v>
      </c>
      <c r="D181">
        <v>2019</v>
      </c>
      <c r="E181" t="s">
        <v>361</v>
      </c>
      <c r="F181" t="s">
        <v>362</v>
      </c>
      <c r="G181" t="s">
        <v>119</v>
      </c>
      <c r="H181">
        <v>3817</v>
      </c>
      <c r="I181">
        <v>1607</v>
      </c>
      <c r="J181">
        <v>1562</v>
      </c>
      <c r="K181">
        <v>1562</v>
      </c>
      <c r="L181">
        <v>97.2</v>
      </c>
      <c r="M181">
        <v>40.92</v>
      </c>
      <c r="N181" t="str">
        <f t="shared" si="17"/>
        <v>3111152019</v>
      </c>
      <c r="O181" t="str">
        <f t="shared" si="18"/>
        <v>Sim</v>
      </c>
    </row>
    <row r="182" spans="1:15" x14ac:dyDescent="0.2">
      <c r="A182">
        <v>311115</v>
      </c>
      <c r="B182" t="s">
        <v>8</v>
      </c>
      <c r="C182" t="s">
        <v>98</v>
      </c>
      <c r="D182">
        <v>2018</v>
      </c>
      <c r="E182" t="s">
        <v>361</v>
      </c>
      <c r="F182" t="s">
        <v>362</v>
      </c>
      <c r="H182">
        <v>3810</v>
      </c>
      <c r="I182">
        <v>1604</v>
      </c>
      <c r="J182">
        <v>1548</v>
      </c>
      <c r="K182">
        <v>1548</v>
      </c>
      <c r="L182">
        <v>96.5</v>
      </c>
      <c r="M182">
        <v>40.630000000000003</v>
      </c>
      <c r="N182" t="str">
        <f t="shared" si="17"/>
        <v>3111152018</v>
      </c>
      <c r="O182" t="str">
        <f t="shared" si="18"/>
        <v>Sim</v>
      </c>
    </row>
    <row r="183" spans="1:15" x14ac:dyDescent="0.2">
      <c r="A183">
        <v>311115</v>
      </c>
      <c r="B183" t="s">
        <v>8</v>
      </c>
      <c r="C183" t="s">
        <v>98</v>
      </c>
      <c r="D183">
        <v>2017</v>
      </c>
      <c r="E183" t="s">
        <v>361</v>
      </c>
      <c r="F183" t="s">
        <v>362</v>
      </c>
      <c r="H183">
        <v>3863</v>
      </c>
      <c r="I183">
        <v>1626</v>
      </c>
      <c r="J183">
        <v>1545</v>
      </c>
      <c r="K183">
        <v>1545</v>
      </c>
      <c r="L183">
        <v>95</v>
      </c>
      <c r="M183">
        <v>39.99</v>
      </c>
      <c r="N183" t="str">
        <f t="shared" si="17"/>
        <v>3111152017</v>
      </c>
      <c r="O183" t="str">
        <f t="shared" si="18"/>
        <v>Sim</v>
      </c>
    </row>
    <row r="184" spans="1:15" x14ac:dyDescent="0.2">
      <c r="A184">
        <v>311115</v>
      </c>
      <c r="B184" t="s">
        <v>8</v>
      </c>
      <c r="C184" t="s">
        <v>98</v>
      </c>
      <c r="D184">
        <v>2016</v>
      </c>
      <c r="E184" t="s">
        <v>361</v>
      </c>
      <c r="F184" t="s">
        <v>362</v>
      </c>
      <c r="H184">
        <v>3853</v>
      </c>
      <c r="I184">
        <v>1622</v>
      </c>
      <c r="J184">
        <v>1537</v>
      </c>
      <c r="K184">
        <v>1537</v>
      </c>
      <c r="L184">
        <v>94.8</v>
      </c>
      <c r="M184">
        <v>39.89</v>
      </c>
      <c r="N184" t="str">
        <f t="shared" si="17"/>
        <v>3111152016</v>
      </c>
      <c r="O184" t="str">
        <f t="shared" si="18"/>
        <v>Sim</v>
      </c>
    </row>
    <row r="185" spans="1:15" x14ac:dyDescent="0.2">
      <c r="A185">
        <v>311115</v>
      </c>
      <c r="B185" t="s">
        <v>8</v>
      </c>
      <c r="C185" t="s">
        <v>98</v>
      </c>
      <c r="D185">
        <v>2015</v>
      </c>
      <c r="E185" t="s">
        <v>361</v>
      </c>
      <c r="F185" t="s">
        <v>362</v>
      </c>
      <c r="H185">
        <v>3843</v>
      </c>
      <c r="I185">
        <v>1618</v>
      </c>
      <c r="J185">
        <v>1539</v>
      </c>
      <c r="K185">
        <v>1539</v>
      </c>
      <c r="L185">
        <v>95.1</v>
      </c>
      <c r="M185">
        <v>40.049999999999997</v>
      </c>
      <c r="N185" t="str">
        <f t="shared" si="17"/>
        <v>3111152015</v>
      </c>
      <c r="O185" t="str">
        <f t="shared" si="18"/>
        <v>Sim</v>
      </c>
    </row>
    <row r="186" spans="1:15" x14ac:dyDescent="0.2">
      <c r="A186">
        <v>311115</v>
      </c>
      <c r="B186" t="s">
        <v>8</v>
      </c>
      <c r="C186" t="s">
        <v>98</v>
      </c>
      <c r="D186">
        <v>2014</v>
      </c>
      <c r="E186" t="s">
        <v>786</v>
      </c>
      <c r="F186" t="s">
        <v>364</v>
      </c>
      <c r="H186">
        <v>3832</v>
      </c>
      <c r="I186">
        <v>1613</v>
      </c>
      <c r="J186">
        <v>1613</v>
      </c>
      <c r="K186">
        <v>1613</v>
      </c>
      <c r="L186">
        <v>100</v>
      </c>
      <c r="M186">
        <v>42.09</v>
      </c>
      <c r="N186" t="str">
        <f t="shared" si="17"/>
        <v>3111152014</v>
      </c>
      <c r="O186" t="str">
        <f t="shared" si="18"/>
        <v>Sim</v>
      </c>
    </row>
    <row r="187" spans="1:15" x14ac:dyDescent="0.2">
      <c r="A187">
        <v>311115</v>
      </c>
      <c r="B187" t="s">
        <v>8</v>
      </c>
      <c r="C187" t="s">
        <v>98</v>
      </c>
      <c r="D187">
        <v>2013</v>
      </c>
      <c r="E187" t="s">
        <v>361</v>
      </c>
      <c r="F187" t="s">
        <v>362</v>
      </c>
      <c r="H187">
        <v>3821</v>
      </c>
      <c r="I187">
        <v>1609</v>
      </c>
      <c r="J187">
        <v>1609</v>
      </c>
      <c r="K187">
        <v>1609</v>
      </c>
      <c r="L187">
        <v>100</v>
      </c>
      <c r="M187">
        <v>42.11</v>
      </c>
      <c r="N187" t="str">
        <f t="shared" si="17"/>
        <v>3111152013</v>
      </c>
      <c r="O187" t="str">
        <f t="shared" si="18"/>
        <v>Sim</v>
      </c>
    </row>
    <row r="188" spans="1:15" x14ac:dyDescent="0.2">
      <c r="A188">
        <v>311115</v>
      </c>
      <c r="B188" t="s">
        <v>8</v>
      </c>
      <c r="C188" t="s">
        <v>98</v>
      </c>
      <c r="D188">
        <v>2012</v>
      </c>
      <c r="E188" t="s">
        <v>361</v>
      </c>
      <c r="F188" t="s">
        <v>362</v>
      </c>
      <c r="H188">
        <v>3701</v>
      </c>
      <c r="I188">
        <v>1558</v>
      </c>
      <c r="J188">
        <v>1558</v>
      </c>
      <c r="K188">
        <v>1558</v>
      </c>
      <c r="L188">
        <v>100</v>
      </c>
      <c r="M188">
        <v>42.1</v>
      </c>
      <c r="N188" t="str">
        <f t="shared" si="17"/>
        <v>3111152012</v>
      </c>
      <c r="O188" t="str">
        <f t="shared" si="18"/>
        <v>Sim</v>
      </c>
    </row>
    <row r="189" spans="1:15" x14ac:dyDescent="0.2">
      <c r="A189">
        <v>311115</v>
      </c>
      <c r="B189" t="s">
        <v>8</v>
      </c>
      <c r="C189" t="s">
        <v>98</v>
      </c>
      <c r="D189">
        <v>2011</v>
      </c>
      <c r="E189" t="s">
        <v>361</v>
      </c>
      <c r="F189" t="s">
        <v>362</v>
      </c>
      <c r="H189">
        <v>3693</v>
      </c>
      <c r="I189">
        <v>1555</v>
      </c>
      <c r="J189">
        <v>1555</v>
      </c>
      <c r="K189">
        <v>1555</v>
      </c>
      <c r="L189">
        <v>100</v>
      </c>
      <c r="M189">
        <v>42.11</v>
      </c>
      <c r="N189" t="str">
        <f t="shared" si="17"/>
        <v>3111152011</v>
      </c>
      <c r="O189" t="str">
        <f t="shared" si="18"/>
        <v>Sim</v>
      </c>
    </row>
    <row r="190" spans="1:15" x14ac:dyDescent="0.2">
      <c r="A190">
        <v>311115</v>
      </c>
      <c r="B190" t="s">
        <v>8</v>
      </c>
      <c r="C190" t="s">
        <v>98</v>
      </c>
      <c r="D190">
        <v>2010</v>
      </c>
      <c r="E190" t="s">
        <v>361</v>
      </c>
      <c r="F190" t="s">
        <v>362</v>
      </c>
      <c r="H190">
        <v>3684</v>
      </c>
      <c r="I190">
        <v>1551</v>
      </c>
      <c r="J190">
        <v>1551</v>
      </c>
      <c r="K190">
        <v>1551</v>
      </c>
      <c r="L190">
        <v>100</v>
      </c>
      <c r="M190">
        <v>42.1</v>
      </c>
      <c r="N190" t="str">
        <f t="shared" si="17"/>
        <v>3111152010</v>
      </c>
      <c r="O190" t="str">
        <f t="shared" si="18"/>
        <v>Sim</v>
      </c>
    </row>
    <row r="191" spans="1:15" x14ac:dyDescent="0.2">
      <c r="A191">
        <v>311115</v>
      </c>
      <c r="B191" t="s">
        <v>8</v>
      </c>
      <c r="C191" t="s">
        <v>98</v>
      </c>
      <c r="D191">
        <v>2009</v>
      </c>
      <c r="E191" t="s">
        <v>361</v>
      </c>
      <c r="F191" t="s">
        <v>362</v>
      </c>
      <c r="H191">
        <v>4020</v>
      </c>
      <c r="I191">
        <v>1561</v>
      </c>
      <c r="J191">
        <v>1683</v>
      </c>
      <c r="K191">
        <v>1683</v>
      </c>
      <c r="L191">
        <v>100</v>
      </c>
      <c r="M191">
        <v>41.87</v>
      </c>
      <c r="N191" t="str">
        <f t="shared" si="17"/>
        <v>3111152009</v>
      </c>
      <c r="O191" t="str">
        <f t="shared" si="18"/>
        <v>Sim</v>
      </c>
    </row>
    <row r="192" spans="1:15" x14ac:dyDescent="0.2">
      <c r="A192">
        <v>311115</v>
      </c>
      <c r="B192" t="s">
        <v>8</v>
      </c>
      <c r="C192" t="s">
        <v>98</v>
      </c>
      <c r="D192">
        <v>2008</v>
      </c>
      <c r="E192" t="s">
        <v>361</v>
      </c>
      <c r="F192" t="s">
        <v>362</v>
      </c>
      <c r="H192">
        <v>3982</v>
      </c>
      <c r="I192">
        <v>1546</v>
      </c>
      <c r="J192">
        <v>1652</v>
      </c>
      <c r="K192">
        <v>1652</v>
      </c>
      <c r="L192">
        <v>100</v>
      </c>
      <c r="M192">
        <v>41.49</v>
      </c>
      <c r="N192" t="str">
        <f t="shared" si="17"/>
        <v>3111152008</v>
      </c>
      <c r="O192" t="str">
        <f t="shared" si="18"/>
        <v>Sim</v>
      </c>
    </row>
    <row r="193" spans="1:15" x14ac:dyDescent="0.2">
      <c r="A193">
        <v>311115</v>
      </c>
      <c r="B193" t="s">
        <v>8</v>
      </c>
      <c r="C193" t="s">
        <v>98</v>
      </c>
      <c r="D193">
        <v>2007</v>
      </c>
      <c r="E193" t="s">
        <v>361</v>
      </c>
      <c r="F193" t="s">
        <v>362</v>
      </c>
      <c r="H193">
        <v>3828</v>
      </c>
      <c r="I193">
        <v>1486</v>
      </c>
      <c r="J193">
        <v>1601</v>
      </c>
      <c r="K193">
        <v>1601</v>
      </c>
      <c r="L193">
        <v>100</v>
      </c>
      <c r="M193">
        <v>41.82</v>
      </c>
      <c r="N193" t="str">
        <f t="shared" si="17"/>
        <v>3111152007</v>
      </c>
      <c r="O193" t="str">
        <f t="shared" si="18"/>
        <v>Sim</v>
      </c>
    </row>
    <row r="194" spans="1:15" x14ac:dyDescent="0.2">
      <c r="A194">
        <v>311115</v>
      </c>
      <c r="B194" t="s">
        <v>8</v>
      </c>
      <c r="C194" t="s">
        <v>98</v>
      </c>
      <c r="D194">
        <v>2006</v>
      </c>
      <c r="E194" t="s">
        <v>361</v>
      </c>
      <c r="F194" t="s">
        <v>362</v>
      </c>
      <c r="H194">
        <v>3763</v>
      </c>
      <c r="I194">
        <v>1392</v>
      </c>
      <c r="J194">
        <v>1554</v>
      </c>
      <c r="K194">
        <v>1554</v>
      </c>
      <c r="L194">
        <v>100</v>
      </c>
      <c r="M194">
        <v>41.3</v>
      </c>
      <c r="N194" t="str">
        <f t="shared" si="17"/>
        <v>3111152006</v>
      </c>
      <c r="O194" t="str">
        <f t="shared" si="18"/>
        <v>Sim</v>
      </c>
    </row>
    <row r="195" spans="1:15" x14ac:dyDescent="0.2">
      <c r="A195">
        <v>311115</v>
      </c>
      <c r="B195" t="s">
        <v>8</v>
      </c>
      <c r="C195" t="s">
        <v>98</v>
      </c>
      <c r="D195">
        <v>2005</v>
      </c>
      <c r="E195" t="s">
        <v>361</v>
      </c>
      <c r="F195" t="s">
        <v>362</v>
      </c>
      <c r="H195">
        <v>3734</v>
      </c>
      <c r="I195">
        <v>1381</v>
      </c>
      <c r="J195">
        <v>1510</v>
      </c>
      <c r="K195">
        <v>1510</v>
      </c>
      <c r="L195">
        <v>100</v>
      </c>
      <c r="M195">
        <v>40.44</v>
      </c>
      <c r="N195" t="str">
        <f t="shared" ref="N195:N258" si="19">_xlfn.CONCAT(A195,D195)</f>
        <v>3111152005</v>
      </c>
      <c r="O195" t="str">
        <f t="shared" ref="O195:O258" si="20">IF(COUNTIF(H195:M195,"&lt;&gt;"&amp;"")=6,"Sim","Não")</f>
        <v>Sim</v>
      </c>
    </row>
    <row r="196" spans="1:15" x14ac:dyDescent="0.2">
      <c r="A196">
        <v>311115</v>
      </c>
      <c r="B196" t="s">
        <v>8</v>
      </c>
      <c r="C196" t="s">
        <v>98</v>
      </c>
      <c r="D196">
        <v>2004</v>
      </c>
      <c r="E196" t="s">
        <v>361</v>
      </c>
      <c r="F196" t="s">
        <v>362</v>
      </c>
      <c r="H196">
        <v>3705</v>
      </c>
      <c r="I196">
        <v>1370</v>
      </c>
      <c r="N196" t="str">
        <f t="shared" si="19"/>
        <v>3111152004</v>
      </c>
      <c r="O196" t="str">
        <f t="shared" si="20"/>
        <v>Não</v>
      </c>
    </row>
    <row r="197" spans="1:15" x14ac:dyDescent="0.2">
      <c r="A197">
        <v>311115</v>
      </c>
      <c r="B197" t="s">
        <v>8</v>
      </c>
      <c r="C197" t="s">
        <v>98</v>
      </c>
      <c r="D197">
        <v>2003</v>
      </c>
      <c r="E197" t="s">
        <v>361</v>
      </c>
      <c r="F197" t="s">
        <v>362</v>
      </c>
      <c r="H197">
        <v>3653</v>
      </c>
      <c r="I197">
        <v>1351</v>
      </c>
      <c r="N197" t="str">
        <f t="shared" si="19"/>
        <v>3111152003</v>
      </c>
      <c r="O197" t="str">
        <f t="shared" si="20"/>
        <v>Não</v>
      </c>
    </row>
    <row r="198" spans="1:15" x14ac:dyDescent="0.2">
      <c r="A198">
        <v>311115</v>
      </c>
      <c r="B198" t="s">
        <v>8</v>
      </c>
      <c r="C198" t="s">
        <v>98</v>
      </c>
      <c r="D198">
        <v>2002</v>
      </c>
      <c r="E198" t="s">
        <v>361</v>
      </c>
      <c r="F198" t="s">
        <v>362</v>
      </c>
      <c r="H198">
        <v>3628</v>
      </c>
      <c r="I198">
        <v>1342</v>
      </c>
      <c r="N198" t="str">
        <f t="shared" si="19"/>
        <v>3111152002</v>
      </c>
      <c r="O198" t="str">
        <f t="shared" si="20"/>
        <v>Não</v>
      </c>
    </row>
    <row r="199" spans="1:15" x14ac:dyDescent="0.2">
      <c r="A199">
        <v>311115</v>
      </c>
      <c r="B199" t="s">
        <v>8</v>
      </c>
      <c r="C199" t="s">
        <v>98</v>
      </c>
      <c r="D199">
        <v>2001</v>
      </c>
      <c r="E199" t="s">
        <v>361</v>
      </c>
      <c r="F199" t="s">
        <v>362</v>
      </c>
      <c r="H199">
        <v>3603</v>
      </c>
      <c r="I199">
        <v>1333</v>
      </c>
      <c r="N199" t="str">
        <f t="shared" si="19"/>
        <v>3111152001</v>
      </c>
      <c r="O199" t="str">
        <f t="shared" si="20"/>
        <v>Não</v>
      </c>
    </row>
    <row r="200" spans="1:15" x14ac:dyDescent="0.2">
      <c r="A200">
        <v>311115</v>
      </c>
      <c r="B200" t="s">
        <v>8</v>
      </c>
      <c r="C200" t="s">
        <v>98</v>
      </c>
      <c r="D200">
        <v>2000</v>
      </c>
      <c r="H200">
        <v>3574</v>
      </c>
      <c r="I200">
        <v>1322</v>
      </c>
      <c r="N200" t="str">
        <f t="shared" si="19"/>
        <v>3111152000</v>
      </c>
      <c r="O200" t="str">
        <f t="shared" si="20"/>
        <v>Não</v>
      </c>
    </row>
    <row r="201" spans="1:15" x14ac:dyDescent="0.2">
      <c r="A201">
        <v>311115</v>
      </c>
      <c r="B201" t="s">
        <v>8</v>
      </c>
      <c r="C201" t="s">
        <v>98</v>
      </c>
      <c r="D201">
        <v>1999</v>
      </c>
      <c r="H201">
        <v>3091</v>
      </c>
      <c r="I201">
        <v>1143</v>
      </c>
      <c r="N201" t="str">
        <f t="shared" si="19"/>
        <v>3111151999</v>
      </c>
      <c r="O201" t="str">
        <f t="shared" si="20"/>
        <v>Não</v>
      </c>
    </row>
    <row r="202" spans="1:15" x14ac:dyDescent="0.2">
      <c r="A202">
        <v>311115</v>
      </c>
      <c r="B202" t="s">
        <v>8</v>
      </c>
      <c r="C202" t="s">
        <v>98</v>
      </c>
      <c r="D202">
        <v>1998</v>
      </c>
      <c r="H202">
        <v>3130</v>
      </c>
      <c r="I202">
        <v>1158</v>
      </c>
      <c r="N202" t="str">
        <f t="shared" si="19"/>
        <v>3111151998</v>
      </c>
      <c r="O202" t="str">
        <f t="shared" si="20"/>
        <v>Não</v>
      </c>
    </row>
    <row r="203" spans="1:15" x14ac:dyDescent="0.2">
      <c r="A203">
        <v>311115</v>
      </c>
      <c r="B203" t="s">
        <v>8</v>
      </c>
      <c r="C203" t="s">
        <v>98</v>
      </c>
      <c r="D203">
        <v>1997</v>
      </c>
      <c r="H203">
        <v>3170</v>
      </c>
      <c r="I203">
        <v>1173</v>
      </c>
      <c r="N203" t="str">
        <f t="shared" si="19"/>
        <v>3111151997</v>
      </c>
      <c r="O203" t="str">
        <f t="shared" si="20"/>
        <v>Não</v>
      </c>
    </row>
    <row r="204" spans="1:15" x14ac:dyDescent="0.2">
      <c r="A204">
        <v>311270</v>
      </c>
      <c r="B204" t="s">
        <v>9</v>
      </c>
      <c r="C204" t="s">
        <v>98</v>
      </c>
      <c r="D204">
        <v>2020</v>
      </c>
      <c r="E204" t="s">
        <v>852</v>
      </c>
      <c r="F204" t="s">
        <v>367</v>
      </c>
      <c r="G204" t="s">
        <v>368</v>
      </c>
      <c r="H204">
        <v>15313</v>
      </c>
      <c r="I204">
        <v>12418</v>
      </c>
      <c r="J204">
        <v>9597</v>
      </c>
      <c r="K204">
        <v>9597</v>
      </c>
      <c r="L204">
        <v>77.3</v>
      </c>
      <c r="M204">
        <v>62.67</v>
      </c>
      <c r="N204" t="str">
        <f t="shared" si="19"/>
        <v>3112702020</v>
      </c>
      <c r="O204" t="str">
        <f t="shared" si="20"/>
        <v>Sim</v>
      </c>
    </row>
    <row r="205" spans="1:15" x14ac:dyDescent="0.2">
      <c r="A205">
        <v>311270</v>
      </c>
      <c r="B205" t="s">
        <v>9</v>
      </c>
      <c r="C205" t="s">
        <v>98</v>
      </c>
      <c r="D205">
        <v>2019</v>
      </c>
      <c r="E205" t="s">
        <v>852</v>
      </c>
      <c r="F205" t="s">
        <v>367</v>
      </c>
      <c r="G205" t="s">
        <v>368</v>
      </c>
      <c r="H205">
        <v>15234</v>
      </c>
      <c r="I205">
        <v>12354</v>
      </c>
      <c r="J205">
        <v>9302</v>
      </c>
      <c r="K205">
        <v>9302</v>
      </c>
      <c r="L205">
        <v>75.3</v>
      </c>
      <c r="M205">
        <v>61.06</v>
      </c>
      <c r="N205" t="str">
        <f t="shared" si="19"/>
        <v>3112702019</v>
      </c>
      <c r="O205" t="str">
        <f t="shared" si="20"/>
        <v>Sim</v>
      </c>
    </row>
    <row r="206" spans="1:15" x14ac:dyDescent="0.2">
      <c r="A206">
        <v>311270</v>
      </c>
      <c r="B206" t="s">
        <v>9</v>
      </c>
      <c r="C206" t="s">
        <v>98</v>
      </c>
      <c r="D206">
        <v>2018</v>
      </c>
      <c r="E206" t="s">
        <v>852</v>
      </c>
      <c r="F206" t="s">
        <v>367</v>
      </c>
      <c r="H206">
        <v>15153</v>
      </c>
      <c r="I206">
        <v>12288</v>
      </c>
      <c r="J206">
        <v>9058</v>
      </c>
      <c r="K206">
        <v>9058</v>
      </c>
      <c r="L206">
        <v>73.7</v>
      </c>
      <c r="M206">
        <v>59.78</v>
      </c>
      <c r="N206" t="str">
        <f t="shared" si="19"/>
        <v>3112702018</v>
      </c>
      <c r="O206" t="str">
        <f t="shared" si="20"/>
        <v>Sim</v>
      </c>
    </row>
    <row r="207" spans="1:15" x14ac:dyDescent="0.2">
      <c r="A207">
        <v>311270</v>
      </c>
      <c r="B207" t="s">
        <v>9</v>
      </c>
      <c r="C207" t="s">
        <v>98</v>
      </c>
      <c r="D207">
        <v>2017</v>
      </c>
      <c r="E207" t="s">
        <v>852</v>
      </c>
      <c r="F207" t="s">
        <v>367</v>
      </c>
      <c r="H207">
        <v>15237</v>
      </c>
      <c r="I207">
        <v>12356</v>
      </c>
      <c r="J207">
        <v>9120</v>
      </c>
      <c r="K207">
        <v>9120</v>
      </c>
      <c r="L207">
        <v>73.8</v>
      </c>
      <c r="M207">
        <v>59.85</v>
      </c>
      <c r="N207" t="str">
        <f t="shared" si="19"/>
        <v>3112702017</v>
      </c>
      <c r="O207" t="str">
        <f t="shared" si="20"/>
        <v>Sim</v>
      </c>
    </row>
    <row r="208" spans="1:15" x14ac:dyDescent="0.2">
      <c r="A208">
        <v>311270</v>
      </c>
      <c r="B208" t="s">
        <v>9</v>
      </c>
      <c r="C208" t="s">
        <v>98</v>
      </c>
      <c r="D208">
        <v>2016</v>
      </c>
      <c r="E208" t="s">
        <v>852</v>
      </c>
      <c r="F208" t="s">
        <v>367</v>
      </c>
      <c r="H208">
        <v>15157</v>
      </c>
      <c r="I208">
        <v>12291</v>
      </c>
      <c r="J208">
        <v>9199</v>
      </c>
      <c r="K208">
        <v>9199</v>
      </c>
      <c r="L208">
        <v>74.8</v>
      </c>
      <c r="M208">
        <v>60.69</v>
      </c>
      <c r="N208" t="str">
        <f t="shared" si="19"/>
        <v>3112702016</v>
      </c>
      <c r="O208" t="str">
        <f t="shared" si="20"/>
        <v>Sim</v>
      </c>
    </row>
    <row r="209" spans="1:15" x14ac:dyDescent="0.2">
      <c r="A209">
        <v>311270</v>
      </c>
      <c r="B209" t="s">
        <v>9</v>
      </c>
      <c r="C209" t="s">
        <v>98</v>
      </c>
      <c r="D209">
        <v>2015</v>
      </c>
      <c r="E209" t="s">
        <v>852</v>
      </c>
      <c r="F209" t="s">
        <v>367</v>
      </c>
      <c r="H209">
        <v>15074</v>
      </c>
      <c r="I209">
        <v>12224</v>
      </c>
      <c r="J209">
        <v>9104</v>
      </c>
      <c r="K209">
        <v>9104</v>
      </c>
      <c r="L209">
        <v>74.5</v>
      </c>
      <c r="M209">
        <v>60.4</v>
      </c>
      <c r="N209" t="str">
        <f t="shared" si="19"/>
        <v>3112702015</v>
      </c>
      <c r="O209" t="str">
        <f t="shared" si="20"/>
        <v>Sim</v>
      </c>
    </row>
    <row r="210" spans="1:15" x14ac:dyDescent="0.2">
      <c r="A210">
        <v>311270</v>
      </c>
      <c r="B210" t="s">
        <v>9</v>
      </c>
      <c r="C210" t="s">
        <v>98</v>
      </c>
      <c r="D210">
        <v>2014</v>
      </c>
      <c r="E210" t="s">
        <v>852</v>
      </c>
      <c r="F210" t="s">
        <v>364</v>
      </c>
      <c r="H210">
        <v>14986</v>
      </c>
      <c r="I210">
        <v>12153</v>
      </c>
      <c r="J210">
        <v>12153</v>
      </c>
      <c r="K210">
        <v>12153</v>
      </c>
      <c r="L210">
        <v>100</v>
      </c>
      <c r="M210">
        <v>81.099999999999994</v>
      </c>
      <c r="N210" t="str">
        <f t="shared" si="19"/>
        <v>3112702014</v>
      </c>
      <c r="O210" t="str">
        <f t="shared" si="20"/>
        <v>Sim</v>
      </c>
    </row>
    <row r="211" spans="1:15" x14ac:dyDescent="0.2">
      <c r="A211">
        <v>311270</v>
      </c>
      <c r="B211" t="s">
        <v>9</v>
      </c>
      <c r="C211" t="s">
        <v>98</v>
      </c>
      <c r="D211">
        <v>2013</v>
      </c>
      <c r="E211" t="s">
        <v>852</v>
      </c>
      <c r="F211" t="s">
        <v>364</v>
      </c>
      <c r="H211">
        <v>14894</v>
      </c>
      <c r="I211">
        <v>12078</v>
      </c>
      <c r="J211">
        <v>12078</v>
      </c>
      <c r="K211">
        <v>12078</v>
      </c>
      <c r="L211">
        <v>100</v>
      </c>
      <c r="M211">
        <v>81.09</v>
      </c>
      <c r="N211" t="str">
        <f t="shared" si="19"/>
        <v>3112702013</v>
      </c>
      <c r="O211" t="str">
        <f t="shared" si="20"/>
        <v>Sim</v>
      </c>
    </row>
    <row r="212" spans="1:15" x14ac:dyDescent="0.2">
      <c r="A212">
        <v>311270</v>
      </c>
      <c r="B212" t="s">
        <v>9</v>
      </c>
      <c r="C212" t="s">
        <v>98</v>
      </c>
      <c r="D212">
        <v>2012</v>
      </c>
      <c r="E212" t="s">
        <v>852</v>
      </c>
      <c r="F212" t="s">
        <v>364</v>
      </c>
      <c r="H212">
        <v>14372</v>
      </c>
      <c r="I212">
        <v>11655</v>
      </c>
      <c r="J212">
        <v>11655</v>
      </c>
      <c r="K212">
        <v>11655</v>
      </c>
      <c r="L212">
        <v>100</v>
      </c>
      <c r="M212">
        <v>81.099999999999994</v>
      </c>
      <c r="N212" t="str">
        <f t="shared" si="19"/>
        <v>3112702012</v>
      </c>
      <c r="O212" t="str">
        <f t="shared" si="20"/>
        <v>Sim</v>
      </c>
    </row>
    <row r="213" spans="1:15" x14ac:dyDescent="0.2">
      <c r="A213">
        <v>311270</v>
      </c>
      <c r="B213" t="s">
        <v>9</v>
      </c>
      <c r="C213" t="s">
        <v>98</v>
      </c>
      <c r="D213">
        <v>2011</v>
      </c>
      <c r="E213" t="s">
        <v>361</v>
      </c>
      <c r="F213" t="s">
        <v>362</v>
      </c>
      <c r="H213">
        <v>14290</v>
      </c>
      <c r="I213">
        <v>11588</v>
      </c>
      <c r="J213">
        <v>11548</v>
      </c>
      <c r="K213">
        <v>11548</v>
      </c>
      <c r="L213">
        <v>99.7</v>
      </c>
      <c r="M213">
        <v>80.81</v>
      </c>
      <c r="N213" t="str">
        <f t="shared" si="19"/>
        <v>3112702011</v>
      </c>
      <c r="O213" t="str">
        <f t="shared" si="20"/>
        <v>Sim</v>
      </c>
    </row>
    <row r="214" spans="1:15" x14ac:dyDescent="0.2">
      <c r="A214">
        <v>311270</v>
      </c>
      <c r="B214" t="s">
        <v>9</v>
      </c>
      <c r="C214" t="s">
        <v>98</v>
      </c>
      <c r="D214">
        <v>2010</v>
      </c>
      <c r="E214" t="s">
        <v>361</v>
      </c>
      <c r="F214" t="s">
        <v>362</v>
      </c>
      <c r="H214">
        <v>14206</v>
      </c>
      <c r="I214">
        <v>11520</v>
      </c>
      <c r="J214">
        <v>10968</v>
      </c>
      <c r="K214">
        <v>10968</v>
      </c>
      <c r="L214">
        <v>95.2</v>
      </c>
      <c r="M214">
        <v>77.209999999999994</v>
      </c>
      <c r="N214" t="str">
        <f t="shared" si="19"/>
        <v>3112702010</v>
      </c>
      <c r="O214" t="str">
        <f t="shared" si="20"/>
        <v>Sim</v>
      </c>
    </row>
    <row r="215" spans="1:15" x14ac:dyDescent="0.2">
      <c r="A215">
        <v>311270</v>
      </c>
      <c r="B215" t="s">
        <v>9</v>
      </c>
      <c r="C215" t="s">
        <v>98</v>
      </c>
      <c r="D215">
        <v>2009</v>
      </c>
      <c r="E215" t="s">
        <v>852</v>
      </c>
      <c r="F215" t="s">
        <v>364</v>
      </c>
      <c r="H215">
        <v>14830</v>
      </c>
      <c r="I215">
        <v>11970</v>
      </c>
      <c r="J215">
        <v>10668</v>
      </c>
      <c r="K215">
        <v>10668</v>
      </c>
      <c r="L215">
        <v>89.1</v>
      </c>
      <c r="M215">
        <v>71.94</v>
      </c>
      <c r="N215" t="str">
        <f t="shared" si="19"/>
        <v>3112702009</v>
      </c>
      <c r="O215" t="str">
        <f t="shared" si="20"/>
        <v>Sim</v>
      </c>
    </row>
    <row r="216" spans="1:15" x14ac:dyDescent="0.2">
      <c r="A216">
        <v>311270</v>
      </c>
      <c r="B216" t="s">
        <v>9</v>
      </c>
      <c r="C216" t="s">
        <v>98</v>
      </c>
      <c r="D216">
        <v>2008</v>
      </c>
      <c r="E216" t="s">
        <v>361</v>
      </c>
      <c r="F216" t="s">
        <v>362</v>
      </c>
      <c r="H216">
        <v>14682</v>
      </c>
      <c r="I216">
        <v>11851</v>
      </c>
      <c r="J216">
        <v>10488</v>
      </c>
      <c r="K216">
        <v>10488</v>
      </c>
      <c r="L216">
        <v>88.5</v>
      </c>
      <c r="M216">
        <v>71.430000000000007</v>
      </c>
      <c r="N216" t="str">
        <f t="shared" si="19"/>
        <v>3112702008</v>
      </c>
      <c r="O216" t="str">
        <f t="shared" si="20"/>
        <v>Sim</v>
      </c>
    </row>
    <row r="217" spans="1:15" x14ac:dyDescent="0.2">
      <c r="A217">
        <v>311270</v>
      </c>
      <c r="B217" t="s">
        <v>9</v>
      </c>
      <c r="C217" t="s">
        <v>98</v>
      </c>
      <c r="D217">
        <v>2007</v>
      </c>
      <c r="E217" t="s">
        <v>361</v>
      </c>
      <c r="F217" t="s">
        <v>362</v>
      </c>
      <c r="H217">
        <v>14106</v>
      </c>
      <c r="I217">
        <v>11386</v>
      </c>
      <c r="J217">
        <v>10240</v>
      </c>
      <c r="K217">
        <v>10240</v>
      </c>
      <c r="L217">
        <v>89.9</v>
      </c>
      <c r="M217">
        <v>72.59</v>
      </c>
      <c r="N217" t="str">
        <f t="shared" si="19"/>
        <v>3112702007</v>
      </c>
      <c r="O217" t="str">
        <f t="shared" si="20"/>
        <v>Sim</v>
      </c>
    </row>
    <row r="218" spans="1:15" x14ac:dyDescent="0.2">
      <c r="A218">
        <v>311270</v>
      </c>
      <c r="B218" t="s">
        <v>9</v>
      </c>
      <c r="C218" t="s">
        <v>98</v>
      </c>
      <c r="D218">
        <v>2006</v>
      </c>
      <c r="E218" t="s">
        <v>361</v>
      </c>
      <c r="F218" t="s">
        <v>362</v>
      </c>
      <c r="H218">
        <v>14134</v>
      </c>
      <c r="I218">
        <v>10743</v>
      </c>
      <c r="J218">
        <v>9944</v>
      </c>
      <c r="K218">
        <v>9944</v>
      </c>
      <c r="L218">
        <v>92.6</v>
      </c>
      <c r="M218">
        <v>70.36</v>
      </c>
      <c r="N218" t="str">
        <f t="shared" si="19"/>
        <v>3112702006</v>
      </c>
      <c r="O218" t="str">
        <f t="shared" si="20"/>
        <v>Sim</v>
      </c>
    </row>
    <row r="219" spans="1:15" x14ac:dyDescent="0.2">
      <c r="A219">
        <v>311270</v>
      </c>
      <c r="B219" t="s">
        <v>9</v>
      </c>
      <c r="C219" t="s">
        <v>98</v>
      </c>
      <c r="D219">
        <v>2005</v>
      </c>
      <c r="E219" t="s">
        <v>361</v>
      </c>
      <c r="F219" t="s">
        <v>362</v>
      </c>
      <c r="H219">
        <v>13979</v>
      </c>
      <c r="I219">
        <v>10625</v>
      </c>
      <c r="J219">
        <v>9600</v>
      </c>
      <c r="K219">
        <v>9600</v>
      </c>
      <c r="L219">
        <v>90.4</v>
      </c>
      <c r="M219">
        <v>68.67</v>
      </c>
      <c r="N219" t="str">
        <f t="shared" si="19"/>
        <v>3112702005</v>
      </c>
      <c r="O219" t="str">
        <f t="shared" si="20"/>
        <v>Sim</v>
      </c>
    </row>
    <row r="220" spans="1:15" x14ac:dyDescent="0.2">
      <c r="A220">
        <v>311270</v>
      </c>
      <c r="B220" t="s">
        <v>9</v>
      </c>
      <c r="C220" t="s">
        <v>98</v>
      </c>
      <c r="D220">
        <v>2004</v>
      </c>
      <c r="E220" t="s">
        <v>361</v>
      </c>
      <c r="F220" t="s">
        <v>362</v>
      </c>
      <c r="H220">
        <v>13822</v>
      </c>
      <c r="I220">
        <v>10506</v>
      </c>
      <c r="N220" t="str">
        <f t="shared" si="19"/>
        <v>3112702004</v>
      </c>
      <c r="O220" t="str">
        <f t="shared" si="20"/>
        <v>Não</v>
      </c>
    </row>
    <row r="221" spans="1:15" x14ac:dyDescent="0.2">
      <c r="A221">
        <v>311270</v>
      </c>
      <c r="B221" t="s">
        <v>9</v>
      </c>
      <c r="C221" t="s">
        <v>98</v>
      </c>
      <c r="D221">
        <v>2003</v>
      </c>
      <c r="E221" t="s">
        <v>361</v>
      </c>
      <c r="F221" t="s">
        <v>362</v>
      </c>
      <c r="H221">
        <v>13539</v>
      </c>
      <c r="I221">
        <v>10291</v>
      </c>
      <c r="N221" t="str">
        <f t="shared" si="19"/>
        <v>3112702003</v>
      </c>
      <c r="O221" t="str">
        <f t="shared" si="20"/>
        <v>Não</v>
      </c>
    </row>
    <row r="222" spans="1:15" x14ac:dyDescent="0.2">
      <c r="A222">
        <v>311270</v>
      </c>
      <c r="B222" t="s">
        <v>9</v>
      </c>
      <c r="C222" t="s">
        <v>98</v>
      </c>
      <c r="D222">
        <v>2002</v>
      </c>
      <c r="E222" t="s">
        <v>361</v>
      </c>
      <c r="F222" t="s">
        <v>362</v>
      </c>
      <c r="H222">
        <v>13404</v>
      </c>
      <c r="I222">
        <v>10188</v>
      </c>
      <c r="N222" t="str">
        <f t="shared" si="19"/>
        <v>3112702002</v>
      </c>
      <c r="O222" t="str">
        <f t="shared" si="20"/>
        <v>Não</v>
      </c>
    </row>
    <row r="223" spans="1:15" x14ac:dyDescent="0.2">
      <c r="A223">
        <v>311270</v>
      </c>
      <c r="B223" t="s">
        <v>9</v>
      </c>
      <c r="C223" t="s">
        <v>98</v>
      </c>
      <c r="D223">
        <v>2001</v>
      </c>
      <c r="E223" t="s">
        <v>361</v>
      </c>
      <c r="F223" t="s">
        <v>362</v>
      </c>
      <c r="H223">
        <v>13232</v>
      </c>
      <c r="I223">
        <v>10057</v>
      </c>
      <c r="N223" t="str">
        <f t="shared" si="19"/>
        <v>3112702001</v>
      </c>
      <c r="O223" t="str">
        <f t="shared" si="20"/>
        <v>Não</v>
      </c>
    </row>
    <row r="224" spans="1:15" x14ac:dyDescent="0.2">
      <c r="A224">
        <v>311270</v>
      </c>
      <c r="B224" t="s">
        <v>9</v>
      </c>
      <c r="C224" t="s">
        <v>98</v>
      </c>
      <c r="D224">
        <v>2000</v>
      </c>
      <c r="E224" t="s">
        <v>361</v>
      </c>
      <c r="F224" t="s">
        <v>362</v>
      </c>
      <c r="H224">
        <v>13113</v>
      </c>
      <c r="I224">
        <v>9967</v>
      </c>
      <c r="N224" t="str">
        <f t="shared" si="19"/>
        <v>3112702000</v>
      </c>
      <c r="O224" t="str">
        <f t="shared" si="20"/>
        <v>Não</v>
      </c>
    </row>
    <row r="225" spans="1:15" x14ac:dyDescent="0.2">
      <c r="A225">
        <v>311270</v>
      </c>
      <c r="B225" t="s">
        <v>9</v>
      </c>
      <c r="C225" t="s">
        <v>98</v>
      </c>
      <c r="D225">
        <v>1999</v>
      </c>
      <c r="E225" t="s">
        <v>361</v>
      </c>
      <c r="F225" t="s">
        <v>362</v>
      </c>
      <c r="H225">
        <v>14094</v>
      </c>
      <c r="I225">
        <v>10327</v>
      </c>
      <c r="N225" t="str">
        <f t="shared" si="19"/>
        <v>3112701999</v>
      </c>
      <c r="O225" t="str">
        <f t="shared" si="20"/>
        <v>Não</v>
      </c>
    </row>
    <row r="226" spans="1:15" x14ac:dyDescent="0.2">
      <c r="A226">
        <v>311270</v>
      </c>
      <c r="B226" t="s">
        <v>9</v>
      </c>
      <c r="C226" t="s">
        <v>98</v>
      </c>
      <c r="D226">
        <v>1998</v>
      </c>
      <c r="E226" t="s">
        <v>361</v>
      </c>
      <c r="F226" t="s">
        <v>362</v>
      </c>
      <c r="H226">
        <v>13762</v>
      </c>
      <c r="I226">
        <v>10084</v>
      </c>
      <c r="N226" t="str">
        <f t="shared" si="19"/>
        <v>3112701998</v>
      </c>
      <c r="O226" t="str">
        <f t="shared" si="20"/>
        <v>Não</v>
      </c>
    </row>
    <row r="227" spans="1:15" x14ac:dyDescent="0.2">
      <c r="A227">
        <v>311270</v>
      </c>
      <c r="B227" t="s">
        <v>9</v>
      </c>
      <c r="C227" t="s">
        <v>98</v>
      </c>
      <c r="D227">
        <v>1997</v>
      </c>
      <c r="H227">
        <v>13429</v>
      </c>
      <c r="I227">
        <v>9840</v>
      </c>
      <c r="N227" t="str">
        <f t="shared" si="19"/>
        <v>3112701997</v>
      </c>
      <c r="O227" t="str">
        <f t="shared" si="20"/>
        <v>Não</v>
      </c>
    </row>
    <row r="228" spans="1:15" x14ac:dyDescent="0.2">
      <c r="A228">
        <v>311270</v>
      </c>
      <c r="B228" t="s">
        <v>9</v>
      </c>
      <c r="C228" t="s">
        <v>98</v>
      </c>
      <c r="D228">
        <v>1996</v>
      </c>
      <c r="H228">
        <v>13035</v>
      </c>
      <c r="I228">
        <v>9551</v>
      </c>
      <c r="N228" t="str">
        <f t="shared" si="19"/>
        <v>3112701996</v>
      </c>
      <c r="O228" t="str">
        <f t="shared" si="20"/>
        <v>Não</v>
      </c>
    </row>
    <row r="229" spans="1:15" x14ac:dyDescent="0.2">
      <c r="A229">
        <v>311270</v>
      </c>
      <c r="B229" t="s">
        <v>9</v>
      </c>
      <c r="C229" t="s">
        <v>98</v>
      </c>
      <c r="D229">
        <v>1995</v>
      </c>
      <c r="H229">
        <v>12587</v>
      </c>
      <c r="I229">
        <v>9223</v>
      </c>
      <c r="N229" t="str">
        <f t="shared" si="19"/>
        <v>3112701995</v>
      </c>
      <c r="O229" t="str">
        <f t="shared" si="20"/>
        <v>Não</v>
      </c>
    </row>
    <row r="230" spans="1:15" x14ac:dyDescent="0.2">
      <c r="A230">
        <v>311547</v>
      </c>
      <c r="B230" t="s">
        <v>10</v>
      </c>
      <c r="C230" t="s">
        <v>98</v>
      </c>
      <c r="D230">
        <v>2020</v>
      </c>
      <c r="E230" t="s">
        <v>945</v>
      </c>
      <c r="F230" t="s">
        <v>367</v>
      </c>
      <c r="G230" t="s">
        <v>368</v>
      </c>
      <c r="H230">
        <v>4965</v>
      </c>
      <c r="I230">
        <v>2898</v>
      </c>
      <c r="J230">
        <v>2166</v>
      </c>
      <c r="K230">
        <v>2166</v>
      </c>
      <c r="L230">
        <v>74.7</v>
      </c>
      <c r="M230">
        <v>43.63</v>
      </c>
      <c r="N230" t="str">
        <f t="shared" si="19"/>
        <v>3115472020</v>
      </c>
      <c r="O230" t="str">
        <f t="shared" si="20"/>
        <v>Sim</v>
      </c>
    </row>
    <row r="231" spans="1:15" x14ac:dyDescent="0.2">
      <c r="A231">
        <v>311547</v>
      </c>
      <c r="B231" t="s">
        <v>10</v>
      </c>
      <c r="C231" t="s">
        <v>98</v>
      </c>
      <c r="D231">
        <v>2019</v>
      </c>
      <c r="E231" t="s">
        <v>361</v>
      </c>
      <c r="F231" t="s">
        <v>99</v>
      </c>
      <c r="G231" t="s">
        <v>119</v>
      </c>
      <c r="H231">
        <v>4986</v>
      </c>
      <c r="I231">
        <v>2910</v>
      </c>
      <c r="J231">
        <v>2097</v>
      </c>
      <c r="K231">
        <v>2097</v>
      </c>
      <c r="L231">
        <v>72.099999999999994</v>
      </c>
      <c r="M231">
        <v>42.06</v>
      </c>
      <c r="N231" t="str">
        <f t="shared" si="19"/>
        <v>3115472019</v>
      </c>
      <c r="O231" t="str">
        <f t="shared" si="20"/>
        <v>Sim</v>
      </c>
    </row>
    <row r="232" spans="1:15" x14ac:dyDescent="0.2">
      <c r="A232">
        <v>311547</v>
      </c>
      <c r="B232" t="s">
        <v>10</v>
      </c>
      <c r="C232" t="s">
        <v>98</v>
      </c>
      <c r="D232">
        <v>2018</v>
      </c>
      <c r="E232" t="s">
        <v>361</v>
      </c>
      <c r="F232" t="s">
        <v>99</v>
      </c>
      <c r="H232">
        <v>5008</v>
      </c>
      <c r="I232">
        <v>2923</v>
      </c>
      <c r="J232">
        <v>2092</v>
      </c>
      <c r="K232">
        <v>2092</v>
      </c>
      <c r="L232">
        <v>71.599999999999994</v>
      </c>
      <c r="M232">
        <v>41.77</v>
      </c>
      <c r="N232" t="str">
        <f t="shared" si="19"/>
        <v>3115472018</v>
      </c>
      <c r="O232" t="str">
        <f t="shared" si="20"/>
        <v>Sim</v>
      </c>
    </row>
    <row r="233" spans="1:15" x14ac:dyDescent="0.2">
      <c r="A233">
        <v>311547</v>
      </c>
      <c r="B233" t="s">
        <v>10</v>
      </c>
      <c r="C233" t="s">
        <v>98</v>
      </c>
      <c r="D233">
        <v>2017</v>
      </c>
      <c r="E233" t="s">
        <v>361</v>
      </c>
      <c r="F233" t="s">
        <v>99</v>
      </c>
      <c r="H233">
        <v>5151</v>
      </c>
      <c r="I233">
        <v>3007</v>
      </c>
      <c r="J233">
        <v>2102</v>
      </c>
      <c r="K233">
        <v>2102</v>
      </c>
      <c r="L233">
        <v>69.900000000000006</v>
      </c>
      <c r="M233">
        <v>40.81</v>
      </c>
      <c r="N233" t="str">
        <f t="shared" si="19"/>
        <v>3115472017</v>
      </c>
      <c r="O233" t="str">
        <f t="shared" si="20"/>
        <v>Sim</v>
      </c>
    </row>
    <row r="234" spans="1:15" x14ac:dyDescent="0.2">
      <c r="A234">
        <v>311547</v>
      </c>
      <c r="B234" t="s">
        <v>10</v>
      </c>
      <c r="C234" t="s">
        <v>98</v>
      </c>
      <c r="D234">
        <v>2016</v>
      </c>
      <c r="E234" t="s">
        <v>361</v>
      </c>
      <c r="F234" t="s">
        <v>99</v>
      </c>
      <c r="H234">
        <v>5163</v>
      </c>
      <c r="I234">
        <v>3014</v>
      </c>
      <c r="J234">
        <v>2107</v>
      </c>
      <c r="K234">
        <v>2107</v>
      </c>
      <c r="L234">
        <v>69.900000000000006</v>
      </c>
      <c r="M234">
        <v>40.81</v>
      </c>
      <c r="N234" t="str">
        <f t="shared" si="19"/>
        <v>3115472016</v>
      </c>
      <c r="O234" t="str">
        <f t="shared" si="20"/>
        <v>Sim</v>
      </c>
    </row>
    <row r="235" spans="1:15" x14ac:dyDescent="0.2">
      <c r="A235">
        <v>311547</v>
      </c>
      <c r="B235" t="s">
        <v>10</v>
      </c>
      <c r="C235" t="s">
        <v>98</v>
      </c>
      <c r="D235">
        <v>2015</v>
      </c>
      <c r="E235" t="s">
        <v>945</v>
      </c>
      <c r="F235" t="s">
        <v>367</v>
      </c>
      <c r="H235">
        <v>5174</v>
      </c>
      <c r="I235">
        <v>3020</v>
      </c>
      <c r="J235">
        <v>2120</v>
      </c>
      <c r="K235">
        <v>2120</v>
      </c>
      <c r="L235">
        <v>70.2</v>
      </c>
      <c r="M235">
        <v>40.97</v>
      </c>
      <c r="N235" t="str">
        <f t="shared" si="19"/>
        <v>3115472015</v>
      </c>
      <c r="O235" t="str">
        <f t="shared" si="20"/>
        <v>Sim</v>
      </c>
    </row>
    <row r="236" spans="1:15" x14ac:dyDescent="0.2">
      <c r="A236">
        <v>311547</v>
      </c>
      <c r="B236" t="s">
        <v>10</v>
      </c>
      <c r="C236" t="s">
        <v>98</v>
      </c>
      <c r="D236">
        <v>2014</v>
      </c>
      <c r="E236" t="s">
        <v>945</v>
      </c>
      <c r="F236" t="s">
        <v>367</v>
      </c>
      <c r="H236">
        <v>5187</v>
      </c>
      <c r="I236">
        <v>3028</v>
      </c>
      <c r="J236">
        <v>3028</v>
      </c>
      <c r="K236">
        <v>3028</v>
      </c>
      <c r="L236">
        <v>100</v>
      </c>
      <c r="M236">
        <v>58.38</v>
      </c>
      <c r="N236" t="str">
        <f t="shared" si="19"/>
        <v>3115472014</v>
      </c>
      <c r="O236" t="str">
        <f t="shared" si="20"/>
        <v>Sim</v>
      </c>
    </row>
    <row r="237" spans="1:15" x14ac:dyDescent="0.2">
      <c r="A237">
        <v>311547</v>
      </c>
      <c r="B237" t="s">
        <v>10</v>
      </c>
      <c r="C237" t="s">
        <v>98</v>
      </c>
      <c r="D237">
        <v>2013</v>
      </c>
      <c r="E237" t="s">
        <v>945</v>
      </c>
      <c r="F237" t="s">
        <v>364</v>
      </c>
      <c r="H237">
        <v>5200</v>
      </c>
      <c r="I237">
        <v>3035</v>
      </c>
      <c r="J237">
        <v>3035</v>
      </c>
      <c r="K237">
        <v>3035</v>
      </c>
      <c r="L237">
        <v>100</v>
      </c>
      <c r="M237">
        <v>58.37</v>
      </c>
      <c r="N237" t="str">
        <f t="shared" si="19"/>
        <v>3115472013</v>
      </c>
      <c r="O237" t="str">
        <f t="shared" si="20"/>
        <v>Sim</v>
      </c>
    </row>
    <row r="238" spans="1:15" x14ac:dyDescent="0.2">
      <c r="A238">
        <v>311547</v>
      </c>
      <c r="B238" t="s">
        <v>10</v>
      </c>
      <c r="C238" t="s">
        <v>98</v>
      </c>
      <c r="D238">
        <v>2012</v>
      </c>
      <c r="E238" t="s">
        <v>945</v>
      </c>
      <c r="F238" t="s">
        <v>364</v>
      </c>
      <c r="H238">
        <v>5067</v>
      </c>
      <c r="I238">
        <v>2958</v>
      </c>
      <c r="J238">
        <v>2958</v>
      </c>
      <c r="K238">
        <v>2958</v>
      </c>
      <c r="L238">
        <v>100</v>
      </c>
      <c r="M238">
        <v>58.38</v>
      </c>
      <c r="N238" t="str">
        <f t="shared" si="19"/>
        <v>3115472012</v>
      </c>
      <c r="O238" t="str">
        <f t="shared" si="20"/>
        <v>Sim</v>
      </c>
    </row>
    <row r="239" spans="1:15" x14ac:dyDescent="0.2">
      <c r="A239">
        <v>311547</v>
      </c>
      <c r="B239" t="s">
        <v>10</v>
      </c>
      <c r="C239" t="s">
        <v>98</v>
      </c>
      <c r="D239">
        <v>2011</v>
      </c>
      <c r="E239" t="s">
        <v>945</v>
      </c>
      <c r="F239" t="s">
        <v>364</v>
      </c>
      <c r="H239">
        <v>5084</v>
      </c>
      <c r="I239">
        <v>2967</v>
      </c>
      <c r="J239">
        <v>2967</v>
      </c>
      <c r="K239">
        <v>2967</v>
      </c>
      <c r="L239">
        <v>100</v>
      </c>
      <c r="M239">
        <v>58.36</v>
      </c>
      <c r="N239" t="str">
        <f t="shared" si="19"/>
        <v>3115472011</v>
      </c>
      <c r="O239" t="str">
        <f t="shared" si="20"/>
        <v>Sim</v>
      </c>
    </row>
    <row r="240" spans="1:15" x14ac:dyDescent="0.2">
      <c r="A240">
        <v>311547</v>
      </c>
      <c r="B240" t="s">
        <v>10</v>
      </c>
      <c r="C240" t="s">
        <v>98</v>
      </c>
      <c r="D240">
        <v>2010</v>
      </c>
      <c r="E240" t="s">
        <v>945</v>
      </c>
      <c r="F240" t="s">
        <v>364</v>
      </c>
      <c r="H240">
        <v>5102</v>
      </c>
      <c r="I240">
        <v>2978</v>
      </c>
      <c r="J240">
        <v>2894</v>
      </c>
      <c r="K240">
        <v>2894</v>
      </c>
      <c r="L240">
        <v>97.2</v>
      </c>
      <c r="M240">
        <v>56.72</v>
      </c>
      <c r="N240" t="str">
        <f t="shared" si="19"/>
        <v>3115472010</v>
      </c>
      <c r="O240" t="str">
        <f t="shared" si="20"/>
        <v>Sim</v>
      </c>
    </row>
    <row r="241" spans="1:15" x14ac:dyDescent="0.2">
      <c r="A241">
        <v>311547</v>
      </c>
      <c r="B241" t="s">
        <v>10</v>
      </c>
      <c r="C241" t="s">
        <v>98</v>
      </c>
      <c r="D241">
        <v>2009</v>
      </c>
      <c r="E241" t="s">
        <v>945</v>
      </c>
      <c r="F241" t="s">
        <v>364</v>
      </c>
      <c r="H241">
        <v>5473</v>
      </c>
      <c r="I241">
        <v>3136</v>
      </c>
      <c r="J241">
        <v>2819</v>
      </c>
      <c r="K241">
        <v>2819</v>
      </c>
      <c r="L241">
        <v>89.9</v>
      </c>
      <c r="M241">
        <v>51.51</v>
      </c>
      <c r="N241" t="str">
        <f t="shared" si="19"/>
        <v>3115472009</v>
      </c>
      <c r="O241" t="str">
        <f t="shared" si="20"/>
        <v>Sim</v>
      </c>
    </row>
    <row r="242" spans="1:15" x14ac:dyDescent="0.2">
      <c r="A242">
        <v>311547</v>
      </c>
      <c r="B242" t="s">
        <v>10</v>
      </c>
      <c r="C242" t="s">
        <v>98</v>
      </c>
      <c r="D242">
        <v>2008</v>
      </c>
      <c r="E242" t="s">
        <v>361</v>
      </c>
      <c r="F242" t="s">
        <v>362</v>
      </c>
      <c r="H242">
        <v>5465</v>
      </c>
      <c r="I242">
        <v>3132</v>
      </c>
      <c r="J242">
        <v>2678</v>
      </c>
      <c r="K242">
        <v>2678</v>
      </c>
      <c r="L242">
        <v>85.5</v>
      </c>
      <c r="M242">
        <v>49</v>
      </c>
      <c r="N242" t="str">
        <f t="shared" si="19"/>
        <v>3115472008</v>
      </c>
      <c r="O242" t="str">
        <f t="shared" si="20"/>
        <v>Sim</v>
      </c>
    </row>
    <row r="243" spans="1:15" x14ac:dyDescent="0.2">
      <c r="A243">
        <v>311547</v>
      </c>
      <c r="B243" t="s">
        <v>10</v>
      </c>
      <c r="C243" t="s">
        <v>98</v>
      </c>
      <c r="D243">
        <v>2007</v>
      </c>
      <c r="E243" t="s">
        <v>361</v>
      </c>
      <c r="F243" t="s">
        <v>362</v>
      </c>
      <c r="H243">
        <v>5303</v>
      </c>
      <c r="I243">
        <v>3039</v>
      </c>
      <c r="J243">
        <v>2653</v>
      </c>
      <c r="K243">
        <v>2653</v>
      </c>
      <c r="L243">
        <v>87.3</v>
      </c>
      <c r="M243">
        <v>50.03</v>
      </c>
      <c r="N243" t="str">
        <f t="shared" si="19"/>
        <v>3115472007</v>
      </c>
      <c r="O243" t="str">
        <f t="shared" si="20"/>
        <v>Sim</v>
      </c>
    </row>
    <row r="244" spans="1:15" x14ac:dyDescent="0.2">
      <c r="A244">
        <v>311547</v>
      </c>
      <c r="B244" t="s">
        <v>10</v>
      </c>
      <c r="C244" t="s">
        <v>98</v>
      </c>
      <c r="D244">
        <v>2006</v>
      </c>
      <c r="E244" t="s">
        <v>361</v>
      </c>
      <c r="F244" t="s">
        <v>362</v>
      </c>
      <c r="H244">
        <v>5020</v>
      </c>
      <c r="I244">
        <v>2728</v>
      </c>
      <c r="J244">
        <v>2531</v>
      </c>
      <c r="K244">
        <v>2531</v>
      </c>
      <c r="L244">
        <v>92.8</v>
      </c>
      <c r="M244">
        <v>50.42</v>
      </c>
      <c r="N244" t="str">
        <f t="shared" si="19"/>
        <v>3115472006</v>
      </c>
      <c r="O244" t="str">
        <f t="shared" si="20"/>
        <v>Sim</v>
      </c>
    </row>
    <row r="245" spans="1:15" x14ac:dyDescent="0.2">
      <c r="A245">
        <v>311547</v>
      </c>
      <c r="B245" t="s">
        <v>10</v>
      </c>
      <c r="C245" t="s">
        <v>98</v>
      </c>
      <c r="D245">
        <v>2005</v>
      </c>
      <c r="E245" t="s">
        <v>361</v>
      </c>
      <c r="F245" t="s">
        <v>362</v>
      </c>
      <c r="H245">
        <v>5068</v>
      </c>
      <c r="I245">
        <v>2754</v>
      </c>
      <c r="N245" t="str">
        <f t="shared" si="19"/>
        <v>3115472005</v>
      </c>
      <c r="O245" t="str">
        <f t="shared" si="20"/>
        <v>Não</v>
      </c>
    </row>
    <row r="246" spans="1:15" x14ac:dyDescent="0.2">
      <c r="A246">
        <v>311547</v>
      </c>
      <c r="B246" t="s">
        <v>10</v>
      </c>
      <c r="C246" t="s">
        <v>98</v>
      </c>
      <c r="D246">
        <v>2004</v>
      </c>
      <c r="E246" t="s">
        <v>361</v>
      </c>
      <c r="F246" t="s">
        <v>362</v>
      </c>
      <c r="H246">
        <v>5117</v>
      </c>
      <c r="I246">
        <v>2780</v>
      </c>
      <c r="N246" t="str">
        <f t="shared" si="19"/>
        <v>3115472004</v>
      </c>
      <c r="O246" t="str">
        <f t="shared" si="20"/>
        <v>Não</v>
      </c>
    </row>
    <row r="247" spans="1:15" x14ac:dyDescent="0.2">
      <c r="A247">
        <v>311547</v>
      </c>
      <c r="B247" t="s">
        <v>10</v>
      </c>
      <c r="C247" t="s">
        <v>98</v>
      </c>
      <c r="D247">
        <v>2003</v>
      </c>
      <c r="E247" t="s">
        <v>361</v>
      </c>
      <c r="F247" t="s">
        <v>362</v>
      </c>
      <c r="H247">
        <v>5205</v>
      </c>
      <c r="I247">
        <v>2828</v>
      </c>
      <c r="N247" t="str">
        <f t="shared" si="19"/>
        <v>3115472003</v>
      </c>
      <c r="O247" t="str">
        <f t="shared" si="20"/>
        <v>Não</v>
      </c>
    </row>
    <row r="248" spans="1:15" x14ac:dyDescent="0.2">
      <c r="A248">
        <v>311547</v>
      </c>
      <c r="B248" t="s">
        <v>10</v>
      </c>
      <c r="C248" t="s">
        <v>98</v>
      </c>
      <c r="D248">
        <v>2002</v>
      </c>
      <c r="E248" t="s">
        <v>361</v>
      </c>
      <c r="F248" t="s">
        <v>362</v>
      </c>
      <c r="H248">
        <v>5247</v>
      </c>
      <c r="I248">
        <v>2851</v>
      </c>
      <c r="N248" t="str">
        <f t="shared" si="19"/>
        <v>3115472002</v>
      </c>
      <c r="O248" t="str">
        <f t="shared" si="20"/>
        <v>Não</v>
      </c>
    </row>
    <row r="249" spans="1:15" x14ac:dyDescent="0.2">
      <c r="A249">
        <v>311547</v>
      </c>
      <c r="B249" t="s">
        <v>10</v>
      </c>
      <c r="C249" t="s">
        <v>98</v>
      </c>
      <c r="D249">
        <v>2001</v>
      </c>
      <c r="E249" t="s">
        <v>361</v>
      </c>
      <c r="F249" t="s">
        <v>362</v>
      </c>
      <c r="H249">
        <v>5285</v>
      </c>
      <c r="I249">
        <v>2872</v>
      </c>
      <c r="N249" t="str">
        <f t="shared" si="19"/>
        <v>3115472001</v>
      </c>
      <c r="O249" t="str">
        <f t="shared" si="20"/>
        <v>Não</v>
      </c>
    </row>
    <row r="250" spans="1:15" x14ac:dyDescent="0.2">
      <c r="A250">
        <v>311547</v>
      </c>
      <c r="B250" t="s">
        <v>10</v>
      </c>
      <c r="C250" t="s">
        <v>98</v>
      </c>
      <c r="D250">
        <v>2000</v>
      </c>
      <c r="E250" t="s">
        <v>361</v>
      </c>
      <c r="F250" t="s">
        <v>362</v>
      </c>
      <c r="H250">
        <v>5337</v>
      </c>
      <c r="I250">
        <v>2900</v>
      </c>
      <c r="N250" t="str">
        <f t="shared" si="19"/>
        <v>3115472000</v>
      </c>
      <c r="O250" t="str">
        <f t="shared" si="20"/>
        <v>Não</v>
      </c>
    </row>
    <row r="251" spans="1:15" x14ac:dyDescent="0.2">
      <c r="A251">
        <v>311547</v>
      </c>
      <c r="B251" t="s">
        <v>10</v>
      </c>
      <c r="C251" t="s">
        <v>98</v>
      </c>
      <c r="D251">
        <v>1999</v>
      </c>
      <c r="E251" t="s">
        <v>361</v>
      </c>
      <c r="F251" t="s">
        <v>362</v>
      </c>
      <c r="H251">
        <v>4961</v>
      </c>
      <c r="I251">
        <v>2696</v>
      </c>
      <c r="N251" t="str">
        <f t="shared" si="19"/>
        <v>3115471999</v>
      </c>
      <c r="O251" t="str">
        <f t="shared" si="20"/>
        <v>Não</v>
      </c>
    </row>
    <row r="252" spans="1:15" x14ac:dyDescent="0.2">
      <c r="A252">
        <v>311547</v>
      </c>
      <c r="B252" t="s">
        <v>10</v>
      </c>
      <c r="C252" t="s">
        <v>98</v>
      </c>
      <c r="D252">
        <v>1998</v>
      </c>
      <c r="E252" t="s">
        <v>361</v>
      </c>
      <c r="F252" t="s">
        <v>362</v>
      </c>
      <c r="H252">
        <v>5025</v>
      </c>
      <c r="I252">
        <v>2730</v>
      </c>
      <c r="N252" t="str">
        <f t="shared" si="19"/>
        <v>3115471998</v>
      </c>
      <c r="O252" t="str">
        <f t="shared" si="20"/>
        <v>Não</v>
      </c>
    </row>
    <row r="253" spans="1:15" x14ac:dyDescent="0.2">
      <c r="A253">
        <v>311547</v>
      </c>
      <c r="B253" t="s">
        <v>10</v>
      </c>
      <c r="C253" t="s">
        <v>98</v>
      </c>
      <c r="D253">
        <v>1997</v>
      </c>
      <c r="H253">
        <v>5089</v>
      </c>
      <c r="I253">
        <v>2765</v>
      </c>
      <c r="N253" t="str">
        <f t="shared" si="19"/>
        <v>3115471997</v>
      </c>
      <c r="O253" t="str">
        <f t="shared" si="20"/>
        <v>Não</v>
      </c>
    </row>
    <row r="254" spans="1:15" x14ac:dyDescent="0.2">
      <c r="A254">
        <v>311615</v>
      </c>
      <c r="B254" t="s">
        <v>11</v>
      </c>
      <c r="C254" t="s">
        <v>98</v>
      </c>
      <c r="D254">
        <v>2020</v>
      </c>
      <c r="E254" t="s">
        <v>963</v>
      </c>
      <c r="F254" t="s">
        <v>364</v>
      </c>
      <c r="G254" t="s">
        <v>368</v>
      </c>
      <c r="H254">
        <v>13953</v>
      </c>
      <c r="I254">
        <v>7439</v>
      </c>
      <c r="J254">
        <v>6916</v>
      </c>
      <c r="K254">
        <v>6916</v>
      </c>
      <c r="L254">
        <v>93</v>
      </c>
      <c r="M254">
        <v>49.57</v>
      </c>
      <c r="N254" t="str">
        <f t="shared" si="19"/>
        <v>3116152020</v>
      </c>
      <c r="O254" t="str">
        <f t="shared" si="20"/>
        <v>Sim</v>
      </c>
    </row>
    <row r="255" spans="1:15" x14ac:dyDescent="0.2">
      <c r="A255">
        <v>311615</v>
      </c>
      <c r="B255" t="s">
        <v>11</v>
      </c>
      <c r="C255" t="s">
        <v>98</v>
      </c>
      <c r="D255">
        <v>2019</v>
      </c>
      <c r="E255" t="s">
        <v>963</v>
      </c>
      <c r="F255" t="s">
        <v>364</v>
      </c>
      <c r="G255" t="s">
        <v>368</v>
      </c>
      <c r="H255">
        <v>13680</v>
      </c>
      <c r="I255">
        <v>7294</v>
      </c>
      <c r="J255">
        <v>6916</v>
      </c>
      <c r="K255">
        <v>6916</v>
      </c>
      <c r="L255">
        <v>94.8</v>
      </c>
      <c r="M255">
        <v>50.56</v>
      </c>
      <c r="N255" t="str">
        <f t="shared" si="19"/>
        <v>3116152019</v>
      </c>
      <c r="O255" t="str">
        <f t="shared" si="20"/>
        <v>Sim</v>
      </c>
    </row>
    <row r="256" spans="1:15" x14ac:dyDescent="0.2">
      <c r="A256">
        <v>311615</v>
      </c>
      <c r="B256" t="s">
        <v>11</v>
      </c>
      <c r="C256" t="s">
        <v>98</v>
      </c>
      <c r="D256">
        <v>2018</v>
      </c>
      <c r="E256" t="s">
        <v>963</v>
      </c>
      <c r="F256" t="s">
        <v>364</v>
      </c>
      <c r="H256">
        <v>13397</v>
      </c>
      <c r="I256">
        <v>7143</v>
      </c>
      <c r="J256">
        <v>6916</v>
      </c>
      <c r="K256">
        <v>6916</v>
      </c>
      <c r="L256">
        <v>96.8</v>
      </c>
      <c r="M256">
        <v>51.62</v>
      </c>
      <c r="N256" t="str">
        <f t="shared" si="19"/>
        <v>3116152018</v>
      </c>
      <c r="O256" t="str">
        <f t="shared" si="20"/>
        <v>Sim</v>
      </c>
    </row>
    <row r="257" spans="1:15" x14ac:dyDescent="0.2">
      <c r="A257">
        <v>311615</v>
      </c>
      <c r="B257" t="s">
        <v>11</v>
      </c>
      <c r="C257" t="s">
        <v>98</v>
      </c>
      <c r="D257">
        <v>2017</v>
      </c>
      <c r="E257" t="s">
        <v>963</v>
      </c>
      <c r="F257" t="s">
        <v>364</v>
      </c>
      <c r="H257">
        <v>12971</v>
      </c>
      <c r="I257">
        <v>6916</v>
      </c>
      <c r="J257">
        <v>6909</v>
      </c>
      <c r="K257">
        <v>6909</v>
      </c>
      <c r="L257">
        <v>99.9</v>
      </c>
      <c r="M257">
        <v>53.26</v>
      </c>
      <c r="N257" t="str">
        <f t="shared" si="19"/>
        <v>3116152017</v>
      </c>
      <c r="O257" t="str">
        <f t="shared" si="20"/>
        <v>Sim</v>
      </c>
    </row>
    <row r="258" spans="1:15" x14ac:dyDescent="0.2">
      <c r="A258">
        <v>311615</v>
      </c>
      <c r="B258" t="s">
        <v>11</v>
      </c>
      <c r="C258" t="s">
        <v>98</v>
      </c>
      <c r="D258">
        <v>2016</v>
      </c>
      <c r="E258" t="s">
        <v>963</v>
      </c>
      <c r="F258" t="s">
        <v>364</v>
      </c>
      <c r="H258">
        <v>12739</v>
      </c>
      <c r="I258">
        <v>6792</v>
      </c>
      <c r="J258">
        <v>6700</v>
      </c>
      <c r="K258">
        <v>6700</v>
      </c>
      <c r="L258">
        <v>98.7</v>
      </c>
      <c r="M258">
        <v>52.59</v>
      </c>
      <c r="N258" t="str">
        <f t="shared" si="19"/>
        <v>3116152016</v>
      </c>
      <c r="O258" t="str">
        <f t="shared" si="20"/>
        <v>Sim</v>
      </c>
    </row>
    <row r="259" spans="1:15" x14ac:dyDescent="0.2">
      <c r="A259">
        <v>311615</v>
      </c>
      <c r="B259" t="s">
        <v>11</v>
      </c>
      <c r="C259" t="s">
        <v>98</v>
      </c>
      <c r="D259">
        <v>2015</v>
      </c>
      <c r="E259" t="s">
        <v>361</v>
      </c>
      <c r="F259" t="s">
        <v>362</v>
      </c>
      <c r="H259">
        <v>12495</v>
      </c>
      <c r="I259">
        <v>6662</v>
      </c>
      <c r="J259">
        <v>6508</v>
      </c>
      <c r="K259">
        <v>6508</v>
      </c>
      <c r="L259">
        <v>97.7</v>
      </c>
      <c r="M259">
        <v>52.08</v>
      </c>
      <c r="N259" t="str">
        <f t="shared" ref="N259:N322" si="21">_xlfn.CONCAT(A259,D259)</f>
        <v>3116152015</v>
      </c>
      <c r="O259" t="str">
        <f t="shared" ref="O259:O322" si="22">IF(COUNTIF(H259:M259,"&lt;&gt;"&amp;"")=6,"Sim","Não")</f>
        <v>Sim</v>
      </c>
    </row>
    <row r="260" spans="1:15" x14ac:dyDescent="0.2">
      <c r="A260">
        <v>311615</v>
      </c>
      <c r="B260" t="s">
        <v>11</v>
      </c>
      <c r="C260" t="s">
        <v>98</v>
      </c>
      <c r="D260">
        <v>2014</v>
      </c>
      <c r="E260" t="s">
        <v>361</v>
      </c>
      <c r="F260" t="s">
        <v>362</v>
      </c>
      <c r="H260">
        <v>12239</v>
      </c>
      <c r="I260">
        <v>6526</v>
      </c>
      <c r="J260">
        <v>6526</v>
      </c>
      <c r="K260">
        <v>6526</v>
      </c>
      <c r="L260">
        <v>100</v>
      </c>
      <c r="M260">
        <v>53.32</v>
      </c>
      <c r="N260" t="str">
        <f t="shared" si="21"/>
        <v>3116152014</v>
      </c>
      <c r="O260" t="str">
        <f t="shared" si="22"/>
        <v>Sim</v>
      </c>
    </row>
    <row r="261" spans="1:15" x14ac:dyDescent="0.2">
      <c r="A261">
        <v>311615</v>
      </c>
      <c r="B261" t="s">
        <v>11</v>
      </c>
      <c r="C261" t="s">
        <v>98</v>
      </c>
      <c r="D261">
        <v>2013</v>
      </c>
      <c r="E261" t="s">
        <v>361</v>
      </c>
      <c r="F261" t="s">
        <v>362</v>
      </c>
      <c r="H261">
        <v>11972</v>
      </c>
      <c r="I261">
        <v>6383</v>
      </c>
      <c r="J261">
        <v>6383</v>
      </c>
      <c r="K261">
        <v>6383</v>
      </c>
      <c r="L261">
        <v>100</v>
      </c>
      <c r="M261">
        <v>53.32</v>
      </c>
      <c r="N261" t="str">
        <f t="shared" si="21"/>
        <v>3116152013</v>
      </c>
      <c r="O261" t="str">
        <f t="shared" si="22"/>
        <v>Sim</v>
      </c>
    </row>
    <row r="262" spans="1:15" x14ac:dyDescent="0.2">
      <c r="A262">
        <v>311615</v>
      </c>
      <c r="B262" t="s">
        <v>11</v>
      </c>
      <c r="C262" t="s">
        <v>98</v>
      </c>
      <c r="D262">
        <v>2012</v>
      </c>
      <c r="E262" t="s">
        <v>964</v>
      </c>
      <c r="F262" t="s">
        <v>364</v>
      </c>
      <c r="H262">
        <v>11339</v>
      </c>
      <c r="I262">
        <v>6046</v>
      </c>
      <c r="J262">
        <v>6046</v>
      </c>
      <c r="K262">
        <v>6046</v>
      </c>
      <c r="L262">
        <v>100</v>
      </c>
      <c r="M262">
        <v>53.32</v>
      </c>
      <c r="N262" t="str">
        <f t="shared" si="21"/>
        <v>3116152012</v>
      </c>
      <c r="O262" t="str">
        <f t="shared" si="22"/>
        <v>Sim</v>
      </c>
    </row>
    <row r="263" spans="1:15" x14ac:dyDescent="0.2">
      <c r="A263">
        <v>311615</v>
      </c>
      <c r="B263" t="s">
        <v>11</v>
      </c>
      <c r="C263" t="s">
        <v>98</v>
      </c>
      <c r="D263">
        <v>2011</v>
      </c>
      <c r="E263" t="s">
        <v>361</v>
      </c>
      <c r="F263" t="s">
        <v>362</v>
      </c>
      <c r="H263">
        <v>11077</v>
      </c>
      <c r="I263">
        <v>5906</v>
      </c>
      <c r="J263">
        <v>5906</v>
      </c>
      <c r="K263">
        <v>5906</v>
      </c>
      <c r="L263">
        <v>100</v>
      </c>
      <c r="M263">
        <v>53.32</v>
      </c>
      <c r="N263" t="str">
        <f t="shared" si="21"/>
        <v>3116152011</v>
      </c>
      <c r="O263" t="str">
        <f t="shared" si="22"/>
        <v>Sim</v>
      </c>
    </row>
    <row r="264" spans="1:15" x14ac:dyDescent="0.2">
      <c r="A264">
        <v>311615</v>
      </c>
      <c r="B264" t="s">
        <v>11</v>
      </c>
      <c r="C264" t="s">
        <v>98</v>
      </c>
      <c r="D264">
        <v>2010</v>
      </c>
      <c r="E264" t="s">
        <v>361</v>
      </c>
      <c r="F264" t="s">
        <v>362</v>
      </c>
      <c r="H264">
        <v>10805</v>
      </c>
      <c r="I264">
        <v>5761</v>
      </c>
      <c r="J264">
        <v>5421</v>
      </c>
      <c r="K264">
        <v>5421</v>
      </c>
      <c r="L264">
        <v>94.1</v>
      </c>
      <c r="M264">
        <v>50.17</v>
      </c>
      <c r="N264" t="str">
        <f t="shared" si="21"/>
        <v>3116152010</v>
      </c>
      <c r="O264" t="str">
        <f t="shared" si="22"/>
        <v>Sim</v>
      </c>
    </row>
    <row r="265" spans="1:15" x14ac:dyDescent="0.2">
      <c r="A265">
        <v>311615</v>
      </c>
      <c r="B265" t="s">
        <v>11</v>
      </c>
      <c r="C265" t="s">
        <v>98</v>
      </c>
      <c r="D265">
        <v>2009</v>
      </c>
      <c r="E265" t="s">
        <v>361</v>
      </c>
      <c r="F265" t="s">
        <v>362</v>
      </c>
      <c r="H265">
        <v>11368</v>
      </c>
      <c r="I265">
        <v>5907</v>
      </c>
      <c r="J265">
        <v>5116</v>
      </c>
      <c r="K265">
        <v>5116</v>
      </c>
      <c r="L265">
        <v>86.6</v>
      </c>
      <c r="M265">
        <v>45</v>
      </c>
      <c r="N265" t="str">
        <f t="shared" si="21"/>
        <v>3116152009</v>
      </c>
      <c r="O265" t="str">
        <f t="shared" si="22"/>
        <v>Sim</v>
      </c>
    </row>
    <row r="266" spans="1:15" x14ac:dyDescent="0.2">
      <c r="A266">
        <v>311615</v>
      </c>
      <c r="B266" t="s">
        <v>11</v>
      </c>
      <c r="C266" t="s">
        <v>98</v>
      </c>
      <c r="D266">
        <v>2008</v>
      </c>
      <c r="E266" t="s">
        <v>361</v>
      </c>
      <c r="F266" t="s">
        <v>362</v>
      </c>
      <c r="H266">
        <v>10995</v>
      </c>
      <c r="I266">
        <v>5713</v>
      </c>
      <c r="J266">
        <v>4793</v>
      </c>
      <c r="K266">
        <v>4793</v>
      </c>
      <c r="L266">
        <v>83.9</v>
      </c>
      <c r="M266">
        <v>43.59</v>
      </c>
      <c r="N266" t="str">
        <f t="shared" si="21"/>
        <v>3116152008</v>
      </c>
      <c r="O266" t="str">
        <f t="shared" si="22"/>
        <v>Sim</v>
      </c>
    </row>
    <row r="267" spans="1:15" x14ac:dyDescent="0.2">
      <c r="A267">
        <v>311615</v>
      </c>
      <c r="B267" t="s">
        <v>11</v>
      </c>
      <c r="C267" t="s">
        <v>98</v>
      </c>
      <c r="D267">
        <v>2007</v>
      </c>
      <c r="E267" t="s">
        <v>361</v>
      </c>
      <c r="F267" t="s">
        <v>362</v>
      </c>
      <c r="H267">
        <v>10266</v>
      </c>
      <c r="I267">
        <v>5334</v>
      </c>
      <c r="J267">
        <v>4628</v>
      </c>
      <c r="K267">
        <v>4628</v>
      </c>
      <c r="L267">
        <v>86.8</v>
      </c>
      <c r="M267">
        <v>45.08</v>
      </c>
      <c r="N267" t="str">
        <f t="shared" si="21"/>
        <v>3116152007</v>
      </c>
      <c r="O267" t="str">
        <f t="shared" si="22"/>
        <v>Sim</v>
      </c>
    </row>
    <row r="268" spans="1:15" x14ac:dyDescent="0.2">
      <c r="A268">
        <v>311615</v>
      </c>
      <c r="B268" t="s">
        <v>11</v>
      </c>
      <c r="C268" t="s">
        <v>98</v>
      </c>
      <c r="D268">
        <v>2006</v>
      </c>
      <c r="E268" t="s">
        <v>361</v>
      </c>
      <c r="F268" t="s">
        <v>362</v>
      </c>
      <c r="H268">
        <v>9402</v>
      </c>
      <c r="I268">
        <v>3983</v>
      </c>
      <c r="J268">
        <v>4330</v>
      </c>
      <c r="K268">
        <v>4330</v>
      </c>
      <c r="L268">
        <v>100</v>
      </c>
      <c r="M268">
        <v>46.05</v>
      </c>
      <c r="N268" t="str">
        <f t="shared" si="21"/>
        <v>3116152006</v>
      </c>
      <c r="O268" t="str">
        <f t="shared" si="22"/>
        <v>Sim</v>
      </c>
    </row>
    <row r="269" spans="1:15" x14ac:dyDescent="0.2">
      <c r="A269">
        <v>311615</v>
      </c>
      <c r="B269" t="s">
        <v>11</v>
      </c>
      <c r="C269" t="s">
        <v>98</v>
      </c>
      <c r="D269">
        <v>2005</v>
      </c>
      <c r="E269" t="s">
        <v>361</v>
      </c>
      <c r="F269" t="s">
        <v>362</v>
      </c>
      <c r="H269">
        <v>9077</v>
      </c>
      <c r="I269">
        <v>3846</v>
      </c>
      <c r="N269" t="str">
        <f t="shared" si="21"/>
        <v>3116152005</v>
      </c>
      <c r="O269" t="str">
        <f t="shared" si="22"/>
        <v>Não</v>
      </c>
    </row>
    <row r="270" spans="1:15" x14ac:dyDescent="0.2">
      <c r="A270">
        <v>311615</v>
      </c>
      <c r="B270" t="s">
        <v>11</v>
      </c>
      <c r="C270" t="s">
        <v>98</v>
      </c>
      <c r="D270">
        <v>2004</v>
      </c>
      <c r="E270" t="s">
        <v>361</v>
      </c>
      <c r="F270" t="s">
        <v>362</v>
      </c>
      <c r="H270">
        <v>8750</v>
      </c>
      <c r="I270">
        <v>3707</v>
      </c>
      <c r="N270" t="str">
        <f t="shared" si="21"/>
        <v>3116152004</v>
      </c>
      <c r="O270" t="str">
        <f t="shared" si="22"/>
        <v>Não</v>
      </c>
    </row>
    <row r="271" spans="1:15" x14ac:dyDescent="0.2">
      <c r="A271">
        <v>311615</v>
      </c>
      <c r="B271" t="s">
        <v>11</v>
      </c>
      <c r="C271" t="s">
        <v>98</v>
      </c>
      <c r="D271">
        <v>2003</v>
      </c>
      <c r="E271" t="s">
        <v>361</v>
      </c>
      <c r="F271" t="s">
        <v>362</v>
      </c>
      <c r="H271">
        <v>8159</v>
      </c>
      <c r="I271">
        <v>3457</v>
      </c>
      <c r="N271" t="str">
        <f t="shared" si="21"/>
        <v>3116152003</v>
      </c>
      <c r="O271" t="str">
        <f t="shared" si="22"/>
        <v>Não</v>
      </c>
    </row>
    <row r="272" spans="1:15" x14ac:dyDescent="0.2">
      <c r="A272">
        <v>311615</v>
      </c>
      <c r="B272" t="s">
        <v>11</v>
      </c>
      <c r="C272" t="s">
        <v>98</v>
      </c>
      <c r="D272">
        <v>2002</v>
      </c>
      <c r="E272" t="s">
        <v>361</v>
      </c>
      <c r="F272" t="s">
        <v>362</v>
      </c>
      <c r="H272">
        <v>7877</v>
      </c>
      <c r="I272">
        <v>3337</v>
      </c>
      <c r="N272" t="str">
        <f t="shared" si="21"/>
        <v>3116152002</v>
      </c>
      <c r="O272" t="str">
        <f t="shared" si="22"/>
        <v>Não</v>
      </c>
    </row>
    <row r="273" spans="1:15" x14ac:dyDescent="0.2">
      <c r="A273">
        <v>311615</v>
      </c>
      <c r="B273" t="s">
        <v>11</v>
      </c>
      <c r="C273" t="s">
        <v>98</v>
      </c>
      <c r="D273">
        <v>2001</v>
      </c>
      <c r="E273" t="s">
        <v>361</v>
      </c>
      <c r="F273" t="s">
        <v>362</v>
      </c>
      <c r="H273">
        <v>7594</v>
      </c>
      <c r="I273">
        <v>3217</v>
      </c>
      <c r="N273" t="str">
        <f t="shared" si="21"/>
        <v>3116152001</v>
      </c>
      <c r="O273" t="str">
        <f t="shared" si="22"/>
        <v>Não</v>
      </c>
    </row>
    <row r="274" spans="1:15" x14ac:dyDescent="0.2">
      <c r="A274">
        <v>311615</v>
      </c>
      <c r="B274" t="s">
        <v>11</v>
      </c>
      <c r="C274" t="s">
        <v>98</v>
      </c>
      <c r="D274">
        <v>2000</v>
      </c>
      <c r="E274" t="s">
        <v>361</v>
      </c>
      <c r="F274" t="s">
        <v>362</v>
      </c>
      <c r="H274">
        <v>7270</v>
      </c>
      <c r="I274">
        <v>3080</v>
      </c>
      <c r="N274" t="str">
        <f t="shared" si="21"/>
        <v>3116152000</v>
      </c>
      <c r="O274" t="str">
        <f t="shared" si="22"/>
        <v>Não</v>
      </c>
    </row>
    <row r="275" spans="1:15" x14ac:dyDescent="0.2">
      <c r="A275">
        <v>311615</v>
      </c>
      <c r="B275" t="s">
        <v>11</v>
      </c>
      <c r="C275" t="s">
        <v>98</v>
      </c>
      <c r="D275">
        <v>1999</v>
      </c>
      <c r="E275" t="s">
        <v>361</v>
      </c>
      <c r="F275" t="s">
        <v>362</v>
      </c>
      <c r="H275">
        <v>5154</v>
      </c>
      <c r="I275">
        <v>2184</v>
      </c>
      <c r="N275" t="str">
        <f t="shared" si="21"/>
        <v>3116151999</v>
      </c>
      <c r="O275" t="str">
        <f t="shared" si="22"/>
        <v>Não</v>
      </c>
    </row>
    <row r="276" spans="1:15" x14ac:dyDescent="0.2">
      <c r="A276">
        <v>311615</v>
      </c>
      <c r="B276" t="s">
        <v>11</v>
      </c>
      <c r="C276" t="s">
        <v>98</v>
      </c>
      <c r="D276">
        <v>1998</v>
      </c>
      <c r="H276">
        <v>5043</v>
      </c>
      <c r="I276">
        <v>2137</v>
      </c>
      <c r="N276" t="str">
        <f t="shared" si="21"/>
        <v>3116151998</v>
      </c>
      <c r="O276" t="str">
        <f t="shared" si="22"/>
        <v>Não</v>
      </c>
    </row>
    <row r="277" spans="1:15" x14ac:dyDescent="0.2">
      <c r="A277">
        <v>311615</v>
      </c>
      <c r="B277" t="s">
        <v>11</v>
      </c>
      <c r="C277" t="s">
        <v>98</v>
      </c>
      <c r="D277">
        <v>1997</v>
      </c>
      <c r="H277">
        <v>4931</v>
      </c>
      <c r="I277">
        <v>2089</v>
      </c>
      <c r="N277" t="str">
        <f t="shared" si="21"/>
        <v>3116151997</v>
      </c>
      <c r="O277" t="str">
        <f t="shared" si="22"/>
        <v>Não</v>
      </c>
    </row>
    <row r="278" spans="1:15" x14ac:dyDescent="0.2">
      <c r="A278">
        <v>311650</v>
      </c>
      <c r="B278" t="s">
        <v>12</v>
      </c>
      <c r="C278" t="s">
        <v>98</v>
      </c>
      <c r="D278">
        <v>2020</v>
      </c>
      <c r="E278" t="s">
        <v>973</v>
      </c>
      <c r="F278" t="s">
        <v>367</v>
      </c>
      <c r="G278" t="s">
        <v>368</v>
      </c>
      <c r="H278">
        <v>7514</v>
      </c>
      <c r="I278">
        <v>5075</v>
      </c>
      <c r="J278">
        <v>5031</v>
      </c>
      <c r="K278">
        <v>5031</v>
      </c>
      <c r="L278">
        <v>99.1</v>
      </c>
      <c r="M278">
        <v>66.959999999999994</v>
      </c>
      <c r="N278" t="str">
        <f t="shared" si="21"/>
        <v>3116502020</v>
      </c>
      <c r="O278" t="str">
        <f t="shared" si="22"/>
        <v>Sim</v>
      </c>
    </row>
    <row r="279" spans="1:15" x14ac:dyDescent="0.2">
      <c r="A279">
        <v>311650</v>
      </c>
      <c r="B279" t="s">
        <v>12</v>
      </c>
      <c r="C279" t="s">
        <v>98</v>
      </c>
      <c r="D279">
        <v>2019</v>
      </c>
      <c r="E279" t="s">
        <v>361</v>
      </c>
      <c r="F279" t="s">
        <v>99</v>
      </c>
      <c r="G279" t="s">
        <v>119</v>
      </c>
      <c r="H279">
        <v>7551</v>
      </c>
      <c r="I279">
        <v>5100</v>
      </c>
      <c r="J279">
        <v>4962</v>
      </c>
      <c r="K279">
        <v>4962</v>
      </c>
      <c r="L279">
        <v>97.3</v>
      </c>
      <c r="M279">
        <v>65.709999999999994</v>
      </c>
      <c r="N279" t="str">
        <f t="shared" si="21"/>
        <v>3116502019</v>
      </c>
      <c r="O279" t="str">
        <f t="shared" si="22"/>
        <v>Sim</v>
      </c>
    </row>
    <row r="280" spans="1:15" x14ac:dyDescent="0.2">
      <c r="A280">
        <v>311650</v>
      </c>
      <c r="B280" t="s">
        <v>12</v>
      </c>
      <c r="C280" t="s">
        <v>98</v>
      </c>
      <c r="D280">
        <v>2018</v>
      </c>
      <c r="E280" t="s">
        <v>361</v>
      </c>
      <c r="F280" t="s">
        <v>99</v>
      </c>
      <c r="H280">
        <v>7590</v>
      </c>
      <c r="I280">
        <v>5126</v>
      </c>
      <c r="J280">
        <v>4985</v>
      </c>
      <c r="K280">
        <v>4985</v>
      </c>
      <c r="L280">
        <v>97.3</v>
      </c>
      <c r="M280">
        <v>65.680000000000007</v>
      </c>
      <c r="N280" t="str">
        <f t="shared" si="21"/>
        <v>3116502018</v>
      </c>
      <c r="O280" t="str">
        <f t="shared" si="22"/>
        <v>Sim</v>
      </c>
    </row>
    <row r="281" spans="1:15" x14ac:dyDescent="0.2">
      <c r="A281">
        <v>311650</v>
      </c>
      <c r="B281" t="s">
        <v>12</v>
      </c>
      <c r="C281" t="s">
        <v>98</v>
      </c>
      <c r="D281">
        <v>2017</v>
      </c>
      <c r="E281" t="s">
        <v>361</v>
      </c>
      <c r="F281" t="s">
        <v>99</v>
      </c>
      <c r="H281">
        <v>7819</v>
      </c>
      <c r="I281">
        <v>5281</v>
      </c>
      <c r="J281">
        <v>5003</v>
      </c>
      <c r="K281">
        <v>5003</v>
      </c>
      <c r="L281">
        <v>94.7</v>
      </c>
      <c r="M281">
        <v>63.99</v>
      </c>
      <c r="N281" t="str">
        <f t="shared" si="21"/>
        <v>3116502017</v>
      </c>
      <c r="O281" t="str">
        <f t="shared" si="22"/>
        <v>Sim</v>
      </c>
    </row>
    <row r="282" spans="1:15" x14ac:dyDescent="0.2">
      <c r="A282">
        <v>311650</v>
      </c>
      <c r="B282" t="s">
        <v>12</v>
      </c>
      <c r="C282" t="s">
        <v>98</v>
      </c>
      <c r="D282">
        <v>2016</v>
      </c>
      <c r="E282" t="s">
        <v>973</v>
      </c>
      <c r="F282" t="s">
        <v>367</v>
      </c>
      <c r="H282">
        <v>7840</v>
      </c>
      <c r="I282">
        <v>5295</v>
      </c>
      <c r="J282">
        <v>5085</v>
      </c>
      <c r="K282">
        <v>5085</v>
      </c>
      <c r="L282">
        <v>96</v>
      </c>
      <c r="M282">
        <v>64.86</v>
      </c>
      <c r="N282" t="str">
        <f t="shared" si="21"/>
        <v>3116502016</v>
      </c>
      <c r="O282" t="str">
        <f t="shared" si="22"/>
        <v>Sim</v>
      </c>
    </row>
    <row r="283" spans="1:15" x14ac:dyDescent="0.2">
      <c r="A283">
        <v>311650</v>
      </c>
      <c r="B283" t="s">
        <v>12</v>
      </c>
      <c r="C283" t="s">
        <v>98</v>
      </c>
      <c r="D283">
        <v>2015</v>
      </c>
      <c r="E283" t="s">
        <v>361</v>
      </c>
      <c r="F283" t="s">
        <v>99</v>
      </c>
      <c r="H283">
        <v>7862</v>
      </c>
      <c r="I283">
        <v>5310</v>
      </c>
      <c r="J283">
        <v>5041</v>
      </c>
      <c r="K283">
        <v>5041</v>
      </c>
      <c r="L283">
        <v>94.9</v>
      </c>
      <c r="M283">
        <v>64.12</v>
      </c>
      <c r="N283" t="str">
        <f t="shared" si="21"/>
        <v>3116502015</v>
      </c>
      <c r="O283" t="str">
        <f t="shared" si="22"/>
        <v>Sim</v>
      </c>
    </row>
    <row r="284" spans="1:15" x14ac:dyDescent="0.2">
      <c r="A284">
        <v>311650</v>
      </c>
      <c r="B284" t="s">
        <v>12</v>
      </c>
      <c r="C284" t="s">
        <v>98</v>
      </c>
      <c r="D284">
        <v>2014</v>
      </c>
      <c r="E284" t="s">
        <v>361</v>
      </c>
      <c r="F284" t="s">
        <v>99</v>
      </c>
      <c r="H284">
        <v>7885</v>
      </c>
      <c r="I284">
        <v>5325</v>
      </c>
      <c r="J284">
        <v>5325</v>
      </c>
      <c r="K284">
        <v>5325</v>
      </c>
      <c r="L284">
        <v>100</v>
      </c>
      <c r="M284">
        <v>67.53</v>
      </c>
      <c r="N284" t="str">
        <f t="shared" si="21"/>
        <v>3116502014</v>
      </c>
      <c r="O284" t="str">
        <f t="shared" si="22"/>
        <v>Sim</v>
      </c>
    </row>
    <row r="285" spans="1:15" x14ac:dyDescent="0.2">
      <c r="A285">
        <v>311650</v>
      </c>
      <c r="B285" t="s">
        <v>12</v>
      </c>
      <c r="C285" t="s">
        <v>98</v>
      </c>
      <c r="D285">
        <v>2013</v>
      </c>
      <c r="E285" t="s">
        <v>973</v>
      </c>
      <c r="F285" t="s">
        <v>367</v>
      </c>
      <c r="H285">
        <v>7909</v>
      </c>
      <c r="I285">
        <v>5341</v>
      </c>
      <c r="J285">
        <v>5341</v>
      </c>
      <c r="K285">
        <v>5341</v>
      </c>
      <c r="L285">
        <v>100</v>
      </c>
      <c r="M285">
        <v>67.53</v>
      </c>
      <c r="N285" t="str">
        <f t="shared" si="21"/>
        <v>3116502013</v>
      </c>
      <c r="O285" t="str">
        <f t="shared" si="22"/>
        <v>Sim</v>
      </c>
    </row>
    <row r="286" spans="1:15" x14ac:dyDescent="0.2">
      <c r="A286">
        <v>311650</v>
      </c>
      <c r="B286" t="s">
        <v>12</v>
      </c>
      <c r="C286" t="s">
        <v>98</v>
      </c>
      <c r="D286">
        <v>2012</v>
      </c>
      <c r="E286" t="s">
        <v>361</v>
      </c>
      <c r="F286" t="s">
        <v>99</v>
      </c>
      <c r="H286">
        <v>7712</v>
      </c>
      <c r="I286">
        <v>5208</v>
      </c>
      <c r="J286">
        <v>5208</v>
      </c>
      <c r="K286">
        <v>5208</v>
      </c>
      <c r="L286">
        <v>100</v>
      </c>
      <c r="M286">
        <v>67.53</v>
      </c>
      <c r="N286" t="str">
        <f t="shared" si="21"/>
        <v>3116502012</v>
      </c>
      <c r="O286" t="str">
        <f t="shared" si="22"/>
        <v>Sim</v>
      </c>
    </row>
    <row r="287" spans="1:15" x14ac:dyDescent="0.2">
      <c r="A287">
        <v>311650</v>
      </c>
      <c r="B287" t="s">
        <v>12</v>
      </c>
      <c r="C287" t="s">
        <v>98</v>
      </c>
      <c r="D287">
        <v>2011</v>
      </c>
      <c r="E287" t="s">
        <v>361</v>
      </c>
      <c r="F287" t="s">
        <v>99</v>
      </c>
      <c r="H287">
        <v>7743</v>
      </c>
      <c r="I287">
        <v>5229</v>
      </c>
      <c r="J287">
        <v>5229</v>
      </c>
      <c r="K287">
        <v>5229</v>
      </c>
      <c r="L287">
        <v>100</v>
      </c>
      <c r="M287">
        <v>67.53</v>
      </c>
      <c r="N287" t="str">
        <f t="shared" si="21"/>
        <v>3116502011</v>
      </c>
      <c r="O287" t="str">
        <f t="shared" si="22"/>
        <v>Sim</v>
      </c>
    </row>
    <row r="288" spans="1:15" x14ac:dyDescent="0.2">
      <c r="A288">
        <v>311650</v>
      </c>
      <c r="B288" t="s">
        <v>12</v>
      </c>
      <c r="C288" t="s">
        <v>98</v>
      </c>
      <c r="D288">
        <v>2010</v>
      </c>
      <c r="E288" t="s">
        <v>361</v>
      </c>
      <c r="F288" t="s">
        <v>99</v>
      </c>
      <c r="H288">
        <v>7775</v>
      </c>
      <c r="I288">
        <v>5251</v>
      </c>
      <c r="J288">
        <v>5251</v>
      </c>
      <c r="K288">
        <v>5251</v>
      </c>
      <c r="L288">
        <v>100</v>
      </c>
      <c r="M288">
        <v>67.540000000000006</v>
      </c>
      <c r="N288" t="str">
        <f t="shared" si="21"/>
        <v>3116502010</v>
      </c>
      <c r="O288" t="str">
        <f t="shared" si="22"/>
        <v>Sim</v>
      </c>
    </row>
    <row r="289" spans="1:15" x14ac:dyDescent="0.2">
      <c r="A289">
        <v>311650</v>
      </c>
      <c r="B289" t="s">
        <v>12</v>
      </c>
      <c r="C289" t="s">
        <v>98</v>
      </c>
      <c r="D289">
        <v>2009</v>
      </c>
      <c r="E289" t="s">
        <v>361</v>
      </c>
      <c r="F289" t="s">
        <v>99</v>
      </c>
      <c r="H289">
        <v>8389</v>
      </c>
      <c r="I289">
        <v>5578</v>
      </c>
      <c r="J289">
        <v>6640</v>
      </c>
      <c r="K289">
        <v>6640</v>
      </c>
      <c r="L289">
        <v>100</v>
      </c>
      <c r="M289">
        <v>79.150000000000006</v>
      </c>
      <c r="N289" t="str">
        <f t="shared" si="21"/>
        <v>3116502009</v>
      </c>
      <c r="O289" t="str">
        <f t="shared" si="22"/>
        <v>Sim</v>
      </c>
    </row>
    <row r="290" spans="1:15" x14ac:dyDescent="0.2">
      <c r="A290">
        <v>311650</v>
      </c>
      <c r="B290" t="s">
        <v>12</v>
      </c>
      <c r="C290" t="s">
        <v>98</v>
      </c>
      <c r="D290">
        <v>2008</v>
      </c>
      <c r="E290" t="s">
        <v>361</v>
      </c>
      <c r="F290" t="s">
        <v>99</v>
      </c>
      <c r="H290">
        <v>8377</v>
      </c>
      <c r="I290">
        <v>5570</v>
      </c>
      <c r="J290">
        <v>6512</v>
      </c>
      <c r="K290">
        <v>6512</v>
      </c>
      <c r="L290">
        <v>100</v>
      </c>
      <c r="M290">
        <v>77.739999999999995</v>
      </c>
      <c r="N290" t="str">
        <f t="shared" si="21"/>
        <v>3116502008</v>
      </c>
      <c r="O290" t="str">
        <f t="shared" si="22"/>
        <v>Sim</v>
      </c>
    </row>
    <row r="291" spans="1:15" x14ac:dyDescent="0.2">
      <c r="A291">
        <v>311650</v>
      </c>
      <c r="B291" t="s">
        <v>12</v>
      </c>
      <c r="C291" t="s">
        <v>98</v>
      </c>
      <c r="D291">
        <v>2007</v>
      </c>
      <c r="E291" t="s">
        <v>361</v>
      </c>
      <c r="F291" t="s">
        <v>99</v>
      </c>
      <c r="H291">
        <v>8131</v>
      </c>
      <c r="I291">
        <v>5406</v>
      </c>
      <c r="J291">
        <v>6364</v>
      </c>
      <c r="K291">
        <v>6364</v>
      </c>
      <c r="L291">
        <v>100</v>
      </c>
      <c r="M291">
        <v>78.27</v>
      </c>
      <c r="N291" t="str">
        <f t="shared" si="21"/>
        <v>3116502007</v>
      </c>
      <c r="O291" t="str">
        <f t="shared" si="22"/>
        <v>Sim</v>
      </c>
    </row>
    <row r="292" spans="1:15" x14ac:dyDescent="0.2">
      <c r="A292">
        <v>311650</v>
      </c>
      <c r="B292" t="s">
        <v>12</v>
      </c>
      <c r="C292" t="s">
        <v>98</v>
      </c>
      <c r="D292">
        <v>2006</v>
      </c>
      <c r="E292" t="s">
        <v>361</v>
      </c>
      <c r="F292" t="s">
        <v>362</v>
      </c>
      <c r="H292">
        <v>8160</v>
      </c>
      <c r="I292">
        <v>5037</v>
      </c>
      <c r="J292">
        <v>5958</v>
      </c>
      <c r="K292">
        <v>5958</v>
      </c>
      <c r="L292">
        <v>100</v>
      </c>
      <c r="M292">
        <v>73.010000000000005</v>
      </c>
      <c r="N292" t="str">
        <f t="shared" si="21"/>
        <v>3116502006</v>
      </c>
      <c r="O292" t="str">
        <f t="shared" si="22"/>
        <v>Sim</v>
      </c>
    </row>
    <row r="293" spans="1:15" x14ac:dyDescent="0.2">
      <c r="A293">
        <v>311650</v>
      </c>
      <c r="B293" t="s">
        <v>12</v>
      </c>
      <c r="C293" t="s">
        <v>98</v>
      </c>
      <c r="D293">
        <v>2005</v>
      </c>
      <c r="E293" t="s">
        <v>361</v>
      </c>
      <c r="F293" t="s">
        <v>362</v>
      </c>
      <c r="H293">
        <v>8165</v>
      </c>
      <c r="I293">
        <v>5040</v>
      </c>
      <c r="J293">
        <v>4107</v>
      </c>
      <c r="K293">
        <v>4107</v>
      </c>
      <c r="L293">
        <v>81.5</v>
      </c>
      <c r="M293">
        <v>50.3</v>
      </c>
      <c r="N293" t="str">
        <f t="shared" si="21"/>
        <v>3116502005</v>
      </c>
      <c r="O293" t="str">
        <f t="shared" si="22"/>
        <v>Sim</v>
      </c>
    </row>
    <row r="294" spans="1:15" x14ac:dyDescent="0.2">
      <c r="A294">
        <v>311650</v>
      </c>
      <c r="B294" t="s">
        <v>12</v>
      </c>
      <c r="C294" t="s">
        <v>98</v>
      </c>
      <c r="D294">
        <v>2004</v>
      </c>
      <c r="E294" t="s">
        <v>361</v>
      </c>
      <c r="F294" t="s">
        <v>362</v>
      </c>
      <c r="H294">
        <v>8170</v>
      </c>
      <c r="I294">
        <v>5043</v>
      </c>
      <c r="J294">
        <v>4002</v>
      </c>
      <c r="K294">
        <v>4002</v>
      </c>
      <c r="L294">
        <v>79.400000000000006</v>
      </c>
      <c r="M294">
        <v>48.98</v>
      </c>
      <c r="N294" t="str">
        <f t="shared" si="21"/>
        <v>3116502004</v>
      </c>
      <c r="O294" t="str">
        <f t="shared" si="22"/>
        <v>Sim</v>
      </c>
    </row>
    <row r="295" spans="1:15" x14ac:dyDescent="0.2">
      <c r="A295">
        <v>311650</v>
      </c>
      <c r="B295" t="s">
        <v>12</v>
      </c>
      <c r="C295" t="s">
        <v>98</v>
      </c>
      <c r="D295">
        <v>2003</v>
      </c>
      <c r="E295" t="s">
        <v>361</v>
      </c>
      <c r="F295" t="s">
        <v>99</v>
      </c>
      <c r="H295">
        <v>8179</v>
      </c>
      <c r="I295">
        <v>5048</v>
      </c>
      <c r="N295" t="str">
        <f t="shared" si="21"/>
        <v>3116502003</v>
      </c>
      <c r="O295" t="str">
        <f t="shared" si="22"/>
        <v>Não</v>
      </c>
    </row>
    <row r="296" spans="1:15" x14ac:dyDescent="0.2">
      <c r="A296">
        <v>311650</v>
      </c>
      <c r="B296" t="s">
        <v>12</v>
      </c>
      <c r="C296" t="s">
        <v>98</v>
      </c>
      <c r="D296">
        <v>2002</v>
      </c>
      <c r="E296" t="s">
        <v>361</v>
      </c>
      <c r="F296" t="s">
        <v>362</v>
      </c>
      <c r="H296">
        <v>8184</v>
      </c>
      <c r="I296">
        <v>5051</v>
      </c>
      <c r="N296" t="str">
        <f t="shared" si="21"/>
        <v>3116502002</v>
      </c>
      <c r="O296" t="str">
        <f t="shared" si="22"/>
        <v>Não</v>
      </c>
    </row>
    <row r="297" spans="1:15" x14ac:dyDescent="0.2">
      <c r="A297">
        <v>311650</v>
      </c>
      <c r="B297" t="s">
        <v>12</v>
      </c>
      <c r="C297" t="s">
        <v>98</v>
      </c>
      <c r="D297">
        <v>2001</v>
      </c>
      <c r="E297" t="s">
        <v>361</v>
      </c>
      <c r="F297" t="s">
        <v>362</v>
      </c>
      <c r="H297">
        <v>8182</v>
      </c>
      <c r="I297">
        <v>5050</v>
      </c>
      <c r="N297" t="str">
        <f t="shared" si="21"/>
        <v>3116502001</v>
      </c>
      <c r="O297" t="str">
        <f t="shared" si="22"/>
        <v>Não</v>
      </c>
    </row>
    <row r="298" spans="1:15" x14ac:dyDescent="0.2">
      <c r="A298">
        <v>311650</v>
      </c>
      <c r="B298" t="s">
        <v>12</v>
      </c>
      <c r="C298" t="s">
        <v>98</v>
      </c>
      <c r="D298">
        <v>2000</v>
      </c>
      <c r="E298" t="s">
        <v>361</v>
      </c>
      <c r="F298" t="s">
        <v>362</v>
      </c>
      <c r="H298">
        <v>8193</v>
      </c>
      <c r="I298">
        <v>5057</v>
      </c>
      <c r="N298" t="str">
        <f t="shared" si="21"/>
        <v>3116502000</v>
      </c>
      <c r="O298" t="str">
        <f t="shared" si="22"/>
        <v>Não</v>
      </c>
    </row>
    <row r="299" spans="1:15" x14ac:dyDescent="0.2">
      <c r="A299">
        <v>311650</v>
      </c>
      <c r="B299" t="s">
        <v>12</v>
      </c>
      <c r="C299" t="s">
        <v>98</v>
      </c>
      <c r="D299">
        <v>1999</v>
      </c>
      <c r="E299" t="s">
        <v>361</v>
      </c>
      <c r="F299" t="s">
        <v>362</v>
      </c>
      <c r="H299">
        <v>6942</v>
      </c>
      <c r="I299">
        <v>4060</v>
      </c>
      <c r="N299" t="str">
        <f t="shared" si="21"/>
        <v>3116501999</v>
      </c>
      <c r="O299" t="str">
        <f t="shared" si="22"/>
        <v>Não</v>
      </c>
    </row>
    <row r="300" spans="1:15" x14ac:dyDescent="0.2">
      <c r="A300">
        <v>311650</v>
      </c>
      <c r="B300" t="s">
        <v>12</v>
      </c>
      <c r="C300" t="s">
        <v>98</v>
      </c>
      <c r="D300">
        <v>1998</v>
      </c>
      <c r="E300" t="s">
        <v>361</v>
      </c>
      <c r="F300" t="s">
        <v>362</v>
      </c>
      <c r="H300">
        <v>7082</v>
      </c>
      <c r="I300">
        <v>4142</v>
      </c>
      <c r="N300" t="str">
        <f t="shared" si="21"/>
        <v>3116501998</v>
      </c>
      <c r="O300" t="str">
        <f t="shared" si="22"/>
        <v>Não</v>
      </c>
    </row>
    <row r="301" spans="1:15" x14ac:dyDescent="0.2">
      <c r="A301">
        <v>311650</v>
      </c>
      <c r="B301" t="s">
        <v>12</v>
      </c>
      <c r="C301" t="s">
        <v>98</v>
      </c>
      <c r="D301">
        <v>1997</v>
      </c>
      <c r="H301">
        <v>7222</v>
      </c>
      <c r="I301">
        <v>4224</v>
      </c>
      <c r="N301" t="str">
        <f t="shared" si="21"/>
        <v>3116501997</v>
      </c>
      <c r="O301" t="str">
        <f t="shared" si="22"/>
        <v>Não</v>
      </c>
    </row>
    <row r="302" spans="1:15" x14ac:dyDescent="0.2">
      <c r="A302">
        <v>311650</v>
      </c>
      <c r="B302" t="s">
        <v>12</v>
      </c>
      <c r="C302" t="s">
        <v>98</v>
      </c>
      <c r="D302">
        <v>1996</v>
      </c>
      <c r="H302">
        <v>7388</v>
      </c>
      <c r="I302">
        <v>4321</v>
      </c>
      <c r="N302" t="str">
        <f t="shared" si="21"/>
        <v>3116501996</v>
      </c>
      <c r="O302" t="str">
        <f t="shared" si="22"/>
        <v>Não</v>
      </c>
    </row>
    <row r="303" spans="1:15" x14ac:dyDescent="0.2">
      <c r="A303">
        <v>311650</v>
      </c>
      <c r="B303" t="s">
        <v>12</v>
      </c>
      <c r="C303" t="s">
        <v>98</v>
      </c>
      <c r="D303">
        <v>1995</v>
      </c>
      <c r="H303">
        <v>8329</v>
      </c>
      <c r="I303">
        <v>4871</v>
      </c>
      <c r="N303" t="str">
        <f t="shared" si="21"/>
        <v>3116501995</v>
      </c>
      <c r="O303" t="str">
        <f t="shared" si="22"/>
        <v>Não</v>
      </c>
    </row>
    <row r="304" spans="1:15" x14ac:dyDescent="0.2">
      <c r="A304">
        <v>311783</v>
      </c>
      <c r="B304" t="s">
        <v>13</v>
      </c>
      <c r="C304" t="s">
        <v>98</v>
      </c>
      <c r="D304">
        <v>2020</v>
      </c>
      <c r="E304" t="s">
        <v>1019</v>
      </c>
      <c r="F304" t="s">
        <v>364</v>
      </c>
      <c r="G304" t="s">
        <v>368</v>
      </c>
      <c r="H304">
        <v>7686</v>
      </c>
      <c r="I304">
        <v>2073</v>
      </c>
      <c r="J304">
        <v>2056</v>
      </c>
      <c r="K304">
        <v>2056</v>
      </c>
      <c r="L304">
        <v>99.2</v>
      </c>
      <c r="M304">
        <v>26.75</v>
      </c>
      <c r="N304" t="str">
        <f t="shared" si="21"/>
        <v>3117832020</v>
      </c>
      <c r="O304" t="str">
        <f t="shared" si="22"/>
        <v>Sim</v>
      </c>
    </row>
    <row r="305" spans="1:15" x14ac:dyDescent="0.2">
      <c r="A305">
        <v>311783</v>
      </c>
      <c r="B305" t="s">
        <v>13</v>
      </c>
      <c r="C305" t="s">
        <v>98</v>
      </c>
      <c r="D305">
        <v>2019</v>
      </c>
      <c r="E305" t="s">
        <v>1019</v>
      </c>
      <c r="F305" t="s">
        <v>364</v>
      </c>
      <c r="G305" t="s">
        <v>368</v>
      </c>
      <c r="H305">
        <v>7642</v>
      </c>
      <c r="I305">
        <v>2061</v>
      </c>
      <c r="J305">
        <v>2056</v>
      </c>
      <c r="K305">
        <v>2056</v>
      </c>
      <c r="L305">
        <v>99.8</v>
      </c>
      <c r="M305">
        <v>26.9</v>
      </c>
      <c r="N305" t="str">
        <f t="shared" si="21"/>
        <v>3117832019</v>
      </c>
      <c r="O305" t="str">
        <f t="shared" si="22"/>
        <v>Sim</v>
      </c>
    </row>
    <row r="306" spans="1:15" x14ac:dyDescent="0.2">
      <c r="A306">
        <v>311783</v>
      </c>
      <c r="B306" t="s">
        <v>13</v>
      </c>
      <c r="C306" t="s">
        <v>98</v>
      </c>
      <c r="D306">
        <v>2018</v>
      </c>
      <c r="E306" t="s">
        <v>1019</v>
      </c>
      <c r="F306" t="s">
        <v>364</v>
      </c>
      <c r="H306">
        <v>7595</v>
      </c>
      <c r="I306">
        <v>2048</v>
      </c>
      <c r="J306">
        <v>2048</v>
      </c>
      <c r="K306">
        <v>2048</v>
      </c>
      <c r="L306">
        <v>100</v>
      </c>
      <c r="M306">
        <v>26.97</v>
      </c>
      <c r="N306" t="str">
        <f t="shared" si="21"/>
        <v>3117832018</v>
      </c>
      <c r="O306" t="str">
        <f t="shared" si="22"/>
        <v>Sim</v>
      </c>
    </row>
    <row r="307" spans="1:15" x14ac:dyDescent="0.2">
      <c r="A307">
        <v>311783</v>
      </c>
      <c r="B307" t="s">
        <v>13</v>
      </c>
      <c r="C307" t="s">
        <v>98</v>
      </c>
      <c r="D307">
        <v>2017</v>
      </c>
      <c r="E307" t="s">
        <v>1019</v>
      </c>
      <c r="F307" t="s">
        <v>364</v>
      </c>
      <c r="H307">
        <v>7624</v>
      </c>
      <c r="I307">
        <v>2056</v>
      </c>
      <c r="J307">
        <v>2056</v>
      </c>
      <c r="K307">
        <v>2056</v>
      </c>
      <c r="L307">
        <v>100</v>
      </c>
      <c r="M307">
        <v>26.97</v>
      </c>
      <c r="N307" t="str">
        <f t="shared" si="21"/>
        <v>3117832017</v>
      </c>
      <c r="O307" t="str">
        <f t="shared" si="22"/>
        <v>Sim</v>
      </c>
    </row>
    <row r="308" spans="1:15" x14ac:dyDescent="0.2">
      <c r="A308">
        <v>311783</v>
      </c>
      <c r="B308" t="s">
        <v>13</v>
      </c>
      <c r="C308" t="s">
        <v>98</v>
      </c>
      <c r="D308">
        <v>2016</v>
      </c>
      <c r="E308" t="s">
        <v>1019</v>
      </c>
      <c r="F308" t="s">
        <v>364</v>
      </c>
      <c r="H308">
        <v>7611</v>
      </c>
      <c r="I308">
        <v>2053</v>
      </c>
      <c r="J308">
        <v>2053</v>
      </c>
      <c r="K308">
        <v>2053</v>
      </c>
      <c r="L308">
        <v>100</v>
      </c>
      <c r="M308">
        <v>26.97</v>
      </c>
      <c r="N308" t="str">
        <f t="shared" si="21"/>
        <v>3117832016</v>
      </c>
      <c r="O308" t="str">
        <f t="shared" si="22"/>
        <v>Sim</v>
      </c>
    </row>
    <row r="309" spans="1:15" x14ac:dyDescent="0.2">
      <c r="A309">
        <v>311783</v>
      </c>
      <c r="B309" t="s">
        <v>13</v>
      </c>
      <c r="C309" t="s">
        <v>98</v>
      </c>
      <c r="D309">
        <v>2015</v>
      </c>
      <c r="E309" t="s">
        <v>1019</v>
      </c>
      <c r="F309" t="s">
        <v>364</v>
      </c>
      <c r="H309">
        <v>7564</v>
      </c>
      <c r="I309">
        <v>2040</v>
      </c>
      <c r="J309">
        <v>2040</v>
      </c>
      <c r="K309">
        <v>2040</v>
      </c>
      <c r="L309">
        <v>100</v>
      </c>
      <c r="M309">
        <v>26.97</v>
      </c>
      <c r="N309" t="str">
        <f t="shared" si="21"/>
        <v>3117832015</v>
      </c>
      <c r="O309" t="str">
        <f t="shared" si="22"/>
        <v>Sim</v>
      </c>
    </row>
    <row r="310" spans="1:15" x14ac:dyDescent="0.2">
      <c r="A310">
        <v>311783</v>
      </c>
      <c r="B310" t="s">
        <v>13</v>
      </c>
      <c r="C310" t="s">
        <v>98</v>
      </c>
      <c r="D310">
        <v>2014</v>
      </c>
      <c r="E310" t="s">
        <v>1019</v>
      </c>
      <c r="F310" t="s">
        <v>364</v>
      </c>
      <c r="H310">
        <v>7515</v>
      </c>
      <c r="I310">
        <v>2027</v>
      </c>
      <c r="J310">
        <v>1744</v>
      </c>
      <c r="K310">
        <v>1744</v>
      </c>
      <c r="L310">
        <v>86</v>
      </c>
      <c r="M310">
        <v>23.21</v>
      </c>
      <c r="N310" t="str">
        <f t="shared" si="21"/>
        <v>3117832014</v>
      </c>
      <c r="O310" t="str">
        <f t="shared" si="22"/>
        <v>Sim</v>
      </c>
    </row>
    <row r="311" spans="1:15" x14ac:dyDescent="0.2">
      <c r="A311">
        <v>311783</v>
      </c>
      <c r="B311" t="s">
        <v>13</v>
      </c>
      <c r="C311" t="s">
        <v>98</v>
      </c>
      <c r="D311">
        <v>2013</v>
      </c>
      <c r="E311" t="s">
        <v>361</v>
      </c>
      <c r="F311" t="s">
        <v>362</v>
      </c>
      <c r="H311">
        <v>7464</v>
      </c>
      <c r="I311">
        <v>2013</v>
      </c>
      <c r="J311">
        <v>1751</v>
      </c>
      <c r="K311">
        <v>1751</v>
      </c>
      <c r="L311">
        <v>87</v>
      </c>
      <c r="M311">
        <v>23.46</v>
      </c>
      <c r="N311" t="str">
        <f t="shared" si="21"/>
        <v>3117832013</v>
      </c>
      <c r="O311" t="str">
        <f t="shared" si="22"/>
        <v>Sim</v>
      </c>
    </row>
    <row r="312" spans="1:15" x14ac:dyDescent="0.2">
      <c r="A312">
        <v>311783</v>
      </c>
      <c r="B312" t="s">
        <v>13</v>
      </c>
      <c r="C312" t="s">
        <v>98</v>
      </c>
      <c r="D312">
        <v>2012</v>
      </c>
      <c r="E312" t="s">
        <v>361</v>
      </c>
      <c r="F312" t="s">
        <v>362</v>
      </c>
      <c r="H312">
        <v>7196</v>
      </c>
      <c r="I312">
        <v>1941</v>
      </c>
      <c r="J312">
        <v>1572</v>
      </c>
      <c r="K312">
        <v>1572</v>
      </c>
      <c r="L312">
        <v>81</v>
      </c>
      <c r="M312">
        <v>21.85</v>
      </c>
      <c r="N312" t="str">
        <f t="shared" si="21"/>
        <v>3117832012</v>
      </c>
      <c r="O312" t="str">
        <f t="shared" si="22"/>
        <v>Sim</v>
      </c>
    </row>
    <row r="313" spans="1:15" x14ac:dyDescent="0.2">
      <c r="A313">
        <v>311783</v>
      </c>
      <c r="B313" t="s">
        <v>13</v>
      </c>
      <c r="C313" t="s">
        <v>98</v>
      </c>
      <c r="D313">
        <v>2011</v>
      </c>
      <c r="E313" t="s">
        <v>361</v>
      </c>
      <c r="F313" t="s">
        <v>362</v>
      </c>
      <c r="H313">
        <v>7149</v>
      </c>
      <c r="I313">
        <v>1928</v>
      </c>
      <c r="J313">
        <v>1520</v>
      </c>
      <c r="K313">
        <v>1520</v>
      </c>
      <c r="L313">
        <v>78.8</v>
      </c>
      <c r="M313">
        <v>21.26</v>
      </c>
      <c r="N313" t="str">
        <f t="shared" si="21"/>
        <v>3117832011</v>
      </c>
      <c r="O313" t="str">
        <f t="shared" si="22"/>
        <v>Sim</v>
      </c>
    </row>
    <row r="314" spans="1:15" x14ac:dyDescent="0.2">
      <c r="A314">
        <v>311783</v>
      </c>
      <c r="B314" t="s">
        <v>13</v>
      </c>
      <c r="C314" t="s">
        <v>98</v>
      </c>
      <c r="D314">
        <v>2010</v>
      </c>
      <c r="E314" t="s">
        <v>361</v>
      </c>
      <c r="F314" t="s">
        <v>362</v>
      </c>
      <c r="H314">
        <v>7101</v>
      </c>
      <c r="I314">
        <v>1915</v>
      </c>
      <c r="J314">
        <v>1441</v>
      </c>
      <c r="K314">
        <v>1441</v>
      </c>
      <c r="L314">
        <v>75.3</v>
      </c>
      <c r="M314">
        <v>20.29</v>
      </c>
      <c r="N314" t="str">
        <f t="shared" si="21"/>
        <v>3117832010</v>
      </c>
      <c r="O314" t="str">
        <f t="shared" si="22"/>
        <v>Sim</v>
      </c>
    </row>
    <row r="315" spans="1:15" x14ac:dyDescent="0.2">
      <c r="A315">
        <v>311783</v>
      </c>
      <c r="B315" t="s">
        <v>13</v>
      </c>
      <c r="C315" t="s">
        <v>98</v>
      </c>
      <c r="D315">
        <v>2009</v>
      </c>
      <c r="E315" t="s">
        <v>361</v>
      </c>
      <c r="F315" t="s">
        <v>362</v>
      </c>
      <c r="H315">
        <v>6440</v>
      </c>
      <c r="I315">
        <v>1576</v>
      </c>
      <c r="J315">
        <v>1318</v>
      </c>
      <c r="K315">
        <v>1318</v>
      </c>
      <c r="L315">
        <v>83.6</v>
      </c>
      <c r="M315">
        <v>20.47</v>
      </c>
      <c r="N315" t="str">
        <f t="shared" si="21"/>
        <v>3117832009</v>
      </c>
      <c r="O315" t="str">
        <f t="shared" si="22"/>
        <v>Sim</v>
      </c>
    </row>
    <row r="316" spans="1:15" x14ac:dyDescent="0.2">
      <c r="A316">
        <v>311783</v>
      </c>
      <c r="B316" t="s">
        <v>13</v>
      </c>
      <c r="C316" t="s">
        <v>98</v>
      </c>
      <c r="D316">
        <v>2008</v>
      </c>
      <c r="E316" t="s">
        <v>361</v>
      </c>
      <c r="F316" t="s">
        <v>362</v>
      </c>
      <c r="H316">
        <v>6449</v>
      </c>
      <c r="I316">
        <v>1579</v>
      </c>
      <c r="J316">
        <v>1269</v>
      </c>
      <c r="K316">
        <v>1269</v>
      </c>
      <c r="L316">
        <v>80.400000000000006</v>
      </c>
      <c r="M316">
        <v>19.68</v>
      </c>
      <c r="N316" t="str">
        <f t="shared" si="21"/>
        <v>3117832008</v>
      </c>
      <c r="O316" t="str">
        <f t="shared" si="22"/>
        <v>Sim</v>
      </c>
    </row>
    <row r="317" spans="1:15" x14ac:dyDescent="0.2">
      <c r="A317">
        <v>311783</v>
      </c>
      <c r="B317" t="s">
        <v>13</v>
      </c>
      <c r="C317" t="s">
        <v>98</v>
      </c>
      <c r="D317">
        <v>2007</v>
      </c>
      <c r="E317" t="s">
        <v>361</v>
      </c>
      <c r="F317" t="s">
        <v>362</v>
      </c>
      <c r="H317">
        <v>6279</v>
      </c>
      <c r="I317">
        <v>1537</v>
      </c>
      <c r="J317">
        <v>1207</v>
      </c>
      <c r="K317">
        <v>1207</v>
      </c>
      <c r="L317">
        <v>78.5</v>
      </c>
      <c r="M317">
        <v>19.22</v>
      </c>
      <c r="N317" t="str">
        <f t="shared" si="21"/>
        <v>3117832007</v>
      </c>
      <c r="O317" t="str">
        <f t="shared" si="22"/>
        <v>Sim</v>
      </c>
    </row>
    <row r="318" spans="1:15" x14ac:dyDescent="0.2">
      <c r="A318">
        <v>311783</v>
      </c>
      <c r="B318" t="s">
        <v>13</v>
      </c>
      <c r="C318" t="s">
        <v>98</v>
      </c>
      <c r="D318">
        <v>2006</v>
      </c>
      <c r="E318" t="s">
        <v>361</v>
      </c>
      <c r="F318" t="s">
        <v>362</v>
      </c>
      <c r="H318">
        <v>6374</v>
      </c>
      <c r="I318">
        <v>752</v>
      </c>
      <c r="J318">
        <v>1149</v>
      </c>
      <c r="K318">
        <v>1149</v>
      </c>
      <c r="L318">
        <v>100</v>
      </c>
      <c r="M318">
        <v>18.03</v>
      </c>
      <c r="N318" t="str">
        <f t="shared" si="21"/>
        <v>3117832006</v>
      </c>
      <c r="O318" t="str">
        <f t="shared" si="22"/>
        <v>Sim</v>
      </c>
    </row>
    <row r="319" spans="1:15" x14ac:dyDescent="0.2">
      <c r="A319">
        <v>311783</v>
      </c>
      <c r="B319" t="s">
        <v>13</v>
      </c>
      <c r="C319" t="s">
        <v>98</v>
      </c>
      <c r="D319">
        <v>2005</v>
      </c>
      <c r="E319" t="s">
        <v>361</v>
      </c>
      <c r="F319" t="s">
        <v>362</v>
      </c>
      <c r="H319">
        <v>6389</v>
      </c>
      <c r="I319">
        <v>754</v>
      </c>
      <c r="J319">
        <v>1049</v>
      </c>
      <c r="K319">
        <v>1049</v>
      </c>
      <c r="L319">
        <v>100</v>
      </c>
      <c r="M319">
        <v>16.420000000000002</v>
      </c>
      <c r="N319" t="str">
        <f t="shared" si="21"/>
        <v>3117832005</v>
      </c>
      <c r="O319" t="str">
        <f t="shared" si="22"/>
        <v>Sim</v>
      </c>
    </row>
    <row r="320" spans="1:15" x14ac:dyDescent="0.2">
      <c r="A320">
        <v>311783</v>
      </c>
      <c r="B320" t="s">
        <v>13</v>
      </c>
      <c r="C320" t="s">
        <v>98</v>
      </c>
      <c r="D320">
        <v>2004</v>
      </c>
      <c r="E320" t="s">
        <v>361</v>
      </c>
      <c r="F320" t="s">
        <v>362</v>
      </c>
      <c r="H320">
        <v>6405</v>
      </c>
      <c r="I320">
        <v>756</v>
      </c>
      <c r="J320">
        <v>994</v>
      </c>
      <c r="K320">
        <v>994</v>
      </c>
      <c r="L320">
        <v>100</v>
      </c>
      <c r="M320">
        <v>15.52</v>
      </c>
      <c r="N320" t="str">
        <f t="shared" si="21"/>
        <v>3117832004</v>
      </c>
      <c r="O320" t="str">
        <f t="shared" si="22"/>
        <v>Sim</v>
      </c>
    </row>
    <row r="321" spans="1:15" x14ac:dyDescent="0.2">
      <c r="A321">
        <v>311783</v>
      </c>
      <c r="B321" t="s">
        <v>13</v>
      </c>
      <c r="C321" t="s">
        <v>98</v>
      </c>
      <c r="D321">
        <v>2003</v>
      </c>
      <c r="E321" t="s">
        <v>361</v>
      </c>
      <c r="F321" t="s">
        <v>362</v>
      </c>
      <c r="H321">
        <v>6434</v>
      </c>
      <c r="I321">
        <v>759</v>
      </c>
      <c r="J321">
        <v>980</v>
      </c>
      <c r="K321">
        <v>980</v>
      </c>
      <c r="L321">
        <v>100</v>
      </c>
      <c r="M321">
        <v>15.23</v>
      </c>
      <c r="N321" t="str">
        <f t="shared" si="21"/>
        <v>3117832003</v>
      </c>
      <c r="O321" t="str">
        <f t="shared" si="22"/>
        <v>Sim</v>
      </c>
    </row>
    <row r="322" spans="1:15" x14ac:dyDescent="0.2">
      <c r="A322">
        <v>311783</v>
      </c>
      <c r="B322" t="s">
        <v>13</v>
      </c>
      <c r="C322" t="s">
        <v>98</v>
      </c>
      <c r="D322">
        <v>2002</v>
      </c>
      <c r="E322" t="s">
        <v>361</v>
      </c>
      <c r="F322" t="s">
        <v>362</v>
      </c>
      <c r="H322">
        <v>6448</v>
      </c>
      <c r="I322">
        <v>761</v>
      </c>
      <c r="N322" t="str">
        <f t="shared" si="21"/>
        <v>3117832002</v>
      </c>
      <c r="O322" t="str">
        <f t="shared" si="22"/>
        <v>Não</v>
      </c>
    </row>
    <row r="323" spans="1:15" x14ac:dyDescent="0.2">
      <c r="A323">
        <v>311783</v>
      </c>
      <c r="B323" t="s">
        <v>13</v>
      </c>
      <c r="C323" t="s">
        <v>98</v>
      </c>
      <c r="D323">
        <v>2001</v>
      </c>
      <c r="H323">
        <v>6468</v>
      </c>
      <c r="I323">
        <v>763</v>
      </c>
      <c r="N323" t="str">
        <f t="shared" ref="N323:N386" si="23">_xlfn.CONCAT(A323,D323)</f>
        <v>3117832001</v>
      </c>
      <c r="O323" t="str">
        <f t="shared" ref="O323:O386" si="24">IF(COUNTIF(H323:M323,"&lt;&gt;"&amp;"")=6,"Sim","Não")</f>
        <v>Não</v>
      </c>
    </row>
    <row r="324" spans="1:15" x14ac:dyDescent="0.2">
      <c r="A324">
        <v>311783</v>
      </c>
      <c r="B324" t="s">
        <v>13</v>
      </c>
      <c r="C324" t="s">
        <v>98</v>
      </c>
      <c r="D324">
        <v>2000</v>
      </c>
      <c r="H324">
        <v>6477</v>
      </c>
      <c r="I324">
        <v>764</v>
      </c>
      <c r="N324" t="str">
        <f t="shared" si="23"/>
        <v>3117832000</v>
      </c>
      <c r="O324" t="str">
        <f t="shared" si="24"/>
        <v>Não</v>
      </c>
    </row>
    <row r="325" spans="1:15" x14ac:dyDescent="0.2">
      <c r="A325">
        <v>311783</v>
      </c>
      <c r="B325" t="s">
        <v>13</v>
      </c>
      <c r="C325" t="s">
        <v>98</v>
      </c>
      <c r="D325">
        <v>1999</v>
      </c>
      <c r="H325">
        <v>6440</v>
      </c>
      <c r="I325">
        <v>760</v>
      </c>
      <c r="N325" t="str">
        <f t="shared" si="23"/>
        <v>3117831999</v>
      </c>
      <c r="O325" t="str">
        <f t="shared" si="24"/>
        <v>Não</v>
      </c>
    </row>
    <row r="326" spans="1:15" x14ac:dyDescent="0.2">
      <c r="A326">
        <v>311783</v>
      </c>
      <c r="B326" t="s">
        <v>13</v>
      </c>
      <c r="C326" t="s">
        <v>98</v>
      </c>
      <c r="D326">
        <v>1998</v>
      </c>
      <c r="H326">
        <v>6458</v>
      </c>
      <c r="I326">
        <v>762</v>
      </c>
      <c r="N326" t="str">
        <f t="shared" si="23"/>
        <v>3117831998</v>
      </c>
      <c r="O326" t="str">
        <f t="shared" si="24"/>
        <v>Não</v>
      </c>
    </row>
    <row r="327" spans="1:15" x14ac:dyDescent="0.2">
      <c r="A327">
        <v>311783</v>
      </c>
      <c r="B327" t="s">
        <v>13</v>
      </c>
      <c r="C327" t="s">
        <v>98</v>
      </c>
      <c r="D327">
        <v>1997</v>
      </c>
      <c r="H327">
        <v>6476</v>
      </c>
      <c r="I327">
        <v>764</v>
      </c>
      <c r="N327" t="str">
        <f t="shared" si="23"/>
        <v>3117831997</v>
      </c>
      <c r="O327" t="str">
        <f t="shared" si="24"/>
        <v>Não</v>
      </c>
    </row>
    <row r="328" spans="1:15" x14ac:dyDescent="0.2">
      <c r="A328">
        <v>311880</v>
      </c>
      <c r="B328" t="s">
        <v>14</v>
      </c>
      <c r="C328" t="s">
        <v>98</v>
      </c>
      <c r="D328">
        <v>2020</v>
      </c>
      <c r="E328" t="s">
        <v>1045</v>
      </c>
      <c r="F328" t="s">
        <v>367</v>
      </c>
      <c r="G328" t="s">
        <v>368</v>
      </c>
      <c r="H328">
        <v>26611</v>
      </c>
      <c r="I328">
        <v>15094</v>
      </c>
      <c r="J328">
        <v>10642</v>
      </c>
      <c r="K328">
        <v>10642</v>
      </c>
      <c r="L328">
        <v>70.5</v>
      </c>
      <c r="M328">
        <v>39.99</v>
      </c>
      <c r="N328" t="str">
        <f t="shared" si="23"/>
        <v>3118802020</v>
      </c>
      <c r="O328" t="str">
        <f t="shared" si="24"/>
        <v>Sim</v>
      </c>
    </row>
    <row r="329" spans="1:15" x14ac:dyDescent="0.2">
      <c r="A329">
        <v>311880</v>
      </c>
      <c r="B329" t="s">
        <v>14</v>
      </c>
      <c r="C329" t="s">
        <v>98</v>
      </c>
      <c r="D329">
        <v>2019</v>
      </c>
      <c r="E329" t="s">
        <v>361</v>
      </c>
      <c r="F329" t="s">
        <v>99</v>
      </c>
      <c r="G329" t="s">
        <v>119</v>
      </c>
      <c r="H329">
        <v>26602</v>
      </c>
      <c r="I329">
        <v>15089</v>
      </c>
      <c r="J329">
        <v>10319</v>
      </c>
      <c r="K329">
        <v>10319</v>
      </c>
      <c r="L329">
        <v>68.400000000000006</v>
      </c>
      <c r="M329">
        <v>38.79</v>
      </c>
      <c r="N329" t="str">
        <f t="shared" si="23"/>
        <v>3118802019</v>
      </c>
      <c r="O329" t="str">
        <f t="shared" si="24"/>
        <v>Sim</v>
      </c>
    </row>
    <row r="330" spans="1:15" x14ac:dyDescent="0.2">
      <c r="A330">
        <v>311880</v>
      </c>
      <c r="B330" t="s">
        <v>14</v>
      </c>
      <c r="C330" t="s">
        <v>98</v>
      </c>
      <c r="D330">
        <v>2018</v>
      </c>
      <c r="E330" t="s">
        <v>1045</v>
      </c>
      <c r="F330" t="s">
        <v>367</v>
      </c>
      <c r="H330">
        <v>26592</v>
      </c>
      <c r="I330">
        <v>15083</v>
      </c>
      <c r="J330">
        <v>10229</v>
      </c>
      <c r="K330">
        <v>10229</v>
      </c>
      <c r="L330">
        <v>67.8</v>
      </c>
      <c r="M330">
        <v>38.47</v>
      </c>
      <c r="N330" t="str">
        <f t="shared" si="23"/>
        <v>3118802018</v>
      </c>
      <c r="O330" t="str">
        <f t="shared" si="24"/>
        <v>Sim</v>
      </c>
    </row>
    <row r="331" spans="1:15" x14ac:dyDescent="0.2">
      <c r="A331">
        <v>311880</v>
      </c>
      <c r="B331" t="s">
        <v>14</v>
      </c>
      <c r="C331" t="s">
        <v>98</v>
      </c>
      <c r="D331">
        <v>2017</v>
      </c>
      <c r="E331" t="s">
        <v>1045</v>
      </c>
      <c r="F331" t="s">
        <v>367</v>
      </c>
      <c r="H331">
        <v>27052</v>
      </c>
      <c r="I331">
        <v>15344</v>
      </c>
      <c r="J331">
        <v>10341</v>
      </c>
      <c r="K331">
        <v>10341</v>
      </c>
      <c r="L331">
        <v>67.400000000000006</v>
      </c>
      <c r="M331">
        <v>38.229999999999997</v>
      </c>
      <c r="N331" t="str">
        <f t="shared" si="23"/>
        <v>3118802017</v>
      </c>
      <c r="O331" t="str">
        <f t="shared" si="24"/>
        <v>Sim</v>
      </c>
    </row>
    <row r="332" spans="1:15" x14ac:dyDescent="0.2">
      <c r="A332">
        <v>311880</v>
      </c>
      <c r="B332" t="s">
        <v>14</v>
      </c>
      <c r="C332" t="s">
        <v>98</v>
      </c>
      <c r="D332">
        <v>2016</v>
      </c>
      <c r="E332" t="s">
        <v>1045</v>
      </c>
      <c r="F332" t="s">
        <v>367</v>
      </c>
      <c r="H332">
        <v>27014</v>
      </c>
      <c r="I332">
        <v>15322</v>
      </c>
      <c r="J332">
        <v>10373</v>
      </c>
      <c r="K332">
        <v>10373</v>
      </c>
      <c r="L332">
        <v>67.7</v>
      </c>
      <c r="M332">
        <v>38.4</v>
      </c>
      <c r="N332" t="str">
        <f t="shared" si="23"/>
        <v>3118802016</v>
      </c>
      <c r="O332" t="str">
        <f t="shared" si="24"/>
        <v>Sim</v>
      </c>
    </row>
    <row r="333" spans="1:15" x14ac:dyDescent="0.2">
      <c r="A333">
        <v>311880</v>
      </c>
      <c r="B333" t="s">
        <v>14</v>
      </c>
      <c r="C333" t="s">
        <v>98</v>
      </c>
      <c r="D333">
        <v>2015</v>
      </c>
      <c r="E333" t="s">
        <v>1045</v>
      </c>
      <c r="F333" t="s">
        <v>367</v>
      </c>
      <c r="H333">
        <v>26974</v>
      </c>
      <c r="I333">
        <v>15300</v>
      </c>
      <c r="J333">
        <v>10469</v>
      </c>
      <c r="K333">
        <v>10469</v>
      </c>
      <c r="L333">
        <v>68.400000000000006</v>
      </c>
      <c r="M333">
        <v>38.81</v>
      </c>
      <c r="N333" t="str">
        <f t="shared" si="23"/>
        <v>3118802015</v>
      </c>
      <c r="O333" t="str">
        <f t="shared" si="24"/>
        <v>Sim</v>
      </c>
    </row>
    <row r="334" spans="1:15" x14ac:dyDescent="0.2">
      <c r="A334">
        <v>311880</v>
      </c>
      <c r="B334" t="s">
        <v>14</v>
      </c>
      <c r="C334" t="s">
        <v>98</v>
      </c>
      <c r="D334">
        <v>2014</v>
      </c>
      <c r="E334" t="s">
        <v>1045</v>
      </c>
      <c r="F334" t="s">
        <v>367</v>
      </c>
      <c r="H334">
        <v>26933</v>
      </c>
      <c r="I334">
        <v>15276</v>
      </c>
      <c r="J334">
        <v>15276</v>
      </c>
      <c r="K334">
        <v>15276</v>
      </c>
      <c r="L334">
        <v>100</v>
      </c>
      <c r="M334">
        <v>56.72</v>
      </c>
      <c r="N334" t="str">
        <f t="shared" si="23"/>
        <v>3118802014</v>
      </c>
      <c r="O334" t="str">
        <f t="shared" si="24"/>
        <v>Sim</v>
      </c>
    </row>
    <row r="335" spans="1:15" x14ac:dyDescent="0.2">
      <c r="A335">
        <v>311880</v>
      </c>
      <c r="B335" t="s">
        <v>14</v>
      </c>
      <c r="C335" t="s">
        <v>98</v>
      </c>
      <c r="D335">
        <v>2013</v>
      </c>
      <c r="E335" t="s">
        <v>1045</v>
      </c>
      <c r="F335" t="s">
        <v>367</v>
      </c>
      <c r="H335">
        <v>26889</v>
      </c>
      <c r="I335">
        <v>15252</v>
      </c>
      <c r="J335">
        <v>15252</v>
      </c>
      <c r="K335">
        <v>15252</v>
      </c>
      <c r="L335">
        <v>100</v>
      </c>
      <c r="M335">
        <v>56.72</v>
      </c>
      <c r="N335" t="str">
        <f t="shared" si="23"/>
        <v>3118802013</v>
      </c>
      <c r="O335" t="str">
        <f t="shared" si="24"/>
        <v>Sim</v>
      </c>
    </row>
    <row r="336" spans="1:15" x14ac:dyDescent="0.2">
      <c r="A336">
        <v>311880</v>
      </c>
      <c r="B336" t="s">
        <v>14</v>
      </c>
      <c r="C336" t="s">
        <v>98</v>
      </c>
      <c r="D336">
        <v>2012</v>
      </c>
      <c r="E336" t="s">
        <v>361</v>
      </c>
      <c r="F336" t="s">
        <v>99</v>
      </c>
      <c r="H336">
        <v>26079</v>
      </c>
      <c r="I336">
        <v>14792</v>
      </c>
      <c r="J336">
        <v>14792</v>
      </c>
      <c r="K336">
        <v>14792</v>
      </c>
      <c r="L336">
        <v>100</v>
      </c>
      <c r="M336">
        <v>56.72</v>
      </c>
      <c r="N336" t="str">
        <f t="shared" si="23"/>
        <v>3118802012</v>
      </c>
      <c r="O336" t="str">
        <f t="shared" si="24"/>
        <v>Sim</v>
      </c>
    </row>
    <row r="337" spans="1:15" x14ac:dyDescent="0.2">
      <c r="A337">
        <v>311880</v>
      </c>
      <c r="B337" t="s">
        <v>14</v>
      </c>
      <c r="C337" t="s">
        <v>98</v>
      </c>
      <c r="D337">
        <v>2011</v>
      </c>
      <c r="E337" t="s">
        <v>361</v>
      </c>
      <c r="F337" t="s">
        <v>99</v>
      </c>
      <c r="H337">
        <v>26057</v>
      </c>
      <c r="I337">
        <v>14780</v>
      </c>
      <c r="J337">
        <v>14780</v>
      </c>
      <c r="K337">
        <v>14780</v>
      </c>
      <c r="L337">
        <v>100</v>
      </c>
      <c r="M337">
        <v>56.72</v>
      </c>
      <c r="N337" t="str">
        <f t="shared" si="23"/>
        <v>3118802011</v>
      </c>
      <c r="O337" t="str">
        <f t="shared" si="24"/>
        <v>Sim</v>
      </c>
    </row>
    <row r="338" spans="1:15" x14ac:dyDescent="0.2">
      <c r="A338">
        <v>311880</v>
      </c>
      <c r="B338" t="s">
        <v>14</v>
      </c>
      <c r="C338" t="s">
        <v>98</v>
      </c>
      <c r="D338">
        <v>2010</v>
      </c>
      <c r="E338" t="s">
        <v>361</v>
      </c>
      <c r="F338" t="s">
        <v>99</v>
      </c>
      <c r="H338">
        <v>26033</v>
      </c>
      <c r="I338">
        <v>14766</v>
      </c>
      <c r="J338">
        <v>14683</v>
      </c>
      <c r="K338">
        <v>14683</v>
      </c>
      <c r="L338">
        <v>99.4</v>
      </c>
      <c r="M338">
        <v>56.4</v>
      </c>
      <c r="N338" t="str">
        <f t="shared" si="23"/>
        <v>3118802010</v>
      </c>
      <c r="O338" t="str">
        <f t="shared" si="24"/>
        <v>Sim</v>
      </c>
    </row>
    <row r="339" spans="1:15" x14ac:dyDescent="0.2">
      <c r="A339">
        <v>311880</v>
      </c>
      <c r="B339" t="s">
        <v>14</v>
      </c>
      <c r="C339" t="s">
        <v>98</v>
      </c>
      <c r="D339">
        <v>2009</v>
      </c>
      <c r="E339" t="s">
        <v>361</v>
      </c>
      <c r="F339" t="s">
        <v>99</v>
      </c>
      <c r="H339">
        <v>27110</v>
      </c>
      <c r="I339">
        <v>14757</v>
      </c>
      <c r="J339">
        <v>14300</v>
      </c>
      <c r="K339">
        <v>14300</v>
      </c>
      <c r="L339">
        <v>96.9</v>
      </c>
      <c r="M339">
        <v>52.75</v>
      </c>
      <c r="N339" t="str">
        <f t="shared" si="23"/>
        <v>3118802009</v>
      </c>
      <c r="O339" t="str">
        <f t="shared" si="24"/>
        <v>Sim</v>
      </c>
    </row>
    <row r="340" spans="1:15" x14ac:dyDescent="0.2">
      <c r="A340">
        <v>311880</v>
      </c>
      <c r="B340" t="s">
        <v>14</v>
      </c>
      <c r="C340" t="s">
        <v>98</v>
      </c>
      <c r="D340">
        <v>2008</v>
      </c>
      <c r="E340" t="s">
        <v>361</v>
      </c>
      <c r="F340" t="s">
        <v>99</v>
      </c>
      <c r="H340">
        <v>27003</v>
      </c>
      <c r="I340">
        <v>14699</v>
      </c>
      <c r="J340">
        <v>13920</v>
      </c>
      <c r="K340">
        <v>13920</v>
      </c>
      <c r="L340">
        <v>94.7</v>
      </c>
      <c r="M340">
        <v>51.55</v>
      </c>
      <c r="N340" t="str">
        <f t="shared" si="23"/>
        <v>3118802008</v>
      </c>
      <c r="O340" t="str">
        <f t="shared" si="24"/>
        <v>Sim</v>
      </c>
    </row>
    <row r="341" spans="1:15" x14ac:dyDescent="0.2">
      <c r="A341">
        <v>311880</v>
      </c>
      <c r="B341" t="s">
        <v>14</v>
      </c>
      <c r="C341" t="s">
        <v>98</v>
      </c>
      <c r="D341">
        <v>2007</v>
      </c>
      <c r="E341" t="s">
        <v>361</v>
      </c>
      <c r="F341" t="s">
        <v>362</v>
      </c>
      <c r="H341">
        <v>26131</v>
      </c>
      <c r="I341">
        <v>14224</v>
      </c>
      <c r="J341">
        <v>13463</v>
      </c>
      <c r="K341">
        <v>13463</v>
      </c>
      <c r="L341">
        <v>94.7</v>
      </c>
      <c r="M341">
        <v>51.52</v>
      </c>
      <c r="N341" t="str">
        <f t="shared" si="23"/>
        <v>3118802007</v>
      </c>
      <c r="O341" t="str">
        <f t="shared" si="24"/>
        <v>Sim</v>
      </c>
    </row>
    <row r="342" spans="1:15" x14ac:dyDescent="0.2">
      <c r="A342">
        <v>311880</v>
      </c>
      <c r="B342" t="s">
        <v>14</v>
      </c>
      <c r="C342" t="s">
        <v>98</v>
      </c>
      <c r="D342">
        <v>2006</v>
      </c>
      <c r="E342" t="s">
        <v>361</v>
      </c>
      <c r="F342" t="s">
        <v>362</v>
      </c>
      <c r="H342">
        <v>26187</v>
      </c>
      <c r="I342">
        <v>14196</v>
      </c>
      <c r="J342">
        <v>12905</v>
      </c>
      <c r="K342">
        <v>12905</v>
      </c>
      <c r="L342">
        <v>90.9</v>
      </c>
      <c r="M342">
        <v>49.28</v>
      </c>
      <c r="N342" t="str">
        <f t="shared" si="23"/>
        <v>3118802006</v>
      </c>
      <c r="O342" t="str">
        <f t="shared" si="24"/>
        <v>Sim</v>
      </c>
    </row>
    <row r="343" spans="1:15" x14ac:dyDescent="0.2">
      <c r="A343">
        <v>311880</v>
      </c>
      <c r="B343" t="s">
        <v>14</v>
      </c>
      <c r="C343" t="s">
        <v>98</v>
      </c>
      <c r="D343">
        <v>2005</v>
      </c>
      <c r="E343" t="s">
        <v>361</v>
      </c>
      <c r="F343" t="s">
        <v>362</v>
      </c>
      <c r="H343">
        <v>26117</v>
      </c>
      <c r="I343">
        <v>14158</v>
      </c>
      <c r="J343">
        <v>12540</v>
      </c>
      <c r="K343">
        <v>12540</v>
      </c>
      <c r="L343">
        <v>88.6</v>
      </c>
      <c r="M343">
        <v>48.01</v>
      </c>
      <c r="N343" t="str">
        <f t="shared" si="23"/>
        <v>3118802005</v>
      </c>
      <c r="O343" t="str">
        <f t="shared" si="24"/>
        <v>Sim</v>
      </c>
    </row>
    <row r="344" spans="1:15" x14ac:dyDescent="0.2">
      <c r="A344">
        <v>311880</v>
      </c>
      <c r="B344" t="s">
        <v>14</v>
      </c>
      <c r="C344" t="s">
        <v>98</v>
      </c>
      <c r="D344">
        <v>2004</v>
      </c>
      <c r="E344" t="s">
        <v>361</v>
      </c>
      <c r="F344" t="s">
        <v>362</v>
      </c>
      <c r="H344">
        <v>26047</v>
      </c>
      <c r="I344">
        <v>14120</v>
      </c>
      <c r="J344">
        <v>12280</v>
      </c>
      <c r="K344">
        <v>12280</v>
      </c>
      <c r="L344">
        <v>87</v>
      </c>
      <c r="M344">
        <v>47.15</v>
      </c>
      <c r="N344" t="str">
        <f t="shared" si="23"/>
        <v>3118802004</v>
      </c>
      <c r="O344" t="str">
        <f t="shared" si="24"/>
        <v>Sim</v>
      </c>
    </row>
    <row r="345" spans="1:15" x14ac:dyDescent="0.2">
      <c r="A345">
        <v>311880</v>
      </c>
      <c r="B345" t="s">
        <v>14</v>
      </c>
      <c r="C345" t="s">
        <v>98</v>
      </c>
      <c r="D345">
        <v>2003</v>
      </c>
      <c r="E345" t="s">
        <v>361</v>
      </c>
      <c r="F345" t="s">
        <v>362</v>
      </c>
      <c r="H345">
        <v>25920</v>
      </c>
      <c r="I345">
        <v>14052</v>
      </c>
      <c r="N345" t="str">
        <f t="shared" si="23"/>
        <v>3118802003</v>
      </c>
      <c r="O345" t="str">
        <f t="shared" si="24"/>
        <v>Não</v>
      </c>
    </row>
    <row r="346" spans="1:15" x14ac:dyDescent="0.2">
      <c r="A346">
        <v>311880</v>
      </c>
      <c r="B346" t="s">
        <v>14</v>
      </c>
      <c r="C346" t="s">
        <v>98</v>
      </c>
      <c r="D346">
        <v>2002</v>
      </c>
      <c r="E346" t="s">
        <v>361</v>
      </c>
      <c r="F346" t="s">
        <v>362</v>
      </c>
      <c r="H346">
        <v>25859</v>
      </c>
      <c r="I346">
        <v>14018</v>
      </c>
      <c r="N346" t="str">
        <f t="shared" si="23"/>
        <v>3118802002</v>
      </c>
      <c r="O346" t="str">
        <f t="shared" si="24"/>
        <v>Não</v>
      </c>
    </row>
    <row r="347" spans="1:15" x14ac:dyDescent="0.2">
      <c r="A347">
        <v>311880</v>
      </c>
      <c r="B347" t="s">
        <v>14</v>
      </c>
      <c r="C347" t="s">
        <v>98</v>
      </c>
      <c r="D347">
        <v>2001</v>
      </c>
      <c r="E347" t="s">
        <v>361</v>
      </c>
      <c r="F347" t="s">
        <v>362</v>
      </c>
      <c r="H347">
        <v>25748</v>
      </c>
      <c r="I347">
        <v>13958</v>
      </c>
      <c r="N347" t="str">
        <f t="shared" si="23"/>
        <v>3118802001</v>
      </c>
      <c r="O347" t="str">
        <f t="shared" si="24"/>
        <v>Não</v>
      </c>
    </row>
    <row r="348" spans="1:15" x14ac:dyDescent="0.2">
      <c r="A348">
        <v>311880</v>
      </c>
      <c r="B348" t="s">
        <v>14</v>
      </c>
      <c r="C348" t="s">
        <v>98</v>
      </c>
      <c r="D348">
        <v>2000</v>
      </c>
      <c r="E348" t="s">
        <v>361</v>
      </c>
      <c r="F348" t="s">
        <v>362</v>
      </c>
      <c r="H348">
        <v>25729</v>
      </c>
      <c r="I348">
        <v>13948</v>
      </c>
      <c r="N348" t="str">
        <f t="shared" si="23"/>
        <v>3118802000</v>
      </c>
      <c r="O348" t="str">
        <f t="shared" si="24"/>
        <v>Não</v>
      </c>
    </row>
    <row r="349" spans="1:15" x14ac:dyDescent="0.2">
      <c r="A349">
        <v>311880</v>
      </c>
      <c r="B349" t="s">
        <v>14</v>
      </c>
      <c r="C349" t="s">
        <v>98</v>
      </c>
      <c r="D349">
        <v>1999</v>
      </c>
      <c r="E349" t="s">
        <v>361</v>
      </c>
      <c r="F349" t="s">
        <v>362</v>
      </c>
      <c r="H349">
        <v>26889</v>
      </c>
      <c r="I349">
        <v>12202</v>
      </c>
      <c r="N349" t="str">
        <f t="shared" si="23"/>
        <v>3118801999</v>
      </c>
      <c r="O349" t="str">
        <f t="shared" si="24"/>
        <v>Não</v>
      </c>
    </row>
    <row r="350" spans="1:15" x14ac:dyDescent="0.2">
      <c r="A350">
        <v>311880</v>
      </c>
      <c r="B350" t="s">
        <v>14</v>
      </c>
      <c r="C350" t="s">
        <v>98</v>
      </c>
      <c r="D350">
        <v>1998</v>
      </c>
      <c r="E350" t="s">
        <v>361</v>
      </c>
      <c r="F350" t="s">
        <v>362</v>
      </c>
      <c r="H350">
        <v>26633</v>
      </c>
      <c r="I350">
        <v>12086</v>
      </c>
      <c r="N350" t="str">
        <f t="shared" si="23"/>
        <v>3118801998</v>
      </c>
      <c r="O350" t="str">
        <f t="shared" si="24"/>
        <v>Não</v>
      </c>
    </row>
    <row r="351" spans="1:15" x14ac:dyDescent="0.2">
      <c r="A351">
        <v>311880</v>
      </c>
      <c r="B351" t="s">
        <v>14</v>
      </c>
      <c r="C351" t="s">
        <v>98</v>
      </c>
      <c r="D351">
        <v>1997</v>
      </c>
      <c r="H351">
        <v>26375</v>
      </c>
      <c r="I351">
        <v>11969</v>
      </c>
      <c r="N351" t="str">
        <f t="shared" si="23"/>
        <v>3118801997</v>
      </c>
      <c r="O351" t="str">
        <f t="shared" si="24"/>
        <v>Não</v>
      </c>
    </row>
    <row r="352" spans="1:15" x14ac:dyDescent="0.2">
      <c r="A352">
        <v>311880</v>
      </c>
      <c r="B352" t="s">
        <v>14</v>
      </c>
      <c r="C352" t="s">
        <v>98</v>
      </c>
      <c r="D352">
        <v>1996</v>
      </c>
      <c r="H352">
        <v>33940</v>
      </c>
      <c r="I352">
        <v>15402</v>
      </c>
      <c r="N352" t="str">
        <f t="shared" si="23"/>
        <v>3118801996</v>
      </c>
      <c r="O352" t="str">
        <f t="shared" si="24"/>
        <v>Não</v>
      </c>
    </row>
    <row r="353" spans="1:15" x14ac:dyDescent="0.2">
      <c r="A353">
        <v>311880</v>
      </c>
      <c r="B353" t="s">
        <v>14</v>
      </c>
      <c r="C353" t="s">
        <v>98</v>
      </c>
      <c r="D353">
        <v>1995</v>
      </c>
      <c r="H353">
        <v>33860</v>
      </c>
      <c r="I353">
        <v>15366</v>
      </c>
      <c r="N353" t="str">
        <f t="shared" si="23"/>
        <v>3118801995</v>
      </c>
      <c r="O353" t="str">
        <f t="shared" si="24"/>
        <v>Não</v>
      </c>
    </row>
    <row r="354" spans="1:15" x14ac:dyDescent="0.2">
      <c r="A354">
        <v>312030</v>
      </c>
      <c r="B354" t="s">
        <v>15</v>
      </c>
      <c r="C354" t="s">
        <v>98</v>
      </c>
      <c r="D354">
        <v>2020</v>
      </c>
      <c r="E354" t="s">
        <v>1098</v>
      </c>
      <c r="F354" t="s">
        <v>367</v>
      </c>
      <c r="G354" t="s">
        <v>368</v>
      </c>
      <c r="H354">
        <v>5982</v>
      </c>
      <c r="I354">
        <v>3171</v>
      </c>
      <c r="J354">
        <v>2612</v>
      </c>
      <c r="K354">
        <v>2612</v>
      </c>
      <c r="L354">
        <v>82.4</v>
      </c>
      <c r="M354">
        <v>43.66</v>
      </c>
      <c r="N354" t="str">
        <f t="shared" si="23"/>
        <v>3120302020</v>
      </c>
      <c r="O354" t="str">
        <f t="shared" si="24"/>
        <v>Sim</v>
      </c>
    </row>
    <row r="355" spans="1:15" x14ac:dyDescent="0.2">
      <c r="A355">
        <v>312030</v>
      </c>
      <c r="B355" t="s">
        <v>15</v>
      </c>
      <c r="C355" t="s">
        <v>98</v>
      </c>
      <c r="D355">
        <v>2019</v>
      </c>
      <c r="E355" t="s">
        <v>361</v>
      </c>
      <c r="F355" t="s">
        <v>99</v>
      </c>
      <c r="G355" t="s">
        <v>119</v>
      </c>
      <c r="H355">
        <v>5971</v>
      </c>
      <c r="I355">
        <v>3165</v>
      </c>
      <c r="J355">
        <v>2548</v>
      </c>
      <c r="K355">
        <v>2548</v>
      </c>
      <c r="L355">
        <v>80.5</v>
      </c>
      <c r="M355">
        <v>42.67</v>
      </c>
      <c r="N355" t="str">
        <f t="shared" si="23"/>
        <v>3120302019</v>
      </c>
      <c r="O355" t="str">
        <f t="shared" si="24"/>
        <v>Sim</v>
      </c>
    </row>
    <row r="356" spans="1:15" x14ac:dyDescent="0.2">
      <c r="A356">
        <v>312030</v>
      </c>
      <c r="B356" t="s">
        <v>15</v>
      </c>
      <c r="C356" t="s">
        <v>98</v>
      </c>
      <c r="D356">
        <v>2018</v>
      </c>
      <c r="E356" t="s">
        <v>361</v>
      </c>
      <c r="F356" t="s">
        <v>99</v>
      </c>
      <c r="H356">
        <v>5960</v>
      </c>
      <c r="I356">
        <v>3159</v>
      </c>
      <c r="J356">
        <v>2518</v>
      </c>
      <c r="K356">
        <v>2518</v>
      </c>
      <c r="L356">
        <v>79.7</v>
      </c>
      <c r="M356">
        <v>42.25</v>
      </c>
      <c r="N356" t="str">
        <f t="shared" si="23"/>
        <v>3120302018</v>
      </c>
      <c r="O356" t="str">
        <f t="shared" si="24"/>
        <v>Sim</v>
      </c>
    </row>
    <row r="357" spans="1:15" x14ac:dyDescent="0.2">
      <c r="A357">
        <v>312030</v>
      </c>
      <c r="B357" t="s">
        <v>15</v>
      </c>
      <c r="C357" t="s">
        <v>98</v>
      </c>
      <c r="D357">
        <v>2017</v>
      </c>
      <c r="E357" t="s">
        <v>361</v>
      </c>
      <c r="F357" t="s">
        <v>99</v>
      </c>
      <c r="H357">
        <v>6042</v>
      </c>
      <c r="I357">
        <v>3202</v>
      </c>
      <c r="J357">
        <v>2523</v>
      </c>
      <c r="K357">
        <v>2523</v>
      </c>
      <c r="L357">
        <v>78.8</v>
      </c>
      <c r="M357">
        <v>41.76</v>
      </c>
      <c r="N357" t="str">
        <f t="shared" si="23"/>
        <v>3120302017</v>
      </c>
      <c r="O357" t="str">
        <f t="shared" si="24"/>
        <v>Sim</v>
      </c>
    </row>
    <row r="358" spans="1:15" x14ac:dyDescent="0.2">
      <c r="A358">
        <v>312030</v>
      </c>
      <c r="B358" t="s">
        <v>15</v>
      </c>
      <c r="C358" t="s">
        <v>98</v>
      </c>
      <c r="D358">
        <v>2016</v>
      </c>
      <c r="E358" t="s">
        <v>361</v>
      </c>
      <c r="F358" t="s">
        <v>99</v>
      </c>
      <c r="H358">
        <v>6026</v>
      </c>
      <c r="I358">
        <v>3194</v>
      </c>
      <c r="J358">
        <v>2574</v>
      </c>
      <c r="K358">
        <v>2574</v>
      </c>
      <c r="L358">
        <v>80.599999999999994</v>
      </c>
      <c r="M358">
        <v>42.71</v>
      </c>
      <c r="N358" t="str">
        <f t="shared" si="23"/>
        <v>3120302016</v>
      </c>
      <c r="O358" t="str">
        <f t="shared" si="24"/>
        <v>Sim</v>
      </c>
    </row>
    <row r="359" spans="1:15" x14ac:dyDescent="0.2">
      <c r="A359">
        <v>312030</v>
      </c>
      <c r="B359" t="s">
        <v>15</v>
      </c>
      <c r="C359" t="s">
        <v>98</v>
      </c>
      <c r="D359">
        <v>2015</v>
      </c>
      <c r="E359" t="s">
        <v>1099</v>
      </c>
      <c r="F359" t="s">
        <v>367</v>
      </c>
      <c r="H359">
        <v>6010</v>
      </c>
      <c r="I359">
        <v>3186</v>
      </c>
      <c r="J359">
        <v>2670</v>
      </c>
      <c r="K359">
        <v>2670</v>
      </c>
      <c r="L359">
        <v>83.8</v>
      </c>
      <c r="M359">
        <v>44.43</v>
      </c>
      <c r="N359" t="str">
        <f t="shared" si="23"/>
        <v>3120302015</v>
      </c>
      <c r="O359" t="str">
        <f t="shared" si="24"/>
        <v>Sim</v>
      </c>
    </row>
    <row r="360" spans="1:15" x14ac:dyDescent="0.2">
      <c r="A360">
        <v>312030</v>
      </c>
      <c r="B360" t="s">
        <v>15</v>
      </c>
      <c r="C360" t="s">
        <v>98</v>
      </c>
      <c r="D360">
        <v>2014</v>
      </c>
      <c r="E360" t="s">
        <v>1099</v>
      </c>
      <c r="F360" t="s">
        <v>367</v>
      </c>
      <c r="H360">
        <v>5993</v>
      </c>
      <c r="I360">
        <v>3176</v>
      </c>
      <c r="J360">
        <v>3176</v>
      </c>
      <c r="K360">
        <v>3176</v>
      </c>
      <c r="L360">
        <v>100</v>
      </c>
      <c r="M360">
        <v>53</v>
      </c>
      <c r="N360" t="str">
        <f t="shared" si="23"/>
        <v>3120302014</v>
      </c>
      <c r="O360" t="str">
        <f t="shared" si="24"/>
        <v>Sim</v>
      </c>
    </row>
    <row r="361" spans="1:15" x14ac:dyDescent="0.2">
      <c r="A361">
        <v>312030</v>
      </c>
      <c r="B361" t="s">
        <v>15</v>
      </c>
      <c r="C361" t="s">
        <v>98</v>
      </c>
      <c r="D361">
        <v>2013</v>
      </c>
      <c r="E361" t="s">
        <v>1099</v>
      </c>
      <c r="F361" t="s">
        <v>367</v>
      </c>
      <c r="H361">
        <v>5976</v>
      </c>
      <c r="I361">
        <v>3167</v>
      </c>
      <c r="J361">
        <v>3167</v>
      </c>
      <c r="K361">
        <v>3167</v>
      </c>
      <c r="L361">
        <v>100</v>
      </c>
      <c r="M361">
        <v>53</v>
      </c>
      <c r="N361" t="str">
        <f t="shared" si="23"/>
        <v>3120302013</v>
      </c>
      <c r="O361" t="str">
        <f t="shared" si="24"/>
        <v>Sim</v>
      </c>
    </row>
    <row r="362" spans="1:15" x14ac:dyDescent="0.2">
      <c r="A362">
        <v>312030</v>
      </c>
      <c r="B362" t="s">
        <v>15</v>
      </c>
      <c r="C362" t="s">
        <v>98</v>
      </c>
      <c r="D362">
        <v>2012</v>
      </c>
      <c r="E362" t="s">
        <v>1099</v>
      </c>
      <c r="F362" t="s">
        <v>367</v>
      </c>
      <c r="H362">
        <v>5787</v>
      </c>
      <c r="I362">
        <v>3067</v>
      </c>
      <c r="J362">
        <v>3067</v>
      </c>
      <c r="K362">
        <v>3067</v>
      </c>
      <c r="L362">
        <v>100</v>
      </c>
      <c r="M362">
        <v>53</v>
      </c>
      <c r="N362" t="str">
        <f t="shared" si="23"/>
        <v>3120302012</v>
      </c>
      <c r="O362" t="str">
        <f t="shared" si="24"/>
        <v>Sim</v>
      </c>
    </row>
    <row r="363" spans="1:15" x14ac:dyDescent="0.2">
      <c r="A363">
        <v>312030</v>
      </c>
      <c r="B363" t="s">
        <v>15</v>
      </c>
      <c r="C363" t="s">
        <v>98</v>
      </c>
      <c r="D363">
        <v>2011</v>
      </c>
      <c r="E363" t="s">
        <v>361</v>
      </c>
      <c r="F363" t="s">
        <v>99</v>
      </c>
      <c r="H363">
        <v>5774</v>
      </c>
      <c r="I363">
        <v>3060</v>
      </c>
      <c r="J363">
        <v>3060</v>
      </c>
      <c r="K363">
        <v>3060</v>
      </c>
      <c r="L363">
        <v>100</v>
      </c>
      <c r="M363">
        <v>53</v>
      </c>
      <c r="N363" t="str">
        <f t="shared" si="23"/>
        <v>3120302011</v>
      </c>
      <c r="O363" t="str">
        <f t="shared" si="24"/>
        <v>Sim</v>
      </c>
    </row>
    <row r="364" spans="1:15" x14ac:dyDescent="0.2">
      <c r="A364">
        <v>312030</v>
      </c>
      <c r="B364" t="s">
        <v>15</v>
      </c>
      <c r="C364" t="s">
        <v>98</v>
      </c>
      <c r="D364">
        <v>2010</v>
      </c>
      <c r="E364" t="s">
        <v>1099</v>
      </c>
      <c r="F364" t="s">
        <v>367</v>
      </c>
      <c r="H364">
        <v>5760</v>
      </c>
      <c r="I364">
        <v>3053</v>
      </c>
      <c r="J364">
        <v>3053</v>
      </c>
      <c r="K364">
        <v>3053</v>
      </c>
      <c r="L364">
        <v>100</v>
      </c>
      <c r="M364">
        <v>53</v>
      </c>
      <c r="N364" t="str">
        <f t="shared" si="23"/>
        <v>3120302010</v>
      </c>
      <c r="O364" t="str">
        <f t="shared" si="24"/>
        <v>Sim</v>
      </c>
    </row>
    <row r="365" spans="1:15" x14ac:dyDescent="0.2">
      <c r="A365">
        <v>312030</v>
      </c>
      <c r="B365" t="s">
        <v>15</v>
      </c>
      <c r="C365" t="s">
        <v>98</v>
      </c>
      <c r="D365">
        <v>2009</v>
      </c>
      <c r="E365" t="s">
        <v>361</v>
      </c>
      <c r="F365" t="s">
        <v>99</v>
      </c>
      <c r="H365">
        <v>5961</v>
      </c>
      <c r="I365">
        <v>3195</v>
      </c>
      <c r="J365">
        <v>3692</v>
      </c>
      <c r="K365">
        <v>3692</v>
      </c>
      <c r="L365">
        <v>100</v>
      </c>
      <c r="M365">
        <v>61.94</v>
      </c>
      <c r="N365" t="str">
        <f t="shared" si="23"/>
        <v>3120302009</v>
      </c>
      <c r="O365" t="str">
        <f t="shared" si="24"/>
        <v>Sim</v>
      </c>
    </row>
    <row r="366" spans="1:15" x14ac:dyDescent="0.2">
      <c r="A366">
        <v>312030</v>
      </c>
      <c r="B366" t="s">
        <v>15</v>
      </c>
      <c r="C366" t="s">
        <v>98</v>
      </c>
      <c r="D366">
        <v>2008</v>
      </c>
      <c r="E366" t="s">
        <v>361</v>
      </c>
      <c r="F366" t="s">
        <v>99</v>
      </c>
      <c r="H366">
        <v>5930</v>
      </c>
      <c r="I366">
        <v>3179</v>
      </c>
      <c r="J366">
        <v>3590</v>
      </c>
      <c r="K366">
        <v>3590</v>
      </c>
      <c r="L366">
        <v>100</v>
      </c>
      <c r="M366">
        <v>60.54</v>
      </c>
      <c r="N366" t="str">
        <f t="shared" si="23"/>
        <v>3120302008</v>
      </c>
      <c r="O366" t="str">
        <f t="shared" si="24"/>
        <v>Sim</v>
      </c>
    </row>
    <row r="367" spans="1:15" x14ac:dyDescent="0.2">
      <c r="A367">
        <v>312030</v>
      </c>
      <c r="B367" t="s">
        <v>15</v>
      </c>
      <c r="C367" t="s">
        <v>98</v>
      </c>
      <c r="D367">
        <v>2007</v>
      </c>
      <c r="E367" t="s">
        <v>361</v>
      </c>
      <c r="F367" t="s">
        <v>99</v>
      </c>
      <c r="H367">
        <v>5731</v>
      </c>
      <c r="I367">
        <v>3072</v>
      </c>
      <c r="J367">
        <v>3509</v>
      </c>
      <c r="K367">
        <v>3509</v>
      </c>
      <c r="L367">
        <v>100</v>
      </c>
      <c r="M367">
        <v>61.23</v>
      </c>
      <c r="N367" t="str">
        <f t="shared" si="23"/>
        <v>3120302007</v>
      </c>
      <c r="O367" t="str">
        <f t="shared" si="24"/>
        <v>Sim</v>
      </c>
    </row>
    <row r="368" spans="1:15" x14ac:dyDescent="0.2">
      <c r="A368">
        <v>312030</v>
      </c>
      <c r="B368" t="s">
        <v>15</v>
      </c>
      <c r="C368" t="s">
        <v>98</v>
      </c>
      <c r="D368">
        <v>2006</v>
      </c>
      <c r="E368" t="s">
        <v>361</v>
      </c>
      <c r="F368" t="s">
        <v>99</v>
      </c>
      <c r="H368">
        <v>6012</v>
      </c>
      <c r="I368">
        <v>2794</v>
      </c>
      <c r="J368">
        <v>3383</v>
      </c>
      <c r="K368">
        <v>3383</v>
      </c>
      <c r="L368">
        <v>100</v>
      </c>
      <c r="M368">
        <v>56.27</v>
      </c>
      <c r="N368" t="str">
        <f t="shared" si="23"/>
        <v>3120302006</v>
      </c>
      <c r="O368" t="str">
        <f t="shared" si="24"/>
        <v>Sim</v>
      </c>
    </row>
    <row r="369" spans="1:15" x14ac:dyDescent="0.2">
      <c r="A369">
        <v>312030</v>
      </c>
      <c r="B369" t="s">
        <v>15</v>
      </c>
      <c r="C369" t="s">
        <v>98</v>
      </c>
      <c r="D369">
        <v>2005</v>
      </c>
      <c r="E369" t="s">
        <v>361</v>
      </c>
      <c r="F369" t="s">
        <v>362</v>
      </c>
      <c r="H369">
        <v>5946</v>
      </c>
      <c r="I369">
        <v>2764</v>
      </c>
      <c r="J369">
        <v>3284</v>
      </c>
      <c r="K369">
        <v>3284</v>
      </c>
      <c r="L369">
        <v>100</v>
      </c>
      <c r="M369">
        <v>55.23</v>
      </c>
      <c r="N369" t="str">
        <f t="shared" si="23"/>
        <v>3120302005</v>
      </c>
      <c r="O369" t="str">
        <f t="shared" si="24"/>
        <v>Sim</v>
      </c>
    </row>
    <row r="370" spans="1:15" x14ac:dyDescent="0.2">
      <c r="A370">
        <v>312030</v>
      </c>
      <c r="B370" t="s">
        <v>15</v>
      </c>
      <c r="C370" t="s">
        <v>98</v>
      </c>
      <c r="D370">
        <v>2004</v>
      </c>
      <c r="E370" t="s">
        <v>361</v>
      </c>
      <c r="F370" t="s">
        <v>362</v>
      </c>
      <c r="H370">
        <v>5881</v>
      </c>
      <c r="I370">
        <v>2734</v>
      </c>
      <c r="N370" t="str">
        <f t="shared" si="23"/>
        <v>3120302004</v>
      </c>
      <c r="O370" t="str">
        <f t="shared" si="24"/>
        <v>Não</v>
      </c>
    </row>
    <row r="371" spans="1:15" x14ac:dyDescent="0.2">
      <c r="A371">
        <v>312030</v>
      </c>
      <c r="B371" t="s">
        <v>15</v>
      </c>
      <c r="C371" t="s">
        <v>98</v>
      </c>
      <c r="D371">
        <v>2003</v>
      </c>
      <c r="E371" t="s">
        <v>361</v>
      </c>
      <c r="F371" t="s">
        <v>362</v>
      </c>
      <c r="H371">
        <v>5762</v>
      </c>
      <c r="I371">
        <v>2678</v>
      </c>
      <c r="N371" t="str">
        <f t="shared" si="23"/>
        <v>3120302003</v>
      </c>
      <c r="O371" t="str">
        <f t="shared" si="24"/>
        <v>Não</v>
      </c>
    </row>
    <row r="372" spans="1:15" x14ac:dyDescent="0.2">
      <c r="A372">
        <v>312030</v>
      </c>
      <c r="B372" t="s">
        <v>15</v>
      </c>
      <c r="C372" t="s">
        <v>98</v>
      </c>
      <c r="D372">
        <v>2002</v>
      </c>
      <c r="E372" t="s">
        <v>361</v>
      </c>
      <c r="F372" t="s">
        <v>362</v>
      </c>
      <c r="H372">
        <v>5705</v>
      </c>
      <c r="I372">
        <v>2652</v>
      </c>
      <c r="N372" t="str">
        <f t="shared" si="23"/>
        <v>3120302002</v>
      </c>
      <c r="O372" t="str">
        <f t="shared" si="24"/>
        <v>Não</v>
      </c>
    </row>
    <row r="373" spans="1:15" x14ac:dyDescent="0.2">
      <c r="A373">
        <v>312030</v>
      </c>
      <c r="B373" t="s">
        <v>15</v>
      </c>
      <c r="C373" t="s">
        <v>98</v>
      </c>
      <c r="D373">
        <v>2001</v>
      </c>
      <c r="E373" t="s">
        <v>361</v>
      </c>
      <c r="F373" t="s">
        <v>362</v>
      </c>
      <c r="H373">
        <v>5650</v>
      </c>
      <c r="I373">
        <v>2626</v>
      </c>
      <c r="N373" t="str">
        <f t="shared" si="23"/>
        <v>3120302001</v>
      </c>
      <c r="O373" t="str">
        <f t="shared" si="24"/>
        <v>Não</v>
      </c>
    </row>
    <row r="374" spans="1:15" x14ac:dyDescent="0.2">
      <c r="A374">
        <v>312030</v>
      </c>
      <c r="B374" t="s">
        <v>15</v>
      </c>
      <c r="C374" t="s">
        <v>98</v>
      </c>
      <c r="D374">
        <v>2000</v>
      </c>
      <c r="E374" t="s">
        <v>361</v>
      </c>
      <c r="F374" t="s">
        <v>362</v>
      </c>
      <c r="H374">
        <v>5583</v>
      </c>
      <c r="I374">
        <v>2595</v>
      </c>
      <c r="N374" t="str">
        <f t="shared" si="23"/>
        <v>3120302000</v>
      </c>
      <c r="O374" t="str">
        <f t="shared" si="24"/>
        <v>Não</v>
      </c>
    </row>
    <row r="375" spans="1:15" x14ac:dyDescent="0.2">
      <c r="A375">
        <v>312030</v>
      </c>
      <c r="B375" t="s">
        <v>15</v>
      </c>
      <c r="C375" t="s">
        <v>98</v>
      </c>
      <c r="D375">
        <v>1999</v>
      </c>
      <c r="E375" t="s">
        <v>361</v>
      </c>
      <c r="F375" t="s">
        <v>362</v>
      </c>
      <c r="H375">
        <v>5050</v>
      </c>
      <c r="I375">
        <v>2124</v>
      </c>
      <c r="N375" t="str">
        <f t="shared" si="23"/>
        <v>3120301999</v>
      </c>
      <c r="O375" t="str">
        <f t="shared" si="24"/>
        <v>Não</v>
      </c>
    </row>
    <row r="376" spans="1:15" x14ac:dyDescent="0.2">
      <c r="A376">
        <v>312030</v>
      </c>
      <c r="B376" t="s">
        <v>15</v>
      </c>
      <c r="C376" t="s">
        <v>98</v>
      </c>
      <c r="D376">
        <v>1998</v>
      </c>
      <c r="E376" t="s">
        <v>361</v>
      </c>
      <c r="F376" t="s">
        <v>362</v>
      </c>
      <c r="H376">
        <v>5040</v>
      </c>
      <c r="I376">
        <v>2120</v>
      </c>
      <c r="N376" t="str">
        <f t="shared" si="23"/>
        <v>3120301998</v>
      </c>
      <c r="O376" t="str">
        <f t="shared" si="24"/>
        <v>Não</v>
      </c>
    </row>
    <row r="377" spans="1:15" x14ac:dyDescent="0.2">
      <c r="A377">
        <v>312030</v>
      </c>
      <c r="B377" t="s">
        <v>15</v>
      </c>
      <c r="C377" t="s">
        <v>98</v>
      </c>
      <c r="D377">
        <v>1997</v>
      </c>
      <c r="H377">
        <v>5030</v>
      </c>
      <c r="I377">
        <v>2116</v>
      </c>
      <c r="N377" t="str">
        <f t="shared" si="23"/>
        <v>3120301997</v>
      </c>
      <c r="O377" t="str">
        <f t="shared" si="24"/>
        <v>Não</v>
      </c>
    </row>
    <row r="378" spans="1:15" x14ac:dyDescent="0.2">
      <c r="A378">
        <v>312030</v>
      </c>
      <c r="B378" t="s">
        <v>15</v>
      </c>
      <c r="C378" t="s">
        <v>98</v>
      </c>
      <c r="D378">
        <v>1996</v>
      </c>
      <c r="H378">
        <v>5018</v>
      </c>
      <c r="I378">
        <v>2111</v>
      </c>
      <c r="N378" t="str">
        <f t="shared" si="23"/>
        <v>3120301996</v>
      </c>
      <c r="O378" t="str">
        <f t="shared" si="24"/>
        <v>Não</v>
      </c>
    </row>
    <row r="379" spans="1:15" x14ac:dyDescent="0.2">
      <c r="A379">
        <v>312030</v>
      </c>
      <c r="B379" t="s">
        <v>15</v>
      </c>
      <c r="C379" t="s">
        <v>98</v>
      </c>
      <c r="D379">
        <v>1995</v>
      </c>
      <c r="H379">
        <v>5059</v>
      </c>
      <c r="I379">
        <v>2128</v>
      </c>
      <c r="N379" t="str">
        <f t="shared" si="23"/>
        <v>3120301995</v>
      </c>
      <c r="O379" t="str">
        <f t="shared" si="24"/>
        <v>Não</v>
      </c>
    </row>
    <row r="380" spans="1:15" x14ac:dyDescent="0.2">
      <c r="A380">
        <v>312087</v>
      </c>
      <c r="B380" t="s">
        <v>16</v>
      </c>
      <c r="C380" t="s">
        <v>98</v>
      </c>
      <c r="D380">
        <v>2020</v>
      </c>
      <c r="E380" t="s">
        <v>1120</v>
      </c>
      <c r="F380" t="s">
        <v>357</v>
      </c>
      <c r="G380" t="s">
        <v>383</v>
      </c>
      <c r="H380">
        <v>7799</v>
      </c>
      <c r="I380">
        <v>6585</v>
      </c>
      <c r="J380">
        <v>5787</v>
      </c>
      <c r="K380">
        <v>5787</v>
      </c>
      <c r="L380">
        <v>87.9</v>
      </c>
      <c r="M380">
        <v>74.2</v>
      </c>
      <c r="N380" t="str">
        <f t="shared" si="23"/>
        <v>3120872020</v>
      </c>
      <c r="O380" t="str">
        <f t="shared" si="24"/>
        <v>Sim</v>
      </c>
    </row>
    <row r="381" spans="1:15" x14ac:dyDescent="0.2">
      <c r="A381">
        <v>312087</v>
      </c>
      <c r="B381" t="s">
        <v>16</v>
      </c>
      <c r="C381" t="s">
        <v>98</v>
      </c>
      <c r="D381">
        <v>2019</v>
      </c>
      <c r="E381" t="s">
        <v>1121</v>
      </c>
      <c r="F381" t="s">
        <v>364</v>
      </c>
      <c r="G381" t="s">
        <v>368</v>
      </c>
      <c r="H381">
        <v>7729</v>
      </c>
      <c r="I381">
        <v>6526</v>
      </c>
      <c r="J381">
        <v>5693</v>
      </c>
      <c r="K381">
        <v>5693</v>
      </c>
      <c r="L381">
        <v>87.2</v>
      </c>
      <c r="M381">
        <v>73.66</v>
      </c>
      <c r="N381" t="str">
        <f t="shared" si="23"/>
        <v>3120872019</v>
      </c>
      <c r="O381" t="str">
        <f t="shared" si="24"/>
        <v>Sim</v>
      </c>
    </row>
    <row r="382" spans="1:15" x14ac:dyDescent="0.2">
      <c r="A382">
        <v>312087</v>
      </c>
      <c r="B382" t="s">
        <v>16</v>
      </c>
      <c r="C382" t="s">
        <v>98</v>
      </c>
      <c r="D382">
        <v>2018</v>
      </c>
      <c r="E382" t="s">
        <v>1121</v>
      </c>
      <c r="F382" t="s">
        <v>364</v>
      </c>
      <c r="H382">
        <v>7656</v>
      </c>
      <c r="I382">
        <v>6464</v>
      </c>
      <c r="J382">
        <v>5629</v>
      </c>
      <c r="K382">
        <v>5629</v>
      </c>
      <c r="L382">
        <v>87.1</v>
      </c>
      <c r="M382">
        <v>73.52</v>
      </c>
      <c r="N382" t="str">
        <f t="shared" si="23"/>
        <v>3120872018</v>
      </c>
      <c r="O382" t="str">
        <f t="shared" si="24"/>
        <v>Sim</v>
      </c>
    </row>
    <row r="383" spans="1:15" x14ac:dyDescent="0.2">
      <c r="A383">
        <v>312087</v>
      </c>
      <c r="B383" t="s">
        <v>16</v>
      </c>
      <c r="C383" t="s">
        <v>98</v>
      </c>
      <c r="D383">
        <v>2017</v>
      </c>
      <c r="E383" t="s">
        <v>1121</v>
      </c>
      <c r="F383" t="s">
        <v>364</v>
      </c>
      <c r="H383">
        <v>7623</v>
      </c>
      <c r="I383">
        <v>6436</v>
      </c>
      <c r="J383">
        <v>5460</v>
      </c>
      <c r="K383">
        <v>5460</v>
      </c>
      <c r="L383">
        <v>84.8</v>
      </c>
      <c r="M383">
        <v>71.63</v>
      </c>
      <c r="N383" t="str">
        <f t="shared" si="23"/>
        <v>3120872017</v>
      </c>
      <c r="O383" t="str">
        <f t="shared" si="24"/>
        <v>Sim</v>
      </c>
    </row>
    <row r="384" spans="1:15" x14ac:dyDescent="0.2">
      <c r="A384">
        <v>312087</v>
      </c>
      <c r="B384" t="s">
        <v>16</v>
      </c>
      <c r="C384" t="s">
        <v>98</v>
      </c>
      <c r="D384">
        <v>2016</v>
      </c>
      <c r="E384" t="s">
        <v>361</v>
      </c>
      <c r="F384" t="s">
        <v>362</v>
      </c>
      <c r="H384">
        <v>7559</v>
      </c>
      <c r="I384">
        <v>6382</v>
      </c>
      <c r="J384">
        <v>5381</v>
      </c>
      <c r="K384">
        <v>5381</v>
      </c>
      <c r="L384">
        <v>84.3</v>
      </c>
      <c r="M384">
        <v>71.19</v>
      </c>
      <c r="N384" t="str">
        <f t="shared" si="23"/>
        <v>3120872016</v>
      </c>
      <c r="O384" t="str">
        <f t="shared" si="24"/>
        <v>Sim</v>
      </c>
    </row>
    <row r="385" spans="1:15" x14ac:dyDescent="0.2">
      <c r="A385">
        <v>312087</v>
      </c>
      <c r="B385" t="s">
        <v>16</v>
      </c>
      <c r="C385" t="s">
        <v>98</v>
      </c>
      <c r="D385">
        <v>2015</v>
      </c>
      <c r="E385" t="s">
        <v>361</v>
      </c>
      <c r="F385" t="s">
        <v>362</v>
      </c>
      <c r="H385">
        <v>7491</v>
      </c>
      <c r="I385">
        <v>6325</v>
      </c>
      <c r="J385">
        <v>5297</v>
      </c>
      <c r="K385">
        <v>5297</v>
      </c>
      <c r="L385">
        <v>83.8</v>
      </c>
      <c r="M385">
        <v>70.709999999999994</v>
      </c>
      <c r="N385" t="str">
        <f t="shared" si="23"/>
        <v>3120872015</v>
      </c>
      <c r="O385" t="str">
        <f t="shared" si="24"/>
        <v>Sim</v>
      </c>
    </row>
    <row r="386" spans="1:15" x14ac:dyDescent="0.2">
      <c r="A386">
        <v>312087</v>
      </c>
      <c r="B386" t="s">
        <v>16</v>
      </c>
      <c r="C386" t="s">
        <v>98</v>
      </c>
      <c r="D386">
        <v>2014</v>
      </c>
      <c r="E386" t="s">
        <v>361</v>
      </c>
      <c r="F386" t="s">
        <v>362</v>
      </c>
      <c r="H386">
        <v>7420</v>
      </c>
      <c r="I386">
        <v>6265</v>
      </c>
      <c r="J386">
        <v>6265</v>
      </c>
      <c r="K386">
        <v>6265</v>
      </c>
      <c r="L386">
        <v>100</v>
      </c>
      <c r="M386">
        <v>84.43</v>
      </c>
      <c r="N386" t="str">
        <f t="shared" si="23"/>
        <v>3120872014</v>
      </c>
      <c r="O386" t="str">
        <f t="shared" si="24"/>
        <v>Sim</v>
      </c>
    </row>
    <row r="387" spans="1:15" x14ac:dyDescent="0.2">
      <c r="A387">
        <v>312087</v>
      </c>
      <c r="B387" t="s">
        <v>16</v>
      </c>
      <c r="C387" t="s">
        <v>98</v>
      </c>
      <c r="D387">
        <v>2013</v>
      </c>
      <c r="E387" t="s">
        <v>361</v>
      </c>
      <c r="F387" t="s">
        <v>362</v>
      </c>
      <c r="H387">
        <v>7345</v>
      </c>
      <c r="I387">
        <v>6202</v>
      </c>
      <c r="J387">
        <v>6202</v>
      </c>
      <c r="K387">
        <v>6202</v>
      </c>
      <c r="L387">
        <v>100</v>
      </c>
      <c r="M387">
        <v>84.44</v>
      </c>
      <c r="N387" t="str">
        <f t="shared" ref="N387:N450" si="25">_xlfn.CONCAT(A387,D387)</f>
        <v>3120872013</v>
      </c>
      <c r="O387" t="str">
        <f t="shared" ref="O387:O450" si="26">IF(COUNTIF(H387:M387,"&lt;&gt;"&amp;"")=6,"Sim","Não")</f>
        <v>Sim</v>
      </c>
    </row>
    <row r="388" spans="1:15" x14ac:dyDescent="0.2">
      <c r="A388">
        <v>312087</v>
      </c>
      <c r="B388" t="s">
        <v>16</v>
      </c>
      <c r="C388" t="s">
        <v>98</v>
      </c>
      <c r="D388">
        <v>2012</v>
      </c>
      <c r="E388" t="s">
        <v>361</v>
      </c>
      <c r="F388" t="s">
        <v>362</v>
      </c>
      <c r="H388">
        <v>7055</v>
      </c>
      <c r="I388">
        <v>5957</v>
      </c>
      <c r="J388">
        <v>5957</v>
      </c>
      <c r="K388">
        <v>5957</v>
      </c>
      <c r="L388">
        <v>100</v>
      </c>
      <c r="M388">
        <v>84.44</v>
      </c>
      <c r="N388" t="str">
        <f t="shared" si="25"/>
        <v>3120872012</v>
      </c>
      <c r="O388" t="str">
        <f t="shared" si="26"/>
        <v>Sim</v>
      </c>
    </row>
    <row r="389" spans="1:15" x14ac:dyDescent="0.2">
      <c r="A389">
        <v>312087</v>
      </c>
      <c r="B389" t="s">
        <v>16</v>
      </c>
      <c r="C389" t="s">
        <v>98</v>
      </c>
      <c r="D389">
        <v>2011</v>
      </c>
      <c r="E389" t="s">
        <v>1121</v>
      </c>
      <c r="F389" t="s">
        <v>364</v>
      </c>
      <c r="H389">
        <v>6986</v>
      </c>
      <c r="I389">
        <v>5899</v>
      </c>
      <c r="J389">
        <v>5578</v>
      </c>
      <c r="K389">
        <v>5578</v>
      </c>
      <c r="L389">
        <v>94.6</v>
      </c>
      <c r="M389">
        <v>79.849999999999994</v>
      </c>
      <c r="N389" t="str">
        <f t="shared" si="25"/>
        <v>3120872011</v>
      </c>
      <c r="O389" t="str">
        <f t="shared" si="26"/>
        <v>Sim</v>
      </c>
    </row>
    <row r="390" spans="1:15" x14ac:dyDescent="0.2">
      <c r="A390">
        <v>312087</v>
      </c>
      <c r="B390" t="s">
        <v>16</v>
      </c>
      <c r="C390" t="s">
        <v>98</v>
      </c>
      <c r="D390">
        <v>2010</v>
      </c>
      <c r="E390" t="s">
        <v>361</v>
      </c>
      <c r="F390" t="s">
        <v>362</v>
      </c>
      <c r="H390">
        <v>6913</v>
      </c>
      <c r="I390">
        <v>5837</v>
      </c>
      <c r="J390">
        <v>5137</v>
      </c>
      <c r="K390">
        <v>5137</v>
      </c>
      <c r="L390">
        <v>88</v>
      </c>
      <c r="M390">
        <v>74.31</v>
      </c>
      <c r="N390" t="str">
        <f t="shared" si="25"/>
        <v>3120872010</v>
      </c>
      <c r="O390" t="str">
        <f t="shared" si="26"/>
        <v>Sim</v>
      </c>
    </row>
    <row r="391" spans="1:15" x14ac:dyDescent="0.2">
      <c r="A391">
        <v>312087</v>
      </c>
      <c r="B391" t="s">
        <v>16</v>
      </c>
      <c r="C391" t="s">
        <v>98</v>
      </c>
      <c r="D391">
        <v>2009</v>
      </c>
      <c r="E391" t="s">
        <v>361</v>
      </c>
      <c r="F391" t="s">
        <v>362</v>
      </c>
      <c r="H391">
        <v>7376</v>
      </c>
      <c r="I391">
        <v>6187</v>
      </c>
      <c r="J391">
        <v>4763</v>
      </c>
      <c r="K391">
        <v>4763</v>
      </c>
      <c r="L391">
        <v>77</v>
      </c>
      <c r="M391">
        <v>64.569999999999993</v>
      </c>
      <c r="N391" t="str">
        <f t="shared" si="25"/>
        <v>3120872009</v>
      </c>
      <c r="O391" t="str">
        <f t="shared" si="26"/>
        <v>Sim</v>
      </c>
    </row>
    <row r="392" spans="1:15" x14ac:dyDescent="0.2">
      <c r="A392">
        <v>312087</v>
      </c>
      <c r="B392" t="s">
        <v>16</v>
      </c>
      <c r="C392" t="s">
        <v>98</v>
      </c>
      <c r="D392">
        <v>2008</v>
      </c>
      <c r="E392" t="s">
        <v>361</v>
      </c>
      <c r="F392" t="s">
        <v>362</v>
      </c>
      <c r="H392">
        <v>7251</v>
      </c>
      <c r="I392">
        <v>6083</v>
      </c>
      <c r="J392">
        <v>4541</v>
      </c>
      <c r="K392">
        <v>4541</v>
      </c>
      <c r="L392">
        <v>74.7</v>
      </c>
      <c r="M392">
        <v>62.63</v>
      </c>
      <c r="N392" t="str">
        <f t="shared" si="25"/>
        <v>3120872008</v>
      </c>
      <c r="O392" t="str">
        <f t="shared" si="26"/>
        <v>Sim</v>
      </c>
    </row>
    <row r="393" spans="1:15" x14ac:dyDescent="0.2">
      <c r="A393">
        <v>312087</v>
      </c>
      <c r="B393" t="s">
        <v>16</v>
      </c>
      <c r="C393" t="s">
        <v>98</v>
      </c>
      <c r="D393">
        <v>2007</v>
      </c>
      <c r="E393" t="s">
        <v>361</v>
      </c>
      <c r="F393" t="s">
        <v>362</v>
      </c>
      <c r="H393">
        <v>6907</v>
      </c>
      <c r="I393">
        <v>5794</v>
      </c>
      <c r="J393">
        <v>2930</v>
      </c>
      <c r="K393">
        <v>2930</v>
      </c>
      <c r="L393">
        <v>50.6</v>
      </c>
      <c r="M393">
        <v>42.42</v>
      </c>
      <c r="N393" t="str">
        <f t="shared" si="25"/>
        <v>3120872007</v>
      </c>
      <c r="O393" t="str">
        <f t="shared" si="26"/>
        <v>Sim</v>
      </c>
    </row>
    <row r="394" spans="1:15" x14ac:dyDescent="0.2">
      <c r="A394">
        <v>312087</v>
      </c>
      <c r="B394" t="s">
        <v>16</v>
      </c>
      <c r="C394" t="s">
        <v>98</v>
      </c>
      <c r="D394">
        <v>2006</v>
      </c>
      <c r="E394" t="s">
        <v>361</v>
      </c>
      <c r="F394" t="s">
        <v>362</v>
      </c>
      <c r="H394">
        <v>6794</v>
      </c>
      <c r="I394">
        <v>4056</v>
      </c>
      <c r="J394">
        <v>2827</v>
      </c>
      <c r="K394">
        <v>2827</v>
      </c>
      <c r="L394">
        <v>69.7</v>
      </c>
      <c r="M394">
        <v>41.61</v>
      </c>
      <c r="N394" t="str">
        <f t="shared" si="25"/>
        <v>3120872006</v>
      </c>
      <c r="O394" t="str">
        <f t="shared" si="26"/>
        <v>Sim</v>
      </c>
    </row>
    <row r="395" spans="1:15" x14ac:dyDescent="0.2">
      <c r="A395">
        <v>312087</v>
      </c>
      <c r="B395" t="s">
        <v>16</v>
      </c>
      <c r="C395" t="s">
        <v>98</v>
      </c>
      <c r="D395">
        <v>2005</v>
      </c>
      <c r="E395" t="s">
        <v>361</v>
      </c>
      <c r="F395" t="s">
        <v>362</v>
      </c>
      <c r="H395">
        <v>6669</v>
      </c>
      <c r="I395">
        <v>3982</v>
      </c>
      <c r="N395" t="str">
        <f t="shared" si="25"/>
        <v>3120872005</v>
      </c>
      <c r="O395" t="str">
        <f t="shared" si="26"/>
        <v>Não</v>
      </c>
    </row>
    <row r="396" spans="1:15" x14ac:dyDescent="0.2">
      <c r="A396">
        <v>312087</v>
      </c>
      <c r="B396" t="s">
        <v>16</v>
      </c>
      <c r="C396" t="s">
        <v>98</v>
      </c>
      <c r="D396">
        <v>2004</v>
      </c>
      <c r="H396">
        <v>6543</v>
      </c>
      <c r="I396">
        <v>3906</v>
      </c>
      <c r="N396" t="str">
        <f t="shared" si="25"/>
        <v>3120872004</v>
      </c>
      <c r="O396" t="str">
        <f t="shared" si="26"/>
        <v>Não</v>
      </c>
    </row>
    <row r="397" spans="1:15" x14ac:dyDescent="0.2">
      <c r="A397">
        <v>312087</v>
      </c>
      <c r="B397" t="s">
        <v>16</v>
      </c>
      <c r="C397" t="s">
        <v>98</v>
      </c>
      <c r="D397">
        <v>2003</v>
      </c>
      <c r="H397">
        <v>6315</v>
      </c>
      <c r="I397">
        <v>3770</v>
      </c>
      <c r="N397" t="str">
        <f t="shared" si="25"/>
        <v>3120872003</v>
      </c>
      <c r="O397" t="str">
        <f t="shared" si="26"/>
        <v>Não</v>
      </c>
    </row>
    <row r="398" spans="1:15" x14ac:dyDescent="0.2">
      <c r="A398">
        <v>312087</v>
      </c>
      <c r="B398" t="s">
        <v>16</v>
      </c>
      <c r="C398" t="s">
        <v>98</v>
      </c>
      <c r="D398">
        <v>2002</v>
      </c>
      <c r="H398">
        <v>6207</v>
      </c>
      <c r="I398">
        <v>3706</v>
      </c>
      <c r="N398" t="str">
        <f t="shared" si="25"/>
        <v>3120872002</v>
      </c>
      <c r="O398" t="str">
        <f t="shared" si="26"/>
        <v>Não</v>
      </c>
    </row>
    <row r="399" spans="1:15" x14ac:dyDescent="0.2">
      <c r="A399">
        <v>312087</v>
      </c>
      <c r="B399" t="s">
        <v>16</v>
      </c>
      <c r="C399" t="s">
        <v>98</v>
      </c>
      <c r="D399">
        <v>2001</v>
      </c>
      <c r="H399">
        <v>6102</v>
      </c>
      <c r="I399">
        <v>3643</v>
      </c>
      <c r="N399" t="str">
        <f t="shared" si="25"/>
        <v>3120872001</v>
      </c>
      <c r="O399" t="str">
        <f t="shared" si="26"/>
        <v>Não</v>
      </c>
    </row>
    <row r="400" spans="1:15" x14ac:dyDescent="0.2">
      <c r="A400">
        <v>312087</v>
      </c>
      <c r="B400" t="s">
        <v>16</v>
      </c>
      <c r="C400" t="s">
        <v>98</v>
      </c>
      <c r="D400">
        <v>2000</v>
      </c>
      <c r="H400">
        <v>5973</v>
      </c>
      <c r="I400">
        <v>3566</v>
      </c>
      <c r="N400" t="str">
        <f t="shared" si="25"/>
        <v>3120872000</v>
      </c>
      <c r="O400" t="str">
        <f t="shared" si="26"/>
        <v>Não</v>
      </c>
    </row>
    <row r="401" spans="1:15" x14ac:dyDescent="0.2">
      <c r="A401">
        <v>312087</v>
      </c>
      <c r="B401" t="s">
        <v>16</v>
      </c>
      <c r="C401" t="s">
        <v>98</v>
      </c>
      <c r="D401">
        <v>1999</v>
      </c>
      <c r="H401">
        <v>5322</v>
      </c>
      <c r="I401">
        <v>3177</v>
      </c>
      <c r="N401" t="str">
        <f t="shared" si="25"/>
        <v>3120871999</v>
      </c>
      <c r="O401" t="str">
        <f t="shared" si="26"/>
        <v>Não</v>
      </c>
    </row>
    <row r="402" spans="1:15" x14ac:dyDescent="0.2">
      <c r="A402">
        <v>312087</v>
      </c>
      <c r="B402" t="s">
        <v>16</v>
      </c>
      <c r="C402" t="s">
        <v>98</v>
      </c>
      <c r="D402">
        <v>1998</v>
      </c>
      <c r="H402">
        <v>5271</v>
      </c>
      <c r="I402">
        <v>3147</v>
      </c>
      <c r="N402" t="str">
        <f t="shared" si="25"/>
        <v>3120871998</v>
      </c>
      <c r="O402" t="str">
        <f t="shared" si="26"/>
        <v>Não</v>
      </c>
    </row>
    <row r="403" spans="1:15" x14ac:dyDescent="0.2">
      <c r="A403">
        <v>312087</v>
      </c>
      <c r="B403" t="s">
        <v>16</v>
      </c>
      <c r="C403" t="s">
        <v>98</v>
      </c>
      <c r="D403">
        <v>1997</v>
      </c>
      <c r="H403">
        <v>5220</v>
      </c>
      <c r="I403">
        <v>3116</v>
      </c>
      <c r="N403" t="str">
        <f t="shared" si="25"/>
        <v>3120871997</v>
      </c>
      <c r="O403" t="str">
        <f t="shared" si="26"/>
        <v>Não</v>
      </c>
    </row>
    <row r="404" spans="1:15" x14ac:dyDescent="0.2">
      <c r="A404">
        <v>312235</v>
      </c>
      <c r="B404" t="s">
        <v>17</v>
      </c>
      <c r="C404" t="s">
        <v>98</v>
      </c>
      <c r="D404">
        <v>2020</v>
      </c>
      <c r="E404" t="s">
        <v>1170</v>
      </c>
      <c r="F404" t="s">
        <v>364</v>
      </c>
      <c r="G404" t="s">
        <v>368</v>
      </c>
      <c r="H404">
        <v>6868</v>
      </c>
      <c r="I404">
        <v>6645</v>
      </c>
      <c r="J404">
        <v>5749</v>
      </c>
      <c r="K404">
        <v>5749</v>
      </c>
      <c r="L404">
        <v>86.5</v>
      </c>
      <c r="M404">
        <v>83.71</v>
      </c>
      <c r="N404" t="str">
        <f t="shared" si="25"/>
        <v>3122352020</v>
      </c>
      <c r="O404" t="str">
        <f t="shared" si="26"/>
        <v>Sim</v>
      </c>
    </row>
    <row r="405" spans="1:15" x14ac:dyDescent="0.2">
      <c r="A405">
        <v>312235</v>
      </c>
      <c r="B405" t="s">
        <v>17</v>
      </c>
      <c r="C405" t="s">
        <v>98</v>
      </c>
      <c r="D405">
        <v>2019</v>
      </c>
      <c r="E405" t="s">
        <v>1170</v>
      </c>
      <c r="F405" t="s">
        <v>364</v>
      </c>
      <c r="G405" t="s">
        <v>368</v>
      </c>
      <c r="H405">
        <v>6786</v>
      </c>
      <c r="I405">
        <v>6566</v>
      </c>
      <c r="J405">
        <v>5563</v>
      </c>
      <c r="K405">
        <v>5563</v>
      </c>
      <c r="L405">
        <v>84.7</v>
      </c>
      <c r="M405">
        <v>81.98</v>
      </c>
      <c r="N405" t="str">
        <f t="shared" si="25"/>
        <v>3122352019</v>
      </c>
      <c r="O405" t="str">
        <f t="shared" si="26"/>
        <v>Sim</v>
      </c>
    </row>
    <row r="406" spans="1:15" x14ac:dyDescent="0.2">
      <c r="A406">
        <v>312235</v>
      </c>
      <c r="B406" t="s">
        <v>17</v>
      </c>
      <c r="C406" t="s">
        <v>98</v>
      </c>
      <c r="D406">
        <v>2018</v>
      </c>
      <c r="E406" t="s">
        <v>1170</v>
      </c>
      <c r="F406" t="s">
        <v>364</v>
      </c>
      <c r="H406">
        <v>6702</v>
      </c>
      <c r="I406">
        <v>6484</v>
      </c>
      <c r="J406">
        <v>5490</v>
      </c>
      <c r="K406">
        <v>5490</v>
      </c>
      <c r="L406">
        <v>84.7</v>
      </c>
      <c r="M406">
        <v>81.92</v>
      </c>
      <c r="N406" t="str">
        <f t="shared" si="25"/>
        <v>3122352018</v>
      </c>
      <c r="O406" t="str">
        <f t="shared" si="26"/>
        <v>Sim</v>
      </c>
    </row>
    <row r="407" spans="1:15" x14ac:dyDescent="0.2">
      <c r="A407">
        <v>312235</v>
      </c>
      <c r="B407" t="s">
        <v>17</v>
      </c>
      <c r="C407" t="s">
        <v>98</v>
      </c>
      <c r="D407">
        <v>2017</v>
      </c>
      <c r="E407" t="s">
        <v>1170</v>
      </c>
      <c r="F407" t="s">
        <v>364</v>
      </c>
      <c r="H407">
        <v>6625</v>
      </c>
      <c r="I407">
        <v>6410</v>
      </c>
      <c r="J407">
        <v>5593</v>
      </c>
      <c r="K407">
        <v>5593</v>
      </c>
      <c r="L407">
        <v>87.3</v>
      </c>
      <c r="M407">
        <v>84.42</v>
      </c>
      <c r="N407" t="str">
        <f t="shared" si="25"/>
        <v>3122352017</v>
      </c>
      <c r="O407" t="str">
        <f t="shared" si="26"/>
        <v>Sim</v>
      </c>
    </row>
    <row r="408" spans="1:15" x14ac:dyDescent="0.2">
      <c r="A408">
        <v>312235</v>
      </c>
      <c r="B408" t="s">
        <v>17</v>
      </c>
      <c r="C408" t="s">
        <v>98</v>
      </c>
      <c r="D408">
        <v>2016</v>
      </c>
      <c r="E408" t="s">
        <v>361</v>
      </c>
      <c r="F408" t="s">
        <v>362</v>
      </c>
      <c r="H408">
        <v>6553</v>
      </c>
      <c r="I408">
        <v>6340</v>
      </c>
      <c r="J408">
        <v>5572</v>
      </c>
      <c r="K408">
        <v>5572</v>
      </c>
      <c r="L408">
        <v>87.9</v>
      </c>
      <c r="M408">
        <v>85.03</v>
      </c>
      <c r="N408" t="str">
        <f t="shared" si="25"/>
        <v>3122352016</v>
      </c>
      <c r="O408" t="str">
        <f t="shared" si="26"/>
        <v>Sim</v>
      </c>
    </row>
    <row r="409" spans="1:15" x14ac:dyDescent="0.2">
      <c r="A409">
        <v>312235</v>
      </c>
      <c r="B409" t="s">
        <v>17</v>
      </c>
      <c r="C409" t="s">
        <v>98</v>
      </c>
      <c r="D409">
        <v>2015</v>
      </c>
      <c r="E409" t="s">
        <v>361</v>
      </c>
      <c r="F409" t="s">
        <v>362</v>
      </c>
      <c r="H409">
        <v>6478</v>
      </c>
      <c r="I409">
        <v>6268</v>
      </c>
      <c r="J409">
        <v>5575</v>
      </c>
      <c r="K409">
        <v>5575</v>
      </c>
      <c r="L409">
        <v>88.9</v>
      </c>
      <c r="M409">
        <v>86.06</v>
      </c>
      <c r="N409" t="str">
        <f t="shared" si="25"/>
        <v>3122352015</v>
      </c>
      <c r="O409" t="str">
        <f t="shared" si="26"/>
        <v>Sim</v>
      </c>
    </row>
    <row r="410" spans="1:15" x14ac:dyDescent="0.2">
      <c r="A410">
        <v>312235</v>
      </c>
      <c r="B410" t="s">
        <v>17</v>
      </c>
      <c r="C410" t="s">
        <v>98</v>
      </c>
      <c r="D410">
        <v>2014</v>
      </c>
      <c r="E410" t="s">
        <v>361</v>
      </c>
      <c r="F410" t="s">
        <v>362</v>
      </c>
      <c r="H410">
        <v>6398</v>
      </c>
      <c r="I410">
        <v>6190</v>
      </c>
      <c r="J410">
        <v>6190</v>
      </c>
      <c r="K410">
        <v>6190</v>
      </c>
      <c r="L410">
        <v>100</v>
      </c>
      <c r="M410">
        <v>96.75</v>
      </c>
      <c r="N410" t="str">
        <f t="shared" si="25"/>
        <v>3122352014</v>
      </c>
      <c r="O410" t="str">
        <f t="shared" si="26"/>
        <v>Sim</v>
      </c>
    </row>
    <row r="411" spans="1:15" x14ac:dyDescent="0.2">
      <c r="A411">
        <v>312235</v>
      </c>
      <c r="B411" t="s">
        <v>17</v>
      </c>
      <c r="C411" t="s">
        <v>98</v>
      </c>
      <c r="D411">
        <v>2013</v>
      </c>
      <c r="E411" t="s">
        <v>361</v>
      </c>
      <c r="F411" t="s">
        <v>362</v>
      </c>
      <c r="H411">
        <v>6315</v>
      </c>
      <c r="I411">
        <v>6110</v>
      </c>
      <c r="J411">
        <v>6110</v>
      </c>
      <c r="K411">
        <v>6110</v>
      </c>
      <c r="L411">
        <v>100</v>
      </c>
      <c r="M411">
        <v>96.75</v>
      </c>
      <c r="N411" t="str">
        <f t="shared" si="25"/>
        <v>3122352013</v>
      </c>
      <c r="O411" t="str">
        <f t="shared" si="26"/>
        <v>Sim</v>
      </c>
    </row>
    <row r="412" spans="1:15" x14ac:dyDescent="0.2">
      <c r="A412">
        <v>312235</v>
      </c>
      <c r="B412" t="s">
        <v>17</v>
      </c>
      <c r="C412" t="s">
        <v>98</v>
      </c>
      <c r="D412">
        <v>2012</v>
      </c>
      <c r="E412" t="s">
        <v>361</v>
      </c>
      <c r="F412" t="s">
        <v>362</v>
      </c>
      <c r="H412">
        <v>6046</v>
      </c>
      <c r="I412">
        <v>5850</v>
      </c>
      <c r="J412">
        <v>5850</v>
      </c>
      <c r="K412">
        <v>5850</v>
      </c>
      <c r="L412">
        <v>100</v>
      </c>
      <c r="M412">
        <v>96.76</v>
      </c>
      <c r="N412" t="str">
        <f t="shared" si="25"/>
        <v>3122352012</v>
      </c>
      <c r="O412" t="str">
        <f t="shared" si="26"/>
        <v>Sim</v>
      </c>
    </row>
    <row r="413" spans="1:15" x14ac:dyDescent="0.2">
      <c r="A413">
        <v>312235</v>
      </c>
      <c r="B413" t="s">
        <v>17</v>
      </c>
      <c r="C413" t="s">
        <v>98</v>
      </c>
      <c r="D413">
        <v>2011</v>
      </c>
      <c r="E413" t="s">
        <v>361</v>
      </c>
      <c r="F413" t="s">
        <v>362</v>
      </c>
      <c r="H413">
        <v>5967</v>
      </c>
      <c r="I413">
        <v>5773</v>
      </c>
      <c r="J413">
        <v>5773</v>
      </c>
      <c r="K413">
        <v>5773</v>
      </c>
      <c r="L413">
        <v>100</v>
      </c>
      <c r="M413">
        <v>96.75</v>
      </c>
      <c r="N413" t="str">
        <f t="shared" si="25"/>
        <v>3122352011</v>
      </c>
      <c r="O413" t="str">
        <f t="shared" si="26"/>
        <v>Sim</v>
      </c>
    </row>
    <row r="414" spans="1:15" x14ac:dyDescent="0.2">
      <c r="A414">
        <v>312235</v>
      </c>
      <c r="B414" t="s">
        <v>17</v>
      </c>
      <c r="C414" t="s">
        <v>98</v>
      </c>
      <c r="D414">
        <v>2010</v>
      </c>
      <c r="E414" t="s">
        <v>361</v>
      </c>
      <c r="F414" t="s">
        <v>362</v>
      </c>
      <c r="H414">
        <v>5884</v>
      </c>
      <c r="I414">
        <v>5693</v>
      </c>
      <c r="J414">
        <v>5693</v>
      </c>
      <c r="K414">
        <v>5693</v>
      </c>
      <c r="L414">
        <v>100</v>
      </c>
      <c r="M414">
        <v>96.75</v>
      </c>
      <c r="N414" t="str">
        <f t="shared" si="25"/>
        <v>3122352010</v>
      </c>
      <c r="O414" t="str">
        <f t="shared" si="26"/>
        <v>Sim</v>
      </c>
    </row>
    <row r="415" spans="1:15" x14ac:dyDescent="0.2">
      <c r="A415">
        <v>312235</v>
      </c>
      <c r="B415" t="s">
        <v>17</v>
      </c>
      <c r="C415" t="s">
        <v>98</v>
      </c>
      <c r="D415">
        <v>2009</v>
      </c>
      <c r="E415" t="s">
        <v>361</v>
      </c>
      <c r="F415" t="s">
        <v>362</v>
      </c>
      <c r="H415">
        <v>6235</v>
      </c>
      <c r="I415">
        <v>6021</v>
      </c>
      <c r="J415">
        <v>6196</v>
      </c>
      <c r="K415">
        <v>6196</v>
      </c>
      <c r="L415">
        <v>100</v>
      </c>
      <c r="M415">
        <v>99.37</v>
      </c>
      <c r="N415" t="str">
        <f t="shared" si="25"/>
        <v>3122352009</v>
      </c>
      <c r="O415" t="str">
        <f t="shared" si="26"/>
        <v>Sim</v>
      </c>
    </row>
    <row r="416" spans="1:15" x14ac:dyDescent="0.2">
      <c r="A416">
        <v>312235</v>
      </c>
      <c r="B416" t="s">
        <v>17</v>
      </c>
      <c r="C416" t="s">
        <v>98</v>
      </c>
      <c r="D416">
        <v>2008</v>
      </c>
      <c r="E416" t="s">
        <v>361</v>
      </c>
      <c r="F416" t="s">
        <v>362</v>
      </c>
      <c r="H416">
        <v>6108</v>
      </c>
      <c r="I416">
        <v>5898</v>
      </c>
      <c r="J416">
        <v>6044</v>
      </c>
      <c r="K416">
        <v>6044</v>
      </c>
      <c r="L416">
        <v>100</v>
      </c>
      <c r="M416">
        <v>98.95</v>
      </c>
      <c r="N416" t="str">
        <f t="shared" si="25"/>
        <v>3122352008</v>
      </c>
      <c r="O416" t="str">
        <f t="shared" si="26"/>
        <v>Sim</v>
      </c>
    </row>
    <row r="417" spans="1:15" x14ac:dyDescent="0.2">
      <c r="A417">
        <v>312235</v>
      </c>
      <c r="B417" t="s">
        <v>17</v>
      </c>
      <c r="C417" t="s">
        <v>98</v>
      </c>
      <c r="D417">
        <v>2007</v>
      </c>
      <c r="E417" t="s">
        <v>361</v>
      </c>
      <c r="F417" t="s">
        <v>362</v>
      </c>
      <c r="H417">
        <v>5793</v>
      </c>
      <c r="I417">
        <v>5594</v>
      </c>
      <c r="J417">
        <v>5882</v>
      </c>
      <c r="K417">
        <v>5882</v>
      </c>
      <c r="L417">
        <v>100</v>
      </c>
      <c r="M417">
        <v>100</v>
      </c>
      <c r="N417" t="str">
        <f t="shared" si="25"/>
        <v>3122352007</v>
      </c>
      <c r="O417" t="str">
        <f t="shared" si="26"/>
        <v>Sim</v>
      </c>
    </row>
    <row r="418" spans="1:15" x14ac:dyDescent="0.2">
      <c r="A418">
        <v>312235</v>
      </c>
      <c r="B418" t="s">
        <v>17</v>
      </c>
      <c r="C418" t="s">
        <v>98</v>
      </c>
      <c r="D418">
        <v>2006</v>
      </c>
      <c r="E418" t="s">
        <v>361</v>
      </c>
      <c r="F418" t="s">
        <v>362</v>
      </c>
      <c r="H418">
        <v>5375</v>
      </c>
      <c r="I418">
        <v>5198</v>
      </c>
      <c r="J418">
        <v>5666</v>
      </c>
      <c r="K418">
        <v>5666</v>
      </c>
      <c r="L418">
        <v>100</v>
      </c>
      <c r="M418">
        <v>100</v>
      </c>
      <c r="N418" t="str">
        <f t="shared" si="25"/>
        <v>3122352006</v>
      </c>
      <c r="O418" t="str">
        <f t="shared" si="26"/>
        <v>Sim</v>
      </c>
    </row>
    <row r="419" spans="1:15" x14ac:dyDescent="0.2">
      <c r="A419">
        <v>312235</v>
      </c>
      <c r="B419" t="s">
        <v>17</v>
      </c>
      <c r="C419" t="s">
        <v>98</v>
      </c>
      <c r="D419">
        <v>2005</v>
      </c>
      <c r="E419" t="s">
        <v>361</v>
      </c>
      <c r="F419" t="s">
        <v>362</v>
      </c>
      <c r="H419">
        <v>5289</v>
      </c>
      <c r="I419">
        <v>5114</v>
      </c>
      <c r="J419">
        <v>5328</v>
      </c>
      <c r="K419">
        <v>5328</v>
      </c>
      <c r="L419">
        <v>100</v>
      </c>
      <c r="M419">
        <v>100</v>
      </c>
      <c r="N419" t="str">
        <f t="shared" si="25"/>
        <v>3122352005</v>
      </c>
      <c r="O419" t="str">
        <f t="shared" si="26"/>
        <v>Sim</v>
      </c>
    </row>
    <row r="420" spans="1:15" x14ac:dyDescent="0.2">
      <c r="A420">
        <v>312235</v>
      </c>
      <c r="B420" t="s">
        <v>17</v>
      </c>
      <c r="C420" t="s">
        <v>98</v>
      </c>
      <c r="D420">
        <v>2004</v>
      </c>
      <c r="E420" t="s">
        <v>361</v>
      </c>
      <c r="F420" t="s">
        <v>362</v>
      </c>
      <c r="H420">
        <v>5203</v>
      </c>
      <c r="I420">
        <v>5031</v>
      </c>
      <c r="N420" t="str">
        <f t="shared" si="25"/>
        <v>3122352004</v>
      </c>
      <c r="O420" t="str">
        <f t="shared" si="26"/>
        <v>Não</v>
      </c>
    </row>
    <row r="421" spans="1:15" x14ac:dyDescent="0.2">
      <c r="A421">
        <v>312235</v>
      </c>
      <c r="B421" t="s">
        <v>17</v>
      </c>
      <c r="C421" t="s">
        <v>98</v>
      </c>
      <c r="D421">
        <v>2003</v>
      </c>
      <c r="E421" t="s">
        <v>361</v>
      </c>
      <c r="F421" t="s">
        <v>362</v>
      </c>
      <c r="H421">
        <v>5048</v>
      </c>
      <c r="I421">
        <v>4881</v>
      </c>
      <c r="N421" t="str">
        <f t="shared" si="25"/>
        <v>3122352003</v>
      </c>
      <c r="O421" t="str">
        <f t="shared" si="26"/>
        <v>Não</v>
      </c>
    </row>
    <row r="422" spans="1:15" x14ac:dyDescent="0.2">
      <c r="A422">
        <v>312235</v>
      </c>
      <c r="B422" t="s">
        <v>17</v>
      </c>
      <c r="C422" t="s">
        <v>98</v>
      </c>
      <c r="D422">
        <v>2002</v>
      </c>
      <c r="E422" t="s">
        <v>361</v>
      </c>
      <c r="F422" t="s">
        <v>362</v>
      </c>
      <c r="H422">
        <v>4974</v>
      </c>
      <c r="I422">
        <v>4810</v>
      </c>
      <c r="N422" t="str">
        <f t="shared" si="25"/>
        <v>3122352002</v>
      </c>
      <c r="O422" t="str">
        <f t="shared" si="26"/>
        <v>Não</v>
      </c>
    </row>
    <row r="423" spans="1:15" x14ac:dyDescent="0.2">
      <c r="A423">
        <v>312235</v>
      </c>
      <c r="B423" t="s">
        <v>17</v>
      </c>
      <c r="C423" t="s">
        <v>98</v>
      </c>
      <c r="D423">
        <v>2001</v>
      </c>
      <c r="E423" t="s">
        <v>361</v>
      </c>
      <c r="F423" t="s">
        <v>362</v>
      </c>
      <c r="H423">
        <v>4916</v>
      </c>
      <c r="I423">
        <v>4754</v>
      </c>
      <c r="N423" t="str">
        <f t="shared" si="25"/>
        <v>3122352001</v>
      </c>
      <c r="O423" t="str">
        <f t="shared" si="26"/>
        <v>Não</v>
      </c>
    </row>
    <row r="424" spans="1:15" x14ac:dyDescent="0.2">
      <c r="A424">
        <v>312235</v>
      </c>
      <c r="B424" t="s">
        <v>17</v>
      </c>
      <c r="C424" t="s">
        <v>98</v>
      </c>
      <c r="D424">
        <v>2000</v>
      </c>
      <c r="E424" t="s">
        <v>361</v>
      </c>
      <c r="F424" t="s">
        <v>362</v>
      </c>
      <c r="H424">
        <v>4815</v>
      </c>
      <c r="I424">
        <v>4656</v>
      </c>
      <c r="N424" t="str">
        <f t="shared" si="25"/>
        <v>3122352000</v>
      </c>
      <c r="O424" t="str">
        <f t="shared" si="26"/>
        <v>Não</v>
      </c>
    </row>
    <row r="425" spans="1:15" x14ac:dyDescent="0.2">
      <c r="A425">
        <v>312235</v>
      </c>
      <c r="B425" t="s">
        <v>17</v>
      </c>
      <c r="C425" t="s">
        <v>98</v>
      </c>
      <c r="D425">
        <v>1999</v>
      </c>
      <c r="E425" t="s">
        <v>361</v>
      </c>
      <c r="F425" t="s">
        <v>362</v>
      </c>
      <c r="H425">
        <v>4442</v>
      </c>
      <c r="I425">
        <v>4295</v>
      </c>
      <c r="N425" t="str">
        <f t="shared" si="25"/>
        <v>3122351999</v>
      </c>
      <c r="O425" t="str">
        <f t="shared" si="26"/>
        <v>Não</v>
      </c>
    </row>
    <row r="426" spans="1:15" x14ac:dyDescent="0.2">
      <c r="A426">
        <v>312235</v>
      </c>
      <c r="B426" t="s">
        <v>17</v>
      </c>
      <c r="C426" t="s">
        <v>98</v>
      </c>
      <c r="D426">
        <v>1998</v>
      </c>
      <c r="E426" t="s">
        <v>361</v>
      </c>
      <c r="F426" t="s">
        <v>362</v>
      </c>
      <c r="H426">
        <v>4400</v>
      </c>
      <c r="I426">
        <v>4255</v>
      </c>
      <c r="N426" t="str">
        <f t="shared" si="25"/>
        <v>3122351998</v>
      </c>
      <c r="O426" t="str">
        <f t="shared" si="26"/>
        <v>Não</v>
      </c>
    </row>
    <row r="427" spans="1:15" x14ac:dyDescent="0.2">
      <c r="A427">
        <v>312235</v>
      </c>
      <c r="B427" t="s">
        <v>17</v>
      </c>
      <c r="C427" t="s">
        <v>98</v>
      </c>
      <c r="D427">
        <v>1997</v>
      </c>
      <c r="H427">
        <v>4357</v>
      </c>
      <c r="I427">
        <v>4213</v>
      </c>
      <c r="N427" t="str">
        <f t="shared" si="25"/>
        <v>3122351997</v>
      </c>
      <c r="O427" t="str">
        <f t="shared" si="26"/>
        <v>Não</v>
      </c>
    </row>
    <row r="428" spans="1:15" x14ac:dyDescent="0.2">
      <c r="A428">
        <v>312380</v>
      </c>
      <c r="B428" t="s">
        <v>18</v>
      </c>
      <c r="C428" t="s">
        <v>98</v>
      </c>
      <c r="D428">
        <v>2020</v>
      </c>
      <c r="E428" t="s">
        <v>1230</v>
      </c>
      <c r="F428" t="s">
        <v>367</v>
      </c>
      <c r="G428" t="s">
        <v>368</v>
      </c>
      <c r="H428">
        <v>7241</v>
      </c>
      <c r="I428">
        <v>4829</v>
      </c>
      <c r="J428">
        <v>4371</v>
      </c>
      <c r="K428">
        <v>4371</v>
      </c>
      <c r="L428">
        <v>90.5</v>
      </c>
      <c r="M428">
        <v>60.36</v>
      </c>
      <c r="N428" t="str">
        <f t="shared" si="25"/>
        <v>3123802020</v>
      </c>
      <c r="O428" t="str">
        <f t="shared" si="26"/>
        <v>Sim</v>
      </c>
    </row>
    <row r="429" spans="1:15" x14ac:dyDescent="0.2">
      <c r="A429">
        <v>312380</v>
      </c>
      <c r="B429" t="s">
        <v>18</v>
      </c>
      <c r="C429" t="s">
        <v>98</v>
      </c>
      <c r="D429">
        <v>2019</v>
      </c>
      <c r="E429" t="s">
        <v>1230</v>
      </c>
      <c r="F429" t="s">
        <v>367</v>
      </c>
      <c r="G429" t="s">
        <v>368</v>
      </c>
      <c r="H429">
        <v>7242</v>
      </c>
      <c r="I429">
        <v>4830</v>
      </c>
      <c r="J429">
        <v>4253</v>
      </c>
      <c r="K429">
        <v>4253</v>
      </c>
      <c r="L429">
        <v>88.1</v>
      </c>
      <c r="M429">
        <v>58.73</v>
      </c>
      <c r="N429" t="str">
        <f t="shared" si="25"/>
        <v>3123802019</v>
      </c>
      <c r="O429" t="str">
        <f t="shared" si="26"/>
        <v>Sim</v>
      </c>
    </row>
    <row r="430" spans="1:15" x14ac:dyDescent="0.2">
      <c r="A430">
        <v>312380</v>
      </c>
      <c r="B430" t="s">
        <v>18</v>
      </c>
      <c r="C430" t="s">
        <v>98</v>
      </c>
      <c r="D430">
        <v>2018</v>
      </c>
      <c r="E430" t="s">
        <v>1230</v>
      </c>
      <c r="F430" t="s">
        <v>367</v>
      </c>
      <c r="H430">
        <v>7244</v>
      </c>
      <c r="I430">
        <v>4831</v>
      </c>
      <c r="J430">
        <v>4263</v>
      </c>
      <c r="K430">
        <v>4263</v>
      </c>
      <c r="L430">
        <v>88.2</v>
      </c>
      <c r="M430">
        <v>58.85</v>
      </c>
      <c r="N430" t="str">
        <f t="shared" si="25"/>
        <v>3123802018</v>
      </c>
      <c r="O430" t="str">
        <f t="shared" si="26"/>
        <v>Sim</v>
      </c>
    </row>
    <row r="431" spans="1:15" x14ac:dyDescent="0.2">
      <c r="A431">
        <v>312380</v>
      </c>
      <c r="B431" t="s">
        <v>18</v>
      </c>
      <c r="C431" t="s">
        <v>98</v>
      </c>
      <c r="D431">
        <v>2017</v>
      </c>
      <c r="E431" t="s">
        <v>1230</v>
      </c>
      <c r="F431" t="s">
        <v>367</v>
      </c>
      <c r="H431">
        <v>7377</v>
      </c>
      <c r="I431">
        <v>4920</v>
      </c>
      <c r="J431">
        <v>4262</v>
      </c>
      <c r="K431">
        <v>4262</v>
      </c>
      <c r="L431">
        <v>86.6</v>
      </c>
      <c r="M431">
        <v>57.77</v>
      </c>
      <c r="N431" t="str">
        <f t="shared" si="25"/>
        <v>3123802017</v>
      </c>
      <c r="O431" t="str">
        <f t="shared" si="26"/>
        <v>Sim</v>
      </c>
    </row>
    <row r="432" spans="1:15" x14ac:dyDescent="0.2">
      <c r="A432">
        <v>312380</v>
      </c>
      <c r="B432" t="s">
        <v>18</v>
      </c>
      <c r="C432" t="s">
        <v>98</v>
      </c>
      <c r="D432">
        <v>2016</v>
      </c>
      <c r="E432" t="s">
        <v>1230</v>
      </c>
      <c r="F432" t="s">
        <v>367</v>
      </c>
      <c r="H432">
        <v>7369</v>
      </c>
      <c r="I432">
        <v>4915</v>
      </c>
      <c r="J432">
        <v>4259</v>
      </c>
      <c r="K432">
        <v>4259</v>
      </c>
      <c r="L432">
        <v>86.7</v>
      </c>
      <c r="M432">
        <v>57.8</v>
      </c>
      <c r="N432" t="str">
        <f t="shared" si="25"/>
        <v>3123802016</v>
      </c>
      <c r="O432" t="str">
        <f t="shared" si="26"/>
        <v>Sim</v>
      </c>
    </row>
    <row r="433" spans="1:15" x14ac:dyDescent="0.2">
      <c r="A433">
        <v>312380</v>
      </c>
      <c r="B433" t="s">
        <v>18</v>
      </c>
      <c r="C433" t="s">
        <v>98</v>
      </c>
      <c r="D433">
        <v>2015</v>
      </c>
      <c r="E433" t="s">
        <v>1230</v>
      </c>
      <c r="F433" t="s">
        <v>367</v>
      </c>
      <c r="H433">
        <v>7362</v>
      </c>
      <c r="I433">
        <v>4910</v>
      </c>
      <c r="J433">
        <v>4253</v>
      </c>
      <c r="K433">
        <v>4253</v>
      </c>
      <c r="L433">
        <v>86.6</v>
      </c>
      <c r="M433">
        <v>57.77</v>
      </c>
      <c r="N433" t="str">
        <f t="shared" si="25"/>
        <v>3123802015</v>
      </c>
      <c r="O433" t="str">
        <f t="shared" si="26"/>
        <v>Sim</v>
      </c>
    </row>
    <row r="434" spans="1:15" x14ac:dyDescent="0.2">
      <c r="A434">
        <v>312380</v>
      </c>
      <c r="B434" t="s">
        <v>18</v>
      </c>
      <c r="C434" t="s">
        <v>98</v>
      </c>
      <c r="D434">
        <v>2014</v>
      </c>
      <c r="E434" t="s">
        <v>1230</v>
      </c>
      <c r="F434" t="s">
        <v>367</v>
      </c>
      <c r="H434">
        <v>7353</v>
      </c>
      <c r="I434">
        <v>4904</v>
      </c>
      <c r="J434">
        <v>4904</v>
      </c>
      <c r="K434">
        <v>4904</v>
      </c>
      <c r="L434">
        <v>100</v>
      </c>
      <c r="M434">
        <v>66.69</v>
      </c>
      <c r="N434" t="str">
        <f t="shared" si="25"/>
        <v>3123802014</v>
      </c>
      <c r="O434" t="str">
        <f t="shared" si="26"/>
        <v>Sim</v>
      </c>
    </row>
    <row r="435" spans="1:15" x14ac:dyDescent="0.2">
      <c r="A435">
        <v>312380</v>
      </c>
      <c r="B435" t="s">
        <v>18</v>
      </c>
      <c r="C435" t="s">
        <v>98</v>
      </c>
      <c r="D435">
        <v>2013</v>
      </c>
      <c r="E435" t="s">
        <v>1230</v>
      </c>
      <c r="F435" t="s">
        <v>367</v>
      </c>
      <c r="H435">
        <v>7345</v>
      </c>
      <c r="I435">
        <v>4899</v>
      </c>
      <c r="J435">
        <v>4899</v>
      </c>
      <c r="K435">
        <v>4899</v>
      </c>
      <c r="L435">
        <v>100</v>
      </c>
      <c r="M435">
        <v>66.7</v>
      </c>
      <c r="N435" t="str">
        <f t="shared" si="25"/>
        <v>3123802013</v>
      </c>
      <c r="O435" t="str">
        <f t="shared" si="26"/>
        <v>Sim</v>
      </c>
    </row>
    <row r="436" spans="1:15" x14ac:dyDescent="0.2">
      <c r="A436">
        <v>312380</v>
      </c>
      <c r="B436" t="s">
        <v>18</v>
      </c>
      <c r="C436" t="s">
        <v>98</v>
      </c>
      <c r="D436">
        <v>2012</v>
      </c>
      <c r="E436" t="s">
        <v>1230</v>
      </c>
      <c r="F436" t="s">
        <v>367</v>
      </c>
      <c r="H436">
        <v>7128</v>
      </c>
      <c r="I436">
        <v>4754</v>
      </c>
      <c r="J436">
        <v>4754</v>
      </c>
      <c r="K436">
        <v>4754</v>
      </c>
      <c r="L436">
        <v>100</v>
      </c>
      <c r="M436">
        <v>66.69</v>
      </c>
      <c r="N436" t="str">
        <f t="shared" si="25"/>
        <v>3123802012</v>
      </c>
      <c r="O436" t="str">
        <f t="shared" si="26"/>
        <v>Sim</v>
      </c>
    </row>
    <row r="437" spans="1:15" x14ac:dyDescent="0.2">
      <c r="A437">
        <v>312380</v>
      </c>
      <c r="B437" t="s">
        <v>18</v>
      </c>
      <c r="C437" t="s">
        <v>98</v>
      </c>
      <c r="D437">
        <v>2011</v>
      </c>
      <c r="E437" t="s">
        <v>1230</v>
      </c>
      <c r="F437" t="s">
        <v>367</v>
      </c>
      <c r="H437">
        <v>7125</v>
      </c>
      <c r="I437">
        <v>4752</v>
      </c>
      <c r="J437">
        <v>4752</v>
      </c>
      <c r="K437">
        <v>4752</v>
      </c>
      <c r="L437">
        <v>100</v>
      </c>
      <c r="M437">
        <v>66.69</v>
      </c>
      <c r="N437" t="str">
        <f t="shared" si="25"/>
        <v>3123802011</v>
      </c>
      <c r="O437" t="str">
        <f t="shared" si="26"/>
        <v>Sim</v>
      </c>
    </row>
    <row r="438" spans="1:15" x14ac:dyDescent="0.2">
      <c r="A438">
        <v>312380</v>
      </c>
      <c r="B438" t="s">
        <v>18</v>
      </c>
      <c r="C438" t="s">
        <v>98</v>
      </c>
      <c r="D438">
        <v>2010</v>
      </c>
      <c r="E438" t="s">
        <v>1230</v>
      </c>
      <c r="F438" t="s">
        <v>367</v>
      </c>
      <c r="H438">
        <v>7122</v>
      </c>
      <c r="I438">
        <v>4750</v>
      </c>
      <c r="J438">
        <v>4750</v>
      </c>
      <c r="K438">
        <v>4750</v>
      </c>
      <c r="L438">
        <v>100</v>
      </c>
      <c r="M438">
        <v>66.69</v>
      </c>
      <c r="N438" t="str">
        <f t="shared" si="25"/>
        <v>3123802010</v>
      </c>
      <c r="O438" t="str">
        <f t="shared" si="26"/>
        <v>Sim</v>
      </c>
    </row>
    <row r="439" spans="1:15" x14ac:dyDescent="0.2">
      <c r="A439">
        <v>312380</v>
      </c>
      <c r="B439" t="s">
        <v>18</v>
      </c>
      <c r="C439" t="s">
        <v>98</v>
      </c>
      <c r="D439">
        <v>2009</v>
      </c>
      <c r="E439" t="s">
        <v>361</v>
      </c>
      <c r="F439" t="s">
        <v>99</v>
      </c>
      <c r="H439">
        <v>7315</v>
      </c>
      <c r="I439">
        <v>4980</v>
      </c>
      <c r="J439">
        <v>5632</v>
      </c>
      <c r="K439">
        <v>5632</v>
      </c>
      <c r="L439">
        <v>100</v>
      </c>
      <c r="M439">
        <v>76.989999999999995</v>
      </c>
      <c r="N439" t="str">
        <f t="shared" si="25"/>
        <v>3123802009</v>
      </c>
      <c r="O439" t="str">
        <f t="shared" si="26"/>
        <v>Sim</v>
      </c>
    </row>
    <row r="440" spans="1:15" x14ac:dyDescent="0.2">
      <c r="A440">
        <v>312380</v>
      </c>
      <c r="B440" t="s">
        <v>18</v>
      </c>
      <c r="C440" t="s">
        <v>98</v>
      </c>
      <c r="D440">
        <v>2008</v>
      </c>
      <c r="E440" t="s">
        <v>361</v>
      </c>
      <c r="F440" t="s">
        <v>362</v>
      </c>
      <c r="H440">
        <v>7299</v>
      </c>
      <c r="I440">
        <v>4969</v>
      </c>
      <c r="J440">
        <v>5418</v>
      </c>
      <c r="K440">
        <v>5418</v>
      </c>
      <c r="L440">
        <v>100</v>
      </c>
      <c r="M440">
        <v>74.23</v>
      </c>
      <c r="N440" t="str">
        <f t="shared" si="25"/>
        <v>3123802008</v>
      </c>
      <c r="O440" t="str">
        <f t="shared" si="26"/>
        <v>Sim</v>
      </c>
    </row>
    <row r="441" spans="1:15" x14ac:dyDescent="0.2">
      <c r="A441">
        <v>312380</v>
      </c>
      <c r="B441" t="s">
        <v>18</v>
      </c>
      <c r="C441" t="s">
        <v>98</v>
      </c>
      <c r="D441">
        <v>2007</v>
      </c>
      <c r="E441" t="s">
        <v>361</v>
      </c>
      <c r="F441" t="s">
        <v>362</v>
      </c>
      <c r="H441">
        <v>7079</v>
      </c>
      <c r="I441">
        <v>4819</v>
      </c>
      <c r="J441">
        <v>5305</v>
      </c>
      <c r="K441">
        <v>5305</v>
      </c>
      <c r="L441">
        <v>100</v>
      </c>
      <c r="M441">
        <v>74.94</v>
      </c>
      <c r="N441" t="str">
        <f t="shared" si="25"/>
        <v>3123802007</v>
      </c>
      <c r="O441" t="str">
        <f t="shared" si="26"/>
        <v>Sim</v>
      </c>
    </row>
    <row r="442" spans="1:15" x14ac:dyDescent="0.2">
      <c r="A442">
        <v>312380</v>
      </c>
      <c r="B442" t="s">
        <v>18</v>
      </c>
      <c r="C442" t="s">
        <v>98</v>
      </c>
      <c r="D442">
        <v>2006</v>
      </c>
      <c r="E442" t="s">
        <v>361</v>
      </c>
      <c r="F442" t="s">
        <v>362</v>
      </c>
      <c r="H442">
        <v>6729</v>
      </c>
      <c r="I442">
        <v>4477</v>
      </c>
      <c r="J442">
        <v>5129</v>
      </c>
      <c r="K442">
        <v>5129</v>
      </c>
      <c r="L442">
        <v>100</v>
      </c>
      <c r="M442">
        <v>76.22</v>
      </c>
      <c r="N442" t="str">
        <f t="shared" si="25"/>
        <v>3123802006</v>
      </c>
      <c r="O442" t="str">
        <f t="shared" si="26"/>
        <v>Sim</v>
      </c>
    </row>
    <row r="443" spans="1:15" x14ac:dyDescent="0.2">
      <c r="A443">
        <v>312380</v>
      </c>
      <c r="B443" t="s">
        <v>18</v>
      </c>
      <c r="C443" t="s">
        <v>98</v>
      </c>
      <c r="D443">
        <v>2005</v>
      </c>
      <c r="E443" t="s">
        <v>361</v>
      </c>
      <c r="F443" t="s">
        <v>362</v>
      </c>
      <c r="H443">
        <v>6784</v>
      </c>
      <c r="I443">
        <v>4514</v>
      </c>
      <c r="J443">
        <v>5053</v>
      </c>
      <c r="K443">
        <v>5053</v>
      </c>
      <c r="L443">
        <v>100</v>
      </c>
      <c r="M443">
        <v>74.48</v>
      </c>
      <c r="N443" t="str">
        <f t="shared" si="25"/>
        <v>3123802005</v>
      </c>
      <c r="O443" t="str">
        <f t="shared" si="26"/>
        <v>Sim</v>
      </c>
    </row>
    <row r="444" spans="1:15" x14ac:dyDescent="0.2">
      <c r="A444">
        <v>312380</v>
      </c>
      <c r="B444" t="s">
        <v>18</v>
      </c>
      <c r="C444" t="s">
        <v>98</v>
      </c>
      <c r="D444">
        <v>2004</v>
      </c>
      <c r="E444" t="s">
        <v>361</v>
      </c>
      <c r="F444" t="s">
        <v>362</v>
      </c>
      <c r="H444">
        <v>6838</v>
      </c>
      <c r="I444">
        <v>4550</v>
      </c>
      <c r="J444">
        <v>5020</v>
      </c>
      <c r="K444">
        <v>5020</v>
      </c>
      <c r="L444">
        <v>100</v>
      </c>
      <c r="M444">
        <v>73.41</v>
      </c>
      <c r="N444" t="str">
        <f t="shared" si="25"/>
        <v>3123802004</v>
      </c>
      <c r="O444" t="str">
        <f t="shared" si="26"/>
        <v>Sim</v>
      </c>
    </row>
    <row r="445" spans="1:15" x14ac:dyDescent="0.2">
      <c r="A445">
        <v>312380</v>
      </c>
      <c r="B445" t="s">
        <v>18</v>
      </c>
      <c r="C445" t="s">
        <v>98</v>
      </c>
      <c r="D445">
        <v>2003</v>
      </c>
      <c r="E445" t="s">
        <v>361</v>
      </c>
      <c r="F445" t="s">
        <v>362</v>
      </c>
      <c r="H445">
        <v>6937</v>
      </c>
      <c r="I445">
        <v>4616</v>
      </c>
      <c r="J445">
        <v>4839</v>
      </c>
      <c r="K445">
        <v>4839</v>
      </c>
      <c r="L445">
        <v>100</v>
      </c>
      <c r="M445">
        <v>69.760000000000005</v>
      </c>
      <c r="N445" t="str">
        <f t="shared" si="25"/>
        <v>3123802003</v>
      </c>
      <c r="O445" t="str">
        <f t="shared" si="26"/>
        <v>Sim</v>
      </c>
    </row>
    <row r="446" spans="1:15" x14ac:dyDescent="0.2">
      <c r="A446">
        <v>312380</v>
      </c>
      <c r="B446" t="s">
        <v>18</v>
      </c>
      <c r="C446" t="s">
        <v>98</v>
      </c>
      <c r="D446">
        <v>2002</v>
      </c>
      <c r="E446" t="s">
        <v>361</v>
      </c>
      <c r="F446" t="s">
        <v>362</v>
      </c>
      <c r="H446">
        <v>6984</v>
      </c>
      <c r="I446">
        <v>4647</v>
      </c>
      <c r="J446">
        <v>4647</v>
      </c>
      <c r="K446">
        <v>4647</v>
      </c>
      <c r="L446">
        <v>100</v>
      </c>
      <c r="M446">
        <v>66.540000000000006</v>
      </c>
      <c r="N446" t="str">
        <f t="shared" si="25"/>
        <v>3123802002</v>
      </c>
      <c r="O446" t="str">
        <f t="shared" si="26"/>
        <v>Sim</v>
      </c>
    </row>
    <row r="447" spans="1:15" x14ac:dyDescent="0.2">
      <c r="A447">
        <v>312380</v>
      </c>
      <c r="B447" t="s">
        <v>18</v>
      </c>
      <c r="C447" t="s">
        <v>98</v>
      </c>
      <c r="D447">
        <v>2001</v>
      </c>
      <c r="E447" t="s">
        <v>361</v>
      </c>
      <c r="F447" t="s">
        <v>362</v>
      </c>
      <c r="H447">
        <v>7010</v>
      </c>
      <c r="I447">
        <v>4664</v>
      </c>
      <c r="J447">
        <v>4598</v>
      </c>
      <c r="K447">
        <v>4598</v>
      </c>
      <c r="L447">
        <v>98.6</v>
      </c>
      <c r="M447">
        <v>65.59</v>
      </c>
      <c r="N447" t="str">
        <f t="shared" si="25"/>
        <v>3123802001</v>
      </c>
      <c r="O447" t="str">
        <f t="shared" si="26"/>
        <v>Sim</v>
      </c>
    </row>
    <row r="448" spans="1:15" x14ac:dyDescent="0.2">
      <c r="A448">
        <v>312380</v>
      </c>
      <c r="B448" t="s">
        <v>18</v>
      </c>
      <c r="C448" t="s">
        <v>98</v>
      </c>
      <c r="D448">
        <v>2000</v>
      </c>
      <c r="E448" t="s">
        <v>361</v>
      </c>
      <c r="F448" t="s">
        <v>362</v>
      </c>
      <c r="H448">
        <v>7085</v>
      </c>
      <c r="I448">
        <v>4714</v>
      </c>
      <c r="J448">
        <v>4844</v>
      </c>
      <c r="L448">
        <v>100</v>
      </c>
      <c r="N448" t="str">
        <f t="shared" si="25"/>
        <v>3123802000</v>
      </c>
      <c r="O448" t="str">
        <f t="shared" si="26"/>
        <v>Não</v>
      </c>
    </row>
    <row r="449" spans="1:15" x14ac:dyDescent="0.2">
      <c r="A449">
        <v>312380</v>
      </c>
      <c r="B449" t="s">
        <v>18</v>
      </c>
      <c r="C449" t="s">
        <v>98</v>
      </c>
      <c r="D449">
        <v>1999</v>
      </c>
      <c r="E449" t="s">
        <v>361</v>
      </c>
      <c r="F449" t="s">
        <v>362</v>
      </c>
      <c r="H449">
        <v>6403</v>
      </c>
      <c r="I449">
        <v>4341</v>
      </c>
      <c r="N449" t="str">
        <f t="shared" si="25"/>
        <v>3123801999</v>
      </c>
      <c r="O449" t="str">
        <f t="shared" si="26"/>
        <v>Não</v>
      </c>
    </row>
    <row r="450" spans="1:15" x14ac:dyDescent="0.2">
      <c r="A450">
        <v>312380</v>
      </c>
      <c r="B450" t="s">
        <v>18</v>
      </c>
      <c r="C450" t="s">
        <v>98</v>
      </c>
      <c r="D450">
        <v>1998</v>
      </c>
      <c r="E450" t="s">
        <v>361</v>
      </c>
      <c r="F450" t="s">
        <v>362</v>
      </c>
      <c r="H450">
        <v>6532</v>
      </c>
      <c r="I450">
        <v>4429</v>
      </c>
      <c r="N450" t="str">
        <f t="shared" si="25"/>
        <v>3123801998</v>
      </c>
      <c r="O450" t="str">
        <f t="shared" si="26"/>
        <v>Não</v>
      </c>
    </row>
    <row r="451" spans="1:15" x14ac:dyDescent="0.2">
      <c r="A451">
        <v>312380</v>
      </c>
      <c r="B451" t="s">
        <v>18</v>
      </c>
      <c r="C451" t="s">
        <v>98</v>
      </c>
      <c r="D451">
        <v>1997</v>
      </c>
      <c r="H451">
        <v>6661</v>
      </c>
      <c r="I451">
        <v>4516</v>
      </c>
      <c r="N451" t="str">
        <f t="shared" ref="N451:N514" si="27">_xlfn.CONCAT(A451,D451)</f>
        <v>3123801997</v>
      </c>
      <c r="O451" t="str">
        <f t="shared" ref="O451:O514" si="28">IF(COUNTIF(H451:M451,"&lt;&gt;"&amp;"")=6,"Sim","Não")</f>
        <v>Não</v>
      </c>
    </row>
    <row r="452" spans="1:15" x14ac:dyDescent="0.2">
      <c r="A452">
        <v>312380</v>
      </c>
      <c r="B452" t="s">
        <v>18</v>
      </c>
      <c r="C452" t="s">
        <v>98</v>
      </c>
      <c r="D452">
        <v>1996</v>
      </c>
      <c r="H452">
        <v>6814</v>
      </c>
      <c r="I452">
        <v>4620</v>
      </c>
      <c r="N452" t="str">
        <f t="shared" si="27"/>
        <v>3123801996</v>
      </c>
      <c r="O452" t="str">
        <f t="shared" si="28"/>
        <v>Não</v>
      </c>
    </row>
    <row r="453" spans="1:15" x14ac:dyDescent="0.2">
      <c r="A453">
        <v>312380</v>
      </c>
      <c r="B453" t="s">
        <v>18</v>
      </c>
      <c r="C453" t="s">
        <v>98</v>
      </c>
      <c r="D453">
        <v>1995</v>
      </c>
      <c r="H453">
        <v>8091</v>
      </c>
      <c r="I453">
        <v>5486</v>
      </c>
      <c r="N453" t="str">
        <f t="shared" si="27"/>
        <v>3123801995</v>
      </c>
      <c r="O453" t="str">
        <f t="shared" si="28"/>
        <v>Não</v>
      </c>
    </row>
    <row r="454" spans="1:15" x14ac:dyDescent="0.2">
      <c r="A454">
        <v>312430</v>
      </c>
      <c r="B454" t="s">
        <v>19</v>
      </c>
      <c r="C454" t="s">
        <v>98</v>
      </c>
      <c r="D454">
        <v>2020</v>
      </c>
      <c r="E454" t="s">
        <v>1249</v>
      </c>
      <c r="F454" t="s">
        <v>367</v>
      </c>
      <c r="G454" t="s">
        <v>368</v>
      </c>
      <c r="H454">
        <v>31610</v>
      </c>
      <c r="I454">
        <v>18311</v>
      </c>
      <c r="J454">
        <v>18661</v>
      </c>
      <c r="K454">
        <v>18311</v>
      </c>
      <c r="L454">
        <v>100</v>
      </c>
      <c r="M454">
        <v>59.04</v>
      </c>
      <c r="N454" t="str">
        <f t="shared" si="27"/>
        <v>3124302020</v>
      </c>
      <c r="O454" t="str">
        <f t="shared" si="28"/>
        <v>Sim</v>
      </c>
    </row>
    <row r="455" spans="1:15" x14ac:dyDescent="0.2">
      <c r="A455">
        <v>312430</v>
      </c>
      <c r="B455" t="s">
        <v>19</v>
      </c>
      <c r="C455" t="s">
        <v>98</v>
      </c>
      <c r="D455">
        <v>2019</v>
      </c>
      <c r="E455" t="s">
        <v>1249</v>
      </c>
      <c r="F455" t="s">
        <v>367</v>
      </c>
      <c r="G455" t="s">
        <v>368</v>
      </c>
      <c r="H455">
        <v>31617</v>
      </c>
      <c r="I455">
        <v>18315</v>
      </c>
      <c r="J455">
        <v>18315</v>
      </c>
      <c r="K455">
        <v>18315</v>
      </c>
      <c r="L455">
        <v>100</v>
      </c>
      <c r="M455">
        <v>57.93</v>
      </c>
      <c r="N455" t="str">
        <f t="shared" si="27"/>
        <v>3124302019</v>
      </c>
      <c r="O455" t="str">
        <f t="shared" si="28"/>
        <v>Sim</v>
      </c>
    </row>
    <row r="456" spans="1:15" x14ac:dyDescent="0.2">
      <c r="A456">
        <v>312430</v>
      </c>
      <c r="B456" t="s">
        <v>19</v>
      </c>
      <c r="C456" t="s">
        <v>98</v>
      </c>
      <c r="D456">
        <v>2018</v>
      </c>
      <c r="E456" t="s">
        <v>1249</v>
      </c>
      <c r="F456" t="s">
        <v>364</v>
      </c>
      <c r="H456">
        <v>31624</v>
      </c>
      <c r="I456">
        <v>18319</v>
      </c>
      <c r="J456">
        <v>18319</v>
      </c>
      <c r="K456">
        <v>18319</v>
      </c>
      <c r="L456">
        <v>100</v>
      </c>
      <c r="M456">
        <v>57.93</v>
      </c>
      <c r="N456" t="str">
        <f t="shared" si="27"/>
        <v>3124302018</v>
      </c>
      <c r="O456" t="str">
        <f t="shared" si="28"/>
        <v>Sim</v>
      </c>
    </row>
    <row r="457" spans="1:15" x14ac:dyDescent="0.2">
      <c r="A457">
        <v>312430</v>
      </c>
      <c r="B457" t="s">
        <v>19</v>
      </c>
      <c r="C457" t="s">
        <v>98</v>
      </c>
      <c r="D457">
        <v>2017</v>
      </c>
      <c r="E457" t="s">
        <v>1249</v>
      </c>
      <c r="F457" t="s">
        <v>364</v>
      </c>
      <c r="H457">
        <v>32214</v>
      </c>
      <c r="I457">
        <v>18661</v>
      </c>
      <c r="J457">
        <v>18661</v>
      </c>
      <c r="K457">
        <v>18661</v>
      </c>
      <c r="L457">
        <v>100</v>
      </c>
      <c r="M457">
        <v>57.93</v>
      </c>
      <c r="N457" t="str">
        <f t="shared" si="27"/>
        <v>3124302017</v>
      </c>
      <c r="O457" t="str">
        <f t="shared" si="28"/>
        <v>Sim</v>
      </c>
    </row>
    <row r="458" spans="1:15" x14ac:dyDescent="0.2">
      <c r="A458">
        <v>312430</v>
      </c>
      <c r="B458" t="s">
        <v>19</v>
      </c>
      <c r="C458" t="s">
        <v>98</v>
      </c>
      <c r="D458">
        <v>2016</v>
      </c>
      <c r="E458" t="s">
        <v>1249</v>
      </c>
      <c r="F458" t="s">
        <v>364</v>
      </c>
      <c r="H458">
        <v>32183</v>
      </c>
      <c r="I458">
        <v>18643</v>
      </c>
      <c r="J458">
        <v>18643</v>
      </c>
      <c r="K458">
        <v>18643</v>
      </c>
      <c r="L458">
        <v>100</v>
      </c>
      <c r="M458">
        <v>57.93</v>
      </c>
      <c r="N458" t="str">
        <f t="shared" si="27"/>
        <v>3124302016</v>
      </c>
      <c r="O458" t="str">
        <f t="shared" si="28"/>
        <v>Sim</v>
      </c>
    </row>
    <row r="459" spans="1:15" x14ac:dyDescent="0.2">
      <c r="A459">
        <v>312430</v>
      </c>
      <c r="B459" t="s">
        <v>19</v>
      </c>
      <c r="C459" t="s">
        <v>98</v>
      </c>
      <c r="D459">
        <v>2015</v>
      </c>
      <c r="E459" t="s">
        <v>1250</v>
      </c>
      <c r="F459" t="s">
        <v>364</v>
      </c>
      <c r="H459">
        <v>32151</v>
      </c>
      <c r="I459">
        <v>18624</v>
      </c>
      <c r="J459">
        <v>18624</v>
      </c>
      <c r="K459">
        <v>18624</v>
      </c>
      <c r="L459">
        <v>100</v>
      </c>
      <c r="M459">
        <v>57.93</v>
      </c>
      <c r="N459" t="str">
        <f t="shared" si="27"/>
        <v>3124302015</v>
      </c>
      <c r="O459" t="str">
        <f t="shared" si="28"/>
        <v>Sim</v>
      </c>
    </row>
    <row r="460" spans="1:15" x14ac:dyDescent="0.2">
      <c r="A460">
        <v>312430</v>
      </c>
      <c r="B460" t="s">
        <v>19</v>
      </c>
      <c r="C460" t="s">
        <v>98</v>
      </c>
      <c r="D460">
        <v>2014</v>
      </c>
      <c r="E460" t="s">
        <v>1250</v>
      </c>
      <c r="F460" t="s">
        <v>364</v>
      </c>
      <c r="H460">
        <v>32117</v>
      </c>
      <c r="I460">
        <v>18605</v>
      </c>
      <c r="J460">
        <v>18605</v>
      </c>
      <c r="K460">
        <v>18605</v>
      </c>
      <c r="L460">
        <v>100</v>
      </c>
      <c r="M460">
        <v>57.93</v>
      </c>
      <c r="N460" t="str">
        <f t="shared" si="27"/>
        <v>3124302014</v>
      </c>
      <c r="O460" t="str">
        <f t="shared" si="28"/>
        <v>Sim</v>
      </c>
    </row>
    <row r="461" spans="1:15" x14ac:dyDescent="0.2">
      <c r="A461">
        <v>312430</v>
      </c>
      <c r="B461" t="s">
        <v>19</v>
      </c>
      <c r="C461" t="s">
        <v>98</v>
      </c>
      <c r="D461">
        <v>2013</v>
      </c>
      <c r="E461" t="s">
        <v>361</v>
      </c>
      <c r="F461" t="s">
        <v>362</v>
      </c>
      <c r="H461">
        <v>32081</v>
      </c>
      <c r="I461">
        <v>18584</v>
      </c>
      <c r="J461">
        <v>18584</v>
      </c>
      <c r="K461">
        <v>18584</v>
      </c>
      <c r="L461">
        <v>100</v>
      </c>
      <c r="M461">
        <v>57.93</v>
      </c>
      <c r="N461" t="str">
        <f t="shared" si="27"/>
        <v>3124302013</v>
      </c>
      <c r="O461" t="str">
        <f t="shared" si="28"/>
        <v>Sim</v>
      </c>
    </row>
    <row r="462" spans="1:15" x14ac:dyDescent="0.2">
      <c r="A462">
        <v>312430</v>
      </c>
      <c r="B462" t="s">
        <v>19</v>
      </c>
      <c r="C462" t="s">
        <v>98</v>
      </c>
      <c r="D462">
        <v>2012</v>
      </c>
      <c r="E462" t="s">
        <v>361</v>
      </c>
      <c r="F462" t="s">
        <v>362</v>
      </c>
      <c r="H462">
        <v>31134</v>
      </c>
      <c r="I462">
        <v>18035</v>
      </c>
      <c r="J462">
        <v>18035</v>
      </c>
      <c r="K462">
        <v>18035</v>
      </c>
      <c r="L462">
        <v>100</v>
      </c>
      <c r="M462">
        <v>57.93</v>
      </c>
      <c r="N462" t="str">
        <f t="shared" si="27"/>
        <v>3124302012</v>
      </c>
      <c r="O462" t="str">
        <f t="shared" si="28"/>
        <v>Sim</v>
      </c>
    </row>
    <row r="463" spans="1:15" x14ac:dyDescent="0.2">
      <c r="A463">
        <v>312430</v>
      </c>
      <c r="B463" t="s">
        <v>19</v>
      </c>
      <c r="C463" t="s">
        <v>98</v>
      </c>
      <c r="D463">
        <v>2011</v>
      </c>
      <c r="E463" t="s">
        <v>361</v>
      </c>
      <c r="F463" t="s">
        <v>362</v>
      </c>
      <c r="H463">
        <v>31124</v>
      </c>
      <c r="I463">
        <v>18029</v>
      </c>
      <c r="J463">
        <v>18029</v>
      </c>
      <c r="K463">
        <v>18029</v>
      </c>
      <c r="L463">
        <v>100</v>
      </c>
      <c r="M463">
        <v>57.93</v>
      </c>
      <c r="N463" t="str">
        <f t="shared" si="27"/>
        <v>3124302011</v>
      </c>
      <c r="O463" t="str">
        <f t="shared" si="28"/>
        <v>Sim</v>
      </c>
    </row>
    <row r="464" spans="1:15" x14ac:dyDescent="0.2">
      <c r="A464">
        <v>312430</v>
      </c>
      <c r="B464" t="s">
        <v>19</v>
      </c>
      <c r="C464" t="s">
        <v>98</v>
      </c>
      <c r="D464">
        <v>2010</v>
      </c>
      <c r="E464" t="s">
        <v>361</v>
      </c>
      <c r="F464" t="s">
        <v>362</v>
      </c>
      <c r="H464">
        <v>31113</v>
      </c>
      <c r="I464">
        <v>18023</v>
      </c>
      <c r="J464">
        <v>18023</v>
      </c>
      <c r="K464">
        <v>18023</v>
      </c>
      <c r="L464">
        <v>100</v>
      </c>
      <c r="M464">
        <v>57.93</v>
      </c>
      <c r="N464" t="str">
        <f t="shared" si="27"/>
        <v>3124302010</v>
      </c>
      <c r="O464" t="str">
        <f t="shared" si="28"/>
        <v>Sim</v>
      </c>
    </row>
    <row r="465" spans="1:15" x14ac:dyDescent="0.2">
      <c r="A465">
        <v>312430</v>
      </c>
      <c r="B465" t="s">
        <v>19</v>
      </c>
      <c r="C465" t="s">
        <v>98</v>
      </c>
      <c r="D465">
        <v>2009</v>
      </c>
      <c r="E465" t="s">
        <v>361</v>
      </c>
      <c r="F465" t="s">
        <v>362</v>
      </c>
      <c r="H465">
        <v>32461</v>
      </c>
      <c r="I465">
        <v>17960</v>
      </c>
      <c r="J465">
        <v>21690</v>
      </c>
      <c r="K465">
        <v>21690</v>
      </c>
      <c r="L465">
        <v>100</v>
      </c>
      <c r="M465">
        <v>66.819999999999993</v>
      </c>
      <c r="N465" t="str">
        <f t="shared" si="27"/>
        <v>3124302009</v>
      </c>
      <c r="O465" t="str">
        <f t="shared" si="28"/>
        <v>Sim</v>
      </c>
    </row>
    <row r="466" spans="1:15" x14ac:dyDescent="0.2">
      <c r="A466">
        <v>312430</v>
      </c>
      <c r="B466" t="s">
        <v>19</v>
      </c>
      <c r="C466" t="s">
        <v>98</v>
      </c>
      <c r="D466">
        <v>2008</v>
      </c>
      <c r="E466" t="s">
        <v>361</v>
      </c>
      <c r="F466" t="s">
        <v>362</v>
      </c>
      <c r="H466">
        <v>32349</v>
      </c>
      <c r="I466">
        <v>17898</v>
      </c>
      <c r="J466">
        <v>21291</v>
      </c>
      <c r="K466">
        <v>21291</v>
      </c>
      <c r="L466">
        <v>100</v>
      </c>
      <c r="M466">
        <v>65.819999999999993</v>
      </c>
      <c r="N466" t="str">
        <f t="shared" si="27"/>
        <v>3124302008</v>
      </c>
      <c r="O466" t="str">
        <f t="shared" si="28"/>
        <v>Sim</v>
      </c>
    </row>
    <row r="467" spans="1:15" x14ac:dyDescent="0.2">
      <c r="A467">
        <v>312430</v>
      </c>
      <c r="B467" t="s">
        <v>19</v>
      </c>
      <c r="C467" t="s">
        <v>98</v>
      </c>
      <c r="D467">
        <v>2007</v>
      </c>
      <c r="E467" t="s">
        <v>361</v>
      </c>
      <c r="F467" t="s">
        <v>362</v>
      </c>
      <c r="H467">
        <v>31322</v>
      </c>
      <c r="I467">
        <v>17330</v>
      </c>
      <c r="J467">
        <v>19482</v>
      </c>
      <c r="K467">
        <v>19482</v>
      </c>
      <c r="L467">
        <v>100</v>
      </c>
      <c r="M467">
        <v>62.2</v>
      </c>
      <c r="N467" t="str">
        <f t="shared" si="27"/>
        <v>3124302007</v>
      </c>
      <c r="O467" t="str">
        <f t="shared" si="28"/>
        <v>Sim</v>
      </c>
    </row>
    <row r="468" spans="1:15" x14ac:dyDescent="0.2">
      <c r="A468">
        <v>312430</v>
      </c>
      <c r="B468" t="s">
        <v>19</v>
      </c>
      <c r="C468" t="s">
        <v>98</v>
      </c>
      <c r="D468">
        <v>2006</v>
      </c>
      <c r="E468" t="s">
        <v>361</v>
      </c>
      <c r="F468" t="s">
        <v>362</v>
      </c>
      <c r="H468">
        <v>31253</v>
      </c>
      <c r="I468">
        <v>16960</v>
      </c>
      <c r="J468">
        <v>18858</v>
      </c>
      <c r="K468">
        <v>18858</v>
      </c>
      <c r="L468">
        <v>100</v>
      </c>
      <c r="M468">
        <v>60.34</v>
      </c>
      <c r="N468" t="str">
        <f t="shared" si="27"/>
        <v>3124302006</v>
      </c>
      <c r="O468" t="str">
        <f t="shared" si="28"/>
        <v>Sim</v>
      </c>
    </row>
    <row r="469" spans="1:15" x14ac:dyDescent="0.2">
      <c r="A469">
        <v>312430</v>
      </c>
      <c r="B469" t="s">
        <v>19</v>
      </c>
      <c r="C469" t="s">
        <v>98</v>
      </c>
      <c r="D469">
        <v>2005</v>
      </c>
      <c r="E469" t="s">
        <v>361</v>
      </c>
      <c r="F469" t="s">
        <v>362</v>
      </c>
      <c r="H469">
        <v>31211</v>
      </c>
      <c r="I469">
        <v>16937</v>
      </c>
      <c r="J469">
        <v>18320</v>
      </c>
      <c r="K469">
        <v>18320</v>
      </c>
      <c r="L469">
        <v>100</v>
      </c>
      <c r="M469">
        <v>58.7</v>
      </c>
      <c r="N469" t="str">
        <f t="shared" si="27"/>
        <v>3124302005</v>
      </c>
      <c r="O469" t="str">
        <f t="shared" si="28"/>
        <v>Sim</v>
      </c>
    </row>
    <row r="470" spans="1:15" x14ac:dyDescent="0.2">
      <c r="A470">
        <v>312430</v>
      </c>
      <c r="B470" t="s">
        <v>19</v>
      </c>
      <c r="C470" t="s">
        <v>98</v>
      </c>
      <c r="D470">
        <v>2004</v>
      </c>
      <c r="E470" t="s">
        <v>361</v>
      </c>
      <c r="F470" t="s">
        <v>362</v>
      </c>
      <c r="H470">
        <v>31169</v>
      </c>
      <c r="I470">
        <v>16915</v>
      </c>
      <c r="J470">
        <v>17747</v>
      </c>
      <c r="K470">
        <v>17747</v>
      </c>
      <c r="L470">
        <v>100</v>
      </c>
      <c r="M470">
        <v>56.94</v>
      </c>
      <c r="N470" t="str">
        <f t="shared" si="27"/>
        <v>3124302004</v>
      </c>
      <c r="O470" t="str">
        <f t="shared" si="28"/>
        <v>Sim</v>
      </c>
    </row>
    <row r="471" spans="1:15" x14ac:dyDescent="0.2">
      <c r="A471">
        <v>312430</v>
      </c>
      <c r="B471" t="s">
        <v>19</v>
      </c>
      <c r="C471" t="s">
        <v>98</v>
      </c>
      <c r="D471">
        <v>2003</v>
      </c>
      <c r="E471" t="s">
        <v>361</v>
      </c>
      <c r="F471" t="s">
        <v>362</v>
      </c>
      <c r="H471">
        <v>31093</v>
      </c>
      <c r="I471">
        <v>16873</v>
      </c>
      <c r="N471" t="str">
        <f t="shared" si="27"/>
        <v>3124302003</v>
      </c>
      <c r="O471" t="str">
        <f t="shared" si="28"/>
        <v>Não</v>
      </c>
    </row>
    <row r="472" spans="1:15" x14ac:dyDescent="0.2">
      <c r="A472">
        <v>312430</v>
      </c>
      <c r="B472" t="s">
        <v>19</v>
      </c>
      <c r="C472" t="s">
        <v>98</v>
      </c>
      <c r="D472">
        <v>2002</v>
      </c>
      <c r="E472" t="s">
        <v>361</v>
      </c>
      <c r="F472" t="s">
        <v>362</v>
      </c>
      <c r="H472">
        <v>31056</v>
      </c>
      <c r="I472">
        <v>16853</v>
      </c>
      <c r="N472" t="str">
        <f t="shared" si="27"/>
        <v>3124302002</v>
      </c>
      <c r="O472" t="str">
        <f t="shared" si="28"/>
        <v>Não</v>
      </c>
    </row>
    <row r="473" spans="1:15" x14ac:dyDescent="0.2">
      <c r="A473">
        <v>312430</v>
      </c>
      <c r="B473" t="s">
        <v>19</v>
      </c>
      <c r="C473" t="s">
        <v>98</v>
      </c>
      <c r="D473">
        <v>2001</v>
      </c>
      <c r="E473" t="s">
        <v>361</v>
      </c>
      <c r="F473" t="s">
        <v>362</v>
      </c>
      <c r="H473">
        <v>31025</v>
      </c>
      <c r="I473">
        <v>16837</v>
      </c>
      <c r="N473" t="str">
        <f t="shared" si="27"/>
        <v>3124302001</v>
      </c>
      <c r="O473" t="str">
        <f t="shared" si="28"/>
        <v>Não</v>
      </c>
    </row>
    <row r="474" spans="1:15" x14ac:dyDescent="0.2">
      <c r="A474">
        <v>312430</v>
      </c>
      <c r="B474" t="s">
        <v>19</v>
      </c>
      <c r="C474" t="s">
        <v>98</v>
      </c>
      <c r="D474">
        <v>2000</v>
      </c>
      <c r="E474" t="s">
        <v>361</v>
      </c>
      <c r="F474" t="s">
        <v>362</v>
      </c>
      <c r="H474">
        <v>30978</v>
      </c>
      <c r="I474">
        <v>16811</v>
      </c>
      <c r="N474" t="str">
        <f t="shared" si="27"/>
        <v>3124302000</v>
      </c>
      <c r="O474" t="str">
        <f t="shared" si="28"/>
        <v>Não</v>
      </c>
    </row>
    <row r="475" spans="1:15" x14ac:dyDescent="0.2">
      <c r="A475">
        <v>312430</v>
      </c>
      <c r="B475" t="s">
        <v>19</v>
      </c>
      <c r="C475" t="s">
        <v>98</v>
      </c>
      <c r="D475">
        <v>1999</v>
      </c>
      <c r="E475" t="s">
        <v>361</v>
      </c>
      <c r="F475" t="s">
        <v>362</v>
      </c>
      <c r="H475">
        <v>32541</v>
      </c>
      <c r="I475">
        <v>16506</v>
      </c>
      <c r="N475" t="str">
        <f t="shared" si="27"/>
        <v>3124301999</v>
      </c>
      <c r="O475" t="str">
        <f t="shared" si="28"/>
        <v>Não</v>
      </c>
    </row>
    <row r="476" spans="1:15" x14ac:dyDescent="0.2">
      <c r="A476">
        <v>312430</v>
      </c>
      <c r="B476" t="s">
        <v>19</v>
      </c>
      <c r="C476" t="s">
        <v>98</v>
      </c>
      <c r="D476">
        <v>1998</v>
      </c>
      <c r="E476" t="s">
        <v>361</v>
      </c>
      <c r="F476" t="s">
        <v>362</v>
      </c>
      <c r="H476">
        <v>32230</v>
      </c>
      <c r="I476">
        <v>16348</v>
      </c>
      <c r="N476" t="str">
        <f t="shared" si="27"/>
        <v>3124301998</v>
      </c>
      <c r="O476" t="str">
        <f t="shared" si="28"/>
        <v>Não</v>
      </c>
    </row>
    <row r="477" spans="1:15" x14ac:dyDescent="0.2">
      <c r="A477">
        <v>312430</v>
      </c>
      <c r="B477" t="s">
        <v>19</v>
      </c>
      <c r="C477" t="s">
        <v>98</v>
      </c>
      <c r="D477">
        <v>1997</v>
      </c>
      <c r="H477">
        <v>31918</v>
      </c>
      <c r="I477">
        <v>16190</v>
      </c>
      <c r="N477" t="str">
        <f t="shared" si="27"/>
        <v>3124301997</v>
      </c>
      <c r="O477" t="str">
        <f t="shared" si="28"/>
        <v>Não</v>
      </c>
    </row>
    <row r="478" spans="1:15" x14ac:dyDescent="0.2">
      <c r="A478">
        <v>312430</v>
      </c>
      <c r="B478" t="s">
        <v>19</v>
      </c>
      <c r="C478" t="s">
        <v>98</v>
      </c>
      <c r="D478">
        <v>1996</v>
      </c>
      <c r="H478">
        <v>31550</v>
      </c>
      <c r="I478">
        <v>16003</v>
      </c>
      <c r="N478" t="str">
        <f t="shared" si="27"/>
        <v>3124301996</v>
      </c>
      <c r="O478" t="str">
        <f t="shared" si="28"/>
        <v>Não</v>
      </c>
    </row>
    <row r="479" spans="1:15" x14ac:dyDescent="0.2">
      <c r="A479">
        <v>312430</v>
      </c>
      <c r="B479" t="s">
        <v>19</v>
      </c>
      <c r="C479" t="s">
        <v>98</v>
      </c>
      <c r="D479">
        <v>1995</v>
      </c>
      <c r="H479">
        <v>31703</v>
      </c>
      <c r="I479">
        <v>16081</v>
      </c>
      <c r="N479" t="str">
        <f t="shared" si="27"/>
        <v>3124301995</v>
      </c>
      <c r="O479" t="str">
        <f t="shared" si="28"/>
        <v>Não</v>
      </c>
    </row>
    <row r="480" spans="1:15" x14ac:dyDescent="0.2">
      <c r="A480">
        <v>312660</v>
      </c>
      <c r="B480" t="s">
        <v>20</v>
      </c>
      <c r="C480" t="s">
        <v>98</v>
      </c>
      <c r="D480">
        <v>2020</v>
      </c>
      <c r="E480" t="s">
        <v>361</v>
      </c>
      <c r="F480" t="s">
        <v>99</v>
      </c>
      <c r="G480" t="s">
        <v>119</v>
      </c>
      <c r="H480">
        <v>5242</v>
      </c>
      <c r="I480">
        <v>3446</v>
      </c>
      <c r="J480">
        <v>3292</v>
      </c>
      <c r="K480">
        <v>3292</v>
      </c>
      <c r="L480">
        <v>95.5</v>
      </c>
      <c r="M480">
        <v>62.8</v>
      </c>
      <c r="N480" t="str">
        <f t="shared" si="27"/>
        <v>3126602020</v>
      </c>
      <c r="O480" t="str">
        <f t="shared" si="28"/>
        <v>Sim</v>
      </c>
    </row>
    <row r="481" spans="1:15" x14ac:dyDescent="0.2">
      <c r="A481">
        <v>312660</v>
      </c>
      <c r="B481" t="s">
        <v>20</v>
      </c>
      <c r="C481" t="s">
        <v>98</v>
      </c>
      <c r="D481">
        <v>2019</v>
      </c>
      <c r="E481" t="s">
        <v>361</v>
      </c>
      <c r="F481" t="s">
        <v>99</v>
      </c>
      <c r="G481" t="s">
        <v>119</v>
      </c>
      <c r="H481">
        <v>5215</v>
      </c>
      <c r="I481">
        <v>3428</v>
      </c>
      <c r="J481">
        <v>3119</v>
      </c>
      <c r="K481">
        <v>3119</v>
      </c>
      <c r="L481">
        <v>91</v>
      </c>
      <c r="M481">
        <v>59.81</v>
      </c>
      <c r="N481" t="str">
        <f t="shared" si="27"/>
        <v>3126602019</v>
      </c>
      <c r="O481" t="str">
        <f t="shared" si="28"/>
        <v>Sim</v>
      </c>
    </row>
    <row r="482" spans="1:15" x14ac:dyDescent="0.2">
      <c r="A482">
        <v>312660</v>
      </c>
      <c r="B482" t="s">
        <v>20</v>
      </c>
      <c r="C482" t="s">
        <v>98</v>
      </c>
      <c r="D482">
        <v>2018</v>
      </c>
      <c r="E482" t="s">
        <v>361</v>
      </c>
      <c r="F482" t="s">
        <v>99</v>
      </c>
      <c r="H482">
        <v>5187</v>
      </c>
      <c r="I482">
        <v>3410</v>
      </c>
      <c r="J482">
        <v>3081</v>
      </c>
      <c r="K482">
        <v>3081</v>
      </c>
      <c r="L482">
        <v>90.4</v>
      </c>
      <c r="M482">
        <v>59.4</v>
      </c>
      <c r="N482" t="str">
        <f t="shared" si="27"/>
        <v>3126602018</v>
      </c>
      <c r="O482" t="str">
        <f t="shared" si="28"/>
        <v>Sim</v>
      </c>
    </row>
    <row r="483" spans="1:15" x14ac:dyDescent="0.2">
      <c r="A483">
        <v>312660</v>
      </c>
      <c r="B483" t="s">
        <v>20</v>
      </c>
      <c r="C483" t="s">
        <v>98</v>
      </c>
      <c r="D483">
        <v>2017</v>
      </c>
      <c r="E483" t="s">
        <v>361</v>
      </c>
      <c r="F483" t="s">
        <v>99</v>
      </c>
      <c r="H483">
        <v>5215</v>
      </c>
      <c r="I483">
        <v>3428</v>
      </c>
      <c r="J483">
        <v>3062</v>
      </c>
      <c r="K483">
        <v>3062</v>
      </c>
      <c r="L483">
        <v>89.3</v>
      </c>
      <c r="M483">
        <v>58.72</v>
      </c>
      <c r="N483" t="str">
        <f t="shared" si="27"/>
        <v>3126602017</v>
      </c>
      <c r="O483" t="str">
        <f t="shared" si="28"/>
        <v>Sim</v>
      </c>
    </row>
    <row r="484" spans="1:15" x14ac:dyDescent="0.2">
      <c r="A484">
        <v>312660</v>
      </c>
      <c r="B484" t="s">
        <v>20</v>
      </c>
      <c r="C484" t="s">
        <v>98</v>
      </c>
      <c r="D484">
        <v>2016</v>
      </c>
      <c r="E484" t="s">
        <v>361</v>
      </c>
      <c r="F484" t="s">
        <v>99</v>
      </c>
      <c r="H484">
        <v>5188</v>
      </c>
      <c r="I484">
        <v>3411</v>
      </c>
      <c r="J484">
        <v>3030</v>
      </c>
      <c r="K484">
        <v>3030</v>
      </c>
      <c r="L484">
        <v>88.8</v>
      </c>
      <c r="M484">
        <v>58.4</v>
      </c>
      <c r="N484" t="str">
        <f t="shared" si="27"/>
        <v>3126602016</v>
      </c>
      <c r="O484" t="str">
        <f t="shared" si="28"/>
        <v>Sim</v>
      </c>
    </row>
    <row r="485" spans="1:15" x14ac:dyDescent="0.2">
      <c r="A485">
        <v>312660</v>
      </c>
      <c r="B485" t="s">
        <v>20</v>
      </c>
      <c r="C485" t="s">
        <v>98</v>
      </c>
      <c r="D485">
        <v>2015</v>
      </c>
      <c r="E485" t="s">
        <v>1321</v>
      </c>
      <c r="F485" t="s">
        <v>367</v>
      </c>
      <c r="H485">
        <v>5160</v>
      </c>
      <c r="I485">
        <v>3392</v>
      </c>
      <c r="J485">
        <v>3007</v>
      </c>
      <c r="K485">
        <v>3007</v>
      </c>
      <c r="L485">
        <v>88.7</v>
      </c>
      <c r="M485">
        <v>58.28</v>
      </c>
      <c r="N485" t="str">
        <f t="shared" si="27"/>
        <v>3126602015</v>
      </c>
      <c r="O485" t="str">
        <f t="shared" si="28"/>
        <v>Sim</v>
      </c>
    </row>
    <row r="486" spans="1:15" x14ac:dyDescent="0.2">
      <c r="A486">
        <v>312660</v>
      </c>
      <c r="B486" t="s">
        <v>20</v>
      </c>
      <c r="C486" t="s">
        <v>98</v>
      </c>
      <c r="D486">
        <v>2014</v>
      </c>
      <c r="E486" t="s">
        <v>1321</v>
      </c>
      <c r="F486" t="s">
        <v>367</v>
      </c>
      <c r="H486">
        <v>5130</v>
      </c>
      <c r="I486">
        <v>3373</v>
      </c>
      <c r="J486">
        <v>3373</v>
      </c>
      <c r="K486">
        <v>3373</v>
      </c>
      <c r="L486">
        <v>100</v>
      </c>
      <c r="M486">
        <v>65.75</v>
      </c>
      <c r="N486" t="str">
        <f t="shared" si="27"/>
        <v>3126602014</v>
      </c>
      <c r="O486" t="str">
        <f t="shared" si="28"/>
        <v>Sim</v>
      </c>
    </row>
    <row r="487" spans="1:15" x14ac:dyDescent="0.2">
      <c r="A487">
        <v>312660</v>
      </c>
      <c r="B487" t="s">
        <v>20</v>
      </c>
      <c r="C487" t="s">
        <v>98</v>
      </c>
      <c r="D487">
        <v>2013</v>
      </c>
      <c r="E487" t="s">
        <v>1321</v>
      </c>
      <c r="F487" t="s">
        <v>367</v>
      </c>
      <c r="H487">
        <v>5098</v>
      </c>
      <c r="I487">
        <v>3351</v>
      </c>
      <c r="J487">
        <v>3351</v>
      </c>
      <c r="K487">
        <v>3351</v>
      </c>
      <c r="L487">
        <v>100</v>
      </c>
      <c r="M487">
        <v>65.73</v>
      </c>
      <c r="N487" t="str">
        <f t="shared" si="27"/>
        <v>3126602013</v>
      </c>
      <c r="O487" t="str">
        <f t="shared" si="28"/>
        <v>Sim</v>
      </c>
    </row>
    <row r="488" spans="1:15" x14ac:dyDescent="0.2">
      <c r="A488">
        <v>312660</v>
      </c>
      <c r="B488" t="s">
        <v>20</v>
      </c>
      <c r="C488" t="s">
        <v>98</v>
      </c>
      <c r="D488">
        <v>2012</v>
      </c>
      <c r="E488" t="s">
        <v>1321</v>
      </c>
      <c r="F488" t="s">
        <v>367</v>
      </c>
      <c r="H488">
        <v>4920</v>
      </c>
      <c r="I488">
        <v>3234</v>
      </c>
      <c r="J488">
        <v>3234</v>
      </c>
      <c r="K488">
        <v>3234</v>
      </c>
      <c r="L488">
        <v>100</v>
      </c>
      <c r="M488">
        <v>65.73</v>
      </c>
      <c r="N488" t="str">
        <f t="shared" si="27"/>
        <v>3126602012</v>
      </c>
      <c r="O488" t="str">
        <f t="shared" si="28"/>
        <v>Sim</v>
      </c>
    </row>
    <row r="489" spans="1:15" x14ac:dyDescent="0.2">
      <c r="A489">
        <v>312660</v>
      </c>
      <c r="B489" t="s">
        <v>20</v>
      </c>
      <c r="C489" t="s">
        <v>98</v>
      </c>
      <c r="D489">
        <v>2011</v>
      </c>
      <c r="E489" t="s">
        <v>1321</v>
      </c>
      <c r="F489" t="s">
        <v>367</v>
      </c>
      <c r="H489">
        <v>4892</v>
      </c>
      <c r="I489">
        <v>3216</v>
      </c>
      <c r="J489">
        <v>3216</v>
      </c>
      <c r="K489">
        <v>3216</v>
      </c>
      <c r="L489">
        <v>100</v>
      </c>
      <c r="M489">
        <v>65.739999999999995</v>
      </c>
      <c r="N489" t="str">
        <f t="shared" si="27"/>
        <v>3126602011</v>
      </c>
      <c r="O489" t="str">
        <f t="shared" si="28"/>
        <v>Sim</v>
      </c>
    </row>
    <row r="490" spans="1:15" x14ac:dyDescent="0.2">
      <c r="A490">
        <v>312660</v>
      </c>
      <c r="B490" t="s">
        <v>20</v>
      </c>
      <c r="C490" t="s">
        <v>98</v>
      </c>
      <c r="D490">
        <v>2010</v>
      </c>
      <c r="E490" t="s">
        <v>1321</v>
      </c>
      <c r="F490" t="s">
        <v>367</v>
      </c>
      <c r="H490">
        <v>4863</v>
      </c>
      <c r="I490">
        <v>3197</v>
      </c>
      <c r="J490">
        <v>3020</v>
      </c>
      <c r="K490">
        <v>3020</v>
      </c>
      <c r="L490">
        <v>94.5</v>
      </c>
      <c r="M490">
        <v>62.1</v>
      </c>
      <c r="N490" t="str">
        <f t="shared" si="27"/>
        <v>3126602010</v>
      </c>
      <c r="O490" t="str">
        <f t="shared" si="28"/>
        <v>Sim</v>
      </c>
    </row>
    <row r="491" spans="1:15" x14ac:dyDescent="0.2">
      <c r="A491">
        <v>312660</v>
      </c>
      <c r="B491" t="s">
        <v>20</v>
      </c>
      <c r="C491" t="s">
        <v>98</v>
      </c>
      <c r="D491">
        <v>2009</v>
      </c>
      <c r="E491" t="s">
        <v>361</v>
      </c>
      <c r="F491" t="s">
        <v>99</v>
      </c>
      <c r="H491">
        <v>4987</v>
      </c>
      <c r="I491">
        <v>3068</v>
      </c>
      <c r="J491">
        <v>2829</v>
      </c>
      <c r="K491">
        <v>2829</v>
      </c>
      <c r="L491">
        <v>92.2</v>
      </c>
      <c r="M491">
        <v>56.73</v>
      </c>
      <c r="N491" t="str">
        <f t="shared" si="27"/>
        <v>3126602009</v>
      </c>
      <c r="O491" t="str">
        <f t="shared" si="28"/>
        <v>Sim</v>
      </c>
    </row>
    <row r="492" spans="1:15" x14ac:dyDescent="0.2">
      <c r="A492">
        <v>312660</v>
      </c>
      <c r="B492" t="s">
        <v>20</v>
      </c>
      <c r="C492" t="s">
        <v>98</v>
      </c>
      <c r="D492">
        <v>2008</v>
      </c>
      <c r="E492" t="s">
        <v>361</v>
      </c>
      <c r="F492" t="s">
        <v>99</v>
      </c>
      <c r="H492">
        <v>4945</v>
      </c>
      <c r="I492">
        <v>3042</v>
      </c>
      <c r="J492">
        <v>2701</v>
      </c>
      <c r="K492">
        <v>2701</v>
      </c>
      <c r="L492">
        <v>88.8</v>
      </c>
      <c r="M492">
        <v>54.62</v>
      </c>
      <c r="N492" t="str">
        <f t="shared" si="27"/>
        <v>3126602008</v>
      </c>
      <c r="O492" t="str">
        <f t="shared" si="28"/>
        <v>Sim</v>
      </c>
    </row>
    <row r="493" spans="1:15" x14ac:dyDescent="0.2">
      <c r="A493">
        <v>312660</v>
      </c>
      <c r="B493" t="s">
        <v>20</v>
      </c>
      <c r="C493" t="s">
        <v>98</v>
      </c>
      <c r="D493">
        <v>2007</v>
      </c>
      <c r="E493" t="s">
        <v>361</v>
      </c>
      <c r="F493" t="s">
        <v>362</v>
      </c>
      <c r="H493">
        <v>4759</v>
      </c>
      <c r="I493">
        <v>2928</v>
      </c>
      <c r="J493">
        <v>2430</v>
      </c>
      <c r="K493">
        <v>2430</v>
      </c>
      <c r="L493">
        <v>83</v>
      </c>
      <c r="M493">
        <v>51.06</v>
      </c>
      <c r="N493" t="str">
        <f t="shared" si="27"/>
        <v>3126602007</v>
      </c>
      <c r="O493" t="str">
        <f t="shared" si="28"/>
        <v>Sim</v>
      </c>
    </row>
    <row r="494" spans="1:15" x14ac:dyDescent="0.2">
      <c r="A494">
        <v>312660</v>
      </c>
      <c r="B494" t="s">
        <v>20</v>
      </c>
      <c r="C494" t="s">
        <v>98</v>
      </c>
      <c r="D494">
        <v>2006</v>
      </c>
      <c r="E494" t="s">
        <v>361</v>
      </c>
      <c r="F494" t="s">
        <v>362</v>
      </c>
      <c r="H494">
        <v>5096</v>
      </c>
      <c r="I494">
        <v>2943</v>
      </c>
      <c r="J494">
        <v>3499</v>
      </c>
      <c r="K494">
        <v>3499</v>
      </c>
      <c r="L494">
        <v>100</v>
      </c>
      <c r="M494">
        <v>68.66</v>
      </c>
      <c r="N494" t="str">
        <f t="shared" si="27"/>
        <v>3126602006</v>
      </c>
      <c r="O494" t="str">
        <f t="shared" si="28"/>
        <v>Sim</v>
      </c>
    </row>
    <row r="495" spans="1:15" x14ac:dyDescent="0.2">
      <c r="A495">
        <v>312660</v>
      </c>
      <c r="B495" t="s">
        <v>20</v>
      </c>
      <c r="C495" t="s">
        <v>98</v>
      </c>
      <c r="D495">
        <v>2005</v>
      </c>
      <c r="E495" t="s">
        <v>361</v>
      </c>
      <c r="F495" t="s">
        <v>362</v>
      </c>
      <c r="H495">
        <v>5003</v>
      </c>
      <c r="I495">
        <v>2889</v>
      </c>
      <c r="J495">
        <v>2218</v>
      </c>
      <c r="K495">
        <v>2218</v>
      </c>
      <c r="L495">
        <v>76.8</v>
      </c>
      <c r="M495">
        <v>44.33</v>
      </c>
      <c r="N495" t="str">
        <f t="shared" si="27"/>
        <v>3126602005</v>
      </c>
      <c r="O495" t="str">
        <f t="shared" si="28"/>
        <v>Sim</v>
      </c>
    </row>
    <row r="496" spans="1:15" x14ac:dyDescent="0.2">
      <c r="A496">
        <v>312660</v>
      </c>
      <c r="B496" t="s">
        <v>20</v>
      </c>
      <c r="C496" t="s">
        <v>98</v>
      </c>
      <c r="D496">
        <v>2004</v>
      </c>
      <c r="E496" t="s">
        <v>361</v>
      </c>
      <c r="F496" t="s">
        <v>362</v>
      </c>
      <c r="H496">
        <v>4910</v>
      </c>
      <c r="I496">
        <v>2836</v>
      </c>
      <c r="J496">
        <v>2102</v>
      </c>
      <c r="K496">
        <v>2102</v>
      </c>
      <c r="L496">
        <v>74.099999999999994</v>
      </c>
      <c r="M496">
        <v>42.81</v>
      </c>
      <c r="N496" t="str">
        <f t="shared" si="27"/>
        <v>3126602004</v>
      </c>
      <c r="O496" t="str">
        <f t="shared" si="28"/>
        <v>Sim</v>
      </c>
    </row>
    <row r="497" spans="1:15" x14ac:dyDescent="0.2">
      <c r="A497">
        <v>312660</v>
      </c>
      <c r="B497" t="s">
        <v>20</v>
      </c>
      <c r="C497" t="s">
        <v>98</v>
      </c>
      <c r="D497">
        <v>2003</v>
      </c>
      <c r="E497" t="s">
        <v>361</v>
      </c>
      <c r="F497" t="s">
        <v>362</v>
      </c>
      <c r="H497">
        <v>4741</v>
      </c>
      <c r="I497">
        <v>2738</v>
      </c>
      <c r="J497">
        <v>1994</v>
      </c>
      <c r="K497">
        <v>1994</v>
      </c>
      <c r="L497">
        <v>72.8</v>
      </c>
      <c r="M497">
        <v>42.06</v>
      </c>
      <c r="N497" t="str">
        <f t="shared" si="27"/>
        <v>3126602003</v>
      </c>
      <c r="O497" t="str">
        <f t="shared" si="28"/>
        <v>Sim</v>
      </c>
    </row>
    <row r="498" spans="1:15" x14ac:dyDescent="0.2">
      <c r="A498">
        <v>312660</v>
      </c>
      <c r="B498" t="s">
        <v>20</v>
      </c>
      <c r="C498" t="s">
        <v>98</v>
      </c>
      <c r="D498">
        <v>2002</v>
      </c>
      <c r="E498" t="s">
        <v>361</v>
      </c>
      <c r="F498" t="s">
        <v>362</v>
      </c>
      <c r="H498">
        <v>4661</v>
      </c>
      <c r="I498">
        <v>2692</v>
      </c>
      <c r="J498">
        <v>1990</v>
      </c>
      <c r="K498">
        <v>1990</v>
      </c>
      <c r="L498">
        <v>73.900000000000006</v>
      </c>
      <c r="M498">
        <v>42.69</v>
      </c>
      <c r="N498" t="str">
        <f t="shared" si="27"/>
        <v>3126602002</v>
      </c>
      <c r="O498" t="str">
        <f t="shared" si="28"/>
        <v>Sim</v>
      </c>
    </row>
    <row r="499" spans="1:15" x14ac:dyDescent="0.2">
      <c r="A499">
        <v>312660</v>
      </c>
      <c r="B499" t="s">
        <v>20</v>
      </c>
      <c r="C499" t="s">
        <v>98</v>
      </c>
      <c r="D499">
        <v>2001</v>
      </c>
      <c r="E499" t="s">
        <v>361</v>
      </c>
      <c r="F499" t="s">
        <v>362</v>
      </c>
      <c r="H499">
        <v>4573</v>
      </c>
      <c r="I499">
        <v>2641</v>
      </c>
      <c r="N499" t="str">
        <f t="shared" si="27"/>
        <v>3126602001</v>
      </c>
      <c r="O499" t="str">
        <f t="shared" si="28"/>
        <v>Não</v>
      </c>
    </row>
    <row r="500" spans="1:15" x14ac:dyDescent="0.2">
      <c r="A500">
        <v>312660</v>
      </c>
      <c r="B500" t="s">
        <v>20</v>
      </c>
      <c r="C500" t="s">
        <v>98</v>
      </c>
      <c r="D500">
        <v>2000</v>
      </c>
      <c r="E500" t="s">
        <v>361</v>
      </c>
      <c r="F500" t="s">
        <v>362</v>
      </c>
      <c r="H500">
        <v>4488</v>
      </c>
      <c r="I500">
        <v>2592</v>
      </c>
      <c r="N500" t="str">
        <f t="shared" si="27"/>
        <v>3126602000</v>
      </c>
      <c r="O500" t="str">
        <f t="shared" si="28"/>
        <v>Não</v>
      </c>
    </row>
    <row r="501" spans="1:15" x14ac:dyDescent="0.2">
      <c r="A501">
        <v>312660</v>
      </c>
      <c r="B501" t="s">
        <v>20</v>
      </c>
      <c r="C501" t="s">
        <v>98</v>
      </c>
      <c r="D501">
        <v>1999</v>
      </c>
      <c r="E501" t="s">
        <v>361</v>
      </c>
      <c r="F501" t="s">
        <v>362</v>
      </c>
      <c r="H501">
        <v>4354</v>
      </c>
      <c r="I501">
        <v>2421</v>
      </c>
      <c r="N501" t="str">
        <f t="shared" si="27"/>
        <v>3126601999</v>
      </c>
      <c r="O501" t="str">
        <f t="shared" si="28"/>
        <v>Não</v>
      </c>
    </row>
    <row r="502" spans="1:15" x14ac:dyDescent="0.2">
      <c r="A502">
        <v>312660</v>
      </c>
      <c r="B502" t="s">
        <v>20</v>
      </c>
      <c r="C502" t="s">
        <v>98</v>
      </c>
      <c r="D502">
        <v>1998</v>
      </c>
      <c r="E502" t="s">
        <v>361</v>
      </c>
      <c r="F502" t="s">
        <v>362</v>
      </c>
      <c r="H502">
        <v>4267</v>
      </c>
      <c r="I502">
        <v>2373</v>
      </c>
      <c r="N502" t="str">
        <f t="shared" si="27"/>
        <v>3126601998</v>
      </c>
      <c r="O502" t="str">
        <f t="shared" si="28"/>
        <v>Não</v>
      </c>
    </row>
    <row r="503" spans="1:15" x14ac:dyDescent="0.2">
      <c r="A503">
        <v>312660</v>
      </c>
      <c r="B503" t="s">
        <v>20</v>
      </c>
      <c r="C503" t="s">
        <v>98</v>
      </c>
      <c r="D503">
        <v>1997</v>
      </c>
      <c r="H503">
        <v>4181</v>
      </c>
      <c r="I503">
        <v>2325</v>
      </c>
      <c r="N503" t="str">
        <f t="shared" si="27"/>
        <v>3126601997</v>
      </c>
      <c r="O503" t="str">
        <f t="shared" si="28"/>
        <v>Não</v>
      </c>
    </row>
    <row r="504" spans="1:15" x14ac:dyDescent="0.2">
      <c r="A504">
        <v>312660</v>
      </c>
      <c r="B504" t="s">
        <v>20</v>
      </c>
      <c r="C504" t="s">
        <v>98</v>
      </c>
      <c r="D504">
        <v>1996</v>
      </c>
      <c r="H504">
        <v>4078</v>
      </c>
      <c r="I504">
        <v>2268</v>
      </c>
      <c r="N504" t="str">
        <f t="shared" si="27"/>
        <v>3126601996</v>
      </c>
      <c r="O504" t="str">
        <f t="shared" si="28"/>
        <v>Não</v>
      </c>
    </row>
    <row r="505" spans="1:15" x14ac:dyDescent="0.2">
      <c r="A505">
        <v>312660</v>
      </c>
      <c r="B505" t="s">
        <v>20</v>
      </c>
      <c r="C505" t="s">
        <v>98</v>
      </c>
      <c r="D505">
        <v>1995</v>
      </c>
      <c r="H505">
        <v>3705</v>
      </c>
      <c r="I505">
        <v>2061</v>
      </c>
      <c r="N505" t="str">
        <f t="shared" si="27"/>
        <v>3126601995</v>
      </c>
      <c r="O505" t="str">
        <f t="shared" si="28"/>
        <v>Não</v>
      </c>
    </row>
    <row r="506" spans="1:15" x14ac:dyDescent="0.2">
      <c r="A506">
        <v>312670</v>
      </c>
      <c r="B506" t="s">
        <v>21</v>
      </c>
      <c r="C506" t="s">
        <v>98</v>
      </c>
      <c r="D506">
        <v>2020</v>
      </c>
      <c r="E506" t="s">
        <v>1325</v>
      </c>
      <c r="F506" t="s">
        <v>367</v>
      </c>
      <c r="G506" t="s">
        <v>371</v>
      </c>
      <c r="H506">
        <v>26369</v>
      </c>
      <c r="I506">
        <v>15768</v>
      </c>
      <c r="J506">
        <v>15822</v>
      </c>
      <c r="K506">
        <v>15562</v>
      </c>
      <c r="L506">
        <v>98.7</v>
      </c>
      <c r="M506">
        <v>60</v>
      </c>
      <c r="N506" t="str">
        <f t="shared" si="27"/>
        <v>3126702020</v>
      </c>
      <c r="O506" t="str">
        <f t="shared" si="28"/>
        <v>Sim</v>
      </c>
    </row>
    <row r="507" spans="1:15" x14ac:dyDescent="0.2">
      <c r="A507">
        <v>312670</v>
      </c>
      <c r="B507" t="s">
        <v>21</v>
      </c>
      <c r="C507" t="s">
        <v>98</v>
      </c>
      <c r="D507">
        <v>2019</v>
      </c>
      <c r="E507" t="s">
        <v>1326</v>
      </c>
      <c r="F507" t="s">
        <v>99</v>
      </c>
      <c r="G507" t="s">
        <v>100</v>
      </c>
      <c r="H507">
        <v>26277</v>
      </c>
      <c r="I507">
        <v>15713</v>
      </c>
      <c r="J507">
        <v>15767</v>
      </c>
      <c r="K507">
        <v>15507</v>
      </c>
      <c r="L507">
        <v>98.7</v>
      </c>
      <c r="M507">
        <v>60</v>
      </c>
      <c r="N507" t="str">
        <f t="shared" si="27"/>
        <v>3126702019</v>
      </c>
      <c r="O507" t="str">
        <f t="shared" si="28"/>
        <v>Sim</v>
      </c>
    </row>
    <row r="508" spans="1:15" x14ac:dyDescent="0.2">
      <c r="A508">
        <v>312670</v>
      </c>
      <c r="B508" t="s">
        <v>21</v>
      </c>
      <c r="C508" t="s">
        <v>98</v>
      </c>
      <c r="D508">
        <v>2018</v>
      </c>
      <c r="E508" t="s">
        <v>1325</v>
      </c>
      <c r="F508" t="s">
        <v>367</v>
      </c>
      <c r="H508">
        <v>26181</v>
      </c>
      <c r="I508">
        <v>15656</v>
      </c>
      <c r="J508">
        <v>15708</v>
      </c>
      <c r="K508">
        <v>15507</v>
      </c>
      <c r="L508">
        <v>99.1</v>
      </c>
      <c r="M508">
        <v>60</v>
      </c>
      <c r="N508" t="str">
        <f t="shared" si="27"/>
        <v>3126702018</v>
      </c>
      <c r="O508" t="str">
        <f t="shared" si="28"/>
        <v>Sim</v>
      </c>
    </row>
    <row r="509" spans="1:15" x14ac:dyDescent="0.2">
      <c r="A509">
        <v>312670</v>
      </c>
      <c r="B509" t="s">
        <v>21</v>
      </c>
      <c r="C509" t="s">
        <v>98</v>
      </c>
      <c r="D509">
        <v>2017</v>
      </c>
      <c r="E509" t="s">
        <v>1325</v>
      </c>
      <c r="F509" t="s">
        <v>367</v>
      </c>
      <c r="H509">
        <v>26428</v>
      </c>
      <c r="I509">
        <v>15804</v>
      </c>
      <c r="J509">
        <v>15857</v>
      </c>
      <c r="K509">
        <v>15667</v>
      </c>
      <c r="L509">
        <v>99.1</v>
      </c>
      <c r="M509">
        <v>60</v>
      </c>
      <c r="N509" t="str">
        <f t="shared" si="27"/>
        <v>3126702017</v>
      </c>
      <c r="O509" t="str">
        <f t="shared" si="28"/>
        <v>Sim</v>
      </c>
    </row>
    <row r="510" spans="1:15" x14ac:dyDescent="0.2">
      <c r="A510">
        <v>312670</v>
      </c>
      <c r="B510" t="s">
        <v>21</v>
      </c>
      <c r="C510" t="s">
        <v>98</v>
      </c>
      <c r="D510">
        <v>2016</v>
      </c>
      <c r="E510" t="s">
        <v>1325</v>
      </c>
      <c r="F510" t="s">
        <v>367</v>
      </c>
      <c r="H510">
        <v>26325</v>
      </c>
      <c r="I510">
        <v>15742</v>
      </c>
      <c r="J510">
        <v>15820</v>
      </c>
      <c r="K510">
        <v>15667</v>
      </c>
      <c r="L510">
        <v>99.5</v>
      </c>
      <c r="M510">
        <v>60.09</v>
      </c>
      <c r="N510" t="str">
        <f t="shared" si="27"/>
        <v>3126702016</v>
      </c>
      <c r="O510" t="str">
        <f t="shared" si="28"/>
        <v>Sim</v>
      </c>
    </row>
    <row r="511" spans="1:15" x14ac:dyDescent="0.2">
      <c r="A511">
        <v>312670</v>
      </c>
      <c r="B511" t="s">
        <v>21</v>
      </c>
      <c r="C511" t="s">
        <v>98</v>
      </c>
      <c r="D511">
        <v>2015</v>
      </c>
      <c r="E511" t="s">
        <v>1325</v>
      </c>
      <c r="F511" t="s">
        <v>367</v>
      </c>
      <c r="H511">
        <v>26217</v>
      </c>
      <c r="I511">
        <v>15677</v>
      </c>
      <c r="J511">
        <v>15820</v>
      </c>
      <c r="K511">
        <v>15667</v>
      </c>
      <c r="L511">
        <v>99.9</v>
      </c>
      <c r="M511">
        <v>60.34</v>
      </c>
      <c r="N511" t="str">
        <f t="shared" si="27"/>
        <v>3126702015</v>
      </c>
      <c r="O511" t="str">
        <f t="shared" si="28"/>
        <v>Sim</v>
      </c>
    </row>
    <row r="512" spans="1:15" x14ac:dyDescent="0.2">
      <c r="A512">
        <v>312670</v>
      </c>
      <c r="B512" t="s">
        <v>21</v>
      </c>
      <c r="C512" t="s">
        <v>98</v>
      </c>
      <c r="D512">
        <v>2014</v>
      </c>
      <c r="E512" t="s">
        <v>1326</v>
      </c>
      <c r="F512" t="s">
        <v>99</v>
      </c>
      <c r="H512">
        <v>26102</v>
      </c>
      <c r="I512">
        <v>15609</v>
      </c>
      <c r="J512">
        <v>15661</v>
      </c>
      <c r="K512">
        <v>14902</v>
      </c>
      <c r="L512">
        <v>95.5</v>
      </c>
      <c r="M512">
        <v>60</v>
      </c>
      <c r="N512" t="str">
        <f t="shared" si="27"/>
        <v>3126702014</v>
      </c>
      <c r="O512" t="str">
        <f t="shared" si="28"/>
        <v>Sim</v>
      </c>
    </row>
    <row r="513" spans="1:15" x14ac:dyDescent="0.2">
      <c r="A513">
        <v>312670</v>
      </c>
      <c r="B513" t="s">
        <v>21</v>
      </c>
      <c r="C513" t="s">
        <v>98</v>
      </c>
      <c r="D513">
        <v>2013</v>
      </c>
      <c r="E513" t="s">
        <v>1327</v>
      </c>
      <c r="F513" t="s">
        <v>374</v>
      </c>
      <c r="H513">
        <v>25983</v>
      </c>
      <c r="I513">
        <v>15537</v>
      </c>
      <c r="N513" t="str">
        <f t="shared" si="27"/>
        <v>3126702013</v>
      </c>
      <c r="O513" t="str">
        <f t="shared" si="28"/>
        <v>Não</v>
      </c>
    </row>
    <row r="514" spans="1:15" x14ac:dyDescent="0.2">
      <c r="A514">
        <v>312670</v>
      </c>
      <c r="B514" t="s">
        <v>21</v>
      </c>
      <c r="C514" t="s">
        <v>98</v>
      </c>
      <c r="D514">
        <v>2012</v>
      </c>
      <c r="E514" t="s">
        <v>1325</v>
      </c>
      <c r="F514" t="s">
        <v>367</v>
      </c>
      <c r="H514">
        <v>25116</v>
      </c>
      <c r="I514">
        <v>15019</v>
      </c>
      <c r="J514">
        <v>14902</v>
      </c>
      <c r="K514">
        <v>14902</v>
      </c>
      <c r="L514">
        <v>99.2</v>
      </c>
      <c r="M514">
        <v>59.33</v>
      </c>
      <c r="N514" t="str">
        <f t="shared" si="27"/>
        <v>3126702012</v>
      </c>
      <c r="O514" t="str">
        <f t="shared" si="28"/>
        <v>Sim</v>
      </c>
    </row>
    <row r="515" spans="1:15" x14ac:dyDescent="0.2">
      <c r="A515">
        <v>312670</v>
      </c>
      <c r="B515" t="s">
        <v>21</v>
      </c>
      <c r="C515" t="s">
        <v>98</v>
      </c>
      <c r="D515">
        <v>2011</v>
      </c>
      <c r="E515" t="s">
        <v>1326</v>
      </c>
      <c r="F515" t="s">
        <v>99</v>
      </c>
      <c r="H515">
        <v>25016</v>
      </c>
      <c r="I515">
        <v>14959</v>
      </c>
      <c r="J515">
        <v>14902</v>
      </c>
      <c r="K515">
        <v>14902</v>
      </c>
      <c r="L515">
        <v>99.6</v>
      </c>
      <c r="M515">
        <v>59.57</v>
      </c>
      <c r="N515" t="str">
        <f t="shared" ref="N515:N578" si="29">_xlfn.CONCAT(A515,D515)</f>
        <v>3126702011</v>
      </c>
      <c r="O515" t="str">
        <f t="shared" ref="O515:O578" si="30">IF(COUNTIF(H515:M515,"&lt;&gt;"&amp;"")=6,"Sim","Não")</f>
        <v>Sim</v>
      </c>
    </row>
    <row r="516" spans="1:15" x14ac:dyDescent="0.2">
      <c r="A516">
        <v>312670</v>
      </c>
      <c r="B516" t="s">
        <v>21</v>
      </c>
      <c r="C516" t="s">
        <v>98</v>
      </c>
      <c r="D516">
        <v>2010</v>
      </c>
      <c r="E516" t="s">
        <v>1326</v>
      </c>
      <c r="F516" t="s">
        <v>99</v>
      </c>
      <c r="H516">
        <v>24912</v>
      </c>
      <c r="I516">
        <v>14897</v>
      </c>
      <c r="J516">
        <v>14897</v>
      </c>
      <c r="K516">
        <v>14897</v>
      </c>
      <c r="L516">
        <v>100</v>
      </c>
      <c r="M516">
        <v>59.8</v>
      </c>
      <c r="N516" t="str">
        <f t="shared" si="29"/>
        <v>3126702010</v>
      </c>
      <c r="O516" t="str">
        <f t="shared" si="30"/>
        <v>Sim</v>
      </c>
    </row>
    <row r="517" spans="1:15" x14ac:dyDescent="0.2">
      <c r="A517">
        <v>312670</v>
      </c>
      <c r="B517" t="s">
        <v>21</v>
      </c>
      <c r="C517" t="s">
        <v>98</v>
      </c>
      <c r="D517">
        <v>2009</v>
      </c>
      <c r="E517" t="s">
        <v>1326</v>
      </c>
      <c r="F517" t="s">
        <v>99</v>
      </c>
      <c r="H517">
        <v>25994</v>
      </c>
      <c r="I517">
        <v>15206</v>
      </c>
      <c r="J517">
        <v>15206</v>
      </c>
      <c r="K517">
        <v>15206</v>
      </c>
      <c r="L517">
        <v>100</v>
      </c>
      <c r="M517">
        <v>58.5</v>
      </c>
      <c r="N517" t="str">
        <f t="shared" si="29"/>
        <v>3126702009</v>
      </c>
      <c r="O517" t="str">
        <f t="shared" si="30"/>
        <v>Sim</v>
      </c>
    </row>
    <row r="518" spans="1:15" x14ac:dyDescent="0.2">
      <c r="A518">
        <v>312670</v>
      </c>
      <c r="B518" t="s">
        <v>21</v>
      </c>
      <c r="C518" t="s">
        <v>98</v>
      </c>
      <c r="D518">
        <v>2008</v>
      </c>
      <c r="E518" t="s">
        <v>1326</v>
      </c>
      <c r="F518" t="s">
        <v>99</v>
      </c>
      <c r="H518">
        <v>25788</v>
      </c>
      <c r="I518">
        <v>15086</v>
      </c>
      <c r="J518">
        <v>15086</v>
      </c>
      <c r="K518">
        <v>15086</v>
      </c>
      <c r="L518">
        <v>100</v>
      </c>
      <c r="M518">
        <v>58.5</v>
      </c>
      <c r="N518" t="str">
        <f t="shared" si="29"/>
        <v>3126702008</v>
      </c>
      <c r="O518" t="str">
        <f t="shared" si="30"/>
        <v>Sim</v>
      </c>
    </row>
    <row r="519" spans="1:15" x14ac:dyDescent="0.2">
      <c r="A519">
        <v>312670</v>
      </c>
      <c r="B519" t="s">
        <v>21</v>
      </c>
      <c r="C519" t="s">
        <v>98</v>
      </c>
      <c r="D519">
        <v>2007</v>
      </c>
      <c r="E519" t="s">
        <v>1326</v>
      </c>
      <c r="F519" t="s">
        <v>99</v>
      </c>
      <c r="H519">
        <v>24838</v>
      </c>
      <c r="I519">
        <v>14530</v>
      </c>
      <c r="J519">
        <v>14000</v>
      </c>
      <c r="K519">
        <v>14000</v>
      </c>
      <c r="L519">
        <v>96.4</v>
      </c>
      <c r="M519">
        <v>56.37</v>
      </c>
      <c r="N519" t="str">
        <f t="shared" si="29"/>
        <v>3126702007</v>
      </c>
      <c r="O519" t="str">
        <f t="shared" si="30"/>
        <v>Sim</v>
      </c>
    </row>
    <row r="520" spans="1:15" x14ac:dyDescent="0.2">
      <c r="A520">
        <v>312670</v>
      </c>
      <c r="B520" t="s">
        <v>21</v>
      </c>
      <c r="C520" t="s">
        <v>98</v>
      </c>
      <c r="D520">
        <v>2006</v>
      </c>
      <c r="H520">
        <v>22504</v>
      </c>
      <c r="I520">
        <v>12599</v>
      </c>
      <c r="N520" t="str">
        <f t="shared" si="29"/>
        <v>3126702006</v>
      </c>
      <c r="O520" t="str">
        <f t="shared" si="30"/>
        <v>Não</v>
      </c>
    </row>
    <row r="521" spans="1:15" x14ac:dyDescent="0.2">
      <c r="A521">
        <v>312670</v>
      </c>
      <c r="B521" t="s">
        <v>21</v>
      </c>
      <c r="C521" t="s">
        <v>98</v>
      </c>
      <c r="D521">
        <v>2005</v>
      </c>
      <c r="H521">
        <v>22665</v>
      </c>
      <c r="I521">
        <v>12689</v>
      </c>
      <c r="N521" t="str">
        <f t="shared" si="29"/>
        <v>3126702005</v>
      </c>
      <c r="O521" t="str">
        <f t="shared" si="30"/>
        <v>Não</v>
      </c>
    </row>
    <row r="522" spans="1:15" x14ac:dyDescent="0.2">
      <c r="A522">
        <v>312670</v>
      </c>
      <c r="B522" t="s">
        <v>21</v>
      </c>
      <c r="C522" t="s">
        <v>98</v>
      </c>
      <c r="D522">
        <v>2004</v>
      </c>
      <c r="H522">
        <v>22828</v>
      </c>
      <c r="I522">
        <v>12780</v>
      </c>
      <c r="N522" t="str">
        <f t="shared" si="29"/>
        <v>3126702004</v>
      </c>
      <c r="O522" t="str">
        <f t="shared" si="30"/>
        <v>Não</v>
      </c>
    </row>
    <row r="523" spans="1:15" x14ac:dyDescent="0.2">
      <c r="A523">
        <v>312670</v>
      </c>
      <c r="B523" t="s">
        <v>21</v>
      </c>
      <c r="C523" t="s">
        <v>98</v>
      </c>
      <c r="D523">
        <v>2003</v>
      </c>
      <c r="H523">
        <v>23121</v>
      </c>
      <c r="I523">
        <v>12944</v>
      </c>
      <c r="N523" t="str">
        <f t="shared" si="29"/>
        <v>3126702003</v>
      </c>
      <c r="O523" t="str">
        <f t="shared" si="30"/>
        <v>Não</v>
      </c>
    </row>
    <row r="524" spans="1:15" x14ac:dyDescent="0.2">
      <c r="A524">
        <v>312670</v>
      </c>
      <c r="B524" t="s">
        <v>21</v>
      </c>
      <c r="C524" t="s">
        <v>98</v>
      </c>
      <c r="D524">
        <v>2002</v>
      </c>
      <c r="H524">
        <v>23261</v>
      </c>
      <c r="I524">
        <v>13022</v>
      </c>
      <c r="N524" t="str">
        <f t="shared" si="29"/>
        <v>3126702002</v>
      </c>
      <c r="O524" t="str">
        <f t="shared" si="30"/>
        <v>Não</v>
      </c>
    </row>
    <row r="525" spans="1:15" x14ac:dyDescent="0.2">
      <c r="A525">
        <v>312670</v>
      </c>
      <c r="B525" t="s">
        <v>21</v>
      </c>
      <c r="C525" t="s">
        <v>98</v>
      </c>
      <c r="D525">
        <v>2001</v>
      </c>
      <c r="H525">
        <v>23383</v>
      </c>
      <c r="I525">
        <v>13091</v>
      </c>
      <c r="N525" t="str">
        <f t="shared" si="29"/>
        <v>3126702001</v>
      </c>
      <c r="O525" t="str">
        <f t="shared" si="30"/>
        <v>Não</v>
      </c>
    </row>
    <row r="526" spans="1:15" x14ac:dyDescent="0.2">
      <c r="A526">
        <v>312670</v>
      </c>
      <c r="B526" t="s">
        <v>21</v>
      </c>
      <c r="C526" t="s">
        <v>98</v>
      </c>
      <c r="D526">
        <v>2000</v>
      </c>
      <c r="H526">
        <v>23562</v>
      </c>
      <c r="I526">
        <v>13191</v>
      </c>
      <c r="N526" t="str">
        <f t="shared" si="29"/>
        <v>3126702000</v>
      </c>
      <c r="O526" t="str">
        <f t="shared" si="30"/>
        <v>Não</v>
      </c>
    </row>
    <row r="527" spans="1:15" x14ac:dyDescent="0.2">
      <c r="A527">
        <v>312670</v>
      </c>
      <c r="B527" t="s">
        <v>21</v>
      </c>
      <c r="C527" t="s">
        <v>98</v>
      </c>
      <c r="D527">
        <v>1999</v>
      </c>
      <c r="H527">
        <v>22778</v>
      </c>
      <c r="I527">
        <v>11741</v>
      </c>
      <c r="N527" t="str">
        <f t="shared" si="29"/>
        <v>3126701999</v>
      </c>
      <c r="O527" t="str">
        <f t="shared" si="30"/>
        <v>Não</v>
      </c>
    </row>
    <row r="528" spans="1:15" x14ac:dyDescent="0.2">
      <c r="A528">
        <v>312670</v>
      </c>
      <c r="B528" t="s">
        <v>21</v>
      </c>
      <c r="C528" t="s">
        <v>98</v>
      </c>
      <c r="D528">
        <v>1998</v>
      </c>
      <c r="H528">
        <v>23070</v>
      </c>
      <c r="I528">
        <v>11891</v>
      </c>
      <c r="N528" t="str">
        <f t="shared" si="29"/>
        <v>3126701998</v>
      </c>
      <c r="O528" t="str">
        <f t="shared" si="30"/>
        <v>Não</v>
      </c>
    </row>
    <row r="529" spans="1:15" x14ac:dyDescent="0.2">
      <c r="A529">
        <v>312670</v>
      </c>
      <c r="B529" t="s">
        <v>21</v>
      </c>
      <c r="C529" t="s">
        <v>98</v>
      </c>
      <c r="D529">
        <v>1997</v>
      </c>
      <c r="H529">
        <v>23362</v>
      </c>
      <c r="I529">
        <v>12042</v>
      </c>
      <c r="N529" t="str">
        <f t="shared" si="29"/>
        <v>3126701997</v>
      </c>
      <c r="O529" t="str">
        <f t="shared" si="30"/>
        <v>Não</v>
      </c>
    </row>
    <row r="530" spans="1:15" x14ac:dyDescent="0.2">
      <c r="A530">
        <v>312670</v>
      </c>
      <c r="B530" t="s">
        <v>21</v>
      </c>
      <c r="C530" t="s">
        <v>98</v>
      </c>
      <c r="D530">
        <v>1996</v>
      </c>
      <c r="H530">
        <v>23708</v>
      </c>
      <c r="I530">
        <v>12220</v>
      </c>
      <c r="N530" t="str">
        <f t="shared" si="29"/>
        <v>3126701996</v>
      </c>
      <c r="O530" t="str">
        <f t="shared" si="30"/>
        <v>Não</v>
      </c>
    </row>
    <row r="531" spans="1:15" x14ac:dyDescent="0.2">
      <c r="A531">
        <v>312670</v>
      </c>
      <c r="B531" t="s">
        <v>21</v>
      </c>
      <c r="C531" t="s">
        <v>98</v>
      </c>
      <c r="D531">
        <v>1995</v>
      </c>
      <c r="H531">
        <v>25242</v>
      </c>
      <c r="I531">
        <v>13011</v>
      </c>
      <c r="N531" t="str">
        <f t="shared" si="29"/>
        <v>3126701995</v>
      </c>
      <c r="O531" t="str">
        <f t="shared" si="30"/>
        <v>Não</v>
      </c>
    </row>
    <row r="532" spans="1:15" x14ac:dyDescent="0.2">
      <c r="A532">
        <v>312707</v>
      </c>
      <c r="B532" t="s">
        <v>22</v>
      </c>
      <c r="C532" t="s">
        <v>98</v>
      </c>
      <c r="D532">
        <v>2020</v>
      </c>
      <c r="E532" t="s">
        <v>1342</v>
      </c>
      <c r="F532" t="s">
        <v>364</v>
      </c>
      <c r="G532" t="s">
        <v>547</v>
      </c>
      <c r="H532">
        <v>5299</v>
      </c>
      <c r="I532">
        <v>1816</v>
      </c>
      <c r="J532">
        <v>2322</v>
      </c>
      <c r="K532">
        <v>1810</v>
      </c>
      <c r="L532">
        <v>99.7</v>
      </c>
      <c r="M532">
        <v>43.82</v>
      </c>
      <c r="N532" t="str">
        <f t="shared" si="29"/>
        <v>3127072020</v>
      </c>
      <c r="O532" t="str">
        <f t="shared" si="30"/>
        <v>Sim</v>
      </c>
    </row>
    <row r="533" spans="1:15" x14ac:dyDescent="0.2">
      <c r="A533">
        <v>312707</v>
      </c>
      <c r="B533" t="s">
        <v>22</v>
      </c>
      <c r="C533" t="s">
        <v>98</v>
      </c>
      <c r="D533">
        <v>2019</v>
      </c>
      <c r="E533" t="s">
        <v>479</v>
      </c>
      <c r="F533" t="s">
        <v>362</v>
      </c>
      <c r="G533" t="s">
        <v>216</v>
      </c>
      <c r="H533">
        <v>5369</v>
      </c>
      <c r="I533">
        <v>1840</v>
      </c>
      <c r="J533">
        <v>2315</v>
      </c>
      <c r="K533">
        <v>1840</v>
      </c>
      <c r="L533">
        <v>100</v>
      </c>
      <c r="M533">
        <v>43.12</v>
      </c>
      <c r="N533" t="str">
        <f t="shared" si="29"/>
        <v>3127072019</v>
      </c>
      <c r="O533" t="str">
        <f t="shared" si="30"/>
        <v>Sim</v>
      </c>
    </row>
    <row r="534" spans="1:15" x14ac:dyDescent="0.2">
      <c r="A534">
        <v>312707</v>
      </c>
      <c r="B534" t="s">
        <v>22</v>
      </c>
      <c r="C534" t="s">
        <v>98</v>
      </c>
      <c r="D534">
        <v>2018</v>
      </c>
      <c r="E534" t="s">
        <v>479</v>
      </c>
      <c r="F534" t="s">
        <v>362</v>
      </c>
      <c r="H534">
        <v>5441</v>
      </c>
      <c r="I534">
        <v>1865</v>
      </c>
      <c r="J534">
        <v>1946</v>
      </c>
      <c r="K534">
        <v>1865</v>
      </c>
      <c r="L534">
        <v>100</v>
      </c>
      <c r="M534">
        <v>35.770000000000003</v>
      </c>
      <c r="N534" t="str">
        <f t="shared" si="29"/>
        <v>3127072018</v>
      </c>
      <c r="O534" t="str">
        <f t="shared" si="30"/>
        <v>Sim</v>
      </c>
    </row>
    <row r="535" spans="1:15" x14ac:dyDescent="0.2">
      <c r="A535">
        <v>312707</v>
      </c>
      <c r="B535" t="s">
        <v>22</v>
      </c>
      <c r="C535" t="s">
        <v>98</v>
      </c>
      <c r="D535">
        <v>2017</v>
      </c>
      <c r="E535" t="s">
        <v>479</v>
      </c>
      <c r="F535" t="s">
        <v>362</v>
      </c>
      <c r="H535">
        <v>5709</v>
      </c>
      <c r="I535">
        <v>1957</v>
      </c>
      <c r="J535">
        <v>5032</v>
      </c>
      <c r="K535">
        <v>1485</v>
      </c>
      <c r="L535">
        <v>75.900000000000006</v>
      </c>
      <c r="M535">
        <v>88.14</v>
      </c>
      <c r="N535" t="str">
        <f t="shared" si="29"/>
        <v>3127072017</v>
      </c>
      <c r="O535" t="str">
        <f t="shared" si="30"/>
        <v>Sim</v>
      </c>
    </row>
    <row r="536" spans="1:15" x14ac:dyDescent="0.2">
      <c r="A536">
        <v>312707</v>
      </c>
      <c r="B536" t="s">
        <v>22</v>
      </c>
      <c r="C536" t="s">
        <v>98</v>
      </c>
      <c r="D536">
        <v>2016</v>
      </c>
      <c r="E536" t="s">
        <v>479</v>
      </c>
      <c r="F536" t="s">
        <v>362</v>
      </c>
      <c r="H536">
        <v>5758</v>
      </c>
      <c r="I536">
        <v>1974</v>
      </c>
      <c r="J536">
        <v>3614</v>
      </c>
      <c r="K536">
        <v>1974</v>
      </c>
      <c r="L536">
        <v>100</v>
      </c>
      <c r="M536">
        <v>62.76</v>
      </c>
      <c r="N536" t="str">
        <f t="shared" si="29"/>
        <v>3127072016</v>
      </c>
      <c r="O536" t="str">
        <f t="shared" si="30"/>
        <v>Sim</v>
      </c>
    </row>
    <row r="537" spans="1:15" x14ac:dyDescent="0.2">
      <c r="A537">
        <v>312707</v>
      </c>
      <c r="B537" t="s">
        <v>22</v>
      </c>
      <c r="C537" t="s">
        <v>98</v>
      </c>
      <c r="D537">
        <v>2015</v>
      </c>
      <c r="E537" t="s">
        <v>479</v>
      </c>
      <c r="F537" t="s">
        <v>362</v>
      </c>
      <c r="H537">
        <v>5809</v>
      </c>
      <c r="I537">
        <v>1991</v>
      </c>
      <c r="J537">
        <v>4347</v>
      </c>
      <c r="K537">
        <v>1990</v>
      </c>
      <c r="L537">
        <v>100</v>
      </c>
      <c r="M537">
        <v>74.83</v>
      </c>
      <c r="N537" t="str">
        <f t="shared" si="29"/>
        <v>3127072015</v>
      </c>
      <c r="O537" t="str">
        <f t="shared" si="30"/>
        <v>Sim</v>
      </c>
    </row>
    <row r="538" spans="1:15" x14ac:dyDescent="0.2">
      <c r="A538">
        <v>312707</v>
      </c>
      <c r="B538" t="s">
        <v>22</v>
      </c>
      <c r="C538" t="s">
        <v>98</v>
      </c>
      <c r="D538">
        <v>2014</v>
      </c>
      <c r="E538" t="s">
        <v>479</v>
      </c>
      <c r="F538" t="s">
        <v>362</v>
      </c>
      <c r="H538">
        <v>5863</v>
      </c>
      <c r="I538">
        <v>2010</v>
      </c>
      <c r="J538">
        <v>2482</v>
      </c>
      <c r="K538">
        <v>2010</v>
      </c>
      <c r="L538">
        <v>100</v>
      </c>
      <c r="M538">
        <v>42.33</v>
      </c>
      <c r="N538" t="str">
        <f t="shared" si="29"/>
        <v>3127072014</v>
      </c>
      <c r="O538" t="str">
        <f t="shared" si="30"/>
        <v>Sim</v>
      </c>
    </row>
    <row r="539" spans="1:15" x14ac:dyDescent="0.2">
      <c r="A539">
        <v>312707</v>
      </c>
      <c r="B539" t="s">
        <v>22</v>
      </c>
      <c r="C539" t="s">
        <v>98</v>
      </c>
      <c r="D539">
        <v>2013</v>
      </c>
      <c r="E539" t="s">
        <v>479</v>
      </c>
      <c r="F539" t="s">
        <v>362</v>
      </c>
      <c r="H539">
        <v>5919</v>
      </c>
      <c r="I539">
        <v>2029</v>
      </c>
      <c r="J539">
        <v>4294</v>
      </c>
      <c r="K539">
        <v>2029</v>
      </c>
      <c r="L539">
        <v>100</v>
      </c>
      <c r="M539">
        <v>72.55</v>
      </c>
      <c r="N539" t="str">
        <f t="shared" si="29"/>
        <v>3127072013</v>
      </c>
      <c r="O539" t="str">
        <f t="shared" si="30"/>
        <v>Sim</v>
      </c>
    </row>
    <row r="540" spans="1:15" x14ac:dyDescent="0.2">
      <c r="A540">
        <v>312707</v>
      </c>
      <c r="B540" t="s">
        <v>22</v>
      </c>
      <c r="C540" t="s">
        <v>98</v>
      </c>
      <c r="D540">
        <v>2012</v>
      </c>
      <c r="E540" t="s">
        <v>479</v>
      </c>
      <c r="F540" t="s">
        <v>362</v>
      </c>
      <c r="H540">
        <v>5814</v>
      </c>
      <c r="I540">
        <v>1993</v>
      </c>
      <c r="J540">
        <v>1192</v>
      </c>
      <c r="K540">
        <v>1192</v>
      </c>
      <c r="L540">
        <v>59.8</v>
      </c>
      <c r="M540">
        <v>20.5</v>
      </c>
      <c r="N540" t="str">
        <f t="shared" si="29"/>
        <v>3127072012</v>
      </c>
      <c r="O540" t="str">
        <f t="shared" si="30"/>
        <v>Sim</v>
      </c>
    </row>
    <row r="541" spans="1:15" x14ac:dyDescent="0.2">
      <c r="A541">
        <v>312707</v>
      </c>
      <c r="B541" t="s">
        <v>22</v>
      </c>
      <c r="C541" t="s">
        <v>98</v>
      </c>
      <c r="D541">
        <v>2011</v>
      </c>
      <c r="E541" t="s">
        <v>479</v>
      </c>
      <c r="F541" t="s">
        <v>362</v>
      </c>
      <c r="H541">
        <v>5876</v>
      </c>
      <c r="I541">
        <v>2014</v>
      </c>
      <c r="J541">
        <v>2980</v>
      </c>
      <c r="K541">
        <v>2000</v>
      </c>
      <c r="L541">
        <v>99.3</v>
      </c>
      <c r="M541">
        <v>50.71</v>
      </c>
      <c r="N541" t="str">
        <f t="shared" si="29"/>
        <v>3127072011</v>
      </c>
      <c r="O541" t="str">
        <f t="shared" si="30"/>
        <v>Sim</v>
      </c>
    </row>
    <row r="542" spans="1:15" x14ac:dyDescent="0.2">
      <c r="A542">
        <v>312707</v>
      </c>
      <c r="B542" t="s">
        <v>22</v>
      </c>
      <c r="C542" t="s">
        <v>98</v>
      </c>
      <c r="D542">
        <v>2010</v>
      </c>
      <c r="E542" t="s">
        <v>479</v>
      </c>
      <c r="F542" t="s">
        <v>362</v>
      </c>
      <c r="H542">
        <v>5940</v>
      </c>
      <c r="I542">
        <v>2036</v>
      </c>
      <c r="J542">
        <v>3825</v>
      </c>
      <c r="K542">
        <v>3300</v>
      </c>
      <c r="L542">
        <v>100</v>
      </c>
      <c r="M542">
        <v>64.39</v>
      </c>
      <c r="N542" t="str">
        <f t="shared" si="29"/>
        <v>3127072010</v>
      </c>
      <c r="O542" t="str">
        <f t="shared" si="30"/>
        <v>Sim</v>
      </c>
    </row>
    <row r="543" spans="1:15" x14ac:dyDescent="0.2">
      <c r="A543">
        <v>312707</v>
      </c>
      <c r="B543" t="s">
        <v>22</v>
      </c>
      <c r="C543" t="s">
        <v>98</v>
      </c>
      <c r="D543">
        <v>2009</v>
      </c>
      <c r="E543" t="s">
        <v>479</v>
      </c>
      <c r="H543">
        <v>6426</v>
      </c>
      <c r="I543">
        <v>2039</v>
      </c>
      <c r="N543" t="str">
        <f t="shared" si="29"/>
        <v>3127072009</v>
      </c>
      <c r="O543" t="str">
        <f t="shared" si="30"/>
        <v>Não</v>
      </c>
    </row>
    <row r="544" spans="1:15" x14ac:dyDescent="0.2">
      <c r="A544">
        <v>312707</v>
      </c>
      <c r="B544" t="s">
        <v>22</v>
      </c>
      <c r="C544" t="s">
        <v>98</v>
      </c>
      <c r="D544">
        <v>2008</v>
      </c>
      <c r="H544">
        <v>6464</v>
      </c>
      <c r="I544">
        <v>2051</v>
      </c>
      <c r="N544" t="str">
        <f t="shared" si="29"/>
        <v>3127072008</v>
      </c>
      <c r="O544" t="str">
        <f t="shared" si="30"/>
        <v>Não</v>
      </c>
    </row>
    <row r="545" spans="1:15" x14ac:dyDescent="0.2">
      <c r="A545">
        <v>312707</v>
      </c>
      <c r="B545" t="s">
        <v>22</v>
      </c>
      <c r="C545" t="s">
        <v>98</v>
      </c>
      <c r="D545">
        <v>2007</v>
      </c>
      <c r="H545">
        <v>6327</v>
      </c>
      <c r="I545">
        <v>2008</v>
      </c>
      <c r="N545" t="str">
        <f t="shared" si="29"/>
        <v>3127072007</v>
      </c>
      <c r="O545" t="str">
        <f t="shared" si="30"/>
        <v>Não</v>
      </c>
    </row>
    <row r="546" spans="1:15" x14ac:dyDescent="0.2">
      <c r="A546">
        <v>312707</v>
      </c>
      <c r="B546" t="s">
        <v>22</v>
      </c>
      <c r="C546" t="s">
        <v>98</v>
      </c>
      <c r="D546">
        <v>2006</v>
      </c>
      <c r="H546">
        <v>6407</v>
      </c>
      <c r="I546">
        <v>1931</v>
      </c>
      <c r="N546" t="str">
        <f t="shared" si="29"/>
        <v>3127072006</v>
      </c>
      <c r="O546" t="str">
        <f t="shared" si="30"/>
        <v>Não</v>
      </c>
    </row>
    <row r="547" spans="1:15" x14ac:dyDescent="0.2">
      <c r="A547">
        <v>312707</v>
      </c>
      <c r="B547" t="s">
        <v>22</v>
      </c>
      <c r="C547" t="s">
        <v>98</v>
      </c>
      <c r="D547">
        <v>2005</v>
      </c>
      <c r="H547">
        <v>6464</v>
      </c>
      <c r="I547">
        <v>1948</v>
      </c>
      <c r="N547" t="str">
        <f t="shared" si="29"/>
        <v>3127072005</v>
      </c>
      <c r="O547" t="str">
        <f t="shared" si="30"/>
        <v>Não</v>
      </c>
    </row>
    <row r="548" spans="1:15" x14ac:dyDescent="0.2">
      <c r="A548">
        <v>312707</v>
      </c>
      <c r="B548" t="s">
        <v>22</v>
      </c>
      <c r="C548" t="s">
        <v>98</v>
      </c>
      <c r="D548">
        <v>2004</v>
      </c>
      <c r="H548">
        <v>6520</v>
      </c>
      <c r="I548">
        <v>1965</v>
      </c>
      <c r="N548" t="str">
        <f t="shared" si="29"/>
        <v>3127072004</v>
      </c>
      <c r="O548" t="str">
        <f t="shared" si="30"/>
        <v>Não</v>
      </c>
    </row>
    <row r="549" spans="1:15" x14ac:dyDescent="0.2">
      <c r="A549">
        <v>312707</v>
      </c>
      <c r="B549" t="s">
        <v>22</v>
      </c>
      <c r="C549" t="s">
        <v>98</v>
      </c>
      <c r="D549">
        <v>2003</v>
      </c>
      <c r="H549">
        <v>6623</v>
      </c>
      <c r="I549">
        <v>1996</v>
      </c>
      <c r="N549" t="str">
        <f t="shared" si="29"/>
        <v>3127072003</v>
      </c>
      <c r="O549" t="str">
        <f t="shared" si="30"/>
        <v>Não</v>
      </c>
    </row>
    <row r="550" spans="1:15" x14ac:dyDescent="0.2">
      <c r="A550">
        <v>312707</v>
      </c>
      <c r="B550" t="s">
        <v>22</v>
      </c>
      <c r="C550" t="s">
        <v>98</v>
      </c>
      <c r="D550">
        <v>2002</v>
      </c>
      <c r="H550">
        <v>6672</v>
      </c>
      <c r="I550">
        <v>2010</v>
      </c>
      <c r="N550" t="str">
        <f t="shared" si="29"/>
        <v>3127072002</v>
      </c>
      <c r="O550" t="str">
        <f t="shared" si="30"/>
        <v>Não</v>
      </c>
    </row>
    <row r="551" spans="1:15" x14ac:dyDescent="0.2">
      <c r="A551">
        <v>312707</v>
      </c>
      <c r="B551" t="s">
        <v>22</v>
      </c>
      <c r="C551" t="s">
        <v>98</v>
      </c>
      <c r="D551">
        <v>2001</v>
      </c>
      <c r="H551">
        <v>6717</v>
      </c>
      <c r="I551">
        <v>2024</v>
      </c>
      <c r="N551" t="str">
        <f t="shared" si="29"/>
        <v>3127072001</v>
      </c>
      <c r="O551" t="str">
        <f t="shared" si="30"/>
        <v>Não</v>
      </c>
    </row>
    <row r="552" spans="1:15" x14ac:dyDescent="0.2">
      <c r="A552">
        <v>312707</v>
      </c>
      <c r="B552" t="s">
        <v>22</v>
      </c>
      <c r="C552" t="s">
        <v>98</v>
      </c>
      <c r="D552">
        <v>2000</v>
      </c>
      <c r="H552">
        <v>6777</v>
      </c>
      <c r="I552">
        <v>2042</v>
      </c>
      <c r="N552" t="str">
        <f t="shared" si="29"/>
        <v>3127072000</v>
      </c>
      <c r="O552" t="str">
        <f t="shared" si="30"/>
        <v>Não</v>
      </c>
    </row>
    <row r="553" spans="1:15" x14ac:dyDescent="0.2">
      <c r="A553">
        <v>312707</v>
      </c>
      <c r="B553" t="s">
        <v>22</v>
      </c>
      <c r="C553" t="s">
        <v>98</v>
      </c>
      <c r="D553">
        <v>1999</v>
      </c>
      <c r="H553">
        <v>7112</v>
      </c>
      <c r="I553">
        <v>2143</v>
      </c>
      <c r="N553" t="str">
        <f t="shared" si="29"/>
        <v>3127071999</v>
      </c>
      <c r="O553" t="str">
        <f t="shared" si="30"/>
        <v>Não</v>
      </c>
    </row>
    <row r="554" spans="1:15" x14ac:dyDescent="0.2">
      <c r="A554">
        <v>312707</v>
      </c>
      <c r="B554" t="s">
        <v>22</v>
      </c>
      <c r="C554" t="s">
        <v>98</v>
      </c>
      <c r="D554">
        <v>1998</v>
      </c>
      <c r="H554">
        <v>7132</v>
      </c>
      <c r="I554">
        <v>2149</v>
      </c>
      <c r="N554" t="str">
        <f t="shared" si="29"/>
        <v>3127071998</v>
      </c>
      <c r="O554" t="str">
        <f t="shared" si="30"/>
        <v>Não</v>
      </c>
    </row>
    <row r="555" spans="1:15" x14ac:dyDescent="0.2">
      <c r="A555">
        <v>312707</v>
      </c>
      <c r="B555" t="s">
        <v>22</v>
      </c>
      <c r="C555" t="s">
        <v>98</v>
      </c>
      <c r="D555">
        <v>1997</v>
      </c>
      <c r="H555">
        <v>7152</v>
      </c>
      <c r="I555">
        <v>2155</v>
      </c>
      <c r="N555" t="str">
        <f t="shared" si="29"/>
        <v>3127071997</v>
      </c>
      <c r="O555" t="str">
        <f t="shared" si="30"/>
        <v>Não</v>
      </c>
    </row>
    <row r="556" spans="1:15" x14ac:dyDescent="0.2">
      <c r="A556">
        <v>312733</v>
      </c>
      <c r="B556" t="s">
        <v>23</v>
      </c>
      <c r="C556" t="s">
        <v>98</v>
      </c>
      <c r="D556">
        <v>2020</v>
      </c>
      <c r="E556" t="s">
        <v>1350</v>
      </c>
      <c r="F556" t="s">
        <v>374</v>
      </c>
      <c r="G556" t="s">
        <v>102</v>
      </c>
      <c r="H556">
        <v>5096</v>
      </c>
      <c r="I556">
        <v>1401</v>
      </c>
      <c r="N556" t="str">
        <f t="shared" si="29"/>
        <v>3127332020</v>
      </c>
      <c r="O556" t="str">
        <f t="shared" si="30"/>
        <v>Não</v>
      </c>
    </row>
    <row r="557" spans="1:15" x14ac:dyDescent="0.2">
      <c r="A557">
        <v>312733</v>
      </c>
      <c r="B557" t="s">
        <v>23</v>
      </c>
      <c r="C557" t="s">
        <v>98</v>
      </c>
      <c r="D557">
        <v>2019</v>
      </c>
      <c r="E557" t="s">
        <v>1350</v>
      </c>
      <c r="F557" t="s">
        <v>374</v>
      </c>
      <c r="G557" t="s">
        <v>102</v>
      </c>
      <c r="H557">
        <v>5109</v>
      </c>
      <c r="I557">
        <v>1405</v>
      </c>
      <c r="N557" t="str">
        <f t="shared" si="29"/>
        <v>3127332019</v>
      </c>
      <c r="O557" t="str">
        <f t="shared" si="30"/>
        <v>Não</v>
      </c>
    </row>
    <row r="558" spans="1:15" x14ac:dyDescent="0.2">
      <c r="A558">
        <v>312733</v>
      </c>
      <c r="B558" t="s">
        <v>23</v>
      </c>
      <c r="C558" t="s">
        <v>98</v>
      </c>
      <c r="D558">
        <v>2018</v>
      </c>
      <c r="E558" t="s">
        <v>1350</v>
      </c>
      <c r="F558" t="s">
        <v>374</v>
      </c>
      <c r="H558">
        <v>5122</v>
      </c>
      <c r="I558">
        <v>1408</v>
      </c>
      <c r="N558" t="str">
        <f t="shared" si="29"/>
        <v>3127332018</v>
      </c>
      <c r="O558" t="str">
        <f t="shared" si="30"/>
        <v>Não</v>
      </c>
    </row>
    <row r="559" spans="1:15" x14ac:dyDescent="0.2">
      <c r="A559">
        <v>312733</v>
      </c>
      <c r="B559" t="s">
        <v>23</v>
      </c>
      <c r="C559" t="s">
        <v>98</v>
      </c>
      <c r="D559">
        <v>2017</v>
      </c>
      <c r="E559" t="s">
        <v>1350</v>
      </c>
      <c r="F559" t="s">
        <v>374</v>
      </c>
      <c r="H559">
        <v>5246</v>
      </c>
      <c r="I559">
        <v>1442</v>
      </c>
      <c r="N559" t="str">
        <f t="shared" si="29"/>
        <v>3127332017</v>
      </c>
      <c r="O559" t="str">
        <f t="shared" si="30"/>
        <v>Não</v>
      </c>
    </row>
    <row r="560" spans="1:15" x14ac:dyDescent="0.2">
      <c r="A560">
        <v>312733</v>
      </c>
      <c r="B560" t="s">
        <v>23</v>
      </c>
      <c r="C560" t="s">
        <v>98</v>
      </c>
      <c r="D560">
        <v>2016</v>
      </c>
      <c r="E560" t="s">
        <v>1350</v>
      </c>
      <c r="F560" t="s">
        <v>374</v>
      </c>
      <c r="H560">
        <v>5250</v>
      </c>
      <c r="I560">
        <v>1444</v>
      </c>
      <c r="N560" t="str">
        <f t="shared" si="29"/>
        <v>3127332016</v>
      </c>
      <c r="O560" t="str">
        <f t="shared" si="30"/>
        <v>Não</v>
      </c>
    </row>
    <row r="561" spans="1:15" x14ac:dyDescent="0.2">
      <c r="A561">
        <v>312733</v>
      </c>
      <c r="B561" t="s">
        <v>23</v>
      </c>
      <c r="C561" t="s">
        <v>98</v>
      </c>
      <c r="D561">
        <v>2015</v>
      </c>
      <c r="H561">
        <v>5255</v>
      </c>
      <c r="I561">
        <v>1445</v>
      </c>
      <c r="N561" t="str">
        <f t="shared" si="29"/>
        <v>3127332015</v>
      </c>
      <c r="O561" t="str">
        <f t="shared" si="30"/>
        <v>Não</v>
      </c>
    </row>
    <row r="562" spans="1:15" x14ac:dyDescent="0.2">
      <c r="A562">
        <v>312733</v>
      </c>
      <c r="B562" t="s">
        <v>23</v>
      </c>
      <c r="C562" t="s">
        <v>98</v>
      </c>
      <c r="D562">
        <v>2014</v>
      </c>
      <c r="E562" t="s">
        <v>1351</v>
      </c>
      <c r="F562" t="s">
        <v>364</v>
      </c>
      <c r="H562">
        <v>5259</v>
      </c>
      <c r="I562">
        <v>1446</v>
      </c>
      <c r="J562">
        <v>5119</v>
      </c>
      <c r="K562">
        <v>1350</v>
      </c>
      <c r="L562">
        <v>93.4</v>
      </c>
      <c r="M562">
        <v>97.34</v>
      </c>
      <c r="N562" t="str">
        <f t="shared" si="29"/>
        <v>3127332014</v>
      </c>
      <c r="O562" t="str">
        <f t="shared" si="30"/>
        <v>Sim</v>
      </c>
    </row>
    <row r="563" spans="1:15" x14ac:dyDescent="0.2">
      <c r="A563">
        <v>312733</v>
      </c>
      <c r="B563" t="s">
        <v>23</v>
      </c>
      <c r="C563" t="s">
        <v>98</v>
      </c>
      <c r="D563">
        <v>2013</v>
      </c>
      <c r="E563" t="s">
        <v>1351</v>
      </c>
      <c r="F563" t="s">
        <v>364</v>
      </c>
      <c r="H563">
        <v>5264</v>
      </c>
      <c r="I563">
        <v>1447</v>
      </c>
      <c r="J563">
        <v>5119</v>
      </c>
      <c r="K563">
        <v>1350</v>
      </c>
      <c r="L563">
        <v>93.3</v>
      </c>
      <c r="M563">
        <v>97.25</v>
      </c>
      <c r="N563" t="str">
        <f t="shared" si="29"/>
        <v>3127332013</v>
      </c>
      <c r="O563" t="str">
        <f t="shared" si="30"/>
        <v>Sim</v>
      </c>
    </row>
    <row r="564" spans="1:15" x14ac:dyDescent="0.2">
      <c r="A564">
        <v>312733</v>
      </c>
      <c r="B564" t="s">
        <v>23</v>
      </c>
      <c r="C564" t="s">
        <v>98</v>
      </c>
      <c r="D564">
        <v>2012</v>
      </c>
      <c r="E564" t="s">
        <v>1351</v>
      </c>
      <c r="F564" t="s">
        <v>364</v>
      </c>
      <c r="H564">
        <v>5121</v>
      </c>
      <c r="I564">
        <v>1408</v>
      </c>
      <c r="J564">
        <v>5119</v>
      </c>
      <c r="K564">
        <v>1350</v>
      </c>
      <c r="L564">
        <v>95.9</v>
      </c>
      <c r="M564">
        <v>99.96</v>
      </c>
      <c r="N564" t="str">
        <f t="shared" si="29"/>
        <v>3127332012</v>
      </c>
      <c r="O564" t="str">
        <f t="shared" si="30"/>
        <v>Sim</v>
      </c>
    </row>
    <row r="565" spans="1:15" x14ac:dyDescent="0.2">
      <c r="A565">
        <v>312733</v>
      </c>
      <c r="B565" t="s">
        <v>23</v>
      </c>
      <c r="C565" t="s">
        <v>98</v>
      </c>
      <c r="D565">
        <v>2011</v>
      </c>
      <c r="E565" t="s">
        <v>1351</v>
      </c>
      <c r="F565" t="s">
        <v>364</v>
      </c>
      <c r="H565">
        <v>5130</v>
      </c>
      <c r="I565">
        <v>1411</v>
      </c>
      <c r="J565">
        <v>5130</v>
      </c>
      <c r="K565">
        <v>1411</v>
      </c>
      <c r="L565">
        <v>100</v>
      </c>
      <c r="M565">
        <v>100</v>
      </c>
      <c r="N565" t="str">
        <f t="shared" si="29"/>
        <v>3127332011</v>
      </c>
      <c r="O565" t="str">
        <f t="shared" si="30"/>
        <v>Sim</v>
      </c>
    </row>
    <row r="566" spans="1:15" x14ac:dyDescent="0.2">
      <c r="A566">
        <v>312733</v>
      </c>
      <c r="B566" t="s">
        <v>23</v>
      </c>
      <c r="C566" t="s">
        <v>98</v>
      </c>
      <c r="D566">
        <v>2010</v>
      </c>
      <c r="E566" t="s">
        <v>1351</v>
      </c>
      <c r="F566" t="s">
        <v>364</v>
      </c>
      <c r="H566">
        <v>5139</v>
      </c>
      <c r="I566">
        <v>1413</v>
      </c>
      <c r="J566">
        <v>5139</v>
      </c>
      <c r="K566">
        <v>1413</v>
      </c>
      <c r="L566">
        <v>100</v>
      </c>
      <c r="M566">
        <v>100</v>
      </c>
      <c r="N566" t="str">
        <f t="shared" si="29"/>
        <v>3127332010</v>
      </c>
      <c r="O566" t="str">
        <f t="shared" si="30"/>
        <v>Sim</v>
      </c>
    </row>
    <row r="567" spans="1:15" x14ac:dyDescent="0.2">
      <c r="A567">
        <v>312733</v>
      </c>
      <c r="B567" t="s">
        <v>23</v>
      </c>
      <c r="C567" t="s">
        <v>98</v>
      </c>
      <c r="D567">
        <v>2009</v>
      </c>
      <c r="E567" t="s">
        <v>1350</v>
      </c>
      <c r="F567" t="s">
        <v>374</v>
      </c>
      <c r="H567">
        <v>5392</v>
      </c>
      <c r="I567">
        <v>1324</v>
      </c>
      <c r="N567" t="str">
        <f t="shared" si="29"/>
        <v>3127332009</v>
      </c>
      <c r="O567" t="str">
        <f t="shared" si="30"/>
        <v>Não</v>
      </c>
    </row>
    <row r="568" spans="1:15" x14ac:dyDescent="0.2">
      <c r="A568">
        <v>312733</v>
      </c>
      <c r="B568" t="s">
        <v>23</v>
      </c>
      <c r="C568" t="s">
        <v>98</v>
      </c>
      <c r="D568">
        <v>2008</v>
      </c>
      <c r="H568">
        <v>5384</v>
      </c>
      <c r="I568">
        <v>1322</v>
      </c>
      <c r="N568" t="str">
        <f t="shared" si="29"/>
        <v>3127332008</v>
      </c>
      <c r="O568" t="str">
        <f t="shared" si="30"/>
        <v>Não</v>
      </c>
    </row>
    <row r="569" spans="1:15" x14ac:dyDescent="0.2">
      <c r="A569">
        <v>312733</v>
      </c>
      <c r="B569" t="s">
        <v>23</v>
      </c>
      <c r="C569" t="s">
        <v>98</v>
      </c>
      <c r="D569">
        <v>2007</v>
      </c>
      <c r="H569">
        <v>5226</v>
      </c>
      <c r="I569">
        <v>1283</v>
      </c>
      <c r="N569" t="str">
        <f t="shared" si="29"/>
        <v>3127332007</v>
      </c>
      <c r="O569" t="str">
        <f t="shared" si="30"/>
        <v>Não</v>
      </c>
    </row>
    <row r="570" spans="1:15" x14ac:dyDescent="0.2">
      <c r="A570">
        <v>312733</v>
      </c>
      <c r="B570" t="s">
        <v>23</v>
      </c>
      <c r="C570" t="s">
        <v>98</v>
      </c>
      <c r="D570">
        <v>2006</v>
      </c>
      <c r="H570">
        <v>5314</v>
      </c>
      <c r="I570">
        <v>863</v>
      </c>
      <c r="N570" t="str">
        <f t="shared" si="29"/>
        <v>3127332006</v>
      </c>
      <c r="O570" t="str">
        <f t="shared" si="30"/>
        <v>Não</v>
      </c>
    </row>
    <row r="571" spans="1:15" x14ac:dyDescent="0.2">
      <c r="A571">
        <v>312733</v>
      </c>
      <c r="B571" t="s">
        <v>23</v>
      </c>
      <c r="C571" t="s">
        <v>98</v>
      </c>
      <c r="D571">
        <v>2005</v>
      </c>
      <c r="H571">
        <v>5306</v>
      </c>
      <c r="I571">
        <v>862</v>
      </c>
      <c r="N571" t="str">
        <f t="shared" si="29"/>
        <v>3127332005</v>
      </c>
      <c r="O571" t="str">
        <f t="shared" si="30"/>
        <v>Não</v>
      </c>
    </row>
    <row r="572" spans="1:15" x14ac:dyDescent="0.2">
      <c r="A572">
        <v>312733</v>
      </c>
      <c r="B572" t="s">
        <v>23</v>
      </c>
      <c r="C572" t="s">
        <v>98</v>
      </c>
      <c r="D572">
        <v>2004</v>
      </c>
      <c r="H572">
        <v>5298</v>
      </c>
      <c r="I572">
        <v>861</v>
      </c>
      <c r="N572" t="str">
        <f t="shared" si="29"/>
        <v>3127332004</v>
      </c>
      <c r="O572" t="str">
        <f t="shared" si="30"/>
        <v>Não</v>
      </c>
    </row>
    <row r="573" spans="1:15" x14ac:dyDescent="0.2">
      <c r="A573">
        <v>312733</v>
      </c>
      <c r="B573" t="s">
        <v>23</v>
      </c>
      <c r="C573" t="s">
        <v>98</v>
      </c>
      <c r="D573">
        <v>2003</v>
      </c>
      <c r="H573">
        <v>5284</v>
      </c>
      <c r="I573">
        <v>858</v>
      </c>
      <c r="N573" t="str">
        <f t="shared" si="29"/>
        <v>3127332003</v>
      </c>
      <c r="O573" t="str">
        <f t="shared" si="30"/>
        <v>Não</v>
      </c>
    </row>
    <row r="574" spans="1:15" x14ac:dyDescent="0.2">
      <c r="A574">
        <v>312733</v>
      </c>
      <c r="B574" t="s">
        <v>23</v>
      </c>
      <c r="C574" t="s">
        <v>98</v>
      </c>
      <c r="D574">
        <v>2002</v>
      </c>
      <c r="H574">
        <v>5278</v>
      </c>
      <c r="I574">
        <v>857</v>
      </c>
      <c r="N574" t="str">
        <f t="shared" si="29"/>
        <v>3127332002</v>
      </c>
      <c r="O574" t="str">
        <f t="shared" si="30"/>
        <v>Não</v>
      </c>
    </row>
    <row r="575" spans="1:15" x14ac:dyDescent="0.2">
      <c r="A575">
        <v>312733</v>
      </c>
      <c r="B575" t="s">
        <v>23</v>
      </c>
      <c r="C575" t="s">
        <v>98</v>
      </c>
      <c r="D575">
        <v>2001</v>
      </c>
      <c r="H575">
        <v>5282</v>
      </c>
      <c r="I575">
        <v>858</v>
      </c>
      <c r="N575" t="str">
        <f t="shared" si="29"/>
        <v>3127332001</v>
      </c>
      <c r="O575" t="str">
        <f t="shared" si="30"/>
        <v>Não</v>
      </c>
    </row>
    <row r="576" spans="1:15" x14ac:dyDescent="0.2">
      <c r="A576">
        <v>312733</v>
      </c>
      <c r="B576" t="s">
        <v>23</v>
      </c>
      <c r="C576" t="s">
        <v>98</v>
      </c>
      <c r="D576">
        <v>2000</v>
      </c>
      <c r="H576">
        <v>5263</v>
      </c>
      <c r="I576">
        <v>855</v>
      </c>
      <c r="N576" t="str">
        <f t="shared" si="29"/>
        <v>3127332000</v>
      </c>
      <c r="O576" t="str">
        <f t="shared" si="30"/>
        <v>Não</v>
      </c>
    </row>
    <row r="577" spans="1:15" x14ac:dyDescent="0.2">
      <c r="A577">
        <v>312733</v>
      </c>
      <c r="B577" t="s">
        <v>23</v>
      </c>
      <c r="C577" t="s">
        <v>98</v>
      </c>
      <c r="D577">
        <v>1999</v>
      </c>
      <c r="H577">
        <v>4739</v>
      </c>
      <c r="I577">
        <v>770</v>
      </c>
      <c r="N577" t="str">
        <f t="shared" si="29"/>
        <v>3127331999</v>
      </c>
      <c r="O577" t="str">
        <f t="shared" si="30"/>
        <v>Não</v>
      </c>
    </row>
    <row r="578" spans="1:15" x14ac:dyDescent="0.2">
      <c r="A578">
        <v>312733</v>
      </c>
      <c r="B578" t="s">
        <v>23</v>
      </c>
      <c r="C578" t="s">
        <v>98</v>
      </c>
      <c r="D578">
        <v>1998</v>
      </c>
      <c r="H578">
        <v>4800</v>
      </c>
      <c r="I578">
        <v>780</v>
      </c>
      <c r="N578" t="str">
        <f t="shared" si="29"/>
        <v>3127331998</v>
      </c>
      <c r="O578" t="str">
        <f t="shared" si="30"/>
        <v>Não</v>
      </c>
    </row>
    <row r="579" spans="1:15" x14ac:dyDescent="0.2">
      <c r="A579">
        <v>312733</v>
      </c>
      <c r="B579" t="s">
        <v>23</v>
      </c>
      <c r="C579" t="s">
        <v>98</v>
      </c>
      <c r="D579">
        <v>1997</v>
      </c>
      <c r="H579">
        <v>4861</v>
      </c>
      <c r="I579">
        <v>790</v>
      </c>
      <c r="N579" t="str">
        <f t="shared" ref="N579:N642" si="31">_xlfn.CONCAT(A579,D579)</f>
        <v>3127331997</v>
      </c>
      <c r="O579" t="str">
        <f t="shared" ref="O579:O642" si="32">IF(COUNTIF(H579:M579,"&lt;&gt;"&amp;"")=6,"Sim","Não")</f>
        <v>Não</v>
      </c>
    </row>
    <row r="580" spans="1:15" x14ac:dyDescent="0.2">
      <c r="A580">
        <v>312735</v>
      </c>
      <c r="B580" t="s">
        <v>24</v>
      </c>
      <c r="C580" t="s">
        <v>98</v>
      </c>
      <c r="D580">
        <v>2020</v>
      </c>
      <c r="E580" t="s">
        <v>1352</v>
      </c>
      <c r="F580" t="s">
        <v>367</v>
      </c>
      <c r="G580" t="s">
        <v>368</v>
      </c>
      <c r="H580">
        <v>3164</v>
      </c>
      <c r="I580">
        <v>1119</v>
      </c>
      <c r="J580">
        <v>1118</v>
      </c>
      <c r="K580">
        <v>1118</v>
      </c>
      <c r="L580">
        <v>99.9</v>
      </c>
      <c r="M580">
        <v>35.340000000000003</v>
      </c>
      <c r="N580" t="str">
        <f t="shared" si="31"/>
        <v>3127352020</v>
      </c>
      <c r="O580" t="str">
        <f t="shared" si="32"/>
        <v>Sim</v>
      </c>
    </row>
    <row r="581" spans="1:15" x14ac:dyDescent="0.2">
      <c r="A581">
        <v>312735</v>
      </c>
      <c r="B581" t="s">
        <v>24</v>
      </c>
      <c r="C581" t="s">
        <v>98</v>
      </c>
      <c r="D581">
        <v>2019</v>
      </c>
      <c r="E581" t="s">
        <v>1352</v>
      </c>
      <c r="F581" t="s">
        <v>367</v>
      </c>
      <c r="G581" t="s">
        <v>368</v>
      </c>
      <c r="H581">
        <v>3150</v>
      </c>
      <c r="I581">
        <v>1115</v>
      </c>
      <c r="J581">
        <v>1115</v>
      </c>
      <c r="K581">
        <v>1115</v>
      </c>
      <c r="L581">
        <v>100</v>
      </c>
      <c r="M581">
        <v>35.4</v>
      </c>
      <c r="N581" t="str">
        <f t="shared" si="31"/>
        <v>3127352019</v>
      </c>
      <c r="O581" t="str">
        <f t="shared" si="32"/>
        <v>Sim</v>
      </c>
    </row>
    <row r="582" spans="1:15" x14ac:dyDescent="0.2">
      <c r="A582">
        <v>312735</v>
      </c>
      <c r="B582" t="s">
        <v>24</v>
      </c>
      <c r="C582" t="s">
        <v>98</v>
      </c>
      <c r="D582">
        <v>2018</v>
      </c>
      <c r="E582" t="s">
        <v>1352</v>
      </c>
      <c r="F582" t="s">
        <v>367</v>
      </c>
      <c r="H582">
        <v>3136</v>
      </c>
      <c r="I582">
        <v>1110</v>
      </c>
      <c r="J582">
        <v>1110</v>
      </c>
      <c r="K582">
        <v>1110</v>
      </c>
      <c r="L582">
        <v>100</v>
      </c>
      <c r="M582">
        <v>35.4</v>
      </c>
      <c r="N582" t="str">
        <f t="shared" si="31"/>
        <v>3127352018</v>
      </c>
      <c r="O582" t="str">
        <f t="shared" si="32"/>
        <v>Sim</v>
      </c>
    </row>
    <row r="583" spans="1:15" x14ac:dyDescent="0.2">
      <c r="A583">
        <v>312735</v>
      </c>
      <c r="B583" t="s">
        <v>24</v>
      </c>
      <c r="C583" t="s">
        <v>98</v>
      </c>
      <c r="D583">
        <v>2017</v>
      </c>
      <c r="E583" t="s">
        <v>1352</v>
      </c>
      <c r="F583" t="s">
        <v>367</v>
      </c>
      <c r="H583">
        <v>3160</v>
      </c>
      <c r="I583">
        <v>1118</v>
      </c>
      <c r="J583">
        <v>1118</v>
      </c>
      <c r="K583">
        <v>1118</v>
      </c>
      <c r="L583">
        <v>100</v>
      </c>
      <c r="M583">
        <v>35.380000000000003</v>
      </c>
      <c r="N583" t="str">
        <f t="shared" si="31"/>
        <v>3127352017</v>
      </c>
      <c r="O583" t="str">
        <f t="shared" si="32"/>
        <v>Sim</v>
      </c>
    </row>
    <row r="584" spans="1:15" x14ac:dyDescent="0.2">
      <c r="A584">
        <v>312735</v>
      </c>
      <c r="B584" t="s">
        <v>24</v>
      </c>
      <c r="C584" t="s">
        <v>98</v>
      </c>
      <c r="D584">
        <v>2016</v>
      </c>
      <c r="E584" t="s">
        <v>1352</v>
      </c>
      <c r="F584" t="s">
        <v>367</v>
      </c>
      <c r="H584">
        <v>3145</v>
      </c>
      <c r="I584">
        <v>1113</v>
      </c>
      <c r="J584">
        <v>1113</v>
      </c>
      <c r="K584">
        <v>1113</v>
      </c>
      <c r="L584">
        <v>100</v>
      </c>
      <c r="M584">
        <v>35.39</v>
      </c>
      <c r="N584" t="str">
        <f t="shared" si="31"/>
        <v>3127352016</v>
      </c>
      <c r="O584" t="str">
        <f t="shared" si="32"/>
        <v>Sim</v>
      </c>
    </row>
    <row r="585" spans="1:15" x14ac:dyDescent="0.2">
      <c r="A585">
        <v>312735</v>
      </c>
      <c r="B585" t="s">
        <v>24</v>
      </c>
      <c r="C585" t="s">
        <v>98</v>
      </c>
      <c r="D585">
        <v>2015</v>
      </c>
      <c r="E585" t="s">
        <v>1352</v>
      </c>
      <c r="F585" t="s">
        <v>367</v>
      </c>
      <c r="H585">
        <v>3130</v>
      </c>
      <c r="I585">
        <v>1107</v>
      </c>
      <c r="J585">
        <v>1107</v>
      </c>
      <c r="K585">
        <v>1107</v>
      </c>
      <c r="L585">
        <v>100</v>
      </c>
      <c r="M585">
        <v>35.369999999999997</v>
      </c>
      <c r="N585" t="str">
        <f t="shared" si="31"/>
        <v>3127352015</v>
      </c>
      <c r="O585" t="str">
        <f t="shared" si="32"/>
        <v>Sim</v>
      </c>
    </row>
    <row r="586" spans="1:15" x14ac:dyDescent="0.2">
      <c r="A586">
        <v>312735</v>
      </c>
      <c r="B586" t="s">
        <v>24</v>
      </c>
      <c r="C586" t="s">
        <v>98</v>
      </c>
      <c r="D586">
        <v>2014</v>
      </c>
      <c r="E586" t="s">
        <v>1352</v>
      </c>
      <c r="F586" t="s">
        <v>367</v>
      </c>
      <c r="H586">
        <v>3114</v>
      </c>
      <c r="I586">
        <v>1102</v>
      </c>
      <c r="J586">
        <v>1102</v>
      </c>
      <c r="K586">
        <v>1102</v>
      </c>
      <c r="L586">
        <v>100</v>
      </c>
      <c r="M586">
        <v>35.39</v>
      </c>
      <c r="N586" t="str">
        <f t="shared" si="31"/>
        <v>3127352014</v>
      </c>
      <c r="O586" t="str">
        <f t="shared" si="32"/>
        <v>Sim</v>
      </c>
    </row>
    <row r="587" spans="1:15" x14ac:dyDescent="0.2">
      <c r="A587">
        <v>312735</v>
      </c>
      <c r="B587" t="s">
        <v>24</v>
      </c>
      <c r="C587" t="s">
        <v>98</v>
      </c>
      <c r="D587">
        <v>2013</v>
      </c>
      <c r="E587" t="s">
        <v>1352</v>
      </c>
      <c r="F587" t="s">
        <v>367</v>
      </c>
      <c r="H587">
        <v>3097</v>
      </c>
      <c r="I587">
        <v>1096</v>
      </c>
      <c r="J587">
        <v>1096</v>
      </c>
      <c r="K587">
        <v>1096</v>
      </c>
      <c r="L587">
        <v>100</v>
      </c>
      <c r="M587">
        <v>35.39</v>
      </c>
      <c r="N587" t="str">
        <f t="shared" si="31"/>
        <v>3127352013</v>
      </c>
      <c r="O587" t="str">
        <f t="shared" si="32"/>
        <v>Sim</v>
      </c>
    </row>
    <row r="588" spans="1:15" x14ac:dyDescent="0.2">
      <c r="A588">
        <v>312735</v>
      </c>
      <c r="B588" t="s">
        <v>24</v>
      </c>
      <c r="C588" t="s">
        <v>98</v>
      </c>
      <c r="D588">
        <v>2012</v>
      </c>
      <c r="E588" t="s">
        <v>361</v>
      </c>
      <c r="F588" t="s">
        <v>99</v>
      </c>
      <c r="H588">
        <v>2992</v>
      </c>
      <c r="I588">
        <v>1059</v>
      </c>
      <c r="J588">
        <v>1059</v>
      </c>
      <c r="K588">
        <v>1059</v>
      </c>
      <c r="L588">
        <v>100</v>
      </c>
      <c r="M588">
        <v>35.39</v>
      </c>
      <c r="N588" t="str">
        <f t="shared" si="31"/>
        <v>3127352012</v>
      </c>
      <c r="O588" t="str">
        <f t="shared" si="32"/>
        <v>Sim</v>
      </c>
    </row>
    <row r="589" spans="1:15" x14ac:dyDescent="0.2">
      <c r="A589">
        <v>312735</v>
      </c>
      <c r="B589" t="s">
        <v>24</v>
      </c>
      <c r="C589" t="s">
        <v>98</v>
      </c>
      <c r="D589">
        <v>2011</v>
      </c>
      <c r="E589" t="s">
        <v>1352</v>
      </c>
      <c r="F589" t="s">
        <v>367</v>
      </c>
      <c r="H589">
        <v>2977</v>
      </c>
      <c r="I589">
        <v>1053</v>
      </c>
      <c r="J589">
        <v>1053</v>
      </c>
      <c r="K589">
        <v>1053</v>
      </c>
      <c r="L589">
        <v>100</v>
      </c>
      <c r="M589">
        <v>35.369999999999997</v>
      </c>
      <c r="N589" t="str">
        <f t="shared" si="31"/>
        <v>3127352011</v>
      </c>
      <c r="O589" t="str">
        <f t="shared" si="32"/>
        <v>Sim</v>
      </c>
    </row>
    <row r="590" spans="1:15" x14ac:dyDescent="0.2">
      <c r="A590">
        <v>312735</v>
      </c>
      <c r="B590" t="s">
        <v>24</v>
      </c>
      <c r="C590" t="s">
        <v>98</v>
      </c>
      <c r="D590">
        <v>2010</v>
      </c>
      <c r="E590" t="s">
        <v>1352</v>
      </c>
      <c r="F590" t="s">
        <v>367</v>
      </c>
      <c r="H590">
        <v>2962</v>
      </c>
      <c r="I590">
        <v>1048</v>
      </c>
      <c r="J590">
        <v>1048</v>
      </c>
      <c r="K590">
        <v>1048</v>
      </c>
      <c r="L590">
        <v>100</v>
      </c>
      <c r="M590">
        <v>35.380000000000003</v>
      </c>
      <c r="N590" t="str">
        <f t="shared" si="31"/>
        <v>3127352010</v>
      </c>
      <c r="O590" t="str">
        <f t="shared" si="32"/>
        <v>Sim</v>
      </c>
    </row>
    <row r="591" spans="1:15" x14ac:dyDescent="0.2">
      <c r="A591">
        <v>312735</v>
      </c>
      <c r="B591" t="s">
        <v>24</v>
      </c>
      <c r="C591" t="s">
        <v>98</v>
      </c>
      <c r="D591">
        <v>2009</v>
      </c>
      <c r="E591" t="s">
        <v>1352</v>
      </c>
      <c r="F591" t="s">
        <v>367</v>
      </c>
      <c r="H591">
        <v>3072</v>
      </c>
      <c r="I591">
        <v>1102</v>
      </c>
      <c r="J591">
        <v>1036</v>
      </c>
      <c r="K591">
        <v>1036</v>
      </c>
      <c r="L591">
        <v>94</v>
      </c>
      <c r="M591">
        <v>33.72</v>
      </c>
      <c r="N591" t="str">
        <f t="shared" si="31"/>
        <v>3127352009</v>
      </c>
      <c r="O591" t="str">
        <f t="shared" si="32"/>
        <v>Sim</v>
      </c>
    </row>
    <row r="592" spans="1:15" x14ac:dyDescent="0.2">
      <c r="A592">
        <v>312735</v>
      </c>
      <c r="B592" t="s">
        <v>24</v>
      </c>
      <c r="C592" t="s">
        <v>98</v>
      </c>
      <c r="D592">
        <v>2008</v>
      </c>
      <c r="E592" t="s">
        <v>361</v>
      </c>
      <c r="F592" t="s">
        <v>99</v>
      </c>
      <c r="H592">
        <v>3046</v>
      </c>
      <c r="I592">
        <v>1093</v>
      </c>
      <c r="J592">
        <v>999</v>
      </c>
      <c r="K592">
        <v>999</v>
      </c>
      <c r="L592">
        <v>91.4</v>
      </c>
      <c r="M592">
        <v>32.799999999999997</v>
      </c>
      <c r="N592" t="str">
        <f t="shared" si="31"/>
        <v>3127352008</v>
      </c>
      <c r="O592" t="str">
        <f t="shared" si="32"/>
        <v>Sim</v>
      </c>
    </row>
    <row r="593" spans="1:15" x14ac:dyDescent="0.2">
      <c r="A593">
        <v>312735</v>
      </c>
      <c r="B593" t="s">
        <v>24</v>
      </c>
      <c r="C593" t="s">
        <v>98</v>
      </c>
      <c r="D593">
        <v>2007</v>
      </c>
      <c r="E593" t="s">
        <v>361</v>
      </c>
      <c r="F593" t="s">
        <v>99</v>
      </c>
      <c r="H593">
        <v>2932</v>
      </c>
      <c r="I593">
        <v>1052</v>
      </c>
      <c r="J593">
        <v>961</v>
      </c>
      <c r="K593">
        <v>961</v>
      </c>
      <c r="L593">
        <v>91.4</v>
      </c>
      <c r="M593">
        <v>32.78</v>
      </c>
      <c r="N593" t="str">
        <f t="shared" si="31"/>
        <v>3127352007</v>
      </c>
      <c r="O593" t="str">
        <f t="shared" si="32"/>
        <v>Sim</v>
      </c>
    </row>
    <row r="594" spans="1:15" x14ac:dyDescent="0.2">
      <c r="A594">
        <v>312735</v>
      </c>
      <c r="B594" t="s">
        <v>24</v>
      </c>
      <c r="C594" t="s">
        <v>98</v>
      </c>
      <c r="D594">
        <v>2006</v>
      </c>
      <c r="E594" t="s">
        <v>361</v>
      </c>
      <c r="F594" t="s">
        <v>362</v>
      </c>
      <c r="H594">
        <v>2907</v>
      </c>
      <c r="I594">
        <v>802</v>
      </c>
      <c r="J594">
        <v>907</v>
      </c>
      <c r="K594">
        <v>907</v>
      </c>
      <c r="L594">
        <v>100</v>
      </c>
      <c r="M594">
        <v>31.2</v>
      </c>
      <c r="N594" t="str">
        <f t="shared" si="31"/>
        <v>3127352006</v>
      </c>
      <c r="O594" t="str">
        <f t="shared" si="32"/>
        <v>Sim</v>
      </c>
    </row>
    <row r="595" spans="1:15" x14ac:dyDescent="0.2">
      <c r="A595">
        <v>312735</v>
      </c>
      <c r="B595" t="s">
        <v>24</v>
      </c>
      <c r="C595" t="s">
        <v>98</v>
      </c>
      <c r="D595">
        <v>2005</v>
      </c>
      <c r="E595" t="s">
        <v>361</v>
      </c>
      <c r="F595" t="s">
        <v>362</v>
      </c>
      <c r="H595">
        <v>2885</v>
      </c>
      <c r="I595">
        <v>796</v>
      </c>
      <c r="J595">
        <v>822</v>
      </c>
      <c r="K595">
        <v>822</v>
      </c>
      <c r="L595">
        <v>100</v>
      </c>
      <c r="M595">
        <v>28.49</v>
      </c>
      <c r="N595" t="str">
        <f t="shared" si="31"/>
        <v>3127352005</v>
      </c>
      <c r="O595" t="str">
        <f t="shared" si="32"/>
        <v>Sim</v>
      </c>
    </row>
    <row r="596" spans="1:15" x14ac:dyDescent="0.2">
      <c r="A596">
        <v>312735</v>
      </c>
      <c r="B596" t="s">
        <v>24</v>
      </c>
      <c r="C596" t="s">
        <v>98</v>
      </c>
      <c r="D596">
        <v>2004</v>
      </c>
      <c r="E596" t="s">
        <v>361</v>
      </c>
      <c r="F596" t="s">
        <v>362</v>
      </c>
      <c r="H596">
        <v>2864</v>
      </c>
      <c r="I596">
        <v>790</v>
      </c>
      <c r="J596">
        <v>851</v>
      </c>
      <c r="K596">
        <v>851</v>
      </c>
      <c r="L596">
        <v>100</v>
      </c>
      <c r="M596">
        <v>29.71</v>
      </c>
      <c r="N596" t="str">
        <f t="shared" si="31"/>
        <v>3127352004</v>
      </c>
      <c r="O596" t="str">
        <f t="shared" si="32"/>
        <v>Sim</v>
      </c>
    </row>
    <row r="597" spans="1:15" x14ac:dyDescent="0.2">
      <c r="A597">
        <v>312735</v>
      </c>
      <c r="B597" t="s">
        <v>24</v>
      </c>
      <c r="C597" t="s">
        <v>98</v>
      </c>
      <c r="D597">
        <v>2003</v>
      </c>
      <c r="E597" t="s">
        <v>361</v>
      </c>
      <c r="F597" t="s">
        <v>362</v>
      </c>
      <c r="H597">
        <v>2825</v>
      </c>
      <c r="I597">
        <v>779</v>
      </c>
      <c r="N597" t="str">
        <f t="shared" si="31"/>
        <v>3127352003</v>
      </c>
      <c r="O597" t="str">
        <f t="shared" si="32"/>
        <v>Não</v>
      </c>
    </row>
    <row r="598" spans="1:15" x14ac:dyDescent="0.2">
      <c r="A598">
        <v>312735</v>
      </c>
      <c r="B598" t="s">
        <v>24</v>
      </c>
      <c r="C598" t="s">
        <v>98</v>
      </c>
      <c r="D598">
        <v>2002</v>
      </c>
      <c r="E598" t="s">
        <v>361</v>
      </c>
      <c r="F598" t="s">
        <v>362</v>
      </c>
      <c r="H598">
        <v>2807</v>
      </c>
      <c r="I598">
        <v>774</v>
      </c>
      <c r="N598" t="str">
        <f t="shared" si="31"/>
        <v>3127352002</v>
      </c>
      <c r="O598" t="str">
        <f t="shared" si="32"/>
        <v>Não</v>
      </c>
    </row>
    <row r="599" spans="1:15" x14ac:dyDescent="0.2">
      <c r="A599">
        <v>312735</v>
      </c>
      <c r="B599" t="s">
        <v>24</v>
      </c>
      <c r="C599" t="s">
        <v>98</v>
      </c>
      <c r="D599">
        <v>2001</v>
      </c>
      <c r="E599" t="s">
        <v>361</v>
      </c>
      <c r="F599" t="s">
        <v>362</v>
      </c>
      <c r="H599">
        <v>2791</v>
      </c>
      <c r="I599">
        <v>770</v>
      </c>
      <c r="N599" t="str">
        <f t="shared" si="31"/>
        <v>3127352001</v>
      </c>
      <c r="O599" t="str">
        <f t="shared" si="32"/>
        <v>Não</v>
      </c>
    </row>
    <row r="600" spans="1:15" x14ac:dyDescent="0.2">
      <c r="A600">
        <v>312735</v>
      </c>
      <c r="B600" t="s">
        <v>24</v>
      </c>
      <c r="C600" t="s">
        <v>98</v>
      </c>
      <c r="D600">
        <v>2000</v>
      </c>
      <c r="E600" t="s">
        <v>361</v>
      </c>
      <c r="F600" t="s">
        <v>362</v>
      </c>
      <c r="H600">
        <v>2767</v>
      </c>
      <c r="I600">
        <v>763</v>
      </c>
      <c r="N600" t="str">
        <f t="shared" si="31"/>
        <v>3127352000</v>
      </c>
      <c r="O600" t="str">
        <f t="shared" si="32"/>
        <v>Não</v>
      </c>
    </row>
    <row r="601" spans="1:15" x14ac:dyDescent="0.2">
      <c r="A601">
        <v>312735</v>
      </c>
      <c r="B601" t="s">
        <v>24</v>
      </c>
      <c r="C601" t="s">
        <v>98</v>
      </c>
      <c r="D601">
        <v>1999</v>
      </c>
      <c r="E601" t="s">
        <v>361</v>
      </c>
      <c r="F601" t="s">
        <v>362</v>
      </c>
      <c r="H601">
        <v>2537</v>
      </c>
      <c r="I601">
        <v>700</v>
      </c>
      <c r="N601" t="str">
        <f t="shared" si="31"/>
        <v>3127351999</v>
      </c>
      <c r="O601" t="str">
        <f t="shared" si="32"/>
        <v>Não</v>
      </c>
    </row>
    <row r="602" spans="1:15" x14ac:dyDescent="0.2">
      <c r="A602">
        <v>312735</v>
      </c>
      <c r="B602" t="s">
        <v>24</v>
      </c>
      <c r="C602" t="s">
        <v>98</v>
      </c>
      <c r="D602">
        <v>1998</v>
      </c>
      <c r="E602" t="s">
        <v>361</v>
      </c>
      <c r="F602" t="s">
        <v>362</v>
      </c>
      <c r="H602">
        <v>2544</v>
      </c>
      <c r="I602">
        <v>702</v>
      </c>
      <c r="N602" t="str">
        <f t="shared" si="31"/>
        <v>3127351998</v>
      </c>
      <c r="O602" t="str">
        <f t="shared" si="32"/>
        <v>Não</v>
      </c>
    </row>
    <row r="603" spans="1:15" x14ac:dyDescent="0.2">
      <c r="A603">
        <v>312735</v>
      </c>
      <c r="B603" t="s">
        <v>24</v>
      </c>
      <c r="C603" t="s">
        <v>98</v>
      </c>
      <c r="D603">
        <v>1997</v>
      </c>
      <c r="H603">
        <v>2552</v>
      </c>
      <c r="I603">
        <v>704</v>
      </c>
      <c r="N603" t="str">
        <f t="shared" si="31"/>
        <v>3127351997</v>
      </c>
      <c r="O603" t="str">
        <f t="shared" si="32"/>
        <v>Não</v>
      </c>
    </row>
    <row r="604" spans="1:15" x14ac:dyDescent="0.2">
      <c r="A604">
        <v>312780</v>
      </c>
      <c r="B604" t="s">
        <v>25</v>
      </c>
      <c r="C604" t="s">
        <v>98</v>
      </c>
      <c r="D604">
        <v>2020</v>
      </c>
      <c r="E604" t="s">
        <v>1370</v>
      </c>
      <c r="F604" t="s">
        <v>429</v>
      </c>
      <c r="G604" t="s">
        <v>406</v>
      </c>
      <c r="H604">
        <v>15890</v>
      </c>
      <c r="I604">
        <v>5702</v>
      </c>
      <c r="J604">
        <v>5767</v>
      </c>
      <c r="K604">
        <v>4552</v>
      </c>
      <c r="L604">
        <v>79.8</v>
      </c>
      <c r="M604">
        <v>36.29</v>
      </c>
      <c r="N604" t="str">
        <f t="shared" si="31"/>
        <v>3127802020</v>
      </c>
      <c r="O604" t="str">
        <f t="shared" si="32"/>
        <v>Sim</v>
      </c>
    </row>
    <row r="605" spans="1:15" x14ac:dyDescent="0.2">
      <c r="A605">
        <v>312780</v>
      </c>
      <c r="B605" t="s">
        <v>25</v>
      </c>
      <c r="C605" t="s">
        <v>98</v>
      </c>
      <c r="D605">
        <v>2019</v>
      </c>
      <c r="E605" t="s">
        <v>1370</v>
      </c>
      <c r="F605" t="s">
        <v>429</v>
      </c>
      <c r="G605" t="s">
        <v>406</v>
      </c>
      <c r="H605">
        <v>15836</v>
      </c>
      <c r="I605">
        <v>5682</v>
      </c>
      <c r="J605">
        <v>5608</v>
      </c>
      <c r="K605">
        <v>4403</v>
      </c>
      <c r="L605">
        <v>77.5</v>
      </c>
      <c r="M605">
        <v>35.409999999999997</v>
      </c>
      <c r="N605" t="str">
        <f t="shared" si="31"/>
        <v>3127802019</v>
      </c>
      <c r="O605" t="str">
        <f t="shared" si="32"/>
        <v>Sim</v>
      </c>
    </row>
    <row r="606" spans="1:15" x14ac:dyDescent="0.2">
      <c r="A606">
        <v>312780</v>
      </c>
      <c r="B606" t="s">
        <v>25</v>
      </c>
      <c r="C606" t="s">
        <v>98</v>
      </c>
      <c r="D606">
        <v>2018</v>
      </c>
      <c r="E606" t="s">
        <v>1370</v>
      </c>
      <c r="F606" t="s">
        <v>429</v>
      </c>
      <c r="H606">
        <v>15779</v>
      </c>
      <c r="I606">
        <v>5662</v>
      </c>
      <c r="J606">
        <v>5406</v>
      </c>
      <c r="K606">
        <v>5406</v>
      </c>
      <c r="L606">
        <v>95.5</v>
      </c>
      <c r="M606">
        <v>34.26</v>
      </c>
      <c r="N606" t="str">
        <f t="shared" si="31"/>
        <v>3127802018</v>
      </c>
      <c r="O606" t="str">
        <f t="shared" si="32"/>
        <v>Sim</v>
      </c>
    </row>
    <row r="607" spans="1:15" x14ac:dyDescent="0.2">
      <c r="A607">
        <v>312780</v>
      </c>
      <c r="B607" t="s">
        <v>25</v>
      </c>
      <c r="C607" t="s">
        <v>98</v>
      </c>
      <c r="D607">
        <v>2017</v>
      </c>
      <c r="E607" t="s">
        <v>1370</v>
      </c>
      <c r="F607" t="s">
        <v>429</v>
      </c>
      <c r="H607">
        <v>15931</v>
      </c>
      <c r="I607">
        <v>5716</v>
      </c>
      <c r="J607">
        <v>6441</v>
      </c>
      <c r="K607">
        <v>4425</v>
      </c>
      <c r="L607">
        <v>77.400000000000006</v>
      </c>
      <c r="M607">
        <v>40.43</v>
      </c>
      <c r="N607" t="str">
        <f t="shared" si="31"/>
        <v>3127802017</v>
      </c>
      <c r="O607" t="str">
        <f t="shared" si="32"/>
        <v>Sim</v>
      </c>
    </row>
    <row r="608" spans="1:15" x14ac:dyDescent="0.2">
      <c r="A608">
        <v>312780</v>
      </c>
      <c r="B608" t="s">
        <v>25</v>
      </c>
      <c r="C608" t="s">
        <v>98</v>
      </c>
      <c r="D608">
        <v>2016</v>
      </c>
      <c r="E608" t="s">
        <v>1370</v>
      </c>
      <c r="F608" t="s">
        <v>429</v>
      </c>
      <c r="H608">
        <v>15870</v>
      </c>
      <c r="I608">
        <v>5695</v>
      </c>
      <c r="J608">
        <v>5936</v>
      </c>
      <c r="K608">
        <v>4480</v>
      </c>
      <c r="L608">
        <v>78.7</v>
      </c>
      <c r="M608">
        <v>37.4</v>
      </c>
      <c r="N608" t="str">
        <f t="shared" si="31"/>
        <v>3127802016</v>
      </c>
      <c r="O608" t="str">
        <f t="shared" si="32"/>
        <v>Sim</v>
      </c>
    </row>
    <row r="609" spans="1:15" x14ac:dyDescent="0.2">
      <c r="A609">
        <v>312780</v>
      </c>
      <c r="B609" t="s">
        <v>25</v>
      </c>
      <c r="C609" t="s">
        <v>98</v>
      </c>
      <c r="D609">
        <v>2015</v>
      </c>
      <c r="E609" t="s">
        <v>1370</v>
      </c>
      <c r="F609" t="s">
        <v>429</v>
      </c>
      <c r="H609">
        <v>15805</v>
      </c>
      <c r="I609">
        <v>5671</v>
      </c>
      <c r="J609">
        <v>6485</v>
      </c>
      <c r="K609">
        <v>4504</v>
      </c>
      <c r="L609">
        <v>79.400000000000006</v>
      </c>
      <c r="M609">
        <v>41.03</v>
      </c>
      <c r="N609" t="str">
        <f t="shared" si="31"/>
        <v>3127802015</v>
      </c>
      <c r="O609" t="str">
        <f t="shared" si="32"/>
        <v>Sim</v>
      </c>
    </row>
    <row r="610" spans="1:15" x14ac:dyDescent="0.2">
      <c r="A610">
        <v>312780</v>
      </c>
      <c r="B610" t="s">
        <v>25</v>
      </c>
      <c r="C610" t="s">
        <v>98</v>
      </c>
      <c r="D610">
        <v>2014</v>
      </c>
      <c r="E610" t="s">
        <v>1371</v>
      </c>
      <c r="F610" t="s">
        <v>429</v>
      </c>
      <c r="H610">
        <v>15737</v>
      </c>
      <c r="I610">
        <v>5647</v>
      </c>
      <c r="J610">
        <v>7318</v>
      </c>
      <c r="K610">
        <v>5647</v>
      </c>
      <c r="L610">
        <v>100</v>
      </c>
      <c r="M610">
        <v>46.5</v>
      </c>
      <c r="N610" t="str">
        <f t="shared" si="31"/>
        <v>3127802014</v>
      </c>
      <c r="O610" t="str">
        <f t="shared" si="32"/>
        <v>Sim</v>
      </c>
    </row>
    <row r="611" spans="1:15" x14ac:dyDescent="0.2">
      <c r="A611">
        <v>312780</v>
      </c>
      <c r="B611" t="s">
        <v>25</v>
      </c>
      <c r="C611" t="s">
        <v>98</v>
      </c>
      <c r="D611">
        <v>2013</v>
      </c>
      <c r="E611" t="s">
        <v>1372</v>
      </c>
      <c r="F611" t="s">
        <v>367</v>
      </c>
      <c r="H611">
        <v>15667</v>
      </c>
      <c r="I611">
        <v>5622</v>
      </c>
      <c r="J611">
        <v>5622</v>
      </c>
      <c r="K611">
        <v>5622</v>
      </c>
      <c r="L611">
        <v>100</v>
      </c>
      <c r="M611">
        <v>35.880000000000003</v>
      </c>
      <c r="N611" t="str">
        <f t="shared" si="31"/>
        <v>3127802013</v>
      </c>
      <c r="O611" t="str">
        <f t="shared" si="32"/>
        <v>Sim</v>
      </c>
    </row>
    <row r="612" spans="1:15" x14ac:dyDescent="0.2">
      <c r="A612">
        <v>312780</v>
      </c>
      <c r="B612" t="s">
        <v>25</v>
      </c>
      <c r="C612" t="s">
        <v>98</v>
      </c>
      <c r="D612">
        <v>2012</v>
      </c>
      <c r="E612" t="s">
        <v>1373</v>
      </c>
      <c r="F612" t="s">
        <v>359</v>
      </c>
      <c r="H612">
        <v>15145</v>
      </c>
      <c r="I612">
        <v>5434</v>
      </c>
      <c r="J612">
        <v>5434</v>
      </c>
      <c r="K612">
        <v>5434</v>
      </c>
      <c r="L612">
        <v>100</v>
      </c>
      <c r="M612">
        <v>35.880000000000003</v>
      </c>
      <c r="N612" t="str">
        <f t="shared" si="31"/>
        <v>3127802012</v>
      </c>
      <c r="O612" t="str">
        <f t="shared" si="32"/>
        <v>Sim</v>
      </c>
    </row>
    <row r="613" spans="1:15" x14ac:dyDescent="0.2">
      <c r="A613">
        <v>312780</v>
      </c>
      <c r="B613" t="s">
        <v>25</v>
      </c>
      <c r="C613" t="s">
        <v>98</v>
      </c>
      <c r="D613">
        <v>2011</v>
      </c>
      <c r="E613" t="s">
        <v>1373</v>
      </c>
      <c r="F613" t="s">
        <v>359</v>
      </c>
      <c r="H613">
        <v>15086</v>
      </c>
      <c r="I613">
        <v>5413</v>
      </c>
      <c r="J613">
        <v>5413</v>
      </c>
      <c r="K613">
        <v>5413</v>
      </c>
      <c r="L613">
        <v>100</v>
      </c>
      <c r="M613">
        <v>35.880000000000003</v>
      </c>
      <c r="N613" t="str">
        <f t="shared" si="31"/>
        <v>3127802011</v>
      </c>
      <c r="O613" t="str">
        <f t="shared" si="32"/>
        <v>Sim</v>
      </c>
    </row>
    <row r="614" spans="1:15" x14ac:dyDescent="0.2">
      <c r="A614">
        <v>312780</v>
      </c>
      <c r="B614" t="s">
        <v>25</v>
      </c>
      <c r="C614" t="s">
        <v>98</v>
      </c>
      <c r="D614">
        <v>2010</v>
      </c>
      <c r="E614" t="s">
        <v>1373</v>
      </c>
      <c r="F614" t="s">
        <v>359</v>
      </c>
      <c r="H614">
        <v>15024</v>
      </c>
      <c r="I614">
        <v>5391</v>
      </c>
      <c r="J614">
        <v>5391</v>
      </c>
      <c r="K614">
        <v>5391</v>
      </c>
      <c r="L614">
        <v>100</v>
      </c>
      <c r="M614">
        <v>35.880000000000003</v>
      </c>
      <c r="N614" t="str">
        <f t="shared" si="31"/>
        <v>3127802010</v>
      </c>
      <c r="O614" t="str">
        <f t="shared" si="32"/>
        <v>Sim</v>
      </c>
    </row>
    <row r="615" spans="1:15" x14ac:dyDescent="0.2">
      <c r="A615">
        <v>312780</v>
      </c>
      <c r="B615" t="s">
        <v>25</v>
      </c>
      <c r="C615" t="s">
        <v>98</v>
      </c>
      <c r="D615">
        <v>2009</v>
      </c>
      <c r="E615" t="s">
        <v>1374</v>
      </c>
      <c r="F615" t="s">
        <v>364</v>
      </c>
      <c r="H615">
        <v>15177</v>
      </c>
      <c r="I615">
        <v>5380</v>
      </c>
      <c r="J615">
        <v>5677</v>
      </c>
      <c r="K615">
        <v>5677</v>
      </c>
      <c r="L615">
        <v>100</v>
      </c>
      <c r="M615">
        <v>37.409999999999997</v>
      </c>
      <c r="N615" t="str">
        <f t="shared" si="31"/>
        <v>3127802009</v>
      </c>
      <c r="O615" t="str">
        <f t="shared" si="32"/>
        <v>Sim</v>
      </c>
    </row>
    <row r="616" spans="1:15" x14ac:dyDescent="0.2">
      <c r="A616">
        <v>312780</v>
      </c>
      <c r="B616" t="s">
        <v>25</v>
      </c>
      <c r="C616" t="s">
        <v>98</v>
      </c>
      <c r="D616">
        <v>2008</v>
      </c>
      <c r="E616" t="s">
        <v>361</v>
      </c>
      <c r="F616" t="s">
        <v>362</v>
      </c>
      <c r="H616">
        <v>15100</v>
      </c>
      <c r="I616">
        <v>5352</v>
      </c>
      <c r="J616">
        <v>5524</v>
      </c>
      <c r="K616">
        <v>5524</v>
      </c>
      <c r="L616">
        <v>100</v>
      </c>
      <c r="M616">
        <v>36.58</v>
      </c>
      <c r="N616" t="str">
        <f t="shared" si="31"/>
        <v>3127802008</v>
      </c>
      <c r="O616" t="str">
        <f t="shared" si="32"/>
        <v>Sim</v>
      </c>
    </row>
    <row r="617" spans="1:15" x14ac:dyDescent="0.2">
      <c r="A617">
        <v>312780</v>
      </c>
      <c r="B617" t="s">
        <v>25</v>
      </c>
      <c r="C617" t="s">
        <v>98</v>
      </c>
      <c r="D617">
        <v>2007</v>
      </c>
      <c r="E617" t="s">
        <v>361</v>
      </c>
      <c r="F617" t="s">
        <v>362</v>
      </c>
      <c r="H617">
        <v>14594</v>
      </c>
      <c r="I617">
        <v>5173</v>
      </c>
      <c r="J617">
        <v>5416</v>
      </c>
      <c r="K617">
        <v>5416</v>
      </c>
      <c r="L617">
        <v>100</v>
      </c>
      <c r="M617">
        <v>37.11</v>
      </c>
      <c r="N617" t="str">
        <f t="shared" si="31"/>
        <v>3127802007</v>
      </c>
      <c r="O617" t="str">
        <f t="shared" si="32"/>
        <v>Sim</v>
      </c>
    </row>
    <row r="618" spans="1:15" x14ac:dyDescent="0.2">
      <c r="A618">
        <v>312780</v>
      </c>
      <c r="B618" t="s">
        <v>25</v>
      </c>
      <c r="C618" t="s">
        <v>98</v>
      </c>
      <c r="D618">
        <v>2006</v>
      </c>
      <c r="E618" t="s">
        <v>361</v>
      </c>
      <c r="F618" t="s">
        <v>362</v>
      </c>
      <c r="H618">
        <v>15624</v>
      </c>
      <c r="I618">
        <v>5306</v>
      </c>
      <c r="J618">
        <v>5084</v>
      </c>
      <c r="K618">
        <v>5084</v>
      </c>
      <c r="L618">
        <v>95.8</v>
      </c>
      <c r="M618">
        <v>32.54</v>
      </c>
      <c r="N618" t="str">
        <f t="shared" si="31"/>
        <v>3127802006</v>
      </c>
      <c r="O618" t="str">
        <f t="shared" si="32"/>
        <v>Sim</v>
      </c>
    </row>
    <row r="619" spans="1:15" x14ac:dyDescent="0.2">
      <c r="A619">
        <v>312780</v>
      </c>
      <c r="B619" t="s">
        <v>25</v>
      </c>
      <c r="C619" t="s">
        <v>98</v>
      </c>
      <c r="D619">
        <v>2005</v>
      </c>
      <c r="E619" t="s">
        <v>361</v>
      </c>
      <c r="F619" t="s">
        <v>362</v>
      </c>
      <c r="H619">
        <v>15411</v>
      </c>
      <c r="I619">
        <v>5234</v>
      </c>
      <c r="J619">
        <v>4988</v>
      </c>
      <c r="K619">
        <v>4988</v>
      </c>
      <c r="L619">
        <v>95.3</v>
      </c>
      <c r="M619">
        <v>32.369999999999997</v>
      </c>
      <c r="N619" t="str">
        <f t="shared" si="31"/>
        <v>3127802005</v>
      </c>
      <c r="O619" t="str">
        <f t="shared" si="32"/>
        <v>Sim</v>
      </c>
    </row>
    <row r="620" spans="1:15" x14ac:dyDescent="0.2">
      <c r="A620">
        <v>312780</v>
      </c>
      <c r="B620" t="s">
        <v>25</v>
      </c>
      <c r="C620" t="s">
        <v>98</v>
      </c>
      <c r="D620">
        <v>2004</v>
      </c>
      <c r="E620" t="s">
        <v>361</v>
      </c>
      <c r="F620" t="s">
        <v>362</v>
      </c>
      <c r="H620">
        <v>15196</v>
      </c>
      <c r="I620">
        <v>5161</v>
      </c>
      <c r="J620">
        <v>4868</v>
      </c>
      <c r="K620">
        <v>4868</v>
      </c>
      <c r="L620">
        <v>94.3</v>
      </c>
      <c r="M620">
        <v>32.03</v>
      </c>
      <c r="N620" t="str">
        <f t="shared" si="31"/>
        <v>3127802004</v>
      </c>
      <c r="O620" t="str">
        <f t="shared" si="32"/>
        <v>Sim</v>
      </c>
    </row>
    <row r="621" spans="1:15" x14ac:dyDescent="0.2">
      <c r="A621">
        <v>312780</v>
      </c>
      <c r="B621" t="s">
        <v>25</v>
      </c>
      <c r="C621" t="s">
        <v>98</v>
      </c>
      <c r="D621">
        <v>2003</v>
      </c>
      <c r="E621" t="s">
        <v>361</v>
      </c>
      <c r="F621" t="s">
        <v>362</v>
      </c>
      <c r="H621">
        <v>14807</v>
      </c>
      <c r="I621">
        <v>5029</v>
      </c>
      <c r="J621">
        <v>4590</v>
      </c>
      <c r="K621">
        <v>4590</v>
      </c>
      <c r="L621">
        <v>91.3</v>
      </c>
      <c r="M621">
        <v>31</v>
      </c>
      <c r="N621" t="str">
        <f t="shared" si="31"/>
        <v>3127802003</v>
      </c>
      <c r="O621" t="str">
        <f t="shared" si="32"/>
        <v>Sim</v>
      </c>
    </row>
    <row r="622" spans="1:15" x14ac:dyDescent="0.2">
      <c r="A622">
        <v>312780</v>
      </c>
      <c r="B622" t="s">
        <v>25</v>
      </c>
      <c r="C622" t="s">
        <v>98</v>
      </c>
      <c r="D622">
        <v>2002</v>
      </c>
      <c r="E622" t="s">
        <v>361</v>
      </c>
      <c r="F622" t="s">
        <v>362</v>
      </c>
      <c r="H622">
        <v>14623</v>
      </c>
      <c r="I622">
        <v>4967</v>
      </c>
      <c r="J622">
        <v>4320</v>
      </c>
      <c r="K622">
        <v>4320</v>
      </c>
      <c r="L622">
        <v>87</v>
      </c>
      <c r="M622">
        <v>29.54</v>
      </c>
      <c r="N622" t="str">
        <f t="shared" si="31"/>
        <v>3127802002</v>
      </c>
      <c r="O622" t="str">
        <f t="shared" si="32"/>
        <v>Sim</v>
      </c>
    </row>
    <row r="623" spans="1:15" x14ac:dyDescent="0.2">
      <c r="A623">
        <v>312780</v>
      </c>
      <c r="B623" t="s">
        <v>25</v>
      </c>
      <c r="C623" t="s">
        <v>98</v>
      </c>
      <c r="D623">
        <v>2001</v>
      </c>
      <c r="E623" t="s">
        <v>361</v>
      </c>
      <c r="F623" t="s">
        <v>362</v>
      </c>
      <c r="H623">
        <v>14432</v>
      </c>
      <c r="I623">
        <v>4902</v>
      </c>
      <c r="J623">
        <v>4196</v>
      </c>
      <c r="K623">
        <v>4196</v>
      </c>
      <c r="L623">
        <v>85.6</v>
      </c>
      <c r="M623">
        <v>29.07</v>
      </c>
      <c r="N623" t="str">
        <f t="shared" si="31"/>
        <v>3127802001</v>
      </c>
      <c r="O623" t="str">
        <f t="shared" si="32"/>
        <v>Sim</v>
      </c>
    </row>
    <row r="624" spans="1:15" x14ac:dyDescent="0.2">
      <c r="A624">
        <v>312780</v>
      </c>
      <c r="B624" t="s">
        <v>25</v>
      </c>
      <c r="C624" t="s">
        <v>98</v>
      </c>
      <c r="D624">
        <v>2000</v>
      </c>
      <c r="E624" t="s">
        <v>361</v>
      </c>
      <c r="F624" t="s">
        <v>362</v>
      </c>
      <c r="H624">
        <v>14224</v>
      </c>
      <c r="I624">
        <v>4831</v>
      </c>
      <c r="J624">
        <v>4496</v>
      </c>
      <c r="L624">
        <v>93.1</v>
      </c>
      <c r="N624" t="str">
        <f t="shared" si="31"/>
        <v>3127802000</v>
      </c>
      <c r="O624" t="str">
        <f t="shared" si="32"/>
        <v>Não</v>
      </c>
    </row>
    <row r="625" spans="1:15" x14ac:dyDescent="0.2">
      <c r="A625">
        <v>312780</v>
      </c>
      <c r="B625" t="s">
        <v>25</v>
      </c>
      <c r="C625" t="s">
        <v>98</v>
      </c>
      <c r="D625">
        <v>1999</v>
      </c>
      <c r="E625" t="s">
        <v>361</v>
      </c>
      <c r="F625" t="s">
        <v>362</v>
      </c>
      <c r="H625">
        <v>14253</v>
      </c>
      <c r="I625">
        <v>5608</v>
      </c>
      <c r="N625" t="str">
        <f t="shared" si="31"/>
        <v>3127801999</v>
      </c>
      <c r="O625" t="str">
        <f t="shared" si="32"/>
        <v>Não</v>
      </c>
    </row>
    <row r="626" spans="1:15" x14ac:dyDescent="0.2">
      <c r="A626">
        <v>312780</v>
      </c>
      <c r="B626" t="s">
        <v>25</v>
      </c>
      <c r="C626" t="s">
        <v>98</v>
      </c>
      <c r="D626">
        <v>1998</v>
      </c>
      <c r="E626" t="s">
        <v>361</v>
      </c>
      <c r="F626" t="s">
        <v>362</v>
      </c>
      <c r="H626">
        <v>13946</v>
      </c>
      <c r="I626">
        <v>5487</v>
      </c>
      <c r="N626" t="str">
        <f t="shared" si="31"/>
        <v>3127801998</v>
      </c>
      <c r="O626" t="str">
        <f t="shared" si="32"/>
        <v>Não</v>
      </c>
    </row>
    <row r="627" spans="1:15" x14ac:dyDescent="0.2">
      <c r="A627">
        <v>312780</v>
      </c>
      <c r="B627" t="s">
        <v>25</v>
      </c>
      <c r="C627" t="s">
        <v>98</v>
      </c>
      <c r="D627">
        <v>1997</v>
      </c>
      <c r="H627">
        <v>13639</v>
      </c>
      <c r="I627">
        <v>5366</v>
      </c>
      <c r="N627" t="str">
        <f t="shared" si="31"/>
        <v>3127801997</v>
      </c>
      <c r="O627" t="str">
        <f t="shared" si="32"/>
        <v>Não</v>
      </c>
    </row>
    <row r="628" spans="1:15" x14ac:dyDescent="0.2">
      <c r="A628">
        <v>312780</v>
      </c>
      <c r="B628" t="s">
        <v>25</v>
      </c>
      <c r="C628" t="s">
        <v>98</v>
      </c>
      <c r="D628">
        <v>1996</v>
      </c>
      <c r="H628">
        <v>21838</v>
      </c>
      <c r="I628">
        <v>8592</v>
      </c>
      <c r="N628" t="str">
        <f t="shared" si="31"/>
        <v>3127801996</v>
      </c>
      <c r="O628" t="str">
        <f t="shared" si="32"/>
        <v>Não</v>
      </c>
    </row>
    <row r="629" spans="1:15" x14ac:dyDescent="0.2">
      <c r="A629">
        <v>312780</v>
      </c>
      <c r="B629" t="s">
        <v>25</v>
      </c>
      <c r="C629" t="s">
        <v>98</v>
      </c>
      <c r="D629">
        <v>1995</v>
      </c>
      <c r="H629">
        <v>19719</v>
      </c>
      <c r="I629">
        <v>7758</v>
      </c>
      <c r="N629" t="str">
        <f t="shared" si="31"/>
        <v>3127801995</v>
      </c>
      <c r="O629" t="str">
        <f t="shared" si="32"/>
        <v>Não</v>
      </c>
    </row>
    <row r="630" spans="1:15" x14ac:dyDescent="0.2">
      <c r="A630">
        <v>312825</v>
      </c>
      <c r="B630" t="s">
        <v>26</v>
      </c>
      <c r="C630" t="s">
        <v>98</v>
      </c>
      <c r="D630">
        <v>2020</v>
      </c>
      <c r="E630" t="s">
        <v>361</v>
      </c>
      <c r="F630" t="s">
        <v>362</v>
      </c>
      <c r="G630" t="s">
        <v>119</v>
      </c>
      <c r="H630">
        <v>4989</v>
      </c>
      <c r="I630">
        <v>3199</v>
      </c>
      <c r="J630">
        <v>3099</v>
      </c>
      <c r="K630">
        <v>3099</v>
      </c>
      <c r="L630">
        <v>96.9</v>
      </c>
      <c r="M630">
        <v>62.12</v>
      </c>
      <c r="N630" t="str">
        <f t="shared" si="31"/>
        <v>3128252020</v>
      </c>
      <c r="O630" t="str">
        <f t="shared" si="32"/>
        <v>Sim</v>
      </c>
    </row>
    <row r="631" spans="1:15" x14ac:dyDescent="0.2">
      <c r="A631">
        <v>312825</v>
      </c>
      <c r="B631" t="s">
        <v>26</v>
      </c>
      <c r="C631" t="s">
        <v>98</v>
      </c>
      <c r="D631">
        <v>2019</v>
      </c>
      <c r="H631">
        <v>4972</v>
      </c>
      <c r="I631">
        <v>3188</v>
      </c>
      <c r="N631" t="str">
        <f t="shared" si="31"/>
        <v>3128252019</v>
      </c>
      <c r="O631" t="str">
        <f t="shared" si="32"/>
        <v>Não</v>
      </c>
    </row>
    <row r="632" spans="1:15" x14ac:dyDescent="0.2">
      <c r="A632">
        <v>312825</v>
      </c>
      <c r="B632" t="s">
        <v>26</v>
      </c>
      <c r="C632" t="s">
        <v>98</v>
      </c>
      <c r="D632">
        <v>2018</v>
      </c>
      <c r="H632">
        <v>4954</v>
      </c>
      <c r="I632">
        <v>3176</v>
      </c>
      <c r="N632" t="str">
        <f t="shared" si="31"/>
        <v>3128252018</v>
      </c>
      <c r="O632" t="str">
        <f t="shared" si="32"/>
        <v>Não</v>
      </c>
    </row>
    <row r="633" spans="1:15" x14ac:dyDescent="0.2">
      <c r="A633">
        <v>312825</v>
      </c>
      <c r="B633" t="s">
        <v>26</v>
      </c>
      <c r="C633" t="s">
        <v>98</v>
      </c>
      <c r="D633">
        <v>2017</v>
      </c>
      <c r="H633">
        <v>5001</v>
      </c>
      <c r="I633">
        <v>3206</v>
      </c>
      <c r="N633" t="str">
        <f t="shared" si="31"/>
        <v>3128252017</v>
      </c>
      <c r="O633" t="str">
        <f t="shared" si="32"/>
        <v>Não</v>
      </c>
    </row>
    <row r="634" spans="1:15" x14ac:dyDescent="0.2">
      <c r="A634">
        <v>312825</v>
      </c>
      <c r="B634" t="s">
        <v>26</v>
      </c>
      <c r="C634" t="s">
        <v>98</v>
      </c>
      <c r="D634">
        <v>2016</v>
      </c>
      <c r="H634">
        <v>4982</v>
      </c>
      <c r="I634">
        <v>3194</v>
      </c>
      <c r="N634" t="str">
        <f t="shared" si="31"/>
        <v>3128252016</v>
      </c>
      <c r="O634" t="str">
        <f t="shared" si="32"/>
        <v>Não</v>
      </c>
    </row>
    <row r="635" spans="1:15" x14ac:dyDescent="0.2">
      <c r="A635">
        <v>312825</v>
      </c>
      <c r="B635" t="s">
        <v>26</v>
      </c>
      <c r="C635" t="s">
        <v>98</v>
      </c>
      <c r="D635">
        <v>2015</v>
      </c>
      <c r="H635">
        <v>4962</v>
      </c>
      <c r="I635">
        <v>3181</v>
      </c>
      <c r="N635" t="str">
        <f t="shared" si="31"/>
        <v>3128252015</v>
      </c>
      <c r="O635" t="str">
        <f t="shared" si="32"/>
        <v>Não</v>
      </c>
    </row>
    <row r="636" spans="1:15" x14ac:dyDescent="0.2">
      <c r="A636">
        <v>312825</v>
      </c>
      <c r="B636" t="s">
        <v>26</v>
      </c>
      <c r="C636" t="s">
        <v>98</v>
      </c>
      <c r="D636">
        <v>2014</v>
      </c>
      <c r="E636" t="s">
        <v>1384</v>
      </c>
      <c r="F636" t="s">
        <v>364</v>
      </c>
      <c r="H636">
        <v>4941</v>
      </c>
      <c r="I636">
        <v>3168</v>
      </c>
      <c r="J636">
        <v>3168</v>
      </c>
      <c r="K636">
        <v>3168</v>
      </c>
      <c r="L636">
        <v>100</v>
      </c>
      <c r="M636">
        <v>64.12</v>
      </c>
      <c r="N636" t="str">
        <f t="shared" si="31"/>
        <v>3128252014</v>
      </c>
      <c r="O636" t="str">
        <f t="shared" si="32"/>
        <v>Sim</v>
      </c>
    </row>
    <row r="637" spans="1:15" x14ac:dyDescent="0.2">
      <c r="A637">
        <v>312825</v>
      </c>
      <c r="B637" t="s">
        <v>26</v>
      </c>
      <c r="C637" t="s">
        <v>98</v>
      </c>
      <c r="D637">
        <v>2013</v>
      </c>
      <c r="H637">
        <v>4919</v>
      </c>
      <c r="I637">
        <v>3154</v>
      </c>
      <c r="N637" t="str">
        <f t="shared" si="31"/>
        <v>3128252013</v>
      </c>
      <c r="O637" t="str">
        <f t="shared" si="32"/>
        <v>Não</v>
      </c>
    </row>
    <row r="638" spans="1:15" x14ac:dyDescent="0.2">
      <c r="A638">
        <v>312825</v>
      </c>
      <c r="B638" t="s">
        <v>26</v>
      </c>
      <c r="C638" t="s">
        <v>98</v>
      </c>
      <c r="D638">
        <v>2012</v>
      </c>
      <c r="E638" t="s">
        <v>1384</v>
      </c>
      <c r="F638" t="s">
        <v>364</v>
      </c>
      <c r="H638">
        <v>4756</v>
      </c>
      <c r="I638">
        <v>3049</v>
      </c>
      <c r="J638">
        <v>3049</v>
      </c>
      <c r="K638">
        <v>3049</v>
      </c>
      <c r="L638">
        <v>100</v>
      </c>
      <c r="M638">
        <v>64.11</v>
      </c>
      <c r="N638" t="str">
        <f t="shared" si="31"/>
        <v>3128252012</v>
      </c>
      <c r="O638" t="str">
        <f t="shared" si="32"/>
        <v>Sim</v>
      </c>
    </row>
    <row r="639" spans="1:15" x14ac:dyDescent="0.2">
      <c r="A639">
        <v>312825</v>
      </c>
      <c r="B639" t="s">
        <v>26</v>
      </c>
      <c r="C639" t="s">
        <v>98</v>
      </c>
      <c r="D639">
        <v>2011</v>
      </c>
      <c r="H639">
        <v>4738</v>
      </c>
      <c r="I639">
        <v>3038</v>
      </c>
      <c r="N639" t="str">
        <f t="shared" si="31"/>
        <v>3128252011</v>
      </c>
      <c r="O639" t="str">
        <f t="shared" si="32"/>
        <v>Não</v>
      </c>
    </row>
    <row r="640" spans="1:15" x14ac:dyDescent="0.2">
      <c r="A640">
        <v>312825</v>
      </c>
      <c r="B640" t="s">
        <v>26</v>
      </c>
      <c r="C640" t="s">
        <v>98</v>
      </c>
      <c r="D640">
        <v>2010</v>
      </c>
      <c r="H640">
        <v>4718</v>
      </c>
      <c r="I640">
        <v>3025</v>
      </c>
      <c r="N640" t="str">
        <f t="shared" si="31"/>
        <v>3128252010</v>
      </c>
      <c r="O640" t="str">
        <f t="shared" si="32"/>
        <v>Não</v>
      </c>
    </row>
    <row r="641" spans="1:15" x14ac:dyDescent="0.2">
      <c r="A641">
        <v>312825</v>
      </c>
      <c r="B641" t="s">
        <v>26</v>
      </c>
      <c r="C641" t="s">
        <v>98</v>
      </c>
      <c r="D641">
        <v>2009</v>
      </c>
      <c r="H641">
        <v>4728</v>
      </c>
      <c r="I641">
        <v>2689</v>
      </c>
      <c r="N641" t="str">
        <f t="shared" si="31"/>
        <v>3128252009</v>
      </c>
      <c r="O641" t="str">
        <f t="shared" si="32"/>
        <v>Não</v>
      </c>
    </row>
    <row r="642" spans="1:15" x14ac:dyDescent="0.2">
      <c r="A642">
        <v>312825</v>
      </c>
      <c r="B642" t="s">
        <v>26</v>
      </c>
      <c r="C642" t="s">
        <v>98</v>
      </c>
      <c r="D642">
        <v>2008</v>
      </c>
      <c r="E642" t="s">
        <v>1385</v>
      </c>
      <c r="F642" t="s">
        <v>362</v>
      </c>
      <c r="H642">
        <v>4708</v>
      </c>
      <c r="I642">
        <v>2678</v>
      </c>
      <c r="J642">
        <v>4787</v>
      </c>
      <c r="K642">
        <v>2917</v>
      </c>
      <c r="L642">
        <v>100</v>
      </c>
      <c r="M642">
        <v>100</v>
      </c>
      <c r="N642" t="str">
        <f t="shared" si="31"/>
        <v>3128252008</v>
      </c>
      <c r="O642" t="str">
        <f t="shared" si="32"/>
        <v>Sim</v>
      </c>
    </row>
    <row r="643" spans="1:15" x14ac:dyDescent="0.2">
      <c r="A643">
        <v>312825</v>
      </c>
      <c r="B643" t="s">
        <v>26</v>
      </c>
      <c r="C643" t="s">
        <v>98</v>
      </c>
      <c r="D643">
        <v>2007</v>
      </c>
      <c r="E643" t="s">
        <v>1385</v>
      </c>
      <c r="F643" t="s">
        <v>362</v>
      </c>
      <c r="H643">
        <v>4554</v>
      </c>
      <c r="I643">
        <v>2590</v>
      </c>
      <c r="J643">
        <v>4787</v>
      </c>
      <c r="K643">
        <v>2917</v>
      </c>
      <c r="L643">
        <v>100</v>
      </c>
      <c r="M643">
        <v>100</v>
      </c>
      <c r="N643" t="str">
        <f t="shared" ref="N643:N706" si="33">_xlfn.CONCAT(A643,D643)</f>
        <v>3128252007</v>
      </c>
      <c r="O643" t="str">
        <f t="shared" ref="O643:O706" si="34">IF(COUNTIF(H643:M643,"&lt;&gt;"&amp;"")=6,"Sim","Não")</f>
        <v>Sim</v>
      </c>
    </row>
    <row r="644" spans="1:15" x14ac:dyDescent="0.2">
      <c r="A644">
        <v>312825</v>
      </c>
      <c r="B644" t="s">
        <v>26</v>
      </c>
      <c r="C644" t="s">
        <v>98</v>
      </c>
      <c r="D644">
        <v>2006</v>
      </c>
      <c r="E644" t="s">
        <v>1385</v>
      </c>
      <c r="F644" t="s">
        <v>362</v>
      </c>
      <c r="H644">
        <v>4847</v>
      </c>
      <c r="I644">
        <v>2610</v>
      </c>
      <c r="J644">
        <v>4787</v>
      </c>
      <c r="K644">
        <v>2917</v>
      </c>
      <c r="L644">
        <v>100</v>
      </c>
      <c r="M644">
        <v>98.76</v>
      </c>
      <c r="N644" t="str">
        <f t="shared" si="33"/>
        <v>3128252006</v>
      </c>
      <c r="O644" t="str">
        <f t="shared" si="34"/>
        <v>Sim</v>
      </c>
    </row>
    <row r="645" spans="1:15" x14ac:dyDescent="0.2">
      <c r="A645">
        <v>312825</v>
      </c>
      <c r="B645" t="s">
        <v>26</v>
      </c>
      <c r="C645" t="s">
        <v>98</v>
      </c>
      <c r="D645">
        <v>2005</v>
      </c>
      <c r="E645" t="s">
        <v>1385</v>
      </c>
      <c r="F645" t="s">
        <v>362</v>
      </c>
      <c r="H645">
        <v>4789</v>
      </c>
      <c r="I645">
        <v>2578</v>
      </c>
      <c r="J645">
        <v>4787</v>
      </c>
      <c r="K645">
        <v>2917</v>
      </c>
      <c r="L645">
        <v>100</v>
      </c>
      <c r="M645">
        <v>99.96</v>
      </c>
      <c r="N645" t="str">
        <f t="shared" si="33"/>
        <v>3128252005</v>
      </c>
      <c r="O645" t="str">
        <f t="shared" si="34"/>
        <v>Sim</v>
      </c>
    </row>
    <row r="646" spans="1:15" x14ac:dyDescent="0.2">
      <c r="A646">
        <v>312825</v>
      </c>
      <c r="B646" t="s">
        <v>26</v>
      </c>
      <c r="C646" t="s">
        <v>98</v>
      </c>
      <c r="D646">
        <v>2004</v>
      </c>
      <c r="H646">
        <v>4731</v>
      </c>
      <c r="I646">
        <v>2547</v>
      </c>
      <c r="N646" t="str">
        <f t="shared" si="33"/>
        <v>3128252004</v>
      </c>
      <c r="O646" t="str">
        <f t="shared" si="34"/>
        <v>Não</v>
      </c>
    </row>
    <row r="647" spans="1:15" x14ac:dyDescent="0.2">
      <c r="A647">
        <v>312825</v>
      </c>
      <c r="B647" t="s">
        <v>26</v>
      </c>
      <c r="C647" t="s">
        <v>98</v>
      </c>
      <c r="D647">
        <v>2003</v>
      </c>
      <c r="H647">
        <v>4626</v>
      </c>
      <c r="I647">
        <v>2491</v>
      </c>
      <c r="N647" t="str">
        <f t="shared" si="33"/>
        <v>3128252003</v>
      </c>
      <c r="O647" t="str">
        <f t="shared" si="34"/>
        <v>Não</v>
      </c>
    </row>
    <row r="648" spans="1:15" x14ac:dyDescent="0.2">
      <c r="A648">
        <v>312825</v>
      </c>
      <c r="B648" t="s">
        <v>26</v>
      </c>
      <c r="C648" t="s">
        <v>98</v>
      </c>
      <c r="D648">
        <v>2002</v>
      </c>
      <c r="H648">
        <v>4577</v>
      </c>
      <c r="I648">
        <v>2464</v>
      </c>
      <c r="N648" t="str">
        <f t="shared" si="33"/>
        <v>3128252002</v>
      </c>
      <c r="O648" t="str">
        <f t="shared" si="34"/>
        <v>Não</v>
      </c>
    </row>
    <row r="649" spans="1:15" x14ac:dyDescent="0.2">
      <c r="A649">
        <v>312825</v>
      </c>
      <c r="B649" t="s">
        <v>26</v>
      </c>
      <c r="C649" t="s">
        <v>98</v>
      </c>
      <c r="D649">
        <v>2001</v>
      </c>
      <c r="H649">
        <v>4529</v>
      </c>
      <c r="I649">
        <v>2438</v>
      </c>
      <c r="N649" t="str">
        <f t="shared" si="33"/>
        <v>3128252001</v>
      </c>
      <c r="O649" t="str">
        <f t="shared" si="34"/>
        <v>Não</v>
      </c>
    </row>
    <row r="650" spans="1:15" x14ac:dyDescent="0.2">
      <c r="A650">
        <v>312825</v>
      </c>
      <c r="B650" t="s">
        <v>26</v>
      </c>
      <c r="C650" t="s">
        <v>98</v>
      </c>
      <c r="D650">
        <v>2000</v>
      </c>
      <c r="H650">
        <v>4469</v>
      </c>
      <c r="I650">
        <v>2406</v>
      </c>
      <c r="N650" t="str">
        <f t="shared" si="33"/>
        <v>3128252000</v>
      </c>
      <c r="O650" t="str">
        <f t="shared" si="34"/>
        <v>Não</v>
      </c>
    </row>
    <row r="651" spans="1:15" x14ac:dyDescent="0.2">
      <c r="A651">
        <v>312825</v>
      </c>
      <c r="B651" t="s">
        <v>26</v>
      </c>
      <c r="C651" t="s">
        <v>98</v>
      </c>
      <c r="D651">
        <v>1999</v>
      </c>
      <c r="H651">
        <v>4181</v>
      </c>
      <c r="I651">
        <v>2251</v>
      </c>
      <c r="N651" t="str">
        <f t="shared" si="33"/>
        <v>3128251999</v>
      </c>
      <c r="O651" t="str">
        <f t="shared" si="34"/>
        <v>Não</v>
      </c>
    </row>
    <row r="652" spans="1:15" x14ac:dyDescent="0.2">
      <c r="A652">
        <v>312825</v>
      </c>
      <c r="B652" t="s">
        <v>26</v>
      </c>
      <c r="C652" t="s">
        <v>98</v>
      </c>
      <c r="D652">
        <v>1998</v>
      </c>
      <c r="H652">
        <v>4141</v>
      </c>
      <c r="I652">
        <v>2229</v>
      </c>
      <c r="N652" t="str">
        <f t="shared" si="33"/>
        <v>3128251998</v>
      </c>
      <c r="O652" t="str">
        <f t="shared" si="34"/>
        <v>Não</v>
      </c>
    </row>
    <row r="653" spans="1:15" x14ac:dyDescent="0.2">
      <c r="A653">
        <v>312825</v>
      </c>
      <c r="B653" t="s">
        <v>26</v>
      </c>
      <c r="C653" t="s">
        <v>98</v>
      </c>
      <c r="D653">
        <v>1997</v>
      </c>
      <c r="H653">
        <v>4101</v>
      </c>
      <c r="I653">
        <v>2208</v>
      </c>
      <c r="N653" t="str">
        <f t="shared" si="33"/>
        <v>3128251997</v>
      </c>
      <c r="O653" t="str">
        <f t="shared" si="34"/>
        <v>Não</v>
      </c>
    </row>
    <row r="654" spans="1:15" x14ac:dyDescent="0.2">
      <c r="A654">
        <v>312960</v>
      </c>
      <c r="B654" t="s">
        <v>27</v>
      </c>
      <c r="C654" t="s">
        <v>98</v>
      </c>
      <c r="D654">
        <v>2020</v>
      </c>
      <c r="E654" t="s">
        <v>1433</v>
      </c>
      <c r="F654" t="s">
        <v>367</v>
      </c>
      <c r="G654" t="s">
        <v>368</v>
      </c>
      <c r="H654">
        <v>8437</v>
      </c>
      <c r="I654">
        <v>6462</v>
      </c>
      <c r="J654">
        <v>5452</v>
      </c>
      <c r="K654">
        <v>5452</v>
      </c>
      <c r="L654">
        <v>84.4</v>
      </c>
      <c r="M654">
        <v>64.62</v>
      </c>
      <c r="N654" t="str">
        <f t="shared" si="33"/>
        <v>3129602020</v>
      </c>
      <c r="O654" t="str">
        <f t="shared" si="34"/>
        <v>Sim</v>
      </c>
    </row>
    <row r="655" spans="1:15" x14ac:dyDescent="0.2">
      <c r="A655">
        <v>312960</v>
      </c>
      <c r="B655" t="s">
        <v>27</v>
      </c>
      <c r="C655" t="s">
        <v>98</v>
      </c>
      <c r="D655">
        <v>2019</v>
      </c>
      <c r="E655" t="s">
        <v>361</v>
      </c>
      <c r="F655" t="s">
        <v>99</v>
      </c>
      <c r="G655" t="s">
        <v>119</v>
      </c>
      <c r="H655">
        <v>8395</v>
      </c>
      <c r="I655">
        <v>6430</v>
      </c>
      <c r="J655">
        <v>5249</v>
      </c>
      <c r="K655">
        <v>5249</v>
      </c>
      <c r="L655">
        <v>81.599999999999994</v>
      </c>
      <c r="M655">
        <v>62.53</v>
      </c>
      <c r="N655" t="str">
        <f t="shared" si="33"/>
        <v>3129602019</v>
      </c>
      <c r="O655" t="str">
        <f t="shared" si="34"/>
        <v>Sim</v>
      </c>
    </row>
    <row r="656" spans="1:15" x14ac:dyDescent="0.2">
      <c r="A656">
        <v>312960</v>
      </c>
      <c r="B656" t="s">
        <v>27</v>
      </c>
      <c r="C656" t="s">
        <v>98</v>
      </c>
      <c r="D656">
        <v>2018</v>
      </c>
      <c r="E656" t="s">
        <v>361</v>
      </c>
      <c r="F656" t="s">
        <v>99</v>
      </c>
      <c r="H656">
        <v>8351</v>
      </c>
      <c r="I656">
        <v>6396</v>
      </c>
      <c r="J656">
        <v>5232</v>
      </c>
      <c r="K656">
        <v>5232</v>
      </c>
      <c r="L656">
        <v>81.8</v>
      </c>
      <c r="M656">
        <v>62.65</v>
      </c>
      <c r="N656" t="str">
        <f t="shared" si="33"/>
        <v>3129602018</v>
      </c>
      <c r="O656" t="str">
        <f t="shared" si="34"/>
        <v>Sim</v>
      </c>
    </row>
    <row r="657" spans="1:15" x14ac:dyDescent="0.2">
      <c r="A657">
        <v>312960</v>
      </c>
      <c r="B657" t="s">
        <v>27</v>
      </c>
      <c r="C657" t="s">
        <v>98</v>
      </c>
      <c r="D657">
        <v>2017</v>
      </c>
      <c r="E657" t="s">
        <v>361</v>
      </c>
      <c r="F657" t="s">
        <v>99</v>
      </c>
      <c r="H657">
        <v>8400</v>
      </c>
      <c r="I657">
        <v>6434</v>
      </c>
      <c r="J657">
        <v>5236</v>
      </c>
      <c r="K657">
        <v>5236</v>
      </c>
      <c r="L657">
        <v>81.400000000000006</v>
      </c>
      <c r="M657">
        <v>62.33</v>
      </c>
      <c r="N657" t="str">
        <f t="shared" si="33"/>
        <v>3129602017</v>
      </c>
      <c r="O657" t="str">
        <f t="shared" si="34"/>
        <v>Sim</v>
      </c>
    </row>
    <row r="658" spans="1:15" x14ac:dyDescent="0.2">
      <c r="A658">
        <v>312960</v>
      </c>
      <c r="B658" t="s">
        <v>27</v>
      </c>
      <c r="C658" t="s">
        <v>98</v>
      </c>
      <c r="D658">
        <v>2016</v>
      </c>
      <c r="E658" t="s">
        <v>361</v>
      </c>
      <c r="F658" t="s">
        <v>99</v>
      </c>
      <c r="H658">
        <v>8357</v>
      </c>
      <c r="I658">
        <v>6401</v>
      </c>
      <c r="J658">
        <v>5239</v>
      </c>
      <c r="K658">
        <v>5239</v>
      </c>
      <c r="L658">
        <v>81.900000000000006</v>
      </c>
      <c r="M658">
        <v>62.69</v>
      </c>
      <c r="N658" t="str">
        <f t="shared" si="33"/>
        <v>3129602016</v>
      </c>
      <c r="O658" t="str">
        <f t="shared" si="34"/>
        <v>Sim</v>
      </c>
    </row>
    <row r="659" spans="1:15" x14ac:dyDescent="0.2">
      <c r="A659">
        <v>312960</v>
      </c>
      <c r="B659" t="s">
        <v>27</v>
      </c>
      <c r="C659" t="s">
        <v>98</v>
      </c>
      <c r="D659">
        <v>2015</v>
      </c>
      <c r="E659" t="s">
        <v>361</v>
      </c>
      <c r="F659" t="s">
        <v>99</v>
      </c>
      <c r="H659">
        <v>8312</v>
      </c>
      <c r="I659">
        <v>6366</v>
      </c>
      <c r="J659">
        <v>5238</v>
      </c>
      <c r="K659">
        <v>5238</v>
      </c>
      <c r="L659">
        <v>82.3</v>
      </c>
      <c r="M659">
        <v>63.02</v>
      </c>
      <c r="N659" t="str">
        <f t="shared" si="33"/>
        <v>3129602015</v>
      </c>
      <c r="O659" t="str">
        <f t="shared" si="34"/>
        <v>Sim</v>
      </c>
    </row>
    <row r="660" spans="1:15" x14ac:dyDescent="0.2">
      <c r="A660">
        <v>312960</v>
      </c>
      <c r="B660" t="s">
        <v>27</v>
      </c>
      <c r="C660" t="s">
        <v>98</v>
      </c>
      <c r="D660">
        <v>2014</v>
      </c>
      <c r="E660" t="s">
        <v>1433</v>
      </c>
      <c r="F660" t="s">
        <v>367</v>
      </c>
      <c r="H660">
        <v>8264</v>
      </c>
      <c r="I660">
        <v>6330</v>
      </c>
      <c r="J660">
        <v>6330</v>
      </c>
      <c r="K660">
        <v>6330</v>
      </c>
      <c r="L660">
        <v>100</v>
      </c>
      <c r="M660">
        <v>76.599999999999994</v>
      </c>
      <c r="N660" t="str">
        <f t="shared" si="33"/>
        <v>3129602014</v>
      </c>
      <c r="O660" t="str">
        <f t="shared" si="34"/>
        <v>Sim</v>
      </c>
    </row>
    <row r="661" spans="1:15" x14ac:dyDescent="0.2">
      <c r="A661">
        <v>312960</v>
      </c>
      <c r="B661" t="s">
        <v>27</v>
      </c>
      <c r="C661" t="s">
        <v>98</v>
      </c>
      <c r="D661">
        <v>2013</v>
      </c>
      <c r="E661" t="s">
        <v>1433</v>
      </c>
      <c r="F661" t="s">
        <v>364</v>
      </c>
      <c r="H661">
        <v>8215</v>
      </c>
      <c r="I661">
        <v>6292</v>
      </c>
      <c r="J661">
        <v>6292</v>
      </c>
      <c r="K661">
        <v>6292</v>
      </c>
      <c r="L661">
        <v>100</v>
      </c>
      <c r="M661">
        <v>76.59</v>
      </c>
      <c r="N661" t="str">
        <f t="shared" si="33"/>
        <v>3129602013</v>
      </c>
      <c r="O661" t="str">
        <f t="shared" si="34"/>
        <v>Sim</v>
      </c>
    </row>
    <row r="662" spans="1:15" x14ac:dyDescent="0.2">
      <c r="A662">
        <v>312960</v>
      </c>
      <c r="B662" t="s">
        <v>27</v>
      </c>
      <c r="C662" t="s">
        <v>98</v>
      </c>
      <c r="D662">
        <v>2012</v>
      </c>
      <c r="E662" t="s">
        <v>361</v>
      </c>
      <c r="F662" t="s">
        <v>362</v>
      </c>
      <c r="H662">
        <v>7928</v>
      </c>
      <c r="I662">
        <v>6072</v>
      </c>
      <c r="J662">
        <v>6072</v>
      </c>
      <c r="K662">
        <v>6072</v>
      </c>
      <c r="L662">
        <v>100</v>
      </c>
      <c r="M662">
        <v>76.59</v>
      </c>
      <c r="N662" t="str">
        <f t="shared" si="33"/>
        <v>3129602012</v>
      </c>
      <c r="O662" t="str">
        <f t="shared" si="34"/>
        <v>Sim</v>
      </c>
    </row>
    <row r="663" spans="1:15" x14ac:dyDescent="0.2">
      <c r="A663">
        <v>312960</v>
      </c>
      <c r="B663" t="s">
        <v>27</v>
      </c>
      <c r="C663" t="s">
        <v>98</v>
      </c>
      <c r="D663">
        <v>2011</v>
      </c>
      <c r="E663" t="s">
        <v>361</v>
      </c>
      <c r="F663" t="s">
        <v>362</v>
      </c>
      <c r="H663">
        <v>7885</v>
      </c>
      <c r="I663">
        <v>6039</v>
      </c>
      <c r="J663">
        <v>6039</v>
      </c>
      <c r="K663">
        <v>6039</v>
      </c>
      <c r="L663">
        <v>100</v>
      </c>
      <c r="M663">
        <v>76.59</v>
      </c>
      <c r="N663" t="str">
        <f t="shared" si="33"/>
        <v>3129602011</v>
      </c>
      <c r="O663" t="str">
        <f t="shared" si="34"/>
        <v>Sim</v>
      </c>
    </row>
    <row r="664" spans="1:15" x14ac:dyDescent="0.2">
      <c r="A664">
        <v>312960</v>
      </c>
      <c r="B664" t="s">
        <v>27</v>
      </c>
      <c r="C664" t="s">
        <v>98</v>
      </c>
      <c r="D664">
        <v>2010</v>
      </c>
      <c r="E664" t="s">
        <v>361</v>
      </c>
      <c r="F664" t="s">
        <v>362</v>
      </c>
      <c r="H664">
        <v>7839</v>
      </c>
      <c r="I664">
        <v>6004</v>
      </c>
      <c r="J664">
        <v>6004</v>
      </c>
      <c r="K664">
        <v>6004</v>
      </c>
      <c r="L664">
        <v>100</v>
      </c>
      <c r="M664">
        <v>76.59</v>
      </c>
      <c r="N664" t="str">
        <f t="shared" si="33"/>
        <v>3129602010</v>
      </c>
      <c r="O664" t="str">
        <f t="shared" si="34"/>
        <v>Sim</v>
      </c>
    </row>
    <row r="665" spans="1:15" x14ac:dyDescent="0.2">
      <c r="A665">
        <v>312960</v>
      </c>
      <c r="B665" t="s">
        <v>27</v>
      </c>
      <c r="C665" t="s">
        <v>98</v>
      </c>
      <c r="D665">
        <v>2009</v>
      </c>
      <c r="E665" t="s">
        <v>361</v>
      </c>
      <c r="F665" t="s">
        <v>362</v>
      </c>
      <c r="H665">
        <v>7907</v>
      </c>
      <c r="I665">
        <v>5937</v>
      </c>
      <c r="J665">
        <v>6186</v>
      </c>
      <c r="K665">
        <v>6186</v>
      </c>
      <c r="L665">
        <v>100</v>
      </c>
      <c r="M665">
        <v>78.23</v>
      </c>
      <c r="N665" t="str">
        <f t="shared" si="33"/>
        <v>3129602009</v>
      </c>
      <c r="O665" t="str">
        <f t="shared" si="34"/>
        <v>Sim</v>
      </c>
    </row>
    <row r="666" spans="1:15" x14ac:dyDescent="0.2">
      <c r="A666">
        <v>312960</v>
      </c>
      <c r="B666" t="s">
        <v>27</v>
      </c>
      <c r="C666" t="s">
        <v>98</v>
      </c>
      <c r="D666">
        <v>2008</v>
      </c>
      <c r="E666" t="s">
        <v>361</v>
      </c>
      <c r="F666" t="s">
        <v>362</v>
      </c>
      <c r="H666">
        <v>7852</v>
      </c>
      <c r="I666">
        <v>5896</v>
      </c>
      <c r="J666">
        <v>6090</v>
      </c>
      <c r="K666">
        <v>6090</v>
      </c>
      <c r="L666">
        <v>100</v>
      </c>
      <c r="M666">
        <v>77.56</v>
      </c>
      <c r="N666" t="str">
        <f t="shared" si="33"/>
        <v>3129602008</v>
      </c>
      <c r="O666" t="str">
        <f t="shared" si="34"/>
        <v>Sim</v>
      </c>
    </row>
    <row r="667" spans="1:15" x14ac:dyDescent="0.2">
      <c r="A667">
        <v>312960</v>
      </c>
      <c r="B667" t="s">
        <v>27</v>
      </c>
      <c r="C667" t="s">
        <v>98</v>
      </c>
      <c r="D667">
        <v>2007</v>
      </c>
      <c r="E667" t="s">
        <v>361</v>
      </c>
      <c r="F667" t="s">
        <v>362</v>
      </c>
      <c r="H667">
        <v>7571</v>
      </c>
      <c r="I667">
        <v>5685</v>
      </c>
      <c r="J667">
        <v>5591</v>
      </c>
      <c r="K667">
        <v>5591</v>
      </c>
      <c r="L667">
        <v>98.4</v>
      </c>
      <c r="M667">
        <v>73.849999999999994</v>
      </c>
      <c r="N667" t="str">
        <f t="shared" si="33"/>
        <v>3129602007</v>
      </c>
      <c r="O667" t="str">
        <f t="shared" si="34"/>
        <v>Sim</v>
      </c>
    </row>
    <row r="668" spans="1:15" x14ac:dyDescent="0.2">
      <c r="A668">
        <v>312960</v>
      </c>
      <c r="B668" t="s">
        <v>27</v>
      </c>
      <c r="C668" t="s">
        <v>98</v>
      </c>
      <c r="D668">
        <v>2006</v>
      </c>
      <c r="E668" t="s">
        <v>361</v>
      </c>
      <c r="F668" t="s">
        <v>362</v>
      </c>
      <c r="H668">
        <v>7365</v>
      </c>
      <c r="I668">
        <v>5222</v>
      </c>
      <c r="J668">
        <v>5361</v>
      </c>
      <c r="K668">
        <v>5361</v>
      </c>
      <c r="L668">
        <v>100</v>
      </c>
      <c r="M668">
        <v>72.790000000000006</v>
      </c>
      <c r="N668" t="str">
        <f t="shared" si="33"/>
        <v>3129602006</v>
      </c>
      <c r="O668" t="str">
        <f t="shared" si="34"/>
        <v>Sim</v>
      </c>
    </row>
    <row r="669" spans="1:15" x14ac:dyDescent="0.2">
      <c r="A669">
        <v>312960</v>
      </c>
      <c r="B669" t="s">
        <v>27</v>
      </c>
      <c r="C669" t="s">
        <v>98</v>
      </c>
      <c r="D669">
        <v>2005</v>
      </c>
      <c r="E669" t="s">
        <v>361</v>
      </c>
      <c r="F669" t="s">
        <v>362</v>
      </c>
      <c r="H669">
        <v>7347</v>
      </c>
      <c r="I669">
        <v>5209</v>
      </c>
      <c r="J669">
        <v>5187</v>
      </c>
      <c r="K669">
        <v>5187</v>
      </c>
      <c r="L669">
        <v>99.6</v>
      </c>
      <c r="M669">
        <v>70.599999999999994</v>
      </c>
      <c r="N669" t="str">
        <f t="shared" si="33"/>
        <v>3129602005</v>
      </c>
      <c r="O669" t="str">
        <f t="shared" si="34"/>
        <v>Sim</v>
      </c>
    </row>
    <row r="670" spans="1:15" x14ac:dyDescent="0.2">
      <c r="A670">
        <v>312960</v>
      </c>
      <c r="B670" t="s">
        <v>27</v>
      </c>
      <c r="C670" t="s">
        <v>98</v>
      </c>
      <c r="D670">
        <v>2004</v>
      </c>
      <c r="E670" t="s">
        <v>361</v>
      </c>
      <c r="F670" t="s">
        <v>362</v>
      </c>
      <c r="H670">
        <v>7330</v>
      </c>
      <c r="I670">
        <v>5197</v>
      </c>
      <c r="J670">
        <v>5128</v>
      </c>
      <c r="K670">
        <v>5128</v>
      </c>
      <c r="L670">
        <v>98.7</v>
      </c>
      <c r="M670">
        <v>69.959999999999994</v>
      </c>
      <c r="N670" t="str">
        <f t="shared" si="33"/>
        <v>3129602004</v>
      </c>
      <c r="O670" t="str">
        <f t="shared" si="34"/>
        <v>Sim</v>
      </c>
    </row>
    <row r="671" spans="1:15" x14ac:dyDescent="0.2">
      <c r="A671">
        <v>312960</v>
      </c>
      <c r="B671" t="s">
        <v>27</v>
      </c>
      <c r="C671" t="s">
        <v>98</v>
      </c>
      <c r="D671">
        <v>2003</v>
      </c>
      <c r="E671" t="s">
        <v>361</v>
      </c>
      <c r="F671" t="s">
        <v>362</v>
      </c>
      <c r="H671">
        <v>7298</v>
      </c>
      <c r="I671">
        <v>5174</v>
      </c>
      <c r="N671" t="str">
        <f t="shared" si="33"/>
        <v>3129602003</v>
      </c>
      <c r="O671" t="str">
        <f t="shared" si="34"/>
        <v>Não</v>
      </c>
    </row>
    <row r="672" spans="1:15" x14ac:dyDescent="0.2">
      <c r="A672">
        <v>312960</v>
      </c>
      <c r="B672" t="s">
        <v>27</v>
      </c>
      <c r="C672" t="s">
        <v>98</v>
      </c>
      <c r="D672">
        <v>2002</v>
      </c>
      <c r="E672" t="s">
        <v>361</v>
      </c>
      <c r="F672" t="s">
        <v>362</v>
      </c>
      <c r="H672">
        <v>7283</v>
      </c>
      <c r="I672">
        <v>5164</v>
      </c>
      <c r="N672" t="str">
        <f t="shared" si="33"/>
        <v>3129602002</v>
      </c>
      <c r="O672" t="str">
        <f t="shared" si="34"/>
        <v>Não</v>
      </c>
    </row>
    <row r="673" spans="1:15" x14ac:dyDescent="0.2">
      <c r="A673">
        <v>312960</v>
      </c>
      <c r="B673" t="s">
        <v>27</v>
      </c>
      <c r="C673" t="s">
        <v>98</v>
      </c>
      <c r="D673">
        <v>2001</v>
      </c>
      <c r="E673" t="s">
        <v>361</v>
      </c>
      <c r="F673" t="s">
        <v>362</v>
      </c>
      <c r="H673">
        <v>7265</v>
      </c>
      <c r="I673">
        <v>5151</v>
      </c>
      <c r="N673" t="str">
        <f t="shared" si="33"/>
        <v>3129602001</v>
      </c>
      <c r="O673" t="str">
        <f t="shared" si="34"/>
        <v>Não</v>
      </c>
    </row>
    <row r="674" spans="1:15" x14ac:dyDescent="0.2">
      <c r="A674">
        <v>312960</v>
      </c>
      <c r="B674" t="s">
        <v>27</v>
      </c>
      <c r="C674" t="s">
        <v>98</v>
      </c>
      <c r="D674">
        <v>2000</v>
      </c>
      <c r="E674" t="s">
        <v>361</v>
      </c>
      <c r="F674" t="s">
        <v>362</v>
      </c>
      <c r="H674">
        <v>7251</v>
      </c>
      <c r="I674">
        <v>5141</v>
      </c>
      <c r="N674" t="str">
        <f t="shared" si="33"/>
        <v>3129602000</v>
      </c>
      <c r="O674" t="str">
        <f t="shared" si="34"/>
        <v>Não</v>
      </c>
    </row>
    <row r="675" spans="1:15" x14ac:dyDescent="0.2">
      <c r="A675">
        <v>312960</v>
      </c>
      <c r="B675" t="s">
        <v>27</v>
      </c>
      <c r="C675" t="s">
        <v>98</v>
      </c>
      <c r="D675">
        <v>1999</v>
      </c>
      <c r="E675" t="s">
        <v>361</v>
      </c>
      <c r="F675" t="s">
        <v>362</v>
      </c>
      <c r="H675">
        <v>6982</v>
      </c>
      <c r="I675">
        <v>4378</v>
      </c>
      <c r="N675" t="str">
        <f t="shared" si="33"/>
        <v>3129601999</v>
      </c>
      <c r="O675" t="str">
        <f t="shared" si="34"/>
        <v>Não</v>
      </c>
    </row>
    <row r="676" spans="1:15" x14ac:dyDescent="0.2">
      <c r="A676">
        <v>312960</v>
      </c>
      <c r="B676" t="s">
        <v>27</v>
      </c>
      <c r="C676" t="s">
        <v>98</v>
      </c>
      <c r="D676">
        <v>1998</v>
      </c>
      <c r="E676" t="s">
        <v>361</v>
      </c>
      <c r="F676" t="s">
        <v>362</v>
      </c>
      <c r="H676">
        <v>7002</v>
      </c>
      <c r="I676">
        <v>4391</v>
      </c>
      <c r="N676" t="str">
        <f t="shared" si="33"/>
        <v>3129601998</v>
      </c>
      <c r="O676" t="str">
        <f t="shared" si="34"/>
        <v>Não</v>
      </c>
    </row>
    <row r="677" spans="1:15" x14ac:dyDescent="0.2">
      <c r="A677">
        <v>312960</v>
      </c>
      <c r="B677" t="s">
        <v>27</v>
      </c>
      <c r="C677" t="s">
        <v>98</v>
      </c>
      <c r="D677">
        <v>1997</v>
      </c>
      <c r="H677">
        <v>7022</v>
      </c>
      <c r="I677">
        <v>4404</v>
      </c>
      <c r="N677" t="str">
        <f t="shared" si="33"/>
        <v>3129601997</v>
      </c>
      <c r="O677" t="str">
        <f t="shared" si="34"/>
        <v>Não</v>
      </c>
    </row>
    <row r="678" spans="1:15" x14ac:dyDescent="0.2">
      <c r="A678">
        <v>312960</v>
      </c>
      <c r="B678" t="s">
        <v>27</v>
      </c>
      <c r="C678" t="s">
        <v>98</v>
      </c>
      <c r="D678">
        <v>1996</v>
      </c>
      <c r="H678">
        <v>7045</v>
      </c>
      <c r="I678">
        <v>4418</v>
      </c>
      <c r="N678" t="str">
        <f t="shared" si="33"/>
        <v>3129601996</v>
      </c>
      <c r="O678" t="str">
        <f t="shared" si="34"/>
        <v>Não</v>
      </c>
    </row>
    <row r="679" spans="1:15" x14ac:dyDescent="0.2">
      <c r="A679">
        <v>312960</v>
      </c>
      <c r="B679" t="s">
        <v>27</v>
      </c>
      <c r="C679" t="s">
        <v>98</v>
      </c>
      <c r="D679">
        <v>1995</v>
      </c>
      <c r="H679">
        <v>7589</v>
      </c>
      <c r="I679">
        <v>4759</v>
      </c>
      <c r="N679" t="str">
        <f t="shared" si="33"/>
        <v>3129601995</v>
      </c>
      <c r="O679" t="str">
        <f t="shared" si="34"/>
        <v>Não</v>
      </c>
    </row>
    <row r="680" spans="1:15" x14ac:dyDescent="0.2">
      <c r="A680">
        <v>312965</v>
      </c>
      <c r="B680" t="s">
        <v>28</v>
      </c>
      <c r="C680" t="s">
        <v>98</v>
      </c>
      <c r="D680">
        <v>2020</v>
      </c>
      <c r="E680" t="s">
        <v>1434</v>
      </c>
      <c r="F680" t="s">
        <v>364</v>
      </c>
      <c r="G680" t="s">
        <v>533</v>
      </c>
      <c r="H680">
        <v>5369</v>
      </c>
      <c r="I680">
        <v>2724</v>
      </c>
      <c r="J680">
        <v>3128</v>
      </c>
      <c r="K680">
        <v>2724</v>
      </c>
      <c r="L680">
        <v>100</v>
      </c>
      <c r="M680">
        <v>58.26</v>
      </c>
      <c r="N680" t="str">
        <f t="shared" si="33"/>
        <v>3129652020</v>
      </c>
      <c r="O680" t="str">
        <f t="shared" si="34"/>
        <v>Sim</v>
      </c>
    </row>
    <row r="681" spans="1:15" x14ac:dyDescent="0.2">
      <c r="A681">
        <v>312965</v>
      </c>
      <c r="B681" t="s">
        <v>28</v>
      </c>
      <c r="C681" t="s">
        <v>98</v>
      </c>
      <c r="D681">
        <v>2019</v>
      </c>
      <c r="E681" t="s">
        <v>1434</v>
      </c>
      <c r="F681" t="s">
        <v>364</v>
      </c>
      <c r="G681" t="s">
        <v>368</v>
      </c>
      <c r="H681">
        <v>5400</v>
      </c>
      <c r="I681">
        <v>2740</v>
      </c>
      <c r="J681">
        <v>2740</v>
      </c>
      <c r="K681">
        <v>2740</v>
      </c>
      <c r="L681">
        <v>100</v>
      </c>
      <c r="M681">
        <v>50.74</v>
      </c>
      <c r="N681" t="str">
        <f t="shared" si="33"/>
        <v>3129652019</v>
      </c>
      <c r="O681" t="str">
        <f t="shared" si="34"/>
        <v>Sim</v>
      </c>
    </row>
    <row r="682" spans="1:15" x14ac:dyDescent="0.2">
      <c r="A682">
        <v>312965</v>
      </c>
      <c r="B682" t="s">
        <v>28</v>
      </c>
      <c r="C682" t="s">
        <v>98</v>
      </c>
      <c r="D682">
        <v>2018</v>
      </c>
      <c r="E682" t="s">
        <v>1434</v>
      </c>
      <c r="F682" t="s">
        <v>364</v>
      </c>
      <c r="H682">
        <v>5975</v>
      </c>
      <c r="I682">
        <v>3032</v>
      </c>
      <c r="J682">
        <v>3032</v>
      </c>
      <c r="K682">
        <v>3032</v>
      </c>
      <c r="L682">
        <v>100</v>
      </c>
      <c r="M682">
        <v>50.74</v>
      </c>
      <c r="N682" t="str">
        <f t="shared" si="33"/>
        <v>3129652018</v>
      </c>
      <c r="O682" t="str">
        <f t="shared" si="34"/>
        <v>Sim</v>
      </c>
    </row>
    <row r="683" spans="1:15" x14ac:dyDescent="0.2">
      <c r="A683">
        <v>312965</v>
      </c>
      <c r="B683" t="s">
        <v>28</v>
      </c>
      <c r="C683" t="s">
        <v>98</v>
      </c>
      <c r="D683">
        <v>2017</v>
      </c>
      <c r="E683" t="s">
        <v>361</v>
      </c>
      <c r="F683" t="s">
        <v>362</v>
      </c>
      <c r="H683">
        <v>6165</v>
      </c>
      <c r="I683">
        <v>3128</v>
      </c>
      <c r="J683">
        <v>3128</v>
      </c>
      <c r="K683">
        <v>3128</v>
      </c>
      <c r="L683">
        <v>100</v>
      </c>
      <c r="M683">
        <v>50.74</v>
      </c>
      <c r="N683" t="str">
        <f t="shared" si="33"/>
        <v>3129652017</v>
      </c>
      <c r="O683" t="str">
        <f t="shared" si="34"/>
        <v>Sim</v>
      </c>
    </row>
    <row r="684" spans="1:15" x14ac:dyDescent="0.2">
      <c r="A684">
        <v>312965</v>
      </c>
      <c r="B684" t="s">
        <v>28</v>
      </c>
      <c r="C684" t="s">
        <v>98</v>
      </c>
      <c r="D684">
        <v>2016</v>
      </c>
      <c r="E684" t="s">
        <v>361</v>
      </c>
      <c r="F684" t="s">
        <v>362</v>
      </c>
      <c r="H684">
        <v>6185</v>
      </c>
      <c r="I684">
        <v>3138</v>
      </c>
      <c r="J684">
        <v>3138</v>
      </c>
      <c r="K684">
        <v>3138</v>
      </c>
      <c r="L684">
        <v>100</v>
      </c>
      <c r="M684">
        <v>50.74</v>
      </c>
      <c r="N684" t="str">
        <f t="shared" si="33"/>
        <v>3129652016</v>
      </c>
      <c r="O684" t="str">
        <f t="shared" si="34"/>
        <v>Sim</v>
      </c>
    </row>
    <row r="685" spans="1:15" x14ac:dyDescent="0.2">
      <c r="A685">
        <v>312965</v>
      </c>
      <c r="B685" t="s">
        <v>28</v>
      </c>
      <c r="C685" t="s">
        <v>98</v>
      </c>
      <c r="D685">
        <v>2015</v>
      </c>
      <c r="E685" t="s">
        <v>361</v>
      </c>
      <c r="F685" t="s">
        <v>362</v>
      </c>
      <c r="H685">
        <v>6206</v>
      </c>
      <c r="I685">
        <v>3149</v>
      </c>
      <c r="J685">
        <v>3149</v>
      </c>
      <c r="K685">
        <v>3149</v>
      </c>
      <c r="L685">
        <v>100</v>
      </c>
      <c r="M685">
        <v>50.74</v>
      </c>
      <c r="N685" t="str">
        <f t="shared" si="33"/>
        <v>3129652015</v>
      </c>
      <c r="O685" t="str">
        <f t="shared" si="34"/>
        <v>Sim</v>
      </c>
    </row>
    <row r="686" spans="1:15" x14ac:dyDescent="0.2">
      <c r="A686">
        <v>312965</v>
      </c>
      <c r="B686" t="s">
        <v>28</v>
      </c>
      <c r="C686" t="s">
        <v>98</v>
      </c>
      <c r="D686">
        <v>2014</v>
      </c>
      <c r="E686" t="s">
        <v>361</v>
      </c>
      <c r="F686" t="s">
        <v>362</v>
      </c>
      <c r="H686">
        <v>6228</v>
      </c>
      <c r="I686">
        <v>3160</v>
      </c>
      <c r="J686">
        <v>3160</v>
      </c>
      <c r="K686">
        <v>3160</v>
      </c>
      <c r="L686">
        <v>100</v>
      </c>
      <c r="M686">
        <v>50.74</v>
      </c>
      <c r="N686" t="str">
        <f t="shared" si="33"/>
        <v>3129652014</v>
      </c>
      <c r="O686" t="str">
        <f t="shared" si="34"/>
        <v>Sim</v>
      </c>
    </row>
    <row r="687" spans="1:15" x14ac:dyDescent="0.2">
      <c r="A687">
        <v>312965</v>
      </c>
      <c r="B687" t="s">
        <v>28</v>
      </c>
      <c r="C687" t="s">
        <v>98</v>
      </c>
      <c r="D687">
        <v>2013</v>
      </c>
      <c r="E687" t="s">
        <v>361</v>
      </c>
      <c r="F687" t="s">
        <v>362</v>
      </c>
      <c r="H687">
        <v>6250</v>
      </c>
      <c r="I687">
        <v>3171</v>
      </c>
      <c r="J687">
        <v>3171</v>
      </c>
      <c r="K687">
        <v>3171</v>
      </c>
      <c r="L687">
        <v>100</v>
      </c>
      <c r="M687">
        <v>50.74</v>
      </c>
      <c r="N687" t="str">
        <f t="shared" si="33"/>
        <v>3129652013</v>
      </c>
      <c r="O687" t="str">
        <f t="shared" si="34"/>
        <v>Sim</v>
      </c>
    </row>
    <row r="688" spans="1:15" x14ac:dyDescent="0.2">
      <c r="A688">
        <v>312965</v>
      </c>
      <c r="B688" t="s">
        <v>28</v>
      </c>
      <c r="C688" t="s">
        <v>98</v>
      </c>
      <c r="D688">
        <v>2012</v>
      </c>
      <c r="E688" t="s">
        <v>361</v>
      </c>
      <c r="F688" t="s">
        <v>362</v>
      </c>
      <c r="H688">
        <v>6098</v>
      </c>
      <c r="I688">
        <v>3094</v>
      </c>
      <c r="J688">
        <v>3094</v>
      </c>
      <c r="K688">
        <v>3094</v>
      </c>
      <c r="L688">
        <v>100</v>
      </c>
      <c r="M688">
        <v>50.74</v>
      </c>
      <c r="N688" t="str">
        <f t="shared" si="33"/>
        <v>3129652012</v>
      </c>
      <c r="O688" t="str">
        <f t="shared" si="34"/>
        <v>Sim</v>
      </c>
    </row>
    <row r="689" spans="1:15" x14ac:dyDescent="0.2">
      <c r="A689">
        <v>312965</v>
      </c>
      <c r="B689" t="s">
        <v>28</v>
      </c>
      <c r="C689" t="s">
        <v>98</v>
      </c>
      <c r="D689">
        <v>2011</v>
      </c>
      <c r="E689" t="s">
        <v>361</v>
      </c>
      <c r="F689" t="s">
        <v>362</v>
      </c>
      <c r="H689">
        <v>6126</v>
      </c>
      <c r="I689">
        <v>3108</v>
      </c>
      <c r="J689">
        <v>3108</v>
      </c>
      <c r="K689">
        <v>3108</v>
      </c>
      <c r="L689">
        <v>100</v>
      </c>
      <c r="M689">
        <v>50.73</v>
      </c>
      <c r="N689" t="str">
        <f t="shared" si="33"/>
        <v>3129652011</v>
      </c>
      <c r="O689" t="str">
        <f t="shared" si="34"/>
        <v>Sim</v>
      </c>
    </row>
    <row r="690" spans="1:15" x14ac:dyDescent="0.2">
      <c r="A690">
        <v>312965</v>
      </c>
      <c r="B690" t="s">
        <v>28</v>
      </c>
      <c r="C690" t="s">
        <v>98</v>
      </c>
      <c r="D690">
        <v>2010</v>
      </c>
      <c r="E690" t="s">
        <v>361</v>
      </c>
      <c r="F690" t="s">
        <v>362</v>
      </c>
      <c r="H690">
        <v>6155</v>
      </c>
      <c r="I690">
        <v>3123</v>
      </c>
      <c r="J690">
        <v>3123</v>
      </c>
      <c r="K690">
        <v>3123</v>
      </c>
      <c r="L690">
        <v>100</v>
      </c>
      <c r="M690">
        <v>50.74</v>
      </c>
      <c r="N690" t="str">
        <f t="shared" si="33"/>
        <v>3129652010</v>
      </c>
      <c r="O690" t="str">
        <f t="shared" si="34"/>
        <v>Sim</v>
      </c>
    </row>
    <row r="691" spans="1:15" x14ac:dyDescent="0.2">
      <c r="A691">
        <v>312965</v>
      </c>
      <c r="B691" t="s">
        <v>28</v>
      </c>
      <c r="C691" t="s">
        <v>98</v>
      </c>
      <c r="D691">
        <v>2009</v>
      </c>
      <c r="E691" t="s">
        <v>361</v>
      </c>
      <c r="F691" t="s">
        <v>362</v>
      </c>
      <c r="H691">
        <v>5936</v>
      </c>
      <c r="I691">
        <v>2921</v>
      </c>
      <c r="J691">
        <v>4580</v>
      </c>
      <c r="K691">
        <v>4580</v>
      </c>
      <c r="L691">
        <v>100</v>
      </c>
      <c r="M691">
        <v>77.16</v>
      </c>
      <c r="N691" t="str">
        <f t="shared" si="33"/>
        <v>3129652009</v>
      </c>
      <c r="O691" t="str">
        <f t="shared" si="34"/>
        <v>Sim</v>
      </c>
    </row>
    <row r="692" spans="1:15" x14ac:dyDescent="0.2">
      <c r="A692">
        <v>312965</v>
      </c>
      <c r="B692" t="s">
        <v>28</v>
      </c>
      <c r="C692" t="s">
        <v>98</v>
      </c>
      <c r="D692">
        <v>2008</v>
      </c>
      <c r="E692" t="s">
        <v>361</v>
      </c>
      <c r="F692" t="s">
        <v>362</v>
      </c>
      <c r="H692">
        <v>5996</v>
      </c>
      <c r="I692">
        <v>2950</v>
      </c>
      <c r="J692">
        <v>4482</v>
      </c>
      <c r="K692">
        <v>4482</v>
      </c>
      <c r="L692">
        <v>100</v>
      </c>
      <c r="M692">
        <v>74.75</v>
      </c>
      <c r="N692" t="str">
        <f t="shared" si="33"/>
        <v>3129652008</v>
      </c>
      <c r="O692" t="str">
        <f t="shared" si="34"/>
        <v>Sim</v>
      </c>
    </row>
    <row r="693" spans="1:15" x14ac:dyDescent="0.2">
      <c r="A693">
        <v>312965</v>
      </c>
      <c r="B693" t="s">
        <v>28</v>
      </c>
      <c r="C693" t="s">
        <v>98</v>
      </c>
      <c r="D693">
        <v>2007</v>
      </c>
      <c r="E693" t="s">
        <v>361</v>
      </c>
      <c r="F693" t="s">
        <v>362</v>
      </c>
      <c r="H693">
        <v>5898</v>
      </c>
      <c r="I693">
        <v>2902</v>
      </c>
      <c r="J693">
        <v>3448</v>
      </c>
      <c r="K693">
        <v>3448</v>
      </c>
      <c r="L693">
        <v>100</v>
      </c>
      <c r="M693">
        <v>58.46</v>
      </c>
      <c r="N693" t="str">
        <f t="shared" si="33"/>
        <v>3129652007</v>
      </c>
      <c r="O693" t="str">
        <f t="shared" si="34"/>
        <v>Sim</v>
      </c>
    </row>
    <row r="694" spans="1:15" x14ac:dyDescent="0.2">
      <c r="A694">
        <v>312965</v>
      </c>
      <c r="B694" t="s">
        <v>28</v>
      </c>
      <c r="C694" t="s">
        <v>98</v>
      </c>
      <c r="D694">
        <v>2006</v>
      </c>
      <c r="E694" t="s">
        <v>361</v>
      </c>
      <c r="F694" t="s">
        <v>362</v>
      </c>
      <c r="H694">
        <v>7037</v>
      </c>
      <c r="I694">
        <v>3076</v>
      </c>
      <c r="J694">
        <v>3312</v>
      </c>
      <c r="K694">
        <v>3312</v>
      </c>
      <c r="L694">
        <v>100</v>
      </c>
      <c r="M694">
        <v>47.07</v>
      </c>
      <c r="N694" t="str">
        <f t="shared" si="33"/>
        <v>3129652006</v>
      </c>
      <c r="O694" t="str">
        <f t="shared" si="34"/>
        <v>Sim</v>
      </c>
    </row>
    <row r="695" spans="1:15" x14ac:dyDescent="0.2">
      <c r="A695">
        <v>312965</v>
      </c>
      <c r="B695" t="s">
        <v>28</v>
      </c>
      <c r="C695" t="s">
        <v>98</v>
      </c>
      <c r="D695">
        <v>2005</v>
      </c>
      <c r="E695" t="s">
        <v>361</v>
      </c>
      <c r="F695" t="s">
        <v>362</v>
      </c>
      <c r="H695">
        <v>6961</v>
      </c>
      <c r="I695">
        <v>3043</v>
      </c>
      <c r="J695">
        <v>1833</v>
      </c>
      <c r="K695">
        <v>1833</v>
      </c>
      <c r="L695">
        <v>60.2</v>
      </c>
      <c r="M695">
        <v>26.33</v>
      </c>
      <c r="N695" t="str">
        <f t="shared" si="33"/>
        <v>3129652005</v>
      </c>
      <c r="O695" t="str">
        <f t="shared" si="34"/>
        <v>Sim</v>
      </c>
    </row>
    <row r="696" spans="1:15" x14ac:dyDescent="0.2">
      <c r="A696">
        <v>312965</v>
      </c>
      <c r="B696" t="s">
        <v>28</v>
      </c>
      <c r="C696" t="s">
        <v>98</v>
      </c>
      <c r="D696">
        <v>2004</v>
      </c>
      <c r="E696" t="s">
        <v>361</v>
      </c>
      <c r="F696" t="s">
        <v>362</v>
      </c>
      <c r="H696">
        <v>6883</v>
      </c>
      <c r="I696">
        <v>3009</v>
      </c>
      <c r="N696" t="str">
        <f t="shared" si="33"/>
        <v>3129652004</v>
      </c>
      <c r="O696" t="str">
        <f t="shared" si="34"/>
        <v>Não</v>
      </c>
    </row>
    <row r="697" spans="1:15" x14ac:dyDescent="0.2">
      <c r="A697">
        <v>312965</v>
      </c>
      <c r="B697" t="s">
        <v>28</v>
      </c>
      <c r="C697" t="s">
        <v>98</v>
      </c>
      <c r="D697">
        <v>2003</v>
      </c>
      <c r="H697">
        <v>6744</v>
      </c>
      <c r="I697">
        <v>2948</v>
      </c>
      <c r="N697" t="str">
        <f t="shared" si="33"/>
        <v>3129652003</v>
      </c>
      <c r="O697" t="str">
        <f t="shared" si="34"/>
        <v>Não</v>
      </c>
    </row>
    <row r="698" spans="1:15" x14ac:dyDescent="0.2">
      <c r="A698">
        <v>312965</v>
      </c>
      <c r="B698" t="s">
        <v>28</v>
      </c>
      <c r="C698" t="s">
        <v>98</v>
      </c>
      <c r="D698">
        <v>2002</v>
      </c>
      <c r="H698">
        <v>6677</v>
      </c>
      <c r="I698">
        <v>2919</v>
      </c>
      <c r="N698" t="str">
        <f t="shared" si="33"/>
        <v>3129652002</v>
      </c>
      <c r="O698" t="str">
        <f t="shared" si="34"/>
        <v>Não</v>
      </c>
    </row>
    <row r="699" spans="1:15" x14ac:dyDescent="0.2">
      <c r="A699">
        <v>312965</v>
      </c>
      <c r="B699" t="s">
        <v>28</v>
      </c>
      <c r="C699" t="s">
        <v>98</v>
      </c>
      <c r="D699">
        <v>2001</v>
      </c>
      <c r="H699">
        <v>6623</v>
      </c>
      <c r="I699">
        <v>2895</v>
      </c>
      <c r="N699" t="str">
        <f t="shared" si="33"/>
        <v>3129652001</v>
      </c>
      <c r="O699" t="str">
        <f t="shared" si="34"/>
        <v>Não</v>
      </c>
    </row>
    <row r="700" spans="1:15" x14ac:dyDescent="0.2">
      <c r="A700">
        <v>312965</v>
      </c>
      <c r="B700" t="s">
        <v>28</v>
      </c>
      <c r="C700" t="s">
        <v>98</v>
      </c>
      <c r="D700">
        <v>2000</v>
      </c>
      <c r="H700">
        <v>6534</v>
      </c>
      <c r="I700">
        <v>2856</v>
      </c>
      <c r="N700" t="str">
        <f t="shared" si="33"/>
        <v>3129652000</v>
      </c>
      <c r="O700" t="str">
        <f t="shared" si="34"/>
        <v>Não</v>
      </c>
    </row>
    <row r="701" spans="1:15" x14ac:dyDescent="0.2">
      <c r="A701">
        <v>312965</v>
      </c>
      <c r="B701" t="s">
        <v>28</v>
      </c>
      <c r="C701" t="s">
        <v>98</v>
      </c>
      <c r="D701">
        <v>1999</v>
      </c>
      <c r="H701">
        <v>5748</v>
      </c>
      <c r="I701">
        <v>2512</v>
      </c>
      <c r="N701" t="str">
        <f t="shared" si="33"/>
        <v>3129651999</v>
      </c>
      <c r="O701" t="str">
        <f t="shared" si="34"/>
        <v>Não</v>
      </c>
    </row>
    <row r="702" spans="1:15" x14ac:dyDescent="0.2">
      <c r="A702">
        <v>312965</v>
      </c>
      <c r="B702" t="s">
        <v>28</v>
      </c>
      <c r="C702" t="s">
        <v>98</v>
      </c>
      <c r="D702">
        <v>1998</v>
      </c>
      <c r="H702">
        <v>5764</v>
      </c>
      <c r="I702">
        <v>2519</v>
      </c>
      <c r="N702" t="str">
        <f t="shared" si="33"/>
        <v>3129651998</v>
      </c>
      <c r="O702" t="str">
        <f t="shared" si="34"/>
        <v>Não</v>
      </c>
    </row>
    <row r="703" spans="1:15" x14ac:dyDescent="0.2">
      <c r="A703">
        <v>312965</v>
      </c>
      <c r="B703" t="s">
        <v>28</v>
      </c>
      <c r="C703" t="s">
        <v>98</v>
      </c>
      <c r="D703">
        <v>1997</v>
      </c>
      <c r="H703">
        <v>5780</v>
      </c>
      <c r="I703">
        <v>2526</v>
      </c>
      <c r="N703" t="str">
        <f t="shared" si="33"/>
        <v>3129651997</v>
      </c>
      <c r="O703" t="str">
        <f t="shared" si="34"/>
        <v>Não</v>
      </c>
    </row>
    <row r="704" spans="1:15" x14ac:dyDescent="0.2">
      <c r="A704">
        <v>313005</v>
      </c>
      <c r="B704" t="s">
        <v>29</v>
      </c>
      <c r="C704" t="s">
        <v>98</v>
      </c>
      <c r="D704">
        <v>2020</v>
      </c>
      <c r="E704" t="s">
        <v>1447</v>
      </c>
      <c r="F704" t="s">
        <v>367</v>
      </c>
      <c r="G704" t="s">
        <v>368</v>
      </c>
      <c r="H704">
        <v>12097</v>
      </c>
      <c r="I704">
        <v>3361</v>
      </c>
      <c r="J704">
        <v>3289</v>
      </c>
      <c r="K704">
        <v>3289</v>
      </c>
      <c r="L704">
        <v>97.9</v>
      </c>
      <c r="M704">
        <v>27.19</v>
      </c>
      <c r="N704" t="str">
        <f t="shared" si="33"/>
        <v>3130052020</v>
      </c>
      <c r="O704" t="str">
        <f t="shared" si="34"/>
        <v>Sim</v>
      </c>
    </row>
    <row r="705" spans="1:15" x14ac:dyDescent="0.2">
      <c r="A705">
        <v>313005</v>
      </c>
      <c r="B705" t="s">
        <v>29</v>
      </c>
      <c r="C705" t="s">
        <v>98</v>
      </c>
      <c r="D705">
        <v>2019</v>
      </c>
      <c r="E705" t="s">
        <v>361</v>
      </c>
      <c r="F705" t="s">
        <v>99</v>
      </c>
      <c r="G705" t="s">
        <v>119</v>
      </c>
      <c r="H705">
        <v>11990</v>
      </c>
      <c r="I705">
        <v>3332</v>
      </c>
      <c r="J705">
        <v>3289</v>
      </c>
      <c r="K705">
        <v>3289</v>
      </c>
      <c r="L705">
        <v>98.7</v>
      </c>
      <c r="M705">
        <v>27.43</v>
      </c>
      <c r="N705" t="str">
        <f t="shared" si="33"/>
        <v>3130052019</v>
      </c>
      <c r="O705" t="str">
        <f t="shared" si="34"/>
        <v>Sim</v>
      </c>
    </row>
    <row r="706" spans="1:15" x14ac:dyDescent="0.2">
      <c r="A706">
        <v>313005</v>
      </c>
      <c r="B706" t="s">
        <v>29</v>
      </c>
      <c r="C706" t="s">
        <v>98</v>
      </c>
      <c r="D706">
        <v>2018</v>
      </c>
      <c r="E706" t="s">
        <v>361</v>
      </c>
      <c r="F706" t="s">
        <v>99</v>
      </c>
      <c r="H706">
        <v>11879</v>
      </c>
      <c r="I706">
        <v>3301</v>
      </c>
      <c r="J706">
        <v>2861</v>
      </c>
      <c r="K706">
        <v>2861</v>
      </c>
      <c r="L706">
        <v>86.7</v>
      </c>
      <c r="M706">
        <v>24.08</v>
      </c>
      <c r="N706" t="str">
        <f t="shared" si="33"/>
        <v>3130052018</v>
      </c>
      <c r="O706" t="str">
        <f t="shared" si="34"/>
        <v>Sim</v>
      </c>
    </row>
    <row r="707" spans="1:15" x14ac:dyDescent="0.2">
      <c r="A707">
        <v>313005</v>
      </c>
      <c r="B707" t="s">
        <v>29</v>
      </c>
      <c r="C707" t="s">
        <v>98</v>
      </c>
      <c r="D707">
        <v>2017</v>
      </c>
      <c r="E707" t="s">
        <v>361</v>
      </c>
      <c r="F707" t="s">
        <v>99</v>
      </c>
      <c r="H707">
        <v>11835</v>
      </c>
      <c r="I707">
        <v>3289</v>
      </c>
      <c r="J707">
        <v>2866</v>
      </c>
      <c r="K707">
        <v>2866</v>
      </c>
      <c r="L707">
        <v>87.1</v>
      </c>
      <c r="M707">
        <v>24.22</v>
      </c>
      <c r="N707" t="str">
        <f t="shared" ref="N707:N770" si="35">_xlfn.CONCAT(A707,D707)</f>
        <v>3130052017</v>
      </c>
      <c r="O707" t="str">
        <f t="shared" ref="O707:O770" si="36">IF(COUNTIF(H707:M707,"&lt;&gt;"&amp;"")=6,"Sim","Não")</f>
        <v>Sim</v>
      </c>
    </row>
    <row r="708" spans="1:15" x14ac:dyDescent="0.2">
      <c r="A708">
        <v>313005</v>
      </c>
      <c r="B708" t="s">
        <v>29</v>
      </c>
      <c r="C708" t="s">
        <v>98</v>
      </c>
      <c r="D708">
        <v>2016</v>
      </c>
      <c r="E708" t="s">
        <v>361</v>
      </c>
      <c r="F708" t="s">
        <v>99</v>
      </c>
      <c r="H708">
        <v>11736</v>
      </c>
      <c r="I708">
        <v>3261</v>
      </c>
      <c r="J708">
        <v>2873</v>
      </c>
      <c r="K708">
        <v>2873</v>
      </c>
      <c r="L708">
        <v>88.1</v>
      </c>
      <c r="M708">
        <v>24.48</v>
      </c>
      <c r="N708" t="str">
        <f t="shared" si="35"/>
        <v>3130052016</v>
      </c>
      <c r="O708" t="str">
        <f t="shared" si="36"/>
        <v>Sim</v>
      </c>
    </row>
    <row r="709" spans="1:15" x14ac:dyDescent="0.2">
      <c r="A709">
        <v>313005</v>
      </c>
      <c r="B709" t="s">
        <v>29</v>
      </c>
      <c r="C709" t="s">
        <v>98</v>
      </c>
      <c r="D709">
        <v>2015</v>
      </c>
      <c r="E709" t="s">
        <v>361</v>
      </c>
      <c r="F709" t="s">
        <v>99</v>
      </c>
      <c r="H709">
        <v>11633</v>
      </c>
      <c r="I709">
        <v>3232</v>
      </c>
      <c r="J709">
        <v>2833</v>
      </c>
      <c r="K709">
        <v>2833</v>
      </c>
      <c r="L709">
        <v>87.7</v>
      </c>
      <c r="M709">
        <v>24.35</v>
      </c>
      <c r="N709" t="str">
        <f t="shared" si="35"/>
        <v>3130052015</v>
      </c>
      <c r="O709" t="str">
        <f t="shared" si="36"/>
        <v>Sim</v>
      </c>
    </row>
    <row r="710" spans="1:15" x14ac:dyDescent="0.2">
      <c r="A710">
        <v>313005</v>
      </c>
      <c r="B710" t="s">
        <v>29</v>
      </c>
      <c r="C710" t="s">
        <v>98</v>
      </c>
      <c r="D710">
        <v>2014</v>
      </c>
      <c r="E710" t="s">
        <v>361</v>
      </c>
      <c r="F710" t="s">
        <v>99</v>
      </c>
      <c r="H710">
        <v>11524</v>
      </c>
      <c r="I710">
        <v>3202</v>
      </c>
      <c r="J710">
        <v>3202</v>
      </c>
      <c r="K710">
        <v>3202</v>
      </c>
      <c r="L710">
        <v>100</v>
      </c>
      <c r="M710">
        <v>27.79</v>
      </c>
      <c r="N710" t="str">
        <f t="shared" si="35"/>
        <v>3130052014</v>
      </c>
      <c r="O710" t="str">
        <f t="shared" si="36"/>
        <v>Sim</v>
      </c>
    </row>
    <row r="711" spans="1:15" x14ac:dyDescent="0.2">
      <c r="A711">
        <v>313005</v>
      </c>
      <c r="B711" t="s">
        <v>29</v>
      </c>
      <c r="C711" t="s">
        <v>98</v>
      </c>
      <c r="D711">
        <v>2013</v>
      </c>
      <c r="E711" t="s">
        <v>361</v>
      </c>
      <c r="F711" t="s">
        <v>99</v>
      </c>
      <c r="H711">
        <v>11411</v>
      </c>
      <c r="I711">
        <v>3171</v>
      </c>
      <c r="J711">
        <v>3171</v>
      </c>
      <c r="K711">
        <v>3171</v>
      </c>
      <c r="L711">
        <v>100</v>
      </c>
      <c r="M711">
        <v>27.79</v>
      </c>
      <c r="N711" t="str">
        <f t="shared" si="35"/>
        <v>3130052013</v>
      </c>
      <c r="O711" t="str">
        <f t="shared" si="36"/>
        <v>Sim</v>
      </c>
    </row>
    <row r="712" spans="1:15" x14ac:dyDescent="0.2">
      <c r="A712">
        <v>313005</v>
      </c>
      <c r="B712" t="s">
        <v>29</v>
      </c>
      <c r="C712" t="s">
        <v>98</v>
      </c>
      <c r="D712">
        <v>2012</v>
      </c>
      <c r="E712" t="s">
        <v>361</v>
      </c>
      <c r="F712" t="s">
        <v>362</v>
      </c>
      <c r="H712">
        <v>10963</v>
      </c>
      <c r="I712">
        <v>3046</v>
      </c>
      <c r="J712">
        <v>3046</v>
      </c>
      <c r="K712">
        <v>3046</v>
      </c>
      <c r="L712">
        <v>100</v>
      </c>
      <c r="M712">
        <v>27.78</v>
      </c>
      <c r="N712" t="str">
        <f t="shared" si="35"/>
        <v>3130052012</v>
      </c>
      <c r="O712" t="str">
        <f t="shared" si="36"/>
        <v>Sim</v>
      </c>
    </row>
    <row r="713" spans="1:15" x14ac:dyDescent="0.2">
      <c r="A713">
        <v>313005</v>
      </c>
      <c r="B713" t="s">
        <v>29</v>
      </c>
      <c r="C713" t="s">
        <v>98</v>
      </c>
      <c r="D713">
        <v>2011</v>
      </c>
      <c r="E713" t="s">
        <v>361</v>
      </c>
      <c r="F713" t="s">
        <v>362</v>
      </c>
      <c r="H713">
        <v>10856</v>
      </c>
      <c r="I713">
        <v>3017</v>
      </c>
      <c r="J713">
        <v>3017</v>
      </c>
      <c r="K713">
        <v>3017</v>
      </c>
      <c r="L713">
        <v>100</v>
      </c>
      <c r="M713">
        <v>27.79</v>
      </c>
      <c r="N713" t="str">
        <f t="shared" si="35"/>
        <v>3130052011</v>
      </c>
      <c r="O713" t="str">
        <f t="shared" si="36"/>
        <v>Sim</v>
      </c>
    </row>
    <row r="714" spans="1:15" x14ac:dyDescent="0.2">
      <c r="A714">
        <v>313005</v>
      </c>
      <c r="B714" t="s">
        <v>29</v>
      </c>
      <c r="C714" t="s">
        <v>98</v>
      </c>
      <c r="D714">
        <v>2010</v>
      </c>
      <c r="E714" t="s">
        <v>361</v>
      </c>
      <c r="F714" t="s">
        <v>362</v>
      </c>
      <c r="H714">
        <v>10746</v>
      </c>
      <c r="I714">
        <v>2986</v>
      </c>
      <c r="J714">
        <v>2986</v>
      </c>
      <c r="K714">
        <v>2986</v>
      </c>
      <c r="L714">
        <v>100</v>
      </c>
      <c r="M714">
        <v>27.79</v>
      </c>
      <c r="N714" t="str">
        <f t="shared" si="35"/>
        <v>3130052010</v>
      </c>
      <c r="O714" t="str">
        <f t="shared" si="36"/>
        <v>Sim</v>
      </c>
    </row>
    <row r="715" spans="1:15" x14ac:dyDescent="0.2">
      <c r="A715">
        <v>313005</v>
      </c>
      <c r="B715" t="s">
        <v>29</v>
      </c>
      <c r="C715" t="s">
        <v>98</v>
      </c>
      <c r="D715">
        <v>2009</v>
      </c>
      <c r="E715" t="s">
        <v>361</v>
      </c>
      <c r="F715" t="s">
        <v>362</v>
      </c>
      <c r="H715">
        <v>10934</v>
      </c>
      <c r="I715">
        <v>2658</v>
      </c>
      <c r="J715">
        <v>2993</v>
      </c>
      <c r="K715">
        <v>2993</v>
      </c>
      <c r="L715">
        <v>100</v>
      </c>
      <c r="M715">
        <v>27.37</v>
      </c>
      <c r="N715" t="str">
        <f t="shared" si="35"/>
        <v>3130052009</v>
      </c>
      <c r="O715" t="str">
        <f t="shared" si="36"/>
        <v>Sim</v>
      </c>
    </row>
    <row r="716" spans="1:15" x14ac:dyDescent="0.2">
      <c r="A716">
        <v>313005</v>
      </c>
      <c r="B716" t="s">
        <v>29</v>
      </c>
      <c r="C716" t="s">
        <v>98</v>
      </c>
      <c r="D716">
        <v>2008</v>
      </c>
      <c r="E716" t="s">
        <v>361</v>
      </c>
      <c r="F716" t="s">
        <v>362</v>
      </c>
      <c r="H716">
        <v>10792</v>
      </c>
      <c r="I716">
        <v>2623</v>
      </c>
      <c r="J716">
        <v>2613</v>
      </c>
      <c r="K716">
        <v>2613</v>
      </c>
      <c r="L716">
        <v>99.6</v>
      </c>
      <c r="M716">
        <v>24.21</v>
      </c>
      <c r="N716" t="str">
        <f t="shared" si="35"/>
        <v>3130052008</v>
      </c>
      <c r="O716" t="str">
        <f t="shared" si="36"/>
        <v>Sim</v>
      </c>
    </row>
    <row r="717" spans="1:15" x14ac:dyDescent="0.2">
      <c r="A717">
        <v>313005</v>
      </c>
      <c r="B717" t="s">
        <v>29</v>
      </c>
      <c r="C717" t="s">
        <v>98</v>
      </c>
      <c r="D717">
        <v>2007</v>
      </c>
      <c r="E717" t="s">
        <v>361</v>
      </c>
      <c r="F717" t="s">
        <v>362</v>
      </c>
      <c r="H717">
        <v>10331</v>
      </c>
      <c r="I717">
        <v>2511</v>
      </c>
      <c r="J717">
        <v>2497</v>
      </c>
      <c r="K717">
        <v>2497</v>
      </c>
      <c r="L717">
        <v>99.4</v>
      </c>
      <c r="M717">
        <v>24.17</v>
      </c>
      <c r="N717" t="str">
        <f t="shared" si="35"/>
        <v>3130052007</v>
      </c>
      <c r="O717" t="str">
        <f t="shared" si="36"/>
        <v>Sim</v>
      </c>
    </row>
    <row r="718" spans="1:15" x14ac:dyDescent="0.2">
      <c r="A718">
        <v>313005</v>
      </c>
      <c r="B718" t="s">
        <v>29</v>
      </c>
      <c r="C718" t="s">
        <v>98</v>
      </c>
      <c r="D718">
        <v>2006</v>
      </c>
      <c r="E718" t="s">
        <v>361</v>
      </c>
      <c r="F718" t="s">
        <v>362</v>
      </c>
      <c r="H718">
        <v>9280</v>
      </c>
      <c r="I718">
        <v>1935</v>
      </c>
      <c r="J718">
        <v>2373</v>
      </c>
      <c r="K718">
        <v>2373</v>
      </c>
      <c r="L718">
        <v>100</v>
      </c>
      <c r="M718">
        <v>25.57</v>
      </c>
      <c r="N718" t="str">
        <f t="shared" si="35"/>
        <v>3130052006</v>
      </c>
      <c r="O718" t="str">
        <f t="shared" si="36"/>
        <v>Sim</v>
      </c>
    </row>
    <row r="719" spans="1:15" x14ac:dyDescent="0.2">
      <c r="A719">
        <v>313005</v>
      </c>
      <c r="B719" t="s">
        <v>29</v>
      </c>
      <c r="C719" t="s">
        <v>98</v>
      </c>
      <c r="D719">
        <v>2005</v>
      </c>
      <c r="E719" t="s">
        <v>361</v>
      </c>
      <c r="F719" t="s">
        <v>362</v>
      </c>
      <c r="H719">
        <v>9285</v>
      </c>
      <c r="I719">
        <v>1936</v>
      </c>
      <c r="J719">
        <v>2245</v>
      </c>
      <c r="K719">
        <v>2245</v>
      </c>
      <c r="L719">
        <v>100</v>
      </c>
      <c r="M719">
        <v>24.18</v>
      </c>
      <c r="N719" t="str">
        <f t="shared" si="35"/>
        <v>3130052005</v>
      </c>
      <c r="O719" t="str">
        <f t="shared" si="36"/>
        <v>Sim</v>
      </c>
    </row>
    <row r="720" spans="1:15" x14ac:dyDescent="0.2">
      <c r="A720">
        <v>313005</v>
      </c>
      <c r="B720" t="s">
        <v>29</v>
      </c>
      <c r="C720" t="s">
        <v>98</v>
      </c>
      <c r="D720">
        <v>2004</v>
      </c>
      <c r="E720" t="s">
        <v>361</v>
      </c>
      <c r="F720" t="s">
        <v>362</v>
      </c>
      <c r="H720">
        <v>9290</v>
      </c>
      <c r="I720">
        <v>1937</v>
      </c>
      <c r="N720" t="str">
        <f t="shared" si="35"/>
        <v>3130052004</v>
      </c>
      <c r="O720" t="str">
        <f t="shared" si="36"/>
        <v>Não</v>
      </c>
    </row>
    <row r="721" spans="1:15" x14ac:dyDescent="0.2">
      <c r="A721">
        <v>313005</v>
      </c>
      <c r="B721" t="s">
        <v>29</v>
      </c>
      <c r="C721" t="s">
        <v>98</v>
      </c>
      <c r="D721">
        <v>2003</v>
      </c>
      <c r="E721" t="s">
        <v>361</v>
      </c>
      <c r="F721" t="s">
        <v>362</v>
      </c>
      <c r="H721">
        <v>9300</v>
      </c>
      <c r="I721">
        <v>1939</v>
      </c>
      <c r="N721" t="str">
        <f t="shared" si="35"/>
        <v>3130052003</v>
      </c>
      <c r="O721" t="str">
        <f t="shared" si="36"/>
        <v>Não</v>
      </c>
    </row>
    <row r="722" spans="1:15" x14ac:dyDescent="0.2">
      <c r="A722">
        <v>313005</v>
      </c>
      <c r="B722" t="s">
        <v>29</v>
      </c>
      <c r="C722" t="s">
        <v>98</v>
      </c>
      <c r="D722">
        <v>2002</v>
      </c>
      <c r="E722" t="s">
        <v>361</v>
      </c>
      <c r="F722" t="s">
        <v>362</v>
      </c>
      <c r="H722">
        <v>9305</v>
      </c>
      <c r="I722">
        <v>1940</v>
      </c>
      <c r="N722" t="str">
        <f t="shared" si="35"/>
        <v>3130052002</v>
      </c>
      <c r="O722" t="str">
        <f t="shared" si="36"/>
        <v>Não</v>
      </c>
    </row>
    <row r="723" spans="1:15" x14ac:dyDescent="0.2">
      <c r="A723">
        <v>313005</v>
      </c>
      <c r="B723" t="s">
        <v>29</v>
      </c>
      <c r="C723" t="s">
        <v>98</v>
      </c>
      <c r="D723">
        <v>2001</v>
      </c>
      <c r="E723" t="s">
        <v>361</v>
      </c>
      <c r="F723" t="s">
        <v>362</v>
      </c>
      <c r="H723">
        <v>9317</v>
      </c>
      <c r="I723">
        <v>1942</v>
      </c>
      <c r="N723" t="str">
        <f t="shared" si="35"/>
        <v>3130052001</v>
      </c>
      <c r="O723" t="str">
        <f t="shared" si="36"/>
        <v>Não</v>
      </c>
    </row>
    <row r="724" spans="1:15" x14ac:dyDescent="0.2">
      <c r="A724">
        <v>313005</v>
      </c>
      <c r="B724" t="s">
        <v>29</v>
      </c>
      <c r="C724" t="s">
        <v>98</v>
      </c>
      <c r="D724">
        <v>2000</v>
      </c>
      <c r="E724" t="s">
        <v>361</v>
      </c>
      <c r="F724" t="s">
        <v>362</v>
      </c>
      <c r="H724">
        <v>9315</v>
      </c>
      <c r="I724">
        <v>1942</v>
      </c>
      <c r="N724" t="str">
        <f t="shared" si="35"/>
        <v>3130052000</v>
      </c>
      <c r="O724" t="str">
        <f t="shared" si="36"/>
        <v>Não</v>
      </c>
    </row>
    <row r="725" spans="1:15" x14ac:dyDescent="0.2">
      <c r="A725">
        <v>313005</v>
      </c>
      <c r="B725" t="s">
        <v>29</v>
      </c>
      <c r="C725" t="s">
        <v>98</v>
      </c>
      <c r="D725">
        <v>1999</v>
      </c>
      <c r="E725" t="s">
        <v>361</v>
      </c>
      <c r="F725" t="s">
        <v>362</v>
      </c>
      <c r="H725">
        <v>7849</v>
      </c>
      <c r="I725">
        <v>1585</v>
      </c>
      <c r="N725" t="str">
        <f t="shared" si="35"/>
        <v>3130051999</v>
      </c>
      <c r="O725" t="str">
        <f t="shared" si="36"/>
        <v>Não</v>
      </c>
    </row>
    <row r="726" spans="1:15" x14ac:dyDescent="0.2">
      <c r="A726">
        <v>313005</v>
      </c>
      <c r="B726" t="s">
        <v>29</v>
      </c>
      <c r="C726" t="s">
        <v>98</v>
      </c>
      <c r="D726">
        <v>1998</v>
      </c>
      <c r="H726">
        <v>8024</v>
      </c>
      <c r="I726">
        <v>1621</v>
      </c>
      <c r="N726" t="str">
        <f t="shared" si="35"/>
        <v>3130051998</v>
      </c>
      <c r="O726" t="str">
        <f t="shared" si="36"/>
        <v>Não</v>
      </c>
    </row>
    <row r="727" spans="1:15" x14ac:dyDescent="0.2">
      <c r="A727">
        <v>313005</v>
      </c>
      <c r="B727" t="s">
        <v>29</v>
      </c>
      <c r="C727" t="s">
        <v>98</v>
      </c>
      <c r="D727">
        <v>1997</v>
      </c>
      <c r="H727">
        <v>8200</v>
      </c>
      <c r="I727">
        <v>1656</v>
      </c>
      <c r="N727" t="str">
        <f t="shared" si="35"/>
        <v>3130051997</v>
      </c>
      <c r="O727" t="str">
        <f t="shared" si="36"/>
        <v>Não</v>
      </c>
    </row>
    <row r="728" spans="1:15" x14ac:dyDescent="0.2">
      <c r="A728">
        <v>313005</v>
      </c>
      <c r="B728" t="s">
        <v>29</v>
      </c>
      <c r="C728" t="s">
        <v>98</v>
      </c>
      <c r="D728">
        <v>1996</v>
      </c>
      <c r="H728">
        <v>8407</v>
      </c>
      <c r="I728">
        <v>1698</v>
      </c>
      <c r="N728" t="str">
        <f t="shared" si="35"/>
        <v>3130051996</v>
      </c>
      <c r="O728" t="str">
        <f t="shared" si="36"/>
        <v>Não</v>
      </c>
    </row>
    <row r="729" spans="1:15" x14ac:dyDescent="0.2">
      <c r="A729">
        <v>313005</v>
      </c>
      <c r="B729" t="s">
        <v>29</v>
      </c>
      <c r="C729" t="s">
        <v>98</v>
      </c>
      <c r="D729">
        <v>1995</v>
      </c>
      <c r="H729">
        <v>10070</v>
      </c>
      <c r="I729">
        <v>2034</v>
      </c>
      <c r="N729" t="str">
        <f t="shared" si="35"/>
        <v>3130051995</v>
      </c>
      <c r="O729" t="str">
        <f t="shared" si="36"/>
        <v>Não</v>
      </c>
    </row>
    <row r="730" spans="1:15" x14ac:dyDescent="0.2">
      <c r="A730">
        <v>313065</v>
      </c>
      <c r="B730" t="s">
        <v>30</v>
      </c>
      <c r="C730" t="s">
        <v>98</v>
      </c>
      <c r="D730">
        <v>2020</v>
      </c>
      <c r="E730" t="s">
        <v>1475</v>
      </c>
      <c r="F730" t="s">
        <v>367</v>
      </c>
      <c r="G730" t="s">
        <v>368</v>
      </c>
      <c r="H730">
        <v>7339</v>
      </c>
      <c r="I730">
        <v>2745</v>
      </c>
      <c r="J730">
        <v>2815</v>
      </c>
      <c r="K730">
        <v>2745</v>
      </c>
      <c r="L730">
        <v>100</v>
      </c>
      <c r="M730">
        <v>38.36</v>
      </c>
      <c r="N730" t="str">
        <f t="shared" si="35"/>
        <v>3130652020</v>
      </c>
      <c r="O730" t="str">
        <f t="shared" si="36"/>
        <v>Sim</v>
      </c>
    </row>
    <row r="731" spans="1:15" x14ac:dyDescent="0.2">
      <c r="A731">
        <v>313065</v>
      </c>
      <c r="B731" t="s">
        <v>30</v>
      </c>
      <c r="C731" t="s">
        <v>98</v>
      </c>
      <c r="D731">
        <v>2019</v>
      </c>
      <c r="E731" t="s">
        <v>1475</v>
      </c>
      <c r="F731" t="s">
        <v>367</v>
      </c>
      <c r="G731" t="s">
        <v>368</v>
      </c>
      <c r="H731">
        <v>7351</v>
      </c>
      <c r="I731">
        <v>2750</v>
      </c>
      <c r="J731">
        <v>2750</v>
      </c>
      <c r="K731">
        <v>2750</v>
      </c>
      <c r="L731">
        <v>100</v>
      </c>
      <c r="M731">
        <v>37.409999999999997</v>
      </c>
      <c r="N731" t="str">
        <f t="shared" si="35"/>
        <v>3130652019</v>
      </c>
      <c r="O731" t="str">
        <f t="shared" si="36"/>
        <v>Sim</v>
      </c>
    </row>
    <row r="732" spans="1:15" x14ac:dyDescent="0.2">
      <c r="A732">
        <v>313065</v>
      </c>
      <c r="B732" t="s">
        <v>30</v>
      </c>
      <c r="C732" t="s">
        <v>98</v>
      </c>
      <c r="D732">
        <v>2018</v>
      </c>
      <c r="E732" t="s">
        <v>1475</v>
      </c>
      <c r="F732" t="s">
        <v>367</v>
      </c>
      <c r="H732">
        <v>7363</v>
      </c>
      <c r="I732">
        <v>2754</v>
      </c>
      <c r="J732">
        <v>2745</v>
      </c>
      <c r="K732">
        <v>2745</v>
      </c>
      <c r="L732">
        <v>99.7</v>
      </c>
      <c r="M732">
        <v>37.28</v>
      </c>
      <c r="N732" t="str">
        <f t="shared" si="35"/>
        <v>3130652018</v>
      </c>
      <c r="O732" t="str">
        <f t="shared" si="36"/>
        <v>Sim</v>
      </c>
    </row>
    <row r="733" spans="1:15" x14ac:dyDescent="0.2">
      <c r="A733">
        <v>313065</v>
      </c>
      <c r="B733" t="s">
        <v>30</v>
      </c>
      <c r="C733" t="s">
        <v>98</v>
      </c>
      <c r="D733">
        <v>2017</v>
      </c>
      <c r="E733" t="s">
        <v>1475</v>
      </c>
      <c r="F733" t="s">
        <v>367</v>
      </c>
      <c r="H733">
        <v>7524</v>
      </c>
      <c r="I733">
        <v>2815</v>
      </c>
      <c r="J733">
        <v>2738</v>
      </c>
      <c r="K733">
        <v>2738</v>
      </c>
      <c r="L733">
        <v>97.3</v>
      </c>
      <c r="M733">
        <v>36.39</v>
      </c>
      <c r="N733" t="str">
        <f t="shared" si="35"/>
        <v>3130652017</v>
      </c>
      <c r="O733" t="str">
        <f t="shared" si="36"/>
        <v>Sim</v>
      </c>
    </row>
    <row r="734" spans="1:15" x14ac:dyDescent="0.2">
      <c r="A734">
        <v>313065</v>
      </c>
      <c r="B734" t="s">
        <v>30</v>
      </c>
      <c r="C734" t="s">
        <v>98</v>
      </c>
      <c r="D734">
        <v>2016</v>
      </c>
      <c r="E734" t="s">
        <v>1475</v>
      </c>
      <c r="F734" t="s">
        <v>367</v>
      </c>
      <c r="H734">
        <v>7525</v>
      </c>
      <c r="I734">
        <v>2815</v>
      </c>
      <c r="J734">
        <v>2747</v>
      </c>
      <c r="K734">
        <v>2747</v>
      </c>
      <c r="L734">
        <v>97.6</v>
      </c>
      <c r="M734">
        <v>36.5</v>
      </c>
      <c r="N734" t="str">
        <f t="shared" si="35"/>
        <v>3130652016</v>
      </c>
      <c r="O734" t="str">
        <f t="shared" si="36"/>
        <v>Sim</v>
      </c>
    </row>
    <row r="735" spans="1:15" x14ac:dyDescent="0.2">
      <c r="A735">
        <v>313065</v>
      </c>
      <c r="B735" t="s">
        <v>30</v>
      </c>
      <c r="C735" t="s">
        <v>98</v>
      </c>
      <c r="D735">
        <v>2015</v>
      </c>
      <c r="E735" t="s">
        <v>1475</v>
      </c>
      <c r="F735" t="s">
        <v>367</v>
      </c>
      <c r="H735">
        <v>7526</v>
      </c>
      <c r="I735">
        <v>2815</v>
      </c>
      <c r="J735">
        <v>2657</v>
      </c>
      <c r="K735">
        <v>2657</v>
      </c>
      <c r="L735">
        <v>94.4</v>
      </c>
      <c r="M735">
        <v>35.299999999999997</v>
      </c>
      <c r="N735" t="str">
        <f t="shared" si="35"/>
        <v>3130652015</v>
      </c>
      <c r="O735" t="str">
        <f t="shared" si="36"/>
        <v>Sim</v>
      </c>
    </row>
    <row r="736" spans="1:15" x14ac:dyDescent="0.2">
      <c r="A736">
        <v>313065</v>
      </c>
      <c r="B736" t="s">
        <v>30</v>
      </c>
      <c r="C736" t="s">
        <v>98</v>
      </c>
      <c r="D736">
        <v>2014</v>
      </c>
      <c r="E736" t="s">
        <v>1475</v>
      </c>
      <c r="F736" t="s">
        <v>367</v>
      </c>
      <c r="H736">
        <v>7527</v>
      </c>
      <c r="I736">
        <v>2816</v>
      </c>
      <c r="J736">
        <v>2816</v>
      </c>
      <c r="K736">
        <v>2816</v>
      </c>
      <c r="L736">
        <v>100</v>
      </c>
      <c r="M736">
        <v>37.409999999999997</v>
      </c>
      <c r="N736" t="str">
        <f t="shared" si="35"/>
        <v>3130652014</v>
      </c>
      <c r="O736" t="str">
        <f t="shared" si="36"/>
        <v>Sim</v>
      </c>
    </row>
    <row r="737" spans="1:15" x14ac:dyDescent="0.2">
      <c r="A737">
        <v>313065</v>
      </c>
      <c r="B737" t="s">
        <v>30</v>
      </c>
      <c r="C737" t="s">
        <v>98</v>
      </c>
      <c r="D737">
        <v>2013</v>
      </c>
      <c r="E737" t="s">
        <v>1475</v>
      </c>
      <c r="F737" t="s">
        <v>367</v>
      </c>
      <c r="H737">
        <v>7528</v>
      </c>
      <c r="I737">
        <v>2816</v>
      </c>
      <c r="J737">
        <v>2816</v>
      </c>
      <c r="K737">
        <v>2816</v>
      </c>
      <c r="L737">
        <v>100</v>
      </c>
      <c r="M737">
        <v>37.409999999999997</v>
      </c>
      <c r="N737" t="str">
        <f t="shared" si="35"/>
        <v>3130652013</v>
      </c>
      <c r="O737" t="str">
        <f t="shared" si="36"/>
        <v>Sim</v>
      </c>
    </row>
    <row r="738" spans="1:15" x14ac:dyDescent="0.2">
      <c r="A738">
        <v>313065</v>
      </c>
      <c r="B738" t="s">
        <v>30</v>
      </c>
      <c r="C738" t="s">
        <v>98</v>
      </c>
      <c r="D738">
        <v>2012</v>
      </c>
      <c r="E738" t="s">
        <v>1475</v>
      </c>
      <c r="F738" t="s">
        <v>367</v>
      </c>
      <c r="H738">
        <v>7316</v>
      </c>
      <c r="I738">
        <v>2737</v>
      </c>
      <c r="J738">
        <v>2737</v>
      </c>
      <c r="K738">
        <v>2737</v>
      </c>
      <c r="L738">
        <v>100</v>
      </c>
      <c r="M738">
        <v>37.409999999999997</v>
      </c>
      <c r="N738" t="str">
        <f t="shared" si="35"/>
        <v>3130652012</v>
      </c>
      <c r="O738" t="str">
        <f t="shared" si="36"/>
        <v>Sim</v>
      </c>
    </row>
    <row r="739" spans="1:15" x14ac:dyDescent="0.2">
      <c r="A739">
        <v>313065</v>
      </c>
      <c r="B739" t="s">
        <v>30</v>
      </c>
      <c r="C739" t="s">
        <v>98</v>
      </c>
      <c r="D739">
        <v>2011</v>
      </c>
      <c r="E739" t="s">
        <v>361</v>
      </c>
      <c r="F739" t="s">
        <v>99</v>
      </c>
      <c r="H739">
        <v>7323</v>
      </c>
      <c r="I739">
        <v>2739</v>
      </c>
      <c r="J739">
        <v>2739</v>
      </c>
      <c r="K739">
        <v>2739</v>
      </c>
      <c r="L739">
        <v>100</v>
      </c>
      <c r="M739">
        <v>37.4</v>
      </c>
      <c r="N739" t="str">
        <f t="shared" si="35"/>
        <v>3130652011</v>
      </c>
      <c r="O739" t="str">
        <f t="shared" si="36"/>
        <v>Sim</v>
      </c>
    </row>
    <row r="740" spans="1:15" x14ac:dyDescent="0.2">
      <c r="A740">
        <v>313065</v>
      </c>
      <c r="B740" t="s">
        <v>30</v>
      </c>
      <c r="C740" t="s">
        <v>98</v>
      </c>
      <c r="D740">
        <v>2010</v>
      </c>
      <c r="E740" t="s">
        <v>361</v>
      </c>
      <c r="F740" t="s">
        <v>99</v>
      </c>
      <c r="H740">
        <v>7330</v>
      </c>
      <c r="I740">
        <v>2742</v>
      </c>
      <c r="J740">
        <v>2742</v>
      </c>
      <c r="K740">
        <v>2742</v>
      </c>
      <c r="L740">
        <v>100</v>
      </c>
      <c r="M740">
        <v>37.409999999999997</v>
      </c>
      <c r="N740" t="str">
        <f t="shared" si="35"/>
        <v>3130652010</v>
      </c>
      <c r="O740" t="str">
        <f t="shared" si="36"/>
        <v>Sim</v>
      </c>
    </row>
    <row r="741" spans="1:15" x14ac:dyDescent="0.2">
      <c r="A741">
        <v>313065</v>
      </c>
      <c r="B741" t="s">
        <v>30</v>
      </c>
      <c r="C741" t="s">
        <v>98</v>
      </c>
      <c r="D741">
        <v>2009</v>
      </c>
      <c r="E741" t="s">
        <v>361</v>
      </c>
      <c r="F741" t="s">
        <v>99</v>
      </c>
      <c r="H741">
        <v>7748</v>
      </c>
      <c r="I741">
        <v>2932</v>
      </c>
      <c r="J741">
        <v>2970</v>
      </c>
      <c r="K741">
        <v>2970</v>
      </c>
      <c r="L741">
        <v>100</v>
      </c>
      <c r="M741">
        <v>38.33</v>
      </c>
      <c r="N741" t="str">
        <f t="shared" si="35"/>
        <v>3130652009</v>
      </c>
      <c r="O741" t="str">
        <f t="shared" si="36"/>
        <v>Sim</v>
      </c>
    </row>
    <row r="742" spans="1:15" x14ac:dyDescent="0.2">
      <c r="A742">
        <v>313065</v>
      </c>
      <c r="B742" t="s">
        <v>30</v>
      </c>
      <c r="C742" t="s">
        <v>98</v>
      </c>
      <c r="D742">
        <v>2008</v>
      </c>
      <c r="E742" t="s">
        <v>361</v>
      </c>
      <c r="F742" t="s">
        <v>99</v>
      </c>
      <c r="H742">
        <v>7724</v>
      </c>
      <c r="I742">
        <v>2923</v>
      </c>
      <c r="J742">
        <v>3006</v>
      </c>
      <c r="K742">
        <v>3006</v>
      </c>
      <c r="L742">
        <v>100</v>
      </c>
      <c r="M742">
        <v>38.92</v>
      </c>
      <c r="N742" t="str">
        <f t="shared" si="35"/>
        <v>3130652008</v>
      </c>
      <c r="O742" t="str">
        <f t="shared" si="36"/>
        <v>Sim</v>
      </c>
    </row>
    <row r="743" spans="1:15" x14ac:dyDescent="0.2">
      <c r="A743">
        <v>313065</v>
      </c>
      <c r="B743" t="s">
        <v>30</v>
      </c>
      <c r="C743" t="s">
        <v>98</v>
      </c>
      <c r="D743">
        <v>2007</v>
      </c>
      <c r="E743" t="s">
        <v>361</v>
      </c>
      <c r="F743" t="s">
        <v>99</v>
      </c>
      <c r="H743">
        <v>7482</v>
      </c>
      <c r="I743">
        <v>2831</v>
      </c>
      <c r="J743">
        <v>2832</v>
      </c>
      <c r="K743">
        <v>2832</v>
      </c>
      <c r="L743">
        <v>100</v>
      </c>
      <c r="M743">
        <v>37.85</v>
      </c>
      <c r="N743" t="str">
        <f t="shared" si="35"/>
        <v>3130652007</v>
      </c>
      <c r="O743" t="str">
        <f t="shared" si="36"/>
        <v>Sim</v>
      </c>
    </row>
    <row r="744" spans="1:15" x14ac:dyDescent="0.2">
      <c r="A744">
        <v>313065</v>
      </c>
      <c r="B744" t="s">
        <v>30</v>
      </c>
      <c r="C744" t="s">
        <v>98</v>
      </c>
      <c r="D744">
        <v>2006</v>
      </c>
      <c r="E744" t="s">
        <v>361</v>
      </c>
      <c r="F744" t="s">
        <v>99</v>
      </c>
      <c r="H744">
        <v>7906</v>
      </c>
      <c r="I744">
        <v>1313</v>
      </c>
      <c r="J744">
        <v>2771</v>
      </c>
      <c r="K744">
        <v>2771</v>
      </c>
      <c r="L744">
        <v>100</v>
      </c>
      <c r="M744">
        <v>35.049999999999997</v>
      </c>
      <c r="N744" t="str">
        <f t="shared" si="35"/>
        <v>3130652006</v>
      </c>
      <c r="O744" t="str">
        <f t="shared" si="36"/>
        <v>Sim</v>
      </c>
    </row>
    <row r="745" spans="1:15" x14ac:dyDescent="0.2">
      <c r="A745">
        <v>313065</v>
      </c>
      <c r="B745" t="s">
        <v>30</v>
      </c>
      <c r="C745" t="s">
        <v>98</v>
      </c>
      <c r="D745">
        <v>2005</v>
      </c>
      <c r="E745" t="s">
        <v>361</v>
      </c>
      <c r="F745" t="s">
        <v>99</v>
      </c>
      <c r="H745">
        <v>7833</v>
      </c>
      <c r="I745">
        <v>1301</v>
      </c>
      <c r="J745">
        <v>1185</v>
      </c>
      <c r="K745">
        <v>1185</v>
      </c>
      <c r="L745">
        <v>91.1</v>
      </c>
      <c r="M745">
        <v>15.13</v>
      </c>
      <c r="N745" t="str">
        <f t="shared" si="35"/>
        <v>3130652005</v>
      </c>
      <c r="O745" t="str">
        <f t="shared" si="36"/>
        <v>Sim</v>
      </c>
    </row>
    <row r="746" spans="1:15" x14ac:dyDescent="0.2">
      <c r="A746">
        <v>313065</v>
      </c>
      <c r="B746" t="s">
        <v>30</v>
      </c>
      <c r="C746" t="s">
        <v>98</v>
      </c>
      <c r="D746">
        <v>2004</v>
      </c>
      <c r="E746" t="s">
        <v>361</v>
      </c>
      <c r="F746" t="s">
        <v>99</v>
      </c>
      <c r="H746">
        <v>7759</v>
      </c>
      <c r="I746">
        <v>1288</v>
      </c>
      <c r="N746" t="str">
        <f t="shared" si="35"/>
        <v>3130652004</v>
      </c>
      <c r="O746" t="str">
        <f t="shared" si="36"/>
        <v>Não</v>
      </c>
    </row>
    <row r="747" spans="1:15" x14ac:dyDescent="0.2">
      <c r="A747">
        <v>313065</v>
      </c>
      <c r="B747" t="s">
        <v>30</v>
      </c>
      <c r="C747" t="s">
        <v>98</v>
      </c>
      <c r="D747">
        <v>2003</v>
      </c>
      <c r="E747" t="s">
        <v>361</v>
      </c>
      <c r="F747" t="s">
        <v>99</v>
      </c>
      <c r="H747">
        <v>7626</v>
      </c>
      <c r="I747">
        <v>1266</v>
      </c>
      <c r="N747" t="str">
        <f t="shared" si="35"/>
        <v>3130652003</v>
      </c>
      <c r="O747" t="str">
        <f t="shared" si="36"/>
        <v>Não</v>
      </c>
    </row>
    <row r="748" spans="1:15" x14ac:dyDescent="0.2">
      <c r="A748">
        <v>313065</v>
      </c>
      <c r="B748" t="s">
        <v>30</v>
      </c>
      <c r="C748" t="s">
        <v>98</v>
      </c>
      <c r="D748">
        <v>2002</v>
      </c>
      <c r="E748" t="s">
        <v>361</v>
      </c>
      <c r="F748" t="s">
        <v>99</v>
      </c>
      <c r="H748">
        <v>7562</v>
      </c>
      <c r="I748">
        <v>1256</v>
      </c>
      <c r="N748" t="str">
        <f t="shared" si="35"/>
        <v>3130652002</v>
      </c>
      <c r="O748" t="str">
        <f t="shared" si="36"/>
        <v>Não</v>
      </c>
    </row>
    <row r="749" spans="1:15" x14ac:dyDescent="0.2">
      <c r="A749">
        <v>313065</v>
      </c>
      <c r="B749" t="s">
        <v>30</v>
      </c>
      <c r="C749" t="s">
        <v>98</v>
      </c>
      <c r="D749">
        <v>2001</v>
      </c>
      <c r="E749" t="s">
        <v>361</v>
      </c>
      <c r="F749" t="s">
        <v>362</v>
      </c>
      <c r="H749">
        <v>7506</v>
      </c>
      <c r="I749">
        <v>1246</v>
      </c>
      <c r="N749" t="str">
        <f t="shared" si="35"/>
        <v>3130652001</v>
      </c>
      <c r="O749" t="str">
        <f t="shared" si="36"/>
        <v>Não</v>
      </c>
    </row>
    <row r="750" spans="1:15" x14ac:dyDescent="0.2">
      <c r="A750">
        <v>313065</v>
      </c>
      <c r="B750" t="s">
        <v>30</v>
      </c>
      <c r="C750" t="s">
        <v>98</v>
      </c>
      <c r="D750">
        <v>2000</v>
      </c>
      <c r="E750" t="s">
        <v>361</v>
      </c>
      <c r="F750" t="s">
        <v>362</v>
      </c>
      <c r="H750">
        <v>7425</v>
      </c>
      <c r="I750">
        <v>1233</v>
      </c>
      <c r="N750" t="str">
        <f t="shared" si="35"/>
        <v>3130652000</v>
      </c>
      <c r="O750" t="str">
        <f t="shared" si="36"/>
        <v>Não</v>
      </c>
    </row>
    <row r="751" spans="1:15" x14ac:dyDescent="0.2">
      <c r="A751">
        <v>313065</v>
      </c>
      <c r="B751" t="s">
        <v>30</v>
      </c>
      <c r="C751" t="s">
        <v>98</v>
      </c>
      <c r="D751">
        <v>1999</v>
      </c>
      <c r="E751" t="s">
        <v>361</v>
      </c>
      <c r="F751" t="s">
        <v>362</v>
      </c>
      <c r="H751">
        <v>6848</v>
      </c>
      <c r="I751">
        <v>1137</v>
      </c>
      <c r="N751" t="str">
        <f t="shared" si="35"/>
        <v>3130651999</v>
      </c>
      <c r="O751" t="str">
        <f t="shared" si="36"/>
        <v>Não</v>
      </c>
    </row>
    <row r="752" spans="1:15" x14ac:dyDescent="0.2">
      <c r="A752">
        <v>313065</v>
      </c>
      <c r="B752" t="s">
        <v>30</v>
      </c>
      <c r="C752" t="s">
        <v>98</v>
      </c>
      <c r="D752">
        <v>1998</v>
      </c>
      <c r="E752" t="s">
        <v>361</v>
      </c>
      <c r="F752" t="s">
        <v>362</v>
      </c>
      <c r="H752">
        <v>6831</v>
      </c>
      <c r="I752">
        <v>1134</v>
      </c>
      <c r="N752" t="str">
        <f t="shared" si="35"/>
        <v>3130651998</v>
      </c>
      <c r="O752" t="str">
        <f t="shared" si="36"/>
        <v>Não</v>
      </c>
    </row>
    <row r="753" spans="1:15" x14ac:dyDescent="0.2">
      <c r="A753">
        <v>313065</v>
      </c>
      <c r="B753" t="s">
        <v>30</v>
      </c>
      <c r="C753" t="s">
        <v>98</v>
      </c>
      <c r="D753">
        <v>1997</v>
      </c>
      <c r="H753">
        <v>6814</v>
      </c>
      <c r="I753">
        <v>1132</v>
      </c>
      <c r="N753" t="str">
        <f t="shared" si="35"/>
        <v>3130651997</v>
      </c>
      <c r="O753" t="str">
        <f t="shared" si="36"/>
        <v>Não</v>
      </c>
    </row>
    <row r="754" spans="1:15" x14ac:dyDescent="0.2">
      <c r="A754">
        <v>313200</v>
      </c>
      <c r="B754" t="s">
        <v>31</v>
      </c>
      <c r="C754" t="s">
        <v>98</v>
      </c>
      <c r="D754">
        <v>2020</v>
      </c>
      <c r="E754" t="s">
        <v>1516</v>
      </c>
      <c r="F754" t="s">
        <v>364</v>
      </c>
      <c r="G754" t="s">
        <v>547</v>
      </c>
      <c r="H754">
        <v>5417</v>
      </c>
      <c r="I754">
        <v>1093</v>
      </c>
      <c r="J754">
        <v>1542</v>
      </c>
      <c r="K754">
        <v>1093</v>
      </c>
      <c r="L754">
        <v>100</v>
      </c>
      <c r="M754">
        <v>28.47</v>
      </c>
      <c r="N754" t="str">
        <f t="shared" si="35"/>
        <v>3132002020</v>
      </c>
      <c r="O754" t="str">
        <f t="shared" si="36"/>
        <v>Sim</v>
      </c>
    </row>
    <row r="755" spans="1:15" x14ac:dyDescent="0.2">
      <c r="A755">
        <v>313200</v>
      </c>
      <c r="B755" t="s">
        <v>31</v>
      </c>
      <c r="C755" t="s">
        <v>98</v>
      </c>
      <c r="D755">
        <v>2019</v>
      </c>
      <c r="E755" t="s">
        <v>1516</v>
      </c>
      <c r="F755" t="s">
        <v>364</v>
      </c>
      <c r="G755" t="s">
        <v>547</v>
      </c>
      <c r="H755">
        <v>5385</v>
      </c>
      <c r="I755">
        <v>1086</v>
      </c>
      <c r="J755">
        <v>1485</v>
      </c>
      <c r="K755">
        <v>1086</v>
      </c>
      <c r="L755">
        <v>100</v>
      </c>
      <c r="M755">
        <v>27.58</v>
      </c>
      <c r="N755" t="str">
        <f t="shared" si="35"/>
        <v>3132002019</v>
      </c>
      <c r="O755" t="str">
        <f t="shared" si="36"/>
        <v>Sim</v>
      </c>
    </row>
    <row r="756" spans="1:15" x14ac:dyDescent="0.2">
      <c r="A756">
        <v>313200</v>
      </c>
      <c r="B756" t="s">
        <v>31</v>
      </c>
      <c r="C756" t="s">
        <v>98</v>
      </c>
      <c r="D756">
        <v>2018</v>
      </c>
      <c r="E756" t="s">
        <v>1516</v>
      </c>
      <c r="F756" t="s">
        <v>364</v>
      </c>
      <c r="H756">
        <v>5353</v>
      </c>
      <c r="I756">
        <v>1080</v>
      </c>
      <c r="J756">
        <v>1003</v>
      </c>
      <c r="K756">
        <v>1003</v>
      </c>
      <c r="L756">
        <v>92.9</v>
      </c>
      <c r="M756">
        <v>18.739999999999998</v>
      </c>
      <c r="N756" t="str">
        <f t="shared" si="35"/>
        <v>3132002018</v>
      </c>
      <c r="O756" t="str">
        <f t="shared" si="36"/>
        <v>Sim</v>
      </c>
    </row>
    <row r="757" spans="1:15" x14ac:dyDescent="0.2">
      <c r="A757">
        <v>313200</v>
      </c>
      <c r="B757" t="s">
        <v>31</v>
      </c>
      <c r="C757" t="s">
        <v>98</v>
      </c>
      <c r="D757">
        <v>2017</v>
      </c>
      <c r="E757" t="s">
        <v>1516</v>
      </c>
      <c r="F757" t="s">
        <v>364</v>
      </c>
      <c r="H757">
        <v>5374</v>
      </c>
      <c r="I757">
        <v>1084</v>
      </c>
      <c r="J757">
        <v>1000</v>
      </c>
      <c r="K757">
        <v>1000</v>
      </c>
      <c r="L757">
        <v>92.3</v>
      </c>
      <c r="M757">
        <v>18.61</v>
      </c>
      <c r="N757" t="str">
        <f t="shared" si="35"/>
        <v>3132002017</v>
      </c>
      <c r="O757" t="str">
        <f t="shared" si="36"/>
        <v>Sim</v>
      </c>
    </row>
    <row r="758" spans="1:15" x14ac:dyDescent="0.2">
      <c r="A758">
        <v>313200</v>
      </c>
      <c r="B758" t="s">
        <v>31</v>
      </c>
      <c r="C758" t="s">
        <v>98</v>
      </c>
      <c r="D758">
        <v>2016</v>
      </c>
      <c r="E758" t="s">
        <v>1516</v>
      </c>
      <c r="F758" t="s">
        <v>364</v>
      </c>
      <c r="H758">
        <v>5343</v>
      </c>
      <c r="I758">
        <v>1078</v>
      </c>
      <c r="J758">
        <v>1227</v>
      </c>
      <c r="K758">
        <v>1078</v>
      </c>
      <c r="L758">
        <v>100</v>
      </c>
      <c r="M758">
        <v>22.96</v>
      </c>
      <c r="N758" t="str">
        <f t="shared" si="35"/>
        <v>3132002016</v>
      </c>
      <c r="O758" t="str">
        <f t="shared" si="36"/>
        <v>Sim</v>
      </c>
    </row>
    <row r="759" spans="1:15" x14ac:dyDescent="0.2">
      <c r="A759">
        <v>313200</v>
      </c>
      <c r="B759" t="s">
        <v>31</v>
      </c>
      <c r="C759" t="s">
        <v>98</v>
      </c>
      <c r="D759">
        <v>2015</v>
      </c>
      <c r="E759" t="s">
        <v>1516</v>
      </c>
      <c r="F759" t="s">
        <v>364</v>
      </c>
      <c r="H759">
        <v>5310</v>
      </c>
      <c r="I759">
        <v>1071</v>
      </c>
      <c r="J759">
        <v>1823</v>
      </c>
      <c r="K759">
        <v>1062</v>
      </c>
      <c r="L759">
        <v>99.2</v>
      </c>
      <c r="M759">
        <v>34.33</v>
      </c>
      <c r="N759" t="str">
        <f t="shared" si="35"/>
        <v>3132002015</v>
      </c>
      <c r="O759" t="str">
        <f t="shared" si="36"/>
        <v>Sim</v>
      </c>
    </row>
    <row r="760" spans="1:15" x14ac:dyDescent="0.2">
      <c r="A760">
        <v>313200</v>
      </c>
      <c r="B760" t="s">
        <v>31</v>
      </c>
      <c r="C760" t="s">
        <v>98</v>
      </c>
      <c r="D760">
        <v>2014</v>
      </c>
      <c r="E760" t="s">
        <v>1516</v>
      </c>
      <c r="F760" t="s">
        <v>364</v>
      </c>
      <c r="H760">
        <v>5276</v>
      </c>
      <c r="I760">
        <v>1064</v>
      </c>
      <c r="J760">
        <v>1064</v>
      </c>
      <c r="K760">
        <v>1064</v>
      </c>
      <c r="L760">
        <v>100</v>
      </c>
      <c r="M760">
        <v>20.170000000000002</v>
      </c>
      <c r="N760" t="str">
        <f t="shared" si="35"/>
        <v>3132002014</v>
      </c>
      <c r="O760" t="str">
        <f t="shared" si="36"/>
        <v>Sim</v>
      </c>
    </row>
    <row r="761" spans="1:15" x14ac:dyDescent="0.2">
      <c r="A761">
        <v>313200</v>
      </c>
      <c r="B761" t="s">
        <v>31</v>
      </c>
      <c r="C761" t="s">
        <v>98</v>
      </c>
      <c r="D761">
        <v>2013</v>
      </c>
      <c r="E761" t="s">
        <v>479</v>
      </c>
      <c r="F761" t="s">
        <v>362</v>
      </c>
      <c r="H761">
        <v>5241</v>
      </c>
      <c r="I761">
        <v>1057</v>
      </c>
      <c r="J761">
        <v>1057</v>
      </c>
      <c r="K761">
        <v>1057</v>
      </c>
      <c r="L761">
        <v>100</v>
      </c>
      <c r="M761">
        <v>20.170000000000002</v>
      </c>
      <c r="N761" t="str">
        <f t="shared" si="35"/>
        <v>3132002013</v>
      </c>
      <c r="O761" t="str">
        <f t="shared" si="36"/>
        <v>Sim</v>
      </c>
    </row>
    <row r="762" spans="1:15" x14ac:dyDescent="0.2">
      <c r="A762">
        <v>313200</v>
      </c>
      <c r="B762" t="s">
        <v>31</v>
      </c>
      <c r="C762" t="s">
        <v>98</v>
      </c>
      <c r="D762">
        <v>2012</v>
      </c>
      <c r="E762" t="s">
        <v>479</v>
      </c>
      <c r="F762" t="s">
        <v>362</v>
      </c>
      <c r="H762">
        <v>5053</v>
      </c>
      <c r="I762">
        <v>1019</v>
      </c>
      <c r="J762">
        <v>1018</v>
      </c>
      <c r="K762">
        <v>1018</v>
      </c>
      <c r="L762">
        <v>99.9</v>
      </c>
      <c r="M762">
        <v>20.149999999999999</v>
      </c>
      <c r="N762" t="str">
        <f t="shared" si="35"/>
        <v>3132002012</v>
      </c>
      <c r="O762" t="str">
        <f t="shared" si="36"/>
        <v>Sim</v>
      </c>
    </row>
    <row r="763" spans="1:15" x14ac:dyDescent="0.2">
      <c r="A763">
        <v>313200</v>
      </c>
      <c r="B763" t="s">
        <v>31</v>
      </c>
      <c r="C763" t="s">
        <v>98</v>
      </c>
      <c r="D763">
        <v>2011</v>
      </c>
      <c r="E763" t="s">
        <v>479</v>
      </c>
      <c r="F763" t="s">
        <v>362</v>
      </c>
      <c r="H763">
        <v>5022</v>
      </c>
      <c r="I763">
        <v>1013</v>
      </c>
      <c r="J763">
        <v>1013</v>
      </c>
      <c r="K763">
        <v>1013</v>
      </c>
      <c r="L763">
        <v>100</v>
      </c>
      <c r="M763">
        <v>20.170000000000002</v>
      </c>
      <c r="N763" t="str">
        <f t="shared" si="35"/>
        <v>3132002011</v>
      </c>
      <c r="O763" t="str">
        <f t="shared" si="36"/>
        <v>Sim</v>
      </c>
    </row>
    <row r="764" spans="1:15" x14ac:dyDescent="0.2">
      <c r="A764">
        <v>313200</v>
      </c>
      <c r="B764" t="s">
        <v>31</v>
      </c>
      <c r="C764" t="s">
        <v>98</v>
      </c>
      <c r="D764">
        <v>2010</v>
      </c>
      <c r="E764" t="s">
        <v>479</v>
      </c>
      <c r="F764" t="s">
        <v>362</v>
      </c>
      <c r="H764">
        <v>4988</v>
      </c>
      <c r="I764">
        <v>1006</v>
      </c>
      <c r="J764">
        <v>1201</v>
      </c>
      <c r="K764">
        <v>1201</v>
      </c>
      <c r="L764">
        <v>100</v>
      </c>
      <c r="M764">
        <v>24.08</v>
      </c>
      <c r="N764" t="str">
        <f t="shared" si="35"/>
        <v>3132002010</v>
      </c>
      <c r="O764" t="str">
        <f t="shared" si="36"/>
        <v>Sim</v>
      </c>
    </row>
    <row r="765" spans="1:15" x14ac:dyDescent="0.2">
      <c r="A765">
        <v>313200</v>
      </c>
      <c r="B765" t="s">
        <v>31</v>
      </c>
      <c r="C765" t="s">
        <v>98</v>
      </c>
      <c r="D765">
        <v>2009</v>
      </c>
      <c r="E765" t="s">
        <v>407</v>
      </c>
      <c r="F765" t="s">
        <v>362</v>
      </c>
      <c r="H765">
        <v>5303</v>
      </c>
      <c r="I765">
        <v>926</v>
      </c>
      <c r="J765">
        <v>1084</v>
      </c>
      <c r="K765">
        <v>1084</v>
      </c>
      <c r="L765">
        <v>100</v>
      </c>
      <c r="M765">
        <v>20.440000000000001</v>
      </c>
      <c r="N765" t="str">
        <f t="shared" si="35"/>
        <v>3132002009</v>
      </c>
      <c r="O765" t="str">
        <f t="shared" si="36"/>
        <v>Sim</v>
      </c>
    </row>
    <row r="766" spans="1:15" x14ac:dyDescent="0.2">
      <c r="A766">
        <v>313200</v>
      </c>
      <c r="B766" t="s">
        <v>31</v>
      </c>
      <c r="C766" t="s">
        <v>98</v>
      </c>
      <c r="D766">
        <v>2008</v>
      </c>
      <c r="E766" t="s">
        <v>361</v>
      </c>
      <c r="F766" t="s">
        <v>362</v>
      </c>
      <c r="H766">
        <v>5238</v>
      </c>
      <c r="I766">
        <v>914</v>
      </c>
      <c r="J766">
        <v>1077</v>
      </c>
      <c r="K766">
        <v>1077</v>
      </c>
      <c r="L766">
        <v>100</v>
      </c>
      <c r="M766">
        <v>20.56</v>
      </c>
      <c r="N766" t="str">
        <f t="shared" si="35"/>
        <v>3132002008</v>
      </c>
      <c r="O766" t="str">
        <f t="shared" si="36"/>
        <v>Sim</v>
      </c>
    </row>
    <row r="767" spans="1:15" x14ac:dyDescent="0.2">
      <c r="A767">
        <v>313200</v>
      </c>
      <c r="B767" t="s">
        <v>31</v>
      </c>
      <c r="C767" t="s">
        <v>98</v>
      </c>
      <c r="D767">
        <v>2007</v>
      </c>
      <c r="E767" t="s">
        <v>361</v>
      </c>
      <c r="F767" t="s">
        <v>362</v>
      </c>
      <c r="H767">
        <v>5018</v>
      </c>
      <c r="I767">
        <v>876</v>
      </c>
      <c r="J767">
        <v>1003</v>
      </c>
      <c r="K767">
        <v>1003</v>
      </c>
      <c r="L767">
        <v>100</v>
      </c>
      <c r="M767">
        <v>19.989999999999998</v>
      </c>
      <c r="N767" t="str">
        <f t="shared" si="35"/>
        <v>3132002007</v>
      </c>
      <c r="O767" t="str">
        <f t="shared" si="36"/>
        <v>Sim</v>
      </c>
    </row>
    <row r="768" spans="1:15" x14ac:dyDescent="0.2">
      <c r="A768">
        <v>313200</v>
      </c>
      <c r="B768" t="s">
        <v>31</v>
      </c>
      <c r="C768" t="s">
        <v>98</v>
      </c>
      <c r="D768">
        <v>2006</v>
      </c>
      <c r="E768" t="s">
        <v>1517</v>
      </c>
      <c r="F768" t="s">
        <v>364</v>
      </c>
      <c r="H768">
        <v>2896</v>
      </c>
      <c r="I768">
        <v>417</v>
      </c>
      <c r="J768">
        <v>914</v>
      </c>
      <c r="K768">
        <v>914</v>
      </c>
      <c r="L768">
        <v>100</v>
      </c>
      <c r="M768">
        <v>31.56</v>
      </c>
      <c r="N768" t="str">
        <f t="shared" si="35"/>
        <v>3132002006</v>
      </c>
      <c r="O768" t="str">
        <f t="shared" si="36"/>
        <v>Sim</v>
      </c>
    </row>
    <row r="769" spans="1:15" x14ac:dyDescent="0.2">
      <c r="A769">
        <v>313200</v>
      </c>
      <c r="B769" t="s">
        <v>31</v>
      </c>
      <c r="C769" t="s">
        <v>98</v>
      </c>
      <c r="D769">
        <v>2005</v>
      </c>
      <c r="E769" t="s">
        <v>361</v>
      </c>
      <c r="F769" t="s">
        <v>362</v>
      </c>
      <c r="H769">
        <v>3149</v>
      </c>
      <c r="I769">
        <v>453</v>
      </c>
      <c r="J769">
        <v>861</v>
      </c>
      <c r="K769">
        <v>861</v>
      </c>
      <c r="L769">
        <v>100</v>
      </c>
      <c r="M769">
        <v>27.34</v>
      </c>
      <c r="N769" t="str">
        <f t="shared" si="35"/>
        <v>3132002005</v>
      </c>
      <c r="O769" t="str">
        <f t="shared" si="36"/>
        <v>Sim</v>
      </c>
    </row>
    <row r="770" spans="1:15" x14ac:dyDescent="0.2">
      <c r="A770">
        <v>313200</v>
      </c>
      <c r="B770" t="s">
        <v>31</v>
      </c>
      <c r="C770" t="s">
        <v>98</v>
      </c>
      <c r="D770">
        <v>2004</v>
      </c>
      <c r="E770" t="s">
        <v>361</v>
      </c>
      <c r="F770" t="s">
        <v>362</v>
      </c>
      <c r="H770">
        <v>3404</v>
      </c>
      <c r="I770">
        <v>490</v>
      </c>
      <c r="N770" t="str">
        <f t="shared" si="35"/>
        <v>3132002004</v>
      </c>
      <c r="O770" t="str">
        <f t="shared" si="36"/>
        <v>Não</v>
      </c>
    </row>
    <row r="771" spans="1:15" x14ac:dyDescent="0.2">
      <c r="A771">
        <v>313200</v>
      </c>
      <c r="B771" t="s">
        <v>31</v>
      </c>
      <c r="C771" t="s">
        <v>98</v>
      </c>
      <c r="D771">
        <v>2003</v>
      </c>
      <c r="E771" t="s">
        <v>361</v>
      </c>
      <c r="F771" t="s">
        <v>362</v>
      </c>
      <c r="H771">
        <v>3865</v>
      </c>
      <c r="I771">
        <v>556</v>
      </c>
      <c r="N771" t="str">
        <f t="shared" ref="N771:N834" si="37">_xlfn.CONCAT(A771,D771)</f>
        <v>3132002003</v>
      </c>
      <c r="O771" t="str">
        <f t="shared" ref="O771:O834" si="38">IF(COUNTIF(H771:M771,"&lt;&gt;"&amp;"")=6,"Sim","Não")</f>
        <v>Não</v>
      </c>
    </row>
    <row r="772" spans="1:15" x14ac:dyDescent="0.2">
      <c r="A772">
        <v>313200</v>
      </c>
      <c r="B772" t="s">
        <v>31</v>
      </c>
      <c r="C772" t="s">
        <v>98</v>
      </c>
      <c r="D772">
        <v>2002</v>
      </c>
      <c r="E772" t="s">
        <v>361</v>
      </c>
      <c r="F772" t="s">
        <v>362</v>
      </c>
      <c r="H772">
        <v>4085</v>
      </c>
      <c r="I772">
        <v>588</v>
      </c>
      <c r="N772" t="str">
        <f t="shared" si="37"/>
        <v>3132002002</v>
      </c>
      <c r="O772" t="str">
        <f t="shared" si="38"/>
        <v>Não</v>
      </c>
    </row>
    <row r="773" spans="1:15" x14ac:dyDescent="0.2">
      <c r="A773">
        <v>313200</v>
      </c>
      <c r="B773" t="s">
        <v>31</v>
      </c>
      <c r="C773" t="s">
        <v>98</v>
      </c>
      <c r="D773">
        <v>2001</v>
      </c>
      <c r="E773" t="s">
        <v>361</v>
      </c>
      <c r="F773" t="s">
        <v>362</v>
      </c>
      <c r="H773">
        <v>4282</v>
      </c>
      <c r="I773">
        <v>616</v>
      </c>
      <c r="N773" t="str">
        <f t="shared" si="37"/>
        <v>3132002001</v>
      </c>
      <c r="O773" t="str">
        <f t="shared" si="38"/>
        <v>Não</v>
      </c>
    </row>
    <row r="774" spans="1:15" x14ac:dyDescent="0.2">
      <c r="A774">
        <v>313200</v>
      </c>
      <c r="B774" t="s">
        <v>31</v>
      </c>
      <c r="C774" t="s">
        <v>98</v>
      </c>
      <c r="D774">
        <v>2000</v>
      </c>
      <c r="E774" t="s">
        <v>361</v>
      </c>
      <c r="F774" t="s">
        <v>362</v>
      </c>
      <c r="H774">
        <v>4558</v>
      </c>
      <c r="I774">
        <v>656</v>
      </c>
      <c r="N774" t="str">
        <f t="shared" si="37"/>
        <v>3132002000</v>
      </c>
      <c r="O774" t="str">
        <f t="shared" si="38"/>
        <v>Não</v>
      </c>
    </row>
    <row r="775" spans="1:15" x14ac:dyDescent="0.2">
      <c r="A775">
        <v>313200</v>
      </c>
      <c r="B775" t="s">
        <v>31</v>
      </c>
      <c r="C775" t="s">
        <v>98</v>
      </c>
      <c r="D775">
        <v>1999</v>
      </c>
      <c r="E775" t="s">
        <v>361</v>
      </c>
      <c r="F775" t="s">
        <v>362</v>
      </c>
      <c r="H775">
        <v>4526</v>
      </c>
      <c r="I775">
        <v>546</v>
      </c>
      <c r="N775" t="str">
        <f t="shared" si="37"/>
        <v>3132001999</v>
      </c>
      <c r="O775" t="str">
        <f t="shared" si="38"/>
        <v>Não</v>
      </c>
    </row>
    <row r="776" spans="1:15" x14ac:dyDescent="0.2">
      <c r="A776">
        <v>313200</v>
      </c>
      <c r="B776" t="s">
        <v>31</v>
      </c>
      <c r="C776" t="s">
        <v>98</v>
      </c>
      <c r="D776">
        <v>1998</v>
      </c>
      <c r="E776" t="s">
        <v>361</v>
      </c>
      <c r="F776" t="s">
        <v>362</v>
      </c>
      <c r="H776">
        <v>4617</v>
      </c>
      <c r="I776">
        <v>557</v>
      </c>
      <c r="N776" t="str">
        <f t="shared" si="37"/>
        <v>3132001998</v>
      </c>
      <c r="O776" t="str">
        <f t="shared" si="38"/>
        <v>Não</v>
      </c>
    </row>
    <row r="777" spans="1:15" x14ac:dyDescent="0.2">
      <c r="A777">
        <v>313200</v>
      </c>
      <c r="B777" t="s">
        <v>31</v>
      </c>
      <c r="C777" t="s">
        <v>98</v>
      </c>
      <c r="D777">
        <v>1997</v>
      </c>
      <c r="H777">
        <v>4708</v>
      </c>
      <c r="I777">
        <v>568</v>
      </c>
      <c r="N777" t="str">
        <f t="shared" si="37"/>
        <v>3132001997</v>
      </c>
      <c r="O777" t="str">
        <f t="shared" si="38"/>
        <v>Não</v>
      </c>
    </row>
    <row r="778" spans="1:15" x14ac:dyDescent="0.2">
      <c r="A778">
        <v>313200</v>
      </c>
      <c r="B778" t="s">
        <v>31</v>
      </c>
      <c r="C778" t="s">
        <v>98</v>
      </c>
      <c r="D778">
        <v>1996</v>
      </c>
      <c r="H778">
        <v>4816</v>
      </c>
      <c r="I778">
        <v>581</v>
      </c>
      <c r="N778" t="str">
        <f t="shared" si="37"/>
        <v>3132001996</v>
      </c>
      <c r="O778" t="str">
        <f t="shared" si="38"/>
        <v>Não</v>
      </c>
    </row>
    <row r="779" spans="1:15" x14ac:dyDescent="0.2">
      <c r="A779">
        <v>313200</v>
      </c>
      <c r="B779" t="s">
        <v>31</v>
      </c>
      <c r="C779" t="s">
        <v>98</v>
      </c>
      <c r="D779">
        <v>1995</v>
      </c>
      <c r="H779">
        <v>6532</v>
      </c>
      <c r="I779">
        <v>788</v>
      </c>
      <c r="N779" t="str">
        <f t="shared" si="37"/>
        <v>3132001995</v>
      </c>
      <c r="O779" t="str">
        <f t="shared" si="38"/>
        <v>Não</v>
      </c>
    </row>
    <row r="780" spans="1:15" x14ac:dyDescent="0.2">
      <c r="A780">
        <v>313210</v>
      </c>
      <c r="B780" t="s">
        <v>32</v>
      </c>
      <c r="C780" t="s">
        <v>98</v>
      </c>
      <c r="D780">
        <v>2020</v>
      </c>
      <c r="E780" t="s">
        <v>1518</v>
      </c>
      <c r="F780" t="s">
        <v>367</v>
      </c>
      <c r="G780" t="s">
        <v>368</v>
      </c>
      <c r="H780">
        <v>18164</v>
      </c>
      <c r="I780">
        <v>14145</v>
      </c>
      <c r="J780">
        <v>12289</v>
      </c>
      <c r="K780">
        <v>12289</v>
      </c>
      <c r="L780">
        <v>86.9</v>
      </c>
      <c r="M780">
        <v>67.66</v>
      </c>
      <c r="N780" t="str">
        <f t="shared" si="37"/>
        <v>3132102020</v>
      </c>
      <c r="O780" t="str">
        <f t="shared" si="38"/>
        <v>Sim</v>
      </c>
    </row>
    <row r="781" spans="1:15" x14ac:dyDescent="0.2">
      <c r="A781">
        <v>313210</v>
      </c>
      <c r="B781" t="s">
        <v>32</v>
      </c>
      <c r="C781" t="s">
        <v>98</v>
      </c>
      <c r="D781">
        <v>2019</v>
      </c>
      <c r="E781" t="s">
        <v>1518</v>
      </c>
      <c r="F781" t="s">
        <v>367</v>
      </c>
      <c r="G781" t="s">
        <v>368</v>
      </c>
      <c r="H781">
        <v>18153</v>
      </c>
      <c r="I781">
        <v>14136</v>
      </c>
      <c r="J781">
        <v>12124</v>
      </c>
      <c r="K781">
        <v>12124</v>
      </c>
      <c r="L781">
        <v>85.8</v>
      </c>
      <c r="M781">
        <v>66.790000000000006</v>
      </c>
      <c r="N781" t="str">
        <f t="shared" si="37"/>
        <v>3132102019</v>
      </c>
      <c r="O781" t="str">
        <f t="shared" si="38"/>
        <v>Sim</v>
      </c>
    </row>
    <row r="782" spans="1:15" x14ac:dyDescent="0.2">
      <c r="A782">
        <v>313210</v>
      </c>
      <c r="B782" t="s">
        <v>32</v>
      </c>
      <c r="C782" t="s">
        <v>98</v>
      </c>
      <c r="D782">
        <v>2018</v>
      </c>
      <c r="E782" t="s">
        <v>1518</v>
      </c>
      <c r="F782" t="s">
        <v>367</v>
      </c>
      <c r="H782">
        <v>18142</v>
      </c>
      <c r="I782">
        <v>14128</v>
      </c>
      <c r="J782">
        <v>12348</v>
      </c>
      <c r="K782">
        <v>12348</v>
      </c>
      <c r="L782">
        <v>87.4</v>
      </c>
      <c r="M782">
        <v>68.06</v>
      </c>
      <c r="N782" t="str">
        <f t="shared" si="37"/>
        <v>3132102018</v>
      </c>
      <c r="O782" t="str">
        <f t="shared" si="38"/>
        <v>Sim</v>
      </c>
    </row>
    <row r="783" spans="1:15" x14ac:dyDescent="0.2">
      <c r="A783">
        <v>313210</v>
      </c>
      <c r="B783" t="s">
        <v>32</v>
      </c>
      <c r="C783" t="s">
        <v>98</v>
      </c>
      <c r="D783">
        <v>2017</v>
      </c>
      <c r="E783" t="s">
        <v>1518</v>
      </c>
      <c r="F783" t="s">
        <v>367</v>
      </c>
      <c r="H783">
        <v>18443</v>
      </c>
      <c r="I783">
        <v>14362</v>
      </c>
      <c r="J783">
        <v>12528</v>
      </c>
      <c r="K783">
        <v>12528</v>
      </c>
      <c r="L783">
        <v>87.2</v>
      </c>
      <c r="M783">
        <v>67.930000000000007</v>
      </c>
      <c r="N783" t="str">
        <f t="shared" si="37"/>
        <v>3132102017</v>
      </c>
      <c r="O783" t="str">
        <f t="shared" si="38"/>
        <v>Sim</v>
      </c>
    </row>
    <row r="784" spans="1:15" x14ac:dyDescent="0.2">
      <c r="A784">
        <v>313210</v>
      </c>
      <c r="B784" t="s">
        <v>32</v>
      </c>
      <c r="C784" t="s">
        <v>98</v>
      </c>
      <c r="D784">
        <v>2016</v>
      </c>
      <c r="E784" t="s">
        <v>1518</v>
      </c>
      <c r="F784" t="s">
        <v>367</v>
      </c>
      <c r="H784">
        <v>18414</v>
      </c>
      <c r="I784">
        <v>14339</v>
      </c>
      <c r="J784">
        <v>12816</v>
      </c>
      <c r="K784">
        <v>12816</v>
      </c>
      <c r="L784">
        <v>89.4</v>
      </c>
      <c r="M784">
        <v>69.599999999999994</v>
      </c>
      <c r="N784" t="str">
        <f t="shared" si="37"/>
        <v>3132102016</v>
      </c>
      <c r="O784" t="str">
        <f t="shared" si="38"/>
        <v>Sim</v>
      </c>
    </row>
    <row r="785" spans="1:15" x14ac:dyDescent="0.2">
      <c r="A785">
        <v>313210</v>
      </c>
      <c r="B785" t="s">
        <v>32</v>
      </c>
      <c r="C785" t="s">
        <v>98</v>
      </c>
      <c r="D785">
        <v>2015</v>
      </c>
      <c r="E785" t="s">
        <v>1518</v>
      </c>
      <c r="F785" t="s">
        <v>367</v>
      </c>
      <c r="H785">
        <v>18383</v>
      </c>
      <c r="I785">
        <v>14315</v>
      </c>
      <c r="J785">
        <v>12868</v>
      </c>
      <c r="K785">
        <v>12868</v>
      </c>
      <c r="L785">
        <v>89.9</v>
      </c>
      <c r="M785">
        <v>70</v>
      </c>
      <c r="N785" t="str">
        <f t="shared" si="37"/>
        <v>3132102015</v>
      </c>
      <c r="O785" t="str">
        <f t="shared" si="38"/>
        <v>Sim</v>
      </c>
    </row>
    <row r="786" spans="1:15" x14ac:dyDescent="0.2">
      <c r="A786">
        <v>313210</v>
      </c>
      <c r="B786" t="s">
        <v>32</v>
      </c>
      <c r="C786" t="s">
        <v>98</v>
      </c>
      <c r="D786">
        <v>2014</v>
      </c>
      <c r="E786" t="s">
        <v>1518</v>
      </c>
      <c r="F786" t="s">
        <v>367</v>
      </c>
      <c r="H786">
        <v>18350</v>
      </c>
      <c r="I786">
        <v>14290</v>
      </c>
      <c r="J786">
        <v>14290</v>
      </c>
      <c r="K786">
        <v>14290</v>
      </c>
      <c r="L786">
        <v>100</v>
      </c>
      <c r="M786">
        <v>77.87</v>
      </c>
      <c r="N786" t="str">
        <f t="shared" si="37"/>
        <v>3132102014</v>
      </c>
      <c r="O786" t="str">
        <f t="shared" si="38"/>
        <v>Sim</v>
      </c>
    </row>
    <row r="787" spans="1:15" x14ac:dyDescent="0.2">
      <c r="A787">
        <v>313210</v>
      </c>
      <c r="B787" t="s">
        <v>32</v>
      </c>
      <c r="C787" t="s">
        <v>98</v>
      </c>
      <c r="D787">
        <v>2013</v>
      </c>
      <c r="E787" t="s">
        <v>1518</v>
      </c>
      <c r="F787" t="s">
        <v>367</v>
      </c>
      <c r="H787">
        <v>18316</v>
      </c>
      <c r="I787">
        <v>14263</v>
      </c>
      <c r="J787">
        <v>14263</v>
      </c>
      <c r="K787">
        <v>14263</v>
      </c>
      <c r="L787">
        <v>100</v>
      </c>
      <c r="M787">
        <v>77.87</v>
      </c>
      <c r="N787" t="str">
        <f t="shared" si="37"/>
        <v>3132102013</v>
      </c>
      <c r="O787" t="str">
        <f t="shared" si="38"/>
        <v>Sim</v>
      </c>
    </row>
    <row r="788" spans="1:15" x14ac:dyDescent="0.2">
      <c r="A788">
        <v>313210</v>
      </c>
      <c r="B788" t="s">
        <v>32</v>
      </c>
      <c r="C788" t="s">
        <v>98</v>
      </c>
      <c r="D788">
        <v>2012</v>
      </c>
      <c r="E788" t="s">
        <v>1518</v>
      </c>
      <c r="F788" t="s">
        <v>367</v>
      </c>
      <c r="H788">
        <v>17761</v>
      </c>
      <c r="I788">
        <v>13831</v>
      </c>
      <c r="J788">
        <v>13831</v>
      </c>
      <c r="K788">
        <v>13831</v>
      </c>
      <c r="L788">
        <v>100</v>
      </c>
      <c r="M788">
        <v>77.87</v>
      </c>
      <c r="N788" t="str">
        <f t="shared" si="37"/>
        <v>3132102012</v>
      </c>
      <c r="O788" t="str">
        <f t="shared" si="38"/>
        <v>Sim</v>
      </c>
    </row>
    <row r="789" spans="1:15" x14ac:dyDescent="0.2">
      <c r="A789">
        <v>313210</v>
      </c>
      <c r="B789" t="s">
        <v>32</v>
      </c>
      <c r="C789" t="s">
        <v>98</v>
      </c>
      <c r="D789">
        <v>2011</v>
      </c>
      <c r="E789" t="s">
        <v>1518</v>
      </c>
      <c r="F789" t="s">
        <v>367</v>
      </c>
      <c r="H789">
        <v>17741</v>
      </c>
      <c r="I789">
        <v>13815</v>
      </c>
      <c r="J789">
        <v>13815</v>
      </c>
      <c r="K789">
        <v>13815</v>
      </c>
      <c r="L789">
        <v>100</v>
      </c>
      <c r="M789">
        <v>77.87</v>
      </c>
      <c r="N789" t="str">
        <f t="shared" si="37"/>
        <v>3132102011</v>
      </c>
      <c r="O789" t="str">
        <f t="shared" si="38"/>
        <v>Sim</v>
      </c>
    </row>
    <row r="790" spans="1:15" x14ac:dyDescent="0.2">
      <c r="A790">
        <v>313210</v>
      </c>
      <c r="B790" t="s">
        <v>32</v>
      </c>
      <c r="C790" t="s">
        <v>98</v>
      </c>
      <c r="D790">
        <v>2010</v>
      </c>
      <c r="E790" t="s">
        <v>361</v>
      </c>
      <c r="F790" t="s">
        <v>99</v>
      </c>
      <c r="H790">
        <v>17720</v>
      </c>
      <c r="I790">
        <v>13799</v>
      </c>
      <c r="J790">
        <v>13799</v>
      </c>
      <c r="K790">
        <v>13799</v>
      </c>
      <c r="L790">
        <v>100</v>
      </c>
      <c r="M790">
        <v>77.87</v>
      </c>
      <c r="N790" t="str">
        <f t="shared" si="37"/>
        <v>3132102010</v>
      </c>
      <c r="O790" t="str">
        <f t="shared" si="38"/>
        <v>Sim</v>
      </c>
    </row>
    <row r="791" spans="1:15" x14ac:dyDescent="0.2">
      <c r="A791">
        <v>313210</v>
      </c>
      <c r="B791" t="s">
        <v>32</v>
      </c>
      <c r="C791" t="s">
        <v>98</v>
      </c>
      <c r="D791">
        <v>2009</v>
      </c>
      <c r="E791" t="s">
        <v>361</v>
      </c>
      <c r="F791" t="s">
        <v>362</v>
      </c>
      <c r="H791">
        <v>18261</v>
      </c>
      <c r="I791">
        <v>14145</v>
      </c>
      <c r="J791">
        <v>15666</v>
      </c>
      <c r="K791">
        <v>15666</v>
      </c>
      <c r="L791">
        <v>100</v>
      </c>
      <c r="M791">
        <v>85.79</v>
      </c>
      <c r="N791" t="str">
        <f t="shared" si="37"/>
        <v>3132102009</v>
      </c>
      <c r="O791" t="str">
        <f t="shared" si="38"/>
        <v>Sim</v>
      </c>
    </row>
    <row r="792" spans="1:15" x14ac:dyDescent="0.2">
      <c r="A792">
        <v>313210</v>
      </c>
      <c r="B792" t="s">
        <v>32</v>
      </c>
      <c r="C792" t="s">
        <v>98</v>
      </c>
      <c r="D792">
        <v>2008</v>
      </c>
      <c r="E792" t="s">
        <v>361</v>
      </c>
      <c r="F792" t="s">
        <v>362</v>
      </c>
      <c r="H792">
        <v>18200</v>
      </c>
      <c r="I792">
        <v>14098</v>
      </c>
      <c r="J792">
        <v>15222</v>
      </c>
      <c r="K792">
        <v>15222</v>
      </c>
      <c r="L792">
        <v>100</v>
      </c>
      <c r="M792">
        <v>83.64</v>
      </c>
      <c r="N792" t="str">
        <f t="shared" si="37"/>
        <v>3132102008</v>
      </c>
      <c r="O792" t="str">
        <f t="shared" si="38"/>
        <v>Sim</v>
      </c>
    </row>
    <row r="793" spans="1:15" x14ac:dyDescent="0.2">
      <c r="A793">
        <v>313210</v>
      </c>
      <c r="B793" t="s">
        <v>32</v>
      </c>
      <c r="C793" t="s">
        <v>98</v>
      </c>
      <c r="D793">
        <v>2007</v>
      </c>
      <c r="E793" t="s">
        <v>361</v>
      </c>
      <c r="F793" t="s">
        <v>362</v>
      </c>
      <c r="H793">
        <v>17626</v>
      </c>
      <c r="I793">
        <v>13653</v>
      </c>
      <c r="J793">
        <v>14550</v>
      </c>
      <c r="K793">
        <v>14550</v>
      </c>
      <c r="L793">
        <v>100</v>
      </c>
      <c r="M793">
        <v>82.55</v>
      </c>
      <c r="N793" t="str">
        <f t="shared" si="37"/>
        <v>3132102007</v>
      </c>
      <c r="O793" t="str">
        <f t="shared" si="38"/>
        <v>Sim</v>
      </c>
    </row>
    <row r="794" spans="1:15" x14ac:dyDescent="0.2">
      <c r="A794">
        <v>313210</v>
      </c>
      <c r="B794" t="s">
        <v>32</v>
      </c>
      <c r="C794" t="s">
        <v>98</v>
      </c>
      <c r="D794">
        <v>2006</v>
      </c>
      <c r="E794" t="s">
        <v>361</v>
      </c>
      <c r="F794" t="s">
        <v>362</v>
      </c>
      <c r="H794">
        <v>19159</v>
      </c>
      <c r="I794">
        <v>14603</v>
      </c>
      <c r="J794">
        <v>14102</v>
      </c>
      <c r="K794">
        <v>14102</v>
      </c>
      <c r="L794">
        <v>96.6</v>
      </c>
      <c r="M794">
        <v>73.61</v>
      </c>
      <c r="N794" t="str">
        <f t="shared" si="37"/>
        <v>3132102006</v>
      </c>
      <c r="O794" t="str">
        <f t="shared" si="38"/>
        <v>Sim</v>
      </c>
    </row>
    <row r="795" spans="1:15" x14ac:dyDescent="0.2">
      <c r="A795">
        <v>313210</v>
      </c>
      <c r="B795" t="s">
        <v>32</v>
      </c>
      <c r="C795" t="s">
        <v>98</v>
      </c>
      <c r="D795">
        <v>2005</v>
      </c>
      <c r="E795" t="s">
        <v>361</v>
      </c>
      <c r="F795" t="s">
        <v>362</v>
      </c>
      <c r="H795">
        <v>18899</v>
      </c>
      <c r="I795">
        <v>14405</v>
      </c>
      <c r="N795" t="str">
        <f t="shared" si="37"/>
        <v>3132102005</v>
      </c>
      <c r="O795" t="str">
        <f t="shared" si="38"/>
        <v>Não</v>
      </c>
    </row>
    <row r="796" spans="1:15" x14ac:dyDescent="0.2">
      <c r="A796">
        <v>313210</v>
      </c>
      <c r="B796" t="s">
        <v>32</v>
      </c>
      <c r="C796" t="s">
        <v>98</v>
      </c>
      <c r="D796">
        <v>2004</v>
      </c>
      <c r="E796" t="s">
        <v>361</v>
      </c>
      <c r="F796" t="s">
        <v>362</v>
      </c>
      <c r="H796">
        <v>18638</v>
      </c>
      <c r="I796">
        <v>14206</v>
      </c>
      <c r="N796" t="str">
        <f t="shared" si="37"/>
        <v>3132102004</v>
      </c>
      <c r="O796" t="str">
        <f t="shared" si="38"/>
        <v>Não</v>
      </c>
    </row>
    <row r="797" spans="1:15" x14ac:dyDescent="0.2">
      <c r="A797">
        <v>313210</v>
      </c>
      <c r="B797" t="s">
        <v>32</v>
      </c>
      <c r="C797" t="s">
        <v>98</v>
      </c>
      <c r="D797">
        <v>2003</v>
      </c>
      <c r="E797" t="s">
        <v>361</v>
      </c>
      <c r="F797" t="s">
        <v>362</v>
      </c>
      <c r="H797">
        <v>18165</v>
      </c>
      <c r="I797">
        <v>13845</v>
      </c>
      <c r="N797" t="str">
        <f t="shared" si="37"/>
        <v>3132102003</v>
      </c>
      <c r="O797" t="str">
        <f t="shared" si="38"/>
        <v>Não</v>
      </c>
    </row>
    <row r="798" spans="1:15" x14ac:dyDescent="0.2">
      <c r="A798">
        <v>313210</v>
      </c>
      <c r="B798" t="s">
        <v>32</v>
      </c>
      <c r="C798" t="s">
        <v>98</v>
      </c>
      <c r="D798">
        <v>2002</v>
      </c>
      <c r="E798" t="s">
        <v>361</v>
      </c>
      <c r="F798" t="s">
        <v>362</v>
      </c>
      <c r="H798">
        <v>17940</v>
      </c>
      <c r="I798">
        <v>13674</v>
      </c>
      <c r="N798" t="str">
        <f t="shared" si="37"/>
        <v>3132102002</v>
      </c>
      <c r="O798" t="str">
        <f t="shared" si="38"/>
        <v>Não</v>
      </c>
    </row>
    <row r="799" spans="1:15" x14ac:dyDescent="0.2">
      <c r="A799">
        <v>313210</v>
      </c>
      <c r="B799" t="s">
        <v>32</v>
      </c>
      <c r="C799" t="s">
        <v>98</v>
      </c>
      <c r="D799">
        <v>2001</v>
      </c>
      <c r="E799" t="s">
        <v>361</v>
      </c>
      <c r="F799" t="s">
        <v>362</v>
      </c>
      <c r="H799">
        <v>17744</v>
      </c>
      <c r="I799">
        <v>13524</v>
      </c>
      <c r="N799" t="str">
        <f t="shared" si="37"/>
        <v>3132102001</v>
      </c>
      <c r="O799" t="str">
        <f t="shared" si="38"/>
        <v>Não</v>
      </c>
    </row>
    <row r="800" spans="1:15" x14ac:dyDescent="0.2">
      <c r="A800">
        <v>313210</v>
      </c>
      <c r="B800" t="s">
        <v>32</v>
      </c>
      <c r="C800" t="s">
        <v>98</v>
      </c>
      <c r="D800">
        <v>2000</v>
      </c>
      <c r="E800" t="s">
        <v>361</v>
      </c>
      <c r="F800" t="s">
        <v>362</v>
      </c>
      <c r="H800">
        <v>17455</v>
      </c>
      <c r="I800">
        <v>13304</v>
      </c>
      <c r="N800" t="str">
        <f t="shared" si="37"/>
        <v>3132102000</v>
      </c>
      <c r="O800" t="str">
        <f t="shared" si="38"/>
        <v>Não</v>
      </c>
    </row>
    <row r="801" spans="1:15" x14ac:dyDescent="0.2">
      <c r="A801">
        <v>313210</v>
      </c>
      <c r="B801" t="s">
        <v>32</v>
      </c>
      <c r="C801" t="s">
        <v>98</v>
      </c>
      <c r="D801">
        <v>1999</v>
      </c>
      <c r="E801" t="s">
        <v>361</v>
      </c>
      <c r="F801" t="s">
        <v>362</v>
      </c>
      <c r="H801">
        <v>16132</v>
      </c>
      <c r="I801">
        <v>9607</v>
      </c>
      <c r="N801" t="str">
        <f t="shared" si="37"/>
        <v>3132101999</v>
      </c>
      <c r="O801" t="str">
        <f t="shared" si="38"/>
        <v>Não</v>
      </c>
    </row>
    <row r="802" spans="1:15" x14ac:dyDescent="0.2">
      <c r="A802">
        <v>313210</v>
      </c>
      <c r="B802" t="s">
        <v>32</v>
      </c>
      <c r="C802" t="s">
        <v>98</v>
      </c>
      <c r="D802">
        <v>1998</v>
      </c>
      <c r="E802" t="s">
        <v>361</v>
      </c>
      <c r="F802" t="s">
        <v>362</v>
      </c>
      <c r="H802">
        <v>15978</v>
      </c>
      <c r="I802">
        <v>9516</v>
      </c>
      <c r="N802" t="str">
        <f t="shared" si="37"/>
        <v>3132101998</v>
      </c>
      <c r="O802" t="str">
        <f t="shared" si="38"/>
        <v>Não</v>
      </c>
    </row>
    <row r="803" spans="1:15" x14ac:dyDescent="0.2">
      <c r="A803">
        <v>313210</v>
      </c>
      <c r="B803" t="s">
        <v>32</v>
      </c>
      <c r="C803" t="s">
        <v>98</v>
      </c>
      <c r="D803">
        <v>1997</v>
      </c>
      <c r="H803">
        <v>15823</v>
      </c>
      <c r="I803">
        <v>9423</v>
      </c>
      <c r="N803" t="str">
        <f t="shared" si="37"/>
        <v>3132101997</v>
      </c>
      <c r="O803" t="str">
        <f t="shared" si="38"/>
        <v>Não</v>
      </c>
    </row>
    <row r="804" spans="1:15" x14ac:dyDescent="0.2">
      <c r="A804">
        <v>313210</v>
      </c>
      <c r="B804" t="s">
        <v>32</v>
      </c>
      <c r="C804" t="s">
        <v>98</v>
      </c>
      <c r="D804">
        <v>1996</v>
      </c>
      <c r="H804">
        <v>22480</v>
      </c>
      <c r="I804">
        <v>13388</v>
      </c>
      <c r="N804" t="str">
        <f t="shared" si="37"/>
        <v>3132101996</v>
      </c>
      <c r="O804" t="str">
        <f t="shared" si="38"/>
        <v>Não</v>
      </c>
    </row>
    <row r="805" spans="1:15" x14ac:dyDescent="0.2">
      <c r="A805">
        <v>313210</v>
      </c>
      <c r="B805" t="s">
        <v>32</v>
      </c>
      <c r="C805" t="s">
        <v>98</v>
      </c>
      <c r="D805">
        <v>1995</v>
      </c>
      <c r="H805">
        <v>23420</v>
      </c>
      <c r="I805">
        <v>13948</v>
      </c>
      <c r="N805" t="str">
        <f t="shared" si="37"/>
        <v>3132101995</v>
      </c>
      <c r="O805" t="str">
        <f t="shared" si="38"/>
        <v>Não</v>
      </c>
    </row>
    <row r="806" spans="1:15" x14ac:dyDescent="0.2">
      <c r="A806">
        <v>313505</v>
      </c>
      <c r="B806" t="s">
        <v>33</v>
      </c>
      <c r="C806" t="s">
        <v>98</v>
      </c>
      <c r="D806">
        <v>2020</v>
      </c>
      <c r="E806" t="s">
        <v>1614</v>
      </c>
      <c r="F806" t="s">
        <v>367</v>
      </c>
      <c r="G806" t="s">
        <v>368</v>
      </c>
      <c r="H806">
        <v>39388</v>
      </c>
      <c r="I806">
        <v>20681</v>
      </c>
      <c r="J806">
        <v>19920</v>
      </c>
      <c r="K806">
        <v>19920</v>
      </c>
      <c r="L806">
        <v>96.3</v>
      </c>
      <c r="M806">
        <v>50.57</v>
      </c>
      <c r="N806" t="str">
        <f t="shared" si="37"/>
        <v>3135052020</v>
      </c>
      <c r="O806" t="str">
        <f t="shared" si="38"/>
        <v>Sim</v>
      </c>
    </row>
    <row r="807" spans="1:15" x14ac:dyDescent="0.2">
      <c r="A807">
        <v>313505</v>
      </c>
      <c r="B807" t="s">
        <v>33</v>
      </c>
      <c r="C807" t="s">
        <v>98</v>
      </c>
      <c r="D807">
        <v>2019</v>
      </c>
      <c r="E807" t="s">
        <v>1614</v>
      </c>
      <c r="F807" t="s">
        <v>367</v>
      </c>
      <c r="G807" t="s">
        <v>368</v>
      </c>
      <c r="H807">
        <v>38909</v>
      </c>
      <c r="I807">
        <v>20429</v>
      </c>
      <c r="J807">
        <v>19380</v>
      </c>
      <c r="K807">
        <v>19380</v>
      </c>
      <c r="L807">
        <v>94.9</v>
      </c>
      <c r="M807">
        <v>49.81</v>
      </c>
      <c r="N807" t="str">
        <f t="shared" si="37"/>
        <v>3135052019</v>
      </c>
      <c r="O807" t="str">
        <f t="shared" si="38"/>
        <v>Sim</v>
      </c>
    </row>
    <row r="808" spans="1:15" x14ac:dyDescent="0.2">
      <c r="A808">
        <v>313505</v>
      </c>
      <c r="B808" t="s">
        <v>33</v>
      </c>
      <c r="C808" t="s">
        <v>98</v>
      </c>
      <c r="D808">
        <v>2018</v>
      </c>
      <c r="E808" t="s">
        <v>1614</v>
      </c>
      <c r="F808" t="s">
        <v>367</v>
      </c>
      <c r="H808">
        <v>38413</v>
      </c>
      <c r="I808">
        <v>20169</v>
      </c>
      <c r="J808">
        <v>18762</v>
      </c>
      <c r="K808">
        <v>18762</v>
      </c>
      <c r="L808">
        <v>93</v>
      </c>
      <c r="M808">
        <v>48.84</v>
      </c>
      <c r="N808" t="str">
        <f t="shared" si="37"/>
        <v>3135052018</v>
      </c>
      <c r="O808" t="str">
        <f t="shared" si="38"/>
        <v>Sim</v>
      </c>
    </row>
    <row r="809" spans="1:15" x14ac:dyDescent="0.2">
      <c r="A809">
        <v>313505</v>
      </c>
      <c r="B809" t="s">
        <v>33</v>
      </c>
      <c r="C809" t="s">
        <v>98</v>
      </c>
      <c r="D809">
        <v>2017</v>
      </c>
      <c r="E809" t="s">
        <v>1614</v>
      </c>
      <c r="F809" t="s">
        <v>367</v>
      </c>
      <c r="H809">
        <v>37939</v>
      </c>
      <c r="I809">
        <v>19920</v>
      </c>
      <c r="J809">
        <v>18421</v>
      </c>
      <c r="K809">
        <v>18421</v>
      </c>
      <c r="L809">
        <v>92.5</v>
      </c>
      <c r="M809">
        <v>48.55</v>
      </c>
      <c r="N809" t="str">
        <f t="shared" si="37"/>
        <v>3135052017</v>
      </c>
      <c r="O809" t="str">
        <f t="shared" si="38"/>
        <v>Sim</v>
      </c>
    </row>
    <row r="810" spans="1:15" x14ac:dyDescent="0.2">
      <c r="A810">
        <v>313505</v>
      </c>
      <c r="B810" t="s">
        <v>33</v>
      </c>
      <c r="C810" t="s">
        <v>98</v>
      </c>
      <c r="D810">
        <v>2016</v>
      </c>
      <c r="E810" t="s">
        <v>1614</v>
      </c>
      <c r="F810" t="s">
        <v>367</v>
      </c>
      <c r="H810">
        <v>37516</v>
      </c>
      <c r="I810">
        <v>19698</v>
      </c>
      <c r="J810">
        <v>18303</v>
      </c>
      <c r="K810">
        <v>18303</v>
      </c>
      <c r="L810">
        <v>92.9</v>
      </c>
      <c r="M810">
        <v>48.79</v>
      </c>
      <c r="N810" t="str">
        <f t="shared" si="37"/>
        <v>3135052016</v>
      </c>
      <c r="O810" t="str">
        <f t="shared" si="38"/>
        <v>Sim</v>
      </c>
    </row>
    <row r="811" spans="1:15" x14ac:dyDescent="0.2">
      <c r="A811">
        <v>313505</v>
      </c>
      <c r="B811" t="s">
        <v>33</v>
      </c>
      <c r="C811" t="s">
        <v>98</v>
      </c>
      <c r="D811">
        <v>2015</v>
      </c>
      <c r="E811" t="s">
        <v>1614</v>
      </c>
      <c r="F811" t="s">
        <v>367</v>
      </c>
      <c r="H811">
        <v>37054</v>
      </c>
      <c r="I811">
        <v>19455</v>
      </c>
      <c r="J811">
        <v>18288</v>
      </c>
      <c r="K811">
        <v>18288</v>
      </c>
      <c r="L811">
        <v>94</v>
      </c>
      <c r="M811">
        <v>49.35</v>
      </c>
      <c r="N811" t="str">
        <f t="shared" si="37"/>
        <v>3135052015</v>
      </c>
      <c r="O811" t="str">
        <f t="shared" si="38"/>
        <v>Sim</v>
      </c>
    </row>
    <row r="812" spans="1:15" x14ac:dyDescent="0.2">
      <c r="A812">
        <v>313505</v>
      </c>
      <c r="B812" t="s">
        <v>33</v>
      </c>
      <c r="C812" t="s">
        <v>98</v>
      </c>
      <c r="D812">
        <v>2014</v>
      </c>
      <c r="E812" t="s">
        <v>1615</v>
      </c>
      <c r="F812" t="s">
        <v>367</v>
      </c>
      <c r="H812">
        <v>36586</v>
      </c>
      <c r="I812">
        <v>19210</v>
      </c>
      <c r="J812">
        <v>19210</v>
      </c>
      <c r="K812">
        <v>19210</v>
      </c>
      <c r="L812">
        <v>100</v>
      </c>
      <c r="M812">
        <v>52.51</v>
      </c>
      <c r="N812" t="str">
        <f t="shared" si="37"/>
        <v>3135052014</v>
      </c>
      <c r="O812" t="str">
        <f t="shared" si="38"/>
        <v>Sim</v>
      </c>
    </row>
    <row r="813" spans="1:15" x14ac:dyDescent="0.2">
      <c r="A813">
        <v>313505</v>
      </c>
      <c r="B813" t="s">
        <v>33</v>
      </c>
      <c r="C813" t="s">
        <v>98</v>
      </c>
      <c r="D813">
        <v>2013</v>
      </c>
      <c r="E813" t="s">
        <v>1614</v>
      </c>
      <c r="F813" t="s">
        <v>367</v>
      </c>
      <c r="H813">
        <v>36098</v>
      </c>
      <c r="I813">
        <v>18953</v>
      </c>
      <c r="J813">
        <v>18953</v>
      </c>
      <c r="K813">
        <v>18953</v>
      </c>
      <c r="L813">
        <v>100</v>
      </c>
      <c r="M813">
        <v>52.5</v>
      </c>
      <c r="N813" t="str">
        <f t="shared" si="37"/>
        <v>3135052013</v>
      </c>
      <c r="O813" t="str">
        <f t="shared" si="38"/>
        <v>Sim</v>
      </c>
    </row>
    <row r="814" spans="1:15" x14ac:dyDescent="0.2">
      <c r="A814">
        <v>313505</v>
      </c>
      <c r="B814" t="s">
        <v>33</v>
      </c>
      <c r="C814" t="s">
        <v>98</v>
      </c>
      <c r="D814">
        <v>2012</v>
      </c>
      <c r="E814" t="s">
        <v>1615</v>
      </c>
      <c r="F814" t="s">
        <v>367</v>
      </c>
      <c r="H814">
        <v>34539</v>
      </c>
      <c r="I814">
        <v>18135</v>
      </c>
      <c r="J814">
        <v>18135</v>
      </c>
      <c r="K814">
        <v>18135</v>
      </c>
      <c r="L814">
        <v>100</v>
      </c>
      <c r="M814">
        <v>52.51</v>
      </c>
      <c r="N814" t="str">
        <f t="shared" si="37"/>
        <v>3135052012</v>
      </c>
      <c r="O814" t="str">
        <f t="shared" si="38"/>
        <v>Sim</v>
      </c>
    </row>
    <row r="815" spans="1:15" x14ac:dyDescent="0.2">
      <c r="A815">
        <v>313505</v>
      </c>
      <c r="B815" t="s">
        <v>33</v>
      </c>
      <c r="C815" t="s">
        <v>98</v>
      </c>
      <c r="D815">
        <v>2011</v>
      </c>
      <c r="E815" t="s">
        <v>361</v>
      </c>
      <c r="F815" t="s">
        <v>99</v>
      </c>
      <c r="H815">
        <v>34071</v>
      </c>
      <c r="I815">
        <v>17889</v>
      </c>
      <c r="J815">
        <v>17889</v>
      </c>
      <c r="K815">
        <v>17889</v>
      </c>
      <c r="L815">
        <v>100</v>
      </c>
      <c r="M815">
        <v>52.51</v>
      </c>
      <c r="N815" t="str">
        <f t="shared" si="37"/>
        <v>3135052011</v>
      </c>
      <c r="O815" t="str">
        <f t="shared" si="38"/>
        <v>Sim</v>
      </c>
    </row>
    <row r="816" spans="1:15" x14ac:dyDescent="0.2">
      <c r="A816">
        <v>313505</v>
      </c>
      <c r="B816" t="s">
        <v>33</v>
      </c>
      <c r="C816" t="s">
        <v>98</v>
      </c>
      <c r="D816">
        <v>2010</v>
      </c>
      <c r="E816" t="s">
        <v>361</v>
      </c>
      <c r="F816" t="s">
        <v>99</v>
      </c>
      <c r="H816">
        <v>33587</v>
      </c>
      <c r="I816">
        <v>17635</v>
      </c>
      <c r="J816">
        <v>17635</v>
      </c>
      <c r="K816">
        <v>17635</v>
      </c>
      <c r="L816">
        <v>100</v>
      </c>
      <c r="M816">
        <v>52.51</v>
      </c>
      <c r="N816" t="str">
        <f t="shared" si="37"/>
        <v>3135052010</v>
      </c>
      <c r="O816" t="str">
        <f t="shared" si="38"/>
        <v>Sim</v>
      </c>
    </row>
    <row r="817" spans="1:15" x14ac:dyDescent="0.2">
      <c r="A817">
        <v>313505</v>
      </c>
      <c r="B817" t="s">
        <v>33</v>
      </c>
      <c r="C817" t="s">
        <v>98</v>
      </c>
      <c r="D817">
        <v>2009</v>
      </c>
      <c r="E817" t="s">
        <v>361</v>
      </c>
      <c r="F817" t="s">
        <v>99</v>
      </c>
      <c r="H817">
        <v>32190</v>
      </c>
      <c r="I817">
        <v>16495</v>
      </c>
      <c r="J817">
        <v>19258</v>
      </c>
      <c r="K817">
        <v>19258</v>
      </c>
      <c r="L817">
        <v>100</v>
      </c>
      <c r="M817">
        <v>59.83</v>
      </c>
      <c r="N817" t="str">
        <f t="shared" si="37"/>
        <v>3135052009</v>
      </c>
      <c r="O817" t="str">
        <f t="shared" si="38"/>
        <v>Sim</v>
      </c>
    </row>
    <row r="818" spans="1:15" x14ac:dyDescent="0.2">
      <c r="A818">
        <v>313505</v>
      </c>
      <c r="B818" t="s">
        <v>33</v>
      </c>
      <c r="C818" t="s">
        <v>98</v>
      </c>
      <c r="D818">
        <v>2008</v>
      </c>
      <c r="E818" t="s">
        <v>361</v>
      </c>
      <c r="F818" t="s">
        <v>99</v>
      </c>
      <c r="H818">
        <v>31758</v>
      </c>
      <c r="I818">
        <v>16274</v>
      </c>
      <c r="J818">
        <v>18445</v>
      </c>
      <c r="K818">
        <v>18445</v>
      </c>
      <c r="L818">
        <v>100</v>
      </c>
      <c r="M818">
        <v>58.08</v>
      </c>
      <c r="N818" t="str">
        <f t="shared" si="37"/>
        <v>3135052008</v>
      </c>
      <c r="O818" t="str">
        <f t="shared" si="38"/>
        <v>Sim</v>
      </c>
    </row>
    <row r="819" spans="1:15" x14ac:dyDescent="0.2">
      <c r="A819">
        <v>313505</v>
      </c>
      <c r="B819" t="s">
        <v>33</v>
      </c>
      <c r="C819" t="s">
        <v>98</v>
      </c>
      <c r="D819">
        <v>2007</v>
      </c>
      <c r="E819" t="s">
        <v>361</v>
      </c>
      <c r="F819" t="s">
        <v>362</v>
      </c>
      <c r="H819">
        <v>30386</v>
      </c>
      <c r="I819">
        <v>15571</v>
      </c>
      <c r="J819">
        <v>17656</v>
      </c>
      <c r="K819">
        <v>17656</v>
      </c>
      <c r="L819">
        <v>100</v>
      </c>
      <c r="M819">
        <v>58.11</v>
      </c>
      <c r="N819" t="str">
        <f t="shared" si="37"/>
        <v>3135052007</v>
      </c>
      <c r="O819" t="str">
        <f t="shared" si="38"/>
        <v>Sim</v>
      </c>
    </row>
    <row r="820" spans="1:15" x14ac:dyDescent="0.2">
      <c r="A820">
        <v>313505</v>
      </c>
      <c r="B820" t="s">
        <v>33</v>
      </c>
      <c r="C820" t="s">
        <v>98</v>
      </c>
      <c r="D820">
        <v>2006</v>
      </c>
      <c r="E820" t="s">
        <v>361</v>
      </c>
      <c r="F820" t="s">
        <v>362</v>
      </c>
      <c r="H820">
        <v>34233</v>
      </c>
      <c r="I820">
        <v>16495</v>
      </c>
      <c r="J820">
        <v>16081</v>
      </c>
      <c r="K820">
        <v>16081</v>
      </c>
      <c r="L820">
        <v>97.5</v>
      </c>
      <c r="M820">
        <v>46.98</v>
      </c>
      <c r="N820" t="str">
        <f t="shared" si="37"/>
        <v>3135052006</v>
      </c>
      <c r="O820" t="str">
        <f t="shared" si="38"/>
        <v>Sim</v>
      </c>
    </row>
    <row r="821" spans="1:15" x14ac:dyDescent="0.2">
      <c r="A821">
        <v>313505</v>
      </c>
      <c r="B821" t="s">
        <v>33</v>
      </c>
      <c r="C821" t="s">
        <v>98</v>
      </c>
      <c r="D821">
        <v>2005</v>
      </c>
      <c r="E821" t="s">
        <v>361</v>
      </c>
      <c r="F821" t="s">
        <v>362</v>
      </c>
      <c r="H821">
        <v>33175</v>
      </c>
      <c r="I821">
        <v>15985</v>
      </c>
      <c r="J821">
        <v>15415</v>
      </c>
      <c r="K821">
        <v>15415</v>
      </c>
      <c r="L821">
        <v>96.4</v>
      </c>
      <c r="M821">
        <v>46.47</v>
      </c>
      <c r="N821" t="str">
        <f t="shared" si="37"/>
        <v>3135052005</v>
      </c>
      <c r="O821" t="str">
        <f t="shared" si="38"/>
        <v>Sim</v>
      </c>
    </row>
    <row r="822" spans="1:15" x14ac:dyDescent="0.2">
      <c r="A822">
        <v>313505</v>
      </c>
      <c r="B822" t="s">
        <v>33</v>
      </c>
      <c r="C822" t="s">
        <v>98</v>
      </c>
      <c r="D822">
        <v>2004</v>
      </c>
      <c r="E822" t="s">
        <v>361</v>
      </c>
      <c r="F822" t="s">
        <v>362</v>
      </c>
      <c r="H822">
        <v>32109</v>
      </c>
      <c r="I822">
        <v>15471</v>
      </c>
      <c r="J822">
        <v>14568</v>
      </c>
      <c r="K822">
        <v>14568</v>
      </c>
      <c r="L822">
        <v>94.2</v>
      </c>
      <c r="M822">
        <v>45.37</v>
      </c>
      <c r="N822" t="str">
        <f t="shared" si="37"/>
        <v>3135052004</v>
      </c>
      <c r="O822" t="str">
        <f t="shared" si="38"/>
        <v>Sim</v>
      </c>
    </row>
    <row r="823" spans="1:15" x14ac:dyDescent="0.2">
      <c r="A823">
        <v>313505</v>
      </c>
      <c r="B823" t="s">
        <v>33</v>
      </c>
      <c r="C823" t="s">
        <v>98</v>
      </c>
      <c r="D823">
        <v>2003</v>
      </c>
      <c r="E823" t="s">
        <v>361</v>
      </c>
      <c r="F823" t="s">
        <v>362</v>
      </c>
      <c r="H823">
        <v>30182</v>
      </c>
      <c r="I823">
        <v>14543</v>
      </c>
      <c r="N823" t="str">
        <f t="shared" si="37"/>
        <v>3135052003</v>
      </c>
      <c r="O823" t="str">
        <f t="shared" si="38"/>
        <v>Não</v>
      </c>
    </row>
    <row r="824" spans="1:15" x14ac:dyDescent="0.2">
      <c r="A824">
        <v>313505</v>
      </c>
      <c r="B824" t="s">
        <v>33</v>
      </c>
      <c r="C824" t="s">
        <v>98</v>
      </c>
      <c r="D824">
        <v>2002</v>
      </c>
      <c r="E824" t="s">
        <v>361</v>
      </c>
      <c r="F824" t="s">
        <v>362</v>
      </c>
      <c r="H824">
        <v>29264</v>
      </c>
      <c r="I824">
        <v>14101</v>
      </c>
      <c r="N824" t="str">
        <f t="shared" si="37"/>
        <v>3135052002</v>
      </c>
      <c r="O824" t="str">
        <f t="shared" si="38"/>
        <v>Não</v>
      </c>
    </row>
    <row r="825" spans="1:15" x14ac:dyDescent="0.2">
      <c r="A825">
        <v>313505</v>
      </c>
      <c r="B825" t="s">
        <v>33</v>
      </c>
      <c r="C825" t="s">
        <v>98</v>
      </c>
      <c r="D825">
        <v>2001</v>
      </c>
      <c r="E825" t="s">
        <v>361</v>
      </c>
      <c r="F825" t="s">
        <v>362</v>
      </c>
      <c r="H825">
        <v>28450</v>
      </c>
      <c r="I825">
        <v>13708</v>
      </c>
      <c r="N825" t="str">
        <f t="shared" si="37"/>
        <v>3135052001</v>
      </c>
      <c r="O825" t="str">
        <f t="shared" si="38"/>
        <v>Não</v>
      </c>
    </row>
    <row r="826" spans="1:15" x14ac:dyDescent="0.2">
      <c r="A826">
        <v>313505</v>
      </c>
      <c r="B826" t="s">
        <v>33</v>
      </c>
      <c r="C826" t="s">
        <v>98</v>
      </c>
      <c r="D826">
        <v>2000</v>
      </c>
      <c r="E826" t="s">
        <v>361</v>
      </c>
      <c r="F826" t="s">
        <v>362</v>
      </c>
      <c r="H826">
        <v>27287</v>
      </c>
      <c r="I826">
        <v>13148</v>
      </c>
      <c r="N826" t="str">
        <f t="shared" si="37"/>
        <v>3135052000</v>
      </c>
      <c r="O826" t="str">
        <f t="shared" si="38"/>
        <v>Não</v>
      </c>
    </row>
    <row r="827" spans="1:15" x14ac:dyDescent="0.2">
      <c r="A827">
        <v>313505</v>
      </c>
      <c r="B827" t="s">
        <v>33</v>
      </c>
      <c r="C827" t="s">
        <v>98</v>
      </c>
      <c r="D827">
        <v>1999</v>
      </c>
      <c r="E827" t="s">
        <v>361</v>
      </c>
      <c r="F827" t="s">
        <v>362</v>
      </c>
      <c r="H827">
        <v>24985</v>
      </c>
      <c r="I827">
        <v>10363</v>
      </c>
      <c r="N827" t="str">
        <f t="shared" si="37"/>
        <v>3135051999</v>
      </c>
      <c r="O827" t="str">
        <f t="shared" si="38"/>
        <v>Não</v>
      </c>
    </row>
    <row r="828" spans="1:15" x14ac:dyDescent="0.2">
      <c r="A828">
        <v>313505</v>
      </c>
      <c r="B828" t="s">
        <v>33</v>
      </c>
      <c r="C828" t="s">
        <v>98</v>
      </c>
      <c r="D828">
        <v>1998</v>
      </c>
      <c r="E828" t="s">
        <v>361</v>
      </c>
      <c r="F828" t="s">
        <v>362</v>
      </c>
      <c r="H828">
        <v>24447</v>
      </c>
      <c r="I828">
        <v>10140</v>
      </c>
      <c r="N828" t="str">
        <f t="shared" si="37"/>
        <v>3135051998</v>
      </c>
      <c r="O828" t="str">
        <f t="shared" si="38"/>
        <v>Não</v>
      </c>
    </row>
    <row r="829" spans="1:15" x14ac:dyDescent="0.2">
      <c r="A829">
        <v>313505</v>
      </c>
      <c r="B829" t="s">
        <v>33</v>
      </c>
      <c r="C829" t="s">
        <v>98</v>
      </c>
      <c r="D829">
        <v>1997</v>
      </c>
      <c r="H829">
        <v>23908</v>
      </c>
      <c r="I829">
        <v>9916</v>
      </c>
      <c r="N829" t="str">
        <f t="shared" si="37"/>
        <v>3135051997</v>
      </c>
      <c r="O829" t="str">
        <f t="shared" si="38"/>
        <v>Não</v>
      </c>
    </row>
    <row r="830" spans="1:15" x14ac:dyDescent="0.2">
      <c r="A830">
        <v>313505</v>
      </c>
      <c r="B830" t="s">
        <v>33</v>
      </c>
      <c r="C830" t="s">
        <v>98</v>
      </c>
      <c r="D830">
        <v>1996</v>
      </c>
      <c r="H830">
        <v>23271</v>
      </c>
      <c r="I830">
        <v>9652</v>
      </c>
      <c r="N830" t="str">
        <f t="shared" si="37"/>
        <v>3135051996</v>
      </c>
      <c r="O830" t="str">
        <f t="shared" si="38"/>
        <v>Não</v>
      </c>
    </row>
    <row r="831" spans="1:15" x14ac:dyDescent="0.2">
      <c r="A831">
        <v>313505</v>
      </c>
      <c r="B831" t="s">
        <v>33</v>
      </c>
      <c r="C831" t="s">
        <v>98</v>
      </c>
      <c r="D831">
        <v>1995</v>
      </c>
      <c r="H831">
        <v>18949</v>
      </c>
      <c r="I831">
        <v>7859</v>
      </c>
      <c r="N831" t="str">
        <f t="shared" si="37"/>
        <v>3135051995</v>
      </c>
      <c r="O831" t="str">
        <f t="shared" si="38"/>
        <v>Não</v>
      </c>
    </row>
    <row r="832" spans="1:15" x14ac:dyDescent="0.2">
      <c r="A832">
        <v>313510</v>
      </c>
      <c r="B832" t="s">
        <v>34</v>
      </c>
      <c r="C832" t="s">
        <v>98</v>
      </c>
      <c r="D832">
        <v>2020</v>
      </c>
      <c r="E832" t="s">
        <v>1617</v>
      </c>
      <c r="F832" t="s">
        <v>367</v>
      </c>
      <c r="G832" t="s">
        <v>368</v>
      </c>
      <c r="H832">
        <v>72018</v>
      </c>
      <c r="I832">
        <v>65298</v>
      </c>
      <c r="J832">
        <v>63715</v>
      </c>
      <c r="K832">
        <v>63715</v>
      </c>
      <c r="L832">
        <v>97.6</v>
      </c>
      <c r="M832">
        <v>88.47</v>
      </c>
      <c r="N832" t="str">
        <f t="shared" si="37"/>
        <v>3135102020</v>
      </c>
      <c r="O832" t="str">
        <f t="shared" si="38"/>
        <v>Sim</v>
      </c>
    </row>
    <row r="833" spans="1:15" x14ac:dyDescent="0.2">
      <c r="A833">
        <v>313510</v>
      </c>
      <c r="B833" t="s">
        <v>34</v>
      </c>
      <c r="C833" t="s">
        <v>98</v>
      </c>
      <c r="D833">
        <v>2019</v>
      </c>
      <c r="E833" t="s">
        <v>1617</v>
      </c>
      <c r="F833" t="s">
        <v>367</v>
      </c>
      <c r="G833" t="s">
        <v>368</v>
      </c>
      <c r="H833">
        <v>71648</v>
      </c>
      <c r="I833">
        <v>64963</v>
      </c>
      <c r="J833">
        <v>62407</v>
      </c>
      <c r="K833">
        <v>62407</v>
      </c>
      <c r="L833">
        <v>96.1</v>
      </c>
      <c r="M833">
        <v>87.1</v>
      </c>
      <c r="N833" t="str">
        <f t="shared" si="37"/>
        <v>3135102019</v>
      </c>
      <c r="O833" t="str">
        <f t="shared" si="38"/>
        <v>Sim</v>
      </c>
    </row>
    <row r="834" spans="1:15" x14ac:dyDescent="0.2">
      <c r="A834">
        <v>313510</v>
      </c>
      <c r="B834" t="s">
        <v>34</v>
      </c>
      <c r="C834" t="s">
        <v>98</v>
      </c>
      <c r="D834">
        <v>2018</v>
      </c>
      <c r="E834" t="s">
        <v>1617</v>
      </c>
      <c r="F834" t="s">
        <v>367</v>
      </c>
      <c r="H834">
        <v>71265</v>
      </c>
      <c r="I834">
        <v>64616</v>
      </c>
      <c r="J834">
        <v>61471</v>
      </c>
      <c r="K834">
        <v>61471</v>
      </c>
      <c r="L834">
        <v>95.1</v>
      </c>
      <c r="M834">
        <v>86.26</v>
      </c>
      <c r="N834" t="str">
        <f t="shared" si="37"/>
        <v>3135102018</v>
      </c>
      <c r="O834" t="str">
        <f t="shared" si="38"/>
        <v>Sim</v>
      </c>
    </row>
    <row r="835" spans="1:15" x14ac:dyDescent="0.2">
      <c r="A835">
        <v>313510</v>
      </c>
      <c r="B835" t="s">
        <v>34</v>
      </c>
      <c r="C835" t="s">
        <v>98</v>
      </c>
      <c r="D835">
        <v>2017</v>
      </c>
      <c r="E835" t="s">
        <v>1617</v>
      </c>
      <c r="F835" t="s">
        <v>367</v>
      </c>
      <c r="H835">
        <v>71653</v>
      </c>
      <c r="I835">
        <v>64967</v>
      </c>
      <c r="J835">
        <v>61562</v>
      </c>
      <c r="K835">
        <v>61562</v>
      </c>
      <c r="L835">
        <v>94.8</v>
      </c>
      <c r="M835">
        <v>85.92</v>
      </c>
      <c r="N835" t="str">
        <f t="shared" ref="N835:N898" si="39">_xlfn.CONCAT(A835,D835)</f>
        <v>3135102017</v>
      </c>
      <c r="O835" t="str">
        <f t="shared" ref="O835:O898" si="40">IF(COUNTIF(H835:M835,"&lt;&gt;"&amp;"")=6,"Sim","Não")</f>
        <v>Sim</v>
      </c>
    </row>
    <row r="836" spans="1:15" x14ac:dyDescent="0.2">
      <c r="A836">
        <v>313510</v>
      </c>
      <c r="B836" t="s">
        <v>34</v>
      </c>
      <c r="C836" t="s">
        <v>98</v>
      </c>
      <c r="D836">
        <v>2016</v>
      </c>
      <c r="E836" t="s">
        <v>1617</v>
      </c>
      <c r="F836" t="s">
        <v>367</v>
      </c>
      <c r="H836">
        <v>71279</v>
      </c>
      <c r="I836">
        <v>64628</v>
      </c>
      <c r="J836">
        <v>62172</v>
      </c>
      <c r="K836">
        <v>62172</v>
      </c>
      <c r="L836">
        <v>96.2</v>
      </c>
      <c r="M836">
        <v>87.22</v>
      </c>
      <c r="N836" t="str">
        <f t="shared" si="39"/>
        <v>3135102016</v>
      </c>
      <c r="O836" t="str">
        <f t="shared" si="40"/>
        <v>Sim</v>
      </c>
    </row>
    <row r="837" spans="1:15" x14ac:dyDescent="0.2">
      <c r="A837">
        <v>313510</v>
      </c>
      <c r="B837" t="s">
        <v>34</v>
      </c>
      <c r="C837" t="s">
        <v>98</v>
      </c>
      <c r="D837">
        <v>2015</v>
      </c>
      <c r="E837" t="s">
        <v>1617</v>
      </c>
      <c r="F837" t="s">
        <v>367</v>
      </c>
      <c r="H837">
        <v>70886</v>
      </c>
      <c r="I837">
        <v>64272</v>
      </c>
      <c r="J837">
        <v>61985</v>
      </c>
      <c r="K837">
        <v>61985</v>
      </c>
      <c r="L837">
        <v>96.4</v>
      </c>
      <c r="M837">
        <v>87.44</v>
      </c>
      <c r="N837" t="str">
        <f t="shared" si="39"/>
        <v>3135102015</v>
      </c>
      <c r="O837" t="str">
        <f t="shared" si="40"/>
        <v>Sim</v>
      </c>
    </row>
    <row r="838" spans="1:15" x14ac:dyDescent="0.2">
      <c r="A838">
        <v>313510</v>
      </c>
      <c r="B838" t="s">
        <v>34</v>
      </c>
      <c r="C838" t="s">
        <v>98</v>
      </c>
      <c r="D838">
        <v>2014</v>
      </c>
      <c r="E838" t="s">
        <v>1617</v>
      </c>
      <c r="F838" t="s">
        <v>367</v>
      </c>
      <c r="H838">
        <v>70472</v>
      </c>
      <c r="I838">
        <v>63897</v>
      </c>
      <c r="J838">
        <v>63897</v>
      </c>
      <c r="K838">
        <v>63897</v>
      </c>
      <c r="L838">
        <v>100</v>
      </c>
      <c r="M838">
        <v>90.67</v>
      </c>
      <c r="N838" t="str">
        <f t="shared" si="39"/>
        <v>3135102014</v>
      </c>
      <c r="O838" t="str">
        <f t="shared" si="40"/>
        <v>Sim</v>
      </c>
    </row>
    <row r="839" spans="1:15" x14ac:dyDescent="0.2">
      <c r="A839">
        <v>313510</v>
      </c>
      <c r="B839" t="s">
        <v>34</v>
      </c>
      <c r="C839" t="s">
        <v>98</v>
      </c>
      <c r="D839">
        <v>2013</v>
      </c>
      <c r="E839" t="s">
        <v>1617</v>
      </c>
      <c r="F839" t="s">
        <v>367</v>
      </c>
      <c r="H839">
        <v>70041</v>
      </c>
      <c r="I839">
        <v>63506</v>
      </c>
      <c r="J839">
        <v>63506</v>
      </c>
      <c r="K839">
        <v>63506</v>
      </c>
      <c r="L839">
        <v>100</v>
      </c>
      <c r="M839">
        <v>90.67</v>
      </c>
      <c r="N839" t="str">
        <f t="shared" si="39"/>
        <v>3135102013</v>
      </c>
      <c r="O839" t="str">
        <f t="shared" si="40"/>
        <v>Sim</v>
      </c>
    </row>
    <row r="840" spans="1:15" x14ac:dyDescent="0.2">
      <c r="A840">
        <v>313510</v>
      </c>
      <c r="B840" t="s">
        <v>34</v>
      </c>
      <c r="C840" t="s">
        <v>98</v>
      </c>
      <c r="D840">
        <v>2012</v>
      </c>
      <c r="E840" t="s">
        <v>1617</v>
      </c>
      <c r="F840" t="s">
        <v>367</v>
      </c>
      <c r="H840">
        <v>67581</v>
      </c>
      <c r="I840">
        <v>61275</v>
      </c>
      <c r="J840">
        <v>61275</v>
      </c>
      <c r="K840">
        <v>61275</v>
      </c>
      <c r="L840">
        <v>100</v>
      </c>
      <c r="M840">
        <v>90.67</v>
      </c>
      <c r="N840" t="str">
        <f t="shared" si="39"/>
        <v>3135102012</v>
      </c>
      <c r="O840" t="str">
        <f t="shared" si="40"/>
        <v>Sim</v>
      </c>
    </row>
    <row r="841" spans="1:15" x14ac:dyDescent="0.2">
      <c r="A841">
        <v>313510</v>
      </c>
      <c r="B841" t="s">
        <v>34</v>
      </c>
      <c r="C841" t="s">
        <v>98</v>
      </c>
      <c r="D841">
        <v>2011</v>
      </c>
      <c r="E841" t="s">
        <v>361</v>
      </c>
      <c r="F841" t="s">
        <v>99</v>
      </c>
      <c r="H841">
        <v>67199</v>
      </c>
      <c r="I841">
        <v>60929</v>
      </c>
      <c r="J841">
        <v>60929</v>
      </c>
      <c r="K841">
        <v>60929</v>
      </c>
      <c r="L841">
        <v>100</v>
      </c>
      <c r="M841">
        <v>90.67</v>
      </c>
      <c r="N841" t="str">
        <f t="shared" si="39"/>
        <v>3135102011</v>
      </c>
      <c r="O841" t="str">
        <f t="shared" si="40"/>
        <v>Sim</v>
      </c>
    </row>
    <row r="842" spans="1:15" x14ac:dyDescent="0.2">
      <c r="A842">
        <v>313510</v>
      </c>
      <c r="B842" t="s">
        <v>34</v>
      </c>
      <c r="C842" t="s">
        <v>98</v>
      </c>
      <c r="D842">
        <v>2010</v>
      </c>
      <c r="E842" t="s">
        <v>361</v>
      </c>
      <c r="F842" t="s">
        <v>99</v>
      </c>
      <c r="H842">
        <v>66803</v>
      </c>
      <c r="I842">
        <v>60570</v>
      </c>
      <c r="J842">
        <v>60570</v>
      </c>
      <c r="K842">
        <v>60570</v>
      </c>
      <c r="L842">
        <v>100</v>
      </c>
      <c r="M842">
        <v>90.67</v>
      </c>
      <c r="N842" t="str">
        <f t="shared" si="39"/>
        <v>3135102010</v>
      </c>
      <c r="O842" t="str">
        <f t="shared" si="40"/>
        <v>Sim</v>
      </c>
    </row>
    <row r="843" spans="1:15" x14ac:dyDescent="0.2">
      <c r="A843">
        <v>313510</v>
      </c>
      <c r="B843" t="s">
        <v>34</v>
      </c>
      <c r="C843" t="s">
        <v>98</v>
      </c>
      <c r="D843">
        <v>2009</v>
      </c>
      <c r="E843" t="s">
        <v>361</v>
      </c>
      <c r="F843" t="s">
        <v>99</v>
      </c>
      <c r="H843">
        <v>68527</v>
      </c>
      <c r="I843">
        <v>61559</v>
      </c>
      <c r="J843">
        <v>67785</v>
      </c>
      <c r="K843">
        <v>67785</v>
      </c>
      <c r="L843">
        <v>100</v>
      </c>
      <c r="M843">
        <v>98.92</v>
      </c>
      <c r="N843" t="str">
        <f t="shared" si="39"/>
        <v>3135102009</v>
      </c>
      <c r="O843" t="str">
        <f t="shared" si="40"/>
        <v>Sim</v>
      </c>
    </row>
    <row r="844" spans="1:15" x14ac:dyDescent="0.2">
      <c r="A844">
        <v>313510</v>
      </c>
      <c r="B844" t="s">
        <v>34</v>
      </c>
      <c r="C844" t="s">
        <v>98</v>
      </c>
      <c r="D844">
        <v>2008</v>
      </c>
      <c r="E844" t="s">
        <v>361</v>
      </c>
      <c r="F844" t="s">
        <v>99</v>
      </c>
      <c r="H844">
        <v>67941</v>
      </c>
      <c r="I844">
        <v>61032</v>
      </c>
      <c r="J844">
        <v>66191</v>
      </c>
      <c r="K844">
        <v>66191</v>
      </c>
      <c r="L844">
        <v>100</v>
      </c>
      <c r="M844">
        <v>97.42</v>
      </c>
      <c r="N844" t="str">
        <f t="shared" si="39"/>
        <v>3135102008</v>
      </c>
      <c r="O844" t="str">
        <f t="shared" si="40"/>
        <v>Sim</v>
      </c>
    </row>
    <row r="845" spans="1:15" x14ac:dyDescent="0.2">
      <c r="A845">
        <v>313510</v>
      </c>
      <c r="B845" t="s">
        <v>34</v>
      </c>
      <c r="C845" t="s">
        <v>98</v>
      </c>
      <c r="D845">
        <v>2007</v>
      </c>
      <c r="E845" t="s">
        <v>361</v>
      </c>
      <c r="F845" t="s">
        <v>99</v>
      </c>
      <c r="H845">
        <v>65387</v>
      </c>
      <c r="I845">
        <v>58738</v>
      </c>
      <c r="J845">
        <v>64294</v>
      </c>
      <c r="K845">
        <v>64294</v>
      </c>
      <c r="L845">
        <v>100</v>
      </c>
      <c r="M845">
        <v>98.33</v>
      </c>
      <c r="N845" t="str">
        <f t="shared" si="39"/>
        <v>3135102007</v>
      </c>
      <c r="O845" t="str">
        <f t="shared" si="40"/>
        <v>Sim</v>
      </c>
    </row>
    <row r="846" spans="1:15" x14ac:dyDescent="0.2">
      <c r="A846">
        <v>313510</v>
      </c>
      <c r="B846" t="s">
        <v>34</v>
      </c>
      <c r="C846" t="s">
        <v>98</v>
      </c>
      <c r="D846">
        <v>2006</v>
      </c>
      <c r="E846" t="s">
        <v>361</v>
      </c>
      <c r="F846" t="s">
        <v>99</v>
      </c>
      <c r="H846">
        <v>70093</v>
      </c>
      <c r="I846">
        <v>61270</v>
      </c>
      <c r="J846">
        <v>61278</v>
      </c>
      <c r="K846">
        <v>61278</v>
      </c>
      <c r="L846">
        <v>100</v>
      </c>
      <c r="M846">
        <v>87.42</v>
      </c>
      <c r="N846" t="str">
        <f t="shared" si="39"/>
        <v>3135102006</v>
      </c>
      <c r="O846" t="str">
        <f t="shared" si="40"/>
        <v>Sim</v>
      </c>
    </row>
    <row r="847" spans="1:15" x14ac:dyDescent="0.2">
      <c r="A847">
        <v>313510</v>
      </c>
      <c r="B847" t="s">
        <v>34</v>
      </c>
      <c r="C847" t="s">
        <v>98</v>
      </c>
      <c r="D847">
        <v>2005</v>
      </c>
      <c r="E847" t="s">
        <v>361</v>
      </c>
      <c r="F847" t="s">
        <v>362</v>
      </c>
      <c r="H847">
        <v>68807</v>
      </c>
      <c r="I847">
        <v>60146</v>
      </c>
      <c r="J847">
        <v>54016</v>
      </c>
      <c r="K847">
        <v>54016</v>
      </c>
      <c r="L847">
        <v>89.8</v>
      </c>
      <c r="M847">
        <v>78.5</v>
      </c>
      <c r="N847" t="str">
        <f t="shared" si="39"/>
        <v>3135102005</v>
      </c>
      <c r="O847" t="str">
        <f t="shared" si="40"/>
        <v>Sim</v>
      </c>
    </row>
    <row r="848" spans="1:15" x14ac:dyDescent="0.2">
      <c r="A848">
        <v>313510</v>
      </c>
      <c r="B848" t="s">
        <v>34</v>
      </c>
      <c r="C848" t="s">
        <v>98</v>
      </c>
      <c r="D848">
        <v>2004</v>
      </c>
      <c r="E848" t="s">
        <v>361</v>
      </c>
      <c r="F848" t="s">
        <v>362</v>
      </c>
      <c r="H848">
        <v>67511</v>
      </c>
      <c r="I848">
        <v>59013</v>
      </c>
      <c r="J848">
        <v>52499</v>
      </c>
      <c r="K848">
        <v>52499</v>
      </c>
      <c r="L848">
        <v>89</v>
      </c>
      <c r="M848">
        <v>77.760000000000005</v>
      </c>
      <c r="N848" t="str">
        <f t="shared" si="39"/>
        <v>3135102004</v>
      </c>
      <c r="O848" t="str">
        <f t="shared" si="40"/>
        <v>Sim</v>
      </c>
    </row>
    <row r="849" spans="1:15" x14ac:dyDescent="0.2">
      <c r="A849">
        <v>313510</v>
      </c>
      <c r="B849" t="s">
        <v>34</v>
      </c>
      <c r="C849" t="s">
        <v>98</v>
      </c>
      <c r="D849">
        <v>2003</v>
      </c>
      <c r="E849" t="s">
        <v>361</v>
      </c>
      <c r="F849" t="s">
        <v>362</v>
      </c>
      <c r="H849">
        <v>65170</v>
      </c>
      <c r="I849">
        <v>56967</v>
      </c>
      <c r="J849">
        <v>51338</v>
      </c>
      <c r="K849">
        <v>51338</v>
      </c>
      <c r="L849">
        <v>90.1</v>
      </c>
      <c r="M849">
        <v>78.78</v>
      </c>
      <c r="N849" t="str">
        <f t="shared" si="39"/>
        <v>3135102003</v>
      </c>
      <c r="O849" t="str">
        <f t="shared" si="40"/>
        <v>Sim</v>
      </c>
    </row>
    <row r="850" spans="1:15" x14ac:dyDescent="0.2">
      <c r="A850">
        <v>313510</v>
      </c>
      <c r="B850" t="s">
        <v>34</v>
      </c>
      <c r="C850" t="s">
        <v>98</v>
      </c>
      <c r="D850">
        <v>2002</v>
      </c>
      <c r="E850" t="s">
        <v>361</v>
      </c>
      <c r="F850" t="s">
        <v>362</v>
      </c>
      <c r="H850">
        <v>64054</v>
      </c>
      <c r="I850">
        <v>55992</v>
      </c>
      <c r="J850">
        <v>50609</v>
      </c>
      <c r="K850">
        <v>50609</v>
      </c>
      <c r="L850">
        <v>90.4</v>
      </c>
      <c r="M850">
        <v>79.010000000000005</v>
      </c>
      <c r="N850" t="str">
        <f t="shared" si="39"/>
        <v>3135102002</v>
      </c>
      <c r="O850" t="str">
        <f t="shared" si="40"/>
        <v>Sim</v>
      </c>
    </row>
    <row r="851" spans="1:15" x14ac:dyDescent="0.2">
      <c r="A851">
        <v>313510</v>
      </c>
      <c r="B851" t="s">
        <v>34</v>
      </c>
      <c r="C851" t="s">
        <v>98</v>
      </c>
      <c r="D851">
        <v>2001</v>
      </c>
      <c r="E851" t="s">
        <v>361</v>
      </c>
      <c r="F851" t="s">
        <v>362</v>
      </c>
      <c r="H851">
        <v>62966</v>
      </c>
      <c r="I851">
        <v>55040</v>
      </c>
      <c r="J851">
        <v>50734</v>
      </c>
      <c r="K851">
        <v>50734</v>
      </c>
      <c r="L851">
        <v>92.2</v>
      </c>
      <c r="M851">
        <v>80.569999999999993</v>
      </c>
      <c r="N851" t="str">
        <f t="shared" si="39"/>
        <v>3135102001</v>
      </c>
      <c r="O851" t="str">
        <f t="shared" si="40"/>
        <v>Sim</v>
      </c>
    </row>
    <row r="852" spans="1:15" x14ac:dyDescent="0.2">
      <c r="A852">
        <v>313510</v>
      </c>
      <c r="B852" t="s">
        <v>34</v>
      </c>
      <c r="C852" t="s">
        <v>98</v>
      </c>
      <c r="D852">
        <v>2000</v>
      </c>
      <c r="E852" t="s">
        <v>361</v>
      </c>
      <c r="F852" t="s">
        <v>362</v>
      </c>
      <c r="H852">
        <v>61651</v>
      </c>
      <c r="I852">
        <v>53891</v>
      </c>
      <c r="J852">
        <v>49479</v>
      </c>
      <c r="L852">
        <v>91.8</v>
      </c>
      <c r="N852" t="str">
        <f t="shared" si="39"/>
        <v>3135102000</v>
      </c>
      <c r="O852" t="str">
        <f t="shared" si="40"/>
        <v>Não</v>
      </c>
    </row>
    <row r="853" spans="1:15" x14ac:dyDescent="0.2">
      <c r="A853">
        <v>313510</v>
      </c>
      <c r="B853" t="s">
        <v>34</v>
      </c>
      <c r="C853" t="s">
        <v>98</v>
      </c>
      <c r="D853">
        <v>1999</v>
      </c>
      <c r="E853" t="s">
        <v>361</v>
      </c>
      <c r="F853" t="s">
        <v>362</v>
      </c>
      <c r="H853">
        <v>61674</v>
      </c>
      <c r="I853">
        <v>51949</v>
      </c>
      <c r="N853" t="str">
        <f t="shared" si="39"/>
        <v>3135101999</v>
      </c>
      <c r="O853" t="str">
        <f t="shared" si="40"/>
        <v>Não</v>
      </c>
    </row>
    <row r="854" spans="1:15" x14ac:dyDescent="0.2">
      <c r="A854">
        <v>313510</v>
      </c>
      <c r="B854" t="s">
        <v>34</v>
      </c>
      <c r="C854" t="s">
        <v>98</v>
      </c>
      <c r="D854">
        <v>1998</v>
      </c>
      <c r="E854" t="s">
        <v>361</v>
      </c>
      <c r="F854" t="s">
        <v>362</v>
      </c>
      <c r="H854">
        <v>60346</v>
      </c>
      <c r="I854">
        <v>50831</v>
      </c>
      <c r="N854" t="str">
        <f t="shared" si="39"/>
        <v>3135101998</v>
      </c>
      <c r="O854" t="str">
        <f t="shared" si="40"/>
        <v>Não</v>
      </c>
    </row>
    <row r="855" spans="1:15" x14ac:dyDescent="0.2">
      <c r="A855">
        <v>313510</v>
      </c>
      <c r="B855" t="s">
        <v>34</v>
      </c>
      <c r="C855" t="s">
        <v>98</v>
      </c>
      <c r="D855">
        <v>1997</v>
      </c>
      <c r="H855">
        <v>59016</v>
      </c>
      <c r="I855">
        <v>49710</v>
      </c>
      <c r="N855" t="str">
        <f t="shared" si="39"/>
        <v>3135101997</v>
      </c>
      <c r="O855" t="str">
        <f t="shared" si="40"/>
        <v>Não</v>
      </c>
    </row>
    <row r="856" spans="1:15" x14ac:dyDescent="0.2">
      <c r="A856">
        <v>313510</v>
      </c>
      <c r="B856" t="s">
        <v>34</v>
      </c>
      <c r="C856" t="s">
        <v>98</v>
      </c>
      <c r="D856">
        <v>1996</v>
      </c>
      <c r="H856">
        <v>60731</v>
      </c>
      <c r="I856">
        <v>51155</v>
      </c>
      <c r="N856" t="str">
        <f t="shared" si="39"/>
        <v>3135101996</v>
      </c>
      <c r="O856" t="str">
        <f t="shared" si="40"/>
        <v>Não</v>
      </c>
    </row>
    <row r="857" spans="1:15" x14ac:dyDescent="0.2">
      <c r="A857">
        <v>313510</v>
      </c>
      <c r="B857" t="s">
        <v>34</v>
      </c>
      <c r="C857" t="s">
        <v>98</v>
      </c>
      <c r="D857">
        <v>1995</v>
      </c>
      <c r="H857">
        <v>57116</v>
      </c>
      <c r="I857">
        <v>48110</v>
      </c>
      <c r="N857" t="str">
        <f t="shared" si="39"/>
        <v>3135101995</v>
      </c>
      <c r="O857" t="str">
        <f t="shared" si="40"/>
        <v>Não</v>
      </c>
    </row>
    <row r="858" spans="1:15" x14ac:dyDescent="0.2">
      <c r="A858">
        <v>313520</v>
      </c>
      <c r="B858" t="s">
        <v>35</v>
      </c>
      <c r="C858" t="s">
        <v>98</v>
      </c>
      <c r="D858">
        <v>2020</v>
      </c>
      <c r="E858" t="s">
        <v>1618</v>
      </c>
      <c r="F858" t="s">
        <v>367</v>
      </c>
      <c r="G858" t="s">
        <v>368</v>
      </c>
      <c r="H858">
        <v>67852</v>
      </c>
      <c r="I858">
        <v>42830</v>
      </c>
      <c r="J858">
        <v>40234</v>
      </c>
      <c r="K858">
        <v>40234</v>
      </c>
      <c r="L858">
        <v>93.9</v>
      </c>
      <c r="M858">
        <v>59.3</v>
      </c>
      <c r="N858" t="str">
        <f t="shared" si="39"/>
        <v>3135202020</v>
      </c>
      <c r="O858" t="str">
        <f t="shared" si="40"/>
        <v>Sim</v>
      </c>
    </row>
    <row r="859" spans="1:15" x14ac:dyDescent="0.2">
      <c r="A859">
        <v>313520</v>
      </c>
      <c r="B859" t="s">
        <v>35</v>
      </c>
      <c r="C859" t="s">
        <v>98</v>
      </c>
      <c r="D859">
        <v>2019</v>
      </c>
      <c r="E859" t="s">
        <v>1618</v>
      </c>
      <c r="F859" t="s">
        <v>367</v>
      </c>
      <c r="G859" t="s">
        <v>368</v>
      </c>
      <c r="H859">
        <v>67742</v>
      </c>
      <c r="I859">
        <v>42761</v>
      </c>
      <c r="J859">
        <v>37599</v>
      </c>
      <c r="K859">
        <v>37599</v>
      </c>
      <c r="L859">
        <v>87.9</v>
      </c>
      <c r="M859">
        <v>55.5</v>
      </c>
      <c r="N859" t="str">
        <f t="shared" si="39"/>
        <v>3135202019</v>
      </c>
      <c r="O859" t="str">
        <f t="shared" si="40"/>
        <v>Sim</v>
      </c>
    </row>
    <row r="860" spans="1:15" x14ac:dyDescent="0.2">
      <c r="A860">
        <v>313520</v>
      </c>
      <c r="B860" t="s">
        <v>35</v>
      </c>
      <c r="C860" t="s">
        <v>98</v>
      </c>
      <c r="D860">
        <v>2018</v>
      </c>
      <c r="E860" t="s">
        <v>1618</v>
      </c>
      <c r="F860" t="s">
        <v>367</v>
      </c>
      <c r="H860">
        <v>67628</v>
      </c>
      <c r="I860">
        <v>42689</v>
      </c>
      <c r="J860">
        <v>37192</v>
      </c>
      <c r="K860">
        <v>37192</v>
      </c>
      <c r="L860">
        <v>87.1</v>
      </c>
      <c r="M860">
        <v>54.99</v>
      </c>
      <c r="N860" t="str">
        <f t="shared" si="39"/>
        <v>3135202018</v>
      </c>
      <c r="O860" t="str">
        <f t="shared" si="40"/>
        <v>Sim</v>
      </c>
    </row>
    <row r="861" spans="1:15" x14ac:dyDescent="0.2">
      <c r="A861">
        <v>313520</v>
      </c>
      <c r="B861" t="s">
        <v>35</v>
      </c>
      <c r="C861" t="s">
        <v>98</v>
      </c>
      <c r="D861">
        <v>2017</v>
      </c>
      <c r="E861" t="s">
        <v>1618</v>
      </c>
      <c r="F861" t="s">
        <v>367</v>
      </c>
      <c r="H861">
        <v>68584</v>
      </c>
      <c r="I861">
        <v>43292</v>
      </c>
      <c r="J861">
        <v>37397</v>
      </c>
      <c r="K861">
        <v>37397</v>
      </c>
      <c r="L861">
        <v>86.4</v>
      </c>
      <c r="M861">
        <v>54.53</v>
      </c>
      <c r="N861" t="str">
        <f t="shared" si="39"/>
        <v>3135202017</v>
      </c>
      <c r="O861" t="str">
        <f t="shared" si="40"/>
        <v>Sim</v>
      </c>
    </row>
    <row r="862" spans="1:15" x14ac:dyDescent="0.2">
      <c r="A862">
        <v>313520</v>
      </c>
      <c r="B862" t="s">
        <v>35</v>
      </c>
      <c r="C862" t="s">
        <v>98</v>
      </c>
      <c r="D862">
        <v>2016</v>
      </c>
      <c r="E862" t="s">
        <v>1618</v>
      </c>
      <c r="F862" t="s">
        <v>367</v>
      </c>
      <c r="H862">
        <v>68420</v>
      </c>
      <c r="I862">
        <v>43189</v>
      </c>
      <c r="J862">
        <v>36327</v>
      </c>
      <c r="K862">
        <v>36327</v>
      </c>
      <c r="L862">
        <v>84.1</v>
      </c>
      <c r="M862">
        <v>53.09</v>
      </c>
      <c r="N862" t="str">
        <f t="shared" si="39"/>
        <v>3135202016</v>
      </c>
      <c r="O862" t="str">
        <f t="shared" si="40"/>
        <v>Sim</v>
      </c>
    </row>
    <row r="863" spans="1:15" x14ac:dyDescent="0.2">
      <c r="A863">
        <v>313520</v>
      </c>
      <c r="B863" t="s">
        <v>35</v>
      </c>
      <c r="C863" t="s">
        <v>98</v>
      </c>
      <c r="D863">
        <v>2015</v>
      </c>
      <c r="E863" t="s">
        <v>1618</v>
      </c>
      <c r="F863" t="s">
        <v>367</v>
      </c>
      <c r="H863">
        <v>68247</v>
      </c>
      <c r="I863">
        <v>43079</v>
      </c>
      <c r="J863">
        <v>33868</v>
      </c>
      <c r="K863">
        <v>33868</v>
      </c>
      <c r="L863">
        <v>78.599999999999994</v>
      </c>
      <c r="M863">
        <v>49.63</v>
      </c>
      <c r="N863" t="str">
        <f t="shared" si="39"/>
        <v>3135202015</v>
      </c>
      <c r="O863" t="str">
        <f t="shared" si="40"/>
        <v>Sim</v>
      </c>
    </row>
    <row r="864" spans="1:15" x14ac:dyDescent="0.2">
      <c r="A864">
        <v>313520</v>
      </c>
      <c r="B864" t="s">
        <v>35</v>
      </c>
      <c r="C864" t="s">
        <v>98</v>
      </c>
      <c r="D864">
        <v>2014</v>
      </c>
      <c r="E864" t="s">
        <v>1618</v>
      </c>
      <c r="F864" t="s">
        <v>367</v>
      </c>
      <c r="H864">
        <v>68065</v>
      </c>
      <c r="I864">
        <v>42964</v>
      </c>
      <c r="J864">
        <v>42964</v>
      </c>
      <c r="K864">
        <v>42964</v>
      </c>
      <c r="L864">
        <v>100</v>
      </c>
      <c r="M864">
        <v>63.12</v>
      </c>
      <c r="N864" t="str">
        <f t="shared" si="39"/>
        <v>3135202014</v>
      </c>
      <c r="O864" t="str">
        <f t="shared" si="40"/>
        <v>Sim</v>
      </c>
    </row>
    <row r="865" spans="1:15" x14ac:dyDescent="0.2">
      <c r="A865">
        <v>313520</v>
      </c>
      <c r="B865" t="s">
        <v>35</v>
      </c>
      <c r="C865" t="s">
        <v>98</v>
      </c>
      <c r="D865">
        <v>2013</v>
      </c>
      <c r="E865" t="s">
        <v>361</v>
      </c>
      <c r="F865" t="s">
        <v>99</v>
      </c>
      <c r="H865">
        <v>67875</v>
      </c>
      <c r="I865">
        <v>42845</v>
      </c>
      <c r="J865">
        <v>42845</v>
      </c>
      <c r="K865">
        <v>42845</v>
      </c>
      <c r="L865">
        <v>100</v>
      </c>
      <c r="M865">
        <v>63.12</v>
      </c>
      <c r="N865" t="str">
        <f t="shared" si="39"/>
        <v>3135202013</v>
      </c>
      <c r="O865" t="str">
        <f t="shared" si="40"/>
        <v>Sim</v>
      </c>
    </row>
    <row r="866" spans="1:15" x14ac:dyDescent="0.2">
      <c r="A866">
        <v>313520</v>
      </c>
      <c r="B866" t="s">
        <v>35</v>
      </c>
      <c r="C866" t="s">
        <v>98</v>
      </c>
      <c r="D866">
        <v>2012</v>
      </c>
      <c r="E866" t="s">
        <v>361</v>
      </c>
      <c r="F866" t="s">
        <v>99</v>
      </c>
      <c r="H866">
        <v>65744</v>
      </c>
      <c r="I866">
        <v>41499</v>
      </c>
      <c r="J866">
        <v>41499</v>
      </c>
      <c r="K866">
        <v>41499</v>
      </c>
      <c r="L866">
        <v>100</v>
      </c>
      <c r="M866">
        <v>63.12</v>
      </c>
      <c r="N866" t="str">
        <f t="shared" si="39"/>
        <v>3135202012</v>
      </c>
      <c r="O866" t="str">
        <f t="shared" si="40"/>
        <v>Sim</v>
      </c>
    </row>
    <row r="867" spans="1:15" x14ac:dyDescent="0.2">
      <c r="A867">
        <v>313520</v>
      </c>
      <c r="B867" t="s">
        <v>35</v>
      </c>
      <c r="C867" t="s">
        <v>98</v>
      </c>
      <c r="D867">
        <v>2011</v>
      </c>
      <c r="E867" t="s">
        <v>361</v>
      </c>
      <c r="F867" t="s">
        <v>99</v>
      </c>
      <c r="H867">
        <v>65606</v>
      </c>
      <c r="I867">
        <v>41412</v>
      </c>
      <c r="J867">
        <v>41412</v>
      </c>
      <c r="K867">
        <v>41412</v>
      </c>
      <c r="L867">
        <v>100</v>
      </c>
      <c r="M867">
        <v>63.12</v>
      </c>
      <c r="N867" t="str">
        <f t="shared" si="39"/>
        <v>3135202011</v>
      </c>
      <c r="O867" t="str">
        <f t="shared" si="40"/>
        <v>Sim</v>
      </c>
    </row>
    <row r="868" spans="1:15" x14ac:dyDescent="0.2">
      <c r="A868">
        <v>313520</v>
      </c>
      <c r="B868" t="s">
        <v>35</v>
      </c>
      <c r="C868" t="s">
        <v>98</v>
      </c>
      <c r="D868">
        <v>2010</v>
      </c>
      <c r="E868" t="s">
        <v>361</v>
      </c>
      <c r="F868" t="s">
        <v>99</v>
      </c>
      <c r="H868">
        <v>65463</v>
      </c>
      <c r="I868">
        <v>41322</v>
      </c>
      <c r="J868">
        <v>41114</v>
      </c>
      <c r="K868">
        <v>41114</v>
      </c>
      <c r="L868">
        <v>99.5</v>
      </c>
      <c r="M868">
        <v>62.8</v>
      </c>
      <c r="N868" t="str">
        <f t="shared" si="39"/>
        <v>3135202010</v>
      </c>
      <c r="O868" t="str">
        <f t="shared" si="40"/>
        <v>Sim</v>
      </c>
    </row>
    <row r="869" spans="1:15" x14ac:dyDescent="0.2">
      <c r="A869">
        <v>313520</v>
      </c>
      <c r="B869" t="s">
        <v>35</v>
      </c>
      <c r="C869" t="s">
        <v>98</v>
      </c>
      <c r="D869">
        <v>2009</v>
      </c>
      <c r="E869" t="s">
        <v>361</v>
      </c>
      <c r="F869" t="s">
        <v>99</v>
      </c>
      <c r="H869">
        <v>67516</v>
      </c>
      <c r="I869">
        <v>41218</v>
      </c>
      <c r="J869">
        <v>39561</v>
      </c>
      <c r="K869">
        <v>39561</v>
      </c>
      <c r="L869">
        <v>96</v>
      </c>
      <c r="M869">
        <v>58.59</v>
      </c>
      <c r="N869" t="str">
        <f t="shared" si="39"/>
        <v>3135202009</v>
      </c>
      <c r="O869" t="str">
        <f t="shared" si="40"/>
        <v>Sim</v>
      </c>
    </row>
    <row r="870" spans="1:15" x14ac:dyDescent="0.2">
      <c r="A870">
        <v>313520</v>
      </c>
      <c r="B870" t="s">
        <v>35</v>
      </c>
      <c r="C870" t="s">
        <v>98</v>
      </c>
      <c r="D870">
        <v>2008</v>
      </c>
      <c r="E870" t="s">
        <v>361</v>
      </c>
      <c r="F870" t="s">
        <v>99</v>
      </c>
      <c r="H870">
        <v>67206</v>
      </c>
      <c r="I870">
        <v>41029</v>
      </c>
      <c r="J870">
        <v>38769</v>
      </c>
      <c r="K870">
        <v>38769</v>
      </c>
      <c r="L870">
        <v>94.5</v>
      </c>
      <c r="M870">
        <v>57.69</v>
      </c>
      <c r="N870" t="str">
        <f t="shared" si="39"/>
        <v>3135202008</v>
      </c>
      <c r="O870" t="str">
        <f t="shared" si="40"/>
        <v>Sim</v>
      </c>
    </row>
    <row r="871" spans="1:15" x14ac:dyDescent="0.2">
      <c r="A871">
        <v>313520</v>
      </c>
      <c r="B871" t="s">
        <v>35</v>
      </c>
      <c r="C871" t="s">
        <v>98</v>
      </c>
      <c r="D871">
        <v>2007</v>
      </c>
      <c r="E871" t="s">
        <v>361</v>
      </c>
      <c r="F871" t="s">
        <v>99</v>
      </c>
      <c r="H871">
        <v>64985</v>
      </c>
      <c r="I871">
        <v>39673</v>
      </c>
      <c r="J871">
        <v>37615</v>
      </c>
      <c r="K871">
        <v>37615</v>
      </c>
      <c r="L871">
        <v>94.8</v>
      </c>
      <c r="M871">
        <v>57.88</v>
      </c>
      <c r="N871" t="str">
        <f t="shared" si="39"/>
        <v>3135202007</v>
      </c>
      <c r="O871" t="str">
        <f t="shared" si="40"/>
        <v>Sim</v>
      </c>
    </row>
    <row r="872" spans="1:15" x14ac:dyDescent="0.2">
      <c r="A872">
        <v>313520</v>
      </c>
      <c r="B872" t="s">
        <v>35</v>
      </c>
      <c r="C872" t="s">
        <v>98</v>
      </c>
      <c r="D872">
        <v>2006</v>
      </c>
      <c r="E872" t="s">
        <v>361</v>
      </c>
      <c r="F872" t="s">
        <v>99</v>
      </c>
      <c r="H872">
        <v>62516</v>
      </c>
      <c r="I872">
        <v>35308</v>
      </c>
      <c r="J872">
        <v>36281</v>
      </c>
      <c r="K872">
        <v>36281</v>
      </c>
      <c r="L872">
        <v>100</v>
      </c>
      <c r="M872">
        <v>58.03</v>
      </c>
      <c r="N872" t="str">
        <f t="shared" si="39"/>
        <v>3135202006</v>
      </c>
      <c r="O872" t="str">
        <f t="shared" si="40"/>
        <v>Sim</v>
      </c>
    </row>
    <row r="873" spans="1:15" x14ac:dyDescent="0.2">
      <c r="A873">
        <v>313520</v>
      </c>
      <c r="B873" t="s">
        <v>35</v>
      </c>
      <c r="C873" t="s">
        <v>98</v>
      </c>
      <c r="D873">
        <v>2005</v>
      </c>
      <c r="E873" t="s">
        <v>361</v>
      </c>
      <c r="F873" t="s">
        <v>99</v>
      </c>
      <c r="H873">
        <v>62682</v>
      </c>
      <c r="I873">
        <v>35402</v>
      </c>
      <c r="J873">
        <v>35306</v>
      </c>
      <c r="K873">
        <v>35306</v>
      </c>
      <c r="L873">
        <v>99.7</v>
      </c>
      <c r="M873">
        <v>56.33</v>
      </c>
      <c r="N873" t="str">
        <f t="shared" si="39"/>
        <v>3135202005</v>
      </c>
      <c r="O873" t="str">
        <f t="shared" si="40"/>
        <v>Sim</v>
      </c>
    </row>
    <row r="874" spans="1:15" x14ac:dyDescent="0.2">
      <c r="A874">
        <v>313520</v>
      </c>
      <c r="B874" t="s">
        <v>35</v>
      </c>
      <c r="C874" t="s">
        <v>98</v>
      </c>
      <c r="D874">
        <v>2004</v>
      </c>
      <c r="E874" t="s">
        <v>361</v>
      </c>
      <c r="F874" t="s">
        <v>99</v>
      </c>
      <c r="H874">
        <v>62849</v>
      </c>
      <c r="I874">
        <v>35496</v>
      </c>
      <c r="J874">
        <v>34732</v>
      </c>
      <c r="K874">
        <v>34732</v>
      </c>
      <c r="L874">
        <v>97.9</v>
      </c>
      <c r="M874">
        <v>55.26</v>
      </c>
      <c r="N874" t="str">
        <f t="shared" si="39"/>
        <v>3135202004</v>
      </c>
      <c r="O874" t="str">
        <f t="shared" si="40"/>
        <v>Sim</v>
      </c>
    </row>
    <row r="875" spans="1:15" x14ac:dyDescent="0.2">
      <c r="A875">
        <v>313520</v>
      </c>
      <c r="B875" t="s">
        <v>35</v>
      </c>
      <c r="C875" t="s">
        <v>98</v>
      </c>
      <c r="D875">
        <v>2003</v>
      </c>
      <c r="E875" t="s">
        <v>361</v>
      </c>
      <c r="F875" t="s">
        <v>99</v>
      </c>
      <c r="H875">
        <v>63151</v>
      </c>
      <c r="I875">
        <v>35667</v>
      </c>
      <c r="J875">
        <v>33968</v>
      </c>
      <c r="K875">
        <v>33968</v>
      </c>
      <c r="L875">
        <v>95.2</v>
      </c>
      <c r="M875">
        <v>53.79</v>
      </c>
      <c r="N875" t="str">
        <f t="shared" si="39"/>
        <v>3135202003</v>
      </c>
      <c r="O875" t="str">
        <f t="shared" si="40"/>
        <v>Sim</v>
      </c>
    </row>
    <row r="876" spans="1:15" x14ac:dyDescent="0.2">
      <c r="A876">
        <v>313520</v>
      </c>
      <c r="B876" t="s">
        <v>35</v>
      </c>
      <c r="C876" t="s">
        <v>98</v>
      </c>
      <c r="D876">
        <v>2002</v>
      </c>
      <c r="E876" t="s">
        <v>361</v>
      </c>
      <c r="F876" t="s">
        <v>99</v>
      </c>
      <c r="H876">
        <v>63295</v>
      </c>
      <c r="I876">
        <v>35748</v>
      </c>
      <c r="J876">
        <v>33535</v>
      </c>
      <c r="K876">
        <v>33535</v>
      </c>
      <c r="L876">
        <v>93.8</v>
      </c>
      <c r="M876">
        <v>52.98</v>
      </c>
      <c r="N876" t="str">
        <f t="shared" si="39"/>
        <v>3135202002</v>
      </c>
      <c r="O876" t="str">
        <f t="shared" si="40"/>
        <v>Sim</v>
      </c>
    </row>
    <row r="877" spans="1:15" x14ac:dyDescent="0.2">
      <c r="A877">
        <v>313520</v>
      </c>
      <c r="B877" t="s">
        <v>35</v>
      </c>
      <c r="C877" t="s">
        <v>98</v>
      </c>
      <c r="D877">
        <v>2001</v>
      </c>
      <c r="E877" t="s">
        <v>361</v>
      </c>
      <c r="F877" t="s">
        <v>99</v>
      </c>
      <c r="H877">
        <v>63259</v>
      </c>
      <c r="I877">
        <v>35728</v>
      </c>
      <c r="J877">
        <v>32131</v>
      </c>
      <c r="K877">
        <v>32131</v>
      </c>
      <c r="L877">
        <v>89.9</v>
      </c>
      <c r="M877">
        <v>50.79</v>
      </c>
      <c r="N877" t="str">
        <f t="shared" si="39"/>
        <v>3135202001</v>
      </c>
      <c r="O877" t="str">
        <f t="shared" si="40"/>
        <v>Sim</v>
      </c>
    </row>
    <row r="878" spans="1:15" x14ac:dyDescent="0.2">
      <c r="A878">
        <v>313520</v>
      </c>
      <c r="B878" t="s">
        <v>35</v>
      </c>
      <c r="C878" t="s">
        <v>98</v>
      </c>
      <c r="D878">
        <v>2000</v>
      </c>
      <c r="E878" t="s">
        <v>361</v>
      </c>
      <c r="F878" t="s">
        <v>99</v>
      </c>
      <c r="H878">
        <v>63605</v>
      </c>
      <c r="I878">
        <v>35923</v>
      </c>
      <c r="J878">
        <v>35432</v>
      </c>
      <c r="L878">
        <v>98.6</v>
      </c>
      <c r="N878" t="str">
        <f t="shared" si="39"/>
        <v>3135202000</v>
      </c>
      <c r="O878" t="str">
        <f t="shared" si="40"/>
        <v>Não</v>
      </c>
    </row>
    <row r="879" spans="1:15" x14ac:dyDescent="0.2">
      <c r="A879">
        <v>313520</v>
      </c>
      <c r="B879" t="s">
        <v>35</v>
      </c>
      <c r="C879" t="s">
        <v>98</v>
      </c>
      <c r="D879">
        <v>1999</v>
      </c>
      <c r="E879" t="s">
        <v>361</v>
      </c>
      <c r="F879" t="s">
        <v>99</v>
      </c>
      <c r="H879">
        <v>63333</v>
      </c>
      <c r="I879">
        <v>30005</v>
      </c>
      <c r="N879" t="str">
        <f t="shared" si="39"/>
        <v>3135201999</v>
      </c>
      <c r="O879" t="str">
        <f t="shared" si="40"/>
        <v>Não</v>
      </c>
    </row>
    <row r="880" spans="1:15" x14ac:dyDescent="0.2">
      <c r="A880">
        <v>313520</v>
      </c>
      <c r="B880" t="s">
        <v>35</v>
      </c>
      <c r="C880" t="s">
        <v>98</v>
      </c>
      <c r="D880">
        <v>1998</v>
      </c>
      <c r="E880" t="s">
        <v>361</v>
      </c>
      <c r="F880" t="s">
        <v>99</v>
      </c>
      <c r="H880">
        <v>63509</v>
      </c>
      <c r="I880">
        <v>30088</v>
      </c>
      <c r="N880" t="str">
        <f t="shared" si="39"/>
        <v>3135201998</v>
      </c>
      <c r="O880" t="str">
        <f t="shared" si="40"/>
        <v>Não</v>
      </c>
    </row>
    <row r="881" spans="1:15" x14ac:dyDescent="0.2">
      <c r="A881">
        <v>313520</v>
      </c>
      <c r="B881" t="s">
        <v>35</v>
      </c>
      <c r="C881" t="s">
        <v>98</v>
      </c>
      <c r="D881">
        <v>1997</v>
      </c>
      <c r="H881">
        <v>63686</v>
      </c>
      <c r="I881">
        <v>30172</v>
      </c>
      <c r="N881" t="str">
        <f t="shared" si="39"/>
        <v>3135201997</v>
      </c>
      <c r="O881" t="str">
        <f t="shared" si="40"/>
        <v>Não</v>
      </c>
    </row>
    <row r="882" spans="1:15" x14ac:dyDescent="0.2">
      <c r="A882">
        <v>313520</v>
      </c>
      <c r="B882" t="s">
        <v>35</v>
      </c>
      <c r="C882" t="s">
        <v>98</v>
      </c>
      <c r="D882">
        <v>1996</v>
      </c>
      <c r="H882">
        <v>77739</v>
      </c>
      <c r="I882">
        <v>36830</v>
      </c>
      <c r="N882" t="str">
        <f t="shared" si="39"/>
        <v>3135201996</v>
      </c>
      <c r="O882" t="str">
        <f t="shared" si="40"/>
        <v>Não</v>
      </c>
    </row>
    <row r="883" spans="1:15" x14ac:dyDescent="0.2">
      <c r="A883">
        <v>313520</v>
      </c>
      <c r="B883" t="s">
        <v>35</v>
      </c>
      <c r="C883" t="s">
        <v>98</v>
      </c>
      <c r="D883">
        <v>1995</v>
      </c>
      <c r="H883">
        <v>85160</v>
      </c>
      <c r="I883">
        <v>40346</v>
      </c>
      <c r="N883" t="str">
        <f t="shared" si="39"/>
        <v>3135201995</v>
      </c>
      <c r="O883" t="str">
        <f t="shared" si="40"/>
        <v>Não</v>
      </c>
    </row>
    <row r="884" spans="1:15" x14ac:dyDescent="0.2">
      <c r="A884">
        <v>313535</v>
      </c>
      <c r="B884" t="s">
        <v>36</v>
      </c>
      <c r="C884" t="s">
        <v>98</v>
      </c>
      <c r="D884">
        <v>2020</v>
      </c>
      <c r="E884" t="s">
        <v>361</v>
      </c>
      <c r="F884" t="s">
        <v>362</v>
      </c>
      <c r="G884" t="s">
        <v>119</v>
      </c>
      <c r="H884">
        <v>7982</v>
      </c>
      <c r="I884">
        <v>2934</v>
      </c>
      <c r="J884">
        <v>2585</v>
      </c>
      <c r="K884">
        <v>2585</v>
      </c>
      <c r="L884">
        <v>88.1</v>
      </c>
      <c r="M884">
        <v>32.39</v>
      </c>
      <c r="N884" t="str">
        <f t="shared" si="39"/>
        <v>3135352020</v>
      </c>
      <c r="O884" t="str">
        <f t="shared" si="40"/>
        <v>Sim</v>
      </c>
    </row>
    <row r="885" spans="1:15" x14ac:dyDescent="0.2">
      <c r="A885">
        <v>313535</v>
      </c>
      <c r="B885" t="s">
        <v>36</v>
      </c>
      <c r="C885" t="s">
        <v>98</v>
      </c>
      <c r="D885">
        <v>2019</v>
      </c>
      <c r="E885" t="s">
        <v>1621</v>
      </c>
      <c r="F885" t="s">
        <v>364</v>
      </c>
      <c r="G885" t="s">
        <v>368</v>
      </c>
      <c r="H885">
        <v>8134</v>
      </c>
      <c r="I885">
        <v>2990</v>
      </c>
      <c r="J885">
        <v>2505</v>
      </c>
      <c r="K885">
        <v>2505</v>
      </c>
      <c r="L885">
        <v>83.8</v>
      </c>
      <c r="M885">
        <v>30.8</v>
      </c>
      <c r="N885" t="str">
        <f t="shared" si="39"/>
        <v>3135352019</v>
      </c>
      <c r="O885" t="str">
        <f t="shared" si="40"/>
        <v>Sim</v>
      </c>
    </row>
    <row r="886" spans="1:15" x14ac:dyDescent="0.2">
      <c r="A886">
        <v>313535</v>
      </c>
      <c r="B886" t="s">
        <v>36</v>
      </c>
      <c r="C886" t="s">
        <v>98</v>
      </c>
      <c r="D886">
        <v>2018</v>
      </c>
      <c r="E886" t="s">
        <v>1621</v>
      </c>
      <c r="F886" t="s">
        <v>364</v>
      </c>
      <c r="H886">
        <v>8556</v>
      </c>
      <c r="I886">
        <v>3145</v>
      </c>
      <c r="J886">
        <v>2357</v>
      </c>
      <c r="K886">
        <v>2357</v>
      </c>
      <c r="L886">
        <v>74.900000000000006</v>
      </c>
      <c r="M886">
        <v>27.55</v>
      </c>
      <c r="N886" t="str">
        <f t="shared" si="39"/>
        <v>3135352018</v>
      </c>
      <c r="O886" t="str">
        <f t="shared" si="40"/>
        <v>Sim</v>
      </c>
    </row>
    <row r="887" spans="1:15" x14ac:dyDescent="0.2">
      <c r="A887">
        <v>313535</v>
      </c>
      <c r="B887" t="s">
        <v>36</v>
      </c>
      <c r="C887" t="s">
        <v>98</v>
      </c>
      <c r="D887">
        <v>2017</v>
      </c>
      <c r="E887" t="s">
        <v>1621</v>
      </c>
      <c r="F887" t="s">
        <v>364</v>
      </c>
      <c r="H887">
        <v>8683</v>
      </c>
      <c r="I887">
        <v>3192</v>
      </c>
      <c r="J887">
        <v>2500</v>
      </c>
      <c r="K887">
        <v>2500</v>
      </c>
      <c r="L887">
        <v>78.3</v>
      </c>
      <c r="M887">
        <v>28.79</v>
      </c>
      <c r="N887" t="str">
        <f t="shared" si="39"/>
        <v>3135352017</v>
      </c>
      <c r="O887" t="str">
        <f t="shared" si="40"/>
        <v>Sim</v>
      </c>
    </row>
    <row r="888" spans="1:15" x14ac:dyDescent="0.2">
      <c r="A888">
        <v>313535</v>
      </c>
      <c r="B888" t="s">
        <v>36</v>
      </c>
      <c r="C888" t="s">
        <v>98</v>
      </c>
      <c r="D888">
        <v>2016</v>
      </c>
      <c r="E888" t="s">
        <v>1621</v>
      </c>
      <c r="F888" t="s">
        <v>364</v>
      </c>
      <c r="H888">
        <v>8664</v>
      </c>
      <c r="I888">
        <v>3185</v>
      </c>
      <c r="J888">
        <v>2432</v>
      </c>
      <c r="K888">
        <v>2432</v>
      </c>
      <c r="L888">
        <v>76.400000000000006</v>
      </c>
      <c r="M888">
        <v>28.07</v>
      </c>
      <c r="N888" t="str">
        <f t="shared" si="39"/>
        <v>3135352016</v>
      </c>
      <c r="O888" t="str">
        <f t="shared" si="40"/>
        <v>Sim</v>
      </c>
    </row>
    <row r="889" spans="1:15" x14ac:dyDescent="0.2">
      <c r="A889">
        <v>313535</v>
      </c>
      <c r="B889" t="s">
        <v>36</v>
      </c>
      <c r="C889" t="s">
        <v>98</v>
      </c>
      <c r="D889">
        <v>2015</v>
      </c>
      <c r="E889" t="s">
        <v>1621</v>
      </c>
      <c r="F889" t="s">
        <v>364</v>
      </c>
      <c r="H889">
        <v>8643</v>
      </c>
      <c r="I889">
        <v>3177</v>
      </c>
      <c r="J889">
        <v>2430</v>
      </c>
      <c r="K889">
        <v>2430</v>
      </c>
      <c r="L889">
        <v>76.5</v>
      </c>
      <c r="M889">
        <v>28.12</v>
      </c>
      <c r="N889" t="str">
        <f t="shared" si="39"/>
        <v>3135352015</v>
      </c>
      <c r="O889" t="str">
        <f t="shared" si="40"/>
        <v>Sim</v>
      </c>
    </row>
    <row r="890" spans="1:15" x14ac:dyDescent="0.2">
      <c r="A890">
        <v>313535</v>
      </c>
      <c r="B890" t="s">
        <v>36</v>
      </c>
      <c r="C890" t="s">
        <v>98</v>
      </c>
      <c r="D890">
        <v>2014</v>
      </c>
      <c r="E890" t="s">
        <v>1621</v>
      </c>
      <c r="F890" t="s">
        <v>364</v>
      </c>
      <c r="H890">
        <v>8622</v>
      </c>
      <c r="I890">
        <v>3169</v>
      </c>
      <c r="J890">
        <v>3169</v>
      </c>
      <c r="K890">
        <v>3169</v>
      </c>
      <c r="L890">
        <v>100</v>
      </c>
      <c r="M890">
        <v>36.75</v>
      </c>
      <c r="N890" t="str">
        <f t="shared" si="39"/>
        <v>3135352014</v>
      </c>
      <c r="O890" t="str">
        <f t="shared" si="40"/>
        <v>Sim</v>
      </c>
    </row>
    <row r="891" spans="1:15" x14ac:dyDescent="0.2">
      <c r="A891">
        <v>313535</v>
      </c>
      <c r="B891" t="s">
        <v>36</v>
      </c>
      <c r="C891" t="s">
        <v>98</v>
      </c>
      <c r="D891">
        <v>2013</v>
      </c>
      <c r="E891" t="s">
        <v>361</v>
      </c>
      <c r="F891" t="s">
        <v>362</v>
      </c>
      <c r="H891">
        <v>8599</v>
      </c>
      <c r="I891">
        <v>3161</v>
      </c>
      <c r="J891">
        <v>3161</v>
      </c>
      <c r="K891">
        <v>3161</v>
      </c>
      <c r="L891">
        <v>100</v>
      </c>
      <c r="M891">
        <v>36.76</v>
      </c>
      <c r="N891" t="str">
        <f t="shared" si="39"/>
        <v>3135352013</v>
      </c>
      <c r="O891" t="str">
        <f t="shared" si="40"/>
        <v>Sim</v>
      </c>
    </row>
    <row r="892" spans="1:15" x14ac:dyDescent="0.2">
      <c r="A892">
        <v>313535</v>
      </c>
      <c r="B892" t="s">
        <v>36</v>
      </c>
      <c r="C892" t="s">
        <v>98</v>
      </c>
      <c r="D892">
        <v>2012</v>
      </c>
      <c r="E892" t="s">
        <v>361</v>
      </c>
      <c r="F892" t="s">
        <v>362</v>
      </c>
      <c r="H892">
        <v>8331</v>
      </c>
      <c r="I892">
        <v>3062</v>
      </c>
      <c r="J892">
        <v>3062</v>
      </c>
      <c r="K892">
        <v>3062</v>
      </c>
      <c r="L892">
        <v>100</v>
      </c>
      <c r="M892">
        <v>36.75</v>
      </c>
      <c r="N892" t="str">
        <f t="shared" si="39"/>
        <v>3135352012</v>
      </c>
      <c r="O892" t="str">
        <f t="shared" si="40"/>
        <v>Sim</v>
      </c>
    </row>
    <row r="893" spans="1:15" x14ac:dyDescent="0.2">
      <c r="A893">
        <v>313535</v>
      </c>
      <c r="B893" t="s">
        <v>36</v>
      </c>
      <c r="C893" t="s">
        <v>98</v>
      </c>
      <c r="D893">
        <v>2011</v>
      </c>
      <c r="E893" t="s">
        <v>361</v>
      </c>
      <c r="F893" t="s">
        <v>362</v>
      </c>
      <c r="H893">
        <v>8315</v>
      </c>
      <c r="I893">
        <v>3056</v>
      </c>
      <c r="J893">
        <v>3056</v>
      </c>
      <c r="K893">
        <v>3056</v>
      </c>
      <c r="L893">
        <v>100</v>
      </c>
      <c r="M893">
        <v>36.75</v>
      </c>
      <c r="N893" t="str">
        <f t="shared" si="39"/>
        <v>3135352011</v>
      </c>
      <c r="O893" t="str">
        <f t="shared" si="40"/>
        <v>Sim</v>
      </c>
    </row>
    <row r="894" spans="1:15" x14ac:dyDescent="0.2">
      <c r="A894">
        <v>313535</v>
      </c>
      <c r="B894" t="s">
        <v>36</v>
      </c>
      <c r="C894" t="s">
        <v>98</v>
      </c>
      <c r="D894">
        <v>2010</v>
      </c>
      <c r="E894" t="s">
        <v>361</v>
      </c>
      <c r="F894" t="s">
        <v>362</v>
      </c>
      <c r="H894">
        <v>8298</v>
      </c>
      <c r="I894">
        <v>3050</v>
      </c>
      <c r="J894">
        <v>3050</v>
      </c>
      <c r="K894">
        <v>3050</v>
      </c>
      <c r="L894">
        <v>100</v>
      </c>
      <c r="M894">
        <v>36.76</v>
      </c>
      <c r="N894" t="str">
        <f t="shared" si="39"/>
        <v>3135352010</v>
      </c>
      <c r="O894" t="str">
        <f t="shared" si="40"/>
        <v>Sim</v>
      </c>
    </row>
    <row r="895" spans="1:15" x14ac:dyDescent="0.2">
      <c r="A895">
        <v>313535</v>
      </c>
      <c r="B895" t="s">
        <v>36</v>
      </c>
      <c r="C895" t="s">
        <v>98</v>
      </c>
      <c r="D895">
        <v>2009</v>
      </c>
      <c r="E895" t="s">
        <v>361</v>
      </c>
      <c r="F895" t="s">
        <v>362</v>
      </c>
      <c r="H895">
        <v>8536</v>
      </c>
      <c r="I895">
        <v>3037</v>
      </c>
      <c r="J895">
        <v>3317</v>
      </c>
      <c r="K895">
        <v>3317</v>
      </c>
      <c r="L895">
        <v>100</v>
      </c>
      <c r="M895">
        <v>38.86</v>
      </c>
      <c r="N895" t="str">
        <f t="shared" si="39"/>
        <v>3135352009</v>
      </c>
      <c r="O895" t="str">
        <f t="shared" si="40"/>
        <v>Sim</v>
      </c>
    </row>
    <row r="896" spans="1:15" x14ac:dyDescent="0.2">
      <c r="A896">
        <v>313535</v>
      </c>
      <c r="B896" t="s">
        <v>36</v>
      </c>
      <c r="C896" t="s">
        <v>98</v>
      </c>
      <c r="D896">
        <v>2008</v>
      </c>
      <c r="E896" t="s">
        <v>361</v>
      </c>
      <c r="F896" t="s">
        <v>362</v>
      </c>
      <c r="H896">
        <v>8504</v>
      </c>
      <c r="I896">
        <v>3026</v>
      </c>
      <c r="J896">
        <v>3076</v>
      </c>
      <c r="K896">
        <v>3076</v>
      </c>
      <c r="L896">
        <v>100</v>
      </c>
      <c r="M896">
        <v>36.17</v>
      </c>
      <c r="N896" t="str">
        <f t="shared" si="39"/>
        <v>3135352008</v>
      </c>
      <c r="O896" t="str">
        <f t="shared" si="40"/>
        <v>Sim</v>
      </c>
    </row>
    <row r="897" spans="1:15" x14ac:dyDescent="0.2">
      <c r="A897">
        <v>313535</v>
      </c>
      <c r="B897" t="s">
        <v>36</v>
      </c>
      <c r="C897" t="s">
        <v>98</v>
      </c>
      <c r="D897">
        <v>2007</v>
      </c>
      <c r="E897" t="s">
        <v>361</v>
      </c>
      <c r="F897" t="s">
        <v>362</v>
      </c>
      <c r="H897">
        <v>8232</v>
      </c>
      <c r="I897">
        <v>2929</v>
      </c>
      <c r="J897">
        <v>2910</v>
      </c>
      <c r="K897">
        <v>2910</v>
      </c>
      <c r="L897">
        <v>99.4</v>
      </c>
      <c r="M897">
        <v>35.35</v>
      </c>
      <c r="N897" t="str">
        <f t="shared" si="39"/>
        <v>3135352007</v>
      </c>
      <c r="O897" t="str">
        <f t="shared" si="40"/>
        <v>Sim</v>
      </c>
    </row>
    <row r="898" spans="1:15" x14ac:dyDescent="0.2">
      <c r="A898">
        <v>313535</v>
      </c>
      <c r="B898" t="s">
        <v>36</v>
      </c>
      <c r="C898" t="s">
        <v>98</v>
      </c>
      <c r="D898">
        <v>2006</v>
      </c>
      <c r="E898" t="s">
        <v>361</v>
      </c>
      <c r="F898" t="s">
        <v>362</v>
      </c>
      <c r="H898">
        <v>9131</v>
      </c>
      <c r="I898">
        <v>2897</v>
      </c>
      <c r="J898">
        <v>2768</v>
      </c>
      <c r="K898">
        <v>2768</v>
      </c>
      <c r="L898">
        <v>95.6</v>
      </c>
      <c r="M898">
        <v>30.31</v>
      </c>
      <c r="N898" t="str">
        <f t="shared" si="39"/>
        <v>3135352006</v>
      </c>
      <c r="O898" t="str">
        <f t="shared" si="40"/>
        <v>Sim</v>
      </c>
    </row>
    <row r="899" spans="1:15" x14ac:dyDescent="0.2">
      <c r="A899">
        <v>313535</v>
      </c>
      <c r="B899" t="s">
        <v>36</v>
      </c>
      <c r="C899" t="s">
        <v>98</v>
      </c>
      <c r="D899">
        <v>2005</v>
      </c>
      <c r="E899" t="s">
        <v>361</v>
      </c>
      <c r="F899" t="s">
        <v>362</v>
      </c>
      <c r="H899">
        <v>8977</v>
      </c>
      <c r="I899">
        <v>2849</v>
      </c>
      <c r="N899" t="str">
        <f t="shared" ref="N899:N962" si="41">_xlfn.CONCAT(A899,D899)</f>
        <v>3135352005</v>
      </c>
      <c r="O899" t="str">
        <f t="shared" ref="O899:O962" si="42">IF(COUNTIF(H899:M899,"&lt;&gt;"&amp;"")=6,"Sim","Não")</f>
        <v>Não</v>
      </c>
    </row>
    <row r="900" spans="1:15" x14ac:dyDescent="0.2">
      <c r="A900">
        <v>313535</v>
      </c>
      <c r="B900" t="s">
        <v>36</v>
      </c>
      <c r="C900" t="s">
        <v>98</v>
      </c>
      <c r="D900">
        <v>2004</v>
      </c>
      <c r="E900" t="s">
        <v>361</v>
      </c>
      <c r="F900" t="s">
        <v>362</v>
      </c>
      <c r="H900">
        <v>8822</v>
      </c>
      <c r="I900">
        <v>2799</v>
      </c>
      <c r="N900" t="str">
        <f t="shared" si="41"/>
        <v>3135352004</v>
      </c>
      <c r="O900" t="str">
        <f t="shared" si="42"/>
        <v>Não</v>
      </c>
    </row>
    <row r="901" spans="1:15" x14ac:dyDescent="0.2">
      <c r="A901">
        <v>313535</v>
      </c>
      <c r="B901" t="s">
        <v>36</v>
      </c>
      <c r="C901" t="s">
        <v>98</v>
      </c>
      <c r="D901">
        <v>2003</v>
      </c>
      <c r="E901" t="s">
        <v>361</v>
      </c>
      <c r="F901" t="s">
        <v>362</v>
      </c>
      <c r="H901">
        <v>8542</v>
      </c>
      <c r="I901">
        <v>2711</v>
      </c>
      <c r="N901" t="str">
        <f t="shared" si="41"/>
        <v>3135352003</v>
      </c>
      <c r="O901" t="str">
        <f t="shared" si="42"/>
        <v>Não</v>
      </c>
    </row>
    <row r="902" spans="1:15" x14ac:dyDescent="0.2">
      <c r="A902">
        <v>313535</v>
      </c>
      <c r="B902" t="s">
        <v>36</v>
      </c>
      <c r="C902" t="s">
        <v>98</v>
      </c>
      <c r="D902">
        <v>2002</v>
      </c>
      <c r="E902" t="s">
        <v>361</v>
      </c>
      <c r="F902" t="s">
        <v>362</v>
      </c>
      <c r="H902">
        <v>8409</v>
      </c>
      <c r="I902">
        <v>2668</v>
      </c>
      <c r="N902" t="str">
        <f t="shared" si="41"/>
        <v>3135352002</v>
      </c>
      <c r="O902" t="str">
        <f t="shared" si="42"/>
        <v>Não</v>
      </c>
    </row>
    <row r="903" spans="1:15" x14ac:dyDescent="0.2">
      <c r="A903">
        <v>313535</v>
      </c>
      <c r="B903" t="s">
        <v>36</v>
      </c>
      <c r="C903" t="s">
        <v>98</v>
      </c>
      <c r="D903">
        <v>2001</v>
      </c>
      <c r="E903" t="s">
        <v>361</v>
      </c>
      <c r="F903" t="s">
        <v>362</v>
      </c>
      <c r="H903">
        <v>8287</v>
      </c>
      <c r="I903">
        <v>2630</v>
      </c>
      <c r="N903" t="str">
        <f t="shared" si="41"/>
        <v>3135352001</v>
      </c>
      <c r="O903" t="str">
        <f t="shared" si="42"/>
        <v>Não</v>
      </c>
    </row>
    <row r="904" spans="1:15" x14ac:dyDescent="0.2">
      <c r="A904">
        <v>313535</v>
      </c>
      <c r="B904" t="s">
        <v>36</v>
      </c>
      <c r="C904" t="s">
        <v>98</v>
      </c>
      <c r="D904">
        <v>2000</v>
      </c>
      <c r="E904" t="s">
        <v>361</v>
      </c>
      <c r="F904" t="s">
        <v>362</v>
      </c>
      <c r="H904">
        <v>8121</v>
      </c>
      <c r="I904">
        <v>2577</v>
      </c>
      <c r="N904" t="str">
        <f t="shared" si="41"/>
        <v>3135352000</v>
      </c>
      <c r="O904" t="str">
        <f t="shared" si="42"/>
        <v>Não</v>
      </c>
    </row>
    <row r="905" spans="1:15" x14ac:dyDescent="0.2">
      <c r="A905">
        <v>313535</v>
      </c>
      <c r="B905" t="s">
        <v>36</v>
      </c>
      <c r="C905" t="s">
        <v>98</v>
      </c>
      <c r="D905">
        <v>1999</v>
      </c>
      <c r="H905">
        <v>6292</v>
      </c>
      <c r="I905">
        <v>1997</v>
      </c>
      <c r="N905" t="str">
        <f t="shared" si="41"/>
        <v>3135351999</v>
      </c>
      <c r="O905" t="str">
        <f t="shared" si="42"/>
        <v>Não</v>
      </c>
    </row>
    <row r="906" spans="1:15" x14ac:dyDescent="0.2">
      <c r="A906">
        <v>313535</v>
      </c>
      <c r="B906" t="s">
        <v>36</v>
      </c>
      <c r="C906" t="s">
        <v>98</v>
      </c>
      <c r="D906">
        <v>1998</v>
      </c>
      <c r="H906">
        <v>6373</v>
      </c>
      <c r="I906">
        <v>2022</v>
      </c>
      <c r="N906" t="str">
        <f t="shared" si="41"/>
        <v>3135351998</v>
      </c>
      <c r="O906" t="str">
        <f t="shared" si="42"/>
        <v>Não</v>
      </c>
    </row>
    <row r="907" spans="1:15" x14ac:dyDescent="0.2">
      <c r="A907">
        <v>313535</v>
      </c>
      <c r="B907" t="s">
        <v>36</v>
      </c>
      <c r="C907" t="s">
        <v>98</v>
      </c>
      <c r="D907">
        <v>1997</v>
      </c>
      <c r="H907">
        <v>6454</v>
      </c>
      <c r="I907">
        <v>2048</v>
      </c>
      <c r="N907" t="str">
        <f t="shared" si="41"/>
        <v>3135351997</v>
      </c>
      <c r="O907" t="str">
        <f t="shared" si="42"/>
        <v>Não</v>
      </c>
    </row>
    <row r="908" spans="1:15" x14ac:dyDescent="0.2">
      <c r="A908">
        <v>313560</v>
      </c>
      <c r="B908" t="s">
        <v>37</v>
      </c>
      <c r="C908" t="s">
        <v>98</v>
      </c>
      <c r="D908">
        <v>2020</v>
      </c>
      <c r="E908" t="s">
        <v>1626</v>
      </c>
      <c r="F908" t="s">
        <v>364</v>
      </c>
      <c r="G908" t="s">
        <v>368</v>
      </c>
      <c r="H908">
        <v>7468</v>
      </c>
      <c r="I908">
        <v>5135</v>
      </c>
      <c r="J908">
        <v>4531</v>
      </c>
      <c r="K908">
        <v>4531</v>
      </c>
      <c r="L908">
        <v>88.2</v>
      </c>
      <c r="M908">
        <v>60.67</v>
      </c>
      <c r="N908" t="str">
        <f t="shared" si="41"/>
        <v>3135602020</v>
      </c>
      <c r="O908" t="str">
        <f t="shared" si="42"/>
        <v>Sim</v>
      </c>
    </row>
    <row r="909" spans="1:15" x14ac:dyDescent="0.2">
      <c r="A909">
        <v>313560</v>
      </c>
      <c r="B909" t="s">
        <v>37</v>
      </c>
      <c r="C909" t="s">
        <v>98</v>
      </c>
      <c r="D909">
        <v>2019</v>
      </c>
      <c r="E909" t="s">
        <v>1626</v>
      </c>
      <c r="F909" t="s">
        <v>364</v>
      </c>
      <c r="G909" t="s">
        <v>368</v>
      </c>
      <c r="H909">
        <v>7531</v>
      </c>
      <c r="I909">
        <v>5178</v>
      </c>
      <c r="J909">
        <v>4467</v>
      </c>
      <c r="K909">
        <v>4467</v>
      </c>
      <c r="L909">
        <v>86.3</v>
      </c>
      <c r="M909">
        <v>59.31</v>
      </c>
      <c r="N909" t="str">
        <f t="shared" si="41"/>
        <v>3135602019</v>
      </c>
      <c r="O909" t="str">
        <f t="shared" si="42"/>
        <v>Sim</v>
      </c>
    </row>
    <row r="910" spans="1:15" x14ac:dyDescent="0.2">
      <c r="A910">
        <v>313560</v>
      </c>
      <c r="B910" t="s">
        <v>37</v>
      </c>
      <c r="C910" t="s">
        <v>98</v>
      </c>
      <c r="D910">
        <v>2018</v>
      </c>
      <c r="E910" t="s">
        <v>361</v>
      </c>
      <c r="F910" t="s">
        <v>362</v>
      </c>
      <c r="H910">
        <v>7597</v>
      </c>
      <c r="I910">
        <v>5223</v>
      </c>
      <c r="J910">
        <v>4405</v>
      </c>
      <c r="K910">
        <v>4405</v>
      </c>
      <c r="L910">
        <v>84.3</v>
      </c>
      <c r="M910">
        <v>57.98</v>
      </c>
      <c r="N910" t="str">
        <f t="shared" si="41"/>
        <v>3135602018</v>
      </c>
      <c r="O910" t="str">
        <f t="shared" si="42"/>
        <v>Sim</v>
      </c>
    </row>
    <row r="911" spans="1:15" x14ac:dyDescent="0.2">
      <c r="A911">
        <v>313560</v>
      </c>
      <c r="B911" t="s">
        <v>37</v>
      </c>
      <c r="C911" t="s">
        <v>98</v>
      </c>
      <c r="D911">
        <v>2017</v>
      </c>
      <c r="E911" t="s">
        <v>361</v>
      </c>
      <c r="F911" t="s">
        <v>362</v>
      </c>
      <c r="H911">
        <v>7890</v>
      </c>
      <c r="I911">
        <v>5425</v>
      </c>
      <c r="J911">
        <v>4439</v>
      </c>
      <c r="K911">
        <v>4439</v>
      </c>
      <c r="L911">
        <v>81.8</v>
      </c>
      <c r="M911">
        <v>56.26</v>
      </c>
      <c r="N911" t="str">
        <f t="shared" si="41"/>
        <v>3135602017</v>
      </c>
      <c r="O911" t="str">
        <f t="shared" si="42"/>
        <v>Sim</v>
      </c>
    </row>
    <row r="912" spans="1:15" x14ac:dyDescent="0.2">
      <c r="A912">
        <v>313560</v>
      </c>
      <c r="B912" t="s">
        <v>37</v>
      </c>
      <c r="C912" t="s">
        <v>98</v>
      </c>
      <c r="D912">
        <v>2016</v>
      </c>
      <c r="E912" t="s">
        <v>361</v>
      </c>
      <c r="F912" t="s">
        <v>362</v>
      </c>
      <c r="H912">
        <v>7932</v>
      </c>
      <c r="I912">
        <v>5454</v>
      </c>
      <c r="J912">
        <v>4551</v>
      </c>
      <c r="K912">
        <v>4551</v>
      </c>
      <c r="L912">
        <v>83.4</v>
      </c>
      <c r="M912">
        <v>57.38</v>
      </c>
      <c r="N912" t="str">
        <f t="shared" si="41"/>
        <v>3135602016</v>
      </c>
      <c r="O912" t="str">
        <f t="shared" si="42"/>
        <v>Sim</v>
      </c>
    </row>
    <row r="913" spans="1:15" x14ac:dyDescent="0.2">
      <c r="A913">
        <v>313560</v>
      </c>
      <c r="B913" t="s">
        <v>37</v>
      </c>
      <c r="C913" t="s">
        <v>98</v>
      </c>
      <c r="D913">
        <v>2015</v>
      </c>
      <c r="E913" t="s">
        <v>361</v>
      </c>
      <c r="F913" t="s">
        <v>362</v>
      </c>
      <c r="H913">
        <v>7975</v>
      </c>
      <c r="I913">
        <v>5483</v>
      </c>
      <c r="J913">
        <v>4613</v>
      </c>
      <c r="K913">
        <v>4613</v>
      </c>
      <c r="L913">
        <v>84.1</v>
      </c>
      <c r="M913">
        <v>57.84</v>
      </c>
      <c r="N913" t="str">
        <f t="shared" si="41"/>
        <v>3135602015</v>
      </c>
      <c r="O913" t="str">
        <f t="shared" si="42"/>
        <v>Sim</v>
      </c>
    </row>
    <row r="914" spans="1:15" x14ac:dyDescent="0.2">
      <c r="A914">
        <v>313560</v>
      </c>
      <c r="B914" t="s">
        <v>37</v>
      </c>
      <c r="C914" t="s">
        <v>98</v>
      </c>
      <c r="D914">
        <v>2014</v>
      </c>
      <c r="E914" t="s">
        <v>361</v>
      </c>
      <c r="F914" t="s">
        <v>362</v>
      </c>
      <c r="H914">
        <v>8021</v>
      </c>
      <c r="I914">
        <v>5515</v>
      </c>
      <c r="J914">
        <v>5515</v>
      </c>
      <c r="K914">
        <v>5515</v>
      </c>
      <c r="L914">
        <v>100</v>
      </c>
      <c r="M914">
        <v>68.760000000000005</v>
      </c>
      <c r="N914" t="str">
        <f t="shared" si="41"/>
        <v>3135602014</v>
      </c>
      <c r="O914" t="str">
        <f t="shared" si="42"/>
        <v>Sim</v>
      </c>
    </row>
    <row r="915" spans="1:15" x14ac:dyDescent="0.2">
      <c r="A915">
        <v>313560</v>
      </c>
      <c r="B915" t="s">
        <v>37</v>
      </c>
      <c r="C915" t="s">
        <v>98</v>
      </c>
      <c r="D915">
        <v>2013</v>
      </c>
      <c r="E915" t="s">
        <v>361</v>
      </c>
      <c r="F915" t="s">
        <v>362</v>
      </c>
      <c r="H915">
        <v>8069</v>
      </c>
      <c r="I915">
        <v>5548</v>
      </c>
      <c r="J915">
        <v>5548</v>
      </c>
      <c r="K915">
        <v>5548</v>
      </c>
      <c r="L915">
        <v>100</v>
      </c>
      <c r="M915">
        <v>68.760000000000005</v>
      </c>
      <c r="N915" t="str">
        <f t="shared" si="41"/>
        <v>3135602013</v>
      </c>
      <c r="O915" t="str">
        <f t="shared" si="42"/>
        <v>Sim</v>
      </c>
    </row>
    <row r="916" spans="1:15" x14ac:dyDescent="0.2">
      <c r="A916">
        <v>313560</v>
      </c>
      <c r="B916" t="s">
        <v>37</v>
      </c>
      <c r="C916" t="s">
        <v>98</v>
      </c>
      <c r="D916">
        <v>2012</v>
      </c>
      <c r="E916" t="s">
        <v>361</v>
      </c>
      <c r="F916" t="s">
        <v>362</v>
      </c>
      <c r="H916">
        <v>7893</v>
      </c>
      <c r="I916">
        <v>5427</v>
      </c>
      <c r="J916">
        <v>5427</v>
      </c>
      <c r="K916">
        <v>5427</v>
      </c>
      <c r="L916">
        <v>100</v>
      </c>
      <c r="M916">
        <v>68.760000000000005</v>
      </c>
      <c r="N916" t="str">
        <f t="shared" si="41"/>
        <v>3135602012</v>
      </c>
      <c r="O916" t="str">
        <f t="shared" si="42"/>
        <v>Sim</v>
      </c>
    </row>
    <row r="917" spans="1:15" x14ac:dyDescent="0.2">
      <c r="A917">
        <v>313560</v>
      </c>
      <c r="B917" t="s">
        <v>37</v>
      </c>
      <c r="C917" t="s">
        <v>98</v>
      </c>
      <c r="D917">
        <v>2011</v>
      </c>
      <c r="E917" t="s">
        <v>361</v>
      </c>
      <c r="F917" t="s">
        <v>362</v>
      </c>
      <c r="H917">
        <v>7948</v>
      </c>
      <c r="I917">
        <v>5465</v>
      </c>
      <c r="J917">
        <v>5465</v>
      </c>
      <c r="K917">
        <v>5465</v>
      </c>
      <c r="L917">
        <v>100</v>
      </c>
      <c r="M917">
        <v>68.760000000000005</v>
      </c>
      <c r="N917" t="str">
        <f t="shared" si="41"/>
        <v>3135602011</v>
      </c>
      <c r="O917" t="str">
        <f t="shared" si="42"/>
        <v>Sim</v>
      </c>
    </row>
    <row r="918" spans="1:15" x14ac:dyDescent="0.2">
      <c r="A918">
        <v>313560</v>
      </c>
      <c r="B918" t="s">
        <v>37</v>
      </c>
      <c r="C918" t="s">
        <v>98</v>
      </c>
      <c r="D918">
        <v>2010</v>
      </c>
      <c r="E918" t="s">
        <v>361</v>
      </c>
      <c r="F918" t="s">
        <v>362</v>
      </c>
      <c r="H918">
        <v>8005</v>
      </c>
      <c r="I918">
        <v>5504</v>
      </c>
      <c r="J918">
        <v>5504</v>
      </c>
      <c r="K918">
        <v>5504</v>
      </c>
      <c r="L918">
        <v>100</v>
      </c>
      <c r="M918">
        <v>68.760000000000005</v>
      </c>
      <c r="N918" t="str">
        <f t="shared" si="41"/>
        <v>3135602010</v>
      </c>
      <c r="O918" t="str">
        <f t="shared" si="42"/>
        <v>Sim</v>
      </c>
    </row>
    <row r="919" spans="1:15" x14ac:dyDescent="0.2">
      <c r="A919">
        <v>313560</v>
      </c>
      <c r="B919" t="s">
        <v>37</v>
      </c>
      <c r="C919" t="s">
        <v>98</v>
      </c>
      <c r="D919">
        <v>2009</v>
      </c>
      <c r="E919" t="s">
        <v>361</v>
      </c>
      <c r="F919" t="s">
        <v>362</v>
      </c>
      <c r="H919">
        <v>8117</v>
      </c>
      <c r="I919">
        <v>5558</v>
      </c>
      <c r="J919">
        <v>6897</v>
      </c>
      <c r="K919">
        <v>6897</v>
      </c>
      <c r="L919">
        <v>100</v>
      </c>
      <c r="M919">
        <v>84.97</v>
      </c>
      <c r="N919" t="str">
        <f t="shared" si="41"/>
        <v>3135602009</v>
      </c>
      <c r="O919" t="str">
        <f t="shared" si="42"/>
        <v>Sim</v>
      </c>
    </row>
    <row r="920" spans="1:15" x14ac:dyDescent="0.2">
      <c r="A920">
        <v>313560</v>
      </c>
      <c r="B920" t="s">
        <v>37</v>
      </c>
      <c r="C920" t="s">
        <v>98</v>
      </c>
      <c r="D920">
        <v>2008</v>
      </c>
      <c r="E920" t="s">
        <v>361</v>
      </c>
      <c r="F920" t="s">
        <v>362</v>
      </c>
      <c r="H920">
        <v>8182</v>
      </c>
      <c r="I920">
        <v>5603</v>
      </c>
      <c r="J920">
        <v>6827</v>
      </c>
      <c r="K920">
        <v>6827</v>
      </c>
      <c r="L920">
        <v>100</v>
      </c>
      <c r="M920">
        <v>83.44</v>
      </c>
      <c r="N920" t="str">
        <f t="shared" si="41"/>
        <v>3135602008</v>
      </c>
      <c r="O920" t="str">
        <f t="shared" si="42"/>
        <v>Sim</v>
      </c>
    </row>
    <row r="921" spans="1:15" x14ac:dyDescent="0.2">
      <c r="A921">
        <v>313560</v>
      </c>
      <c r="B921" t="s">
        <v>37</v>
      </c>
      <c r="C921" t="s">
        <v>98</v>
      </c>
      <c r="D921">
        <v>2007</v>
      </c>
      <c r="E921" t="s">
        <v>361</v>
      </c>
      <c r="F921" t="s">
        <v>362</v>
      </c>
      <c r="H921">
        <v>8029</v>
      </c>
      <c r="I921">
        <v>5498</v>
      </c>
      <c r="J921">
        <v>6727</v>
      </c>
      <c r="K921">
        <v>6727</v>
      </c>
      <c r="L921">
        <v>100</v>
      </c>
      <c r="M921">
        <v>83.78</v>
      </c>
      <c r="N921" t="str">
        <f t="shared" si="41"/>
        <v>3135602007</v>
      </c>
      <c r="O921" t="str">
        <f t="shared" si="42"/>
        <v>Sim</v>
      </c>
    </row>
    <row r="922" spans="1:15" x14ac:dyDescent="0.2">
      <c r="A922">
        <v>313560</v>
      </c>
      <c r="B922" t="s">
        <v>37</v>
      </c>
      <c r="C922" t="s">
        <v>98</v>
      </c>
      <c r="D922">
        <v>2006</v>
      </c>
      <c r="E922" t="s">
        <v>361</v>
      </c>
      <c r="F922" t="s">
        <v>362</v>
      </c>
      <c r="H922">
        <v>8309</v>
      </c>
      <c r="I922">
        <v>5680</v>
      </c>
      <c r="J922">
        <v>6690</v>
      </c>
      <c r="K922">
        <v>6690</v>
      </c>
      <c r="L922">
        <v>100</v>
      </c>
      <c r="M922">
        <v>80.52</v>
      </c>
      <c r="N922" t="str">
        <f t="shared" si="41"/>
        <v>3135602006</v>
      </c>
      <c r="O922" t="str">
        <f t="shared" si="42"/>
        <v>Sim</v>
      </c>
    </row>
    <row r="923" spans="1:15" x14ac:dyDescent="0.2">
      <c r="A923">
        <v>313560</v>
      </c>
      <c r="B923" t="s">
        <v>37</v>
      </c>
      <c r="C923" t="s">
        <v>98</v>
      </c>
      <c r="D923">
        <v>2005</v>
      </c>
      <c r="E923" t="s">
        <v>361</v>
      </c>
      <c r="F923" t="s">
        <v>362</v>
      </c>
      <c r="H923">
        <v>8377</v>
      </c>
      <c r="I923">
        <v>5726</v>
      </c>
      <c r="N923" t="str">
        <f t="shared" si="41"/>
        <v>3135602005</v>
      </c>
      <c r="O923" t="str">
        <f t="shared" si="42"/>
        <v>Não</v>
      </c>
    </row>
    <row r="924" spans="1:15" x14ac:dyDescent="0.2">
      <c r="A924">
        <v>313560</v>
      </c>
      <c r="B924" t="s">
        <v>37</v>
      </c>
      <c r="C924" t="s">
        <v>98</v>
      </c>
      <c r="D924">
        <v>2004</v>
      </c>
      <c r="E924" t="s">
        <v>361</v>
      </c>
      <c r="F924" t="s">
        <v>362</v>
      </c>
      <c r="H924">
        <v>8444</v>
      </c>
      <c r="I924">
        <v>5772</v>
      </c>
      <c r="N924" t="str">
        <f t="shared" si="41"/>
        <v>3135602004</v>
      </c>
      <c r="O924" t="str">
        <f t="shared" si="42"/>
        <v>Não</v>
      </c>
    </row>
    <row r="925" spans="1:15" x14ac:dyDescent="0.2">
      <c r="A925">
        <v>313560</v>
      </c>
      <c r="B925" t="s">
        <v>37</v>
      </c>
      <c r="C925" t="s">
        <v>98</v>
      </c>
      <c r="D925">
        <v>2003</v>
      </c>
      <c r="E925" t="s">
        <v>361</v>
      </c>
      <c r="F925" t="s">
        <v>362</v>
      </c>
      <c r="H925">
        <v>8566</v>
      </c>
      <c r="I925">
        <v>5855</v>
      </c>
      <c r="N925" t="str">
        <f t="shared" si="41"/>
        <v>3135602003</v>
      </c>
      <c r="O925" t="str">
        <f t="shared" si="42"/>
        <v>Não</v>
      </c>
    </row>
    <row r="926" spans="1:15" x14ac:dyDescent="0.2">
      <c r="A926">
        <v>313560</v>
      </c>
      <c r="B926" t="s">
        <v>37</v>
      </c>
      <c r="C926" t="s">
        <v>98</v>
      </c>
      <c r="D926">
        <v>2002</v>
      </c>
      <c r="E926" t="s">
        <v>361</v>
      </c>
      <c r="F926" t="s">
        <v>362</v>
      </c>
      <c r="H926">
        <v>8625</v>
      </c>
      <c r="I926">
        <v>5896</v>
      </c>
      <c r="N926" t="str">
        <f t="shared" si="41"/>
        <v>3135602002</v>
      </c>
      <c r="O926" t="str">
        <f t="shared" si="42"/>
        <v>Não</v>
      </c>
    </row>
    <row r="927" spans="1:15" x14ac:dyDescent="0.2">
      <c r="A927">
        <v>313560</v>
      </c>
      <c r="B927" t="s">
        <v>37</v>
      </c>
      <c r="C927" t="s">
        <v>98</v>
      </c>
      <c r="D927">
        <v>2001</v>
      </c>
      <c r="E927" t="s">
        <v>361</v>
      </c>
      <c r="F927" t="s">
        <v>362</v>
      </c>
      <c r="H927">
        <v>8672</v>
      </c>
      <c r="I927">
        <v>5928</v>
      </c>
      <c r="N927" t="str">
        <f t="shared" si="41"/>
        <v>3135602001</v>
      </c>
      <c r="O927" t="str">
        <f t="shared" si="42"/>
        <v>Não</v>
      </c>
    </row>
    <row r="928" spans="1:15" x14ac:dyDescent="0.2">
      <c r="A928">
        <v>313560</v>
      </c>
      <c r="B928" t="s">
        <v>37</v>
      </c>
      <c r="C928" t="s">
        <v>98</v>
      </c>
      <c r="D928">
        <v>2000</v>
      </c>
      <c r="E928" t="s">
        <v>361</v>
      </c>
      <c r="F928" t="s">
        <v>362</v>
      </c>
      <c r="H928">
        <v>8750</v>
      </c>
      <c r="I928">
        <v>5981</v>
      </c>
      <c r="N928" t="str">
        <f t="shared" si="41"/>
        <v>3135602000</v>
      </c>
      <c r="O928" t="str">
        <f t="shared" si="42"/>
        <v>Não</v>
      </c>
    </row>
    <row r="929" spans="1:15" x14ac:dyDescent="0.2">
      <c r="A929">
        <v>313560</v>
      </c>
      <c r="B929" t="s">
        <v>37</v>
      </c>
      <c r="C929" t="s">
        <v>98</v>
      </c>
      <c r="D929">
        <v>1999</v>
      </c>
      <c r="E929" t="s">
        <v>361</v>
      </c>
      <c r="F929" t="s">
        <v>362</v>
      </c>
      <c r="H929">
        <v>7691</v>
      </c>
      <c r="I929">
        <v>5114</v>
      </c>
      <c r="N929" t="str">
        <f t="shared" si="41"/>
        <v>3135601999</v>
      </c>
      <c r="O929" t="str">
        <f t="shared" si="42"/>
        <v>Não</v>
      </c>
    </row>
    <row r="930" spans="1:15" x14ac:dyDescent="0.2">
      <c r="A930">
        <v>313560</v>
      </c>
      <c r="B930" t="s">
        <v>37</v>
      </c>
      <c r="C930" t="s">
        <v>98</v>
      </c>
      <c r="D930">
        <v>1998</v>
      </c>
      <c r="E930" t="s">
        <v>361</v>
      </c>
      <c r="F930" t="s">
        <v>362</v>
      </c>
      <c r="H930">
        <v>7862</v>
      </c>
      <c r="I930">
        <v>5228</v>
      </c>
      <c r="N930" t="str">
        <f t="shared" si="41"/>
        <v>3135601998</v>
      </c>
      <c r="O930" t="str">
        <f t="shared" si="42"/>
        <v>Não</v>
      </c>
    </row>
    <row r="931" spans="1:15" x14ac:dyDescent="0.2">
      <c r="A931">
        <v>313560</v>
      </c>
      <c r="B931" t="s">
        <v>37</v>
      </c>
      <c r="C931" t="s">
        <v>98</v>
      </c>
      <c r="D931">
        <v>1997</v>
      </c>
      <c r="H931">
        <v>8034</v>
      </c>
      <c r="I931">
        <v>5342</v>
      </c>
      <c r="N931" t="str">
        <f t="shared" si="41"/>
        <v>3135601997</v>
      </c>
      <c r="O931" t="str">
        <f t="shared" si="42"/>
        <v>Não</v>
      </c>
    </row>
    <row r="932" spans="1:15" x14ac:dyDescent="0.2">
      <c r="A932">
        <v>313560</v>
      </c>
      <c r="B932" t="s">
        <v>37</v>
      </c>
      <c r="C932" t="s">
        <v>98</v>
      </c>
      <c r="D932">
        <v>1996</v>
      </c>
      <c r="H932">
        <v>8237</v>
      </c>
      <c r="I932">
        <v>5477</v>
      </c>
      <c r="N932" t="str">
        <f t="shared" si="41"/>
        <v>3135601996</v>
      </c>
      <c r="O932" t="str">
        <f t="shared" si="42"/>
        <v>Não</v>
      </c>
    </row>
    <row r="933" spans="1:15" x14ac:dyDescent="0.2">
      <c r="A933">
        <v>313560</v>
      </c>
      <c r="B933" t="s">
        <v>37</v>
      </c>
      <c r="C933" t="s">
        <v>98</v>
      </c>
      <c r="D933">
        <v>1995</v>
      </c>
      <c r="H933">
        <v>9682</v>
      </c>
      <c r="I933">
        <v>6438</v>
      </c>
      <c r="N933" t="str">
        <f t="shared" si="41"/>
        <v>3135601995</v>
      </c>
      <c r="O933" t="str">
        <f t="shared" si="42"/>
        <v>Não</v>
      </c>
    </row>
    <row r="934" spans="1:15" x14ac:dyDescent="0.2">
      <c r="A934">
        <v>313657</v>
      </c>
      <c r="B934" t="s">
        <v>38</v>
      </c>
      <c r="C934" t="s">
        <v>98</v>
      </c>
      <c r="D934">
        <v>2020</v>
      </c>
      <c r="E934" t="s">
        <v>479</v>
      </c>
      <c r="F934" t="s">
        <v>99</v>
      </c>
      <c r="G934" t="s">
        <v>216</v>
      </c>
      <c r="H934">
        <v>4889</v>
      </c>
      <c r="I934">
        <v>2617</v>
      </c>
      <c r="J934">
        <v>2841</v>
      </c>
      <c r="K934">
        <v>2617</v>
      </c>
      <c r="L934">
        <v>100</v>
      </c>
      <c r="M934">
        <v>58.11</v>
      </c>
      <c r="N934" t="str">
        <f t="shared" si="41"/>
        <v>3136572020</v>
      </c>
      <c r="O934" t="str">
        <f t="shared" si="42"/>
        <v>Sim</v>
      </c>
    </row>
    <row r="935" spans="1:15" x14ac:dyDescent="0.2">
      <c r="A935">
        <v>313657</v>
      </c>
      <c r="B935" t="s">
        <v>38</v>
      </c>
      <c r="C935" t="s">
        <v>98</v>
      </c>
      <c r="D935">
        <v>2019</v>
      </c>
      <c r="E935" t="s">
        <v>479</v>
      </c>
      <c r="F935" t="s">
        <v>99</v>
      </c>
      <c r="G935" t="s">
        <v>216</v>
      </c>
      <c r="H935">
        <v>4867</v>
      </c>
      <c r="I935">
        <v>2605</v>
      </c>
      <c r="J935">
        <v>2800</v>
      </c>
      <c r="K935">
        <v>2605</v>
      </c>
      <c r="L935">
        <v>100</v>
      </c>
      <c r="M935">
        <v>57.53</v>
      </c>
      <c r="N935" t="str">
        <f t="shared" si="41"/>
        <v>3136572019</v>
      </c>
      <c r="O935" t="str">
        <f t="shared" si="42"/>
        <v>Sim</v>
      </c>
    </row>
    <row r="936" spans="1:15" x14ac:dyDescent="0.2">
      <c r="A936">
        <v>313657</v>
      </c>
      <c r="B936" t="s">
        <v>38</v>
      </c>
      <c r="C936" t="s">
        <v>98</v>
      </c>
      <c r="D936">
        <v>2018</v>
      </c>
      <c r="E936" t="s">
        <v>479</v>
      </c>
      <c r="F936" t="s">
        <v>99</v>
      </c>
      <c r="H936">
        <v>4844</v>
      </c>
      <c r="I936">
        <v>2593</v>
      </c>
      <c r="J936">
        <v>2360</v>
      </c>
      <c r="K936">
        <v>2360</v>
      </c>
      <c r="L936">
        <v>91</v>
      </c>
      <c r="M936">
        <v>48.72</v>
      </c>
      <c r="N936" t="str">
        <f t="shared" si="41"/>
        <v>3136572018</v>
      </c>
      <c r="O936" t="str">
        <f t="shared" si="42"/>
        <v>Sim</v>
      </c>
    </row>
    <row r="937" spans="1:15" x14ac:dyDescent="0.2">
      <c r="A937">
        <v>313657</v>
      </c>
      <c r="B937" t="s">
        <v>38</v>
      </c>
      <c r="C937" t="s">
        <v>98</v>
      </c>
      <c r="D937">
        <v>2017</v>
      </c>
      <c r="E937" t="s">
        <v>479</v>
      </c>
      <c r="F937" t="s">
        <v>99</v>
      </c>
      <c r="H937">
        <v>4877</v>
      </c>
      <c r="I937">
        <v>2610</v>
      </c>
      <c r="J937">
        <v>2075</v>
      </c>
      <c r="K937">
        <v>2075</v>
      </c>
      <c r="L937">
        <v>79.5</v>
      </c>
      <c r="M937">
        <v>42.55</v>
      </c>
      <c r="N937" t="str">
        <f t="shared" si="41"/>
        <v>3136572017</v>
      </c>
      <c r="O937" t="str">
        <f t="shared" si="42"/>
        <v>Sim</v>
      </c>
    </row>
    <row r="938" spans="1:15" x14ac:dyDescent="0.2">
      <c r="A938">
        <v>313657</v>
      </c>
      <c r="B938" t="s">
        <v>38</v>
      </c>
      <c r="C938" t="s">
        <v>98</v>
      </c>
      <c r="D938">
        <v>2016</v>
      </c>
      <c r="E938" t="s">
        <v>479</v>
      </c>
      <c r="F938" t="s">
        <v>99</v>
      </c>
      <c r="H938">
        <v>4854</v>
      </c>
      <c r="I938">
        <v>2598</v>
      </c>
      <c r="J938">
        <v>2566</v>
      </c>
      <c r="K938">
        <v>2566</v>
      </c>
      <c r="L938">
        <v>98.8</v>
      </c>
      <c r="M938">
        <v>52.86</v>
      </c>
      <c r="N938" t="str">
        <f t="shared" si="41"/>
        <v>3136572016</v>
      </c>
      <c r="O938" t="str">
        <f t="shared" si="42"/>
        <v>Sim</v>
      </c>
    </row>
    <row r="939" spans="1:15" x14ac:dyDescent="0.2">
      <c r="A939">
        <v>313657</v>
      </c>
      <c r="B939" t="s">
        <v>38</v>
      </c>
      <c r="C939" t="s">
        <v>98</v>
      </c>
      <c r="D939">
        <v>2015</v>
      </c>
      <c r="E939" t="s">
        <v>1661</v>
      </c>
      <c r="F939" t="s">
        <v>367</v>
      </c>
      <c r="H939">
        <v>4830</v>
      </c>
      <c r="I939">
        <v>2585</v>
      </c>
      <c r="J939">
        <v>3661</v>
      </c>
      <c r="K939">
        <v>2512</v>
      </c>
      <c r="L939">
        <v>97.2</v>
      </c>
      <c r="M939">
        <v>75.8</v>
      </c>
      <c r="N939" t="str">
        <f t="shared" si="41"/>
        <v>3136572015</v>
      </c>
      <c r="O939" t="str">
        <f t="shared" si="42"/>
        <v>Sim</v>
      </c>
    </row>
    <row r="940" spans="1:15" x14ac:dyDescent="0.2">
      <c r="A940">
        <v>313657</v>
      </c>
      <c r="B940" t="s">
        <v>38</v>
      </c>
      <c r="C940" t="s">
        <v>98</v>
      </c>
      <c r="D940">
        <v>2014</v>
      </c>
      <c r="E940" t="s">
        <v>1661</v>
      </c>
      <c r="F940" t="s">
        <v>367</v>
      </c>
      <c r="H940">
        <v>4804</v>
      </c>
      <c r="I940">
        <v>2571</v>
      </c>
      <c r="J940">
        <v>2571</v>
      </c>
      <c r="K940">
        <v>2571</v>
      </c>
      <c r="L940">
        <v>100</v>
      </c>
      <c r="M940">
        <v>53.52</v>
      </c>
      <c r="N940" t="str">
        <f t="shared" si="41"/>
        <v>3136572014</v>
      </c>
      <c r="O940" t="str">
        <f t="shared" si="42"/>
        <v>Sim</v>
      </c>
    </row>
    <row r="941" spans="1:15" x14ac:dyDescent="0.2">
      <c r="A941">
        <v>313657</v>
      </c>
      <c r="B941" t="s">
        <v>38</v>
      </c>
      <c r="C941" t="s">
        <v>98</v>
      </c>
      <c r="D941">
        <v>2013</v>
      </c>
      <c r="E941" t="s">
        <v>1661</v>
      </c>
      <c r="F941" t="s">
        <v>367</v>
      </c>
      <c r="H941">
        <v>4778</v>
      </c>
      <c r="I941">
        <v>2557</v>
      </c>
      <c r="J941">
        <v>2557</v>
      </c>
      <c r="K941">
        <v>2557</v>
      </c>
      <c r="L941">
        <v>100</v>
      </c>
      <c r="M941">
        <v>53.52</v>
      </c>
      <c r="N941" t="str">
        <f t="shared" si="41"/>
        <v>3136572013</v>
      </c>
      <c r="O941" t="str">
        <f t="shared" si="42"/>
        <v>Sim</v>
      </c>
    </row>
    <row r="942" spans="1:15" x14ac:dyDescent="0.2">
      <c r="A942">
        <v>313657</v>
      </c>
      <c r="B942" t="s">
        <v>38</v>
      </c>
      <c r="C942" t="s">
        <v>98</v>
      </c>
      <c r="D942">
        <v>2012</v>
      </c>
      <c r="E942" t="s">
        <v>1661</v>
      </c>
      <c r="F942" t="s">
        <v>367</v>
      </c>
      <c r="H942">
        <v>4614</v>
      </c>
      <c r="I942">
        <v>2470</v>
      </c>
      <c r="J942">
        <v>2469</v>
      </c>
      <c r="K942">
        <v>2469</v>
      </c>
      <c r="L942">
        <v>100</v>
      </c>
      <c r="M942">
        <v>53.51</v>
      </c>
      <c r="N942" t="str">
        <f t="shared" si="41"/>
        <v>3136572012</v>
      </c>
      <c r="O942" t="str">
        <f t="shared" si="42"/>
        <v>Sim</v>
      </c>
    </row>
    <row r="943" spans="1:15" x14ac:dyDescent="0.2">
      <c r="A943">
        <v>313657</v>
      </c>
      <c r="B943" t="s">
        <v>38</v>
      </c>
      <c r="C943" t="s">
        <v>98</v>
      </c>
      <c r="D943">
        <v>2011</v>
      </c>
      <c r="E943" t="s">
        <v>479</v>
      </c>
      <c r="F943" t="s">
        <v>99</v>
      </c>
      <c r="H943">
        <v>4591</v>
      </c>
      <c r="I943">
        <v>2457</v>
      </c>
      <c r="J943">
        <v>2450</v>
      </c>
      <c r="K943">
        <v>2450</v>
      </c>
      <c r="L943">
        <v>99.7</v>
      </c>
      <c r="M943">
        <v>53.37</v>
      </c>
      <c r="N943" t="str">
        <f t="shared" si="41"/>
        <v>3136572011</v>
      </c>
      <c r="O943" t="str">
        <f t="shared" si="42"/>
        <v>Sim</v>
      </c>
    </row>
    <row r="944" spans="1:15" x14ac:dyDescent="0.2">
      <c r="A944">
        <v>313657</v>
      </c>
      <c r="B944" t="s">
        <v>38</v>
      </c>
      <c r="C944" t="s">
        <v>98</v>
      </c>
      <c r="D944">
        <v>2010</v>
      </c>
      <c r="E944" t="s">
        <v>361</v>
      </c>
      <c r="F944" t="s">
        <v>99</v>
      </c>
      <c r="H944">
        <v>4566</v>
      </c>
      <c r="I944">
        <v>2444</v>
      </c>
      <c r="J944">
        <v>2444</v>
      </c>
      <c r="K944">
        <v>2444</v>
      </c>
      <c r="L944">
        <v>100</v>
      </c>
      <c r="M944">
        <v>53.53</v>
      </c>
      <c r="N944" t="str">
        <f t="shared" si="41"/>
        <v>3136572010</v>
      </c>
      <c r="O944" t="str">
        <f t="shared" si="42"/>
        <v>Sim</v>
      </c>
    </row>
    <row r="945" spans="1:15" x14ac:dyDescent="0.2">
      <c r="A945">
        <v>313657</v>
      </c>
      <c r="B945" t="s">
        <v>38</v>
      </c>
      <c r="C945" t="s">
        <v>98</v>
      </c>
      <c r="D945">
        <v>2009</v>
      </c>
      <c r="E945" t="s">
        <v>361</v>
      </c>
      <c r="F945" t="s">
        <v>99</v>
      </c>
      <c r="H945">
        <v>4636</v>
      </c>
      <c r="I945">
        <v>2379</v>
      </c>
      <c r="J945">
        <v>3189</v>
      </c>
      <c r="K945">
        <v>3189</v>
      </c>
      <c r="L945">
        <v>100</v>
      </c>
      <c r="M945">
        <v>68.790000000000006</v>
      </c>
      <c r="N945" t="str">
        <f t="shared" si="41"/>
        <v>3136572009</v>
      </c>
      <c r="O945" t="str">
        <f t="shared" si="42"/>
        <v>Sim</v>
      </c>
    </row>
    <row r="946" spans="1:15" x14ac:dyDescent="0.2">
      <c r="A946">
        <v>313657</v>
      </c>
      <c r="B946" t="s">
        <v>38</v>
      </c>
      <c r="C946" t="s">
        <v>98</v>
      </c>
      <c r="D946">
        <v>2008</v>
      </c>
      <c r="E946" t="s">
        <v>361</v>
      </c>
      <c r="F946" t="s">
        <v>99</v>
      </c>
      <c r="H946">
        <v>4604</v>
      </c>
      <c r="I946">
        <v>2362</v>
      </c>
      <c r="J946">
        <v>3170</v>
      </c>
      <c r="K946">
        <v>3170</v>
      </c>
      <c r="L946">
        <v>100</v>
      </c>
      <c r="M946">
        <v>68.849999999999994</v>
      </c>
      <c r="N946" t="str">
        <f t="shared" si="41"/>
        <v>3136572008</v>
      </c>
      <c r="O946" t="str">
        <f t="shared" si="42"/>
        <v>Sim</v>
      </c>
    </row>
    <row r="947" spans="1:15" x14ac:dyDescent="0.2">
      <c r="A947">
        <v>313657</v>
      </c>
      <c r="B947" t="s">
        <v>38</v>
      </c>
      <c r="C947" t="s">
        <v>98</v>
      </c>
      <c r="D947">
        <v>2007</v>
      </c>
      <c r="E947" t="s">
        <v>361</v>
      </c>
      <c r="F947" t="s">
        <v>99</v>
      </c>
      <c r="H947">
        <v>4440</v>
      </c>
      <c r="I947">
        <v>2278</v>
      </c>
      <c r="J947">
        <v>3082</v>
      </c>
      <c r="K947">
        <v>3082</v>
      </c>
      <c r="L947">
        <v>100</v>
      </c>
      <c r="M947">
        <v>69.41</v>
      </c>
      <c r="N947" t="str">
        <f t="shared" si="41"/>
        <v>3136572007</v>
      </c>
      <c r="O947" t="str">
        <f t="shared" si="42"/>
        <v>Sim</v>
      </c>
    </row>
    <row r="948" spans="1:15" x14ac:dyDescent="0.2">
      <c r="A948">
        <v>313657</v>
      </c>
      <c r="B948" t="s">
        <v>38</v>
      </c>
      <c r="C948" t="s">
        <v>98</v>
      </c>
      <c r="D948">
        <v>2006</v>
      </c>
      <c r="E948" t="s">
        <v>361</v>
      </c>
      <c r="F948" t="s">
        <v>362</v>
      </c>
      <c r="H948">
        <v>4739</v>
      </c>
      <c r="I948">
        <v>2251</v>
      </c>
      <c r="J948">
        <v>2976</v>
      </c>
      <c r="K948">
        <v>2976</v>
      </c>
      <c r="L948">
        <v>100</v>
      </c>
      <c r="M948">
        <v>62.8</v>
      </c>
      <c r="N948" t="str">
        <f t="shared" si="41"/>
        <v>3136572006</v>
      </c>
      <c r="O948" t="str">
        <f t="shared" si="42"/>
        <v>Sim</v>
      </c>
    </row>
    <row r="949" spans="1:15" x14ac:dyDescent="0.2">
      <c r="A949">
        <v>313657</v>
      </c>
      <c r="B949" t="s">
        <v>38</v>
      </c>
      <c r="C949" t="s">
        <v>98</v>
      </c>
      <c r="D949">
        <v>2005</v>
      </c>
      <c r="E949" t="s">
        <v>361</v>
      </c>
      <c r="F949" t="s">
        <v>362</v>
      </c>
      <c r="H949">
        <v>4665</v>
      </c>
      <c r="I949">
        <v>2216</v>
      </c>
      <c r="J949">
        <v>2930</v>
      </c>
      <c r="K949">
        <v>2930</v>
      </c>
      <c r="L949">
        <v>100</v>
      </c>
      <c r="M949">
        <v>62.81</v>
      </c>
      <c r="N949" t="str">
        <f t="shared" si="41"/>
        <v>3136572005</v>
      </c>
      <c r="O949" t="str">
        <f t="shared" si="42"/>
        <v>Sim</v>
      </c>
    </row>
    <row r="950" spans="1:15" x14ac:dyDescent="0.2">
      <c r="A950">
        <v>313657</v>
      </c>
      <c r="B950" t="s">
        <v>38</v>
      </c>
      <c r="C950" t="s">
        <v>98</v>
      </c>
      <c r="D950">
        <v>2004</v>
      </c>
      <c r="E950" t="s">
        <v>361</v>
      </c>
      <c r="F950" t="s">
        <v>362</v>
      </c>
      <c r="H950">
        <v>4590</v>
      </c>
      <c r="I950">
        <v>2180</v>
      </c>
      <c r="N950" t="str">
        <f t="shared" si="41"/>
        <v>3136572004</v>
      </c>
      <c r="O950" t="str">
        <f t="shared" si="42"/>
        <v>Não</v>
      </c>
    </row>
    <row r="951" spans="1:15" x14ac:dyDescent="0.2">
      <c r="A951">
        <v>313657</v>
      </c>
      <c r="B951" t="s">
        <v>38</v>
      </c>
      <c r="C951" t="s">
        <v>98</v>
      </c>
      <c r="D951">
        <v>2003</v>
      </c>
      <c r="E951" t="s">
        <v>361</v>
      </c>
      <c r="F951" t="s">
        <v>362</v>
      </c>
      <c r="H951">
        <v>4455</v>
      </c>
      <c r="I951">
        <v>2116</v>
      </c>
      <c r="N951" t="str">
        <f t="shared" si="41"/>
        <v>3136572003</v>
      </c>
      <c r="O951" t="str">
        <f t="shared" si="42"/>
        <v>Não</v>
      </c>
    </row>
    <row r="952" spans="1:15" x14ac:dyDescent="0.2">
      <c r="A952">
        <v>313657</v>
      </c>
      <c r="B952" t="s">
        <v>38</v>
      </c>
      <c r="C952" t="s">
        <v>98</v>
      </c>
      <c r="D952">
        <v>2002</v>
      </c>
      <c r="H952">
        <v>4391</v>
      </c>
      <c r="I952">
        <v>2086</v>
      </c>
      <c r="N952" t="str">
        <f t="shared" si="41"/>
        <v>3136572002</v>
      </c>
      <c r="O952" t="str">
        <f t="shared" si="42"/>
        <v>Não</v>
      </c>
    </row>
    <row r="953" spans="1:15" x14ac:dyDescent="0.2">
      <c r="A953">
        <v>313657</v>
      </c>
      <c r="B953" t="s">
        <v>38</v>
      </c>
      <c r="C953" t="s">
        <v>98</v>
      </c>
      <c r="D953">
        <v>2001</v>
      </c>
      <c r="H953">
        <v>4330</v>
      </c>
      <c r="I953">
        <v>2057</v>
      </c>
      <c r="N953" t="str">
        <f t="shared" si="41"/>
        <v>3136572001</v>
      </c>
      <c r="O953" t="str">
        <f t="shared" si="42"/>
        <v>Não</v>
      </c>
    </row>
    <row r="954" spans="1:15" x14ac:dyDescent="0.2">
      <c r="A954">
        <v>313657</v>
      </c>
      <c r="B954" t="s">
        <v>38</v>
      </c>
      <c r="C954" t="s">
        <v>98</v>
      </c>
      <c r="D954">
        <v>2000</v>
      </c>
      <c r="H954">
        <v>4253</v>
      </c>
      <c r="I954">
        <v>2020</v>
      </c>
      <c r="N954" t="str">
        <f t="shared" si="41"/>
        <v>3136572000</v>
      </c>
      <c r="O954" t="str">
        <f t="shared" si="42"/>
        <v>Não</v>
      </c>
    </row>
    <row r="955" spans="1:15" x14ac:dyDescent="0.2">
      <c r="A955">
        <v>313657</v>
      </c>
      <c r="B955" t="s">
        <v>38</v>
      </c>
      <c r="C955" t="s">
        <v>98</v>
      </c>
      <c r="D955">
        <v>1999</v>
      </c>
      <c r="H955">
        <v>4156</v>
      </c>
      <c r="I955">
        <v>1974</v>
      </c>
      <c r="N955" t="str">
        <f t="shared" si="41"/>
        <v>3136571999</v>
      </c>
      <c r="O955" t="str">
        <f t="shared" si="42"/>
        <v>Não</v>
      </c>
    </row>
    <row r="956" spans="1:15" x14ac:dyDescent="0.2">
      <c r="A956">
        <v>313657</v>
      </c>
      <c r="B956" t="s">
        <v>38</v>
      </c>
      <c r="C956" t="s">
        <v>98</v>
      </c>
      <c r="D956">
        <v>1998</v>
      </c>
      <c r="H956">
        <v>4067</v>
      </c>
      <c r="I956">
        <v>1932</v>
      </c>
      <c r="N956" t="str">
        <f t="shared" si="41"/>
        <v>3136571998</v>
      </c>
      <c r="O956" t="str">
        <f t="shared" si="42"/>
        <v>Não</v>
      </c>
    </row>
    <row r="957" spans="1:15" x14ac:dyDescent="0.2">
      <c r="A957">
        <v>313657</v>
      </c>
      <c r="B957" t="s">
        <v>38</v>
      </c>
      <c r="C957" t="s">
        <v>98</v>
      </c>
      <c r="D957">
        <v>1997</v>
      </c>
      <c r="H957">
        <v>3977</v>
      </c>
      <c r="I957">
        <v>1889</v>
      </c>
      <c r="N957" t="str">
        <f t="shared" si="41"/>
        <v>3136571997</v>
      </c>
      <c r="O957" t="str">
        <f t="shared" si="42"/>
        <v>Não</v>
      </c>
    </row>
    <row r="958" spans="1:15" x14ac:dyDescent="0.2">
      <c r="A958">
        <v>313680</v>
      </c>
      <c r="B958" t="s">
        <v>39</v>
      </c>
      <c r="C958" t="s">
        <v>98</v>
      </c>
      <c r="D958">
        <v>2020</v>
      </c>
      <c r="E958" t="s">
        <v>1673</v>
      </c>
      <c r="F958" t="s">
        <v>367</v>
      </c>
      <c r="G958" t="s">
        <v>368</v>
      </c>
      <c r="H958">
        <v>4345</v>
      </c>
      <c r="I958">
        <v>2400</v>
      </c>
      <c r="J958">
        <v>2407</v>
      </c>
      <c r="K958">
        <v>2400</v>
      </c>
      <c r="L958">
        <v>100</v>
      </c>
      <c r="M958">
        <v>55.4</v>
      </c>
      <c r="N958" t="str">
        <f t="shared" si="41"/>
        <v>3136802020</v>
      </c>
      <c r="O958" t="str">
        <f t="shared" si="42"/>
        <v>Sim</v>
      </c>
    </row>
    <row r="959" spans="1:15" x14ac:dyDescent="0.2">
      <c r="A959">
        <v>313680</v>
      </c>
      <c r="B959" t="s">
        <v>39</v>
      </c>
      <c r="C959" t="s">
        <v>98</v>
      </c>
      <c r="D959">
        <v>2019</v>
      </c>
      <c r="E959" t="s">
        <v>1673</v>
      </c>
      <c r="F959" t="s">
        <v>367</v>
      </c>
      <c r="G959" t="s">
        <v>368</v>
      </c>
      <c r="H959">
        <v>4331</v>
      </c>
      <c r="I959">
        <v>2392</v>
      </c>
      <c r="J959">
        <v>2364</v>
      </c>
      <c r="K959">
        <v>2364</v>
      </c>
      <c r="L959">
        <v>98.8</v>
      </c>
      <c r="M959">
        <v>54.58</v>
      </c>
      <c r="N959" t="str">
        <f t="shared" si="41"/>
        <v>3136802019</v>
      </c>
      <c r="O959" t="str">
        <f t="shared" si="42"/>
        <v>Sim</v>
      </c>
    </row>
    <row r="960" spans="1:15" x14ac:dyDescent="0.2">
      <c r="A960">
        <v>313680</v>
      </c>
      <c r="B960" t="s">
        <v>39</v>
      </c>
      <c r="C960" t="s">
        <v>98</v>
      </c>
      <c r="D960">
        <v>2018</v>
      </c>
      <c r="E960" t="s">
        <v>1673</v>
      </c>
      <c r="F960" t="s">
        <v>367</v>
      </c>
      <c r="H960">
        <v>4316</v>
      </c>
      <c r="I960">
        <v>2384</v>
      </c>
      <c r="J960">
        <v>2333</v>
      </c>
      <c r="K960">
        <v>2333</v>
      </c>
      <c r="L960">
        <v>97.9</v>
      </c>
      <c r="M960">
        <v>54.05</v>
      </c>
      <c r="N960" t="str">
        <f t="shared" si="41"/>
        <v>3136802018</v>
      </c>
      <c r="O960" t="str">
        <f t="shared" si="42"/>
        <v>Sim</v>
      </c>
    </row>
    <row r="961" spans="1:15" x14ac:dyDescent="0.2">
      <c r="A961">
        <v>313680</v>
      </c>
      <c r="B961" t="s">
        <v>39</v>
      </c>
      <c r="C961" t="s">
        <v>98</v>
      </c>
      <c r="D961">
        <v>2017</v>
      </c>
      <c r="E961" t="s">
        <v>1673</v>
      </c>
      <c r="F961" t="s">
        <v>367</v>
      </c>
      <c r="H961">
        <v>4358</v>
      </c>
      <c r="I961">
        <v>2407</v>
      </c>
      <c r="J961">
        <v>2309</v>
      </c>
      <c r="K961">
        <v>2309</v>
      </c>
      <c r="L961">
        <v>95.9</v>
      </c>
      <c r="M961">
        <v>52.98</v>
      </c>
      <c r="N961" t="str">
        <f t="shared" si="41"/>
        <v>3136802017</v>
      </c>
      <c r="O961" t="str">
        <f t="shared" si="42"/>
        <v>Sim</v>
      </c>
    </row>
    <row r="962" spans="1:15" x14ac:dyDescent="0.2">
      <c r="A962">
        <v>313680</v>
      </c>
      <c r="B962" t="s">
        <v>39</v>
      </c>
      <c r="C962" t="s">
        <v>98</v>
      </c>
      <c r="D962">
        <v>2016</v>
      </c>
      <c r="E962" t="s">
        <v>1673</v>
      </c>
      <c r="F962" t="s">
        <v>367</v>
      </c>
      <c r="H962">
        <v>4342</v>
      </c>
      <c r="I962">
        <v>2398</v>
      </c>
      <c r="J962">
        <v>2323</v>
      </c>
      <c r="K962">
        <v>2323</v>
      </c>
      <c r="L962">
        <v>96.9</v>
      </c>
      <c r="M962">
        <v>53.5</v>
      </c>
      <c r="N962" t="str">
        <f t="shared" si="41"/>
        <v>3136802016</v>
      </c>
      <c r="O962" t="str">
        <f t="shared" si="42"/>
        <v>Sim</v>
      </c>
    </row>
    <row r="963" spans="1:15" x14ac:dyDescent="0.2">
      <c r="A963">
        <v>313680</v>
      </c>
      <c r="B963" t="s">
        <v>39</v>
      </c>
      <c r="C963" t="s">
        <v>98</v>
      </c>
      <c r="D963">
        <v>2015</v>
      </c>
      <c r="E963" t="s">
        <v>1673</v>
      </c>
      <c r="F963" t="s">
        <v>367</v>
      </c>
      <c r="H963">
        <v>4325</v>
      </c>
      <c r="I963">
        <v>2389</v>
      </c>
      <c r="J963">
        <v>2289</v>
      </c>
      <c r="K963">
        <v>2289</v>
      </c>
      <c r="L963">
        <v>95.8</v>
      </c>
      <c r="M963">
        <v>52.92</v>
      </c>
      <c r="N963" t="str">
        <f t="shared" ref="N963:N1026" si="43">_xlfn.CONCAT(A963,D963)</f>
        <v>3136802015</v>
      </c>
      <c r="O963" t="str">
        <f t="shared" ref="O963:O1026" si="44">IF(COUNTIF(H963:M963,"&lt;&gt;"&amp;"")=6,"Sim","Não")</f>
        <v>Sim</v>
      </c>
    </row>
    <row r="964" spans="1:15" x14ac:dyDescent="0.2">
      <c r="A964">
        <v>313680</v>
      </c>
      <c r="B964" t="s">
        <v>39</v>
      </c>
      <c r="C964" t="s">
        <v>98</v>
      </c>
      <c r="D964">
        <v>2014</v>
      </c>
      <c r="E964" t="s">
        <v>361</v>
      </c>
      <c r="F964" t="s">
        <v>99</v>
      </c>
      <c r="H964">
        <v>4307</v>
      </c>
      <c r="I964">
        <v>2379</v>
      </c>
      <c r="J964">
        <v>2379</v>
      </c>
      <c r="K964">
        <v>2379</v>
      </c>
      <c r="L964">
        <v>100</v>
      </c>
      <c r="M964">
        <v>55.24</v>
      </c>
      <c r="N964" t="str">
        <f t="shared" si="43"/>
        <v>3136802014</v>
      </c>
      <c r="O964" t="str">
        <f t="shared" si="44"/>
        <v>Sim</v>
      </c>
    </row>
    <row r="965" spans="1:15" x14ac:dyDescent="0.2">
      <c r="A965">
        <v>313680</v>
      </c>
      <c r="B965" t="s">
        <v>39</v>
      </c>
      <c r="C965" t="s">
        <v>98</v>
      </c>
      <c r="D965">
        <v>2013</v>
      </c>
      <c r="E965" t="s">
        <v>1673</v>
      </c>
      <c r="F965" t="s">
        <v>367</v>
      </c>
      <c r="H965">
        <v>4288</v>
      </c>
      <c r="I965">
        <v>2369</v>
      </c>
      <c r="J965">
        <v>2369</v>
      </c>
      <c r="K965">
        <v>2369</v>
      </c>
      <c r="L965">
        <v>100</v>
      </c>
      <c r="M965">
        <v>55.25</v>
      </c>
      <c r="N965" t="str">
        <f t="shared" si="43"/>
        <v>3136802013</v>
      </c>
      <c r="O965" t="str">
        <f t="shared" si="44"/>
        <v>Sim</v>
      </c>
    </row>
    <row r="966" spans="1:15" x14ac:dyDescent="0.2">
      <c r="A966">
        <v>313680</v>
      </c>
      <c r="B966" t="s">
        <v>39</v>
      </c>
      <c r="C966" t="s">
        <v>98</v>
      </c>
      <c r="D966">
        <v>2012</v>
      </c>
      <c r="E966" t="s">
        <v>1673</v>
      </c>
      <c r="F966" t="s">
        <v>367</v>
      </c>
      <c r="H966">
        <v>4146</v>
      </c>
      <c r="I966">
        <v>2290</v>
      </c>
      <c r="J966">
        <v>2290</v>
      </c>
      <c r="K966">
        <v>2290</v>
      </c>
      <c r="L966">
        <v>100</v>
      </c>
      <c r="M966">
        <v>55.23</v>
      </c>
      <c r="N966" t="str">
        <f t="shared" si="43"/>
        <v>3136802012</v>
      </c>
      <c r="O966" t="str">
        <f t="shared" si="44"/>
        <v>Sim</v>
      </c>
    </row>
    <row r="967" spans="1:15" x14ac:dyDescent="0.2">
      <c r="A967">
        <v>313680</v>
      </c>
      <c r="B967" t="s">
        <v>39</v>
      </c>
      <c r="C967" t="s">
        <v>98</v>
      </c>
      <c r="D967">
        <v>2011</v>
      </c>
      <c r="E967" t="s">
        <v>361</v>
      </c>
      <c r="F967" t="s">
        <v>99</v>
      </c>
      <c r="H967">
        <v>4130</v>
      </c>
      <c r="I967">
        <v>2281</v>
      </c>
      <c r="J967">
        <v>2281</v>
      </c>
      <c r="K967">
        <v>2281</v>
      </c>
      <c r="L967">
        <v>100</v>
      </c>
      <c r="M967">
        <v>55.23</v>
      </c>
      <c r="N967" t="str">
        <f t="shared" si="43"/>
        <v>3136802011</v>
      </c>
      <c r="O967" t="str">
        <f t="shared" si="44"/>
        <v>Sim</v>
      </c>
    </row>
    <row r="968" spans="1:15" x14ac:dyDescent="0.2">
      <c r="A968">
        <v>313680</v>
      </c>
      <c r="B968" t="s">
        <v>39</v>
      </c>
      <c r="C968" t="s">
        <v>98</v>
      </c>
      <c r="D968">
        <v>2010</v>
      </c>
      <c r="E968" t="s">
        <v>361</v>
      </c>
      <c r="F968" t="s">
        <v>99</v>
      </c>
      <c r="H968">
        <v>4113</v>
      </c>
      <c r="I968">
        <v>2272</v>
      </c>
      <c r="J968">
        <v>2272</v>
      </c>
      <c r="K968">
        <v>2272</v>
      </c>
      <c r="L968">
        <v>100</v>
      </c>
      <c r="M968">
        <v>55.24</v>
      </c>
      <c r="N968" t="str">
        <f t="shared" si="43"/>
        <v>3136802010</v>
      </c>
      <c r="O968" t="str">
        <f t="shared" si="44"/>
        <v>Sim</v>
      </c>
    </row>
    <row r="969" spans="1:15" x14ac:dyDescent="0.2">
      <c r="A969">
        <v>313680</v>
      </c>
      <c r="B969" t="s">
        <v>39</v>
      </c>
      <c r="C969" t="s">
        <v>98</v>
      </c>
      <c r="D969">
        <v>2009</v>
      </c>
      <c r="E969" t="s">
        <v>361</v>
      </c>
      <c r="F969" t="s">
        <v>99</v>
      </c>
      <c r="H969">
        <v>4108</v>
      </c>
      <c r="I969">
        <v>2157</v>
      </c>
      <c r="J969">
        <v>2960</v>
      </c>
      <c r="K969">
        <v>2960</v>
      </c>
      <c r="L969">
        <v>100</v>
      </c>
      <c r="M969">
        <v>72.05</v>
      </c>
      <c r="N969" t="str">
        <f t="shared" si="43"/>
        <v>3136802009</v>
      </c>
      <c r="O969" t="str">
        <f t="shared" si="44"/>
        <v>Sim</v>
      </c>
    </row>
    <row r="970" spans="1:15" x14ac:dyDescent="0.2">
      <c r="A970">
        <v>313680</v>
      </c>
      <c r="B970" t="s">
        <v>39</v>
      </c>
      <c r="C970" t="s">
        <v>98</v>
      </c>
      <c r="D970">
        <v>2008</v>
      </c>
      <c r="E970" t="s">
        <v>361</v>
      </c>
      <c r="F970" t="s">
        <v>99</v>
      </c>
      <c r="H970">
        <v>4092</v>
      </c>
      <c r="I970">
        <v>2148</v>
      </c>
      <c r="J970">
        <v>2835</v>
      </c>
      <c r="K970">
        <v>2835</v>
      </c>
      <c r="L970">
        <v>100</v>
      </c>
      <c r="M970">
        <v>69.28</v>
      </c>
      <c r="N970" t="str">
        <f t="shared" si="43"/>
        <v>3136802008</v>
      </c>
      <c r="O970" t="str">
        <f t="shared" si="44"/>
        <v>Sim</v>
      </c>
    </row>
    <row r="971" spans="1:15" x14ac:dyDescent="0.2">
      <c r="A971">
        <v>313680</v>
      </c>
      <c r="B971" t="s">
        <v>39</v>
      </c>
      <c r="C971" t="s">
        <v>98</v>
      </c>
      <c r="D971">
        <v>2007</v>
      </c>
      <c r="E971" t="s">
        <v>361</v>
      </c>
      <c r="F971" t="s">
        <v>99</v>
      </c>
      <c r="H971">
        <v>3960</v>
      </c>
      <c r="I971">
        <v>2079</v>
      </c>
      <c r="J971">
        <v>2691</v>
      </c>
      <c r="K971">
        <v>2691</v>
      </c>
      <c r="L971">
        <v>100</v>
      </c>
      <c r="M971">
        <v>67.95</v>
      </c>
      <c r="N971" t="str">
        <f t="shared" si="43"/>
        <v>3136802007</v>
      </c>
      <c r="O971" t="str">
        <f t="shared" si="44"/>
        <v>Sim</v>
      </c>
    </row>
    <row r="972" spans="1:15" x14ac:dyDescent="0.2">
      <c r="A972">
        <v>313680</v>
      </c>
      <c r="B972" t="s">
        <v>39</v>
      </c>
      <c r="C972" t="s">
        <v>98</v>
      </c>
      <c r="D972">
        <v>2006</v>
      </c>
      <c r="E972" t="s">
        <v>361</v>
      </c>
      <c r="F972" t="s">
        <v>99</v>
      </c>
      <c r="H972">
        <v>3968</v>
      </c>
      <c r="I972">
        <v>1905</v>
      </c>
      <c r="J972">
        <v>2527</v>
      </c>
      <c r="K972">
        <v>2527</v>
      </c>
      <c r="L972">
        <v>100</v>
      </c>
      <c r="M972">
        <v>63.68</v>
      </c>
      <c r="N972" t="str">
        <f t="shared" si="43"/>
        <v>3136802006</v>
      </c>
      <c r="O972" t="str">
        <f t="shared" si="44"/>
        <v>Sim</v>
      </c>
    </row>
    <row r="973" spans="1:15" x14ac:dyDescent="0.2">
      <c r="A973">
        <v>313680</v>
      </c>
      <c r="B973" t="s">
        <v>39</v>
      </c>
      <c r="C973" t="s">
        <v>98</v>
      </c>
      <c r="D973">
        <v>2005</v>
      </c>
      <c r="E973" t="s">
        <v>361</v>
      </c>
      <c r="F973" t="s">
        <v>99</v>
      </c>
      <c r="H973">
        <v>3957</v>
      </c>
      <c r="I973">
        <v>1900</v>
      </c>
      <c r="N973" t="str">
        <f t="shared" si="43"/>
        <v>3136802005</v>
      </c>
      <c r="O973" t="str">
        <f t="shared" si="44"/>
        <v>Não</v>
      </c>
    </row>
    <row r="974" spans="1:15" x14ac:dyDescent="0.2">
      <c r="A974">
        <v>313680</v>
      </c>
      <c r="B974" t="s">
        <v>39</v>
      </c>
      <c r="C974" t="s">
        <v>98</v>
      </c>
      <c r="D974">
        <v>2004</v>
      </c>
      <c r="E974" t="s">
        <v>361</v>
      </c>
      <c r="F974" t="s">
        <v>99</v>
      </c>
      <c r="H974">
        <v>3947</v>
      </c>
      <c r="I974">
        <v>1895</v>
      </c>
      <c r="N974" t="str">
        <f t="shared" si="43"/>
        <v>3136802004</v>
      </c>
      <c r="O974" t="str">
        <f t="shared" si="44"/>
        <v>Não</v>
      </c>
    </row>
    <row r="975" spans="1:15" x14ac:dyDescent="0.2">
      <c r="A975">
        <v>313680</v>
      </c>
      <c r="B975" t="s">
        <v>39</v>
      </c>
      <c r="C975" t="s">
        <v>98</v>
      </c>
      <c r="D975">
        <v>2003</v>
      </c>
      <c r="E975" t="s">
        <v>361</v>
      </c>
      <c r="F975" t="s">
        <v>99</v>
      </c>
      <c r="H975">
        <v>3929</v>
      </c>
      <c r="I975">
        <v>1886</v>
      </c>
      <c r="N975" t="str">
        <f t="shared" si="43"/>
        <v>3136802003</v>
      </c>
      <c r="O975" t="str">
        <f t="shared" si="44"/>
        <v>Não</v>
      </c>
    </row>
    <row r="976" spans="1:15" x14ac:dyDescent="0.2">
      <c r="A976">
        <v>313680</v>
      </c>
      <c r="B976" t="s">
        <v>39</v>
      </c>
      <c r="C976" t="s">
        <v>98</v>
      </c>
      <c r="D976">
        <v>2002</v>
      </c>
      <c r="E976" t="s">
        <v>361</v>
      </c>
      <c r="F976" t="s">
        <v>99</v>
      </c>
      <c r="H976">
        <v>3920</v>
      </c>
      <c r="I976">
        <v>1882</v>
      </c>
      <c r="N976" t="str">
        <f t="shared" si="43"/>
        <v>3136802002</v>
      </c>
      <c r="O976" t="str">
        <f t="shared" si="44"/>
        <v>Não</v>
      </c>
    </row>
    <row r="977" spans="1:15" x14ac:dyDescent="0.2">
      <c r="A977">
        <v>313680</v>
      </c>
      <c r="B977" t="s">
        <v>39</v>
      </c>
      <c r="C977" t="s">
        <v>98</v>
      </c>
      <c r="D977">
        <v>2001</v>
      </c>
      <c r="E977" t="s">
        <v>361</v>
      </c>
      <c r="F977" t="s">
        <v>99</v>
      </c>
      <c r="H977">
        <v>3911</v>
      </c>
      <c r="I977">
        <v>1878</v>
      </c>
      <c r="N977" t="str">
        <f t="shared" si="43"/>
        <v>3136802001</v>
      </c>
      <c r="O977" t="str">
        <f t="shared" si="44"/>
        <v>Não</v>
      </c>
    </row>
    <row r="978" spans="1:15" x14ac:dyDescent="0.2">
      <c r="A978">
        <v>313680</v>
      </c>
      <c r="B978" t="s">
        <v>39</v>
      </c>
      <c r="C978" t="s">
        <v>98</v>
      </c>
      <c r="D978">
        <v>2000</v>
      </c>
      <c r="E978" t="s">
        <v>361</v>
      </c>
      <c r="F978" t="s">
        <v>362</v>
      </c>
      <c r="H978">
        <v>3901</v>
      </c>
      <c r="I978">
        <v>1873</v>
      </c>
      <c r="N978" t="str">
        <f t="shared" si="43"/>
        <v>3136802000</v>
      </c>
      <c r="O978" t="str">
        <f t="shared" si="44"/>
        <v>Não</v>
      </c>
    </row>
    <row r="979" spans="1:15" x14ac:dyDescent="0.2">
      <c r="A979">
        <v>313680</v>
      </c>
      <c r="B979" t="s">
        <v>39</v>
      </c>
      <c r="C979" t="s">
        <v>98</v>
      </c>
      <c r="D979">
        <v>1999</v>
      </c>
      <c r="E979" t="s">
        <v>361</v>
      </c>
      <c r="F979" t="s">
        <v>362</v>
      </c>
      <c r="H979">
        <v>3750</v>
      </c>
      <c r="I979">
        <v>1366</v>
      </c>
      <c r="N979" t="str">
        <f t="shared" si="43"/>
        <v>3136801999</v>
      </c>
      <c r="O979" t="str">
        <f t="shared" si="44"/>
        <v>Não</v>
      </c>
    </row>
    <row r="980" spans="1:15" x14ac:dyDescent="0.2">
      <c r="A980">
        <v>313680</v>
      </c>
      <c r="B980" t="s">
        <v>39</v>
      </c>
      <c r="C980" t="s">
        <v>98</v>
      </c>
      <c r="D980">
        <v>1998</v>
      </c>
      <c r="E980" t="s">
        <v>361</v>
      </c>
      <c r="F980" t="s">
        <v>362</v>
      </c>
      <c r="H980">
        <v>3761</v>
      </c>
      <c r="I980">
        <v>1370</v>
      </c>
      <c r="N980" t="str">
        <f t="shared" si="43"/>
        <v>3136801998</v>
      </c>
      <c r="O980" t="str">
        <f t="shared" si="44"/>
        <v>Não</v>
      </c>
    </row>
    <row r="981" spans="1:15" x14ac:dyDescent="0.2">
      <c r="A981">
        <v>313680</v>
      </c>
      <c r="B981" t="s">
        <v>39</v>
      </c>
      <c r="C981" t="s">
        <v>98</v>
      </c>
      <c r="D981">
        <v>1997</v>
      </c>
      <c r="H981">
        <v>3771</v>
      </c>
      <c r="I981">
        <v>1374</v>
      </c>
      <c r="N981" t="str">
        <f t="shared" si="43"/>
        <v>3136801997</v>
      </c>
      <c r="O981" t="str">
        <f t="shared" si="44"/>
        <v>Não</v>
      </c>
    </row>
    <row r="982" spans="1:15" x14ac:dyDescent="0.2">
      <c r="A982">
        <v>313680</v>
      </c>
      <c r="B982" t="s">
        <v>39</v>
      </c>
      <c r="C982" t="s">
        <v>98</v>
      </c>
      <c r="D982">
        <v>1996</v>
      </c>
      <c r="H982">
        <v>6344</v>
      </c>
      <c r="I982">
        <v>2311</v>
      </c>
      <c r="N982" t="str">
        <f t="shared" si="43"/>
        <v>3136801996</v>
      </c>
      <c r="O982" t="str">
        <f t="shared" si="44"/>
        <v>Não</v>
      </c>
    </row>
    <row r="983" spans="1:15" x14ac:dyDescent="0.2">
      <c r="A983">
        <v>313680</v>
      </c>
      <c r="B983" t="s">
        <v>39</v>
      </c>
      <c r="C983" t="s">
        <v>98</v>
      </c>
      <c r="D983">
        <v>1995</v>
      </c>
      <c r="H983">
        <v>6131</v>
      </c>
      <c r="I983">
        <v>2233</v>
      </c>
      <c r="N983" t="str">
        <f t="shared" si="43"/>
        <v>3136801995</v>
      </c>
      <c r="O983" t="str">
        <f t="shared" si="44"/>
        <v>Não</v>
      </c>
    </row>
    <row r="984" spans="1:15" x14ac:dyDescent="0.2">
      <c r="A984">
        <v>313695</v>
      </c>
      <c r="B984" t="s">
        <v>40</v>
      </c>
      <c r="C984" t="s">
        <v>98</v>
      </c>
      <c r="D984">
        <v>2020</v>
      </c>
      <c r="E984" t="s">
        <v>1679</v>
      </c>
      <c r="F984" t="s">
        <v>367</v>
      </c>
      <c r="G984" t="s">
        <v>368</v>
      </c>
      <c r="H984">
        <v>5715</v>
      </c>
      <c r="I984">
        <v>4397</v>
      </c>
      <c r="J984">
        <v>3712</v>
      </c>
      <c r="K984">
        <v>3712</v>
      </c>
      <c r="L984">
        <v>84.4</v>
      </c>
      <c r="M984">
        <v>64.95</v>
      </c>
      <c r="N984" t="str">
        <f t="shared" si="43"/>
        <v>3136952020</v>
      </c>
      <c r="O984" t="str">
        <f t="shared" si="44"/>
        <v>Sim</v>
      </c>
    </row>
    <row r="985" spans="1:15" x14ac:dyDescent="0.2">
      <c r="A985">
        <v>313695</v>
      </c>
      <c r="B985" t="s">
        <v>40</v>
      </c>
      <c r="C985" t="s">
        <v>98</v>
      </c>
      <c r="D985">
        <v>2019</v>
      </c>
      <c r="E985" t="s">
        <v>361</v>
      </c>
      <c r="F985" t="s">
        <v>99</v>
      </c>
      <c r="G985" t="s">
        <v>119</v>
      </c>
      <c r="H985">
        <v>5724</v>
      </c>
      <c r="I985">
        <v>4404</v>
      </c>
      <c r="J985">
        <v>3680</v>
      </c>
      <c r="K985">
        <v>3680</v>
      </c>
      <c r="L985">
        <v>83.6</v>
      </c>
      <c r="M985">
        <v>64.290000000000006</v>
      </c>
      <c r="N985" t="str">
        <f t="shared" si="43"/>
        <v>3136952019</v>
      </c>
      <c r="O985" t="str">
        <f t="shared" si="44"/>
        <v>Sim</v>
      </c>
    </row>
    <row r="986" spans="1:15" x14ac:dyDescent="0.2">
      <c r="A986">
        <v>313695</v>
      </c>
      <c r="B986" t="s">
        <v>40</v>
      </c>
      <c r="C986" t="s">
        <v>98</v>
      </c>
      <c r="D986">
        <v>2018</v>
      </c>
      <c r="E986" t="s">
        <v>361</v>
      </c>
      <c r="F986" t="s">
        <v>99</v>
      </c>
      <c r="H986">
        <v>5733</v>
      </c>
      <c r="I986">
        <v>4411</v>
      </c>
      <c r="J986">
        <v>3032</v>
      </c>
      <c r="K986">
        <v>3032</v>
      </c>
      <c r="L986">
        <v>68.7</v>
      </c>
      <c r="M986">
        <v>52.89</v>
      </c>
      <c r="N986" t="str">
        <f t="shared" si="43"/>
        <v>3136952018</v>
      </c>
      <c r="O986" t="str">
        <f t="shared" si="44"/>
        <v>Sim</v>
      </c>
    </row>
    <row r="987" spans="1:15" x14ac:dyDescent="0.2">
      <c r="A987">
        <v>313695</v>
      </c>
      <c r="B987" t="s">
        <v>40</v>
      </c>
      <c r="C987" t="s">
        <v>98</v>
      </c>
      <c r="D987">
        <v>2017</v>
      </c>
      <c r="E987" t="s">
        <v>361</v>
      </c>
      <c r="F987" t="s">
        <v>99</v>
      </c>
      <c r="H987">
        <v>5860</v>
      </c>
      <c r="I987">
        <v>4509</v>
      </c>
      <c r="J987">
        <v>3073</v>
      </c>
      <c r="K987">
        <v>3073</v>
      </c>
      <c r="L987">
        <v>68.2</v>
      </c>
      <c r="M987">
        <v>52.44</v>
      </c>
      <c r="N987" t="str">
        <f t="shared" si="43"/>
        <v>3136952017</v>
      </c>
      <c r="O987" t="str">
        <f t="shared" si="44"/>
        <v>Sim</v>
      </c>
    </row>
    <row r="988" spans="1:15" x14ac:dyDescent="0.2">
      <c r="A988">
        <v>313695</v>
      </c>
      <c r="B988" t="s">
        <v>40</v>
      </c>
      <c r="C988" t="s">
        <v>98</v>
      </c>
      <c r="D988">
        <v>2016</v>
      </c>
      <c r="E988" t="s">
        <v>361</v>
      </c>
      <c r="F988" t="s">
        <v>99</v>
      </c>
      <c r="H988">
        <v>5861</v>
      </c>
      <c r="I988">
        <v>4510</v>
      </c>
      <c r="J988">
        <v>3093</v>
      </c>
      <c r="K988">
        <v>3093</v>
      </c>
      <c r="L988">
        <v>68.599999999999994</v>
      </c>
      <c r="M988">
        <v>52.77</v>
      </c>
      <c r="N988" t="str">
        <f t="shared" si="43"/>
        <v>3136952016</v>
      </c>
      <c r="O988" t="str">
        <f t="shared" si="44"/>
        <v>Sim</v>
      </c>
    </row>
    <row r="989" spans="1:15" x14ac:dyDescent="0.2">
      <c r="A989">
        <v>313695</v>
      </c>
      <c r="B989" t="s">
        <v>40</v>
      </c>
      <c r="C989" t="s">
        <v>98</v>
      </c>
      <c r="D989">
        <v>2015</v>
      </c>
      <c r="E989" t="s">
        <v>361</v>
      </c>
      <c r="F989" t="s">
        <v>99</v>
      </c>
      <c r="H989">
        <v>5861</v>
      </c>
      <c r="I989">
        <v>4510</v>
      </c>
      <c r="J989">
        <v>3141</v>
      </c>
      <c r="K989">
        <v>3141</v>
      </c>
      <c r="L989">
        <v>69.7</v>
      </c>
      <c r="M989">
        <v>53.59</v>
      </c>
      <c r="N989" t="str">
        <f t="shared" si="43"/>
        <v>3136952015</v>
      </c>
      <c r="O989" t="str">
        <f t="shared" si="44"/>
        <v>Sim</v>
      </c>
    </row>
    <row r="990" spans="1:15" x14ac:dyDescent="0.2">
      <c r="A990">
        <v>313695</v>
      </c>
      <c r="B990" t="s">
        <v>40</v>
      </c>
      <c r="C990" t="s">
        <v>98</v>
      </c>
      <c r="D990">
        <v>2014</v>
      </c>
      <c r="E990" t="s">
        <v>361</v>
      </c>
      <c r="F990" t="s">
        <v>362</v>
      </c>
      <c r="H990">
        <v>5862</v>
      </c>
      <c r="I990">
        <v>4510</v>
      </c>
      <c r="J990">
        <v>4510</v>
      </c>
      <c r="K990">
        <v>4510</v>
      </c>
      <c r="L990">
        <v>100</v>
      </c>
      <c r="M990">
        <v>76.94</v>
      </c>
      <c r="N990" t="str">
        <f t="shared" si="43"/>
        <v>3136952014</v>
      </c>
      <c r="O990" t="str">
        <f t="shared" si="44"/>
        <v>Sim</v>
      </c>
    </row>
    <row r="991" spans="1:15" x14ac:dyDescent="0.2">
      <c r="A991">
        <v>313695</v>
      </c>
      <c r="B991" t="s">
        <v>40</v>
      </c>
      <c r="C991" t="s">
        <v>98</v>
      </c>
      <c r="D991">
        <v>2013</v>
      </c>
      <c r="E991" t="s">
        <v>361</v>
      </c>
      <c r="F991" t="s">
        <v>362</v>
      </c>
      <c r="H991">
        <v>5863</v>
      </c>
      <c r="I991">
        <v>4511</v>
      </c>
      <c r="J991">
        <v>4511</v>
      </c>
      <c r="K991">
        <v>4511</v>
      </c>
      <c r="L991">
        <v>100</v>
      </c>
      <c r="M991">
        <v>76.94</v>
      </c>
      <c r="N991" t="str">
        <f t="shared" si="43"/>
        <v>3136952013</v>
      </c>
      <c r="O991" t="str">
        <f t="shared" si="44"/>
        <v>Sim</v>
      </c>
    </row>
    <row r="992" spans="1:15" x14ac:dyDescent="0.2">
      <c r="A992">
        <v>313695</v>
      </c>
      <c r="B992" t="s">
        <v>40</v>
      </c>
      <c r="C992" t="s">
        <v>98</v>
      </c>
      <c r="D992">
        <v>2012</v>
      </c>
      <c r="E992" t="s">
        <v>361</v>
      </c>
      <c r="F992" t="s">
        <v>362</v>
      </c>
      <c r="H992">
        <v>5697</v>
      </c>
      <c r="I992">
        <v>4384</v>
      </c>
      <c r="J992">
        <v>4384</v>
      </c>
      <c r="K992">
        <v>4384</v>
      </c>
      <c r="L992">
        <v>100</v>
      </c>
      <c r="M992">
        <v>76.95</v>
      </c>
      <c r="N992" t="str">
        <f t="shared" si="43"/>
        <v>3136952012</v>
      </c>
      <c r="O992" t="str">
        <f t="shared" si="44"/>
        <v>Sim</v>
      </c>
    </row>
    <row r="993" spans="1:15" x14ac:dyDescent="0.2">
      <c r="A993">
        <v>313695</v>
      </c>
      <c r="B993" t="s">
        <v>40</v>
      </c>
      <c r="C993" t="s">
        <v>98</v>
      </c>
      <c r="D993">
        <v>2011</v>
      </c>
      <c r="E993" t="s">
        <v>361</v>
      </c>
      <c r="F993" t="s">
        <v>362</v>
      </c>
      <c r="H993">
        <v>5703</v>
      </c>
      <c r="I993">
        <v>4388</v>
      </c>
      <c r="J993">
        <v>4214</v>
      </c>
      <c r="K993">
        <v>4214</v>
      </c>
      <c r="L993">
        <v>96</v>
      </c>
      <c r="M993">
        <v>73.89</v>
      </c>
      <c r="N993" t="str">
        <f t="shared" si="43"/>
        <v>3136952011</v>
      </c>
      <c r="O993" t="str">
        <f t="shared" si="44"/>
        <v>Sim</v>
      </c>
    </row>
    <row r="994" spans="1:15" x14ac:dyDescent="0.2">
      <c r="A994">
        <v>313695</v>
      </c>
      <c r="B994" t="s">
        <v>40</v>
      </c>
      <c r="C994" t="s">
        <v>98</v>
      </c>
      <c r="D994">
        <v>2010</v>
      </c>
      <c r="E994" t="s">
        <v>361</v>
      </c>
      <c r="F994" t="s">
        <v>362</v>
      </c>
      <c r="H994">
        <v>5708</v>
      </c>
      <c r="I994">
        <v>4392</v>
      </c>
      <c r="J994">
        <v>4022</v>
      </c>
      <c r="K994">
        <v>4022</v>
      </c>
      <c r="L994">
        <v>91.6</v>
      </c>
      <c r="M994">
        <v>70.459999999999994</v>
      </c>
      <c r="N994" t="str">
        <f t="shared" si="43"/>
        <v>3136952010</v>
      </c>
      <c r="O994" t="str">
        <f t="shared" si="44"/>
        <v>Sim</v>
      </c>
    </row>
    <row r="995" spans="1:15" x14ac:dyDescent="0.2">
      <c r="A995">
        <v>313695</v>
      </c>
      <c r="B995" t="s">
        <v>40</v>
      </c>
      <c r="C995" t="s">
        <v>98</v>
      </c>
      <c r="D995">
        <v>2009</v>
      </c>
      <c r="E995" t="s">
        <v>361</v>
      </c>
      <c r="F995" t="s">
        <v>362</v>
      </c>
      <c r="H995">
        <v>6321</v>
      </c>
      <c r="I995">
        <v>4481</v>
      </c>
      <c r="J995">
        <v>3964</v>
      </c>
      <c r="K995">
        <v>3964</v>
      </c>
      <c r="L995">
        <v>88.5</v>
      </c>
      <c r="M995">
        <v>62.71</v>
      </c>
      <c r="N995" t="str">
        <f t="shared" si="43"/>
        <v>3136952009</v>
      </c>
      <c r="O995" t="str">
        <f t="shared" si="44"/>
        <v>Sim</v>
      </c>
    </row>
    <row r="996" spans="1:15" x14ac:dyDescent="0.2">
      <c r="A996">
        <v>313695</v>
      </c>
      <c r="B996" t="s">
        <v>40</v>
      </c>
      <c r="C996" t="s">
        <v>98</v>
      </c>
      <c r="D996">
        <v>2008</v>
      </c>
      <c r="E996" t="s">
        <v>361</v>
      </c>
      <c r="F996" t="s">
        <v>362</v>
      </c>
      <c r="H996">
        <v>6276</v>
      </c>
      <c r="I996">
        <v>4449</v>
      </c>
      <c r="J996">
        <v>3913</v>
      </c>
      <c r="K996">
        <v>3913</v>
      </c>
      <c r="L996">
        <v>88</v>
      </c>
      <c r="M996">
        <v>62.35</v>
      </c>
      <c r="N996" t="str">
        <f t="shared" si="43"/>
        <v>3136952008</v>
      </c>
      <c r="O996" t="str">
        <f t="shared" si="44"/>
        <v>Sim</v>
      </c>
    </row>
    <row r="997" spans="1:15" x14ac:dyDescent="0.2">
      <c r="A997">
        <v>313695</v>
      </c>
      <c r="B997" t="s">
        <v>40</v>
      </c>
      <c r="C997" t="s">
        <v>98</v>
      </c>
      <c r="D997">
        <v>2007</v>
      </c>
      <c r="E997" t="s">
        <v>361</v>
      </c>
      <c r="F997" t="s">
        <v>362</v>
      </c>
      <c r="H997">
        <v>6050</v>
      </c>
      <c r="I997">
        <v>4289</v>
      </c>
      <c r="J997">
        <v>3824</v>
      </c>
      <c r="K997">
        <v>3824</v>
      </c>
      <c r="L997">
        <v>89.2</v>
      </c>
      <c r="M997">
        <v>63.21</v>
      </c>
      <c r="N997" t="str">
        <f t="shared" si="43"/>
        <v>3136952007</v>
      </c>
      <c r="O997" t="str">
        <f t="shared" si="44"/>
        <v>Sim</v>
      </c>
    </row>
    <row r="998" spans="1:15" x14ac:dyDescent="0.2">
      <c r="A998">
        <v>313695</v>
      </c>
      <c r="B998" t="s">
        <v>40</v>
      </c>
      <c r="C998" t="s">
        <v>98</v>
      </c>
      <c r="D998">
        <v>2006</v>
      </c>
      <c r="E998" t="s">
        <v>361</v>
      </c>
      <c r="F998" t="s">
        <v>362</v>
      </c>
      <c r="H998">
        <v>6332</v>
      </c>
      <c r="I998">
        <v>3732</v>
      </c>
      <c r="J998">
        <v>2816</v>
      </c>
      <c r="K998">
        <v>2816</v>
      </c>
      <c r="L998">
        <v>75.5</v>
      </c>
      <c r="M998">
        <v>44.47</v>
      </c>
      <c r="N998" t="str">
        <f t="shared" si="43"/>
        <v>3136952006</v>
      </c>
      <c r="O998" t="str">
        <f t="shared" si="44"/>
        <v>Sim</v>
      </c>
    </row>
    <row r="999" spans="1:15" x14ac:dyDescent="0.2">
      <c r="A999">
        <v>313695</v>
      </c>
      <c r="B999" t="s">
        <v>40</v>
      </c>
      <c r="C999" t="s">
        <v>98</v>
      </c>
      <c r="D999">
        <v>2005</v>
      </c>
      <c r="E999" t="s">
        <v>361</v>
      </c>
      <c r="F999" t="s">
        <v>362</v>
      </c>
      <c r="H999">
        <v>6248</v>
      </c>
      <c r="I999">
        <v>3683</v>
      </c>
      <c r="N999" t="str">
        <f t="shared" si="43"/>
        <v>3136952005</v>
      </c>
      <c r="O999" t="str">
        <f t="shared" si="44"/>
        <v>Não</v>
      </c>
    </row>
    <row r="1000" spans="1:15" x14ac:dyDescent="0.2">
      <c r="A1000">
        <v>313695</v>
      </c>
      <c r="B1000" t="s">
        <v>40</v>
      </c>
      <c r="C1000" t="s">
        <v>98</v>
      </c>
      <c r="D1000">
        <v>2004</v>
      </c>
      <c r="E1000" t="s">
        <v>361</v>
      </c>
      <c r="F1000" t="s">
        <v>362</v>
      </c>
      <c r="H1000">
        <v>6164</v>
      </c>
      <c r="I1000">
        <v>3633</v>
      </c>
      <c r="N1000" t="str">
        <f t="shared" si="43"/>
        <v>3136952004</v>
      </c>
      <c r="O1000" t="str">
        <f t="shared" si="44"/>
        <v>Não</v>
      </c>
    </row>
    <row r="1001" spans="1:15" x14ac:dyDescent="0.2">
      <c r="A1001">
        <v>313695</v>
      </c>
      <c r="B1001" t="s">
        <v>40</v>
      </c>
      <c r="C1001" t="s">
        <v>98</v>
      </c>
      <c r="D1001">
        <v>2003</v>
      </c>
      <c r="E1001" t="s">
        <v>361</v>
      </c>
      <c r="F1001" t="s">
        <v>362</v>
      </c>
      <c r="H1001">
        <v>6011</v>
      </c>
      <c r="I1001">
        <v>3543</v>
      </c>
      <c r="N1001" t="str">
        <f t="shared" si="43"/>
        <v>3136952003</v>
      </c>
      <c r="O1001" t="str">
        <f t="shared" si="44"/>
        <v>Não</v>
      </c>
    </row>
    <row r="1002" spans="1:15" x14ac:dyDescent="0.2">
      <c r="A1002">
        <v>313695</v>
      </c>
      <c r="B1002" t="s">
        <v>40</v>
      </c>
      <c r="C1002" t="s">
        <v>98</v>
      </c>
      <c r="D1002">
        <v>2002</v>
      </c>
      <c r="E1002" t="s">
        <v>361</v>
      </c>
      <c r="F1002" t="s">
        <v>362</v>
      </c>
      <c r="H1002">
        <v>5939</v>
      </c>
      <c r="I1002">
        <v>3500</v>
      </c>
      <c r="N1002" t="str">
        <f t="shared" si="43"/>
        <v>3136952002</v>
      </c>
      <c r="O1002" t="str">
        <f t="shared" si="44"/>
        <v>Não</v>
      </c>
    </row>
    <row r="1003" spans="1:15" x14ac:dyDescent="0.2">
      <c r="A1003">
        <v>313695</v>
      </c>
      <c r="B1003" t="s">
        <v>40</v>
      </c>
      <c r="C1003" t="s">
        <v>98</v>
      </c>
      <c r="D1003">
        <v>2001</v>
      </c>
      <c r="E1003" t="s">
        <v>361</v>
      </c>
      <c r="F1003" t="s">
        <v>362</v>
      </c>
      <c r="H1003">
        <v>7254</v>
      </c>
      <c r="I1003">
        <v>4275</v>
      </c>
      <c r="N1003" t="str">
        <f t="shared" si="43"/>
        <v>3136952001</v>
      </c>
      <c r="O1003" t="str">
        <f t="shared" si="44"/>
        <v>Não</v>
      </c>
    </row>
    <row r="1004" spans="1:15" x14ac:dyDescent="0.2">
      <c r="A1004">
        <v>313695</v>
      </c>
      <c r="B1004" t="s">
        <v>40</v>
      </c>
      <c r="C1004" t="s">
        <v>98</v>
      </c>
      <c r="D1004">
        <v>2000</v>
      </c>
      <c r="H1004">
        <v>7148</v>
      </c>
      <c r="I1004">
        <v>4213</v>
      </c>
      <c r="N1004" t="str">
        <f t="shared" si="43"/>
        <v>3136952000</v>
      </c>
      <c r="O1004" t="str">
        <f t="shared" si="44"/>
        <v>Não</v>
      </c>
    </row>
    <row r="1005" spans="1:15" x14ac:dyDescent="0.2">
      <c r="A1005">
        <v>313695</v>
      </c>
      <c r="B1005" t="s">
        <v>40</v>
      </c>
      <c r="C1005" t="s">
        <v>98</v>
      </c>
      <c r="D1005">
        <v>1999</v>
      </c>
      <c r="H1005">
        <v>7198</v>
      </c>
      <c r="I1005">
        <v>4242</v>
      </c>
      <c r="N1005" t="str">
        <f t="shared" si="43"/>
        <v>3136951999</v>
      </c>
      <c r="O1005" t="str">
        <f t="shared" si="44"/>
        <v>Não</v>
      </c>
    </row>
    <row r="1006" spans="1:15" x14ac:dyDescent="0.2">
      <c r="A1006">
        <v>313695</v>
      </c>
      <c r="B1006" t="s">
        <v>40</v>
      </c>
      <c r="C1006" t="s">
        <v>98</v>
      </c>
      <c r="D1006">
        <v>1998</v>
      </c>
      <c r="H1006">
        <v>7043</v>
      </c>
      <c r="I1006">
        <v>4151</v>
      </c>
      <c r="N1006" t="str">
        <f t="shared" si="43"/>
        <v>3136951998</v>
      </c>
      <c r="O1006" t="str">
        <f t="shared" si="44"/>
        <v>Não</v>
      </c>
    </row>
    <row r="1007" spans="1:15" x14ac:dyDescent="0.2">
      <c r="A1007">
        <v>313695</v>
      </c>
      <c r="B1007" t="s">
        <v>40</v>
      </c>
      <c r="C1007" t="s">
        <v>98</v>
      </c>
      <c r="D1007">
        <v>1997</v>
      </c>
      <c r="H1007">
        <v>6888</v>
      </c>
      <c r="I1007">
        <v>4060</v>
      </c>
      <c r="N1007" t="str">
        <f t="shared" si="43"/>
        <v>3136951997</v>
      </c>
      <c r="O1007" t="str">
        <f t="shared" si="44"/>
        <v>Não</v>
      </c>
    </row>
    <row r="1008" spans="1:15" x14ac:dyDescent="0.2">
      <c r="A1008">
        <v>313730</v>
      </c>
      <c r="B1008" t="s">
        <v>41</v>
      </c>
      <c r="C1008" t="s">
        <v>98</v>
      </c>
      <c r="D1008">
        <v>2020</v>
      </c>
      <c r="E1008" t="s">
        <v>1688</v>
      </c>
      <c r="F1008" t="s">
        <v>367</v>
      </c>
      <c r="G1008" t="s">
        <v>368</v>
      </c>
      <c r="H1008">
        <v>4082</v>
      </c>
      <c r="I1008">
        <v>2975</v>
      </c>
      <c r="J1008">
        <v>2673</v>
      </c>
      <c r="K1008">
        <v>2673</v>
      </c>
      <c r="L1008">
        <v>89.9</v>
      </c>
      <c r="M1008">
        <v>65.48</v>
      </c>
      <c r="N1008" t="str">
        <f t="shared" si="43"/>
        <v>3137302020</v>
      </c>
      <c r="O1008" t="str">
        <f t="shared" si="44"/>
        <v>Sim</v>
      </c>
    </row>
    <row r="1009" spans="1:15" x14ac:dyDescent="0.2">
      <c r="A1009">
        <v>313730</v>
      </c>
      <c r="B1009" t="s">
        <v>41</v>
      </c>
      <c r="C1009" t="s">
        <v>98</v>
      </c>
      <c r="D1009">
        <v>2019</v>
      </c>
      <c r="E1009" t="s">
        <v>1688</v>
      </c>
      <c r="F1009" t="s">
        <v>367</v>
      </c>
      <c r="G1009" t="s">
        <v>368</v>
      </c>
      <c r="H1009">
        <v>4102</v>
      </c>
      <c r="I1009">
        <v>2989</v>
      </c>
      <c r="J1009">
        <v>2620</v>
      </c>
      <c r="K1009">
        <v>2620</v>
      </c>
      <c r="L1009">
        <v>87.7</v>
      </c>
      <c r="M1009">
        <v>63.87</v>
      </c>
      <c r="N1009" t="str">
        <f t="shared" si="43"/>
        <v>3137302019</v>
      </c>
      <c r="O1009" t="str">
        <f t="shared" si="44"/>
        <v>Sim</v>
      </c>
    </row>
    <row r="1010" spans="1:15" x14ac:dyDescent="0.2">
      <c r="A1010">
        <v>313730</v>
      </c>
      <c r="B1010" t="s">
        <v>41</v>
      </c>
      <c r="C1010" t="s">
        <v>98</v>
      </c>
      <c r="D1010">
        <v>2018</v>
      </c>
      <c r="E1010" t="s">
        <v>361</v>
      </c>
      <c r="F1010" t="s">
        <v>99</v>
      </c>
      <c r="H1010">
        <v>4124</v>
      </c>
      <c r="I1010">
        <v>3005</v>
      </c>
      <c r="J1010">
        <v>2663</v>
      </c>
      <c r="K1010">
        <v>2663</v>
      </c>
      <c r="L1010">
        <v>88.6</v>
      </c>
      <c r="M1010">
        <v>64.569999999999993</v>
      </c>
      <c r="N1010" t="str">
        <f t="shared" si="43"/>
        <v>3137302018</v>
      </c>
      <c r="O1010" t="str">
        <f t="shared" si="44"/>
        <v>Sim</v>
      </c>
    </row>
    <row r="1011" spans="1:15" x14ac:dyDescent="0.2">
      <c r="A1011">
        <v>313730</v>
      </c>
      <c r="B1011" t="s">
        <v>41</v>
      </c>
      <c r="C1011" t="s">
        <v>98</v>
      </c>
      <c r="D1011">
        <v>2017</v>
      </c>
      <c r="E1011" t="s">
        <v>361</v>
      </c>
      <c r="F1011" t="s">
        <v>99</v>
      </c>
      <c r="H1011">
        <v>4248</v>
      </c>
      <c r="I1011">
        <v>3096</v>
      </c>
      <c r="J1011">
        <v>2663</v>
      </c>
      <c r="K1011">
        <v>2663</v>
      </c>
      <c r="L1011">
        <v>86</v>
      </c>
      <c r="M1011">
        <v>62.69</v>
      </c>
      <c r="N1011" t="str">
        <f t="shared" si="43"/>
        <v>3137302017</v>
      </c>
      <c r="O1011" t="str">
        <f t="shared" si="44"/>
        <v>Sim</v>
      </c>
    </row>
    <row r="1012" spans="1:15" x14ac:dyDescent="0.2">
      <c r="A1012">
        <v>313730</v>
      </c>
      <c r="B1012" t="s">
        <v>41</v>
      </c>
      <c r="C1012" t="s">
        <v>98</v>
      </c>
      <c r="D1012">
        <v>2016</v>
      </c>
      <c r="E1012" t="s">
        <v>361</v>
      </c>
      <c r="F1012" t="s">
        <v>99</v>
      </c>
      <c r="H1012">
        <v>4260</v>
      </c>
      <c r="I1012">
        <v>3105</v>
      </c>
      <c r="J1012">
        <v>2761</v>
      </c>
      <c r="K1012">
        <v>2761</v>
      </c>
      <c r="L1012">
        <v>88.9</v>
      </c>
      <c r="M1012">
        <v>64.81</v>
      </c>
      <c r="N1012" t="str">
        <f t="shared" si="43"/>
        <v>3137302016</v>
      </c>
      <c r="O1012" t="str">
        <f t="shared" si="44"/>
        <v>Sim</v>
      </c>
    </row>
    <row r="1013" spans="1:15" x14ac:dyDescent="0.2">
      <c r="A1013">
        <v>313730</v>
      </c>
      <c r="B1013" t="s">
        <v>41</v>
      </c>
      <c r="C1013" t="s">
        <v>98</v>
      </c>
      <c r="D1013">
        <v>2015</v>
      </c>
      <c r="E1013" t="s">
        <v>1688</v>
      </c>
      <c r="F1013" t="s">
        <v>367</v>
      </c>
      <c r="H1013">
        <v>4272</v>
      </c>
      <c r="I1013">
        <v>3113</v>
      </c>
      <c r="J1013">
        <v>2661</v>
      </c>
      <c r="K1013">
        <v>2661</v>
      </c>
      <c r="L1013">
        <v>85.5</v>
      </c>
      <c r="M1013">
        <v>62.29</v>
      </c>
      <c r="N1013" t="str">
        <f t="shared" si="43"/>
        <v>3137302015</v>
      </c>
      <c r="O1013" t="str">
        <f t="shared" si="44"/>
        <v>Sim</v>
      </c>
    </row>
    <row r="1014" spans="1:15" x14ac:dyDescent="0.2">
      <c r="A1014">
        <v>313730</v>
      </c>
      <c r="B1014" t="s">
        <v>41</v>
      </c>
      <c r="C1014" t="s">
        <v>98</v>
      </c>
      <c r="D1014">
        <v>2014</v>
      </c>
      <c r="E1014" t="s">
        <v>1688</v>
      </c>
      <c r="F1014" t="s">
        <v>367</v>
      </c>
      <c r="H1014">
        <v>4285</v>
      </c>
      <c r="I1014">
        <v>3123</v>
      </c>
      <c r="J1014">
        <v>3123</v>
      </c>
      <c r="K1014">
        <v>3123</v>
      </c>
      <c r="L1014">
        <v>100</v>
      </c>
      <c r="M1014">
        <v>72.88</v>
      </c>
      <c r="N1014" t="str">
        <f t="shared" si="43"/>
        <v>3137302014</v>
      </c>
      <c r="O1014" t="str">
        <f t="shared" si="44"/>
        <v>Sim</v>
      </c>
    </row>
    <row r="1015" spans="1:15" x14ac:dyDescent="0.2">
      <c r="A1015">
        <v>313730</v>
      </c>
      <c r="B1015" t="s">
        <v>41</v>
      </c>
      <c r="C1015" t="s">
        <v>98</v>
      </c>
      <c r="D1015">
        <v>2013</v>
      </c>
      <c r="E1015" t="s">
        <v>1688</v>
      </c>
      <c r="F1015" t="s">
        <v>367</v>
      </c>
      <c r="H1015">
        <v>4298</v>
      </c>
      <c r="I1015">
        <v>3132</v>
      </c>
      <c r="J1015">
        <v>3132</v>
      </c>
      <c r="K1015">
        <v>3132</v>
      </c>
      <c r="L1015">
        <v>100</v>
      </c>
      <c r="M1015">
        <v>72.87</v>
      </c>
      <c r="N1015" t="str">
        <f t="shared" si="43"/>
        <v>3137302013</v>
      </c>
      <c r="O1015" t="str">
        <f t="shared" si="44"/>
        <v>Sim</v>
      </c>
    </row>
    <row r="1016" spans="1:15" x14ac:dyDescent="0.2">
      <c r="A1016">
        <v>313730</v>
      </c>
      <c r="B1016" t="s">
        <v>41</v>
      </c>
      <c r="C1016" t="s">
        <v>98</v>
      </c>
      <c r="D1016">
        <v>2012</v>
      </c>
      <c r="E1016" t="s">
        <v>1689</v>
      </c>
      <c r="F1016" t="s">
        <v>359</v>
      </c>
      <c r="H1016">
        <v>4191</v>
      </c>
      <c r="I1016">
        <v>3054</v>
      </c>
      <c r="J1016">
        <v>3054</v>
      </c>
      <c r="K1016">
        <v>3054</v>
      </c>
      <c r="L1016">
        <v>100</v>
      </c>
      <c r="M1016">
        <v>72.87</v>
      </c>
      <c r="N1016" t="str">
        <f t="shared" si="43"/>
        <v>3137302012</v>
      </c>
      <c r="O1016" t="str">
        <f t="shared" si="44"/>
        <v>Sim</v>
      </c>
    </row>
    <row r="1017" spans="1:15" x14ac:dyDescent="0.2">
      <c r="A1017">
        <v>313730</v>
      </c>
      <c r="B1017" t="s">
        <v>41</v>
      </c>
      <c r="C1017" t="s">
        <v>98</v>
      </c>
      <c r="D1017">
        <v>2011</v>
      </c>
      <c r="E1017" t="s">
        <v>361</v>
      </c>
      <c r="F1017" t="s">
        <v>362</v>
      </c>
      <c r="H1017">
        <v>4208</v>
      </c>
      <c r="I1017">
        <v>3067</v>
      </c>
      <c r="J1017">
        <v>3067</v>
      </c>
      <c r="K1017">
        <v>3067</v>
      </c>
      <c r="L1017">
        <v>100</v>
      </c>
      <c r="M1017">
        <v>72.88</v>
      </c>
      <c r="N1017" t="str">
        <f t="shared" si="43"/>
        <v>3137302011</v>
      </c>
      <c r="O1017" t="str">
        <f t="shared" si="44"/>
        <v>Sim</v>
      </c>
    </row>
    <row r="1018" spans="1:15" x14ac:dyDescent="0.2">
      <c r="A1018">
        <v>313730</v>
      </c>
      <c r="B1018" t="s">
        <v>41</v>
      </c>
      <c r="C1018" t="s">
        <v>98</v>
      </c>
      <c r="D1018">
        <v>2010</v>
      </c>
      <c r="E1018" t="s">
        <v>361</v>
      </c>
      <c r="F1018" t="s">
        <v>362</v>
      </c>
      <c r="H1018">
        <v>4225</v>
      </c>
      <c r="I1018">
        <v>3079</v>
      </c>
      <c r="J1018">
        <v>3079</v>
      </c>
      <c r="K1018">
        <v>3079</v>
      </c>
      <c r="L1018">
        <v>100</v>
      </c>
      <c r="M1018">
        <v>72.88</v>
      </c>
      <c r="N1018" t="str">
        <f t="shared" si="43"/>
        <v>3137302010</v>
      </c>
      <c r="O1018" t="str">
        <f t="shared" si="44"/>
        <v>Sim</v>
      </c>
    </row>
    <row r="1019" spans="1:15" x14ac:dyDescent="0.2">
      <c r="A1019">
        <v>313730</v>
      </c>
      <c r="B1019" t="s">
        <v>41</v>
      </c>
      <c r="C1019" t="s">
        <v>98</v>
      </c>
      <c r="D1019">
        <v>2009</v>
      </c>
      <c r="E1019" t="s">
        <v>361</v>
      </c>
      <c r="F1019" t="s">
        <v>362</v>
      </c>
      <c r="H1019">
        <v>4596</v>
      </c>
      <c r="I1019">
        <v>3271</v>
      </c>
      <c r="J1019">
        <v>3714</v>
      </c>
      <c r="K1019">
        <v>3714</v>
      </c>
      <c r="L1019">
        <v>100</v>
      </c>
      <c r="M1019">
        <v>80.81</v>
      </c>
      <c r="N1019" t="str">
        <f t="shared" si="43"/>
        <v>3137302009</v>
      </c>
      <c r="O1019" t="str">
        <f t="shared" si="44"/>
        <v>Sim</v>
      </c>
    </row>
    <row r="1020" spans="1:15" x14ac:dyDescent="0.2">
      <c r="A1020">
        <v>313730</v>
      </c>
      <c r="B1020" t="s">
        <v>41</v>
      </c>
      <c r="C1020" t="s">
        <v>98</v>
      </c>
      <c r="D1020">
        <v>2008</v>
      </c>
      <c r="E1020" t="s">
        <v>361</v>
      </c>
      <c r="F1020" t="s">
        <v>362</v>
      </c>
      <c r="H1020">
        <v>4586</v>
      </c>
      <c r="I1020">
        <v>3264</v>
      </c>
      <c r="J1020">
        <v>3718</v>
      </c>
      <c r="K1020">
        <v>3718</v>
      </c>
      <c r="L1020">
        <v>100</v>
      </c>
      <c r="M1020">
        <v>81.069999999999993</v>
      </c>
      <c r="N1020" t="str">
        <f t="shared" si="43"/>
        <v>3137302008</v>
      </c>
      <c r="O1020" t="str">
        <f t="shared" si="44"/>
        <v>Sim</v>
      </c>
    </row>
    <row r="1021" spans="1:15" x14ac:dyDescent="0.2">
      <c r="A1021">
        <v>313730</v>
      </c>
      <c r="B1021" t="s">
        <v>41</v>
      </c>
      <c r="C1021" t="s">
        <v>98</v>
      </c>
      <c r="D1021">
        <v>2007</v>
      </c>
      <c r="E1021" t="s">
        <v>361</v>
      </c>
      <c r="F1021" t="s">
        <v>362</v>
      </c>
      <c r="H1021">
        <v>4448</v>
      </c>
      <c r="I1021">
        <v>3166</v>
      </c>
      <c r="J1021">
        <v>3613</v>
      </c>
      <c r="K1021">
        <v>3613</v>
      </c>
      <c r="L1021">
        <v>100</v>
      </c>
      <c r="M1021">
        <v>81.23</v>
      </c>
      <c r="N1021" t="str">
        <f t="shared" si="43"/>
        <v>3137302007</v>
      </c>
      <c r="O1021" t="str">
        <f t="shared" si="44"/>
        <v>Sim</v>
      </c>
    </row>
    <row r="1022" spans="1:15" x14ac:dyDescent="0.2">
      <c r="A1022">
        <v>313730</v>
      </c>
      <c r="B1022" t="s">
        <v>41</v>
      </c>
      <c r="C1022" t="s">
        <v>98</v>
      </c>
      <c r="D1022">
        <v>2006</v>
      </c>
      <c r="E1022" t="s">
        <v>361</v>
      </c>
      <c r="F1022" t="s">
        <v>362</v>
      </c>
      <c r="H1022">
        <v>4701</v>
      </c>
      <c r="I1022">
        <v>3063</v>
      </c>
      <c r="J1022">
        <v>3471</v>
      </c>
      <c r="K1022">
        <v>3471</v>
      </c>
      <c r="L1022">
        <v>100</v>
      </c>
      <c r="M1022">
        <v>73.84</v>
      </c>
      <c r="N1022" t="str">
        <f t="shared" si="43"/>
        <v>3137302006</v>
      </c>
      <c r="O1022" t="str">
        <f t="shared" si="44"/>
        <v>Sim</v>
      </c>
    </row>
    <row r="1023" spans="1:15" x14ac:dyDescent="0.2">
      <c r="A1023">
        <v>313730</v>
      </c>
      <c r="B1023" t="s">
        <v>41</v>
      </c>
      <c r="C1023" t="s">
        <v>98</v>
      </c>
      <c r="D1023">
        <v>2005</v>
      </c>
      <c r="E1023" t="s">
        <v>361</v>
      </c>
      <c r="F1023" t="s">
        <v>362</v>
      </c>
      <c r="H1023">
        <v>4663</v>
      </c>
      <c r="I1023">
        <v>3038</v>
      </c>
      <c r="N1023" t="str">
        <f t="shared" si="43"/>
        <v>3137302005</v>
      </c>
      <c r="O1023" t="str">
        <f t="shared" si="44"/>
        <v>Não</v>
      </c>
    </row>
    <row r="1024" spans="1:15" x14ac:dyDescent="0.2">
      <c r="A1024">
        <v>313730</v>
      </c>
      <c r="B1024" t="s">
        <v>41</v>
      </c>
      <c r="C1024" t="s">
        <v>98</v>
      </c>
      <c r="D1024">
        <v>2004</v>
      </c>
      <c r="E1024" t="s">
        <v>361</v>
      </c>
      <c r="F1024" t="s">
        <v>362</v>
      </c>
      <c r="H1024">
        <v>4625</v>
      </c>
      <c r="I1024">
        <v>3013</v>
      </c>
      <c r="N1024" t="str">
        <f t="shared" si="43"/>
        <v>3137302004</v>
      </c>
      <c r="O1024" t="str">
        <f t="shared" si="44"/>
        <v>Não</v>
      </c>
    </row>
    <row r="1025" spans="1:15" x14ac:dyDescent="0.2">
      <c r="A1025">
        <v>313730</v>
      </c>
      <c r="B1025" t="s">
        <v>41</v>
      </c>
      <c r="C1025" t="s">
        <v>98</v>
      </c>
      <c r="D1025">
        <v>2003</v>
      </c>
      <c r="E1025" t="s">
        <v>361</v>
      </c>
      <c r="F1025" t="s">
        <v>362</v>
      </c>
      <c r="H1025">
        <v>4557</v>
      </c>
      <c r="I1025">
        <v>2969</v>
      </c>
      <c r="N1025" t="str">
        <f t="shared" si="43"/>
        <v>3137302003</v>
      </c>
      <c r="O1025" t="str">
        <f t="shared" si="44"/>
        <v>Não</v>
      </c>
    </row>
    <row r="1026" spans="1:15" x14ac:dyDescent="0.2">
      <c r="A1026">
        <v>313730</v>
      </c>
      <c r="B1026" t="s">
        <v>41</v>
      </c>
      <c r="C1026" t="s">
        <v>98</v>
      </c>
      <c r="D1026">
        <v>2002</v>
      </c>
      <c r="E1026" t="s">
        <v>361</v>
      </c>
      <c r="F1026" t="s">
        <v>362</v>
      </c>
      <c r="H1026">
        <v>4524</v>
      </c>
      <c r="I1026">
        <v>2948</v>
      </c>
      <c r="N1026" t="str">
        <f t="shared" si="43"/>
        <v>3137302002</v>
      </c>
      <c r="O1026" t="str">
        <f t="shared" si="44"/>
        <v>Não</v>
      </c>
    </row>
    <row r="1027" spans="1:15" x14ac:dyDescent="0.2">
      <c r="A1027">
        <v>313730</v>
      </c>
      <c r="B1027" t="s">
        <v>41</v>
      </c>
      <c r="C1027" t="s">
        <v>98</v>
      </c>
      <c r="D1027">
        <v>2001</v>
      </c>
      <c r="E1027" t="s">
        <v>361</v>
      </c>
      <c r="F1027" t="s">
        <v>362</v>
      </c>
      <c r="H1027">
        <v>4496</v>
      </c>
      <c r="I1027">
        <v>2929</v>
      </c>
      <c r="N1027" t="str">
        <f t="shared" ref="N1027:N1090" si="45">_xlfn.CONCAT(A1027,D1027)</f>
        <v>3137302001</v>
      </c>
      <c r="O1027" t="str">
        <f t="shared" ref="O1027:O1090" si="46">IF(COUNTIF(H1027:M1027,"&lt;&gt;"&amp;"")=6,"Sim","Não")</f>
        <v>Não</v>
      </c>
    </row>
    <row r="1028" spans="1:15" x14ac:dyDescent="0.2">
      <c r="A1028">
        <v>313730</v>
      </c>
      <c r="B1028" t="s">
        <v>41</v>
      </c>
      <c r="C1028" t="s">
        <v>98</v>
      </c>
      <c r="D1028">
        <v>2000</v>
      </c>
      <c r="E1028" t="s">
        <v>361</v>
      </c>
      <c r="F1028" t="s">
        <v>362</v>
      </c>
      <c r="H1028">
        <v>4454</v>
      </c>
      <c r="I1028">
        <v>2902</v>
      </c>
      <c r="N1028" t="str">
        <f t="shared" si="45"/>
        <v>3137302000</v>
      </c>
      <c r="O1028" t="str">
        <f t="shared" si="46"/>
        <v>Não</v>
      </c>
    </row>
    <row r="1029" spans="1:15" x14ac:dyDescent="0.2">
      <c r="A1029">
        <v>313730</v>
      </c>
      <c r="B1029" t="s">
        <v>41</v>
      </c>
      <c r="C1029" t="s">
        <v>98</v>
      </c>
      <c r="D1029">
        <v>1999</v>
      </c>
      <c r="E1029" t="s">
        <v>361</v>
      </c>
      <c r="F1029" t="s">
        <v>362</v>
      </c>
      <c r="H1029">
        <v>4823</v>
      </c>
      <c r="I1029">
        <v>2871</v>
      </c>
      <c r="N1029" t="str">
        <f t="shared" si="45"/>
        <v>3137301999</v>
      </c>
      <c r="O1029" t="str">
        <f t="shared" si="46"/>
        <v>Não</v>
      </c>
    </row>
    <row r="1030" spans="1:15" x14ac:dyDescent="0.2">
      <c r="A1030">
        <v>313730</v>
      </c>
      <c r="B1030" t="s">
        <v>41</v>
      </c>
      <c r="C1030" t="s">
        <v>98</v>
      </c>
      <c r="D1030">
        <v>1998</v>
      </c>
      <c r="E1030" t="s">
        <v>361</v>
      </c>
      <c r="F1030" t="s">
        <v>362</v>
      </c>
      <c r="H1030">
        <v>4727</v>
      </c>
      <c r="I1030">
        <v>2814</v>
      </c>
      <c r="N1030" t="str">
        <f t="shared" si="45"/>
        <v>3137301998</v>
      </c>
      <c r="O1030" t="str">
        <f t="shared" si="46"/>
        <v>Não</v>
      </c>
    </row>
    <row r="1031" spans="1:15" x14ac:dyDescent="0.2">
      <c r="A1031">
        <v>313730</v>
      </c>
      <c r="B1031" t="s">
        <v>41</v>
      </c>
      <c r="C1031" t="s">
        <v>98</v>
      </c>
      <c r="D1031">
        <v>1997</v>
      </c>
      <c r="H1031">
        <v>4631</v>
      </c>
      <c r="I1031">
        <v>2757</v>
      </c>
      <c r="N1031" t="str">
        <f t="shared" si="45"/>
        <v>3137301997</v>
      </c>
      <c r="O1031" t="str">
        <f t="shared" si="46"/>
        <v>Não</v>
      </c>
    </row>
    <row r="1032" spans="1:15" x14ac:dyDescent="0.2">
      <c r="A1032">
        <v>313730</v>
      </c>
      <c r="B1032" t="s">
        <v>41</v>
      </c>
      <c r="C1032" t="s">
        <v>98</v>
      </c>
      <c r="D1032">
        <v>1996</v>
      </c>
      <c r="H1032">
        <v>4517</v>
      </c>
      <c r="I1032">
        <v>2689</v>
      </c>
      <c r="N1032" t="str">
        <f t="shared" si="45"/>
        <v>3137301996</v>
      </c>
      <c r="O1032" t="str">
        <f t="shared" si="46"/>
        <v>Não</v>
      </c>
    </row>
    <row r="1033" spans="1:15" x14ac:dyDescent="0.2">
      <c r="A1033">
        <v>313730</v>
      </c>
      <c r="B1033" t="s">
        <v>41</v>
      </c>
      <c r="C1033" t="s">
        <v>98</v>
      </c>
      <c r="D1033">
        <v>1995</v>
      </c>
      <c r="H1033">
        <v>4164</v>
      </c>
      <c r="I1033">
        <v>2479</v>
      </c>
      <c r="N1033" t="str">
        <f t="shared" si="45"/>
        <v>3137301995</v>
      </c>
      <c r="O1033" t="str">
        <f t="shared" si="46"/>
        <v>Não</v>
      </c>
    </row>
    <row r="1034" spans="1:15" x14ac:dyDescent="0.2">
      <c r="A1034">
        <v>313810</v>
      </c>
      <c r="B1034" t="s">
        <v>42</v>
      </c>
      <c r="C1034" t="s">
        <v>98</v>
      </c>
      <c r="D1034">
        <v>2020</v>
      </c>
      <c r="E1034" t="s">
        <v>1719</v>
      </c>
      <c r="F1034" t="s">
        <v>364</v>
      </c>
      <c r="G1034" t="s">
        <v>371</v>
      </c>
      <c r="H1034">
        <v>6503</v>
      </c>
      <c r="I1034">
        <v>3893</v>
      </c>
      <c r="J1034">
        <v>6490</v>
      </c>
      <c r="K1034">
        <v>3893</v>
      </c>
      <c r="L1034">
        <v>100</v>
      </c>
      <c r="M1034">
        <v>99.8</v>
      </c>
      <c r="N1034" t="str">
        <f t="shared" si="45"/>
        <v>3138102020</v>
      </c>
      <c r="O1034" t="str">
        <f t="shared" si="46"/>
        <v>Sim</v>
      </c>
    </row>
    <row r="1035" spans="1:15" x14ac:dyDescent="0.2">
      <c r="A1035">
        <v>313810</v>
      </c>
      <c r="B1035" t="s">
        <v>42</v>
      </c>
      <c r="C1035" t="s">
        <v>98</v>
      </c>
      <c r="D1035">
        <v>2019</v>
      </c>
      <c r="H1035">
        <v>6512</v>
      </c>
      <c r="I1035">
        <v>3899</v>
      </c>
      <c r="N1035" t="str">
        <f t="shared" si="45"/>
        <v>3138102019</v>
      </c>
      <c r="O1035" t="str">
        <f t="shared" si="46"/>
        <v>Não</v>
      </c>
    </row>
    <row r="1036" spans="1:15" x14ac:dyDescent="0.2">
      <c r="A1036">
        <v>313810</v>
      </c>
      <c r="B1036" t="s">
        <v>42</v>
      </c>
      <c r="C1036" t="s">
        <v>98</v>
      </c>
      <c r="D1036">
        <v>2018</v>
      </c>
      <c r="H1036">
        <v>6522</v>
      </c>
      <c r="I1036">
        <v>3905</v>
      </c>
      <c r="N1036" t="str">
        <f t="shared" si="45"/>
        <v>3138102018</v>
      </c>
      <c r="O1036" t="str">
        <f t="shared" si="46"/>
        <v>Não</v>
      </c>
    </row>
    <row r="1037" spans="1:15" x14ac:dyDescent="0.2">
      <c r="A1037">
        <v>313810</v>
      </c>
      <c r="B1037" t="s">
        <v>42</v>
      </c>
      <c r="C1037" t="s">
        <v>98</v>
      </c>
      <c r="D1037">
        <v>2017</v>
      </c>
      <c r="E1037" t="s">
        <v>1720</v>
      </c>
      <c r="F1037" t="s">
        <v>362</v>
      </c>
      <c r="H1037">
        <v>6664</v>
      </c>
      <c r="I1037">
        <v>3990</v>
      </c>
      <c r="J1037">
        <v>6664</v>
      </c>
      <c r="K1037">
        <v>3990</v>
      </c>
      <c r="L1037">
        <v>100</v>
      </c>
      <c r="M1037">
        <v>100</v>
      </c>
      <c r="N1037" t="str">
        <f t="shared" si="45"/>
        <v>3138102017</v>
      </c>
      <c r="O1037" t="str">
        <f t="shared" si="46"/>
        <v>Sim</v>
      </c>
    </row>
    <row r="1038" spans="1:15" x14ac:dyDescent="0.2">
      <c r="A1038">
        <v>313810</v>
      </c>
      <c r="B1038" t="s">
        <v>42</v>
      </c>
      <c r="C1038" t="s">
        <v>98</v>
      </c>
      <c r="D1038">
        <v>2016</v>
      </c>
      <c r="E1038" t="s">
        <v>1720</v>
      </c>
      <c r="F1038" t="s">
        <v>362</v>
      </c>
      <c r="H1038">
        <v>6663</v>
      </c>
      <c r="I1038">
        <v>3989</v>
      </c>
      <c r="J1038">
        <v>6663</v>
      </c>
      <c r="K1038">
        <v>3989</v>
      </c>
      <c r="L1038">
        <v>100</v>
      </c>
      <c r="M1038">
        <v>100</v>
      </c>
      <c r="N1038" t="str">
        <f t="shared" si="45"/>
        <v>3138102016</v>
      </c>
      <c r="O1038" t="str">
        <f t="shared" si="46"/>
        <v>Sim</v>
      </c>
    </row>
    <row r="1039" spans="1:15" x14ac:dyDescent="0.2">
      <c r="A1039">
        <v>313810</v>
      </c>
      <c r="B1039" t="s">
        <v>42</v>
      </c>
      <c r="C1039" t="s">
        <v>98</v>
      </c>
      <c r="D1039">
        <v>2015</v>
      </c>
      <c r="E1039" t="s">
        <v>1720</v>
      </c>
      <c r="F1039" t="s">
        <v>362</v>
      </c>
      <c r="H1039">
        <v>6663</v>
      </c>
      <c r="I1039">
        <v>3989</v>
      </c>
      <c r="J1039">
        <v>6663</v>
      </c>
      <c r="K1039">
        <v>3989</v>
      </c>
      <c r="L1039">
        <v>100</v>
      </c>
      <c r="M1039">
        <v>100</v>
      </c>
      <c r="N1039" t="str">
        <f t="shared" si="45"/>
        <v>3138102015</v>
      </c>
      <c r="O1039" t="str">
        <f t="shared" si="46"/>
        <v>Sim</v>
      </c>
    </row>
    <row r="1040" spans="1:15" x14ac:dyDescent="0.2">
      <c r="A1040">
        <v>313810</v>
      </c>
      <c r="B1040" t="s">
        <v>42</v>
      </c>
      <c r="C1040" t="s">
        <v>98</v>
      </c>
      <c r="D1040">
        <v>2014</v>
      </c>
      <c r="E1040" t="s">
        <v>1721</v>
      </c>
      <c r="F1040" t="s">
        <v>364</v>
      </c>
      <c r="H1040">
        <v>6663</v>
      </c>
      <c r="I1040">
        <v>3989</v>
      </c>
      <c r="J1040">
        <v>6663</v>
      </c>
      <c r="K1040">
        <v>3989</v>
      </c>
      <c r="L1040">
        <v>100</v>
      </c>
      <c r="M1040">
        <v>100</v>
      </c>
      <c r="N1040" t="str">
        <f t="shared" si="45"/>
        <v>3138102014</v>
      </c>
      <c r="O1040" t="str">
        <f t="shared" si="46"/>
        <v>Sim</v>
      </c>
    </row>
    <row r="1041" spans="1:15" x14ac:dyDescent="0.2">
      <c r="A1041">
        <v>313810</v>
      </c>
      <c r="B1041" t="s">
        <v>42</v>
      </c>
      <c r="C1041" t="s">
        <v>98</v>
      </c>
      <c r="D1041">
        <v>2013</v>
      </c>
      <c r="E1041" t="s">
        <v>1721</v>
      </c>
      <c r="F1041" t="s">
        <v>364</v>
      </c>
      <c r="H1041">
        <v>6663</v>
      </c>
      <c r="I1041">
        <v>3989</v>
      </c>
      <c r="J1041">
        <v>6663</v>
      </c>
      <c r="K1041">
        <v>3989</v>
      </c>
      <c r="L1041">
        <v>100</v>
      </c>
      <c r="M1041">
        <v>100</v>
      </c>
      <c r="N1041" t="str">
        <f t="shared" si="45"/>
        <v>3138102013</v>
      </c>
      <c r="O1041" t="str">
        <f t="shared" si="46"/>
        <v>Sim</v>
      </c>
    </row>
    <row r="1042" spans="1:15" x14ac:dyDescent="0.2">
      <c r="A1042">
        <v>313810</v>
      </c>
      <c r="B1042" t="s">
        <v>42</v>
      </c>
      <c r="C1042" t="s">
        <v>98</v>
      </c>
      <c r="D1042">
        <v>2012</v>
      </c>
      <c r="E1042" t="s">
        <v>1720</v>
      </c>
      <c r="F1042" t="s">
        <v>362</v>
      </c>
      <c r="H1042">
        <v>6474</v>
      </c>
      <c r="I1042">
        <v>3876</v>
      </c>
      <c r="J1042">
        <v>3876</v>
      </c>
      <c r="K1042">
        <v>3876</v>
      </c>
      <c r="L1042">
        <v>100</v>
      </c>
      <c r="M1042">
        <v>59.87</v>
      </c>
      <c r="N1042" t="str">
        <f t="shared" si="45"/>
        <v>3138102012</v>
      </c>
      <c r="O1042" t="str">
        <f t="shared" si="46"/>
        <v>Sim</v>
      </c>
    </row>
    <row r="1043" spans="1:15" x14ac:dyDescent="0.2">
      <c r="A1043">
        <v>313810</v>
      </c>
      <c r="B1043" t="s">
        <v>42</v>
      </c>
      <c r="C1043" t="s">
        <v>98</v>
      </c>
      <c r="D1043">
        <v>2011</v>
      </c>
      <c r="E1043" t="s">
        <v>1720</v>
      </c>
      <c r="F1043" t="s">
        <v>362</v>
      </c>
      <c r="H1043">
        <v>6479</v>
      </c>
      <c r="I1043">
        <v>3879</v>
      </c>
      <c r="J1043">
        <v>6000</v>
      </c>
      <c r="K1043">
        <v>3879</v>
      </c>
      <c r="L1043">
        <v>100</v>
      </c>
      <c r="M1043">
        <v>92.61</v>
      </c>
      <c r="N1043" t="str">
        <f t="shared" si="45"/>
        <v>3138102011</v>
      </c>
      <c r="O1043" t="str">
        <f t="shared" si="46"/>
        <v>Sim</v>
      </c>
    </row>
    <row r="1044" spans="1:15" x14ac:dyDescent="0.2">
      <c r="A1044">
        <v>313810</v>
      </c>
      <c r="B1044" t="s">
        <v>42</v>
      </c>
      <c r="C1044" t="s">
        <v>98</v>
      </c>
      <c r="D1044">
        <v>2010</v>
      </c>
      <c r="H1044">
        <v>6484</v>
      </c>
      <c r="I1044">
        <v>3882</v>
      </c>
      <c r="N1044" t="str">
        <f t="shared" si="45"/>
        <v>3138102010</v>
      </c>
      <c r="O1044" t="str">
        <f t="shared" si="46"/>
        <v>Não</v>
      </c>
    </row>
    <row r="1045" spans="1:15" x14ac:dyDescent="0.2">
      <c r="A1045">
        <v>313810</v>
      </c>
      <c r="B1045" t="s">
        <v>42</v>
      </c>
      <c r="C1045" t="s">
        <v>98</v>
      </c>
      <c r="D1045">
        <v>2009</v>
      </c>
      <c r="E1045" t="s">
        <v>1722</v>
      </c>
      <c r="F1045" t="s">
        <v>374</v>
      </c>
      <c r="H1045">
        <v>6651</v>
      </c>
      <c r="I1045">
        <v>3851</v>
      </c>
      <c r="N1045" t="str">
        <f t="shared" si="45"/>
        <v>3138102009</v>
      </c>
      <c r="O1045" t="str">
        <f t="shared" si="46"/>
        <v>Não</v>
      </c>
    </row>
    <row r="1046" spans="1:15" x14ac:dyDescent="0.2">
      <c r="A1046">
        <v>313810</v>
      </c>
      <c r="B1046" t="s">
        <v>42</v>
      </c>
      <c r="C1046" t="s">
        <v>98</v>
      </c>
      <c r="D1046">
        <v>2008</v>
      </c>
      <c r="H1046">
        <v>6647</v>
      </c>
      <c r="I1046">
        <v>3848</v>
      </c>
      <c r="N1046" t="str">
        <f t="shared" si="45"/>
        <v>3138102008</v>
      </c>
      <c r="O1046" t="str">
        <f t="shared" si="46"/>
        <v>Não</v>
      </c>
    </row>
    <row r="1047" spans="1:15" x14ac:dyDescent="0.2">
      <c r="A1047">
        <v>313810</v>
      </c>
      <c r="B1047" t="s">
        <v>42</v>
      </c>
      <c r="C1047" t="s">
        <v>98</v>
      </c>
      <c r="D1047">
        <v>2007</v>
      </c>
      <c r="H1047">
        <v>6458</v>
      </c>
      <c r="I1047">
        <v>3739</v>
      </c>
      <c r="N1047" t="str">
        <f t="shared" si="45"/>
        <v>3138102007</v>
      </c>
      <c r="O1047" t="str">
        <f t="shared" si="46"/>
        <v>Não</v>
      </c>
    </row>
    <row r="1048" spans="1:15" x14ac:dyDescent="0.2">
      <c r="A1048">
        <v>313810</v>
      </c>
      <c r="B1048" t="s">
        <v>42</v>
      </c>
      <c r="C1048" t="s">
        <v>98</v>
      </c>
      <c r="D1048">
        <v>2006</v>
      </c>
      <c r="H1048">
        <v>6491</v>
      </c>
      <c r="I1048">
        <v>3244</v>
      </c>
      <c r="N1048" t="str">
        <f t="shared" si="45"/>
        <v>3138102006</v>
      </c>
      <c r="O1048" t="str">
        <f t="shared" si="46"/>
        <v>Não</v>
      </c>
    </row>
    <row r="1049" spans="1:15" x14ac:dyDescent="0.2">
      <c r="A1049">
        <v>313810</v>
      </c>
      <c r="B1049" t="s">
        <v>42</v>
      </c>
      <c r="C1049" t="s">
        <v>98</v>
      </c>
      <c r="D1049">
        <v>2005</v>
      </c>
      <c r="H1049">
        <v>6501</v>
      </c>
      <c r="I1049">
        <v>3249</v>
      </c>
      <c r="N1049" t="str">
        <f t="shared" si="45"/>
        <v>3138102005</v>
      </c>
      <c r="O1049" t="str">
        <f t="shared" si="46"/>
        <v>Não</v>
      </c>
    </row>
    <row r="1050" spans="1:15" x14ac:dyDescent="0.2">
      <c r="A1050">
        <v>313810</v>
      </c>
      <c r="B1050" t="s">
        <v>42</v>
      </c>
      <c r="C1050" t="s">
        <v>98</v>
      </c>
      <c r="D1050">
        <v>2004</v>
      </c>
      <c r="H1050">
        <v>6510</v>
      </c>
      <c r="I1050">
        <v>3253</v>
      </c>
      <c r="N1050" t="str">
        <f t="shared" si="45"/>
        <v>3138102004</v>
      </c>
      <c r="O1050" t="str">
        <f t="shared" si="46"/>
        <v>Não</v>
      </c>
    </row>
    <row r="1051" spans="1:15" x14ac:dyDescent="0.2">
      <c r="A1051">
        <v>313810</v>
      </c>
      <c r="B1051" t="s">
        <v>42</v>
      </c>
      <c r="C1051" t="s">
        <v>98</v>
      </c>
      <c r="D1051">
        <v>2003</v>
      </c>
      <c r="H1051">
        <v>6528</v>
      </c>
      <c r="I1051">
        <v>3262</v>
      </c>
      <c r="N1051" t="str">
        <f t="shared" si="45"/>
        <v>3138102003</v>
      </c>
      <c r="O1051" t="str">
        <f t="shared" si="46"/>
        <v>Não</v>
      </c>
    </row>
    <row r="1052" spans="1:15" x14ac:dyDescent="0.2">
      <c r="A1052">
        <v>313810</v>
      </c>
      <c r="B1052" t="s">
        <v>42</v>
      </c>
      <c r="C1052" t="s">
        <v>98</v>
      </c>
      <c r="D1052">
        <v>2002</v>
      </c>
      <c r="H1052">
        <v>6536</v>
      </c>
      <c r="I1052">
        <v>3266</v>
      </c>
      <c r="N1052" t="str">
        <f t="shared" si="45"/>
        <v>3138102002</v>
      </c>
      <c r="O1052" t="str">
        <f t="shared" si="46"/>
        <v>Não</v>
      </c>
    </row>
    <row r="1053" spans="1:15" x14ac:dyDescent="0.2">
      <c r="A1053">
        <v>313810</v>
      </c>
      <c r="B1053" t="s">
        <v>42</v>
      </c>
      <c r="C1053" t="s">
        <v>98</v>
      </c>
      <c r="D1053">
        <v>2001</v>
      </c>
      <c r="H1053">
        <v>6529</v>
      </c>
      <c r="I1053">
        <v>3263</v>
      </c>
      <c r="N1053" t="str">
        <f t="shared" si="45"/>
        <v>3138102001</v>
      </c>
      <c r="O1053" t="str">
        <f t="shared" si="46"/>
        <v>Não</v>
      </c>
    </row>
    <row r="1054" spans="1:15" x14ac:dyDescent="0.2">
      <c r="A1054">
        <v>313810</v>
      </c>
      <c r="B1054" t="s">
        <v>42</v>
      </c>
      <c r="C1054" t="s">
        <v>98</v>
      </c>
      <c r="D1054">
        <v>2000</v>
      </c>
      <c r="H1054">
        <v>6554</v>
      </c>
      <c r="I1054">
        <v>3275</v>
      </c>
      <c r="N1054" t="str">
        <f t="shared" si="45"/>
        <v>3138102000</v>
      </c>
      <c r="O1054" t="str">
        <f t="shared" si="46"/>
        <v>Não</v>
      </c>
    </row>
    <row r="1055" spans="1:15" x14ac:dyDescent="0.2">
      <c r="A1055">
        <v>313810</v>
      </c>
      <c r="B1055" t="s">
        <v>42</v>
      </c>
      <c r="C1055" t="s">
        <v>98</v>
      </c>
      <c r="D1055">
        <v>1999</v>
      </c>
      <c r="H1055">
        <v>5921</v>
      </c>
      <c r="I1055">
        <v>2749</v>
      </c>
      <c r="N1055" t="str">
        <f t="shared" si="45"/>
        <v>3138101999</v>
      </c>
      <c r="O1055" t="str">
        <f t="shared" si="46"/>
        <v>Não</v>
      </c>
    </row>
    <row r="1056" spans="1:15" x14ac:dyDescent="0.2">
      <c r="A1056">
        <v>313810</v>
      </c>
      <c r="B1056" t="s">
        <v>42</v>
      </c>
      <c r="C1056" t="s">
        <v>98</v>
      </c>
      <c r="D1056">
        <v>1998</v>
      </c>
      <c r="H1056">
        <v>6040</v>
      </c>
      <c r="I1056">
        <v>2804</v>
      </c>
      <c r="N1056" t="str">
        <f t="shared" si="45"/>
        <v>3138101998</v>
      </c>
      <c r="O1056" t="str">
        <f t="shared" si="46"/>
        <v>Não</v>
      </c>
    </row>
    <row r="1057" spans="1:15" x14ac:dyDescent="0.2">
      <c r="A1057">
        <v>313810</v>
      </c>
      <c r="B1057" t="s">
        <v>42</v>
      </c>
      <c r="C1057" t="s">
        <v>98</v>
      </c>
      <c r="D1057">
        <v>1997</v>
      </c>
      <c r="H1057">
        <v>6160</v>
      </c>
      <c r="I1057">
        <v>2860</v>
      </c>
      <c r="N1057" t="str">
        <f t="shared" si="45"/>
        <v>3138101997</v>
      </c>
      <c r="O1057" t="str">
        <f t="shared" si="46"/>
        <v>Não</v>
      </c>
    </row>
    <row r="1058" spans="1:15" x14ac:dyDescent="0.2">
      <c r="A1058">
        <v>313810</v>
      </c>
      <c r="B1058" t="s">
        <v>42</v>
      </c>
      <c r="C1058" t="s">
        <v>98</v>
      </c>
      <c r="D1058">
        <v>1996</v>
      </c>
      <c r="H1058">
        <v>6301</v>
      </c>
      <c r="I1058">
        <v>2925</v>
      </c>
      <c r="N1058" t="str">
        <f t="shared" si="45"/>
        <v>3138101996</v>
      </c>
      <c r="O1058" t="str">
        <f t="shared" si="46"/>
        <v>Não</v>
      </c>
    </row>
    <row r="1059" spans="1:15" x14ac:dyDescent="0.2">
      <c r="A1059">
        <v>313810</v>
      </c>
      <c r="B1059" t="s">
        <v>42</v>
      </c>
      <c r="C1059" t="s">
        <v>98</v>
      </c>
      <c r="D1059">
        <v>1995</v>
      </c>
      <c r="H1059">
        <v>6713</v>
      </c>
      <c r="I1059">
        <v>3116</v>
      </c>
      <c r="N1059" t="str">
        <f t="shared" si="45"/>
        <v>3138101995</v>
      </c>
      <c r="O1059" t="str">
        <f t="shared" si="46"/>
        <v>Não</v>
      </c>
    </row>
    <row r="1060" spans="1:15" x14ac:dyDescent="0.2">
      <c r="A1060">
        <v>313865</v>
      </c>
      <c r="B1060" t="s">
        <v>43</v>
      </c>
      <c r="C1060" t="s">
        <v>98</v>
      </c>
      <c r="D1060">
        <v>2020</v>
      </c>
      <c r="E1060" t="s">
        <v>1749</v>
      </c>
      <c r="F1060" t="s">
        <v>367</v>
      </c>
      <c r="G1060" t="s">
        <v>368</v>
      </c>
      <c r="H1060">
        <v>9714</v>
      </c>
      <c r="I1060">
        <v>6513</v>
      </c>
      <c r="J1060">
        <v>4783</v>
      </c>
      <c r="K1060">
        <v>4783</v>
      </c>
      <c r="L1060">
        <v>73.400000000000006</v>
      </c>
      <c r="M1060">
        <v>49.24</v>
      </c>
      <c r="N1060" t="str">
        <f t="shared" si="45"/>
        <v>3138652020</v>
      </c>
      <c r="O1060" t="str">
        <f t="shared" si="46"/>
        <v>Sim</v>
      </c>
    </row>
    <row r="1061" spans="1:15" x14ac:dyDescent="0.2">
      <c r="A1061">
        <v>313865</v>
      </c>
      <c r="B1061" t="s">
        <v>43</v>
      </c>
      <c r="C1061" t="s">
        <v>98</v>
      </c>
      <c r="D1061">
        <v>2019</v>
      </c>
      <c r="E1061" t="s">
        <v>1749</v>
      </c>
      <c r="F1061" t="s">
        <v>367</v>
      </c>
      <c r="G1061" t="s">
        <v>368</v>
      </c>
      <c r="H1061">
        <v>9496</v>
      </c>
      <c r="I1061">
        <v>6367</v>
      </c>
      <c r="J1061">
        <v>4658</v>
      </c>
      <c r="K1061">
        <v>4658</v>
      </c>
      <c r="L1061">
        <v>73.2</v>
      </c>
      <c r="M1061">
        <v>49.05</v>
      </c>
      <c r="N1061" t="str">
        <f t="shared" si="45"/>
        <v>3138652019</v>
      </c>
      <c r="O1061" t="str">
        <f t="shared" si="46"/>
        <v>Sim</v>
      </c>
    </row>
    <row r="1062" spans="1:15" x14ac:dyDescent="0.2">
      <c r="A1062">
        <v>313865</v>
      </c>
      <c r="B1062" t="s">
        <v>43</v>
      </c>
      <c r="C1062" t="s">
        <v>98</v>
      </c>
      <c r="D1062">
        <v>2018</v>
      </c>
      <c r="E1062" t="s">
        <v>1749</v>
      </c>
      <c r="F1062" t="s">
        <v>367</v>
      </c>
      <c r="H1062">
        <v>9008</v>
      </c>
      <c r="I1062">
        <v>6040</v>
      </c>
      <c r="J1062">
        <v>4609</v>
      </c>
      <c r="K1062">
        <v>4609</v>
      </c>
      <c r="L1062">
        <v>76.3</v>
      </c>
      <c r="M1062">
        <v>51.17</v>
      </c>
      <c r="N1062" t="str">
        <f t="shared" si="45"/>
        <v>3138652018</v>
      </c>
      <c r="O1062" t="str">
        <f t="shared" si="46"/>
        <v>Sim</v>
      </c>
    </row>
    <row r="1063" spans="1:15" x14ac:dyDescent="0.2">
      <c r="A1063">
        <v>313865</v>
      </c>
      <c r="B1063" t="s">
        <v>43</v>
      </c>
      <c r="C1063" t="s">
        <v>98</v>
      </c>
      <c r="D1063">
        <v>2017</v>
      </c>
      <c r="E1063" t="s">
        <v>1749</v>
      </c>
      <c r="F1063" t="s">
        <v>367</v>
      </c>
      <c r="H1063">
        <v>9044</v>
      </c>
      <c r="I1063">
        <v>6064</v>
      </c>
      <c r="J1063">
        <v>4612</v>
      </c>
      <c r="K1063">
        <v>4612</v>
      </c>
      <c r="L1063">
        <v>76.099999999999994</v>
      </c>
      <c r="M1063">
        <v>51</v>
      </c>
      <c r="N1063" t="str">
        <f t="shared" si="45"/>
        <v>3138652017</v>
      </c>
      <c r="O1063" t="str">
        <f t="shared" si="46"/>
        <v>Sim</v>
      </c>
    </row>
    <row r="1064" spans="1:15" x14ac:dyDescent="0.2">
      <c r="A1064">
        <v>313865</v>
      </c>
      <c r="B1064" t="s">
        <v>43</v>
      </c>
      <c r="C1064" t="s">
        <v>98</v>
      </c>
      <c r="D1064">
        <v>2016</v>
      </c>
      <c r="E1064" t="s">
        <v>1749</v>
      </c>
      <c r="F1064" t="s">
        <v>367</v>
      </c>
      <c r="H1064">
        <v>8992</v>
      </c>
      <c r="I1064">
        <v>6029</v>
      </c>
      <c r="J1064">
        <v>4637</v>
      </c>
      <c r="K1064">
        <v>4637</v>
      </c>
      <c r="L1064">
        <v>76.900000000000006</v>
      </c>
      <c r="M1064">
        <v>51.57</v>
      </c>
      <c r="N1064" t="str">
        <f t="shared" si="45"/>
        <v>3138652016</v>
      </c>
      <c r="O1064" t="str">
        <f t="shared" si="46"/>
        <v>Sim</v>
      </c>
    </row>
    <row r="1065" spans="1:15" x14ac:dyDescent="0.2">
      <c r="A1065">
        <v>313865</v>
      </c>
      <c r="B1065" t="s">
        <v>43</v>
      </c>
      <c r="C1065" t="s">
        <v>98</v>
      </c>
      <c r="D1065">
        <v>2015</v>
      </c>
      <c r="E1065" t="s">
        <v>361</v>
      </c>
      <c r="F1065" t="s">
        <v>99</v>
      </c>
      <c r="H1065">
        <v>8938</v>
      </c>
      <c r="I1065">
        <v>5993</v>
      </c>
      <c r="J1065">
        <v>4622</v>
      </c>
      <c r="K1065">
        <v>4622</v>
      </c>
      <c r="L1065">
        <v>77.099999999999994</v>
      </c>
      <c r="M1065">
        <v>51.71</v>
      </c>
      <c r="N1065" t="str">
        <f t="shared" si="45"/>
        <v>3138652015</v>
      </c>
      <c r="O1065" t="str">
        <f t="shared" si="46"/>
        <v>Sim</v>
      </c>
    </row>
    <row r="1066" spans="1:15" x14ac:dyDescent="0.2">
      <c r="A1066">
        <v>313865</v>
      </c>
      <c r="B1066" t="s">
        <v>43</v>
      </c>
      <c r="C1066" t="s">
        <v>98</v>
      </c>
      <c r="D1066">
        <v>2014</v>
      </c>
      <c r="E1066" t="s">
        <v>1749</v>
      </c>
      <c r="F1066" t="s">
        <v>364</v>
      </c>
      <c r="H1066">
        <v>8881</v>
      </c>
      <c r="I1066">
        <v>5955</v>
      </c>
      <c r="J1066">
        <v>5955</v>
      </c>
      <c r="K1066">
        <v>5955</v>
      </c>
      <c r="L1066">
        <v>100</v>
      </c>
      <c r="M1066">
        <v>67.05</v>
      </c>
      <c r="N1066" t="str">
        <f t="shared" si="45"/>
        <v>3138652014</v>
      </c>
      <c r="O1066" t="str">
        <f t="shared" si="46"/>
        <v>Sim</v>
      </c>
    </row>
    <row r="1067" spans="1:15" x14ac:dyDescent="0.2">
      <c r="A1067">
        <v>313865</v>
      </c>
      <c r="B1067" t="s">
        <v>43</v>
      </c>
      <c r="C1067" t="s">
        <v>98</v>
      </c>
      <c r="D1067">
        <v>2013</v>
      </c>
      <c r="E1067" t="s">
        <v>1749</v>
      </c>
      <c r="F1067" t="s">
        <v>364</v>
      </c>
      <c r="H1067">
        <v>8821</v>
      </c>
      <c r="I1067">
        <v>5914</v>
      </c>
      <c r="J1067">
        <v>5914</v>
      </c>
      <c r="K1067">
        <v>5914</v>
      </c>
      <c r="L1067">
        <v>100</v>
      </c>
      <c r="M1067">
        <v>67.040000000000006</v>
      </c>
      <c r="N1067" t="str">
        <f t="shared" si="45"/>
        <v>3138652013</v>
      </c>
      <c r="O1067" t="str">
        <f t="shared" si="46"/>
        <v>Sim</v>
      </c>
    </row>
    <row r="1068" spans="1:15" x14ac:dyDescent="0.2">
      <c r="A1068">
        <v>313865</v>
      </c>
      <c r="B1068" t="s">
        <v>43</v>
      </c>
      <c r="C1068" t="s">
        <v>98</v>
      </c>
      <c r="D1068">
        <v>2012</v>
      </c>
      <c r="E1068" t="s">
        <v>1749</v>
      </c>
      <c r="F1068" t="s">
        <v>364</v>
      </c>
      <c r="H1068">
        <v>8506</v>
      </c>
      <c r="I1068">
        <v>5703</v>
      </c>
      <c r="J1068">
        <v>5703</v>
      </c>
      <c r="K1068">
        <v>5703</v>
      </c>
      <c r="L1068">
        <v>100</v>
      </c>
      <c r="M1068">
        <v>67.05</v>
      </c>
      <c r="N1068" t="str">
        <f t="shared" si="45"/>
        <v>3138652012</v>
      </c>
      <c r="O1068" t="str">
        <f t="shared" si="46"/>
        <v>Sim</v>
      </c>
    </row>
    <row r="1069" spans="1:15" x14ac:dyDescent="0.2">
      <c r="A1069">
        <v>313865</v>
      </c>
      <c r="B1069" t="s">
        <v>43</v>
      </c>
      <c r="C1069" t="s">
        <v>98</v>
      </c>
      <c r="D1069">
        <v>2011</v>
      </c>
      <c r="E1069" t="s">
        <v>1749</v>
      </c>
      <c r="F1069" t="s">
        <v>364</v>
      </c>
      <c r="H1069">
        <v>8453</v>
      </c>
      <c r="I1069">
        <v>5668</v>
      </c>
      <c r="J1069">
        <v>5515</v>
      </c>
      <c r="K1069">
        <v>5515</v>
      </c>
      <c r="L1069">
        <v>97.3</v>
      </c>
      <c r="M1069">
        <v>65.239999999999995</v>
      </c>
      <c r="N1069" t="str">
        <f t="shared" si="45"/>
        <v>3138652011</v>
      </c>
      <c r="O1069" t="str">
        <f t="shared" si="46"/>
        <v>Sim</v>
      </c>
    </row>
    <row r="1070" spans="1:15" x14ac:dyDescent="0.2">
      <c r="A1070">
        <v>313865</v>
      </c>
      <c r="B1070" t="s">
        <v>43</v>
      </c>
      <c r="C1070" t="s">
        <v>98</v>
      </c>
      <c r="D1070">
        <v>2010</v>
      </c>
      <c r="E1070" t="s">
        <v>1749</v>
      </c>
      <c r="F1070" t="s">
        <v>364</v>
      </c>
      <c r="H1070">
        <v>8397</v>
      </c>
      <c r="I1070">
        <v>5630</v>
      </c>
      <c r="J1070">
        <v>5294</v>
      </c>
      <c r="K1070">
        <v>5294</v>
      </c>
      <c r="L1070">
        <v>94</v>
      </c>
      <c r="M1070">
        <v>63.05</v>
      </c>
      <c r="N1070" t="str">
        <f t="shared" si="45"/>
        <v>3138652010</v>
      </c>
      <c r="O1070" t="str">
        <f t="shared" si="46"/>
        <v>Sim</v>
      </c>
    </row>
    <row r="1071" spans="1:15" x14ac:dyDescent="0.2">
      <c r="A1071">
        <v>313865</v>
      </c>
      <c r="B1071" t="s">
        <v>43</v>
      </c>
      <c r="C1071" t="s">
        <v>98</v>
      </c>
      <c r="D1071">
        <v>2009</v>
      </c>
      <c r="E1071" t="s">
        <v>361</v>
      </c>
      <c r="F1071" t="s">
        <v>362</v>
      </c>
      <c r="H1071">
        <v>8332</v>
      </c>
      <c r="I1071">
        <v>5248</v>
      </c>
      <c r="J1071">
        <v>5125</v>
      </c>
      <c r="K1071">
        <v>5125</v>
      </c>
      <c r="L1071">
        <v>97.7</v>
      </c>
      <c r="M1071">
        <v>61.51</v>
      </c>
      <c r="N1071" t="str">
        <f t="shared" si="45"/>
        <v>3138652009</v>
      </c>
      <c r="O1071" t="str">
        <f t="shared" si="46"/>
        <v>Sim</v>
      </c>
    </row>
    <row r="1072" spans="1:15" x14ac:dyDescent="0.2">
      <c r="A1072">
        <v>313865</v>
      </c>
      <c r="B1072" t="s">
        <v>43</v>
      </c>
      <c r="C1072" t="s">
        <v>98</v>
      </c>
      <c r="D1072">
        <v>2008</v>
      </c>
      <c r="E1072" t="s">
        <v>361</v>
      </c>
      <c r="F1072" t="s">
        <v>362</v>
      </c>
      <c r="H1072">
        <v>8274</v>
      </c>
      <c r="I1072">
        <v>5212</v>
      </c>
      <c r="J1072">
        <v>4934</v>
      </c>
      <c r="K1072">
        <v>4934</v>
      </c>
      <c r="L1072">
        <v>94.7</v>
      </c>
      <c r="M1072">
        <v>59.63</v>
      </c>
      <c r="N1072" t="str">
        <f t="shared" si="45"/>
        <v>3138652008</v>
      </c>
      <c r="O1072" t="str">
        <f t="shared" si="46"/>
        <v>Sim</v>
      </c>
    </row>
    <row r="1073" spans="1:15" x14ac:dyDescent="0.2">
      <c r="A1073">
        <v>313865</v>
      </c>
      <c r="B1073" t="s">
        <v>43</v>
      </c>
      <c r="C1073" t="s">
        <v>98</v>
      </c>
      <c r="D1073">
        <v>2007</v>
      </c>
      <c r="E1073" t="s">
        <v>361</v>
      </c>
      <c r="F1073" t="s">
        <v>362</v>
      </c>
      <c r="H1073">
        <v>7979</v>
      </c>
      <c r="I1073">
        <v>5026</v>
      </c>
      <c r="J1073">
        <v>4745</v>
      </c>
      <c r="K1073">
        <v>4745</v>
      </c>
      <c r="L1073">
        <v>94.4</v>
      </c>
      <c r="M1073">
        <v>59.47</v>
      </c>
      <c r="N1073" t="str">
        <f t="shared" si="45"/>
        <v>3138652007</v>
      </c>
      <c r="O1073" t="str">
        <f t="shared" si="46"/>
        <v>Sim</v>
      </c>
    </row>
    <row r="1074" spans="1:15" x14ac:dyDescent="0.2">
      <c r="A1074">
        <v>313865</v>
      </c>
      <c r="B1074" t="s">
        <v>43</v>
      </c>
      <c r="C1074" t="s">
        <v>98</v>
      </c>
      <c r="D1074">
        <v>2006</v>
      </c>
      <c r="E1074" t="s">
        <v>361</v>
      </c>
      <c r="F1074" t="s">
        <v>362</v>
      </c>
      <c r="H1074">
        <v>8663</v>
      </c>
      <c r="I1074">
        <v>5617</v>
      </c>
      <c r="J1074">
        <v>4534</v>
      </c>
      <c r="K1074">
        <v>4534</v>
      </c>
      <c r="L1074">
        <v>80.7</v>
      </c>
      <c r="M1074">
        <v>52.34</v>
      </c>
      <c r="N1074" t="str">
        <f t="shared" si="45"/>
        <v>3138652006</v>
      </c>
      <c r="O1074" t="str">
        <f t="shared" si="46"/>
        <v>Sim</v>
      </c>
    </row>
    <row r="1075" spans="1:15" x14ac:dyDescent="0.2">
      <c r="A1075">
        <v>313865</v>
      </c>
      <c r="B1075" t="s">
        <v>43</v>
      </c>
      <c r="C1075" t="s">
        <v>98</v>
      </c>
      <c r="D1075">
        <v>2005</v>
      </c>
      <c r="E1075" t="s">
        <v>361</v>
      </c>
      <c r="F1075" t="s">
        <v>362</v>
      </c>
      <c r="H1075">
        <v>8507</v>
      </c>
      <c r="I1075">
        <v>5516</v>
      </c>
      <c r="N1075" t="str">
        <f t="shared" si="45"/>
        <v>3138652005</v>
      </c>
      <c r="O1075" t="str">
        <f t="shared" si="46"/>
        <v>Não</v>
      </c>
    </row>
    <row r="1076" spans="1:15" x14ac:dyDescent="0.2">
      <c r="A1076">
        <v>313865</v>
      </c>
      <c r="B1076" t="s">
        <v>43</v>
      </c>
      <c r="C1076" t="s">
        <v>98</v>
      </c>
      <c r="D1076">
        <v>2004</v>
      </c>
      <c r="E1076" t="s">
        <v>361</v>
      </c>
      <c r="F1076" t="s">
        <v>362</v>
      </c>
      <c r="H1076">
        <v>8350</v>
      </c>
      <c r="I1076">
        <v>5414</v>
      </c>
      <c r="N1076" t="str">
        <f t="shared" si="45"/>
        <v>3138652004</v>
      </c>
      <c r="O1076" t="str">
        <f t="shared" si="46"/>
        <v>Não</v>
      </c>
    </row>
    <row r="1077" spans="1:15" x14ac:dyDescent="0.2">
      <c r="A1077">
        <v>313865</v>
      </c>
      <c r="B1077" t="s">
        <v>43</v>
      </c>
      <c r="C1077" t="s">
        <v>98</v>
      </c>
      <c r="D1077">
        <v>2003</v>
      </c>
      <c r="E1077" t="s">
        <v>361</v>
      </c>
      <c r="F1077" t="s">
        <v>362</v>
      </c>
      <c r="H1077">
        <v>8066</v>
      </c>
      <c r="I1077">
        <v>5230</v>
      </c>
      <c r="N1077" t="str">
        <f t="shared" si="45"/>
        <v>3138652003</v>
      </c>
      <c r="O1077" t="str">
        <f t="shared" si="46"/>
        <v>Não</v>
      </c>
    </row>
    <row r="1078" spans="1:15" x14ac:dyDescent="0.2">
      <c r="A1078">
        <v>313865</v>
      </c>
      <c r="B1078" t="s">
        <v>43</v>
      </c>
      <c r="C1078" t="s">
        <v>98</v>
      </c>
      <c r="D1078">
        <v>2002</v>
      </c>
      <c r="E1078" t="s">
        <v>361</v>
      </c>
      <c r="F1078" t="s">
        <v>362</v>
      </c>
      <c r="H1078">
        <v>7931</v>
      </c>
      <c r="I1078">
        <v>5143</v>
      </c>
      <c r="N1078" t="str">
        <f t="shared" si="45"/>
        <v>3138652002</v>
      </c>
      <c r="O1078" t="str">
        <f t="shared" si="46"/>
        <v>Não</v>
      </c>
    </row>
    <row r="1079" spans="1:15" x14ac:dyDescent="0.2">
      <c r="A1079">
        <v>313865</v>
      </c>
      <c r="B1079" t="s">
        <v>43</v>
      </c>
      <c r="C1079" t="s">
        <v>98</v>
      </c>
      <c r="D1079">
        <v>2001</v>
      </c>
      <c r="H1079">
        <v>6831</v>
      </c>
      <c r="I1079">
        <v>4429</v>
      </c>
      <c r="N1079" t="str">
        <f t="shared" si="45"/>
        <v>3138652001</v>
      </c>
      <c r="O1079" t="str">
        <f t="shared" si="46"/>
        <v>Não</v>
      </c>
    </row>
    <row r="1080" spans="1:15" x14ac:dyDescent="0.2">
      <c r="A1080">
        <v>313865</v>
      </c>
      <c r="B1080" t="s">
        <v>43</v>
      </c>
      <c r="C1080" t="s">
        <v>98</v>
      </c>
      <c r="D1080">
        <v>2000</v>
      </c>
      <c r="H1080">
        <v>7640</v>
      </c>
      <c r="I1080">
        <v>4954</v>
      </c>
      <c r="N1080" t="str">
        <f t="shared" si="45"/>
        <v>3138652000</v>
      </c>
      <c r="O1080" t="str">
        <f t="shared" si="46"/>
        <v>Não</v>
      </c>
    </row>
    <row r="1081" spans="1:15" x14ac:dyDescent="0.2">
      <c r="A1081">
        <v>313865</v>
      </c>
      <c r="B1081" t="s">
        <v>43</v>
      </c>
      <c r="C1081" t="s">
        <v>98</v>
      </c>
      <c r="D1081">
        <v>1999</v>
      </c>
      <c r="H1081">
        <v>7493</v>
      </c>
      <c r="I1081">
        <v>4511</v>
      </c>
      <c r="N1081" t="str">
        <f t="shared" si="45"/>
        <v>3138651999</v>
      </c>
      <c r="O1081" t="str">
        <f t="shared" si="46"/>
        <v>Não</v>
      </c>
    </row>
    <row r="1082" spans="1:15" x14ac:dyDescent="0.2">
      <c r="A1082">
        <v>313865</v>
      </c>
      <c r="B1082" t="s">
        <v>43</v>
      </c>
      <c r="C1082" t="s">
        <v>98</v>
      </c>
      <c r="D1082">
        <v>1998</v>
      </c>
      <c r="H1082">
        <v>7342</v>
      </c>
      <c r="I1082">
        <v>4420</v>
      </c>
      <c r="N1082" t="str">
        <f t="shared" si="45"/>
        <v>3138651998</v>
      </c>
      <c r="O1082" t="str">
        <f t="shared" si="46"/>
        <v>Não</v>
      </c>
    </row>
    <row r="1083" spans="1:15" x14ac:dyDescent="0.2">
      <c r="A1083">
        <v>313865</v>
      </c>
      <c r="B1083" t="s">
        <v>43</v>
      </c>
      <c r="C1083" t="s">
        <v>98</v>
      </c>
      <c r="D1083">
        <v>1997</v>
      </c>
      <c r="H1083">
        <v>7191</v>
      </c>
      <c r="I1083">
        <v>4329</v>
      </c>
      <c r="N1083" t="str">
        <f t="shared" si="45"/>
        <v>3138651997</v>
      </c>
      <c r="O1083" t="str">
        <f t="shared" si="46"/>
        <v>Não</v>
      </c>
    </row>
    <row r="1084" spans="1:15" x14ac:dyDescent="0.2">
      <c r="A1084">
        <v>313865</v>
      </c>
      <c r="B1084" t="s">
        <v>43</v>
      </c>
      <c r="C1084" t="s">
        <v>98</v>
      </c>
      <c r="D1084">
        <v>1996</v>
      </c>
      <c r="H1084">
        <v>7012</v>
      </c>
      <c r="I1084">
        <v>4221</v>
      </c>
      <c r="N1084" t="str">
        <f t="shared" si="45"/>
        <v>3138651996</v>
      </c>
      <c r="O1084" t="str">
        <f t="shared" si="46"/>
        <v>Não</v>
      </c>
    </row>
    <row r="1085" spans="1:15" x14ac:dyDescent="0.2">
      <c r="A1085">
        <v>313865</v>
      </c>
      <c r="B1085" t="s">
        <v>43</v>
      </c>
      <c r="C1085" t="s">
        <v>98</v>
      </c>
      <c r="D1085">
        <v>1995</v>
      </c>
      <c r="H1085">
        <v>6221</v>
      </c>
      <c r="I1085">
        <v>3745</v>
      </c>
      <c r="N1085" t="str">
        <f t="shared" si="45"/>
        <v>3138651995</v>
      </c>
      <c r="O1085" t="str">
        <f t="shared" si="46"/>
        <v>Não</v>
      </c>
    </row>
    <row r="1086" spans="1:15" x14ac:dyDescent="0.2">
      <c r="A1086">
        <v>313868</v>
      </c>
      <c r="B1086" t="s">
        <v>44</v>
      </c>
      <c r="C1086" t="s">
        <v>98</v>
      </c>
      <c r="D1086">
        <v>2020</v>
      </c>
      <c r="E1086" t="s">
        <v>1751</v>
      </c>
      <c r="F1086" t="s">
        <v>364</v>
      </c>
      <c r="G1086" t="s">
        <v>368</v>
      </c>
      <c r="H1086">
        <v>6718</v>
      </c>
      <c r="I1086">
        <v>3138</v>
      </c>
      <c r="J1086">
        <v>3155</v>
      </c>
      <c r="K1086">
        <v>3138</v>
      </c>
      <c r="L1086">
        <v>100</v>
      </c>
      <c r="M1086">
        <v>46.96</v>
      </c>
      <c r="N1086" t="str">
        <f t="shared" si="45"/>
        <v>3138682020</v>
      </c>
      <c r="O1086" t="str">
        <f t="shared" si="46"/>
        <v>Sim</v>
      </c>
    </row>
    <row r="1087" spans="1:15" x14ac:dyDescent="0.2">
      <c r="A1087">
        <v>313868</v>
      </c>
      <c r="B1087" t="s">
        <v>44</v>
      </c>
      <c r="C1087" t="s">
        <v>98</v>
      </c>
      <c r="D1087">
        <v>2019</v>
      </c>
      <c r="E1087" t="s">
        <v>361</v>
      </c>
      <c r="F1087" t="s">
        <v>362</v>
      </c>
      <c r="G1087" t="s">
        <v>119</v>
      </c>
      <c r="H1087">
        <v>6699</v>
      </c>
      <c r="I1087">
        <v>3129</v>
      </c>
      <c r="J1087">
        <v>3129</v>
      </c>
      <c r="K1087">
        <v>3129</v>
      </c>
      <c r="L1087">
        <v>100</v>
      </c>
      <c r="M1087">
        <v>46.71</v>
      </c>
      <c r="N1087" t="str">
        <f t="shared" si="45"/>
        <v>3138682019</v>
      </c>
      <c r="O1087" t="str">
        <f t="shared" si="46"/>
        <v>Sim</v>
      </c>
    </row>
    <row r="1088" spans="1:15" x14ac:dyDescent="0.2">
      <c r="A1088">
        <v>313868</v>
      </c>
      <c r="B1088" t="s">
        <v>44</v>
      </c>
      <c r="C1088" t="s">
        <v>98</v>
      </c>
      <c r="D1088">
        <v>2018</v>
      </c>
      <c r="E1088" t="s">
        <v>361</v>
      </c>
      <c r="F1088" t="s">
        <v>362</v>
      </c>
      <c r="H1088">
        <v>6680</v>
      </c>
      <c r="I1088">
        <v>3120</v>
      </c>
      <c r="J1088">
        <v>3120</v>
      </c>
      <c r="K1088">
        <v>3120</v>
      </c>
      <c r="L1088">
        <v>100</v>
      </c>
      <c r="M1088">
        <v>46.71</v>
      </c>
      <c r="N1088" t="str">
        <f t="shared" si="45"/>
        <v>3138682018</v>
      </c>
      <c r="O1088" t="str">
        <f t="shared" si="46"/>
        <v>Sim</v>
      </c>
    </row>
    <row r="1089" spans="1:15" x14ac:dyDescent="0.2">
      <c r="A1089">
        <v>313868</v>
      </c>
      <c r="B1089" t="s">
        <v>44</v>
      </c>
      <c r="C1089" t="s">
        <v>98</v>
      </c>
      <c r="D1089">
        <v>2017</v>
      </c>
      <c r="E1089" t="s">
        <v>361</v>
      </c>
      <c r="F1089" t="s">
        <v>362</v>
      </c>
      <c r="H1089">
        <v>6756</v>
      </c>
      <c r="I1089">
        <v>3155</v>
      </c>
      <c r="J1089">
        <v>3153</v>
      </c>
      <c r="K1089">
        <v>3153</v>
      </c>
      <c r="L1089">
        <v>99.9</v>
      </c>
      <c r="M1089">
        <v>46.67</v>
      </c>
      <c r="N1089" t="str">
        <f t="shared" si="45"/>
        <v>3138682017</v>
      </c>
      <c r="O1089" t="str">
        <f t="shared" si="46"/>
        <v>Sim</v>
      </c>
    </row>
    <row r="1090" spans="1:15" x14ac:dyDescent="0.2">
      <c r="A1090">
        <v>313868</v>
      </c>
      <c r="B1090" t="s">
        <v>44</v>
      </c>
      <c r="C1090" t="s">
        <v>98</v>
      </c>
      <c r="D1090">
        <v>2016</v>
      </c>
      <c r="E1090" t="s">
        <v>361</v>
      </c>
      <c r="F1090" t="s">
        <v>362</v>
      </c>
      <c r="H1090">
        <v>6733</v>
      </c>
      <c r="I1090">
        <v>3145</v>
      </c>
      <c r="J1090">
        <v>3145</v>
      </c>
      <c r="K1090">
        <v>3145</v>
      </c>
      <c r="L1090">
        <v>100</v>
      </c>
      <c r="M1090">
        <v>46.71</v>
      </c>
      <c r="N1090" t="str">
        <f t="shared" si="45"/>
        <v>3138682016</v>
      </c>
      <c r="O1090" t="str">
        <f t="shared" si="46"/>
        <v>Sim</v>
      </c>
    </row>
    <row r="1091" spans="1:15" x14ac:dyDescent="0.2">
      <c r="A1091">
        <v>313868</v>
      </c>
      <c r="B1091" t="s">
        <v>44</v>
      </c>
      <c r="C1091" t="s">
        <v>98</v>
      </c>
      <c r="D1091">
        <v>2015</v>
      </c>
      <c r="E1091" t="s">
        <v>361</v>
      </c>
      <c r="F1091" t="s">
        <v>362</v>
      </c>
      <c r="H1091">
        <v>6710</v>
      </c>
      <c r="I1091">
        <v>3134</v>
      </c>
      <c r="J1091">
        <v>3055</v>
      </c>
      <c r="K1091">
        <v>3055</v>
      </c>
      <c r="L1091">
        <v>97.5</v>
      </c>
      <c r="M1091">
        <v>45.53</v>
      </c>
      <c r="N1091" t="str">
        <f t="shared" ref="N1091:N1154" si="47">_xlfn.CONCAT(A1091,D1091)</f>
        <v>3138682015</v>
      </c>
      <c r="O1091" t="str">
        <f t="shared" ref="O1091:O1154" si="48">IF(COUNTIF(H1091:M1091,"&lt;&gt;"&amp;"")=6,"Sim","Não")</f>
        <v>Sim</v>
      </c>
    </row>
    <row r="1092" spans="1:15" x14ac:dyDescent="0.2">
      <c r="A1092">
        <v>313868</v>
      </c>
      <c r="B1092" t="s">
        <v>44</v>
      </c>
      <c r="C1092" t="s">
        <v>98</v>
      </c>
      <c r="D1092">
        <v>2014</v>
      </c>
      <c r="E1092" t="s">
        <v>361</v>
      </c>
      <c r="F1092" t="s">
        <v>362</v>
      </c>
      <c r="H1092">
        <v>6685</v>
      </c>
      <c r="I1092">
        <v>3122</v>
      </c>
      <c r="J1092">
        <v>3122</v>
      </c>
      <c r="K1092">
        <v>3122</v>
      </c>
      <c r="L1092">
        <v>100</v>
      </c>
      <c r="M1092">
        <v>46.7</v>
      </c>
      <c r="N1092" t="str">
        <f t="shared" si="47"/>
        <v>3138682014</v>
      </c>
      <c r="O1092" t="str">
        <f t="shared" si="48"/>
        <v>Sim</v>
      </c>
    </row>
    <row r="1093" spans="1:15" x14ac:dyDescent="0.2">
      <c r="A1093">
        <v>313868</v>
      </c>
      <c r="B1093" t="s">
        <v>44</v>
      </c>
      <c r="C1093" t="s">
        <v>98</v>
      </c>
      <c r="D1093">
        <v>2013</v>
      </c>
      <c r="E1093" t="s">
        <v>361</v>
      </c>
      <c r="F1093" t="s">
        <v>362</v>
      </c>
      <c r="H1093">
        <v>6660</v>
      </c>
      <c r="I1093">
        <v>3110</v>
      </c>
      <c r="J1093">
        <v>3110</v>
      </c>
      <c r="K1093">
        <v>3110</v>
      </c>
      <c r="L1093">
        <v>100</v>
      </c>
      <c r="M1093">
        <v>46.7</v>
      </c>
      <c r="N1093" t="str">
        <f t="shared" si="47"/>
        <v>3138682013</v>
      </c>
      <c r="O1093" t="str">
        <f t="shared" si="48"/>
        <v>Sim</v>
      </c>
    </row>
    <row r="1094" spans="1:15" x14ac:dyDescent="0.2">
      <c r="A1094">
        <v>313868</v>
      </c>
      <c r="B1094" t="s">
        <v>44</v>
      </c>
      <c r="C1094" t="s">
        <v>98</v>
      </c>
      <c r="D1094">
        <v>2012</v>
      </c>
      <c r="E1094" t="s">
        <v>361</v>
      </c>
      <c r="F1094" t="s">
        <v>362</v>
      </c>
      <c r="H1094">
        <v>6443</v>
      </c>
      <c r="I1094">
        <v>3009</v>
      </c>
      <c r="J1094">
        <v>3009</v>
      </c>
      <c r="K1094">
        <v>3009</v>
      </c>
      <c r="L1094">
        <v>100</v>
      </c>
      <c r="M1094">
        <v>46.7</v>
      </c>
      <c r="N1094" t="str">
        <f t="shared" si="47"/>
        <v>3138682012</v>
      </c>
      <c r="O1094" t="str">
        <f t="shared" si="48"/>
        <v>Sim</v>
      </c>
    </row>
    <row r="1095" spans="1:15" x14ac:dyDescent="0.2">
      <c r="A1095">
        <v>313868</v>
      </c>
      <c r="B1095" t="s">
        <v>44</v>
      </c>
      <c r="C1095" t="s">
        <v>98</v>
      </c>
      <c r="D1095">
        <v>2011</v>
      </c>
      <c r="E1095" t="s">
        <v>1751</v>
      </c>
      <c r="F1095" t="s">
        <v>364</v>
      </c>
      <c r="H1095">
        <v>6422</v>
      </c>
      <c r="I1095">
        <v>2999</v>
      </c>
      <c r="J1095">
        <v>2999</v>
      </c>
      <c r="K1095">
        <v>2999</v>
      </c>
      <c r="L1095">
        <v>100</v>
      </c>
      <c r="M1095">
        <v>46.7</v>
      </c>
      <c r="N1095" t="str">
        <f t="shared" si="47"/>
        <v>3138682011</v>
      </c>
      <c r="O1095" t="str">
        <f t="shared" si="48"/>
        <v>Sim</v>
      </c>
    </row>
    <row r="1096" spans="1:15" x14ac:dyDescent="0.2">
      <c r="A1096">
        <v>313868</v>
      </c>
      <c r="B1096" t="s">
        <v>44</v>
      </c>
      <c r="C1096" t="s">
        <v>98</v>
      </c>
      <c r="D1096">
        <v>2010</v>
      </c>
      <c r="E1096" t="s">
        <v>1751</v>
      </c>
      <c r="F1096" t="s">
        <v>364</v>
      </c>
      <c r="H1096">
        <v>6400</v>
      </c>
      <c r="I1096">
        <v>2989</v>
      </c>
      <c r="J1096">
        <v>2989</v>
      </c>
      <c r="K1096">
        <v>2989</v>
      </c>
      <c r="L1096">
        <v>100</v>
      </c>
      <c r="M1096">
        <v>46.7</v>
      </c>
      <c r="N1096" t="str">
        <f t="shared" si="47"/>
        <v>3138682010</v>
      </c>
      <c r="O1096" t="str">
        <f t="shared" si="48"/>
        <v>Sim</v>
      </c>
    </row>
    <row r="1097" spans="1:15" x14ac:dyDescent="0.2">
      <c r="A1097">
        <v>313868</v>
      </c>
      <c r="B1097" t="s">
        <v>44</v>
      </c>
      <c r="C1097" t="s">
        <v>98</v>
      </c>
      <c r="D1097">
        <v>2009</v>
      </c>
      <c r="E1097" t="s">
        <v>1751</v>
      </c>
      <c r="F1097" t="s">
        <v>364</v>
      </c>
      <c r="H1097">
        <v>6727</v>
      </c>
      <c r="I1097">
        <v>2540</v>
      </c>
      <c r="J1097">
        <v>2916</v>
      </c>
      <c r="K1097">
        <v>2916</v>
      </c>
      <c r="L1097">
        <v>100</v>
      </c>
      <c r="M1097">
        <v>43.35</v>
      </c>
      <c r="N1097" t="str">
        <f t="shared" si="47"/>
        <v>3138682009</v>
      </c>
      <c r="O1097" t="str">
        <f t="shared" si="48"/>
        <v>Sim</v>
      </c>
    </row>
    <row r="1098" spans="1:15" x14ac:dyDescent="0.2">
      <c r="A1098">
        <v>313868</v>
      </c>
      <c r="B1098" t="s">
        <v>44</v>
      </c>
      <c r="C1098" t="s">
        <v>98</v>
      </c>
      <c r="D1098">
        <v>2008</v>
      </c>
      <c r="E1098" t="s">
        <v>361</v>
      </c>
      <c r="F1098" t="s">
        <v>362</v>
      </c>
      <c r="H1098">
        <v>6676</v>
      </c>
      <c r="I1098">
        <v>2521</v>
      </c>
      <c r="J1098">
        <v>2869</v>
      </c>
      <c r="K1098">
        <v>2869</v>
      </c>
      <c r="L1098">
        <v>100</v>
      </c>
      <c r="M1098">
        <v>42.97</v>
      </c>
      <c r="N1098" t="str">
        <f t="shared" si="47"/>
        <v>3138682008</v>
      </c>
      <c r="O1098" t="str">
        <f t="shared" si="48"/>
        <v>Sim</v>
      </c>
    </row>
    <row r="1099" spans="1:15" x14ac:dyDescent="0.2">
      <c r="A1099">
        <v>313868</v>
      </c>
      <c r="B1099" t="s">
        <v>44</v>
      </c>
      <c r="C1099" t="s">
        <v>98</v>
      </c>
      <c r="D1099">
        <v>2007</v>
      </c>
      <c r="E1099" t="s">
        <v>361</v>
      </c>
      <c r="F1099" t="s">
        <v>362</v>
      </c>
      <c r="H1099">
        <v>6432</v>
      </c>
      <c r="I1099">
        <v>2429</v>
      </c>
      <c r="J1099">
        <v>2588</v>
      </c>
      <c r="K1099">
        <v>2588</v>
      </c>
      <c r="L1099">
        <v>100</v>
      </c>
      <c r="M1099">
        <v>40.24</v>
      </c>
      <c r="N1099" t="str">
        <f t="shared" si="47"/>
        <v>3138682007</v>
      </c>
      <c r="O1099" t="str">
        <f t="shared" si="48"/>
        <v>Sim</v>
      </c>
    </row>
    <row r="1100" spans="1:15" x14ac:dyDescent="0.2">
      <c r="A1100">
        <v>313868</v>
      </c>
      <c r="B1100" t="s">
        <v>44</v>
      </c>
      <c r="C1100" t="s">
        <v>98</v>
      </c>
      <c r="D1100">
        <v>2006</v>
      </c>
      <c r="E1100" t="s">
        <v>361</v>
      </c>
      <c r="F1100" t="s">
        <v>362</v>
      </c>
      <c r="H1100">
        <v>6775</v>
      </c>
      <c r="I1100">
        <v>2444</v>
      </c>
      <c r="J1100">
        <v>2460</v>
      </c>
      <c r="K1100">
        <v>2460</v>
      </c>
      <c r="L1100">
        <v>100</v>
      </c>
      <c r="M1100">
        <v>36.31</v>
      </c>
      <c r="N1100" t="str">
        <f t="shared" si="47"/>
        <v>3138682006</v>
      </c>
      <c r="O1100" t="str">
        <f t="shared" si="48"/>
        <v>Sim</v>
      </c>
    </row>
    <row r="1101" spans="1:15" x14ac:dyDescent="0.2">
      <c r="A1101">
        <v>313868</v>
      </c>
      <c r="B1101" t="s">
        <v>44</v>
      </c>
      <c r="C1101" t="s">
        <v>98</v>
      </c>
      <c r="D1101">
        <v>2005</v>
      </c>
      <c r="E1101" t="s">
        <v>361</v>
      </c>
      <c r="F1101" t="s">
        <v>362</v>
      </c>
      <c r="H1101">
        <v>6675</v>
      </c>
      <c r="I1101">
        <v>2408</v>
      </c>
      <c r="N1101" t="str">
        <f t="shared" si="47"/>
        <v>3138682005</v>
      </c>
      <c r="O1101" t="str">
        <f t="shared" si="48"/>
        <v>Não</v>
      </c>
    </row>
    <row r="1102" spans="1:15" x14ac:dyDescent="0.2">
      <c r="A1102">
        <v>313868</v>
      </c>
      <c r="B1102" t="s">
        <v>44</v>
      </c>
      <c r="C1102" t="s">
        <v>98</v>
      </c>
      <c r="D1102">
        <v>2004</v>
      </c>
      <c r="E1102" t="s">
        <v>361</v>
      </c>
      <c r="F1102" t="s">
        <v>362</v>
      </c>
      <c r="H1102">
        <v>6575</v>
      </c>
      <c r="I1102">
        <v>2372</v>
      </c>
      <c r="N1102" t="str">
        <f t="shared" si="47"/>
        <v>3138682004</v>
      </c>
      <c r="O1102" t="str">
        <f t="shared" si="48"/>
        <v>Não</v>
      </c>
    </row>
    <row r="1103" spans="1:15" x14ac:dyDescent="0.2">
      <c r="A1103">
        <v>313868</v>
      </c>
      <c r="B1103" t="s">
        <v>44</v>
      </c>
      <c r="C1103" t="s">
        <v>98</v>
      </c>
      <c r="D1103">
        <v>2003</v>
      </c>
      <c r="E1103" t="s">
        <v>361</v>
      </c>
      <c r="F1103" t="s">
        <v>362</v>
      </c>
      <c r="H1103">
        <v>6394</v>
      </c>
      <c r="I1103">
        <v>2306</v>
      </c>
      <c r="N1103" t="str">
        <f t="shared" si="47"/>
        <v>3138682003</v>
      </c>
      <c r="O1103" t="str">
        <f t="shared" si="48"/>
        <v>Não</v>
      </c>
    </row>
    <row r="1104" spans="1:15" x14ac:dyDescent="0.2">
      <c r="A1104">
        <v>313868</v>
      </c>
      <c r="B1104" t="s">
        <v>44</v>
      </c>
      <c r="C1104" t="s">
        <v>98</v>
      </c>
      <c r="D1104">
        <v>2002</v>
      </c>
      <c r="E1104" t="s">
        <v>361</v>
      </c>
      <c r="F1104" t="s">
        <v>362</v>
      </c>
      <c r="H1104">
        <v>6307</v>
      </c>
      <c r="I1104">
        <v>2275</v>
      </c>
      <c r="N1104" t="str">
        <f t="shared" si="47"/>
        <v>3138682002</v>
      </c>
      <c r="O1104" t="str">
        <f t="shared" si="48"/>
        <v>Não</v>
      </c>
    </row>
    <row r="1105" spans="1:15" x14ac:dyDescent="0.2">
      <c r="A1105">
        <v>313868</v>
      </c>
      <c r="B1105" t="s">
        <v>44</v>
      </c>
      <c r="C1105" t="s">
        <v>98</v>
      </c>
      <c r="D1105">
        <v>2001</v>
      </c>
      <c r="E1105" t="s">
        <v>361</v>
      </c>
      <c r="F1105" t="s">
        <v>362</v>
      </c>
      <c r="H1105">
        <v>6204</v>
      </c>
      <c r="I1105">
        <v>2238</v>
      </c>
      <c r="N1105" t="str">
        <f t="shared" si="47"/>
        <v>3138682001</v>
      </c>
      <c r="O1105" t="str">
        <f t="shared" si="48"/>
        <v>Não</v>
      </c>
    </row>
    <row r="1106" spans="1:15" x14ac:dyDescent="0.2">
      <c r="A1106">
        <v>313868</v>
      </c>
      <c r="B1106" t="s">
        <v>44</v>
      </c>
      <c r="C1106" t="s">
        <v>98</v>
      </c>
      <c r="D1106">
        <v>2000</v>
      </c>
      <c r="E1106" t="s">
        <v>361</v>
      </c>
      <c r="F1106" t="s">
        <v>362</v>
      </c>
      <c r="H1106">
        <v>6121</v>
      </c>
      <c r="I1106">
        <v>2208</v>
      </c>
      <c r="N1106" t="str">
        <f t="shared" si="47"/>
        <v>3138682000</v>
      </c>
      <c r="O1106" t="str">
        <f t="shared" si="48"/>
        <v>Não</v>
      </c>
    </row>
    <row r="1107" spans="1:15" x14ac:dyDescent="0.2">
      <c r="A1107">
        <v>313868</v>
      </c>
      <c r="B1107" t="s">
        <v>44</v>
      </c>
      <c r="C1107" t="s">
        <v>98</v>
      </c>
      <c r="D1107">
        <v>1999</v>
      </c>
      <c r="E1107" t="s">
        <v>361</v>
      </c>
      <c r="F1107" t="s">
        <v>362</v>
      </c>
      <c r="H1107">
        <v>4878</v>
      </c>
      <c r="I1107">
        <v>1760</v>
      </c>
      <c r="N1107" t="str">
        <f t="shared" si="47"/>
        <v>3138681999</v>
      </c>
      <c r="O1107" t="str">
        <f t="shared" si="48"/>
        <v>Não</v>
      </c>
    </row>
    <row r="1108" spans="1:15" x14ac:dyDescent="0.2">
      <c r="A1108">
        <v>313868</v>
      </c>
      <c r="B1108" t="s">
        <v>44</v>
      </c>
      <c r="C1108" t="s">
        <v>98</v>
      </c>
      <c r="D1108">
        <v>1998</v>
      </c>
      <c r="E1108" t="s">
        <v>361</v>
      </c>
      <c r="F1108" t="s">
        <v>362</v>
      </c>
      <c r="H1108">
        <v>4940</v>
      </c>
      <c r="I1108">
        <v>1782</v>
      </c>
      <c r="N1108" t="str">
        <f t="shared" si="47"/>
        <v>3138681998</v>
      </c>
      <c r="O1108" t="str">
        <f t="shared" si="48"/>
        <v>Não</v>
      </c>
    </row>
    <row r="1109" spans="1:15" x14ac:dyDescent="0.2">
      <c r="A1109">
        <v>313868</v>
      </c>
      <c r="B1109" t="s">
        <v>44</v>
      </c>
      <c r="C1109" t="s">
        <v>98</v>
      </c>
      <c r="D1109">
        <v>1997</v>
      </c>
      <c r="H1109">
        <v>5003</v>
      </c>
      <c r="I1109">
        <v>1805</v>
      </c>
      <c r="N1109" t="str">
        <f t="shared" si="47"/>
        <v>3138681997</v>
      </c>
      <c r="O1109" t="str">
        <f t="shared" si="48"/>
        <v>Não</v>
      </c>
    </row>
    <row r="1110" spans="1:15" x14ac:dyDescent="0.2">
      <c r="A1110">
        <v>313925</v>
      </c>
      <c r="B1110" t="s">
        <v>45</v>
      </c>
      <c r="C1110" t="s">
        <v>98</v>
      </c>
      <c r="D1110">
        <v>2020</v>
      </c>
      <c r="E1110" t="s">
        <v>1772</v>
      </c>
      <c r="F1110" t="s">
        <v>367</v>
      </c>
      <c r="G1110" t="s">
        <v>867</v>
      </c>
      <c r="H1110">
        <v>6554</v>
      </c>
      <c r="I1110">
        <v>2916</v>
      </c>
      <c r="J1110">
        <v>3627</v>
      </c>
      <c r="K1110">
        <v>2916</v>
      </c>
      <c r="L1110">
        <v>100</v>
      </c>
      <c r="M1110">
        <v>55.34</v>
      </c>
      <c r="N1110" t="str">
        <f t="shared" si="47"/>
        <v>3139252020</v>
      </c>
      <c r="O1110" t="str">
        <f t="shared" si="48"/>
        <v>Sim</v>
      </c>
    </row>
    <row r="1111" spans="1:15" x14ac:dyDescent="0.2">
      <c r="A1111">
        <v>313925</v>
      </c>
      <c r="B1111" t="s">
        <v>45</v>
      </c>
      <c r="C1111" t="s">
        <v>98</v>
      </c>
      <c r="D1111">
        <v>2019</v>
      </c>
      <c r="H1111">
        <v>6543</v>
      </c>
      <c r="I1111">
        <v>2911</v>
      </c>
      <c r="N1111" t="str">
        <f t="shared" si="47"/>
        <v>3139252019</v>
      </c>
      <c r="O1111" t="str">
        <f t="shared" si="48"/>
        <v>Não</v>
      </c>
    </row>
    <row r="1112" spans="1:15" x14ac:dyDescent="0.2">
      <c r="A1112">
        <v>313925</v>
      </c>
      <c r="B1112" t="s">
        <v>45</v>
      </c>
      <c r="C1112" t="s">
        <v>98</v>
      </c>
      <c r="D1112">
        <v>2018</v>
      </c>
      <c r="H1112">
        <v>6532</v>
      </c>
      <c r="I1112">
        <v>2906</v>
      </c>
      <c r="N1112" t="str">
        <f t="shared" si="47"/>
        <v>3139252018</v>
      </c>
      <c r="O1112" t="str">
        <f t="shared" si="48"/>
        <v>Não</v>
      </c>
    </row>
    <row r="1113" spans="1:15" x14ac:dyDescent="0.2">
      <c r="A1113">
        <v>313925</v>
      </c>
      <c r="B1113" t="s">
        <v>45</v>
      </c>
      <c r="C1113" t="s">
        <v>98</v>
      </c>
      <c r="D1113">
        <v>2017</v>
      </c>
      <c r="H1113">
        <v>6624</v>
      </c>
      <c r="I1113">
        <v>2947</v>
      </c>
      <c r="N1113" t="str">
        <f t="shared" si="47"/>
        <v>3139252017</v>
      </c>
      <c r="O1113" t="str">
        <f t="shared" si="48"/>
        <v>Não</v>
      </c>
    </row>
    <row r="1114" spans="1:15" x14ac:dyDescent="0.2">
      <c r="A1114">
        <v>313925</v>
      </c>
      <c r="B1114" t="s">
        <v>45</v>
      </c>
      <c r="C1114" t="s">
        <v>98</v>
      </c>
      <c r="D1114">
        <v>2016</v>
      </c>
      <c r="H1114">
        <v>6608</v>
      </c>
      <c r="I1114">
        <v>2940</v>
      </c>
      <c r="N1114" t="str">
        <f t="shared" si="47"/>
        <v>3139252016</v>
      </c>
      <c r="O1114" t="str">
        <f t="shared" si="48"/>
        <v>Não</v>
      </c>
    </row>
    <row r="1115" spans="1:15" x14ac:dyDescent="0.2">
      <c r="A1115">
        <v>313925</v>
      </c>
      <c r="B1115" t="s">
        <v>45</v>
      </c>
      <c r="C1115" t="s">
        <v>98</v>
      </c>
      <c r="D1115">
        <v>2015</v>
      </c>
      <c r="E1115" t="s">
        <v>1773</v>
      </c>
      <c r="F1115" t="s">
        <v>374</v>
      </c>
      <c r="H1115">
        <v>6591</v>
      </c>
      <c r="I1115">
        <v>2932</v>
      </c>
      <c r="N1115" t="str">
        <f t="shared" si="47"/>
        <v>3139252015</v>
      </c>
      <c r="O1115" t="str">
        <f t="shared" si="48"/>
        <v>Não</v>
      </c>
    </row>
    <row r="1116" spans="1:15" x14ac:dyDescent="0.2">
      <c r="A1116">
        <v>313925</v>
      </c>
      <c r="B1116" t="s">
        <v>45</v>
      </c>
      <c r="C1116" t="s">
        <v>98</v>
      </c>
      <c r="D1116">
        <v>2014</v>
      </c>
      <c r="E1116" t="s">
        <v>1772</v>
      </c>
      <c r="F1116" t="s">
        <v>367</v>
      </c>
      <c r="H1116">
        <v>6573</v>
      </c>
      <c r="I1116">
        <v>2924</v>
      </c>
      <c r="J1116">
        <v>2850</v>
      </c>
      <c r="K1116">
        <v>2850</v>
      </c>
      <c r="L1116">
        <v>97.5</v>
      </c>
      <c r="M1116">
        <v>43.36</v>
      </c>
      <c r="N1116" t="str">
        <f t="shared" si="47"/>
        <v>3139252014</v>
      </c>
      <c r="O1116" t="str">
        <f t="shared" si="48"/>
        <v>Sim</v>
      </c>
    </row>
    <row r="1117" spans="1:15" x14ac:dyDescent="0.2">
      <c r="A1117">
        <v>313925</v>
      </c>
      <c r="B1117" t="s">
        <v>45</v>
      </c>
      <c r="C1117" t="s">
        <v>98</v>
      </c>
      <c r="D1117">
        <v>2013</v>
      </c>
      <c r="E1117" t="s">
        <v>1772</v>
      </c>
      <c r="F1117" t="s">
        <v>367</v>
      </c>
      <c r="H1117">
        <v>6554</v>
      </c>
      <c r="I1117">
        <v>2916</v>
      </c>
      <c r="J1117">
        <v>2800</v>
      </c>
      <c r="K1117">
        <v>2800</v>
      </c>
      <c r="L1117">
        <v>96</v>
      </c>
      <c r="M1117">
        <v>42.72</v>
      </c>
      <c r="N1117" t="str">
        <f t="shared" si="47"/>
        <v>3139252013</v>
      </c>
      <c r="O1117" t="str">
        <f t="shared" si="48"/>
        <v>Sim</v>
      </c>
    </row>
    <row r="1118" spans="1:15" x14ac:dyDescent="0.2">
      <c r="A1118">
        <v>313925</v>
      </c>
      <c r="B1118" t="s">
        <v>45</v>
      </c>
      <c r="C1118" t="s">
        <v>98</v>
      </c>
      <c r="D1118">
        <v>2012</v>
      </c>
      <c r="E1118" t="s">
        <v>1772</v>
      </c>
      <c r="F1118" t="s">
        <v>367</v>
      </c>
      <c r="H1118">
        <v>6349</v>
      </c>
      <c r="I1118">
        <v>2824</v>
      </c>
      <c r="J1118">
        <v>2400</v>
      </c>
      <c r="K1118">
        <v>2400</v>
      </c>
      <c r="L1118">
        <v>85</v>
      </c>
      <c r="M1118">
        <v>37.799999999999997</v>
      </c>
      <c r="N1118" t="str">
        <f t="shared" si="47"/>
        <v>3139252012</v>
      </c>
      <c r="O1118" t="str">
        <f t="shared" si="48"/>
        <v>Sim</v>
      </c>
    </row>
    <row r="1119" spans="1:15" x14ac:dyDescent="0.2">
      <c r="A1119">
        <v>313925</v>
      </c>
      <c r="B1119" t="s">
        <v>45</v>
      </c>
      <c r="C1119" t="s">
        <v>98</v>
      </c>
      <c r="D1119">
        <v>2011</v>
      </c>
      <c r="H1119">
        <v>6336</v>
      </c>
      <c r="I1119">
        <v>2819</v>
      </c>
      <c r="N1119" t="str">
        <f t="shared" si="47"/>
        <v>3139252011</v>
      </c>
      <c r="O1119" t="str">
        <f t="shared" si="48"/>
        <v>Não</v>
      </c>
    </row>
    <row r="1120" spans="1:15" x14ac:dyDescent="0.2">
      <c r="A1120">
        <v>313925</v>
      </c>
      <c r="B1120" t="s">
        <v>45</v>
      </c>
      <c r="C1120" t="s">
        <v>98</v>
      </c>
      <c r="D1120">
        <v>2010</v>
      </c>
      <c r="H1120">
        <v>6321</v>
      </c>
      <c r="I1120">
        <v>2812</v>
      </c>
      <c r="N1120" t="str">
        <f t="shared" si="47"/>
        <v>3139252010</v>
      </c>
      <c r="O1120" t="str">
        <f t="shared" si="48"/>
        <v>Não</v>
      </c>
    </row>
    <row r="1121" spans="1:15" x14ac:dyDescent="0.2">
      <c r="A1121">
        <v>313925</v>
      </c>
      <c r="B1121" t="s">
        <v>45</v>
      </c>
      <c r="C1121" t="s">
        <v>98</v>
      </c>
      <c r="D1121">
        <v>2009</v>
      </c>
      <c r="H1121">
        <v>6485</v>
      </c>
      <c r="I1121">
        <v>2469</v>
      </c>
      <c r="N1121" t="str">
        <f t="shared" si="47"/>
        <v>3139252009</v>
      </c>
      <c r="O1121" t="str">
        <f t="shared" si="48"/>
        <v>Não</v>
      </c>
    </row>
    <row r="1122" spans="1:15" x14ac:dyDescent="0.2">
      <c r="A1122">
        <v>313925</v>
      </c>
      <c r="B1122" t="s">
        <v>45</v>
      </c>
      <c r="C1122" t="s">
        <v>98</v>
      </c>
      <c r="D1122">
        <v>2008</v>
      </c>
      <c r="H1122">
        <v>6458</v>
      </c>
      <c r="I1122">
        <v>2458</v>
      </c>
      <c r="N1122" t="str">
        <f t="shared" si="47"/>
        <v>3139252008</v>
      </c>
      <c r="O1122" t="str">
        <f t="shared" si="48"/>
        <v>Não</v>
      </c>
    </row>
    <row r="1123" spans="1:15" x14ac:dyDescent="0.2">
      <c r="A1123">
        <v>313925</v>
      </c>
      <c r="B1123" t="s">
        <v>45</v>
      </c>
      <c r="C1123" t="s">
        <v>98</v>
      </c>
      <c r="D1123">
        <v>2007</v>
      </c>
      <c r="H1123">
        <v>6247</v>
      </c>
      <c r="I1123">
        <v>2378</v>
      </c>
      <c r="N1123" t="str">
        <f t="shared" si="47"/>
        <v>3139252007</v>
      </c>
      <c r="O1123" t="str">
        <f t="shared" si="48"/>
        <v>Não</v>
      </c>
    </row>
    <row r="1124" spans="1:15" x14ac:dyDescent="0.2">
      <c r="A1124">
        <v>313925</v>
      </c>
      <c r="B1124" t="s">
        <v>45</v>
      </c>
      <c r="C1124" t="s">
        <v>98</v>
      </c>
      <c r="D1124">
        <v>2006</v>
      </c>
      <c r="H1124">
        <v>5510</v>
      </c>
      <c r="I1124">
        <v>1602</v>
      </c>
      <c r="N1124" t="str">
        <f t="shared" si="47"/>
        <v>3139252006</v>
      </c>
      <c r="O1124" t="str">
        <f t="shared" si="48"/>
        <v>Não</v>
      </c>
    </row>
    <row r="1125" spans="1:15" x14ac:dyDescent="0.2">
      <c r="A1125">
        <v>313925</v>
      </c>
      <c r="B1125" t="s">
        <v>45</v>
      </c>
      <c r="C1125" t="s">
        <v>98</v>
      </c>
      <c r="D1125">
        <v>2005</v>
      </c>
      <c r="H1125">
        <v>5605</v>
      </c>
      <c r="I1125">
        <v>1630</v>
      </c>
      <c r="N1125" t="str">
        <f t="shared" si="47"/>
        <v>3139252005</v>
      </c>
      <c r="O1125" t="str">
        <f t="shared" si="48"/>
        <v>Não</v>
      </c>
    </row>
    <row r="1126" spans="1:15" x14ac:dyDescent="0.2">
      <c r="A1126">
        <v>313925</v>
      </c>
      <c r="B1126" t="s">
        <v>45</v>
      </c>
      <c r="C1126" t="s">
        <v>98</v>
      </c>
      <c r="D1126">
        <v>2004</v>
      </c>
      <c r="H1126">
        <v>5702</v>
      </c>
      <c r="I1126">
        <v>1658</v>
      </c>
      <c r="N1126" t="str">
        <f t="shared" si="47"/>
        <v>3139252004</v>
      </c>
      <c r="O1126" t="str">
        <f t="shared" si="48"/>
        <v>Não</v>
      </c>
    </row>
    <row r="1127" spans="1:15" x14ac:dyDescent="0.2">
      <c r="A1127">
        <v>313925</v>
      </c>
      <c r="B1127" t="s">
        <v>45</v>
      </c>
      <c r="C1127" t="s">
        <v>98</v>
      </c>
      <c r="D1127">
        <v>2003</v>
      </c>
      <c r="H1127">
        <v>5876</v>
      </c>
      <c r="I1127">
        <v>1709</v>
      </c>
      <c r="N1127" t="str">
        <f t="shared" si="47"/>
        <v>3139252003</v>
      </c>
      <c r="O1127" t="str">
        <f t="shared" si="48"/>
        <v>Não</v>
      </c>
    </row>
    <row r="1128" spans="1:15" x14ac:dyDescent="0.2">
      <c r="A1128">
        <v>313925</v>
      </c>
      <c r="B1128" t="s">
        <v>45</v>
      </c>
      <c r="C1128" t="s">
        <v>98</v>
      </c>
      <c r="D1128">
        <v>2002</v>
      </c>
      <c r="H1128">
        <v>5959</v>
      </c>
      <c r="I1128">
        <v>1733</v>
      </c>
      <c r="N1128" t="str">
        <f t="shared" si="47"/>
        <v>3139252002</v>
      </c>
      <c r="O1128" t="str">
        <f t="shared" si="48"/>
        <v>Não</v>
      </c>
    </row>
    <row r="1129" spans="1:15" x14ac:dyDescent="0.2">
      <c r="A1129">
        <v>313925</v>
      </c>
      <c r="B1129" t="s">
        <v>45</v>
      </c>
      <c r="C1129" t="s">
        <v>98</v>
      </c>
      <c r="D1129">
        <v>2001</v>
      </c>
      <c r="H1129">
        <v>6025</v>
      </c>
      <c r="I1129">
        <v>1752</v>
      </c>
      <c r="N1129" t="str">
        <f t="shared" si="47"/>
        <v>3139252001</v>
      </c>
      <c r="O1129" t="str">
        <f t="shared" si="48"/>
        <v>Não</v>
      </c>
    </row>
    <row r="1130" spans="1:15" x14ac:dyDescent="0.2">
      <c r="A1130">
        <v>313925</v>
      </c>
      <c r="B1130" t="s">
        <v>45</v>
      </c>
      <c r="C1130" t="s">
        <v>98</v>
      </c>
      <c r="D1130">
        <v>2000</v>
      </c>
      <c r="H1130">
        <v>6138</v>
      </c>
      <c r="I1130">
        <v>1785</v>
      </c>
      <c r="N1130" t="str">
        <f t="shared" si="47"/>
        <v>3139252000</v>
      </c>
      <c r="O1130" t="str">
        <f t="shared" si="48"/>
        <v>Não</v>
      </c>
    </row>
    <row r="1131" spans="1:15" x14ac:dyDescent="0.2">
      <c r="A1131">
        <v>313925</v>
      </c>
      <c r="B1131" t="s">
        <v>45</v>
      </c>
      <c r="C1131" t="s">
        <v>98</v>
      </c>
      <c r="D1131">
        <v>1999</v>
      </c>
      <c r="H1131">
        <v>6113</v>
      </c>
      <c r="I1131">
        <v>1549</v>
      </c>
      <c r="N1131" t="str">
        <f t="shared" si="47"/>
        <v>3139251999</v>
      </c>
      <c r="O1131" t="str">
        <f t="shared" si="48"/>
        <v>Não</v>
      </c>
    </row>
    <row r="1132" spans="1:15" x14ac:dyDescent="0.2">
      <c r="A1132">
        <v>313925</v>
      </c>
      <c r="B1132" t="s">
        <v>45</v>
      </c>
      <c r="C1132" t="s">
        <v>98</v>
      </c>
      <c r="D1132">
        <v>1998</v>
      </c>
      <c r="H1132">
        <v>6236</v>
      </c>
      <c r="I1132">
        <v>1580</v>
      </c>
      <c r="N1132" t="str">
        <f t="shared" si="47"/>
        <v>3139251998</v>
      </c>
      <c r="O1132" t="str">
        <f t="shared" si="48"/>
        <v>Não</v>
      </c>
    </row>
    <row r="1133" spans="1:15" x14ac:dyDescent="0.2">
      <c r="A1133">
        <v>313925</v>
      </c>
      <c r="B1133" t="s">
        <v>45</v>
      </c>
      <c r="C1133" t="s">
        <v>98</v>
      </c>
      <c r="D1133">
        <v>1997</v>
      </c>
      <c r="H1133">
        <v>6359</v>
      </c>
      <c r="I1133">
        <v>1611</v>
      </c>
      <c r="N1133" t="str">
        <f t="shared" si="47"/>
        <v>3139251997</v>
      </c>
      <c r="O1133" t="str">
        <f t="shared" si="48"/>
        <v>Não</v>
      </c>
    </row>
    <row r="1134" spans="1:15" x14ac:dyDescent="0.2">
      <c r="A1134">
        <v>313925</v>
      </c>
      <c r="B1134" t="s">
        <v>45</v>
      </c>
      <c r="C1134" t="s">
        <v>98</v>
      </c>
      <c r="D1134">
        <v>1996</v>
      </c>
      <c r="H1134">
        <v>6505</v>
      </c>
      <c r="I1134">
        <v>1648</v>
      </c>
      <c r="N1134" t="str">
        <f t="shared" si="47"/>
        <v>3139251996</v>
      </c>
      <c r="O1134" t="str">
        <f t="shared" si="48"/>
        <v>Não</v>
      </c>
    </row>
    <row r="1135" spans="1:15" x14ac:dyDescent="0.2">
      <c r="A1135">
        <v>313925</v>
      </c>
      <c r="B1135" t="s">
        <v>45</v>
      </c>
      <c r="C1135" t="s">
        <v>98</v>
      </c>
      <c r="D1135">
        <v>1995</v>
      </c>
      <c r="H1135">
        <v>7238</v>
      </c>
      <c r="I1135">
        <v>1834</v>
      </c>
      <c r="N1135" t="str">
        <f t="shared" si="47"/>
        <v>3139251995</v>
      </c>
      <c r="O1135" t="str">
        <f t="shared" si="48"/>
        <v>Não</v>
      </c>
    </row>
    <row r="1136" spans="1:15" x14ac:dyDescent="0.2">
      <c r="A1136">
        <v>313930</v>
      </c>
      <c r="B1136" t="s">
        <v>46</v>
      </c>
      <c r="C1136" t="s">
        <v>98</v>
      </c>
      <c r="D1136">
        <v>2020</v>
      </c>
      <c r="E1136" t="s">
        <v>1774</v>
      </c>
      <c r="F1136" t="s">
        <v>367</v>
      </c>
      <c r="G1136" t="s">
        <v>368</v>
      </c>
      <c r="H1136">
        <v>18226</v>
      </c>
      <c r="I1136">
        <v>12739</v>
      </c>
      <c r="J1136">
        <v>11761</v>
      </c>
      <c r="K1136">
        <v>11761</v>
      </c>
      <c r="L1136">
        <v>92.3</v>
      </c>
      <c r="M1136">
        <v>64.53</v>
      </c>
      <c r="N1136" t="str">
        <f t="shared" si="47"/>
        <v>3139302020</v>
      </c>
      <c r="O1136" t="str">
        <f t="shared" si="48"/>
        <v>Sim</v>
      </c>
    </row>
    <row r="1137" spans="1:15" x14ac:dyDescent="0.2">
      <c r="A1137">
        <v>313930</v>
      </c>
      <c r="B1137" t="s">
        <v>46</v>
      </c>
      <c r="C1137" t="s">
        <v>98</v>
      </c>
      <c r="D1137">
        <v>2019</v>
      </c>
      <c r="E1137" t="s">
        <v>1774</v>
      </c>
      <c r="F1137" t="s">
        <v>367</v>
      </c>
      <c r="G1137" t="s">
        <v>368</v>
      </c>
      <c r="H1137">
        <v>18407</v>
      </c>
      <c r="I1137">
        <v>12865</v>
      </c>
      <c r="J1137">
        <v>11444</v>
      </c>
      <c r="K1137">
        <v>11444</v>
      </c>
      <c r="L1137">
        <v>89</v>
      </c>
      <c r="M1137">
        <v>62.17</v>
      </c>
      <c r="N1137" t="str">
        <f t="shared" si="47"/>
        <v>3139302019</v>
      </c>
      <c r="O1137" t="str">
        <f t="shared" si="48"/>
        <v>Sim</v>
      </c>
    </row>
    <row r="1138" spans="1:15" x14ac:dyDescent="0.2">
      <c r="A1138">
        <v>313930</v>
      </c>
      <c r="B1138" t="s">
        <v>46</v>
      </c>
      <c r="C1138" t="s">
        <v>98</v>
      </c>
      <c r="D1138">
        <v>2018</v>
      </c>
      <c r="E1138" t="s">
        <v>1775</v>
      </c>
      <c r="F1138" t="s">
        <v>367</v>
      </c>
      <c r="H1138">
        <v>18594</v>
      </c>
      <c r="I1138">
        <v>12996</v>
      </c>
      <c r="J1138">
        <v>11517</v>
      </c>
      <c r="K1138">
        <v>11517</v>
      </c>
      <c r="L1138">
        <v>88.6</v>
      </c>
      <c r="M1138">
        <v>61.94</v>
      </c>
      <c r="N1138" t="str">
        <f t="shared" si="47"/>
        <v>3139302018</v>
      </c>
      <c r="O1138" t="str">
        <f t="shared" si="48"/>
        <v>Sim</v>
      </c>
    </row>
    <row r="1139" spans="1:15" x14ac:dyDescent="0.2">
      <c r="A1139">
        <v>313930</v>
      </c>
      <c r="B1139" t="s">
        <v>46</v>
      </c>
      <c r="C1139" t="s">
        <v>98</v>
      </c>
      <c r="D1139">
        <v>2017</v>
      </c>
      <c r="E1139" t="s">
        <v>1776</v>
      </c>
      <c r="F1139" t="s">
        <v>367</v>
      </c>
      <c r="H1139">
        <v>19372</v>
      </c>
      <c r="I1139">
        <v>13540</v>
      </c>
      <c r="J1139">
        <v>11744</v>
      </c>
      <c r="K1139">
        <v>11744</v>
      </c>
      <c r="L1139">
        <v>86.7</v>
      </c>
      <c r="M1139">
        <v>60.62</v>
      </c>
      <c r="N1139" t="str">
        <f t="shared" si="47"/>
        <v>3139302017</v>
      </c>
      <c r="O1139" t="str">
        <f t="shared" si="48"/>
        <v>Sim</v>
      </c>
    </row>
    <row r="1140" spans="1:15" x14ac:dyDescent="0.2">
      <c r="A1140">
        <v>313930</v>
      </c>
      <c r="B1140" t="s">
        <v>46</v>
      </c>
      <c r="C1140" t="s">
        <v>98</v>
      </c>
      <c r="D1140">
        <v>2016</v>
      </c>
      <c r="E1140" t="s">
        <v>1776</v>
      </c>
      <c r="F1140" t="s">
        <v>367</v>
      </c>
      <c r="H1140">
        <v>19494</v>
      </c>
      <c r="I1140">
        <v>13625</v>
      </c>
      <c r="J1140">
        <v>11956</v>
      </c>
      <c r="K1140">
        <v>11956</v>
      </c>
      <c r="L1140">
        <v>87.8</v>
      </c>
      <c r="M1140">
        <v>61.33</v>
      </c>
      <c r="N1140" t="str">
        <f t="shared" si="47"/>
        <v>3139302016</v>
      </c>
      <c r="O1140" t="str">
        <f t="shared" si="48"/>
        <v>Sim</v>
      </c>
    </row>
    <row r="1141" spans="1:15" x14ac:dyDescent="0.2">
      <c r="A1141">
        <v>313930</v>
      </c>
      <c r="B1141" t="s">
        <v>46</v>
      </c>
      <c r="C1141" t="s">
        <v>98</v>
      </c>
      <c r="D1141">
        <v>2015</v>
      </c>
      <c r="E1141" t="s">
        <v>1777</v>
      </c>
      <c r="F1141" t="s">
        <v>367</v>
      </c>
      <c r="H1141">
        <v>19622</v>
      </c>
      <c r="I1141">
        <v>13715</v>
      </c>
      <c r="J1141">
        <v>12034</v>
      </c>
      <c r="K1141">
        <v>12034</v>
      </c>
      <c r="L1141">
        <v>87.7</v>
      </c>
      <c r="M1141">
        <v>61.33</v>
      </c>
      <c r="N1141" t="str">
        <f t="shared" si="47"/>
        <v>3139302015</v>
      </c>
      <c r="O1141" t="str">
        <f t="shared" si="48"/>
        <v>Sim</v>
      </c>
    </row>
    <row r="1142" spans="1:15" x14ac:dyDescent="0.2">
      <c r="A1142">
        <v>313930</v>
      </c>
      <c r="B1142" t="s">
        <v>46</v>
      </c>
      <c r="C1142" t="s">
        <v>98</v>
      </c>
      <c r="D1142">
        <v>2014</v>
      </c>
      <c r="E1142" t="s">
        <v>1777</v>
      </c>
      <c r="F1142" t="s">
        <v>364</v>
      </c>
      <c r="H1142">
        <v>19757</v>
      </c>
      <c r="I1142">
        <v>13809</v>
      </c>
      <c r="J1142">
        <v>13809</v>
      </c>
      <c r="K1142">
        <v>13809</v>
      </c>
      <c r="L1142">
        <v>100</v>
      </c>
      <c r="M1142">
        <v>69.89</v>
      </c>
      <c r="N1142" t="str">
        <f t="shared" si="47"/>
        <v>3139302014</v>
      </c>
      <c r="O1142" t="str">
        <f t="shared" si="48"/>
        <v>Sim</v>
      </c>
    </row>
    <row r="1143" spans="1:15" x14ac:dyDescent="0.2">
      <c r="A1143">
        <v>313930</v>
      </c>
      <c r="B1143" t="s">
        <v>46</v>
      </c>
      <c r="C1143" t="s">
        <v>98</v>
      </c>
      <c r="D1143">
        <v>2013</v>
      </c>
      <c r="E1143" t="s">
        <v>1776</v>
      </c>
      <c r="F1143" t="s">
        <v>364</v>
      </c>
      <c r="H1143">
        <v>19898</v>
      </c>
      <c r="I1143">
        <v>13907</v>
      </c>
      <c r="J1143">
        <v>13907</v>
      </c>
      <c r="K1143">
        <v>13907</v>
      </c>
      <c r="L1143">
        <v>100</v>
      </c>
      <c r="M1143">
        <v>69.89</v>
      </c>
      <c r="N1143" t="str">
        <f t="shared" si="47"/>
        <v>3139302013</v>
      </c>
      <c r="O1143" t="str">
        <f t="shared" si="48"/>
        <v>Sim</v>
      </c>
    </row>
    <row r="1144" spans="1:15" x14ac:dyDescent="0.2">
      <c r="A1144">
        <v>313930</v>
      </c>
      <c r="B1144" t="s">
        <v>46</v>
      </c>
      <c r="C1144" t="s">
        <v>98</v>
      </c>
      <c r="D1144">
        <v>2012</v>
      </c>
      <c r="E1144" t="s">
        <v>1777</v>
      </c>
      <c r="F1144" t="s">
        <v>364</v>
      </c>
      <c r="H1144">
        <v>19489</v>
      </c>
      <c r="I1144">
        <v>13622</v>
      </c>
      <c r="J1144">
        <v>13622</v>
      </c>
      <c r="K1144">
        <v>13622</v>
      </c>
      <c r="L1144">
        <v>100</v>
      </c>
      <c r="M1144">
        <v>69.900000000000006</v>
      </c>
      <c r="N1144" t="str">
        <f t="shared" si="47"/>
        <v>3139302012</v>
      </c>
      <c r="O1144" t="str">
        <f t="shared" si="48"/>
        <v>Sim</v>
      </c>
    </row>
    <row r="1145" spans="1:15" x14ac:dyDescent="0.2">
      <c r="A1145">
        <v>313930</v>
      </c>
      <c r="B1145" t="s">
        <v>46</v>
      </c>
      <c r="C1145" t="s">
        <v>98</v>
      </c>
      <c r="D1145">
        <v>2011</v>
      </c>
      <c r="E1145" t="s">
        <v>1777</v>
      </c>
      <c r="F1145" t="s">
        <v>364</v>
      </c>
      <c r="H1145">
        <v>19649</v>
      </c>
      <c r="I1145">
        <v>13733</v>
      </c>
      <c r="J1145">
        <v>13733</v>
      </c>
      <c r="K1145">
        <v>13733</v>
      </c>
      <c r="L1145">
        <v>100</v>
      </c>
      <c r="M1145">
        <v>69.89</v>
      </c>
      <c r="N1145" t="str">
        <f t="shared" si="47"/>
        <v>3139302011</v>
      </c>
      <c r="O1145" t="str">
        <f t="shared" si="48"/>
        <v>Sim</v>
      </c>
    </row>
    <row r="1146" spans="1:15" x14ac:dyDescent="0.2">
      <c r="A1146">
        <v>313930</v>
      </c>
      <c r="B1146" t="s">
        <v>46</v>
      </c>
      <c r="C1146" t="s">
        <v>98</v>
      </c>
      <c r="D1146">
        <v>2010</v>
      </c>
      <c r="E1146" t="s">
        <v>1777</v>
      </c>
      <c r="F1146" t="s">
        <v>364</v>
      </c>
      <c r="H1146">
        <v>19813</v>
      </c>
      <c r="I1146">
        <v>13848</v>
      </c>
      <c r="J1146">
        <v>13848</v>
      </c>
      <c r="K1146">
        <v>13848</v>
      </c>
      <c r="L1146">
        <v>100</v>
      </c>
      <c r="M1146">
        <v>69.89</v>
      </c>
      <c r="N1146" t="str">
        <f t="shared" si="47"/>
        <v>3139302010</v>
      </c>
      <c r="O1146" t="str">
        <f t="shared" si="48"/>
        <v>Sim</v>
      </c>
    </row>
    <row r="1147" spans="1:15" x14ac:dyDescent="0.2">
      <c r="A1147">
        <v>313930</v>
      </c>
      <c r="B1147" t="s">
        <v>46</v>
      </c>
      <c r="C1147" t="s">
        <v>98</v>
      </c>
      <c r="D1147">
        <v>2009</v>
      </c>
      <c r="E1147" t="s">
        <v>361</v>
      </c>
      <c r="F1147" t="s">
        <v>362</v>
      </c>
      <c r="H1147">
        <v>21338</v>
      </c>
      <c r="I1147">
        <v>14674</v>
      </c>
      <c r="J1147">
        <v>16057</v>
      </c>
      <c r="K1147">
        <v>16057</v>
      </c>
      <c r="L1147">
        <v>100</v>
      </c>
      <c r="M1147">
        <v>75.25</v>
      </c>
      <c r="N1147" t="str">
        <f t="shared" si="47"/>
        <v>3139302009</v>
      </c>
      <c r="O1147" t="str">
        <f t="shared" si="48"/>
        <v>Sim</v>
      </c>
    </row>
    <row r="1148" spans="1:15" x14ac:dyDescent="0.2">
      <c r="A1148">
        <v>313930</v>
      </c>
      <c r="B1148" t="s">
        <v>46</v>
      </c>
      <c r="C1148" t="s">
        <v>98</v>
      </c>
      <c r="D1148">
        <v>2008</v>
      </c>
      <c r="E1148" t="s">
        <v>1777</v>
      </c>
      <c r="F1148" t="s">
        <v>364</v>
      </c>
      <c r="H1148">
        <v>21413</v>
      </c>
      <c r="I1148">
        <v>14726</v>
      </c>
      <c r="J1148">
        <v>15802</v>
      </c>
      <c r="K1148">
        <v>15802</v>
      </c>
      <c r="L1148">
        <v>100</v>
      </c>
      <c r="M1148">
        <v>73.8</v>
      </c>
      <c r="N1148" t="str">
        <f t="shared" si="47"/>
        <v>3139302008</v>
      </c>
      <c r="O1148" t="str">
        <f t="shared" si="48"/>
        <v>Sim</v>
      </c>
    </row>
    <row r="1149" spans="1:15" x14ac:dyDescent="0.2">
      <c r="A1149">
        <v>313930</v>
      </c>
      <c r="B1149" t="s">
        <v>46</v>
      </c>
      <c r="C1149" t="s">
        <v>98</v>
      </c>
      <c r="D1149">
        <v>2007</v>
      </c>
      <c r="E1149" t="s">
        <v>361</v>
      </c>
      <c r="F1149" t="s">
        <v>362</v>
      </c>
      <c r="H1149">
        <v>20903</v>
      </c>
      <c r="I1149">
        <v>14375</v>
      </c>
      <c r="J1149">
        <v>15657</v>
      </c>
      <c r="K1149">
        <v>15657</v>
      </c>
      <c r="L1149">
        <v>100</v>
      </c>
      <c r="M1149">
        <v>74.900000000000006</v>
      </c>
      <c r="N1149" t="str">
        <f t="shared" si="47"/>
        <v>3139302007</v>
      </c>
      <c r="O1149" t="str">
        <f t="shared" si="48"/>
        <v>Sim</v>
      </c>
    </row>
    <row r="1150" spans="1:15" x14ac:dyDescent="0.2">
      <c r="A1150">
        <v>313930</v>
      </c>
      <c r="B1150" t="s">
        <v>46</v>
      </c>
      <c r="C1150" t="s">
        <v>98</v>
      </c>
      <c r="D1150">
        <v>2006</v>
      </c>
      <c r="E1150" t="s">
        <v>361</v>
      </c>
      <c r="F1150" t="s">
        <v>362</v>
      </c>
      <c r="H1150">
        <v>23999</v>
      </c>
      <c r="I1150">
        <v>15270</v>
      </c>
      <c r="J1150">
        <v>14888</v>
      </c>
      <c r="K1150">
        <v>14888</v>
      </c>
      <c r="L1150">
        <v>97.5</v>
      </c>
      <c r="M1150">
        <v>62.04</v>
      </c>
      <c r="N1150" t="str">
        <f t="shared" si="47"/>
        <v>3139302006</v>
      </c>
      <c r="O1150" t="str">
        <f t="shared" si="48"/>
        <v>Sim</v>
      </c>
    </row>
    <row r="1151" spans="1:15" x14ac:dyDescent="0.2">
      <c r="A1151">
        <v>313930</v>
      </c>
      <c r="B1151" t="s">
        <v>46</v>
      </c>
      <c r="C1151" t="s">
        <v>98</v>
      </c>
      <c r="D1151">
        <v>2005</v>
      </c>
      <c r="E1151" t="s">
        <v>361</v>
      </c>
      <c r="F1151" t="s">
        <v>362</v>
      </c>
      <c r="H1151">
        <v>23688</v>
      </c>
      <c r="I1151">
        <v>15072</v>
      </c>
      <c r="N1151" t="str">
        <f t="shared" si="47"/>
        <v>3139302005</v>
      </c>
      <c r="O1151" t="str">
        <f t="shared" si="48"/>
        <v>Não</v>
      </c>
    </row>
    <row r="1152" spans="1:15" x14ac:dyDescent="0.2">
      <c r="A1152">
        <v>313930</v>
      </c>
      <c r="B1152" t="s">
        <v>46</v>
      </c>
      <c r="C1152" t="s">
        <v>98</v>
      </c>
      <c r="D1152">
        <v>2004</v>
      </c>
      <c r="E1152" t="s">
        <v>361</v>
      </c>
      <c r="F1152" t="s">
        <v>362</v>
      </c>
      <c r="H1152">
        <v>23375</v>
      </c>
      <c r="I1152">
        <v>14873</v>
      </c>
      <c r="N1152" t="str">
        <f t="shared" si="47"/>
        <v>3139302004</v>
      </c>
      <c r="O1152" t="str">
        <f t="shared" si="48"/>
        <v>Não</v>
      </c>
    </row>
    <row r="1153" spans="1:15" x14ac:dyDescent="0.2">
      <c r="A1153">
        <v>313930</v>
      </c>
      <c r="B1153" t="s">
        <v>46</v>
      </c>
      <c r="C1153" t="s">
        <v>98</v>
      </c>
      <c r="D1153">
        <v>2003</v>
      </c>
      <c r="E1153" t="s">
        <v>361</v>
      </c>
      <c r="F1153" t="s">
        <v>362</v>
      </c>
      <c r="H1153">
        <v>22809</v>
      </c>
      <c r="I1153">
        <v>14513</v>
      </c>
      <c r="N1153" t="str">
        <f t="shared" si="47"/>
        <v>3139302003</v>
      </c>
      <c r="O1153" t="str">
        <f t="shared" si="48"/>
        <v>Não</v>
      </c>
    </row>
    <row r="1154" spans="1:15" x14ac:dyDescent="0.2">
      <c r="A1154">
        <v>313930</v>
      </c>
      <c r="B1154" t="s">
        <v>46</v>
      </c>
      <c r="C1154" t="s">
        <v>98</v>
      </c>
      <c r="D1154">
        <v>2002</v>
      </c>
      <c r="E1154" t="s">
        <v>361</v>
      </c>
      <c r="F1154" t="s">
        <v>362</v>
      </c>
      <c r="H1154">
        <v>22540</v>
      </c>
      <c r="I1154">
        <v>14342</v>
      </c>
      <c r="N1154" t="str">
        <f t="shared" si="47"/>
        <v>3139302002</v>
      </c>
      <c r="O1154" t="str">
        <f t="shared" si="48"/>
        <v>Não</v>
      </c>
    </row>
    <row r="1155" spans="1:15" x14ac:dyDescent="0.2">
      <c r="A1155">
        <v>313930</v>
      </c>
      <c r="B1155" t="s">
        <v>46</v>
      </c>
      <c r="C1155" t="s">
        <v>98</v>
      </c>
      <c r="D1155">
        <v>2001</v>
      </c>
      <c r="E1155" t="s">
        <v>361</v>
      </c>
      <c r="F1155" t="s">
        <v>362</v>
      </c>
      <c r="H1155">
        <v>22261</v>
      </c>
      <c r="I1155">
        <v>14164</v>
      </c>
      <c r="N1155" t="str">
        <f t="shared" ref="N1155:N1218" si="49">_xlfn.CONCAT(A1155,D1155)</f>
        <v>3139302001</v>
      </c>
      <c r="O1155" t="str">
        <f t="shared" ref="O1155:O1218" si="50">IF(COUNTIF(H1155:M1155,"&lt;&gt;"&amp;"")=6,"Sim","Não")</f>
        <v>Não</v>
      </c>
    </row>
    <row r="1156" spans="1:15" x14ac:dyDescent="0.2">
      <c r="A1156">
        <v>313930</v>
      </c>
      <c r="B1156" t="s">
        <v>46</v>
      </c>
      <c r="C1156" t="s">
        <v>98</v>
      </c>
      <c r="D1156">
        <v>2000</v>
      </c>
      <c r="E1156" t="s">
        <v>361</v>
      </c>
      <c r="F1156" t="s">
        <v>362</v>
      </c>
      <c r="H1156">
        <v>21959</v>
      </c>
      <c r="I1156">
        <v>13972</v>
      </c>
      <c r="N1156" t="str">
        <f t="shared" si="49"/>
        <v>3139302000</v>
      </c>
      <c r="O1156" t="str">
        <f t="shared" si="50"/>
        <v>Não</v>
      </c>
    </row>
    <row r="1157" spans="1:15" x14ac:dyDescent="0.2">
      <c r="A1157">
        <v>313930</v>
      </c>
      <c r="B1157" t="s">
        <v>46</v>
      </c>
      <c r="C1157" t="s">
        <v>98</v>
      </c>
      <c r="D1157">
        <v>1999</v>
      </c>
      <c r="E1157" t="s">
        <v>361</v>
      </c>
      <c r="F1157" t="s">
        <v>362</v>
      </c>
      <c r="H1157">
        <v>22210</v>
      </c>
      <c r="I1157">
        <v>11757</v>
      </c>
      <c r="N1157" t="str">
        <f t="shared" si="49"/>
        <v>3139301999</v>
      </c>
      <c r="O1157" t="str">
        <f t="shared" si="50"/>
        <v>Não</v>
      </c>
    </row>
    <row r="1158" spans="1:15" x14ac:dyDescent="0.2">
      <c r="A1158">
        <v>313930</v>
      </c>
      <c r="B1158" t="s">
        <v>46</v>
      </c>
      <c r="C1158" t="s">
        <v>98</v>
      </c>
      <c r="D1158">
        <v>1998</v>
      </c>
      <c r="E1158" t="s">
        <v>361</v>
      </c>
      <c r="F1158" t="s">
        <v>362</v>
      </c>
      <c r="H1158">
        <v>21732</v>
      </c>
      <c r="I1158">
        <v>11503</v>
      </c>
      <c r="N1158" t="str">
        <f t="shared" si="49"/>
        <v>3139301998</v>
      </c>
      <c r="O1158" t="str">
        <f t="shared" si="50"/>
        <v>Não</v>
      </c>
    </row>
    <row r="1159" spans="1:15" x14ac:dyDescent="0.2">
      <c r="A1159">
        <v>313930</v>
      </c>
      <c r="B1159" t="s">
        <v>46</v>
      </c>
      <c r="C1159" t="s">
        <v>98</v>
      </c>
      <c r="D1159">
        <v>1997</v>
      </c>
      <c r="H1159">
        <v>21253</v>
      </c>
      <c r="I1159">
        <v>11250</v>
      </c>
      <c r="N1159" t="str">
        <f t="shared" si="49"/>
        <v>3139301997</v>
      </c>
      <c r="O1159" t="str">
        <f t="shared" si="50"/>
        <v>Não</v>
      </c>
    </row>
    <row r="1160" spans="1:15" x14ac:dyDescent="0.2">
      <c r="A1160">
        <v>313930</v>
      </c>
      <c r="B1160" t="s">
        <v>46</v>
      </c>
      <c r="C1160" t="s">
        <v>98</v>
      </c>
      <c r="D1160">
        <v>1996</v>
      </c>
      <c r="H1160">
        <v>30988</v>
      </c>
      <c r="I1160">
        <v>16403</v>
      </c>
      <c r="N1160" t="str">
        <f t="shared" si="49"/>
        <v>3139301996</v>
      </c>
      <c r="O1160" t="str">
        <f t="shared" si="50"/>
        <v>Não</v>
      </c>
    </row>
    <row r="1161" spans="1:15" x14ac:dyDescent="0.2">
      <c r="A1161">
        <v>313930</v>
      </c>
      <c r="B1161" t="s">
        <v>46</v>
      </c>
      <c r="C1161" t="s">
        <v>98</v>
      </c>
      <c r="D1161">
        <v>1995</v>
      </c>
      <c r="H1161">
        <v>30931</v>
      </c>
      <c r="I1161">
        <v>16373</v>
      </c>
      <c r="N1161" t="str">
        <f t="shared" si="49"/>
        <v>3139301995</v>
      </c>
      <c r="O1161" t="str">
        <f t="shared" si="50"/>
        <v>Não</v>
      </c>
    </row>
    <row r="1162" spans="1:15" x14ac:dyDescent="0.2">
      <c r="A1162">
        <v>314085</v>
      </c>
      <c r="B1162" t="s">
        <v>47</v>
      </c>
      <c r="C1162" t="s">
        <v>98</v>
      </c>
      <c r="D1162">
        <v>2020</v>
      </c>
      <c r="E1162" t="s">
        <v>1838</v>
      </c>
      <c r="F1162" t="s">
        <v>364</v>
      </c>
      <c r="G1162" t="s">
        <v>368</v>
      </c>
      <c r="H1162">
        <v>11260</v>
      </c>
      <c r="I1162">
        <v>5795</v>
      </c>
      <c r="J1162">
        <v>5661</v>
      </c>
      <c r="K1162">
        <v>5661</v>
      </c>
      <c r="L1162">
        <v>97.7</v>
      </c>
      <c r="M1162">
        <v>50.28</v>
      </c>
      <c r="N1162" t="str">
        <f t="shared" si="49"/>
        <v>3140852020</v>
      </c>
      <c r="O1162" t="str">
        <f t="shared" si="50"/>
        <v>Sim</v>
      </c>
    </row>
    <row r="1163" spans="1:15" x14ac:dyDescent="0.2">
      <c r="A1163">
        <v>314085</v>
      </c>
      <c r="B1163" t="s">
        <v>47</v>
      </c>
      <c r="C1163" t="s">
        <v>98</v>
      </c>
      <c r="D1163">
        <v>2019</v>
      </c>
      <c r="E1163" t="s">
        <v>1838</v>
      </c>
      <c r="F1163" t="s">
        <v>364</v>
      </c>
      <c r="G1163" t="s">
        <v>368</v>
      </c>
      <c r="H1163">
        <v>11157</v>
      </c>
      <c r="I1163">
        <v>5742</v>
      </c>
      <c r="J1163">
        <v>5329</v>
      </c>
      <c r="K1163">
        <v>5329</v>
      </c>
      <c r="L1163">
        <v>92.8</v>
      </c>
      <c r="M1163">
        <v>47.76</v>
      </c>
      <c r="N1163" t="str">
        <f t="shared" si="49"/>
        <v>3140852019</v>
      </c>
      <c r="O1163" t="str">
        <f t="shared" si="50"/>
        <v>Sim</v>
      </c>
    </row>
    <row r="1164" spans="1:15" x14ac:dyDescent="0.2">
      <c r="A1164">
        <v>314085</v>
      </c>
      <c r="B1164" t="s">
        <v>47</v>
      </c>
      <c r="C1164" t="s">
        <v>98</v>
      </c>
      <c r="D1164">
        <v>2018</v>
      </c>
      <c r="E1164" t="s">
        <v>1838</v>
      </c>
      <c r="F1164" t="s">
        <v>364</v>
      </c>
      <c r="H1164">
        <v>11050</v>
      </c>
      <c r="I1164">
        <v>5687</v>
      </c>
      <c r="J1164">
        <v>5346</v>
      </c>
      <c r="K1164">
        <v>5346</v>
      </c>
      <c r="L1164">
        <v>94</v>
      </c>
      <c r="M1164">
        <v>48.38</v>
      </c>
      <c r="N1164" t="str">
        <f t="shared" si="49"/>
        <v>3140852018</v>
      </c>
      <c r="O1164" t="str">
        <f t="shared" si="50"/>
        <v>Sim</v>
      </c>
    </row>
    <row r="1165" spans="1:15" x14ac:dyDescent="0.2">
      <c r="A1165">
        <v>314085</v>
      </c>
      <c r="B1165" t="s">
        <v>47</v>
      </c>
      <c r="C1165" t="s">
        <v>98</v>
      </c>
      <c r="D1165">
        <v>2017</v>
      </c>
      <c r="E1165" t="s">
        <v>1838</v>
      </c>
      <c r="F1165" t="s">
        <v>364</v>
      </c>
      <c r="H1165">
        <v>10999</v>
      </c>
      <c r="I1165">
        <v>5661</v>
      </c>
      <c r="J1165">
        <v>5285</v>
      </c>
      <c r="K1165">
        <v>5285</v>
      </c>
      <c r="L1165">
        <v>93.4</v>
      </c>
      <c r="M1165">
        <v>48.05</v>
      </c>
      <c r="N1165" t="str">
        <f t="shared" si="49"/>
        <v>3140852017</v>
      </c>
      <c r="O1165" t="str">
        <f t="shared" si="50"/>
        <v>Sim</v>
      </c>
    </row>
    <row r="1166" spans="1:15" x14ac:dyDescent="0.2">
      <c r="A1166">
        <v>314085</v>
      </c>
      <c r="B1166" t="s">
        <v>47</v>
      </c>
      <c r="C1166" t="s">
        <v>98</v>
      </c>
      <c r="D1166">
        <v>2016</v>
      </c>
      <c r="E1166" t="s">
        <v>1838</v>
      </c>
      <c r="F1166" t="s">
        <v>364</v>
      </c>
      <c r="H1166">
        <v>10905</v>
      </c>
      <c r="I1166">
        <v>5613</v>
      </c>
      <c r="J1166">
        <v>5303</v>
      </c>
      <c r="K1166">
        <v>5303</v>
      </c>
      <c r="L1166">
        <v>94.5</v>
      </c>
      <c r="M1166">
        <v>48.63</v>
      </c>
      <c r="N1166" t="str">
        <f t="shared" si="49"/>
        <v>3140852016</v>
      </c>
      <c r="O1166" t="str">
        <f t="shared" si="50"/>
        <v>Sim</v>
      </c>
    </row>
    <row r="1167" spans="1:15" x14ac:dyDescent="0.2">
      <c r="A1167">
        <v>314085</v>
      </c>
      <c r="B1167" t="s">
        <v>47</v>
      </c>
      <c r="C1167" t="s">
        <v>98</v>
      </c>
      <c r="D1167">
        <v>2015</v>
      </c>
      <c r="E1167" t="s">
        <v>361</v>
      </c>
      <c r="F1167" t="s">
        <v>362</v>
      </c>
      <c r="H1167">
        <v>10822</v>
      </c>
      <c r="I1167">
        <v>5570</v>
      </c>
      <c r="J1167">
        <v>5103</v>
      </c>
      <c r="K1167">
        <v>5103</v>
      </c>
      <c r="L1167">
        <v>91.6</v>
      </c>
      <c r="M1167">
        <v>47.15</v>
      </c>
      <c r="N1167" t="str">
        <f t="shared" si="49"/>
        <v>3140852015</v>
      </c>
      <c r="O1167" t="str">
        <f t="shared" si="50"/>
        <v>Sim</v>
      </c>
    </row>
    <row r="1168" spans="1:15" x14ac:dyDescent="0.2">
      <c r="A1168">
        <v>314085</v>
      </c>
      <c r="B1168" t="s">
        <v>47</v>
      </c>
      <c r="C1168" t="s">
        <v>98</v>
      </c>
      <c r="D1168">
        <v>2014</v>
      </c>
      <c r="E1168" t="s">
        <v>1838</v>
      </c>
      <c r="F1168" t="s">
        <v>364</v>
      </c>
      <c r="H1168">
        <v>10717</v>
      </c>
      <c r="I1168">
        <v>5516</v>
      </c>
      <c r="J1168">
        <v>5516</v>
      </c>
      <c r="K1168">
        <v>5516</v>
      </c>
      <c r="L1168">
        <v>100</v>
      </c>
      <c r="M1168">
        <v>51.47</v>
      </c>
      <c r="N1168" t="str">
        <f t="shared" si="49"/>
        <v>3140852014</v>
      </c>
      <c r="O1168" t="str">
        <f t="shared" si="50"/>
        <v>Sim</v>
      </c>
    </row>
    <row r="1169" spans="1:15" x14ac:dyDescent="0.2">
      <c r="A1169">
        <v>314085</v>
      </c>
      <c r="B1169" t="s">
        <v>47</v>
      </c>
      <c r="C1169" t="s">
        <v>98</v>
      </c>
      <c r="D1169">
        <v>2013</v>
      </c>
      <c r="E1169" t="s">
        <v>1838</v>
      </c>
      <c r="F1169" t="s">
        <v>364</v>
      </c>
      <c r="H1169">
        <v>10608</v>
      </c>
      <c r="I1169">
        <v>5460</v>
      </c>
      <c r="J1169">
        <v>5460</v>
      </c>
      <c r="K1169">
        <v>5460</v>
      </c>
      <c r="L1169">
        <v>100</v>
      </c>
      <c r="M1169">
        <v>51.47</v>
      </c>
      <c r="N1169" t="str">
        <f t="shared" si="49"/>
        <v>3140852013</v>
      </c>
      <c r="O1169" t="str">
        <f t="shared" si="50"/>
        <v>Sim</v>
      </c>
    </row>
    <row r="1170" spans="1:15" x14ac:dyDescent="0.2">
      <c r="A1170">
        <v>314085</v>
      </c>
      <c r="B1170" t="s">
        <v>47</v>
      </c>
      <c r="C1170" t="s">
        <v>98</v>
      </c>
      <c r="D1170">
        <v>2012</v>
      </c>
      <c r="E1170" t="s">
        <v>1838</v>
      </c>
      <c r="F1170" t="s">
        <v>364</v>
      </c>
      <c r="H1170">
        <v>10188</v>
      </c>
      <c r="I1170">
        <v>5244</v>
      </c>
      <c r="J1170">
        <v>5244</v>
      </c>
      <c r="K1170">
        <v>5244</v>
      </c>
      <c r="L1170">
        <v>100</v>
      </c>
      <c r="M1170">
        <v>51.47</v>
      </c>
      <c r="N1170" t="str">
        <f t="shared" si="49"/>
        <v>3140852012</v>
      </c>
      <c r="O1170" t="str">
        <f t="shared" si="50"/>
        <v>Sim</v>
      </c>
    </row>
    <row r="1171" spans="1:15" x14ac:dyDescent="0.2">
      <c r="A1171">
        <v>314085</v>
      </c>
      <c r="B1171" t="s">
        <v>47</v>
      </c>
      <c r="C1171" t="s">
        <v>98</v>
      </c>
      <c r="D1171">
        <v>2011</v>
      </c>
      <c r="E1171" t="s">
        <v>361</v>
      </c>
      <c r="F1171" t="s">
        <v>362</v>
      </c>
      <c r="H1171">
        <v>10085</v>
      </c>
      <c r="I1171">
        <v>5191</v>
      </c>
      <c r="J1171">
        <v>5191</v>
      </c>
      <c r="K1171">
        <v>5191</v>
      </c>
      <c r="L1171">
        <v>100</v>
      </c>
      <c r="M1171">
        <v>51.47</v>
      </c>
      <c r="N1171" t="str">
        <f t="shared" si="49"/>
        <v>3140852011</v>
      </c>
      <c r="O1171" t="str">
        <f t="shared" si="50"/>
        <v>Sim</v>
      </c>
    </row>
    <row r="1172" spans="1:15" x14ac:dyDescent="0.2">
      <c r="A1172">
        <v>314085</v>
      </c>
      <c r="B1172" t="s">
        <v>47</v>
      </c>
      <c r="C1172" t="s">
        <v>98</v>
      </c>
      <c r="D1172">
        <v>2010</v>
      </c>
      <c r="E1172" t="s">
        <v>361</v>
      </c>
      <c r="F1172" t="s">
        <v>362</v>
      </c>
      <c r="H1172">
        <v>9979</v>
      </c>
      <c r="I1172">
        <v>5136</v>
      </c>
      <c r="J1172">
        <v>5136</v>
      </c>
      <c r="K1172">
        <v>5136</v>
      </c>
      <c r="L1172">
        <v>100</v>
      </c>
      <c r="M1172">
        <v>51.47</v>
      </c>
      <c r="N1172" t="str">
        <f t="shared" si="49"/>
        <v>3140852010</v>
      </c>
      <c r="O1172" t="str">
        <f t="shared" si="50"/>
        <v>Sim</v>
      </c>
    </row>
    <row r="1173" spans="1:15" x14ac:dyDescent="0.2">
      <c r="A1173">
        <v>314085</v>
      </c>
      <c r="B1173" t="s">
        <v>47</v>
      </c>
      <c r="C1173" t="s">
        <v>98</v>
      </c>
      <c r="D1173">
        <v>2009</v>
      </c>
      <c r="E1173" t="s">
        <v>361</v>
      </c>
      <c r="F1173" t="s">
        <v>362</v>
      </c>
      <c r="H1173">
        <v>11037</v>
      </c>
      <c r="I1173">
        <v>5440</v>
      </c>
      <c r="J1173">
        <v>5295</v>
      </c>
      <c r="K1173">
        <v>5295</v>
      </c>
      <c r="L1173">
        <v>97.3</v>
      </c>
      <c r="M1173">
        <v>47.97</v>
      </c>
      <c r="N1173" t="str">
        <f t="shared" si="49"/>
        <v>3140852009</v>
      </c>
      <c r="O1173" t="str">
        <f t="shared" si="50"/>
        <v>Sim</v>
      </c>
    </row>
    <row r="1174" spans="1:15" x14ac:dyDescent="0.2">
      <c r="A1174">
        <v>314085</v>
      </c>
      <c r="B1174" t="s">
        <v>47</v>
      </c>
      <c r="C1174" t="s">
        <v>98</v>
      </c>
      <c r="D1174">
        <v>2008</v>
      </c>
      <c r="E1174" t="s">
        <v>361</v>
      </c>
      <c r="F1174" t="s">
        <v>362</v>
      </c>
      <c r="H1174">
        <v>10819</v>
      </c>
      <c r="I1174">
        <v>5333</v>
      </c>
      <c r="J1174">
        <v>5113</v>
      </c>
      <c r="K1174">
        <v>5113</v>
      </c>
      <c r="L1174">
        <v>95.9</v>
      </c>
      <c r="M1174">
        <v>47.26</v>
      </c>
      <c r="N1174" t="str">
        <f t="shared" si="49"/>
        <v>3140852008</v>
      </c>
      <c r="O1174" t="str">
        <f t="shared" si="50"/>
        <v>Sim</v>
      </c>
    </row>
    <row r="1175" spans="1:15" x14ac:dyDescent="0.2">
      <c r="A1175">
        <v>314085</v>
      </c>
      <c r="B1175" t="s">
        <v>47</v>
      </c>
      <c r="C1175" t="s">
        <v>98</v>
      </c>
      <c r="D1175">
        <v>2007</v>
      </c>
      <c r="E1175" t="s">
        <v>361</v>
      </c>
      <c r="F1175" t="s">
        <v>362</v>
      </c>
      <c r="H1175">
        <v>10270</v>
      </c>
      <c r="I1175">
        <v>5062</v>
      </c>
      <c r="J1175">
        <v>5083</v>
      </c>
      <c r="K1175">
        <v>5083</v>
      </c>
      <c r="L1175">
        <v>100</v>
      </c>
      <c r="M1175">
        <v>49.49</v>
      </c>
      <c r="N1175" t="str">
        <f t="shared" si="49"/>
        <v>3140852007</v>
      </c>
      <c r="O1175" t="str">
        <f t="shared" si="50"/>
        <v>Sim</v>
      </c>
    </row>
    <row r="1176" spans="1:15" x14ac:dyDescent="0.2">
      <c r="A1176">
        <v>314085</v>
      </c>
      <c r="B1176" t="s">
        <v>47</v>
      </c>
      <c r="C1176" t="s">
        <v>98</v>
      </c>
      <c r="D1176">
        <v>2006</v>
      </c>
      <c r="E1176" t="s">
        <v>361</v>
      </c>
      <c r="F1176" t="s">
        <v>362</v>
      </c>
      <c r="H1176">
        <v>6786</v>
      </c>
      <c r="I1176">
        <v>2953</v>
      </c>
      <c r="J1176">
        <v>4755</v>
      </c>
      <c r="K1176">
        <v>4755</v>
      </c>
      <c r="L1176">
        <v>100</v>
      </c>
      <c r="M1176">
        <v>70.069999999999993</v>
      </c>
      <c r="N1176" t="str">
        <f t="shared" si="49"/>
        <v>3140852006</v>
      </c>
      <c r="O1176" t="str">
        <f t="shared" si="50"/>
        <v>Sim</v>
      </c>
    </row>
    <row r="1177" spans="1:15" x14ac:dyDescent="0.2">
      <c r="A1177">
        <v>314085</v>
      </c>
      <c r="B1177" t="s">
        <v>47</v>
      </c>
      <c r="C1177" t="s">
        <v>98</v>
      </c>
      <c r="D1177">
        <v>2005</v>
      </c>
      <c r="E1177" t="s">
        <v>361</v>
      </c>
      <c r="F1177" t="s">
        <v>362</v>
      </c>
      <c r="H1177">
        <v>7063</v>
      </c>
      <c r="I1177">
        <v>3074</v>
      </c>
      <c r="J1177">
        <v>3372</v>
      </c>
      <c r="K1177">
        <v>3372</v>
      </c>
      <c r="L1177">
        <v>100</v>
      </c>
      <c r="M1177">
        <v>47.74</v>
      </c>
      <c r="N1177" t="str">
        <f t="shared" si="49"/>
        <v>3140852005</v>
      </c>
      <c r="O1177" t="str">
        <f t="shared" si="50"/>
        <v>Sim</v>
      </c>
    </row>
    <row r="1178" spans="1:15" x14ac:dyDescent="0.2">
      <c r="A1178">
        <v>314085</v>
      </c>
      <c r="B1178" t="s">
        <v>47</v>
      </c>
      <c r="C1178" t="s">
        <v>98</v>
      </c>
      <c r="D1178">
        <v>2004</v>
      </c>
      <c r="E1178" t="s">
        <v>361</v>
      </c>
      <c r="F1178" t="s">
        <v>362</v>
      </c>
      <c r="H1178">
        <v>7341</v>
      </c>
      <c r="I1178">
        <v>3195</v>
      </c>
      <c r="J1178">
        <v>3229</v>
      </c>
      <c r="K1178">
        <v>3229</v>
      </c>
      <c r="L1178">
        <v>100</v>
      </c>
      <c r="M1178">
        <v>43.99</v>
      </c>
      <c r="N1178" t="str">
        <f t="shared" si="49"/>
        <v>3140852004</v>
      </c>
      <c r="O1178" t="str">
        <f t="shared" si="50"/>
        <v>Sim</v>
      </c>
    </row>
    <row r="1179" spans="1:15" x14ac:dyDescent="0.2">
      <c r="A1179">
        <v>314085</v>
      </c>
      <c r="B1179" t="s">
        <v>47</v>
      </c>
      <c r="C1179" t="s">
        <v>98</v>
      </c>
      <c r="D1179">
        <v>2003</v>
      </c>
      <c r="E1179" t="s">
        <v>361</v>
      </c>
      <c r="F1179" t="s">
        <v>362</v>
      </c>
      <c r="H1179">
        <v>7844</v>
      </c>
      <c r="I1179">
        <v>3414</v>
      </c>
      <c r="N1179" t="str">
        <f t="shared" si="49"/>
        <v>3140852003</v>
      </c>
      <c r="O1179" t="str">
        <f t="shared" si="50"/>
        <v>Não</v>
      </c>
    </row>
    <row r="1180" spans="1:15" x14ac:dyDescent="0.2">
      <c r="A1180">
        <v>314085</v>
      </c>
      <c r="B1180" t="s">
        <v>47</v>
      </c>
      <c r="C1180" t="s">
        <v>98</v>
      </c>
      <c r="D1180">
        <v>2002</v>
      </c>
      <c r="E1180" t="s">
        <v>361</v>
      </c>
      <c r="F1180" t="s">
        <v>362</v>
      </c>
      <c r="H1180">
        <v>8084</v>
      </c>
      <c r="I1180">
        <v>3518</v>
      </c>
      <c r="N1180" t="str">
        <f t="shared" si="49"/>
        <v>3140852002</v>
      </c>
      <c r="O1180" t="str">
        <f t="shared" si="50"/>
        <v>Não</v>
      </c>
    </row>
    <row r="1181" spans="1:15" x14ac:dyDescent="0.2">
      <c r="A1181">
        <v>314085</v>
      </c>
      <c r="B1181" t="s">
        <v>47</v>
      </c>
      <c r="C1181" t="s">
        <v>98</v>
      </c>
      <c r="D1181">
        <v>2001</v>
      </c>
      <c r="E1181" t="s">
        <v>361</v>
      </c>
      <c r="F1181" t="s">
        <v>362</v>
      </c>
      <c r="H1181">
        <v>8284</v>
      </c>
      <c r="I1181">
        <v>3605</v>
      </c>
      <c r="N1181" t="str">
        <f t="shared" si="49"/>
        <v>3140852001</v>
      </c>
      <c r="O1181" t="str">
        <f t="shared" si="50"/>
        <v>Não</v>
      </c>
    </row>
    <row r="1182" spans="1:15" x14ac:dyDescent="0.2">
      <c r="A1182">
        <v>314085</v>
      </c>
      <c r="B1182" t="s">
        <v>47</v>
      </c>
      <c r="C1182" t="s">
        <v>98</v>
      </c>
      <c r="D1182">
        <v>2000</v>
      </c>
      <c r="E1182" t="s">
        <v>361</v>
      </c>
      <c r="F1182" t="s">
        <v>362</v>
      </c>
      <c r="H1182">
        <v>8600</v>
      </c>
      <c r="I1182">
        <v>3743</v>
      </c>
      <c r="N1182" t="str">
        <f t="shared" si="49"/>
        <v>3140852000</v>
      </c>
      <c r="O1182" t="str">
        <f t="shared" si="50"/>
        <v>Não</v>
      </c>
    </row>
    <row r="1183" spans="1:15" x14ac:dyDescent="0.2">
      <c r="A1183">
        <v>314085</v>
      </c>
      <c r="B1183" t="s">
        <v>47</v>
      </c>
      <c r="C1183" t="s">
        <v>98</v>
      </c>
      <c r="D1183">
        <v>1999</v>
      </c>
      <c r="H1183">
        <v>9027</v>
      </c>
      <c r="I1183">
        <v>1985</v>
      </c>
      <c r="N1183" t="str">
        <f t="shared" si="49"/>
        <v>3140851999</v>
      </c>
      <c r="O1183" t="str">
        <f t="shared" si="50"/>
        <v>Não</v>
      </c>
    </row>
    <row r="1184" spans="1:15" x14ac:dyDescent="0.2">
      <c r="A1184">
        <v>314085</v>
      </c>
      <c r="B1184" t="s">
        <v>47</v>
      </c>
      <c r="C1184" t="s">
        <v>98</v>
      </c>
      <c r="D1184">
        <v>1998</v>
      </c>
      <c r="H1184">
        <v>9228</v>
      </c>
      <c r="I1184">
        <v>2029</v>
      </c>
      <c r="N1184" t="str">
        <f t="shared" si="49"/>
        <v>3140851998</v>
      </c>
      <c r="O1184" t="str">
        <f t="shared" si="50"/>
        <v>Não</v>
      </c>
    </row>
    <row r="1185" spans="1:15" x14ac:dyDescent="0.2">
      <c r="A1185">
        <v>314085</v>
      </c>
      <c r="B1185" t="s">
        <v>47</v>
      </c>
      <c r="C1185" t="s">
        <v>98</v>
      </c>
      <c r="D1185">
        <v>1997</v>
      </c>
      <c r="H1185">
        <v>9430</v>
      </c>
      <c r="I1185">
        <v>2074</v>
      </c>
      <c r="N1185" t="str">
        <f t="shared" si="49"/>
        <v>3140851997</v>
      </c>
      <c r="O1185" t="str">
        <f t="shared" si="50"/>
        <v>Não</v>
      </c>
    </row>
    <row r="1186" spans="1:15" x14ac:dyDescent="0.2">
      <c r="A1186">
        <v>314085</v>
      </c>
      <c r="B1186" t="s">
        <v>47</v>
      </c>
      <c r="C1186" t="s">
        <v>98</v>
      </c>
      <c r="D1186">
        <v>1996</v>
      </c>
      <c r="H1186">
        <v>9668</v>
      </c>
      <c r="I1186">
        <v>2126</v>
      </c>
      <c r="N1186" t="str">
        <f t="shared" si="49"/>
        <v>3140851996</v>
      </c>
      <c r="O1186" t="str">
        <f t="shared" si="50"/>
        <v>Não</v>
      </c>
    </row>
    <row r="1187" spans="1:15" x14ac:dyDescent="0.2">
      <c r="A1187">
        <v>314085</v>
      </c>
      <c r="B1187" t="s">
        <v>47</v>
      </c>
      <c r="C1187" t="s">
        <v>98</v>
      </c>
      <c r="D1187">
        <v>1995</v>
      </c>
      <c r="H1187">
        <v>11890</v>
      </c>
      <c r="I1187">
        <v>2615</v>
      </c>
      <c r="N1187" t="str">
        <f t="shared" si="49"/>
        <v>3140851995</v>
      </c>
      <c r="O1187" t="str">
        <f t="shared" si="50"/>
        <v>Não</v>
      </c>
    </row>
    <row r="1188" spans="1:15" x14ac:dyDescent="0.2">
      <c r="A1188">
        <v>314100</v>
      </c>
      <c r="B1188" t="s">
        <v>48</v>
      </c>
      <c r="C1188" t="s">
        <v>98</v>
      </c>
      <c r="D1188">
        <v>2020</v>
      </c>
      <c r="E1188" t="s">
        <v>1843</v>
      </c>
      <c r="F1188" t="s">
        <v>357</v>
      </c>
      <c r="G1188" t="s">
        <v>383</v>
      </c>
      <c r="H1188">
        <v>12412</v>
      </c>
      <c r="I1188">
        <v>9256</v>
      </c>
      <c r="J1188">
        <v>9582</v>
      </c>
      <c r="K1188">
        <v>9256</v>
      </c>
      <c r="L1188">
        <v>100</v>
      </c>
      <c r="M1188">
        <v>77.2</v>
      </c>
      <c r="N1188" t="str">
        <f t="shared" si="49"/>
        <v>3141002020</v>
      </c>
      <c r="O1188" t="str">
        <f t="shared" si="50"/>
        <v>Sim</v>
      </c>
    </row>
    <row r="1189" spans="1:15" x14ac:dyDescent="0.2">
      <c r="A1189">
        <v>314100</v>
      </c>
      <c r="B1189" t="s">
        <v>48</v>
      </c>
      <c r="C1189" t="s">
        <v>98</v>
      </c>
      <c r="D1189">
        <v>2019</v>
      </c>
      <c r="E1189" t="s">
        <v>1844</v>
      </c>
      <c r="F1189" t="s">
        <v>364</v>
      </c>
      <c r="G1189" t="s">
        <v>368</v>
      </c>
      <c r="H1189">
        <v>12459</v>
      </c>
      <c r="I1189">
        <v>9291</v>
      </c>
      <c r="J1189">
        <v>9291</v>
      </c>
      <c r="K1189">
        <v>9291</v>
      </c>
      <c r="L1189">
        <v>100</v>
      </c>
      <c r="M1189">
        <v>74.569999999999993</v>
      </c>
      <c r="N1189" t="str">
        <f t="shared" si="49"/>
        <v>3141002019</v>
      </c>
      <c r="O1189" t="str">
        <f t="shared" si="50"/>
        <v>Sim</v>
      </c>
    </row>
    <row r="1190" spans="1:15" x14ac:dyDescent="0.2">
      <c r="A1190">
        <v>314100</v>
      </c>
      <c r="B1190" t="s">
        <v>48</v>
      </c>
      <c r="C1190" t="s">
        <v>98</v>
      </c>
      <c r="D1190">
        <v>2018</v>
      </c>
      <c r="E1190" t="s">
        <v>1844</v>
      </c>
      <c r="F1190" t="s">
        <v>364</v>
      </c>
      <c r="H1190">
        <v>12508</v>
      </c>
      <c r="I1190">
        <v>9328</v>
      </c>
      <c r="J1190">
        <v>9328</v>
      </c>
      <c r="K1190">
        <v>9328</v>
      </c>
      <c r="L1190">
        <v>100</v>
      </c>
      <c r="M1190">
        <v>74.58</v>
      </c>
      <c r="N1190" t="str">
        <f t="shared" si="49"/>
        <v>3141002018</v>
      </c>
      <c r="O1190" t="str">
        <f t="shared" si="50"/>
        <v>Sim</v>
      </c>
    </row>
    <row r="1191" spans="1:15" x14ac:dyDescent="0.2">
      <c r="A1191">
        <v>314100</v>
      </c>
      <c r="B1191" t="s">
        <v>48</v>
      </c>
      <c r="C1191" t="s">
        <v>98</v>
      </c>
      <c r="D1191">
        <v>2017</v>
      </c>
      <c r="E1191" t="s">
        <v>1844</v>
      </c>
      <c r="F1191" t="s">
        <v>364</v>
      </c>
      <c r="H1191">
        <v>12849</v>
      </c>
      <c r="I1191">
        <v>9582</v>
      </c>
      <c r="J1191">
        <v>9582</v>
      </c>
      <c r="K1191">
        <v>9582</v>
      </c>
      <c r="L1191">
        <v>100</v>
      </c>
      <c r="M1191">
        <v>74.569999999999993</v>
      </c>
      <c r="N1191" t="str">
        <f t="shared" si="49"/>
        <v>3141002017</v>
      </c>
      <c r="O1191" t="str">
        <f t="shared" si="50"/>
        <v>Sim</v>
      </c>
    </row>
    <row r="1192" spans="1:15" x14ac:dyDescent="0.2">
      <c r="A1192">
        <v>314100</v>
      </c>
      <c r="B1192" t="s">
        <v>48</v>
      </c>
      <c r="C1192" t="s">
        <v>98</v>
      </c>
      <c r="D1192">
        <v>2016</v>
      </c>
      <c r="E1192" t="s">
        <v>1844</v>
      </c>
      <c r="F1192" t="s">
        <v>364</v>
      </c>
      <c r="H1192">
        <v>12871</v>
      </c>
      <c r="I1192">
        <v>9598</v>
      </c>
      <c r="J1192">
        <v>9598</v>
      </c>
      <c r="K1192">
        <v>9598</v>
      </c>
      <c r="L1192">
        <v>100</v>
      </c>
      <c r="M1192">
        <v>74.569999999999993</v>
      </c>
      <c r="N1192" t="str">
        <f t="shared" si="49"/>
        <v>3141002016</v>
      </c>
      <c r="O1192" t="str">
        <f t="shared" si="50"/>
        <v>Sim</v>
      </c>
    </row>
    <row r="1193" spans="1:15" x14ac:dyDescent="0.2">
      <c r="A1193">
        <v>314100</v>
      </c>
      <c r="B1193" t="s">
        <v>48</v>
      </c>
      <c r="C1193" t="s">
        <v>98</v>
      </c>
      <c r="D1193">
        <v>2015</v>
      </c>
      <c r="E1193" t="s">
        <v>361</v>
      </c>
      <c r="F1193" t="s">
        <v>362</v>
      </c>
      <c r="H1193">
        <v>12895</v>
      </c>
      <c r="I1193">
        <v>9616</v>
      </c>
      <c r="J1193">
        <v>9616</v>
      </c>
      <c r="K1193">
        <v>9616</v>
      </c>
      <c r="L1193">
        <v>100</v>
      </c>
      <c r="M1193">
        <v>74.569999999999993</v>
      </c>
      <c r="N1193" t="str">
        <f t="shared" si="49"/>
        <v>3141002015</v>
      </c>
      <c r="O1193" t="str">
        <f t="shared" si="50"/>
        <v>Sim</v>
      </c>
    </row>
    <row r="1194" spans="1:15" x14ac:dyDescent="0.2">
      <c r="A1194">
        <v>314100</v>
      </c>
      <c r="B1194" t="s">
        <v>48</v>
      </c>
      <c r="C1194" t="s">
        <v>98</v>
      </c>
      <c r="D1194">
        <v>2014</v>
      </c>
      <c r="E1194" t="s">
        <v>361</v>
      </c>
      <c r="F1194" t="s">
        <v>362</v>
      </c>
      <c r="H1194">
        <v>12921</v>
      </c>
      <c r="I1194">
        <v>9636</v>
      </c>
      <c r="J1194">
        <v>9636</v>
      </c>
      <c r="K1194">
        <v>9636</v>
      </c>
      <c r="L1194">
        <v>100</v>
      </c>
      <c r="M1194">
        <v>74.58</v>
      </c>
      <c r="N1194" t="str">
        <f t="shared" si="49"/>
        <v>3141002014</v>
      </c>
      <c r="O1194" t="str">
        <f t="shared" si="50"/>
        <v>Sim</v>
      </c>
    </row>
    <row r="1195" spans="1:15" x14ac:dyDescent="0.2">
      <c r="A1195">
        <v>314100</v>
      </c>
      <c r="B1195" t="s">
        <v>48</v>
      </c>
      <c r="C1195" t="s">
        <v>98</v>
      </c>
      <c r="D1195">
        <v>2013</v>
      </c>
      <c r="E1195" t="s">
        <v>1844</v>
      </c>
      <c r="F1195" t="s">
        <v>364</v>
      </c>
      <c r="H1195">
        <v>12947</v>
      </c>
      <c r="I1195">
        <v>9655</v>
      </c>
      <c r="J1195">
        <v>9655</v>
      </c>
      <c r="K1195">
        <v>9655</v>
      </c>
      <c r="L1195">
        <v>100</v>
      </c>
      <c r="M1195">
        <v>74.569999999999993</v>
      </c>
      <c r="N1195" t="str">
        <f t="shared" si="49"/>
        <v>3141002013</v>
      </c>
      <c r="O1195" t="str">
        <f t="shared" si="50"/>
        <v>Sim</v>
      </c>
    </row>
    <row r="1196" spans="1:15" x14ac:dyDescent="0.2">
      <c r="A1196">
        <v>314100</v>
      </c>
      <c r="B1196" t="s">
        <v>48</v>
      </c>
      <c r="C1196" t="s">
        <v>98</v>
      </c>
      <c r="D1196">
        <v>2012</v>
      </c>
      <c r="E1196" t="s">
        <v>1844</v>
      </c>
      <c r="F1196" t="s">
        <v>364</v>
      </c>
      <c r="H1196">
        <v>12609</v>
      </c>
      <c r="I1196">
        <v>9403</v>
      </c>
      <c r="J1196">
        <v>9403</v>
      </c>
      <c r="K1196">
        <v>9403</v>
      </c>
      <c r="L1196">
        <v>100</v>
      </c>
      <c r="M1196">
        <v>74.569999999999993</v>
      </c>
      <c r="N1196" t="str">
        <f t="shared" si="49"/>
        <v>3141002012</v>
      </c>
      <c r="O1196" t="str">
        <f t="shared" si="50"/>
        <v>Sim</v>
      </c>
    </row>
    <row r="1197" spans="1:15" x14ac:dyDescent="0.2">
      <c r="A1197">
        <v>314100</v>
      </c>
      <c r="B1197" t="s">
        <v>48</v>
      </c>
      <c r="C1197" t="s">
        <v>98</v>
      </c>
      <c r="D1197">
        <v>2011</v>
      </c>
      <c r="E1197" t="s">
        <v>361</v>
      </c>
      <c r="F1197" t="s">
        <v>362</v>
      </c>
      <c r="H1197">
        <v>12646</v>
      </c>
      <c r="I1197">
        <v>9431</v>
      </c>
      <c r="J1197">
        <v>9431</v>
      </c>
      <c r="K1197">
        <v>9431</v>
      </c>
      <c r="L1197">
        <v>100</v>
      </c>
      <c r="M1197">
        <v>74.58</v>
      </c>
      <c r="N1197" t="str">
        <f t="shared" si="49"/>
        <v>3141002011</v>
      </c>
      <c r="O1197" t="str">
        <f t="shared" si="50"/>
        <v>Sim</v>
      </c>
    </row>
    <row r="1198" spans="1:15" x14ac:dyDescent="0.2">
      <c r="A1198">
        <v>314100</v>
      </c>
      <c r="B1198" t="s">
        <v>48</v>
      </c>
      <c r="C1198" t="s">
        <v>98</v>
      </c>
      <c r="D1198">
        <v>2010</v>
      </c>
      <c r="E1198" t="s">
        <v>361</v>
      </c>
      <c r="F1198" t="s">
        <v>362</v>
      </c>
      <c r="H1198">
        <v>12684</v>
      </c>
      <c r="I1198">
        <v>9459</v>
      </c>
      <c r="J1198">
        <v>9459</v>
      </c>
      <c r="K1198">
        <v>9459</v>
      </c>
      <c r="L1198">
        <v>100</v>
      </c>
      <c r="M1198">
        <v>74.569999999999993</v>
      </c>
      <c r="N1198" t="str">
        <f t="shared" si="49"/>
        <v>3141002010</v>
      </c>
      <c r="O1198" t="str">
        <f t="shared" si="50"/>
        <v>Sim</v>
      </c>
    </row>
    <row r="1199" spans="1:15" x14ac:dyDescent="0.2">
      <c r="A1199">
        <v>314100</v>
      </c>
      <c r="B1199" t="s">
        <v>48</v>
      </c>
      <c r="C1199" t="s">
        <v>98</v>
      </c>
      <c r="D1199">
        <v>2009</v>
      </c>
      <c r="E1199" t="s">
        <v>361</v>
      </c>
      <c r="F1199" t="s">
        <v>362</v>
      </c>
      <c r="H1199">
        <v>12957</v>
      </c>
      <c r="I1199">
        <v>9419</v>
      </c>
      <c r="J1199">
        <v>10449</v>
      </c>
      <c r="K1199">
        <v>10449</v>
      </c>
      <c r="L1199">
        <v>100</v>
      </c>
      <c r="M1199">
        <v>80.64</v>
      </c>
      <c r="N1199" t="str">
        <f t="shared" si="49"/>
        <v>3141002009</v>
      </c>
      <c r="O1199" t="str">
        <f t="shared" si="50"/>
        <v>Sim</v>
      </c>
    </row>
    <row r="1200" spans="1:15" x14ac:dyDescent="0.2">
      <c r="A1200">
        <v>314100</v>
      </c>
      <c r="B1200" t="s">
        <v>48</v>
      </c>
      <c r="C1200" t="s">
        <v>98</v>
      </c>
      <c r="D1200">
        <v>2008</v>
      </c>
      <c r="E1200" t="s">
        <v>361</v>
      </c>
      <c r="F1200" t="s">
        <v>362</v>
      </c>
      <c r="H1200">
        <v>12989</v>
      </c>
      <c r="I1200">
        <v>9442</v>
      </c>
      <c r="J1200">
        <v>10212</v>
      </c>
      <c r="K1200">
        <v>10212</v>
      </c>
      <c r="L1200">
        <v>100</v>
      </c>
      <c r="M1200">
        <v>78.62</v>
      </c>
      <c r="N1200" t="str">
        <f t="shared" si="49"/>
        <v>3141002008</v>
      </c>
      <c r="O1200" t="str">
        <f t="shared" si="50"/>
        <v>Sim</v>
      </c>
    </row>
    <row r="1201" spans="1:15" x14ac:dyDescent="0.2">
      <c r="A1201">
        <v>314100</v>
      </c>
      <c r="B1201" t="s">
        <v>48</v>
      </c>
      <c r="C1201" t="s">
        <v>98</v>
      </c>
      <c r="D1201">
        <v>2007</v>
      </c>
      <c r="E1201" t="s">
        <v>361</v>
      </c>
      <c r="F1201" t="s">
        <v>362</v>
      </c>
      <c r="H1201">
        <v>12664</v>
      </c>
      <c r="I1201">
        <v>9206</v>
      </c>
      <c r="J1201">
        <v>9943</v>
      </c>
      <c r="K1201">
        <v>9943</v>
      </c>
      <c r="L1201">
        <v>100</v>
      </c>
      <c r="M1201">
        <v>78.510000000000005</v>
      </c>
      <c r="N1201" t="str">
        <f t="shared" si="49"/>
        <v>3141002007</v>
      </c>
      <c r="O1201" t="str">
        <f t="shared" si="50"/>
        <v>Sim</v>
      </c>
    </row>
    <row r="1202" spans="1:15" x14ac:dyDescent="0.2">
      <c r="A1202">
        <v>314100</v>
      </c>
      <c r="B1202" t="s">
        <v>48</v>
      </c>
      <c r="C1202" t="s">
        <v>98</v>
      </c>
      <c r="D1202">
        <v>2006</v>
      </c>
      <c r="E1202" t="s">
        <v>361</v>
      </c>
      <c r="F1202" t="s">
        <v>362</v>
      </c>
      <c r="H1202">
        <v>12454</v>
      </c>
      <c r="I1202">
        <v>8831</v>
      </c>
      <c r="J1202">
        <v>9664</v>
      </c>
      <c r="K1202">
        <v>9664</v>
      </c>
      <c r="L1202">
        <v>100</v>
      </c>
      <c r="M1202">
        <v>77.599999999999994</v>
      </c>
      <c r="N1202" t="str">
        <f t="shared" si="49"/>
        <v>3141002006</v>
      </c>
      <c r="O1202" t="str">
        <f t="shared" si="50"/>
        <v>Sim</v>
      </c>
    </row>
    <row r="1203" spans="1:15" x14ac:dyDescent="0.2">
      <c r="A1203">
        <v>314100</v>
      </c>
      <c r="B1203" t="s">
        <v>48</v>
      </c>
      <c r="C1203" t="s">
        <v>98</v>
      </c>
      <c r="D1203">
        <v>2005</v>
      </c>
      <c r="E1203" t="s">
        <v>361</v>
      </c>
      <c r="F1203" t="s">
        <v>362</v>
      </c>
      <c r="H1203">
        <v>12565</v>
      </c>
      <c r="I1203">
        <v>8909</v>
      </c>
      <c r="N1203" t="str">
        <f t="shared" si="49"/>
        <v>3141002005</v>
      </c>
      <c r="O1203" t="str">
        <f t="shared" si="50"/>
        <v>Não</v>
      </c>
    </row>
    <row r="1204" spans="1:15" x14ac:dyDescent="0.2">
      <c r="A1204">
        <v>314100</v>
      </c>
      <c r="B1204" t="s">
        <v>48</v>
      </c>
      <c r="C1204" t="s">
        <v>98</v>
      </c>
      <c r="D1204">
        <v>2004</v>
      </c>
      <c r="E1204" t="s">
        <v>361</v>
      </c>
      <c r="F1204" t="s">
        <v>362</v>
      </c>
      <c r="H1204">
        <v>12678</v>
      </c>
      <c r="I1204">
        <v>8990</v>
      </c>
      <c r="N1204" t="str">
        <f t="shared" si="49"/>
        <v>3141002004</v>
      </c>
      <c r="O1204" t="str">
        <f t="shared" si="50"/>
        <v>Não</v>
      </c>
    </row>
    <row r="1205" spans="1:15" x14ac:dyDescent="0.2">
      <c r="A1205">
        <v>314100</v>
      </c>
      <c r="B1205" t="s">
        <v>48</v>
      </c>
      <c r="C1205" t="s">
        <v>98</v>
      </c>
      <c r="D1205">
        <v>2003</v>
      </c>
      <c r="E1205" t="s">
        <v>361</v>
      </c>
      <c r="F1205" t="s">
        <v>362</v>
      </c>
      <c r="H1205">
        <v>12880</v>
      </c>
      <c r="I1205">
        <v>9133</v>
      </c>
      <c r="N1205" t="str">
        <f t="shared" si="49"/>
        <v>3141002003</v>
      </c>
      <c r="O1205" t="str">
        <f t="shared" si="50"/>
        <v>Não</v>
      </c>
    </row>
    <row r="1206" spans="1:15" x14ac:dyDescent="0.2">
      <c r="A1206">
        <v>314100</v>
      </c>
      <c r="B1206" t="s">
        <v>48</v>
      </c>
      <c r="C1206" t="s">
        <v>98</v>
      </c>
      <c r="D1206">
        <v>2002</v>
      </c>
      <c r="E1206" t="s">
        <v>361</v>
      </c>
      <c r="F1206" t="s">
        <v>362</v>
      </c>
      <c r="H1206">
        <v>12977</v>
      </c>
      <c r="I1206">
        <v>9202</v>
      </c>
      <c r="N1206" t="str">
        <f t="shared" si="49"/>
        <v>3141002002</v>
      </c>
      <c r="O1206" t="str">
        <f t="shared" si="50"/>
        <v>Não</v>
      </c>
    </row>
    <row r="1207" spans="1:15" x14ac:dyDescent="0.2">
      <c r="A1207">
        <v>314100</v>
      </c>
      <c r="B1207" t="s">
        <v>48</v>
      </c>
      <c r="C1207" t="s">
        <v>98</v>
      </c>
      <c r="D1207">
        <v>2001</v>
      </c>
      <c r="E1207" t="s">
        <v>361</v>
      </c>
      <c r="F1207" t="s">
        <v>362</v>
      </c>
      <c r="H1207">
        <v>13033</v>
      </c>
      <c r="I1207">
        <v>9241</v>
      </c>
      <c r="N1207" t="str">
        <f t="shared" si="49"/>
        <v>3141002001</v>
      </c>
      <c r="O1207" t="str">
        <f t="shared" si="50"/>
        <v>Não</v>
      </c>
    </row>
    <row r="1208" spans="1:15" x14ac:dyDescent="0.2">
      <c r="A1208">
        <v>314100</v>
      </c>
      <c r="B1208" t="s">
        <v>48</v>
      </c>
      <c r="C1208" t="s">
        <v>98</v>
      </c>
      <c r="D1208">
        <v>2000</v>
      </c>
      <c r="E1208" t="s">
        <v>361</v>
      </c>
      <c r="F1208" t="s">
        <v>362</v>
      </c>
      <c r="H1208">
        <v>13185</v>
      </c>
      <c r="I1208">
        <v>9349</v>
      </c>
      <c r="N1208" t="str">
        <f t="shared" si="49"/>
        <v>3141002000</v>
      </c>
      <c r="O1208" t="str">
        <f t="shared" si="50"/>
        <v>Não</v>
      </c>
    </row>
    <row r="1209" spans="1:15" x14ac:dyDescent="0.2">
      <c r="A1209">
        <v>314100</v>
      </c>
      <c r="B1209" t="s">
        <v>48</v>
      </c>
      <c r="C1209" t="s">
        <v>98</v>
      </c>
      <c r="D1209">
        <v>1999</v>
      </c>
      <c r="E1209" t="s">
        <v>361</v>
      </c>
      <c r="F1209" t="s">
        <v>362</v>
      </c>
      <c r="H1209">
        <v>12196</v>
      </c>
      <c r="I1209">
        <v>7529</v>
      </c>
      <c r="N1209" t="str">
        <f t="shared" si="49"/>
        <v>3141001999</v>
      </c>
      <c r="O1209" t="str">
        <f t="shared" si="50"/>
        <v>Não</v>
      </c>
    </row>
    <row r="1210" spans="1:15" x14ac:dyDescent="0.2">
      <c r="A1210">
        <v>314100</v>
      </c>
      <c r="B1210" t="s">
        <v>48</v>
      </c>
      <c r="C1210" t="s">
        <v>98</v>
      </c>
      <c r="D1210">
        <v>1998</v>
      </c>
      <c r="E1210" t="s">
        <v>361</v>
      </c>
      <c r="F1210" t="s">
        <v>362</v>
      </c>
      <c r="H1210">
        <v>12352</v>
      </c>
      <c r="I1210">
        <v>7625</v>
      </c>
      <c r="N1210" t="str">
        <f t="shared" si="49"/>
        <v>3141001998</v>
      </c>
      <c r="O1210" t="str">
        <f t="shared" si="50"/>
        <v>Não</v>
      </c>
    </row>
    <row r="1211" spans="1:15" x14ac:dyDescent="0.2">
      <c r="A1211">
        <v>314100</v>
      </c>
      <c r="B1211" t="s">
        <v>48</v>
      </c>
      <c r="C1211" t="s">
        <v>98</v>
      </c>
      <c r="D1211">
        <v>1997</v>
      </c>
      <c r="H1211">
        <v>12508</v>
      </c>
      <c r="I1211">
        <v>7721</v>
      </c>
      <c r="N1211" t="str">
        <f t="shared" si="49"/>
        <v>3141001997</v>
      </c>
      <c r="O1211" t="str">
        <f t="shared" si="50"/>
        <v>Não</v>
      </c>
    </row>
    <row r="1212" spans="1:15" x14ac:dyDescent="0.2">
      <c r="A1212">
        <v>314100</v>
      </c>
      <c r="B1212" t="s">
        <v>48</v>
      </c>
      <c r="C1212" t="s">
        <v>98</v>
      </c>
      <c r="D1212">
        <v>1996</v>
      </c>
      <c r="H1212">
        <v>17858</v>
      </c>
      <c r="I1212">
        <v>11024</v>
      </c>
      <c r="N1212" t="str">
        <f t="shared" si="49"/>
        <v>3141001996</v>
      </c>
      <c r="O1212" t="str">
        <f t="shared" si="50"/>
        <v>Não</v>
      </c>
    </row>
    <row r="1213" spans="1:15" x14ac:dyDescent="0.2">
      <c r="A1213">
        <v>314100</v>
      </c>
      <c r="B1213" t="s">
        <v>48</v>
      </c>
      <c r="C1213" t="s">
        <v>98</v>
      </c>
      <c r="D1213">
        <v>1995</v>
      </c>
      <c r="H1213">
        <v>21446</v>
      </c>
      <c r="I1213">
        <v>13239</v>
      </c>
      <c r="N1213" t="str">
        <f t="shared" si="49"/>
        <v>3141001995</v>
      </c>
      <c r="O1213" t="str">
        <f t="shared" si="50"/>
        <v>Não</v>
      </c>
    </row>
    <row r="1214" spans="1:15" x14ac:dyDescent="0.2">
      <c r="A1214">
        <v>314200</v>
      </c>
      <c r="B1214" t="s">
        <v>49</v>
      </c>
      <c r="C1214" t="s">
        <v>98</v>
      </c>
      <c r="D1214">
        <v>2020</v>
      </c>
      <c r="E1214" t="s">
        <v>361</v>
      </c>
      <c r="F1214" t="s">
        <v>99</v>
      </c>
      <c r="G1214" t="s">
        <v>119</v>
      </c>
      <c r="H1214">
        <v>13620</v>
      </c>
      <c r="I1214">
        <v>10472</v>
      </c>
      <c r="J1214">
        <v>8524</v>
      </c>
      <c r="K1214">
        <v>8524</v>
      </c>
      <c r="L1214">
        <v>81.400000000000006</v>
      </c>
      <c r="M1214">
        <v>62.58</v>
      </c>
      <c r="N1214" t="str">
        <f t="shared" si="49"/>
        <v>3142002020</v>
      </c>
      <c r="O1214" t="str">
        <f t="shared" si="50"/>
        <v>Sim</v>
      </c>
    </row>
    <row r="1215" spans="1:15" x14ac:dyDescent="0.2">
      <c r="A1215">
        <v>314200</v>
      </c>
      <c r="B1215" t="s">
        <v>49</v>
      </c>
      <c r="C1215" t="s">
        <v>98</v>
      </c>
      <c r="D1215">
        <v>2019</v>
      </c>
      <c r="E1215" t="s">
        <v>361</v>
      </c>
      <c r="F1215" t="s">
        <v>99</v>
      </c>
      <c r="G1215" t="s">
        <v>119</v>
      </c>
      <c r="H1215">
        <v>13589</v>
      </c>
      <c r="I1215">
        <v>10449</v>
      </c>
      <c r="J1215">
        <v>8299</v>
      </c>
      <c r="K1215">
        <v>8299</v>
      </c>
      <c r="L1215">
        <v>79.400000000000006</v>
      </c>
      <c r="M1215">
        <v>61.07</v>
      </c>
      <c r="N1215" t="str">
        <f t="shared" si="49"/>
        <v>3142002019</v>
      </c>
      <c r="O1215" t="str">
        <f t="shared" si="50"/>
        <v>Sim</v>
      </c>
    </row>
    <row r="1216" spans="1:15" x14ac:dyDescent="0.2">
      <c r="A1216">
        <v>314200</v>
      </c>
      <c r="B1216" t="s">
        <v>49</v>
      </c>
      <c r="C1216" t="s">
        <v>98</v>
      </c>
      <c r="D1216">
        <v>2018</v>
      </c>
      <c r="E1216" t="s">
        <v>361</v>
      </c>
      <c r="F1216" t="s">
        <v>99</v>
      </c>
      <c r="H1216">
        <v>13557</v>
      </c>
      <c r="I1216">
        <v>10424</v>
      </c>
      <c r="J1216">
        <v>8272</v>
      </c>
      <c r="K1216">
        <v>8272</v>
      </c>
      <c r="L1216">
        <v>79.400000000000006</v>
      </c>
      <c r="M1216">
        <v>61.02</v>
      </c>
      <c r="N1216" t="str">
        <f t="shared" si="49"/>
        <v>3142002018</v>
      </c>
      <c r="O1216" t="str">
        <f t="shared" si="50"/>
        <v>Sim</v>
      </c>
    </row>
    <row r="1217" spans="1:15" x14ac:dyDescent="0.2">
      <c r="A1217">
        <v>314200</v>
      </c>
      <c r="B1217" t="s">
        <v>49</v>
      </c>
      <c r="C1217" t="s">
        <v>98</v>
      </c>
      <c r="D1217">
        <v>2017</v>
      </c>
      <c r="E1217" t="s">
        <v>1876</v>
      </c>
      <c r="F1217" t="s">
        <v>367</v>
      </c>
      <c r="H1217">
        <v>13726</v>
      </c>
      <c r="I1217">
        <v>10554</v>
      </c>
      <c r="J1217">
        <v>8261</v>
      </c>
      <c r="K1217">
        <v>8261</v>
      </c>
      <c r="L1217">
        <v>78.3</v>
      </c>
      <c r="M1217">
        <v>60.19</v>
      </c>
      <c r="N1217" t="str">
        <f t="shared" si="49"/>
        <v>3142002017</v>
      </c>
      <c r="O1217" t="str">
        <f t="shared" si="50"/>
        <v>Sim</v>
      </c>
    </row>
    <row r="1218" spans="1:15" x14ac:dyDescent="0.2">
      <c r="A1218">
        <v>314200</v>
      </c>
      <c r="B1218" t="s">
        <v>49</v>
      </c>
      <c r="C1218" t="s">
        <v>98</v>
      </c>
      <c r="D1218">
        <v>2016</v>
      </c>
      <c r="E1218" t="s">
        <v>1876</v>
      </c>
      <c r="F1218" t="s">
        <v>367</v>
      </c>
      <c r="H1218">
        <v>13685</v>
      </c>
      <c r="I1218">
        <v>10522</v>
      </c>
      <c r="J1218">
        <v>8264</v>
      </c>
      <c r="K1218">
        <v>8264</v>
      </c>
      <c r="L1218">
        <v>78.5</v>
      </c>
      <c r="M1218">
        <v>60.39</v>
      </c>
      <c r="N1218" t="str">
        <f t="shared" si="49"/>
        <v>3142002016</v>
      </c>
      <c r="O1218" t="str">
        <f t="shared" si="50"/>
        <v>Sim</v>
      </c>
    </row>
    <row r="1219" spans="1:15" x14ac:dyDescent="0.2">
      <c r="A1219">
        <v>314200</v>
      </c>
      <c r="B1219" t="s">
        <v>49</v>
      </c>
      <c r="C1219" t="s">
        <v>98</v>
      </c>
      <c r="D1219">
        <v>2015</v>
      </c>
      <c r="E1219" t="s">
        <v>361</v>
      </c>
      <c r="F1219" t="s">
        <v>99</v>
      </c>
      <c r="H1219">
        <v>13643</v>
      </c>
      <c r="I1219">
        <v>10490</v>
      </c>
      <c r="J1219">
        <v>8345</v>
      </c>
      <c r="K1219">
        <v>8345</v>
      </c>
      <c r="L1219">
        <v>79.599999999999994</v>
      </c>
      <c r="M1219">
        <v>61.17</v>
      </c>
      <c r="N1219" t="str">
        <f t="shared" ref="N1219:N1282" si="51">_xlfn.CONCAT(A1219,D1219)</f>
        <v>3142002015</v>
      </c>
      <c r="O1219" t="str">
        <f t="shared" ref="O1219:O1282" si="52">IF(COUNTIF(H1219:M1219,"&lt;&gt;"&amp;"")=6,"Sim","Não")</f>
        <v>Sim</v>
      </c>
    </row>
    <row r="1220" spans="1:15" x14ac:dyDescent="0.2">
      <c r="A1220">
        <v>314200</v>
      </c>
      <c r="B1220" t="s">
        <v>49</v>
      </c>
      <c r="C1220" t="s">
        <v>98</v>
      </c>
      <c r="D1220">
        <v>2014</v>
      </c>
      <c r="E1220" t="s">
        <v>361</v>
      </c>
      <c r="F1220" t="s">
        <v>99</v>
      </c>
      <c r="H1220">
        <v>13598</v>
      </c>
      <c r="I1220">
        <v>10456</v>
      </c>
      <c r="J1220">
        <v>10456</v>
      </c>
      <c r="K1220">
        <v>10456</v>
      </c>
      <c r="L1220">
        <v>100</v>
      </c>
      <c r="M1220">
        <v>76.89</v>
      </c>
      <c r="N1220" t="str">
        <f t="shared" si="51"/>
        <v>3142002014</v>
      </c>
      <c r="O1220" t="str">
        <f t="shared" si="52"/>
        <v>Sim</v>
      </c>
    </row>
    <row r="1221" spans="1:15" x14ac:dyDescent="0.2">
      <c r="A1221">
        <v>314200</v>
      </c>
      <c r="B1221" t="s">
        <v>49</v>
      </c>
      <c r="C1221" t="s">
        <v>98</v>
      </c>
      <c r="D1221">
        <v>2013</v>
      </c>
      <c r="E1221" t="s">
        <v>361</v>
      </c>
      <c r="F1221" t="s">
        <v>99</v>
      </c>
      <c r="H1221">
        <v>13552</v>
      </c>
      <c r="I1221">
        <v>10420</v>
      </c>
      <c r="J1221">
        <v>10420</v>
      </c>
      <c r="K1221">
        <v>10420</v>
      </c>
      <c r="L1221">
        <v>100</v>
      </c>
      <c r="M1221">
        <v>76.89</v>
      </c>
      <c r="N1221" t="str">
        <f t="shared" si="51"/>
        <v>3142002013</v>
      </c>
      <c r="O1221" t="str">
        <f t="shared" si="52"/>
        <v>Sim</v>
      </c>
    </row>
    <row r="1222" spans="1:15" x14ac:dyDescent="0.2">
      <c r="A1222">
        <v>314200</v>
      </c>
      <c r="B1222" t="s">
        <v>49</v>
      </c>
      <c r="C1222" t="s">
        <v>98</v>
      </c>
      <c r="D1222">
        <v>2012</v>
      </c>
      <c r="E1222" t="s">
        <v>361</v>
      </c>
      <c r="F1222" t="s">
        <v>362</v>
      </c>
      <c r="H1222">
        <v>13116</v>
      </c>
      <c r="I1222">
        <v>10085</v>
      </c>
      <c r="J1222">
        <v>10085</v>
      </c>
      <c r="K1222">
        <v>10085</v>
      </c>
      <c r="L1222">
        <v>100</v>
      </c>
      <c r="M1222">
        <v>76.89</v>
      </c>
      <c r="N1222" t="str">
        <f t="shared" si="51"/>
        <v>3142002012</v>
      </c>
      <c r="O1222" t="str">
        <f t="shared" si="52"/>
        <v>Sim</v>
      </c>
    </row>
    <row r="1223" spans="1:15" x14ac:dyDescent="0.2">
      <c r="A1223">
        <v>314200</v>
      </c>
      <c r="B1223" t="s">
        <v>49</v>
      </c>
      <c r="C1223" t="s">
        <v>98</v>
      </c>
      <c r="D1223">
        <v>2011</v>
      </c>
      <c r="E1223" t="s">
        <v>361</v>
      </c>
      <c r="F1223" t="s">
        <v>362</v>
      </c>
      <c r="H1223">
        <v>13080</v>
      </c>
      <c r="I1223">
        <v>10057</v>
      </c>
      <c r="J1223">
        <v>10057</v>
      </c>
      <c r="K1223">
        <v>10057</v>
      </c>
      <c r="L1223">
        <v>100</v>
      </c>
      <c r="M1223">
        <v>76.89</v>
      </c>
      <c r="N1223" t="str">
        <f t="shared" si="51"/>
        <v>3142002011</v>
      </c>
      <c r="O1223" t="str">
        <f t="shared" si="52"/>
        <v>Sim</v>
      </c>
    </row>
    <row r="1224" spans="1:15" x14ac:dyDescent="0.2">
      <c r="A1224">
        <v>314200</v>
      </c>
      <c r="B1224" t="s">
        <v>49</v>
      </c>
      <c r="C1224" t="s">
        <v>98</v>
      </c>
      <c r="D1224">
        <v>2010</v>
      </c>
      <c r="E1224" t="s">
        <v>361</v>
      </c>
      <c r="F1224" t="s">
        <v>362</v>
      </c>
      <c r="H1224">
        <v>13042</v>
      </c>
      <c r="I1224">
        <v>10028</v>
      </c>
      <c r="J1224">
        <v>10028</v>
      </c>
      <c r="K1224">
        <v>10028</v>
      </c>
      <c r="L1224">
        <v>100</v>
      </c>
      <c r="M1224">
        <v>76.89</v>
      </c>
      <c r="N1224" t="str">
        <f t="shared" si="51"/>
        <v>3142002010</v>
      </c>
      <c r="O1224" t="str">
        <f t="shared" si="52"/>
        <v>Sim</v>
      </c>
    </row>
    <row r="1225" spans="1:15" x14ac:dyDescent="0.2">
      <c r="A1225">
        <v>314200</v>
      </c>
      <c r="B1225" t="s">
        <v>49</v>
      </c>
      <c r="C1225" t="s">
        <v>98</v>
      </c>
      <c r="D1225">
        <v>2009</v>
      </c>
      <c r="E1225" t="s">
        <v>361</v>
      </c>
      <c r="F1225" t="s">
        <v>362</v>
      </c>
      <c r="H1225">
        <v>13252</v>
      </c>
      <c r="I1225">
        <v>10233</v>
      </c>
      <c r="J1225">
        <v>10693</v>
      </c>
      <c r="K1225">
        <v>10693</v>
      </c>
      <c r="L1225">
        <v>100</v>
      </c>
      <c r="M1225">
        <v>80.69</v>
      </c>
      <c r="N1225" t="str">
        <f t="shared" si="51"/>
        <v>3142002009</v>
      </c>
      <c r="O1225" t="str">
        <f t="shared" si="52"/>
        <v>Sim</v>
      </c>
    </row>
    <row r="1226" spans="1:15" x14ac:dyDescent="0.2">
      <c r="A1226">
        <v>314200</v>
      </c>
      <c r="B1226" t="s">
        <v>49</v>
      </c>
      <c r="C1226" t="s">
        <v>98</v>
      </c>
      <c r="D1226">
        <v>2008</v>
      </c>
      <c r="E1226" t="s">
        <v>361</v>
      </c>
      <c r="F1226" t="s">
        <v>362</v>
      </c>
      <c r="H1226">
        <v>13198</v>
      </c>
      <c r="I1226">
        <v>10191</v>
      </c>
      <c r="J1226">
        <v>10412</v>
      </c>
      <c r="K1226">
        <v>10412</v>
      </c>
      <c r="L1226">
        <v>100</v>
      </c>
      <c r="M1226">
        <v>78.89</v>
      </c>
      <c r="N1226" t="str">
        <f t="shared" si="51"/>
        <v>3142002008</v>
      </c>
      <c r="O1226" t="str">
        <f t="shared" si="52"/>
        <v>Sim</v>
      </c>
    </row>
    <row r="1227" spans="1:15" x14ac:dyDescent="0.2">
      <c r="A1227">
        <v>314200</v>
      </c>
      <c r="B1227" t="s">
        <v>49</v>
      </c>
      <c r="C1227" t="s">
        <v>98</v>
      </c>
      <c r="D1227">
        <v>2007</v>
      </c>
      <c r="E1227" t="s">
        <v>361</v>
      </c>
      <c r="F1227" t="s">
        <v>362</v>
      </c>
      <c r="H1227">
        <v>12769</v>
      </c>
      <c r="I1227">
        <v>9860</v>
      </c>
      <c r="J1227">
        <v>10055</v>
      </c>
      <c r="K1227">
        <v>10055</v>
      </c>
      <c r="L1227">
        <v>100</v>
      </c>
      <c r="M1227">
        <v>78.75</v>
      </c>
      <c r="N1227" t="str">
        <f t="shared" si="51"/>
        <v>3142002007</v>
      </c>
      <c r="O1227" t="str">
        <f t="shared" si="52"/>
        <v>Sim</v>
      </c>
    </row>
    <row r="1228" spans="1:15" x14ac:dyDescent="0.2">
      <c r="A1228">
        <v>314200</v>
      </c>
      <c r="B1228" t="s">
        <v>49</v>
      </c>
      <c r="C1228" t="s">
        <v>98</v>
      </c>
      <c r="D1228">
        <v>2006</v>
      </c>
      <c r="E1228" t="s">
        <v>361</v>
      </c>
      <c r="F1228" t="s">
        <v>362</v>
      </c>
      <c r="H1228">
        <v>12932</v>
      </c>
      <c r="I1228">
        <v>9763</v>
      </c>
      <c r="J1228">
        <v>9679</v>
      </c>
      <c r="K1228">
        <v>9679</v>
      </c>
      <c r="L1228">
        <v>99.1</v>
      </c>
      <c r="M1228">
        <v>74.849999999999994</v>
      </c>
      <c r="N1228" t="str">
        <f t="shared" si="51"/>
        <v>3142002006</v>
      </c>
      <c r="O1228" t="str">
        <f t="shared" si="52"/>
        <v>Sim</v>
      </c>
    </row>
    <row r="1229" spans="1:15" x14ac:dyDescent="0.2">
      <c r="A1229">
        <v>314200</v>
      </c>
      <c r="B1229" t="s">
        <v>49</v>
      </c>
      <c r="C1229" t="s">
        <v>98</v>
      </c>
      <c r="D1229">
        <v>2005</v>
      </c>
      <c r="E1229" t="s">
        <v>361</v>
      </c>
      <c r="F1229" t="s">
        <v>362</v>
      </c>
      <c r="H1229">
        <v>12874</v>
      </c>
      <c r="I1229">
        <v>9719</v>
      </c>
      <c r="N1229" t="str">
        <f t="shared" si="51"/>
        <v>3142002005</v>
      </c>
      <c r="O1229" t="str">
        <f t="shared" si="52"/>
        <v>Não</v>
      </c>
    </row>
    <row r="1230" spans="1:15" x14ac:dyDescent="0.2">
      <c r="A1230">
        <v>314200</v>
      </c>
      <c r="B1230" t="s">
        <v>49</v>
      </c>
      <c r="C1230" t="s">
        <v>98</v>
      </c>
      <c r="D1230">
        <v>2004</v>
      </c>
      <c r="E1230" t="s">
        <v>361</v>
      </c>
      <c r="F1230" t="s">
        <v>362</v>
      </c>
      <c r="H1230">
        <v>12816</v>
      </c>
      <c r="I1230">
        <v>9675</v>
      </c>
      <c r="N1230" t="str">
        <f t="shared" si="51"/>
        <v>3142002004</v>
      </c>
      <c r="O1230" t="str">
        <f t="shared" si="52"/>
        <v>Não</v>
      </c>
    </row>
    <row r="1231" spans="1:15" x14ac:dyDescent="0.2">
      <c r="A1231">
        <v>314200</v>
      </c>
      <c r="B1231" t="s">
        <v>49</v>
      </c>
      <c r="C1231" t="s">
        <v>98</v>
      </c>
      <c r="D1231">
        <v>2003</v>
      </c>
      <c r="E1231" t="s">
        <v>361</v>
      </c>
      <c r="F1231" t="s">
        <v>362</v>
      </c>
      <c r="H1231">
        <v>12710</v>
      </c>
      <c r="I1231">
        <v>9595</v>
      </c>
      <c r="N1231" t="str">
        <f t="shared" si="51"/>
        <v>3142002003</v>
      </c>
      <c r="O1231" t="str">
        <f t="shared" si="52"/>
        <v>Não</v>
      </c>
    </row>
    <row r="1232" spans="1:15" x14ac:dyDescent="0.2">
      <c r="A1232">
        <v>314200</v>
      </c>
      <c r="B1232" t="s">
        <v>49</v>
      </c>
      <c r="C1232" t="s">
        <v>98</v>
      </c>
      <c r="D1232">
        <v>2002</v>
      </c>
      <c r="E1232" t="s">
        <v>361</v>
      </c>
      <c r="F1232" t="s">
        <v>362</v>
      </c>
      <c r="H1232">
        <v>12660</v>
      </c>
      <c r="I1232">
        <v>9558</v>
      </c>
      <c r="N1232" t="str">
        <f t="shared" si="51"/>
        <v>3142002002</v>
      </c>
      <c r="O1232" t="str">
        <f t="shared" si="52"/>
        <v>Não</v>
      </c>
    </row>
    <row r="1233" spans="1:15" x14ac:dyDescent="0.2">
      <c r="A1233">
        <v>314200</v>
      </c>
      <c r="B1233" t="s">
        <v>49</v>
      </c>
      <c r="C1233" t="s">
        <v>98</v>
      </c>
      <c r="D1233">
        <v>2001</v>
      </c>
      <c r="E1233" t="s">
        <v>361</v>
      </c>
      <c r="F1233" t="s">
        <v>362</v>
      </c>
      <c r="H1233">
        <v>12606</v>
      </c>
      <c r="I1233">
        <v>9517</v>
      </c>
      <c r="N1233" t="str">
        <f t="shared" si="51"/>
        <v>3142002001</v>
      </c>
      <c r="O1233" t="str">
        <f t="shared" si="52"/>
        <v>Não</v>
      </c>
    </row>
    <row r="1234" spans="1:15" x14ac:dyDescent="0.2">
      <c r="A1234">
        <v>314200</v>
      </c>
      <c r="B1234" t="s">
        <v>49</v>
      </c>
      <c r="C1234" t="s">
        <v>98</v>
      </c>
      <c r="D1234">
        <v>2000</v>
      </c>
      <c r="E1234" t="s">
        <v>361</v>
      </c>
      <c r="F1234" t="s">
        <v>362</v>
      </c>
      <c r="H1234">
        <v>12552</v>
      </c>
      <c r="I1234">
        <v>9476</v>
      </c>
      <c r="N1234" t="str">
        <f t="shared" si="51"/>
        <v>3142002000</v>
      </c>
      <c r="O1234" t="str">
        <f t="shared" si="52"/>
        <v>Não</v>
      </c>
    </row>
    <row r="1235" spans="1:15" x14ac:dyDescent="0.2">
      <c r="A1235">
        <v>314200</v>
      </c>
      <c r="B1235" t="s">
        <v>49</v>
      </c>
      <c r="C1235" t="s">
        <v>98</v>
      </c>
      <c r="D1235">
        <v>1999</v>
      </c>
      <c r="E1235" t="s">
        <v>361</v>
      </c>
      <c r="F1235" t="s">
        <v>362</v>
      </c>
      <c r="H1235">
        <v>10078</v>
      </c>
      <c r="I1235">
        <v>6514</v>
      </c>
      <c r="N1235" t="str">
        <f t="shared" si="51"/>
        <v>3142001999</v>
      </c>
      <c r="O1235" t="str">
        <f t="shared" si="52"/>
        <v>Não</v>
      </c>
    </row>
    <row r="1236" spans="1:15" x14ac:dyDescent="0.2">
      <c r="A1236">
        <v>314200</v>
      </c>
      <c r="B1236" t="s">
        <v>49</v>
      </c>
      <c r="C1236" t="s">
        <v>98</v>
      </c>
      <c r="D1236">
        <v>1998</v>
      </c>
      <c r="E1236" t="s">
        <v>361</v>
      </c>
      <c r="F1236" t="s">
        <v>362</v>
      </c>
      <c r="H1236">
        <v>10303</v>
      </c>
      <c r="I1236">
        <v>6659</v>
      </c>
      <c r="N1236" t="str">
        <f t="shared" si="51"/>
        <v>3142001998</v>
      </c>
      <c r="O1236" t="str">
        <f t="shared" si="52"/>
        <v>Não</v>
      </c>
    </row>
    <row r="1237" spans="1:15" x14ac:dyDescent="0.2">
      <c r="A1237">
        <v>314200</v>
      </c>
      <c r="B1237" t="s">
        <v>49</v>
      </c>
      <c r="C1237" t="s">
        <v>98</v>
      </c>
      <c r="D1237">
        <v>1997</v>
      </c>
      <c r="H1237">
        <v>10528</v>
      </c>
      <c r="I1237">
        <v>6805</v>
      </c>
      <c r="N1237" t="str">
        <f t="shared" si="51"/>
        <v>3142001997</v>
      </c>
      <c r="O1237" t="str">
        <f t="shared" si="52"/>
        <v>Não</v>
      </c>
    </row>
    <row r="1238" spans="1:15" x14ac:dyDescent="0.2">
      <c r="A1238">
        <v>314200</v>
      </c>
      <c r="B1238" t="s">
        <v>49</v>
      </c>
      <c r="C1238" t="s">
        <v>98</v>
      </c>
      <c r="D1238">
        <v>1996</v>
      </c>
      <c r="H1238">
        <v>15147</v>
      </c>
      <c r="I1238">
        <v>9790</v>
      </c>
      <c r="N1238" t="str">
        <f t="shared" si="51"/>
        <v>3142001996</v>
      </c>
      <c r="O1238" t="str">
        <f t="shared" si="52"/>
        <v>Não</v>
      </c>
    </row>
    <row r="1239" spans="1:15" x14ac:dyDescent="0.2">
      <c r="A1239">
        <v>314200</v>
      </c>
      <c r="B1239" t="s">
        <v>49</v>
      </c>
      <c r="C1239" t="s">
        <v>98</v>
      </c>
      <c r="D1239">
        <v>1995</v>
      </c>
      <c r="H1239">
        <v>17500</v>
      </c>
      <c r="I1239">
        <v>11311</v>
      </c>
      <c r="N1239" t="str">
        <f t="shared" si="51"/>
        <v>3142001995</v>
      </c>
      <c r="O1239" t="str">
        <f t="shared" si="52"/>
        <v>Não</v>
      </c>
    </row>
    <row r="1240" spans="1:15" x14ac:dyDescent="0.2">
      <c r="A1240">
        <v>314225</v>
      </c>
      <c r="B1240" t="s">
        <v>50</v>
      </c>
      <c r="C1240" t="s">
        <v>98</v>
      </c>
      <c r="D1240">
        <v>2020</v>
      </c>
      <c r="E1240" t="s">
        <v>1882</v>
      </c>
      <c r="F1240" t="s">
        <v>364</v>
      </c>
      <c r="G1240" t="s">
        <v>368</v>
      </c>
      <c r="H1240">
        <v>4914</v>
      </c>
      <c r="I1240">
        <v>1166</v>
      </c>
      <c r="J1240">
        <v>1159</v>
      </c>
      <c r="K1240">
        <v>1159</v>
      </c>
      <c r="L1240">
        <v>99.4</v>
      </c>
      <c r="M1240">
        <v>23.59</v>
      </c>
      <c r="N1240" t="str">
        <f t="shared" si="51"/>
        <v>3142252020</v>
      </c>
      <c r="O1240" t="str">
        <f t="shared" si="52"/>
        <v>Sim</v>
      </c>
    </row>
    <row r="1241" spans="1:15" x14ac:dyDescent="0.2">
      <c r="A1241">
        <v>314225</v>
      </c>
      <c r="B1241" t="s">
        <v>50</v>
      </c>
      <c r="C1241" t="s">
        <v>98</v>
      </c>
      <c r="D1241">
        <v>2019</v>
      </c>
      <c r="E1241" t="s">
        <v>361</v>
      </c>
      <c r="F1241" t="s">
        <v>362</v>
      </c>
      <c r="G1241" t="s">
        <v>119</v>
      </c>
      <c r="H1241">
        <v>4888</v>
      </c>
      <c r="I1241">
        <v>1159</v>
      </c>
      <c r="J1241">
        <v>1159</v>
      </c>
      <c r="K1241">
        <v>1159</v>
      </c>
      <c r="L1241">
        <v>100</v>
      </c>
      <c r="M1241">
        <v>23.71</v>
      </c>
      <c r="N1241" t="str">
        <f t="shared" si="51"/>
        <v>3142252019</v>
      </c>
      <c r="O1241" t="str">
        <f t="shared" si="52"/>
        <v>Sim</v>
      </c>
    </row>
    <row r="1242" spans="1:15" x14ac:dyDescent="0.2">
      <c r="A1242">
        <v>314225</v>
      </c>
      <c r="B1242" t="s">
        <v>50</v>
      </c>
      <c r="C1242" t="s">
        <v>98</v>
      </c>
      <c r="D1242">
        <v>2018</v>
      </c>
      <c r="E1242" t="s">
        <v>361</v>
      </c>
      <c r="F1242" t="s">
        <v>362</v>
      </c>
      <c r="H1242">
        <v>4861</v>
      </c>
      <c r="I1242">
        <v>1153</v>
      </c>
      <c r="J1242">
        <v>1153</v>
      </c>
      <c r="K1242">
        <v>1153</v>
      </c>
      <c r="L1242">
        <v>100</v>
      </c>
      <c r="M1242">
        <v>23.72</v>
      </c>
      <c r="N1242" t="str">
        <f t="shared" si="51"/>
        <v>3142252018</v>
      </c>
      <c r="O1242" t="str">
        <f t="shared" si="52"/>
        <v>Sim</v>
      </c>
    </row>
    <row r="1243" spans="1:15" x14ac:dyDescent="0.2">
      <c r="A1243">
        <v>314225</v>
      </c>
      <c r="B1243" t="s">
        <v>50</v>
      </c>
      <c r="C1243" t="s">
        <v>98</v>
      </c>
      <c r="D1243">
        <v>2017</v>
      </c>
      <c r="E1243" t="s">
        <v>361</v>
      </c>
      <c r="F1243" t="s">
        <v>362</v>
      </c>
      <c r="H1243">
        <v>4885</v>
      </c>
      <c r="I1243">
        <v>1159</v>
      </c>
      <c r="J1243">
        <v>1159</v>
      </c>
      <c r="K1243">
        <v>1159</v>
      </c>
      <c r="L1243">
        <v>100</v>
      </c>
      <c r="M1243">
        <v>23.73</v>
      </c>
      <c r="N1243" t="str">
        <f t="shared" si="51"/>
        <v>3142252017</v>
      </c>
      <c r="O1243" t="str">
        <f t="shared" si="52"/>
        <v>Sim</v>
      </c>
    </row>
    <row r="1244" spans="1:15" x14ac:dyDescent="0.2">
      <c r="A1244">
        <v>314225</v>
      </c>
      <c r="B1244" t="s">
        <v>50</v>
      </c>
      <c r="C1244" t="s">
        <v>98</v>
      </c>
      <c r="D1244">
        <v>2016</v>
      </c>
      <c r="E1244" t="s">
        <v>1882</v>
      </c>
      <c r="F1244" t="s">
        <v>364</v>
      </c>
      <c r="H1244">
        <v>4859</v>
      </c>
      <c r="I1244">
        <v>1153</v>
      </c>
      <c r="J1244">
        <v>1153</v>
      </c>
      <c r="K1244">
        <v>1153</v>
      </c>
      <c r="L1244">
        <v>100</v>
      </c>
      <c r="M1244">
        <v>23.73</v>
      </c>
      <c r="N1244" t="str">
        <f t="shared" si="51"/>
        <v>3142252016</v>
      </c>
      <c r="O1244" t="str">
        <f t="shared" si="52"/>
        <v>Sim</v>
      </c>
    </row>
    <row r="1245" spans="1:15" x14ac:dyDescent="0.2">
      <c r="A1245">
        <v>314225</v>
      </c>
      <c r="B1245" t="s">
        <v>50</v>
      </c>
      <c r="C1245" t="s">
        <v>98</v>
      </c>
      <c r="D1245">
        <v>2015</v>
      </c>
      <c r="E1245" t="s">
        <v>1882</v>
      </c>
      <c r="F1245" t="s">
        <v>364</v>
      </c>
      <c r="H1245">
        <v>4832</v>
      </c>
      <c r="I1245">
        <v>1146</v>
      </c>
      <c r="J1245">
        <v>1146</v>
      </c>
      <c r="K1245">
        <v>1146</v>
      </c>
      <c r="L1245">
        <v>100</v>
      </c>
      <c r="M1245">
        <v>23.72</v>
      </c>
      <c r="N1245" t="str">
        <f t="shared" si="51"/>
        <v>3142252015</v>
      </c>
      <c r="O1245" t="str">
        <f t="shared" si="52"/>
        <v>Sim</v>
      </c>
    </row>
    <row r="1246" spans="1:15" x14ac:dyDescent="0.2">
      <c r="A1246">
        <v>314225</v>
      </c>
      <c r="B1246" t="s">
        <v>50</v>
      </c>
      <c r="C1246" t="s">
        <v>98</v>
      </c>
      <c r="D1246">
        <v>2014</v>
      </c>
      <c r="E1246" t="s">
        <v>1882</v>
      </c>
      <c r="F1246" t="s">
        <v>364</v>
      </c>
      <c r="H1246">
        <v>4803</v>
      </c>
      <c r="I1246">
        <v>1139</v>
      </c>
      <c r="J1246">
        <v>1139</v>
      </c>
      <c r="K1246">
        <v>1139</v>
      </c>
      <c r="L1246">
        <v>100</v>
      </c>
      <c r="M1246">
        <v>23.71</v>
      </c>
      <c r="N1246" t="str">
        <f t="shared" si="51"/>
        <v>3142252014</v>
      </c>
      <c r="O1246" t="str">
        <f t="shared" si="52"/>
        <v>Sim</v>
      </c>
    </row>
    <row r="1247" spans="1:15" x14ac:dyDescent="0.2">
      <c r="A1247">
        <v>314225</v>
      </c>
      <c r="B1247" t="s">
        <v>50</v>
      </c>
      <c r="C1247" t="s">
        <v>98</v>
      </c>
      <c r="D1247">
        <v>2013</v>
      </c>
      <c r="E1247" t="s">
        <v>1882</v>
      </c>
      <c r="F1247" t="s">
        <v>364</v>
      </c>
      <c r="H1247">
        <v>4772</v>
      </c>
      <c r="I1247">
        <v>1132</v>
      </c>
      <c r="J1247">
        <v>1132</v>
      </c>
      <c r="K1247">
        <v>1132</v>
      </c>
      <c r="L1247">
        <v>100</v>
      </c>
      <c r="M1247">
        <v>23.72</v>
      </c>
      <c r="N1247" t="str">
        <f t="shared" si="51"/>
        <v>3142252013</v>
      </c>
      <c r="O1247" t="str">
        <f t="shared" si="52"/>
        <v>Sim</v>
      </c>
    </row>
    <row r="1248" spans="1:15" x14ac:dyDescent="0.2">
      <c r="A1248">
        <v>314225</v>
      </c>
      <c r="B1248" t="s">
        <v>50</v>
      </c>
      <c r="C1248" t="s">
        <v>98</v>
      </c>
      <c r="D1248">
        <v>2012</v>
      </c>
      <c r="E1248" t="s">
        <v>1882</v>
      </c>
      <c r="F1248" t="s">
        <v>364</v>
      </c>
      <c r="H1248">
        <v>4604</v>
      </c>
      <c r="I1248">
        <v>1092</v>
      </c>
      <c r="J1248">
        <v>1092</v>
      </c>
      <c r="K1248">
        <v>1092</v>
      </c>
      <c r="L1248">
        <v>100</v>
      </c>
      <c r="M1248">
        <v>23.72</v>
      </c>
      <c r="N1248" t="str">
        <f t="shared" si="51"/>
        <v>3142252012</v>
      </c>
      <c r="O1248" t="str">
        <f t="shared" si="52"/>
        <v>Sim</v>
      </c>
    </row>
    <row r="1249" spans="1:15" x14ac:dyDescent="0.2">
      <c r="A1249">
        <v>314225</v>
      </c>
      <c r="B1249" t="s">
        <v>50</v>
      </c>
      <c r="C1249" t="s">
        <v>98</v>
      </c>
      <c r="D1249">
        <v>2011</v>
      </c>
      <c r="E1249" t="s">
        <v>361</v>
      </c>
      <c r="F1249" t="s">
        <v>362</v>
      </c>
      <c r="H1249">
        <v>4577</v>
      </c>
      <c r="I1249">
        <v>1086</v>
      </c>
      <c r="J1249">
        <v>1086</v>
      </c>
      <c r="K1249">
        <v>1086</v>
      </c>
      <c r="L1249">
        <v>100</v>
      </c>
      <c r="M1249">
        <v>23.73</v>
      </c>
      <c r="N1249" t="str">
        <f t="shared" si="51"/>
        <v>3142252011</v>
      </c>
      <c r="O1249" t="str">
        <f t="shared" si="52"/>
        <v>Sim</v>
      </c>
    </row>
    <row r="1250" spans="1:15" x14ac:dyDescent="0.2">
      <c r="A1250">
        <v>314225</v>
      </c>
      <c r="B1250" t="s">
        <v>50</v>
      </c>
      <c r="C1250" t="s">
        <v>98</v>
      </c>
      <c r="D1250">
        <v>2010</v>
      </c>
      <c r="E1250" t="s">
        <v>361</v>
      </c>
      <c r="F1250" t="s">
        <v>362</v>
      </c>
      <c r="H1250">
        <v>4549</v>
      </c>
      <c r="I1250">
        <v>1079</v>
      </c>
      <c r="J1250">
        <v>1079</v>
      </c>
      <c r="K1250">
        <v>1079</v>
      </c>
      <c r="L1250">
        <v>100</v>
      </c>
      <c r="M1250">
        <v>23.72</v>
      </c>
      <c r="N1250" t="str">
        <f t="shared" si="51"/>
        <v>3142252010</v>
      </c>
      <c r="O1250" t="str">
        <f t="shared" si="52"/>
        <v>Sim</v>
      </c>
    </row>
    <row r="1251" spans="1:15" x14ac:dyDescent="0.2">
      <c r="A1251">
        <v>314225</v>
      </c>
      <c r="B1251" t="s">
        <v>50</v>
      </c>
      <c r="C1251" t="s">
        <v>98</v>
      </c>
      <c r="D1251">
        <v>2009</v>
      </c>
      <c r="E1251" t="s">
        <v>361</v>
      </c>
      <c r="F1251" t="s">
        <v>362</v>
      </c>
      <c r="H1251">
        <v>4998</v>
      </c>
      <c r="I1251">
        <v>894</v>
      </c>
      <c r="J1251">
        <v>1235</v>
      </c>
      <c r="K1251">
        <v>1235</v>
      </c>
      <c r="L1251">
        <v>100</v>
      </c>
      <c r="M1251">
        <v>24.71</v>
      </c>
      <c r="N1251" t="str">
        <f t="shared" si="51"/>
        <v>3142252009</v>
      </c>
      <c r="O1251" t="str">
        <f t="shared" si="52"/>
        <v>Sim</v>
      </c>
    </row>
    <row r="1252" spans="1:15" x14ac:dyDescent="0.2">
      <c r="A1252">
        <v>314225</v>
      </c>
      <c r="B1252" t="s">
        <v>50</v>
      </c>
      <c r="C1252" t="s">
        <v>98</v>
      </c>
      <c r="D1252">
        <v>2008</v>
      </c>
      <c r="E1252" t="s">
        <v>361</v>
      </c>
      <c r="F1252" t="s">
        <v>362</v>
      </c>
      <c r="H1252">
        <v>4927</v>
      </c>
      <c r="I1252">
        <v>881</v>
      </c>
      <c r="J1252">
        <v>1155</v>
      </c>
      <c r="K1252">
        <v>1155</v>
      </c>
      <c r="L1252">
        <v>100</v>
      </c>
      <c r="M1252">
        <v>23.44</v>
      </c>
      <c r="N1252" t="str">
        <f t="shared" si="51"/>
        <v>3142252008</v>
      </c>
      <c r="O1252" t="str">
        <f t="shared" si="52"/>
        <v>Sim</v>
      </c>
    </row>
    <row r="1253" spans="1:15" x14ac:dyDescent="0.2">
      <c r="A1253">
        <v>314225</v>
      </c>
      <c r="B1253" t="s">
        <v>50</v>
      </c>
      <c r="C1253" t="s">
        <v>98</v>
      </c>
      <c r="D1253">
        <v>2007</v>
      </c>
      <c r="E1253" t="s">
        <v>361</v>
      </c>
      <c r="F1253" t="s">
        <v>362</v>
      </c>
      <c r="H1253">
        <v>4708</v>
      </c>
      <c r="I1253">
        <v>842</v>
      </c>
      <c r="J1253">
        <v>1109</v>
      </c>
      <c r="K1253">
        <v>1109</v>
      </c>
      <c r="L1253">
        <v>100</v>
      </c>
      <c r="M1253">
        <v>23.56</v>
      </c>
      <c r="N1253" t="str">
        <f t="shared" si="51"/>
        <v>3142252007</v>
      </c>
      <c r="O1253" t="str">
        <f t="shared" si="52"/>
        <v>Sim</v>
      </c>
    </row>
    <row r="1254" spans="1:15" x14ac:dyDescent="0.2">
      <c r="A1254">
        <v>314225</v>
      </c>
      <c r="B1254" t="s">
        <v>50</v>
      </c>
      <c r="C1254" t="s">
        <v>98</v>
      </c>
      <c r="D1254">
        <v>2006</v>
      </c>
      <c r="E1254" t="s">
        <v>361</v>
      </c>
      <c r="F1254" t="s">
        <v>362</v>
      </c>
      <c r="H1254">
        <v>4815</v>
      </c>
      <c r="I1254">
        <v>790</v>
      </c>
      <c r="J1254">
        <v>1062</v>
      </c>
      <c r="K1254">
        <v>1062</v>
      </c>
      <c r="L1254">
        <v>100</v>
      </c>
      <c r="M1254">
        <v>22.06</v>
      </c>
      <c r="N1254" t="str">
        <f t="shared" si="51"/>
        <v>3142252006</v>
      </c>
      <c r="O1254" t="str">
        <f t="shared" si="52"/>
        <v>Sim</v>
      </c>
    </row>
    <row r="1255" spans="1:15" x14ac:dyDescent="0.2">
      <c r="A1255">
        <v>314225</v>
      </c>
      <c r="B1255" t="s">
        <v>50</v>
      </c>
      <c r="C1255" t="s">
        <v>98</v>
      </c>
      <c r="D1255">
        <v>2005</v>
      </c>
      <c r="E1255" t="s">
        <v>361</v>
      </c>
      <c r="F1255" t="s">
        <v>362</v>
      </c>
      <c r="H1255">
        <v>4719</v>
      </c>
      <c r="I1255">
        <v>774</v>
      </c>
      <c r="N1255" t="str">
        <f t="shared" si="51"/>
        <v>3142252005</v>
      </c>
      <c r="O1255" t="str">
        <f t="shared" si="52"/>
        <v>Não</v>
      </c>
    </row>
    <row r="1256" spans="1:15" x14ac:dyDescent="0.2">
      <c r="A1256">
        <v>314225</v>
      </c>
      <c r="B1256" t="s">
        <v>50</v>
      </c>
      <c r="C1256" t="s">
        <v>98</v>
      </c>
      <c r="D1256">
        <v>2004</v>
      </c>
      <c r="E1256" t="s">
        <v>361</v>
      </c>
      <c r="F1256" t="s">
        <v>362</v>
      </c>
      <c r="H1256">
        <v>4623</v>
      </c>
      <c r="I1256">
        <v>759</v>
      </c>
      <c r="N1256" t="str">
        <f t="shared" si="51"/>
        <v>3142252004</v>
      </c>
      <c r="O1256" t="str">
        <f t="shared" si="52"/>
        <v>Não</v>
      </c>
    </row>
    <row r="1257" spans="1:15" x14ac:dyDescent="0.2">
      <c r="A1257">
        <v>314225</v>
      </c>
      <c r="B1257" t="s">
        <v>50</v>
      </c>
      <c r="C1257" t="s">
        <v>98</v>
      </c>
      <c r="D1257">
        <v>2003</v>
      </c>
      <c r="E1257" t="s">
        <v>361</v>
      </c>
      <c r="F1257" t="s">
        <v>362</v>
      </c>
      <c r="H1257">
        <v>4449</v>
      </c>
      <c r="I1257">
        <v>730</v>
      </c>
      <c r="N1257" t="str">
        <f t="shared" si="51"/>
        <v>3142252003</v>
      </c>
      <c r="O1257" t="str">
        <f t="shared" si="52"/>
        <v>Não</v>
      </c>
    </row>
    <row r="1258" spans="1:15" x14ac:dyDescent="0.2">
      <c r="A1258">
        <v>314225</v>
      </c>
      <c r="B1258" t="s">
        <v>50</v>
      </c>
      <c r="C1258" t="s">
        <v>98</v>
      </c>
      <c r="D1258">
        <v>2002</v>
      </c>
      <c r="E1258" t="s">
        <v>361</v>
      </c>
      <c r="F1258" t="s">
        <v>362</v>
      </c>
      <c r="H1258">
        <v>4366</v>
      </c>
      <c r="I1258">
        <v>716</v>
      </c>
      <c r="N1258" t="str">
        <f t="shared" si="51"/>
        <v>3142252002</v>
      </c>
      <c r="O1258" t="str">
        <f t="shared" si="52"/>
        <v>Não</v>
      </c>
    </row>
    <row r="1259" spans="1:15" x14ac:dyDescent="0.2">
      <c r="A1259">
        <v>314225</v>
      </c>
      <c r="B1259" t="s">
        <v>50</v>
      </c>
      <c r="C1259" t="s">
        <v>98</v>
      </c>
      <c r="D1259">
        <v>2001</v>
      </c>
      <c r="E1259" t="s">
        <v>361</v>
      </c>
      <c r="F1259" t="s">
        <v>362</v>
      </c>
      <c r="H1259">
        <v>4286</v>
      </c>
      <c r="I1259">
        <v>703</v>
      </c>
      <c r="N1259" t="str">
        <f t="shared" si="51"/>
        <v>3142252001</v>
      </c>
      <c r="O1259" t="str">
        <f t="shared" si="52"/>
        <v>Não</v>
      </c>
    </row>
    <row r="1260" spans="1:15" x14ac:dyDescent="0.2">
      <c r="A1260">
        <v>314225</v>
      </c>
      <c r="B1260" t="s">
        <v>50</v>
      </c>
      <c r="C1260" t="s">
        <v>98</v>
      </c>
      <c r="D1260">
        <v>2000</v>
      </c>
      <c r="E1260" t="s">
        <v>361</v>
      </c>
      <c r="F1260" t="s">
        <v>362</v>
      </c>
      <c r="H1260">
        <v>4187</v>
      </c>
      <c r="I1260">
        <v>687</v>
      </c>
      <c r="N1260" t="str">
        <f t="shared" si="51"/>
        <v>3142252000</v>
      </c>
      <c r="O1260" t="str">
        <f t="shared" si="52"/>
        <v>Não</v>
      </c>
    </row>
    <row r="1261" spans="1:15" x14ac:dyDescent="0.2">
      <c r="A1261">
        <v>314225</v>
      </c>
      <c r="B1261" t="s">
        <v>50</v>
      </c>
      <c r="C1261" t="s">
        <v>98</v>
      </c>
      <c r="D1261">
        <v>1999</v>
      </c>
      <c r="H1261">
        <v>3862</v>
      </c>
      <c r="I1261">
        <v>634</v>
      </c>
      <c r="N1261" t="str">
        <f t="shared" si="51"/>
        <v>3142251999</v>
      </c>
      <c r="O1261" t="str">
        <f t="shared" si="52"/>
        <v>Não</v>
      </c>
    </row>
    <row r="1262" spans="1:15" x14ac:dyDescent="0.2">
      <c r="A1262">
        <v>314225</v>
      </c>
      <c r="B1262" t="s">
        <v>50</v>
      </c>
      <c r="C1262" t="s">
        <v>98</v>
      </c>
      <c r="D1262">
        <v>1998</v>
      </c>
      <c r="H1262">
        <v>3779</v>
      </c>
      <c r="I1262">
        <v>620</v>
      </c>
      <c r="N1262" t="str">
        <f t="shared" si="51"/>
        <v>3142251998</v>
      </c>
      <c r="O1262" t="str">
        <f t="shared" si="52"/>
        <v>Não</v>
      </c>
    </row>
    <row r="1263" spans="1:15" x14ac:dyDescent="0.2">
      <c r="A1263">
        <v>314225</v>
      </c>
      <c r="B1263" t="s">
        <v>50</v>
      </c>
      <c r="C1263" t="s">
        <v>98</v>
      </c>
      <c r="D1263">
        <v>1997</v>
      </c>
      <c r="H1263">
        <v>3696</v>
      </c>
      <c r="I1263">
        <v>606</v>
      </c>
      <c r="N1263" t="str">
        <f t="shared" si="51"/>
        <v>3142251997</v>
      </c>
      <c r="O1263" t="str">
        <f t="shared" si="52"/>
        <v>Não</v>
      </c>
    </row>
    <row r="1264" spans="1:15" x14ac:dyDescent="0.2">
      <c r="A1264">
        <v>314270</v>
      </c>
      <c r="B1264" t="s">
        <v>51</v>
      </c>
      <c r="C1264" t="s">
        <v>98</v>
      </c>
      <c r="D1264">
        <v>2020</v>
      </c>
      <c r="E1264" t="s">
        <v>1894</v>
      </c>
      <c r="F1264" t="s">
        <v>367</v>
      </c>
      <c r="G1264" t="s">
        <v>368</v>
      </c>
      <c r="H1264">
        <v>14747</v>
      </c>
      <c r="I1264">
        <v>9519</v>
      </c>
      <c r="J1264">
        <v>8635</v>
      </c>
      <c r="K1264">
        <v>8635</v>
      </c>
      <c r="L1264">
        <v>90.7</v>
      </c>
      <c r="M1264">
        <v>58.55</v>
      </c>
      <c r="N1264" t="str">
        <f t="shared" si="51"/>
        <v>3142702020</v>
      </c>
      <c r="O1264" t="str">
        <f t="shared" si="52"/>
        <v>Sim</v>
      </c>
    </row>
    <row r="1265" spans="1:15" x14ac:dyDescent="0.2">
      <c r="A1265">
        <v>314270</v>
      </c>
      <c r="B1265" t="s">
        <v>51</v>
      </c>
      <c r="C1265" t="s">
        <v>98</v>
      </c>
      <c r="D1265">
        <v>2019</v>
      </c>
      <c r="E1265" t="s">
        <v>1894</v>
      </c>
      <c r="F1265" t="s">
        <v>367</v>
      </c>
      <c r="G1265" t="s">
        <v>368</v>
      </c>
      <c r="H1265">
        <v>14877</v>
      </c>
      <c r="I1265">
        <v>9603</v>
      </c>
      <c r="J1265">
        <v>8423</v>
      </c>
      <c r="K1265">
        <v>8423</v>
      </c>
      <c r="L1265">
        <v>87.7</v>
      </c>
      <c r="M1265">
        <v>56.62</v>
      </c>
      <c r="N1265" t="str">
        <f t="shared" si="51"/>
        <v>3142702019</v>
      </c>
      <c r="O1265" t="str">
        <f t="shared" si="52"/>
        <v>Sim</v>
      </c>
    </row>
    <row r="1266" spans="1:15" x14ac:dyDescent="0.2">
      <c r="A1266">
        <v>314270</v>
      </c>
      <c r="B1266" t="s">
        <v>51</v>
      </c>
      <c r="C1266" t="s">
        <v>98</v>
      </c>
      <c r="D1266">
        <v>2018</v>
      </c>
      <c r="E1266" t="s">
        <v>1894</v>
      </c>
      <c r="F1266" t="s">
        <v>367</v>
      </c>
      <c r="H1266">
        <v>15012</v>
      </c>
      <c r="I1266">
        <v>9690</v>
      </c>
      <c r="J1266">
        <v>8467</v>
      </c>
      <c r="K1266">
        <v>8467</v>
      </c>
      <c r="L1266">
        <v>87.4</v>
      </c>
      <c r="M1266">
        <v>56.4</v>
      </c>
      <c r="N1266" t="str">
        <f t="shared" si="51"/>
        <v>3142702018</v>
      </c>
      <c r="O1266" t="str">
        <f t="shared" si="52"/>
        <v>Sim</v>
      </c>
    </row>
    <row r="1267" spans="1:15" x14ac:dyDescent="0.2">
      <c r="A1267">
        <v>314270</v>
      </c>
      <c r="B1267" t="s">
        <v>51</v>
      </c>
      <c r="C1267" t="s">
        <v>98</v>
      </c>
      <c r="D1267">
        <v>2017</v>
      </c>
      <c r="E1267" t="s">
        <v>1894</v>
      </c>
      <c r="F1267" t="s">
        <v>367</v>
      </c>
      <c r="H1267">
        <v>15603</v>
      </c>
      <c r="I1267">
        <v>10072</v>
      </c>
      <c r="J1267">
        <v>8511</v>
      </c>
      <c r="K1267">
        <v>8511</v>
      </c>
      <c r="L1267">
        <v>84.5</v>
      </c>
      <c r="M1267">
        <v>54.55</v>
      </c>
      <c r="N1267" t="str">
        <f t="shared" si="51"/>
        <v>3142702017</v>
      </c>
      <c r="O1267" t="str">
        <f t="shared" si="52"/>
        <v>Sim</v>
      </c>
    </row>
    <row r="1268" spans="1:15" x14ac:dyDescent="0.2">
      <c r="A1268">
        <v>314270</v>
      </c>
      <c r="B1268" t="s">
        <v>51</v>
      </c>
      <c r="C1268" t="s">
        <v>98</v>
      </c>
      <c r="D1268">
        <v>2016</v>
      </c>
      <c r="E1268" t="s">
        <v>1895</v>
      </c>
      <c r="F1268" t="s">
        <v>367</v>
      </c>
      <c r="H1268">
        <v>15689</v>
      </c>
      <c r="I1268">
        <v>10127</v>
      </c>
      <c r="J1268">
        <v>8700</v>
      </c>
      <c r="K1268">
        <v>8700</v>
      </c>
      <c r="L1268">
        <v>85.9</v>
      </c>
      <c r="M1268">
        <v>55.45</v>
      </c>
      <c r="N1268" t="str">
        <f t="shared" si="51"/>
        <v>3142702016</v>
      </c>
      <c r="O1268" t="str">
        <f t="shared" si="52"/>
        <v>Sim</v>
      </c>
    </row>
    <row r="1269" spans="1:15" x14ac:dyDescent="0.2">
      <c r="A1269">
        <v>314270</v>
      </c>
      <c r="B1269" t="s">
        <v>51</v>
      </c>
      <c r="C1269" t="s">
        <v>98</v>
      </c>
      <c r="D1269">
        <v>2015</v>
      </c>
      <c r="E1269" t="s">
        <v>1895</v>
      </c>
      <c r="F1269" t="s">
        <v>367</v>
      </c>
      <c r="H1269">
        <v>15779</v>
      </c>
      <c r="I1269">
        <v>10185</v>
      </c>
      <c r="J1269">
        <v>8578</v>
      </c>
      <c r="K1269">
        <v>8578</v>
      </c>
      <c r="L1269">
        <v>84.2</v>
      </c>
      <c r="M1269">
        <v>54.36</v>
      </c>
      <c r="N1269" t="str">
        <f t="shared" si="51"/>
        <v>3142702015</v>
      </c>
      <c r="O1269" t="str">
        <f t="shared" si="52"/>
        <v>Sim</v>
      </c>
    </row>
    <row r="1270" spans="1:15" x14ac:dyDescent="0.2">
      <c r="A1270">
        <v>314270</v>
      </c>
      <c r="B1270" t="s">
        <v>51</v>
      </c>
      <c r="C1270" t="s">
        <v>98</v>
      </c>
      <c r="D1270">
        <v>2014</v>
      </c>
      <c r="E1270" t="s">
        <v>1895</v>
      </c>
      <c r="F1270" t="s">
        <v>367</v>
      </c>
      <c r="H1270">
        <v>15875</v>
      </c>
      <c r="I1270">
        <v>10247</v>
      </c>
      <c r="J1270">
        <v>10247</v>
      </c>
      <c r="K1270">
        <v>10247</v>
      </c>
      <c r="L1270">
        <v>100</v>
      </c>
      <c r="M1270">
        <v>64.55</v>
      </c>
      <c r="N1270" t="str">
        <f t="shared" si="51"/>
        <v>3142702014</v>
      </c>
      <c r="O1270" t="str">
        <f t="shared" si="52"/>
        <v>Sim</v>
      </c>
    </row>
    <row r="1271" spans="1:15" x14ac:dyDescent="0.2">
      <c r="A1271">
        <v>314270</v>
      </c>
      <c r="B1271" t="s">
        <v>51</v>
      </c>
      <c r="C1271" t="s">
        <v>98</v>
      </c>
      <c r="D1271">
        <v>2013</v>
      </c>
      <c r="E1271" t="s">
        <v>1895</v>
      </c>
      <c r="F1271" t="s">
        <v>367</v>
      </c>
      <c r="H1271">
        <v>15974</v>
      </c>
      <c r="I1271">
        <v>10311</v>
      </c>
      <c r="J1271">
        <v>10311</v>
      </c>
      <c r="K1271">
        <v>10311</v>
      </c>
      <c r="L1271">
        <v>100</v>
      </c>
      <c r="M1271">
        <v>64.55</v>
      </c>
      <c r="N1271" t="str">
        <f t="shared" si="51"/>
        <v>3142702013</v>
      </c>
      <c r="O1271" t="str">
        <f t="shared" si="52"/>
        <v>Sim</v>
      </c>
    </row>
    <row r="1272" spans="1:15" x14ac:dyDescent="0.2">
      <c r="A1272">
        <v>314270</v>
      </c>
      <c r="B1272" t="s">
        <v>51</v>
      </c>
      <c r="C1272" t="s">
        <v>98</v>
      </c>
      <c r="D1272">
        <v>2012</v>
      </c>
      <c r="E1272" t="s">
        <v>361</v>
      </c>
      <c r="F1272" t="s">
        <v>362</v>
      </c>
      <c r="H1272">
        <v>15631</v>
      </c>
      <c r="I1272">
        <v>10090</v>
      </c>
      <c r="J1272">
        <v>10090</v>
      </c>
      <c r="K1272">
        <v>10090</v>
      </c>
      <c r="L1272">
        <v>100</v>
      </c>
      <c r="M1272">
        <v>64.55</v>
      </c>
      <c r="N1272" t="str">
        <f t="shared" si="51"/>
        <v>3142702012</v>
      </c>
      <c r="O1272" t="str">
        <f t="shared" si="52"/>
        <v>Sim</v>
      </c>
    </row>
    <row r="1273" spans="1:15" x14ac:dyDescent="0.2">
      <c r="A1273">
        <v>314270</v>
      </c>
      <c r="B1273" t="s">
        <v>51</v>
      </c>
      <c r="C1273" t="s">
        <v>98</v>
      </c>
      <c r="D1273">
        <v>2011</v>
      </c>
      <c r="E1273" t="s">
        <v>1895</v>
      </c>
      <c r="F1273" t="s">
        <v>364</v>
      </c>
      <c r="H1273">
        <v>15745</v>
      </c>
      <c r="I1273">
        <v>10163</v>
      </c>
      <c r="J1273">
        <v>9826</v>
      </c>
      <c r="K1273">
        <v>9826</v>
      </c>
      <c r="L1273">
        <v>96.7</v>
      </c>
      <c r="M1273">
        <v>62.41</v>
      </c>
      <c r="N1273" t="str">
        <f t="shared" si="51"/>
        <v>3142702011</v>
      </c>
      <c r="O1273" t="str">
        <f t="shared" si="52"/>
        <v>Sim</v>
      </c>
    </row>
    <row r="1274" spans="1:15" x14ac:dyDescent="0.2">
      <c r="A1274">
        <v>314270</v>
      </c>
      <c r="B1274" t="s">
        <v>51</v>
      </c>
      <c r="C1274" t="s">
        <v>98</v>
      </c>
      <c r="D1274">
        <v>2010</v>
      </c>
      <c r="E1274" t="s">
        <v>1895</v>
      </c>
      <c r="F1274" t="s">
        <v>364</v>
      </c>
      <c r="H1274">
        <v>15862</v>
      </c>
      <c r="I1274">
        <v>10239</v>
      </c>
      <c r="J1274">
        <v>9568</v>
      </c>
      <c r="K1274">
        <v>9568</v>
      </c>
      <c r="L1274">
        <v>93.5</v>
      </c>
      <c r="M1274">
        <v>60.32</v>
      </c>
      <c r="N1274" t="str">
        <f t="shared" si="51"/>
        <v>3142702010</v>
      </c>
      <c r="O1274" t="str">
        <f t="shared" si="52"/>
        <v>Sim</v>
      </c>
    </row>
    <row r="1275" spans="1:15" x14ac:dyDescent="0.2">
      <c r="A1275">
        <v>314270</v>
      </c>
      <c r="B1275" t="s">
        <v>51</v>
      </c>
      <c r="C1275" t="s">
        <v>98</v>
      </c>
      <c r="D1275">
        <v>2009</v>
      </c>
      <c r="E1275" t="s">
        <v>1895</v>
      </c>
      <c r="F1275" t="s">
        <v>364</v>
      </c>
      <c r="H1275">
        <v>16135</v>
      </c>
      <c r="I1275">
        <v>9998</v>
      </c>
      <c r="J1275">
        <v>9608</v>
      </c>
      <c r="K1275">
        <v>9608</v>
      </c>
      <c r="L1275">
        <v>96.1</v>
      </c>
      <c r="M1275">
        <v>59.55</v>
      </c>
      <c r="N1275" t="str">
        <f t="shared" si="51"/>
        <v>3142702009</v>
      </c>
      <c r="O1275" t="str">
        <f t="shared" si="52"/>
        <v>Sim</v>
      </c>
    </row>
    <row r="1276" spans="1:15" x14ac:dyDescent="0.2">
      <c r="A1276">
        <v>314270</v>
      </c>
      <c r="B1276" t="s">
        <v>51</v>
      </c>
      <c r="C1276" t="s">
        <v>98</v>
      </c>
      <c r="D1276">
        <v>2008</v>
      </c>
      <c r="E1276" t="s">
        <v>361</v>
      </c>
      <c r="F1276" t="s">
        <v>362</v>
      </c>
      <c r="H1276">
        <v>16265</v>
      </c>
      <c r="I1276">
        <v>10078</v>
      </c>
      <c r="J1276">
        <v>9259</v>
      </c>
      <c r="K1276">
        <v>9259</v>
      </c>
      <c r="L1276">
        <v>91.9</v>
      </c>
      <c r="M1276">
        <v>56.93</v>
      </c>
      <c r="N1276" t="str">
        <f t="shared" si="51"/>
        <v>3142702008</v>
      </c>
      <c r="O1276" t="str">
        <f t="shared" si="52"/>
        <v>Sim</v>
      </c>
    </row>
    <row r="1277" spans="1:15" x14ac:dyDescent="0.2">
      <c r="A1277">
        <v>314270</v>
      </c>
      <c r="B1277" t="s">
        <v>51</v>
      </c>
      <c r="C1277" t="s">
        <v>98</v>
      </c>
      <c r="D1277">
        <v>2007</v>
      </c>
      <c r="E1277" t="s">
        <v>361</v>
      </c>
      <c r="F1277" t="s">
        <v>362</v>
      </c>
      <c r="H1277">
        <v>15961</v>
      </c>
      <c r="I1277">
        <v>9890</v>
      </c>
      <c r="J1277">
        <v>7344</v>
      </c>
      <c r="K1277">
        <v>7344</v>
      </c>
      <c r="L1277">
        <v>74.3</v>
      </c>
      <c r="M1277">
        <v>46.01</v>
      </c>
      <c r="N1277" t="str">
        <f t="shared" si="51"/>
        <v>3142702007</v>
      </c>
      <c r="O1277" t="str">
        <f t="shared" si="52"/>
        <v>Sim</v>
      </c>
    </row>
    <row r="1278" spans="1:15" x14ac:dyDescent="0.2">
      <c r="A1278">
        <v>314270</v>
      </c>
      <c r="B1278" t="s">
        <v>51</v>
      </c>
      <c r="C1278" t="s">
        <v>98</v>
      </c>
      <c r="D1278">
        <v>2006</v>
      </c>
      <c r="E1278" t="s">
        <v>361</v>
      </c>
      <c r="F1278" t="s">
        <v>362</v>
      </c>
      <c r="H1278">
        <v>17145</v>
      </c>
      <c r="I1278">
        <v>9062</v>
      </c>
      <c r="J1278">
        <v>7083</v>
      </c>
      <c r="K1278">
        <v>7083</v>
      </c>
      <c r="L1278">
        <v>78.2</v>
      </c>
      <c r="M1278">
        <v>41.31</v>
      </c>
      <c r="N1278" t="str">
        <f t="shared" si="51"/>
        <v>3142702006</v>
      </c>
      <c r="O1278" t="str">
        <f t="shared" si="52"/>
        <v>Sim</v>
      </c>
    </row>
    <row r="1279" spans="1:15" x14ac:dyDescent="0.2">
      <c r="A1279">
        <v>314270</v>
      </c>
      <c r="B1279" t="s">
        <v>51</v>
      </c>
      <c r="C1279" t="s">
        <v>98</v>
      </c>
      <c r="D1279">
        <v>2005</v>
      </c>
      <c r="E1279" t="s">
        <v>361</v>
      </c>
      <c r="F1279" t="s">
        <v>362</v>
      </c>
      <c r="H1279">
        <v>17184</v>
      </c>
      <c r="I1279">
        <v>9082</v>
      </c>
      <c r="J1279">
        <v>6926</v>
      </c>
      <c r="K1279">
        <v>6926</v>
      </c>
      <c r="L1279">
        <v>76.3</v>
      </c>
      <c r="M1279">
        <v>40.299999999999997</v>
      </c>
      <c r="N1279" t="str">
        <f t="shared" si="51"/>
        <v>3142702005</v>
      </c>
      <c r="O1279" t="str">
        <f t="shared" si="52"/>
        <v>Sim</v>
      </c>
    </row>
    <row r="1280" spans="1:15" x14ac:dyDescent="0.2">
      <c r="A1280">
        <v>314270</v>
      </c>
      <c r="B1280" t="s">
        <v>51</v>
      </c>
      <c r="C1280" t="s">
        <v>98</v>
      </c>
      <c r="D1280">
        <v>2004</v>
      </c>
      <c r="E1280" t="s">
        <v>361</v>
      </c>
      <c r="F1280" t="s">
        <v>362</v>
      </c>
      <c r="H1280">
        <v>17222</v>
      </c>
      <c r="I1280">
        <v>9102</v>
      </c>
      <c r="J1280">
        <v>6782</v>
      </c>
      <c r="K1280">
        <v>6782</v>
      </c>
      <c r="L1280">
        <v>74.5</v>
      </c>
      <c r="M1280">
        <v>39.380000000000003</v>
      </c>
      <c r="N1280" t="str">
        <f t="shared" si="51"/>
        <v>3142702004</v>
      </c>
      <c r="O1280" t="str">
        <f t="shared" si="52"/>
        <v>Sim</v>
      </c>
    </row>
    <row r="1281" spans="1:15" x14ac:dyDescent="0.2">
      <c r="A1281">
        <v>314270</v>
      </c>
      <c r="B1281" t="s">
        <v>51</v>
      </c>
      <c r="C1281" t="s">
        <v>98</v>
      </c>
      <c r="D1281">
        <v>2003</v>
      </c>
      <c r="E1281" t="s">
        <v>361</v>
      </c>
      <c r="F1281" t="s">
        <v>362</v>
      </c>
      <c r="H1281">
        <v>17292</v>
      </c>
      <c r="I1281">
        <v>9139</v>
      </c>
      <c r="N1281" t="str">
        <f t="shared" si="51"/>
        <v>3142702003</v>
      </c>
      <c r="O1281" t="str">
        <f t="shared" si="52"/>
        <v>Não</v>
      </c>
    </row>
    <row r="1282" spans="1:15" x14ac:dyDescent="0.2">
      <c r="A1282">
        <v>314270</v>
      </c>
      <c r="B1282" t="s">
        <v>51</v>
      </c>
      <c r="C1282" t="s">
        <v>98</v>
      </c>
      <c r="D1282">
        <v>2002</v>
      </c>
      <c r="E1282" t="s">
        <v>361</v>
      </c>
      <c r="F1282" t="s">
        <v>362</v>
      </c>
      <c r="H1282">
        <v>17325</v>
      </c>
      <c r="I1282">
        <v>9157</v>
      </c>
      <c r="N1282" t="str">
        <f t="shared" si="51"/>
        <v>3142702002</v>
      </c>
      <c r="O1282" t="str">
        <f t="shared" si="52"/>
        <v>Não</v>
      </c>
    </row>
    <row r="1283" spans="1:15" x14ac:dyDescent="0.2">
      <c r="A1283">
        <v>314270</v>
      </c>
      <c r="B1283" t="s">
        <v>51</v>
      </c>
      <c r="C1283" t="s">
        <v>98</v>
      </c>
      <c r="D1283">
        <v>2001</v>
      </c>
      <c r="E1283" t="s">
        <v>361</v>
      </c>
      <c r="F1283" t="s">
        <v>362</v>
      </c>
      <c r="H1283">
        <v>15962</v>
      </c>
      <c r="I1283">
        <v>8437</v>
      </c>
      <c r="N1283" t="str">
        <f t="shared" ref="N1283:N1346" si="53">_xlfn.CONCAT(A1283,D1283)</f>
        <v>3142702001</v>
      </c>
      <c r="O1283" t="str">
        <f t="shared" ref="O1283:O1346" si="54">IF(COUNTIF(H1283:M1283,"&lt;&gt;"&amp;"")=6,"Sim","Não")</f>
        <v>Não</v>
      </c>
    </row>
    <row r="1284" spans="1:15" x14ac:dyDescent="0.2">
      <c r="A1284">
        <v>314270</v>
      </c>
      <c r="B1284" t="s">
        <v>51</v>
      </c>
      <c r="C1284" t="s">
        <v>98</v>
      </c>
      <c r="D1284">
        <v>2000</v>
      </c>
      <c r="E1284" t="s">
        <v>361</v>
      </c>
      <c r="F1284" t="s">
        <v>362</v>
      </c>
      <c r="H1284">
        <v>16031</v>
      </c>
      <c r="I1284">
        <v>8473</v>
      </c>
      <c r="N1284" t="str">
        <f t="shared" si="53"/>
        <v>3142702000</v>
      </c>
      <c r="O1284" t="str">
        <f t="shared" si="54"/>
        <v>Não</v>
      </c>
    </row>
    <row r="1285" spans="1:15" x14ac:dyDescent="0.2">
      <c r="A1285">
        <v>314270</v>
      </c>
      <c r="B1285" t="s">
        <v>51</v>
      </c>
      <c r="C1285" t="s">
        <v>98</v>
      </c>
      <c r="D1285">
        <v>1999</v>
      </c>
      <c r="E1285" t="s">
        <v>361</v>
      </c>
      <c r="F1285" t="s">
        <v>362</v>
      </c>
      <c r="H1285">
        <v>16148</v>
      </c>
      <c r="I1285">
        <v>8635</v>
      </c>
      <c r="N1285" t="str">
        <f t="shared" si="53"/>
        <v>3142701999</v>
      </c>
      <c r="O1285" t="str">
        <f t="shared" si="54"/>
        <v>Não</v>
      </c>
    </row>
    <row r="1286" spans="1:15" x14ac:dyDescent="0.2">
      <c r="A1286">
        <v>314270</v>
      </c>
      <c r="B1286" t="s">
        <v>51</v>
      </c>
      <c r="C1286" t="s">
        <v>98</v>
      </c>
      <c r="D1286">
        <v>1998</v>
      </c>
      <c r="E1286" t="s">
        <v>361</v>
      </c>
      <c r="F1286" t="s">
        <v>362</v>
      </c>
      <c r="H1286">
        <v>16195</v>
      </c>
      <c r="I1286">
        <v>8660</v>
      </c>
      <c r="N1286" t="str">
        <f t="shared" si="53"/>
        <v>3142701998</v>
      </c>
      <c r="O1286" t="str">
        <f t="shared" si="54"/>
        <v>Não</v>
      </c>
    </row>
    <row r="1287" spans="1:15" x14ac:dyDescent="0.2">
      <c r="A1287">
        <v>314270</v>
      </c>
      <c r="B1287" t="s">
        <v>51</v>
      </c>
      <c r="C1287" t="s">
        <v>98</v>
      </c>
      <c r="D1287">
        <v>1997</v>
      </c>
      <c r="H1287">
        <v>16242</v>
      </c>
      <c r="I1287">
        <v>8686</v>
      </c>
      <c r="N1287" t="str">
        <f t="shared" si="53"/>
        <v>3142701997</v>
      </c>
      <c r="O1287" t="str">
        <f t="shared" si="54"/>
        <v>Não</v>
      </c>
    </row>
    <row r="1288" spans="1:15" x14ac:dyDescent="0.2">
      <c r="A1288">
        <v>314270</v>
      </c>
      <c r="B1288" t="s">
        <v>51</v>
      </c>
      <c r="C1288" t="s">
        <v>98</v>
      </c>
      <c r="D1288">
        <v>1996</v>
      </c>
      <c r="H1288">
        <v>16297</v>
      </c>
      <c r="I1288">
        <v>8715</v>
      </c>
      <c r="N1288" t="str">
        <f t="shared" si="53"/>
        <v>3142701996</v>
      </c>
      <c r="O1288" t="str">
        <f t="shared" si="54"/>
        <v>Não</v>
      </c>
    </row>
    <row r="1289" spans="1:15" x14ac:dyDescent="0.2">
      <c r="A1289">
        <v>314270</v>
      </c>
      <c r="B1289" t="s">
        <v>51</v>
      </c>
      <c r="C1289" t="s">
        <v>98</v>
      </c>
      <c r="D1289">
        <v>1995</v>
      </c>
      <c r="H1289">
        <v>15965</v>
      </c>
      <c r="I1289">
        <v>8537</v>
      </c>
      <c r="N1289" t="str">
        <f t="shared" si="53"/>
        <v>3142701995</v>
      </c>
      <c r="O1289" t="str">
        <f t="shared" si="54"/>
        <v>Não</v>
      </c>
    </row>
    <row r="1290" spans="1:15" x14ac:dyDescent="0.2">
      <c r="A1290">
        <v>314290</v>
      </c>
      <c r="B1290" t="s">
        <v>52</v>
      </c>
      <c r="C1290" t="s">
        <v>98</v>
      </c>
      <c r="D1290">
        <v>2020</v>
      </c>
      <c r="E1290" t="s">
        <v>1898</v>
      </c>
      <c r="F1290" t="s">
        <v>367</v>
      </c>
      <c r="G1290" t="s">
        <v>368</v>
      </c>
      <c r="H1290">
        <v>20696</v>
      </c>
      <c r="I1290">
        <v>11685</v>
      </c>
      <c r="J1290">
        <v>12299</v>
      </c>
      <c r="K1290">
        <v>11685</v>
      </c>
      <c r="L1290">
        <v>100</v>
      </c>
      <c r="M1290">
        <v>59.43</v>
      </c>
      <c r="N1290" t="str">
        <f t="shared" si="53"/>
        <v>3142902020</v>
      </c>
      <c r="O1290" t="str">
        <f t="shared" si="54"/>
        <v>Sim</v>
      </c>
    </row>
    <row r="1291" spans="1:15" x14ac:dyDescent="0.2">
      <c r="A1291">
        <v>314290</v>
      </c>
      <c r="B1291" t="s">
        <v>52</v>
      </c>
      <c r="C1291" t="s">
        <v>98</v>
      </c>
      <c r="D1291">
        <v>2019</v>
      </c>
      <c r="E1291" t="s">
        <v>361</v>
      </c>
      <c r="F1291" t="s">
        <v>99</v>
      </c>
      <c r="G1291" t="s">
        <v>119</v>
      </c>
      <c r="H1291">
        <v>20854</v>
      </c>
      <c r="I1291">
        <v>11774</v>
      </c>
      <c r="J1291">
        <v>11774</v>
      </c>
      <c r="K1291">
        <v>11774</v>
      </c>
      <c r="L1291">
        <v>100</v>
      </c>
      <c r="M1291">
        <v>56.46</v>
      </c>
      <c r="N1291" t="str">
        <f t="shared" si="53"/>
        <v>3142902019</v>
      </c>
      <c r="O1291" t="str">
        <f t="shared" si="54"/>
        <v>Sim</v>
      </c>
    </row>
    <row r="1292" spans="1:15" x14ac:dyDescent="0.2">
      <c r="A1292">
        <v>314290</v>
      </c>
      <c r="B1292" t="s">
        <v>52</v>
      </c>
      <c r="C1292" t="s">
        <v>98</v>
      </c>
      <c r="D1292">
        <v>2018</v>
      </c>
      <c r="E1292" t="s">
        <v>361</v>
      </c>
      <c r="F1292" t="s">
        <v>99</v>
      </c>
      <c r="H1292">
        <v>21017</v>
      </c>
      <c r="I1292">
        <v>11866</v>
      </c>
      <c r="J1292">
        <v>11866</v>
      </c>
      <c r="K1292">
        <v>11866</v>
      </c>
      <c r="L1292">
        <v>100</v>
      </c>
      <c r="M1292">
        <v>56.46</v>
      </c>
      <c r="N1292" t="str">
        <f t="shared" si="53"/>
        <v>3142902018</v>
      </c>
      <c r="O1292" t="str">
        <f t="shared" si="54"/>
        <v>Sim</v>
      </c>
    </row>
    <row r="1293" spans="1:15" x14ac:dyDescent="0.2">
      <c r="A1293">
        <v>314290</v>
      </c>
      <c r="B1293" t="s">
        <v>52</v>
      </c>
      <c r="C1293" t="s">
        <v>98</v>
      </c>
      <c r="D1293">
        <v>2017</v>
      </c>
      <c r="E1293" t="s">
        <v>361</v>
      </c>
      <c r="F1293" t="s">
        <v>99</v>
      </c>
      <c r="H1293">
        <v>21783</v>
      </c>
      <c r="I1293">
        <v>12299</v>
      </c>
      <c r="J1293">
        <v>12299</v>
      </c>
      <c r="K1293">
        <v>12299</v>
      </c>
      <c r="L1293">
        <v>100</v>
      </c>
      <c r="M1293">
        <v>56.46</v>
      </c>
      <c r="N1293" t="str">
        <f t="shared" si="53"/>
        <v>3142902017</v>
      </c>
      <c r="O1293" t="str">
        <f t="shared" si="54"/>
        <v>Sim</v>
      </c>
    </row>
    <row r="1294" spans="1:15" x14ac:dyDescent="0.2">
      <c r="A1294">
        <v>314290</v>
      </c>
      <c r="B1294" t="s">
        <v>52</v>
      </c>
      <c r="C1294" t="s">
        <v>98</v>
      </c>
      <c r="D1294">
        <v>2016</v>
      </c>
      <c r="E1294" t="s">
        <v>1899</v>
      </c>
      <c r="F1294" t="s">
        <v>367</v>
      </c>
      <c r="H1294">
        <v>21884</v>
      </c>
      <c r="I1294">
        <v>12356</v>
      </c>
      <c r="J1294">
        <v>12356</v>
      </c>
      <c r="K1294">
        <v>12356</v>
      </c>
      <c r="L1294">
        <v>100</v>
      </c>
      <c r="M1294">
        <v>56.46</v>
      </c>
      <c r="N1294" t="str">
        <f t="shared" si="53"/>
        <v>3142902016</v>
      </c>
      <c r="O1294" t="str">
        <f t="shared" si="54"/>
        <v>Sim</v>
      </c>
    </row>
    <row r="1295" spans="1:15" x14ac:dyDescent="0.2">
      <c r="A1295">
        <v>314290</v>
      </c>
      <c r="B1295" t="s">
        <v>52</v>
      </c>
      <c r="C1295" t="s">
        <v>98</v>
      </c>
      <c r="D1295">
        <v>2015</v>
      </c>
      <c r="E1295" t="s">
        <v>1900</v>
      </c>
      <c r="F1295" t="s">
        <v>367</v>
      </c>
      <c r="H1295">
        <v>21990</v>
      </c>
      <c r="I1295">
        <v>12416</v>
      </c>
      <c r="J1295">
        <v>12416</v>
      </c>
      <c r="K1295">
        <v>12416</v>
      </c>
      <c r="L1295">
        <v>100</v>
      </c>
      <c r="M1295">
        <v>56.46</v>
      </c>
      <c r="N1295" t="str">
        <f t="shared" si="53"/>
        <v>3142902015</v>
      </c>
      <c r="O1295" t="str">
        <f t="shared" si="54"/>
        <v>Sim</v>
      </c>
    </row>
    <row r="1296" spans="1:15" x14ac:dyDescent="0.2">
      <c r="A1296">
        <v>314290</v>
      </c>
      <c r="B1296" t="s">
        <v>52</v>
      </c>
      <c r="C1296" t="s">
        <v>98</v>
      </c>
      <c r="D1296">
        <v>2014</v>
      </c>
      <c r="E1296" t="s">
        <v>1900</v>
      </c>
      <c r="F1296" t="s">
        <v>364</v>
      </c>
      <c r="H1296">
        <v>22102</v>
      </c>
      <c r="I1296">
        <v>12479</v>
      </c>
      <c r="J1296">
        <v>12479</v>
      </c>
      <c r="K1296">
        <v>12479</v>
      </c>
      <c r="L1296">
        <v>100</v>
      </c>
      <c r="M1296">
        <v>56.46</v>
      </c>
      <c r="N1296" t="str">
        <f t="shared" si="53"/>
        <v>3142902014</v>
      </c>
      <c r="O1296" t="str">
        <f t="shared" si="54"/>
        <v>Sim</v>
      </c>
    </row>
    <row r="1297" spans="1:15" x14ac:dyDescent="0.2">
      <c r="A1297">
        <v>314290</v>
      </c>
      <c r="B1297" t="s">
        <v>52</v>
      </c>
      <c r="C1297" t="s">
        <v>98</v>
      </c>
      <c r="D1297">
        <v>2013</v>
      </c>
      <c r="E1297" t="s">
        <v>1899</v>
      </c>
      <c r="F1297" t="s">
        <v>364</v>
      </c>
      <c r="H1297">
        <v>22218</v>
      </c>
      <c r="I1297">
        <v>12544</v>
      </c>
      <c r="J1297">
        <v>12544</v>
      </c>
      <c r="K1297">
        <v>12544</v>
      </c>
      <c r="L1297">
        <v>100</v>
      </c>
      <c r="M1297">
        <v>56.46</v>
      </c>
      <c r="N1297" t="str">
        <f t="shared" si="53"/>
        <v>3142902013</v>
      </c>
      <c r="O1297" t="str">
        <f t="shared" si="54"/>
        <v>Sim</v>
      </c>
    </row>
    <row r="1298" spans="1:15" x14ac:dyDescent="0.2">
      <c r="A1298">
        <v>314290</v>
      </c>
      <c r="B1298" t="s">
        <v>52</v>
      </c>
      <c r="C1298" t="s">
        <v>98</v>
      </c>
      <c r="D1298">
        <v>2012</v>
      </c>
      <c r="E1298" t="s">
        <v>361</v>
      </c>
      <c r="F1298" t="s">
        <v>362</v>
      </c>
      <c r="H1298">
        <v>21717</v>
      </c>
      <c r="I1298">
        <v>12262</v>
      </c>
      <c r="J1298">
        <v>12262</v>
      </c>
      <c r="K1298">
        <v>12262</v>
      </c>
      <c r="L1298">
        <v>100</v>
      </c>
      <c r="M1298">
        <v>56.46</v>
      </c>
      <c r="N1298" t="str">
        <f t="shared" si="53"/>
        <v>3142902012</v>
      </c>
      <c r="O1298" t="str">
        <f t="shared" si="54"/>
        <v>Sim</v>
      </c>
    </row>
    <row r="1299" spans="1:15" x14ac:dyDescent="0.2">
      <c r="A1299">
        <v>314290</v>
      </c>
      <c r="B1299" t="s">
        <v>52</v>
      </c>
      <c r="C1299" t="s">
        <v>98</v>
      </c>
      <c r="D1299">
        <v>2011</v>
      </c>
      <c r="E1299" t="s">
        <v>1900</v>
      </c>
      <c r="F1299" t="s">
        <v>364</v>
      </c>
      <c r="H1299">
        <v>21853</v>
      </c>
      <c r="I1299">
        <v>12338</v>
      </c>
      <c r="J1299">
        <v>12338</v>
      </c>
      <c r="K1299">
        <v>12338</v>
      </c>
      <c r="L1299">
        <v>100</v>
      </c>
      <c r="M1299">
        <v>56.46</v>
      </c>
      <c r="N1299" t="str">
        <f t="shared" si="53"/>
        <v>3142902011</v>
      </c>
      <c r="O1299" t="str">
        <f t="shared" si="54"/>
        <v>Sim</v>
      </c>
    </row>
    <row r="1300" spans="1:15" x14ac:dyDescent="0.2">
      <c r="A1300">
        <v>314290</v>
      </c>
      <c r="B1300" t="s">
        <v>52</v>
      </c>
      <c r="C1300" t="s">
        <v>98</v>
      </c>
      <c r="D1300">
        <v>2010</v>
      </c>
      <c r="E1300" t="s">
        <v>1901</v>
      </c>
      <c r="F1300" t="s">
        <v>359</v>
      </c>
      <c r="H1300">
        <v>21994</v>
      </c>
      <c r="I1300">
        <v>12418</v>
      </c>
      <c r="J1300">
        <v>12418</v>
      </c>
      <c r="K1300">
        <v>12418</v>
      </c>
      <c r="L1300">
        <v>100</v>
      </c>
      <c r="M1300">
        <v>56.46</v>
      </c>
      <c r="N1300" t="str">
        <f t="shared" si="53"/>
        <v>3142902010</v>
      </c>
      <c r="O1300" t="str">
        <f t="shared" si="54"/>
        <v>Sim</v>
      </c>
    </row>
    <row r="1301" spans="1:15" x14ac:dyDescent="0.2">
      <c r="A1301">
        <v>314290</v>
      </c>
      <c r="B1301" t="s">
        <v>52</v>
      </c>
      <c r="C1301" t="s">
        <v>98</v>
      </c>
      <c r="D1301">
        <v>2009</v>
      </c>
      <c r="E1301" t="s">
        <v>361</v>
      </c>
      <c r="F1301" t="s">
        <v>362</v>
      </c>
      <c r="H1301">
        <v>22838</v>
      </c>
      <c r="I1301">
        <v>12048</v>
      </c>
      <c r="J1301">
        <v>15498</v>
      </c>
      <c r="K1301">
        <v>15498</v>
      </c>
      <c r="L1301">
        <v>100</v>
      </c>
      <c r="M1301">
        <v>67.86</v>
      </c>
      <c r="N1301" t="str">
        <f t="shared" si="53"/>
        <v>3142902009</v>
      </c>
      <c r="O1301" t="str">
        <f t="shared" si="54"/>
        <v>Sim</v>
      </c>
    </row>
    <row r="1302" spans="1:15" x14ac:dyDescent="0.2">
      <c r="A1302">
        <v>314290</v>
      </c>
      <c r="B1302" t="s">
        <v>52</v>
      </c>
      <c r="C1302" t="s">
        <v>98</v>
      </c>
      <c r="D1302">
        <v>2008</v>
      </c>
      <c r="E1302" t="s">
        <v>361</v>
      </c>
      <c r="F1302" t="s">
        <v>362</v>
      </c>
      <c r="H1302">
        <v>22949</v>
      </c>
      <c r="I1302">
        <v>12106</v>
      </c>
      <c r="J1302">
        <v>15066</v>
      </c>
      <c r="K1302">
        <v>15066</v>
      </c>
      <c r="L1302">
        <v>100</v>
      </c>
      <c r="M1302">
        <v>65.650000000000006</v>
      </c>
      <c r="N1302" t="str">
        <f t="shared" si="53"/>
        <v>3142902008</v>
      </c>
      <c r="O1302" t="str">
        <f t="shared" si="54"/>
        <v>Sim</v>
      </c>
    </row>
    <row r="1303" spans="1:15" x14ac:dyDescent="0.2">
      <c r="A1303">
        <v>314290</v>
      </c>
      <c r="B1303" t="s">
        <v>52</v>
      </c>
      <c r="C1303" t="s">
        <v>98</v>
      </c>
      <c r="D1303">
        <v>2007</v>
      </c>
      <c r="E1303" t="s">
        <v>361</v>
      </c>
      <c r="F1303" t="s">
        <v>362</v>
      </c>
      <c r="H1303">
        <v>22437</v>
      </c>
      <c r="I1303">
        <v>11836</v>
      </c>
      <c r="J1303">
        <v>13812</v>
      </c>
      <c r="K1303">
        <v>13812</v>
      </c>
      <c r="L1303">
        <v>100</v>
      </c>
      <c r="M1303">
        <v>61.56</v>
      </c>
      <c r="N1303" t="str">
        <f t="shared" si="53"/>
        <v>3142902007</v>
      </c>
      <c r="O1303" t="str">
        <f t="shared" si="54"/>
        <v>Sim</v>
      </c>
    </row>
    <row r="1304" spans="1:15" x14ac:dyDescent="0.2">
      <c r="A1304">
        <v>314290</v>
      </c>
      <c r="B1304" t="s">
        <v>52</v>
      </c>
      <c r="C1304" t="s">
        <v>98</v>
      </c>
      <c r="D1304">
        <v>2006</v>
      </c>
      <c r="E1304" t="s">
        <v>361</v>
      </c>
      <c r="F1304" t="s">
        <v>362</v>
      </c>
      <c r="H1304">
        <v>22820</v>
      </c>
      <c r="I1304">
        <v>10991</v>
      </c>
      <c r="J1304">
        <v>13356</v>
      </c>
      <c r="K1304">
        <v>13356</v>
      </c>
      <c r="L1304">
        <v>100</v>
      </c>
      <c r="M1304">
        <v>58.53</v>
      </c>
      <c r="N1304" t="str">
        <f t="shared" si="53"/>
        <v>3142902006</v>
      </c>
      <c r="O1304" t="str">
        <f t="shared" si="54"/>
        <v>Sim</v>
      </c>
    </row>
    <row r="1305" spans="1:15" x14ac:dyDescent="0.2">
      <c r="A1305">
        <v>314290</v>
      </c>
      <c r="B1305" t="s">
        <v>52</v>
      </c>
      <c r="C1305" t="s">
        <v>98</v>
      </c>
      <c r="D1305">
        <v>2005</v>
      </c>
      <c r="E1305" t="s">
        <v>361</v>
      </c>
      <c r="F1305" t="s">
        <v>362</v>
      </c>
      <c r="H1305">
        <v>22974</v>
      </c>
      <c r="I1305">
        <v>11065</v>
      </c>
      <c r="N1305" t="str">
        <f t="shared" si="53"/>
        <v>3142902005</v>
      </c>
      <c r="O1305" t="str">
        <f t="shared" si="54"/>
        <v>Não</v>
      </c>
    </row>
    <row r="1306" spans="1:15" x14ac:dyDescent="0.2">
      <c r="A1306">
        <v>314290</v>
      </c>
      <c r="B1306" t="s">
        <v>52</v>
      </c>
      <c r="C1306" t="s">
        <v>98</v>
      </c>
      <c r="D1306">
        <v>2004</v>
      </c>
      <c r="E1306" t="s">
        <v>361</v>
      </c>
      <c r="F1306" t="s">
        <v>362</v>
      </c>
      <c r="H1306">
        <v>23130</v>
      </c>
      <c r="I1306">
        <v>11140</v>
      </c>
      <c r="N1306" t="str">
        <f t="shared" si="53"/>
        <v>3142902004</v>
      </c>
      <c r="O1306" t="str">
        <f t="shared" si="54"/>
        <v>Não</v>
      </c>
    </row>
    <row r="1307" spans="1:15" x14ac:dyDescent="0.2">
      <c r="A1307">
        <v>314290</v>
      </c>
      <c r="B1307" t="s">
        <v>52</v>
      </c>
      <c r="C1307" t="s">
        <v>98</v>
      </c>
      <c r="D1307">
        <v>2003</v>
      </c>
      <c r="E1307" t="s">
        <v>361</v>
      </c>
      <c r="F1307" t="s">
        <v>362</v>
      </c>
      <c r="H1307">
        <v>23410</v>
      </c>
      <c r="I1307">
        <v>11275</v>
      </c>
      <c r="N1307" t="str">
        <f t="shared" si="53"/>
        <v>3142902003</v>
      </c>
      <c r="O1307" t="str">
        <f t="shared" si="54"/>
        <v>Não</v>
      </c>
    </row>
    <row r="1308" spans="1:15" x14ac:dyDescent="0.2">
      <c r="A1308">
        <v>314290</v>
      </c>
      <c r="B1308" t="s">
        <v>52</v>
      </c>
      <c r="C1308" t="s">
        <v>98</v>
      </c>
      <c r="D1308">
        <v>2002</v>
      </c>
      <c r="E1308" t="s">
        <v>361</v>
      </c>
      <c r="F1308" t="s">
        <v>362</v>
      </c>
      <c r="H1308">
        <v>23544</v>
      </c>
      <c r="I1308">
        <v>11339</v>
      </c>
      <c r="N1308" t="str">
        <f t="shared" si="53"/>
        <v>3142902002</v>
      </c>
      <c r="O1308" t="str">
        <f t="shared" si="54"/>
        <v>Não</v>
      </c>
    </row>
    <row r="1309" spans="1:15" x14ac:dyDescent="0.2">
      <c r="A1309">
        <v>314290</v>
      </c>
      <c r="B1309" t="s">
        <v>52</v>
      </c>
      <c r="C1309" t="s">
        <v>98</v>
      </c>
      <c r="D1309">
        <v>2001</v>
      </c>
      <c r="E1309" t="s">
        <v>361</v>
      </c>
      <c r="F1309" t="s">
        <v>362</v>
      </c>
      <c r="H1309">
        <v>23657</v>
      </c>
      <c r="I1309">
        <v>11394</v>
      </c>
      <c r="N1309" t="str">
        <f t="shared" si="53"/>
        <v>3142902001</v>
      </c>
      <c r="O1309" t="str">
        <f t="shared" si="54"/>
        <v>Não</v>
      </c>
    </row>
    <row r="1310" spans="1:15" x14ac:dyDescent="0.2">
      <c r="A1310">
        <v>314290</v>
      </c>
      <c r="B1310" t="s">
        <v>52</v>
      </c>
      <c r="C1310" t="s">
        <v>98</v>
      </c>
      <c r="D1310">
        <v>2000</v>
      </c>
      <c r="E1310" t="s">
        <v>361</v>
      </c>
      <c r="F1310" t="s">
        <v>362</v>
      </c>
      <c r="H1310">
        <v>23832</v>
      </c>
      <c r="I1310">
        <v>11478</v>
      </c>
      <c r="N1310" t="str">
        <f t="shared" si="53"/>
        <v>3142902000</v>
      </c>
      <c r="O1310" t="str">
        <f t="shared" si="54"/>
        <v>Não</v>
      </c>
    </row>
    <row r="1311" spans="1:15" x14ac:dyDescent="0.2">
      <c r="A1311">
        <v>314290</v>
      </c>
      <c r="B1311" t="s">
        <v>52</v>
      </c>
      <c r="C1311" t="s">
        <v>98</v>
      </c>
      <c r="D1311">
        <v>1999</v>
      </c>
      <c r="E1311" t="s">
        <v>361</v>
      </c>
      <c r="F1311" t="s">
        <v>362</v>
      </c>
      <c r="H1311">
        <v>22996</v>
      </c>
      <c r="I1311">
        <v>9243</v>
      </c>
      <c r="N1311" t="str">
        <f t="shared" si="53"/>
        <v>3142901999</v>
      </c>
      <c r="O1311" t="str">
        <f t="shared" si="54"/>
        <v>Não</v>
      </c>
    </row>
    <row r="1312" spans="1:15" x14ac:dyDescent="0.2">
      <c r="A1312">
        <v>314290</v>
      </c>
      <c r="B1312" t="s">
        <v>52</v>
      </c>
      <c r="C1312" t="s">
        <v>98</v>
      </c>
      <c r="D1312">
        <v>1998</v>
      </c>
      <c r="E1312" t="s">
        <v>361</v>
      </c>
      <c r="F1312" t="s">
        <v>362</v>
      </c>
      <c r="H1312">
        <v>23291</v>
      </c>
      <c r="I1312">
        <v>9361</v>
      </c>
      <c r="N1312" t="str">
        <f t="shared" si="53"/>
        <v>3142901998</v>
      </c>
      <c r="O1312" t="str">
        <f t="shared" si="54"/>
        <v>Não</v>
      </c>
    </row>
    <row r="1313" spans="1:15" x14ac:dyDescent="0.2">
      <c r="A1313">
        <v>314290</v>
      </c>
      <c r="B1313" t="s">
        <v>52</v>
      </c>
      <c r="C1313" t="s">
        <v>98</v>
      </c>
      <c r="D1313">
        <v>1997</v>
      </c>
      <c r="H1313">
        <v>23586</v>
      </c>
      <c r="I1313">
        <v>9480</v>
      </c>
      <c r="N1313" t="str">
        <f t="shared" si="53"/>
        <v>3142901997</v>
      </c>
      <c r="O1313" t="str">
        <f t="shared" si="54"/>
        <v>Não</v>
      </c>
    </row>
    <row r="1314" spans="1:15" x14ac:dyDescent="0.2">
      <c r="A1314">
        <v>314290</v>
      </c>
      <c r="B1314" t="s">
        <v>52</v>
      </c>
      <c r="C1314" t="s">
        <v>98</v>
      </c>
      <c r="D1314">
        <v>1996</v>
      </c>
      <c r="H1314">
        <v>28868</v>
      </c>
      <c r="I1314">
        <v>11603</v>
      </c>
      <c r="N1314" t="str">
        <f t="shared" si="53"/>
        <v>3142901996</v>
      </c>
      <c r="O1314" t="str">
        <f t="shared" si="54"/>
        <v>Não</v>
      </c>
    </row>
    <row r="1315" spans="1:15" x14ac:dyDescent="0.2">
      <c r="A1315">
        <v>314290</v>
      </c>
      <c r="B1315" t="s">
        <v>52</v>
      </c>
      <c r="C1315" t="s">
        <v>98</v>
      </c>
      <c r="D1315">
        <v>1995</v>
      </c>
      <c r="H1315">
        <v>31485</v>
      </c>
      <c r="I1315">
        <v>12655</v>
      </c>
      <c r="N1315" t="str">
        <f t="shared" si="53"/>
        <v>3142901995</v>
      </c>
      <c r="O1315" t="str">
        <f t="shared" si="54"/>
        <v>Não</v>
      </c>
    </row>
    <row r="1316" spans="1:15" x14ac:dyDescent="0.2">
      <c r="A1316">
        <v>314330</v>
      </c>
      <c r="B1316" t="s">
        <v>53</v>
      </c>
      <c r="C1316" t="s">
        <v>98</v>
      </c>
      <c r="D1316">
        <v>2020</v>
      </c>
      <c r="E1316" t="s">
        <v>1913</v>
      </c>
      <c r="F1316" t="s">
        <v>367</v>
      </c>
      <c r="G1316" t="s">
        <v>368</v>
      </c>
      <c r="H1316">
        <v>413487</v>
      </c>
      <c r="I1316">
        <v>393507</v>
      </c>
      <c r="J1316">
        <v>346145</v>
      </c>
      <c r="K1316">
        <v>346145</v>
      </c>
      <c r="L1316">
        <v>88</v>
      </c>
      <c r="M1316">
        <v>83.71</v>
      </c>
      <c r="N1316" t="str">
        <f t="shared" si="53"/>
        <v>3143302020</v>
      </c>
      <c r="O1316" t="str">
        <f t="shared" si="54"/>
        <v>Sim</v>
      </c>
    </row>
    <row r="1317" spans="1:15" x14ac:dyDescent="0.2">
      <c r="A1317">
        <v>314330</v>
      </c>
      <c r="B1317" t="s">
        <v>53</v>
      </c>
      <c r="C1317" t="s">
        <v>98</v>
      </c>
      <c r="D1317">
        <v>2019</v>
      </c>
      <c r="E1317" t="s">
        <v>1913</v>
      </c>
      <c r="F1317" t="s">
        <v>367</v>
      </c>
      <c r="G1317" t="s">
        <v>368</v>
      </c>
      <c r="H1317">
        <v>409341</v>
      </c>
      <c r="I1317">
        <v>389561</v>
      </c>
      <c r="J1317">
        <v>338428</v>
      </c>
      <c r="K1317">
        <v>338428</v>
      </c>
      <c r="L1317">
        <v>86.9</v>
      </c>
      <c r="M1317">
        <v>82.68</v>
      </c>
      <c r="N1317" t="str">
        <f t="shared" si="53"/>
        <v>3143302019</v>
      </c>
      <c r="O1317" t="str">
        <f t="shared" si="54"/>
        <v>Sim</v>
      </c>
    </row>
    <row r="1318" spans="1:15" x14ac:dyDescent="0.2">
      <c r="A1318">
        <v>314330</v>
      </c>
      <c r="B1318" t="s">
        <v>53</v>
      </c>
      <c r="C1318" t="s">
        <v>98</v>
      </c>
      <c r="D1318">
        <v>2018</v>
      </c>
      <c r="E1318" t="s">
        <v>1913</v>
      </c>
      <c r="F1318" t="s">
        <v>367</v>
      </c>
      <c r="H1318">
        <v>404804</v>
      </c>
      <c r="I1318">
        <v>385244</v>
      </c>
      <c r="J1318">
        <v>335397</v>
      </c>
      <c r="K1318">
        <v>335397</v>
      </c>
      <c r="L1318">
        <v>87.1</v>
      </c>
      <c r="M1318">
        <v>82.85</v>
      </c>
      <c r="N1318" t="str">
        <f t="shared" si="53"/>
        <v>3143302018</v>
      </c>
      <c r="O1318" t="str">
        <f t="shared" si="54"/>
        <v>Sim</v>
      </c>
    </row>
    <row r="1319" spans="1:15" x14ac:dyDescent="0.2">
      <c r="A1319">
        <v>314330</v>
      </c>
      <c r="B1319" t="s">
        <v>53</v>
      </c>
      <c r="C1319" t="s">
        <v>98</v>
      </c>
      <c r="D1319">
        <v>2017</v>
      </c>
      <c r="E1319" t="s">
        <v>1913</v>
      </c>
      <c r="F1319" t="s">
        <v>367</v>
      </c>
      <c r="H1319">
        <v>402027</v>
      </c>
      <c r="I1319">
        <v>382601</v>
      </c>
      <c r="J1319">
        <v>334404</v>
      </c>
      <c r="K1319">
        <v>334404</v>
      </c>
      <c r="L1319">
        <v>87.4</v>
      </c>
      <c r="M1319">
        <v>83.18</v>
      </c>
      <c r="N1319" t="str">
        <f t="shared" si="53"/>
        <v>3143302017</v>
      </c>
      <c r="O1319" t="str">
        <f t="shared" si="54"/>
        <v>Sim</v>
      </c>
    </row>
    <row r="1320" spans="1:15" x14ac:dyDescent="0.2">
      <c r="A1320">
        <v>314330</v>
      </c>
      <c r="B1320" t="s">
        <v>53</v>
      </c>
      <c r="C1320" t="s">
        <v>98</v>
      </c>
      <c r="D1320">
        <v>2016</v>
      </c>
      <c r="E1320" t="s">
        <v>1913</v>
      </c>
      <c r="F1320" t="s">
        <v>367</v>
      </c>
      <c r="H1320">
        <v>398288</v>
      </c>
      <c r="I1320">
        <v>379042</v>
      </c>
      <c r="J1320">
        <v>332473</v>
      </c>
      <c r="K1320">
        <v>332473</v>
      </c>
      <c r="L1320">
        <v>87.7</v>
      </c>
      <c r="M1320">
        <v>83.48</v>
      </c>
      <c r="N1320" t="str">
        <f t="shared" si="53"/>
        <v>3143302016</v>
      </c>
      <c r="O1320" t="str">
        <f t="shared" si="54"/>
        <v>Sim</v>
      </c>
    </row>
    <row r="1321" spans="1:15" x14ac:dyDescent="0.2">
      <c r="A1321">
        <v>314330</v>
      </c>
      <c r="B1321" t="s">
        <v>53</v>
      </c>
      <c r="C1321" t="s">
        <v>98</v>
      </c>
      <c r="D1321">
        <v>2015</v>
      </c>
      <c r="E1321" t="s">
        <v>1913</v>
      </c>
      <c r="F1321" t="s">
        <v>367</v>
      </c>
      <c r="H1321">
        <v>394350</v>
      </c>
      <c r="I1321">
        <v>375295</v>
      </c>
      <c r="J1321">
        <v>332006</v>
      </c>
      <c r="K1321">
        <v>332006</v>
      </c>
      <c r="L1321">
        <v>88.5</v>
      </c>
      <c r="M1321">
        <v>84.19</v>
      </c>
      <c r="N1321" t="str">
        <f t="shared" si="53"/>
        <v>3143302015</v>
      </c>
      <c r="O1321" t="str">
        <f t="shared" si="54"/>
        <v>Sim</v>
      </c>
    </row>
    <row r="1322" spans="1:15" x14ac:dyDescent="0.2">
      <c r="A1322">
        <v>314330</v>
      </c>
      <c r="B1322" t="s">
        <v>53</v>
      </c>
      <c r="C1322" t="s">
        <v>98</v>
      </c>
      <c r="D1322">
        <v>2014</v>
      </c>
      <c r="E1322" t="s">
        <v>361</v>
      </c>
      <c r="F1322" t="s">
        <v>99</v>
      </c>
      <c r="H1322">
        <v>390212</v>
      </c>
      <c r="I1322">
        <v>371357</v>
      </c>
      <c r="J1322">
        <v>371357</v>
      </c>
      <c r="K1322">
        <v>371357</v>
      </c>
      <c r="L1322">
        <v>100</v>
      </c>
      <c r="M1322">
        <v>95.17</v>
      </c>
      <c r="N1322" t="str">
        <f t="shared" si="53"/>
        <v>3143302014</v>
      </c>
      <c r="O1322" t="str">
        <f t="shared" si="54"/>
        <v>Sim</v>
      </c>
    </row>
    <row r="1323" spans="1:15" x14ac:dyDescent="0.2">
      <c r="A1323">
        <v>314330</v>
      </c>
      <c r="B1323" t="s">
        <v>53</v>
      </c>
      <c r="C1323" t="s">
        <v>98</v>
      </c>
      <c r="D1323">
        <v>2013</v>
      </c>
      <c r="E1323" t="s">
        <v>1913</v>
      </c>
      <c r="F1323" t="s">
        <v>367</v>
      </c>
      <c r="H1323">
        <v>385898</v>
      </c>
      <c r="I1323">
        <v>367251</v>
      </c>
      <c r="J1323">
        <v>367251</v>
      </c>
      <c r="K1323">
        <v>367251</v>
      </c>
      <c r="L1323">
        <v>100</v>
      </c>
      <c r="M1323">
        <v>95.17</v>
      </c>
      <c r="N1323" t="str">
        <f t="shared" si="53"/>
        <v>3143302013</v>
      </c>
      <c r="O1323" t="str">
        <f t="shared" si="54"/>
        <v>Sim</v>
      </c>
    </row>
    <row r="1324" spans="1:15" x14ac:dyDescent="0.2">
      <c r="A1324">
        <v>314330</v>
      </c>
      <c r="B1324" t="s">
        <v>53</v>
      </c>
      <c r="C1324" t="s">
        <v>98</v>
      </c>
      <c r="D1324">
        <v>2012</v>
      </c>
      <c r="E1324" t="s">
        <v>1913</v>
      </c>
      <c r="F1324" t="s">
        <v>367</v>
      </c>
      <c r="H1324">
        <v>370216</v>
      </c>
      <c r="I1324">
        <v>352327</v>
      </c>
      <c r="J1324">
        <v>352327</v>
      </c>
      <c r="K1324">
        <v>352327</v>
      </c>
      <c r="L1324">
        <v>100</v>
      </c>
      <c r="M1324">
        <v>95.17</v>
      </c>
      <c r="N1324" t="str">
        <f t="shared" si="53"/>
        <v>3143302012</v>
      </c>
      <c r="O1324" t="str">
        <f t="shared" si="54"/>
        <v>Sim</v>
      </c>
    </row>
    <row r="1325" spans="1:15" x14ac:dyDescent="0.2">
      <c r="A1325">
        <v>314330</v>
      </c>
      <c r="B1325" t="s">
        <v>53</v>
      </c>
      <c r="C1325" t="s">
        <v>98</v>
      </c>
      <c r="D1325">
        <v>2011</v>
      </c>
      <c r="E1325" t="s">
        <v>1913</v>
      </c>
      <c r="F1325" t="s">
        <v>367</v>
      </c>
      <c r="H1325">
        <v>366135</v>
      </c>
      <c r="I1325">
        <v>348443</v>
      </c>
      <c r="J1325">
        <v>348443</v>
      </c>
      <c r="K1325">
        <v>348443</v>
      </c>
      <c r="L1325">
        <v>100</v>
      </c>
      <c r="M1325">
        <v>95.17</v>
      </c>
      <c r="N1325" t="str">
        <f t="shared" si="53"/>
        <v>3143302011</v>
      </c>
      <c r="O1325" t="str">
        <f t="shared" si="54"/>
        <v>Sim</v>
      </c>
    </row>
    <row r="1326" spans="1:15" x14ac:dyDescent="0.2">
      <c r="A1326">
        <v>314330</v>
      </c>
      <c r="B1326" t="s">
        <v>53</v>
      </c>
      <c r="C1326" t="s">
        <v>98</v>
      </c>
      <c r="D1326">
        <v>2010</v>
      </c>
      <c r="E1326" t="s">
        <v>1913</v>
      </c>
      <c r="F1326" t="s">
        <v>367</v>
      </c>
      <c r="H1326">
        <v>361915</v>
      </c>
      <c r="I1326">
        <v>344427</v>
      </c>
      <c r="J1326">
        <v>344427</v>
      </c>
      <c r="K1326">
        <v>344427</v>
      </c>
      <c r="L1326">
        <v>100</v>
      </c>
      <c r="M1326">
        <v>95.17</v>
      </c>
      <c r="N1326" t="str">
        <f t="shared" si="53"/>
        <v>3143302010</v>
      </c>
      <c r="O1326" t="str">
        <f t="shared" si="54"/>
        <v>Sim</v>
      </c>
    </row>
    <row r="1327" spans="1:15" x14ac:dyDescent="0.2">
      <c r="A1327">
        <v>314330</v>
      </c>
      <c r="B1327" t="s">
        <v>53</v>
      </c>
      <c r="C1327" t="s">
        <v>98</v>
      </c>
      <c r="D1327">
        <v>2009</v>
      </c>
      <c r="E1327" t="s">
        <v>361</v>
      </c>
      <c r="F1327" t="s">
        <v>99</v>
      </c>
      <c r="H1327">
        <v>363227</v>
      </c>
      <c r="I1327">
        <v>342205</v>
      </c>
      <c r="J1327">
        <v>373816</v>
      </c>
      <c r="K1327">
        <v>373816</v>
      </c>
      <c r="L1327">
        <v>100</v>
      </c>
      <c r="M1327">
        <v>100</v>
      </c>
      <c r="N1327" t="str">
        <f t="shared" si="53"/>
        <v>3143302009</v>
      </c>
      <c r="O1327" t="str">
        <f t="shared" si="54"/>
        <v>Sim</v>
      </c>
    </row>
    <row r="1328" spans="1:15" x14ac:dyDescent="0.2">
      <c r="A1328">
        <v>314330</v>
      </c>
      <c r="B1328" t="s">
        <v>53</v>
      </c>
      <c r="C1328" t="s">
        <v>98</v>
      </c>
      <c r="D1328">
        <v>2008</v>
      </c>
      <c r="E1328" t="s">
        <v>361</v>
      </c>
      <c r="F1328" t="s">
        <v>99</v>
      </c>
      <c r="H1328">
        <v>358271</v>
      </c>
      <c r="I1328">
        <v>337536</v>
      </c>
      <c r="J1328">
        <v>360843</v>
      </c>
      <c r="K1328">
        <v>360843</v>
      </c>
      <c r="L1328">
        <v>100</v>
      </c>
      <c r="M1328">
        <v>100</v>
      </c>
      <c r="N1328" t="str">
        <f t="shared" si="53"/>
        <v>3143302008</v>
      </c>
      <c r="O1328" t="str">
        <f t="shared" si="54"/>
        <v>Sim</v>
      </c>
    </row>
    <row r="1329" spans="1:15" x14ac:dyDescent="0.2">
      <c r="A1329">
        <v>314330</v>
      </c>
      <c r="B1329" t="s">
        <v>53</v>
      </c>
      <c r="C1329" t="s">
        <v>98</v>
      </c>
      <c r="D1329">
        <v>2007</v>
      </c>
      <c r="E1329" t="s">
        <v>1913</v>
      </c>
      <c r="F1329" t="s">
        <v>367</v>
      </c>
      <c r="H1329">
        <v>352384</v>
      </c>
      <c r="I1329">
        <v>331990</v>
      </c>
      <c r="J1329">
        <v>346835</v>
      </c>
      <c r="K1329">
        <v>346835</v>
      </c>
      <c r="L1329">
        <v>100</v>
      </c>
      <c r="M1329">
        <v>98.43</v>
      </c>
      <c r="N1329" t="str">
        <f t="shared" si="53"/>
        <v>3143302007</v>
      </c>
      <c r="O1329" t="str">
        <f t="shared" si="54"/>
        <v>Sim</v>
      </c>
    </row>
    <row r="1330" spans="1:15" x14ac:dyDescent="0.2">
      <c r="A1330">
        <v>314330</v>
      </c>
      <c r="B1330" t="s">
        <v>53</v>
      </c>
      <c r="C1330" t="s">
        <v>98</v>
      </c>
      <c r="D1330">
        <v>2006</v>
      </c>
      <c r="E1330" t="s">
        <v>1913</v>
      </c>
      <c r="F1330" t="s">
        <v>367</v>
      </c>
      <c r="H1330">
        <v>348991</v>
      </c>
      <c r="I1330">
        <v>328794</v>
      </c>
      <c r="J1330">
        <v>330429</v>
      </c>
      <c r="K1330">
        <v>330429</v>
      </c>
      <c r="L1330">
        <v>100</v>
      </c>
      <c r="M1330">
        <v>94.68</v>
      </c>
      <c r="N1330" t="str">
        <f t="shared" si="53"/>
        <v>3143302006</v>
      </c>
      <c r="O1330" t="str">
        <f t="shared" si="54"/>
        <v>Sim</v>
      </c>
    </row>
    <row r="1331" spans="1:15" x14ac:dyDescent="0.2">
      <c r="A1331">
        <v>314330</v>
      </c>
      <c r="B1331" t="s">
        <v>53</v>
      </c>
      <c r="C1331" t="s">
        <v>98</v>
      </c>
      <c r="D1331">
        <v>2005</v>
      </c>
      <c r="E1331" t="s">
        <v>1913</v>
      </c>
      <c r="F1331" t="s">
        <v>367</v>
      </c>
      <c r="H1331">
        <v>342586</v>
      </c>
      <c r="I1331">
        <v>322759</v>
      </c>
      <c r="J1331">
        <v>317636</v>
      </c>
      <c r="K1331">
        <v>317636</v>
      </c>
      <c r="L1331">
        <v>98.4</v>
      </c>
      <c r="M1331">
        <v>92.72</v>
      </c>
      <c r="N1331" t="str">
        <f t="shared" si="53"/>
        <v>3143302005</v>
      </c>
      <c r="O1331" t="str">
        <f t="shared" si="54"/>
        <v>Sim</v>
      </c>
    </row>
    <row r="1332" spans="1:15" x14ac:dyDescent="0.2">
      <c r="A1332">
        <v>314330</v>
      </c>
      <c r="B1332" t="s">
        <v>53</v>
      </c>
      <c r="C1332" t="s">
        <v>98</v>
      </c>
      <c r="D1332">
        <v>2004</v>
      </c>
      <c r="E1332" t="s">
        <v>1913</v>
      </c>
      <c r="F1332" t="s">
        <v>367</v>
      </c>
      <c r="H1332">
        <v>336132</v>
      </c>
      <c r="I1332">
        <v>316679</v>
      </c>
      <c r="J1332">
        <v>307395</v>
      </c>
      <c r="K1332">
        <v>307395</v>
      </c>
      <c r="L1332">
        <v>97.1</v>
      </c>
      <c r="M1332">
        <v>91.45</v>
      </c>
      <c r="N1332" t="str">
        <f t="shared" si="53"/>
        <v>3143302004</v>
      </c>
      <c r="O1332" t="str">
        <f t="shared" si="54"/>
        <v>Sim</v>
      </c>
    </row>
    <row r="1333" spans="1:15" x14ac:dyDescent="0.2">
      <c r="A1333">
        <v>314330</v>
      </c>
      <c r="B1333" t="s">
        <v>53</v>
      </c>
      <c r="C1333" t="s">
        <v>98</v>
      </c>
      <c r="D1333">
        <v>2003</v>
      </c>
      <c r="E1333" t="s">
        <v>1913</v>
      </c>
      <c r="F1333" t="s">
        <v>367</v>
      </c>
      <c r="H1333">
        <v>324471</v>
      </c>
      <c r="I1333">
        <v>305693</v>
      </c>
      <c r="J1333">
        <v>301256</v>
      </c>
      <c r="K1333">
        <v>301256</v>
      </c>
      <c r="L1333">
        <v>98.6</v>
      </c>
      <c r="M1333">
        <v>92.85</v>
      </c>
      <c r="N1333" t="str">
        <f t="shared" si="53"/>
        <v>3143302003</v>
      </c>
      <c r="O1333" t="str">
        <f t="shared" si="54"/>
        <v>Sim</v>
      </c>
    </row>
    <row r="1334" spans="1:15" x14ac:dyDescent="0.2">
      <c r="A1334">
        <v>314330</v>
      </c>
      <c r="B1334" t="s">
        <v>53</v>
      </c>
      <c r="C1334" t="s">
        <v>98</v>
      </c>
      <c r="D1334">
        <v>2002</v>
      </c>
      <c r="E1334" t="s">
        <v>1913</v>
      </c>
      <c r="F1334" t="s">
        <v>367</v>
      </c>
      <c r="H1334">
        <v>318916</v>
      </c>
      <c r="I1334">
        <v>300459</v>
      </c>
      <c r="J1334">
        <v>295778</v>
      </c>
      <c r="K1334">
        <v>295778</v>
      </c>
      <c r="L1334">
        <v>98.4</v>
      </c>
      <c r="M1334">
        <v>92.74</v>
      </c>
      <c r="N1334" t="str">
        <f t="shared" si="53"/>
        <v>3143302002</v>
      </c>
      <c r="O1334" t="str">
        <f t="shared" si="54"/>
        <v>Sim</v>
      </c>
    </row>
    <row r="1335" spans="1:15" x14ac:dyDescent="0.2">
      <c r="A1335">
        <v>314330</v>
      </c>
      <c r="B1335" t="s">
        <v>53</v>
      </c>
      <c r="C1335" t="s">
        <v>98</v>
      </c>
      <c r="D1335">
        <v>2001</v>
      </c>
      <c r="E1335" t="s">
        <v>361</v>
      </c>
      <c r="F1335" t="s">
        <v>99</v>
      </c>
      <c r="H1335">
        <v>313688</v>
      </c>
      <c r="I1335">
        <v>295534</v>
      </c>
      <c r="J1335">
        <v>292360</v>
      </c>
      <c r="K1335">
        <v>292360</v>
      </c>
      <c r="L1335">
        <v>98.9</v>
      </c>
      <c r="M1335">
        <v>93.2</v>
      </c>
      <c r="N1335" t="str">
        <f t="shared" si="53"/>
        <v>3143302001</v>
      </c>
      <c r="O1335" t="str">
        <f t="shared" si="54"/>
        <v>Sim</v>
      </c>
    </row>
    <row r="1336" spans="1:15" x14ac:dyDescent="0.2">
      <c r="A1336">
        <v>314330</v>
      </c>
      <c r="B1336" t="s">
        <v>53</v>
      </c>
      <c r="C1336" t="s">
        <v>98</v>
      </c>
      <c r="D1336">
        <v>2000</v>
      </c>
      <c r="E1336" t="s">
        <v>361</v>
      </c>
      <c r="F1336" t="s">
        <v>99</v>
      </c>
      <c r="H1336">
        <v>306947</v>
      </c>
      <c r="I1336">
        <v>289183</v>
      </c>
      <c r="J1336">
        <v>276288</v>
      </c>
      <c r="L1336">
        <v>95.5</v>
      </c>
      <c r="N1336" t="str">
        <f t="shared" si="53"/>
        <v>3143302000</v>
      </c>
      <c r="O1336" t="str">
        <f t="shared" si="54"/>
        <v>Não</v>
      </c>
    </row>
    <row r="1337" spans="1:15" x14ac:dyDescent="0.2">
      <c r="A1337">
        <v>314330</v>
      </c>
      <c r="B1337" t="s">
        <v>53</v>
      </c>
      <c r="C1337" t="s">
        <v>98</v>
      </c>
      <c r="D1337">
        <v>1999</v>
      </c>
      <c r="E1337" t="s">
        <v>361</v>
      </c>
      <c r="F1337" t="s">
        <v>99</v>
      </c>
      <c r="H1337">
        <v>286058</v>
      </c>
      <c r="I1337">
        <v>266546</v>
      </c>
      <c r="J1337">
        <v>271890</v>
      </c>
      <c r="L1337">
        <v>100</v>
      </c>
      <c r="N1337" t="str">
        <f t="shared" si="53"/>
        <v>3143301999</v>
      </c>
      <c r="O1337" t="str">
        <f t="shared" si="54"/>
        <v>Não</v>
      </c>
    </row>
    <row r="1338" spans="1:15" x14ac:dyDescent="0.2">
      <c r="A1338">
        <v>314330</v>
      </c>
      <c r="B1338" t="s">
        <v>53</v>
      </c>
      <c r="C1338" t="s">
        <v>98</v>
      </c>
      <c r="D1338">
        <v>1998</v>
      </c>
      <c r="E1338" t="s">
        <v>361</v>
      </c>
      <c r="F1338" t="s">
        <v>99</v>
      </c>
      <c r="H1338">
        <v>281523</v>
      </c>
      <c r="I1338">
        <v>262321</v>
      </c>
      <c r="J1338">
        <v>261184</v>
      </c>
      <c r="L1338">
        <v>99.6</v>
      </c>
      <c r="N1338" t="str">
        <f t="shared" si="53"/>
        <v>3143301998</v>
      </c>
      <c r="O1338" t="str">
        <f t="shared" si="54"/>
        <v>Não</v>
      </c>
    </row>
    <row r="1339" spans="1:15" x14ac:dyDescent="0.2">
      <c r="A1339">
        <v>314330</v>
      </c>
      <c r="B1339" t="s">
        <v>53</v>
      </c>
      <c r="C1339" t="s">
        <v>98</v>
      </c>
      <c r="D1339">
        <v>1997</v>
      </c>
      <c r="E1339" t="s">
        <v>361</v>
      </c>
      <c r="F1339" t="s">
        <v>99</v>
      </c>
      <c r="H1339">
        <v>276980</v>
      </c>
      <c r="I1339">
        <v>258088</v>
      </c>
      <c r="J1339">
        <v>248817</v>
      </c>
      <c r="L1339">
        <v>96.4</v>
      </c>
      <c r="N1339" t="str">
        <f t="shared" si="53"/>
        <v>3143301997</v>
      </c>
      <c r="O1339" t="str">
        <f t="shared" si="54"/>
        <v>Não</v>
      </c>
    </row>
    <row r="1340" spans="1:15" x14ac:dyDescent="0.2">
      <c r="A1340">
        <v>314330</v>
      </c>
      <c r="B1340" t="s">
        <v>53</v>
      </c>
      <c r="C1340" t="s">
        <v>98</v>
      </c>
      <c r="D1340">
        <v>1996</v>
      </c>
      <c r="E1340" t="s">
        <v>361</v>
      </c>
      <c r="F1340" t="s">
        <v>99</v>
      </c>
      <c r="H1340">
        <v>271608</v>
      </c>
      <c r="I1340">
        <v>253082</v>
      </c>
      <c r="J1340">
        <v>238183</v>
      </c>
      <c r="L1340">
        <v>94.1</v>
      </c>
      <c r="N1340" t="str">
        <f t="shared" si="53"/>
        <v>3143301996</v>
      </c>
      <c r="O1340" t="str">
        <f t="shared" si="54"/>
        <v>Não</v>
      </c>
    </row>
    <row r="1341" spans="1:15" x14ac:dyDescent="0.2">
      <c r="A1341">
        <v>314330</v>
      </c>
      <c r="B1341" t="s">
        <v>53</v>
      </c>
      <c r="C1341" t="s">
        <v>98</v>
      </c>
      <c r="D1341">
        <v>1995</v>
      </c>
      <c r="H1341">
        <v>273513</v>
      </c>
      <c r="I1341">
        <v>254857</v>
      </c>
      <c r="N1341" t="str">
        <f t="shared" si="53"/>
        <v>3143301995</v>
      </c>
      <c r="O1341" t="str">
        <f t="shared" si="54"/>
        <v>Não</v>
      </c>
    </row>
    <row r="1342" spans="1:15" x14ac:dyDescent="0.2">
      <c r="A1342">
        <v>314345</v>
      </c>
      <c r="B1342" t="s">
        <v>54</v>
      </c>
      <c r="C1342" t="s">
        <v>98</v>
      </c>
      <c r="D1342">
        <v>2020</v>
      </c>
      <c r="E1342" t="s">
        <v>1916</v>
      </c>
      <c r="F1342" t="s">
        <v>357</v>
      </c>
      <c r="G1342" t="s">
        <v>383</v>
      </c>
      <c r="H1342">
        <v>8315</v>
      </c>
      <c r="I1342">
        <v>3430</v>
      </c>
      <c r="J1342">
        <v>3369</v>
      </c>
      <c r="K1342">
        <v>3369</v>
      </c>
      <c r="L1342">
        <v>98.2</v>
      </c>
      <c r="M1342">
        <v>40.520000000000003</v>
      </c>
      <c r="N1342" t="str">
        <f t="shared" si="53"/>
        <v>3143452020</v>
      </c>
      <c r="O1342" t="str">
        <f t="shared" si="54"/>
        <v>Sim</v>
      </c>
    </row>
    <row r="1343" spans="1:15" x14ac:dyDescent="0.2">
      <c r="A1343">
        <v>314345</v>
      </c>
      <c r="B1343" t="s">
        <v>54</v>
      </c>
      <c r="C1343" t="s">
        <v>98</v>
      </c>
      <c r="D1343">
        <v>2019</v>
      </c>
      <c r="E1343" t="s">
        <v>1916</v>
      </c>
      <c r="F1343" t="s">
        <v>357</v>
      </c>
      <c r="G1343" t="s">
        <v>383</v>
      </c>
      <c r="H1343">
        <v>8249</v>
      </c>
      <c r="I1343">
        <v>3403</v>
      </c>
      <c r="J1343">
        <v>3310</v>
      </c>
      <c r="K1343">
        <v>3310</v>
      </c>
      <c r="L1343">
        <v>97.3</v>
      </c>
      <c r="M1343">
        <v>40.130000000000003</v>
      </c>
      <c r="N1343" t="str">
        <f t="shared" si="53"/>
        <v>3143452019</v>
      </c>
      <c r="O1343" t="str">
        <f t="shared" si="54"/>
        <v>Sim</v>
      </c>
    </row>
    <row r="1344" spans="1:15" x14ac:dyDescent="0.2">
      <c r="A1344">
        <v>314345</v>
      </c>
      <c r="B1344" t="s">
        <v>54</v>
      </c>
      <c r="C1344" t="s">
        <v>98</v>
      </c>
      <c r="D1344">
        <v>2018</v>
      </c>
      <c r="E1344" t="s">
        <v>1917</v>
      </c>
      <c r="F1344" t="s">
        <v>364</v>
      </c>
      <c r="H1344">
        <v>8180</v>
      </c>
      <c r="I1344">
        <v>3374</v>
      </c>
      <c r="J1344">
        <v>3244</v>
      </c>
      <c r="K1344">
        <v>3244</v>
      </c>
      <c r="L1344">
        <v>96.2</v>
      </c>
      <c r="M1344">
        <v>39.659999999999997</v>
      </c>
      <c r="N1344" t="str">
        <f t="shared" si="53"/>
        <v>3143452018</v>
      </c>
      <c r="O1344" t="str">
        <f t="shared" si="54"/>
        <v>Sim</v>
      </c>
    </row>
    <row r="1345" spans="1:15" x14ac:dyDescent="0.2">
      <c r="A1345">
        <v>314345</v>
      </c>
      <c r="B1345" t="s">
        <v>54</v>
      </c>
      <c r="C1345" t="s">
        <v>98</v>
      </c>
      <c r="D1345">
        <v>2017</v>
      </c>
      <c r="E1345" t="s">
        <v>1917</v>
      </c>
      <c r="F1345" t="s">
        <v>364</v>
      </c>
      <c r="H1345">
        <v>8168</v>
      </c>
      <c r="I1345">
        <v>3369</v>
      </c>
      <c r="J1345">
        <v>3183</v>
      </c>
      <c r="K1345">
        <v>3183</v>
      </c>
      <c r="L1345">
        <v>94.5</v>
      </c>
      <c r="M1345">
        <v>38.97</v>
      </c>
      <c r="N1345" t="str">
        <f t="shared" si="53"/>
        <v>3143452017</v>
      </c>
      <c r="O1345" t="str">
        <f t="shared" si="54"/>
        <v>Sim</v>
      </c>
    </row>
    <row r="1346" spans="1:15" x14ac:dyDescent="0.2">
      <c r="A1346">
        <v>314345</v>
      </c>
      <c r="B1346" t="s">
        <v>54</v>
      </c>
      <c r="C1346" t="s">
        <v>98</v>
      </c>
      <c r="D1346">
        <v>2016</v>
      </c>
      <c r="E1346" t="s">
        <v>1917</v>
      </c>
      <c r="F1346" t="s">
        <v>364</v>
      </c>
      <c r="H1346">
        <v>8106</v>
      </c>
      <c r="I1346">
        <v>3344</v>
      </c>
      <c r="J1346">
        <v>3115</v>
      </c>
      <c r="K1346">
        <v>3115</v>
      </c>
      <c r="L1346">
        <v>93.2</v>
      </c>
      <c r="M1346">
        <v>38.43</v>
      </c>
      <c r="N1346" t="str">
        <f t="shared" si="53"/>
        <v>3143452016</v>
      </c>
      <c r="O1346" t="str">
        <f t="shared" si="54"/>
        <v>Sim</v>
      </c>
    </row>
    <row r="1347" spans="1:15" x14ac:dyDescent="0.2">
      <c r="A1347">
        <v>314345</v>
      </c>
      <c r="B1347" t="s">
        <v>54</v>
      </c>
      <c r="C1347" t="s">
        <v>98</v>
      </c>
      <c r="D1347">
        <v>2015</v>
      </c>
      <c r="E1347" t="s">
        <v>1917</v>
      </c>
      <c r="F1347" t="s">
        <v>364</v>
      </c>
      <c r="H1347">
        <v>8041</v>
      </c>
      <c r="I1347">
        <v>3317</v>
      </c>
      <c r="J1347">
        <v>3061</v>
      </c>
      <c r="K1347">
        <v>3061</v>
      </c>
      <c r="L1347">
        <v>92.3</v>
      </c>
      <c r="M1347">
        <v>38.07</v>
      </c>
      <c r="N1347" t="str">
        <f t="shared" ref="N1347:N1410" si="55">_xlfn.CONCAT(A1347,D1347)</f>
        <v>3143452015</v>
      </c>
      <c r="O1347" t="str">
        <f t="shared" ref="O1347:O1410" si="56">IF(COUNTIF(H1347:M1347,"&lt;&gt;"&amp;"")=6,"Sim","Não")</f>
        <v>Sim</v>
      </c>
    </row>
    <row r="1348" spans="1:15" x14ac:dyDescent="0.2">
      <c r="A1348">
        <v>314345</v>
      </c>
      <c r="B1348" t="s">
        <v>54</v>
      </c>
      <c r="C1348" t="s">
        <v>98</v>
      </c>
      <c r="D1348">
        <v>2014</v>
      </c>
      <c r="E1348" t="s">
        <v>1917</v>
      </c>
      <c r="F1348" t="s">
        <v>364</v>
      </c>
      <c r="H1348">
        <v>7973</v>
      </c>
      <c r="I1348">
        <v>3289</v>
      </c>
      <c r="J1348">
        <v>3289</v>
      </c>
      <c r="K1348">
        <v>3289</v>
      </c>
      <c r="L1348">
        <v>100</v>
      </c>
      <c r="M1348">
        <v>41.25</v>
      </c>
      <c r="N1348" t="str">
        <f t="shared" si="55"/>
        <v>3143452014</v>
      </c>
      <c r="O1348" t="str">
        <f t="shared" si="56"/>
        <v>Sim</v>
      </c>
    </row>
    <row r="1349" spans="1:15" x14ac:dyDescent="0.2">
      <c r="A1349">
        <v>314345</v>
      </c>
      <c r="B1349" t="s">
        <v>54</v>
      </c>
      <c r="C1349" t="s">
        <v>98</v>
      </c>
      <c r="D1349">
        <v>2013</v>
      </c>
      <c r="E1349" t="s">
        <v>1917</v>
      </c>
      <c r="F1349" t="s">
        <v>364</v>
      </c>
      <c r="H1349">
        <v>7901</v>
      </c>
      <c r="I1349">
        <v>3259</v>
      </c>
      <c r="J1349">
        <v>3259</v>
      </c>
      <c r="K1349">
        <v>3259</v>
      </c>
      <c r="L1349">
        <v>100</v>
      </c>
      <c r="M1349">
        <v>41.25</v>
      </c>
      <c r="N1349" t="str">
        <f t="shared" si="55"/>
        <v>3143452013</v>
      </c>
      <c r="O1349" t="str">
        <f t="shared" si="56"/>
        <v>Sim</v>
      </c>
    </row>
    <row r="1350" spans="1:15" x14ac:dyDescent="0.2">
      <c r="A1350">
        <v>314345</v>
      </c>
      <c r="B1350" t="s">
        <v>54</v>
      </c>
      <c r="C1350" t="s">
        <v>98</v>
      </c>
      <c r="D1350">
        <v>2012</v>
      </c>
      <c r="E1350" t="s">
        <v>1918</v>
      </c>
      <c r="F1350" t="s">
        <v>359</v>
      </c>
      <c r="H1350">
        <v>7599</v>
      </c>
      <c r="I1350">
        <v>3135</v>
      </c>
      <c r="J1350">
        <v>3135</v>
      </c>
      <c r="K1350">
        <v>3135</v>
      </c>
      <c r="L1350">
        <v>100</v>
      </c>
      <c r="M1350">
        <v>41.26</v>
      </c>
      <c r="N1350" t="str">
        <f t="shared" si="55"/>
        <v>3143452012</v>
      </c>
      <c r="O1350" t="str">
        <f t="shared" si="56"/>
        <v>Sim</v>
      </c>
    </row>
    <row r="1351" spans="1:15" x14ac:dyDescent="0.2">
      <c r="A1351">
        <v>314345</v>
      </c>
      <c r="B1351" t="s">
        <v>54</v>
      </c>
      <c r="C1351" t="s">
        <v>98</v>
      </c>
      <c r="D1351">
        <v>2011</v>
      </c>
      <c r="E1351" t="s">
        <v>1918</v>
      </c>
      <c r="F1351" t="s">
        <v>359</v>
      </c>
      <c r="H1351">
        <v>7533</v>
      </c>
      <c r="I1351">
        <v>3107</v>
      </c>
      <c r="J1351">
        <v>3107</v>
      </c>
      <c r="K1351">
        <v>3107</v>
      </c>
      <c r="L1351">
        <v>100</v>
      </c>
      <c r="M1351">
        <v>41.25</v>
      </c>
      <c r="N1351" t="str">
        <f t="shared" si="55"/>
        <v>3143452011</v>
      </c>
      <c r="O1351" t="str">
        <f t="shared" si="56"/>
        <v>Sim</v>
      </c>
    </row>
    <row r="1352" spans="1:15" x14ac:dyDescent="0.2">
      <c r="A1352">
        <v>314345</v>
      </c>
      <c r="B1352" t="s">
        <v>54</v>
      </c>
      <c r="C1352" t="s">
        <v>98</v>
      </c>
      <c r="D1352">
        <v>2010</v>
      </c>
      <c r="E1352" t="s">
        <v>361</v>
      </c>
      <c r="F1352" t="s">
        <v>362</v>
      </c>
      <c r="H1352">
        <v>7464</v>
      </c>
      <c r="I1352">
        <v>3079</v>
      </c>
      <c r="J1352">
        <v>3079</v>
      </c>
      <c r="K1352">
        <v>3079</v>
      </c>
      <c r="L1352">
        <v>100</v>
      </c>
      <c r="M1352">
        <v>41.25</v>
      </c>
      <c r="N1352" t="str">
        <f t="shared" si="55"/>
        <v>3143452010</v>
      </c>
      <c r="O1352" t="str">
        <f t="shared" si="56"/>
        <v>Sim</v>
      </c>
    </row>
    <row r="1353" spans="1:15" x14ac:dyDescent="0.2">
      <c r="A1353">
        <v>314345</v>
      </c>
      <c r="B1353" t="s">
        <v>54</v>
      </c>
      <c r="C1353" t="s">
        <v>98</v>
      </c>
      <c r="D1353">
        <v>2009</v>
      </c>
      <c r="E1353" t="s">
        <v>361</v>
      </c>
      <c r="F1353" t="s">
        <v>362</v>
      </c>
      <c r="H1353">
        <v>7677</v>
      </c>
      <c r="I1353">
        <v>3037</v>
      </c>
      <c r="J1353">
        <v>3250</v>
      </c>
      <c r="K1353">
        <v>3250</v>
      </c>
      <c r="L1353">
        <v>100</v>
      </c>
      <c r="M1353">
        <v>42.33</v>
      </c>
      <c r="N1353" t="str">
        <f t="shared" si="55"/>
        <v>3143452009</v>
      </c>
      <c r="O1353" t="str">
        <f t="shared" si="56"/>
        <v>Sim</v>
      </c>
    </row>
    <row r="1354" spans="1:15" x14ac:dyDescent="0.2">
      <c r="A1354">
        <v>314345</v>
      </c>
      <c r="B1354" t="s">
        <v>54</v>
      </c>
      <c r="C1354" t="s">
        <v>98</v>
      </c>
      <c r="D1354">
        <v>2008</v>
      </c>
      <c r="E1354" t="s">
        <v>361</v>
      </c>
      <c r="F1354" t="s">
        <v>362</v>
      </c>
      <c r="H1354">
        <v>7580</v>
      </c>
      <c r="I1354">
        <v>2999</v>
      </c>
      <c r="J1354">
        <v>3119</v>
      </c>
      <c r="K1354">
        <v>3119</v>
      </c>
      <c r="L1354">
        <v>100</v>
      </c>
      <c r="M1354">
        <v>41.15</v>
      </c>
      <c r="N1354" t="str">
        <f t="shared" si="55"/>
        <v>3143452008</v>
      </c>
      <c r="O1354" t="str">
        <f t="shared" si="56"/>
        <v>Sim</v>
      </c>
    </row>
    <row r="1355" spans="1:15" x14ac:dyDescent="0.2">
      <c r="A1355">
        <v>314345</v>
      </c>
      <c r="B1355" t="s">
        <v>54</v>
      </c>
      <c r="C1355" t="s">
        <v>98</v>
      </c>
      <c r="D1355">
        <v>2007</v>
      </c>
      <c r="E1355" t="s">
        <v>361</v>
      </c>
      <c r="F1355" t="s">
        <v>362</v>
      </c>
      <c r="H1355">
        <v>7259</v>
      </c>
      <c r="I1355">
        <v>2872</v>
      </c>
      <c r="J1355">
        <v>3034</v>
      </c>
      <c r="K1355">
        <v>3034</v>
      </c>
      <c r="L1355">
        <v>100</v>
      </c>
      <c r="M1355">
        <v>41.8</v>
      </c>
      <c r="N1355" t="str">
        <f t="shared" si="55"/>
        <v>3143452007</v>
      </c>
      <c r="O1355" t="str">
        <f t="shared" si="56"/>
        <v>Sim</v>
      </c>
    </row>
    <row r="1356" spans="1:15" x14ac:dyDescent="0.2">
      <c r="A1356">
        <v>314345</v>
      </c>
      <c r="B1356" t="s">
        <v>54</v>
      </c>
      <c r="C1356" t="s">
        <v>98</v>
      </c>
      <c r="D1356">
        <v>2006</v>
      </c>
      <c r="E1356" t="s">
        <v>361</v>
      </c>
      <c r="F1356" t="s">
        <v>362</v>
      </c>
      <c r="H1356">
        <v>6635</v>
      </c>
      <c r="I1356">
        <v>2330</v>
      </c>
      <c r="J1356">
        <v>3011</v>
      </c>
      <c r="K1356">
        <v>3011</v>
      </c>
      <c r="L1356">
        <v>100</v>
      </c>
      <c r="M1356">
        <v>45.38</v>
      </c>
      <c r="N1356" t="str">
        <f t="shared" si="55"/>
        <v>3143452006</v>
      </c>
      <c r="O1356" t="str">
        <f t="shared" si="56"/>
        <v>Sim</v>
      </c>
    </row>
    <row r="1357" spans="1:15" x14ac:dyDescent="0.2">
      <c r="A1357">
        <v>314345</v>
      </c>
      <c r="B1357" t="s">
        <v>54</v>
      </c>
      <c r="C1357" t="s">
        <v>98</v>
      </c>
      <c r="D1357">
        <v>2005</v>
      </c>
      <c r="E1357" t="s">
        <v>361</v>
      </c>
      <c r="F1357" t="s">
        <v>362</v>
      </c>
      <c r="H1357">
        <v>6626</v>
      </c>
      <c r="I1357">
        <v>2327</v>
      </c>
      <c r="J1357">
        <v>2886</v>
      </c>
      <c r="K1357">
        <v>2886</v>
      </c>
      <c r="L1357">
        <v>100</v>
      </c>
      <c r="M1357">
        <v>43.56</v>
      </c>
      <c r="N1357" t="str">
        <f t="shared" si="55"/>
        <v>3143452005</v>
      </c>
      <c r="O1357" t="str">
        <f t="shared" si="56"/>
        <v>Sim</v>
      </c>
    </row>
    <row r="1358" spans="1:15" x14ac:dyDescent="0.2">
      <c r="A1358">
        <v>314345</v>
      </c>
      <c r="B1358" t="s">
        <v>54</v>
      </c>
      <c r="C1358" t="s">
        <v>98</v>
      </c>
      <c r="D1358">
        <v>2004</v>
      </c>
      <c r="E1358" t="s">
        <v>361</v>
      </c>
      <c r="F1358" t="s">
        <v>362</v>
      </c>
      <c r="H1358">
        <v>6616</v>
      </c>
      <c r="I1358">
        <v>2323</v>
      </c>
      <c r="N1358" t="str">
        <f t="shared" si="55"/>
        <v>3143452004</v>
      </c>
      <c r="O1358" t="str">
        <f t="shared" si="56"/>
        <v>Não</v>
      </c>
    </row>
    <row r="1359" spans="1:15" x14ac:dyDescent="0.2">
      <c r="A1359">
        <v>314345</v>
      </c>
      <c r="B1359" t="s">
        <v>54</v>
      </c>
      <c r="C1359" t="s">
        <v>98</v>
      </c>
      <c r="D1359">
        <v>2003</v>
      </c>
      <c r="H1359">
        <v>6599</v>
      </c>
      <c r="I1359">
        <v>2317</v>
      </c>
      <c r="N1359" t="str">
        <f t="shared" si="55"/>
        <v>3143452003</v>
      </c>
      <c r="O1359" t="str">
        <f t="shared" si="56"/>
        <v>Não</v>
      </c>
    </row>
    <row r="1360" spans="1:15" x14ac:dyDescent="0.2">
      <c r="A1360">
        <v>314345</v>
      </c>
      <c r="B1360" t="s">
        <v>54</v>
      </c>
      <c r="C1360" t="s">
        <v>98</v>
      </c>
      <c r="D1360">
        <v>2002</v>
      </c>
      <c r="H1360">
        <v>6591</v>
      </c>
      <c r="I1360">
        <v>2314</v>
      </c>
      <c r="N1360" t="str">
        <f t="shared" si="55"/>
        <v>3143452002</v>
      </c>
      <c r="O1360" t="str">
        <f t="shared" si="56"/>
        <v>Não</v>
      </c>
    </row>
    <row r="1361" spans="1:15" x14ac:dyDescent="0.2">
      <c r="A1361">
        <v>314345</v>
      </c>
      <c r="B1361" t="s">
        <v>54</v>
      </c>
      <c r="C1361" t="s">
        <v>98</v>
      </c>
      <c r="D1361">
        <v>2001</v>
      </c>
      <c r="H1361">
        <v>6582</v>
      </c>
      <c r="I1361">
        <v>2311</v>
      </c>
      <c r="N1361" t="str">
        <f t="shared" si="55"/>
        <v>3143452001</v>
      </c>
      <c r="O1361" t="str">
        <f t="shared" si="56"/>
        <v>Não</v>
      </c>
    </row>
    <row r="1362" spans="1:15" x14ac:dyDescent="0.2">
      <c r="A1362">
        <v>314345</v>
      </c>
      <c r="B1362" t="s">
        <v>54</v>
      </c>
      <c r="C1362" t="s">
        <v>98</v>
      </c>
      <c r="D1362">
        <v>2000</v>
      </c>
      <c r="H1362">
        <v>6573</v>
      </c>
      <c r="I1362">
        <v>2308</v>
      </c>
      <c r="N1362" t="str">
        <f t="shared" si="55"/>
        <v>3143452000</v>
      </c>
      <c r="O1362" t="str">
        <f t="shared" si="56"/>
        <v>Não</v>
      </c>
    </row>
    <row r="1363" spans="1:15" x14ac:dyDescent="0.2">
      <c r="A1363">
        <v>314345</v>
      </c>
      <c r="B1363" t="s">
        <v>54</v>
      </c>
      <c r="C1363" t="s">
        <v>98</v>
      </c>
      <c r="D1363">
        <v>1999</v>
      </c>
      <c r="H1363">
        <v>6840</v>
      </c>
      <c r="I1363">
        <v>2147</v>
      </c>
      <c r="N1363" t="str">
        <f t="shared" si="55"/>
        <v>3143451999</v>
      </c>
      <c r="O1363" t="str">
        <f t="shared" si="56"/>
        <v>Não</v>
      </c>
    </row>
    <row r="1364" spans="1:15" x14ac:dyDescent="0.2">
      <c r="A1364">
        <v>314345</v>
      </c>
      <c r="B1364" t="s">
        <v>54</v>
      </c>
      <c r="C1364" t="s">
        <v>98</v>
      </c>
      <c r="D1364">
        <v>1998</v>
      </c>
      <c r="H1364">
        <v>6782</v>
      </c>
      <c r="I1364">
        <v>2129</v>
      </c>
      <c r="N1364" t="str">
        <f t="shared" si="55"/>
        <v>3143451998</v>
      </c>
      <c r="O1364" t="str">
        <f t="shared" si="56"/>
        <v>Não</v>
      </c>
    </row>
    <row r="1365" spans="1:15" x14ac:dyDescent="0.2">
      <c r="A1365">
        <v>314345</v>
      </c>
      <c r="B1365" t="s">
        <v>54</v>
      </c>
      <c r="C1365" t="s">
        <v>98</v>
      </c>
      <c r="D1365">
        <v>1997</v>
      </c>
      <c r="H1365">
        <v>6724</v>
      </c>
      <c r="I1365">
        <v>2110</v>
      </c>
      <c r="N1365" t="str">
        <f t="shared" si="55"/>
        <v>3143451997</v>
      </c>
      <c r="O1365" t="str">
        <f t="shared" si="56"/>
        <v>Não</v>
      </c>
    </row>
    <row r="1366" spans="1:15" x14ac:dyDescent="0.2">
      <c r="A1366">
        <v>314345</v>
      </c>
      <c r="B1366" t="s">
        <v>54</v>
      </c>
      <c r="C1366" t="s">
        <v>98</v>
      </c>
      <c r="D1366">
        <v>1996</v>
      </c>
      <c r="H1366">
        <v>6656</v>
      </c>
      <c r="I1366">
        <v>2089</v>
      </c>
      <c r="N1366" t="str">
        <f t="shared" si="55"/>
        <v>3143451996</v>
      </c>
      <c r="O1366" t="str">
        <f t="shared" si="56"/>
        <v>Não</v>
      </c>
    </row>
    <row r="1367" spans="1:15" x14ac:dyDescent="0.2">
      <c r="A1367">
        <v>314345</v>
      </c>
      <c r="B1367" t="s">
        <v>54</v>
      </c>
      <c r="C1367" t="s">
        <v>98</v>
      </c>
      <c r="D1367">
        <v>1995</v>
      </c>
      <c r="H1367">
        <v>6722</v>
      </c>
      <c r="I1367">
        <v>2110</v>
      </c>
      <c r="N1367" t="str">
        <f t="shared" si="55"/>
        <v>3143451995</v>
      </c>
      <c r="O1367" t="str">
        <f t="shared" si="56"/>
        <v>Não</v>
      </c>
    </row>
    <row r="1368" spans="1:15" x14ac:dyDescent="0.2">
      <c r="A1368">
        <v>314465</v>
      </c>
      <c r="B1368" t="s">
        <v>55</v>
      </c>
      <c r="C1368" t="s">
        <v>98</v>
      </c>
      <c r="D1368">
        <v>2020</v>
      </c>
      <c r="E1368" t="s">
        <v>1960</v>
      </c>
      <c r="F1368" t="s">
        <v>364</v>
      </c>
      <c r="G1368" t="s">
        <v>368</v>
      </c>
      <c r="H1368">
        <v>10326</v>
      </c>
      <c r="I1368">
        <v>2760</v>
      </c>
      <c r="J1368">
        <v>2773</v>
      </c>
      <c r="K1368">
        <v>2760</v>
      </c>
      <c r="L1368">
        <v>100</v>
      </c>
      <c r="M1368">
        <v>26.85</v>
      </c>
      <c r="N1368" t="str">
        <f t="shared" si="55"/>
        <v>3144652020</v>
      </c>
      <c r="O1368" t="str">
        <f t="shared" si="56"/>
        <v>Sim</v>
      </c>
    </row>
    <row r="1369" spans="1:15" x14ac:dyDescent="0.2">
      <c r="A1369">
        <v>314465</v>
      </c>
      <c r="B1369" t="s">
        <v>55</v>
      </c>
      <c r="C1369" t="s">
        <v>98</v>
      </c>
      <c r="D1369">
        <v>2019</v>
      </c>
      <c r="E1369" t="s">
        <v>1961</v>
      </c>
      <c r="F1369" t="s">
        <v>357</v>
      </c>
      <c r="G1369" t="s">
        <v>383</v>
      </c>
      <c r="H1369">
        <v>10295</v>
      </c>
      <c r="I1369">
        <v>2751</v>
      </c>
      <c r="J1369">
        <v>2751</v>
      </c>
      <c r="K1369">
        <v>2751</v>
      </c>
      <c r="L1369">
        <v>100</v>
      </c>
      <c r="M1369">
        <v>26.72</v>
      </c>
      <c r="N1369" t="str">
        <f t="shared" si="55"/>
        <v>3144652019</v>
      </c>
      <c r="O1369" t="str">
        <f t="shared" si="56"/>
        <v>Sim</v>
      </c>
    </row>
    <row r="1370" spans="1:15" x14ac:dyDescent="0.2">
      <c r="A1370">
        <v>314465</v>
      </c>
      <c r="B1370" t="s">
        <v>55</v>
      </c>
      <c r="C1370" t="s">
        <v>98</v>
      </c>
      <c r="D1370">
        <v>2018</v>
      </c>
      <c r="E1370" t="s">
        <v>361</v>
      </c>
      <c r="F1370" t="s">
        <v>362</v>
      </c>
      <c r="H1370">
        <v>10263</v>
      </c>
      <c r="I1370">
        <v>2743</v>
      </c>
      <c r="J1370">
        <v>2743</v>
      </c>
      <c r="K1370">
        <v>2743</v>
      </c>
      <c r="L1370">
        <v>100</v>
      </c>
      <c r="M1370">
        <v>26.73</v>
      </c>
      <c r="N1370" t="str">
        <f t="shared" si="55"/>
        <v>3144652018</v>
      </c>
      <c r="O1370" t="str">
        <f t="shared" si="56"/>
        <v>Sim</v>
      </c>
    </row>
    <row r="1371" spans="1:15" x14ac:dyDescent="0.2">
      <c r="A1371">
        <v>314465</v>
      </c>
      <c r="B1371" t="s">
        <v>55</v>
      </c>
      <c r="C1371" t="s">
        <v>98</v>
      </c>
      <c r="D1371">
        <v>2017</v>
      </c>
      <c r="E1371" t="s">
        <v>361</v>
      </c>
      <c r="F1371" t="s">
        <v>362</v>
      </c>
      <c r="H1371">
        <v>10375</v>
      </c>
      <c r="I1371">
        <v>2773</v>
      </c>
      <c r="J1371">
        <v>2773</v>
      </c>
      <c r="K1371">
        <v>2773</v>
      </c>
      <c r="L1371">
        <v>100</v>
      </c>
      <c r="M1371">
        <v>26.73</v>
      </c>
      <c r="N1371" t="str">
        <f t="shared" si="55"/>
        <v>3144652017</v>
      </c>
      <c r="O1371" t="str">
        <f t="shared" si="56"/>
        <v>Sim</v>
      </c>
    </row>
    <row r="1372" spans="1:15" x14ac:dyDescent="0.2">
      <c r="A1372">
        <v>314465</v>
      </c>
      <c r="B1372" t="s">
        <v>55</v>
      </c>
      <c r="C1372" t="s">
        <v>98</v>
      </c>
      <c r="D1372">
        <v>2016</v>
      </c>
      <c r="E1372" t="s">
        <v>361</v>
      </c>
      <c r="F1372" t="s">
        <v>362</v>
      </c>
      <c r="H1372">
        <v>10339</v>
      </c>
      <c r="I1372">
        <v>2763</v>
      </c>
      <c r="J1372">
        <v>2763</v>
      </c>
      <c r="K1372">
        <v>2763</v>
      </c>
      <c r="L1372">
        <v>100</v>
      </c>
      <c r="M1372">
        <v>26.72</v>
      </c>
      <c r="N1372" t="str">
        <f t="shared" si="55"/>
        <v>3144652016</v>
      </c>
      <c r="O1372" t="str">
        <f t="shared" si="56"/>
        <v>Sim</v>
      </c>
    </row>
    <row r="1373" spans="1:15" x14ac:dyDescent="0.2">
      <c r="A1373">
        <v>314465</v>
      </c>
      <c r="B1373" t="s">
        <v>55</v>
      </c>
      <c r="C1373" t="s">
        <v>98</v>
      </c>
      <c r="D1373">
        <v>2015</v>
      </c>
      <c r="E1373" t="s">
        <v>1960</v>
      </c>
      <c r="F1373" t="s">
        <v>364</v>
      </c>
      <c r="H1373">
        <v>10301</v>
      </c>
      <c r="I1373">
        <v>2753</v>
      </c>
      <c r="J1373">
        <v>2753</v>
      </c>
      <c r="K1373">
        <v>2753</v>
      </c>
      <c r="L1373">
        <v>100</v>
      </c>
      <c r="M1373">
        <v>26.73</v>
      </c>
      <c r="N1373" t="str">
        <f t="shared" si="55"/>
        <v>3144652015</v>
      </c>
      <c r="O1373" t="str">
        <f t="shared" si="56"/>
        <v>Sim</v>
      </c>
    </row>
    <row r="1374" spans="1:15" x14ac:dyDescent="0.2">
      <c r="A1374">
        <v>314465</v>
      </c>
      <c r="B1374" t="s">
        <v>55</v>
      </c>
      <c r="C1374" t="s">
        <v>98</v>
      </c>
      <c r="D1374">
        <v>2014</v>
      </c>
      <c r="E1374" t="s">
        <v>1960</v>
      </c>
      <c r="F1374" t="s">
        <v>364</v>
      </c>
      <c r="H1374">
        <v>10261</v>
      </c>
      <c r="I1374">
        <v>2742</v>
      </c>
      <c r="J1374">
        <v>2742</v>
      </c>
      <c r="K1374">
        <v>2742</v>
      </c>
      <c r="L1374">
        <v>100</v>
      </c>
      <c r="M1374">
        <v>26.72</v>
      </c>
      <c r="N1374" t="str">
        <f t="shared" si="55"/>
        <v>3144652014</v>
      </c>
      <c r="O1374" t="str">
        <f t="shared" si="56"/>
        <v>Sim</v>
      </c>
    </row>
    <row r="1375" spans="1:15" x14ac:dyDescent="0.2">
      <c r="A1375">
        <v>314465</v>
      </c>
      <c r="B1375" t="s">
        <v>55</v>
      </c>
      <c r="C1375" t="s">
        <v>98</v>
      </c>
      <c r="D1375">
        <v>2013</v>
      </c>
      <c r="E1375" t="s">
        <v>361</v>
      </c>
      <c r="F1375" t="s">
        <v>362</v>
      </c>
      <c r="H1375">
        <v>10219</v>
      </c>
      <c r="I1375">
        <v>2731</v>
      </c>
      <c r="J1375">
        <v>2731</v>
      </c>
      <c r="K1375">
        <v>2731</v>
      </c>
      <c r="L1375">
        <v>100</v>
      </c>
      <c r="M1375">
        <v>26.72</v>
      </c>
      <c r="N1375" t="str">
        <f t="shared" si="55"/>
        <v>3144652013</v>
      </c>
      <c r="O1375" t="str">
        <f t="shared" si="56"/>
        <v>Sim</v>
      </c>
    </row>
    <row r="1376" spans="1:15" x14ac:dyDescent="0.2">
      <c r="A1376">
        <v>314465</v>
      </c>
      <c r="B1376" t="s">
        <v>55</v>
      </c>
      <c r="C1376" t="s">
        <v>98</v>
      </c>
      <c r="D1376">
        <v>2012</v>
      </c>
      <c r="E1376" t="s">
        <v>361</v>
      </c>
      <c r="F1376" t="s">
        <v>362</v>
      </c>
      <c r="H1376">
        <v>9885</v>
      </c>
      <c r="I1376">
        <v>2642</v>
      </c>
      <c r="J1376">
        <v>2642</v>
      </c>
      <c r="K1376">
        <v>2642</v>
      </c>
      <c r="L1376">
        <v>100</v>
      </c>
      <c r="M1376">
        <v>26.73</v>
      </c>
      <c r="N1376" t="str">
        <f t="shared" si="55"/>
        <v>3144652012</v>
      </c>
      <c r="O1376" t="str">
        <f t="shared" si="56"/>
        <v>Sim</v>
      </c>
    </row>
    <row r="1377" spans="1:15" x14ac:dyDescent="0.2">
      <c r="A1377">
        <v>314465</v>
      </c>
      <c r="B1377" t="s">
        <v>55</v>
      </c>
      <c r="C1377" t="s">
        <v>98</v>
      </c>
      <c r="D1377">
        <v>2011</v>
      </c>
      <c r="E1377" t="s">
        <v>361</v>
      </c>
      <c r="F1377" t="s">
        <v>362</v>
      </c>
      <c r="H1377">
        <v>9851</v>
      </c>
      <c r="I1377">
        <v>2633</v>
      </c>
      <c r="J1377">
        <v>2633</v>
      </c>
      <c r="K1377">
        <v>2633</v>
      </c>
      <c r="L1377">
        <v>100</v>
      </c>
      <c r="M1377">
        <v>26.73</v>
      </c>
      <c r="N1377" t="str">
        <f t="shared" si="55"/>
        <v>3144652011</v>
      </c>
      <c r="O1377" t="str">
        <f t="shared" si="56"/>
        <v>Sim</v>
      </c>
    </row>
    <row r="1378" spans="1:15" x14ac:dyDescent="0.2">
      <c r="A1378">
        <v>314465</v>
      </c>
      <c r="B1378" t="s">
        <v>55</v>
      </c>
      <c r="C1378" t="s">
        <v>98</v>
      </c>
      <c r="D1378">
        <v>2010</v>
      </c>
      <c r="E1378" t="s">
        <v>361</v>
      </c>
      <c r="F1378" t="s">
        <v>362</v>
      </c>
      <c r="H1378">
        <v>9815</v>
      </c>
      <c r="I1378">
        <v>2623</v>
      </c>
      <c r="J1378">
        <v>2623</v>
      </c>
      <c r="K1378">
        <v>2623</v>
      </c>
      <c r="L1378">
        <v>100</v>
      </c>
      <c r="M1378">
        <v>26.72</v>
      </c>
      <c r="N1378" t="str">
        <f t="shared" si="55"/>
        <v>3144652010</v>
      </c>
      <c r="O1378" t="str">
        <f t="shared" si="56"/>
        <v>Sim</v>
      </c>
    </row>
    <row r="1379" spans="1:15" x14ac:dyDescent="0.2">
      <c r="A1379">
        <v>314465</v>
      </c>
      <c r="B1379" t="s">
        <v>55</v>
      </c>
      <c r="C1379" t="s">
        <v>98</v>
      </c>
      <c r="D1379">
        <v>2009</v>
      </c>
      <c r="E1379" t="s">
        <v>361</v>
      </c>
      <c r="F1379" t="s">
        <v>362</v>
      </c>
      <c r="H1379">
        <v>11031</v>
      </c>
      <c r="I1379">
        <v>2849</v>
      </c>
      <c r="J1379">
        <v>3162</v>
      </c>
      <c r="K1379">
        <v>3162</v>
      </c>
      <c r="L1379">
        <v>100</v>
      </c>
      <c r="M1379">
        <v>28.66</v>
      </c>
      <c r="N1379" t="str">
        <f t="shared" si="55"/>
        <v>3144652009</v>
      </c>
      <c r="O1379" t="str">
        <f t="shared" si="56"/>
        <v>Sim</v>
      </c>
    </row>
    <row r="1380" spans="1:15" x14ac:dyDescent="0.2">
      <c r="A1380">
        <v>314465</v>
      </c>
      <c r="B1380" t="s">
        <v>55</v>
      </c>
      <c r="C1380" t="s">
        <v>98</v>
      </c>
      <c r="D1380">
        <v>2008</v>
      </c>
      <c r="E1380" t="s">
        <v>361</v>
      </c>
      <c r="F1380" t="s">
        <v>362</v>
      </c>
      <c r="H1380">
        <v>10884</v>
      </c>
      <c r="I1380">
        <v>2811</v>
      </c>
      <c r="J1380">
        <v>3040</v>
      </c>
      <c r="K1380">
        <v>3040</v>
      </c>
      <c r="L1380">
        <v>100</v>
      </c>
      <c r="M1380">
        <v>27.93</v>
      </c>
      <c r="N1380" t="str">
        <f t="shared" si="55"/>
        <v>3144652008</v>
      </c>
      <c r="O1380" t="str">
        <f t="shared" si="56"/>
        <v>Sim</v>
      </c>
    </row>
    <row r="1381" spans="1:15" x14ac:dyDescent="0.2">
      <c r="A1381">
        <v>314465</v>
      </c>
      <c r="B1381" t="s">
        <v>55</v>
      </c>
      <c r="C1381" t="s">
        <v>98</v>
      </c>
      <c r="D1381">
        <v>2007</v>
      </c>
      <c r="E1381" t="s">
        <v>361</v>
      </c>
      <c r="F1381" t="s">
        <v>362</v>
      </c>
      <c r="H1381">
        <v>10414</v>
      </c>
      <c r="I1381">
        <v>2690</v>
      </c>
      <c r="J1381">
        <v>2838</v>
      </c>
      <c r="K1381">
        <v>2838</v>
      </c>
      <c r="L1381">
        <v>100</v>
      </c>
      <c r="M1381">
        <v>27.25</v>
      </c>
      <c r="N1381" t="str">
        <f t="shared" si="55"/>
        <v>3144652007</v>
      </c>
      <c r="O1381" t="str">
        <f t="shared" si="56"/>
        <v>Sim</v>
      </c>
    </row>
    <row r="1382" spans="1:15" x14ac:dyDescent="0.2">
      <c r="A1382">
        <v>314465</v>
      </c>
      <c r="B1382" t="s">
        <v>55</v>
      </c>
      <c r="C1382" t="s">
        <v>98</v>
      </c>
      <c r="D1382">
        <v>2006</v>
      </c>
      <c r="E1382" t="s">
        <v>361</v>
      </c>
      <c r="F1382" t="s">
        <v>362</v>
      </c>
      <c r="H1382">
        <v>9783</v>
      </c>
      <c r="I1382">
        <v>2031</v>
      </c>
      <c r="J1382">
        <v>2678</v>
      </c>
      <c r="K1382">
        <v>2678</v>
      </c>
      <c r="L1382">
        <v>100</v>
      </c>
      <c r="M1382">
        <v>27.37</v>
      </c>
      <c r="N1382" t="str">
        <f t="shared" si="55"/>
        <v>3144652006</v>
      </c>
      <c r="O1382" t="str">
        <f t="shared" si="56"/>
        <v>Sim</v>
      </c>
    </row>
    <row r="1383" spans="1:15" x14ac:dyDescent="0.2">
      <c r="A1383">
        <v>314465</v>
      </c>
      <c r="B1383" t="s">
        <v>55</v>
      </c>
      <c r="C1383" t="s">
        <v>98</v>
      </c>
      <c r="D1383">
        <v>2005</v>
      </c>
      <c r="E1383" t="s">
        <v>361</v>
      </c>
      <c r="F1383" t="s">
        <v>362</v>
      </c>
      <c r="H1383">
        <v>9718</v>
      </c>
      <c r="I1383">
        <v>2017</v>
      </c>
      <c r="J1383">
        <v>2400</v>
      </c>
      <c r="K1383">
        <v>2400</v>
      </c>
      <c r="L1383">
        <v>100</v>
      </c>
      <c r="M1383">
        <v>24.7</v>
      </c>
      <c r="N1383" t="str">
        <f t="shared" si="55"/>
        <v>3144652005</v>
      </c>
      <c r="O1383" t="str">
        <f t="shared" si="56"/>
        <v>Sim</v>
      </c>
    </row>
    <row r="1384" spans="1:15" x14ac:dyDescent="0.2">
      <c r="A1384">
        <v>314465</v>
      </c>
      <c r="B1384" t="s">
        <v>55</v>
      </c>
      <c r="C1384" t="s">
        <v>98</v>
      </c>
      <c r="D1384">
        <v>2004</v>
      </c>
      <c r="E1384" t="s">
        <v>361</v>
      </c>
      <c r="F1384" t="s">
        <v>362</v>
      </c>
      <c r="H1384">
        <v>9653</v>
      </c>
      <c r="I1384">
        <v>2004</v>
      </c>
      <c r="N1384" t="str">
        <f t="shared" si="55"/>
        <v>3144652004</v>
      </c>
      <c r="O1384" t="str">
        <f t="shared" si="56"/>
        <v>Não</v>
      </c>
    </row>
    <row r="1385" spans="1:15" x14ac:dyDescent="0.2">
      <c r="A1385">
        <v>314465</v>
      </c>
      <c r="B1385" t="s">
        <v>55</v>
      </c>
      <c r="C1385" t="s">
        <v>98</v>
      </c>
      <c r="D1385">
        <v>2003</v>
      </c>
      <c r="E1385" t="s">
        <v>361</v>
      </c>
      <c r="F1385" t="s">
        <v>362</v>
      </c>
      <c r="H1385">
        <v>9534</v>
      </c>
      <c r="I1385">
        <v>1979</v>
      </c>
      <c r="N1385" t="str">
        <f t="shared" si="55"/>
        <v>3144652003</v>
      </c>
      <c r="O1385" t="str">
        <f t="shared" si="56"/>
        <v>Não</v>
      </c>
    </row>
    <row r="1386" spans="1:15" x14ac:dyDescent="0.2">
      <c r="A1386">
        <v>314465</v>
      </c>
      <c r="B1386" t="s">
        <v>55</v>
      </c>
      <c r="C1386" t="s">
        <v>98</v>
      </c>
      <c r="D1386">
        <v>2002</v>
      </c>
      <c r="E1386" t="s">
        <v>361</v>
      </c>
      <c r="F1386" t="s">
        <v>362</v>
      </c>
      <c r="H1386">
        <v>9478</v>
      </c>
      <c r="I1386">
        <v>1967</v>
      </c>
      <c r="N1386" t="str">
        <f t="shared" si="55"/>
        <v>3144652002</v>
      </c>
      <c r="O1386" t="str">
        <f t="shared" si="56"/>
        <v>Não</v>
      </c>
    </row>
    <row r="1387" spans="1:15" x14ac:dyDescent="0.2">
      <c r="A1387">
        <v>314465</v>
      </c>
      <c r="B1387" t="s">
        <v>55</v>
      </c>
      <c r="C1387" t="s">
        <v>98</v>
      </c>
      <c r="D1387">
        <v>2001</v>
      </c>
      <c r="E1387" t="s">
        <v>361</v>
      </c>
      <c r="F1387" t="s">
        <v>362</v>
      </c>
      <c r="H1387">
        <v>9430</v>
      </c>
      <c r="I1387">
        <v>1957</v>
      </c>
      <c r="N1387" t="str">
        <f t="shared" si="55"/>
        <v>3144652001</v>
      </c>
      <c r="O1387" t="str">
        <f t="shared" si="56"/>
        <v>Não</v>
      </c>
    </row>
    <row r="1388" spans="1:15" x14ac:dyDescent="0.2">
      <c r="A1388">
        <v>314465</v>
      </c>
      <c r="B1388" t="s">
        <v>55</v>
      </c>
      <c r="C1388" t="s">
        <v>98</v>
      </c>
      <c r="D1388">
        <v>2000</v>
      </c>
      <c r="E1388" t="s">
        <v>361</v>
      </c>
      <c r="F1388" t="s">
        <v>362</v>
      </c>
      <c r="H1388">
        <v>9356</v>
      </c>
      <c r="I1388">
        <v>1942</v>
      </c>
      <c r="N1388" t="str">
        <f t="shared" si="55"/>
        <v>3144652000</v>
      </c>
      <c r="O1388" t="str">
        <f t="shared" si="56"/>
        <v>Não</v>
      </c>
    </row>
    <row r="1389" spans="1:15" x14ac:dyDescent="0.2">
      <c r="A1389">
        <v>314465</v>
      </c>
      <c r="B1389" t="s">
        <v>55</v>
      </c>
      <c r="C1389" t="s">
        <v>98</v>
      </c>
      <c r="D1389">
        <v>1999</v>
      </c>
      <c r="E1389" t="s">
        <v>361</v>
      </c>
      <c r="F1389" t="s">
        <v>362</v>
      </c>
      <c r="H1389">
        <v>8107</v>
      </c>
      <c r="I1389">
        <v>1683</v>
      </c>
      <c r="N1389" t="str">
        <f t="shared" si="55"/>
        <v>3144651999</v>
      </c>
      <c r="O1389" t="str">
        <f t="shared" si="56"/>
        <v>Não</v>
      </c>
    </row>
    <row r="1390" spans="1:15" x14ac:dyDescent="0.2">
      <c r="A1390">
        <v>314465</v>
      </c>
      <c r="B1390" t="s">
        <v>55</v>
      </c>
      <c r="C1390" t="s">
        <v>98</v>
      </c>
      <c r="D1390">
        <v>1998</v>
      </c>
      <c r="E1390" t="s">
        <v>361</v>
      </c>
      <c r="F1390" t="s">
        <v>362</v>
      </c>
      <c r="H1390">
        <v>8211</v>
      </c>
      <c r="I1390">
        <v>1704</v>
      </c>
      <c r="N1390" t="str">
        <f t="shared" si="55"/>
        <v>3144651998</v>
      </c>
      <c r="O1390" t="str">
        <f t="shared" si="56"/>
        <v>Não</v>
      </c>
    </row>
    <row r="1391" spans="1:15" x14ac:dyDescent="0.2">
      <c r="A1391">
        <v>314465</v>
      </c>
      <c r="B1391" t="s">
        <v>55</v>
      </c>
      <c r="C1391" t="s">
        <v>98</v>
      </c>
      <c r="D1391">
        <v>1997</v>
      </c>
      <c r="H1391">
        <v>8315</v>
      </c>
      <c r="I1391">
        <v>1726</v>
      </c>
      <c r="N1391" t="str">
        <f t="shared" si="55"/>
        <v>3144651997</v>
      </c>
      <c r="O1391" t="str">
        <f t="shared" si="56"/>
        <v>Não</v>
      </c>
    </row>
    <row r="1392" spans="1:15" x14ac:dyDescent="0.2">
      <c r="A1392">
        <v>314505</v>
      </c>
      <c r="B1392" t="s">
        <v>56</v>
      </c>
      <c r="C1392" t="s">
        <v>98</v>
      </c>
      <c r="D1392">
        <v>2020</v>
      </c>
      <c r="E1392" t="s">
        <v>361</v>
      </c>
      <c r="F1392" t="s">
        <v>99</v>
      </c>
      <c r="G1392" t="s">
        <v>119</v>
      </c>
      <c r="H1392">
        <v>7497</v>
      </c>
      <c r="I1392">
        <v>4123</v>
      </c>
      <c r="J1392">
        <v>4207</v>
      </c>
      <c r="K1392">
        <v>4123</v>
      </c>
      <c r="L1392">
        <v>100</v>
      </c>
      <c r="M1392">
        <v>56.12</v>
      </c>
      <c r="N1392" t="str">
        <f t="shared" si="55"/>
        <v>3145052020</v>
      </c>
      <c r="O1392" t="str">
        <f t="shared" si="56"/>
        <v>Sim</v>
      </c>
    </row>
    <row r="1393" spans="1:15" x14ac:dyDescent="0.2">
      <c r="A1393">
        <v>314505</v>
      </c>
      <c r="B1393" t="s">
        <v>56</v>
      </c>
      <c r="C1393" t="s">
        <v>98</v>
      </c>
      <c r="D1393">
        <v>2019</v>
      </c>
      <c r="E1393" t="s">
        <v>361</v>
      </c>
      <c r="F1393" t="s">
        <v>99</v>
      </c>
      <c r="G1393" t="s">
        <v>119</v>
      </c>
      <c r="H1393">
        <v>7500</v>
      </c>
      <c r="I1393">
        <v>4125</v>
      </c>
      <c r="J1393">
        <v>4125</v>
      </c>
      <c r="K1393">
        <v>4125</v>
      </c>
      <c r="L1393">
        <v>100</v>
      </c>
      <c r="M1393">
        <v>55</v>
      </c>
      <c r="N1393" t="str">
        <f t="shared" si="55"/>
        <v>3145052019</v>
      </c>
      <c r="O1393" t="str">
        <f t="shared" si="56"/>
        <v>Sim</v>
      </c>
    </row>
    <row r="1394" spans="1:15" x14ac:dyDescent="0.2">
      <c r="A1394">
        <v>314505</v>
      </c>
      <c r="B1394" t="s">
        <v>56</v>
      </c>
      <c r="C1394" t="s">
        <v>98</v>
      </c>
      <c r="D1394">
        <v>2018</v>
      </c>
      <c r="E1394" t="s">
        <v>361</v>
      </c>
      <c r="F1394" t="s">
        <v>99</v>
      </c>
      <c r="H1394">
        <v>7504</v>
      </c>
      <c r="I1394">
        <v>4127</v>
      </c>
      <c r="J1394">
        <v>4127</v>
      </c>
      <c r="K1394">
        <v>4127</v>
      </c>
      <c r="L1394">
        <v>100</v>
      </c>
      <c r="M1394">
        <v>55</v>
      </c>
      <c r="N1394" t="str">
        <f t="shared" si="55"/>
        <v>3145052018</v>
      </c>
      <c r="O1394" t="str">
        <f t="shared" si="56"/>
        <v>Sim</v>
      </c>
    </row>
    <row r="1395" spans="1:15" x14ac:dyDescent="0.2">
      <c r="A1395">
        <v>314505</v>
      </c>
      <c r="B1395" t="s">
        <v>56</v>
      </c>
      <c r="C1395" t="s">
        <v>98</v>
      </c>
      <c r="D1395">
        <v>2017</v>
      </c>
      <c r="E1395" t="s">
        <v>361</v>
      </c>
      <c r="F1395" t="s">
        <v>99</v>
      </c>
      <c r="H1395">
        <v>7648</v>
      </c>
      <c r="I1395">
        <v>4207</v>
      </c>
      <c r="J1395">
        <v>4207</v>
      </c>
      <c r="K1395">
        <v>4207</v>
      </c>
      <c r="L1395">
        <v>100</v>
      </c>
      <c r="M1395">
        <v>55.01</v>
      </c>
      <c r="N1395" t="str">
        <f t="shared" si="55"/>
        <v>3145052017</v>
      </c>
      <c r="O1395" t="str">
        <f t="shared" si="56"/>
        <v>Sim</v>
      </c>
    </row>
    <row r="1396" spans="1:15" x14ac:dyDescent="0.2">
      <c r="A1396">
        <v>314505</v>
      </c>
      <c r="B1396" t="s">
        <v>56</v>
      </c>
      <c r="C1396" t="s">
        <v>98</v>
      </c>
      <c r="D1396">
        <v>2016</v>
      </c>
      <c r="E1396" t="s">
        <v>1976</v>
      </c>
      <c r="F1396" t="s">
        <v>367</v>
      </c>
      <c r="H1396">
        <v>7642</v>
      </c>
      <c r="I1396">
        <v>4203</v>
      </c>
      <c r="J1396">
        <v>4203</v>
      </c>
      <c r="K1396">
        <v>4203</v>
      </c>
      <c r="L1396">
        <v>100</v>
      </c>
      <c r="M1396">
        <v>55</v>
      </c>
      <c r="N1396" t="str">
        <f t="shared" si="55"/>
        <v>3145052016</v>
      </c>
      <c r="O1396" t="str">
        <f t="shared" si="56"/>
        <v>Sim</v>
      </c>
    </row>
    <row r="1397" spans="1:15" x14ac:dyDescent="0.2">
      <c r="A1397">
        <v>314505</v>
      </c>
      <c r="B1397" t="s">
        <v>56</v>
      </c>
      <c r="C1397" t="s">
        <v>98</v>
      </c>
      <c r="D1397">
        <v>2015</v>
      </c>
      <c r="E1397" t="s">
        <v>1976</v>
      </c>
      <c r="F1397" t="s">
        <v>367</v>
      </c>
      <c r="H1397">
        <v>7636</v>
      </c>
      <c r="I1397">
        <v>4200</v>
      </c>
      <c r="J1397">
        <v>4200</v>
      </c>
      <c r="K1397">
        <v>4200</v>
      </c>
      <c r="L1397">
        <v>100</v>
      </c>
      <c r="M1397">
        <v>55</v>
      </c>
      <c r="N1397" t="str">
        <f t="shared" si="55"/>
        <v>3145052015</v>
      </c>
      <c r="O1397" t="str">
        <f t="shared" si="56"/>
        <v>Sim</v>
      </c>
    </row>
    <row r="1398" spans="1:15" x14ac:dyDescent="0.2">
      <c r="A1398">
        <v>314505</v>
      </c>
      <c r="B1398" t="s">
        <v>56</v>
      </c>
      <c r="C1398" t="s">
        <v>98</v>
      </c>
      <c r="D1398">
        <v>2014</v>
      </c>
      <c r="E1398" t="s">
        <v>1976</v>
      </c>
      <c r="F1398" t="s">
        <v>367</v>
      </c>
      <c r="H1398">
        <v>7630</v>
      </c>
      <c r="I1398">
        <v>4197</v>
      </c>
      <c r="J1398">
        <v>4197</v>
      </c>
      <c r="K1398">
        <v>4197</v>
      </c>
      <c r="L1398">
        <v>100</v>
      </c>
      <c r="M1398">
        <v>55.01</v>
      </c>
      <c r="N1398" t="str">
        <f t="shared" si="55"/>
        <v>3145052014</v>
      </c>
      <c r="O1398" t="str">
        <f t="shared" si="56"/>
        <v>Sim</v>
      </c>
    </row>
    <row r="1399" spans="1:15" x14ac:dyDescent="0.2">
      <c r="A1399">
        <v>314505</v>
      </c>
      <c r="B1399" t="s">
        <v>56</v>
      </c>
      <c r="C1399" t="s">
        <v>98</v>
      </c>
      <c r="D1399">
        <v>2013</v>
      </c>
      <c r="E1399" t="s">
        <v>1976</v>
      </c>
      <c r="F1399" t="s">
        <v>367</v>
      </c>
      <c r="H1399">
        <v>7623</v>
      </c>
      <c r="I1399">
        <v>4193</v>
      </c>
      <c r="J1399">
        <v>4193</v>
      </c>
      <c r="K1399">
        <v>4193</v>
      </c>
      <c r="L1399">
        <v>100</v>
      </c>
      <c r="M1399">
        <v>55</v>
      </c>
      <c r="N1399" t="str">
        <f t="shared" si="55"/>
        <v>3145052013</v>
      </c>
      <c r="O1399" t="str">
        <f t="shared" si="56"/>
        <v>Sim</v>
      </c>
    </row>
    <row r="1400" spans="1:15" x14ac:dyDescent="0.2">
      <c r="A1400">
        <v>314505</v>
      </c>
      <c r="B1400" t="s">
        <v>56</v>
      </c>
      <c r="C1400" t="s">
        <v>98</v>
      </c>
      <c r="D1400">
        <v>2012</v>
      </c>
      <c r="E1400" t="s">
        <v>361</v>
      </c>
      <c r="F1400" t="s">
        <v>99</v>
      </c>
      <c r="H1400">
        <v>7400</v>
      </c>
      <c r="I1400">
        <v>4070</v>
      </c>
      <c r="J1400">
        <v>4070</v>
      </c>
      <c r="K1400">
        <v>4070</v>
      </c>
      <c r="L1400">
        <v>100</v>
      </c>
      <c r="M1400">
        <v>55</v>
      </c>
      <c r="N1400" t="str">
        <f t="shared" si="55"/>
        <v>3145052012</v>
      </c>
      <c r="O1400" t="str">
        <f t="shared" si="56"/>
        <v>Sim</v>
      </c>
    </row>
    <row r="1401" spans="1:15" x14ac:dyDescent="0.2">
      <c r="A1401">
        <v>314505</v>
      </c>
      <c r="B1401" t="s">
        <v>56</v>
      </c>
      <c r="C1401" t="s">
        <v>98</v>
      </c>
      <c r="D1401">
        <v>2011</v>
      </c>
      <c r="E1401" t="s">
        <v>361</v>
      </c>
      <c r="F1401" t="s">
        <v>99</v>
      </c>
      <c r="H1401">
        <v>7399</v>
      </c>
      <c r="I1401">
        <v>4070</v>
      </c>
      <c r="J1401">
        <v>4070</v>
      </c>
      <c r="K1401">
        <v>4070</v>
      </c>
      <c r="L1401">
        <v>100</v>
      </c>
      <c r="M1401">
        <v>55.01</v>
      </c>
      <c r="N1401" t="str">
        <f t="shared" si="55"/>
        <v>3145052011</v>
      </c>
      <c r="O1401" t="str">
        <f t="shared" si="56"/>
        <v>Sim</v>
      </c>
    </row>
    <row r="1402" spans="1:15" x14ac:dyDescent="0.2">
      <c r="A1402">
        <v>314505</v>
      </c>
      <c r="B1402" t="s">
        <v>56</v>
      </c>
      <c r="C1402" t="s">
        <v>98</v>
      </c>
      <c r="D1402">
        <v>2010</v>
      </c>
      <c r="E1402" t="s">
        <v>361</v>
      </c>
      <c r="F1402" t="s">
        <v>99</v>
      </c>
      <c r="H1402">
        <v>7398</v>
      </c>
      <c r="I1402">
        <v>4069</v>
      </c>
      <c r="J1402">
        <v>4069</v>
      </c>
      <c r="K1402">
        <v>4069</v>
      </c>
      <c r="L1402">
        <v>100</v>
      </c>
      <c r="M1402">
        <v>55</v>
      </c>
      <c r="N1402" t="str">
        <f t="shared" si="55"/>
        <v>3145052010</v>
      </c>
      <c r="O1402" t="str">
        <f t="shared" si="56"/>
        <v>Sim</v>
      </c>
    </row>
    <row r="1403" spans="1:15" x14ac:dyDescent="0.2">
      <c r="A1403">
        <v>314505</v>
      </c>
      <c r="B1403" t="s">
        <v>56</v>
      </c>
      <c r="C1403" t="s">
        <v>98</v>
      </c>
      <c r="D1403">
        <v>2009</v>
      </c>
      <c r="E1403" t="s">
        <v>361</v>
      </c>
      <c r="F1403" t="s">
        <v>99</v>
      </c>
      <c r="H1403">
        <v>7597</v>
      </c>
      <c r="I1403">
        <v>4170</v>
      </c>
      <c r="J1403">
        <v>6759</v>
      </c>
      <c r="K1403">
        <v>6759</v>
      </c>
      <c r="L1403">
        <v>100</v>
      </c>
      <c r="M1403">
        <v>88.97</v>
      </c>
      <c r="N1403" t="str">
        <f t="shared" si="55"/>
        <v>3145052009</v>
      </c>
      <c r="O1403" t="str">
        <f t="shared" si="56"/>
        <v>Sim</v>
      </c>
    </row>
    <row r="1404" spans="1:15" x14ac:dyDescent="0.2">
      <c r="A1404">
        <v>314505</v>
      </c>
      <c r="B1404" t="s">
        <v>56</v>
      </c>
      <c r="C1404" t="s">
        <v>98</v>
      </c>
      <c r="D1404">
        <v>2008</v>
      </c>
      <c r="E1404" t="s">
        <v>361</v>
      </c>
      <c r="F1404" t="s">
        <v>99</v>
      </c>
      <c r="H1404">
        <v>7583</v>
      </c>
      <c r="I1404">
        <v>4163</v>
      </c>
      <c r="J1404">
        <v>6646</v>
      </c>
      <c r="K1404">
        <v>6646</v>
      </c>
      <c r="L1404">
        <v>100</v>
      </c>
      <c r="M1404">
        <v>87.64</v>
      </c>
      <c r="N1404" t="str">
        <f t="shared" si="55"/>
        <v>3145052008</v>
      </c>
      <c r="O1404" t="str">
        <f t="shared" si="56"/>
        <v>Sim</v>
      </c>
    </row>
    <row r="1405" spans="1:15" x14ac:dyDescent="0.2">
      <c r="A1405">
        <v>314505</v>
      </c>
      <c r="B1405" t="s">
        <v>56</v>
      </c>
      <c r="C1405" t="s">
        <v>98</v>
      </c>
      <c r="D1405">
        <v>2007</v>
      </c>
      <c r="E1405" t="s">
        <v>361</v>
      </c>
      <c r="F1405" t="s">
        <v>99</v>
      </c>
      <c r="H1405">
        <v>7358</v>
      </c>
      <c r="I1405">
        <v>4039</v>
      </c>
      <c r="J1405">
        <v>6436</v>
      </c>
      <c r="K1405">
        <v>6436</v>
      </c>
      <c r="L1405">
        <v>100</v>
      </c>
      <c r="M1405">
        <v>87.47</v>
      </c>
      <c r="N1405" t="str">
        <f t="shared" si="55"/>
        <v>3145052007</v>
      </c>
      <c r="O1405" t="str">
        <f t="shared" si="56"/>
        <v>Sim</v>
      </c>
    </row>
    <row r="1406" spans="1:15" x14ac:dyDescent="0.2">
      <c r="A1406">
        <v>314505</v>
      </c>
      <c r="B1406" t="s">
        <v>56</v>
      </c>
      <c r="C1406" t="s">
        <v>98</v>
      </c>
      <c r="D1406">
        <v>2006</v>
      </c>
      <c r="E1406" t="s">
        <v>361</v>
      </c>
      <c r="F1406" t="s">
        <v>362</v>
      </c>
      <c r="H1406">
        <v>7624</v>
      </c>
      <c r="I1406">
        <v>4315</v>
      </c>
      <c r="J1406">
        <v>6165</v>
      </c>
      <c r="K1406">
        <v>6165</v>
      </c>
      <c r="L1406">
        <v>100</v>
      </c>
      <c r="M1406">
        <v>80.86</v>
      </c>
      <c r="N1406" t="str">
        <f t="shared" si="55"/>
        <v>3145052006</v>
      </c>
      <c r="O1406" t="str">
        <f t="shared" si="56"/>
        <v>Sim</v>
      </c>
    </row>
    <row r="1407" spans="1:15" x14ac:dyDescent="0.2">
      <c r="A1407">
        <v>314505</v>
      </c>
      <c r="B1407" t="s">
        <v>56</v>
      </c>
      <c r="C1407" t="s">
        <v>98</v>
      </c>
      <c r="D1407">
        <v>2005</v>
      </c>
      <c r="E1407" t="s">
        <v>361</v>
      </c>
      <c r="F1407" t="s">
        <v>362</v>
      </c>
      <c r="H1407">
        <v>7588</v>
      </c>
      <c r="I1407">
        <v>4295</v>
      </c>
      <c r="N1407" t="str">
        <f t="shared" si="55"/>
        <v>3145052005</v>
      </c>
      <c r="O1407" t="str">
        <f t="shared" si="56"/>
        <v>Não</v>
      </c>
    </row>
    <row r="1408" spans="1:15" x14ac:dyDescent="0.2">
      <c r="A1408">
        <v>314505</v>
      </c>
      <c r="B1408" t="s">
        <v>56</v>
      </c>
      <c r="C1408" t="s">
        <v>98</v>
      </c>
      <c r="D1408">
        <v>2004</v>
      </c>
      <c r="E1408" t="s">
        <v>361</v>
      </c>
      <c r="F1408" t="s">
        <v>362</v>
      </c>
      <c r="H1408">
        <v>7552</v>
      </c>
      <c r="I1408">
        <v>4274</v>
      </c>
      <c r="N1408" t="str">
        <f t="shared" si="55"/>
        <v>3145052004</v>
      </c>
      <c r="O1408" t="str">
        <f t="shared" si="56"/>
        <v>Não</v>
      </c>
    </row>
    <row r="1409" spans="1:15" x14ac:dyDescent="0.2">
      <c r="A1409">
        <v>314505</v>
      </c>
      <c r="B1409" t="s">
        <v>56</v>
      </c>
      <c r="C1409" t="s">
        <v>98</v>
      </c>
      <c r="D1409">
        <v>2003</v>
      </c>
      <c r="E1409" t="s">
        <v>361</v>
      </c>
      <c r="F1409" t="s">
        <v>362</v>
      </c>
      <c r="H1409">
        <v>7487</v>
      </c>
      <c r="I1409">
        <v>4237</v>
      </c>
      <c r="N1409" t="str">
        <f t="shared" si="55"/>
        <v>3145052003</v>
      </c>
      <c r="O1409" t="str">
        <f t="shared" si="56"/>
        <v>Não</v>
      </c>
    </row>
    <row r="1410" spans="1:15" x14ac:dyDescent="0.2">
      <c r="A1410">
        <v>314505</v>
      </c>
      <c r="B1410" t="s">
        <v>56</v>
      </c>
      <c r="C1410" t="s">
        <v>98</v>
      </c>
      <c r="D1410">
        <v>2002</v>
      </c>
      <c r="E1410" t="s">
        <v>361</v>
      </c>
      <c r="F1410" t="s">
        <v>362</v>
      </c>
      <c r="H1410">
        <v>7456</v>
      </c>
      <c r="I1410">
        <v>4220</v>
      </c>
      <c r="N1410" t="str">
        <f t="shared" si="55"/>
        <v>3145052002</v>
      </c>
      <c r="O1410" t="str">
        <f t="shared" si="56"/>
        <v>Não</v>
      </c>
    </row>
    <row r="1411" spans="1:15" x14ac:dyDescent="0.2">
      <c r="A1411">
        <v>314505</v>
      </c>
      <c r="B1411" t="s">
        <v>56</v>
      </c>
      <c r="C1411" t="s">
        <v>98</v>
      </c>
      <c r="D1411">
        <v>2001</v>
      </c>
      <c r="E1411" t="s">
        <v>361</v>
      </c>
      <c r="F1411" t="s">
        <v>362</v>
      </c>
      <c r="H1411">
        <v>7416</v>
      </c>
      <c r="I1411">
        <v>4197</v>
      </c>
      <c r="N1411" t="str">
        <f t="shared" ref="N1411:N1474" si="57">_xlfn.CONCAT(A1411,D1411)</f>
        <v>3145052001</v>
      </c>
      <c r="O1411" t="str">
        <f t="shared" ref="O1411:O1474" si="58">IF(COUNTIF(H1411:M1411,"&lt;&gt;"&amp;"")=6,"Sim","Não")</f>
        <v>Não</v>
      </c>
    </row>
    <row r="1412" spans="1:15" x14ac:dyDescent="0.2">
      <c r="A1412">
        <v>314505</v>
      </c>
      <c r="B1412" t="s">
        <v>56</v>
      </c>
      <c r="C1412" t="s">
        <v>98</v>
      </c>
      <c r="D1412">
        <v>2000</v>
      </c>
      <c r="E1412" t="s">
        <v>361</v>
      </c>
      <c r="F1412" t="s">
        <v>362</v>
      </c>
      <c r="H1412">
        <v>7389</v>
      </c>
      <c r="I1412">
        <v>4182</v>
      </c>
      <c r="N1412" t="str">
        <f t="shared" si="57"/>
        <v>3145052000</v>
      </c>
      <c r="O1412" t="str">
        <f t="shared" si="58"/>
        <v>Não</v>
      </c>
    </row>
    <row r="1413" spans="1:15" x14ac:dyDescent="0.2">
      <c r="A1413">
        <v>314505</v>
      </c>
      <c r="B1413" t="s">
        <v>56</v>
      </c>
      <c r="C1413" t="s">
        <v>98</v>
      </c>
      <c r="D1413">
        <v>1999</v>
      </c>
      <c r="E1413" t="s">
        <v>361</v>
      </c>
      <c r="F1413" t="s">
        <v>362</v>
      </c>
      <c r="H1413">
        <v>6517</v>
      </c>
      <c r="I1413">
        <v>3688</v>
      </c>
      <c r="N1413" t="str">
        <f t="shared" si="57"/>
        <v>3145051999</v>
      </c>
      <c r="O1413" t="str">
        <f t="shared" si="58"/>
        <v>Não</v>
      </c>
    </row>
    <row r="1414" spans="1:15" x14ac:dyDescent="0.2">
      <c r="A1414">
        <v>314505</v>
      </c>
      <c r="B1414" t="s">
        <v>56</v>
      </c>
      <c r="C1414" t="s">
        <v>98</v>
      </c>
      <c r="D1414">
        <v>1998</v>
      </c>
      <c r="E1414" t="s">
        <v>361</v>
      </c>
      <c r="F1414" t="s">
        <v>362</v>
      </c>
      <c r="H1414">
        <v>6600</v>
      </c>
      <c r="I1414">
        <v>3735</v>
      </c>
      <c r="N1414" t="str">
        <f t="shared" si="57"/>
        <v>3145051998</v>
      </c>
      <c r="O1414" t="str">
        <f t="shared" si="58"/>
        <v>Não</v>
      </c>
    </row>
    <row r="1415" spans="1:15" x14ac:dyDescent="0.2">
      <c r="A1415">
        <v>314505</v>
      </c>
      <c r="B1415" t="s">
        <v>56</v>
      </c>
      <c r="C1415" t="s">
        <v>98</v>
      </c>
      <c r="D1415">
        <v>1997</v>
      </c>
      <c r="H1415">
        <v>6684</v>
      </c>
      <c r="I1415">
        <v>3783</v>
      </c>
      <c r="N1415" t="str">
        <f t="shared" si="57"/>
        <v>3145051997</v>
      </c>
      <c r="O1415" t="str">
        <f t="shared" si="58"/>
        <v>Não</v>
      </c>
    </row>
    <row r="1416" spans="1:15" x14ac:dyDescent="0.2">
      <c r="A1416">
        <v>314537</v>
      </c>
      <c r="B1416" t="s">
        <v>57</v>
      </c>
      <c r="C1416" t="s">
        <v>98</v>
      </c>
      <c r="D1416">
        <v>2020</v>
      </c>
      <c r="E1416" t="s">
        <v>1990</v>
      </c>
      <c r="F1416" t="s">
        <v>367</v>
      </c>
      <c r="G1416" t="s">
        <v>547</v>
      </c>
      <c r="H1416">
        <v>5324</v>
      </c>
      <c r="I1416">
        <v>1842</v>
      </c>
      <c r="J1416">
        <v>3289</v>
      </c>
      <c r="K1416">
        <v>1842</v>
      </c>
      <c r="L1416">
        <v>100</v>
      </c>
      <c r="M1416">
        <v>61.78</v>
      </c>
      <c r="N1416" t="str">
        <f t="shared" si="57"/>
        <v>3145372020</v>
      </c>
      <c r="O1416" t="str">
        <f t="shared" si="58"/>
        <v>Sim</v>
      </c>
    </row>
    <row r="1417" spans="1:15" x14ac:dyDescent="0.2">
      <c r="A1417">
        <v>314537</v>
      </c>
      <c r="B1417" t="s">
        <v>57</v>
      </c>
      <c r="C1417" t="s">
        <v>98</v>
      </c>
      <c r="D1417">
        <v>2019</v>
      </c>
      <c r="E1417" t="s">
        <v>1990</v>
      </c>
      <c r="F1417" t="s">
        <v>367</v>
      </c>
      <c r="G1417" t="s">
        <v>547</v>
      </c>
      <c r="H1417">
        <v>5299</v>
      </c>
      <c r="I1417">
        <v>1833</v>
      </c>
      <c r="J1417">
        <v>1833</v>
      </c>
      <c r="K1417">
        <v>1833</v>
      </c>
      <c r="L1417">
        <v>100</v>
      </c>
      <c r="M1417">
        <v>34.590000000000003</v>
      </c>
      <c r="N1417" t="str">
        <f t="shared" si="57"/>
        <v>3145372019</v>
      </c>
      <c r="O1417" t="str">
        <f t="shared" si="58"/>
        <v>Sim</v>
      </c>
    </row>
    <row r="1418" spans="1:15" x14ac:dyDescent="0.2">
      <c r="A1418">
        <v>314537</v>
      </c>
      <c r="B1418" t="s">
        <v>57</v>
      </c>
      <c r="C1418" t="s">
        <v>98</v>
      </c>
      <c r="D1418">
        <v>2018</v>
      </c>
      <c r="E1418" t="s">
        <v>1990</v>
      </c>
      <c r="F1418" t="s">
        <v>367</v>
      </c>
      <c r="H1418">
        <v>5273</v>
      </c>
      <c r="I1418">
        <v>1824</v>
      </c>
      <c r="J1418">
        <v>2636</v>
      </c>
      <c r="K1418">
        <v>1824</v>
      </c>
      <c r="L1418">
        <v>100</v>
      </c>
      <c r="M1418">
        <v>49.99</v>
      </c>
      <c r="N1418" t="str">
        <f t="shared" si="57"/>
        <v>3145372018</v>
      </c>
      <c r="O1418" t="str">
        <f t="shared" si="58"/>
        <v>Sim</v>
      </c>
    </row>
    <row r="1419" spans="1:15" x14ac:dyDescent="0.2">
      <c r="A1419">
        <v>314537</v>
      </c>
      <c r="B1419" t="s">
        <v>57</v>
      </c>
      <c r="C1419" t="s">
        <v>98</v>
      </c>
      <c r="D1419">
        <v>2017</v>
      </c>
      <c r="E1419" t="s">
        <v>1990</v>
      </c>
      <c r="F1419" t="s">
        <v>367</v>
      </c>
      <c r="H1419">
        <v>5308</v>
      </c>
      <c r="I1419">
        <v>1836</v>
      </c>
      <c r="J1419">
        <v>3400</v>
      </c>
      <c r="K1419">
        <v>1744</v>
      </c>
      <c r="L1419">
        <v>95</v>
      </c>
      <c r="M1419">
        <v>64.05</v>
      </c>
      <c r="N1419" t="str">
        <f t="shared" si="57"/>
        <v>3145372017</v>
      </c>
      <c r="O1419" t="str">
        <f t="shared" si="58"/>
        <v>Sim</v>
      </c>
    </row>
    <row r="1420" spans="1:15" x14ac:dyDescent="0.2">
      <c r="A1420">
        <v>314537</v>
      </c>
      <c r="B1420" t="s">
        <v>57</v>
      </c>
      <c r="C1420" t="s">
        <v>98</v>
      </c>
      <c r="D1420">
        <v>2016</v>
      </c>
      <c r="E1420" t="s">
        <v>1990</v>
      </c>
      <c r="F1420" t="s">
        <v>367</v>
      </c>
      <c r="H1420">
        <v>5282</v>
      </c>
      <c r="I1420">
        <v>1827</v>
      </c>
      <c r="J1420">
        <v>4050</v>
      </c>
      <c r="K1420">
        <v>1827</v>
      </c>
      <c r="L1420">
        <v>100</v>
      </c>
      <c r="M1420">
        <v>76.680000000000007</v>
      </c>
      <c r="N1420" t="str">
        <f t="shared" si="57"/>
        <v>3145372016</v>
      </c>
      <c r="O1420" t="str">
        <f t="shared" si="58"/>
        <v>Sim</v>
      </c>
    </row>
    <row r="1421" spans="1:15" x14ac:dyDescent="0.2">
      <c r="A1421">
        <v>314537</v>
      </c>
      <c r="B1421" t="s">
        <v>57</v>
      </c>
      <c r="C1421" t="s">
        <v>98</v>
      </c>
      <c r="D1421">
        <v>2015</v>
      </c>
      <c r="E1421" t="s">
        <v>479</v>
      </c>
      <c r="F1421" t="s">
        <v>99</v>
      </c>
      <c r="H1421">
        <v>5255</v>
      </c>
      <c r="I1421">
        <v>1818</v>
      </c>
      <c r="J1421">
        <v>5013</v>
      </c>
      <c r="K1421">
        <v>1810</v>
      </c>
      <c r="L1421">
        <v>99.6</v>
      </c>
      <c r="M1421">
        <v>95.39</v>
      </c>
      <c r="N1421" t="str">
        <f t="shared" si="57"/>
        <v>3145372015</v>
      </c>
      <c r="O1421" t="str">
        <f t="shared" si="58"/>
        <v>Sim</v>
      </c>
    </row>
    <row r="1422" spans="1:15" x14ac:dyDescent="0.2">
      <c r="A1422">
        <v>314537</v>
      </c>
      <c r="B1422" t="s">
        <v>57</v>
      </c>
      <c r="C1422" t="s">
        <v>98</v>
      </c>
      <c r="D1422">
        <v>2014</v>
      </c>
      <c r="E1422" t="s">
        <v>479</v>
      </c>
      <c r="F1422" t="s">
        <v>99</v>
      </c>
      <c r="H1422">
        <v>5226</v>
      </c>
      <c r="I1422">
        <v>1808</v>
      </c>
      <c r="J1422">
        <v>3250</v>
      </c>
      <c r="K1422">
        <v>1808</v>
      </c>
      <c r="L1422">
        <v>100</v>
      </c>
      <c r="M1422">
        <v>62.19</v>
      </c>
      <c r="N1422" t="str">
        <f t="shared" si="57"/>
        <v>3145372014</v>
      </c>
      <c r="O1422" t="str">
        <f t="shared" si="58"/>
        <v>Sim</v>
      </c>
    </row>
    <row r="1423" spans="1:15" x14ac:dyDescent="0.2">
      <c r="A1423">
        <v>314537</v>
      </c>
      <c r="B1423" t="s">
        <v>57</v>
      </c>
      <c r="C1423" t="s">
        <v>98</v>
      </c>
      <c r="D1423">
        <v>2013</v>
      </c>
      <c r="E1423" t="s">
        <v>479</v>
      </c>
      <c r="F1423" t="s">
        <v>99</v>
      </c>
      <c r="H1423">
        <v>5196</v>
      </c>
      <c r="I1423">
        <v>1798</v>
      </c>
      <c r="J1423">
        <v>4592</v>
      </c>
      <c r="K1423">
        <v>1798</v>
      </c>
      <c r="L1423">
        <v>100</v>
      </c>
      <c r="M1423">
        <v>88.38</v>
      </c>
      <c r="N1423" t="str">
        <f t="shared" si="57"/>
        <v>3145372013</v>
      </c>
      <c r="O1423" t="str">
        <f t="shared" si="58"/>
        <v>Sim</v>
      </c>
    </row>
    <row r="1424" spans="1:15" x14ac:dyDescent="0.2">
      <c r="A1424">
        <v>314537</v>
      </c>
      <c r="B1424" t="s">
        <v>57</v>
      </c>
      <c r="C1424" t="s">
        <v>98</v>
      </c>
      <c r="D1424">
        <v>2012</v>
      </c>
      <c r="E1424" t="s">
        <v>479</v>
      </c>
      <c r="F1424" t="s">
        <v>362</v>
      </c>
      <c r="H1424">
        <v>5017</v>
      </c>
      <c r="I1424">
        <v>1736</v>
      </c>
      <c r="J1424">
        <v>885</v>
      </c>
      <c r="K1424">
        <v>0</v>
      </c>
      <c r="L1424">
        <v>0</v>
      </c>
      <c r="M1424">
        <v>17.64</v>
      </c>
      <c r="N1424" t="str">
        <f t="shared" si="57"/>
        <v>3145372012</v>
      </c>
      <c r="O1424" t="str">
        <f t="shared" si="58"/>
        <v>Sim</v>
      </c>
    </row>
    <row r="1425" spans="1:15" x14ac:dyDescent="0.2">
      <c r="A1425">
        <v>314537</v>
      </c>
      <c r="B1425" t="s">
        <v>57</v>
      </c>
      <c r="C1425" t="s">
        <v>98</v>
      </c>
      <c r="D1425">
        <v>2011</v>
      </c>
      <c r="E1425" t="s">
        <v>479</v>
      </c>
      <c r="F1425" t="s">
        <v>362</v>
      </c>
      <c r="H1425">
        <v>4991</v>
      </c>
      <c r="I1425">
        <v>1727</v>
      </c>
      <c r="J1425">
        <v>951</v>
      </c>
      <c r="K1425">
        <v>700</v>
      </c>
      <c r="L1425">
        <v>40.5</v>
      </c>
      <c r="M1425">
        <v>19.05</v>
      </c>
      <c r="N1425" t="str">
        <f t="shared" si="57"/>
        <v>3145372011</v>
      </c>
      <c r="O1425" t="str">
        <f t="shared" si="58"/>
        <v>Sim</v>
      </c>
    </row>
    <row r="1426" spans="1:15" x14ac:dyDescent="0.2">
      <c r="A1426">
        <v>314537</v>
      </c>
      <c r="B1426" t="s">
        <v>57</v>
      </c>
      <c r="C1426" t="s">
        <v>98</v>
      </c>
      <c r="D1426">
        <v>2010</v>
      </c>
      <c r="H1426">
        <v>4963</v>
      </c>
      <c r="I1426">
        <v>1717</v>
      </c>
      <c r="N1426" t="str">
        <f t="shared" si="57"/>
        <v>3145372010</v>
      </c>
      <c r="O1426" t="str">
        <f t="shared" si="58"/>
        <v>Não</v>
      </c>
    </row>
    <row r="1427" spans="1:15" x14ac:dyDescent="0.2">
      <c r="A1427">
        <v>314537</v>
      </c>
      <c r="B1427" t="s">
        <v>57</v>
      </c>
      <c r="C1427" t="s">
        <v>98</v>
      </c>
      <c r="D1427">
        <v>2009</v>
      </c>
      <c r="H1427">
        <v>5136</v>
      </c>
      <c r="I1427">
        <v>1580</v>
      </c>
      <c r="N1427" t="str">
        <f t="shared" si="57"/>
        <v>3145372009</v>
      </c>
      <c r="O1427" t="str">
        <f t="shared" si="58"/>
        <v>Não</v>
      </c>
    </row>
    <row r="1428" spans="1:15" x14ac:dyDescent="0.2">
      <c r="A1428">
        <v>314537</v>
      </c>
      <c r="B1428" t="s">
        <v>57</v>
      </c>
      <c r="C1428" t="s">
        <v>98</v>
      </c>
      <c r="D1428">
        <v>2008</v>
      </c>
      <c r="H1428">
        <v>5092</v>
      </c>
      <c r="I1428">
        <v>1566</v>
      </c>
      <c r="N1428" t="str">
        <f t="shared" si="57"/>
        <v>3145372008</v>
      </c>
      <c r="O1428" t="str">
        <f t="shared" si="58"/>
        <v>Não</v>
      </c>
    </row>
    <row r="1429" spans="1:15" x14ac:dyDescent="0.2">
      <c r="A1429">
        <v>314537</v>
      </c>
      <c r="B1429" t="s">
        <v>57</v>
      </c>
      <c r="C1429" t="s">
        <v>98</v>
      </c>
      <c r="D1429">
        <v>2007</v>
      </c>
      <c r="H1429">
        <v>4899</v>
      </c>
      <c r="I1429">
        <v>1507</v>
      </c>
      <c r="N1429" t="str">
        <f t="shared" si="57"/>
        <v>3145372007</v>
      </c>
      <c r="O1429" t="str">
        <f t="shared" si="58"/>
        <v>Não</v>
      </c>
    </row>
    <row r="1430" spans="1:15" x14ac:dyDescent="0.2">
      <c r="A1430">
        <v>314537</v>
      </c>
      <c r="B1430" t="s">
        <v>57</v>
      </c>
      <c r="C1430" t="s">
        <v>98</v>
      </c>
      <c r="D1430">
        <v>2006</v>
      </c>
      <c r="H1430">
        <v>5008</v>
      </c>
      <c r="I1430">
        <v>1349</v>
      </c>
      <c r="N1430" t="str">
        <f t="shared" si="57"/>
        <v>3145372006</v>
      </c>
      <c r="O1430" t="str">
        <f t="shared" si="58"/>
        <v>Não</v>
      </c>
    </row>
    <row r="1431" spans="1:15" x14ac:dyDescent="0.2">
      <c r="A1431">
        <v>314537</v>
      </c>
      <c r="B1431" t="s">
        <v>57</v>
      </c>
      <c r="C1431" t="s">
        <v>98</v>
      </c>
      <c r="D1431">
        <v>2005</v>
      </c>
      <c r="H1431">
        <v>4947</v>
      </c>
      <c r="I1431">
        <v>1333</v>
      </c>
      <c r="N1431" t="str">
        <f t="shared" si="57"/>
        <v>3145372005</v>
      </c>
      <c r="O1431" t="str">
        <f t="shared" si="58"/>
        <v>Não</v>
      </c>
    </row>
    <row r="1432" spans="1:15" x14ac:dyDescent="0.2">
      <c r="A1432">
        <v>314537</v>
      </c>
      <c r="B1432" t="s">
        <v>57</v>
      </c>
      <c r="C1432" t="s">
        <v>98</v>
      </c>
      <c r="D1432">
        <v>2004</v>
      </c>
      <c r="H1432">
        <v>4886</v>
      </c>
      <c r="I1432">
        <v>1316</v>
      </c>
      <c r="N1432" t="str">
        <f t="shared" si="57"/>
        <v>3145372004</v>
      </c>
      <c r="O1432" t="str">
        <f t="shared" si="58"/>
        <v>Não</v>
      </c>
    </row>
    <row r="1433" spans="1:15" x14ac:dyDescent="0.2">
      <c r="A1433">
        <v>314537</v>
      </c>
      <c r="B1433" t="s">
        <v>57</v>
      </c>
      <c r="C1433" t="s">
        <v>98</v>
      </c>
      <c r="D1433">
        <v>2003</v>
      </c>
      <c r="H1433">
        <v>4776</v>
      </c>
      <c r="I1433">
        <v>1287</v>
      </c>
      <c r="N1433" t="str">
        <f t="shared" si="57"/>
        <v>3145372003</v>
      </c>
      <c r="O1433" t="str">
        <f t="shared" si="58"/>
        <v>Não</v>
      </c>
    </row>
    <row r="1434" spans="1:15" x14ac:dyDescent="0.2">
      <c r="A1434">
        <v>314537</v>
      </c>
      <c r="B1434" t="s">
        <v>57</v>
      </c>
      <c r="C1434" t="s">
        <v>98</v>
      </c>
      <c r="D1434">
        <v>2002</v>
      </c>
      <c r="H1434">
        <v>4723</v>
      </c>
      <c r="I1434">
        <v>1272</v>
      </c>
      <c r="N1434" t="str">
        <f t="shared" si="57"/>
        <v>3145372002</v>
      </c>
      <c r="O1434" t="str">
        <f t="shared" si="58"/>
        <v>Não</v>
      </c>
    </row>
    <row r="1435" spans="1:15" x14ac:dyDescent="0.2">
      <c r="A1435">
        <v>314537</v>
      </c>
      <c r="B1435" t="s">
        <v>57</v>
      </c>
      <c r="C1435" t="s">
        <v>98</v>
      </c>
      <c r="D1435">
        <v>2001</v>
      </c>
      <c r="H1435">
        <v>4677</v>
      </c>
      <c r="I1435">
        <v>1260</v>
      </c>
      <c r="N1435" t="str">
        <f t="shared" si="57"/>
        <v>3145372001</v>
      </c>
      <c r="O1435" t="str">
        <f t="shared" si="58"/>
        <v>Não</v>
      </c>
    </row>
    <row r="1436" spans="1:15" x14ac:dyDescent="0.2">
      <c r="A1436">
        <v>314537</v>
      </c>
      <c r="B1436" t="s">
        <v>57</v>
      </c>
      <c r="C1436" t="s">
        <v>98</v>
      </c>
      <c r="D1436">
        <v>2000</v>
      </c>
      <c r="H1436">
        <v>4610</v>
      </c>
      <c r="I1436">
        <v>1242</v>
      </c>
      <c r="N1436" t="str">
        <f t="shared" si="57"/>
        <v>3145372000</v>
      </c>
      <c r="O1436" t="str">
        <f t="shared" si="58"/>
        <v>Não</v>
      </c>
    </row>
    <row r="1437" spans="1:15" x14ac:dyDescent="0.2">
      <c r="A1437">
        <v>314537</v>
      </c>
      <c r="B1437" t="s">
        <v>57</v>
      </c>
      <c r="C1437" t="s">
        <v>98</v>
      </c>
      <c r="D1437">
        <v>1999</v>
      </c>
      <c r="H1437">
        <v>3980</v>
      </c>
      <c r="I1437">
        <v>1072</v>
      </c>
      <c r="N1437" t="str">
        <f t="shared" si="57"/>
        <v>3145371999</v>
      </c>
      <c r="O1437" t="str">
        <f t="shared" si="58"/>
        <v>Não</v>
      </c>
    </row>
    <row r="1438" spans="1:15" x14ac:dyDescent="0.2">
      <c r="A1438">
        <v>314537</v>
      </c>
      <c r="B1438" t="s">
        <v>57</v>
      </c>
      <c r="C1438" t="s">
        <v>98</v>
      </c>
      <c r="D1438">
        <v>1998</v>
      </c>
      <c r="H1438">
        <v>3991</v>
      </c>
      <c r="I1438">
        <v>1075</v>
      </c>
      <c r="N1438" t="str">
        <f t="shared" si="57"/>
        <v>3145371998</v>
      </c>
      <c r="O1438" t="str">
        <f t="shared" si="58"/>
        <v>Não</v>
      </c>
    </row>
    <row r="1439" spans="1:15" x14ac:dyDescent="0.2">
      <c r="A1439">
        <v>314537</v>
      </c>
      <c r="B1439" t="s">
        <v>57</v>
      </c>
      <c r="C1439" t="s">
        <v>98</v>
      </c>
      <c r="D1439">
        <v>1997</v>
      </c>
      <c r="H1439">
        <v>4002</v>
      </c>
      <c r="I1439">
        <v>1078</v>
      </c>
      <c r="N1439" t="str">
        <f t="shared" si="57"/>
        <v>3145371997</v>
      </c>
      <c r="O1439" t="str">
        <f t="shared" si="58"/>
        <v>Não</v>
      </c>
    </row>
    <row r="1440" spans="1:15" x14ac:dyDescent="0.2">
      <c r="A1440">
        <v>314545</v>
      </c>
      <c r="B1440" t="s">
        <v>1993</v>
      </c>
      <c r="C1440" t="s">
        <v>98</v>
      </c>
      <c r="D1440">
        <v>2020</v>
      </c>
      <c r="E1440" t="s">
        <v>1994</v>
      </c>
      <c r="F1440" t="s">
        <v>364</v>
      </c>
      <c r="G1440" t="s">
        <v>547</v>
      </c>
      <c r="H1440">
        <v>6171</v>
      </c>
      <c r="I1440">
        <v>3358</v>
      </c>
      <c r="J1440">
        <v>3626</v>
      </c>
      <c r="K1440">
        <v>3358</v>
      </c>
      <c r="L1440">
        <v>100</v>
      </c>
      <c r="M1440">
        <v>58.76</v>
      </c>
      <c r="N1440" t="str">
        <f t="shared" si="57"/>
        <v>3145452020</v>
      </c>
      <c r="O1440" t="str">
        <f t="shared" si="58"/>
        <v>Sim</v>
      </c>
    </row>
    <row r="1441" spans="1:15" x14ac:dyDescent="0.2">
      <c r="A1441">
        <v>314545</v>
      </c>
      <c r="B1441" t="s">
        <v>1993</v>
      </c>
      <c r="C1441" t="s">
        <v>98</v>
      </c>
      <c r="D1441">
        <v>2019</v>
      </c>
      <c r="E1441" t="s">
        <v>1994</v>
      </c>
      <c r="F1441" t="s">
        <v>364</v>
      </c>
      <c r="G1441" t="s">
        <v>547</v>
      </c>
      <c r="H1441">
        <v>6096</v>
      </c>
      <c r="I1441">
        <v>3317</v>
      </c>
      <c r="J1441">
        <v>3317</v>
      </c>
      <c r="K1441">
        <v>3317</v>
      </c>
      <c r="L1441">
        <v>100</v>
      </c>
      <c r="M1441">
        <v>54.41</v>
      </c>
      <c r="N1441" t="str">
        <f t="shared" si="57"/>
        <v>3145452019</v>
      </c>
      <c r="O1441" t="str">
        <f t="shared" si="58"/>
        <v>Sim</v>
      </c>
    </row>
    <row r="1442" spans="1:15" x14ac:dyDescent="0.2">
      <c r="A1442">
        <v>314545</v>
      </c>
      <c r="B1442" t="s">
        <v>1993</v>
      </c>
      <c r="C1442" t="s">
        <v>98</v>
      </c>
      <c r="D1442">
        <v>2018</v>
      </c>
      <c r="E1442" t="s">
        <v>1994</v>
      </c>
      <c r="F1442" t="s">
        <v>364</v>
      </c>
      <c r="H1442">
        <v>6018</v>
      </c>
      <c r="I1442">
        <v>3275</v>
      </c>
      <c r="J1442">
        <v>3275</v>
      </c>
      <c r="K1442">
        <v>3275</v>
      </c>
      <c r="L1442">
        <v>100</v>
      </c>
      <c r="M1442">
        <v>54.42</v>
      </c>
      <c r="N1442" t="str">
        <f t="shared" si="57"/>
        <v>3145452018</v>
      </c>
      <c r="O1442" t="str">
        <f t="shared" si="58"/>
        <v>Sim</v>
      </c>
    </row>
    <row r="1443" spans="1:15" x14ac:dyDescent="0.2">
      <c r="A1443">
        <v>314545</v>
      </c>
      <c r="B1443" t="s">
        <v>248</v>
      </c>
      <c r="C1443" t="s">
        <v>98</v>
      </c>
      <c r="D1443">
        <v>2017</v>
      </c>
      <c r="E1443" t="s">
        <v>1995</v>
      </c>
      <c r="F1443" t="s">
        <v>364</v>
      </c>
      <c r="H1443">
        <v>5943</v>
      </c>
      <c r="I1443">
        <v>3234</v>
      </c>
      <c r="J1443">
        <v>5943</v>
      </c>
      <c r="K1443">
        <v>3234</v>
      </c>
      <c r="L1443">
        <v>100</v>
      </c>
      <c r="M1443">
        <v>100</v>
      </c>
      <c r="N1443" t="str">
        <f t="shared" si="57"/>
        <v>3145452017</v>
      </c>
      <c r="O1443" t="str">
        <f t="shared" si="58"/>
        <v>Sim</v>
      </c>
    </row>
    <row r="1444" spans="1:15" x14ac:dyDescent="0.2">
      <c r="A1444">
        <v>314545</v>
      </c>
      <c r="B1444" t="s">
        <v>248</v>
      </c>
      <c r="C1444" t="s">
        <v>98</v>
      </c>
      <c r="D1444">
        <v>2016</v>
      </c>
      <c r="E1444" t="s">
        <v>1996</v>
      </c>
      <c r="F1444" t="s">
        <v>374</v>
      </c>
      <c r="H1444">
        <v>5878</v>
      </c>
      <c r="I1444">
        <v>3198</v>
      </c>
      <c r="N1444" t="str">
        <f t="shared" si="57"/>
        <v>3145452016</v>
      </c>
      <c r="O1444" t="str">
        <f t="shared" si="58"/>
        <v>Não</v>
      </c>
    </row>
    <row r="1445" spans="1:15" x14ac:dyDescent="0.2">
      <c r="A1445">
        <v>314545</v>
      </c>
      <c r="B1445" t="s">
        <v>248</v>
      </c>
      <c r="C1445" t="s">
        <v>98</v>
      </c>
      <c r="D1445">
        <v>2015</v>
      </c>
      <c r="E1445" t="s">
        <v>1996</v>
      </c>
      <c r="F1445" t="s">
        <v>374</v>
      </c>
      <c r="H1445">
        <v>5808</v>
      </c>
      <c r="I1445">
        <v>3160</v>
      </c>
      <c r="N1445" t="str">
        <f t="shared" si="57"/>
        <v>3145452015</v>
      </c>
      <c r="O1445" t="str">
        <f t="shared" si="58"/>
        <v>Não</v>
      </c>
    </row>
    <row r="1446" spans="1:15" x14ac:dyDescent="0.2">
      <c r="A1446">
        <v>314545</v>
      </c>
      <c r="B1446" t="s">
        <v>248</v>
      </c>
      <c r="C1446" t="s">
        <v>98</v>
      </c>
      <c r="D1446">
        <v>2014</v>
      </c>
      <c r="E1446" t="s">
        <v>1996</v>
      </c>
      <c r="F1446" t="s">
        <v>374</v>
      </c>
      <c r="H1446">
        <v>5735</v>
      </c>
      <c r="I1446">
        <v>3121</v>
      </c>
      <c r="N1446" t="str">
        <f t="shared" si="57"/>
        <v>3145452014</v>
      </c>
      <c r="O1446" t="str">
        <f t="shared" si="58"/>
        <v>Não</v>
      </c>
    </row>
    <row r="1447" spans="1:15" x14ac:dyDescent="0.2">
      <c r="A1447">
        <v>314545</v>
      </c>
      <c r="B1447" t="s">
        <v>248</v>
      </c>
      <c r="C1447" t="s">
        <v>98</v>
      </c>
      <c r="D1447">
        <v>2013</v>
      </c>
      <c r="E1447" t="s">
        <v>1996</v>
      </c>
      <c r="F1447" t="s">
        <v>374</v>
      </c>
      <c r="H1447">
        <v>5659</v>
      </c>
      <c r="I1447">
        <v>3079</v>
      </c>
      <c r="N1447" t="str">
        <f t="shared" si="57"/>
        <v>3145452013</v>
      </c>
      <c r="O1447" t="str">
        <f t="shared" si="58"/>
        <v>Não</v>
      </c>
    </row>
    <row r="1448" spans="1:15" x14ac:dyDescent="0.2">
      <c r="A1448">
        <v>314545</v>
      </c>
      <c r="B1448" t="s">
        <v>248</v>
      </c>
      <c r="C1448" t="s">
        <v>98</v>
      </c>
      <c r="D1448">
        <v>2012</v>
      </c>
      <c r="E1448" t="s">
        <v>1996</v>
      </c>
      <c r="F1448" t="s">
        <v>374</v>
      </c>
      <c r="H1448">
        <v>5416</v>
      </c>
      <c r="I1448">
        <v>2947</v>
      </c>
      <c r="N1448" t="str">
        <f t="shared" si="57"/>
        <v>3145452012</v>
      </c>
      <c r="O1448" t="str">
        <f t="shared" si="58"/>
        <v>Não</v>
      </c>
    </row>
    <row r="1449" spans="1:15" x14ac:dyDescent="0.2">
      <c r="A1449">
        <v>314545</v>
      </c>
      <c r="B1449" t="s">
        <v>248</v>
      </c>
      <c r="C1449" t="s">
        <v>98</v>
      </c>
      <c r="D1449">
        <v>2011</v>
      </c>
      <c r="H1449">
        <v>5343</v>
      </c>
      <c r="I1449">
        <v>2907</v>
      </c>
      <c r="N1449" t="str">
        <f t="shared" si="57"/>
        <v>3145452011</v>
      </c>
      <c r="O1449" t="str">
        <f t="shared" si="58"/>
        <v>Não</v>
      </c>
    </row>
    <row r="1450" spans="1:15" x14ac:dyDescent="0.2">
      <c r="A1450">
        <v>314545</v>
      </c>
      <c r="B1450" t="s">
        <v>248</v>
      </c>
      <c r="C1450" t="s">
        <v>98</v>
      </c>
      <c r="D1450">
        <v>2010</v>
      </c>
      <c r="H1450">
        <v>5267</v>
      </c>
      <c r="I1450">
        <v>2866</v>
      </c>
      <c r="N1450" t="str">
        <f t="shared" si="57"/>
        <v>3145452010</v>
      </c>
      <c r="O1450" t="str">
        <f t="shared" si="58"/>
        <v>Não</v>
      </c>
    </row>
    <row r="1451" spans="1:15" x14ac:dyDescent="0.2">
      <c r="A1451">
        <v>314545</v>
      </c>
      <c r="B1451" t="s">
        <v>248</v>
      </c>
      <c r="C1451" t="s">
        <v>98</v>
      </c>
      <c r="D1451">
        <v>2009</v>
      </c>
      <c r="H1451">
        <v>5338</v>
      </c>
      <c r="I1451">
        <v>2816</v>
      </c>
      <c r="N1451" t="str">
        <f t="shared" si="57"/>
        <v>3145452009</v>
      </c>
      <c r="O1451" t="str">
        <f t="shared" si="58"/>
        <v>Não</v>
      </c>
    </row>
    <row r="1452" spans="1:15" x14ac:dyDescent="0.2">
      <c r="A1452">
        <v>314545</v>
      </c>
      <c r="B1452" t="s">
        <v>248</v>
      </c>
      <c r="C1452" t="s">
        <v>98</v>
      </c>
      <c r="D1452">
        <v>2008</v>
      </c>
      <c r="H1452">
        <v>5244</v>
      </c>
      <c r="I1452">
        <v>2766</v>
      </c>
      <c r="N1452" t="str">
        <f t="shared" si="57"/>
        <v>3145452008</v>
      </c>
      <c r="O1452" t="str">
        <f t="shared" si="58"/>
        <v>Não</v>
      </c>
    </row>
    <row r="1453" spans="1:15" x14ac:dyDescent="0.2">
      <c r="A1453">
        <v>314545</v>
      </c>
      <c r="B1453" t="s">
        <v>248</v>
      </c>
      <c r="C1453" t="s">
        <v>98</v>
      </c>
      <c r="D1453">
        <v>2007</v>
      </c>
      <c r="H1453">
        <v>4991</v>
      </c>
      <c r="I1453">
        <v>2633</v>
      </c>
      <c r="N1453" t="str">
        <f t="shared" si="57"/>
        <v>3145452007</v>
      </c>
      <c r="O1453" t="str">
        <f t="shared" si="58"/>
        <v>Não</v>
      </c>
    </row>
    <row r="1454" spans="1:15" x14ac:dyDescent="0.2">
      <c r="A1454">
        <v>314545</v>
      </c>
      <c r="B1454" t="s">
        <v>248</v>
      </c>
      <c r="C1454" t="s">
        <v>98</v>
      </c>
      <c r="D1454">
        <v>2006</v>
      </c>
      <c r="E1454" t="s">
        <v>1997</v>
      </c>
      <c r="F1454" t="s">
        <v>99</v>
      </c>
      <c r="H1454">
        <v>4699</v>
      </c>
      <c r="I1454">
        <v>2073</v>
      </c>
      <c r="J1454">
        <v>4470</v>
      </c>
      <c r="K1454">
        <v>1820</v>
      </c>
      <c r="L1454">
        <v>87.8</v>
      </c>
      <c r="M1454">
        <v>95.13</v>
      </c>
      <c r="N1454" t="str">
        <f t="shared" si="57"/>
        <v>3145452006</v>
      </c>
      <c r="O1454" t="str">
        <f t="shared" si="58"/>
        <v>Sim</v>
      </c>
    </row>
    <row r="1455" spans="1:15" x14ac:dyDescent="0.2">
      <c r="A1455">
        <v>314545</v>
      </c>
      <c r="B1455" t="s">
        <v>248</v>
      </c>
      <c r="C1455" t="s">
        <v>98</v>
      </c>
      <c r="D1455">
        <v>2005</v>
      </c>
      <c r="H1455">
        <v>4636</v>
      </c>
      <c r="I1455">
        <v>2045</v>
      </c>
      <c r="N1455" t="str">
        <f t="shared" si="57"/>
        <v>3145452005</v>
      </c>
      <c r="O1455" t="str">
        <f t="shared" si="58"/>
        <v>Não</v>
      </c>
    </row>
    <row r="1456" spans="1:15" x14ac:dyDescent="0.2">
      <c r="A1456">
        <v>314545</v>
      </c>
      <c r="B1456" t="s">
        <v>248</v>
      </c>
      <c r="C1456" t="s">
        <v>98</v>
      </c>
      <c r="D1456">
        <v>2004</v>
      </c>
      <c r="H1456">
        <v>4572</v>
      </c>
      <c r="I1456">
        <v>2017</v>
      </c>
      <c r="N1456" t="str">
        <f t="shared" si="57"/>
        <v>3145452004</v>
      </c>
      <c r="O1456" t="str">
        <f t="shared" si="58"/>
        <v>Não</v>
      </c>
    </row>
    <row r="1457" spans="1:15" x14ac:dyDescent="0.2">
      <c r="A1457">
        <v>314545</v>
      </c>
      <c r="B1457" t="s">
        <v>248</v>
      </c>
      <c r="C1457" t="s">
        <v>98</v>
      </c>
      <c r="D1457">
        <v>2003</v>
      </c>
      <c r="H1457">
        <v>4457</v>
      </c>
      <c r="I1457">
        <v>1966</v>
      </c>
      <c r="N1457" t="str">
        <f t="shared" si="57"/>
        <v>3145452003</v>
      </c>
      <c r="O1457" t="str">
        <f t="shared" si="58"/>
        <v>Não</v>
      </c>
    </row>
    <row r="1458" spans="1:15" x14ac:dyDescent="0.2">
      <c r="A1458">
        <v>314545</v>
      </c>
      <c r="B1458" t="s">
        <v>248</v>
      </c>
      <c r="C1458" t="s">
        <v>98</v>
      </c>
      <c r="D1458">
        <v>2002</v>
      </c>
      <c r="H1458">
        <v>4402</v>
      </c>
      <c r="I1458">
        <v>1942</v>
      </c>
      <c r="N1458" t="str">
        <f t="shared" si="57"/>
        <v>3145452002</v>
      </c>
      <c r="O1458" t="str">
        <f t="shared" si="58"/>
        <v>Não</v>
      </c>
    </row>
    <row r="1459" spans="1:15" x14ac:dyDescent="0.2">
      <c r="A1459">
        <v>314545</v>
      </c>
      <c r="B1459" t="s">
        <v>248</v>
      </c>
      <c r="C1459" t="s">
        <v>98</v>
      </c>
      <c r="D1459">
        <v>2001</v>
      </c>
      <c r="H1459">
        <v>4345</v>
      </c>
      <c r="I1459">
        <v>1917</v>
      </c>
      <c r="N1459" t="str">
        <f t="shared" si="57"/>
        <v>3145452001</v>
      </c>
      <c r="O1459" t="str">
        <f t="shared" si="58"/>
        <v>Não</v>
      </c>
    </row>
    <row r="1460" spans="1:15" x14ac:dyDescent="0.2">
      <c r="A1460">
        <v>314545</v>
      </c>
      <c r="B1460" t="s">
        <v>248</v>
      </c>
      <c r="C1460" t="s">
        <v>98</v>
      </c>
      <c r="D1460">
        <v>2000</v>
      </c>
      <c r="H1460">
        <v>4284</v>
      </c>
      <c r="I1460">
        <v>1890</v>
      </c>
      <c r="N1460" t="str">
        <f t="shared" si="57"/>
        <v>3145452000</v>
      </c>
      <c r="O1460" t="str">
        <f t="shared" si="58"/>
        <v>Não</v>
      </c>
    </row>
    <row r="1461" spans="1:15" x14ac:dyDescent="0.2">
      <c r="A1461">
        <v>314545</v>
      </c>
      <c r="B1461" t="s">
        <v>248</v>
      </c>
      <c r="C1461" t="s">
        <v>98</v>
      </c>
      <c r="D1461">
        <v>1999</v>
      </c>
      <c r="H1461">
        <v>3932</v>
      </c>
      <c r="I1461">
        <v>1735</v>
      </c>
      <c r="N1461" t="str">
        <f t="shared" si="57"/>
        <v>3145451999</v>
      </c>
      <c r="O1461" t="str">
        <f t="shared" si="58"/>
        <v>Não</v>
      </c>
    </row>
    <row r="1462" spans="1:15" x14ac:dyDescent="0.2">
      <c r="A1462">
        <v>314545</v>
      </c>
      <c r="B1462" t="s">
        <v>248</v>
      </c>
      <c r="C1462" t="s">
        <v>98</v>
      </c>
      <c r="D1462">
        <v>1998</v>
      </c>
      <c r="H1462">
        <v>3894</v>
      </c>
      <c r="I1462">
        <v>1718</v>
      </c>
      <c r="N1462" t="str">
        <f t="shared" si="57"/>
        <v>3145451998</v>
      </c>
      <c r="O1462" t="str">
        <f t="shared" si="58"/>
        <v>Não</v>
      </c>
    </row>
    <row r="1463" spans="1:15" x14ac:dyDescent="0.2">
      <c r="A1463">
        <v>314545</v>
      </c>
      <c r="B1463" t="s">
        <v>248</v>
      </c>
      <c r="C1463" t="s">
        <v>98</v>
      </c>
      <c r="D1463">
        <v>1997</v>
      </c>
      <c r="H1463">
        <v>3857</v>
      </c>
      <c r="I1463">
        <v>1702</v>
      </c>
      <c r="N1463" t="str">
        <f t="shared" si="57"/>
        <v>3145451997</v>
      </c>
      <c r="O1463" t="str">
        <f t="shared" si="58"/>
        <v>Não</v>
      </c>
    </row>
    <row r="1464" spans="1:15" x14ac:dyDescent="0.2">
      <c r="A1464">
        <v>314625</v>
      </c>
      <c r="B1464" t="s">
        <v>59</v>
      </c>
      <c r="C1464" t="s">
        <v>98</v>
      </c>
      <c r="D1464">
        <v>2020</v>
      </c>
      <c r="E1464" t="s">
        <v>479</v>
      </c>
      <c r="F1464" t="s">
        <v>99</v>
      </c>
      <c r="G1464" t="s">
        <v>216</v>
      </c>
      <c r="H1464">
        <v>6423</v>
      </c>
      <c r="I1464">
        <v>3812</v>
      </c>
      <c r="J1464">
        <v>3812</v>
      </c>
      <c r="K1464">
        <v>3812</v>
      </c>
      <c r="L1464">
        <v>100</v>
      </c>
      <c r="M1464">
        <v>59.35</v>
      </c>
      <c r="N1464" t="str">
        <f t="shared" si="57"/>
        <v>3146252020</v>
      </c>
      <c r="O1464" t="str">
        <f t="shared" si="58"/>
        <v>Sim</v>
      </c>
    </row>
    <row r="1465" spans="1:15" x14ac:dyDescent="0.2">
      <c r="A1465">
        <v>314625</v>
      </c>
      <c r="B1465" t="s">
        <v>59</v>
      </c>
      <c r="C1465" t="s">
        <v>98</v>
      </c>
      <c r="D1465">
        <v>2019</v>
      </c>
      <c r="E1465" t="s">
        <v>479</v>
      </c>
      <c r="F1465" t="s">
        <v>99</v>
      </c>
      <c r="G1465" t="s">
        <v>216</v>
      </c>
      <c r="H1465">
        <v>6378</v>
      </c>
      <c r="I1465">
        <v>3785</v>
      </c>
      <c r="J1465">
        <v>4372</v>
      </c>
      <c r="K1465">
        <v>3768</v>
      </c>
      <c r="L1465">
        <v>99.6</v>
      </c>
      <c r="M1465">
        <v>68.55</v>
      </c>
      <c r="N1465" t="str">
        <f t="shared" si="57"/>
        <v>3146252019</v>
      </c>
      <c r="O1465" t="str">
        <f t="shared" si="58"/>
        <v>Sim</v>
      </c>
    </row>
    <row r="1466" spans="1:15" x14ac:dyDescent="0.2">
      <c r="A1466">
        <v>314625</v>
      </c>
      <c r="B1466" t="s">
        <v>59</v>
      </c>
      <c r="C1466" t="s">
        <v>98</v>
      </c>
      <c r="D1466">
        <v>2018</v>
      </c>
      <c r="E1466" t="s">
        <v>479</v>
      </c>
      <c r="F1466" t="s">
        <v>99</v>
      </c>
      <c r="H1466">
        <v>6332</v>
      </c>
      <c r="I1466">
        <v>3758</v>
      </c>
      <c r="J1466">
        <v>3663</v>
      </c>
      <c r="K1466">
        <v>3663</v>
      </c>
      <c r="L1466">
        <v>97.5</v>
      </c>
      <c r="M1466">
        <v>57.85</v>
      </c>
      <c r="N1466" t="str">
        <f t="shared" si="57"/>
        <v>3146252018</v>
      </c>
      <c r="O1466" t="str">
        <f t="shared" si="58"/>
        <v>Sim</v>
      </c>
    </row>
    <row r="1467" spans="1:15" x14ac:dyDescent="0.2">
      <c r="A1467">
        <v>314625</v>
      </c>
      <c r="B1467" t="s">
        <v>59</v>
      </c>
      <c r="C1467" t="s">
        <v>98</v>
      </c>
      <c r="D1467">
        <v>2017</v>
      </c>
      <c r="E1467" t="s">
        <v>479</v>
      </c>
      <c r="F1467" t="s">
        <v>99</v>
      </c>
      <c r="H1467">
        <v>6338</v>
      </c>
      <c r="I1467">
        <v>3761</v>
      </c>
      <c r="J1467">
        <v>4223</v>
      </c>
      <c r="K1467">
        <v>3435</v>
      </c>
      <c r="L1467">
        <v>91.3</v>
      </c>
      <c r="M1467">
        <v>66.63</v>
      </c>
      <c r="N1467" t="str">
        <f t="shared" si="57"/>
        <v>3146252017</v>
      </c>
      <c r="O1467" t="str">
        <f t="shared" si="58"/>
        <v>Sim</v>
      </c>
    </row>
    <row r="1468" spans="1:15" x14ac:dyDescent="0.2">
      <c r="A1468">
        <v>314625</v>
      </c>
      <c r="B1468" t="s">
        <v>59</v>
      </c>
      <c r="C1468" t="s">
        <v>98</v>
      </c>
      <c r="D1468">
        <v>2016</v>
      </c>
      <c r="E1468" t="s">
        <v>479</v>
      </c>
      <c r="F1468" t="s">
        <v>99</v>
      </c>
      <c r="H1468">
        <v>6295</v>
      </c>
      <c r="I1468">
        <v>3736</v>
      </c>
      <c r="J1468">
        <v>3642</v>
      </c>
      <c r="K1468">
        <v>3125</v>
      </c>
      <c r="L1468">
        <v>83.7</v>
      </c>
      <c r="M1468">
        <v>57.86</v>
      </c>
      <c r="N1468" t="str">
        <f t="shared" si="57"/>
        <v>3146252016</v>
      </c>
      <c r="O1468" t="str">
        <f t="shared" si="58"/>
        <v>Sim</v>
      </c>
    </row>
    <row r="1469" spans="1:15" x14ac:dyDescent="0.2">
      <c r="A1469">
        <v>314625</v>
      </c>
      <c r="B1469" t="s">
        <v>59</v>
      </c>
      <c r="C1469" t="s">
        <v>98</v>
      </c>
      <c r="D1469">
        <v>2015</v>
      </c>
      <c r="E1469" t="s">
        <v>479</v>
      </c>
      <c r="F1469" t="s">
        <v>99</v>
      </c>
      <c r="H1469">
        <v>6250</v>
      </c>
      <c r="I1469">
        <v>3709</v>
      </c>
      <c r="J1469">
        <v>4907</v>
      </c>
      <c r="K1469">
        <v>3690</v>
      </c>
      <c r="L1469">
        <v>99.5</v>
      </c>
      <c r="M1469">
        <v>78.510000000000005</v>
      </c>
      <c r="N1469" t="str">
        <f t="shared" si="57"/>
        <v>3146252015</v>
      </c>
      <c r="O1469" t="str">
        <f t="shared" si="58"/>
        <v>Sim</v>
      </c>
    </row>
    <row r="1470" spans="1:15" x14ac:dyDescent="0.2">
      <c r="A1470">
        <v>314625</v>
      </c>
      <c r="B1470" t="s">
        <v>59</v>
      </c>
      <c r="C1470" t="s">
        <v>98</v>
      </c>
      <c r="D1470">
        <v>2014</v>
      </c>
      <c r="E1470" t="s">
        <v>479</v>
      </c>
      <c r="F1470" t="s">
        <v>99</v>
      </c>
      <c r="H1470">
        <v>6203</v>
      </c>
      <c r="I1470">
        <v>3681</v>
      </c>
      <c r="J1470">
        <v>4398</v>
      </c>
      <c r="K1470">
        <v>3681</v>
      </c>
      <c r="L1470">
        <v>100</v>
      </c>
      <c r="M1470">
        <v>70.900000000000006</v>
      </c>
      <c r="N1470" t="str">
        <f t="shared" si="57"/>
        <v>3146252014</v>
      </c>
      <c r="O1470" t="str">
        <f t="shared" si="58"/>
        <v>Sim</v>
      </c>
    </row>
    <row r="1471" spans="1:15" x14ac:dyDescent="0.2">
      <c r="A1471">
        <v>314625</v>
      </c>
      <c r="B1471" t="s">
        <v>59</v>
      </c>
      <c r="C1471" t="s">
        <v>98</v>
      </c>
      <c r="D1471">
        <v>2013</v>
      </c>
      <c r="E1471" t="s">
        <v>479</v>
      </c>
      <c r="F1471" t="s">
        <v>99</v>
      </c>
      <c r="H1471">
        <v>6154</v>
      </c>
      <c r="I1471">
        <v>3652</v>
      </c>
      <c r="J1471">
        <v>5441</v>
      </c>
      <c r="K1471">
        <v>3652</v>
      </c>
      <c r="L1471">
        <v>100</v>
      </c>
      <c r="M1471">
        <v>88.41</v>
      </c>
      <c r="N1471" t="str">
        <f t="shared" si="57"/>
        <v>3146252013</v>
      </c>
      <c r="O1471" t="str">
        <f t="shared" si="58"/>
        <v>Sim</v>
      </c>
    </row>
    <row r="1472" spans="1:15" x14ac:dyDescent="0.2">
      <c r="A1472">
        <v>314625</v>
      </c>
      <c r="B1472" t="s">
        <v>59</v>
      </c>
      <c r="C1472" t="s">
        <v>98</v>
      </c>
      <c r="D1472">
        <v>2012</v>
      </c>
      <c r="H1472">
        <v>5926</v>
      </c>
      <c r="I1472">
        <v>3517</v>
      </c>
      <c r="N1472" t="str">
        <f t="shared" si="57"/>
        <v>3146252012</v>
      </c>
      <c r="O1472" t="str">
        <f t="shared" si="58"/>
        <v>Não</v>
      </c>
    </row>
    <row r="1473" spans="1:15" x14ac:dyDescent="0.2">
      <c r="A1473">
        <v>314625</v>
      </c>
      <c r="B1473" t="s">
        <v>59</v>
      </c>
      <c r="C1473" t="s">
        <v>98</v>
      </c>
      <c r="D1473">
        <v>2011</v>
      </c>
      <c r="H1473">
        <v>5881</v>
      </c>
      <c r="I1473">
        <v>3490</v>
      </c>
      <c r="N1473" t="str">
        <f t="shared" si="57"/>
        <v>3146252011</v>
      </c>
      <c r="O1473" t="str">
        <f t="shared" si="58"/>
        <v>Não</v>
      </c>
    </row>
    <row r="1474" spans="1:15" x14ac:dyDescent="0.2">
      <c r="A1474">
        <v>314625</v>
      </c>
      <c r="B1474" t="s">
        <v>59</v>
      </c>
      <c r="C1474" t="s">
        <v>98</v>
      </c>
      <c r="D1474">
        <v>2010</v>
      </c>
      <c r="H1474">
        <v>5834</v>
      </c>
      <c r="I1474">
        <v>3462</v>
      </c>
      <c r="N1474" t="str">
        <f t="shared" si="57"/>
        <v>3146252010</v>
      </c>
      <c r="O1474" t="str">
        <f t="shared" si="58"/>
        <v>Não</v>
      </c>
    </row>
    <row r="1475" spans="1:15" x14ac:dyDescent="0.2">
      <c r="A1475">
        <v>314625</v>
      </c>
      <c r="B1475" t="s">
        <v>59</v>
      </c>
      <c r="C1475" t="s">
        <v>98</v>
      </c>
      <c r="D1475">
        <v>2009</v>
      </c>
      <c r="H1475">
        <v>6176</v>
      </c>
      <c r="I1475">
        <v>3707</v>
      </c>
      <c r="N1475" t="str">
        <f t="shared" ref="N1475:N1538" si="59">_xlfn.CONCAT(A1475,D1475)</f>
        <v>3146252009</v>
      </c>
      <c r="O1475" t="str">
        <f t="shared" ref="O1475:O1538" si="60">IF(COUNTIF(H1475:M1475,"&lt;&gt;"&amp;"")=6,"Sim","Não")</f>
        <v>Não</v>
      </c>
    </row>
    <row r="1476" spans="1:15" x14ac:dyDescent="0.2">
      <c r="A1476">
        <v>314625</v>
      </c>
      <c r="B1476" t="s">
        <v>59</v>
      </c>
      <c r="C1476" t="s">
        <v>98</v>
      </c>
      <c r="D1476">
        <v>2008</v>
      </c>
      <c r="H1476">
        <v>6092</v>
      </c>
      <c r="I1476">
        <v>3656</v>
      </c>
      <c r="N1476" t="str">
        <f t="shared" si="59"/>
        <v>3146252008</v>
      </c>
      <c r="O1476" t="str">
        <f t="shared" si="60"/>
        <v>Não</v>
      </c>
    </row>
    <row r="1477" spans="1:15" x14ac:dyDescent="0.2">
      <c r="A1477">
        <v>314625</v>
      </c>
      <c r="B1477" t="s">
        <v>59</v>
      </c>
      <c r="C1477" t="s">
        <v>98</v>
      </c>
      <c r="D1477">
        <v>2007</v>
      </c>
      <c r="H1477">
        <v>5828</v>
      </c>
      <c r="I1477">
        <v>3498</v>
      </c>
      <c r="N1477" t="str">
        <f t="shared" si="59"/>
        <v>3146252007</v>
      </c>
      <c r="O1477" t="str">
        <f t="shared" si="60"/>
        <v>Não</v>
      </c>
    </row>
    <row r="1478" spans="1:15" x14ac:dyDescent="0.2">
      <c r="A1478">
        <v>314625</v>
      </c>
      <c r="B1478" t="s">
        <v>59</v>
      </c>
      <c r="C1478" t="s">
        <v>98</v>
      </c>
      <c r="D1478">
        <v>2006</v>
      </c>
      <c r="H1478">
        <v>5869</v>
      </c>
      <c r="I1478">
        <v>3335</v>
      </c>
      <c r="N1478" t="str">
        <f t="shared" si="59"/>
        <v>3146252006</v>
      </c>
      <c r="O1478" t="str">
        <f t="shared" si="60"/>
        <v>Não</v>
      </c>
    </row>
    <row r="1479" spans="1:15" x14ac:dyDescent="0.2">
      <c r="A1479">
        <v>314625</v>
      </c>
      <c r="B1479" t="s">
        <v>59</v>
      </c>
      <c r="C1479" t="s">
        <v>98</v>
      </c>
      <c r="D1479">
        <v>2005</v>
      </c>
      <c r="H1479">
        <v>5771</v>
      </c>
      <c r="I1479">
        <v>3279</v>
      </c>
      <c r="N1479" t="str">
        <f t="shared" si="59"/>
        <v>3146252005</v>
      </c>
      <c r="O1479" t="str">
        <f t="shared" si="60"/>
        <v>Não</v>
      </c>
    </row>
    <row r="1480" spans="1:15" x14ac:dyDescent="0.2">
      <c r="A1480">
        <v>314625</v>
      </c>
      <c r="B1480" t="s">
        <v>59</v>
      </c>
      <c r="C1480" t="s">
        <v>98</v>
      </c>
      <c r="D1480">
        <v>2004</v>
      </c>
      <c r="H1480">
        <v>5673</v>
      </c>
      <c r="I1480">
        <v>3223</v>
      </c>
      <c r="N1480" t="str">
        <f t="shared" si="59"/>
        <v>3146252004</v>
      </c>
      <c r="O1480" t="str">
        <f t="shared" si="60"/>
        <v>Não</v>
      </c>
    </row>
    <row r="1481" spans="1:15" x14ac:dyDescent="0.2">
      <c r="A1481">
        <v>314625</v>
      </c>
      <c r="B1481" t="s">
        <v>59</v>
      </c>
      <c r="C1481" t="s">
        <v>98</v>
      </c>
      <c r="D1481">
        <v>2003</v>
      </c>
      <c r="H1481">
        <v>5495</v>
      </c>
      <c r="I1481">
        <v>3122</v>
      </c>
      <c r="N1481" t="str">
        <f t="shared" si="59"/>
        <v>3146252003</v>
      </c>
      <c r="O1481" t="str">
        <f t="shared" si="60"/>
        <v>Não</v>
      </c>
    </row>
    <row r="1482" spans="1:15" x14ac:dyDescent="0.2">
      <c r="A1482">
        <v>314625</v>
      </c>
      <c r="B1482" t="s">
        <v>59</v>
      </c>
      <c r="C1482" t="s">
        <v>98</v>
      </c>
      <c r="D1482">
        <v>2002</v>
      </c>
      <c r="H1482">
        <v>5410</v>
      </c>
      <c r="I1482">
        <v>3074</v>
      </c>
      <c r="N1482" t="str">
        <f t="shared" si="59"/>
        <v>3146252002</v>
      </c>
      <c r="O1482" t="str">
        <f t="shared" si="60"/>
        <v>Não</v>
      </c>
    </row>
    <row r="1483" spans="1:15" x14ac:dyDescent="0.2">
      <c r="A1483">
        <v>314625</v>
      </c>
      <c r="B1483" t="s">
        <v>59</v>
      </c>
      <c r="C1483" t="s">
        <v>98</v>
      </c>
      <c r="D1483">
        <v>2001</v>
      </c>
      <c r="H1483">
        <v>5338</v>
      </c>
      <c r="I1483">
        <v>3033</v>
      </c>
      <c r="N1483" t="str">
        <f t="shared" si="59"/>
        <v>3146252001</v>
      </c>
      <c r="O1483" t="str">
        <f t="shared" si="60"/>
        <v>Não</v>
      </c>
    </row>
    <row r="1484" spans="1:15" x14ac:dyDescent="0.2">
      <c r="A1484">
        <v>314625</v>
      </c>
      <c r="B1484" t="s">
        <v>59</v>
      </c>
      <c r="C1484" t="s">
        <v>98</v>
      </c>
      <c r="D1484">
        <v>2000</v>
      </c>
      <c r="H1484">
        <v>5227</v>
      </c>
      <c r="I1484">
        <v>2970</v>
      </c>
      <c r="N1484" t="str">
        <f t="shared" si="59"/>
        <v>3146252000</v>
      </c>
      <c r="O1484" t="str">
        <f t="shared" si="60"/>
        <v>Não</v>
      </c>
    </row>
    <row r="1485" spans="1:15" x14ac:dyDescent="0.2">
      <c r="A1485">
        <v>314625</v>
      </c>
      <c r="B1485" t="s">
        <v>59</v>
      </c>
      <c r="C1485" t="s">
        <v>98</v>
      </c>
      <c r="D1485">
        <v>1999</v>
      </c>
      <c r="H1485">
        <v>5037</v>
      </c>
      <c r="I1485">
        <v>2862</v>
      </c>
      <c r="N1485" t="str">
        <f t="shared" si="59"/>
        <v>3146251999</v>
      </c>
      <c r="O1485" t="str">
        <f t="shared" si="60"/>
        <v>Não</v>
      </c>
    </row>
    <row r="1486" spans="1:15" x14ac:dyDescent="0.2">
      <c r="A1486">
        <v>314625</v>
      </c>
      <c r="B1486" t="s">
        <v>59</v>
      </c>
      <c r="C1486" t="s">
        <v>98</v>
      </c>
      <c r="D1486">
        <v>1998</v>
      </c>
      <c r="H1486">
        <v>4929</v>
      </c>
      <c r="I1486">
        <v>2801</v>
      </c>
      <c r="N1486" t="str">
        <f t="shared" si="59"/>
        <v>3146251998</v>
      </c>
      <c r="O1486" t="str">
        <f t="shared" si="60"/>
        <v>Não</v>
      </c>
    </row>
    <row r="1487" spans="1:15" x14ac:dyDescent="0.2">
      <c r="A1487">
        <v>314625</v>
      </c>
      <c r="B1487" t="s">
        <v>59</v>
      </c>
      <c r="C1487" t="s">
        <v>98</v>
      </c>
      <c r="D1487">
        <v>1997</v>
      </c>
      <c r="H1487">
        <v>4820</v>
      </c>
      <c r="I1487">
        <v>2739</v>
      </c>
      <c r="N1487" t="str">
        <f t="shared" si="59"/>
        <v>3146251997</v>
      </c>
      <c r="O1487" t="str">
        <f t="shared" si="60"/>
        <v>Não</v>
      </c>
    </row>
    <row r="1488" spans="1:15" x14ac:dyDescent="0.2">
      <c r="A1488">
        <v>314655</v>
      </c>
      <c r="B1488" t="s">
        <v>60</v>
      </c>
      <c r="C1488" t="s">
        <v>98</v>
      </c>
      <c r="D1488">
        <v>2020</v>
      </c>
      <c r="E1488" t="s">
        <v>2036</v>
      </c>
      <c r="F1488" t="s">
        <v>364</v>
      </c>
      <c r="G1488" t="s">
        <v>368</v>
      </c>
      <c r="H1488">
        <v>6094</v>
      </c>
      <c r="I1488">
        <v>1796</v>
      </c>
      <c r="J1488">
        <v>1617</v>
      </c>
      <c r="K1488">
        <v>1617</v>
      </c>
      <c r="L1488">
        <v>90</v>
      </c>
      <c r="M1488">
        <v>26.53</v>
      </c>
      <c r="N1488" t="str">
        <f t="shared" si="59"/>
        <v>3146552020</v>
      </c>
      <c r="O1488" t="str">
        <f t="shared" si="60"/>
        <v>Sim</v>
      </c>
    </row>
    <row r="1489" spans="1:15" x14ac:dyDescent="0.2">
      <c r="A1489">
        <v>314655</v>
      </c>
      <c r="B1489" t="s">
        <v>60</v>
      </c>
      <c r="C1489" t="s">
        <v>98</v>
      </c>
      <c r="D1489">
        <v>2019</v>
      </c>
      <c r="E1489" t="s">
        <v>2036</v>
      </c>
      <c r="F1489" t="s">
        <v>364</v>
      </c>
      <c r="G1489" t="s">
        <v>368</v>
      </c>
      <c r="H1489">
        <v>6089</v>
      </c>
      <c r="I1489">
        <v>1795</v>
      </c>
      <c r="J1489">
        <v>1564</v>
      </c>
      <c r="K1489">
        <v>1564</v>
      </c>
      <c r="L1489">
        <v>87.1</v>
      </c>
      <c r="M1489">
        <v>25.69</v>
      </c>
      <c r="N1489" t="str">
        <f t="shared" si="59"/>
        <v>3146552019</v>
      </c>
      <c r="O1489" t="str">
        <f t="shared" si="60"/>
        <v>Sim</v>
      </c>
    </row>
    <row r="1490" spans="1:15" x14ac:dyDescent="0.2">
      <c r="A1490">
        <v>314655</v>
      </c>
      <c r="B1490" t="s">
        <v>60</v>
      </c>
      <c r="C1490" t="s">
        <v>98</v>
      </c>
      <c r="D1490">
        <v>2018</v>
      </c>
      <c r="E1490" t="s">
        <v>2036</v>
      </c>
      <c r="F1490" t="s">
        <v>364</v>
      </c>
      <c r="H1490">
        <v>6084</v>
      </c>
      <c r="I1490">
        <v>1793</v>
      </c>
      <c r="J1490">
        <v>1554</v>
      </c>
      <c r="K1490">
        <v>1554</v>
      </c>
      <c r="L1490">
        <v>86.7</v>
      </c>
      <c r="M1490">
        <v>25.54</v>
      </c>
      <c r="N1490" t="str">
        <f t="shared" si="59"/>
        <v>3146552018</v>
      </c>
      <c r="O1490" t="str">
        <f t="shared" si="60"/>
        <v>Sim</v>
      </c>
    </row>
    <row r="1491" spans="1:15" x14ac:dyDescent="0.2">
      <c r="A1491">
        <v>314655</v>
      </c>
      <c r="B1491" t="s">
        <v>60</v>
      </c>
      <c r="C1491" t="s">
        <v>98</v>
      </c>
      <c r="D1491">
        <v>2017</v>
      </c>
      <c r="E1491" t="s">
        <v>2036</v>
      </c>
      <c r="F1491" t="s">
        <v>364</v>
      </c>
      <c r="H1491">
        <v>6184</v>
      </c>
      <c r="I1491">
        <v>1823</v>
      </c>
      <c r="J1491">
        <v>1579</v>
      </c>
      <c r="K1491">
        <v>1579</v>
      </c>
      <c r="L1491">
        <v>86.6</v>
      </c>
      <c r="M1491">
        <v>25.53</v>
      </c>
      <c r="N1491" t="str">
        <f t="shared" si="59"/>
        <v>3146552017</v>
      </c>
      <c r="O1491" t="str">
        <f t="shared" si="60"/>
        <v>Sim</v>
      </c>
    </row>
    <row r="1492" spans="1:15" x14ac:dyDescent="0.2">
      <c r="A1492">
        <v>314655</v>
      </c>
      <c r="B1492" t="s">
        <v>60</v>
      </c>
      <c r="C1492" t="s">
        <v>98</v>
      </c>
      <c r="D1492">
        <v>2016</v>
      </c>
      <c r="E1492" t="s">
        <v>2036</v>
      </c>
      <c r="F1492" t="s">
        <v>364</v>
      </c>
      <c r="H1492">
        <v>6173</v>
      </c>
      <c r="I1492">
        <v>1819</v>
      </c>
      <c r="J1492">
        <v>1616</v>
      </c>
      <c r="K1492">
        <v>1616</v>
      </c>
      <c r="L1492">
        <v>88.8</v>
      </c>
      <c r="M1492">
        <v>26.18</v>
      </c>
      <c r="N1492" t="str">
        <f t="shared" si="59"/>
        <v>3146552016</v>
      </c>
      <c r="O1492" t="str">
        <f t="shared" si="60"/>
        <v>Sim</v>
      </c>
    </row>
    <row r="1493" spans="1:15" x14ac:dyDescent="0.2">
      <c r="A1493">
        <v>314655</v>
      </c>
      <c r="B1493" t="s">
        <v>60</v>
      </c>
      <c r="C1493" t="s">
        <v>98</v>
      </c>
      <c r="D1493">
        <v>2015</v>
      </c>
      <c r="E1493" t="s">
        <v>2036</v>
      </c>
      <c r="F1493" t="s">
        <v>364</v>
      </c>
      <c r="H1493">
        <v>6162</v>
      </c>
      <c r="I1493">
        <v>1816</v>
      </c>
      <c r="J1493">
        <v>1564</v>
      </c>
      <c r="K1493">
        <v>1564</v>
      </c>
      <c r="L1493">
        <v>86.1</v>
      </c>
      <c r="M1493">
        <v>25.38</v>
      </c>
      <c r="N1493" t="str">
        <f t="shared" si="59"/>
        <v>3146552015</v>
      </c>
      <c r="O1493" t="str">
        <f t="shared" si="60"/>
        <v>Sim</v>
      </c>
    </row>
    <row r="1494" spans="1:15" x14ac:dyDescent="0.2">
      <c r="A1494">
        <v>314655</v>
      </c>
      <c r="B1494" t="s">
        <v>60</v>
      </c>
      <c r="C1494" t="s">
        <v>98</v>
      </c>
      <c r="D1494">
        <v>2014</v>
      </c>
      <c r="E1494" t="s">
        <v>2036</v>
      </c>
      <c r="F1494" t="s">
        <v>364</v>
      </c>
      <c r="H1494">
        <v>6150</v>
      </c>
      <c r="I1494">
        <v>1813</v>
      </c>
      <c r="J1494">
        <v>1813</v>
      </c>
      <c r="K1494">
        <v>1813</v>
      </c>
      <c r="L1494">
        <v>100</v>
      </c>
      <c r="M1494">
        <v>29.48</v>
      </c>
      <c r="N1494" t="str">
        <f t="shared" si="59"/>
        <v>3146552014</v>
      </c>
      <c r="O1494" t="str">
        <f t="shared" si="60"/>
        <v>Sim</v>
      </c>
    </row>
    <row r="1495" spans="1:15" x14ac:dyDescent="0.2">
      <c r="A1495">
        <v>314655</v>
      </c>
      <c r="B1495" t="s">
        <v>60</v>
      </c>
      <c r="C1495" t="s">
        <v>98</v>
      </c>
      <c r="D1495">
        <v>2013</v>
      </c>
      <c r="E1495" t="s">
        <v>2036</v>
      </c>
      <c r="F1495" t="s">
        <v>364</v>
      </c>
      <c r="H1495">
        <v>6137</v>
      </c>
      <c r="I1495">
        <v>1809</v>
      </c>
      <c r="J1495">
        <v>1809</v>
      </c>
      <c r="K1495">
        <v>1809</v>
      </c>
      <c r="L1495">
        <v>100</v>
      </c>
      <c r="M1495">
        <v>29.48</v>
      </c>
      <c r="N1495" t="str">
        <f t="shared" si="59"/>
        <v>3146552013</v>
      </c>
      <c r="O1495" t="str">
        <f t="shared" si="60"/>
        <v>Sim</v>
      </c>
    </row>
    <row r="1496" spans="1:15" x14ac:dyDescent="0.2">
      <c r="A1496">
        <v>314655</v>
      </c>
      <c r="B1496" t="s">
        <v>60</v>
      </c>
      <c r="C1496" t="s">
        <v>98</v>
      </c>
      <c r="D1496">
        <v>2012</v>
      </c>
      <c r="E1496" t="s">
        <v>2036</v>
      </c>
      <c r="F1496" t="s">
        <v>364</v>
      </c>
      <c r="H1496">
        <v>5950</v>
      </c>
      <c r="I1496">
        <v>1754</v>
      </c>
      <c r="J1496">
        <v>1754</v>
      </c>
      <c r="K1496">
        <v>1754</v>
      </c>
      <c r="L1496">
        <v>100</v>
      </c>
      <c r="M1496">
        <v>29.48</v>
      </c>
      <c r="N1496" t="str">
        <f t="shared" si="59"/>
        <v>3146552012</v>
      </c>
      <c r="O1496" t="str">
        <f t="shared" si="60"/>
        <v>Sim</v>
      </c>
    </row>
    <row r="1497" spans="1:15" x14ac:dyDescent="0.2">
      <c r="A1497">
        <v>314655</v>
      </c>
      <c r="B1497" t="s">
        <v>60</v>
      </c>
      <c r="C1497" t="s">
        <v>98</v>
      </c>
      <c r="D1497">
        <v>2011</v>
      </c>
      <c r="E1497" t="s">
        <v>2036</v>
      </c>
      <c r="F1497" t="s">
        <v>364</v>
      </c>
      <c r="H1497">
        <v>5942</v>
      </c>
      <c r="I1497">
        <v>1751</v>
      </c>
      <c r="J1497">
        <v>1751</v>
      </c>
      <c r="K1497">
        <v>1751</v>
      </c>
      <c r="L1497">
        <v>100</v>
      </c>
      <c r="M1497">
        <v>29.47</v>
      </c>
      <c r="N1497" t="str">
        <f t="shared" si="59"/>
        <v>3146552011</v>
      </c>
      <c r="O1497" t="str">
        <f t="shared" si="60"/>
        <v>Sim</v>
      </c>
    </row>
    <row r="1498" spans="1:15" x14ac:dyDescent="0.2">
      <c r="A1498">
        <v>314655</v>
      </c>
      <c r="B1498" t="s">
        <v>60</v>
      </c>
      <c r="C1498" t="s">
        <v>98</v>
      </c>
      <c r="D1498">
        <v>2010</v>
      </c>
      <c r="E1498" t="s">
        <v>2036</v>
      </c>
      <c r="F1498" t="s">
        <v>364</v>
      </c>
      <c r="H1498">
        <v>5934</v>
      </c>
      <c r="I1498">
        <v>1749</v>
      </c>
      <c r="J1498">
        <v>1749</v>
      </c>
      <c r="K1498">
        <v>1749</v>
      </c>
      <c r="L1498">
        <v>100</v>
      </c>
      <c r="M1498">
        <v>29.47</v>
      </c>
      <c r="N1498" t="str">
        <f t="shared" si="59"/>
        <v>3146552010</v>
      </c>
      <c r="O1498" t="str">
        <f t="shared" si="60"/>
        <v>Sim</v>
      </c>
    </row>
    <row r="1499" spans="1:15" x14ac:dyDescent="0.2">
      <c r="A1499">
        <v>314655</v>
      </c>
      <c r="B1499" t="s">
        <v>60</v>
      </c>
      <c r="C1499" t="s">
        <v>98</v>
      </c>
      <c r="D1499">
        <v>2009</v>
      </c>
      <c r="E1499" t="s">
        <v>2036</v>
      </c>
      <c r="F1499" t="s">
        <v>364</v>
      </c>
      <c r="H1499">
        <v>6217</v>
      </c>
      <c r="I1499">
        <v>1700</v>
      </c>
      <c r="J1499">
        <v>2032</v>
      </c>
      <c r="K1499">
        <v>2032</v>
      </c>
      <c r="L1499">
        <v>100</v>
      </c>
      <c r="M1499">
        <v>32.68</v>
      </c>
      <c r="N1499" t="str">
        <f t="shared" si="59"/>
        <v>3146552009</v>
      </c>
      <c r="O1499" t="str">
        <f t="shared" si="60"/>
        <v>Sim</v>
      </c>
    </row>
    <row r="1500" spans="1:15" x14ac:dyDescent="0.2">
      <c r="A1500">
        <v>314655</v>
      </c>
      <c r="B1500" t="s">
        <v>60</v>
      </c>
      <c r="C1500" t="s">
        <v>98</v>
      </c>
      <c r="D1500">
        <v>2008</v>
      </c>
      <c r="E1500" t="s">
        <v>361</v>
      </c>
      <c r="F1500" t="s">
        <v>362</v>
      </c>
      <c r="H1500">
        <v>6186</v>
      </c>
      <c r="I1500">
        <v>1692</v>
      </c>
      <c r="J1500">
        <v>1930</v>
      </c>
      <c r="K1500">
        <v>1930</v>
      </c>
      <c r="L1500">
        <v>100</v>
      </c>
      <c r="M1500">
        <v>31.2</v>
      </c>
      <c r="N1500" t="str">
        <f t="shared" si="59"/>
        <v>3146552008</v>
      </c>
      <c r="O1500" t="str">
        <f t="shared" si="60"/>
        <v>Sim</v>
      </c>
    </row>
    <row r="1501" spans="1:15" x14ac:dyDescent="0.2">
      <c r="A1501">
        <v>314655</v>
      </c>
      <c r="B1501" t="s">
        <v>60</v>
      </c>
      <c r="C1501" t="s">
        <v>98</v>
      </c>
      <c r="D1501">
        <v>2007</v>
      </c>
      <c r="E1501" t="s">
        <v>361</v>
      </c>
      <c r="F1501" t="s">
        <v>362</v>
      </c>
      <c r="H1501">
        <v>5979</v>
      </c>
      <c r="I1501">
        <v>1635</v>
      </c>
      <c r="J1501">
        <v>1876</v>
      </c>
      <c r="K1501">
        <v>1876</v>
      </c>
      <c r="L1501">
        <v>100</v>
      </c>
      <c r="M1501">
        <v>31.38</v>
      </c>
      <c r="N1501" t="str">
        <f t="shared" si="59"/>
        <v>3146552007</v>
      </c>
      <c r="O1501" t="str">
        <f t="shared" si="60"/>
        <v>Sim</v>
      </c>
    </row>
    <row r="1502" spans="1:15" x14ac:dyDescent="0.2">
      <c r="A1502">
        <v>314655</v>
      </c>
      <c r="B1502" t="s">
        <v>60</v>
      </c>
      <c r="C1502" t="s">
        <v>98</v>
      </c>
      <c r="D1502">
        <v>2006</v>
      </c>
      <c r="E1502" t="s">
        <v>361</v>
      </c>
      <c r="F1502" t="s">
        <v>362</v>
      </c>
      <c r="H1502">
        <v>6049</v>
      </c>
      <c r="I1502">
        <v>1651</v>
      </c>
      <c r="J1502">
        <v>1831</v>
      </c>
      <c r="K1502">
        <v>1831</v>
      </c>
      <c r="L1502">
        <v>100</v>
      </c>
      <c r="M1502">
        <v>30.27</v>
      </c>
      <c r="N1502" t="str">
        <f t="shared" si="59"/>
        <v>3146552006</v>
      </c>
      <c r="O1502" t="str">
        <f t="shared" si="60"/>
        <v>Sim</v>
      </c>
    </row>
    <row r="1503" spans="1:15" x14ac:dyDescent="0.2">
      <c r="A1503">
        <v>314655</v>
      </c>
      <c r="B1503" t="s">
        <v>60</v>
      </c>
      <c r="C1503" t="s">
        <v>98</v>
      </c>
      <c r="D1503">
        <v>2005</v>
      </c>
      <c r="E1503" t="s">
        <v>361</v>
      </c>
      <c r="F1503" t="s">
        <v>362</v>
      </c>
      <c r="H1503">
        <v>6016</v>
      </c>
      <c r="I1503">
        <v>1642</v>
      </c>
      <c r="J1503">
        <v>1725</v>
      </c>
      <c r="K1503">
        <v>1725</v>
      </c>
      <c r="L1503">
        <v>100</v>
      </c>
      <c r="M1503">
        <v>28.67</v>
      </c>
      <c r="N1503" t="str">
        <f t="shared" si="59"/>
        <v>3146552005</v>
      </c>
      <c r="O1503" t="str">
        <f t="shared" si="60"/>
        <v>Sim</v>
      </c>
    </row>
    <row r="1504" spans="1:15" x14ac:dyDescent="0.2">
      <c r="A1504">
        <v>314655</v>
      </c>
      <c r="B1504" t="s">
        <v>60</v>
      </c>
      <c r="C1504" t="s">
        <v>98</v>
      </c>
      <c r="D1504">
        <v>2004</v>
      </c>
      <c r="E1504" t="s">
        <v>361</v>
      </c>
      <c r="F1504" t="s">
        <v>362</v>
      </c>
      <c r="H1504">
        <v>5983</v>
      </c>
      <c r="I1504">
        <v>1633</v>
      </c>
      <c r="J1504">
        <v>1678</v>
      </c>
      <c r="K1504">
        <v>1678</v>
      </c>
      <c r="L1504">
        <v>100</v>
      </c>
      <c r="M1504">
        <v>28.05</v>
      </c>
      <c r="N1504" t="str">
        <f t="shared" si="59"/>
        <v>3146552004</v>
      </c>
      <c r="O1504" t="str">
        <f t="shared" si="60"/>
        <v>Sim</v>
      </c>
    </row>
    <row r="1505" spans="1:15" x14ac:dyDescent="0.2">
      <c r="A1505">
        <v>314655</v>
      </c>
      <c r="B1505" t="s">
        <v>60</v>
      </c>
      <c r="C1505" t="s">
        <v>98</v>
      </c>
      <c r="D1505">
        <v>2003</v>
      </c>
      <c r="E1505" t="s">
        <v>361</v>
      </c>
      <c r="F1505" t="s">
        <v>362</v>
      </c>
      <c r="H1505">
        <v>5923</v>
      </c>
      <c r="I1505">
        <v>1617</v>
      </c>
      <c r="J1505">
        <v>1555</v>
      </c>
      <c r="K1505">
        <v>1555</v>
      </c>
      <c r="L1505">
        <v>96.2</v>
      </c>
      <c r="M1505">
        <v>26.25</v>
      </c>
      <c r="N1505" t="str">
        <f t="shared" si="59"/>
        <v>3146552003</v>
      </c>
      <c r="O1505" t="str">
        <f t="shared" si="60"/>
        <v>Sim</v>
      </c>
    </row>
    <row r="1506" spans="1:15" x14ac:dyDescent="0.2">
      <c r="A1506">
        <v>314655</v>
      </c>
      <c r="B1506" t="s">
        <v>60</v>
      </c>
      <c r="C1506" t="s">
        <v>98</v>
      </c>
      <c r="D1506">
        <v>2002</v>
      </c>
      <c r="E1506" t="s">
        <v>361</v>
      </c>
      <c r="F1506" t="s">
        <v>362</v>
      </c>
      <c r="H1506">
        <v>5894</v>
      </c>
      <c r="I1506">
        <v>1609</v>
      </c>
      <c r="N1506" t="str">
        <f t="shared" si="59"/>
        <v>3146552002</v>
      </c>
      <c r="O1506" t="str">
        <f t="shared" si="60"/>
        <v>Não</v>
      </c>
    </row>
    <row r="1507" spans="1:15" x14ac:dyDescent="0.2">
      <c r="A1507">
        <v>314655</v>
      </c>
      <c r="B1507" t="s">
        <v>60</v>
      </c>
      <c r="C1507" t="s">
        <v>98</v>
      </c>
      <c r="D1507">
        <v>2001</v>
      </c>
      <c r="E1507" t="s">
        <v>361</v>
      </c>
      <c r="F1507" t="s">
        <v>362</v>
      </c>
      <c r="H1507">
        <v>5867</v>
      </c>
      <c r="I1507">
        <v>1602</v>
      </c>
      <c r="N1507" t="str">
        <f t="shared" si="59"/>
        <v>3146552001</v>
      </c>
      <c r="O1507" t="str">
        <f t="shared" si="60"/>
        <v>Não</v>
      </c>
    </row>
    <row r="1508" spans="1:15" x14ac:dyDescent="0.2">
      <c r="A1508">
        <v>314655</v>
      </c>
      <c r="B1508" t="s">
        <v>60</v>
      </c>
      <c r="C1508" t="s">
        <v>98</v>
      </c>
      <c r="D1508">
        <v>2000</v>
      </c>
      <c r="E1508" t="s">
        <v>361</v>
      </c>
      <c r="F1508" t="s">
        <v>362</v>
      </c>
      <c r="H1508">
        <v>5832</v>
      </c>
      <c r="I1508">
        <v>1592</v>
      </c>
      <c r="N1508" t="str">
        <f t="shared" si="59"/>
        <v>3146552000</v>
      </c>
      <c r="O1508" t="str">
        <f t="shared" si="60"/>
        <v>Não</v>
      </c>
    </row>
    <row r="1509" spans="1:15" x14ac:dyDescent="0.2">
      <c r="A1509">
        <v>314655</v>
      </c>
      <c r="B1509" t="s">
        <v>60</v>
      </c>
      <c r="C1509" t="s">
        <v>98</v>
      </c>
      <c r="D1509">
        <v>1999</v>
      </c>
      <c r="E1509" t="s">
        <v>361</v>
      </c>
      <c r="F1509" t="s">
        <v>362</v>
      </c>
      <c r="H1509">
        <v>5105</v>
      </c>
      <c r="I1509">
        <v>1394</v>
      </c>
      <c r="N1509" t="str">
        <f t="shared" si="59"/>
        <v>3146551999</v>
      </c>
      <c r="O1509" t="str">
        <f t="shared" si="60"/>
        <v>Não</v>
      </c>
    </row>
    <row r="1510" spans="1:15" x14ac:dyDescent="0.2">
      <c r="A1510">
        <v>314655</v>
      </c>
      <c r="B1510" t="s">
        <v>60</v>
      </c>
      <c r="C1510" t="s">
        <v>98</v>
      </c>
      <c r="D1510">
        <v>1998</v>
      </c>
      <c r="H1510">
        <v>5170</v>
      </c>
      <c r="I1510">
        <v>1411</v>
      </c>
      <c r="N1510" t="str">
        <f t="shared" si="59"/>
        <v>3146551998</v>
      </c>
      <c r="O1510" t="str">
        <f t="shared" si="60"/>
        <v>Não</v>
      </c>
    </row>
    <row r="1511" spans="1:15" x14ac:dyDescent="0.2">
      <c r="A1511">
        <v>314655</v>
      </c>
      <c r="B1511" t="s">
        <v>60</v>
      </c>
      <c r="C1511" t="s">
        <v>98</v>
      </c>
      <c r="D1511">
        <v>1997</v>
      </c>
      <c r="H1511">
        <v>5235</v>
      </c>
      <c r="I1511">
        <v>1429</v>
      </c>
      <c r="N1511" t="str">
        <f t="shared" si="59"/>
        <v>3146551997</v>
      </c>
      <c r="O1511" t="str">
        <f t="shared" si="60"/>
        <v>Não</v>
      </c>
    </row>
    <row r="1512" spans="1:15" x14ac:dyDescent="0.2">
      <c r="A1512">
        <v>314795</v>
      </c>
      <c r="B1512" t="s">
        <v>61</v>
      </c>
      <c r="C1512" t="s">
        <v>98</v>
      </c>
      <c r="D1512">
        <v>2020</v>
      </c>
      <c r="E1512" t="s">
        <v>361</v>
      </c>
      <c r="F1512" t="s">
        <v>362</v>
      </c>
      <c r="G1512" t="s">
        <v>119</v>
      </c>
      <c r="H1512">
        <v>6002</v>
      </c>
      <c r="I1512">
        <v>2475</v>
      </c>
      <c r="J1512">
        <v>2273</v>
      </c>
      <c r="K1512">
        <v>2273</v>
      </c>
      <c r="L1512">
        <v>91.8</v>
      </c>
      <c r="M1512">
        <v>37.869999999999997</v>
      </c>
      <c r="N1512" t="str">
        <f t="shared" si="59"/>
        <v>3147952020</v>
      </c>
      <c r="O1512" t="str">
        <f t="shared" si="60"/>
        <v>Sim</v>
      </c>
    </row>
    <row r="1513" spans="1:15" x14ac:dyDescent="0.2">
      <c r="A1513">
        <v>314795</v>
      </c>
      <c r="B1513" t="s">
        <v>61</v>
      </c>
      <c r="C1513" t="s">
        <v>98</v>
      </c>
      <c r="D1513">
        <v>2019</v>
      </c>
      <c r="E1513" t="s">
        <v>361</v>
      </c>
      <c r="F1513" t="s">
        <v>362</v>
      </c>
      <c r="G1513" t="s">
        <v>119</v>
      </c>
      <c r="H1513">
        <v>5972</v>
      </c>
      <c r="I1513">
        <v>2463</v>
      </c>
      <c r="J1513">
        <v>2207</v>
      </c>
      <c r="K1513">
        <v>2207</v>
      </c>
      <c r="L1513">
        <v>89.6</v>
      </c>
      <c r="M1513">
        <v>36.96</v>
      </c>
      <c r="N1513" t="str">
        <f t="shared" si="59"/>
        <v>3147952019</v>
      </c>
      <c r="O1513" t="str">
        <f t="shared" si="60"/>
        <v>Sim</v>
      </c>
    </row>
    <row r="1514" spans="1:15" x14ac:dyDescent="0.2">
      <c r="A1514">
        <v>314795</v>
      </c>
      <c r="B1514" t="s">
        <v>61</v>
      </c>
      <c r="C1514" t="s">
        <v>98</v>
      </c>
      <c r="D1514">
        <v>2018</v>
      </c>
      <c r="E1514" t="s">
        <v>361</v>
      </c>
      <c r="F1514" t="s">
        <v>362</v>
      </c>
      <c r="H1514">
        <v>5942</v>
      </c>
      <c r="I1514">
        <v>2451</v>
      </c>
      <c r="J1514">
        <v>2171</v>
      </c>
      <c r="K1514">
        <v>2171</v>
      </c>
      <c r="L1514">
        <v>88.6</v>
      </c>
      <c r="M1514">
        <v>36.54</v>
      </c>
      <c r="N1514" t="str">
        <f t="shared" si="59"/>
        <v>3147952018</v>
      </c>
      <c r="O1514" t="str">
        <f t="shared" si="60"/>
        <v>Sim</v>
      </c>
    </row>
    <row r="1515" spans="1:15" x14ac:dyDescent="0.2">
      <c r="A1515">
        <v>314795</v>
      </c>
      <c r="B1515" t="s">
        <v>61</v>
      </c>
      <c r="C1515" t="s">
        <v>98</v>
      </c>
      <c r="D1515">
        <v>2017</v>
      </c>
      <c r="E1515" t="s">
        <v>361</v>
      </c>
      <c r="F1515" t="s">
        <v>362</v>
      </c>
      <c r="H1515">
        <v>5976</v>
      </c>
      <c r="I1515">
        <v>2465</v>
      </c>
      <c r="J1515">
        <v>2158</v>
      </c>
      <c r="K1515">
        <v>2158</v>
      </c>
      <c r="L1515">
        <v>87.6</v>
      </c>
      <c r="M1515">
        <v>36.11</v>
      </c>
      <c r="N1515" t="str">
        <f t="shared" si="59"/>
        <v>3147952017</v>
      </c>
      <c r="O1515" t="str">
        <f t="shared" si="60"/>
        <v>Sim</v>
      </c>
    </row>
    <row r="1516" spans="1:15" x14ac:dyDescent="0.2">
      <c r="A1516">
        <v>314795</v>
      </c>
      <c r="B1516" t="s">
        <v>61</v>
      </c>
      <c r="C1516" t="s">
        <v>98</v>
      </c>
      <c r="D1516">
        <v>2016</v>
      </c>
      <c r="E1516" t="s">
        <v>361</v>
      </c>
      <c r="F1516" t="s">
        <v>362</v>
      </c>
      <c r="H1516">
        <v>5946</v>
      </c>
      <c r="I1516">
        <v>2452</v>
      </c>
      <c r="J1516">
        <v>2161</v>
      </c>
      <c r="K1516">
        <v>2161</v>
      </c>
      <c r="L1516">
        <v>88.1</v>
      </c>
      <c r="M1516">
        <v>36.340000000000003</v>
      </c>
      <c r="N1516" t="str">
        <f t="shared" si="59"/>
        <v>3147952016</v>
      </c>
      <c r="O1516" t="str">
        <f t="shared" si="60"/>
        <v>Sim</v>
      </c>
    </row>
    <row r="1517" spans="1:15" x14ac:dyDescent="0.2">
      <c r="A1517">
        <v>314795</v>
      </c>
      <c r="B1517" t="s">
        <v>61</v>
      </c>
      <c r="C1517" t="s">
        <v>98</v>
      </c>
      <c r="D1517">
        <v>2015</v>
      </c>
      <c r="E1517" t="s">
        <v>2082</v>
      </c>
      <c r="F1517" t="s">
        <v>364</v>
      </c>
      <c r="H1517">
        <v>5914</v>
      </c>
      <c r="I1517">
        <v>2439</v>
      </c>
      <c r="J1517">
        <v>2146</v>
      </c>
      <c r="K1517">
        <v>2146</v>
      </c>
      <c r="L1517">
        <v>88</v>
      </c>
      <c r="M1517">
        <v>36.29</v>
      </c>
      <c r="N1517" t="str">
        <f t="shared" si="59"/>
        <v>3147952015</v>
      </c>
      <c r="O1517" t="str">
        <f t="shared" si="60"/>
        <v>Sim</v>
      </c>
    </row>
    <row r="1518" spans="1:15" x14ac:dyDescent="0.2">
      <c r="A1518">
        <v>314795</v>
      </c>
      <c r="B1518" t="s">
        <v>61</v>
      </c>
      <c r="C1518" t="s">
        <v>98</v>
      </c>
      <c r="D1518">
        <v>2014</v>
      </c>
      <c r="E1518" t="s">
        <v>2082</v>
      </c>
      <c r="F1518" t="s">
        <v>364</v>
      </c>
      <c r="H1518">
        <v>5881</v>
      </c>
      <c r="I1518">
        <v>2426</v>
      </c>
      <c r="J1518">
        <v>2426</v>
      </c>
      <c r="K1518">
        <v>2426</v>
      </c>
      <c r="L1518">
        <v>100</v>
      </c>
      <c r="M1518">
        <v>41.25</v>
      </c>
      <c r="N1518" t="str">
        <f t="shared" si="59"/>
        <v>3147952014</v>
      </c>
      <c r="O1518" t="str">
        <f t="shared" si="60"/>
        <v>Sim</v>
      </c>
    </row>
    <row r="1519" spans="1:15" x14ac:dyDescent="0.2">
      <c r="A1519">
        <v>314795</v>
      </c>
      <c r="B1519" t="s">
        <v>61</v>
      </c>
      <c r="C1519" t="s">
        <v>98</v>
      </c>
      <c r="D1519">
        <v>2013</v>
      </c>
      <c r="E1519" t="s">
        <v>2082</v>
      </c>
      <c r="F1519" t="s">
        <v>364</v>
      </c>
      <c r="H1519">
        <v>5846</v>
      </c>
      <c r="I1519">
        <v>2411</v>
      </c>
      <c r="J1519">
        <v>2411</v>
      </c>
      <c r="K1519">
        <v>2411</v>
      </c>
      <c r="L1519">
        <v>100</v>
      </c>
      <c r="M1519">
        <v>41.24</v>
      </c>
      <c r="N1519" t="str">
        <f t="shared" si="59"/>
        <v>3147952013</v>
      </c>
      <c r="O1519" t="str">
        <f t="shared" si="60"/>
        <v>Sim</v>
      </c>
    </row>
    <row r="1520" spans="1:15" x14ac:dyDescent="0.2">
      <c r="A1520">
        <v>314795</v>
      </c>
      <c r="B1520" t="s">
        <v>61</v>
      </c>
      <c r="C1520" t="s">
        <v>98</v>
      </c>
      <c r="D1520">
        <v>2012</v>
      </c>
      <c r="E1520" t="s">
        <v>361</v>
      </c>
      <c r="F1520" t="s">
        <v>362</v>
      </c>
      <c r="H1520">
        <v>5642</v>
      </c>
      <c r="I1520">
        <v>2327</v>
      </c>
      <c r="J1520">
        <v>2327</v>
      </c>
      <c r="K1520">
        <v>2327</v>
      </c>
      <c r="L1520">
        <v>100</v>
      </c>
      <c r="M1520">
        <v>41.24</v>
      </c>
      <c r="N1520" t="str">
        <f t="shared" si="59"/>
        <v>3147952012</v>
      </c>
      <c r="O1520" t="str">
        <f t="shared" si="60"/>
        <v>Sim</v>
      </c>
    </row>
    <row r="1521" spans="1:15" x14ac:dyDescent="0.2">
      <c r="A1521">
        <v>314795</v>
      </c>
      <c r="B1521" t="s">
        <v>61</v>
      </c>
      <c r="C1521" t="s">
        <v>98</v>
      </c>
      <c r="D1521">
        <v>2011</v>
      </c>
      <c r="E1521" t="s">
        <v>361</v>
      </c>
      <c r="F1521" t="s">
        <v>362</v>
      </c>
      <c r="H1521">
        <v>5611</v>
      </c>
      <c r="I1521">
        <v>2314</v>
      </c>
      <c r="J1521">
        <v>2314</v>
      </c>
      <c r="K1521">
        <v>2314</v>
      </c>
      <c r="L1521">
        <v>100</v>
      </c>
      <c r="M1521">
        <v>41.24</v>
      </c>
      <c r="N1521" t="str">
        <f t="shared" si="59"/>
        <v>3147952011</v>
      </c>
      <c r="O1521" t="str">
        <f t="shared" si="60"/>
        <v>Sim</v>
      </c>
    </row>
    <row r="1522" spans="1:15" x14ac:dyDescent="0.2">
      <c r="A1522">
        <v>314795</v>
      </c>
      <c r="B1522" t="s">
        <v>61</v>
      </c>
      <c r="C1522" t="s">
        <v>98</v>
      </c>
      <c r="D1522">
        <v>2010</v>
      </c>
      <c r="E1522" t="s">
        <v>361</v>
      </c>
      <c r="F1522" t="s">
        <v>362</v>
      </c>
      <c r="H1522">
        <v>5579</v>
      </c>
      <c r="I1522">
        <v>2301</v>
      </c>
      <c r="J1522">
        <v>2301</v>
      </c>
      <c r="K1522">
        <v>2301</v>
      </c>
      <c r="L1522">
        <v>100</v>
      </c>
      <c r="M1522">
        <v>41.24</v>
      </c>
      <c r="N1522" t="str">
        <f t="shared" si="59"/>
        <v>3147952010</v>
      </c>
      <c r="O1522" t="str">
        <f t="shared" si="60"/>
        <v>Sim</v>
      </c>
    </row>
    <row r="1523" spans="1:15" x14ac:dyDescent="0.2">
      <c r="A1523">
        <v>314795</v>
      </c>
      <c r="B1523" t="s">
        <v>61</v>
      </c>
      <c r="C1523" t="s">
        <v>98</v>
      </c>
      <c r="D1523">
        <v>2009</v>
      </c>
      <c r="E1523" t="s">
        <v>361</v>
      </c>
      <c r="F1523" t="s">
        <v>362</v>
      </c>
      <c r="H1523">
        <v>5572</v>
      </c>
      <c r="I1523">
        <v>2386</v>
      </c>
      <c r="J1523">
        <v>3511</v>
      </c>
      <c r="K1523">
        <v>3511</v>
      </c>
      <c r="L1523">
        <v>100</v>
      </c>
      <c r="M1523">
        <v>63.01</v>
      </c>
      <c r="N1523" t="str">
        <f t="shared" si="59"/>
        <v>3147952009</v>
      </c>
      <c r="O1523" t="str">
        <f t="shared" si="60"/>
        <v>Sim</v>
      </c>
    </row>
    <row r="1524" spans="1:15" x14ac:dyDescent="0.2">
      <c r="A1524">
        <v>314795</v>
      </c>
      <c r="B1524" t="s">
        <v>61</v>
      </c>
      <c r="C1524" t="s">
        <v>98</v>
      </c>
      <c r="D1524">
        <v>2008</v>
      </c>
      <c r="E1524" t="s">
        <v>361</v>
      </c>
      <c r="F1524" t="s">
        <v>362</v>
      </c>
      <c r="H1524">
        <v>5538</v>
      </c>
      <c r="I1524">
        <v>2371</v>
      </c>
      <c r="J1524">
        <v>3435</v>
      </c>
      <c r="K1524">
        <v>3435</v>
      </c>
      <c r="L1524">
        <v>100</v>
      </c>
      <c r="M1524">
        <v>62.03</v>
      </c>
      <c r="N1524" t="str">
        <f t="shared" si="59"/>
        <v>3147952008</v>
      </c>
      <c r="O1524" t="str">
        <f t="shared" si="60"/>
        <v>Sim</v>
      </c>
    </row>
    <row r="1525" spans="1:15" x14ac:dyDescent="0.2">
      <c r="A1525">
        <v>314795</v>
      </c>
      <c r="B1525" t="s">
        <v>61</v>
      </c>
      <c r="C1525" t="s">
        <v>98</v>
      </c>
      <c r="D1525">
        <v>2007</v>
      </c>
      <c r="E1525" t="s">
        <v>361</v>
      </c>
      <c r="F1525" t="s">
        <v>362</v>
      </c>
      <c r="H1525">
        <v>5346</v>
      </c>
      <c r="I1525">
        <v>2289</v>
      </c>
      <c r="J1525">
        <v>3364</v>
      </c>
      <c r="K1525">
        <v>3364</v>
      </c>
      <c r="L1525">
        <v>100</v>
      </c>
      <c r="M1525">
        <v>62.93</v>
      </c>
      <c r="N1525" t="str">
        <f t="shared" si="59"/>
        <v>3147952007</v>
      </c>
      <c r="O1525" t="str">
        <f t="shared" si="60"/>
        <v>Sim</v>
      </c>
    </row>
    <row r="1526" spans="1:15" x14ac:dyDescent="0.2">
      <c r="A1526">
        <v>314795</v>
      </c>
      <c r="B1526" t="s">
        <v>61</v>
      </c>
      <c r="C1526" t="s">
        <v>98</v>
      </c>
      <c r="D1526">
        <v>2006</v>
      </c>
      <c r="E1526" t="s">
        <v>361</v>
      </c>
      <c r="F1526" t="s">
        <v>362</v>
      </c>
      <c r="H1526">
        <v>5392</v>
      </c>
      <c r="I1526">
        <v>2124</v>
      </c>
      <c r="J1526">
        <v>3240</v>
      </c>
      <c r="K1526">
        <v>3240</v>
      </c>
      <c r="L1526">
        <v>100</v>
      </c>
      <c r="M1526">
        <v>60.09</v>
      </c>
      <c r="N1526" t="str">
        <f t="shared" si="59"/>
        <v>3147952006</v>
      </c>
      <c r="O1526" t="str">
        <f t="shared" si="60"/>
        <v>Sim</v>
      </c>
    </row>
    <row r="1527" spans="1:15" x14ac:dyDescent="0.2">
      <c r="A1527">
        <v>314795</v>
      </c>
      <c r="B1527" t="s">
        <v>61</v>
      </c>
      <c r="C1527" t="s">
        <v>98</v>
      </c>
      <c r="D1527">
        <v>2005</v>
      </c>
      <c r="H1527">
        <v>5358</v>
      </c>
      <c r="I1527">
        <v>2110</v>
      </c>
      <c r="N1527" t="str">
        <f t="shared" si="59"/>
        <v>3147952005</v>
      </c>
      <c r="O1527" t="str">
        <f t="shared" si="60"/>
        <v>Não</v>
      </c>
    </row>
    <row r="1528" spans="1:15" x14ac:dyDescent="0.2">
      <c r="A1528">
        <v>314795</v>
      </c>
      <c r="B1528" t="s">
        <v>61</v>
      </c>
      <c r="C1528" t="s">
        <v>98</v>
      </c>
      <c r="D1528">
        <v>2004</v>
      </c>
      <c r="H1528">
        <v>5323</v>
      </c>
      <c r="I1528">
        <v>2097</v>
      </c>
      <c r="N1528" t="str">
        <f t="shared" si="59"/>
        <v>3147952004</v>
      </c>
      <c r="O1528" t="str">
        <f t="shared" si="60"/>
        <v>Não</v>
      </c>
    </row>
    <row r="1529" spans="1:15" x14ac:dyDescent="0.2">
      <c r="A1529">
        <v>314795</v>
      </c>
      <c r="B1529" t="s">
        <v>61</v>
      </c>
      <c r="C1529" t="s">
        <v>98</v>
      </c>
      <c r="D1529">
        <v>2003</v>
      </c>
      <c r="H1529">
        <v>5259</v>
      </c>
      <c r="I1529">
        <v>2071</v>
      </c>
      <c r="N1529" t="str">
        <f t="shared" si="59"/>
        <v>3147952003</v>
      </c>
      <c r="O1529" t="str">
        <f t="shared" si="60"/>
        <v>Não</v>
      </c>
    </row>
    <row r="1530" spans="1:15" x14ac:dyDescent="0.2">
      <c r="A1530">
        <v>314795</v>
      </c>
      <c r="B1530" t="s">
        <v>61</v>
      </c>
      <c r="C1530" t="s">
        <v>98</v>
      </c>
      <c r="D1530">
        <v>2002</v>
      </c>
      <c r="H1530">
        <v>5229</v>
      </c>
      <c r="I1530">
        <v>2060</v>
      </c>
      <c r="N1530" t="str">
        <f t="shared" si="59"/>
        <v>3147952002</v>
      </c>
      <c r="O1530" t="str">
        <f t="shared" si="60"/>
        <v>Não</v>
      </c>
    </row>
    <row r="1531" spans="1:15" x14ac:dyDescent="0.2">
      <c r="A1531">
        <v>314795</v>
      </c>
      <c r="B1531" t="s">
        <v>61</v>
      </c>
      <c r="C1531" t="s">
        <v>98</v>
      </c>
      <c r="D1531">
        <v>2001</v>
      </c>
      <c r="H1531">
        <v>5201</v>
      </c>
      <c r="I1531">
        <v>2049</v>
      </c>
      <c r="N1531" t="str">
        <f t="shared" si="59"/>
        <v>3147952001</v>
      </c>
      <c r="O1531" t="str">
        <f t="shared" si="60"/>
        <v>Não</v>
      </c>
    </row>
    <row r="1532" spans="1:15" x14ac:dyDescent="0.2">
      <c r="A1532">
        <v>314795</v>
      </c>
      <c r="B1532" t="s">
        <v>61</v>
      </c>
      <c r="C1532" t="s">
        <v>98</v>
      </c>
      <c r="D1532">
        <v>2000</v>
      </c>
      <c r="H1532">
        <v>5164</v>
      </c>
      <c r="I1532">
        <v>2034</v>
      </c>
      <c r="N1532" t="str">
        <f t="shared" si="59"/>
        <v>3147952000</v>
      </c>
      <c r="O1532" t="str">
        <f t="shared" si="60"/>
        <v>Não</v>
      </c>
    </row>
    <row r="1533" spans="1:15" x14ac:dyDescent="0.2">
      <c r="A1533">
        <v>314795</v>
      </c>
      <c r="B1533" t="s">
        <v>61</v>
      </c>
      <c r="C1533" t="s">
        <v>98</v>
      </c>
      <c r="D1533">
        <v>1999</v>
      </c>
      <c r="H1533">
        <v>4064</v>
      </c>
      <c r="I1533">
        <v>1601</v>
      </c>
      <c r="N1533" t="str">
        <f t="shared" si="59"/>
        <v>3147951999</v>
      </c>
      <c r="O1533" t="str">
        <f t="shared" si="60"/>
        <v>Não</v>
      </c>
    </row>
    <row r="1534" spans="1:15" x14ac:dyDescent="0.2">
      <c r="A1534">
        <v>314795</v>
      </c>
      <c r="B1534" t="s">
        <v>61</v>
      </c>
      <c r="C1534" t="s">
        <v>98</v>
      </c>
      <c r="D1534">
        <v>1998</v>
      </c>
      <c r="H1534">
        <v>4155</v>
      </c>
      <c r="I1534">
        <v>1637</v>
      </c>
      <c r="N1534" t="str">
        <f t="shared" si="59"/>
        <v>3147951998</v>
      </c>
      <c r="O1534" t="str">
        <f t="shared" si="60"/>
        <v>Não</v>
      </c>
    </row>
    <row r="1535" spans="1:15" x14ac:dyDescent="0.2">
      <c r="A1535">
        <v>314795</v>
      </c>
      <c r="B1535" t="s">
        <v>61</v>
      </c>
      <c r="C1535" t="s">
        <v>98</v>
      </c>
      <c r="D1535">
        <v>1997</v>
      </c>
      <c r="H1535">
        <v>4246</v>
      </c>
      <c r="I1535">
        <v>1672</v>
      </c>
      <c r="N1535" t="str">
        <f t="shared" si="59"/>
        <v>3147951997</v>
      </c>
      <c r="O1535" t="str">
        <f t="shared" si="60"/>
        <v>Não</v>
      </c>
    </row>
    <row r="1536" spans="1:15" x14ac:dyDescent="0.2">
      <c r="A1536">
        <v>314915</v>
      </c>
      <c r="B1536" t="s">
        <v>62</v>
      </c>
      <c r="C1536" t="s">
        <v>98</v>
      </c>
      <c r="D1536">
        <v>2020</v>
      </c>
      <c r="E1536" t="s">
        <v>2121</v>
      </c>
      <c r="F1536" t="s">
        <v>367</v>
      </c>
      <c r="G1536" t="s">
        <v>368</v>
      </c>
      <c r="H1536">
        <v>12212</v>
      </c>
      <c r="I1536">
        <v>7492</v>
      </c>
      <c r="J1536">
        <v>6269</v>
      </c>
      <c r="K1536">
        <v>6269</v>
      </c>
      <c r="L1536">
        <v>83.7</v>
      </c>
      <c r="M1536">
        <v>51.33</v>
      </c>
      <c r="N1536" t="str">
        <f t="shared" si="59"/>
        <v>3149152020</v>
      </c>
      <c r="O1536" t="str">
        <f t="shared" si="60"/>
        <v>Sim</v>
      </c>
    </row>
    <row r="1537" spans="1:15" x14ac:dyDescent="0.2">
      <c r="A1537">
        <v>314915</v>
      </c>
      <c r="B1537" t="s">
        <v>62</v>
      </c>
      <c r="C1537" t="s">
        <v>98</v>
      </c>
      <c r="D1537">
        <v>2019</v>
      </c>
      <c r="E1537" t="s">
        <v>2121</v>
      </c>
      <c r="F1537" t="s">
        <v>367</v>
      </c>
      <c r="G1537" t="s">
        <v>533</v>
      </c>
      <c r="H1537">
        <v>12107</v>
      </c>
      <c r="I1537">
        <v>7427</v>
      </c>
      <c r="J1537">
        <v>6003</v>
      </c>
      <c r="K1537">
        <v>6003</v>
      </c>
      <c r="L1537">
        <v>80.8</v>
      </c>
      <c r="M1537">
        <v>49.58</v>
      </c>
      <c r="N1537" t="str">
        <f t="shared" si="59"/>
        <v>3149152019</v>
      </c>
      <c r="O1537" t="str">
        <f t="shared" si="60"/>
        <v>Sim</v>
      </c>
    </row>
    <row r="1538" spans="1:15" x14ac:dyDescent="0.2">
      <c r="A1538">
        <v>314915</v>
      </c>
      <c r="B1538" t="s">
        <v>62</v>
      </c>
      <c r="C1538" t="s">
        <v>98</v>
      </c>
      <c r="D1538">
        <v>2018</v>
      </c>
      <c r="E1538" t="s">
        <v>2121</v>
      </c>
      <c r="F1538" t="s">
        <v>367</v>
      </c>
      <c r="H1538">
        <v>11453</v>
      </c>
      <c r="I1538">
        <v>7026</v>
      </c>
      <c r="J1538">
        <v>5863</v>
      </c>
      <c r="K1538">
        <v>5863</v>
      </c>
      <c r="L1538">
        <v>83.5</v>
      </c>
      <c r="M1538">
        <v>51.19</v>
      </c>
      <c r="N1538" t="str">
        <f t="shared" si="59"/>
        <v>3149152018</v>
      </c>
      <c r="O1538" t="str">
        <f t="shared" si="60"/>
        <v>Sim</v>
      </c>
    </row>
    <row r="1539" spans="1:15" x14ac:dyDescent="0.2">
      <c r="A1539">
        <v>314915</v>
      </c>
      <c r="B1539" t="s">
        <v>62</v>
      </c>
      <c r="C1539" t="s">
        <v>98</v>
      </c>
      <c r="D1539">
        <v>2017</v>
      </c>
      <c r="E1539" t="s">
        <v>2121</v>
      </c>
      <c r="F1539" t="s">
        <v>367</v>
      </c>
      <c r="H1539">
        <v>11396</v>
      </c>
      <c r="I1539">
        <v>6991</v>
      </c>
      <c r="J1539">
        <v>5998</v>
      </c>
      <c r="K1539">
        <v>5998</v>
      </c>
      <c r="L1539">
        <v>85.8</v>
      </c>
      <c r="M1539">
        <v>52.63</v>
      </c>
      <c r="N1539" t="str">
        <f t="shared" ref="N1539:N1602" si="61">_xlfn.CONCAT(A1539,D1539)</f>
        <v>3149152017</v>
      </c>
      <c r="O1539" t="str">
        <f t="shared" ref="O1539:O1602" si="62">IF(COUNTIF(H1539:M1539,"&lt;&gt;"&amp;"")=6,"Sim","Não")</f>
        <v>Sim</v>
      </c>
    </row>
    <row r="1540" spans="1:15" x14ac:dyDescent="0.2">
      <c r="A1540">
        <v>314915</v>
      </c>
      <c r="B1540" t="s">
        <v>62</v>
      </c>
      <c r="C1540" t="s">
        <v>98</v>
      </c>
      <c r="D1540">
        <v>2016</v>
      </c>
      <c r="E1540" t="s">
        <v>2121</v>
      </c>
      <c r="F1540" t="s">
        <v>364</v>
      </c>
      <c r="H1540">
        <v>11297</v>
      </c>
      <c r="I1540">
        <v>6930</v>
      </c>
      <c r="J1540">
        <v>5904</v>
      </c>
      <c r="K1540">
        <v>5904</v>
      </c>
      <c r="L1540">
        <v>85.2</v>
      </c>
      <c r="M1540">
        <v>52.26</v>
      </c>
      <c r="N1540" t="str">
        <f t="shared" si="61"/>
        <v>3149152016</v>
      </c>
      <c r="O1540" t="str">
        <f t="shared" si="62"/>
        <v>Sim</v>
      </c>
    </row>
    <row r="1541" spans="1:15" x14ac:dyDescent="0.2">
      <c r="A1541">
        <v>314915</v>
      </c>
      <c r="B1541" t="s">
        <v>62</v>
      </c>
      <c r="C1541" t="s">
        <v>98</v>
      </c>
      <c r="D1541">
        <v>2015</v>
      </c>
      <c r="E1541" t="s">
        <v>2121</v>
      </c>
      <c r="F1541" t="s">
        <v>364</v>
      </c>
      <c r="H1541">
        <v>11193</v>
      </c>
      <c r="I1541">
        <v>6867</v>
      </c>
      <c r="J1541">
        <v>5850</v>
      </c>
      <c r="K1541">
        <v>5850</v>
      </c>
      <c r="L1541">
        <v>85.2</v>
      </c>
      <c r="M1541">
        <v>52.26</v>
      </c>
      <c r="N1541" t="str">
        <f t="shared" si="61"/>
        <v>3149152015</v>
      </c>
      <c r="O1541" t="str">
        <f t="shared" si="62"/>
        <v>Sim</v>
      </c>
    </row>
    <row r="1542" spans="1:15" x14ac:dyDescent="0.2">
      <c r="A1542">
        <v>314915</v>
      </c>
      <c r="B1542" t="s">
        <v>62</v>
      </c>
      <c r="C1542" t="s">
        <v>98</v>
      </c>
      <c r="D1542">
        <v>2014</v>
      </c>
      <c r="E1542" t="s">
        <v>2121</v>
      </c>
      <c r="F1542" t="s">
        <v>364</v>
      </c>
      <c r="H1542">
        <v>11084</v>
      </c>
      <c r="I1542">
        <v>6800</v>
      </c>
      <c r="J1542">
        <v>6800</v>
      </c>
      <c r="K1542">
        <v>6800</v>
      </c>
      <c r="L1542">
        <v>100</v>
      </c>
      <c r="M1542">
        <v>61.35</v>
      </c>
      <c r="N1542" t="str">
        <f t="shared" si="61"/>
        <v>3149152014</v>
      </c>
      <c r="O1542" t="str">
        <f t="shared" si="62"/>
        <v>Sim</v>
      </c>
    </row>
    <row r="1543" spans="1:15" x14ac:dyDescent="0.2">
      <c r="A1543">
        <v>314915</v>
      </c>
      <c r="B1543" t="s">
        <v>62</v>
      </c>
      <c r="C1543" t="s">
        <v>98</v>
      </c>
      <c r="D1543">
        <v>2013</v>
      </c>
      <c r="E1543" t="s">
        <v>2121</v>
      </c>
      <c r="F1543" t="s">
        <v>364</v>
      </c>
      <c r="H1543">
        <v>10970</v>
      </c>
      <c r="I1543">
        <v>6730</v>
      </c>
      <c r="J1543">
        <v>6730</v>
      </c>
      <c r="K1543">
        <v>6730</v>
      </c>
      <c r="L1543">
        <v>100</v>
      </c>
      <c r="M1543">
        <v>61.35</v>
      </c>
      <c r="N1543" t="str">
        <f t="shared" si="61"/>
        <v>3149152013</v>
      </c>
      <c r="O1543" t="str">
        <f t="shared" si="62"/>
        <v>Sim</v>
      </c>
    </row>
    <row r="1544" spans="1:15" x14ac:dyDescent="0.2">
      <c r="A1544">
        <v>314915</v>
      </c>
      <c r="B1544" t="s">
        <v>62</v>
      </c>
      <c r="C1544" t="s">
        <v>98</v>
      </c>
      <c r="D1544">
        <v>2012</v>
      </c>
      <c r="E1544" t="s">
        <v>2121</v>
      </c>
      <c r="F1544" t="s">
        <v>364</v>
      </c>
      <c r="H1544">
        <v>10534</v>
      </c>
      <c r="I1544">
        <v>6462</v>
      </c>
      <c r="J1544">
        <v>6462</v>
      </c>
      <c r="K1544">
        <v>6462</v>
      </c>
      <c r="L1544">
        <v>100</v>
      </c>
      <c r="M1544">
        <v>61.34</v>
      </c>
      <c r="N1544" t="str">
        <f t="shared" si="61"/>
        <v>3149152012</v>
      </c>
      <c r="O1544" t="str">
        <f t="shared" si="62"/>
        <v>Sim</v>
      </c>
    </row>
    <row r="1545" spans="1:15" x14ac:dyDescent="0.2">
      <c r="A1545">
        <v>314915</v>
      </c>
      <c r="B1545" t="s">
        <v>62</v>
      </c>
      <c r="C1545" t="s">
        <v>98</v>
      </c>
      <c r="D1545">
        <v>2011</v>
      </c>
      <c r="E1545" t="s">
        <v>361</v>
      </c>
      <c r="F1545" t="s">
        <v>362</v>
      </c>
      <c r="H1545">
        <v>10426</v>
      </c>
      <c r="I1545">
        <v>6396</v>
      </c>
      <c r="J1545">
        <v>6265</v>
      </c>
      <c r="K1545">
        <v>6265</v>
      </c>
      <c r="L1545">
        <v>98</v>
      </c>
      <c r="M1545">
        <v>60.09</v>
      </c>
      <c r="N1545" t="str">
        <f t="shared" si="61"/>
        <v>3149152011</v>
      </c>
      <c r="O1545" t="str">
        <f t="shared" si="62"/>
        <v>Sim</v>
      </c>
    </row>
    <row r="1546" spans="1:15" x14ac:dyDescent="0.2">
      <c r="A1546">
        <v>314915</v>
      </c>
      <c r="B1546" t="s">
        <v>62</v>
      </c>
      <c r="C1546" t="s">
        <v>98</v>
      </c>
      <c r="D1546">
        <v>2010</v>
      </c>
      <c r="E1546" t="s">
        <v>361</v>
      </c>
      <c r="F1546" t="s">
        <v>362</v>
      </c>
      <c r="H1546">
        <v>10315</v>
      </c>
      <c r="I1546">
        <v>6328</v>
      </c>
      <c r="J1546">
        <v>6265</v>
      </c>
      <c r="K1546">
        <v>6265</v>
      </c>
      <c r="L1546">
        <v>99</v>
      </c>
      <c r="M1546">
        <v>60.74</v>
      </c>
      <c r="N1546" t="str">
        <f t="shared" si="61"/>
        <v>3149152010</v>
      </c>
      <c r="O1546" t="str">
        <f t="shared" si="62"/>
        <v>Sim</v>
      </c>
    </row>
    <row r="1547" spans="1:15" x14ac:dyDescent="0.2">
      <c r="A1547">
        <v>314915</v>
      </c>
      <c r="B1547" t="s">
        <v>62</v>
      </c>
      <c r="C1547" t="s">
        <v>98</v>
      </c>
      <c r="D1547">
        <v>2009</v>
      </c>
      <c r="E1547" t="s">
        <v>361</v>
      </c>
      <c r="F1547" t="s">
        <v>362</v>
      </c>
      <c r="H1547">
        <v>11877</v>
      </c>
      <c r="I1547">
        <v>6799</v>
      </c>
      <c r="J1547">
        <v>6304</v>
      </c>
      <c r="K1547">
        <v>6304</v>
      </c>
      <c r="L1547">
        <v>92.7</v>
      </c>
      <c r="M1547">
        <v>53.08</v>
      </c>
      <c r="N1547" t="str">
        <f t="shared" si="61"/>
        <v>3149152009</v>
      </c>
      <c r="O1547" t="str">
        <f t="shared" si="62"/>
        <v>Sim</v>
      </c>
    </row>
    <row r="1548" spans="1:15" x14ac:dyDescent="0.2">
      <c r="A1548">
        <v>314915</v>
      </c>
      <c r="B1548" t="s">
        <v>62</v>
      </c>
      <c r="C1548" t="s">
        <v>98</v>
      </c>
      <c r="D1548">
        <v>2008</v>
      </c>
      <c r="E1548" t="s">
        <v>361</v>
      </c>
      <c r="F1548" t="s">
        <v>362</v>
      </c>
      <c r="H1548">
        <v>11606</v>
      </c>
      <c r="I1548">
        <v>6644</v>
      </c>
      <c r="J1548">
        <v>6563</v>
      </c>
      <c r="K1548">
        <v>6563</v>
      </c>
      <c r="L1548">
        <v>98.8</v>
      </c>
      <c r="M1548">
        <v>56.55</v>
      </c>
      <c r="N1548" t="str">
        <f t="shared" si="61"/>
        <v>3149152008</v>
      </c>
      <c r="O1548" t="str">
        <f t="shared" si="62"/>
        <v>Sim</v>
      </c>
    </row>
    <row r="1549" spans="1:15" x14ac:dyDescent="0.2">
      <c r="A1549">
        <v>314915</v>
      </c>
      <c r="B1549" t="s">
        <v>62</v>
      </c>
      <c r="C1549" t="s">
        <v>98</v>
      </c>
      <c r="D1549">
        <v>2007</v>
      </c>
      <c r="H1549">
        <v>10976</v>
      </c>
      <c r="I1549">
        <v>6283</v>
      </c>
      <c r="N1549" t="str">
        <f t="shared" si="61"/>
        <v>3149152007</v>
      </c>
      <c r="O1549" t="str">
        <f t="shared" si="62"/>
        <v>Não</v>
      </c>
    </row>
    <row r="1550" spans="1:15" x14ac:dyDescent="0.2">
      <c r="A1550">
        <v>314915</v>
      </c>
      <c r="B1550" t="s">
        <v>62</v>
      </c>
      <c r="C1550" t="s">
        <v>98</v>
      </c>
      <c r="D1550">
        <v>2006</v>
      </c>
      <c r="H1550">
        <v>9526</v>
      </c>
      <c r="I1550">
        <v>5351</v>
      </c>
      <c r="N1550" t="str">
        <f t="shared" si="61"/>
        <v>3149152006</v>
      </c>
      <c r="O1550" t="str">
        <f t="shared" si="62"/>
        <v>Não</v>
      </c>
    </row>
    <row r="1551" spans="1:15" x14ac:dyDescent="0.2">
      <c r="A1551">
        <v>314915</v>
      </c>
      <c r="B1551" t="s">
        <v>62</v>
      </c>
      <c r="C1551" t="s">
        <v>98</v>
      </c>
      <c r="D1551">
        <v>2005</v>
      </c>
      <c r="H1551">
        <v>9426</v>
      </c>
      <c r="I1551">
        <v>5295</v>
      </c>
      <c r="N1551" t="str">
        <f t="shared" si="61"/>
        <v>3149152005</v>
      </c>
      <c r="O1551" t="str">
        <f t="shared" si="62"/>
        <v>Não</v>
      </c>
    </row>
    <row r="1552" spans="1:15" x14ac:dyDescent="0.2">
      <c r="A1552">
        <v>314915</v>
      </c>
      <c r="B1552" t="s">
        <v>62</v>
      </c>
      <c r="C1552" t="s">
        <v>98</v>
      </c>
      <c r="D1552">
        <v>2004</v>
      </c>
      <c r="H1552">
        <v>9326</v>
      </c>
      <c r="I1552">
        <v>5239</v>
      </c>
      <c r="N1552" t="str">
        <f t="shared" si="61"/>
        <v>3149152004</v>
      </c>
      <c r="O1552" t="str">
        <f t="shared" si="62"/>
        <v>Não</v>
      </c>
    </row>
    <row r="1553" spans="1:15" x14ac:dyDescent="0.2">
      <c r="A1553">
        <v>314915</v>
      </c>
      <c r="B1553" t="s">
        <v>62</v>
      </c>
      <c r="C1553" t="s">
        <v>98</v>
      </c>
      <c r="D1553">
        <v>2003</v>
      </c>
      <c r="H1553">
        <v>9144</v>
      </c>
      <c r="I1553">
        <v>5136</v>
      </c>
      <c r="N1553" t="str">
        <f t="shared" si="61"/>
        <v>3149152003</v>
      </c>
      <c r="O1553" t="str">
        <f t="shared" si="62"/>
        <v>Não</v>
      </c>
    </row>
    <row r="1554" spans="1:15" x14ac:dyDescent="0.2">
      <c r="A1554">
        <v>314915</v>
      </c>
      <c r="B1554" t="s">
        <v>62</v>
      </c>
      <c r="C1554" t="s">
        <v>98</v>
      </c>
      <c r="D1554">
        <v>2002</v>
      </c>
      <c r="H1554">
        <v>9057</v>
      </c>
      <c r="I1554">
        <v>5087</v>
      </c>
      <c r="N1554" t="str">
        <f t="shared" si="61"/>
        <v>3149152002</v>
      </c>
      <c r="O1554" t="str">
        <f t="shared" si="62"/>
        <v>Não</v>
      </c>
    </row>
    <row r="1555" spans="1:15" x14ac:dyDescent="0.2">
      <c r="A1555">
        <v>314915</v>
      </c>
      <c r="B1555" t="s">
        <v>62</v>
      </c>
      <c r="C1555" t="s">
        <v>98</v>
      </c>
      <c r="D1555">
        <v>2001</v>
      </c>
      <c r="H1555">
        <v>8988</v>
      </c>
      <c r="I1555">
        <v>5049</v>
      </c>
      <c r="N1555" t="str">
        <f t="shared" si="61"/>
        <v>3149152001</v>
      </c>
      <c r="O1555" t="str">
        <f t="shared" si="62"/>
        <v>Não</v>
      </c>
    </row>
    <row r="1556" spans="1:15" x14ac:dyDescent="0.2">
      <c r="A1556">
        <v>314915</v>
      </c>
      <c r="B1556" t="s">
        <v>62</v>
      </c>
      <c r="C1556" t="s">
        <v>98</v>
      </c>
      <c r="D1556">
        <v>2000</v>
      </c>
      <c r="H1556">
        <v>8871</v>
      </c>
      <c r="I1556">
        <v>4983</v>
      </c>
      <c r="N1556" t="str">
        <f t="shared" si="61"/>
        <v>3149152000</v>
      </c>
      <c r="O1556" t="str">
        <f t="shared" si="62"/>
        <v>Não</v>
      </c>
    </row>
    <row r="1557" spans="1:15" x14ac:dyDescent="0.2">
      <c r="A1557">
        <v>314915</v>
      </c>
      <c r="B1557" t="s">
        <v>62</v>
      </c>
      <c r="C1557" t="s">
        <v>98</v>
      </c>
      <c r="D1557">
        <v>1999</v>
      </c>
      <c r="H1557">
        <v>7221</v>
      </c>
      <c r="I1557">
        <v>4113</v>
      </c>
      <c r="N1557" t="str">
        <f t="shared" si="61"/>
        <v>3149151999</v>
      </c>
      <c r="O1557" t="str">
        <f t="shared" si="62"/>
        <v>Não</v>
      </c>
    </row>
    <row r="1558" spans="1:15" x14ac:dyDescent="0.2">
      <c r="A1558">
        <v>314915</v>
      </c>
      <c r="B1558" t="s">
        <v>62</v>
      </c>
      <c r="C1558" t="s">
        <v>98</v>
      </c>
      <c r="D1558">
        <v>1998</v>
      </c>
      <c r="H1558">
        <v>7366</v>
      </c>
      <c r="I1558">
        <v>4196</v>
      </c>
      <c r="N1558" t="str">
        <f t="shared" si="61"/>
        <v>3149151998</v>
      </c>
      <c r="O1558" t="str">
        <f t="shared" si="62"/>
        <v>Não</v>
      </c>
    </row>
    <row r="1559" spans="1:15" x14ac:dyDescent="0.2">
      <c r="A1559">
        <v>314915</v>
      </c>
      <c r="B1559" t="s">
        <v>62</v>
      </c>
      <c r="C1559" t="s">
        <v>98</v>
      </c>
      <c r="D1559">
        <v>1997</v>
      </c>
      <c r="H1559">
        <v>7512</v>
      </c>
      <c r="I1559">
        <v>4279</v>
      </c>
      <c r="N1559" t="str">
        <f t="shared" si="61"/>
        <v>3149151997</v>
      </c>
      <c r="O1559" t="str">
        <f t="shared" si="62"/>
        <v>Não</v>
      </c>
    </row>
    <row r="1560" spans="1:15" x14ac:dyDescent="0.2">
      <c r="A1560">
        <v>314915</v>
      </c>
      <c r="B1560" t="s">
        <v>62</v>
      </c>
      <c r="C1560" t="s">
        <v>98</v>
      </c>
      <c r="D1560">
        <v>1996</v>
      </c>
      <c r="H1560">
        <v>7684</v>
      </c>
      <c r="I1560">
        <v>4377</v>
      </c>
      <c r="N1560" t="str">
        <f t="shared" si="61"/>
        <v>3149151996</v>
      </c>
      <c r="O1560" t="str">
        <f t="shared" si="62"/>
        <v>Não</v>
      </c>
    </row>
    <row r="1561" spans="1:15" x14ac:dyDescent="0.2">
      <c r="A1561">
        <v>314915</v>
      </c>
      <c r="B1561" t="s">
        <v>62</v>
      </c>
      <c r="C1561" t="s">
        <v>98</v>
      </c>
      <c r="D1561">
        <v>1995</v>
      </c>
      <c r="H1561">
        <v>8588</v>
      </c>
      <c r="I1561">
        <v>4892</v>
      </c>
      <c r="N1561" t="str">
        <f t="shared" si="61"/>
        <v>3149151995</v>
      </c>
      <c r="O1561" t="str">
        <f t="shared" si="62"/>
        <v>Não</v>
      </c>
    </row>
    <row r="1562" spans="1:15" x14ac:dyDescent="0.2">
      <c r="A1562">
        <v>315057</v>
      </c>
      <c r="B1562" t="s">
        <v>63</v>
      </c>
      <c r="C1562" t="s">
        <v>98</v>
      </c>
      <c r="D1562">
        <v>2020</v>
      </c>
      <c r="E1562" t="s">
        <v>2175</v>
      </c>
      <c r="F1562" t="s">
        <v>364</v>
      </c>
      <c r="G1562" t="s">
        <v>368</v>
      </c>
      <c r="H1562">
        <v>7524</v>
      </c>
      <c r="I1562">
        <v>2642</v>
      </c>
      <c r="J1562">
        <v>2610</v>
      </c>
      <c r="K1562">
        <v>2610</v>
      </c>
      <c r="L1562">
        <v>98.8</v>
      </c>
      <c r="M1562">
        <v>34.69</v>
      </c>
      <c r="N1562" t="str">
        <f t="shared" si="61"/>
        <v>3150572020</v>
      </c>
      <c r="O1562" t="str">
        <f t="shared" si="62"/>
        <v>Sim</v>
      </c>
    </row>
    <row r="1563" spans="1:15" x14ac:dyDescent="0.2">
      <c r="A1563">
        <v>315057</v>
      </c>
      <c r="B1563" t="s">
        <v>63</v>
      </c>
      <c r="C1563" t="s">
        <v>98</v>
      </c>
      <c r="D1563">
        <v>2019</v>
      </c>
      <c r="E1563" t="s">
        <v>2175</v>
      </c>
      <c r="F1563" t="s">
        <v>364</v>
      </c>
      <c r="G1563" t="s">
        <v>368</v>
      </c>
      <c r="H1563">
        <v>7507</v>
      </c>
      <c r="I1563">
        <v>2636</v>
      </c>
      <c r="J1563">
        <v>2515</v>
      </c>
      <c r="K1563">
        <v>2515</v>
      </c>
      <c r="L1563">
        <v>95.4</v>
      </c>
      <c r="M1563">
        <v>33.5</v>
      </c>
      <c r="N1563" t="str">
        <f t="shared" si="61"/>
        <v>3150572019</v>
      </c>
      <c r="O1563" t="str">
        <f t="shared" si="62"/>
        <v>Sim</v>
      </c>
    </row>
    <row r="1564" spans="1:15" x14ac:dyDescent="0.2">
      <c r="A1564">
        <v>315057</v>
      </c>
      <c r="B1564" t="s">
        <v>63</v>
      </c>
      <c r="C1564" t="s">
        <v>98</v>
      </c>
      <c r="D1564">
        <v>2018</v>
      </c>
      <c r="E1564" t="s">
        <v>2175</v>
      </c>
      <c r="F1564" t="s">
        <v>364</v>
      </c>
      <c r="H1564">
        <v>7490</v>
      </c>
      <c r="I1564">
        <v>2630</v>
      </c>
      <c r="J1564">
        <v>2481</v>
      </c>
      <c r="K1564">
        <v>2481</v>
      </c>
      <c r="L1564">
        <v>94.3</v>
      </c>
      <c r="M1564">
        <v>33.119999999999997</v>
      </c>
      <c r="N1564" t="str">
        <f t="shared" si="61"/>
        <v>3150572018</v>
      </c>
      <c r="O1564" t="str">
        <f t="shared" si="62"/>
        <v>Sim</v>
      </c>
    </row>
    <row r="1565" spans="1:15" x14ac:dyDescent="0.2">
      <c r="A1565">
        <v>315057</v>
      </c>
      <c r="B1565" t="s">
        <v>63</v>
      </c>
      <c r="C1565" t="s">
        <v>98</v>
      </c>
      <c r="D1565">
        <v>2017</v>
      </c>
      <c r="E1565" t="s">
        <v>2175</v>
      </c>
      <c r="F1565" t="s">
        <v>364</v>
      </c>
      <c r="H1565">
        <v>7585</v>
      </c>
      <c r="I1565">
        <v>2663</v>
      </c>
      <c r="J1565">
        <v>2463</v>
      </c>
      <c r="K1565">
        <v>2463</v>
      </c>
      <c r="L1565">
        <v>92.5</v>
      </c>
      <c r="M1565">
        <v>32.47</v>
      </c>
      <c r="N1565" t="str">
        <f t="shared" si="61"/>
        <v>3150572017</v>
      </c>
      <c r="O1565" t="str">
        <f t="shared" si="62"/>
        <v>Sim</v>
      </c>
    </row>
    <row r="1566" spans="1:15" x14ac:dyDescent="0.2">
      <c r="A1566">
        <v>315057</v>
      </c>
      <c r="B1566" t="s">
        <v>63</v>
      </c>
      <c r="C1566" t="s">
        <v>98</v>
      </c>
      <c r="D1566">
        <v>2016</v>
      </c>
      <c r="E1566" t="s">
        <v>2176</v>
      </c>
      <c r="F1566" t="s">
        <v>359</v>
      </c>
      <c r="H1566">
        <v>7563</v>
      </c>
      <c r="I1566">
        <v>2656</v>
      </c>
      <c r="J1566">
        <v>2450</v>
      </c>
      <c r="K1566">
        <v>2450</v>
      </c>
      <c r="L1566">
        <v>92.2</v>
      </c>
      <c r="M1566">
        <v>32.39</v>
      </c>
      <c r="N1566" t="str">
        <f t="shared" si="61"/>
        <v>3150572016</v>
      </c>
      <c r="O1566" t="str">
        <f t="shared" si="62"/>
        <v>Sim</v>
      </c>
    </row>
    <row r="1567" spans="1:15" x14ac:dyDescent="0.2">
      <c r="A1567">
        <v>315057</v>
      </c>
      <c r="B1567" t="s">
        <v>63</v>
      </c>
      <c r="C1567" t="s">
        <v>98</v>
      </c>
      <c r="D1567">
        <v>2015</v>
      </c>
      <c r="E1567" t="s">
        <v>361</v>
      </c>
      <c r="F1567" t="s">
        <v>362</v>
      </c>
      <c r="H1567">
        <v>7540</v>
      </c>
      <c r="I1567">
        <v>2648</v>
      </c>
      <c r="J1567">
        <v>2389</v>
      </c>
      <c r="K1567">
        <v>2389</v>
      </c>
      <c r="L1567">
        <v>90.2</v>
      </c>
      <c r="M1567">
        <v>31.68</v>
      </c>
      <c r="N1567" t="str">
        <f t="shared" si="61"/>
        <v>3150572015</v>
      </c>
      <c r="O1567" t="str">
        <f t="shared" si="62"/>
        <v>Sim</v>
      </c>
    </row>
    <row r="1568" spans="1:15" x14ac:dyDescent="0.2">
      <c r="A1568">
        <v>315057</v>
      </c>
      <c r="B1568" t="s">
        <v>63</v>
      </c>
      <c r="C1568" t="s">
        <v>98</v>
      </c>
      <c r="D1568">
        <v>2014</v>
      </c>
      <c r="E1568" t="s">
        <v>361</v>
      </c>
      <c r="F1568" t="s">
        <v>362</v>
      </c>
      <c r="H1568">
        <v>7516</v>
      </c>
      <c r="I1568">
        <v>2639</v>
      </c>
      <c r="J1568">
        <v>2639</v>
      </c>
      <c r="K1568">
        <v>2639</v>
      </c>
      <c r="L1568">
        <v>100</v>
      </c>
      <c r="M1568">
        <v>35.11</v>
      </c>
      <c r="N1568" t="str">
        <f t="shared" si="61"/>
        <v>3150572014</v>
      </c>
      <c r="O1568" t="str">
        <f t="shared" si="62"/>
        <v>Sim</v>
      </c>
    </row>
    <row r="1569" spans="1:15" x14ac:dyDescent="0.2">
      <c r="A1569">
        <v>315057</v>
      </c>
      <c r="B1569" t="s">
        <v>63</v>
      </c>
      <c r="C1569" t="s">
        <v>98</v>
      </c>
      <c r="D1569">
        <v>2013</v>
      </c>
      <c r="E1569" t="s">
        <v>361</v>
      </c>
      <c r="F1569" t="s">
        <v>362</v>
      </c>
      <c r="H1569">
        <v>7491</v>
      </c>
      <c r="I1569">
        <v>2630</v>
      </c>
      <c r="J1569">
        <v>2630</v>
      </c>
      <c r="K1569">
        <v>2630</v>
      </c>
      <c r="L1569">
        <v>100</v>
      </c>
      <c r="M1569">
        <v>35.11</v>
      </c>
      <c r="N1569" t="str">
        <f t="shared" si="61"/>
        <v>3150572013</v>
      </c>
      <c r="O1569" t="str">
        <f t="shared" si="62"/>
        <v>Sim</v>
      </c>
    </row>
    <row r="1570" spans="1:15" x14ac:dyDescent="0.2">
      <c r="A1570">
        <v>315057</v>
      </c>
      <c r="B1570" t="s">
        <v>63</v>
      </c>
      <c r="C1570" t="s">
        <v>98</v>
      </c>
      <c r="D1570">
        <v>2012</v>
      </c>
      <c r="E1570" t="s">
        <v>361</v>
      </c>
      <c r="F1570" t="s">
        <v>362</v>
      </c>
      <c r="H1570">
        <v>7251</v>
      </c>
      <c r="I1570">
        <v>2546</v>
      </c>
      <c r="J1570">
        <v>2546</v>
      </c>
      <c r="K1570">
        <v>2546</v>
      </c>
      <c r="L1570">
        <v>100</v>
      </c>
      <c r="M1570">
        <v>35.11</v>
      </c>
      <c r="N1570" t="str">
        <f t="shared" si="61"/>
        <v>3150572012</v>
      </c>
      <c r="O1570" t="str">
        <f t="shared" si="62"/>
        <v>Sim</v>
      </c>
    </row>
    <row r="1571" spans="1:15" x14ac:dyDescent="0.2">
      <c r="A1571">
        <v>315057</v>
      </c>
      <c r="B1571" t="s">
        <v>63</v>
      </c>
      <c r="C1571" t="s">
        <v>98</v>
      </c>
      <c r="D1571">
        <v>2011</v>
      </c>
      <c r="E1571" t="s">
        <v>361</v>
      </c>
      <c r="F1571" t="s">
        <v>362</v>
      </c>
      <c r="H1571">
        <v>7232</v>
      </c>
      <c r="I1571">
        <v>2539</v>
      </c>
      <c r="J1571">
        <v>2539</v>
      </c>
      <c r="K1571">
        <v>2539</v>
      </c>
      <c r="L1571">
        <v>100</v>
      </c>
      <c r="M1571">
        <v>35.11</v>
      </c>
      <c r="N1571" t="str">
        <f t="shared" si="61"/>
        <v>3150572011</v>
      </c>
      <c r="O1571" t="str">
        <f t="shared" si="62"/>
        <v>Sim</v>
      </c>
    </row>
    <row r="1572" spans="1:15" x14ac:dyDescent="0.2">
      <c r="A1572">
        <v>315057</v>
      </c>
      <c r="B1572" t="s">
        <v>63</v>
      </c>
      <c r="C1572" t="s">
        <v>98</v>
      </c>
      <c r="D1572">
        <v>2010</v>
      </c>
      <c r="E1572" t="s">
        <v>361</v>
      </c>
      <c r="F1572" t="s">
        <v>362</v>
      </c>
      <c r="H1572">
        <v>7211</v>
      </c>
      <c r="I1572">
        <v>2532</v>
      </c>
      <c r="J1572">
        <v>2532</v>
      </c>
      <c r="K1572">
        <v>2532</v>
      </c>
      <c r="L1572">
        <v>100</v>
      </c>
      <c r="M1572">
        <v>35.11</v>
      </c>
      <c r="N1572" t="str">
        <f t="shared" si="61"/>
        <v>3150572010</v>
      </c>
      <c r="O1572" t="str">
        <f t="shared" si="62"/>
        <v>Sim</v>
      </c>
    </row>
    <row r="1573" spans="1:15" x14ac:dyDescent="0.2">
      <c r="A1573">
        <v>315057</v>
      </c>
      <c r="B1573" t="s">
        <v>63</v>
      </c>
      <c r="C1573" t="s">
        <v>98</v>
      </c>
      <c r="D1573">
        <v>2009</v>
      </c>
      <c r="E1573" t="s">
        <v>361</v>
      </c>
      <c r="F1573" t="s">
        <v>362</v>
      </c>
      <c r="H1573">
        <v>8183</v>
      </c>
      <c r="I1573">
        <v>2645</v>
      </c>
      <c r="J1573">
        <v>2974</v>
      </c>
      <c r="K1573">
        <v>2974</v>
      </c>
      <c r="L1573">
        <v>100</v>
      </c>
      <c r="M1573">
        <v>36.340000000000003</v>
      </c>
      <c r="N1573" t="str">
        <f t="shared" si="61"/>
        <v>3150572009</v>
      </c>
      <c r="O1573" t="str">
        <f t="shared" si="62"/>
        <v>Sim</v>
      </c>
    </row>
    <row r="1574" spans="1:15" x14ac:dyDescent="0.2">
      <c r="A1574">
        <v>315057</v>
      </c>
      <c r="B1574" t="s">
        <v>63</v>
      </c>
      <c r="C1574" t="s">
        <v>98</v>
      </c>
      <c r="D1574">
        <v>2008</v>
      </c>
      <c r="E1574" t="s">
        <v>361</v>
      </c>
      <c r="F1574" t="s">
        <v>362</v>
      </c>
      <c r="H1574">
        <v>8075</v>
      </c>
      <c r="I1574">
        <v>2611</v>
      </c>
      <c r="J1574">
        <v>2905</v>
      </c>
      <c r="K1574">
        <v>2905</v>
      </c>
      <c r="L1574">
        <v>100</v>
      </c>
      <c r="M1574">
        <v>35.979999999999997</v>
      </c>
      <c r="N1574" t="str">
        <f t="shared" si="61"/>
        <v>3150572008</v>
      </c>
      <c r="O1574" t="str">
        <f t="shared" si="62"/>
        <v>Sim</v>
      </c>
    </row>
    <row r="1575" spans="1:15" x14ac:dyDescent="0.2">
      <c r="A1575">
        <v>315057</v>
      </c>
      <c r="B1575" t="s">
        <v>63</v>
      </c>
      <c r="C1575" t="s">
        <v>98</v>
      </c>
      <c r="D1575">
        <v>2007</v>
      </c>
      <c r="E1575" t="s">
        <v>361</v>
      </c>
      <c r="F1575" t="s">
        <v>362</v>
      </c>
      <c r="H1575">
        <v>7727</v>
      </c>
      <c r="I1575">
        <v>2498</v>
      </c>
      <c r="J1575">
        <v>2843</v>
      </c>
      <c r="K1575">
        <v>2843</v>
      </c>
      <c r="L1575">
        <v>100</v>
      </c>
      <c r="M1575">
        <v>36.79</v>
      </c>
      <c r="N1575" t="str">
        <f t="shared" si="61"/>
        <v>3150572007</v>
      </c>
      <c r="O1575" t="str">
        <f t="shared" si="62"/>
        <v>Sim</v>
      </c>
    </row>
    <row r="1576" spans="1:15" x14ac:dyDescent="0.2">
      <c r="A1576">
        <v>315057</v>
      </c>
      <c r="B1576" t="s">
        <v>63</v>
      </c>
      <c r="C1576" t="s">
        <v>98</v>
      </c>
      <c r="D1576">
        <v>2006</v>
      </c>
      <c r="E1576" t="s">
        <v>361</v>
      </c>
      <c r="F1576" t="s">
        <v>362</v>
      </c>
      <c r="H1576">
        <v>7959</v>
      </c>
      <c r="I1576">
        <v>2524</v>
      </c>
      <c r="J1576">
        <v>2763</v>
      </c>
      <c r="K1576">
        <v>2763</v>
      </c>
      <c r="L1576">
        <v>100</v>
      </c>
      <c r="M1576">
        <v>34.72</v>
      </c>
      <c r="N1576" t="str">
        <f t="shared" si="61"/>
        <v>3150572006</v>
      </c>
      <c r="O1576" t="str">
        <f t="shared" si="62"/>
        <v>Sim</v>
      </c>
    </row>
    <row r="1577" spans="1:15" x14ac:dyDescent="0.2">
      <c r="A1577">
        <v>315057</v>
      </c>
      <c r="B1577" t="s">
        <v>63</v>
      </c>
      <c r="C1577" t="s">
        <v>98</v>
      </c>
      <c r="D1577">
        <v>2005</v>
      </c>
      <c r="E1577" t="s">
        <v>361</v>
      </c>
      <c r="F1577" t="s">
        <v>362</v>
      </c>
      <c r="H1577">
        <v>7805</v>
      </c>
      <c r="I1577">
        <v>2475</v>
      </c>
      <c r="J1577">
        <v>2406</v>
      </c>
      <c r="K1577">
        <v>2406</v>
      </c>
      <c r="L1577">
        <v>97.2</v>
      </c>
      <c r="M1577">
        <v>30.83</v>
      </c>
      <c r="N1577" t="str">
        <f t="shared" si="61"/>
        <v>3150572005</v>
      </c>
      <c r="O1577" t="str">
        <f t="shared" si="62"/>
        <v>Sim</v>
      </c>
    </row>
    <row r="1578" spans="1:15" x14ac:dyDescent="0.2">
      <c r="A1578">
        <v>315057</v>
      </c>
      <c r="B1578" t="s">
        <v>63</v>
      </c>
      <c r="C1578" t="s">
        <v>98</v>
      </c>
      <c r="D1578">
        <v>2004</v>
      </c>
      <c r="E1578" t="s">
        <v>361</v>
      </c>
      <c r="F1578" t="s">
        <v>362</v>
      </c>
      <c r="H1578">
        <v>7650</v>
      </c>
      <c r="I1578">
        <v>2426</v>
      </c>
      <c r="J1578">
        <v>2206</v>
      </c>
      <c r="K1578">
        <v>2206</v>
      </c>
      <c r="L1578">
        <v>90.9</v>
      </c>
      <c r="M1578">
        <v>28.84</v>
      </c>
      <c r="N1578" t="str">
        <f t="shared" si="61"/>
        <v>3150572004</v>
      </c>
      <c r="O1578" t="str">
        <f t="shared" si="62"/>
        <v>Sim</v>
      </c>
    </row>
    <row r="1579" spans="1:15" x14ac:dyDescent="0.2">
      <c r="A1579">
        <v>315057</v>
      </c>
      <c r="B1579" t="s">
        <v>63</v>
      </c>
      <c r="C1579" t="s">
        <v>98</v>
      </c>
      <c r="D1579">
        <v>2003</v>
      </c>
      <c r="E1579" t="s">
        <v>361</v>
      </c>
      <c r="F1579" t="s">
        <v>362</v>
      </c>
      <c r="H1579">
        <v>7370</v>
      </c>
      <c r="I1579">
        <v>2338</v>
      </c>
      <c r="J1579">
        <v>2148</v>
      </c>
      <c r="K1579">
        <v>2148</v>
      </c>
      <c r="L1579">
        <v>91.9</v>
      </c>
      <c r="M1579">
        <v>29.15</v>
      </c>
      <c r="N1579" t="str">
        <f t="shared" si="61"/>
        <v>3150572003</v>
      </c>
      <c r="O1579" t="str">
        <f t="shared" si="62"/>
        <v>Sim</v>
      </c>
    </row>
    <row r="1580" spans="1:15" x14ac:dyDescent="0.2">
      <c r="A1580">
        <v>315057</v>
      </c>
      <c r="B1580" t="s">
        <v>63</v>
      </c>
      <c r="C1580" t="s">
        <v>98</v>
      </c>
      <c r="D1580">
        <v>2002</v>
      </c>
      <c r="E1580" t="s">
        <v>361</v>
      </c>
      <c r="F1580" t="s">
        <v>362</v>
      </c>
      <c r="H1580">
        <v>7237</v>
      </c>
      <c r="I1580">
        <v>2295</v>
      </c>
      <c r="N1580" t="str">
        <f t="shared" si="61"/>
        <v>3150572002</v>
      </c>
      <c r="O1580" t="str">
        <f t="shared" si="62"/>
        <v>Não</v>
      </c>
    </row>
    <row r="1581" spans="1:15" x14ac:dyDescent="0.2">
      <c r="A1581">
        <v>315057</v>
      </c>
      <c r="B1581" t="s">
        <v>63</v>
      </c>
      <c r="C1581" t="s">
        <v>98</v>
      </c>
      <c r="D1581">
        <v>2001</v>
      </c>
      <c r="E1581" t="s">
        <v>361</v>
      </c>
      <c r="F1581" t="s">
        <v>362</v>
      </c>
      <c r="H1581">
        <v>7110</v>
      </c>
      <c r="I1581">
        <v>2255</v>
      </c>
      <c r="N1581" t="str">
        <f t="shared" si="61"/>
        <v>3150572001</v>
      </c>
      <c r="O1581" t="str">
        <f t="shared" si="62"/>
        <v>Não</v>
      </c>
    </row>
    <row r="1582" spans="1:15" x14ac:dyDescent="0.2">
      <c r="A1582">
        <v>315057</v>
      </c>
      <c r="B1582" t="s">
        <v>63</v>
      </c>
      <c r="C1582" t="s">
        <v>98</v>
      </c>
      <c r="D1582">
        <v>2000</v>
      </c>
      <c r="E1582" t="s">
        <v>361</v>
      </c>
      <c r="F1582" t="s">
        <v>362</v>
      </c>
      <c r="H1582">
        <v>6949</v>
      </c>
      <c r="I1582">
        <v>2204</v>
      </c>
      <c r="N1582" t="str">
        <f t="shared" si="61"/>
        <v>3150572000</v>
      </c>
      <c r="O1582" t="str">
        <f t="shared" si="62"/>
        <v>Não</v>
      </c>
    </row>
    <row r="1583" spans="1:15" x14ac:dyDescent="0.2">
      <c r="A1583">
        <v>315057</v>
      </c>
      <c r="B1583" t="s">
        <v>63</v>
      </c>
      <c r="C1583" t="s">
        <v>98</v>
      </c>
      <c r="D1583">
        <v>1999</v>
      </c>
      <c r="E1583" t="s">
        <v>361</v>
      </c>
      <c r="F1583" t="s">
        <v>362</v>
      </c>
      <c r="H1583">
        <v>5737</v>
      </c>
      <c r="I1583">
        <v>1820</v>
      </c>
      <c r="N1583" t="str">
        <f t="shared" si="61"/>
        <v>3150571999</v>
      </c>
      <c r="O1583" t="str">
        <f t="shared" si="62"/>
        <v>Não</v>
      </c>
    </row>
    <row r="1584" spans="1:15" x14ac:dyDescent="0.2">
      <c r="A1584">
        <v>315057</v>
      </c>
      <c r="B1584" t="s">
        <v>63</v>
      </c>
      <c r="C1584" t="s">
        <v>98</v>
      </c>
      <c r="D1584">
        <v>1998</v>
      </c>
      <c r="E1584" t="s">
        <v>361</v>
      </c>
      <c r="F1584" t="s">
        <v>362</v>
      </c>
      <c r="H1584">
        <v>5723</v>
      </c>
      <c r="I1584">
        <v>1815</v>
      </c>
      <c r="N1584" t="str">
        <f t="shared" si="61"/>
        <v>3150571998</v>
      </c>
      <c r="O1584" t="str">
        <f t="shared" si="62"/>
        <v>Não</v>
      </c>
    </row>
    <row r="1585" spans="1:15" x14ac:dyDescent="0.2">
      <c r="A1585">
        <v>315057</v>
      </c>
      <c r="B1585" t="s">
        <v>63</v>
      </c>
      <c r="C1585" t="s">
        <v>98</v>
      </c>
      <c r="D1585">
        <v>1997</v>
      </c>
      <c r="H1585">
        <v>5709</v>
      </c>
      <c r="I1585">
        <v>1811</v>
      </c>
      <c r="N1585" t="str">
        <f t="shared" si="61"/>
        <v>3150571997</v>
      </c>
      <c r="O1585" t="str">
        <f t="shared" si="62"/>
        <v>Não</v>
      </c>
    </row>
    <row r="1586" spans="1:15" x14ac:dyDescent="0.2">
      <c r="A1586">
        <v>315120</v>
      </c>
      <c r="B1586" t="s">
        <v>64</v>
      </c>
      <c r="C1586" t="s">
        <v>98</v>
      </c>
      <c r="D1586">
        <v>2020</v>
      </c>
      <c r="E1586" t="s">
        <v>2198</v>
      </c>
      <c r="F1586" t="s">
        <v>367</v>
      </c>
      <c r="G1586" t="s">
        <v>912</v>
      </c>
      <c r="H1586">
        <v>56640</v>
      </c>
      <c r="I1586">
        <v>55597</v>
      </c>
      <c r="J1586">
        <v>54054</v>
      </c>
      <c r="K1586">
        <v>54054</v>
      </c>
      <c r="L1586">
        <v>97.2</v>
      </c>
      <c r="M1586">
        <v>95.43</v>
      </c>
      <c r="N1586" t="str">
        <f t="shared" si="61"/>
        <v>3151202020</v>
      </c>
      <c r="O1586" t="str">
        <f t="shared" si="62"/>
        <v>Sim</v>
      </c>
    </row>
    <row r="1587" spans="1:15" x14ac:dyDescent="0.2">
      <c r="A1587">
        <v>315120</v>
      </c>
      <c r="B1587" t="s">
        <v>64</v>
      </c>
      <c r="C1587" t="s">
        <v>98</v>
      </c>
      <c r="D1587">
        <v>2019</v>
      </c>
      <c r="E1587" t="s">
        <v>2198</v>
      </c>
      <c r="F1587" t="s">
        <v>367</v>
      </c>
      <c r="G1587" t="s">
        <v>912</v>
      </c>
      <c r="H1587">
        <v>56428</v>
      </c>
      <c r="I1587">
        <v>55389</v>
      </c>
      <c r="J1587">
        <v>55389</v>
      </c>
      <c r="K1587">
        <v>55389</v>
      </c>
      <c r="L1587">
        <v>100</v>
      </c>
      <c r="M1587">
        <v>98.16</v>
      </c>
      <c r="N1587" t="str">
        <f t="shared" si="61"/>
        <v>3151202019</v>
      </c>
      <c r="O1587" t="str">
        <f t="shared" si="62"/>
        <v>Sim</v>
      </c>
    </row>
    <row r="1588" spans="1:15" x14ac:dyDescent="0.2">
      <c r="A1588">
        <v>315120</v>
      </c>
      <c r="B1588" t="s">
        <v>64</v>
      </c>
      <c r="C1588" t="s">
        <v>98</v>
      </c>
      <c r="D1588">
        <v>2018</v>
      </c>
      <c r="E1588" t="s">
        <v>2198</v>
      </c>
      <c r="F1588" t="s">
        <v>367</v>
      </c>
      <c r="H1588">
        <v>56208</v>
      </c>
      <c r="I1588">
        <v>55173</v>
      </c>
      <c r="J1588">
        <v>55173</v>
      </c>
      <c r="K1588">
        <v>55173</v>
      </c>
      <c r="L1588">
        <v>100</v>
      </c>
      <c r="M1588">
        <v>98.16</v>
      </c>
      <c r="N1588" t="str">
        <f t="shared" si="61"/>
        <v>3151202018</v>
      </c>
      <c r="O1588" t="str">
        <f t="shared" si="62"/>
        <v>Sim</v>
      </c>
    </row>
    <row r="1589" spans="1:15" x14ac:dyDescent="0.2">
      <c r="A1589">
        <v>315120</v>
      </c>
      <c r="B1589" t="s">
        <v>64</v>
      </c>
      <c r="C1589" t="s">
        <v>98</v>
      </c>
      <c r="D1589">
        <v>2017</v>
      </c>
      <c r="E1589" t="s">
        <v>2198</v>
      </c>
      <c r="F1589" t="s">
        <v>367</v>
      </c>
      <c r="H1589">
        <v>56706</v>
      </c>
      <c r="I1589">
        <v>55662</v>
      </c>
      <c r="J1589">
        <v>55662</v>
      </c>
      <c r="K1589">
        <v>55662</v>
      </c>
      <c r="L1589">
        <v>100</v>
      </c>
      <c r="M1589">
        <v>98.16</v>
      </c>
      <c r="N1589" t="str">
        <f t="shared" si="61"/>
        <v>3151202017</v>
      </c>
      <c r="O1589" t="str">
        <f t="shared" si="62"/>
        <v>Sim</v>
      </c>
    </row>
    <row r="1590" spans="1:15" x14ac:dyDescent="0.2">
      <c r="A1590">
        <v>315120</v>
      </c>
      <c r="B1590" t="s">
        <v>64</v>
      </c>
      <c r="C1590" t="s">
        <v>98</v>
      </c>
      <c r="D1590">
        <v>2016</v>
      </c>
      <c r="E1590" t="s">
        <v>2198</v>
      </c>
      <c r="F1590" t="s">
        <v>367</v>
      </c>
      <c r="H1590">
        <v>56474</v>
      </c>
      <c r="I1590">
        <v>55434</v>
      </c>
      <c r="J1590">
        <v>55434</v>
      </c>
      <c r="K1590">
        <v>55434</v>
      </c>
      <c r="L1590">
        <v>100</v>
      </c>
      <c r="M1590">
        <v>98.16</v>
      </c>
      <c r="N1590" t="str">
        <f t="shared" si="61"/>
        <v>3151202016</v>
      </c>
      <c r="O1590" t="str">
        <f t="shared" si="62"/>
        <v>Sim</v>
      </c>
    </row>
    <row r="1591" spans="1:15" x14ac:dyDescent="0.2">
      <c r="A1591">
        <v>315120</v>
      </c>
      <c r="B1591" t="s">
        <v>64</v>
      </c>
      <c r="C1591" t="s">
        <v>98</v>
      </c>
      <c r="D1591">
        <v>2015</v>
      </c>
      <c r="E1591" t="s">
        <v>2198</v>
      </c>
      <c r="F1591" t="s">
        <v>367</v>
      </c>
      <c r="H1591">
        <v>56229</v>
      </c>
      <c r="I1591">
        <v>55193</v>
      </c>
      <c r="J1591">
        <v>55193</v>
      </c>
      <c r="K1591">
        <v>55193</v>
      </c>
      <c r="L1591">
        <v>100</v>
      </c>
      <c r="M1591">
        <v>98.16</v>
      </c>
      <c r="N1591" t="str">
        <f t="shared" si="61"/>
        <v>3151202015</v>
      </c>
      <c r="O1591" t="str">
        <f t="shared" si="62"/>
        <v>Sim</v>
      </c>
    </row>
    <row r="1592" spans="1:15" x14ac:dyDescent="0.2">
      <c r="A1592">
        <v>315120</v>
      </c>
      <c r="B1592" t="s">
        <v>64</v>
      </c>
      <c r="C1592" t="s">
        <v>98</v>
      </c>
      <c r="D1592">
        <v>2014</v>
      </c>
      <c r="E1592" t="s">
        <v>2198</v>
      </c>
      <c r="F1592" t="s">
        <v>367</v>
      </c>
      <c r="H1592">
        <v>55972</v>
      </c>
      <c r="I1592">
        <v>54941</v>
      </c>
      <c r="J1592">
        <v>54941</v>
      </c>
      <c r="K1592">
        <v>54941</v>
      </c>
      <c r="L1592">
        <v>100</v>
      </c>
      <c r="M1592">
        <v>98.16</v>
      </c>
      <c r="N1592" t="str">
        <f t="shared" si="61"/>
        <v>3151202014</v>
      </c>
      <c r="O1592" t="str">
        <f t="shared" si="62"/>
        <v>Sim</v>
      </c>
    </row>
    <row r="1593" spans="1:15" x14ac:dyDescent="0.2">
      <c r="A1593">
        <v>315120</v>
      </c>
      <c r="B1593" t="s">
        <v>64</v>
      </c>
      <c r="C1593" t="s">
        <v>98</v>
      </c>
      <c r="D1593">
        <v>2013</v>
      </c>
      <c r="E1593" t="s">
        <v>2198</v>
      </c>
      <c r="F1593" t="s">
        <v>367</v>
      </c>
      <c r="H1593">
        <v>55704</v>
      </c>
      <c r="I1593">
        <v>54678</v>
      </c>
      <c r="J1593">
        <v>54678</v>
      </c>
      <c r="K1593">
        <v>54678</v>
      </c>
      <c r="L1593">
        <v>100</v>
      </c>
      <c r="M1593">
        <v>98.16</v>
      </c>
      <c r="N1593" t="str">
        <f t="shared" si="61"/>
        <v>3151202013</v>
      </c>
      <c r="O1593" t="str">
        <f t="shared" si="62"/>
        <v>Sim</v>
      </c>
    </row>
    <row r="1594" spans="1:15" x14ac:dyDescent="0.2">
      <c r="A1594">
        <v>315120</v>
      </c>
      <c r="B1594" t="s">
        <v>64</v>
      </c>
      <c r="C1594" t="s">
        <v>98</v>
      </c>
      <c r="D1594">
        <v>2012</v>
      </c>
      <c r="E1594" t="s">
        <v>2198</v>
      </c>
      <c r="F1594" t="s">
        <v>367</v>
      </c>
      <c r="H1594">
        <v>53832</v>
      </c>
      <c r="I1594">
        <v>52840</v>
      </c>
      <c r="J1594">
        <v>52840</v>
      </c>
      <c r="K1594">
        <v>52840</v>
      </c>
      <c r="L1594">
        <v>100</v>
      </c>
      <c r="M1594">
        <v>98.16</v>
      </c>
      <c r="N1594" t="str">
        <f t="shared" si="61"/>
        <v>3151202012</v>
      </c>
      <c r="O1594" t="str">
        <f t="shared" si="62"/>
        <v>Sim</v>
      </c>
    </row>
    <row r="1595" spans="1:15" x14ac:dyDescent="0.2">
      <c r="A1595">
        <v>315120</v>
      </c>
      <c r="B1595" t="s">
        <v>64</v>
      </c>
      <c r="C1595" t="s">
        <v>98</v>
      </c>
      <c r="D1595">
        <v>2011</v>
      </c>
      <c r="E1595" t="s">
        <v>2198</v>
      </c>
      <c r="F1595" t="s">
        <v>367</v>
      </c>
      <c r="H1595">
        <v>53604</v>
      </c>
      <c r="I1595">
        <v>52617</v>
      </c>
      <c r="J1595">
        <v>52385</v>
      </c>
      <c r="K1595">
        <v>52385</v>
      </c>
      <c r="L1595">
        <v>99.6</v>
      </c>
      <c r="M1595">
        <v>97.73</v>
      </c>
      <c r="N1595" t="str">
        <f t="shared" si="61"/>
        <v>3151202011</v>
      </c>
      <c r="O1595" t="str">
        <f t="shared" si="62"/>
        <v>Sim</v>
      </c>
    </row>
    <row r="1596" spans="1:15" x14ac:dyDescent="0.2">
      <c r="A1596">
        <v>315120</v>
      </c>
      <c r="B1596" t="s">
        <v>64</v>
      </c>
      <c r="C1596" t="s">
        <v>98</v>
      </c>
      <c r="D1596">
        <v>2010</v>
      </c>
      <c r="E1596" t="s">
        <v>2198</v>
      </c>
      <c r="F1596" t="s">
        <v>367</v>
      </c>
      <c r="H1596">
        <v>53368</v>
      </c>
      <c r="I1596">
        <v>52385</v>
      </c>
      <c r="J1596">
        <v>52385</v>
      </c>
      <c r="K1596">
        <v>52385</v>
      </c>
      <c r="L1596">
        <v>100</v>
      </c>
      <c r="M1596">
        <v>98.16</v>
      </c>
      <c r="N1596" t="str">
        <f t="shared" si="61"/>
        <v>3151202010</v>
      </c>
      <c r="O1596" t="str">
        <f t="shared" si="62"/>
        <v>Sim</v>
      </c>
    </row>
    <row r="1597" spans="1:15" x14ac:dyDescent="0.2">
      <c r="A1597">
        <v>315120</v>
      </c>
      <c r="B1597" t="s">
        <v>64</v>
      </c>
      <c r="C1597" t="s">
        <v>98</v>
      </c>
      <c r="D1597">
        <v>2009</v>
      </c>
      <c r="E1597" t="s">
        <v>2198</v>
      </c>
      <c r="F1597" t="s">
        <v>367</v>
      </c>
      <c r="H1597">
        <v>53708</v>
      </c>
      <c r="I1597">
        <v>52463</v>
      </c>
      <c r="J1597">
        <v>53708</v>
      </c>
      <c r="K1597">
        <v>53708</v>
      </c>
      <c r="L1597">
        <v>100</v>
      </c>
      <c r="M1597">
        <v>100</v>
      </c>
      <c r="N1597" t="str">
        <f t="shared" si="61"/>
        <v>3151202009</v>
      </c>
      <c r="O1597" t="str">
        <f t="shared" si="62"/>
        <v>Sim</v>
      </c>
    </row>
    <row r="1598" spans="1:15" x14ac:dyDescent="0.2">
      <c r="A1598">
        <v>315120</v>
      </c>
      <c r="B1598" t="s">
        <v>64</v>
      </c>
      <c r="C1598" t="s">
        <v>98</v>
      </c>
      <c r="D1598">
        <v>2008</v>
      </c>
      <c r="E1598" t="s">
        <v>2199</v>
      </c>
      <c r="F1598" t="s">
        <v>99</v>
      </c>
      <c r="H1598">
        <v>53433</v>
      </c>
      <c r="I1598">
        <v>52194</v>
      </c>
      <c r="J1598">
        <v>52194</v>
      </c>
      <c r="K1598">
        <v>52194</v>
      </c>
      <c r="L1598">
        <v>100</v>
      </c>
      <c r="M1598">
        <v>97.68</v>
      </c>
      <c r="N1598" t="str">
        <f t="shared" si="61"/>
        <v>3151202008</v>
      </c>
      <c r="O1598" t="str">
        <f t="shared" si="62"/>
        <v>Sim</v>
      </c>
    </row>
    <row r="1599" spans="1:15" x14ac:dyDescent="0.2">
      <c r="A1599">
        <v>315120</v>
      </c>
      <c r="B1599" t="s">
        <v>64</v>
      </c>
      <c r="C1599" t="s">
        <v>98</v>
      </c>
      <c r="D1599">
        <v>2007</v>
      </c>
      <c r="E1599" t="s">
        <v>2199</v>
      </c>
      <c r="F1599" t="s">
        <v>99</v>
      </c>
      <c r="H1599">
        <v>51636</v>
      </c>
      <c r="I1599">
        <v>50439</v>
      </c>
      <c r="J1599">
        <v>54300</v>
      </c>
      <c r="K1599">
        <v>54300</v>
      </c>
      <c r="L1599">
        <v>100</v>
      </c>
      <c r="M1599">
        <v>100</v>
      </c>
      <c r="N1599" t="str">
        <f t="shared" si="61"/>
        <v>3151202007</v>
      </c>
      <c r="O1599" t="str">
        <f t="shared" si="62"/>
        <v>Sim</v>
      </c>
    </row>
    <row r="1600" spans="1:15" x14ac:dyDescent="0.2">
      <c r="A1600">
        <v>315120</v>
      </c>
      <c r="B1600" t="s">
        <v>64</v>
      </c>
      <c r="C1600" t="s">
        <v>98</v>
      </c>
      <c r="D1600">
        <v>2006</v>
      </c>
      <c r="E1600" t="s">
        <v>2199</v>
      </c>
      <c r="F1600" t="s">
        <v>99</v>
      </c>
      <c r="H1600">
        <v>53219</v>
      </c>
      <c r="I1600">
        <v>52242</v>
      </c>
      <c r="J1600">
        <v>53269</v>
      </c>
      <c r="K1600">
        <v>53269</v>
      </c>
      <c r="L1600">
        <v>100</v>
      </c>
      <c r="M1600">
        <v>100</v>
      </c>
      <c r="N1600" t="str">
        <f t="shared" si="61"/>
        <v>3151202006</v>
      </c>
      <c r="O1600" t="str">
        <f t="shared" si="62"/>
        <v>Sim</v>
      </c>
    </row>
    <row r="1601" spans="1:15" x14ac:dyDescent="0.2">
      <c r="A1601">
        <v>315120</v>
      </c>
      <c r="B1601" t="s">
        <v>64</v>
      </c>
      <c r="C1601" t="s">
        <v>98</v>
      </c>
      <c r="D1601">
        <v>2005</v>
      </c>
      <c r="E1601" t="s">
        <v>2199</v>
      </c>
      <c r="F1601" t="s">
        <v>99</v>
      </c>
      <c r="H1601">
        <v>52774</v>
      </c>
      <c r="I1601">
        <v>51806</v>
      </c>
      <c r="J1601">
        <v>52076</v>
      </c>
      <c r="K1601">
        <v>52076</v>
      </c>
      <c r="L1601">
        <v>100</v>
      </c>
      <c r="M1601">
        <v>98.68</v>
      </c>
      <c r="N1601" t="str">
        <f t="shared" si="61"/>
        <v>3151202005</v>
      </c>
      <c r="O1601" t="str">
        <f t="shared" si="62"/>
        <v>Sim</v>
      </c>
    </row>
    <row r="1602" spans="1:15" x14ac:dyDescent="0.2">
      <c r="A1602">
        <v>315120</v>
      </c>
      <c r="B1602" t="s">
        <v>64</v>
      </c>
      <c r="C1602" t="s">
        <v>98</v>
      </c>
      <c r="D1602">
        <v>2004</v>
      </c>
      <c r="E1602" t="s">
        <v>2199</v>
      </c>
      <c r="F1602" t="s">
        <v>362</v>
      </c>
      <c r="H1602">
        <v>52326</v>
      </c>
      <c r="I1602">
        <v>51366</v>
      </c>
      <c r="J1602">
        <v>52076</v>
      </c>
      <c r="K1602">
        <v>52076</v>
      </c>
      <c r="L1602">
        <v>100</v>
      </c>
      <c r="M1602">
        <v>99.52</v>
      </c>
      <c r="N1602" t="str">
        <f t="shared" si="61"/>
        <v>3151202004</v>
      </c>
      <c r="O1602" t="str">
        <f t="shared" si="62"/>
        <v>Sim</v>
      </c>
    </row>
    <row r="1603" spans="1:15" x14ac:dyDescent="0.2">
      <c r="A1603">
        <v>315120</v>
      </c>
      <c r="B1603" t="s">
        <v>64</v>
      </c>
      <c r="C1603" t="s">
        <v>98</v>
      </c>
      <c r="D1603">
        <v>2003</v>
      </c>
      <c r="E1603" t="s">
        <v>2199</v>
      </c>
      <c r="F1603" t="s">
        <v>362</v>
      </c>
      <c r="H1603">
        <v>51517</v>
      </c>
      <c r="I1603">
        <v>50572</v>
      </c>
      <c r="J1603">
        <v>54190</v>
      </c>
      <c r="K1603">
        <v>54190</v>
      </c>
      <c r="L1603">
        <v>100</v>
      </c>
      <c r="M1603">
        <v>100</v>
      </c>
      <c r="N1603" t="str">
        <f t="shared" ref="N1603:N1666" si="63">_xlfn.CONCAT(A1603,D1603)</f>
        <v>3151202003</v>
      </c>
      <c r="O1603" t="str">
        <f t="shared" ref="O1603:O1666" si="64">IF(COUNTIF(H1603:M1603,"&lt;&gt;"&amp;"")=6,"Sim","Não")</f>
        <v>Sim</v>
      </c>
    </row>
    <row r="1604" spans="1:15" x14ac:dyDescent="0.2">
      <c r="A1604">
        <v>315120</v>
      </c>
      <c r="B1604" t="s">
        <v>64</v>
      </c>
      <c r="C1604" t="s">
        <v>98</v>
      </c>
      <c r="D1604">
        <v>2002</v>
      </c>
      <c r="H1604">
        <v>51131</v>
      </c>
      <c r="I1604">
        <v>50193</v>
      </c>
      <c r="N1604" t="str">
        <f t="shared" si="63"/>
        <v>3151202002</v>
      </c>
      <c r="O1604" t="str">
        <f t="shared" si="64"/>
        <v>Não</v>
      </c>
    </row>
    <row r="1605" spans="1:15" x14ac:dyDescent="0.2">
      <c r="A1605">
        <v>315120</v>
      </c>
      <c r="B1605" t="s">
        <v>64</v>
      </c>
      <c r="C1605" t="s">
        <v>98</v>
      </c>
      <c r="D1605">
        <v>2001</v>
      </c>
      <c r="H1605">
        <v>50750</v>
      </c>
      <c r="I1605">
        <v>49819</v>
      </c>
      <c r="N1605" t="str">
        <f t="shared" si="63"/>
        <v>3151202001</v>
      </c>
      <c r="O1605" t="str">
        <f t="shared" si="64"/>
        <v>Não</v>
      </c>
    </row>
    <row r="1606" spans="1:15" x14ac:dyDescent="0.2">
      <c r="A1606">
        <v>315120</v>
      </c>
      <c r="B1606" t="s">
        <v>64</v>
      </c>
      <c r="C1606" t="s">
        <v>98</v>
      </c>
      <c r="D1606">
        <v>2000</v>
      </c>
      <c r="H1606">
        <v>50300</v>
      </c>
      <c r="I1606">
        <v>49377</v>
      </c>
      <c r="N1606" t="str">
        <f t="shared" si="63"/>
        <v>3151202000</v>
      </c>
      <c r="O1606" t="str">
        <f t="shared" si="64"/>
        <v>Não</v>
      </c>
    </row>
    <row r="1607" spans="1:15" x14ac:dyDescent="0.2">
      <c r="A1607">
        <v>315120</v>
      </c>
      <c r="B1607" t="s">
        <v>64</v>
      </c>
      <c r="C1607" t="s">
        <v>98</v>
      </c>
      <c r="D1607">
        <v>1999</v>
      </c>
      <c r="H1607">
        <v>50213</v>
      </c>
      <c r="I1607">
        <v>48376</v>
      </c>
      <c r="N1607" t="str">
        <f t="shared" si="63"/>
        <v>3151201999</v>
      </c>
      <c r="O1607" t="str">
        <f t="shared" si="64"/>
        <v>Não</v>
      </c>
    </row>
    <row r="1608" spans="1:15" x14ac:dyDescent="0.2">
      <c r="A1608">
        <v>315120</v>
      </c>
      <c r="B1608" t="s">
        <v>64</v>
      </c>
      <c r="C1608" t="s">
        <v>98</v>
      </c>
      <c r="D1608">
        <v>1998</v>
      </c>
      <c r="H1608">
        <v>49733</v>
      </c>
      <c r="I1608">
        <v>47914</v>
      </c>
      <c r="N1608" t="str">
        <f t="shared" si="63"/>
        <v>3151201998</v>
      </c>
      <c r="O1608" t="str">
        <f t="shared" si="64"/>
        <v>Não</v>
      </c>
    </row>
    <row r="1609" spans="1:15" x14ac:dyDescent="0.2">
      <c r="A1609">
        <v>315120</v>
      </c>
      <c r="B1609" t="s">
        <v>64</v>
      </c>
      <c r="C1609" t="s">
        <v>98</v>
      </c>
      <c r="D1609">
        <v>1997</v>
      </c>
      <c r="H1609">
        <v>49252</v>
      </c>
      <c r="I1609">
        <v>47450</v>
      </c>
      <c r="N1609" t="str">
        <f t="shared" si="63"/>
        <v>3151201997</v>
      </c>
      <c r="O1609" t="str">
        <f t="shared" si="64"/>
        <v>Não</v>
      </c>
    </row>
    <row r="1610" spans="1:15" x14ac:dyDescent="0.2">
      <c r="A1610">
        <v>315120</v>
      </c>
      <c r="B1610" t="s">
        <v>64</v>
      </c>
      <c r="C1610" t="s">
        <v>98</v>
      </c>
      <c r="D1610">
        <v>1996</v>
      </c>
      <c r="H1610">
        <v>48684</v>
      </c>
      <c r="I1610">
        <v>46903</v>
      </c>
      <c r="N1610" t="str">
        <f t="shared" si="63"/>
        <v>3151201996</v>
      </c>
      <c r="O1610" t="str">
        <f t="shared" si="64"/>
        <v>Não</v>
      </c>
    </row>
    <row r="1611" spans="1:15" x14ac:dyDescent="0.2">
      <c r="A1611">
        <v>315120</v>
      </c>
      <c r="B1611" t="s">
        <v>64</v>
      </c>
      <c r="C1611" t="s">
        <v>98</v>
      </c>
      <c r="D1611">
        <v>1995</v>
      </c>
      <c r="H1611">
        <v>49853</v>
      </c>
      <c r="I1611">
        <v>48029</v>
      </c>
      <c r="N1611" t="str">
        <f t="shared" si="63"/>
        <v>3151201995</v>
      </c>
      <c r="O1611" t="str">
        <f t="shared" si="64"/>
        <v>Não</v>
      </c>
    </row>
    <row r="1612" spans="1:15" x14ac:dyDescent="0.2">
      <c r="A1612">
        <v>315213</v>
      </c>
      <c r="B1612" t="s">
        <v>65</v>
      </c>
      <c r="C1612" t="s">
        <v>98</v>
      </c>
      <c r="D1612">
        <v>2020</v>
      </c>
      <c r="E1612" t="s">
        <v>2232</v>
      </c>
      <c r="F1612" t="s">
        <v>357</v>
      </c>
      <c r="G1612" t="s">
        <v>383</v>
      </c>
      <c r="H1612">
        <v>4283</v>
      </c>
      <c r="I1612">
        <v>2787</v>
      </c>
      <c r="J1612">
        <v>2524</v>
      </c>
      <c r="K1612">
        <v>2524</v>
      </c>
      <c r="L1612">
        <v>90.6</v>
      </c>
      <c r="M1612">
        <v>58.93</v>
      </c>
      <c r="N1612" t="str">
        <f t="shared" si="63"/>
        <v>3152132020</v>
      </c>
      <c r="O1612" t="str">
        <f t="shared" si="64"/>
        <v>Sim</v>
      </c>
    </row>
    <row r="1613" spans="1:15" x14ac:dyDescent="0.2">
      <c r="A1613">
        <v>315213</v>
      </c>
      <c r="B1613" t="s">
        <v>65</v>
      </c>
      <c r="C1613" t="s">
        <v>98</v>
      </c>
      <c r="D1613">
        <v>2019</v>
      </c>
      <c r="E1613" t="s">
        <v>2233</v>
      </c>
      <c r="F1613" t="s">
        <v>357</v>
      </c>
      <c r="G1613" t="s">
        <v>383</v>
      </c>
      <c r="H1613">
        <v>4261</v>
      </c>
      <c r="I1613">
        <v>2773</v>
      </c>
      <c r="J1613">
        <v>2411</v>
      </c>
      <c r="K1613">
        <v>2411</v>
      </c>
      <c r="L1613">
        <v>87</v>
      </c>
      <c r="M1613">
        <v>56.58</v>
      </c>
      <c r="N1613" t="str">
        <f t="shared" si="63"/>
        <v>3152132019</v>
      </c>
      <c r="O1613" t="str">
        <f t="shared" si="64"/>
        <v>Sim</v>
      </c>
    </row>
    <row r="1614" spans="1:15" x14ac:dyDescent="0.2">
      <c r="A1614">
        <v>315213</v>
      </c>
      <c r="B1614" t="s">
        <v>65</v>
      </c>
      <c r="C1614" t="s">
        <v>98</v>
      </c>
      <c r="D1614">
        <v>2018</v>
      </c>
      <c r="E1614" t="s">
        <v>361</v>
      </c>
      <c r="F1614" t="s">
        <v>362</v>
      </c>
      <c r="H1614">
        <v>4237</v>
      </c>
      <c r="I1614">
        <v>2757</v>
      </c>
      <c r="J1614">
        <v>2373</v>
      </c>
      <c r="K1614">
        <v>2373</v>
      </c>
      <c r="L1614">
        <v>86.1</v>
      </c>
      <c r="M1614">
        <v>56.01</v>
      </c>
      <c r="N1614" t="str">
        <f t="shared" si="63"/>
        <v>3152132018</v>
      </c>
      <c r="O1614" t="str">
        <f t="shared" si="64"/>
        <v>Sim</v>
      </c>
    </row>
    <row r="1615" spans="1:15" x14ac:dyDescent="0.2">
      <c r="A1615">
        <v>315213</v>
      </c>
      <c r="B1615" t="s">
        <v>65</v>
      </c>
      <c r="C1615" t="s">
        <v>98</v>
      </c>
      <c r="D1615">
        <v>2017</v>
      </c>
      <c r="E1615" t="s">
        <v>361</v>
      </c>
      <c r="F1615" t="s">
        <v>362</v>
      </c>
      <c r="H1615">
        <v>4259</v>
      </c>
      <c r="I1615">
        <v>2772</v>
      </c>
      <c r="J1615">
        <v>2356</v>
      </c>
      <c r="K1615">
        <v>2356</v>
      </c>
      <c r="L1615">
        <v>85</v>
      </c>
      <c r="M1615">
        <v>55.32</v>
      </c>
      <c r="N1615" t="str">
        <f t="shared" si="63"/>
        <v>3152132017</v>
      </c>
      <c r="O1615" t="str">
        <f t="shared" si="64"/>
        <v>Sim</v>
      </c>
    </row>
    <row r="1616" spans="1:15" x14ac:dyDescent="0.2">
      <c r="A1616">
        <v>315213</v>
      </c>
      <c r="B1616" t="s">
        <v>65</v>
      </c>
      <c r="C1616" t="s">
        <v>98</v>
      </c>
      <c r="D1616">
        <v>2016</v>
      </c>
      <c r="E1616" t="s">
        <v>2234</v>
      </c>
      <c r="F1616" t="s">
        <v>364</v>
      </c>
      <c r="H1616">
        <v>4236</v>
      </c>
      <c r="I1616">
        <v>2757</v>
      </c>
      <c r="J1616">
        <v>2308</v>
      </c>
      <c r="K1616">
        <v>2308</v>
      </c>
      <c r="L1616">
        <v>83.7</v>
      </c>
      <c r="M1616">
        <v>54.49</v>
      </c>
      <c r="N1616" t="str">
        <f t="shared" si="63"/>
        <v>3152132016</v>
      </c>
      <c r="O1616" t="str">
        <f t="shared" si="64"/>
        <v>Sim</v>
      </c>
    </row>
    <row r="1617" spans="1:15" x14ac:dyDescent="0.2">
      <c r="A1617">
        <v>315213</v>
      </c>
      <c r="B1617" t="s">
        <v>65</v>
      </c>
      <c r="C1617" t="s">
        <v>98</v>
      </c>
      <c r="D1617">
        <v>2015</v>
      </c>
      <c r="E1617" t="s">
        <v>2234</v>
      </c>
      <c r="F1617" t="s">
        <v>364</v>
      </c>
      <c r="H1617">
        <v>4212</v>
      </c>
      <c r="I1617">
        <v>2741</v>
      </c>
      <c r="J1617">
        <v>2292</v>
      </c>
      <c r="K1617">
        <v>2292</v>
      </c>
      <c r="L1617">
        <v>83.6</v>
      </c>
      <c r="M1617">
        <v>54.42</v>
      </c>
      <c r="N1617" t="str">
        <f t="shared" si="63"/>
        <v>3152132015</v>
      </c>
      <c r="O1617" t="str">
        <f t="shared" si="64"/>
        <v>Sim</v>
      </c>
    </row>
    <row r="1618" spans="1:15" x14ac:dyDescent="0.2">
      <c r="A1618">
        <v>315213</v>
      </c>
      <c r="B1618" t="s">
        <v>65</v>
      </c>
      <c r="C1618" t="s">
        <v>98</v>
      </c>
      <c r="D1618">
        <v>2014</v>
      </c>
      <c r="E1618" t="s">
        <v>2234</v>
      </c>
      <c r="F1618" t="s">
        <v>364</v>
      </c>
      <c r="H1618">
        <v>4187</v>
      </c>
      <c r="I1618">
        <v>2725</v>
      </c>
      <c r="J1618">
        <v>2725</v>
      </c>
      <c r="K1618">
        <v>2725</v>
      </c>
      <c r="L1618">
        <v>100</v>
      </c>
      <c r="M1618">
        <v>65.08</v>
      </c>
      <c r="N1618" t="str">
        <f t="shared" si="63"/>
        <v>3152132014</v>
      </c>
      <c r="O1618" t="str">
        <f t="shared" si="64"/>
        <v>Sim</v>
      </c>
    </row>
    <row r="1619" spans="1:15" x14ac:dyDescent="0.2">
      <c r="A1619">
        <v>315213</v>
      </c>
      <c r="B1619" t="s">
        <v>65</v>
      </c>
      <c r="C1619" t="s">
        <v>98</v>
      </c>
      <c r="D1619">
        <v>2013</v>
      </c>
      <c r="E1619" t="s">
        <v>2234</v>
      </c>
      <c r="F1619" t="s">
        <v>364</v>
      </c>
      <c r="H1619">
        <v>4161</v>
      </c>
      <c r="I1619">
        <v>2708</v>
      </c>
      <c r="J1619">
        <v>2708</v>
      </c>
      <c r="K1619">
        <v>2708</v>
      </c>
      <c r="L1619">
        <v>100</v>
      </c>
      <c r="M1619">
        <v>65.08</v>
      </c>
      <c r="N1619" t="str">
        <f t="shared" si="63"/>
        <v>3152132013</v>
      </c>
      <c r="O1619" t="str">
        <f t="shared" si="64"/>
        <v>Sim</v>
      </c>
    </row>
    <row r="1620" spans="1:15" x14ac:dyDescent="0.2">
      <c r="A1620">
        <v>315213</v>
      </c>
      <c r="B1620" t="s">
        <v>65</v>
      </c>
      <c r="C1620" t="s">
        <v>98</v>
      </c>
      <c r="D1620">
        <v>2012</v>
      </c>
      <c r="E1620" t="s">
        <v>2234</v>
      </c>
      <c r="F1620" t="s">
        <v>364</v>
      </c>
      <c r="H1620">
        <v>4014</v>
      </c>
      <c r="I1620">
        <v>2612</v>
      </c>
      <c r="J1620">
        <v>2612</v>
      </c>
      <c r="K1620">
        <v>2612</v>
      </c>
      <c r="L1620">
        <v>100</v>
      </c>
      <c r="M1620">
        <v>65.069999999999993</v>
      </c>
      <c r="N1620" t="str">
        <f t="shared" si="63"/>
        <v>3152132012</v>
      </c>
      <c r="O1620" t="str">
        <f t="shared" si="64"/>
        <v>Sim</v>
      </c>
    </row>
    <row r="1621" spans="1:15" x14ac:dyDescent="0.2">
      <c r="A1621">
        <v>315213</v>
      </c>
      <c r="B1621" t="s">
        <v>65</v>
      </c>
      <c r="C1621" t="s">
        <v>98</v>
      </c>
      <c r="D1621">
        <v>2011</v>
      </c>
      <c r="E1621" t="s">
        <v>361</v>
      </c>
      <c r="F1621" t="s">
        <v>362</v>
      </c>
      <c r="H1621">
        <v>3991</v>
      </c>
      <c r="I1621">
        <v>2597</v>
      </c>
      <c r="J1621">
        <v>2597</v>
      </c>
      <c r="K1621">
        <v>2597</v>
      </c>
      <c r="L1621">
        <v>100</v>
      </c>
      <c r="M1621">
        <v>65.069999999999993</v>
      </c>
      <c r="N1621" t="str">
        <f t="shared" si="63"/>
        <v>3152132011</v>
      </c>
      <c r="O1621" t="str">
        <f t="shared" si="64"/>
        <v>Sim</v>
      </c>
    </row>
    <row r="1622" spans="1:15" x14ac:dyDescent="0.2">
      <c r="A1622">
        <v>315213</v>
      </c>
      <c r="B1622" t="s">
        <v>65</v>
      </c>
      <c r="C1622" t="s">
        <v>98</v>
      </c>
      <c r="D1622">
        <v>2010</v>
      </c>
      <c r="E1622" t="s">
        <v>361</v>
      </c>
      <c r="F1622" t="s">
        <v>362</v>
      </c>
      <c r="H1622">
        <v>3966</v>
      </c>
      <c r="I1622">
        <v>2581</v>
      </c>
      <c r="J1622">
        <v>2581</v>
      </c>
      <c r="K1622">
        <v>2581</v>
      </c>
      <c r="L1622">
        <v>100</v>
      </c>
      <c r="M1622">
        <v>65.08</v>
      </c>
      <c r="N1622" t="str">
        <f t="shared" si="63"/>
        <v>3152132010</v>
      </c>
      <c r="O1622" t="str">
        <f t="shared" si="64"/>
        <v>Sim</v>
      </c>
    </row>
    <row r="1623" spans="1:15" x14ac:dyDescent="0.2">
      <c r="A1623">
        <v>315213</v>
      </c>
      <c r="B1623" t="s">
        <v>65</v>
      </c>
      <c r="C1623" t="s">
        <v>98</v>
      </c>
      <c r="D1623">
        <v>2009</v>
      </c>
      <c r="E1623" t="s">
        <v>361</v>
      </c>
      <c r="F1623" t="s">
        <v>362</v>
      </c>
      <c r="H1623">
        <v>4282</v>
      </c>
      <c r="I1623">
        <v>2725</v>
      </c>
      <c r="J1623">
        <v>2932</v>
      </c>
      <c r="K1623">
        <v>2932</v>
      </c>
      <c r="L1623">
        <v>100</v>
      </c>
      <c r="M1623">
        <v>68.47</v>
      </c>
      <c r="N1623" t="str">
        <f t="shared" si="63"/>
        <v>3152132009</v>
      </c>
      <c r="O1623" t="str">
        <f t="shared" si="64"/>
        <v>Sim</v>
      </c>
    </row>
    <row r="1624" spans="1:15" x14ac:dyDescent="0.2">
      <c r="A1624">
        <v>315213</v>
      </c>
      <c r="B1624" t="s">
        <v>65</v>
      </c>
      <c r="C1624" t="s">
        <v>98</v>
      </c>
      <c r="D1624">
        <v>2008</v>
      </c>
      <c r="E1624" t="s">
        <v>361</v>
      </c>
      <c r="F1624" t="s">
        <v>362</v>
      </c>
      <c r="H1624">
        <v>4227</v>
      </c>
      <c r="I1624">
        <v>2690</v>
      </c>
      <c r="J1624">
        <v>2801</v>
      </c>
      <c r="K1624">
        <v>2801</v>
      </c>
      <c r="L1624">
        <v>100</v>
      </c>
      <c r="M1624">
        <v>66.260000000000005</v>
      </c>
      <c r="N1624" t="str">
        <f t="shared" si="63"/>
        <v>3152132008</v>
      </c>
      <c r="O1624" t="str">
        <f t="shared" si="64"/>
        <v>Sim</v>
      </c>
    </row>
    <row r="1625" spans="1:15" x14ac:dyDescent="0.2">
      <c r="A1625">
        <v>315213</v>
      </c>
      <c r="B1625" t="s">
        <v>65</v>
      </c>
      <c r="C1625" t="s">
        <v>98</v>
      </c>
      <c r="D1625">
        <v>2007</v>
      </c>
      <c r="E1625" t="s">
        <v>361</v>
      </c>
      <c r="F1625" t="s">
        <v>362</v>
      </c>
      <c r="H1625">
        <v>4046</v>
      </c>
      <c r="I1625">
        <v>2575</v>
      </c>
      <c r="J1625">
        <v>2776</v>
      </c>
      <c r="K1625">
        <v>2776</v>
      </c>
      <c r="L1625">
        <v>100</v>
      </c>
      <c r="M1625">
        <v>68.61</v>
      </c>
      <c r="N1625" t="str">
        <f t="shared" si="63"/>
        <v>3152132007</v>
      </c>
      <c r="O1625" t="str">
        <f t="shared" si="64"/>
        <v>Sim</v>
      </c>
    </row>
    <row r="1626" spans="1:15" x14ac:dyDescent="0.2">
      <c r="A1626">
        <v>315213</v>
      </c>
      <c r="B1626" t="s">
        <v>65</v>
      </c>
      <c r="C1626" t="s">
        <v>98</v>
      </c>
      <c r="D1626">
        <v>2006</v>
      </c>
      <c r="E1626" t="s">
        <v>361</v>
      </c>
      <c r="F1626" t="s">
        <v>362</v>
      </c>
      <c r="H1626">
        <v>4065</v>
      </c>
      <c r="I1626">
        <v>2360</v>
      </c>
      <c r="J1626">
        <v>2606</v>
      </c>
      <c r="K1626">
        <v>2606</v>
      </c>
      <c r="L1626">
        <v>100</v>
      </c>
      <c r="M1626">
        <v>64.11</v>
      </c>
      <c r="N1626" t="str">
        <f t="shared" si="63"/>
        <v>3152132006</v>
      </c>
      <c r="O1626" t="str">
        <f t="shared" si="64"/>
        <v>Sim</v>
      </c>
    </row>
    <row r="1627" spans="1:15" x14ac:dyDescent="0.2">
      <c r="A1627">
        <v>315213</v>
      </c>
      <c r="B1627" t="s">
        <v>65</v>
      </c>
      <c r="C1627" t="s">
        <v>98</v>
      </c>
      <c r="D1627">
        <v>2005</v>
      </c>
      <c r="E1627" t="s">
        <v>361</v>
      </c>
      <c r="F1627" t="s">
        <v>362</v>
      </c>
      <c r="H1627">
        <v>4002</v>
      </c>
      <c r="I1627">
        <v>2324</v>
      </c>
      <c r="N1627" t="str">
        <f t="shared" si="63"/>
        <v>3152132005</v>
      </c>
      <c r="O1627" t="str">
        <f t="shared" si="64"/>
        <v>Não</v>
      </c>
    </row>
    <row r="1628" spans="1:15" x14ac:dyDescent="0.2">
      <c r="A1628">
        <v>315213</v>
      </c>
      <c r="B1628" t="s">
        <v>65</v>
      </c>
      <c r="C1628" t="s">
        <v>98</v>
      </c>
      <c r="D1628">
        <v>2004</v>
      </c>
      <c r="E1628" t="s">
        <v>361</v>
      </c>
      <c r="F1628" t="s">
        <v>362</v>
      </c>
      <c r="H1628">
        <v>3938</v>
      </c>
      <c r="I1628">
        <v>2287</v>
      </c>
      <c r="N1628" t="str">
        <f t="shared" si="63"/>
        <v>3152132004</v>
      </c>
      <c r="O1628" t="str">
        <f t="shared" si="64"/>
        <v>Não</v>
      </c>
    </row>
    <row r="1629" spans="1:15" x14ac:dyDescent="0.2">
      <c r="A1629">
        <v>315213</v>
      </c>
      <c r="B1629" t="s">
        <v>65</v>
      </c>
      <c r="C1629" t="s">
        <v>98</v>
      </c>
      <c r="D1629">
        <v>2003</v>
      </c>
      <c r="E1629" t="s">
        <v>361</v>
      </c>
      <c r="F1629" t="s">
        <v>362</v>
      </c>
      <c r="H1629">
        <v>3824</v>
      </c>
      <c r="I1629">
        <v>2220</v>
      </c>
      <c r="N1629" t="str">
        <f t="shared" si="63"/>
        <v>3152132003</v>
      </c>
      <c r="O1629" t="str">
        <f t="shared" si="64"/>
        <v>Não</v>
      </c>
    </row>
    <row r="1630" spans="1:15" x14ac:dyDescent="0.2">
      <c r="A1630">
        <v>315213</v>
      </c>
      <c r="B1630" t="s">
        <v>65</v>
      </c>
      <c r="C1630" t="s">
        <v>98</v>
      </c>
      <c r="D1630">
        <v>2002</v>
      </c>
      <c r="E1630" t="s">
        <v>361</v>
      </c>
      <c r="F1630" t="s">
        <v>362</v>
      </c>
      <c r="H1630">
        <v>3769</v>
      </c>
      <c r="I1630">
        <v>2189</v>
      </c>
      <c r="N1630" t="str">
        <f t="shared" si="63"/>
        <v>3152132002</v>
      </c>
      <c r="O1630" t="str">
        <f t="shared" si="64"/>
        <v>Não</v>
      </c>
    </row>
    <row r="1631" spans="1:15" x14ac:dyDescent="0.2">
      <c r="A1631">
        <v>315213</v>
      </c>
      <c r="B1631" t="s">
        <v>65</v>
      </c>
      <c r="C1631" t="s">
        <v>98</v>
      </c>
      <c r="D1631">
        <v>2001</v>
      </c>
      <c r="E1631" t="s">
        <v>361</v>
      </c>
      <c r="F1631" t="s">
        <v>362</v>
      </c>
      <c r="H1631">
        <v>3715</v>
      </c>
      <c r="I1631">
        <v>2157</v>
      </c>
      <c r="N1631" t="str">
        <f t="shared" si="63"/>
        <v>3152132001</v>
      </c>
      <c r="O1631" t="str">
        <f t="shared" si="64"/>
        <v>Não</v>
      </c>
    </row>
    <row r="1632" spans="1:15" x14ac:dyDescent="0.2">
      <c r="A1632">
        <v>315213</v>
      </c>
      <c r="B1632" t="s">
        <v>65</v>
      </c>
      <c r="C1632" t="s">
        <v>98</v>
      </c>
      <c r="D1632">
        <v>2000</v>
      </c>
      <c r="H1632">
        <v>3651</v>
      </c>
      <c r="I1632">
        <v>2120</v>
      </c>
      <c r="N1632" t="str">
        <f t="shared" si="63"/>
        <v>3152132000</v>
      </c>
      <c r="O1632" t="str">
        <f t="shared" si="64"/>
        <v>Não</v>
      </c>
    </row>
    <row r="1633" spans="1:15" x14ac:dyDescent="0.2">
      <c r="A1633">
        <v>315213</v>
      </c>
      <c r="B1633" t="s">
        <v>65</v>
      </c>
      <c r="C1633" t="s">
        <v>98</v>
      </c>
      <c r="D1633">
        <v>1999</v>
      </c>
      <c r="H1633">
        <v>2986</v>
      </c>
      <c r="I1633">
        <v>1734</v>
      </c>
      <c r="N1633" t="str">
        <f t="shared" si="63"/>
        <v>3152131999</v>
      </c>
      <c r="O1633" t="str">
        <f t="shared" si="64"/>
        <v>Não</v>
      </c>
    </row>
    <row r="1634" spans="1:15" x14ac:dyDescent="0.2">
      <c r="A1634">
        <v>315213</v>
      </c>
      <c r="B1634" t="s">
        <v>65</v>
      </c>
      <c r="C1634" t="s">
        <v>98</v>
      </c>
      <c r="D1634">
        <v>1998</v>
      </c>
      <c r="H1634">
        <v>2995</v>
      </c>
      <c r="I1634">
        <v>1739</v>
      </c>
      <c r="N1634" t="str">
        <f t="shared" si="63"/>
        <v>3152131998</v>
      </c>
      <c r="O1634" t="str">
        <f t="shared" si="64"/>
        <v>Não</v>
      </c>
    </row>
    <row r="1635" spans="1:15" x14ac:dyDescent="0.2">
      <c r="A1635">
        <v>315213</v>
      </c>
      <c r="B1635" t="s">
        <v>65</v>
      </c>
      <c r="C1635" t="s">
        <v>98</v>
      </c>
      <c r="D1635">
        <v>1997</v>
      </c>
      <c r="H1635">
        <v>2704</v>
      </c>
      <c r="I1635">
        <v>1570</v>
      </c>
      <c r="N1635" t="str">
        <f t="shared" si="63"/>
        <v>3152131997</v>
      </c>
      <c r="O1635" t="str">
        <f t="shared" si="64"/>
        <v>Não</v>
      </c>
    </row>
    <row r="1636" spans="1:15" x14ac:dyDescent="0.2">
      <c r="A1636">
        <v>315220</v>
      </c>
      <c r="B1636" t="s">
        <v>66</v>
      </c>
      <c r="C1636" t="s">
        <v>98</v>
      </c>
      <c r="D1636">
        <v>2020</v>
      </c>
      <c r="E1636" t="s">
        <v>2239</v>
      </c>
      <c r="F1636" t="s">
        <v>367</v>
      </c>
      <c r="G1636" t="s">
        <v>368</v>
      </c>
      <c r="H1636">
        <v>37864</v>
      </c>
      <c r="I1636">
        <v>19460</v>
      </c>
      <c r="J1636">
        <v>19911</v>
      </c>
      <c r="K1636">
        <v>19460</v>
      </c>
      <c r="L1636">
        <v>100</v>
      </c>
      <c r="M1636">
        <v>52.59</v>
      </c>
      <c r="N1636" t="str">
        <f t="shared" si="63"/>
        <v>3152202020</v>
      </c>
      <c r="O1636" t="str">
        <f t="shared" si="64"/>
        <v>Sim</v>
      </c>
    </row>
    <row r="1637" spans="1:15" x14ac:dyDescent="0.2">
      <c r="A1637">
        <v>315220</v>
      </c>
      <c r="B1637" t="s">
        <v>66</v>
      </c>
      <c r="C1637" t="s">
        <v>98</v>
      </c>
      <c r="D1637">
        <v>2019</v>
      </c>
      <c r="E1637" t="s">
        <v>2240</v>
      </c>
      <c r="F1637" t="s">
        <v>367</v>
      </c>
      <c r="G1637" t="s">
        <v>368</v>
      </c>
      <c r="H1637">
        <v>37906</v>
      </c>
      <c r="I1637">
        <v>19481</v>
      </c>
      <c r="J1637">
        <v>19481</v>
      </c>
      <c r="K1637">
        <v>19481</v>
      </c>
      <c r="L1637">
        <v>100</v>
      </c>
      <c r="M1637">
        <v>51.39</v>
      </c>
      <c r="N1637" t="str">
        <f t="shared" si="63"/>
        <v>3152202019</v>
      </c>
      <c r="O1637" t="str">
        <f t="shared" si="64"/>
        <v>Sim</v>
      </c>
    </row>
    <row r="1638" spans="1:15" x14ac:dyDescent="0.2">
      <c r="A1638">
        <v>315220</v>
      </c>
      <c r="B1638" t="s">
        <v>66</v>
      </c>
      <c r="C1638" t="s">
        <v>98</v>
      </c>
      <c r="D1638">
        <v>2018</v>
      </c>
      <c r="E1638" t="s">
        <v>2240</v>
      </c>
      <c r="F1638" t="s">
        <v>367</v>
      </c>
      <c r="H1638">
        <v>37950</v>
      </c>
      <c r="I1638">
        <v>19504</v>
      </c>
      <c r="J1638">
        <v>19504</v>
      </c>
      <c r="K1638">
        <v>19504</v>
      </c>
      <c r="L1638">
        <v>100</v>
      </c>
      <c r="M1638">
        <v>51.39</v>
      </c>
      <c r="N1638" t="str">
        <f t="shared" si="63"/>
        <v>3152202018</v>
      </c>
      <c r="O1638" t="str">
        <f t="shared" si="64"/>
        <v>Sim</v>
      </c>
    </row>
    <row r="1639" spans="1:15" x14ac:dyDescent="0.2">
      <c r="A1639">
        <v>315220</v>
      </c>
      <c r="B1639" t="s">
        <v>66</v>
      </c>
      <c r="C1639" t="s">
        <v>98</v>
      </c>
      <c r="D1639">
        <v>2017</v>
      </c>
      <c r="E1639" t="s">
        <v>2240</v>
      </c>
      <c r="F1639" t="s">
        <v>367</v>
      </c>
      <c r="H1639">
        <v>38741</v>
      </c>
      <c r="I1639">
        <v>19911</v>
      </c>
      <c r="J1639">
        <v>19911</v>
      </c>
      <c r="K1639">
        <v>19911</v>
      </c>
      <c r="L1639">
        <v>100</v>
      </c>
      <c r="M1639">
        <v>51.4</v>
      </c>
      <c r="N1639" t="str">
        <f t="shared" si="63"/>
        <v>3152202017</v>
      </c>
      <c r="O1639" t="str">
        <f t="shared" si="64"/>
        <v>Sim</v>
      </c>
    </row>
    <row r="1640" spans="1:15" x14ac:dyDescent="0.2">
      <c r="A1640">
        <v>315220</v>
      </c>
      <c r="B1640" t="s">
        <v>66</v>
      </c>
      <c r="C1640" t="s">
        <v>98</v>
      </c>
      <c r="D1640">
        <v>2016</v>
      </c>
      <c r="E1640" t="s">
        <v>2240</v>
      </c>
      <c r="F1640" t="s">
        <v>367</v>
      </c>
      <c r="H1640">
        <v>38730</v>
      </c>
      <c r="I1640">
        <v>19905</v>
      </c>
      <c r="J1640">
        <v>19905</v>
      </c>
      <c r="K1640">
        <v>19905</v>
      </c>
      <c r="L1640">
        <v>100</v>
      </c>
      <c r="M1640">
        <v>51.39</v>
      </c>
      <c r="N1640" t="str">
        <f t="shared" si="63"/>
        <v>3152202016</v>
      </c>
      <c r="O1640" t="str">
        <f t="shared" si="64"/>
        <v>Sim</v>
      </c>
    </row>
    <row r="1641" spans="1:15" x14ac:dyDescent="0.2">
      <c r="A1641">
        <v>315220</v>
      </c>
      <c r="B1641" t="s">
        <v>66</v>
      </c>
      <c r="C1641" t="s">
        <v>98</v>
      </c>
      <c r="D1641">
        <v>2015</v>
      </c>
      <c r="E1641" t="s">
        <v>2240</v>
      </c>
      <c r="F1641" t="s">
        <v>367</v>
      </c>
      <c r="H1641">
        <v>38720</v>
      </c>
      <c r="I1641">
        <v>19900</v>
      </c>
      <c r="J1641">
        <v>19900</v>
      </c>
      <c r="K1641">
        <v>19900</v>
      </c>
      <c r="L1641">
        <v>100</v>
      </c>
      <c r="M1641">
        <v>51.39</v>
      </c>
      <c r="N1641" t="str">
        <f t="shared" si="63"/>
        <v>3152202015</v>
      </c>
      <c r="O1641" t="str">
        <f t="shared" si="64"/>
        <v>Sim</v>
      </c>
    </row>
    <row r="1642" spans="1:15" x14ac:dyDescent="0.2">
      <c r="A1642">
        <v>315220</v>
      </c>
      <c r="B1642" t="s">
        <v>66</v>
      </c>
      <c r="C1642" t="s">
        <v>98</v>
      </c>
      <c r="D1642">
        <v>2014</v>
      </c>
      <c r="E1642" t="s">
        <v>2240</v>
      </c>
      <c r="F1642" t="s">
        <v>367</v>
      </c>
      <c r="H1642">
        <v>38709</v>
      </c>
      <c r="I1642">
        <v>19894</v>
      </c>
      <c r="J1642">
        <v>19894</v>
      </c>
      <c r="K1642">
        <v>19894</v>
      </c>
      <c r="L1642">
        <v>100</v>
      </c>
      <c r="M1642">
        <v>51.39</v>
      </c>
      <c r="N1642" t="str">
        <f t="shared" si="63"/>
        <v>3152202014</v>
      </c>
      <c r="O1642" t="str">
        <f t="shared" si="64"/>
        <v>Sim</v>
      </c>
    </row>
    <row r="1643" spans="1:15" x14ac:dyDescent="0.2">
      <c r="A1643">
        <v>315220</v>
      </c>
      <c r="B1643" t="s">
        <v>66</v>
      </c>
      <c r="C1643" t="s">
        <v>98</v>
      </c>
      <c r="D1643">
        <v>2013</v>
      </c>
      <c r="E1643" t="s">
        <v>2240</v>
      </c>
      <c r="F1643" t="s">
        <v>367</v>
      </c>
      <c r="H1643">
        <v>38697</v>
      </c>
      <c r="I1643">
        <v>19888</v>
      </c>
      <c r="J1643">
        <v>19888</v>
      </c>
      <c r="K1643">
        <v>19888</v>
      </c>
      <c r="L1643">
        <v>100</v>
      </c>
      <c r="M1643">
        <v>51.39</v>
      </c>
      <c r="N1643" t="str">
        <f t="shared" si="63"/>
        <v>3152202013</v>
      </c>
      <c r="O1643" t="str">
        <f t="shared" si="64"/>
        <v>Sim</v>
      </c>
    </row>
    <row r="1644" spans="1:15" x14ac:dyDescent="0.2">
      <c r="A1644">
        <v>315220</v>
      </c>
      <c r="B1644" t="s">
        <v>66</v>
      </c>
      <c r="C1644" t="s">
        <v>98</v>
      </c>
      <c r="D1644">
        <v>2012</v>
      </c>
      <c r="E1644" t="s">
        <v>2240</v>
      </c>
      <c r="F1644" t="s">
        <v>367</v>
      </c>
      <c r="H1644">
        <v>37588</v>
      </c>
      <c r="I1644">
        <v>19318</v>
      </c>
      <c r="J1644">
        <v>19318</v>
      </c>
      <c r="K1644">
        <v>19318</v>
      </c>
      <c r="L1644">
        <v>100</v>
      </c>
      <c r="M1644">
        <v>51.39</v>
      </c>
      <c r="N1644" t="str">
        <f t="shared" si="63"/>
        <v>3152202012</v>
      </c>
      <c r="O1644" t="str">
        <f t="shared" si="64"/>
        <v>Sim</v>
      </c>
    </row>
    <row r="1645" spans="1:15" x14ac:dyDescent="0.2">
      <c r="A1645">
        <v>315220</v>
      </c>
      <c r="B1645" t="s">
        <v>66</v>
      </c>
      <c r="C1645" t="s">
        <v>98</v>
      </c>
      <c r="D1645">
        <v>2011</v>
      </c>
      <c r="E1645" t="s">
        <v>361</v>
      </c>
      <c r="F1645" t="s">
        <v>99</v>
      </c>
      <c r="H1645">
        <v>37607</v>
      </c>
      <c r="I1645">
        <v>19328</v>
      </c>
      <c r="J1645">
        <v>19328</v>
      </c>
      <c r="K1645">
        <v>19328</v>
      </c>
      <c r="L1645">
        <v>100</v>
      </c>
      <c r="M1645">
        <v>51.39</v>
      </c>
      <c r="N1645" t="str">
        <f t="shared" si="63"/>
        <v>3152202011</v>
      </c>
      <c r="O1645" t="str">
        <f t="shared" si="64"/>
        <v>Sim</v>
      </c>
    </row>
    <row r="1646" spans="1:15" x14ac:dyDescent="0.2">
      <c r="A1646">
        <v>315220</v>
      </c>
      <c r="B1646" t="s">
        <v>66</v>
      </c>
      <c r="C1646" t="s">
        <v>98</v>
      </c>
      <c r="D1646">
        <v>2010</v>
      </c>
      <c r="E1646" t="s">
        <v>361</v>
      </c>
      <c r="F1646" t="s">
        <v>99</v>
      </c>
      <c r="H1646">
        <v>37627</v>
      </c>
      <c r="I1646">
        <v>19338</v>
      </c>
      <c r="J1646">
        <v>19338</v>
      </c>
      <c r="K1646">
        <v>19338</v>
      </c>
      <c r="L1646">
        <v>100</v>
      </c>
      <c r="M1646">
        <v>51.39</v>
      </c>
      <c r="N1646" t="str">
        <f t="shared" si="63"/>
        <v>3152202010</v>
      </c>
      <c r="O1646" t="str">
        <f t="shared" si="64"/>
        <v>Sim</v>
      </c>
    </row>
    <row r="1647" spans="1:15" x14ac:dyDescent="0.2">
      <c r="A1647">
        <v>315220</v>
      </c>
      <c r="B1647" t="s">
        <v>66</v>
      </c>
      <c r="C1647" t="s">
        <v>98</v>
      </c>
      <c r="D1647">
        <v>2009</v>
      </c>
      <c r="E1647" t="s">
        <v>2240</v>
      </c>
      <c r="F1647" t="s">
        <v>367</v>
      </c>
      <c r="H1647">
        <v>37842</v>
      </c>
      <c r="I1647">
        <v>18827</v>
      </c>
      <c r="J1647">
        <v>26577</v>
      </c>
      <c r="K1647">
        <v>26577</v>
      </c>
      <c r="L1647">
        <v>100</v>
      </c>
      <c r="M1647">
        <v>70.23</v>
      </c>
      <c r="N1647" t="str">
        <f t="shared" si="63"/>
        <v>3152202009</v>
      </c>
      <c r="O1647" t="str">
        <f t="shared" si="64"/>
        <v>Sim</v>
      </c>
    </row>
    <row r="1648" spans="1:15" x14ac:dyDescent="0.2">
      <c r="A1648">
        <v>315220</v>
      </c>
      <c r="B1648" t="s">
        <v>66</v>
      </c>
      <c r="C1648" t="s">
        <v>98</v>
      </c>
      <c r="D1648">
        <v>2008</v>
      </c>
      <c r="E1648" t="s">
        <v>361</v>
      </c>
      <c r="F1648" t="s">
        <v>99</v>
      </c>
      <c r="H1648">
        <v>37877</v>
      </c>
      <c r="I1648">
        <v>18844</v>
      </c>
      <c r="J1648">
        <v>26002</v>
      </c>
      <c r="K1648">
        <v>26002</v>
      </c>
      <c r="L1648">
        <v>100</v>
      </c>
      <c r="M1648">
        <v>68.650000000000006</v>
      </c>
      <c r="N1648" t="str">
        <f t="shared" si="63"/>
        <v>3152202008</v>
      </c>
      <c r="O1648" t="str">
        <f t="shared" si="64"/>
        <v>Sim</v>
      </c>
    </row>
    <row r="1649" spans="1:15" x14ac:dyDescent="0.2">
      <c r="A1649">
        <v>315220</v>
      </c>
      <c r="B1649" t="s">
        <v>66</v>
      </c>
      <c r="C1649" t="s">
        <v>98</v>
      </c>
      <c r="D1649">
        <v>2007</v>
      </c>
      <c r="E1649" t="s">
        <v>361</v>
      </c>
      <c r="F1649" t="s">
        <v>362</v>
      </c>
      <c r="H1649">
        <v>36864</v>
      </c>
      <c r="I1649">
        <v>18340</v>
      </c>
      <c r="J1649">
        <v>25026</v>
      </c>
      <c r="K1649">
        <v>25026</v>
      </c>
      <c r="L1649">
        <v>100</v>
      </c>
      <c r="M1649">
        <v>67.89</v>
      </c>
      <c r="N1649" t="str">
        <f t="shared" si="63"/>
        <v>3152202007</v>
      </c>
      <c r="O1649" t="str">
        <f t="shared" si="64"/>
        <v>Sim</v>
      </c>
    </row>
    <row r="1650" spans="1:15" x14ac:dyDescent="0.2">
      <c r="A1650">
        <v>315220</v>
      </c>
      <c r="B1650" t="s">
        <v>66</v>
      </c>
      <c r="C1650" t="s">
        <v>98</v>
      </c>
      <c r="D1650">
        <v>2006</v>
      </c>
      <c r="E1650" t="s">
        <v>361</v>
      </c>
      <c r="F1650" t="s">
        <v>362</v>
      </c>
      <c r="H1650">
        <v>38563</v>
      </c>
      <c r="I1650">
        <v>18462</v>
      </c>
      <c r="J1650">
        <v>24238</v>
      </c>
      <c r="K1650">
        <v>24238</v>
      </c>
      <c r="L1650">
        <v>100</v>
      </c>
      <c r="M1650">
        <v>62.85</v>
      </c>
      <c r="N1650" t="str">
        <f t="shared" si="63"/>
        <v>3152202006</v>
      </c>
      <c r="O1650" t="str">
        <f t="shared" si="64"/>
        <v>Sim</v>
      </c>
    </row>
    <row r="1651" spans="1:15" x14ac:dyDescent="0.2">
      <c r="A1651">
        <v>315220</v>
      </c>
      <c r="B1651" t="s">
        <v>66</v>
      </c>
      <c r="C1651" t="s">
        <v>98</v>
      </c>
      <c r="D1651">
        <v>2005</v>
      </c>
      <c r="E1651" t="s">
        <v>361</v>
      </c>
      <c r="F1651" t="s">
        <v>362</v>
      </c>
      <c r="H1651">
        <v>38460</v>
      </c>
      <c r="I1651">
        <v>18413</v>
      </c>
      <c r="N1651" t="str">
        <f t="shared" si="63"/>
        <v>3152202005</v>
      </c>
      <c r="O1651" t="str">
        <f t="shared" si="64"/>
        <v>Não</v>
      </c>
    </row>
    <row r="1652" spans="1:15" x14ac:dyDescent="0.2">
      <c r="A1652">
        <v>315220</v>
      </c>
      <c r="B1652" t="s">
        <v>66</v>
      </c>
      <c r="C1652" t="s">
        <v>98</v>
      </c>
      <c r="D1652">
        <v>2004</v>
      </c>
      <c r="E1652" t="s">
        <v>361</v>
      </c>
      <c r="F1652" t="s">
        <v>362</v>
      </c>
      <c r="H1652">
        <v>38357</v>
      </c>
      <c r="I1652">
        <v>18364</v>
      </c>
      <c r="N1652" t="str">
        <f t="shared" si="63"/>
        <v>3152202004</v>
      </c>
      <c r="O1652" t="str">
        <f t="shared" si="64"/>
        <v>Não</v>
      </c>
    </row>
    <row r="1653" spans="1:15" x14ac:dyDescent="0.2">
      <c r="A1653">
        <v>315220</v>
      </c>
      <c r="B1653" t="s">
        <v>66</v>
      </c>
      <c r="C1653" t="s">
        <v>98</v>
      </c>
      <c r="D1653">
        <v>2003</v>
      </c>
      <c r="E1653" t="s">
        <v>361</v>
      </c>
      <c r="F1653" t="s">
        <v>362</v>
      </c>
      <c r="H1653">
        <v>38170</v>
      </c>
      <c r="I1653">
        <v>18274</v>
      </c>
      <c r="N1653" t="str">
        <f t="shared" si="63"/>
        <v>3152202003</v>
      </c>
      <c r="O1653" t="str">
        <f t="shared" si="64"/>
        <v>Não</v>
      </c>
    </row>
    <row r="1654" spans="1:15" x14ac:dyDescent="0.2">
      <c r="A1654">
        <v>315220</v>
      </c>
      <c r="B1654" t="s">
        <v>66</v>
      </c>
      <c r="C1654" t="s">
        <v>98</v>
      </c>
      <c r="D1654">
        <v>2002</v>
      </c>
      <c r="E1654" t="s">
        <v>361</v>
      </c>
      <c r="F1654" t="s">
        <v>362</v>
      </c>
      <c r="H1654">
        <v>38081</v>
      </c>
      <c r="I1654">
        <v>18231</v>
      </c>
      <c r="N1654" t="str">
        <f t="shared" si="63"/>
        <v>3152202002</v>
      </c>
      <c r="O1654" t="str">
        <f t="shared" si="64"/>
        <v>Não</v>
      </c>
    </row>
    <row r="1655" spans="1:15" x14ac:dyDescent="0.2">
      <c r="A1655">
        <v>315220</v>
      </c>
      <c r="B1655" t="s">
        <v>66</v>
      </c>
      <c r="C1655" t="s">
        <v>98</v>
      </c>
      <c r="D1655">
        <v>2001</v>
      </c>
      <c r="E1655" t="s">
        <v>361</v>
      </c>
      <c r="F1655" t="s">
        <v>362</v>
      </c>
      <c r="H1655">
        <v>37932</v>
      </c>
      <c r="I1655">
        <v>18160</v>
      </c>
      <c r="N1655" t="str">
        <f t="shared" si="63"/>
        <v>3152202001</v>
      </c>
      <c r="O1655" t="str">
        <f t="shared" si="64"/>
        <v>Não</v>
      </c>
    </row>
    <row r="1656" spans="1:15" x14ac:dyDescent="0.2">
      <c r="A1656">
        <v>315220</v>
      </c>
      <c r="B1656" t="s">
        <v>66</v>
      </c>
      <c r="C1656" t="s">
        <v>98</v>
      </c>
      <c r="D1656">
        <v>2000</v>
      </c>
      <c r="E1656" t="s">
        <v>361</v>
      </c>
      <c r="F1656" t="s">
        <v>362</v>
      </c>
      <c r="H1656">
        <v>37890</v>
      </c>
      <c r="I1656">
        <v>18140</v>
      </c>
      <c r="N1656" t="str">
        <f t="shared" si="63"/>
        <v>3152202000</v>
      </c>
      <c r="O1656" t="str">
        <f t="shared" si="64"/>
        <v>Não</v>
      </c>
    </row>
    <row r="1657" spans="1:15" x14ac:dyDescent="0.2">
      <c r="A1657">
        <v>315220</v>
      </c>
      <c r="B1657" t="s">
        <v>66</v>
      </c>
      <c r="C1657" t="s">
        <v>98</v>
      </c>
      <c r="D1657">
        <v>1999</v>
      </c>
      <c r="E1657" t="s">
        <v>361</v>
      </c>
      <c r="F1657" t="s">
        <v>362</v>
      </c>
      <c r="H1657">
        <v>34083</v>
      </c>
      <c r="I1657">
        <v>15024</v>
      </c>
      <c r="N1657" t="str">
        <f t="shared" si="63"/>
        <v>3152201999</v>
      </c>
      <c r="O1657" t="str">
        <f t="shared" si="64"/>
        <v>Não</v>
      </c>
    </row>
    <row r="1658" spans="1:15" x14ac:dyDescent="0.2">
      <c r="A1658">
        <v>315220</v>
      </c>
      <c r="B1658" t="s">
        <v>66</v>
      </c>
      <c r="C1658" t="s">
        <v>98</v>
      </c>
      <c r="D1658">
        <v>1998</v>
      </c>
      <c r="E1658" t="s">
        <v>361</v>
      </c>
      <c r="F1658" t="s">
        <v>362</v>
      </c>
      <c r="H1658">
        <v>34520</v>
      </c>
      <c r="I1658">
        <v>15217</v>
      </c>
      <c r="N1658" t="str">
        <f t="shared" si="63"/>
        <v>3152201998</v>
      </c>
      <c r="O1658" t="str">
        <f t="shared" si="64"/>
        <v>Não</v>
      </c>
    </row>
    <row r="1659" spans="1:15" x14ac:dyDescent="0.2">
      <c r="A1659">
        <v>315220</v>
      </c>
      <c r="B1659" t="s">
        <v>66</v>
      </c>
      <c r="C1659" t="s">
        <v>98</v>
      </c>
      <c r="D1659">
        <v>1997</v>
      </c>
      <c r="H1659">
        <v>34957</v>
      </c>
      <c r="I1659">
        <v>15409</v>
      </c>
      <c r="N1659" t="str">
        <f t="shared" si="63"/>
        <v>3152201997</v>
      </c>
      <c r="O1659" t="str">
        <f t="shared" si="64"/>
        <v>Não</v>
      </c>
    </row>
    <row r="1660" spans="1:15" x14ac:dyDescent="0.2">
      <c r="A1660">
        <v>315220</v>
      </c>
      <c r="B1660" t="s">
        <v>66</v>
      </c>
      <c r="C1660" t="s">
        <v>98</v>
      </c>
      <c r="D1660">
        <v>1996</v>
      </c>
      <c r="H1660">
        <v>51712</v>
      </c>
      <c r="I1660">
        <v>22795</v>
      </c>
      <c r="N1660" t="str">
        <f t="shared" si="63"/>
        <v>3152201996</v>
      </c>
      <c r="O1660" t="str">
        <f t="shared" si="64"/>
        <v>Não</v>
      </c>
    </row>
    <row r="1661" spans="1:15" x14ac:dyDescent="0.2">
      <c r="A1661">
        <v>315220</v>
      </c>
      <c r="B1661" t="s">
        <v>66</v>
      </c>
      <c r="C1661" t="s">
        <v>98</v>
      </c>
      <c r="D1661">
        <v>1995</v>
      </c>
      <c r="H1661">
        <v>57979</v>
      </c>
      <c r="I1661">
        <v>25558</v>
      </c>
      <c r="N1661" t="str">
        <f t="shared" si="63"/>
        <v>3152201995</v>
      </c>
      <c r="O1661" t="str">
        <f t="shared" si="64"/>
        <v>Não</v>
      </c>
    </row>
    <row r="1662" spans="1:15" x14ac:dyDescent="0.2">
      <c r="A1662">
        <v>315445</v>
      </c>
      <c r="B1662" t="s">
        <v>67</v>
      </c>
      <c r="C1662" t="s">
        <v>98</v>
      </c>
      <c r="D1662">
        <v>2020</v>
      </c>
      <c r="E1662" t="s">
        <v>2296</v>
      </c>
      <c r="F1662" t="s">
        <v>364</v>
      </c>
      <c r="G1662" t="s">
        <v>368</v>
      </c>
      <c r="H1662">
        <v>8134</v>
      </c>
      <c r="I1662">
        <v>4505</v>
      </c>
      <c r="J1662">
        <v>4417</v>
      </c>
      <c r="K1662">
        <v>4417</v>
      </c>
      <c r="L1662">
        <v>98.1</v>
      </c>
      <c r="M1662">
        <v>54.3</v>
      </c>
      <c r="N1662" t="str">
        <f t="shared" si="63"/>
        <v>3154452020</v>
      </c>
      <c r="O1662" t="str">
        <f t="shared" si="64"/>
        <v>Sim</v>
      </c>
    </row>
    <row r="1663" spans="1:15" x14ac:dyDescent="0.2">
      <c r="A1663">
        <v>315445</v>
      </c>
      <c r="B1663" t="s">
        <v>67</v>
      </c>
      <c r="C1663" t="s">
        <v>98</v>
      </c>
      <c r="D1663">
        <v>2019</v>
      </c>
      <c r="E1663" t="s">
        <v>361</v>
      </c>
      <c r="F1663" t="s">
        <v>362</v>
      </c>
      <c r="G1663" t="s">
        <v>119</v>
      </c>
      <c r="H1663">
        <v>8136</v>
      </c>
      <c r="I1663">
        <v>4506</v>
      </c>
      <c r="J1663">
        <v>4245</v>
      </c>
      <c r="K1663">
        <v>4245</v>
      </c>
      <c r="L1663">
        <v>94.2</v>
      </c>
      <c r="M1663">
        <v>52.18</v>
      </c>
      <c r="N1663" t="str">
        <f t="shared" si="63"/>
        <v>3154452019</v>
      </c>
      <c r="O1663" t="str">
        <f t="shared" si="64"/>
        <v>Sim</v>
      </c>
    </row>
    <row r="1664" spans="1:15" x14ac:dyDescent="0.2">
      <c r="A1664">
        <v>315445</v>
      </c>
      <c r="B1664" t="s">
        <v>67</v>
      </c>
      <c r="C1664" t="s">
        <v>98</v>
      </c>
      <c r="D1664">
        <v>2018</v>
      </c>
      <c r="E1664" t="s">
        <v>361</v>
      </c>
      <c r="F1664" t="s">
        <v>362</v>
      </c>
      <c r="H1664">
        <v>8138</v>
      </c>
      <c r="I1664">
        <v>4508</v>
      </c>
      <c r="J1664">
        <v>4208</v>
      </c>
      <c r="K1664">
        <v>4208</v>
      </c>
      <c r="L1664">
        <v>93.4</v>
      </c>
      <c r="M1664">
        <v>51.71</v>
      </c>
      <c r="N1664" t="str">
        <f t="shared" si="63"/>
        <v>3154452018</v>
      </c>
      <c r="O1664" t="str">
        <f t="shared" si="64"/>
        <v>Sim</v>
      </c>
    </row>
    <row r="1665" spans="1:15" x14ac:dyDescent="0.2">
      <c r="A1665">
        <v>315445</v>
      </c>
      <c r="B1665" t="s">
        <v>67</v>
      </c>
      <c r="C1665" t="s">
        <v>98</v>
      </c>
      <c r="D1665">
        <v>2017</v>
      </c>
      <c r="E1665" t="s">
        <v>361</v>
      </c>
      <c r="F1665" t="s">
        <v>362</v>
      </c>
      <c r="H1665">
        <v>8290</v>
      </c>
      <c r="I1665">
        <v>4592</v>
      </c>
      <c r="J1665">
        <v>4205</v>
      </c>
      <c r="K1665">
        <v>4205</v>
      </c>
      <c r="L1665">
        <v>91.6</v>
      </c>
      <c r="M1665">
        <v>50.72</v>
      </c>
      <c r="N1665" t="str">
        <f t="shared" si="63"/>
        <v>3154452017</v>
      </c>
      <c r="O1665" t="str">
        <f t="shared" si="64"/>
        <v>Sim</v>
      </c>
    </row>
    <row r="1666" spans="1:15" x14ac:dyDescent="0.2">
      <c r="A1666">
        <v>315445</v>
      </c>
      <c r="B1666" t="s">
        <v>67</v>
      </c>
      <c r="C1666" t="s">
        <v>98</v>
      </c>
      <c r="D1666">
        <v>2016</v>
      </c>
      <c r="E1666" t="s">
        <v>361</v>
      </c>
      <c r="F1666" t="s">
        <v>362</v>
      </c>
      <c r="H1666">
        <v>8283</v>
      </c>
      <c r="I1666">
        <v>4588</v>
      </c>
      <c r="J1666">
        <v>4147</v>
      </c>
      <c r="K1666">
        <v>4147</v>
      </c>
      <c r="L1666">
        <v>90.4</v>
      </c>
      <c r="M1666">
        <v>50.07</v>
      </c>
      <c r="N1666" t="str">
        <f t="shared" si="63"/>
        <v>3154452016</v>
      </c>
      <c r="O1666" t="str">
        <f t="shared" si="64"/>
        <v>Sim</v>
      </c>
    </row>
    <row r="1667" spans="1:15" x14ac:dyDescent="0.2">
      <c r="A1667">
        <v>315445</v>
      </c>
      <c r="B1667" t="s">
        <v>67</v>
      </c>
      <c r="C1667" t="s">
        <v>98</v>
      </c>
      <c r="D1667">
        <v>2015</v>
      </c>
      <c r="E1667" t="s">
        <v>361</v>
      </c>
      <c r="F1667" t="s">
        <v>362</v>
      </c>
      <c r="H1667">
        <v>8274</v>
      </c>
      <c r="I1667">
        <v>4583</v>
      </c>
      <c r="J1667">
        <v>4229</v>
      </c>
      <c r="K1667">
        <v>4229</v>
      </c>
      <c r="L1667">
        <v>92.3</v>
      </c>
      <c r="M1667">
        <v>51.11</v>
      </c>
      <c r="N1667" t="str">
        <f t="shared" ref="N1667:N1730" si="65">_xlfn.CONCAT(A1667,D1667)</f>
        <v>3154452015</v>
      </c>
      <c r="O1667" t="str">
        <f t="shared" ref="O1667:O1730" si="66">IF(COUNTIF(H1667:M1667,"&lt;&gt;"&amp;"")=6,"Sim","Não")</f>
        <v>Sim</v>
      </c>
    </row>
    <row r="1668" spans="1:15" x14ac:dyDescent="0.2">
      <c r="A1668">
        <v>315445</v>
      </c>
      <c r="B1668" t="s">
        <v>67</v>
      </c>
      <c r="C1668" t="s">
        <v>98</v>
      </c>
      <c r="D1668">
        <v>2014</v>
      </c>
      <c r="E1668" t="s">
        <v>361</v>
      </c>
      <c r="F1668" t="s">
        <v>362</v>
      </c>
      <c r="H1668">
        <v>8266</v>
      </c>
      <c r="I1668">
        <v>4578</v>
      </c>
      <c r="J1668">
        <v>4578</v>
      </c>
      <c r="K1668">
        <v>4578</v>
      </c>
      <c r="L1668">
        <v>100</v>
      </c>
      <c r="M1668">
        <v>55.38</v>
      </c>
      <c r="N1668" t="str">
        <f t="shared" si="65"/>
        <v>3154452014</v>
      </c>
      <c r="O1668" t="str">
        <f t="shared" si="66"/>
        <v>Sim</v>
      </c>
    </row>
    <row r="1669" spans="1:15" x14ac:dyDescent="0.2">
      <c r="A1669">
        <v>315445</v>
      </c>
      <c r="B1669" t="s">
        <v>67</v>
      </c>
      <c r="C1669" t="s">
        <v>98</v>
      </c>
      <c r="D1669">
        <v>2013</v>
      </c>
      <c r="E1669" t="s">
        <v>361</v>
      </c>
      <c r="F1669" t="s">
        <v>362</v>
      </c>
      <c r="H1669">
        <v>8257</v>
      </c>
      <c r="I1669">
        <v>4573</v>
      </c>
      <c r="J1669">
        <v>4573</v>
      </c>
      <c r="K1669">
        <v>4573</v>
      </c>
      <c r="L1669">
        <v>100</v>
      </c>
      <c r="M1669">
        <v>55.38</v>
      </c>
      <c r="N1669" t="str">
        <f t="shared" si="65"/>
        <v>3154452013</v>
      </c>
      <c r="O1669" t="str">
        <f t="shared" si="66"/>
        <v>Sim</v>
      </c>
    </row>
    <row r="1670" spans="1:15" x14ac:dyDescent="0.2">
      <c r="A1670">
        <v>315445</v>
      </c>
      <c r="B1670" t="s">
        <v>67</v>
      </c>
      <c r="C1670" t="s">
        <v>98</v>
      </c>
      <c r="D1670">
        <v>2012</v>
      </c>
      <c r="E1670" t="s">
        <v>361</v>
      </c>
      <c r="F1670" t="s">
        <v>362</v>
      </c>
      <c r="H1670">
        <v>8013</v>
      </c>
      <c r="I1670">
        <v>4438</v>
      </c>
      <c r="J1670">
        <v>4438</v>
      </c>
      <c r="K1670">
        <v>4438</v>
      </c>
      <c r="L1670">
        <v>100</v>
      </c>
      <c r="M1670">
        <v>55.38</v>
      </c>
      <c r="N1670" t="str">
        <f t="shared" si="65"/>
        <v>3154452012</v>
      </c>
      <c r="O1670" t="str">
        <f t="shared" si="66"/>
        <v>Sim</v>
      </c>
    </row>
    <row r="1671" spans="1:15" x14ac:dyDescent="0.2">
      <c r="A1671">
        <v>315445</v>
      </c>
      <c r="B1671" t="s">
        <v>67</v>
      </c>
      <c r="C1671" t="s">
        <v>98</v>
      </c>
      <c r="D1671">
        <v>2011</v>
      </c>
      <c r="E1671" t="s">
        <v>2296</v>
      </c>
      <c r="F1671" t="s">
        <v>364</v>
      </c>
      <c r="H1671">
        <v>8010</v>
      </c>
      <c r="I1671">
        <v>4437</v>
      </c>
      <c r="J1671">
        <v>4437</v>
      </c>
      <c r="K1671">
        <v>4437</v>
      </c>
      <c r="L1671">
        <v>100</v>
      </c>
      <c r="M1671">
        <v>55.39</v>
      </c>
      <c r="N1671" t="str">
        <f t="shared" si="65"/>
        <v>3154452011</v>
      </c>
      <c r="O1671" t="str">
        <f t="shared" si="66"/>
        <v>Sim</v>
      </c>
    </row>
    <row r="1672" spans="1:15" x14ac:dyDescent="0.2">
      <c r="A1672">
        <v>315445</v>
      </c>
      <c r="B1672" t="s">
        <v>67</v>
      </c>
      <c r="C1672" t="s">
        <v>98</v>
      </c>
      <c r="D1672">
        <v>2010</v>
      </c>
      <c r="E1672" t="s">
        <v>361</v>
      </c>
      <c r="F1672" t="s">
        <v>362</v>
      </c>
      <c r="H1672">
        <v>8007</v>
      </c>
      <c r="I1672">
        <v>4435</v>
      </c>
      <c r="J1672">
        <v>4375</v>
      </c>
      <c r="K1672">
        <v>4375</v>
      </c>
      <c r="L1672">
        <v>98.7</v>
      </c>
      <c r="M1672">
        <v>54.64</v>
      </c>
      <c r="N1672" t="str">
        <f t="shared" si="65"/>
        <v>3154452010</v>
      </c>
      <c r="O1672" t="str">
        <f t="shared" si="66"/>
        <v>Sim</v>
      </c>
    </row>
    <row r="1673" spans="1:15" x14ac:dyDescent="0.2">
      <c r="A1673">
        <v>315445</v>
      </c>
      <c r="B1673" t="s">
        <v>67</v>
      </c>
      <c r="C1673" t="s">
        <v>98</v>
      </c>
      <c r="D1673">
        <v>2009</v>
      </c>
      <c r="E1673" t="s">
        <v>361</v>
      </c>
      <c r="F1673" t="s">
        <v>362</v>
      </c>
      <c r="H1673">
        <v>8437</v>
      </c>
      <c r="I1673">
        <v>4685</v>
      </c>
      <c r="J1673">
        <v>4219</v>
      </c>
      <c r="K1673">
        <v>4219</v>
      </c>
      <c r="L1673">
        <v>90.1</v>
      </c>
      <c r="M1673">
        <v>50.01</v>
      </c>
      <c r="N1673" t="str">
        <f t="shared" si="65"/>
        <v>3154452009</v>
      </c>
      <c r="O1673" t="str">
        <f t="shared" si="66"/>
        <v>Sim</v>
      </c>
    </row>
    <row r="1674" spans="1:15" x14ac:dyDescent="0.2">
      <c r="A1674">
        <v>315445</v>
      </c>
      <c r="B1674" t="s">
        <v>67</v>
      </c>
      <c r="C1674" t="s">
        <v>98</v>
      </c>
      <c r="D1674">
        <v>2008</v>
      </c>
      <c r="E1674" t="s">
        <v>361</v>
      </c>
      <c r="F1674" t="s">
        <v>362</v>
      </c>
      <c r="H1674">
        <v>8401</v>
      </c>
      <c r="I1674">
        <v>4665</v>
      </c>
      <c r="J1674">
        <v>4020</v>
      </c>
      <c r="K1674">
        <v>4020</v>
      </c>
      <c r="L1674">
        <v>86.2</v>
      </c>
      <c r="M1674">
        <v>47.85</v>
      </c>
      <c r="N1674" t="str">
        <f t="shared" si="65"/>
        <v>3154452008</v>
      </c>
      <c r="O1674" t="str">
        <f t="shared" si="66"/>
        <v>Sim</v>
      </c>
    </row>
    <row r="1675" spans="1:15" x14ac:dyDescent="0.2">
      <c r="A1675">
        <v>315445</v>
      </c>
      <c r="B1675" t="s">
        <v>67</v>
      </c>
      <c r="C1675" t="s">
        <v>98</v>
      </c>
      <c r="D1675">
        <v>2007</v>
      </c>
      <c r="E1675" t="s">
        <v>361</v>
      </c>
      <c r="F1675" t="s">
        <v>362</v>
      </c>
      <c r="H1675">
        <v>8126</v>
      </c>
      <c r="I1675">
        <v>4512</v>
      </c>
      <c r="J1675">
        <v>3851</v>
      </c>
      <c r="K1675">
        <v>3851</v>
      </c>
      <c r="L1675">
        <v>85.4</v>
      </c>
      <c r="M1675">
        <v>47.39</v>
      </c>
      <c r="N1675" t="str">
        <f t="shared" si="65"/>
        <v>3154452007</v>
      </c>
      <c r="O1675" t="str">
        <f t="shared" si="66"/>
        <v>Sim</v>
      </c>
    </row>
    <row r="1676" spans="1:15" x14ac:dyDescent="0.2">
      <c r="A1676">
        <v>315445</v>
      </c>
      <c r="B1676" t="s">
        <v>67</v>
      </c>
      <c r="C1676" t="s">
        <v>98</v>
      </c>
      <c r="D1676">
        <v>2006</v>
      </c>
      <c r="E1676" t="s">
        <v>361</v>
      </c>
      <c r="F1676" t="s">
        <v>362</v>
      </c>
      <c r="H1676">
        <v>8501</v>
      </c>
      <c r="I1676">
        <v>4157</v>
      </c>
      <c r="J1676">
        <v>3669</v>
      </c>
      <c r="K1676">
        <v>3669</v>
      </c>
      <c r="L1676">
        <v>88.3</v>
      </c>
      <c r="M1676">
        <v>43.16</v>
      </c>
      <c r="N1676" t="str">
        <f t="shared" si="65"/>
        <v>3154452006</v>
      </c>
      <c r="O1676" t="str">
        <f t="shared" si="66"/>
        <v>Sim</v>
      </c>
    </row>
    <row r="1677" spans="1:15" x14ac:dyDescent="0.2">
      <c r="A1677">
        <v>315445</v>
      </c>
      <c r="B1677" t="s">
        <v>67</v>
      </c>
      <c r="C1677" t="s">
        <v>98</v>
      </c>
      <c r="D1677">
        <v>2005</v>
      </c>
      <c r="E1677" t="s">
        <v>361</v>
      </c>
      <c r="F1677" t="s">
        <v>362</v>
      </c>
      <c r="H1677">
        <v>8421</v>
      </c>
      <c r="I1677">
        <v>4118</v>
      </c>
      <c r="N1677" t="str">
        <f t="shared" si="65"/>
        <v>3154452005</v>
      </c>
      <c r="O1677" t="str">
        <f t="shared" si="66"/>
        <v>Não</v>
      </c>
    </row>
    <row r="1678" spans="1:15" x14ac:dyDescent="0.2">
      <c r="A1678">
        <v>315445</v>
      </c>
      <c r="B1678" t="s">
        <v>67</v>
      </c>
      <c r="C1678" t="s">
        <v>98</v>
      </c>
      <c r="D1678">
        <v>2004</v>
      </c>
      <c r="E1678" t="s">
        <v>361</v>
      </c>
      <c r="F1678" t="s">
        <v>362</v>
      </c>
      <c r="H1678">
        <v>8340</v>
      </c>
      <c r="I1678">
        <v>4078</v>
      </c>
      <c r="N1678" t="str">
        <f t="shared" si="65"/>
        <v>3154452004</v>
      </c>
      <c r="O1678" t="str">
        <f t="shared" si="66"/>
        <v>Não</v>
      </c>
    </row>
    <row r="1679" spans="1:15" x14ac:dyDescent="0.2">
      <c r="A1679">
        <v>315445</v>
      </c>
      <c r="B1679" t="s">
        <v>67</v>
      </c>
      <c r="C1679" t="s">
        <v>98</v>
      </c>
      <c r="D1679">
        <v>2003</v>
      </c>
      <c r="E1679" t="s">
        <v>361</v>
      </c>
      <c r="F1679" t="s">
        <v>362</v>
      </c>
      <c r="H1679">
        <v>8193</v>
      </c>
      <c r="I1679">
        <v>4007</v>
      </c>
      <c r="N1679" t="str">
        <f t="shared" si="65"/>
        <v>3154452003</v>
      </c>
      <c r="O1679" t="str">
        <f t="shared" si="66"/>
        <v>Não</v>
      </c>
    </row>
    <row r="1680" spans="1:15" x14ac:dyDescent="0.2">
      <c r="A1680">
        <v>315445</v>
      </c>
      <c r="B1680" t="s">
        <v>67</v>
      </c>
      <c r="C1680" t="s">
        <v>98</v>
      </c>
      <c r="D1680">
        <v>2002</v>
      </c>
      <c r="E1680" t="s">
        <v>361</v>
      </c>
      <c r="F1680" t="s">
        <v>362</v>
      </c>
      <c r="H1680">
        <v>8123</v>
      </c>
      <c r="I1680">
        <v>3972</v>
      </c>
      <c r="N1680" t="str">
        <f t="shared" si="65"/>
        <v>3154452002</v>
      </c>
      <c r="O1680" t="str">
        <f t="shared" si="66"/>
        <v>Não</v>
      </c>
    </row>
    <row r="1681" spans="1:15" x14ac:dyDescent="0.2">
      <c r="A1681">
        <v>315445</v>
      </c>
      <c r="B1681" t="s">
        <v>67</v>
      </c>
      <c r="C1681" t="s">
        <v>98</v>
      </c>
      <c r="D1681">
        <v>2001</v>
      </c>
      <c r="E1681" t="s">
        <v>361</v>
      </c>
      <c r="F1681" t="s">
        <v>362</v>
      </c>
      <c r="H1681">
        <v>8061</v>
      </c>
      <c r="I1681">
        <v>3942</v>
      </c>
      <c r="N1681" t="str">
        <f t="shared" si="65"/>
        <v>3154452001</v>
      </c>
      <c r="O1681" t="str">
        <f t="shared" si="66"/>
        <v>Não</v>
      </c>
    </row>
    <row r="1682" spans="1:15" x14ac:dyDescent="0.2">
      <c r="A1682">
        <v>315445</v>
      </c>
      <c r="B1682" t="s">
        <v>67</v>
      </c>
      <c r="C1682" t="s">
        <v>98</v>
      </c>
      <c r="D1682">
        <v>2000</v>
      </c>
      <c r="E1682" t="s">
        <v>361</v>
      </c>
      <c r="F1682" t="s">
        <v>362</v>
      </c>
      <c r="H1682">
        <v>7973</v>
      </c>
      <c r="I1682">
        <v>3899</v>
      </c>
      <c r="N1682" t="str">
        <f t="shared" si="65"/>
        <v>3154452000</v>
      </c>
      <c r="O1682" t="str">
        <f t="shared" si="66"/>
        <v>Não</v>
      </c>
    </row>
    <row r="1683" spans="1:15" x14ac:dyDescent="0.2">
      <c r="A1683">
        <v>315445</v>
      </c>
      <c r="B1683" t="s">
        <v>67</v>
      </c>
      <c r="C1683" t="s">
        <v>98</v>
      </c>
      <c r="D1683">
        <v>1999</v>
      </c>
      <c r="H1683">
        <v>8487</v>
      </c>
      <c r="I1683">
        <v>2713</v>
      </c>
      <c r="N1683" t="str">
        <f t="shared" si="65"/>
        <v>3154451999</v>
      </c>
      <c r="O1683" t="str">
        <f t="shared" si="66"/>
        <v>Não</v>
      </c>
    </row>
    <row r="1684" spans="1:15" x14ac:dyDescent="0.2">
      <c r="A1684">
        <v>315445</v>
      </c>
      <c r="B1684" t="s">
        <v>67</v>
      </c>
      <c r="C1684" t="s">
        <v>98</v>
      </c>
      <c r="D1684">
        <v>1998</v>
      </c>
      <c r="H1684">
        <v>8316</v>
      </c>
      <c r="I1684">
        <v>2659</v>
      </c>
      <c r="N1684" t="str">
        <f t="shared" si="65"/>
        <v>3154451998</v>
      </c>
      <c r="O1684" t="str">
        <f t="shared" si="66"/>
        <v>Não</v>
      </c>
    </row>
    <row r="1685" spans="1:15" x14ac:dyDescent="0.2">
      <c r="A1685">
        <v>315445</v>
      </c>
      <c r="B1685" t="s">
        <v>67</v>
      </c>
      <c r="C1685" t="s">
        <v>98</v>
      </c>
      <c r="D1685">
        <v>1997</v>
      </c>
      <c r="H1685">
        <v>8144</v>
      </c>
      <c r="I1685">
        <v>2604</v>
      </c>
      <c r="N1685" t="str">
        <f t="shared" si="65"/>
        <v>3154451997</v>
      </c>
      <c r="O1685" t="str">
        <f t="shared" si="66"/>
        <v>Não</v>
      </c>
    </row>
    <row r="1686" spans="1:15" x14ac:dyDescent="0.2">
      <c r="A1686">
        <v>315445</v>
      </c>
      <c r="B1686" t="s">
        <v>67</v>
      </c>
      <c r="C1686" t="s">
        <v>98</v>
      </c>
      <c r="D1686">
        <v>1996</v>
      </c>
      <c r="H1686">
        <v>7942</v>
      </c>
      <c r="I1686">
        <v>2539</v>
      </c>
      <c r="N1686" t="str">
        <f t="shared" si="65"/>
        <v>3154451996</v>
      </c>
      <c r="O1686" t="str">
        <f t="shared" si="66"/>
        <v>Não</v>
      </c>
    </row>
    <row r="1687" spans="1:15" x14ac:dyDescent="0.2">
      <c r="A1687">
        <v>315445</v>
      </c>
      <c r="B1687" t="s">
        <v>67</v>
      </c>
      <c r="C1687" t="s">
        <v>98</v>
      </c>
      <c r="D1687">
        <v>1995</v>
      </c>
      <c r="H1687">
        <v>7787</v>
      </c>
      <c r="I1687">
        <v>2489</v>
      </c>
      <c r="N1687" t="str">
        <f t="shared" si="65"/>
        <v>3154451995</v>
      </c>
      <c r="O1687" t="str">
        <f t="shared" si="66"/>
        <v>Não</v>
      </c>
    </row>
    <row r="1688" spans="1:15" x14ac:dyDescent="0.2">
      <c r="A1688">
        <v>315450</v>
      </c>
      <c r="B1688" t="s">
        <v>68</v>
      </c>
      <c r="C1688" t="s">
        <v>98</v>
      </c>
      <c r="D1688">
        <v>2020</v>
      </c>
      <c r="E1688" t="s">
        <v>2297</v>
      </c>
      <c r="F1688" t="s">
        <v>367</v>
      </c>
      <c r="G1688" t="s">
        <v>368</v>
      </c>
      <c r="H1688">
        <v>9476</v>
      </c>
      <c r="I1688">
        <v>4555</v>
      </c>
      <c r="J1688">
        <v>3856</v>
      </c>
      <c r="K1688">
        <v>3856</v>
      </c>
      <c r="L1688">
        <v>84.7</v>
      </c>
      <c r="M1688">
        <v>40.69</v>
      </c>
      <c r="N1688" t="str">
        <f t="shared" si="65"/>
        <v>3154502020</v>
      </c>
      <c r="O1688" t="str">
        <f t="shared" si="66"/>
        <v>Sim</v>
      </c>
    </row>
    <row r="1689" spans="1:15" x14ac:dyDescent="0.2">
      <c r="A1689">
        <v>315450</v>
      </c>
      <c r="B1689" t="s">
        <v>68</v>
      </c>
      <c r="C1689" t="s">
        <v>98</v>
      </c>
      <c r="D1689">
        <v>2019</v>
      </c>
      <c r="E1689" t="s">
        <v>361</v>
      </c>
      <c r="F1689" t="s">
        <v>99</v>
      </c>
      <c r="G1689" t="s">
        <v>119</v>
      </c>
      <c r="H1689">
        <v>9481</v>
      </c>
      <c r="I1689">
        <v>4557</v>
      </c>
      <c r="J1689">
        <v>3740</v>
      </c>
      <c r="K1689">
        <v>3740</v>
      </c>
      <c r="L1689">
        <v>82.1</v>
      </c>
      <c r="M1689">
        <v>39.450000000000003</v>
      </c>
      <c r="N1689" t="str">
        <f t="shared" si="65"/>
        <v>3154502019</v>
      </c>
      <c r="O1689" t="str">
        <f t="shared" si="66"/>
        <v>Sim</v>
      </c>
    </row>
    <row r="1690" spans="1:15" x14ac:dyDescent="0.2">
      <c r="A1690">
        <v>315450</v>
      </c>
      <c r="B1690" t="s">
        <v>68</v>
      </c>
      <c r="C1690" t="s">
        <v>98</v>
      </c>
      <c r="D1690">
        <v>2018</v>
      </c>
      <c r="E1690" t="s">
        <v>361</v>
      </c>
      <c r="F1690" t="s">
        <v>99</v>
      </c>
      <c r="H1690">
        <v>9487</v>
      </c>
      <c r="I1690">
        <v>4560</v>
      </c>
      <c r="J1690">
        <v>3744</v>
      </c>
      <c r="K1690">
        <v>3744</v>
      </c>
      <c r="L1690">
        <v>82.1</v>
      </c>
      <c r="M1690">
        <v>39.46</v>
      </c>
      <c r="N1690" t="str">
        <f t="shared" si="65"/>
        <v>3154502018</v>
      </c>
      <c r="O1690" t="str">
        <f t="shared" si="66"/>
        <v>Sim</v>
      </c>
    </row>
    <row r="1691" spans="1:15" x14ac:dyDescent="0.2">
      <c r="A1691">
        <v>315450</v>
      </c>
      <c r="B1691" t="s">
        <v>68</v>
      </c>
      <c r="C1691" t="s">
        <v>98</v>
      </c>
      <c r="D1691">
        <v>2017</v>
      </c>
      <c r="E1691" t="s">
        <v>2297</v>
      </c>
      <c r="F1691" t="s">
        <v>367</v>
      </c>
      <c r="H1691">
        <v>9672</v>
      </c>
      <c r="I1691">
        <v>4649</v>
      </c>
      <c r="J1691">
        <v>3769</v>
      </c>
      <c r="K1691">
        <v>3769</v>
      </c>
      <c r="L1691">
        <v>81.099999999999994</v>
      </c>
      <c r="M1691">
        <v>38.97</v>
      </c>
      <c r="N1691" t="str">
        <f t="shared" si="65"/>
        <v>3154502017</v>
      </c>
      <c r="O1691" t="str">
        <f t="shared" si="66"/>
        <v>Sim</v>
      </c>
    </row>
    <row r="1692" spans="1:15" x14ac:dyDescent="0.2">
      <c r="A1692">
        <v>315450</v>
      </c>
      <c r="B1692" t="s">
        <v>68</v>
      </c>
      <c r="C1692" t="s">
        <v>98</v>
      </c>
      <c r="D1692">
        <v>2016</v>
      </c>
      <c r="E1692" t="s">
        <v>2297</v>
      </c>
      <c r="F1692" t="s">
        <v>367</v>
      </c>
      <c r="H1692">
        <v>9665</v>
      </c>
      <c r="I1692">
        <v>4646</v>
      </c>
      <c r="J1692">
        <v>3727</v>
      </c>
      <c r="K1692">
        <v>3727</v>
      </c>
      <c r="L1692">
        <v>80.2</v>
      </c>
      <c r="M1692">
        <v>38.56</v>
      </c>
      <c r="N1692" t="str">
        <f t="shared" si="65"/>
        <v>3154502016</v>
      </c>
      <c r="O1692" t="str">
        <f t="shared" si="66"/>
        <v>Sim</v>
      </c>
    </row>
    <row r="1693" spans="1:15" x14ac:dyDescent="0.2">
      <c r="A1693">
        <v>315450</v>
      </c>
      <c r="B1693" t="s">
        <v>68</v>
      </c>
      <c r="C1693" t="s">
        <v>98</v>
      </c>
      <c r="D1693">
        <v>2015</v>
      </c>
      <c r="E1693" t="s">
        <v>2297</v>
      </c>
      <c r="F1693" t="s">
        <v>367</v>
      </c>
      <c r="H1693">
        <v>9658</v>
      </c>
      <c r="I1693">
        <v>4642</v>
      </c>
      <c r="J1693">
        <v>3719</v>
      </c>
      <c r="K1693">
        <v>3719</v>
      </c>
      <c r="L1693">
        <v>80.099999999999994</v>
      </c>
      <c r="M1693">
        <v>38.51</v>
      </c>
      <c r="N1693" t="str">
        <f t="shared" si="65"/>
        <v>3154502015</v>
      </c>
      <c r="O1693" t="str">
        <f t="shared" si="66"/>
        <v>Sim</v>
      </c>
    </row>
    <row r="1694" spans="1:15" x14ac:dyDescent="0.2">
      <c r="A1694">
        <v>315450</v>
      </c>
      <c r="B1694" t="s">
        <v>68</v>
      </c>
      <c r="C1694" t="s">
        <v>98</v>
      </c>
      <c r="D1694">
        <v>2014</v>
      </c>
      <c r="E1694" t="s">
        <v>2297</v>
      </c>
      <c r="F1694" t="s">
        <v>367</v>
      </c>
      <c r="H1694">
        <v>9650</v>
      </c>
      <c r="I1694">
        <v>4638</v>
      </c>
      <c r="J1694">
        <v>4638</v>
      </c>
      <c r="K1694">
        <v>4638</v>
      </c>
      <c r="L1694">
        <v>100</v>
      </c>
      <c r="M1694">
        <v>48.06</v>
      </c>
      <c r="N1694" t="str">
        <f t="shared" si="65"/>
        <v>3154502014</v>
      </c>
      <c r="O1694" t="str">
        <f t="shared" si="66"/>
        <v>Sim</v>
      </c>
    </row>
    <row r="1695" spans="1:15" x14ac:dyDescent="0.2">
      <c r="A1695">
        <v>315450</v>
      </c>
      <c r="B1695" t="s">
        <v>68</v>
      </c>
      <c r="C1695" t="s">
        <v>98</v>
      </c>
      <c r="D1695">
        <v>2013</v>
      </c>
      <c r="E1695" t="s">
        <v>2297</v>
      </c>
      <c r="F1695" t="s">
        <v>367</v>
      </c>
      <c r="H1695">
        <v>9643</v>
      </c>
      <c r="I1695">
        <v>4635</v>
      </c>
      <c r="J1695">
        <v>4635</v>
      </c>
      <c r="K1695">
        <v>4635</v>
      </c>
      <c r="L1695">
        <v>100</v>
      </c>
      <c r="M1695">
        <v>48.07</v>
      </c>
      <c r="N1695" t="str">
        <f t="shared" si="65"/>
        <v>3154502013</v>
      </c>
      <c r="O1695" t="str">
        <f t="shared" si="66"/>
        <v>Sim</v>
      </c>
    </row>
    <row r="1696" spans="1:15" x14ac:dyDescent="0.2">
      <c r="A1696">
        <v>315450</v>
      </c>
      <c r="B1696" t="s">
        <v>68</v>
      </c>
      <c r="C1696" t="s">
        <v>98</v>
      </c>
      <c r="D1696">
        <v>2012</v>
      </c>
      <c r="E1696" t="s">
        <v>361</v>
      </c>
      <c r="F1696" t="s">
        <v>362</v>
      </c>
      <c r="H1696">
        <v>9361</v>
      </c>
      <c r="I1696">
        <v>4499</v>
      </c>
      <c r="J1696">
        <v>4499</v>
      </c>
      <c r="K1696">
        <v>4499</v>
      </c>
      <c r="L1696">
        <v>100</v>
      </c>
      <c r="M1696">
        <v>48.06</v>
      </c>
      <c r="N1696" t="str">
        <f t="shared" si="65"/>
        <v>3154502012</v>
      </c>
      <c r="O1696" t="str">
        <f t="shared" si="66"/>
        <v>Sim</v>
      </c>
    </row>
    <row r="1697" spans="1:15" x14ac:dyDescent="0.2">
      <c r="A1697">
        <v>315450</v>
      </c>
      <c r="B1697" t="s">
        <v>68</v>
      </c>
      <c r="C1697" t="s">
        <v>98</v>
      </c>
      <c r="D1697">
        <v>2011</v>
      </c>
      <c r="E1697" t="s">
        <v>361</v>
      </c>
      <c r="F1697" t="s">
        <v>362</v>
      </c>
      <c r="H1697">
        <v>9361</v>
      </c>
      <c r="I1697">
        <v>4499</v>
      </c>
      <c r="J1697">
        <v>4418</v>
      </c>
      <c r="K1697">
        <v>4418</v>
      </c>
      <c r="L1697">
        <v>98.2</v>
      </c>
      <c r="M1697">
        <v>47.2</v>
      </c>
      <c r="N1697" t="str">
        <f t="shared" si="65"/>
        <v>3154502011</v>
      </c>
      <c r="O1697" t="str">
        <f t="shared" si="66"/>
        <v>Sim</v>
      </c>
    </row>
    <row r="1698" spans="1:15" x14ac:dyDescent="0.2">
      <c r="A1698">
        <v>315450</v>
      </c>
      <c r="B1698" t="s">
        <v>68</v>
      </c>
      <c r="C1698" t="s">
        <v>98</v>
      </c>
      <c r="D1698">
        <v>2010</v>
      </c>
      <c r="E1698" t="s">
        <v>361</v>
      </c>
      <c r="F1698" t="s">
        <v>362</v>
      </c>
      <c r="H1698">
        <v>9360</v>
      </c>
      <c r="I1698">
        <v>4499</v>
      </c>
      <c r="J1698">
        <v>4248</v>
      </c>
      <c r="K1698">
        <v>4248</v>
      </c>
      <c r="L1698">
        <v>94.4</v>
      </c>
      <c r="M1698">
        <v>45.38</v>
      </c>
      <c r="N1698" t="str">
        <f t="shared" si="65"/>
        <v>3154502010</v>
      </c>
      <c r="O1698" t="str">
        <f t="shared" si="66"/>
        <v>Sim</v>
      </c>
    </row>
    <row r="1699" spans="1:15" x14ac:dyDescent="0.2">
      <c r="A1699">
        <v>315450</v>
      </c>
      <c r="B1699" t="s">
        <v>68</v>
      </c>
      <c r="C1699" t="s">
        <v>98</v>
      </c>
      <c r="D1699">
        <v>2009</v>
      </c>
      <c r="E1699" t="s">
        <v>361</v>
      </c>
      <c r="F1699" t="s">
        <v>362</v>
      </c>
      <c r="H1699">
        <v>9716</v>
      </c>
      <c r="I1699">
        <v>3587</v>
      </c>
      <c r="J1699">
        <v>3781</v>
      </c>
      <c r="K1699">
        <v>3781</v>
      </c>
      <c r="L1699">
        <v>100</v>
      </c>
      <c r="M1699">
        <v>38.92</v>
      </c>
      <c r="N1699" t="str">
        <f t="shared" si="65"/>
        <v>3154502009</v>
      </c>
      <c r="O1699" t="str">
        <f t="shared" si="66"/>
        <v>Sim</v>
      </c>
    </row>
    <row r="1700" spans="1:15" x14ac:dyDescent="0.2">
      <c r="A1700">
        <v>315450</v>
      </c>
      <c r="B1700" t="s">
        <v>68</v>
      </c>
      <c r="C1700" t="s">
        <v>98</v>
      </c>
      <c r="D1700">
        <v>2008</v>
      </c>
      <c r="E1700" t="s">
        <v>361</v>
      </c>
      <c r="F1700" t="s">
        <v>362</v>
      </c>
      <c r="H1700">
        <v>9691</v>
      </c>
      <c r="I1700">
        <v>3577</v>
      </c>
      <c r="J1700">
        <v>3756</v>
      </c>
      <c r="K1700">
        <v>3756</v>
      </c>
      <c r="L1700">
        <v>100</v>
      </c>
      <c r="M1700">
        <v>38.76</v>
      </c>
      <c r="N1700" t="str">
        <f t="shared" si="65"/>
        <v>3154502008</v>
      </c>
      <c r="O1700" t="str">
        <f t="shared" si="66"/>
        <v>Sim</v>
      </c>
    </row>
    <row r="1701" spans="1:15" x14ac:dyDescent="0.2">
      <c r="A1701">
        <v>315450</v>
      </c>
      <c r="B1701" t="s">
        <v>68</v>
      </c>
      <c r="C1701" t="s">
        <v>98</v>
      </c>
      <c r="D1701">
        <v>2007</v>
      </c>
      <c r="E1701" t="s">
        <v>361</v>
      </c>
      <c r="F1701" t="s">
        <v>362</v>
      </c>
      <c r="H1701">
        <v>9392</v>
      </c>
      <c r="I1701">
        <v>3467</v>
      </c>
      <c r="J1701">
        <v>3637</v>
      </c>
      <c r="K1701">
        <v>3637</v>
      </c>
      <c r="L1701">
        <v>100</v>
      </c>
      <c r="M1701">
        <v>38.72</v>
      </c>
      <c r="N1701" t="str">
        <f t="shared" si="65"/>
        <v>3154502007</v>
      </c>
      <c r="O1701" t="str">
        <f t="shared" si="66"/>
        <v>Sim</v>
      </c>
    </row>
    <row r="1702" spans="1:15" x14ac:dyDescent="0.2">
      <c r="A1702">
        <v>315450</v>
      </c>
      <c r="B1702" t="s">
        <v>68</v>
      </c>
      <c r="C1702" t="s">
        <v>98</v>
      </c>
      <c r="D1702">
        <v>2006</v>
      </c>
      <c r="E1702" t="s">
        <v>361</v>
      </c>
      <c r="F1702" t="s">
        <v>362</v>
      </c>
      <c r="H1702">
        <v>8735</v>
      </c>
      <c r="I1702">
        <v>2879</v>
      </c>
      <c r="J1702">
        <v>3441</v>
      </c>
      <c r="K1702">
        <v>3441</v>
      </c>
      <c r="L1702">
        <v>100</v>
      </c>
      <c r="M1702">
        <v>39.39</v>
      </c>
      <c r="N1702" t="str">
        <f t="shared" si="65"/>
        <v>3154502006</v>
      </c>
      <c r="O1702" t="str">
        <f t="shared" si="66"/>
        <v>Sim</v>
      </c>
    </row>
    <row r="1703" spans="1:15" x14ac:dyDescent="0.2">
      <c r="A1703">
        <v>315450</v>
      </c>
      <c r="B1703" t="s">
        <v>68</v>
      </c>
      <c r="C1703" t="s">
        <v>98</v>
      </c>
      <c r="D1703">
        <v>2005</v>
      </c>
      <c r="E1703" t="s">
        <v>361</v>
      </c>
      <c r="F1703" t="s">
        <v>362</v>
      </c>
      <c r="H1703">
        <v>8830</v>
      </c>
      <c r="I1703">
        <v>2910</v>
      </c>
      <c r="J1703">
        <v>3319</v>
      </c>
      <c r="K1703">
        <v>3319</v>
      </c>
      <c r="L1703">
        <v>100</v>
      </c>
      <c r="M1703">
        <v>37.590000000000003</v>
      </c>
      <c r="N1703" t="str">
        <f t="shared" si="65"/>
        <v>3154502005</v>
      </c>
      <c r="O1703" t="str">
        <f t="shared" si="66"/>
        <v>Sim</v>
      </c>
    </row>
    <row r="1704" spans="1:15" x14ac:dyDescent="0.2">
      <c r="A1704">
        <v>315450</v>
      </c>
      <c r="B1704" t="s">
        <v>68</v>
      </c>
      <c r="C1704" t="s">
        <v>98</v>
      </c>
      <c r="D1704">
        <v>2004</v>
      </c>
      <c r="E1704" t="s">
        <v>361</v>
      </c>
      <c r="F1704" t="s">
        <v>362</v>
      </c>
      <c r="H1704">
        <v>8925</v>
      </c>
      <c r="I1704">
        <v>2941</v>
      </c>
      <c r="J1704">
        <v>3186</v>
      </c>
      <c r="K1704">
        <v>3186</v>
      </c>
      <c r="L1704">
        <v>100</v>
      </c>
      <c r="M1704">
        <v>35.700000000000003</v>
      </c>
      <c r="N1704" t="str">
        <f t="shared" si="65"/>
        <v>3154502004</v>
      </c>
      <c r="O1704" t="str">
        <f t="shared" si="66"/>
        <v>Sim</v>
      </c>
    </row>
    <row r="1705" spans="1:15" x14ac:dyDescent="0.2">
      <c r="A1705">
        <v>315450</v>
      </c>
      <c r="B1705" t="s">
        <v>68</v>
      </c>
      <c r="C1705" t="s">
        <v>98</v>
      </c>
      <c r="D1705">
        <v>2003</v>
      </c>
      <c r="E1705" t="s">
        <v>361</v>
      </c>
      <c r="F1705" t="s">
        <v>362</v>
      </c>
      <c r="H1705">
        <v>9098</v>
      </c>
      <c r="I1705">
        <v>2998</v>
      </c>
      <c r="J1705">
        <v>3127</v>
      </c>
      <c r="K1705">
        <v>3127</v>
      </c>
      <c r="L1705">
        <v>100</v>
      </c>
      <c r="M1705">
        <v>34.369999999999997</v>
      </c>
      <c r="N1705" t="str">
        <f t="shared" si="65"/>
        <v>3154502003</v>
      </c>
      <c r="O1705" t="str">
        <f t="shared" si="66"/>
        <v>Sim</v>
      </c>
    </row>
    <row r="1706" spans="1:15" x14ac:dyDescent="0.2">
      <c r="A1706">
        <v>315450</v>
      </c>
      <c r="B1706" t="s">
        <v>68</v>
      </c>
      <c r="C1706" t="s">
        <v>98</v>
      </c>
      <c r="D1706">
        <v>2002</v>
      </c>
      <c r="E1706" t="s">
        <v>361</v>
      </c>
      <c r="F1706" t="s">
        <v>362</v>
      </c>
      <c r="H1706">
        <v>9181</v>
      </c>
      <c r="I1706">
        <v>3026</v>
      </c>
      <c r="N1706" t="str">
        <f t="shared" si="65"/>
        <v>3154502002</v>
      </c>
      <c r="O1706" t="str">
        <f t="shared" si="66"/>
        <v>Não</v>
      </c>
    </row>
    <row r="1707" spans="1:15" x14ac:dyDescent="0.2">
      <c r="A1707">
        <v>315450</v>
      </c>
      <c r="B1707" t="s">
        <v>68</v>
      </c>
      <c r="C1707" t="s">
        <v>98</v>
      </c>
      <c r="D1707">
        <v>2001</v>
      </c>
      <c r="E1707" t="s">
        <v>361</v>
      </c>
      <c r="F1707" t="s">
        <v>362</v>
      </c>
      <c r="H1707">
        <v>9204</v>
      </c>
      <c r="I1707">
        <v>3033</v>
      </c>
      <c r="N1707" t="str">
        <f t="shared" si="65"/>
        <v>3154502001</v>
      </c>
      <c r="O1707" t="str">
        <f t="shared" si="66"/>
        <v>Não</v>
      </c>
    </row>
    <row r="1708" spans="1:15" x14ac:dyDescent="0.2">
      <c r="A1708">
        <v>315450</v>
      </c>
      <c r="B1708" t="s">
        <v>68</v>
      </c>
      <c r="C1708" t="s">
        <v>98</v>
      </c>
      <c r="D1708">
        <v>2000</v>
      </c>
      <c r="E1708" t="s">
        <v>361</v>
      </c>
      <c r="F1708" t="s">
        <v>362</v>
      </c>
      <c r="H1708">
        <v>9358</v>
      </c>
      <c r="I1708">
        <v>3084</v>
      </c>
      <c r="N1708" t="str">
        <f t="shared" si="65"/>
        <v>3154502000</v>
      </c>
      <c r="O1708" t="str">
        <f t="shared" si="66"/>
        <v>Não</v>
      </c>
    </row>
    <row r="1709" spans="1:15" x14ac:dyDescent="0.2">
      <c r="A1709">
        <v>315450</v>
      </c>
      <c r="B1709" t="s">
        <v>68</v>
      </c>
      <c r="C1709" t="s">
        <v>98</v>
      </c>
      <c r="D1709">
        <v>1999</v>
      </c>
      <c r="E1709" t="s">
        <v>361</v>
      </c>
      <c r="F1709" t="s">
        <v>362</v>
      </c>
      <c r="H1709">
        <v>10898</v>
      </c>
      <c r="I1709">
        <v>2888</v>
      </c>
      <c r="N1709" t="str">
        <f t="shared" si="65"/>
        <v>3154501999</v>
      </c>
      <c r="O1709" t="str">
        <f t="shared" si="66"/>
        <v>Não</v>
      </c>
    </row>
    <row r="1710" spans="1:15" x14ac:dyDescent="0.2">
      <c r="A1710">
        <v>315450</v>
      </c>
      <c r="B1710" t="s">
        <v>68</v>
      </c>
      <c r="C1710" t="s">
        <v>98</v>
      </c>
      <c r="D1710">
        <v>1998</v>
      </c>
      <c r="E1710" t="s">
        <v>361</v>
      </c>
      <c r="F1710" t="s">
        <v>362</v>
      </c>
      <c r="H1710">
        <v>10799</v>
      </c>
      <c r="I1710">
        <v>2862</v>
      </c>
      <c r="N1710" t="str">
        <f t="shared" si="65"/>
        <v>3154501998</v>
      </c>
      <c r="O1710" t="str">
        <f t="shared" si="66"/>
        <v>Não</v>
      </c>
    </row>
    <row r="1711" spans="1:15" x14ac:dyDescent="0.2">
      <c r="A1711">
        <v>315450</v>
      </c>
      <c r="B1711" t="s">
        <v>68</v>
      </c>
      <c r="C1711" t="s">
        <v>98</v>
      </c>
      <c r="D1711">
        <v>1997</v>
      </c>
      <c r="H1711">
        <v>10700</v>
      </c>
      <c r="I1711">
        <v>2836</v>
      </c>
      <c r="N1711" t="str">
        <f t="shared" si="65"/>
        <v>3154501997</v>
      </c>
      <c r="O1711" t="str">
        <f t="shared" si="66"/>
        <v>Não</v>
      </c>
    </row>
    <row r="1712" spans="1:15" x14ac:dyDescent="0.2">
      <c r="A1712">
        <v>315450</v>
      </c>
      <c r="B1712" t="s">
        <v>68</v>
      </c>
      <c r="C1712" t="s">
        <v>98</v>
      </c>
      <c r="D1712">
        <v>1996</v>
      </c>
      <c r="H1712">
        <v>10583</v>
      </c>
      <c r="I1712">
        <v>2805</v>
      </c>
      <c r="N1712" t="str">
        <f t="shared" si="65"/>
        <v>3154501996</v>
      </c>
      <c r="O1712" t="str">
        <f t="shared" si="66"/>
        <v>Não</v>
      </c>
    </row>
    <row r="1713" spans="1:15" x14ac:dyDescent="0.2">
      <c r="A1713">
        <v>315450</v>
      </c>
      <c r="B1713" t="s">
        <v>68</v>
      </c>
      <c r="C1713" t="s">
        <v>98</v>
      </c>
      <c r="D1713">
        <v>1995</v>
      </c>
      <c r="H1713">
        <v>10567</v>
      </c>
      <c r="I1713">
        <v>2801</v>
      </c>
      <c r="N1713" t="str">
        <f t="shared" si="65"/>
        <v>3154501995</v>
      </c>
      <c r="O1713" t="str">
        <f t="shared" si="66"/>
        <v>Não</v>
      </c>
    </row>
    <row r="1714" spans="1:15" x14ac:dyDescent="0.2">
      <c r="A1714">
        <v>315560</v>
      </c>
      <c r="B1714" t="s">
        <v>69</v>
      </c>
      <c r="C1714" t="s">
        <v>98</v>
      </c>
      <c r="D1714">
        <v>2020</v>
      </c>
      <c r="E1714" t="s">
        <v>2330</v>
      </c>
      <c r="F1714" t="s">
        <v>367</v>
      </c>
      <c r="G1714" t="s">
        <v>368</v>
      </c>
      <c r="H1714">
        <v>31045</v>
      </c>
      <c r="I1714">
        <v>12474</v>
      </c>
      <c r="J1714">
        <v>10886</v>
      </c>
      <c r="K1714">
        <v>10886</v>
      </c>
      <c r="L1714">
        <v>87.3</v>
      </c>
      <c r="M1714">
        <v>35.07</v>
      </c>
      <c r="N1714" t="str">
        <f t="shared" si="65"/>
        <v>3155602020</v>
      </c>
      <c r="O1714" t="str">
        <f t="shared" si="66"/>
        <v>Sim</v>
      </c>
    </row>
    <row r="1715" spans="1:15" x14ac:dyDescent="0.2">
      <c r="A1715">
        <v>315560</v>
      </c>
      <c r="B1715" t="s">
        <v>69</v>
      </c>
      <c r="C1715" t="s">
        <v>98</v>
      </c>
      <c r="D1715">
        <v>2019</v>
      </c>
      <c r="E1715" t="s">
        <v>2330</v>
      </c>
      <c r="F1715" t="s">
        <v>367</v>
      </c>
      <c r="G1715" t="s">
        <v>368</v>
      </c>
      <c r="H1715">
        <v>30914</v>
      </c>
      <c r="I1715">
        <v>12421</v>
      </c>
      <c r="J1715">
        <v>10748</v>
      </c>
      <c r="K1715">
        <v>10748</v>
      </c>
      <c r="L1715">
        <v>86.5</v>
      </c>
      <c r="M1715">
        <v>34.770000000000003</v>
      </c>
      <c r="N1715" t="str">
        <f t="shared" si="65"/>
        <v>3155602019</v>
      </c>
      <c r="O1715" t="str">
        <f t="shared" si="66"/>
        <v>Sim</v>
      </c>
    </row>
    <row r="1716" spans="1:15" x14ac:dyDescent="0.2">
      <c r="A1716">
        <v>315560</v>
      </c>
      <c r="B1716" t="s">
        <v>69</v>
      </c>
      <c r="C1716" t="s">
        <v>98</v>
      </c>
      <c r="D1716">
        <v>2018</v>
      </c>
      <c r="E1716" t="s">
        <v>2330</v>
      </c>
      <c r="F1716" t="s">
        <v>367</v>
      </c>
      <c r="H1716">
        <v>30779</v>
      </c>
      <c r="I1716">
        <v>12367</v>
      </c>
      <c r="J1716">
        <v>10605</v>
      </c>
      <c r="K1716">
        <v>10605</v>
      </c>
      <c r="L1716">
        <v>85.8</v>
      </c>
      <c r="M1716">
        <v>34.46</v>
      </c>
      <c r="N1716" t="str">
        <f t="shared" si="65"/>
        <v>3155602018</v>
      </c>
      <c r="O1716" t="str">
        <f t="shared" si="66"/>
        <v>Sim</v>
      </c>
    </row>
    <row r="1717" spans="1:15" x14ac:dyDescent="0.2">
      <c r="A1717">
        <v>315560</v>
      </c>
      <c r="B1717" t="s">
        <v>69</v>
      </c>
      <c r="C1717" t="s">
        <v>98</v>
      </c>
      <c r="D1717">
        <v>2017</v>
      </c>
      <c r="E1717" t="s">
        <v>2330</v>
      </c>
      <c r="F1717" t="s">
        <v>367</v>
      </c>
      <c r="H1717">
        <v>31016</v>
      </c>
      <c r="I1717">
        <v>12462</v>
      </c>
      <c r="J1717">
        <v>10640</v>
      </c>
      <c r="K1717">
        <v>10640</v>
      </c>
      <c r="L1717">
        <v>85.4</v>
      </c>
      <c r="M1717">
        <v>34.299999999999997</v>
      </c>
      <c r="N1717" t="str">
        <f t="shared" si="65"/>
        <v>3155602017</v>
      </c>
      <c r="O1717" t="str">
        <f t="shared" si="66"/>
        <v>Sim</v>
      </c>
    </row>
    <row r="1718" spans="1:15" x14ac:dyDescent="0.2">
      <c r="A1718">
        <v>315560</v>
      </c>
      <c r="B1718" t="s">
        <v>69</v>
      </c>
      <c r="C1718" t="s">
        <v>98</v>
      </c>
      <c r="D1718">
        <v>2016</v>
      </c>
      <c r="E1718" t="s">
        <v>2330</v>
      </c>
      <c r="F1718" t="s">
        <v>367</v>
      </c>
      <c r="H1718">
        <v>30878</v>
      </c>
      <c r="I1718">
        <v>12407</v>
      </c>
      <c r="J1718">
        <v>10693</v>
      </c>
      <c r="K1718">
        <v>10693</v>
      </c>
      <c r="L1718">
        <v>86.2</v>
      </c>
      <c r="M1718">
        <v>34.630000000000003</v>
      </c>
      <c r="N1718" t="str">
        <f t="shared" si="65"/>
        <v>3155602016</v>
      </c>
      <c r="O1718" t="str">
        <f t="shared" si="66"/>
        <v>Sim</v>
      </c>
    </row>
    <row r="1719" spans="1:15" x14ac:dyDescent="0.2">
      <c r="A1719">
        <v>315560</v>
      </c>
      <c r="B1719" t="s">
        <v>69</v>
      </c>
      <c r="C1719" t="s">
        <v>98</v>
      </c>
      <c r="D1719">
        <v>2015</v>
      </c>
      <c r="E1719" t="s">
        <v>2330</v>
      </c>
      <c r="F1719" t="s">
        <v>367</v>
      </c>
      <c r="H1719">
        <v>30732</v>
      </c>
      <c r="I1719">
        <v>12348</v>
      </c>
      <c r="J1719">
        <v>10725</v>
      </c>
      <c r="K1719">
        <v>10725</v>
      </c>
      <c r="L1719">
        <v>86.9</v>
      </c>
      <c r="M1719">
        <v>34.9</v>
      </c>
      <c r="N1719" t="str">
        <f t="shared" si="65"/>
        <v>3155602015</v>
      </c>
      <c r="O1719" t="str">
        <f t="shared" si="66"/>
        <v>Sim</v>
      </c>
    </row>
    <row r="1720" spans="1:15" x14ac:dyDescent="0.2">
      <c r="A1720">
        <v>315560</v>
      </c>
      <c r="B1720" t="s">
        <v>69</v>
      </c>
      <c r="C1720" t="s">
        <v>98</v>
      </c>
      <c r="D1720">
        <v>2014</v>
      </c>
      <c r="E1720" t="s">
        <v>2330</v>
      </c>
      <c r="F1720" t="s">
        <v>367</v>
      </c>
      <c r="H1720">
        <v>30578</v>
      </c>
      <c r="I1720">
        <v>12286</v>
      </c>
      <c r="J1720">
        <v>12286</v>
      </c>
      <c r="K1720">
        <v>12286</v>
      </c>
      <c r="L1720">
        <v>100</v>
      </c>
      <c r="M1720">
        <v>40.18</v>
      </c>
      <c r="N1720" t="str">
        <f t="shared" si="65"/>
        <v>3155602014</v>
      </c>
      <c r="O1720" t="str">
        <f t="shared" si="66"/>
        <v>Sim</v>
      </c>
    </row>
    <row r="1721" spans="1:15" x14ac:dyDescent="0.2">
      <c r="A1721">
        <v>315560</v>
      </c>
      <c r="B1721" t="s">
        <v>69</v>
      </c>
      <c r="C1721" t="s">
        <v>98</v>
      </c>
      <c r="D1721">
        <v>2013</v>
      </c>
      <c r="E1721" t="s">
        <v>2330</v>
      </c>
      <c r="F1721" t="s">
        <v>367</v>
      </c>
      <c r="H1721">
        <v>30418</v>
      </c>
      <c r="I1721">
        <v>12222</v>
      </c>
      <c r="J1721">
        <v>12222</v>
      </c>
      <c r="K1721">
        <v>12222</v>
      </c>
      <c r="L1721">
        <v>100</v>
      </c>
      <c r="M1721">
        <v>40.18</v>
      </c>
      <c r="N1721" t="str">
        <f t="shared" si="65"/>
        <v>3155602013</v>
      </c>
      <c r="O1721" t="str">
        <f t="shared" si="66"/>
        <v>Sim</v>
      </c>
    </row>
    <row r="1722" spans="1:15" x14ac:dyDescent="0.2">
      <c r="A1722">
        <v>315560</v>
      </c>
      <c r="B1722" t="s">
        <v>69</v>
      </c>
      <c r="C1722" t="s">
        <v>98</v>
      </c>
      <c r="D1722">
        <v>2012</v>
      </c>
      <c r="E1722" t="s">
        <v>2330</v>
      </c>
      <c r="F1722" t="s">
        <v>367</v>
      </c>
      <c r="H1722">
        <v>29381</v>
      </c>
      <c r="I1722">
        <v>11805</v>
      </c>
      <c r="J1722">
        <v>11805</v>
      </c>
      <c r="K1722">
        <v>11805</v>
      </c>
      <c r="L1722">
        <v>100</v>
      </c>
      <c r="M1722">
        <v>40.18</v>
      </c>
      <c r="N1722" t="str">
        <f t="shared" si="65"/>
        <v>3155602012</v>
      </c>
      <c r="O1722" t="str">
        <f t="shared" si="66"/>
        <v>Sim</v>
      </c>
    </row>
    <row r="1723" spans="1:15" x14ac:dyDescent="0.2">
      <c r="A1723">
        <v>315560</v>
      </c>
      <c r="B1723" t="s">
        <v>69</v>
      </c>
      <c r="C1723" t="s">
        <v>98</v>
      </c>
      <c r="D1723">
        <v>2011</v>
      </c>
      <c r="E1723" t="s">
        <v>361</v>
      </c>
      <c r="F1723" t="s">
        <v>99</v>
      </c>
      <c r="H1723">
        <v>29242</v>
      </c>
      <c r="I1723">
        <v>11749</v>
      </c>
      <c r="J1723">
        <v>11749</v>
      </c>
      <c r="K1723">
        <v>11749</v>
      </c>
      <c r="L1723">
        <v>100</v>
      </c>
      <c r="M1723">
        <v>40.18</v>
      </c>
      <c r="N1723" t="str">
        <f t="shared" si="65"/>
        <v>3155602011</v>
      </c>
      <c r="O1723" t="str">
        <f t="shared" si="66"/>
        <v>Sim</v>
      </c>
    </row>
    <row r="1724" spans="1:15" x14ac:dyDescent="0.2">
      <c r="A1724">
        <v>315560</v>
      </c>
      <c r="B1724" t="s">
        <v>69</v>
      </c>
      <c r="C1724" t="s">
        <v>98</v>
      </c>
      <c r="D1724">
        <v>2010</v>
      </c>
      <c r="E1724" t="s">
        <v>361</v>
      </c>
      <c r="F1724" t="s">
        <v>99</v>
      </c>
      <c r="H1724">
        <v>29099</v>
      </c>
      <c r="I1724">
        <v>11692</v>
      </c>
      <c r="J1724">
        <v>11692</v>
      </c>
      <c r="K1724">
        <v>11692</v>
      </c>
      <c r="L1724">
        <v>100</v>
      </c>
      <c r="M1724">
        <v>40.18</v>
      </c>
      <c r="N1724" t="str">
        <f t="shared" si="65"/>
        <v>3155602010</v>
      </c>
      <c r="O1724" t="str">
        <f t="shared" si="66"/>
        <v>Sim</v>
      </c>
    </row>
    <row r="1725" spans="1:15" x14ac:dyDescent="0.2">
      <c r="A1725">
        <v>315560</v>
      </c>
      <c r="B1725" t="s">
        <v>69</v>
      </c>
      <c r="C1725" t="s">
        <v>98</v>
      </c>
      <c r="D1725">
        <v>2009</v>
      </c>
      <c r="E1725" t="s">
        <v>361</v>
      </c>
      <c r="F1725" t="s">
        <v>99</v>
      </c>
      <c r="H1725">
        <v>29947</v>
      </c>
      <c r="I1725">
        <v>11723</v>
      </c>
      <c r="J1725">
        <v>12458</v>
      </c>
      <c r="K1725">
        <v>12458</v>
      </c>
      <c r="L1725">
        <v>100</v>
      </c>
      <c r="M1725">
        <v>41.6</v>
      </c>
      <c r="N1725" t="str">
        <f t="shared" si="65"/>
        <v>3155602009</v>
      </c>
      <c r="O1725" t="str">
        <f t="shared" si="66"/>
        <v>Sim</v>
      </c>
    </row>
    <row r="1726" spans="1:15" x14ac:dyDescent="0.2">
      <c r="A1726">
        <v>315560</v>
      </c>
      <c r="B1726" t="s">
        <v>69</v>
      </c>
      <c r="C1726" t="s">
        <v>98</v>
      </c>
      <c r="D1726">
        <v>2008</v>
      </c>
      <c r="E1726" t="s">
        <v>361</v>
      </c>
      <c r="F1726" t="s">
        <v>99</v>
      </c>
      <c r="H1726">
        <v>29719</v>
      </c>
      <c r="I1726">
        <v>11634</v>
      </c>
      <c r="J1726">
        <v>12139</v>
      </c>
      <c r="K1726">
        <v>12139</v>
      </c>
      <c r="L1726">
        <v>100</v>
      </c>
      <c r="M1726">
        <v>40.85</v>
      </c>
      <c r="N1726" t="str">
        <f t="shared" si="65"/>
        <v>3155602008</v>
      </c>
      <c r="O1726" t="str">
        <f t="shared" si="66"/>
        <v>Sim</v>
      </c>
    </row>
    <row r="1727" spans="1:15" x14ac:dyDescent="0.2">
      <c r="A1727">
        <v>315560</v>
      </c>
      <c r="B1727" t="s">
        <v>69</v>
      </c>
      <c r="C1727" t="s">
        <v>98</v>
      </c>
      <c r="D1727">
        <v>2007</v>
      </c>
      <c r="E1727" t="s">
        <v>361</v>
      </c>
      <c r="F1727" t="s">
        <v>362</v>
      </c>
      <c r="H1727">
        <v>28633</v>
      </c>
      <c r="I1727">
        <v>11209</v>
      </c>
      <c r="J1727">
        <v>11779</v>
      </c>
      <c r="K1727">
        <v>11779</v>
      </c>
      <c r="L1727">
        <v>100</v>
      </c>
      <c r="M1727">
        <v>41.14</v>
      </c>
      <c r="N1727" t="str">
        <f t="shared" si="65"/>
        <v>3155602007</v>
      </c>
      <c r="O1727" t="str">
        <f t="shared" si="66"/>
        <v>Sim</v>
      </c>
    </row>
    <row r="1728" spans="1:15" x14ac:dyDescent="0.2">
      <c r="A1728">
        <v>315560</v>
      </c>
      <c r="B1728" t="s">
        <v>69</v>
      </c>
      <c r="C1728" t="s">
        <v>98</v>
      </c>
      <c r="D1728">
        <v>2006</v>
      </c>
      <c r="E1728" t="s">
        <v>361</v>
      </c>
      <c r="F1728" t="s">
        <v>362</v>
      </c>
      <c r="H1728">
        <v>28285</v>
      </c>
      <c r="I1728">
        <v>10899</v>
      </c>
      <c r="J1728">
        <v>11341</v>
      </c>
      <c r="K1728">
        <v>11341</v>
      </c>
      <c r="L1728">
        <v>100</v>
      </c>
      <c r="M1728">
        <v>40.1</v>
      </c>
      <c r="N1728" t="str">
        <f t="shared" si="65"/>
        <v>3155602006</v>
      </c>
      <c r="O1728" t="str">
        <f t="shared" si="66"/>
        <v>Sim</v>
      </c>
    </row>
    <row r="1729" spans="1:15" x14ac:dyDescent="0.2">
      <c r="A1729">
        <v>315560</v>
      </c>
      <c r="B1729" t="s">
        <v>69</v>
      </c>
      <c r="C1729" t="s">
        <v>98</v>
      </c>
      <c r="D1729">
        <v>2005</v>
      </c>
      <c r="E1729" t="s">
        <v>361</v>
      </c>
      <c r="F1729" t="s">
        <v>362</v>
      </c>
      <c r="H1729">
        <v>28125</v>
      </c>
      <c r="I1729">
        <v>10837</v>
      </c>
      <c r="J1729">
        <v>11004</v>
      </c>
      <c r="K1729">
        <v>11004</v>
      </c>
      <c r="L1729">
        <v>100</v>
      </c>
      <c r="M1729">
        <v>39.130000000000003</v>
      </c>
      <c r="N1729" t="str">
        <f t="shared" si="65"/>
        <v>3155602005</v>
      </c>
      <c r="O1729" t="str">
        <f t="shared" si="66"/>
        <v>Sim</v>
      </c>
    </row>
    <row r="1730" spans="1:15" x14ac:dyDescent="0.2">
      <c r="A1730">
        <v>315560</v>
      </c>
      <c r="B1730" t="s">
        <v>69</v>
      </c>
      <c r="C1730" t="s">
        <v>98</v>
      </c>
      <c r="D1730">
        <v>2004</v>
      </c>
      <c r="E1730" t="s">
        <v>361</v>
      </c>
      <c r="F1730" t="s">
        <v>362</v>
      </c>
      <c r="H1730">
        <v>27965</v>
      </c>
      <c r="I1730">
        <v>10776</v>
      </c>
      <c r="J1730">
        <v>10633</v>
      </c>
      <c r="K1730">
        <v>10633</v>
      </c>
      <c r="L1730">
        <v>98.7</v>
      </c>
      <c r="M1730">
        <v>38.020000000000003</v>
      </c>
      <c r="N1730" t="str">
        <f t="shared" si="65"/>
        <v>3155602004</v>
      </c>
      <c r="O1730" t="str">
        <f t="shared" si="66"/>
        <v>Sim</v>
      </c>
    </row>
    <row r="1731" spans="1:15" x14ac:dyDescent="0.2">
      <c r="A1731">
        <v>315560</v>
      </c>
      <c r="B1731" t="s">
        <v>69</v>
      </c>
      <c r="C1731" t="s">
        <v>98</v>
      </c>
      <c r="D1731">
        <v>2003</v>
      </c>
      <c r="E1731" t="s">
        <v>361</v>
      </c>
      <c r="F1731" t="s">
        <v>362</v>
      </c>
      <c r="H1731">
        <v>27674</v>
      </c>
      <c r="I1731">
        <v>10663</v>
      </c>
      <c r="N1731" t="str">
        <f t="shared" ref="N1731:N1794" si="67">_xlfn.CONCAT(A1731,D1731)</f>
        <v>3155602003</v>
      </c>
      <c r="O1731" t="str">
        <f t="shared" ref="O1731:O1794" si="68">IF(COUNTIF(H1731:M1731,"&lt;&gt;"&amp;"")=6,"Sim","Não")</f>
        <v>Não</v>
      </c>
    </row>
    <row r="1732" spans="1:15" x14ac:dyDescent="0.2">
      <c r="A1732">
        <v>315560</v>
      </c>
      <c r="B1732" t="s">
        <v>69</v>
      </c>
      <c r="C1732" t="s">
        <v>98</v>
      </c>
      <c r="D1732">
        <v>2002</v>
      </c>
      <c r="E1732" t="s">
        <v>361</v>
      </c>
      <c r="F1732" t="s">
        <v>362</v>
      </c>
      <c r="H1732">
        <v>27535</v>
      </c>
      <c r="I1732">
        <v>10610</v>
      </c>
      <c r="N1732" t="str">
        <f t="shared" si="67"/>
        <v>3155602002</v>
      </c>
      <c r="O1732" t="str">
        <f t="shared" si="68"/>
        <v>Não</v>
      </c>
    </row>
    <row r="1733" spans="1:15" x14ac:dyDescent="0.2">
      <c r="A1733">
        <v>315560</v>
      </c>
      <c r="B1733" t="s">
        <v>69</v>
      </c>
      <c r="C1733" t="s">
        <v>98</v>
      </c>
      <c r="D1733">
        <v>2001</v>
      </c>
      <c r="E1733" t="s">
        <v>361</v>
      </c>
      <c r="F1733" t="s">
        <v>362</v>
      </c>
      <c r="H1733">
        <v>27227</v>
      </c>
      <c r="I1733">
        <v>10491</v>
      </c>
      <c r="N1733" t="str">
        <f t="shared" si="67"/>
        <v>3155602001</v>
      </c>
      <c r="O1733" t="str">
        <f t="shared" si="68"/>
        <v>Não</v>
      </c>
    </row>
    <row r="1734" spans="1:15" x14ac:dyDescent="0.2">
      <c r="A1734">
        <v>315560</v>
      </c>
      <c r="B1734" t="s">
        <v>69</v>
      </c>
      <c r="C1734" t="s">
        <v>98</v>
      </c>
      <c r="D1734">
        <v>2000</v>
      </c>
      <c r="E1734" t="s">
        <v>361</v>
      </c>
      <c r="F1734" t="s">
        <v>362</v>
      </c>
      <c r="H1734">
        <v>27237</v>
      </c>
      <c r="I1734">
        <v>10495</v>
      </c>
      <c r="N1734" t="str">
        <f t="shared" si="67"/>
        <v>3155602000</v>
      </c>
      <c r="O1734" t="str">
        <f t="shared" si="68"/>
        <v>Não</v>
      </c>
    </row>
    <row r="1735" spans="1:15" x14ac:dyDescent="0.2">
      <c r="A1735">
        <v>315560</v>
      </c>
      <c r="B1735" t="s">
        <v>69</v>
      </c>
      <c r="C1735" t="s">
        <v>98</v>
      </c>
      <c r="D1735">
        <v>1999</v>
      </c>
      <c r="E1735" t="s">
        <v>361</v>
      </c>
      <c r="F1735" t="s">
        <v>362</v>
      </c>
      <c r="H1735">
        <v>26101</v>
      </c>
      <c r="I1735">
        <v>6972</v>
      </c>
      <c r="N1735" t="str">
        <f t="shared" si="67"/>
        <v>3155601999</v>
      </c>
      <c r="O1735" t="str">
        <f t="shared" si="68"/>
        <v>Não</v>
      </c>
    </row>
    <row r="1736" spans="1:15" x14ac:dyDescent="0.2">
      <c r="A1736">
        <v>315560</v>
      </c>
      <c r="B1736" t="s">
        <v>69</v>
      </c>
      <c r="C1736" t="s">
        <v>98</v>
      </c>
      <c r="D1736">
        <v>1998</v>
      </c>
      <c r="E1736" t="s">
        <v>361</v>
      </c>
      <c r="F1736" t="s">
        <v>362</v>
      </c>
      <c r="H1736">
        <v>26037</v>
      </c>
      <c r="I1736">
        <v>6954</v>
      </c>
      <c r="N1736" t="str">
        <f t="shared" si="67"/>
        <v>3155601998</v>
      </c>
      <c r="O1736" t="str">
        <f t="shared" si="68"/>
        <v>Não</v>
      </c>
    </row>
    <row r="1737" spans="1:15" x14ac:dyDescent="0.2">
      <c r="A1737">
        <v>315560</v>
      </c>
      <c r="B1737" t="s">
        <v>69</v>
      </c>
      <c r="C1737" t="s">
        <v>98</v>
      </c>
      <c r="D1737">
        <v>1997</v>
      </c>
      <c r="H1737">
        <v>25976</v>
      </c>
      <c r="I1737">
        <v>6938</v>
      </c>
      <c r="N1737" t="str">
        <f t="shared" si="67"/>
        <v>3155601997</v>
      </c>
      <c r="O1737" t="str">
        <f t="shared" si="68"/>
        <v>Não</v>
      </c>
    </row>
    <row r="1738" spans="1:15" x14ac:dyDescent="0.2">
      <c r="A1738">
        <v>315560</v>
      </c>
      <c r="B1738" t="s">
        <v>69</v>
      </c>
      <c r="C1738" t="s">
        <v>98</v>
      </c>
      <c r="D1738">
        <v>1996</v>
      </c>
      <c r="H1738">
        <v>42445</v>
      </c>
      <c r="I1738">
        <v>11337</v>
      </c>
      <c r="N1738" t="str">
        <f t="shared" si="67"/>
        <v>3155601996</v>
      </c>
      <c r="O1738" t="str">
        <f t="shared" si="68"/>
        <v>Não</v>
      </c>
    </row>
    <row r="1739" spans="1:15" x14ac:dyDescent="0.2">
      <c r="A1739">
        <v>315560</v>
      </c>
      <c r="B1739" t="s">
        <v>69</v>
      </c>
      <c r="C1739" t="s">
        <v>98</v>
      </c>
      <c r="D1739">
        <v>1995</v>
      </c>
      <c r="H1739">
        <v>43834</v>
      </c>
      <c r="I1739">
        <v>11708</v>
      </c>
      <c r="N1739" t="str">
        <f t="shared" si="67"/>
        <v>3155601995</v>
      </c>
      <c r="O1739" t="str">
        <f t="shared" si="68"/>
        <v>Não</v>
      </c>
    </row>
    <row r="1740" spans="1:15" x14ac:dyDescent="0.2">
      <c r="A1740">
        <v>315650</v>
      </c>
      <c r="B1740" t="s">
        <v>70</v>
      </c>
      <c r="C1740" t="s">
        <v>98</v>
      </c>
      <c r="D1740">
        <v>2020</v>
      </c>
      <c r="E1740" t="s">
        <v>2360</v>
      </c>
      <c r="F1740" t="s">
        <v>367</v>
      </c>
      <c r="G1740" t="s">
        <v>547</v>
      </c>
      <c r="H1740">
        <v>5798</v>
      </c>
      <c r="I1740">
        <v>1877</v>
      </c>
      <c r="J1740">
        <v>1877</v>
      </c>
      <c r="K1740">
        <v>1877</v>
      </c>
      <c r="L1740">
        <v>100</v>
      </c>
      <c r="M1740">
        <v>32.369999999999997</v>
      </c>
      <c r="N1740" t="str">
        <f t="shared" si="67"/>
        <v>3156502020</v>
      </c>
      <c r="O1740" t="str">
        <f t="shared" si="68"/>
        <v>Sim</v>
      </c>
    </row>
    <row r="1741" spans="1:15" x14ac:dyDescent="0.2">
      <c r="A1741">
        <v>315650</v>
      </c>
      <c r="B1741" t="s">
        <v>70</v>
      </c>
      <c r="C1741" t="s">
        <v>98</v>
      </c>
      <c r="D1741">
        <v>2019</v>
      </c>
      <c r="E1741" t="s">
        <v>479</v>
      </c>
      <c r="F1741" t="s">
        <v>99</v>
      </c>
      <c r="G1741" t="s">
        <v>216</v>
      </c>
      <c r="H1741">
        <v>5995</v>
      </c>
      <c r="I1741">
        <v>1941</v>
      </c>
      <c r="J1741">
        <v>4071</v>
      </c>
      <c r="K1741">
        <v>1941</v>
      </c>
      <c r="L1741">
        <v>100</v>
      </c>
      <c r="M1741">
        <v>67.91</v>
      </c>
      <c r="N1741" t="str">
        <f t="shared" si="67"/>
        <v>3156502019</v>
      </c>
      <c r="O1741" t="str">
        <f t="shared" si="68"/>
        <v>Sim</v>
      </c>
    </row>
    <row r="1742" spans="1:15" x14ac:dyDescent="0.2">
      <c r="A1742">
        <v>315650</v>
      </c>
      <c r="B1742" t="s">
        <v>70</v>
      </c>
      <c r="C1742" t="s">
        <v>98</v>
      </c>
      <c r="D1742">
        <v>2018</v>
      </c>
      <c r="E1742" t="s">
        <v>479</v>
      </c>
      <c r="F1742" t="s">
        <v>99</v>
      </c>
      <c r="H1742">
        <v>6198</v>
      </c>
      <c r="I1742">
        <v>2006</v>
      </c>
      <c r="J1742">
        <v>3396</v>
      </c>
      <c r="K1742">
        <v>2006</v>
      </c>
      <c r="L1742">
        <v>100</v>
      </c>
      <c r="M1742">
        <v>54.79</v>
      </c>
      <c r="N1742" t="str">
        <f t="shared" si="67"/>
        <v>3156502018</v>
      </c>
      <c r="O1742" t="str">
        <f t="shared" si="68"/>
        <v>Sim</v>
      </c>
    </row>
    <row r="1743" spans="1:15" x14ac:dyDescent="0.2">
      <c r="A1743">
        <v>315650</v>
      </c>
      <c r="B1743" t="s">
        <v>70</v>
      </c>
      <c r="C1743" t="s">
        <v>98</v>
      </c>
      <c r="D1743">
        <v>2017</v>
      </c>
      <c r="E1743" t="s">
        <v>2360</v>
      </c>
      <c r="F1743" t="s">
        <v>367</v>
      </c>
      <c r="H1743">
        <v>6789</v>
      </c>
      <c r="I1743">
        <v>2198</v>
      </c>
      <c r="J1743">
        <v>5131</v>
      </c>
      <c r="K1743">
        <v>1528</v>
      </c>
      <c r="L1743">
        <v>69.5</v>
      </c>
      <c r="M1743">
        <v>75.58</v>
      </c>
      <c r="N1743" t="str">
        <f t="shared" si="67"/>
        <v>3156502017</v>
      </c>
      <c r="O1743" t="str">
        <f t="shared" si="68"/>
        <v>Sim</v>
      </c>
    </row>
    <row r="1744" spans="1:15" x14ac:dyDescent="0.2">
      <c r="A1744">
        <v>315650</v>
      </c>
      <c r="B1744" t="s">
        <v>70</v>
      </c>
      <c r="C1744" t="s">
        <v>98</v>
      </c>
      <c r="D1744">
        <v>2016</v>
      </c>
      <c r="E1744" t="s">
        <v>2360</v>
      </c>
      <c r="F1744" t="s">
        <v>367</v>
      </c>
      <c r="H1744">
        <v>6937</v>
      </c>
      <c r="I1744">
        <v>2246</v>
      </c>
      <c r="J1744">
        <v>4482</v>
      </c>
      <c r="K1744">
        <v>2246</v>
      </c>
      <c r="L1744">
        <v>100</v>
      </c>
      <c r="M1744">
        <v>64.61</v>
      </c>
      <c r="N1744" t="str">
        <f t="shared" si="67"/>
        <v>3156502016</v>
      </c>
      <c r="O1744" t="str">
        <f t="shared" si="68"/>
        <v>Sim</v>
      </c>
    </row>
    <row r="1745" spans="1:15" x14ac:dyDescent="0.2">
      <c r="A1745">
        <v>315650</v>
      </c>
      <c r="B1745" t="s">
        <v>70</v>
      </c>
      <c r="C1745" t="s">
        <v>98</v>
      </c>
      <c r="D1745">
        <v>2015</v>
      </c>
      <c r="E1745" t="s">
        <v>2360</v>
      </c>
      <c r="F1745" t="s">
        <v>367</v>
      </c>
      <c r="H1745">
        <v>7093</v>
      </c>
      <c r="I1745">
        <v>2296</v>
      </c>
      <c r="J1745">
        <v>6398</v>
      </c>
      <c r="K1745">
        <v>2217</v>
      </c>
      <c r="L1745">
        <v>96.6</v>
      </c>
      <c r="M1745">
        <v>90.2</v>
      </c>
      <c r="N1745" t="str">
        <f t="shared" si="67"/>
        <v>3156502015</v>
      </c>
      <c r="O1745" t="str">
        <f t="shared" si="68"/>
        <v>Sim</v>
      </c>
    </row>
    <row r="1746" spans="1:15" x14ac:dyDescent="0.2">
      <c r="A1746">
        <v>315650</v>
      </c>
      <c r="B1746" t="s">
        <v>70</v>
      </c>
      <c r="C1746" t="s">
        <v>98</v>
      </c>
      <c r="D1746">
        <v>2014</v>
      </c>
      <c r="E1746" t="s">
        <v>2360</v>
      </c>
      <c r="F1746" t="s">
        <v>367</v>
      </c>
      <c r="H1746">
        <v>7257</v>
      </c>
      <c r="I1746">
        <v>2349</v>
      </c>
      <c r="J1746">
        <v>3836</v>
      </c>
      <c r="K1746">
        <v>2349</v>
      </c>
      <c r="L1746">
        <v>100</v>
      </c>
      <c r="M1746">
        <v>52.86</v>
      </c>
      <c r="N1746" t="str">
        <f t="shared" si="67"/>
        <v>3156502014</v>
      </c>
      <c r="O1746" t="str">
        <f t="shared" si="68"/>
        <v>Sim</v>
      </c>
    </row>
    <row r="1747" spans="1:15" x14ac:dyDescent="0.2">
      <c r="A1747">
        <v>315650</v>
      </c>
      <c r="B1747" t="s">
        <v>70</v>
      </c>
      <c r="C1747" t="s">
        <v>98</v>
      </c>
      <c r="D1747">
        <v>2013</v>
      </c>
      <c r="E1747" t="s">
        <v>2360</v>
      </c>
      <c r="F1747" t="s">
        <v>367</v>
      </c>
      <c r="H1747">
        <v>7428</v>
      </c>
      <c r="I1747">
        <v>2405</v>
      </c>
      <c r="J1747">
        <v>6167</v>
      </c>
      <c r="K1747">
        <v>2405</v>
      </c>
      <c r="L1747">
        <v>100</v>
      </c>
      <c r="M1747">
        <v>83.02</v>
      </c>
      <c r="N1747" t="str">
        <f t="shared" si="67"/>
        <v>3156502013</v>
      </c>
      <c r="O1747" t="str">
        <f t="shared" si="68"/>
        <v>Sim</v>
      </c>
    </row>
    <row r="1748" spans="1:15" x14ac:dyDescent="0.2">
      <c r="A1748">
        <v>315650</v>
      </c>
      <c r="B1748" t="s">
        <v>70</v>
      </c>
      <c r="C1748" t="s">
        <v>98</v>
      </c>
      <c r="D1748">
        <v>2012</v>
      </c>
      <c r="E1748" t="s">
        <v>479</v>
      </c>
      <c r="F1748" t="s">
        <v>99</v>
      </c>
      <c r="H1748">
        <v>7406</v>
      </c>
      <c r="I1748">
        <v>2398</v>
      </c>
      <c r="J1748">
        <v>4521</v>
      </c>
      <c r="K1748">
        <v>2398</v>
      </c>
      <c r="L1748">
        <v>100</v>
      </c>
      <c r="M1748">
        <v>61.05</v>
      </c>
      <c r="N1748" t="str">
        <f t="shared" si="67"/>
        <v>3156502012</v>
      </c>
      <c r="O1748" t="str">
        <f t="shared" si="68"/>
        <v>Sim</v>
      </c>
    </row>
    <row r="1749" spans="1:15" x14ac:dyDescent="0.2">
      <c r="A1749">
        <v>315650</v>
      </c>
      <c r="B1749" t="s">
        <v>70</v>
      </c>
      <c r="C1749" t="s">
        <v>98</v>
      </c>
      <c r="D1749">
        <v>2011</v>
      </c>
      <c r="E1749" t="s">
        <v>479</v>
      </c>
      <c r="F1749" t="s">
        <v>99</v>
      </c>
      <c r="H1749">
        <v>7586</v>
      </c>
      <c r="I1749">
        <v>2456</v>
      </c>
      <c r="J1749">
        <v>2400</v>
      </c>
      <c r="K1749">
        <v>2400</v>
      </c>
      <c r="L1749">
        <v>97.7</v>
      </c>
      <c r="M1749">
        <v>31.64</v>
      </c>
      <c r="N1749" t="str">
        <f t="shared" si="67"/>
        <v>3156502011</v>
      </c>
      <c r="O1749" t="str">
        <f t="shared" si="68"/>
        <v>Sim</v>
      </c>
    </row>
    <row r="1750" spans="1:15" x14ac:dyDescent="0.2">
      <c r="A1750">
        <v>315650</v>
      </c>
      <c r="B1750" t="s">
        <v>70</v>
      </c>
      <c r="C1750" t="s">
        <v>98</v>
      </c>
      <c r="D1750">
        <v>2010</v>
      </c>
      <c r="E1750" t="s">
        <v>479</v>
      </c>
      <c r="F1750" t="s">
        <v>99</v>
      </c>
      <c r="H1750">
        <v>7772</v>
      </c>
      <c r="I1750">
        <v>2516</v>
      </c>
      <c r="J1750">
        <v>3650</v>
      </c>
      <c r="K1750">
        <v>3650</v>
      </c>
      <c r="L1750">
        <v>100</v>
      </c>
      <c r="M1750">
        <v>46.96</v>
      </c>
      <c r="N1750" t="str">
        <f t="shared" si="67"/>
        <v>3156502010</v>
      </c>
      <c r="O1750" t="str">
        <f t="shared" si="68"/>
        <v>Sim</v>
      </c>
    </row>
    <row r="1751" spans="1:15" x14ac:dyDescent="0.2">
      <c r="A1751">
        <v>315650</v>
      </c>
      <c r="B1751" t="s">
        <v>70</v>
      </c>
      <c r="C1751" t="s">
        <v>98</v>
      </c>
      <c r="D1751">
        <v>2009</v>
      </c>
      <c r="E1751" t="s">
        <v>479</v>
      </c>
      <c r="F1751" t="s">
        <v>99</v>
      </c>
      <c r="H1751">
        <v>8097</v>
      </c>
      <c r="I1751">
        <v>2462</v>
      </c>
      <c r="J1751">
        <v>3017</v>
      </c>
      <c r="K1751">
        <v>3017</v>
      </c>
      <c r="L1751">
        <v>100</v>
      </c>
      <c r="M1751">
        <v>37.26</v>
      </c>
      <c r="N1751" t="str">
        <f t="shared" si="67"/>
        <v>3156502009</v>
      </c>
      <c r="O1751" t="str">
        <f t="shared" si="68"/>
        <v>Sim</v>
      </c>
    </row>
    <row r="1752" spans="1:15" x14ac:dyDescent="0.2">
      <c r="A1752">
        <v>315650</v>
      </c>
      <c r="B1752" t="s">
        <v>70</v>
      </c>
      <c r="C1752" t="s">
        <v>98</v>
      </c>
      <c r="D1752">
        <v>2008</v>
      </c>
      <c r="E1752" t="s">
        <v>361</v>
      </c>
      <c r="F1752" t="s">
        <v>99</v>
      </c>
      <c r="H1752">
        <v>8300</v>
      </c>
      <c r="I1752">
        <v>2523</v>
      </c>
      <c r="J1752">
        <v>3017</v>
      </c>
      <c r="K1752">
        <v>3017</v>
      </c>
      <c r="L1752">
        <v>100</v>
      </c>
      <c r="M1752">
        <v>36.35</v>
      </c>
      <c r="N1752" t="str">
        <f t="shared" si="67"/>
        <v>3156502008</v>
      </c>
      <c r="O1752" t="str">
        <f t="shared" si="68"/>
        <v>Sim</v>
      </c>
    </row>
    <row r="1753" spans="1:15" x14ac:dyDescent="0.2">
      <c r="A1753">
        <v>315650</v>
      </c>
      <c r="B1753" t="s">
        <v>70</v>
      </c>
      <c r="C1753" t="s">
        <v>98</v>
      </c>
      <c r="D1753">
        <v>2007</v>
      </c>
      <c r="E1753" t="s">
        <v>361</v>
      </c>
      <c r="F1753" t="s">
        <v>99</v>
      </c>
      <c r="H1753">
        <v>8299</v>
      </c>
      <c r="I1753">
        <v>2523</v>
      </c>
      <c r="J1753">
        <v>2971</v>
      </c>
      <c r="K1753">
        <v>2971</v>
      </c>
      <c r="L1753">
        <v>100</v>
      </c>
      <c r="M1753">
        <v>35.799999999999997</v>
      </c>
      <c r="N1753" t="str">
        <f t="shared" si="67"/>
        <v>3156502007</v>
      </c>
      <c r="O1753" t="str">
        <f t="shared" si="68"/>
        <v>Sim</v>
      </c>
    </row>
    <row r="1754" spans="1:15" x14ac:dyDescent="0.2">
      <c r="A1754">
        <v>315650</v>
      </c>
      <c r="B1754" t="s">
        <v>70</v>
      </c>
      <c r="C1754" t="s">
        <v>98</v>
      </c>
      <c r="D1754">
        <v>2006</v>
      </c>
      <c r="E1754" t="s">
        <v>361</v>
      </c>
      <c r="F1754" t="s">
        <v>362</v>
      </c>
      <c r="H1754">
        <v>10342</v>
      </c>
      <c r="I1754">
        <v>2556</v>
      </c>
      <c r="J1754">
        <v>2844</v>
      </c>
      <c r="K1754">
        <v>2844</v>
      </c>
      <c r="L1754">
        <v>100</v>
      </c>
      <c r="M1754">
        <v>27.5</v>
      </c>
      <c r="N1754" t="str">
        <f t="shared" si="67"/>
        <v>3156502006</v>
      </c>
      <c r="O1754" t="str">
        <f t="shared" si="68"/>
        <v>Sim</v>
      </c>
    </row>
    <row r="1755" spans="1:15" x14ac:dyDescent="0.2">
      <c r="A1755">
        <v>315650</v>
      </c>
      <c r="B1755" t="s">
        <v>70</v>
      </c>
      <c r="C1755" t="s">
        <v>98</v>
      </c>
      <c r="D1755">
        <v>2005</v>
      </c>
      <c r="E1755" t="s">
        <v>361</v>
      </c>
      <c r="F1755" t="s">
        <v>362</v>
      </c>
      <c r="H1755">
        <v>10320</v>
      </c>
      <c r="I1755">
        <v>2551</v>
      </c>
      <c r="J1755">
        <v>2784</v>
      </c>
      <c r="K1755">
        <v>2784</v>
      </c>
      <c r="L1755">
        <v>100</v>
      </c>
      <c r="M1755">
        <v>26.98</v>
      </c>
      <c r="N1755" t="str">
        <f t="shared" si="67"/>
        <v>3156502005</v>
      </c>
      <c r="O1755" t="str">
        <f t="shared" si="68"/>
        <v>Sim</v>
      </c>
    </row>
    <row r="1756" spans="1:15" x14ac:dyDescent="0.2">
      <c r="A1756">
        <v>315650</v>
      </c>
      <c r="B1756" t="s">
        <v>70</v>
      </c>
      <c r="C1756" t="s">
        <v>98</v>
      </c>
      <c r="D1756">
        <v>2004</v>
      </c>
      <c r="E1756" t="s">
        <v>361</v>
      </c>
      <c r="F1756" t="s">
        <v>362</v>
      </c>
      <c r="H1756">
        <v>10298</v>
      </c>
      <c r="I1756">
        <v>2545</v>
      </c>
      <c r="N1756" t="str">
        <f t="shared" si="67"/>
        <v>3156502004</v>
      </c>
      <c r="O1756" t="str">
        <f t="shared" si="68"/>
        <v>Não</v>
      </c>
    </row>
    <row r="1757" spans="1:15" x14ac:dyDescent="0.2">
      <c r="A1757">
        <v>315650</v>
      </c>
      <c r="B1757" t="s">
        <v>70</v>
      </c>
      <c r="C1757" t="s">
        <v>98</v>
      </c>
      <c r="D1757">
        <v>2003</v>
      </c>
      <c r="E1757" t="s">
        <v>361</v>
      </c>
      <c r="F1757" t="s">
        <v>362</v>
      </c>
      <c r="H1757">
        <v>10258</v>
      </c>
      <c r="I1757">
        <v>2536</v>
      </c>
      <c r="N1757" t="str">
        <f t="shared" si="67"/>
        <v>3156502003</v>
      </c>
      <c r="O1757" t="str">
        <f t="shared" si="68"/>
        <v>Não</v>
      </c>
    </row>
    <row r="1758" spans="1:15" x14ac:dyDescent="0.2">
      <c r="A1758">
        <v>315650</v>
      </c>
      <c r="B1758" t="s">
        <v>70</v>
      </c>
      <c r="C1758" t="s">
        <v>98</v>
      </c>
      <c r="D1758">
        <v>2002</v>
      </c>
      <c r="E1758" t="s">
        <v>361</v>
      </c>
      <c r="F1758" t="s">
        <v>362</v>
      </c>
      <c r="H1758">
        <v>10240</v>
      </c>
      <c r="I1758">
        <v>2531</v>
      </c>
      <c r="N1758" t="str">
        <f t="shared" si="67"/>
        <v>3156502002</v>
      </c>
      <c r="O1758" t="str">
        <f t="shared" si="68"/>
        <v>Não</v>
      </c>
    </row>
    <row r="1759" spans="1:15" x14ac:dyDescent="0.2">
      <c r="A1759">
        <v>315650</v>
      </c>
      <c r="B1759" t="s">
        <v>70</v>
      </c>
      <c r="C1759" t="s">
        <v>98</v>
      </c>
      <c r="D1759">
        <v>2001</v>
      </c>
      <c r="E1759" t="s">
        <v>361</v>
      </c>
      <c r="F1759" t="s">
        <v>362</v>
      </c>
      <c r="H1759">
        <v>10217</v>
      </c>
      <c r="I1759">
        <v>2525</v>
      </c>
      <c r="N1759" t="str">
        <f t="shared" si="67"/>
        <v>3156502001</v>
      </c>
      <c r="O1759" t="str">
        <f t="shared" si="68"/>
        <v>Não</v>
      </c>
    </row>
    <row r="1760" spans="1:15" x14ac:dyDescent="0.2">
      <c r="A1760">
        <v>315650</v>
      </c>
      <c r="B1760" t="s">
        <v>70</v>
      </c>
      <c r="C1760" t="s">
        <v>98</v>
      </c>
      <c r="D1760">
        <v>2000</v>
      </c>
      <c r="E1760" t="s">
        <v>361</v>
      </c>
      <c r="F1760" t="s">
        <v>362</v>
      </c>
      <c r="H1760">
        <v>10199</v>
      </c>
      <c r="I1760">
        <v>2521</v>
      </c>
      <c r="N1760" t="str">
        <f t="shared" si="67"/>
        <v>3156502000</v>
      </c>
      <c r="O1760" t="str">
        <f t="shared" si="68"/>
        <v>Não</v>
      </c>
    </row>
    <row r="1761" spans="1:15" x14ac:dyDescent="0.2">
      <c r="A1761">
        <v>315650</v>
      </c>
      <c r="B1761" t="s">
        <v>70</v>
      </c>
      <c r="C1761" t="s">
        <v>98</v>
      </c>
      <c r="D1761">
        <v>1999</v>
      </c>
      <c r="E1761" t="s">
        <v>361</v>
      </c>
      <c r="F1761" t="s">
        <v>362</v>
      </c>
      <c r="H1761">
        <v>8335</v>
      </c>
      <c r="I1761">
        <v>1857</v>
      </c>
      <c r="N1761" t="str">
        <f t="shared" si="67"/>
        <v>3156501999</v>
      </c>
      <c r="O1761" t="str">
        <f t="shared" si="68"/>
        <v>Não</v>
      </c>
    </row>
    <row r="1762" spans="1:15" x14ac:dyDescent="0.2">
      <c r="A1762">
        <v>315650</v>
      </c>
      <c r="B1762" t="s">
        <v>70</v>
      </c>
      <c r="C1762" t="s">
        <v>98</v>
      </c>
      <c r="D1762">
        <v>1998</v>
      </c>
      <c r="E1762" t="s">
        <v>361</v>
      </c>
      <c r="F1762" t="s">
        <v>362</v>
      </c>
      <c r="H1762">
        <v>8521</v>
      </c>
      <c r="I1762">
        <v>1899</v>
      </c>
      <c r="N1762" t="str">
        <f t="shared" si="67"/>
        <v>3156501998</v>
      </c>
      <c r="O1762" t="str">
        <f t="shared" si="68"/>
        <v>Não</v>
      </c>
    </row>
    <row r="1763" spans="1:15" x14ac:dyDescent="0.2">
      <c r="A1763">
        <v>315650</v>
      </c>
      <c r="B1763" t="s">
        <v>70</v>
      </c>
      <c r="C1763" t="s">
        <v>98</v>
      </c>
      <c r="D1763">
        <v>1997</v>
      </c>
      <c r="H1763">
        <v>8707</v>
      </c>
      <c r="I1763">
        <v>1940</v>
      </c>
      <c r="N1763" t="str">
        <f t="shared" si="67"/>
        <v>3156501997</v>
      </c>
      <c r="O1763" t="str">
        <f t="shared" si="68"/>
        <v>Não</v>
      </c>
    </row>
    <row r="1764" spans="1:15" x14ac:dyDescent="0.2">
      <c r="A1764">
        <v>315650</v>
      </c>
      <c r="B1764" t="s">
        <v>70</v>
      </c>
      <c r="C1764" t="s">
        <v>98</v>
      </c>
      <c r="D1764">
        <v>1996</v>
      </c>
      <c r="H1764">
        <v>8927</v>
      </c>
      <c r="I1764">
        <v>1989</v>
      </c>
      <c r="N1764" t="str">
        <f t="shared" si="67"/>
        <v>3156501996</v>
      </c>
      <c r="O1764" t="str">
        <f t="shared" si="68"/>
        <v>Não</v>
      </c>
    </row>
    <row r="1765" spans="1:15" x14ac:dyDescent="0.2">
      <c r="A1765">
        <v>315650</v>
      </c>
      <c r="B1765" t="s">
        <v>70</v>
      </c>
      <c r="C1765" t="s">
        <v>98</v>
      </c>
      <c r="D1765">
        <v>1995</v>
      </c>
      <c r="H1765">
        <v>9651</v>
      </c>
      <c r="I1765">
        <v>2150</v>
      </c>
      <c r="N1765" t="str">
        <f t="shared" si="67"/>
        <v>3156501995</v>
      </c>
      <c r="O1765" t="str">
        <f t="shared" si="68"/>
        <v>Não</v>
      </c>
    </row>
    <row r="1766" spans="1:15" x14ac:dyDescent="0.2">
      <c r="A1766">
        <v>315700</v>
      </c>
      <c r="B1766" t="s">
        <v>71</v>
      </c>
      <c r="C1766" t="s">
        <v>98</v>
      </c>
      <c r="D1766">
        <v>2020</v>
      </c>
      <c r="E1766" t="s">
        <v>2374</v>
      </c>
      <c r="F1766" t="s">
        <v>504</v>
      </c>
      <c r="G1766" t="s">
        <v>406</v>
      </c>
      <c r="H1766">
        <v>41699</v>
      </c>
      <c r="I1766">
        <v>32692</v>
      </c>
      <c r="J1766">
        <v>36765</v>
      </c>
      <c r="K1766">
        <v>32692</v>
      </c>
      <c r="L1766">
        <v>100</v>
      </c>
      <c r="M1766">
        <v>88.17</v>
      </c>
      <c r="N1766" t="str">
        <f t="shared" si="67"/>
        <v>3157002020</v>
      </c>
      <c r="O1766" t="str">
        <f t="shared" si="68"/>
        <v>Sim</v>
      </c>
    </row>
    <row r="1767" spans="1:15" x14ac:dyDescent="0.2">
      <c r="A1767">
        <v>315700</v>
      </c>
      <c r="B1767" t="s">
        <v>71</v>
      </c>
      <c r="C1767" t="s">
        <v>98</v>
      </c>
      <c r="D1767">
        <v>2019</v>
      </c>
      <c r="E1767" t="s">
        <v>2374</v>
      </c>
      <c r="F1767" t="s">
        <v>504</v>
      </c>
      <c r="G1767" t="s">
        <v>406</v>
      </c>
      <c r="H1767">
        <v>41527</v>
      </c>
      <c r="I1767">
        <v>32558</v>
      </c>
      <c r="J1767">
        <v>33098</v>
      </c>
      <c r="K1767">
        <v>29725</v>
      </c>
      <c r="L1767">
        <v>91.3</v>
      </c>
      <c r="M1767">
        <v>79.7</v>
      </c>
      <c r="N1767" t="str">
        <f t="shared" si="67"/>
        <v>3157002019</v>
      </c>
      <c r="O1767" t="str">
        <f t="shared" si="68"/>
        <v>Sim</v>
      </c>
    </row>
    <row r="1768" spans="1:15" x14ac:dyDescent="0.2">
      <c r="A1768">
        <v>315700</v>
      </c>
      <c r="B1768" t="s">
        <v>71</v>
      </c>
      <c r="C1768" t="s">
        <v>98</v>
      </c>
      <c r="D1768">
        <v>2018</v>
      </c>
      <c r="E1768" t="s">
        <v>2374</v>
      </c>
      <c r="F1768" t="s">
        <v>504</v>
      </c>
      <c r="H1768">
        <v>41349</v>
      </c>
      <c r="I1768">
        <v>32418</v>
      </c>
      <c r="J1768">
        <v>35180</v>
      </c>
      <c r="K1768">
        <v>29603</v>
      </c>
      <c r="L1768">
        <v>91.3</v>
      </c>
      <c r="M1768">
        <v>85.08</v>
      </c>
      <c r="N1768" t="str">
        <f t="shared" si="67"/>
        <v>3157002018</v>
      </c>
      <c r="O1768" t="str">
        <f t="shared" si="68"/>
        <v>Sim</v>
      </c>
    </row>
    <row r="1769" spans="1:15" x14ac:dyDescent="0.2">
      <c r="A1769">
        <v>315700</v>
      </c>
      <c r="B1769" t="s">
        <v>71</v>
      </c>
      <c r="C1769" t="s">
        <v>98</v>
      </c>
      <c r="D1769">
        <v>2017</v>
      </c>
      <c r="E1769" t="s">
        <v>2374</v>
      </c>
      <c r="F1769" t="s">
        <v>504</v>
      </c>
      <c r="H1769">
        <v>41678</v>
      </c>
      <c r="I1769">
        <v>32676</v>
      </c>
      <c r="J1769">
        <v>40563</v>
      </c>
      <c r="K1769">
        <v>29450</v>
      </c>
      <c r="L1769">
        <v>90.1</v>
      </c>
      <c r="M1769">
        <v>97.32</v>
      </c>
      <c r="N1769" t="str">
        <f t="shared" si="67"/>
        <v>3157002017</v>
      </c>
      <c r="O1769" t="str">
        <f t="shared" si="68"/>
        <v>Sim</v>
      </c>
    </row>
    <row r="1770" spans="1:15" x14ac:dyDescent="0.2">
      <c r="A1770">
        <v>315700</v>
      </c>
      <c r="B1770" t="s">
        <v>71</v>
      </c>
      <c r="C1770" t="s">
        <v>98</v>
      </c>
      <c r="D1770">
        <v>2016</v>
      </c>
      <c r="E1770" t="s">
        <v>2374</v>
      </c>
      <c r="F1770" t="s">
        <v>504</v>
      </c>
      <c r="H1770">
        <v>41494</v>
      </c>
      <c r="I1770">
        <v>32532</v>
      </c>
      <c r="J1770">
        <v>36524</v>
      </c>
      <c r="K1770">
        <v>29473</v>
      </c>
      <c r="L1770">
        <v>90.6</v>
      </c>
      <c r="M1770">
        <v>88.02</v>
      </c>
      <c r="N1770" t="str">
        <f t="shared" si="67"/>
        <v>3157002016</v>
      </c>
      <c r="O1770" t="str">
        <f t="shared" si="68"/>
        <v>Sim</v>
      </c>
    </row>
    <row r="1771" spans="1:15" x14ac:dyDescent="0.2">
      <c r="A1771">
        <v>315700</v>
      </c>
      <c r="B1771" t="s">
        <v>71</v>
      </c>
      <c r="C1771" t="s">
        <v>98</v>
      </c>
      <c r="D1771">
        <v>2015</v>
      </c>
      <c r="E1771" t="s">
        <v>2374</v>
      </c>
      <c r="F1771" t="s">
        <v>504</v>
      </c>
      <c r="H1771">
        <v>41301</v>
      </c>
      <c r="I1771">
        <v>32380</v>
      </c>
      <c r="J1771">
        <v>38487</v>
      </c>
      <c r="K1771">
        <v>29422</v>
      </c>
      <c r="L1771">
        <v>90.9</v>
      </c>
      <c r="M1771">
        <v>93.19</v>
      </c>
      <c r="N1771" t="str">
        <f t="shared" si="67"/>
        <v>3157002015</v>
      </c>
      <c r="O1771" t="str">
        <f t="shared" si="68"/>
        <v>Sim</v>
      </c>
    </row>
    <row r="1772" spans="1:15" x14ac:dyDescent="0.2">
      <c r="A1772">
        <v>315700</v>
      </c>
      <c r="B1772" t="s">
        <v>71</v>
      </c>
      <c r="C1772" t="s">
        <v>98</v>
      </c>
      <c r="D1772">
        <v>2014</v>
      </c>
      <c r="E1772" t="s">
        <v>2374</v>
      </c>
      <c r="F1772" t="s">
        <v>504</v>
      </c>
      <c r="H1772">
        <v>41098</v>
      </c>
      <c r="I1772">
        <v>32221</v>
      </c>
      <c r="J1772">
        <v>39865</v>
      </c>
      <c r="K1772">
        <v>32221</v>
      </c>
      <c r="L1772">
        <v>100</v>
      </c>
      <c r="M1772">
        <v>97</v>
      </c>
      <c r="N1772" t="str">
        <f t="shared" si="67"/>
        <v>3157002014</v>
      </c>
      <c r="O1772" t="str">
        <f t="shared" si="68"/>
        <v>Sim</v>
      </c>
    </row>
    <row r="1773" spans="1:15" x14ac:dyDescent="0.2">
      <c r="A1773">
        <v>315700</v>
      </c>
      <c r="B1773" t="s">
        <v>71</v>
      </c>
      <c r="C1773" t="s">
        <v>98</v>
      </c>
      <c r="D1773">
        <v>2013</v>
      </c>
      <c r="E1773" t="s">
        <v>2374</v>
      </c>
      <c r="F1773" t="s">
        <v>504</v>
      </c>
      <c r="H1773">
        <v>40942</v>
      </c>
      <c r="I1773">
        <v>32099</v>
      </c>
      <c r="J1773">
        <v>40837</v>
      </c>
      <c r="K1773">
        <v>32099</v>
      </c>
      <c r="L1773">
        <v>100</v>
      </c>
      <c r="M1773">
        <v>99.74</v>
      </c>
      <c r="N1773" t="str">
        <f t="shared" si="67"/>
        <v>3157002013</v>
      </c>
      <c r="O1773" t="str">
        <f t="shared" si="68"/>
        <v>Sim</v>
      </c>
    </row>
    <row r="1774" spans="1:15" x14ac:dyDescent="0.2">
      <c r="A1774">
        <v>315700</v>
      </c>
      <c r="B1774" t="s">
        <v>71</v>
      </c>
      <c r="C1774" t="s">
        <v>98</v>
      </c>
      <c r="D1774">
        <v>2012</v>
      </c>
      <c r="E1774" t="s">
        <v>2374</v>
      </c>
      <c r="F1774" t="s">
        <v>504</v>
      </c>
      <c r="H1774">
        <v>39550</v>
      </c>
      <c r="I1774">
        <v>31008</v>
      </c>
      <c r="J1774">
        <v>38088</v>
      </c>
      <c r="K1774">
        <v>31008</v>
      </c>
      <c r="L1774">
        <v>100</v>
      </c>
      <c r="M1774">
        <v>96.3</v>
      </c>
      <c r="N1774" t="str">
        <f t="shared" si="67"/>
        <v>3157002012</v>
      </c>
      <c r="O1774" t="str">
        <f t="shared" si="68"/>
        <v>Sim</v>
      </c>
    </row>
    <row r="1775" spans="1:15" x14ac:dyDescent="0.2">
      <c r="A1775">
        <v>315700</v>
      </c>
      <c r="B1775" t="s">
        <v>71</v>
      </c>
      <c r="C1775" t="s">
        <v>98</v>
      </c>
      <c r="D1775">
        <v>2011</v>
      </c>
      <c r="E1775" t="s">
        <v>2374</v>
      </c>
      <c r="F1775" t="s">
        <v>429</v>
      </c>
      <c r="H1775">
        <v>39367</v>
      </c>
      <c r="I1775">
        <v>30864</v>
      </c>
      <c r="J1775">
        <v>37178</v>
      </c>
      <c r="K1775">
        <v>35864</v>
      </c>
      <c r="L1775">
        <v>100</v>
      </c>
      <c r="M1775">
        <v>94.44</v>
      </c>
      <c r="N1775" t="str">
        <f t="shared" si="67"/>
        <v>3157002011</v>
      </c>
      <c r="O1775" t="str">
        <f t="shared" si="68"/>
        <v>Sim</v>
      </c>
    </row>
    <row r="1776" spans="1:15" x14ac:dyDescent="0.2">
      <c r="A1776">
        <v>315700</v>
      </c>
      <c r="B1776" t="s">
        <v>71</v>
      </c>
      <c r="C1776" t="s">
        <v>98</v>
      </c>
      <c r="D1776">
        <v>2010</v>
      </c>
      <c r="E1776" t="s">
        <v>2374</v>
      </c>
      <c r="F1776" t="s">
        <v>429</v>
      </c>
      <c r="H1776">
        <v>39178</v>
      </c>
      <c r="I1776">
        <v>30716</v>
      </c>
      <c r="J1776">
        <v>36022</v>
      </c>
      <c r="K1776">
        <v>30716</v>
      </c>
      <c r="L1776">
        <v>100</v>
      </c>
      <c r="M1776">
        <v>91.94</v>
      </c>
      <c r="N1776" t="str">
        <f t="shared" si="67"/>
        <v>3157002010</v>
      </c>
      <c r="O1776" t="str">
        <f t="shared" si="68"/>
        <v>Sim</v>
      </c>
    </row>
    <row r="1777" spans="1:15" x14ac:dyDescent="0.2">
      <c r="A1777">
        <v>315700</v>
      </c>
      <c r="B1777" t="s">
        <v>71</v>
      </c>
      <c r="C1777" t="s">
        <v>98</v>
      </c>
      <c r="D1777">
        <v>2009</v>
      </c>
      <c r="E1777" t="s">
        <v>2374</v>
      </c>
      <c r="F1777" t="s">
        <v>367</v>
      </c>
      <c r="H1777">
        <v>38789</v>
      </c>
      <c r="I1777">
        <v>29385</v>
      </c>
      <c r="J1777">
        <v>33184</v>
      </c>
      <c r="K1777">
        <v>33184</v>
      </c>
      <c r="L1777">
        <v>100</v>
      </c>
      <c r="M1777">
        <v>85.55</v>
      </c>
      <c r="N1777" t="str">
        <f t="shared" si="67"/>
        <v>3157002009</v>
      </c>
      <c r="O1777" t="str">
        <f t="shared" si="68"/>
        <v>Sim</v>
      </c>
    </row>
    <row r="1778" spans="1:15" x14ac:dyDescent="0.2">
      <c r="A1778">
        <v>315700</v>
      </c>
      <c r="B1778" t="s">
        <v>71</v>
      </c>
      <c r="C1778" t="s">
        <v>98</v>
      </c>
      <c r="D1778">
        <v>2008</v>
      </c>
      <c r="E1778" t="s">
        <v>361</v>
      </c>
      <c r="F1778" t="s">
        <v>99</v>
      </c>
      <c r="H1778">
        <v>38628</v>
      </c>
      <c r="I1778">
        <v>29263</v>
      </c>
      <c r="J1778">
        <v>31923</v>
      </c>
      <c r="K1778">
        <v>31923</v>
      </c>
      <c r="L1778">
        <v>100</v>
      </c>
      <c r="M1778">
        <v>82.64</v>
      </c>
      <c r="N1778" t="str">
        <f t="shared" si="67"/>
        <v>3157002008</v>
      </c>
      <c r="O1778" t="str">
        <f t="shared" si="68"/>
        <v>Sim</v>
      </c>
    </row>
    <row r="1779" spans="1:15" x14ac:dyDescent="0.2">
      <c r="A1779">
        <v>315700</v>
      </c>
      <c r="B1779" t="s">
        <v>71</v>
      </c>
      <c r="C1779" t="s">
        <v>98</v>
      </c>
      <c r="D1779">
        <v>2007</v>
      </c>
      <c r="E1779" t="s">
        <v>361</v>
      </c>
      <c r="F1779" t="s">
        <v>99</v>
      </c>
      <c r="H1779">
        <v>37370</v>
      </c>
      <c r="I1779">
        <v>28310</v>
      </c>
      <c r="J1779">
        <v>30137</v>
      </c>
      <c r="K1779">
        <v>30137</v>
      </c>
      <c r="L1779">
        <v>100</v>
      </c>
      <c r="M1779">
        <v>80.64</v>
      </c>
      <c r="N1779" t="str">
        <f t="shared" si="67"/>
        <v>3157002007</v>
      </c>
      <c r="O1779" t="str">
        <f t="shared" si="68"/>
        <v>Sim</v>
      </c>
    </row>
    <row r="1780" spans="1:15" x14ac:dyDescent="0.2">
      <c r="A1780">
        <v>315700</v>
      </c>
      <c r="B1780" t="s">
        <v>71</v>
      </c>
      <c r="C1780" t="s">
        <v>98</v>
      </c>
      <c r="D1780">
        <v>2006</v>
      </c>
      <c r="E1780" t="s">
        <v>361</v>
      </c>
      <c r="F1780" t="s">
        <v>362</v>
      </c>
      <c r="H1780">
        <v>37954</v>
      </c>
      <c r="I1780">
        <v>27161</v>
      </c>
      <c r="J1780">
        <v>28922</v>
      </c>
      <c r="K1780">
        <v>28922</v>
      </c>
      <c r="L1780">
        <v>100</v>
      </c>
      <c r="M1780">
        <v>76.2</v>
      </c>
      <c r="N1780" t="str">
        <f t="shared" si="67"/>
        <v>3157002006</v>
      </c>
      <c r="O1780" t="str">
        <f t="shared" si="68"/>
        <v>Sim</v>
      </c>
    </row>
    <row r="1781" spans="1:15" x14ac:dyDescent="0.2">
      <c r="A1781">
        <v>315700</v>
      </c>
      <c r="B1781" t="s">
        <v>71</v>
      </c>
      <c r="C1781" t="s">
        <v>98</v>
      </c>
      <c r="D1781">
        <v>2005</v>
      </c>
      <c r="E1781" t="s">
        <v>361</v>
      </c>
      <c r="F1781" t="s">
        <v>362</v>
      </c>
      <c r="H1781">
        <v>37766</v>
      </c>
      <c r="I1781">
        <v>27027</v>
      </c>
      <c r="J1781">
        <v>28052</v>
      </c>
      <c r="K1781">
        <v>28052</v>
      </c>
      <c r="L1781">
        <v>100</v>
      </c>
      <c r="M1781">
        <v>74.28</v>
      </c>
      <c r="N1781" t="str">
        <f t="shared" si="67"/>
        <v>3157002005</v>
      </c>
      <c r="O1781" t="str">
        <f t="shared" si="68"/>
        <v>Sim</v>
      </c>
    </row>
    <row r="1782" spans="1:15" x14ac:dyDescent="0.2">
      <c r="A1782">
        <v>315700</v>
      </c>
      <c r="B1782" t="s">
        <v>71</v>
      </c>
      <c r="C1782" t="s">
        <v>98</v>
      </c>
      <c r="D1782">
        <v>2004</v>
      </c>
      <c r="E1782" t="s">
        <v>361</v>
      </c>
      <c r="F1782" t="s">
        <v>362</v>
      </c>
      <c r="H1782">
        <v>37577</v>
      </c>
      <c r="I1782">
        <v>26891</v>
      </c>
      <c r="J1782">
        <v>27273</v>
      </c>
      <c r="K1782">
        <v>27273</v>
      </c>
      <c r="L1782">
        <v>100</v>
      </c>
      <c r="M1782">
        <v>72.58</v>
      </c>
      <c r="N1782" t="str">
        <f t="shared" si="67"/>
        <v>3157002004</v>
      </c>
      <c r="O1782" t="str">
        <f t="shared" si="68"/>
        <v>Sim</v>
      </c>
    </row>
    <row r="1783" spans="1:15" x14ac:dyDescent="0.2">
      <c r="A1783">
        <v>315700</v>
      </c>
      <c r="B1783" t="s">
        <v>71</v>
      </c>
      <c r="C1783" t="s">
        <v>98</v>
      </c>
      <c r="D1783">
        <v>2003</v>
      </c>
      <c r="E1783" t="s">
        <v>361</v>
      </c>
      <c r="F1783" t="s">
        <v>362</v>
      </c>
      <c r="H1783">
        <v>37234</v>
      </c>
      <c r="I1783">
        <v>26646</v>
      </c>
      <c r="J1783">
        <v>26581</v>
      </c>
      <c r="K1783">
        <v>26581</v>
      </c>
      <c r="L1783">
        <v>99.8</v>
      </c>
      <c r="M1783">
        <v>71.39</v>
      </c>
      <c r="N1783" t="str">
        <f t="shared" si="67"/>
        <v>3157002003</v>
      </c>
      <c r="O1783" t="str">
        <f t="shared" si="68"/>
        <v>Sim</v>
      </c>
    </row>
    <row r="1784" spans="1:15" x14ac:dyDescent="0.2">
      <c r="A1784">
        <v>315700</v>
      </c>
      <c r="B1784" t="s">
        <v>71</v>
      </c>
      <c r="C1784" t="s">
        <v>98</v>
      </c>
      <c r="D1784">
        <v>2002</v>
      </c>
      <c r="E1784" t="s">
        <v>361</v>
      </c>
      <c r="F1784" t="s">
        <v>362</v>
      </c>
      <c r="H1784">
        <v>37071</v>
      </c>
      <c r="I1784">
        <v>26529</v>
      </c>
      <c r="J1784">
        <v>25440</v>
      </c>
      <c r="K1784">
        <v>25440</v>
      </c>
      <c r="L1784">
        <v>95.9</v>
      </c>
      <c r="M1784">
        <v>68.63</v>
      </c>
      <c r="N1784" t="str">
        <f t="shared" si="67"/>
        <v>3157002002</v>
      </c>
      <c r="O1784" t="str">
        <f t="shared" si="68"/>
        <v>Sim</v>
      </c>
    </row>
    <row r="1785" spans="1:15" x14ac:dyDescent="0.2">
      <c r="A1785">
        <v>315700</v>
      </c>
      <c r="B1785" t="s">
        <v>71</v>
      </c>
      <c r="C1785" t="s">
        <v>98</v>
      </c>
      <c r="D1785">
        <v>2001</v>
      </c>
      <c r="E1785" t="s">
        <v>361</v>
      </c>
      <c r="F1785" t="s">
        <v>362</v>
      </c>
      <c r="H1785">
        <v>36914</v>
      </c>
      <c r="I1785">
        <v>26417</v>
      </c>
      <c r="J1785">
        <v>24447</v>
      </c>
      <c r="K1785">
        <v>24447</v>
      </c>
      <c r="L1785">
        <v>92.5</v>
      </c>
      <c r="M1785">
        <v>66.23</v>
      </c>
      <c r="N1785" t="str">
        <f t="shared" si="67"/>
        <v>3157002001</v>
      </c>
      <c r="O1785" t="str">
        <f t="shared" si="68"/>
        <v>Sim</v>
      </c>
    </row>
    <row r="1786" spans="1:15" x14ac:dyDescent="0.2">
      <c r="A1786">
        <v>315700</v>
      </c>
      <c r="B1786" t="s">
        <v>71</v>
      </c>
      <c r="C1786" t="s">
        <v>98</v>
      </c>
      <c r="D1786">
        <v>2000</v>
      </c>
      <c r="E1786" t="s">
        <v>361</v>
      </c>
      <c r="F1786" t="s">
        <v>362</v>
      </c>
      <c r="H1786">
        <v>36720</v>
      </c>
      <c r="I1786">
        <v>26278</v>
      </c>
      <c r="J1786">
        <v>24484</v>
      </c>
      <c r="L1786">
        <v>93.2</v>
      </c>
      <c r="N1786" t="str">
        <f t="shared" si="67"/>
        <v>3157002000</v>
      </c>
      <c r="O1786" t="str">
        <f t="shared" si="68"/>
        <v>Não</v>
      </c>
    </row>
    <row r="1787" spans="1:15" x14ac:dyDescent="0.2">
      <c r="A1787">
        <v>315700</v>
      </c>
      <c r="B1787" t="s">
        <v>71</v>
      </c>
      <c r="C1787" t="s">
        <v>98</v>
      </c>
      <c r="D1787">
        <v>1999</v>
      </c>
      <c r="E1787" t="s">
        <v>361</v>
      </c>
      <c r="F1787" t="s">
        <v>362</v>
      </c>
      <c r="H1787">
        <v>34256</v>
      </c>
      <c r="I1787">
        <v>18006</v>
      </c>
      <c r="N1787" t="str">
        <f t="shared" si="67"/>
        <v>3157001999</v>
      </c>
      <c r="O1787" t="str">
        <f t="shared" si="68"/>
        <v>Não</v>
      </c>
    </row>
    <row r="1788" spans="1:15" x14ac:dyDescent="0.2">
      <c r="A1788">
        <v>315700</v>
      </c>
      <c r="B1788" t="s">
        <v>71</v>
      </c>
      <c r="C1788" t="s">
        <v>98</v>
      </c>
      <c r="D1788">
        <v>1998</v>
      </c>
      <c r="E1788" t="s">
        <v>361</v>
      </c>
      <c r="F1788" t="s">
        <v>362</v>
      </c>
      <c r="H1788">
        <v>34352</v>
      </c>
      <c r="I1788">
        <v>18056</v>
      </c>
      <c r="N1788" t="str">
        <f t="shared" si="67"/>
        <v>3157001998</v>
      </c>
      <c r="O1788" t="str">
        <f t="shared" si="68"/>
        <v>Não</v>
      </c>
    </row>
    <row r="1789" spans="1:15" x14ac:dyDescent="0.2">
      <c r="A1789">
        <v>315700</v>
      </c>
      <c r="B1789" t="s">
        <v>71</v>
      </c>
      <c r="C1789" t="s">
        <v>98</v>
      </c>
      <c r="D1789">
        <v>1997</v>
      </c>
      <c r="H1789">
        <v>34447</v>
      </c>
      <c r="I1789">
        <v>18106</v>
      </c>
      <c r="N1789" t="str">
        <f t="shared" si="67"/>
        <v>3157001997</v>
      </c>
      <c r="O1789" t="str">
        <f t="shared" si="68"/>
        <v>Não</v>
      </c>
    </row>
    <row r="1790" spans="1:15" x14ac:dyDescent="0.2">
      <c r="A1790">
        <v>315700</v>
      </c>
      <c r="B1790" t="s">
        <v>71</v>
      </c>
      <c r="C1790" t="s">
        <v>98</v>
      </c>
      <c r="D1790">
        <v>1996</v>
      </c>
      <c r="H1790">
        <v>50139</v>
      </c>
      <c r="I1790">
        <v>26354</v>
      </c>
      <c r="N1790" t="str">
        <f t="shared" si="67"/>
        <v>3157001996</v>
      </c>
      <c r="O1790" t="str">
        <f t="shared" si="68"/>
        <v>Não</v>
      </c>
    </row>
    <row r="1791" spans="1:15" x14ac:dyDescent="0.2">
      <c r="A1791">
        <v>315700</v>
      </c>
      <c r="B1791" t="s">
        <v>71</v>
      </c>
      <c r="C1791" t="s">
        <v>98</v>
      </c>
      <c r="D1791">
        <v>1995</v>
      </c>
      <c r="H1791">
        <v>51355</v>
      </c>
      <c r="I1791">
        <v>26993</v>
      </c>
      <c r="N1791" t="str">
        <f t="shared" si="67"/>
        <v>3157001995</v>
      </c>
      <c r="O1791" t="str">
        <f t="shared" si="68"/>
        <v>Não</v>
      </c>
    </row>
    <row r="1792" spans="1:15" x14ac:dyDescent="0.2">
      <c r="A1792">
        <v>315737</v>
      </c>
      <c r="B1792" t="s">
        <v>72</v>
      </c>
      <c r="C1792" t="s">
        <v>98</v>
      </c>
      <c r="D1792">
        <v>2020</v>
      </c>
      <c r="E1792" t="s">
        <v>479</v>
      </c>
      <c r="F1792" t="s">
        <v>99</v>
      </c>
      <c r="G1792" t="s">
        <v>216</v>
      </c>
      <c r="H1792">
        <v>4107</v>
      </c>
      <c r="I1792">
        <v>1075</v>
      </c>
      <c r="J1792">
        <v>1777</v>
      </c>
      <c r="K1792">
        <v>1075</v>
      </c>
      <c r="L1792">
        <v>100</v>
      </c>
      <c r="M1792">
        <v>43.27</v>
      </c>
      <c r="N1792" t="str">
        <f t="shared" si="67"/>
        <v>3157372020</v>
      </c>
      <c r="O1792" t="str">
        <f t="shared" si="68"/>
        <v>Sim</v>
      </c>
    </row>
    <row r="1793" spans="1:15" x14ac:dyDescent="0.2">
      <c r="A1793">
        <v>315737</v>
      </c>
      <c r="B1793" t="s">
        <v>72</v>
      </c>
      <c r="C1793" t="s">
        <v>98</v>
      </c>
      <c r="D1793">
        <v>2019</v>
      </c>
      <c r="E1793" t="s">
        <v>479</v>
      </c>
      <c r="F1793" t="s">
        <v>99</v>
      </c>
      <c r="G1793" t="s">
        <v>216</v>
      </c>
      <c r="H1793">
        <v>4142</v>
      </c>
      <c r="I1793">
        <v>1084</v>
      </c>
      <c r="J1793">
        <v>1739</v>
      </c>
      <c r="K1793">
        <v>1084</v>
      </c>
      <c r="L1793">
        <v>100</v>
      </c>
      <c r="M1793">
        <v>41.98</v>
      </c>
      <c r="N1793" t="str">
        <f t="shared" si="67"/>
        <v>3157372019</v>
      </c>
      <c r="O1793" t="str">
        <f t="shared" si="68"/>
        <v>Sim</v>
      </c>
    </row>
    <row r="1794" spans="1:15" x14ac:dyDescent="0.2">
      <c r="A1794">
        <v>315737</v>
      </c>
      <c r="B1794" t="s">
        <v>72</v>
      </c>
      <c r="C1794" t="s">
        <v>98</v>
      </c>
      <c r="D1794">
        <v>2018</v>
      </c>
      <c r="E1794" t="s">
        <v>479</v>
      </c>
      <c r="F1794" t="s">
        <v>99</v>
      </c>
      <c r="H1794">
        <v>4177</v>
      </c>
      <c r="I1794">
        <v>1093</v>
      </c>
      <c r="J1794">
        <v>1534</v>
      </c>
      <c r="K1794">
        <v>1093</v>
      </c>
      <c r="L1794">
        <v>100</v>
      </c>
      <c r="M1794">
        <v>36.72</v>
      </c>
      <c r="N1794" t="str">
        <f t="shared" si="67"/>
        <v>3157372018</v>
      </c>
      <c r="O1794" t="str">
        <f t="shared" si="68"/>
        <v>Sim</v>
      </c>
    </row>
    <row r="1795" spans="1:15" x14ac:dyDescent="0.2">
      <c r="A1795">
        <v>315737</v>
      </c>
      <c r="B1795" t="s">
        <v>72</v>
      </c>
      <c r="C1795" t="s">
        <v>98</v>
      </c>
      <c r="D1795">
        <v>2017</v>
      </c>
      <c r="E1795" t="s">
        <v>479</v>
      </c>
      <c r="F1795" t="s">
        <v>99</v>
      </c>
      <c r="H1795">
        <v>4337</v>
      </c>
      <c r="I1795">
        <v>1135</v>
      </c>
      <c r="J1795">
        <v>2941</v>
      </c>
      <c r="K1795">
        <v>1000</v>
      </c>
      <c r="L1795">
        <v>88.1</v>
      </c>
      <c r="M1795">
        <v>67.81</v>
      </c>
      <c r="N1795" t="str">
        <f t="shared" ref="N1795:N1858" si="69">_xlfn.CONCAT(A1795,D1795)</f>
        <v>3157372017</v>
      </c>
      <c r="O1795" t="str">
        <f t="shared" ref="O1795:O1858" si="70">IF(COUNTIF(H1795:M1795,"&lt;&gt;"&amp;"")=6,"Sim","Não")</f>
        <v>Sim</v>
      </c>
    </row>
    <row r="1796" spans="1:15" x14ac:dyDescent="0.2">
      <c r="A1796">
        <v>315737</v>
      </c>
      <c r="B1796" t="s">
        <v>72</v>
      </c>
      <c r="C1796" t="s">
        <v>98</v>
      </c>
      <c r="D1796">
        <v>2016</v>
      </c>
      <c r="E1796" t="s">
        <v>2392</v>
      </c>
      <c r="F1796" t="s">
        <v>367</v>
      </c>
      <c r="H1796">
        <v>4359</v>
      </c>
      <c r="I1796">
        <v>1141</v>
      </c>
      <c r="J1796">
        <v>2015</v>
      </c>
      <c r="K1796">
        <v>1141</v>
      </c>
      <c r="L1796">
        <v>100</v>
      </c>
      <c r="M1796">
        <v>46.23</v>
      </c>
      <c r="N1796" t="str">
        <f t="shared" si="69"/>
        <v>3157372016</v>
      </c>
      <c r="O1796" t="str">
        <f t="shared" si="70"/>
        <v>Sim</v>
      </c>
    </row>
    <row r="1797" spans="1:15" x14ac:dyDescent="0.2">
      <c r="A1797">
        <v>315737</v>
      </c>
      <c r="B1797" t="s">
        <v>72</v>
      </c>
      <c r="C1797" t="s">
        <v>98</v>
      </c>
      <c r="D1797">
        <v>2015</v>
      </c>
      <c r="E1797" t="s">
        <v>2392</v>
      </c>
      <c r="F1797" t="s">
        <v>367</v>
      </c>
      <c r="H1797">
        <v>4383</v>
      </c>
      <c r="I1797">
        <v>1147</v>
      </c>
      <c r="J1797">
        <v>2674</v>
      </c>
      <c r="K1797">
        <v>1147</v>
      </c>
      <c r="L1797">
        <v>100</v>
      </c>
      <c r="M1797">
        <v>61.01</v>
      </c>
      <c r="N1797" t="str">
        <f t="shared" si="69"/>
        <v>3157372015</v>
      </c>
      <c r="O1797" t="str">
        <f t="shared" si="70"/>
        <v>Sim</v>
      </c>
    </row>
    <row r="1798" spans="1:15" x14ac:dyDescent="0.2">
      <c r="A1798">
        <v>315737</v>
      </c>
      <c r="B1798" t="s">
        <v>72</v>
      </c>
      <c r="C1798" t="s">
        <v>98</v>
      </c>
      <c r="D1798">
        <v>2014</v>
      </c>
      <c r="E1798" t="s">
        <v>2392</v>
      </c>
      <c r="F1798" t="s">
        <v>367</v>
      </c>
      <c r="H1798">
        <v>4408</v>
      </c>
      <c r="I1798">
        <v>1154</v>
      </c>
      <c r="J1798">
        <v>1430</v>
      </c>
      <c r="K1798">
        <v>1154</v>
      </c>
      <c r="L1798">
        <v>100</v>
      </c>
      <c r="M1798">
        <v>32.44</v>
      </c>
      <c r="N1798" t="str">
        <f t="shared" si="69"/>
        <v>3157372014</v>
      </c>
      <c r="O1798" t="str">
        <f t="shared" si="70"/>
        <v>Sim</v>
      </c>
    </row>
    <row r="1799" spans="1:15" x14ac:dyDescent="0.2">
      <c r="A1799">
        <v>315737</v>
      </c>
      <c r="B1799" t="s">
        <v>72</v>
      </c>
      <c r="C1799" t="s">
        <v>98</v>
      </c>
      <c r="D1799">
        <v>2013</v>
      </c>
      <c r="E1799" t="s">
        <v>2392</v>
      </c>
      <c r="F1799" t="s">
        <v>367</v>
      </c>
      <c r="H1799">
        <v>4434</v>
      </c>
      <c r="I1799">
        <v>1161</v>
      </c>
      <c r="J1799">
        <v>2459</v>
      </c>
      <c r="K1799">
        <v>1161</v>
      </c>
      <c r="L1799">
        <v>100</v>
      </c>
      <c r="M1799">
        <v>55.46</v>
      </c>
      <c r="N1799" t="str">
        <f t="shared" si="69"/>
        <v>3157372013</v>
      </c>
      <c r="O1799" t="str">
        <f t="shared" si="70"/>
        <v>Sim</v>
      </c>
    </row>
    <row r="1800" spans="1:15" x14ac:dyDescent="0.2">
      <c r="A1800">
        <v>315737</v>
      </c>
      <c r="B1800" t="s">
        <v>72</v>
      </c>
      <c r="C1800" t="s">
        <v>98</v>
      </c>
      <c r="D1800">
        <v>2012</v>
      </c>
      <c r="E1800" t="s">
        <v>2392</v>
      </c>
      <c r="F1800" t="s">
        <v>367</v>
      </c>
      <c r="H1800">
        <v>4336</v>
      </c>
      <c r="I1800">
        <v>1135</v>
      </c>
      <c r="J1800">
        <v>1914</v>
      </c>
      <c r="K1800">
        <v>1135</v>
      </c>
      <c r="L1800">
        <v>100</v>
      </c>
      <c r="M1800">
        <v>44.14</v>
      </c>
      <c r="N1800" t="str">
        <f t="shared" si="69"/>
        <v>3157372012</v>
      </c>
      <c r="O1800" t="str">
        <f t="shared" si="70"/>
        <v>Sim</v>
      </c>
    </row>
    <row r="1801" spans="1:15" x14ac:dyDescent="0.2">
      <c r="A1801">
        <v>315737</v>
      </c>
      <c r="B1801" t="s">
        <v>72</v>
      </c>
      <c r="C1801" t="s">
        <v>98</v>
      </c>
      <c r="D1801">
        <v>2011</v>
      </c>
      <c r="E1801" t="s">
        <v>479</v>
      </c>
      <c r="F1801" t="s">
        <v>362</v>
      </c>
      <c r="H1801">
        <v>4366</v>
      </c>
      <c r="I1801">
        <v>1143</v>
      </c>
      <c r="J1801">
        <v>2234</v>
      </c>
      <c r="K1801">
        <v>1140</v>
      </c>
      <c r="L1801">
        <v>99.7</v>
      </c>
      <c r="M1801">
        <v>51.17</v>
      </c>
      <c r="N1801" t="str">
        <f t="shared" si="69"/>
        <v>3157372011</v>
      </c>
      <c r="O1801" t="str">
        <f t="shared" si="70"/>
        <v>Sim</v>
      </c>
    </row>
    <row r="1802" spans="1:15" x14ac:dyDescent="0.2">
      <c r="A1802">
        <v>315737</v>
      </c>
      <c r="B1802" t="s">
        <v>72</v>
      </c>
      <c r="C1802" t="s">
        <v>98</v>
      </c>
      <c r="D1802">
        <v>2010</v>
      </c>
      <c r="E1802" t="s">
        <v>479</v>
      </c>
      <c r="F1802" t="s">
        <v>362</v>
      </c>
      <c r="H1802">
        <v>4397</v>
      </c>
      <c r="I1802">
        <v>1151</v>
      </c>
      <c r="J1802">
        <v>2294</v>
      </c>
      <c r="K1802">
        <v>1880</v>
      </c>
      <c r="L1802">
        <v>100</v>
      </c>
      <c r="M1802">
        <v>52.17</v>
      </c>
      <c r="N1802" t="str">
        <f t="shared" si="69"/>
        <v>3157372010</v>
      </c>
      <c r="O1802" t="str">
        <f t="shared" si="70"/>
        <v>Sim</v>
      </c>
    </row>
    <row r="1803" spans="1:15" x14ac:dyDescent="0.2">
      <c r="A1803">
        <v>315737</v>
      </c>
      <c r="B1803" t="s">
        <v>72</v>
      </c>
      <c r="C1803" t="s">
        <v>98</v>
      </c>
      <c r="D1803">
        <v>2009</v>
      </c>
      <c r="E1803" t="s">
        <v>479</v>
      </c>
      <c r="F1803" t="s">
        <v>362</v>
      </c>
      <c r="H1803">
        <v>5466</v>
      </c>
      <c r="I1803">
        <v>1308</v>
      </c>
      <c r="J1803">
        <v>1502</v>
      </c>
      <c r="K1803">
        <v>1502</v>
      </c>
      <c r="L1803">
        <v>100</v>
      </c>
      <c r="M1803">
        <v>27.48</v>
      </c>
      <c r="N1803" t="str">
        <f t="shared" si="69"/>
        <v>3157372009</v>
      </c>
      <c r="O1803" t="str">
        <f t="shared" si="70"/>
        <v>Sim</v>
      </c>
    </row>
    <row r="1804" spans="1:15" x14ac:dyDescent="0.2">
      <c r="A1804">
        <v>315737</v>
      </c>
      <c r="B1804" t="s">
        <v>72</v>
      </c>
      <c r="C1804" t="s">
        <v>98</v>
      </c>
      <c r="D1804">
        <v>2008</v>
      </c>
      <c r="E1804" t="s">
        <v>361</v>
      </c>
      <c r="F1804" t="s">
        <v>362</v>
      </c>
      <c r="H1804">
        <v>5408</v>
      </c>
      <c r="I1804">
        <v>1294</v>
      </c>
      <c r="J1804">
        <v>1502</v>
      </c>
      <c r="K1804">
        <v>1502</v>
      </c>
      <c r="L1804">
        <v>100</v>
      </c>
      <c r="M1804">
        <v>27.77</v>
      </c>
      <c r="N1804" t="str">
        <f t="shared" si="69"/>
        <v>3157372008</v>
      </c>
      <c r="O1804" t="str">
        <f t="shared" si="70"/>
        <v>Sim</v>
      </c>
    </row>
    <row r="1805" spans="1:15" x14ac:dyDescent="0.2">
      <c r="A1805">
        <v>315737</v>
      </c>
      <c r="B1805" t="s">
        <v>72</v>
      </c>
      <c r="C1805" t="s">
        <v>98</v>
      </c>
      <c r="D1805">
        <v>2007</v>
      </c>
      <c r="E1805" t="s">
        <v>361</v>
      </c>
      <c r="F1805" t="s">
        <v>362</v>
      </c>
      <c r="H1805">
        <v>5192</v>
      </c>
      <c r="I1805">
        <v>1242</v>
      </c>
      <c r="J1805">
        <v>1481</v>
      </c>
      <c r="K1805">
        <v>1481</v>
      </c>
      <c r="L1805">
        <v>100</v>
      </c>
      <c r="M1805">
        <v>28.52</v>
      </c>
      <c r="N1805" t="str">
        <f t="shared" si="69"/>
        <v>3157372007</v>
      </c>
      <c r="O1805" t="str">
        <f t="shared" si="70"/>
        <v>Sim</v>
      </c>
    </row>
    <row r="1806" spans="1:15" x14ac:dyDescent="0.2">
      <c r="A1806">
        <v>315737</v>
      </c>
      <c r="B1806" t="s">
        <v>72</v>
      </c>
      <c r="C1806" t="s">
        <v>98</v>
      </c>
      <c r="D1806">
        <v>2006</v>
      </c>
      <c r="E1806" t="s">
        <v>361</v>
      </c>
      <c r="F1806" t="s">
        <v>362</v>
      </c>
      <c r="H1806">
        <v>5060</v>
      </c>
      <c r="I1806">
        <v>960</v>
      </c>
      <c r="J1806">
        <v>1445</v>
      </c>
      <c r="K1806">
        <v>1445</v>
      </c>
      <c r="L1806">
        <v>100</v>
      </c>
      <c r="M1806">
        <v>28.56</v>
      </c>
      <c r="N1806" t="str">
        <f t="shared" si="69"/>
        <v>3157372006</v>
      </c>
      <c r="O1806" t="str">
        <f t="shared" si="70"/>
        <v>Sim</v>
      </c>
    </row>
    <row r="1807" spans="1:15" x14ac:dyDescent="0.2">
      <c r="A1807">
        <v>315737</v>
      </c>
      <c r="B1807" t="s">
        <v>72</v>
      </c>
      <c r="C1807" t="s">
        <v>98</v>
      </c>
      <c r="D1807">
        <v>2005</v>
      </c>
      <c r="H1807">
        <v>5021</v>
      </c>
      <c r="I1807">
        <v>953</v>
      </c>
      <c r="N1807" t="str">
        <f t="shared" si="69"/>
        <v>3157372005</v>
      </c>
      <c r="O1807" t="str">
        <f t="shared" si="70"/>
        <v>Não</v>
      </c>
    </row>
    <row r="1808" spans="1:15" x14ac:dyDescent="0.2">
      <c r="A1808">
        <v>315737</v>
      </c>
      <c r="B1808" t="s">
        <v>72</v>
      </c>
      <c r="C1808" t="s">
        <v>98</v>
      </c>
      <c r="D1808">
        <v>2004</v>
      </c>
      <c r="H1808">
        <v>4981</v>
      </c>
      <c r="I1808">
        <v>945</v>
      </c>
      <c r="N1808" t="str">
        <f t="shared" si="69"/>
        <v>3157372004</v>
      </c>
      <c r="O1808" t="str">
        <f t="shared" si="70"/>
        <v>Não</v>
      </c>
    </row>
    <row r="1809" spans="1:15" x14ac:dyDescent="0.2">
      <c r="A1809">
        <v>315737</v>
      </c>
      <c r="B1809" t="s">
        <v>72</v>
      </c>
      <c r="C1809" t="s">
        <v>98</v>
      </c>
      <c r="D1809">
        <v>2003</v>
      </c>
      <c r="H1809">
        <v>4909</v>
      </c>
      <c r="I1809">
        <v>931</v>
      </c>
      <c r="N1809" t="str">
        <f t="shared" si="69"/>
        <v>3157372003</v>
      </c>
      <c r="O1809" t="str">
        <f t="shared" si="70"/>
        <v>Não</v>
      </c>
    </row>
    <row r="1810" spans="1:15" x14ac:dyDescent="0.2">
      <c r="A1810">
        <v>315737</v>
      </c>
      <c r="B1810" t="s">
        <v>72</v>
      </c>
      <c r="C1810" t="s">
        <v>98</v>
      </c>
      <c r="D1810">
        <v>2002</v>
      </c>
      <c r="H1810">
        <v>4875</v>
      </c>
      <c r="I1810">
        <v>925</v>
      </c>
      <c r="N1810" t="str">
        <f t="shared" si="69"/>
        <v>3157372002</v>
      </c>
      <c r="O1810" t="str">
        <f t="shared" si="70"/>
        <v>Não</v>
      </c>
    </row>
    <row r="1811" spans="1:15" x14ac:dyDescent="0.2">
      <c r="A1811">
        <v>315737</v>
      </c>
      <c r="B1811" t="s">
        <v>72</v>
      </c>
      <c r="C1811" t="s">
        <v>98</v>
      </c>
      <c r="D1811">
        <v>2001</v>
      </c>
      <c r="H1811">
        <v>4843</v>
      </c>
      <c r="I1811">
        <v>919</v>
      </c>
      <c r="N1811" t="str">
        <f t="shared" si="69"/>
        <v>3157372001</v>
      </c>
      <c r="O1811" t="str">
        <f t="shared" si="70"/>
        <v>Não</v>
      </c>
    </row>
    <row r="1812" spans="1:15" x14ac:dyDescent="0.2">
      <c r="A1812">
        <v>315737</v>
      </c>
      <c r="B1812" t="s">
        <v>72</v>
      </c>
      <c r="C1812" t="s">
        <v>98</v>
      </c>
      <c r="D1812">
        <v>2000</v>
      </c>
      <c r="H1812">
        <v>4801</v>
      </c>
      <c r="I1812">
        <v>911</v>
      </c>
      <c r="N1812" t="str">
        <f t="shared" si="69"/>
        <v>3157372000</v>
      </c>
      <c r="O1812" t="str">
        <f t="shared" si="70"/>
        <v>Não</v>
      </c>
    </row>
    <row r="1813" spans="1:15" x14ac:dyDescent="0.2">
      <c r="A1813">
        <v>315737</v>
      </c>
      <c r="B1813" t="s">
        <v>72</v>
      </c>
      <c r="C1813" t="s">
        <v>98</v>
      </c>
      <c r="D1813">
        <v>1999</v>
      </c>
      <c r="H1813">
        <v>4349</v>
      </c>
      <c r="I1813">
        <v>825</v>
      </c>
      <c r="N1813" t="str">
        <f t="shared" si="69"/>
        <v>3157371999</v>
      </c>
      <c r="O1813" t="str">
        <f t="shared" si="70"/>
        <v>Não</v>
      </c>
    </row>
    <row r="1814" spans="1:15" x14ac:dyDescent="0.2">
      <c r="A1814">
        <v>315737</v>
      </c>
      <c r="B1814" t="s">
        <v>72</v>
      </c>
      <c r="C1814" t="s">
        <v>98</v>
      </c>
      <c r="D1814">
        <v>1998</v>
      </c>
      <c r="H1814">
        <v>4361</v>
      </c>
      <c r="I1814">
        <v>828</v>
      </c>
      <c r="N1814" t="str">
        <f t="shared" si="69"/>
        <v>3157371998</v>
      </c>
      <c r="O1814" t="str">
        <f t="shared" si="70"/>
        <v>Não</v>
      </c>
    </row>
    <row r="1815" spans="1:15" x14ac:dyDescent="0.2">
      <c r="A1815">
        <v>315737</v>
      </c>
      <c r="B1815" t="s">
        <v>72</v>
      </c>
      <c r="C1815" t="s">
        <v>98</v>
      </c>
      <c r="D1815">
        <v>1997</v>
      </c>
      <c r="H1815">
        <v>4374</v>
      </c>
      <c r="I1815">
        <v>830</v>
      </c>
      <c r="N1815" t="str">
        <f t="shared" si="69"/>
        <v>3157371997</v>
      </c>
      <c r="O1815" t="str">
        <f t="shared" si="70"/>
        <v>Não</v>
      </c>
    </row>
    <row r="1816" spans="1:15" x14ac:dyDescent="0.2">
      <c r="A1816">
        <v>315760</v>
      </c>
      <c r="B1816" t="s">
        <v>73</v>
      </c>
      <c r="C1816" t="s">
        <v>98</v>
      </c>
      <c r="D1816">
        <v>2020</v>
      </c>
      <c r="E1816" t="s">
        <v>361</v>
      </c>
      <c r="F1816" t="s">
        <v>362</v>
      </c>
      <c r="G1816" t="s">
        <v>119</v>
      </c>
      <c r="H1816">
        <v>3826</v>
      </c>
      <c r="I1816">
        <v>2209</v>
      </c>
      <c r="J1816">
        <v>1938</v>
      </c>
      <c r="K1816">
        <v>1938</v>
      </c>
      <c r="L1816">
        <v>87.7</v>
      </c>
      <c r="M1816">
        <v>50.65</v>
      </c>
      <c r="N1816" t="str">
        <f t="shared" si="69"/>
        <v>3157602020</v>
      </c>
      <c r="O1816" t="str">
        <f t="shared" si="70"/>
        <v>Sim</v>
      </c>
    </row>
    <row r="1817" spans="1:15" x14ac:dyDescent="0.2">
      <c r="A1817">
        <v>315760</v>
      </c>
      <c r="B1817" t="s">
        <v>73</v>
      </c>
      <c r="C1817" t="s">
        <v>98</v>
      </c>
      <c r="D1817">
        <v>2019</v>
      </c>
      <c r="E1817" t="s">
        <v>361</v>
      </c>
      <c r="F1817" t="s">
        <v>362</v>
      </c>
      <c r="G1817" t="s">
        <v>119</v>
      </c>
      <c r="H1817">
        <v>3846</v>
      </c>
      <c r="I1817">
        <v>2221</v>
      </c>
      <c r="J1817">
        <v>1869</v>
      </c>
      <c r="K1817">
        <v>1869</v>
      </c>
      <c r="L1817">
        <v>84.2</v>
      </c>
      <c r="M1817">
        <v>48.6</v>
      </c>
      <c r="N1817" t="str">
        <f t="shared" si="69"/>
        <v>3157602019</v>
      </c>
      <c r="O1817" t="str">
        <f t="shared" si="70"/>
        <v>Sim</v>
      </c>
    </row>
    <row r="1818" spans="1:15" x14ac:dyDescent="0.2">
      <c r="A1818">
        <v>315760</v>
      </c>
      <c r="B1818" t="s">
        <v>73</v>
      </c>
      <c r="C1818" t="s">
        <v>98</v>
      </c>
      <c r="D1818">
        <v>2018</v>
      </c>
      <c r="E1818" t="s">
        <v>361</v>
      </c>
      <c r="F1818" t="s">
        <v>362</v>
      </c>
      <c r="H1818">
        <v>3866</v>
      </c>
      <c r="I1818">
        <v>2232</v>
      </c>
      <c r="J1818">
        <v>1808</v>
      </c>
      <c r="K1818">
        <v>1808</v>
      </c>
      <c r="L1818">
        <v>81</v>
      </c>
      <c r="M1818">
        <v>46.77</v>
      </c>
      <c r="N1818" t="str">
        <f t="shared" si="69"/>
        <v>3157602018</v>
      </c>
      <c r="O1818" t="str">
        <f t="shared" si="70"/>
        <v>Sim</v>
      </c>
    </row>
    <row r="1819" spans="1:15" x14ac:dyDescent="0.2">
      <c r="A1819">
        <v>315760</v>
      </c>
      <c r="B1819" t="s">
        <v>73</v>
      </c>
      <c r="C1819" t="s">
        <v>98</v>
      </c>
      <c r="D1819">
        <v>2017</v>
      </c>
      <c r="E1819" t="s">
        <v>361</v>
      </c>
      <c r="F1819" t="s">
        <v>362</v>
      </c>
      <c r="H1819">
        <v>3985</v>
      </c>
      <c r="I1819">
        <v>2301</v>
      </c>
      <c r="J1819">
        <v>1813</v>
      </c>
      <c r="K1819">
        <v>1813</v>
      </c>
      <c r="L1819">
        <v>78.8</v>
      </c>
      <c r="M1819">
        <v>45.5</v>
      </c>
      <c r="N1819" t="str">
        <f t="shared" si="69"/>
        <v>3157602017</v>
      </c>
      <c r="O1819" t="str">
        <f t="shared" si="70"/>
        <v>Sim</v>
      </c>
    </row>
    <row r="1820" spans="1:15" x14ac:dyDescent="0.2">
      <c r="A1820">
        <v>315760</v>
      </c>
      <c r="B1820" t="s">
        <v>73</v>
      </c>
      <c r="C1820" t="s">
        <v>98</v>
      </c>
      <c r="D1820">
        <v>2016</v>
      </c>
      <c r="E1820" t="s">
        <v>361</v>
      </c>
      <c r="F1820" t="s">
        <v>362</v>
      </c>
      <c r="H1820">
        <v>3997</v>
      </c>
      <c r="I1820">
        <v>2308</v>
      </c>
      <c r="J1820">
        <v>1881</v>
      </c>
      <c r="K1820">
        <v>1881</v>
      </c>
      <c r="L1820">
        <v>81.5</v>
      </c>
      <c r="M1820">
        <v>47.06</v>
      </c>
      <c r="N1820" t="str">
        <f t="shared" si="69"/>
        <v>3157602016</v>
      </c>
      <c r="O1820" t="str">
        <f t="shared" si="70"/>
        <v>Sim</v>
      </c>
    </row>
    <row r="1821" spans="1:15" x14ac:dyDescent="0.2">
      <c r="A1821">
        <v>315760</v>
      </c>
      <c r="B1821" t="s">
        <v>73</v>
      </c>
      <c r="C1821" t="s">
        <v>98</v>
      </c>
      <c r="D1821">
        <v>2015</v>
      </c>
      <c r="E1821" t="s">
        <v>361</v>
      </c>
      <c r="F1821" t="s">
        <v>362</v>
      </c>
      <c r="H1821">
        <v>4009</v>
      </c>
      <c r="I1821">
        <v>2315</v>
      </c>
      <c r="J1821">
        <v>1890</v>
      </c>
      <c r="K1821">
        <v>1890</v>
      </c>
      <c r="L1821">
        <v>81.599999999999994</v>
      </c>
      <c r="M1821">
        <v>47.14</v>
      </c>
      <c r="N1821" t="str">
        <f t="shared" si="69"/>
        <v>3157602015</v>
      </c>
      <c r="O1821" t="str">
        <f t="shared" si="70"/>
        <v>Sim</v>
      </c>
    </row>
    <row r="1822" spans="1:15" x14ac:dyDescent="0.2">
      <c r="A1822">
        <v>315760</v>
      </c>
      <c r="B1822" t="s">
        <v>73</v>
      </c>
      <c r="C1822" t="s">
        <v>98</v>
      </c>
      <c r="D1822">
        <v>2014</v>
      </c>
      <c r="E1822" t="s">
        <v>2399</v>
      </c>
      <c r="F1822" t="s">
        <v>360</v>
      </c>
      <c r="H1822">
        <v>4021</v>
      </c>
      <c r="I1822">
        <v>2322</v>
      </c>
      <c r="J1822">
        <v>2322</v>
      </c>
      <c r="K1822">
        <v>2322</v>
      </c>
      <c r="L1822">
        <v>100</v>
      </c>
      <c r="M1822">
        <v>57.75</v>
      </c>
      <c r="N1822" t="str">
        <f t="shared" si="69"/>
        <v>3157602014</v>
      </c>
      <c r="O1822" t="str">
        <f t="shared" si="70"/>
        <v>Sim</v>
      </c>
    </row>
    <row r="1823" spans="1:15" x14ac:dyDescent="0.2">
      <c r="A1823">
        <v>315760</v>
      </c>
      <c r="B1823" t="s">
        <v>73</v>
      </c>
      <c r="C1823" t="s">
        <v>98</v>
      </c>
      <c r="D1823">
        <v>2013</v>
      </c>
      <c r="E1823" t="s">
        <v>2400</v>
      </c>
      <c r="F1823" t="s">
        <v>364</v>
      </c>
      <c r="H1823">
        <v>4034</v>
      </c>
      <c r="I1823">
        <v>2329</v>
      </c>
      <c r="J1823">
        <v>2329</v>
      </c>
      <c r="K1823">
        <v>2329</v>
      </c>
      <c r="L1823">
        <v>100</v>
      </c>
      <c r="M1823">
        <v>57.73</v>
      </c>
      <c r="N1823" t="str">
        <f t="shared" si="69"/>
        <v>3157602013</v>
      </c>
      <c r="O1823" t="str">
        <f t="shared" si="70"/>
        <v>Sim</v>
      </c>
    </row>
    <row r="1824" spans="1:15" x14ac:dyDescent="0.2">
      <c r="A1824">
        <v>315760</v>
      </c>
      <c r="B1824" t="s">
        <v>73</v>
      </c>
      <c r="C1824" t="s">
        <v>98</v>
      </c>
      <c r="D1824">
        <v>2012</v>
      </c>
      <c r="E1824" t="s">
        <v>361</v>
      </c>
      <c r="F1824" t="s">
        <v>362</v>
      </c>
      <c r="H1824">
        <v>3935</v>
      </c>
      <c r="I1824">
        <v>2272</v>
      </c>
      <c r="J1824">
        <v>2272</v>
      </c>
      <c r="K1824">
        <v>2272</v>
      </c>
      <c r="L1824">
        <v>100</v>
      </c>
      <c r="M1824">
        <v>57.74</v>
      </c>
      <c r="N1824" t="str">
        <f t="shared" si="69"/>
        <v>3157602012</v>
      </c>
      <c r="O1824" t="str">
        <f t="shared" si="70"/>
        <v>Sim</v>
      </c>
    </row>
    <row r="1825" spans="1:15" x14ac:dyDescent="0.2">
      <c r="A1825">
        <v>315760</v>
      </c>
      <c r="B1825" t="s">
        <v>73</v>
      </c>
      <c r="C1825" t="s">
        <v>98</v>
      </c>
      <c r="D1825">
        <v>2011</v>
      </c>
      <c r="E1825" t="s">
        <v>361</v>
      </c>
      <c r="F1825" t="s">
        <v>362</v>
      </c>
      <c r="H1825">
        <v>3951</v>
      </c>
      <c r="I1825">
        <v>2281</v>
      </c>
      <c r="J1825">
        <v>2281</v>
      </c>
      <c r="K1825">
        <v>2281</v>
      </c>
      <c r="L1825">
        <v>100</v>
      </c>
      <c r="M1825">
        <v>57.73</v>
      </c>
      <c r="N1825" t="str">
        <f t="shared" si="69"/>
        <v>3157602011</v>
      </c>
      <c r="O1825" t="str">
        <f t="shared" si="70"/>
        <v>Sim</v>
      </c>
    </row>
    <row r="1826" spans="1:15" x14ac:dyDescent="0.2">
      <c r="A1826">
        <v>315760</v>
      </c>
      <c r="B1826" t="s">
        <v>73</v>
      </c>
      <c r="C1826" t="s">
        <v>98</v>
      </c>
      <c r="D1826">
        <v>2010</v>
      </c>
      <c r="E1826" t="s">
        <v>361</v>
      </c>
      <c r="F1826" t="s">
        <v>362</v>
      </c>
      <c r="H1826">
        <v>3968</v>
      </c>
      <c r="I1826">
        <v>2291</v>
      </c>
      <c r="J1826">
        <v>2291</v>
      </c>
      <c r="K1826">
        <v>2291</v>
      </c>
      <c r="L1826">
        <v>100</v>
      </c>
      <c r="M1826">
        <v>57.74</v>
      </c>
      <c r="N1826" t="str">
        <f t="shared" si="69"/>
        <v>3157602010</v>
      </c>
      <c r="O1826" t="str">
        <f t="shared" si="70"/>
        <v>Sim</v>
      </c>
    </row>
    <row r="1827" spans="1:15" x14ac:dyDescent="0.2">
      <c r="A1827">
        <v>315760</v>
      </c>
      <c r="B1827" t="s">
        <v>73</v>
      </c>
      <c r="C1827" t="s">
        <v>98</v>
      </c>
      <c r="D1827">
        <v>2009</v>
      </c>
      <c r="E1827" t="s">
        <v>361</v>
      </c>
      <c r="F1827" t="s">
        <v>362</v>
      </c>
      <c r="H1827">
        <v>4129</v>
      </c>
      <c r="I1827">
        <v>2041</v>
      </c>
      <c r="J1827">
        <v>2685</v>
      </c>
      <c r="K1827">
        <v>2685</v>
      </c>
      <c r="L1827">
        <v>100</v>
      </c>
      <c r="M1827">
        <v>65.03</v>
      </c>
      <c r="N1827" t="str">
        <f t="shared" si="69"/>
        <v>3157602009</v>
      </c>
      <c r="O1827" t="str">
        <f t="shared" si="70"/>
        <v>Sim</v>
      </c>
    </row>
    <row r="1828" spans="1:15" x14ac:dyDescent="0.2">
      <c r="A1828">
        <v>315760</v>
      </c>
      <c r="B1828" t="s">
        <v>73</v>
      </c>
      <c r="C1828" t="s">
        <v>98</v>
      </c>
      <c r="D1828">
        <v>2008</v>
      </c>
      <c r="E1828" t="s">
        <v>361</v>
      </c>
      <c r="F1828" t="s">
        <v>362</v>
      </c>
      <c r="H1828">
        <v>4138</v>
      </c>
      <c r="I1828">
        <v>2045</v>
      </c>
      <c r="J1828">
        <v>2732</v>
      </c>
      <c r="K1828">
        <v>2732</v>
      </c>
      <c r="L1828">
        <v>100</v>
      </c>
      <c r="M1828">
        <v>66.02</v>
      </c>
      <c r="N1828" t="str">
        <f t="shared" si="69"/>
        <v>3157602008</v>
      </c>
      <c r="O1828" t="str">
        <f t="shared" si="70"/>
        <v>Sim</v>
      </c>
    </row>
    <row r="1829" spans="1:15" x14ac:dyDescent="0.2">
      <c r="A1829">
        <v>315760</v>
      </c>
      <c r="B1829" t="s">
        <v>73</v>
      </c>
      <c r="C1829" t="s">
        <v>98</v>
      </c>
      <c r="D1829">
        <v>2007</v>
      </c>
      <c r="E1829" t="s">
        <v>361</v>
      </c>
      <c r="F1829" t="s">
        <v>362</v>
      </c>
      <c r="H1829">
        <v>4034</v>
      </c>
      <c r="I1829">
        <v>1994</v>
      </c>
      <c r="J1829">
        <v>2560</v>
      </c>
      <c r="K1829">
        <v>2560</v>
      </c>
      <c r="L1829">
        <v>100</v>
      </c>
      <c r="M1829">
        <v>63.46</v>
      </c>
      <c r="N1829" t="str">
        <f t="shared" si="69"/>
        <v>3157602007</v>
      </c>
      <c r="O1829" t="str">
        <f t="shared" si="70"/>
        <v>Sim</v>
      </c>
    </row>
    <row r="1830" spans="1:15" x14ac:dyDescent="0.2">
      <c r="A1830">
        <v>315760</v>
      </c>
      <c r="B1830" t="s">
        <v>73</v>
      </c>
      <c r="C1830" t="s">
        <v>98</v>
      </c>
      <c r="D1830">
        <v>2006</v>
      </c>
      <c r="E1830" t="s">
        <v>361</v>
      </c>
      <c r="F1830" t="s">
        <v>362</v>
      </c>
      <c r="H1830">
        <v>3910</v>
      </c>
      <c r="I1830">
        <v>1835</v>
      </c>
      <c r="J1830">
        <v>2492</v>
      </c>
      <c r="K1830">
        <v>2492</v>
      </c>
      <c r="L1830">
        <v>100</v>
      </c>
      <c r="M1830">
        <v>63.73</v>
      </c>
      <c r="N1830" t="str">
        <f t="shared" si="69"/>
        <v>3157602006</v>
      </c>
      <c r="O1830" t="str">
        <f t="shared" si="70"/>
        <v>Sim</v>
      </c>
    </row>
    <row r="1831" spans="1:15" x14ac:dyDescent="0.2">
      <c r="A1831">
        <v>315760</v>
      </c>
      <c r="B1831" t="s">
        <v>73</v>
      </c>
      <c r="C1831" t="s">
        <v>98</v>
      </c>
      <c r="D1831">
        <v>2005</v>
      </c>
      <c r="E1831" t="s">
        <v>361</v>
      </c>
      <c r="F1831" t="s">
        <v>362</v>
      </c>
      <c r="H1831">
        <v>3953</v>
      </c>
      <c r="I1831">
        <v>1855</v>
      </c>
      <c r="J1831">
        <v>2313</v>
      </c>
      <c r="K1831">
        <v>2313</v>
      </c>
      <c r="L1831">
        <v>100</v>
      </c>
      <c r="M1831">
        <v>58.51</v>
      </c>
      <c r="N1831" t="str">
        <f t="shared" si="69"/>
        <v>3157602005</v>
      </c>
      <c r="O1831" t="str">
        <f t="shared" si="70"/>
        <v>Sim</v>
      </c>
    </row>
    <row r="1832" spans="1:15" x14ac:dyDescent="0.2">
      <c r="A1832">
        <v>315760</v>
      </c>
      <c r="B1832" t="s">
        <v>73</v>
      </c>
      <c r="C1832" t="s">
        <v>98</v>
      </c>
      <c r="D1832">
        <v>2004</v>
      </c>
      <c r="E1832" t="s">
        <v>361</v>
      </c>
      <c r="F1832" t="s">
        <v>362</v>
      </c>
      <c r="H1832">
        <v>3997</v>
      </c>
      <c r="I1832">
        <v>1876</v>
      </c>
      <c r="J1832">
        <v>2323</v>
      </c>
      <c r="K1832">
        <v>2323</v>
      </c>
      <c r="L1832">
        <v>100</v>
      </c>
      <c r="M1832">
        <v>58.12</v>
      </c>
      <c r="N1832" t="str">
        <f t="shared" si="69"/>
        <v>3157602004</v>
      </c>
      <c r="O1832" t="str">
        <f t="shared" si="70"/>
        <v>Sim</v>
      </c>
    </row>
    <row r="1833" spans="1:15" x14ac:dyDescent="0.2">
      <c r="A1833">
        <v>315760</v>
      </c>
      <c r="B1833" t="s">
        <v>73</v>
      </c>
      <c r="C1833" t="s">
        <v>98</v>
      </c>
      <c r="D1833">
        <v>2003</v>
      </c>
      <c r="E1833" t="s">
        <v>361</v>
      </c>
      <c r="F1833" t="s">
        <v>362</v>
      </c>
      <c r="H1833">
        <v>4075</v>
      </c>
      <c r="I1833">
        <v>1912</v>
      </c>
      <c r="N1833" t="str">
        <f t="shared" si="69"/>
        <v>3157602003</v>
      </c>
      <c r="O1833" t="str">
        <f t="shared" si="70"/>
        <v>Não</v>
      </c>
    </row>
    <row r="1834" spans="1:15" x14ac:dyDescent="0.2">
      <c r="A1834">
        <v>315760</v>
      </c>
      <c r="B1834" t="s">
        <v>73</v>
      </c>
      <c r="C1834" t="s">
        <v>98</v>
      </c>
      <c r="D1834">
        <v>2002</v>
      </c>
      <c r="E1834" t="s">
        <v>361</v>
      </c>
      <c r="F1834" t="s">
        <v>362</v>
      </c>
      <c r="H1834">
        <v>4112</v>
      </c>
      <c r="I1834">
        <v>1929</v>
      </c>
      <c r="N1834" t="str">
        <f t="shared" si="69"/>
        <v>3157602002</v>
      </c>
      <c r="O1834" t="str">
        <f t="shared" si="70"/>
        <v>Não</v>
      </c>
    </row>
    <row r="1835" spans="1:15" x14ac:dyDescent="0.2">
      <c r="A1835">
        <v>315760</v>
      </c>
      <c r="B1835" t="s">
        <v>73</v>
      </c>
      <c r="C1835" t="s">
        <v>98</v>
      </c>
      <c r="D1835">
        <v>2001</v>
      </c>
      <c r="E1835" t="s">
        <v>361</v>
      </c>
      <c r="F1835" t="s">
        <v>362</v>
      </c>
      <c r="H1835">
        <v>4135</v>
      </c>
      <c r="I1835">
        <v>1940</v>
      </c>
      <c r="N1835" t="str">
        <f t="shared" si="69"/>
        <v>3157602001</v>
      </c>
      <c r="O1835" t="str">
        <f t="shared" si="70"/>
        <v>Não</v>
      </c>
    </row>
    <row r="1836" spans="1:15" x14ac:dyDescent="0.2">
      <c r="A1836">
        <v>315760</v>
      </c>
      <c r="B1836" t="s">
        <v>73</v>
      </c>
      <c r="C1836" t="s">
        <v>98</v>
      </c>
      <c r="D1836">
        <v>2000</v>
      </c>
      <c r="E1836" t="s">
        <v>361</v>
      </c>
      <c r="F1836" t="s">
        <v>362</v>
      </c>
      <c r="H1836">
        <v>4192</v>
      </c>
      <c r="I1836">
        <v>1967</v>
      </c>
      <c r="N1836" t="str">
        <f t="shared" si="69"/>
        <v>3157602000</v>
      </c>
      <c r="O1836" t="str">
        <f t="shared" si="70"/>
        <v>Não</v>
      </c>
    </row>
    <row r="1837" spans="1:15" x14ac:dyDescent="0.2">
      <c r="A1837">
        <v>315760</v>
      </c>
      <c r="B1837" t="s">
        <v>73</v>
      </c>
      <c r="C1837" t="s">
        <v>98</v>
      </c>
      <c r="D1837">
        <v>1999</v>
      </c>
      <c r="E1837" t="s">
        <v>361</v>
      </c>
      <c r="F1837" t="s">
        <v>362</v>
      </c>
      <c r="H1837">
        <v>3760</v>
      </c>
      <c r="I1837">
        <v>1667</v>
      </c>
      <c r="N1837" t="str">
        <f t="shared" si="69"/>
        <v>3157601999</v>
      </c>
      <c r="O1837" t="str">
        <f t="shared" si="70"/>
        <v>Não</v>
      </c>
    </row>
    <row r="1838" spans="1:15" x14ac:dyDescent="0.2">
      <c r="A1838">
        <v>315760</v>
      </c>
      <c r="B1838" t="s">
        <v>73</v>
      </c>
      <c r="C1838" t="s">
        <v>98</v>
      </c>
      <c r="D1838">
        <v>1998</v>
      </c>
      <c r="E1838" t="s">
        <v>361</v>
      </c>
      <c r="F1838" t="s">
        <v>362</v>
      </c>
      <c r="H1838">
        <v>3841</v>
      </c>
      <c r="I1838">
        <v>1703</v>
      </c>
      <c r="N1838" t="str">
        <f t="shared" si="69"/>
        <v>3157601998</v>
      </c>
      <c r="O1838" t="str">
        <f t="shared" si="70"/>
        <v>Não</v>
      </c>
    </row>
    <row r="1839" spans="1:15" x14ac:dyDescent="0.2">
      <c r="A1839">
        <v>315760</v>
      </c>
      <c r="B1839" t="s">
        <v>73</v>
      </c>
      <c r="C1839" t="s">
        <v>98</v>
      </c>
      <c r="D1839">
        <v>1997</v>
      </c>
      <c r="H1839">
        <v>3921</v>
      </c>
      <c r="I1839">
        <v>1738</v>
      </c>
      <c r="N1839" t="str">
        <f t="shared" si="69"/>
        <v>3157601997</v>
      </c>
      <c r="O1839" t="str">
        <f t="shared" si="70"/>
        <v>Não</v>
      </c>
    </row>
    <row r="1840" spans="1:15" x14ac:dyDescent="0.2">
      <c r="A1840">
        <v>315760</v>
      </c>
      <c r="B1840" t="s">
        <v>73</v>
      </c>
      <c r="C1840" t="s">
        <v>98</v>
      </c>
      <c r="D1840">
        <v>1996</v>
      </c>
      <c r="H1840">
        <v>4017</v>
      </c>
      <c r="I1840">
        <v>1781</v>
      </c>
      <c r="N1840" t="str">
        <f t="shared" si="69"/>
        <v>3157601996</v>
      </c>
      <c r="O1840" t="str">
        <f t="shared" si="70"/>
        <v>Não</v>
      </c>
    </row>
    <row r="1841" spans="1:15" x14ac:dyDescent="0.2">
      <c r="A1841">
        <v>315760</v>
      </c>
      <c r="B1841" t="s">
        <v>73</v>
      </c>
      <c r="C1841" t="s">
        <v>98</v>
      </c>
      <c r="D1841">
        <v>1995</v>
      </c>
      <c r="H1841">
        <v>4890</v>
      </c>
      <c r="I1841">
        <v>2168</v>
      </c>
      <c r="N1841" t="str">
        <f t="shared" si="69"/>
        <v>3157601995</v>
      </c>
      <c r="O1841" t="str">
        <f t="shared" si="70"/>
        <v>Não</v>
      </c>
    </row>
    <row r="1842" spans="1:15" x14ac:dyDescent="0.2">
      <c r="A1842">
        <v>316045</v>
      </c>
      <c r="B1842" t="s">
        <v>74</v>
      </c>
      <c r="C1842" t="s">
        <v>98</v>
      </c>
      <c r="D1842">
        <v>2020</v>
      </c>
      <c r="E1842" t="s">
        <v>2499</v>
      </c>
      <c r="F1842" t="s">
        <v>367</v>
      </c>
      <c r="G1842" t="s">
        <v>368</v>
      </c>
      <c r="H1842">
        <v>7297</v>
      </c>
      <c r="I1842">
        <v>1668</v>
      </c>
      <c r="J1842">
        <v>1678</v>
      </c>
      <c r="K1842">
        <v>1668</v>
      </c>
      <c r="L1842">
        <v>100</v>
      </c>
      <c r="M1842">
        <v>23</v>
      </c>
      <c r="N1842" t="str">
        <f t="shared" si="69"/>
        <v>3160452020</v>
      </c>
      <c r="O1842" t="str">
        <f t="shared" si="70"/>
        <v>Sim</v>
      </c>
    </row>
    <row r="1843" spans="1:15" x14ac:dyDescent="0.2">
      <c r="A1843">
        <v>316045</v>
      </c>
      <c r="B1843" t="s">
        <v>74</v>
      </c>
      <c r="C1843" t="s">
        <v>98</v>
      </c>
      <c r="D1843">
        <v>2019</v>
      </c>
      <c r="E1843" t="s">
        <v>2499</v>
      </c>
      <c r="F1843" t="s">
        <v>367</v>
      </c>
      <c r="G1843" t="s">
        <v>368</v>
      </c>
      <c r="H1843">
        <v>7277</v>
      </c>
      <c r="I1843">
        <v>1664</v>
      </c>
      <c r="J1843">
        <v>1664</v>
      </c>
      <c r="K1843">
        <v>1664</v>
      </c>
      <c r="L1843">
        <v>100</v>
      </c>
      <c r="M1843">
        <v>22.87</v>
      </c>
      <c r="N1843" t="str">
        <f t="shared" si="69"/>
        <v>3160452019</v>
      </c>
      <c r="O1843" t="str">
        <f t="shared" si="70"/>
        <v>Sim</v>
      </c>
    </row>
    <row r="1844" spans="1:15" x14ac:dyDescent="0.2">
      <c r="A1844">
        <v>316045</v>
      </c>
      <c r="B1844" t="s">
        <v>74</v>
      </c>
      <c r="C1844" t="s">
        <v>98</v>
      </c>
      <c r="D1844">
        <v>2018</v>
      </c>
      <c r="E1844" t="s">
        <v>2499</v>
      </c>
      <c r="F1844" t="s">
        <v>367</v>
      </c>
      <c r="H1844">
        <v>7256</v>
      </c>
      <c r="I1844">
        <v>1659</v>
      </c>
      <c r="J1844">
        <v>1651</v>
      </c>
      <c r="K1844">
        <v>1651</v>
      </c>
      <c r="L1844">
        <v>99.5</v>
      </c>
      <c r="M1844">
        <v>22.75</v>
      </c>
      <c r="N1844" t="str">
        <f t="shared" si="69"/>
        <v>3160452018</v>
      </c>
      <c r="O1844" t="str">
        <f t="shared" si="70"/>
        <v>Sim</v>
      </c>
    </row>
    <row r="1845" spans="1:15" x14ac:dyDescent="0.2">
      <c r="A1845">
        <v>316045</v>
      </c>
      <c r="B1845" t="s">
        <v>74</v>
      </c>
      <c r="C1845" t="s">
        <v>98</v>
      </c>
      <c r="D1845">
        <v>2017</v>
      </c>
      <c r="E1845" t="s">
        <v>2499</v>
      </c>
      <c r="F1845" t="s">
        <v>367</v>
      </c>
      <c r="H1845">
        <v>7339</v>
      </c>
      <c r="I1845">
        <v>1678</v>
      </c>
      <c r="J1845">
        <v>1640</v>
      </c>
      <c r="K1845">
        <v>1640</v>
      </c>
      <c r="L1845">
        <v>97.7</v>
      </c>
      <c r="M1845">
        <v>22.35</v>
      </c>
      <c r="N1845" t="str">
        <f t="shared" si="69"/>
        <v>3160452017</v>
      </c>
      <c r="O1845" t="str">
        <f t="shared" si="70"/>
        <v>Sim</v>
      </c>
    </row>
    <row r="1846" spans="1:15" x14ac:dyDescent="0.2">
      <c r="A1846">
        <v>316045</v>
      </c>
      <c r="B1846" t="s">
        <v>74</v>
      </c>
      <c r="C1846" t="s">
        <v>98</v>
      </c>
      <c r="D1846">
        <v>2016</v>
      </c>
      <c r="E1846" t="s">
        <v>2499</v>
      </c>
      <c r="F1846" t="s">
        <v>367</v>
      </c>
      <c r="H1846">
        <v>7315</v>
      </c>
      <c r="I1846">
        <v>1672</v>
      </c>
      <c r="J1846">
        <v>1600</v>
      </c>
      <c r="K1846">
        <v>1600</v>
      </c>
      <c r="L1846">
        <v>95.7</v>
      </c>
      <c r="M1846">
        <v>21.87</v>
      </c>
      <c r="N1846" t="str">
        <f t="shared" si="69"/>
        <v>3160452016</v>
      </c>
      <c r="O1846" t="str">
        <f t="shared" si="70"/>
        <v>Sim</v>
      </c>
    </row>
    <row r="1847" spans="1:15" x14ac:dyDescent="0.2">
      <c r="A1847">
        <v>316045</v>
      </c>
      <c r="B1847" t="s">
        <v>74</v>
      </c>
      <c r="C1847" t="s">
        <v>98</v>
      </c>
      <c r="D1847">
        <v>2015</v>
      </c>
      <c r="E1847" t="s">
        <v>2499</v>
      </c>
      <c r="F1847" t="s">
        <v>367</v>
      </c>
      <c r="H1847">
        <v>7290</v>
      </c>
      <c r="I1847">
        <v>1667</v>
      </c>
      <c r="J1847">
        <v>1565</v>
      </c>
      <c r="K1847">
        <v>1565</v>
      </c>
      <c r="L1847">
        <v>93.9</v>
      </c>
      <c r="M1847">
        <v>21.47</v>
      </c>
      <c r="N1847" t="str">
        <f t="shared" si="69"/>
        <v>3160452015</v>
      </c>
      <c r="O1847" t="str">
        <f t="shared" si="70"/>
        <v>Sim</v>
      </c>
    </row>
    <row r="1848" spans="1:15" x14ac:dyDescent="0.2">
      <c r="A1848">
        <v>316045</v>
      </c>
      <c r="B1848" t="s">
        <v>74</v>
      </c>
      <c r="C1848" t="s">
        <v>98</v>
      </c>
      <c r="D1848">
        <v>2014</v>
      </c>
      <c r="E1848" t="s">
        <v>2499</v>
      </c>
      <c r="F1848" t="s">
        <v>367</v>
      </c>
      <c r="H1848">
        <v>7264</v>
      </c>
      <c r="I1848">
        <v>1661</v>
      </c>
      <c r="J1848">
        <v>1661</v>
      </c>
      <c r="K1848">
        <v>1661</v>
      </c>
      <c r="L1848">
        <v>100</v>
      </c>
      <c r="M1848">
        <v>22.87</v>
      </c>
      <c r="N1848" t="str">
        <f t="shared" si="69"/>
        <v>3160452014</v>
      </c>
      <c r="O1848" t="str">
        <f t="shared" si="70"/>
        <v>Sim</v>
      </c>
    </row>
    <row r="1849" spans="1:15" x14ac:dyDescent="0.2">
      <c r="A1849">
        <v>316045</v>
      </c>
      <c r="B1849" t="s">
        <v>74</v>
      </c>
      <c r="C1849" t="s">
        <v>98</v>
      </c>
      <c r="D1849">
        <v>2013</v>
      </c>
      <c r="E1849" t="s">
        <v>2499</v>
      </c>
      <c r="F1849" t="s">
        <v>367</v>
      </c>
      <c r="H1849">
        <v>7236</v>
      </c>
      <c r="I1849">
        <v>1654</v>
      </c>
      <c r="J1849">
        <v>1654</v>
      </c>
      <c r="K1849">
        <v>1654</v>
      </c>
      <c r="L1849">
        <v>100</v>
      </c>
      <c r="M1849">
        <v>22.86</v>
      </c>
      <c r="N1849" t="str">
        <f t="shared" si="69"/>
        <v>3160452013</v>
      </c>
      <c r="O1849" t="str">
        <f t="shared" si="70"/>
        <v>Sim</v>
      </c>
    </row>
    <row r="1850" spans="1:15" x14ac:dyDescent="0.2">
      <c r="A1850">
        <v>316045</v>
      </c>
      <c r="B1850" t="s">
        <v>74</v>
      </c>
      <c r="C1850" t="s">
        <v>98</v>
      </c>
      <c r="D1850">
        <v>2012</v>
      </c>
      <c r="E1850" t="s">
        <v>2499</v>
      </c>
      <c r="F1850" t="s">
        <v>367</v>
      </c>
      <c r="H1850">
        <v>7001</v>
      </c>
      <c r="I1850">
        <v>1601</v>
      </c>
      <c r="J1850">
        <v>1601</v>
      </c>
      <c r="K1850">
        <v>1601</v>
      </c>
      <c r="L1850">
        <v>100</v>
      </c>
      <c r="M1850">
        <v>22.87</v>
      </c>
      <c r="N1850" t="str">
        <f t="shared" si="69"/>
        <v>3160452012</v>
      </c>
      <c r="O1850" t="str">
        <f t="shared" si="70"/>
        <v>Sim</v>
      </c>
    </row>
    <row r="1851" spans="1:15" x14ac:dyDescent="0.2">
      <c r="A1851">
        <v>316045</v>
      </c>
      <c r="B1851" t="s">
        <v>74</v>
      </c>
      <c r="C1851" t="s">
        <v>98</v>
      </c>
      <c r="D1851">
        <v>2011</v>
      </c>
      <c r="E1851" t="s">
        <v>361</v>
      </c>
      <c r="F1851" t="s">
        <v>99</v>
      </c>
      <c r="H1851">
        <v>6979</v>
      </c>
      <c r="I1851">
        <v>1595</v>
      </c>
      <c r="J1851">
        <v>1595</v>
      </c>
      <c r="K1851">
        <v>1595</v>
      </c>
      <c r="L1851">
        <v>100</v>
      </c>
      <c r="M1851">
        <v>22.85</v>
      </c>
      <c r="N1851" t="str">
        <f t="shared" si="69"/>
        <v>3160452011</v>
      </c>
      <c r="O1851" t="str">
        <f t="shared" si="70"/>
        <v>Sim</v>
      </c>
    </row>
    <row r="1852" spans="1:15" x14ac:dyDescent="0.2">
      <c r="A1852">
        <v>316045</v>
      </c>
      <c r="B1852" t="s">
        <v>74</v>
      </c>
      <c r="C1852" t="s">
        <v>98</v>
      </c>
      <c r="D1852">
        <v>2010</v>
      </c>
      <c r="E1852" t="s">
        <v>361</v>
      </c>
      <c r="F1852" t="s">
        <v>99</v>
      </c>
      <c r="H1852">
        <v>6955</v>
      </c>
      <c r="I1852">
        <v>1590</v>
      </c>
      <c r="J1852">
        <v>1590</v>
      </c>
      <c r="K1852">
        <v>1590</v>
      </c>
      <c r="L1852">
        <v>100</v>
      </c>
      <c r="M1852">
        <v>22.86</v>
      </c>
      <c r="N1852" t="str">
        <f t="shared" si="69"/>
        <v>3160452010</v>
      </c>
      <c r="O1852" t="str">
        <f t="shared" si="70"/>
        <v>Sim</v>
      </c>
    </row>
    <row r="1853" spans="1:15" x14ac:dyDescent="0.2">
      <c r="A1853">
        <v>316045</v>
      </c>
      <c r="B1853" t="s">
        <v>74</v>
      </c>
      <c r="C1853" t="s">
        <v>98</v>
      </c>
      <c r="D1853">
        <v>2009</v>
      </c>
      <c r="E1853" t="s">
        <v>361</v>
      </c>
      <c r="F1853" t="s">
        <v>99</v>
      </c>
      <c r="H1853">
        <v>7087</v>
      </c>
      <c r="I1853">
        <v>1634</v>
      </c>
      <c r="J1853">
        <v>1845</v>
      </c>
      <c r="K1853">
        <v>1845</v>
      </c>
      <c r="L1853">
        <v>100</v>
      </c>
      <c r="M1853">
        <v>26.03</v>
      </c>
      <c r="N1853" t="str">
        <f t="shared" si="69"/>
        <v>3160452009</v>
      </c>
      <c r="O1853" t="str">
        <f t="shared" si="70"/>
        <v>Sim</v>
      </c>
    </row>
    <row r="1854" spans="1:15" x14ac:dyDescent="0.2">
      <c r="A1854">
        <v>316045</v>
      </c>
      <c r="B1854" t="s">
        <v>74</v>
      </c>
      <c r="C1854" t="s">
        <v>98</v>
      </c>
      <c r="D1854">
        <v>2008</v>
      </c>
      <c r="E1854" t="s">
        <v>361</v>
      </c>
      <c r="F1854" t="s">
        <v>99</v>
      </c>
      <c r="H1854">
        <v>7052</v>
      </c>
      <c r="I1854">
        <v>1626</v>
      </c>
      <c r="J1854">
        <v>1838</v>
      </c>
      <c r="K1854">
        <v>1838</v>
      </c>
      <c r="L1854">
        <v>100</v>
      </c>
      <c r="M1854">
        <v>26.06</v>
      </c>
      <c r="N1854" t="str">
        <f t="shared" si="69"/>
        <v>3160452008</v>
      </c>
      <c r="O1854" t="str">
        <f t="shared" si="70"/>
        <v>Sim</v>
      </c>
    </row>
    <row r="1855" spans="1:15" x14ac:dyDescent="0.2">
      <c r="A1855">
        <v>316045</v>
      </c>
      <c r="B1855" t="s">
        <v>74</v>
      </c>
      <c r="C1855" t="s">
        <v>98</v>
      </c>
      <c r="D1855">
        <v>2007</v>
      </c>
      <c r="E1855" t="s">
        <v>361</v>
      </c>
      <c r="F1855" t="s">
        <v>99</v>
      </c>
      <c r="H1855">
        <v>6817</v>
      </c>
      <c r="I1855">
        <v>1572</v>
      </c>
      <c r="J1855">
        <v>1747</v>
      </c>
      <c r="K1855">
        <v>1747</v>
      </c>
      <c r="L1855">
        <v>100</v>
      </c>
      <c r="M1855">
        <v>25.63</v>
      </c>
      <c r="N1855" t="str">
        <f t="shared" si="69"/>
        <v>3160452007</v>
      </c>
      <c r="O1855" t="str">
        <f t="shared" si="70"/>
        <v>Sim</v>
      </c>
    </row>
    <row r="1856" spans="1:15" x14ac:dyDescent="0.2">
      <c r="A1856">
        <v>316045</v>
      </c>
      <c r="B1856" t="s">
        <v>74</v>
      </c>
      <c r="C1856" t="s">
        <v>98</v>
      </c>
      <c r="D1856">
        <v>2006</v>
      </c>
      <c r="E1856" t="s">
        <v>361</v>
      </c>
      <c r="F1856" t="s">
        <v>362</v>
      </c>
      <c r="H1856">
        <v>7180</v>
      </c>
      <c r="I1856">
        <v>1356</v>
      </c>
      <c r="J1856">
        <v>1694</v>
      </c>
      <c r="K1856">
        <v>1694</v>
      </c>
      <c r="L1856">
        <v>100</v>
      </c>
      <c r="M1856">
        <v>23.59</v>
      </c>
      <c r="N1856" t="str">
        <f t="shared" si="69"/>
        <v>3160452006</v>
      </c>
      <c r="O1856" t="str">
        <f t="shared" si="70"/>
        <v>Sim</v>
      </c>
    </row>
    <row r="1857" spans="1:15" x14ac:dyDescent="0.2">
      <c r="A1857">
        <v>316045</v>
      </c>
      <c r="B1857" t="s">
        <v>74</v>
      </c>
      <c r="C1857" t="s">
        <v>98</v>
      </c>
      <c r="D1857">
        <v>2005</v>
      </c>
      <c r="E1857" t="s">
        <v>361</v>
      </c>
      <c r="F1857" t="s">
        <v>362</v>
      </c>
      <c r="H1857">
        <v>7100</v>
      </c>
      <c r="I1857">
        <v>1341</v>
      </c>
      <c r="J1857">
        <v>1575</v>
      </c>
      <c r="K1857">
        <v>1575</v>
      </c>
      <c r="L1857">
        <v>100</v>
      </c>
      <c r="M1857">
        <v>22.18</v>
      </c>
      <c r="N1857" t="str">
        <f t="shared" si="69"/>
        <v>3160452005</v>
      </c>
      <c r="O1857" t="str">
        <f t="shared" si="70"/>
        <v>Sim</v>
      </c>
    </row>
    <row r="1858" spans="1:15" x14ac:dyDescent="0.2">
      <c r="A1858">
        <v>316045</v>
      </c>
      <c r="B1858" t="s">
        <v>74</v>
      </c>
      <c r="C1858" t="s">
        <v>98</v>
      </c>
      <c r="D1858">
        <v>2004</v>
      </c>
      <c r="E1858" t="s">
        <v>361</v>
      </c>
      <c r="F1858" t="s">
        <v>362</v>
      </c>
      <c r="H1858">
        <v>7019</v>
      </c>
      <c r="I1858">
        <v>1326</v>
      </c>
      <c r="N1858" t="str">
        <f t="shared" si="69"/>
        <v>3160452004</v>
      </c>
      <c r="O1858" t="str">
        <f t="shared" si="70"/>
        <v>Não</v>
      </c>
    </row>
    <row r="1859" spans="1:15" x14ac:dyDescent="0.2">
      <c r="A1859">
        <v>316045</v>
      </c>
      <c r="B1859" t="s">
        <v>74</v>
      </c>
      <c r="C1859" t="s">
        <v>98</v>
      </c>
      <c r="D1859">
        <v>2003</v>
      </c>
      <c r="E1859" t="s">
        <v>361</v>
      </c>
      <c r="F1859" t="s">
        <v>362</v>
      </c>
      <c r="H1859">
        <v>6874</v>
      </c>
      <c r="I1859">
        <v>1298</v>
      </c>
      <c r="N1859" t="str">
        <f t="shared" ref="N1859:N1922" si="71">_xlfn.CONCAT(A1859,D1859)</f>
        <v>3160452003</v>
      </c>
      <c r="O1859" t="str">
        <f t="shared" ref="O1859:O1922" si="72">IF(COUNTIF(H1859:M1859,"&lt;&gt;"&amp;"")=6,"Sim","Não")</f>
        <v>Não</v>
      </c>
    </row>
    <row r="1860" spans="1:15" x14ac:dyDescent="0.2">
      <c r="A1860">
        <v>316045</v>
      </c>
      <c r="B1860" t="s">
        <v>74</v>
      </c>
      <c r="C1860" t="s">
        <v>98</v>
      </c>
      <c r="D1860">
        <v>2002</v>
      </c>
      <c r="E1860" t="s">
        <v>361</v>
      </c>
      <c r="F1860" t="s">
        <v>362</v>
      </c>
      <c r="H1860">
        <v>6804</v>
      </c>
      <c r="I1860">
        <v>1285</v>
      </c>
      <c r="N1860" t="str">
        <f t="shared" si="71"/>
        <v>3160452002</v>
      </c>
      <c r="O1860" t="str">
        <f t="shared" si="72"/>
        <v>Não</v>
      </c>
    </row>
    <row r="1861" spans="1:15" x14ac:dyDescent="0.2">
      <c r="A1861">
        <v>316045</v>
      </c>
      <c r="B1861" t="s">
        <v>74</v>
      </c>
      <c r="C1861" t="s">
        <v>98</v>
      </c>
      <c r="D1861">
        <v>2001</v>
      </c>
      <c r="E1861" t="s">
        <v>361</v>
      </c>
      <c r="F1861" t="s">
        <v>362</v>
      </c>
      <c r="H1861">
        <v>6734</v>
      </c>
      <c r="I1861">
        <v>1272</v>
      </c>
      <c r="N1861" t="str">
        <f t="shared" si="71"/>
        <v>3160452001</v>
      </c>
      <c r="O1861" t="str">
        <f t="shared" si="72"/>
        <v>Não</v>
      </c>
    </row>
    <row r="1862" spans="1:15" x14ac:dyDescent="0.2">
      <c r="A1862">
        <v>316045</v>
      </c>
      <c r="B1862" t="s">
        <v>74</v>
      </c>
      <c r="C1862" t="s">
        <v>98</v>
      </c>
      <c r="D1862">
        <v>2000</v>
      </c>
      <c r="E1862" t="s">
        <v>361</v>
      </c>
      <c r="F1862" t="s">
        <v>362</v>
      </c>
      <c r="H1862">
        <v>6655</v>
      </c>
      <c r="I1862">
        <v>1257</v>
      </c>
      <c r="N1862" t="str">
        <f t="shared" si="71"/>
        <v>3160452000</v>
      </c>
      <c r="O1862" t="str">
        <f t="shared" si="72"/>
        <v>Não</v>
      </c>
    </row>
    <row r="1863" spans="1:15" x14ac:dyDescent="0.2">
      <c r="A1863">
        <v>316045</v>
      </c>
      <c r="B1863" t="s">
        <v>74</v>
      </c>
      <c r="C1863" t="s">
        <v>98</v>
      </c>
      <c r="D1863">
        <v>1999</v>
      </c>
      <c r="H1863">
        <v>6010</v>
      </c>
      <c r="I1863">
        <v>1135</v>
      </c>
      <c r="N1863" t="str">
        <f t="shared" si="71"/>
        <v>3160451999</v>
      </c>
      <c r="O1863" t="str">
        <f t="shared" si="72"/>
        <v>Não</v>
      </c>
    </row>
    <row r="1864" spans="1:15" x14ac:dyDescent="0.2">
      <c r="A1864">
        <v>316045</v>
      </c>
      <c r="B1864" t="s">
        <v>74</v>
      </c>
      <c r="C1864" t="s">
        <v>98</v>
      </c>
      <c r="D1864">
        <v>1998</v>
      </c>
      <c r="H1864">
        <v>5995</v>
      </c>
      <c r="I1864">
        <v>1132</v>
      </c>
      <c r="N1864" t="str">
        <f t="shared" si="71"/>
        <v>3160451998</v>
      </c>
      <c r="O1864" t="str">
        <f t="shared" si="72"/>
        <v>Não</v>
      </c>
    </row>
    <row r="1865" spans="1:15" x14ac:dyDescent="0.2">
      <c r="A1865">
        <v>316045</v>
      </c>
      <c r="B1865" t="s">
        <v>74</v>
      </c>
      <c r="C1865" t="s">
        <v>98</v>
      </c>
      <c r="D1865">
        <v>1997</v>
      </c>
      <c r="H1865">
        <v>5981</v>
      </c>
      <c r="I1865">
        <v>1130</v>
      </c>
      <c r="N1865" t="str">
        <f t="shared" si="71"/>
        <v>3160451997</v>
      </c>
      <c r="O1865" t="str">
        <f t="shared" si="72"/>
        <v>Não</v>
      </c>
    </row>
    <row r="1866" spans="1:15" x14ac:dyDescent="0.2">
      <c r="A1866">
        <v>316110</v>
      </c>
      <c r="B1866" t="s">
        <v>75</v>
      </c>
      <c r="C1866" t="s">
        <v>98</v>
      </c>
      <c r="D1866">
        <v>2020</v>
      </c>
      <c r="E1866" t="s">
        <v>2525</v>
      </c>
      <c r="F1866" t="s">
        <v>367</v>
      </c>
      <c r="G1866" t="s">
        <v>533</v>
      </c>
      <c r="H1866">
        <v>56477</v>
      </c>
      <c r="I1866">
        <v>35887</v>
      </c>
      <c r="J1866">
        <v>32357</v>
      </c>
      <c r="K1866">
        <v>32357</v>
      </c>
      <c r="L1866">
        <v>90.2</v>
      </c>
      <c r="M1866">
        <v>57.29</v>
      </c>
      <c r="N1866" t="str">
        <f t="shared" si="71"/>
        <v>3161102020</v>
      </c>
      <c r="O1866" t="str">
        <f t="shared" si="72"/>
        <v>Sim</v>
      </c>
    </row>
    <row r="1867" spans="1:15" x14ac:dyDescent="0.2">
      <c r="A1867">
        <v>316110</v>
      </c>
      <c r="B1867" t="s">
        <v>75</v>
      </c>
      <c r="C1867" t="s">
        <v>98</v>
      </c>
      <c r="D1867">
        <v>2019</v>
      </c>
      <c r="E1867" t="s">
        <v>2525</v>
      </c>
      <c r="F1867" t="s">
        <v>367</v>
      </c>
      <c r="G1867" t="s">
        <v>533</v>
      </c>
      <c r="H1867">
        <v>56323</v>
      </c>
      <c r="I1867">
        <v>35789</v>
      </c>
      <c r="J1867">
        <v>31421</v>
      </c>
      <c r="K1867">
        <v>31421</v>
      </c>
      <c r="L1867">
        <v>87.8</v>
      </c>
      <c r="M1867">
        <v>55.79</v>
      </c>
      <c r="N1867" t="str">
        <f t="shared" si="71"/>
        <v>3161102019</v>
      </c>
      <c r="O1867" t="str">
        <f t="shared" si="72"/>
        <v>Sim</v>
      </c>
    </row>
    <row r="1868" spans="1:15" x14ac:dyDescent="0.2">
      <c r="A1868">
        <v>316110</v>
      </c>
      <c r="B1868" t="s">
        <v>75</v>
      </c>
      <c r="C1868" t="s">
        <v>98</v>
      </c>
      <c r="D1868">
        <v>2018</v>
      </c>
      <c r="E1868" t="s">
        <v>2525</v>
      </c>
      <c r="F1868" t="s">
        <v>367</v>
      </c>
      <c r="H1868">
        <v>56163</v>
      </c>
      <c r="I1868">
        <v>35688</v>
      </c>
      <c r="J1868">
        <v>31241</v>
      </c>
      <c r="K1868">
        <v>31241</v>
      </c>
      <c r="L1868">
        <v>87.5</v>
      </c>
      <c r="M1868">
        <v>55.63</v>
      </c>
      <c r="N1868" t="str">
        <f t="shared" si="71"/>
        <v>3161102018</v>
      </c>
      <c r="O1868" t="str">
        <f t="shared" si="72"/>
        <v>Sim</v>
      </c>
    </row>
    <row r="1869" spans="1:15" x14ac:dyDescent="0.2">
      <c r="A1869">
        <v>316110</v>
      </c>
      <c r="B1869" t="s">
        <v>75</v>
      </c>
      <c r="C1869" t="s">
        <v>98</v>
      </c>
      <c r="D1869">
        <v>2017</v>
      </c>
      <c r="E1869" t="s">
        <v>2525</v>
      </c>
      <c r="F1869" t="s">
        <v>367</v>
      </c>
      <c r="H1869">
        <v>56805</v>
      </c>
      <c r="I1869">
        <v>36096</v>
      </c>
      <c r="J1869">
        <v>31517</v>
      </c>
      <c r="K1869">
        <v>31517</v>
      </c>
      <c r="L1869">
        <v>87.3</v>
      </c>
      <c r="M1869">
        <v>55.48</v>
      </c>
      <c r="N1869" t="str">
        <f t="shared" si="71"/>
        <v>3161102017</v>
      </c>
      <c r="O1869" t="str">
        <f t="shared" si="72"/>
        <v>Sim</v>
      </c>
    </row>
    <row r="1870" spans="1:15" x14ac:dyDescent="0.2">
      <c r="A1870">
        <v>316110</v>
      </c>
      <c r="B1870" t="s">
        <v>75</v>
      </c>
      <c r="C1870" t="s">
        <v>98</v>
      </c>
      <c r="D1870">
        <v>2016</v>
      </c>
      <c r="E1870" t="s">
        <v>2525</v>
      </c>
      <c r="F1870" t="s">
        <v>367</v>
      </c>
      <c r="H1870">
        <v>56619</v>
      </c>
      <c r="I1870">
        <v>35977</v>
      </c>
      <c r="J1870">
        <v>31850</v>
      </c>
      <c r="K1870">
        <v>31850</v>
      </c>
      <c r="L1870">
        <v>88.5</v>
      </c>
      <c r="M1870">
        <v>56.25</v>
      </c>
      <c r="N1870" t="str">
        <f t="shared" si="71"/>
        <v>3161102016</v>
      </c>
      <c r="O1870" t="str">
        <f t="shared" si="72"/>
        <v>Sim</v>
      </c>
    </row>
    <row r="1871" spans="1:15" x14ac:dyDescent="0.2">
      <c r="A1871">
        <v>316110</v>
      </c>
      <c r="B1871" t="s">
        <v>75</v>
      </c>
      <c r="C1871" t="s">
        <v>98</v>
      </c>
      <c r="D1871">
        <v>2015</v>
      </c>
      <c r="E1871" t="s">
        <v>2526</v>
      </c>
      <c r="F1871" t="s">
        <v>367</v>
      </c>
      <c r="H1871">
        <v>56423</v>
      </c>
      <c r="I1871">
        <v>35853</v>
      </c>
      <c r="J1871">
        <v>31619</v>
      </c>
      <c r="K1871">
        <v>31619</v>
      </c>
      <c r="L1871">
        <v>88.2</v>
      </c>
      <c r="M1871">
        <v>56.04</v>
      </c>
      <c r="N1871" t="str">
        <f t="shared" si="71"/>
        <v>3161102015</v>
      </c>
      <c r="O1871" t="str">
        <f t="shared" si="72"/>
        <v>Sim</v>
      </c>
    </row>
    <row r="1872" spans="1:15" x14ac:dyDescent="0.2">
      <c r="A1872">
        <v>316110</v>
      </c>
      <c r="B1872" t="s">
        <v>75</v>
      </c>
      <c r="C1872" t="s">
        <v>98</v>
      </c>
      <c r="D1872">
        <v>2014</v>
      </c>
      <c r="E1872" t="s">
        <v>2527</v>
      </c>
      <c r="F1872" t="s">
        <v>367</v>
      </c>
      <c r="H1872">
        <v>56217</v>
      </c>
      <c r="I1872">
        <v>35722</v>
      </c>
      <c r="J1872">
        <v>35722</v>
      </c>
      <c r="K1872">
        <v>35722</v>
      </c>
      <c r="L1872">
        <v>100</v>
      </c>
      <c r="M1872">
        <v>63.54</v>
      </c>
      <c r="N1872" t="str">
        <f t="shared" si="71"/>
        <v>3161102014</v>
      </c>
      <c r="O1872" t="str">
        <f t="shared" si="72"/>
        <v>Sim</v>
      </c>
    </row>
    <row r="1873" spans="1:15" x14ac:dyDescent="0.2">
      <c r="A1873">
        <v>316110</v>
      </c>
      <c r="B1873" t="s">
        <v>75</v>
      </c>
      <c r="C1873" t="s">
        <v>98</v>
      </c>
      <c r="D1873">
        <v>2013</v>
      </c>
      <c r="E1873" t="s">
        <v>2525</v>
      </c>
      <c r="F1873" t="s">
        <v>367</v>
      </c>
      <c r="H1873">
        <v>56003</v>
      </c>
      <c r="I1873">
        <v>35586</v>
      </c>
      <c r="J1873">
        <v>35586</v>
      </c>
      <c r="K1873">
        <v>35586</v>
      </c>
      <c r="L1873">
        <v>100</v>
      </c>
      <c r="M1873">
        <v>63.54</v>
      </c>
      <c r="N1873" t="str">
        <f t="shared" si="71"/>
        <v>3161102013</v>
      </c>
      <c r="O1873" t="str">
        <f t="shared" si="72"/>
        <v>Sim</v>
      </c>
    </row>
    <row r="1874" spans="1:15" x14ac:dyDescent="0.2">
      <c r="A1874">
        <v>316110</v>
      </c>
      <c r="B1874" t="s">
        <v>75</v>
      </c>
      <c r="C1874" t="s">
        <v>98</v>
      </c>
      <c r="D1874">
        <v>2012</v>
      </c>
      <c r="E1874" t="s">
        <v>2526</v>
      </c>
      <c r="F1874" t="s">
        <v>367</v>
      </c>
      <c r="H1874">
        <v>54180</v>
      </c>
      <c r="I1874">
        <v>34428</v>
      </c>
      <c r="J1874">
        <v>34428</v>
      </c>
      <c r="K1874">
        <v>34428</v>
      </c>
      <c r="L1874">
        <v>100</v>
      </c>
      <c r="M1874">
        <v>63.54</v>
      </c>
      <c r="N1874" t="str">
        <f t="shared" si="71"/>
        <v>3161102012</v>
      </c>
      <c r="O1874" t="str">
        <f t="shared" si="72"/>
        <v>Sim</v>
      </c>
    </row>
    <row r="1875" spans="1:15" x14ac:dyDescent="0.2">
      <c r="A1875">
        <v>316110</v>
      </c>
      <c r="B1875" t="s">
        <v>75</v>
      </c>
      <c r="C1875" t="s">
        <v>98</v>
      </c>
      <c r="D1875">
        <v>2011</v>
      </c>
      <c r="E1875" t="s">
        <v>2526</v>
      </c>
      <c r="F1875" t="s">
        <v>367</v>
      </c>
      <c r="H1875">
        <v>54007</v>
      </c>
      <c r="I1875">
        <v>34318</v>
      </c>
      <c r="J1875">
        <v>34318</v>
      </c>
      <c r="K1875">
        <v>34318</v>
      </c>
      <c r="L1875">
        <v>100</v>
      </c>
      <c r="M1875">
        <v>63.54</v>
      </c>
      <c r="N1875" t="str">
        <f t="shared" si="71"/>
        <v>3161102011</v>
      </c>
      <c r="O1875" t="str">
        <f t="shared" si="72"/>
        <v>Sim</v>
      </c>
    </row>
    <row r="1876" spans="1:15" x14ac:dyDescent="0.2">
      <c r="A1876">
        <v>316110</v>
      </c>
      <c r="B1876" t="s">
        <v>75</v>
      </c>
      <c r="C1876" t="s">
        <v>98</v>
      </c>
      <c r="D1876">
        <v>2010</v>
      </c>
      <c r="E1876" t="s">
        <v>361</v>
      </c>
      <c r="F1876" t="s">
        <v>99</v>
      </c>
      <c r="H1876">
        <v>53828</v>
      </c>
      <c r="I1876">
        <v>34204</v>
      </c>
      <c r="J1876">
        <v>34204</v>
      </c>
      <c r="K1876">
        <v>34204</v>
      </c>
      <c r="L1876">
        <v>100</v>
      </c>
      <c r="M1876">
        <v>63.54</v>
      </c>
      <c r="N1876" t="str">
        <f t="shared" si="71"/>
        <v>3161102010</v>
      </c>
      <c r="O1876" t="str">
        <f t="shared" si="72"/>
        <v>Sim</v>
      </c>
    </row>
    <row r="1877" spans="1:15" x14ac:dyDescent="0.2">
      <c r="A1877">
        <v>316110</v>
      </c>
      <c r="B1877" t="s">
        <v>75</v>
      </c>
      <c r="C1877" t="s">
        <v>98</v>
      </c>
      <c r="D1877">
        <v>2009</v>
      </c>
      <c r="E1877" t="s">
        <v>2527</v>
      </c>
      <c r="F1877" t="s">
        <v>367</v>
      </c>
      <c r="H1877">
        <v>55141</v>
      </c>
      <c r="I1877">
        <v>31511</v>
      </c>
      <c r="J1877">
        <v>37929</v>
      </c>
      <c r="K1877">
        <v>37929</v>
      </c>
      <c r="L1877">
        <v>100</v>
      </c>
      <c r="M1877">
        <v>68.790000000000006</v>
      </c>
      <c r="N1877" t="str">
        <f t="shared" si="71"/>
        <v>3161102009</v>
      </c>
      <c r="O1877" t="str">
        <f t="shared" si="72"/>
        <v>Sim</v>
      </c>
    </row>
    <row r="1878" spans="1:15" x14ac:dyDescent="0.2">
      <c r="A1878">
        <v>316110</v>
      </c>
      <c r="B1878" t="s">
        <v>75</v>
      </c>
      <c r="C1878" t="s">
        <v>98</v>
      </c>
      <c r="D1878">
        <v>2008</v>
      </c>
      <c r="E1878" t="s">
        <v>361</v>
      </c>
      <c r="F1878" t="s">
        <v>99</v>
      </c>
      <c r="H1878">
        <v>54846</v>
      </c>
      <c r="I1878">
        <v>31342</v>
      </c>
      <c r="J1878">
        <v>36862</v>
      </c>
      <c r="K1878">
        <v>36862</v>
      </c>
      <c r="L1878">
        <v>100</v>
      </c>
      <c r="M1878">
        <v>67.209999999999994</v>
      </c>
      <c r="N1878" t="str">
        <f t="shared" si="71"/>
        <v>3161102008</v>
      </c>
      <c r="O1878" t="str">
        <f t="shared" si="72"/>
        <v>Sim</v>
      </c>
    </row>
    <row r="1879" spans="1:15" x14ac:dyDescent="0.2">
      <c r="A1879">
        <v>316110</v>
      </c>
      <c r="B1879" t="s">
        <v>75</v>
      </c>
      <c r="C1879" t="s">
        <v>98</v>
      </c>
      <c r="D1879">
        <v>2007</v>
      </c>
      <c r="E1879" t="s">
        <v>361</v>
      </c>
      <c r="F1879" t="s">
        <v>362</v>
      </c>
      <c r="H1879">
        <v>52985</v>
      </c>
      <c r="I1879">
        <v>30279</v>
      </c>
      <c r="J1879">
        <v>35514</v>
      </c>
      <c r="K1879">
        <v>35514</v>
      </c>
      <c r="L1879">
        <v>100</v>
      </c>
      <c r="M1879">
        <v>67.03</v>
      </c>
      <c r="N1879" t="str">
        <f t="shared" si="71"/>
        <v>3161102007</v>
      </c>
      <c r="O1879" t="str">
        <f t="shared" si="72"/>
        <v>Sim</v>
      </c>
    </row>
    <row r="1880" spans="1:15" x14ac:dyDescent="0.2">
      <c r="A1880">
        <v>316110</v>
      </c>
      <c r="B1880" t="s">
        <v>75</v>
      </c>
      <c r="C1880" t="s">
        <v>98</v>
      </c>
      <c r="D1880">
        <v>2006</v>
      </c>
      <c r="E1880" t="s">
        <v>361</v>
      </c>
      <c r="F1880" t="s">
        <v>362</v>
      </c>
      <c r="H1880">
        <v>55510</v>
      </c>
      <c r="I1880">
        <v>30004</v>
      </c>
      <c r="J1880">
        <v>33707</v>
      </c>
      <c r="K1880">
        <v>33707</v>
      </c>
      <c r="L1880">
        <v>100</v>
      </c>
      <c r="M1880">
        <v>60.72</v>
      </c>
      <c r="N1880" t="str">
        <f t="shared" si="71"/>
        <v>3161102006</v>
      </c>
      <c r="O1880" t="str">
        <f t="shared" si="72"/>
        <v>Sim</v>
      </c>
    </row>
    <row r="1881" spans="1:15" x14ac:dyDescent="0.2">
      <c r="A1881">
        <v>316110</v>
      </c>
      <c r="B1881" t="s">
        <v>75</v>
      </c>
      <c r="C1881" t="s">
        <v>98</v>
      </c>
      <c r="D1881">
        <v>2005</v>
      </c>
      <c r="E1881" t="s">
        <v>361</v>
      </c>
      <c r="F1881" t="s">
        <v>362</v>
      </c>
      <c r="H1881">
        <v>54898</v>
      </c>
      <c r="I1881">
        <v>29673</v>
      </c>
      <c r="N1881" t="str">
        <f t="shared" si="71"/>
        <v>3161102005</v>
      </c>
      <c r="O1881" t="str">
        <f t="shared" si="72"/>
        <v>Não</v>
      </c>
    </row>
    <row r="1882" spans="1:15" x14ac:dyDescent="0.2">
      <c r="A1882">
        <v>316110</v>
      </c>
      <c r="B1882" t="s">
        <v>75</v>
      </c>
      <c r="C1882" t="s">
        <v>98</v>
      </c>
      <c r="D1882">
        <v>2004</v>
      </c>
      <c r="E1882" t="s">
        <v>361</v>
      </c>
      <c r="F1882" t="s">
        <v>362</v>
      </c>
      <c r="H1882">
        <v>54282</v>
      </c>
      <c r="I1882">
        <v>29340</v>
      </c>
      <c r="N1882" t="str">
        <f t="shared" si="71"/>
        <v>3161102004</v>
      </c>
      <c r="O1882" t="str">
        <f t="shared" si="72"/>
        <v>Não</v>
      </c>
    </row>
    <row r="1883" spans="1:15" x14ac:dyDescent="0.2">
      <c r="A1883">
        <v>316110</v>
      </c>
      <c r="B1883" t="s">
        <v>75</v>
      </c>
      <c r="C1883" t="s">
        <v>98</v>
      </c>
      <c r="D1883">
        <v>2003</v>
      </c>
      <c r="E1883" t="s">
        <v>361</v>
      </c>
      <c r="F1883" t="s">
        <v>362</v>
      </c>
      <c r="H1883">
        <v>53169</v>
      </c>
      <c r="I1883">
        <v>28739</v>
      </c>
      <c r="N1883" t="str">
        <f t="shared" si="71"/>
        <v>3161102003</v>
      </c>
      <c r="O1883" t="str">
        <f t="shared" si="72"/>
        <v>Não</v>
      </c>
    </row>
    <row r="1884" spans="1:15" x14ac:dyDescent="0.2">
      <c r="A1884">
        <v>316110</v>
      </c>
      <c r="B1884" t="s">
        <v>75</v>
      </c>
      <c r="C1884" t="s">
        <v>98</v>
      </c>
      <c r="D1884">
        <v>2002</v>
      </c>
      <c r="E1884" t="s">
        <v>361</v>
      </c>
      <c r="F1884" t="s">
        <v>362</v>
      </c>
      <c r="H1884">
        <v>52639</v>
      </c>
      <c r="I1884">
        <v>28452</v>
      </c>
      <c r="N1884" t="str">
        <f t="shared" si="71"/>
        <v>3161102002</v>
      </c>
      <c r="O1884" t="str">
        <f t="shared" si="72"/>
        <v>Não</v>
      </c>
    </row>
    <row r="1885" spans="1:15" x14ac:dyDescent="0.2">
      <c r="A1885">
        <v>316110</v>
      </c>
      <c r="B1885" t="s">
        <v>75</v>
      </c>
      <c r="C1885" t="s">
        <v>98</v>
      </c>
      <c r="D1885">
        <v>2001</v>
      </c>
      <c r="E1885" t="s">
        <v>361</v>
      </c>
      <c r="F1885" t="s">
        <v>362</v>
      </c>
      <c r="H1885">
        <v>52009</v>
      </c>
      <c r="I1885">
        <v>28112</v>
      </c>
      <c r="N1885" t="str">
        <f t="shared" si="71"/>
        <v>3161102001</v>
      </c>
      <c r="O1885" t="str">
        <f t="shared" si="72"/>
        <v>Não</v>
      </c>
    </row>
    <row r="1886" spans="1:15" x14ac:dyDescent="0.2">
      <c r="A1886">
        <v>316110</v>
      </c>
      <c r="B1886" t="s">
        <v>75</v>
      </c>
      <c r="C1886" t="s">
        <v>98</v>
      </c>
      <c r="D1886">
        <v>2000</v>
      </c>
      <c r="E1886" t="s">
        <v>361</v>
      </c>
      <c r="F1886" t="s">
        <v>362</v>
      </c>
      <c r="H1886">
        <v>51497</v>
      </c>
      <c r="I1886">
        <v>27835</v>
      </c>
      <c r="N1886" t="str">
        <f t="shared" si="71"/>
        <v>3161102000</v>
      </c>
      <c r="O1886" t="str">
        <f t="shared" si="72"/>
        <v>Não</v>
      </c>
    </row>
    <row r="1887" spans="1:15" x14ac:dyDescent="0.2">
      <c r="A1887">
        <v>316110</v>
      </c>
      <c r="B1887" t="s">
        <v>75</v>
      </c>
      <c r="C1887" t="s">
        <v>98</v>
      </c>
      <c r="D1887">
        <v>1999</v>
      </c>
      <c r="E1887" t="s">
        <v>361</v>
      </c>
      <c r="F1887" t="s">
        <v>362</v>
      </c>
      <c r="H1887">
        <v>54146</v>
      </c>
      <c r="I1887">
        <v>22960</v>
      </c>
      <c r="N1887" t="str">
        <f t="shared" si="71"/>
        <v>3161101999</v>
      </c>
      <c r="O1887" t="str">
        <f t="shared" si="72"/>
        <v>Não</v>
      </c>
    </row>
    <row r="1888" spans="1:15" x14ac:dyDescent="0.2">
      <c r="A1888">
        <v>316110</v>
      </c>
      <c r="B1888" t="s">
        <v>75</v>
      </c>
      <c r="C1888" t="s">
        <v>98</v>
      </c>
      <c r="D1888">
        <v>1998</v>
      </c>
      <c r="E1888" t="s">
        <v>361</v>
      </c>
      <c r="F1888" t="s">
        <v>362</v>
      </c>
      <c r="H1888">
        <v>52980</v>
      </c>
      <c r="I1888">
        <v>22466</v>
      </c>
      <c r="N1888" t="str">
        <f t="shared" si="71"/>
        <v>3161101998</v>
      </c>
      <c r="O1888" t="str">
        <f t="shared" si="72"/>
        <v>Não</v>
      </c>
    </row>
    <row r="1889" spans="1:15" x14ac:dyDescent="0.2">
      <c r="A1889">
        <v>316110</v>
      </c>
      <c r="B1889" t="s">
        <v>75</v>
      </c>
      <c r="C1889" t="s">
        <v>98</v>
      </c>
      <c r="D1889">
        <v>1997</v>
      </c>
      <c r="H1889">
        <v>51814</v>
      </c>
      <c r="I1889">
        <v>21972</v>
      </c>
      <c r="N1889" t="str">
        <f t="shared" si="71"/>
        <v>3161101997</v>
      </c>
      <c r="O1889" t="str">
        <f t="shared" si="72"/>
        <v>Não</v>
      </c>
    </row>
    <row r="1890" spans="1:15" x14ac:dyDescent="0.2">
      <c r="A1890">
        <v>316110</v>
      </c>
      <c r="B1890" t="s">
        <v>75</v>
      </c>
      <c r="C1890" t="s">
        <v>98</v>
      </c>
      <c r="D1890">
        <v>1996</v>
      </c>
      <c r="H1890">
        <v>55232</v>
      </c>
      <c r="I1890">
        <v>23421</v>
      </c>
      <c r="N1890" t="str">
        <f t="shared" si="71"/>
        <v>3161101996</v>
      </c>
      <c r="O1890" t="str">
        <f t="shared" si="72"/>
        <v>Não</v>
      </c>
    </row>
    <row r="1891" spans="1:15" x14ac:dyDescent="0.2">
      <c r="A1891">
        <v>316110</v>
      </c>
      <c r="B1891" t="s">
        <v>75</v>
      </c>
      <c r="C1891" t="s">
        <v>98</v>
      </c>
      <c r="D1891">
        <v>1995</v>
      </c>
      <c r="H1891">
        <v>54266</v>
      </c>
      <c r="I1891">
        <v>23011</v>
      </c>
      <c r="N1891" t="str">
        <f t="shared" si="71"/>
        <v>3161101995</v>
      </c>
      <c r="O1891" t="str">
        <f t="shared" si="72"/>
        <v>Não</v>
      </c>
    </row>
    <row r="1892" spans="1:15" x14ac:dyDescent="0.2">
      <c r="A1892">
        <v>316225</v>
      </c>
      <c r="B1892" t="s">
        <v>76</v>
      </c>
      <c r="C1892" t="s">
        <v>98</v>
      </c>
      <c r="D1892">
        <v>2020</v>
      </c>
      <c r="E1892" t="s">
        <v>2571</v>
      </c>
      <c r="F1892" t="s">
        <v>364</v>
      </c>
      <c r="G1892" t="s">
        <v>378</v>
      </c>
      <c r="H1892">
        <v>4932</v>
      </c>
      <c r="I1892">
        <v>2579</v>
      </c>
      <c r="J1892">
        <v>4920</v>
      </c>
      <c r="K1892">
        <v>2570</v>
      </c>
      <c r="L1892">
        <v>99.7</v>
      </c>
      <c r="M1892">
        <v>99.76</v>
      </c>
      <c r="N1892" t="str">
        <f t="shared" si="71"/>
        <v>3162252020</v>
      </c>
      <c r="O1892" t="str">
        <f t="shared" si="72"/>
        <v>Sim</v>
      </c>
    </row>
    <row r="1893" spans="1:15" x14ac:dyDescent="0.2">
      <c r="A1893">
        <v>316225</v>
      </c>
      <c r="B1893" t="s">
        <v>76</v>
      </c>
      <c r="C1893" t="s">
        <v>98</v>
      </c>
      <c r="D1893">
        <v>2019</v>
      </c>
      <c r="E1893" t="s">
        <v>2572</v>
      </c>
      <c r="F1893" t="s">
        <v>362</v>
      </c>
      <c r="G1893" t="s">
        <v>102</v>
      </c>
      <c r="H1893">
        <v>4915</v>
      </c>
      <c r="I1893">
        <v>2570</v>
      </c>
      <c r="J1893">
        <v>4915</v>
      </c>
      <c r="K1893">
        <v>2570</v>
      </c>
      <c r="L1893">
        <v>100</v>
      </c>
      <c r="M1893">
        <v>100</v>
      </c>
      <c r="N1893" t="str">
        <f t="shared" si="71"/>
        <v>3162252019</v>
      </c>
      <c r="O1893" t="str">
        <f t="shared" si="72"/>
        <v>Sim</v>
      </c>
    </row>
    <row r="1894" spans="1:15" x14ac:dyDescent="0.2">
      <c r="A1894">
        <v>316225</v>
      </c>
      <c r="B1894" t="s">
        <v>76</v>
      </c>
      <c r="C1894" t="s">
        <v>98</v>
      </c>
      <c r="D1894">
        <v>2018</v>
      </c>
      <c r="E1894" t="s">
        <v>2572</v>
      </c>
      <c r="F1894" t="s">
        <v>362</v>
      </c>
      <c r="H1894">
        <v>4896</v>
      </c>
      <c r="I1894">
        <v>2561</v>
      </c>
      <c r="J1894">
        <v>4896</v>
      </c>
      <c r="K1894">
        <v>2561</v>
      </c>
      <c r="L1894">
        <v>100</v>
      </c>
      <c r="M1894">
        <v>100</v>
      </c>
      <c r="N1894" t="str">
        <f t="shared" si="71"/>
        <v>3162252018</v>
      </c>
      <c r="O1894" t="str">
        <f t="shared" si="72"/>
        <v>Sim</v>
      </c>
    </row>
    <row r="1895" spans="1:15" x14ac:dyDescent="0.2">
      <c r="A1895">
        <v>316225</v>
      </c>
      <c r="B1895" t="s">
        <v>76</v>
      </c>
      <c r="C1895" t="s">
        <v>98</v>
      </c>
      <c r="D1895">
        <v>2017</v>
      </c>
      <c r="E1895" t="s">
        <v>2572</v>
      </c>
      <c r="F1895" t="s">
        <v>362</v>
      </c>
      <c r="H1895">
        <v>4942</v>
      </c>
      <c r="I1895">
        <v>2585</v>
      </c>
      <c r="J1895">
        <v>4942</v>
      </c>
      <c r="K1895">
        <v>2580</v>
      </c>
      <c r="L1895">
        <v>99.8</v>
      </c>
      <c r="M1895">
        <v>100</v>
      </c>
      <c r="N1895" t="str">
        <f t="shared" si="71"/>
        <v>3162252017</v>
      </c>
      <c r="O1895" t="str">
        <f t="shared" si="72"/>
        <v>Sim</v>
      </c>
    </row>
    <row r="1896" spans="1:15" x14ac:dyDescent="0.2">
      <c r="A1896">
        <v>316225</v>
      </c>
      <c r="B1896" t="s">
        <v>76</v>
      </c>
      <c r="C1896" t="s">
        <v>98</v>
      </c>
      <c r="D1896">
        <v>2016</v>
      </c>
      <c r="E1896" t="s">
        <v>2572</v>
      </c>
      <c r="F1896" t="s">
        <v>362</v>
      </c>
      <c r="H1896">
        <v>4922</v>
      </c>
      <c r="I1896">
        <v>2574</v>
      </c>
      <c r="J1896">
        <v>4922</v>
      </c>
      <c r="K1896">
        <v>2545</v>
      </c>
      <c r="L1896">
        <v>98.9</v>
      </c>
      <c r="M1896">
        <v>100</v>
      </c>
      <c r="N1896" t="str">
        <f t="shared" si="71"/>
        <v>3162252016</v>
      </c>
      <c r="O1896" t="str">
        <f t="shared" si="72"/>
        <v>Sim</v>
      </c>
    </row>
    <row r="1897" spans="1:15" x14ac:dyDescent="0.2">
      <c r="A1897">
        <v>316225</v>
      </c>
      <c r="B1897" t="s">
        <v>76</v>
      </c>
      <c r="C1897" t="s">
        <v>98</v>
      </c>
      <c r="D1897">
        <v>2015</v>
      </c>
      <c r="H1897">
        <v>4902</v>
      </c>
      <c r="I1897">
        <v>2564</v>
      </c>
      <c r="N1897" t="str">
        <f t="shared" si="71"/>
        <v>3162252015</v>
      </c>
      <c r="O1897" t="str">
        <f t="shared" si="72"/>
        <v>Não</v>
      </c>
    </row>
    <row r="1898" spans="1:15" x14ac:dyDescent="0.2">
      <c r="A1898">
        <v>316225</v>
      </c>
      <c r="B1898" t="s">
        <v>76</v>
      </c>
      <c r="C1898" t="s">
        <v>98</v>
      </c>
      <c r="D1898">
        <v>2014</v>
      </c>
      <c r="H1898">
        <v>4880</v>
      </c>
      <c r="I1898">
        <v>2552</v>
      </c>
      <c r="N1898" t="str">
        <f t="shared" si="71"/>
        <v>3162252014</v>
      </c>
      <c r="O1898" t="str">
        <f t="shared" si="72"/>
        <v>Não</v>
      </c>
    </row>
    <row r="1899" spans="1:15" x14ac:dyDescent="0.2">
      <c r="A1899">
        <v>316225</v>
      </c>
      <c r="B1899" t="s">
        <v>76</v>
      </c>
      <c r="C1899" t="s">
        <v>98</v>
      </c>
      <c r="D1899">
        <v>2013</v>
      </c>
      <c r="H1899">
        <v>4858</v>
      </c>
      <c r="I1899">
        <v>2541</v>
      </c>
      <c r="N1899" t="str">
        <f t="shared" si="71"/>
        <v>3162252013</v>
      </c>
      <c r="O1899" t="str">
        <f t="shared" si="72"/>
        <v>Não</v>
      </c>
    </row>
    <row r="1900" spans="1:15" x14ac:dyDescent="0.2">
      <c r="A1900">
        <v>316225</v>
      </c>
      <c r="B1900" t="s">
        <v>76</v>
      </c>
      <c r="C1900" t="s">
        <v>98</v>
      </c>
      <c r="D1900">
        <v>2012</v>
      </c>
      <c r="H1900">
        <v>4695</v>
      </c>
      <c r="I1900">
        <v>2455</v>
      </c>
      <c r="N1900" t="str">
        <f t="shared" si="71"/>
        <v>3162252012</v>
      </c>
      <c r="O1900" t="str">
        <f t="shared" si="72"/>
        <v>Não</v>
      </c>
    </row>
    <row r="1901" spans="1:15" x14ac:dyDescent="0.2">
      <c r="A1901">
        <v>316225</v>
      </c>
      <c r="B1901" t="s">
        <v>76</v>
      </c>
      <c r="C1901" t="s">
        <v>98</v>
      </c>
      <c r="D1901">
        <v>2011</v>
      </c>
      <c r="E1901" t="s">
        <v>2572</v>
      </c>
      <c r="F1901" t="s">
        <v>362</v>
      </c>
      <c r="H1901">
        <v>4676</v>
      </c>
      <c r="I1901">
        <v>2445</v>
      </c>
      <c r="J1901">
        <v>2435</v>
      </c>
      <c r="K1901">
        <v>2435</v>
      </c>
      <c r="L1901">
        <v>99.6</v>
      </c>
      <c r="M1901">
        <v>52.07</v>
      </c>
      <c r="N1901" t="str">
        <f t="shared" si="71"/>
        <v>3162252011</v>
      </c>
      <c r="O1901" t="str">
        <f t="shared" si="72"/>
        <v>Sim</v>
      </c>
    </row>
    <row r="1902" spans="1:15" x14ac:dyDescent="0.2">
      <c r="A1902">
        <v>316225</v>
      </c>
      <c r="B1902" t="s">
        <v>76</v>
      </c>
      <c r="C1902" t="s">
        <v>98</v>
      </c>
      <c r="D1902">
        <v>2010</v>
      </c>
      <c r="E1902" t="s">
        <v>2572</v>
      </c>
      <c r="F1902" t="s">
        <v>362</v>
      </c>
      <c r="H1902">
        <v>4656</v>
      </c>
      <c r="I1902">
        <v>2435</v>
      </c>
      <c r="J1902">
        <v>2435</v>
      </c>
      <c r="K1902">
        <v>2435</v>
      </c>
      <c r="L1902">
        <v>100</v>
      </c>
      <c r="M1902">
        <v>52.3</v>
      </c>
      <c r="N1902" t="str">
        <f t="shared" si="71"/>
        <v>3162252010</v>
      </c>
      <c r="O1902" t="str">
        <f t="shared" si="72"/>
        <v>Sim</v>
      </c>
    </row>
    <row r="1903" spans="1:15" x14ac:dyDescent="0.2">
      <c r="A1903">
        <v>316225</v>
      </c>
      <c r="B1903" t="s">
        <v>76</v>
      </c>
      <c r="C1903" t="s">
        <v>98</v>
      </c>
      <c r="D1903">
        <v>2009</v>
      </c>
      <c r="H1903">
        <v>4971</v>
      </c>
      <c r="I1903">
        <v>2492</v>
      </c>
      <c r="N1903" t="str">
        <f t="shared" si="71"/>
        <v>3162252009</v>
      </c>
      <c r="O1903" t="str">
        <f t="shared" si="72"/>
        <v>Não</v>
      </c>
    </row>
    <row r="1904" spans="1:15" x14ac:dyDescent="0.2">
      <c r="A1904">
        <v>316225</v>
      </c>
      <c r="B1904" t="s">
        <v>76</v>
      </c>
      <c r="C1904" t="s">
        <v>98</v>
      </c>
      <c r="D1904">
        <v>2008</v>
      </c>
      <c r="H1904">
        <v>4921</v>
      </c>
      <c r="I1904">
        <v>2467</v>
      </c>
      <c r="N1904" t="str">
        <f t="shared" si="71"/>
        <v>3162252008</v>
      </c>
      <c r="O1904" t="str">
        <f t="shared" si="72"/>
        <v>Não</v>
      </c>
    </row>
    <row r="1905" spans="1:15" x14ac:dyDescent="0.2">
      <c r="A1905">
        <v>316225</v>
      </c>
      <c r="B1905" t="s">
        <v>76</v>
      </c>
      <c r="C1905" t="s">
        <v>98</v>
      </c>
      <c r="D1905">
        <v>2007</v>
      </c>
      <c r="H1905">
        <v>4729</v>
      </c>
      <c r="I1905">
        <v>2371</v>
      </c>
      <c r="N1905" t="str">
        <f t="shared" si="71"/>
        <v>3162252007</v>
      </c>
      <c r="O1905" t="str">
        <f t="shared" si="72"/>
        <v>Não</v>
      </c>
    </row>
    <row r="1906" spans="1:15" x14ac:dyDescent="0.2">
      <c r="A1906">
        <v>316225</v>
      </c>
      <c r="B1906" t="s">
        <v>76</v>
      </c>
      <c r="C1906" t="s">
        <v>98</v>
      </c>
      <c r="D1906">
        <v>2006</v>
      </c>
      <c r="H1906">
        <v>4671</v>
      </c>
      <c r="I1906">
        <v>2047</v>
      </c>
      <c r="N1906" t="str">
        <f t="shared" si="71"/>
        <v>3162252006</v>
      </c>
      <c r="O1906" t="str">
        <f t="shared" si="72"/>
        <v>Não</v>
      </c>
    </row>
    <row r="1907" spans="1:15" x14ac:dyDescent="0.2">
      <c r="A1907">
        <v>316225</v>
      </c>
      <c r="B1907" t="s">
        <v>76</v>
      </c>
      <c r="C1907" t="s">
        <v>98</v>
      </c>
      <c r="D1907">
        <v>2005</v>
      </c>
      <c r="H1907">
        <v>4630</v>
      </c>
      <c r="I1907">
        <v>2029</v>
      </c>
      <c r="N1907" t="str">
        <f t="shared" si="71"/>
        <v>3162252005</v>
      </c>
      <c r="O1907" t="str">
        <f t="shared" si="72"/>
        <v>Não</v>
      </c>
    </row>
    <row r="1908" spans="1:15" x14ac:dyDescent="0.2">
      <c r="A1908">
        <v>316225</v>
      </c>
      <c r="B1908" t="s">
        <v>76</v>
      </c>
      <c r="C1908" t="s">
        <v>98</v>
      </c>
      <c r="D1908">
        <v>2004</v>
      </c>
      <c r="H1908">
        <v>4588</v>
      </c>
      <c r="I1908">
        <v>2010</v>
      </c>
      <c r="N1908" t="str">
        <f t="shared" si="71"/>
        <v>3162252004</v>
      </c>
      <c r="O1908" t="str">
        <f t="shared" si="72"/>
        <v>Não</v>
      </c>
    </row>
    <row r="1909" spans="1:15" x14ac:dyDescent="0.2">
      <c r="A1909">
        <v>316225</v>
      </c>
      <c r="B1909" t="s">
        <v>76</v>
      </c>
      <c r="C1909" t="s">
        <v>98</v>
      </c>
      <c r="D1909">
        <v>2003</v>
      </c>
      <c r="H1909">
        <v>4513</v>
      </c>
      <c r="I1909">
        <v>1978</v>
      </c>
      <c r="N1909" t="str">
        <f t="shared" si="71"/>
        <v>3162252003</v>
      </c>
      <c r="O1909" t="str">
        <f t="shared" si="72"/>
        <v>Não</v>
      </c>
    </row>
    <row r="1910" spans="1:15" x14ac:dyDescent="0.2">
      <c r="A1910">
        <v>316225</v>
      </c>
      <c r="B1910" t="s">
        <v>76</v>
      </c>
      <c r="C1910" t="s">
        <v>98</v>
      </c>
      <c r="D1910">
        <v>2002</v>
      </c>
      <c r="H1910">
        <v>4477</v>
      </c>
      <c r="I1910">
        <v>1962</v>
      </c>
      <c r="N1910" t="str">
        <f t="shared" si="71"/>
        <v>3162252002</v>
      </c>
      <c r="O1910" t="str">
        <f t="shared" si="72"/>
        <v>Não</v>
      </c>
    </row>
    <row r="1911" spans="1:15" x14ac:dyDescent="0.2">
      <c r="A1911">
        <v>316225</v>
      </c>
      <c r="B1911" t="s">
        <v>76</v>
      </c>
      <c r="C1911" t="s">
        <v>98</v>
      </c>
      <c r="D1911">
        <v>2001</v>
      </c>
      <c r="H1911">
        <v>4444</v>
      </c>
      <c r="I1911">
        <v>1947</v>
      </c>
      <c r="N1911" t="str">
        <f t="shared" si="71"/>
        <v>3162252001</v>
      </c>
      <c r="O1911" t="str">
        <f t="shared" si="72"/>
        <v>Não</v>
      </c>
    </row>
    <row r="1912" spans="1:15" x14ac:dyDescent="0.2">
      <c r="A1912">
        <v>316225</v>
      </c>
      <c r="B1912" t="s">
        <v>76</v>
      </c>
      <c r="C1912" t="s">
        <v>98</v>
      </c>
      <c r="D1912">
        <v>2000</v>
      </c>
      <c r="H1912">
        <v>4400</v>
      </c>
      <c r="I1912">
        <v>1928</v>
      </c>
      <c r="N1912" t="str">
        <f t="shared" si="71"/>
        <v>3162252000</v>
      </c>
      <c r="O1912" t="str">
        <f t="shared" si="72"/>
        <v>Não</v>
      </c>
    </row>
    <row r="1913" spans="1:15" x14ac:dyDescent="0.2">
      <c r="A1913">
        <v>316225</v>
      </c>
      <c r="B1913" t="s">
        <v>76</v>
      </c>
      <c r="C1913" t="s">
        <v>98</v>
      </c>
      <c r="D1913">
        <v>1999</v>
      </c>
      <c r="H1913">
        <v>4319</v>
      </c>
      <c r="I1913">
        <v>1893</v>
      </c>
      <c r="N1913" t="str">
        <f t="shared" si="71"/>
        <v>3162251999</v>
      </c>
      <c r="O1913" t="str">
        <f t="shared" si="72"/>
        <v>Não</v>
      </c>
    </row>
    <row r="1914" spans="1:15" x14ac:dyDescent="0.2">
      <c r="A1914">
        <v>316225</v>
      </c>
      <c r="B1914" t="s">
        <v>76</v>
      </c>
      <c r="C1914" t="s">
        <v>98</v>
      </c>
      <c r="D1914">
        <v>1998</v>
      </c>
      <c r="H1914">
        <v>4277</v>
      </c>
      <c r="I1914">
        <v>1874</v>
      </c>
      <c r="N1914" t="str">
        <f t="shared" si="71"/>
        <v>3162251998</v>
      </c>
      <c r="O1914" t="str">
        <f t="shared" si="72"/>
        <v>Não</v>
      </c>
    </row>
    <row r="1915" spans="1:15" x14ac:dyDescent="0.2">
      <c r="A1915">
        <v>316225</v>
      </c>
      <c r="B1915" t="s">
        <v>76</v>
      </c>
      <c r="C1915" t="s">
        <v>98</v>
      </c>
      <c r="D1915">
        <v>1997</v>
      </c>
      <c r="H1915">
        <v>4236</v>
      </c>
      <c r="I1915">
        <v>1856</v>
      </c>
      <c r="N1915" t="str">
        <f t="shared" si="71"/>
        <v>3162251997</v>
      </c>
      <c r="O1915" t="str">
        <f t="shared" si="72"/>
        <v>Não</v>
      </c>
    </row>
    <row r="1916" spans="1:15" x14ac:dyDescent="0.2">
      <c r="A1916">
        <v>316240</v>
      </c>
      <c r="B1916" t="s">
        <v>77</v>
      </c>
      <c r="C1916" t="s">
        <v>98</v>
      </c>
      <c r="D1916">
        <v>2020</v>
      </c>
      <c r="E1916" t="s">
        <v>361</v>
      </c>
      <c r="F1916" t="s">
        <v>99</v>
      </c>
      <c r="G1916" t="s">
        <v>119</v>
      </c>
      <c r="H1916">
        <v>25098</v>
      </c>
      <c r="I1916">
        <v>8567</v>
      </c>
      <c r="J1916">
        <v>6567</v>
      </c>
      <c r="K1916">
        <v>6567</v>
      </c>
      <c r="L1916">
        <v>76.7</v>
      </c>
      <c r="M1916">
        <v>26.17</v>
      </c>
      <c r="N1916" t="str">
        <f t="shared" si="71"/>
        <v>3162402020</v>
      </c>
      <c r="O1916" t="str">
        <f t="shared" si="72"/>
        <v>Sim</v>
      </c>
    </row>
    <row r="1917" spans="1:15" x14ac:dyDescent="0.2">
      <c r="A1917">
        <v>316240</v>
      </c>
      <c r="B1917" t="s">
        <v>77</v>
      </c>
      <c r="C1917" t="s">
        <v>98</v>
      </c>
      <c r="D1917">
        <v>2019</v>
      </c>
      <c r="E1917" t="s">
        <v>361</v>
      </c>
      <c r="F1917" t="s">
        <v>99</v>
      </c>
      <c r="G1917" t="s">
        <v>119</v>
      </c>
      <c r="H1917">
        <v>25165</v>
      </c>
      <c r="I1917">
        <v>8590</v>
      </c>
      <c r="J1917">
        <v>6350</v>
      </c>
      <c r="K1917">
        <v>6350</v>
      </c>
      <c r="L1917">
        <v>73.900000000000006</v>
      </c>
      <c r="M1917">
        <v>25.23</v>
      </c>
      <c r="N1917" t="str">
        <f t="shared" si="71"/>
        <v>3162402019</v>
      </c>
      <c r="O1917" t="str">
        <f t="shared" si="72"/>
        <v>Sim</v>
      </c>
    </row>
    <row r="1918" spans="1:15" x14ac:dyDescent="0.2">
      <c r="A1918">
        <v>316240</v>
      </c>
      <c r="B1918" t="s">
        <v>77</v>
      </c>
      <c r="C1918" t="s">
        <v>98</v>
      </c>
      <c r="D1918">
        <v>2018</v>
      </c>
      <c r="E1918" t="s">
        <v>361</v>
      </c>
      <c r="F1918" t="s">
        <v>99</v>
      </c>
      <c r="H1918">
        <v>25235</v>
      </c>
      <c r="I1918">
        <v>8614</v>
      </c>
      <c r="J1918">
        <v>6322</v>
      </c>
      <c r="K1918">
        <v>6322</v>
      </c>
      <c r="L1918">
        <v>73.400000000000006</v>
      </c>
      <c r="M1918">
        <v>25.05</v>
      </c>
      <c r="N1918" t="str">
        <f t="shared" si="71"/>
        <v>3162402018</v>
      </c>
      <c r="O1918" t="str">
        <f t="shared" si="72"/>
        <v>Sim</v>
      </c>
    </row>
    <row r="1919" spans="1:15" x14ac:dyDescent="0.2">
      <c r="A1919">
        <v>316240</v>
      </c>
      <c r="B1919" t="s">
        <v>77</v>
      </c>
      <c r="C1919" t="s">
        <v>98</v>
      </c>
      <c r="D1919">
        <v>2017</v>
      </c>
      <c r="E1919" t="s">
        <v>361</v>
      </c>
      <c r="F1919" t="s">
        <v>99</v>
      </c>
      <c r="H1919">
        <v>25856</v>
      </c>
      <c r="I1919">
        <v>8826</v>
      </c>
      <c r="J1919">
        <v>6368</v>
      </c>
      <c r="K1919">
        <v>6368</v>
      </c>
      <c r="L1919">
        <v>72.2</v>
      </c>
      <c r="M1919">
        <v>24.63</v>
      </c>
      <c r="N1919" t="str">
        <f t="shared" si="71"/>
        <v>3162402017</v>
      </c>
      <c r="O1919" t="str">
        <f t="shared" si="72"/>
        <v>Sim</v>
      </c>
    </row>
    <row r="1920" spans="1:15" x14ac:dyDescent="0.2">
      <c r="A1920">
        <v>316240</v>
      </c>
      <c r="B1920" t="s">
        <v>77</v>
      </c>
      <c r="C1920" t="s">
        <v>98</v>
      </c>
      <c r="D1920">
        <v>2016</v>
      </c>
      <c r="E1920" t="s">
        <v>2575</v>
      </c>
      <c r="F1920" t="s">
        <v>367</v>
      </c>
      <c r="H1920">
        <v>25880</v>
      </c>
      <c r="I1920">
        <v>8834</v>
      </c>
      <c r="J1920">
        <v>6336</v>
      </c>
      <c r="K1920">
        <v>6336</v>
      </c>
      <c r="L1920">
        <v>71.7</v>
      </c>
      <c r="M1920">
        <v>24.48</v>
      </c>
      <c r="N1920" t="str">
        <f t="shared" si="71"/>
        <v>3162402016</v>
      </c>
      <c r="O1920" t="str">
        <f t="shared" si="72"/>
        <v>Sim</v>
      </c>
    </row>
    <row r="1921" spans="1:15" x14ac:dyDescent="0.2">
      <c r="A1921">
        <v>316240</v>
      </c>
      <c r="B1921" t="s">
        <v>77</v>
      </c>
      <c r="C1921" t="s">
        <v>98</v>
      </c>
      <c r="D1921">
        <v>2015</v>
      </c>
      <c r="E1921" t="s">
        <v>361</v>
      </c>
      <c r="F1921" t="s">
        <v>99</v>
      </c>
      <c r="H1921">
        <v>25906</v>
      </c>
      <c r="I1921">
        <v>8843</v>
      </c>
      <c r="J1921">
        <v>6344</v>
      </c>
      <c r="K1921">
        <v>6344</v>
      </c>
      <c r="L1921">
        <v>71.7</v>
      </c>
      <c r="M1921">
        <v>24.49</v>
      </c>
      <c r="N1921" t="str">
        <f t="shared" si="71"/>
        <v>3162402015</v>
      </c>
      <c r="O1921" t="str">
        <f t="shared" si="72"/>
        <v>Sim</v>
      </c>
    </row>
    <row r="1922" spans="1:15" x14ac:dyDescent="0.2">
      <c r="A1922">
        <v>316240</v>
      </c>
      <c r="B1922" t="s">
        <v>77</v>
      </c>
      <c r="C1922" t="s">
        <v>98</v>
      </c>
      <c r="D1922">
        <v>2014</v>
      </c>
      <c r="E1922" t="s">
        <v>361</v>
      </c>
      <c r="F1922" t="s">
        <v>362</v>
      </c>
      <c r="H1922">
        <v>25933</v>
      </c>
      <c r="I1922">
        <v>8852</v>
      </c>
      <c r="J1922">
        <v>8852</v>
      </c>
      <c r="K1922">
        <v>8852</v>
      </c>
      <c r="L1922">
        <v>100</v>
      </c>
      <c r="M1922">
        <v>34.130000000000003</v>
      </c>
      <c r="N1922" t="str">
        <f t="shared" si="71"/>
        <v>3162402014</v>
      </c>
      <c r="O1922" t="str">
        <f t="shared" si="72"/>
        <v>Sim</v>
      </c>
    </row>
    <row r="1923" spans="1:15" x14ac:dyDescent="0.2">
      <c r="A1923">
        <v>316240</v>
      </c>
      <c r="B1923" t="s">
        <v>77</v>
      </c>
      <c r="C1923" t="s">
        <v>98</v>
      </c>
      <c r="D1923">
        <v>2013</v>
      </c>
      <c r="E1923" t="s">
        <v>361</v>
      </c>
      <c r="F1923" t="s">
        <v>362</v>
      </c>
      <c r="H1923">
        <v>25961</v>
      </c>
      <c r="I1923">
        <v>8862</v>
      </c>
      <c r="J1923">
        <v>8862</v>
      </c>
      <c r="K1923">
        <v>8862</v>
      </c>
      <c r="L1923">
        <v>100</v>
      </c>
      <c r="M1923">
        <v>34.14</v>
      </c>
      <c r="N1923" t="str">
        <f t="shared" ref="N1923:N1986" si="73">_xlfn.CONCAT(A1923,D1923)</f>
        <v>3162402013</v>
      </c>
      <c r="O1923" t="str">
        <f t="shared" ref="O1923:O1986" si="74">IF(COUNTIF(H1923:M1923,"&lt;&gt;"&amp;"")=6,"Sim","Não")</f>
        <v>Sim</v>
      </c>
    </row>
    <row r="1924" spans="1:15" x14ac:dyDescent="0.2">
      <c r="A1924">
        <v>316240</v>
      </c>
      <c r="B1924" t="s">
        <v>77</v>
      </c>
      <c r="C1924" t="s">
        <v>98</v>
      </c>
      <c r="D1924">
        <v>2012</v>
      </c>
      <c r="E1924" t="s">
        <v>361</v>
      </c>
      <c r="F1924" t="s">
        <v>362</v>
      </c>
      <c r="H1924">
        <v>25257</v>
      </c>
      <c r="I1924">
        <v>8622</v>
      </c>
      <c r="J1924">
        <v>8622</v>
      </c>
      <c r="K1924">
        <v>8622</v>
      </c>
      <c r="L1924">
        <v>100</v>
      </c>
      <c r="M1924">
        <v>34.14</v>
      </c>
      <c r="N1924" t="str">
        <f t="shared" si="73"/>
        <v>3162402012</v>
      </c>
      <c r="O1924" t="str">
        <f t="shared" si="74"/>
        <v>Sim</v>
      </c>
    </row>
    <row r="1925" spans="1:15" x14ac:dyDescent="0.2">
      <c r="A1925">
        <v>316240</v>
      </c>
      <c r="B1925" t="s">
        <v>77</v>
      </c>
      <c r="C1925" t="s">
        <v>98</v>
      </c>
      <c r="D1925">
        <v>2011</v>
      </c>
      <c r="E1925" t="s">
        <v>361</v>
      </c>
      <c r="F1925" t="s">
        <v>362</v>
      </c>
      <c r="H1925">
        <v>25307</v>
      </c>
      <c r="I1925">
        <v>8639</v>
      </c>
      <c r="J1925">
        <v>7560</v>
      </c>
      <c r="K1925">
        <v>7560</v>
      </c>
      <c r="L1925">
        <v>87.5</v>
      </c>
      <c r="M1925">
        <v>29.87</v>
      </c>
      <c r="N1925" t="str">
        <f t="shared" si="73"/>
        <v>3162402011</v>
      </c>
      <c r="O1925" t="str">
        <f t="shared" si="74"/>
        <v>Sim</v>
      </c>
    </row>
    <row r="1926" spans="1:15" x14ac:dyDescent="0.2">
      <c r="A1926">
        <v>316240</v>
      </c>
      <c r="B1926" t="s">
        <v>77</v>
      </c>
      <c r="C1926" t="s">
        <v>98</v>
      </c>
      <c r="D1926">
        <v>2010</v>
      </c>
      <c r="E1926" t="s">
        <v>361</v>
      </c>
      <c r="F1926" t="s">
        <v>362</v>
      </c>
      <c r="H1926">
        <v>25358</v>
      </c>
      <c r="I1926">
        <v>8656</v>
      </c>
      <c r="J1926">
        <v>7231</v>
      </c>
      <c r="K1926">
        <v>7231</v>
      </c>
      <c r="L1926">
        <v>83.5</v>
      </c>
      <c r="M1926">
        <v>28.52</v>
      </c>
      <c r="N1926" t="str">
        <f t="shared" si="73"/>
        <v>3162402010</v>
      </c>
      <c r="O1926" t="str">
        <f t="shared" si="74"/>
        <v>Sim</v>
      </c>
    </row>
    <row r="1927" spans="1:15" x14ac:dyDescent="0.2">
      <c r="A1927">
        <v>316240</v>
      </c>
      <c r="B1927" t="s">
        <v>77</v>
      </c>
      <c r="C1927" t="s">
        <v>98</v>
      </c>
      <c r="D1927">
        <v>2009</v>
      </c>
      <c r="E1927" t="s">
        <v>361</v>
      </c>
      <c r="F1927" t="s">
        <v>362</v>
      </c>
      <c r="H1927">
        <v>26983</v>
      </c>
      <c r="I1927">
        <v>8652</v>
      </c>
      <c r="J1927">
        <v>6894</v>
      </c>
      <c r="K1927">
        <v>6894</v>
      </c>
      <c r="L1927">
        <v>79.7</v>
      </c>
      <c r="M1927">
        <v>25.55</v>
      </c>
      <c r="N1927" t="str">
        <f t="shared" si="73"/>
        <v>3162402009</v>
      </c>
      <c r="O1927" t="str">
        <f t="shared" si="74"/>
        <v>Sim</v>
      </c>
    </row>
    <row r="1928" spans="1:15" x14ac:dyDescent="0.2">
      <c r="A1928">
        <v>316240</v>
      </c>
      <c r="B1928" t="s">
        <v>77</v>
      </c>
      <c r="C1928" t="s">
        <v>98</v>
      </c>
      <c r="D1928">
        <v>2008</v>
      </c>
      <c r="E1928" t="s">
        <v>361</v>
      </c>
      <c r="F1928" t="s">
        <v>362</v>
      </c>
      <c r="H1928">
        <v>26915</v>
      </c>
      <c r="I1928">
        <v>8630</v>
      </c>
      <c r="J1928">
        <v>6633</v>
      </c>
      <c r="K1928">
        <v>6633</v>
      </c>
      <c r="L1928">
        <v>76.900000000000006</v>
      </c>
      <c r="M1928">
        <v>24.64</v>
      </c>
      <c r="N1928" t="str">
        <f t="shared" si="73"/>
        <v>3162402008</v>
      </c>
      <c r="O1928" t="str">
        <f t="shared" si="74"/>
        <v>Sim</v>
      </c>
    </row>
    <row r="1929" spans="1:15" x14ac:dyDescent="0.2">
      <c r="A1929">
        <v>316240</v>
      </c>
      <c r="B1929" t="s">
        <v>77</v>
      </c>
      <c r="C1929" t="s">
        <v>98</v>
      </c>
      <c r="D1929">
        <v>2007</v>
      </c>
      <c r="E1929" t="s">
        <v>361</v>
      </c>
      <c r="F1929" t="s">
        <v>362</v>
      </c>
      <c r="H1929">
        <v>26091</v>
      </c>
      <c r="I1929">
        <v>8366</v>
      </c>
      <c r="J1929">
        <v>6367</v>
      </c>
      <c r="K1929">
        <v>6367</v>
      </c>
      <c r="L1929">
        <v>76.099999999999994</v>
      </c>
      <c r="M1929">
        <v>24.4</v>
      </c>
      <c r="N1929" t="str">
        <f t="shared" si="73"/>
        <v>3162402007</v>
      </c>
      <c r="O1929" t="str">
        <f t="shared" si="74"/>
        <v>Sim</v>
      </c>
    </row>
    <row r="1930" spans="1:15" x14ac:dyDescent="0.2">
      <c r="A1930">
        <v>316240</v>
      </c>
      <c r="B1930" t="s">
        <v>77</v>
      </c>
      <c r="C1930" t="s">
        <v>98</v>
      </c>
      <c r="D1930">
        <v>2006</v>
      </c>
      <c r="E1930" t="s">
        <v>361</v>
      </c>
      <c r="F1930" t="s">
        <v>362</v>
      </c>
      <c r="H1930">
        <v>25886</v>
      </c>
      <c r="I1930">
        <v>7819</v>
      </c>
      <c r="J1930">
        <v>5916</v>
      </c>
      <c r="K1930">
        <v>5916</v>
      </c>
      <c r="L1930">
        <v>75.7</v>
      </c>
      <c r="M1930">
        <v>22.85</v>
      </c>
      <c r="N1930" t="str">
        <f t="shared" si="73"/>
        <v>3162402006</v>
      </c>
      <c r="O1930" t="str">
        <f t="shared" si="74"/>
        <v>Sim</v>
      </c>
    </row>
    <row r="1931" spans="1:15" x14ac:dyDescent="0.2">
      <c r="A1931">
        <v>316240</v>
      </c>
      <c r="B1931" t="s">
        <v>77</v>
      </c>
      <c r="C1931" t="s">
        <v>98</v>
      </c>
      <c r="D1931">
        <v>2005</v>
      </c>
      <c r="E1931" t="s">
        <v>361</v>
      </c>
      <c r="F1931" t="s">
        <v>362</v>
      </c>
      <c r="H1931">
        <v>25908</v>
      </c>
      <c r="I1931">
        <v>7826</v>
      </c>
      <c r="J1931">
        <v>5810</v>
      </c>
      <c r="K1931">
        <v>5810</v>
      </c>
      <c r="L1931">
        <v>74.2</v>
      </c>
      <c r="M1931">
        <v>22.43</v>
      </c>
      <c r="N1931" t="str">
        <f t="shared" si="73"/>
        <v>3162402005</v>
      </c>
      <c r="O1931" t="str">
        <f t="shared" si="74"/>
        <v>Sim</v>
      </c>
    </row>
    <row r="1932" spans="1:15" x14ac:dyDescent="0.2">
      <c r="A1932">
        <v>316240</v>
      </c>
      <c r="B1932" t="s">
        <v>77</v>
      </c>
      <c r="C1932" t="s">
        <v>98</v>
      </c>
      <c r="D1932">
        <v>2004</v>
      </c>
      <c r="E1932" t="s">
        <v>361</v>
      </c>
      <c r="F1932" t="s">
        <v>362</v>
      </c>
      <c r="H1932">
        <v>25929</v>
      </c>
      <c r="I1932">
        <v>7832</v>
      </c>
      <c r="J1932">
        <v>5666</v>
      </c>
      <c r="K1932">
        <v>5666</v>
      </c>
      <c r="L1932">
        <v>72.3</v>
      </c>
      <c r="M1932">
        <v>21.85</v>
      </c>
      <c r="N1932" t="str">
        <f t="shared" si="73"/>
        <v>3162402004</v>
      </c>
      <c r="O1932" t="str">
        <f t="shared" si="74"/>
        <v>Sim</v>
      </c>
    </row>
    <row r="1933" spans="1:15" x14ac:dyDescent="0.2">
      <c r="A1933">
        <v>316240</v>
      </c>
      <c r="B1933" t="s">
        <v>77</v>
      </c>
      <c r="C1933" t="s">
        <v>98</v>
      </c>
      <c r="D1933">
        <v>2003</v>
      </c>
      <c r="E1933" t="s">
        <v>361</v>
      </c>
      <c r="F1933" t="s">
        <v>362</v>
      </c>
      <c r="H1933">
        <v>25969</v>
      </c>
      <c r="I1933">
        <v>7844</v>
      </c>
      <c r="J1933">
        <v>5447</v>
      </c>
      <c r="K1933">
        <v>5447</v>
      </c>
      <c r="L1933">
        <v>69.400000000000006</v>
      </c>
      <c r="M1933">
        <v>20.98</v>
      </c>
      <c r="N1933" t="str">
        <f t="shared" si="73"/>
        <v>3162402003</v>
      </c>
      <c r="O1933" t="str">
        <f t="shared" si="74"/>
        <v>Sim</v>
      </c>
    </row>
    <row r="1934" spans="1:15" x14ac:dyDescent="0.2">
      <c r="A1934">
        <v>316240</v>
      </c>
      <c r="B1934" t="s">
        <v>77</v>
      </c>
      <c r="C1934" t="s">
        <v>98</v>
      </c>
      <c r="D1934">
        <v>2002</v>
      </c>
      <c r="E1934" t="s">
        <v>361</v>
      </c>
      <c r="F1934" t="s">
        <v>362</v>
      </c>
      <c r="H1934">
        <v>25988</v>
      </c>
      <c r="I1934">
        <v>7850</v>
      </c>
      <c r="N1934" t="str">
        <f t="shared" si="73"/>
        <v>3162402002</v>
      </c>
      <c r="O1934" t="str">
        <f t="shared" si="74"/>
        <v>Não</v>
      </c>
    </row>
    <row r="1935" spans="1:15" x14ac:dyDescent="0.2">
      <c r="A1935">
        <v>316240</v>
      </c>
      <c r="B1935" t="s">
        <v>77</v>
      </c>
      <c r="C1935" t="s">
        <v>98</v>
      </c>
      <c r="D1935">
        <v>2001</v>
      </c>
      <c r="E1935" t="s">
        <v>361</v>
      </c>
      <c r="F1935" t="s">
        <v>362</v>
      </c>
      <c r="H1935">
        <v>25949</v>
      </c>
      <c r="I1935">
        <v>7838</v>
      </c>
      <c r="N1935" t="str">
        <f t="shared" si="73"/>
        <v>3162402001</v>
      </c>
      <c r="O1935" t="str">
        <f t="shared" si="74"/>
        <v>Não</v>
      </c>
    </row>
    <row r="1936" spans="1:15" x14ac:dyDescent="0.2">
      <c r="A1936">
        <v>316240</v>
      </c>
      <c r="B1936" t="s">
        <v>77</v>
      </c>
      <c r="C1936" t="s">
        <v>98</v>
      </c>
      <c r="D1936">
        <v>2000</v>
      </c>
      <c r="E1936" t="s">
        <v>361</v>
      </c>
      <c r="F1936" t="s">
        <v>362</v>
      </c>
      <c r="H1936">
        <v>26028</v>
      </c>
      <c r="I1936">
        <v>7862</v>
      </c>
      <c r="N1936" t="str">
        <f t="shared" si="73"/>
        <v>3162402000</v>
      </c>
      <c r="O1936" t="str">
        <f t="shared" si="74"/>
        <v>Não</v>
      </c>
    </row>
    <row r="1937" spans="1:15" x14ac:dyDescent="0.2">
      <c r="A1937">
        <v>316240</v>
      </c>
      <c r="B1937" t="s">
        <v>77</v>
      </c>
      <c r="C1937" t="s">
        <v>98</v>
      </c>
      <c r="D1937">
        <v>1999</v>
      </c>
      <c r="E1937" t="s">
        <v>361</v>
      </c>
      <c r="F1937" t="s">
        <v>362</v>
      </c>
      <c r="H1937">
        <v>23145</v>
      </c>
      <c r="I1937">
        <v>7047</v>
      </c>
      <c r="N1937" t="str">
        <f t="shared" si="73"/>
        <v>3162401999</v>
      </c>
      <c r="O1937" t="str">
        <f t="shared" si="74"/>
        <v>Não</v>
      </c>
    </row>
    <row r="1938" spans="1:15" x14ac:dyDescent="0.2">
      <c r="A1938">
        <v>316240</v>
      </c>
      <c r="B1938" t="s">
        <v>77</v>
      </c>
      <c r="C1938" t="s">
        <v>98</v>
      </c>
      <c r="D1938">
        <v>1998</v>
      </c>
      <c r="E1938" t="s">
        <v>361</v>
      </c>
      <c r="F1938" t="s">
        <v>362</v>
      </c>
      <c r="H1938">
        <v>23441</v>
      </c>
      <c r="I1938">
        <v>7137</v>
      </c>
      <c r="N1938" t="str">
        <f t="shared" si="73"/>
        <v>3162401998</v>
      </c>
      <c r="O1938" t="str">
        <f t="shared" si="74"/>
        <v>Não</v>
      </c>
    </row>
    <row r="1939" spans="1:15" x14ac:dyDescent="0.2">
      <c r="A1939">
        <v>316240</v>
      </c>
      <c r="B1939" t="s">
        <v>77</v>
      </c>
      <c r="C1939" t="s">
        <v>98</v>
      </c>
      <c r="D1939">
        <v>1997</v>
      </c>
      <c r="H1939">
        <v>23738</v>
      </c>
      <c r="I1939">
        <v>7228</v>
      </c>
      <c r="N1939" t="str">
        <f t="shared" si="73"/>
        <v>3162401997</v>
      </c>
      <c r="O1939" t="str">
        <f t="shared" si="74"/>
        <v>Não</v>
      </c>
    </row>
    <row r="1940" spans="1:15" x14ac:dyDescent="0.2">
      <c r="A1940">
        <v>316240</v>
      </c>
      <c r="B1940" t="s">
        <v>77</v>
      </c>
      <c r="C1940" t="s">
        <v>98</v>
      </c>
      <c r="D1940">
        <v>1996</v>
      </c>
      <c r="H1940">
        <v>24090</v>
      </c>
      <c r="I1940">
        <v>7335</v>
      </c>
      <c r="N1940" t="str">
        <f t="shared" si="73"/>
        <v>3162401996</v>
      </c>
      <c r="O1940" t="str">
        <f t="shared" si="74"/>
        <v>Não</v>
      </c>
    </row>
    <row r="1941" spans="1:15" x14ac:dyDescent="0.2">
      <c r="A1941">
        <v>316240</v>
      </c>
      <c r="B1941" t="s">
        <v>77</v>
      </c>
      <c r="C1941" t="s">
        <v>98</v>
      </c>
      <c r="D1941">
        <v>1995</v>
      </c>
      <c r="H1941">
        <v>26075</v>
      </c>
      <c r="I1941">
        <v>7939</v>
      </c>
      <c r="N1941" t="str">
        <f t="shared" si="73"/>
        <v>3162401995</v>
      </c>
      <c r="O1941" t="str">
        <f t="shared" si="74"/>
        <v>Não</v>
      </c>
    </row>
    <row r="1942" spans="1:15" x14ac:dyDescent="0.2">
      <c r="A1942">
        <v>316245</v>
      </c>
      <c r="B1942" t="s">
        <v>78</v>
      </c>
      <c r="C1942" t="s">
        <v>98</v>
      </c>
      <c r="D1942">
        <v>2020</v>
      </c>
      <c r="E1942" t="s">
        <v>2576</v>
      </c>
      <c r="F1942" t="s">
        <v>364</v>
      </c>
      <c r="G1942" t="s">
        <v>368</v>
      </c>
      <c r="H1942">
        <v>13125</v>
      </c>
      <c r="I1942">
        <v>2740</v>
      </c>
      <c r="J1942">
        <v>2274</v>
      </c>
      <c r="K1942">
        <v>2274</v>
      </c>
      <c r="L1942">
        <v>83</v>
      </c>
      <c r="M1942">
        <v>17.329999999999998</v>
      </c>
      <c r="N1942" t="str">
        <f t="shared" si="73"/>
        <v>3162452020</v>
      </c>
      <c r="O1942" t="str">
        <f t="shared" si="74"/>
        <v>Sim</v>
      </c>
    </row>
    <row r="1943" spans="1:15" x14ac:dyDescent="0.2">
      <c r="A1943">
        <v>316245</v>
      </c>
      <c r="B1943" t="s">
        <v>78</v>
      </c>
      <c r="C1943" t="s">
        <v>98</v>
      </c>
      <c r="D1943">
        <v>2019</v>
      </c>
      <c r="E1943" t="s">
        <v>2576</v>
      </c>
      <c r="F1943" t="s">
        <v>364</v>
      </c>
      <c r="G1943" t="s">
        <v>368</v>
      </c>
      <c r="H1943">
        <v>13014</v>
      </c>
      <c r="I1943">
        <v>2717</v>
      </c>
      <c r="J1943">
        <v>2237</v>
      </c>
      <c r="K1943">
        <v>2237</v>
      </c>
      <c r="L1943">
        <v>82.3</v>
      </c>
      <c r="M1943">
        <v>17.190000000000001</v>
      </c>
      <c r="N1943" t="str">
        <f t="shared" si="73"/>
        <v>3162452019</v>
      </c>
      <c r="O1943" t="str">
        <f t="shared" si="74"/>
        <v>Sim</v>
      </c>
    </row>
    <row r="1944" spans="1:15" x14ac:dyDescent="0.2">
      <c r="A1944">
        <v>316245</v>
      </c>
      <c r="B1944" t="s">
        <v>78</v>
      </c>
      <c r="C1944" t="s">
        <v>98</v>
      </c>
      <c r="D1944">
        <v>2018</v>
      </c>
      <c r="E1944" t="s">
        <v>2576</v>
      </c>
      <c r="F1944" t="s">
        <v>364</v>
      </c>
      <c r="H1944">
        <v>12899</v>
      </c>
      <c r="I1944">
        <v>2693</v>
      </c>
      <c r="J1944">
        <v>2240</v>
      </c>
      <c r="K1944">
        <v>2240</v>
      </c>
      <c r="L1944">
        <v>83.2</v>
      </c>
      <c r="M1944">
        <v>17.37</v>
      </c>
      <c r="N1944" t="str">
        <f t="shared" si="73"/>
        <v>3162452018</v>
      </c>
      <c r="O1944" t="str">
        <f t="shared" si="74"/>
        <v>Sim</v>
      </c>
    </row>
    <row r="1945" spans="1:15" x14ac:dyDescent="0.2">
      <c r="A1945">
        <v>316245</v>
      </c>
      <c r="B1945" t="s">
        <v>78</v>
      </c>
      <c r="C1945" t="s">
        <v>98</v>
      </c>
      <c r="D1945">
        <v>2017</v>
      </c>
      <c r="E1945" t="s">
        <v>361</v>
      </c>
      <c r="F1945" t="s">
        <v>362</v>
      </c>
      <c r="H1945">
        <v>12862</v>
      </c>
      <c r="I1945">
        <v>2685</v>
      </c>
      <c r="J1945">
        <v>2259</v>
      </c>
      <c r="K1945">
        <v>2259</v>
      </c>
      <c r="L1945">
        <v>84.1</v>
      </c>
      <c r="M1945">
        <v>17.559999999999999</v>
      </c>
      <c r="N1945" t="str">
        <f t="shared" si="73"/>
        <v>3162452017</v>
      </c>
      <c r="O1945" t="str">
        <f t="shared" si="74"/>
        <v>Sim</v>
      </c>
    </row>
    <row r="1946" spans="1:15" x14ac:dyDescent="0.2">
      <c r="A1946">
        <v>316245</v>
      </c>
      <c r="B1946" t="s">
        <v>78</v>
      </c>
      <c r="C1946" t="s">
        <v>98</v>
      </c>
      <c r="D1946">
        <v>2016</v>
      </c>
      <c r="E1946" t="s">
        <v>361</v>
      </c>
      <c r="F1946" t="s">
        <v>362</v>
      </c>
      <c r="H1946">
        <v>12760</v>
      </c>
      <c r="I1946">
        <v>2664</v>
      </c>
      <c r="J1946">
        <v>2363</v>
      </c>
      <c r="K1946">
        <v>2363</v>
      </c>
      <c r="L1946">
        <v>88.7</v>
      </c>
      <c r="M1946">
        <v>18.52</v>
      </c>
      <c r="N1946" t="str">
        <f t="shared" si="73"/>
        <v>3162452016</v>
      </c>
      <c r="O1946" t="str">
        <f t="shared" si="74"/>
        <v>Sim</v>
      </c>
    </row>
    <row r="1947" spans="1:15" x14ac:dyDescent="0.2">
      <c r="A1947">
        <v>316245</v>
      </c>
      <c r="B1947" t="s">
        <v>78</v>
      </c>
      <c r="C1947" t="s">
        <v>98</v>
      </c>
      <c r="D1947">
        <v>2015</v>
      </c>
      <c r="E1947" t="s">
        <v>361</v>
      </c>
      <c r="F1947" t="s">
        <v>362</v>
      </c>
      <c r="H1947">
        <v>12652</v>
      </c>
      <c r="I1947">
        <v>2642</v>
      </c>
      <c r="J1947">
        <v>2337</v>
      </c>
      <c r="K1947">
        <v>2337</v>
      </c>
      <c r="L1947">
        <v>88.5</v>
      </c>
      <c r="M1947">
        <v>18.47</v>
      </c>
      <c r="N1947" t="str">
        <f t="shared" si="73"/>
        <v>3162452015</v>
      </c>
      <c r="O1947" t="str">
        <f t="shared" si="74"/>
        <v>Sim</v>
      </c>
    </row>
    <row r="1948" spans="1:15" x14ac:dyDescent="0.2">
      <c r="A1948">
        <v>316245</v>
      </c>
      <c r="B1948" t="s">
        <v>78</v>
      </c>
      <c r="C1948" t="s">
        <v>98</v>
      </c>
      <c r="D1948">
        <v>2014</v>
      </c>
      <c r="E1948" t="s">
        <v>361</v>
      </c>
      <c r="F1948" t="s">
        <v>362</v>
      </c>
      <c r="H1948">
        <v>12539</v>
      </c>
      <c r="I1948">
        <v>2618</v>
      </c>
      <c r="J1948">
        <v>2618</v>
      </c>
      <c r="K1948">
        <v>2618</v>
      </c>
      <c r="L1948">
        <v>100</v>
      </c>
      <c r="M1948">
        <v>20.88</v>
      </c>
      <c r="N1948" t="str">
        <f t="shared" si="73"/>
        <v>3162452014</v>
      </c>
      <c r="O1948" t="str">
        <f t="shared" si="74"/>
        <v>Sim</v>
      </c>
    </row>
    <row r="1949" spans="1:15" x14ac:dyDescent="0.2">
      <c r="A1949">
        <v>316245</v>
      </c>
      <c r="B1949" t="s">
        <v>78</v>
      </c>
      <c r="C1949" t="s">
        <v>98</v>
      </c>
      <c r="D1949">
        <v>2013</v>
      </c>
      <c r="E1949" t="s">
        <v>361</v>
      </c>
      <c r="F1949" t="s">
        <v>362</v>
      </c>
      <c r="H1949">
        <v>12421</v>
      </c>
      <c r="I1949">
        <v>2593</v>
      </c>
      <c r="J1949">
        <v>2593</v>
      </c>
      <c r="K1949">
        <v>2593</v>
      </c>
      <c r="L1949">
        <v>100</v>
      </c>
      <c r="M1949">
        <v>20.88</v>
      </c>
      <c r="N1949" t="str">
        <f t="shared" si="73"/>
        <v>3162452013</v>
      </c>
      <c r="O1949" t="str">
        <f t="shared" si="74"/>
        <v>Sim</v>
      </c>
    </row>
    <row r="1950" spans="1:15" x14ac:dyDescent="0.2">
      <c r="A1950">
        <v>316245</v>
      </c>
      <c r="B1950" t="s">
        <v>78</v>
      </c>
      <c r="C1950" t="s">
        <v>98</v>
      </c>
      <c r="D1950">
        <v>2012</v>
      </c>
      <c r="E1950" t="s">
        <v>361</v>
      </c>
      <c r="F1950" t="s">
        <v>362</v>
      </c>
      <c r="H1950">
        <v>11940</v>
      </c>
      <c r="I1950">
        <v>2493</v>
      </c>
      <c r="J1950">
        <v>2493</v>
      </c>
      <c r="K1950">
        <v>2493</v>
      </c>
      <c r="L1950">
        <v>100</v>
      </c>
      <c r="M1950">
        <v>20.88</v>
      </c>
      <c r="N1950" t="str">
        <f t="shared" si="73"/>
        <v>3162452012</v>
      </c>
      <c r="O1950" t="str">
        <f t="shared" si="74"/>
        <v>Sim</v>
      </c>
    </row>
    <row r="1951" spans="1:15" x14ac:dyDescent="0.2">
      <c r="A1951">
        <v>316245</v>
      </c>
      <c r="B1951" t="s">
        <v>78</v>
      </c>
      <c r="C1951" t="s">
        <v>98</v>
      </c>
      <c r="D1951">
        <v>2011</v>
      </c>
      <c r="E1951" t="s">
        <v>361</v>
      </c>
      <c r="F1951" t="s">
        <v>362</v>
      </c>
      <c r="H1951">
        <v>11829</v>
      </c>
      <c r="I1951">
        <v>2470</v>
      </c>
      <c r="J1951">
        <v>2470</v>
      </c>
      <c r="K1951">
        <v>2470</v>
      </c>
      <c r="L1951">
        <v>100</v>
      </c>
      <c r="M1951">
        <v>20.88</v>
      </c>
      <c r="N1951" t="str">
        <f t="shared" si="73"/>
        <v>3162452011</v>
      </c>
      <c r="O1951" t="str">
        <f t="shared" si="74"/>
        <v>Sim</v>
      </c>
    </row>
    <row r="1952" spans="1:15" x14ac:dyDescent="0.2">
      <c r="A1952">
        <v>316245</v>
      </c>
      <c r="B1952" t="s">
        <v>78</v>
      </c>
      <c r="C1952" t="s">
        <v>98</v>
      </c>
      <c r="D1952">
        <v>2010</v>
      </c>
      <c r="E1952" t="s">
        <v>361</v>
      </c>
      <c r="F1952" t="s">
        <v>362</v>
      </c>
      <c r="H1952">
        <v>11715</v>
      </c>
      <c r="I1952">
        <v>2446</v>
      </c>
      <c r="J1952">
        <v>2446</v>
      </c>
      <c r="K1952">
        <v>2446</v>
      </c>
      <c r="L1952">
        <v>100</v>
      </c>
      <c r="M1952">
        <v>20.88</v>
      </c>
      <c r="N1952" t="str">
        <f t="shared" si="73"/>
        <v>3162452010</v>
      </c>
      <c r="O1952" t="str">
        <f t="shared" si="74"/>
        <v>Sim</v>
      </c>
    </row>
    <row r="1953" spans="1:15" x14ac:dyDescent="0.2">
      <c r="A1953">
        <v>316245</v>
      </c>
      <c r="B1953" t="s">
        <v>78</v>
      </c>
      <c r="C1953" t="s">
        <v>98</v>
      </c>
      <c r="D1953">
        <v>2009</v>
      </c>
      <c r="E1953" t="s">
        <v>361</v>
      </c>
      <c r="F1953" t="s">
        <v>362</v>
      </c>
      <c r="H1953">
        <v>11267</v>
      </c>
      <c r="I1953">
        <v>2232</v>
      </c>
      <c r="J1953">
        <v>2549</v>
      </c>
      <c r="K1953">
        <v>2549</v>
      </c>
      <c r="L1953">
        <v>100</v>
      </c>
      <c r="M1953">
        <v>22.62</v>
      </c>
      <c r="N1953" t="str">
        <f t="shared" si="73"/>
        <v>3162452009</v>
      </c>
      <c r="O1953" t="str">
        <f t="shared" si="74"/>
        <v>Sim</v>
      </c>
    </row>
    <row r="1954" spans="1:15" x14ac:dyDescent="0.2">
      <c r="A1954">
        <v>316245</v>
      </c>
      <c r="B1954" t="s">
        <v>78</v>
      </c>
      <c r="C1954" t="s">
        <v>98</v>
      </c>
      <c r="D1954">
        <v>2008</v>
      </c>
      <c r="E1954" t="s">
        <v>361</v>
      </c>
      <c r="F1954" t="s">
        <v>362</v>
      </c>
      <c r="H1954">
        <v>11179</v>
      </c>
      <c r="I1954">
        <v>2214</v>
      </c>
      <c r="J1954">
        <v>2357</v>
      </c>
      <c r="K1954">
        <v>2357</v>
      </c>
      <c r="L1954">
        <v>100</v>
      </c>
      <c r="M1954">
        <v>21.08</v>
      </c>
      <c r="N1954" t="str">
        <f t="shared" si="73"/>
        <v>3162452008</v>
      </c>
      <c r="O1954" t="str">
        <f t="shared" si="74"/>
        <v>Sim</v>
      </c>
    </row>
    <row r="1955" spans="1:15" x14ac:dyDescent="0.2">
      <c r="A1955">
        <v>316245</v>
      </c>
      <c r="B1955" t="s">
        <v>78</v>
      </c>
      <c r="C1955" t="s">
        <v>98</v>
      </c>
      <c r="D1955">
        <v>2007</v>
      </c>
      <c r="E1955" t="s">
        <v>361</v>
      </c>
      <c r="F1955" t="s">
        <v>362</v>
      </c>
      <c r="H1955">
        <v>10769</v>
      </c>
      <c r="I1955">
        <v>2133</v>
      </c>
      <c r="J1955">
        <v>2243</v>
      </c>
      <c r="K1955">
        <v>2243</v>
      </c>
      <c r="L1955">
        <v>100</v>
      </c>
      <c r="M1955">
        <v>20.83</v>
      </c>
      <c r="N1955" t="str">
        <f t="shared" si="73"/>
        <v>3162452007</v>
      </c>
      <c r="O1955" t="str">
        <f t="shared" si="74"/>
        <v>Sim</v>
      </c>
    </row>
    <row r="1956" spans="1:15" x14ac:dyDescent="0.2">
      <c r="A1956">
        <v>316245</v>
      </c>
      <c r="B1956" t="s">
        <v>78</v>
      </c>
      <c r="C1956" t="s">
        <v>98</v>
      </c>
      <c r="D1956">
        <v>2006</v>
      </c>
      <c r="E1956" t="s">
        <v>361</v>
      </c>
      <c r="F1956" t="s">
        <v>362</v>
      </c>
      <c r="H1956">
        <v>12894</v>
      </c>
      <c r="I1956">
        <v>2633</v>
      </c>
      <c r="J1956">
        <v>1990</v>
      </c>
      <c r="K1956">
        <v>1990</v>
      </c>
      <c r="L1956">
        <v>75.599999999999994</v>
      </c>
      <c r="M1956">
        <v>15.43</v>
      </c>
      <c r="N1956" t="str">
        <f t="shared" si="73"/>
        <v>3162452006</v>
      </c>
      <c r="O1956" t="str">
        <f t="shared" si="74"/>
        <v>Sim</v>
      </c>
    </row>
    <row r="1957" spans="1:15" x14ac:dyDescent="0.2">
      <c r="A1957">
        <v>316245</v>
      </c>
      <c r="B1957" t="s">
        <v>78</v>
      </c>
      <c r="C1957" t="s">
        <v>98</v>
      </c>
      <c r="D1957">
        <v>2005</v>
      </c>
      <c r="E1957" t="s">
        <v>361</v>
      </c>
      <c r="F1957" t="s">
        <v>362</v>
      </c>
      <c r="H1957">
        <v>12489</v>
      </c>
      <c r="I1957">
        <v>2550</v>
      </c>
      <c r="N1957" t="str">
        <f t="shared" si="73"/>
        <v>3162452005</v>
      </c>
      <c r="O1957" t="str">
        <f t="shared" si="74"/>
        <v>Não</v>
      </c>
    </row>
    <row r="1958" spans="1:15" x14ac:dyDescent="0.2">
      <c r="A1958">
        <v>316245</v>
      </c>
      <c r="B1958" t="s">
        <v>78</v>
      </c>
      <c r="C1958" t="s">
        <v>98</v>
      </c>
      <c r="D1958">
        <v>2004</v>
      </c>
      <c r="E1958" t="s">
        <v>361</v>
      </c>
      <c r="F1958" t="s">
        <v>362</v>
      </c>
      <c r="H1958">
        <v>12080</v>
      </c>
      <c r="I1958">
        <v>2467</v>
      </c>
      <c r="N1958" t="str">
        <f t="shared" si="73"/>
        <v>3162452004</v>
      </c>
      <c r="O1958" t="str">
        <f t="shared" si="74"/>
        <v>Não</v>
      </c>
    </row>
    <row r="1959" spans="1:15" x14ac:dyDescent="0.2">
      <c r="A1959">
        <v>316245</v>
      </c>
      <c r="B1959" t="s">
        <v>78</v>
      </c>
      <c r="C1959" t="s">
        <v>98</v>
      </c>
      <c r="D1959">
        <v>2003</v>
      </c>
      <c r="E1959" t="s">
        <v>361</v>
      </c>
      <c r="F1959" t="s">
        <v>362</v>
      </c>
      <c r="H1959">
        <v>11341</v>
      </c>
      <c r="I1959">
        <v>2316</v>
      </c>
      <c r="N1959" t="str">
        <f t="shared" si="73"/>
        <v>3162452003</v>
      </c>
      <c r="O1959" t="str">
        <f t="shared" si="74"/>
        <v>Não</v>
      </c>
    </row>
    <row r="1960" spans="1:15" x14ac:dyDescent="0.2">
      <c r="A1960">
        <v>316245</v>
      </c>
      <c r="B1960" t="s">
        <v>78</v>
      </c>
      <c r="C1960" t="s">
        <v>98</v>
      </c>
      <c r="D1960">
        <v>2002</v>
      </c>
      <c r="E1960" t="s">
        <v>361</v>
      </c>
      <c r="F1960" t="s">
        <v>362</v>
      </c>
      <c r="H1960">
        <v>10989</v>
      </c>
      <c r="I1960">
        <v>2244</v>
      </c>
      <c r="N1960" t="str">
        <f t="shared" si="73"/>
        <v>3162452002</v>
      </c>
      <c r="O1960" t="str">
        <f t="shared" si="74"/>
        <v>Não</v>
      </c>
    </row>
    <row r="1961" spans="1:15" x14ac:dyDescent="0.2">
      <c r="A1961">
        <v>316245</v>
      </c>
      <c r="B1961" t="s">
        <v>78</v>
      </c>
      <c r="C1961" t="s">
        <v>98</v>
      </c>
      <c r="D1961">
        <v>2001</v>
      </c>
      <c r="E1961" t="s">
        <v>361</v>
      </c>
      <c r="F1961" t="s">
        <v>362</v>
      </c>
      <c r="H1961">
        <v>10648</v>
      </c>
      <c r="I1961">
        <v>2174</v>
      </c>
      <c r="N1961" t="str">
        <f t="shared" si="73"/>
        <v>3162452001</v>
      </c>
      <c r="O1961" t="str">
        <f t="shared" si="74"/>
        <v>Não</v>
      </c>
    </row>
    <row r="1962" spans="1:15" x14ac:dyDescent="0.2">
      <c r="A1962">
        <v>316245</v>
      </c>
      <c r="B1962" t="s">
        <v>78</v>
      </c>
      <c r="C1962" t="s">
        <v>98</v>
      </c>
      <c r="D1962">
        <v>2000</v>
      </c>
      <c r="E1962" t="s">
        <v>361</v>
      </c>
      <c r="F1962" t="s">
        <v>362</v>
      </c>
      <c r="H1962">
        <v>10230</v>
      </c>
      <c r="I1962">
        <v>2089</v>
      </c>
      <c r="N1962" t="str">
        <f t="shared" si="73"/>
        <v>3162452000</v>
      </c>
      <c r="O1962" t="str">
        <f t="shared" si="74"/>
        <v>Não</v>
      </c>
    </row>
    <row r="1963" spans="1:15" x14ac:dyDescent="0.2">
      <c r="A1963">
        <v>316245</v>
      </c>
      <c r="B1963" t="s">
        <v>78</v>
      </c>
      <c r="C1963" t="s">
        <v>98</v>
      </c>
      <c r="D1963">
        <v>1999</v>
      </c>
      <c r="H1963">
        <v>7054</v>
      </c>
      <c r="I1963">
        <v>1440</v>
      </c>
      <c r="N1963" t="str">
        <f t="shared" si="73"/>
        <v>3162451999</v>
      </c>
      <c r="O1963" t="str">
        <f t="shared" si="74"/>
        <v>Não</v>
      </c>
    </row>
    <row r="1964" spans="1:15" x14ac:dyDescent="0.2">
      <c r="A1964">
        <v>316245</v>
      </c>
      <c r="B1964" t="s">
        <v>78</v>
      </c>
      <c r="C1964" t="s">
        <v>98</v>
      </c>
      <c r="D1964">
        <v>1998</v>
      </c>
      <c r="H1964">
        <v>6986</v>
      </c>
      <c r="I1964">
        <v>1427</v>
      </c>
      <c r="N1964" t="str">
        <f t="shared" si="73"/>
        <v>3162451998</v>
      </c>
      <c r="O1964" t="str">
        <f t="shared" si="74"/>
        <v>Não</v>
      </c>
    </row>
    <row r="1965" spans="1:15" x14ac:dyDescent="0.2">
      <c r="A1965">
        <v>316245</v>
      </c>
      <c r="B1965" t="s">
        <v>78</v>
      </c>
      <c r="C1965" t="s">
        <v>98</v>
      </c>
      <c r="D1965">
        <v>1997</v>
      </c>
      <c r="H1965">
        <v>6919</v>
      </c>
      <c r="I1965">
        <v>1413</v>
      </c>
      <c r="N1965" t="str">
        <f t="shared" si="73"/>
        <v>3162451997</v>
      </c>
      <c r="O1965" t="str">
        <f t="shared" si="74"/>
        <v>Não</v>
      </c>
    </row>
    <row r="1966" spans="1:15" x14ac:dyDescent="0.2">
      <c r="A1966">
        <v>316265</v>
      </c>
      <c r="B1966" t="s">
        <v>79</v>
      </c>
      <c r="C1966" t="s">
        <v>98</v>
      </c>
      <c r="D1966">
        <v>2020</v>
      </c>
      <c r="E1966" t="s">
        <v>2592</v>
      </c>
      <c r="F1966" t="s">
        <v>364</v>
      </c>
      <c r="G1966" t="s">
        <v>378</v>
      </c>
      <c r="H1966">
        <v>4448</v>
      </c>
      <c r="I1966">
        <v>2105</v>
      </c>
      <c r="J1966">
        <v>4419</v>
      </c>
      <c r="K1966">
        <v>2091</v>
      </c>
      <c r="L1966">
        <v>99.3</v>
      </c>
      <c r="M1966">
        <v>99.35</v>
      </c>
      <c r="N1966" t="str">
        <f t="shared" si="73"/>
        <v>3162652020</v>
      </c>
      <c r="O1966" t="str">
        <f t="shared" si="74"/>
        <v>Sim</v>
      </c>
    </row>
    <row r="1967" spans="1:15" x14ac:dyDescent="0.2">
      <c r="A1967">
        <v>316265</v>
      </c>
      <c r="B1967" t="s">
        <v>79</v>
      </c>
      <c r="C1967" t="s">
        <v>98</v>
      </c>
      <c r="D1967">
        <v>2019</v>
      </c>
      <c r="E1967" t="s">
        <v>2592</v>
      </c>
      <c r="F1967" t="s">
        <v>364</v>
      </c>
      <c r="G1967" t="s">
        <v>378</v>
      </c>
      <c r="H1967">
        <v>4419</v>
      </c>
      <c r="I1967">
        <v>2091</v>
      </c>
      <c r="J1967">
        <v>4419</v>
      </c>
      <c r="K1967">
        <v>2091</v>
      </c>
      <c r="L1967">
        <v>100</v>
      </c>
      <c r="M1967">
        <v>100</v>
      </c>
      <c r="N1967" t="str">
        <f t="shared" si="73"/>
        <v>3162652019</v>
      </c>
      <c r="O1967" t="str">
        <f t="shared" si="74"/>
        <v>Sim</v>
      </c>
    </row>
    <row r="1968" spans="1:15" x14ac:dyDescent="0.2">
      <c r="A1968">
        <v>316265</v>
      </c>
      <c r="B1968" t="s">
        <v>79</v>
      </c>
      <c r="C1968" t="s">
        <v>98</v>
      </c>
      <c r="D1968">
        <v>2018</v>
      </c>
      <c r="E1968" t="s">
        <v>2592</v>
      </c>
      <c r="F1968" t="s">
        <v>364</v>
      </c>
      <c r="H1968">
        <v>4389</v>
      </c>
      <c r="I1968">
        <v>2077</v>
      </c>
      <c r="J1968">
        <v>4389</v>
      </c>
      <c r="K1968">
        <v>1479</v>
      </c>
      <c r="L1968">
        <v>71.2</v>
      </c>
      <c r="M1968">
        <v>100</v>
      </c>
      <c r="N1968" t="str">
        <f t="shared" si="73"/>
        <v>3162652018</v>
      </c>
      <c r="O1968" t="str">
        <f t="shared" si="74"/>
        <v>Sim</v>
      </c>
    </row>
    <row r="1969" spans="1:15" x14ac:dyDescent="0.2">
      <c r="A1969">
        <v>316265</v>
      </c>
      <c r="B1969" t="s">
        <v>79</v>
      </c>
      <c r="C1969" t="s">
        <v>98</v>
      </c>
      <c r="D1969">
        <v>2017</v>
      </c>
      <c r="E1969" t="s">
        <v>2592</v>
      </c>
      <c r="F1969" t="s">
        <v>364</v>
      </c>
      <c r="H1969">
        <v>4396</v>
      </c>
      <c r="I1969">
        <v>2080</v>
      </c>
      <c r="J1969">
        <v>4396</v>
      </c>
      <c r="K1969">
        <v>2080</v>
      </c>
      <c r="L1969">
        <v>100</v>
      </c>
      <c r="M1969">
        <v>100</v>
      </c>
      <c r="N1969" t="str">
        <f t="shared" si="73"/>
        <v>3162652017</v>
      </c>
      <c r="O1969" t="str">
        <f t="shared" si="74"/>
        <v>Sim</v>
      </c>
    </row>
    <row r="1970" spans="1:15" x14ac:dyDescent="0.2">
      <c r="A1970">
        <v>316265</v>
      </c>
      <c r="B1970" t="s">
        <v>79</v>
      </c>
      <c r="C1970" t="s">
        <v>98</v>
      </c>
      <c r="D1970">
        <v>2016</v>
      </c>
      <c r="E1970" t="s">
        <v>2592</v>
      </c>
      <c r="F1970" t="s">
        <v>364</v>
      </c>
      <c r="H1970">
        <v>4369</v>
      </c>
      <c r="I1970">
        <v>2067</v>
      </c>
      <c r="J1970">
        <v>4369</v>
      </c>
      <c r="K1970">
        <v>2067</v>
      </c>
      <c r="L1970">
        <v>100</v>
      </c>
      <c r="M1970">
        <v>100</v>
      </c>
      <c r="N1970" t="str">
        <f t="shared" si="73"/>
        <v>3162652016</v>
      </c>
      <c r="O1970" t="str">
        <f t="shared" si="74"/>
        <v>Sim</v>
      </c>
    </row>
    <row r="1971" spans="1:15" x14ac:dyDescent="0.2">
      <c r="A1971">
        <v>316265</v>
      </c>
      <c r="B1971" t="s">
        <v>79</v>
      </c>
      <c r="C1971" t="s">
        <v>98</v>
      </c>
      <c r="D1971">
        <v>2015</v>
      </c>
      <c r="E1971" t="s">
        <v>2592</v>
      </c>
      <c r="F1971" t="s">
        <v>364</v>
      </c>
      <c r="H1971">
        <v>4339</v>
      </c>
      <c r="I1971">
        <v>2053</v>
      </c>
      <c r="J1971">
        <v>4339</v>
      </c>
      <c r="K1971">
        <v>2053</v>
      </c>
      <c r="L1971">
        <v>100</v>
      </c>
      <c r="M1971">
        <v>100</v>
      </c>
      <c r="N1971" t="str">
        <f t="shared" si="73"/>
        <v>3162652015</v>
      </c>
      <c r="O1971" t="str">
        <f t="shared" si="74"/>
        <v>Sim</v>
      </c>
    </row>
    <row r="1972" spans="1:15" x14ac:dyDescent="0.2">
      <c r="A1972">
        <v>316265</v>
      </c>
      <c r="B1972" t="s">
        <v>79</v>
      </c>
      <c r="C1972" t="s">
        <v>98</v>
      </c>
      <c r="D1972">
        <v>2014</v>
      </c>
      <c r="E1972" t="s">
        <v>2592</v>
      </c>
      <c r="F1972" t="s">
        <v>364</v>
      </c>
      <c r="H1972">
        <v>4308</v>
      </c>
      <c r="I1972">
        <v>2038</v>
      </c>
      <c r="J1972">
        <v>4308</v>
      </c>
      <c r="K1972">
        <v>1921</v>
      </c>
      <c r="L1972">
        <v>94.3</v>
      </c>
      <c r="M1972">
        <v>100</v>
      </c>
      <c r="N1972" t="str">
        <f t="shared" si="73"/>
        <v>3162652014</v>
      </c>
      <c r="O1972" t="str">
        <f t="shared" si="74"/>
        <v>Sim</v>
      </c>
    </row>
    <row r="1973" spans="1:15" x14ac:dyDescent="0.2">
      <c r="A1973">
        <v>316265</v>
      </c>
      <c r="B1973" t="s">
        <v>79</v>
      </c>
      <c r="C1973" t="s">
        <v>98</v>
      </c>
      <c r="D1973">
        <v>2013</v>
      </c>
      <c r="E1973" t="s">
        <v>2592</v>
      </c>
      <c r="F1973" t="s">
        <v>364</v>
      </c>
      <c r="H1973">
        <v>4276</v>
      </c>
      <c r="I1973">
        <v>2023</v>
      </c>
      <c r="J1973">
        <v>4276</v>
      </c>
      <c r="K1973">
        <v>2023</v>
      </c>
      <c r="L1973">
        <v>100</v>
      </c>
      <c r="M1973">
        <v>100</v>
      </c>
      <c r="N1973" t="str">
        <f t="shared" si="73"/>
        <v>3162652013</v>
      </c>
      <c r="O1973" t="str">
        <f t="shared" si="74"/>
        <v>Sim</v>
      </c>
    </row>
    <row r="1974" spans="1:15" x14ac:dyDescent="0.2">
      <c r="A1974">
        <v>316265</v>
      </c>
      <c r="B1974" t="s">
        <v>79</v>
      </c>
      <c r="C1974" t="s">
        <v>98</v>
      </c>
      <c r="D1974">
        <v>2012</v>
      </c>
      <c r="E1974" t="s">
        <v>2593</v>
      </c>
      <c r="F1974" t="s">
        <v>374</v>
      </c>
      <c r="H1974">
        <v>4120</v>
      </c>
      <c r="I1974">
        <v>1949</v>
      </c>
      <c r="N1974" t="str">
        <f t="shared" si="73"/>
        <v>3162652012</v>
      </c>
      <c r="O1974" t="str">
        <f t="shared" si="74"/>
        <v>Não</v>
      </c>
    </row>
    <row r="1975" spans="1:15" x14ac:dyDescent="0.2">
      <c r="A1975">
        <v>316265</v>
      </c>
      <c r="B1975" t="s">
        <v>79</v>
      </c>
      <c r="C1975" t="s">
        <v>98</v>
      </c>
      <c r="D1975">
        <v>2011</v>
      </c>
      <c r="E1975" t="s">
        <v>2592</v>
      </c>
      <c r="F1975" t="s">
        <v>364</v>
      </c>
      <c r="H1975">
        <v>4091</v>
      </c>
      <c r="I1975">
        <v>1936</v>
      </c>
      <c r="J1975">
        <v>4060</v>
      </c>
      <c r="K1975">
        <v>800</v>
      </c>
      <c r="L1975">
        <v>41.3</v>
      </c>
      <c r="M1975">
        <v>99.24</v>
      </c>
      <c r="N1975" t="str">
        <f t="shared" si="73"/>
        <v>3162652011</v>
      </c>
      <c r="O1975" t="str">
        <f t="shared" si="74"/>
        <v>Sim</v>
      </c>
    </row>
    <row r="1976" spans="1:15" x14ac:dyDescent="0.2">
      <c r="A1976">
        <v>316265</v>
      </c>
      <c r="B1976" t="s">
        <v>79</v>
      </c>
      <c r="C1976" t="s">
        <v>98</v>
      </c>
      <c r="D1976">
        <v>2010</v>
      </c>
      <c r="E1976" t="s">
        <v>2594</v>
      </c>
      <c r="F1976" t="s">
        <v>362</v>
      </c>
      <c r="H1976">
        <v>4060</v>
      </c>
      <c r="I1976">
        <v>1921</v>
      </c>
      <c r="J1976">
        <v>4060</v>
      </c>
      <c r="K1976">
        <v>1921</v>
      </c>
      <c r="L1976">
        <v>100</v>
      </c>
      <c r="M1976">
        <v>100</v>
      </c>
      <c r="N1976" t="str">
        <f t="shared" si="73"/>
        <v>3162652010</v>
      </c>
      <c r="O1976" t="str">
        <f t="shared" si="74"/>
        <v>Sim</v>
      </c>
    </row>
    <row r="1977" spans="1:15" x14ac:dyDescent="0.2">
      <c r="A1977">
        <v>316265</v>
      </c>
      <c r="B1977" t="s">
        <v>79</v>
      </c>
      <c r="C1977" t="s">
        <v>98</v>
      </c>
      <c r="D1977">
        <v>2009</v>
      </c>
      <c r="E1977" t="s">
        <v>2593</v>
      </c>
      <c r="F1977" t="s">
        <v>374</v>
      </c>
      <c r="H1977">
        <v>4223</v>
      </c>
      <c r="I1977">
        <v>1746</v>
      </c>
      <c r="N1977" t="str">
        <f t="shared" si="73"/>
        <v>3162652009</v>
      </c>
      <c r="O1977" t="str">
        <f t="shared" si="74"/>
        <v>Não</v>
      </c>
    </row>
    <row r="1978" spans="1:15" x14ac:dyDescent="0.2">
      <c r="A1978">
        <v>316265</v>
      </c>
      <c r="B1978" t="s">
        <v>79</v>
      </c>
      <c r="C1978" t="s">
        <v>98</v>
      </c>
      <c r="D1978">
        <v>2008</v>
      </c>
      <c r="H1978">
        <v>4174</v>
      </c>
      <c r="I1978">
        <v>1726</v>
      </c>
      <c r="N1978" t="str">
        <f t="shared" si="73"/>
        <v>3162652008</v>
      </c>
      <c r="O1978" t="str">
        <f t="shared" si="74"/>
        <v>Não</v>
      </c>
    </row>
    <row r="1979" spans="1:15" x14ac:dyDescent="0.2">
      <c r="A1979">
        <v>316265</v>
      </c>
      <c r="B1979" t="s">
        <v>79</v>
      </c>
      <c r="C1979" t="s">
        <v>98</v>
      </c>
      <c r="D1979">
        <v>2007</v>
      </c>
      <c r="H1979">
        <v>4003</v>
      </c>
      <c r="I1979">
        <v>1655</v>
      </c>
      <c r="N1979" t="str">
        <f t="shared" si="73"/>
        <v>3162652007</v>
      </c>
      <c r="O1979" t="str">
        <f t="shared" si="74"/>
        <v>Não</v>
      </c>
    </row>
    <row r="1980" spans="1:15" x14ac:dyDescent="0.2">
      <c r="A1980">
        <v>316265</v>
      </c>
      <c r="B1980" t="s">
        <v>79</v>
      </c>
      <c r="C1980" t="s">
        <v>98</v>
      </c>
      <c r="D1980">
        <v>2006</v>
      </c>
      <c r="H1980">
        <v>3751</v>
      </c>
      <c r="I1980">
        <v>1561</v>
      </c>
      <c r="N1980" t="str">
        <f t="shared" si="73"/>
        <v>3162652006</v>
      </c>
      <c r="O1980" t="str">
        <f t="shared" si="74"/>
        <v>Não</v>
      </c>
    </row>
    <row r="1981" spans="1:15" x14ac:dyDescent="0.2">
      <c r="A1981">
        <v>316265</v>
      </c>
      <c r="B1981" t="s">
        <v>79</v>
      </c>
      <c r="C1981" t="s">
        <v>98</v>
      </c>
      <c r="D1981">
        <v>2005</v>
      </c>
      <c r="H1981">
        <v>3738</v>
      </c>
      <c r="I1981">
        <v>1556</v>
      </c>
      <c r="N1981" t="str">
        <f t="shared" si="73"/>
        <v>3162652005</v>
      </c>
      <c r="O1981" t="str">
        <f t="shared" si="74"/>
        <v>Não</v>
      </c>
    </row>
    <row r="1982" spans="1:15" x14ac:dyDescent="0.2">
      <c r="A1982">
        <v>316265</v>
      </c>
      <c r="B1982" t="s">
        <v>79</v>
      </c>
      <c r="C1982" t="s">
        <v>98</v>
      </c>
      <c r="D1982">
        <v>2004</v>
      </c>
      <c r="H1982">
        <v>3725</v>
      </c>
      <c r="I1982">
        <v>1550</v>
      </c>
      <c r="N1982" t="str">
        <f t="shared" si="73"/>
        <v>3162652004</v>
      </c>
      <c r="O1982" t="str">
        <f t="shared" si="74"/>
        <v>Não</v>
      </c>
    </row>
    <row r="1983" spans="1:15" x14ac:dyDescent="0.2">
      <c r="A1983">
        <v>316265</v>
      </c>
      <c r="B1983" t="s">
        <v>79</v>
      </c>
      <c r="C1983" t="s">
        <v>98</v>
      </c>
      <c r="D1983">
        <v>2003</v>
      </c>
      <c r="H1983">
        <v>3700</v>
      </c>
      <c r="I1983">
        <v>1540</v>
      </c>
      <c r="N1983" t="str">
        <f t="shared" si="73"/>
        <v>3162652003</v>
      </c>
      <c r="O1983" t="str">
        <f t="shared" si="74"/>
        <v>Não</v>
      </c>
    </row>
    <row r="1984" spans="1:15" x14ac:dyDescent="0.2">
      <c r="A1984">
        <v>316265</v>
      </c>
      <c r="B1984" t="s">
        <v>79</v>
      </c>
      <c r="C1984" t="s">
        <v>98</v>
      </c>
      <c r="D1984">
        <v>2002</v>
      </c>
      <c r="H1984">
        <v>3689</v>
      </c>
      <c r="I1984">
        <v>1535</v>
      </c>
      <c r="N1984" t="str">
        <f t="shared" si="73"/>
        <v>3162652002</v>
      </c>
      <c r="O1984" t="str">
        <f t="shared" si="74"/>
        <v>Não</v>
      </c>
    </row>
    <row r="1985" spans="1:15" x14ac:dyDescent="0.2">
      <c r="A1985">
        <v>316265</v>
      </c>
      <c r="B1985" t="s">
        <v>79</v>
      </c>
      <c r="C1985" t="s">
        <v>98</v>
      </c>
      <c r="D1985">
        <v>2001</v>
      </c>
      <c r="H1985">
        <v>3685</v>
      </c>
      <c r="I1985">
        <v>1534</v>
      </c>
      <c r="N1985" t="str">
        <f t="shared" si="73"/>
        <v>3162652001</v>
      </c>
      <c r="O1985" t="str">
        <f t="shared" si="74"/>
        <v>Não</v>
      </c>
    </row>
    <row r="1986" spans="1:15" x14ac:dyDescent="0.2">
      <c r="A1986">
        <v>316265</v>
      </c>
      <c r="B1986" t="s">
        <v>79</v>
      </c>
      <c r="C1986" t="s">
        <v>98</v>
      </c>
      <c r="D1986">
        <v>2000</v>
      </c>
      <c r="H1986">
        <v>3664</v>
      </c>
      <c r="I1986">
        <v>1525</v>
      </c>
      <c r="N1986" t="str">
        <f t="shared" si="73"/>
        <v>3162652000</v>
      </c>
      <c r="O1986" t="str">
        <f t="shared" si="74"/>
        <v>Não</v>
      </c>
    </row>
    <row r="1987" spans="1:15" x14ac:dyDescent="0.2">
      <c r="A1987">
        <v>316265</v>
      </c>
      <c r="B1987" t="s">
        <v>79</v>
      </c>
      <c r="C1987" t="s">
        <v>98</v>
      </c>
      <c r="D1987">
        <v>1999</v>
      </c>
      <c r="H1987">
        <v>3798</v>
      </c>
      <c r="I1987">
        <v>1581</v>
      </c>
      <c r="N1987" t="str">
        <f t="shared" ref="N1987:N2050" si="75">_xlfn.CONCAT(A1987,D1987)</f>
        <v>3162651999</v>
      </c>
      <c r="O1987" t="str">
        <f t="shared" ref="O1987:O2050" si="76">IF(COUNTIF(H1987:M1987,"&lt;&gt;"&amp;"")=6,"Sim","Não")</f>
        <v>Não</v>
      </c>
    </row>
    <row r="1988" spans="1:15" x14ac:dyDescent="0.2">
      <c r="A1988">
        <v>316265</v>
      </c>
      <c r="B1988" t="s">
        <v>79</v>
      </c>
      <c r="C1988" t="s">
        <v>98</v>
      </c>
      <c r="D1988">
        <v>1998</v>
      </c>
      <c r="H1988">
        <v>3761</v>
      </c>
      <c r="I1988">
        <v>1565</v>
      </c>
      <c r="N1988" t="str">
        <f t="shared" si="75"/>
        <v>3162651998</v>
      </c>
      <c r="O1988" t="str">
        <f t="shared" si="76"/>
        <v>Não</v>
      </c>
    </row>
    <row r="1989" spans="1:15" x14ac:dyDescent="0.2">
      <c r="A1989">
        <v>316265</v>
      </c>
      <c r="B1989" t="s">
        <v>79</v>
      </c>
      <c r="C1989" t="s">
        <v>98</v>
      </c>
      <c r="D1989">
        <v>1997</v>
      </c>
      <c r="H1989">
        <v>3725</v>
      </c>
      <c r="I1989">
        <v>1550</v>
      </c>
      <c r="N1989" t="str">
        <f t="shared" si="75"/>
        <v>3162651997</v>
      </c>
      <c r="O1989" t="str">
        <f t="shared" si="76"/>
        <v>Não</v>
      </c>
    </row>
    <row r="1990" spans="1:15" x14ac:dyDescent="0.2">
      <c r="A1990">
        <v>316270</v>
      </c>
      <c r="B1990" t="s">
        <v>80</v>
      </c>
      <c r="C1990" t="s">
        <v>98</v>
      </c>
      <c r="D1990">
        <v>2020</v>
      </c>
      <c r="E1990" t="s">
        <v>361</v>
      </c>
      <c r="F1990" t="s">
        <v>99</v>
      </c>
      <c r="G1990" t="s">
        <v>119</v>
      </c>
      <c r="H1990">
        <v>23709</v>
      </c>
      <c r="I1990">
        <v>10872</v>
      </c>
      <c r="J1990">
        <v>10882</v>
      </c>
      <c r="K1990">
        <v>10872</v>
      </c>
      <c r="L1990">
        <v>100</v>
      </c>
      <c r="M1990">
        <v>45.9</v>
      </c>
      <c r="N1990" t="str">
        <f t="shared" si="75"/>
        <v>3162702020</v>
      </c>
      <c r="O1990" t="str">
        <f t="shared" si="76"/>
        <v>Sim</v>
      </c>
    </row>
    <row r="1991" spans="1:15" x14ac:dyDescent="0.2">
      <c r="A1991">
        <v>316270</v>
      </c>
      <c r="B1991" t="s">
        <v>80</v>
      </c>
      <c r="C1991" t="s">
        <v>98</v>
      </c>
      <c r="D1991">
        <v>2019</v>
      </c>
      <c r="E1991" t="s">
        <v>2595</v>
      </c>
      <c r="F1991" t="s">
        <v>367</v>
      </c>
      <c r="G1991" t="s">
        <v>368</v>
      </c>
      <c r="H1991">
        <v>23618</v>
      </c>
      <c r="I1991">
        <v>10831</v>
      </c>
      <c r="J1991">
        <v>10831</v>
      </c>
      <c r="K1991">
        <v>10831</v>
      </c>
      <c r="L1991">
        <v>100</v>
      </c>
      <c r="M1991">
        <v>45.86</v>
      </c>
      <c r="N1991" t="str">
        <f t="shared" si="75"/>
        <v>3162702019</v>
      </c>
      <c r="O1991" t="str">
        <f t="shared" si="76"/>
        <v>Sim</v>
      </c>
    </row>
    <row r="1992" spans="1:15" x14ac:dyDescent="0.2">
      <c r="A1992">
        <v>316270</v>
      </c>
      <c r="B1992" t="s">
        <v>80</v>
      </c>
      <c r="C1992" t="s">
        <v>98</v>
      </c>
      <c r="D1992">
        <v>2018</v>
      </c>
      <c r="E1992" t="s">
        <v>2595</v>
      </c>
      <c r="F1992" t="s">
        <v>367</v>
      </c>
      <c r="H1992">
        <v>23524</v>
      </c>
      <c r="I1992">
        <v>10788</v>
      </c>
      <c r="J1992">
        <v>10788</v>
      </c>
      <c r="K1992">
        <v>10788</v>
      </c>
      <c r="L1992">
        <v>100</v>
      </c>
      <c r="M1992">
        <v>45.86</v>
      </c>
      <c r="N1992" t="str">
        <f t="shared" si="75"/>
        <v>3162702018</v>
      </c>
      <c r="O1992" t="str">
        <f t="shared" si="76"/>
        <v>Sim</v>
      </c>
    </row>
    <row r="1993" spans="1:15" x14ac:dyDescent="0.2">
      <c r="A1993">
        <v>316270</v>
      </c>
      <c r="B1993" t="s">
        <v>80</v>
      </c>
      <c r="C1993" t="s">
        <v>98</v>
      </c>
      <c r="D1993">
        <v>2017</v>
      </c>
      <c r="E1993" t="s">
        <v>2595</v>
      </c>
      <c r="F1993" t="s">
        <v>367</v>
      </c>
      <c r="H1993">
        <v>23729</v>
      </c>
      <c r="I1993">
        <v>10882</v>
      </c>
      <c r="J1993">
        <v>10882</v>
      </c>
      <c r="K1993">
        <v>10882</v>
      </c>
      <c r="L1993">
        <v>100</v>
      </c>
      <c r="M1993">
        <v>45.86</v>
      </c>
      <c r="N1993" t="str">
        <f t="shared" si="75"/>
        <v>3162702017</v>
      </c>
      <c r="O1993" t="str">
        <f t="shared" si="76"/>
        <v>Sim</v>
      </c>
    </row>
    <row r="1994" spans="1:15" x14ac:dyDescent="0.2">
      <c r="A1994">
        <v>316270</v>
      </c>
      <c r="B1994" t="s">
        <v>80</v>
      </c>
      <c r="C1994" t="s">
        <v>98</v>
      </c>
      <c r="D1994">
        <v>2016</v>
      </c>
      <c r="E1994" t="s">
        <v>2595</v>
      </c>
      <c r="F1994" t="s">
        <v>367</v>
      </c>
      <c r="H1994">
        <v>23630</v>
      </c>
      <c r="I1994">
        <v>10836</v>
      </c>
      <c r="J1994">
        <v>10836</v>
      </c>
      <c r="K1994">
        <v>10836</v>
      </c>
      <c r="L1994">
        <v>100</v>
      </c>
      <c r="M1994">
        <v>45.86</v>
      </c>
      <c r="N1994" t="str">
        <f t="shared" si="75"/>
        <v>3162702016</v>
      </c>
      <c r="O1994" t="str">
        <f t="shared" si="76"/>
        <v>Sim</v>
      </c>
    </row>
    <row r="1995" spans="1:15" x14ac:dyDescent="0.2">
      <c r="A1995">
        <v>316270</v>
      </c>
      <c r="B1995" t="s">
        <v>80</v>
      </c>
      <c r="C1995" t="s">
        <v>98</v>
      </c>
      <c r="D1995">
        <v>2015</v>
      </c>
      <c r="E1995" t="s">
        <v>361</v>
      </c>
      <c r="F1995" t="s">
        <v>99</v>
      </c>
      <c r="H1995">
        <v>23526</v>
      </c>
      <c r="I1995">
        <v>10789</v>
      </c>
      <c r="J1995">
        <v>10789</v>
      </c>
      <c r="K1995">
        <v>10789</v>
      </c>
      <c r="L1995">
        <v>100</v>
      </c>
      <c r="M1995">
        <v>45.86</v>
      </c>
      <c r="N1995" t="str">
        <f t="shared" si="75"/>
        <v>3162702015</v>
      </c>
      <c r="O1995" t="str">
        <f t="shared" si="76"/>
        <v>Sim</v>
      </c>
    </row>
    <row r="1996" spans="1:15" x14ac:dyDescent="0.2">
      <c r="A1996">
        <v>316270</v>
      </c>
      <c r="B1996" t="s">
        <v>80</v>
      </c>
      <c r="C1996" t="s">
        <v>98</v>
      </c>
      <c r="D1996">
        <v>2014</v>
      </c>
      <c r="E1996" t="s">
        <v>2595</v>
      </c>
      <c r="F1996" t="s">
        <v>367</v>
      </c>
      <c r="H1996">
        <v>23417</v>
      </c>
      <c r="I1996">
        <v>10739</v>
      </c>
      <c r="J1996">
        <v>10739</v>
      </c>
      <c r="K1996">
        <v>10739</v>
      </c>
      <c r="L1996">
        <v>100</v>
      </c>
      <c r="M1996">
        <v>45.86</v>
      </c>
      <c r="N1996" t="str">
        <f t="shared" si="75"/>
        <v>3162702014</v>
      </c>
      <c r="O1996" t="str">
        <f t="shared" si="76"/>
        <v>Sim</v>
      </c>
    </row>
    <row r="1997" spans="1:15" x14ac:dyDescent="0.2">
      <c r="A1997">
        <v>316270</v>
      </c>
      <c r="B1997" t="s">
        <v>80</v>
      </c>
      <c r="C1997" t="s">
        <v>98</v>
      </c>
      <c r="D1997">
        <v>2013</v>
      </c>
      <c r="E1997" t="s">
        <v>2595</v>
      </c>
      <c r="F1997" t="s">
        <v>367</v>
      </c>
      <c r="H1997">
        <v>23303</v>
      </c>
      <c r="I1997">
        <v>10686</v>
      </c>
      <c r="J1997">
        <v>10686</v>
      </c>
      <c r="K1997">
        <v>10686</v>
      </c>
      <c r="L1997">
        <v>100</v>
      </c>
      <c r="M1997">
        <v>45.86</v>
      </c>
      <c r="N1997" t="str">
        <f t="shared" si="75"/>
        <v>3162702013</v>
      </c>
      <c r="O1997" t="str">
        <f t="shared" si="76"/>
        <v>Sim</v>
      </c>
    </row>
    <row r="1998" spans="1:15" x14ac:dyDescent="0.2">
      <c r="A1998">
        <v>316270</v>
      </c>
      <c r="B1998" t="s">
        <v>80</v>
      </c>
      <c r="C1998" t="s">
        <v>98</v>
      </c>
      <c r="D1998">
        <v>2012</v>
      </c>
      <c r="E1998" t="s">
        <v>361</v>
      </c>
      <c r="F1998" t="s">
        <v>99</v>
      </c>
      <c r="H1998">
        <v>22517</v>
      </c>
      <c r="I1998">
        <v>10326</v>
      </c>
      <c r="J1998">
        <v>10326</v>
      </c>
      <c r="K1998">
        <v>10326</v>
      </c>
      <c r="L1998">
        <v>100</v>
      </c>
      <c r="M1998">
        <v>45.86</v>
      </c>
      <c r="N1998" t="str">
        <f t="shared" si="75"/>
        <v>3162702012</v>
      </c>
      <c r="O1998" t="str">
        <f t="shared" si="76"/>
        <v>Sim</v>
      </c>
    </row>
    <row r="1999" spans="1:15" x14ac:dyDescent="0.2">
      <c r="A1999">
        <v>316270</v>
      </c>
      <c r="B1999" t="s">
        <v>80</v>
      </c>
      <c r="C1999" t="s">
        <v>98</v>
      </c>
      <c r="D1999">
        <v>2011</v>
      </c>
      <c r="E1999" t="s">
        <v>361</v>
      </c>
      <c r="F1999" t="s">
        <v>99</v>
      </c>
      <c r="H1999">
        <v>22420</v>
      </c>
      <c r="I1999">
        <v>10281</v>
      </c>
      <c r="J1999">
        <v>10281</v>
      </c>
      <c r="K1999">
        <v>10281</v>
      </c>
      <c r="L1999">
        <v>100</v>
      </c>
      <c r="M1999">
        <v>45.86</v>
      </c>
      <c r="N1999" t="str">
        <f t="shared" si="75"/>
        <v>3162702011</v>
      </c>
      <c r="O1999" t="str">
        <f t="shared" si="76"/>
        <v>Sim</v>
      </c>
    </row>
    <row r="2000" spans="1:15" x14ac:dyDescent="0.2">
      <c r="A2000">
        <v>316270</v>
      </c>
      <c r="B2000" t="s">
        <v>80</v>
      </c>
      <c r="C2000" t="s">
        <v>98</v>
      </c>
      <c r="D2000">
        <v>2010</v>
      </c>
      <c r="E2000" t="s">
        <v>361</v>
      </c>
      <c r="F2000" t="s">
        <v>99</v>
      </c>
      <c r="H2000">
        <v>22319</v>
      </c>
      <c r="I2000">
        <v>10235</v>
      </c>
      <c r="J2000">
        <v>10235</v>
      </c>
      <c r="K2000">
        <v>10235</v>
      </c>
      <c r="L2000">
        <v>100</v>
      </c>
      <c r="M2000">
        <v>45.86</v>
      </c>
      <c r="N2000" t="str">
        <f t="shared" si="75"/>
        <v>3162702010</v>
      </c>
      <c r="O2000" t="str">
        <f t="shared" si="76"/>
        <v>Sim</v>
      </c>
    </row>
    <row r="2001" spans="1:15" x14ac:dyDescent="0.2">
      <c r="A2001">
        <v>316270</v>
      </c>
      <c r="B2001" t="s">
        <v>80</v>
      </c>
      <c r="C2001" t="s">
        <v>98</v>
      </c>
      <c r="D2001">
        <v>2009</v>
      </c>
      <c r="E2001" t="s">
        <v>361</v>
      </c>
      <c r="F2001" t="s">
        <v>99</v>
      </c>
      <c r="H2001">
        <v>22782</v>
      </c>
      <c r="I2001">
        <v>10029</v>
      </c>
      <c r="J2001">
        <v>12144</v>
      </c>
      <c r="K2001">
        <v>12144</v>
      </c>
      <c r="L2001">
        <v>100</v>
      </c>
      <c r="M2001">
        <v>53.31</v>
      </c>
      <c r="N2001" t="str">
        <f t="shared" si="75"/>
        <v>3162702009</v>
      </c>
      <c r="O2001" t="str">
        <f t="shared" si="76"/>
        <v>Sim</v>
      </c>
    </row>
    <row r="2002" spans="1:15" x14ac:dyDescent="0.2">
      <c r="A2002">
        <v>316270</v>
      </c>
      <c r="B2002" t="s">
        <v>80</v>
      </c>
      <c r="C2002" t="s">
        <v>98</v>
      </c>
      <c r="D2002">
        <v>2008</v>
      </c>
      <c r="E2002" t="s">
        <v>361</v>
      </c>
      <c r="F2002" t="s">
        <v>99</v>
      </c>
      <c r="H2002">
        <v>22635</v>
      </c>
      <c r="I2002">
        <v>9964</v>
      </c>
      <c r="J2002">
        <v>11755</v>
      </c>
      <c r="K2002">
        <v>11755</v>
      </c>
      <c r="L2002">
        <v>100</v>
      </c>
      <c r="M2002">
        <v>51.93</v>
      </c>
      <c r="N2002" t="str">
        <f t="shared" si="75"/>
        <v>3162702008</v>
      </c>
      <c r="O2002" t="str">
        <f t="shared" si="76"/>
        <v>Sim</v>
      </c>
    </row>
    <row r="2003" spans="1:15" x14ac:dyDescent="0.2">
      <c r="A2003">
        <v>316270</v>
      </c>
      <c r="B2003" t="s">
        <v>80</v>
      </c>
      <c r="C2003" t="s">
        <v>98</v>
      </c>
      <c r="D2003">
        <v>2007</v>
      </c>
      <c r="E2003" t="s">
        <v>361</v>
      </c>
      <c r="F2003" t="s">
        <v>362</v>
      </c>
      <c r="H2003">
        <v>21839</v>
      </c>
      <c r="I2003">
        <v>9614</v>
      </c>
      <c r="J2003">
        <v>11263</v>
      </c>
      <c r="K2003">
        <v>11263</v>
      </c>
      <c r="L2003">
        <v>100</v>
      </c>
      <c r="M2003">
        <v>51.57</v>
      </c>
      <c r="N2003" t="str">
        <f t="shared" si="75"/>
        <v>3162702007</v>
      </c>
      <c r="O2003" t="str">
        <f t="shared" si="76"/>
        <v>Sim</v>
      </c>
    </row>
    <row r="2004" spans="1:15" x14ac:dyDescent="0.2">
      <c r="A2004">
        <v>316270</v>
      </c>
      <c r="B2004" t="s">
        <v>80</v>
      </c>
      <c r="C2004" t="s">
        <v>98</v>
      </c>
      <c r="D2004">
        <v>2006</v>
      </c>
      <c r="E2004" t="s">
        <v>361</v>
      </c>
      <c r="F2004" t="s">
        <v>362</v>
      </c>
      <c r="H2004">
        <v>21652</v>
      </c>
      <c r="I2004">
        <v>8483</v>
      </c>
      <c r="J2004">
        <v>10747</v>
      </c>
      <c r="K2004">
        <v>10747</v>
      </c>
      <c r="L2004">
        <v>100</v>
      </c>
      <c r="M2004">
        <v>49.64</v>
      </c>
      <c r="N2004" t="str">
        <f t="shared" si="75"/>
        <v>3162702006</v>
      </c>
      <c r="O2004" t="str">
        <f t="shared" si="76"/>
        <v>Sim</v>
      </c>
    </row>
    <row r="2005" spans="1:15" x14ac:dyDescent="0.2">
      <c r="A2005">
        <v>316270</v>
      </c>
      <c r="B2005" t="s">
        <v>80</v>
      </c>
      <c r="C2005" t="s">
        <v>98</v>
      </c>
      <c r="D2005">
        <v>2005</v>
      </c>
      <c r="E2005" t="s">
        <v>361</v>
      </c>
      <c r="F2005" t="s">
        <v>362</v>
      </c>
      <c r="H2005">
        <v>21554</v>
      </c>
      <c r="I2005">
        <v>8444</v>
      </c>
      <c r="J2005">
        <v>10264</v>
      </c>
      <c r="K2005">
        <v>10264</v>
      </c>
      <c r="L2005">
        <v>100</v>
      </c>
      <c r="M2005">
        <v>47.62</v>
      </c>
      <c r="N2005" t="str">
        <f t="shared" si="75"/>
        <v>3162702005</v>
      </c>
      <c r="O2005" t="str">
        <f t="shared" si="76"/>
        <v>Sim</v>
      </c>
    </row>
    <row r="2006" spans="1:15" x14ac:dyDescent="0.2">
      <c r="A2006">
        <v>316270</v>
      </c>
      <c r="B2006" t="s">
        <v>80</v>
      </c>
      <c r="C2006" t="s">
        <v>98</v>
      </c>
      <c r="D2006">
        <v>2004</v>
      </c>
      <c r="E2006" t="s">
        <v>361</v>
      </c>
      <c r="F2006" t="s">
        <v>362</v>
      </c>
      <c r="H2006">
        <v>21456</v>
      </c>
      <c r="I2006">
        <v>8406</v>
      </c>
      <c r="J2006">
        <v>9832</v>
      </c>
      <c r="K2006">
        <v>9832</v>
      </c>
      <c r="L2006">
        <v>100</v>
      </c>
      <c r="M2006">
        <v>45.82</v>
      </c>
      <c r="N2006" t="str">
        <f t="shared" si="75"/>
        <v>3162702004</v>
      </c>
      <c r="O2006" t="str">
        <f t="shared" si="76"/>
        <v>Sim</v>
      </c>
    </row>
    <row r="2007" spans="1:15" x14ac:dyDescent="0.2">
      <c r="A2007">
        <v>316270</v>
      </c>
      <c r="B2007" t="s">
        <v>80</v>
      </c>
      <c r="C2007" t="s">
        <v>98</v>
      </c>
      <c r="D2007">
        <v>2003</v>
      </c>
      <c r="E2007" t="s">
        <v>361</v>
      </c>
      <c r="F2007" t="s">
        <v>362</v>
      </c>
      <c r="H2007">
        <v>21278</v>
      </c>
      <c r="I2007">
        <v>8336</v>
      </c>
      <c r="N2007" t="str">
        <f t="shared" si="75"/>
        <v>3162702003</v>
      </c>
      <c r="O2007" t="str">
        <f t="shared" si="76"/>
        <v>Não</v>
      </c>
    </row>
    <row r="2008" spans="1:15" x14ac:dyDescent="0.2">
      <c r="A2008">
        <v>316270</v>
      </c>
      <c r="B2008" t="s">
        <v>80</v>
      </c>
      <c r="C2008" t="s">
        <v>98</v>
      </c>
      <c r="D2008">
        <v>2002</v>
      </c>
      <c r="E2008" t="s">
        <v>361</v>
      </c>
      <c r="F2008" t="s">
        <v>362</v>
      </c>
      <c r="H2008">
        <v>21193</v>
      </c>
      <c r="I2008">
        <v>8303</v>
      </c>
      <c r="N2008" t="str">
        <f t="shared" si="75"/>
        <v>3162702002</v>
      </c>
      <c r="O2008" t="str">
        <f t="shared" si="76"/>
        <v>Não</v>
      </c>
    </row>
    <row r="2009" spans="1:15" x14ac:dyDescent="0.2">
      <c r="A2009">
        <v>316270</v>
      </c>
      <c r="B2009" t="s">
        <v>80</v>
      </c>
      <c r="C2009" t="s">
        <v>98</v>
      </c>
      <c r="D2009">
        <v>2001</v>
      </c>
      <c r="E2009" t="s">
        <v>361</v>
      </c>
      <c r="F2009" t="s">
        <v>362</v>
      </c>
      <c r="H2009">
        <v>21081</v>
      </c>
      <c r="I2009">
        <v>8259</v>
      </c>
      <c r="N2009" t="str">
        <f t="shared" si="75"/>
        <v>3162702001</v>
      </c>
      <c r="O2009" t="str">
        <f t="shared" si="76"/>
        <v>Não</v>
      </c>
    </row>
    <row r="2010" spans="1:15" x14ac:dyDescent="0.2">
      <c r="A2010">
        <v>316270</v>
      </c>
      <c r="B2010" t="s">
        <v>80</v>
      </c>
      <c r="C2010" t="s">
        <v>98</v>
      </c>
      <c r="D2010">
        <v>2000</v>
      </c>
      <c r="E2010" t="s">
        <v>361</v>
      </c>
      <c r="F2010" t="s">
        <v>362</v>
      </c>
      <c r="H2010">
        <v>21010</v>
      </c>
      <c r="I2010">
        <v>8231</v>
      </c>
      <c r="N2010" t="str">
        <f t="shared" si="75"/>
        <v>3162702000</v>
      </c>
      <c r="O2010" t="str">
        <f t="shared" si="76"/>
        <v>Não</v>
      </c>
    </row>
    <row r="2011" spans="1:15" x14ac:dyDescent="0.2">
      <c r="A2011">
        <v>316270</v>
      </c>
      <c r="B2011" t="s">
        <v>80</v>
      </c>
      <c r="C2011" t="s">
        <v>98</v>
      </c>
      <c r="D2011">
        <v>1999</v>
      </c>
      <c r="E2011" t="s">
        <v>361</v>
      </c>
      <c r="F2011" t="s">
        <v>362</v>
      </c>
      <c r="H2011">
        <v>18601</v>
      </c>
      <c r="I2011">
        <v>5193</v>
      </c>
      <c r="N2011" t="str">
        <f t="shared" si="75"/>
        <v>3162701999</v>
      </c>
      <c r="O2011" t="str">
        <f t="shared" si="76"/>
        <v>Não</v>
      </c>
    </row>
    <row r="2012" spans="1:15" x14ac:dyDescent="0.2">
      <c r="A2012">
        <v>316270</v>
      </c>
      <c r="B2012" t="s">
        <v>80</v>
      </c>
      <c r="C2012" t="s">
        <v>98</v>
      </c>
      <c r="D2012">
        <v>1998</v>
      </c>
      <c r="E2012" t="s">
        <v>361</v>
      </c>
      <c r="F2012" t="s">
        <v>362</v>
      </c>
      <c r="H2012">
        <v>18839</v>
      </c>
      <c r="I2012">
        <v>5260</v>
      </c>
      <c r="N2012" t="str">
        <f t="shared" si="75"/>
        <v>3162701998</v>
      </c>
      <c r="O2012" t="str">
        <f t="shared" si="76"/>
        <v>Não</v>
      </c>
    </row>
    <row r="2013" spans="1:15" x14ac:dyDescent="0.2">
      <c r="A2013">
        <v>316270</v>
      </c>
      <c r="B2013" t="s">
        <v>80</v>
      </c>
      <c r="C2013" t="s">
        <v>98</v>
      </c>
      <c r="D2013">
        <v>1997</v>
      </c>
      <c r="H2013">
        <v>19078</v>
      </c>
      <c r="I2013">
        <v>5326</v>
      </c>
      <c r="N2013" t="str">
        <f t="shared" si="75"/>
        <v>3162701997</v>
      </c>
      <c r="O2013" t="str">
        <f t="shared" si="76"/>
        <v>Não</v>
      </c>
    </row>
    <row r="2014" spans="1:15" x14ac:dyDescent="0.2">
      <c r="A2014">
        <v>316270</v>
      </c>
      <c r="B2014" t="s">
        <v>80</v>
      </c>
      <c r="C2014" t="s">
        <v>98</v>
      </c>
      <c r="D2014">
        <v>1996</v>
      </c>
      <c r="H2014">
        <v>27799</v>
      </c>
      <c r="I2014">
        <v>7761</v>
      </c>
      <c r="N2014" t="str">
        <f t="shared" si="75"/>
        <v>3162701996</v>
      </c>
      <c r="O2014" t="str">
        <f t="shared" si="76"/>
        <v>Não</v>
      </c>
    </row>
    <row r="2015" spans="1:15" x14ac:dyDescent="0.2">
      <c r="A2015">
        <v>316270</v>
      </c>
      <c r="B2015" t="s">
        <v>80</v>
      </c>
      <c r="C2015" t="s">
        <v>98</v>
      </c>
      <c r="D2015">
        <v>1995</v>
      </c>
      <c r="H2015">
        <v>31104</v>
      </c>
      <c r="I2015">
        <v>8684</v>
      </c>
      <c r="N2015" t="str">
        <f t="shared" si="75"/>
        <v>3162701995</v>
      </c>
      <c r="O2015" t="str">
        <f t="shared" si="76"/>
        <v>Não</v>
      </c>
    </row>
    <row r="2016" spans="1:15" x14ac:dyDescent="0.2">
      <c r="A2016">
        <v>316420</v>
      </c>
      <c r="B2016" t="s">
        <v>81</v>
      </c>
      <c r="C2016" t="s">
        <v>98</v>
      </c>
      <c r="D2016">
        <v>2020</v>
      </c>
      <c r="E2016" t="s">
        <v>2657</v>
      </c>
      <c r="F2016" t="s">
        <v>367</v>
      </c>
      <c r="G2016" t="s">
        <v>368</v>
      </c>
      <c r="H2016">
        <v>12529</v>
      </c>
      <c r="I2016">
        <v>7887</v>
      </c>
      <c r="J2016">
        <v>5560</v>
      </c>
      <c r="K2016">
        <v>5560</v>
      </c>
      <c r="L2016">
        <v>70.5</v>
      </c>
      <c r="M2016">
        <v>44.38</v>
      </c>
      <c r="N2016" t="str">
        <f t="shared" si="75"/>
        <v>3164202020</v>
      </c>
      <c r="O2016" t="str">
        <f t="shared" si="76"/>
        <v>Sim</v>
      </c>
    </row>
    <row r="2017" spans="1:15" x14ac:dyDescent="0.2">
      <c r="A2017">
        <v>316420</v>
      </c>
      <c r="B2017" t="s">
        <v>81</v>
      </c>
      <c r="C2017" t="s">
        <v>98</v>
      </c>
      <c r="D2017">
        <v>2019</v>
      </c>
      <c r="E2017" t="s">
        <v>2657</v>
      </c>
      <c r="F2017" t="s">
        <v>367</v>
      </c>
      <c r="G2017" t="s">
        <v>368</v>
      </c>
      <c r="H2017">
        <v>12337</v>
      </c>
      <c r="I2017">
        <v>7766</v>
      </c>
      <c r="J2017">
        <v>5350</v>
      </c>
      <c r="K2017">
        <v>5350</v>
      </c>
      <c r="L2017">
        <v>68.900000000000006</v>
      </c>
      <c r="M2017">
        <v>43.37</v>
      </c>
      <c r="N2017" t="str">
        <f t="shared" si="75"/>
        <v>3164202019</v>
      </c>
      <c r="O2017" t="str">
        <f t="shared" si="76"/>
        <v>Sim</v>
      </c>
    </row>
    <row r="2018" spans="1:15" x14ac:dyDescent="0.2">
      <c r="A2018">
        <v>316420</v>
      </c>
      <c r="B2018" t="s">
        <v>81</v>
      </c>
      <c r="C2018" t="s">
        <v>98</v>
      </c>
      <c r="D2018">
        <v>2018</v>
      </c>
      <c r="E2018" t="s">
        <v>2657</v>
      </c>
      <c r="F2018" t="s">
        <v>367</v>
      </c>
      <c r="H2018">
        <v>12139</v>
      </c>
      <c r="I2018">
        <v>7642</v>
      </c>
      <c r="J2018">
        <v>5297</v>
      </c>
      <c r="K2018">
        <v>5297</v>
      </c>
      <c r="L2018">
        <v>69.3</v>
      </c>
      <c r="M2018">
        <v>43.64</v>
      </c>
      <c r="N2018" t="str">
        <f t="shared" si="75"/>
        <v>3164202018</v>
      </c>
      <c r="O2018" t="str">
        <f t="shared" si="76"/>
        <v>Sim</v>
      </c>
    </row>
    <row r="2019" spans="1:15" x14ac:dyDescent="0.2">
      <c r="A2019">
        <v>316420</v>
      </c>
      <c r="B2019" t="s">
        <v>81</v>
      </c>
      <c r="C2019" t="s">
        <v>98</v>
      </c>
      <c r="D2019">
        <v>2017</v>
      </c>
      <c r="E2019" t="s">
        <v>2658</v>
      </c>
      <c r="F2019" t="s">
        <v>357</v>
      </c>
      <c r="H2019">
        <v>11892</v>
      </c>
      <c r="I2019">
        <v>7486</v>
      </c>
      <c r="J2019">
        <v>5319</v>
      </c>
      <c r="K2019">
        <v>5319</v>
      </c>
      <c r="L2019">
        <v>71.099999999999994</v>
      </c>
      <c r="M2019">
        <v>44.73</v>
      </c>
      <c r="N2019" t="str">
        <f t="shared" si="75"/>
        <v>3164202017</v>
      </c>
      <c r="O2019" t="str">
        <f t="shared" si="76"/>
        <v>Sim</v>
      </c>
    </row>
    <row r="2020" spans="1:15" x14ac:dyDescent="0.2">
      <c r="A2020">
        <v>316420</v>
      </c>
      <c r="B2020" t="s">
        <v>81</v>
      </c>
      <c r="C2020" t="s">
        <v>98</v>
      </c>
      <c r="D2020">
        <v>2016</v>
      </c>
      <c r="E2020" t="s">
        <v>2658</v>
      </c>
      <c r="F2020" t="s">
        <v>359</v>
      </c>
      <c r="H2020">
        <v>11727</v>
      </c>
      <c r="I2020">
        <v>7382</v>
      </c>
      <c r="J2020">
        <v>5382</v>
      </c>
      <c r="K2020">
        <v>5382</v>
      </c>
      <c r="L2020">
        <v>72.900000000000006</v>
      </c>
      <c r="M2020">
        <v>45.89</v>
      </c>
      <c r="N2020" t="str">
        <f t="shared" si="75"/>
        <v>3164202016</v>
      </c>
      <c r="O2020" t="str">
        <f t="shared" si="76"/>
        <v>Sim</v>
      </c>
    </row>
    <row r="2021" spans="1:15" x14ac:dyDescent="0.2">
      <c r="A2021">
        <v>316420</v>
      </c>
      <c r="B2021" t="s">
        <v>81</v>
      </c>
      <c r="C2021" t="s">
        <v>98</v>
      </c>
      <c r="D2021">
        <v>2015</v>
      </c>
      <c r="E2021" t="s">
        <v>2658</v>
      </c>
      <c r="F2021" t="s">
        <v>359</v>
      </c>
      <c r="H2021">
        <v>11553</v>
      </c>
      <c r="I2021">
        <v>7273</v>
      </c>
      <c r="J2021">
        <v>5363</v>
      </c>
      <c r="K2021">
        <v>5363</v>
      </c>
      <c r="L2021">
        <v>73.7</v>
      </c>
      <c r="M2021">
        <v>46.42</v>
      </c>
      <c r="N2021" t="str">
        <f t="shared" si="75"/>
        <v>3164202015</v>
      </c>
      <c r="O2021" t="str">
        <f t="shared" si="76"/>
        <v>Sim</v>
      </c>
    </row>
    <row r="2022" spans="1:15" x14ac:dyDescent="0.2">
      <c r="A2022">
        <v>316420</v>
      </c>
      <c r="B2022" t="s">
        <v>81</v>
      </c>
      <c r="C2022" t="s">
        <v>98</v>
      </c>
      <c r="D2022">
        <v>2014</v>
      </c>
      <c r="E2022" t="s">
        <v>2658</v>
      </c>
      <c r="F2022" t="s">
        <v>359</v>
      </c>
      <c r="H2022">
        <v>11370</v>
      </c>
      <c r="I2022">
        <v>7158</v>
      </c>
      <c r="J2022">
        <v>7158</v>
      </c>
      <c r="K2022">
        <v>7158</v>
      </c>
      <c r="L2022">
        <v>100</v>
      </c>
      <c r="M2022">
        <v>62.96</v>
      </c>
      <c r="N2022" t="str">
        <f t="shared" si="75"/>
        <v>3164202014</v>
      </c>
      <c r="O2022" t="str">
        <f t="shared" si="76"/>
        <v>Sim</v>
      </c>
    </row>
    <row r="2023" spans="1:15" x14ac:dyDescent="0.2">
      <c r="A2023">
        <v>316420</v>
      </c>
      <c r="B2023" t="s">
        <v>81</v>
      </c>
      <c r="C2023" t="s">
        <v>98</v>
      </c>
      <c r="D2023">
        <v>2013</v>
      </c>
      <c r="E2023" t="s">
        <v>2658</v>
      </c>
      <c r="F2023" t="s">
        <v>359</v>
      </c>
      <c r="H2023">
        <v>11179</v>
      </c>
      <c r="I2023">
        <v>7037</v>
      </c>
      <c r="J2023">
        <v>7037</v>
      </c>
      <c r="K2023">
        <v>7037</v>
      </c>
      <c r="L2023">
        <v>100</v>
      </c>
      <c r="M2023">
        <v>62.95</v>
      </c>
      <c r="N2023" t="str">
        <f t="shared" si="75"/>
        <v>3164202013</v>
      </c>
      <c r="O2023" t="str">
        <f t="shared" si="76"/>
        <v>Sim</v>
      </c>
    </row>
    <row r="2024" spans="1:15" x14ac:dyDescent="0.2">
      <c r="A2024">
        <v>316420</v>
      </c>
      <c r="B2024" t="s">
        <v>81</v>
      </c>
      <c r="C2024" t="s">
        <v>98</v>
      </c>
      <c r="D2024">
        <v>2012</v>
      </c>
      <c r="E2024" t="s">
        <v>2658</v>
      </c>
      <c r="F2024" t="s">
        <v>359</v>
      </c>
      <c r="H2024">
        <v>10653</v>
      </c>
      <c r="I2024">
        <v>6706</v>
      </c>
      <c r="J2024">
        <v>6706</v>
      </c>
      <c r="K2024">
        <v>6706</v>
      </c>
      <c r="L2024">
        <v>100</v>
      </c>
      <c r="M2024">
        <v>62.95</v>
      </c>
      <c r="N2024" t="str">
        <f t="shared" si="75"/>
        <v>3164202012</v>
      </c>
      <c r="O2024" t="str">
        <f t="shared" si="76"/>
        <v>Sim</v>
      </c>
    </row>
    <row r="2025" spans="1:15" x14ac:dyDescent="0.2">
      <c r="A2025">
        <v>316420</v>
      </c>
      <c r="B2025" t="s">
        <v>81</v>
      </c>
      <c r="C2025" t="s">
        <v>98</v>
      </c>
      <c r="D2025">
        <v>2011</v>
      </c>
      <c r="E2025" t="s">
        <v>361</v>
      </c>
      <c r="F2025" t="s">
        <v>362</v>
      </c>
      <c r="H2025">
        <v>10468</v>
      </c>
      <c r="I2025">
        <v>6590</v>
      </c>
      <c r="J2025">
        <v>6590</v>
      </c>
      <c r="K2025">
        <v>6590</v>
      </c>
      <c r="L2025">
        <v>100</v>
      </c>
      <c r="M2025">
        <v>62.95</v>
      </c>
      <c r="N2025" t="str">
        <f t="shared" si="75"/>
        <v>3164202011</v>
      </c>
      <c r="O2025" t="str">
        <f t="shared" si="76"/>
        <v>Sim</v>
      </c>
    </row>
    <row r="2026" spans="1:15" x14ac:dyDescent="0.2">
      <c r="A2026">
        <v>316420</v>
      </c>
      <c r="B2026" t="s">
        <v>81</v>
      </c>
      <c r="C2026" t="s">
        <v>98</v>
      </c>
      <c r="D2026">
        <v>2010</v>
      </c>
      <c r="E2026" t="s">
        <v>361</v>
      </c>
      <c r="F2026" t="s">
        <v>362</v>
      </c>
      <c r="H2026">
        <v>10276</v>
      </c>
      <c r="I2026">
        <v>6469</v>
      </c>
      <c r="J2026">
        <v>6469</v>
      </c>
      <c r="K2026">
        <v>6469</v>
      </c>
      <c r="L2026">
        <v>100</v>
      </c>
      <c r="M2026">
        <v>62.95</v>
      </c>
      <c r="N2026" t="str">
        <f t="shared" si="75"/>
        <v>3164202010</v>
      </c>
      <c r="O2026" t="str">
        <f t="shared" si="76"/>
        <v>Sim</v>
      </c>
    </row>
    <row r="2027" spans="1:15" x14ac:dyDescent="0.2">
      <c r="A2027">
        <v>316420</v>
      </c>
      <c r="B2027" t="s">
        <v>81</v>
      </c>
      <c r="C2027" t="s">
        <v>98</v>
      </c>
      <c r="D2027">
        <v>2009</v>
      </c>
      <c r="E2027" t="s">
        <v>361</v>
      </c>
      <c r="F2027" t="s">
        <v>362</v>
      </c>
      <c r="H2027">
        <v>9713</v>
      </c>
      <c r="I2027">
        <v>7171</v>
      </c>
      <c r="J2027">
        <v>7156</v>
      </c>
      <c r="K2027">
        <v>7156</v>
      </c>
      <c r="L2027">
        <v>99.8</v>
      </c>
      <c r="M2027">
        <v>73.67</v>
      </c>
      <c r="N2027" t="str">
        <f t="shared" si="75"/>
        <v>3164202009</v>
      </c>
      <c r="O2027" t="str">
        <f t="shared" si="76"/>
        <v>Sim</v>
      </c>
    </row>
    <row r="2028" spans="1:15" x14ac:dyDescent="0.2">
      <c r="A2028">
        <v>316420</v>
      </c>
      <c r="B2028" t="s">
        <v>81</v>
      </c>
      <c r="C2028" t="s">
        <v>98</v>
      </c>
      <c r="D2028">
        <v>2008</v>
      </c>
      <c r="E2028" t="s">
        <v>361</v>
      </c>
      <c r="F2028" t="s">
        <v>362</v>
      </c>
      <c r="H2028">
        <v>9541</v>
      </c>
      <c r="I2028">
        <v>7044</v>
      </c>
      <c r="J2028">
        <v>6858</v>
      </c>
      <c r="K2028">
        <v>6858</v>
      </c>
      <c r="L2028">
        <v>97.4</v>
      </c>
      <c r="M2028">
        <v>71.88</v>
      </c>
      <c r="N2028" t="str">
        <f t="shared" si="75"/>
        <v>3164202008</v>
      </c>
      <c r="O2028" t="str">
        <f t="shared" si="76"/>
        <v>Sim</v>
      </c>
    </row>
    <row r="2029" spans="1:15" x14ac:dyDescent="0.2">
      <c r="A2029">
        <v>316420</v>
      </c>
      <c r="B2029" t="s">
        <v>81</v>
      </c>
      <c r="C2029" t="s">
        <v>98</v>
      </c>
      <c r="D2029">
        <v>2007</v>
      </c>
      <c r="E2029" t="s">
        <v>361</v>
      </c>
      <c r="F2029" t="s">
        <v>362</v>
      </c>
      <c r="H2029">
        <v>9080</v>
      </c>
      <c r="I2029">
        <v>6704</v>
      </c>
      <c r="J2029">
        <v>6593</v>
      </c>
      <c r="K2029">
        <v>6593</v>
      </c>
      <c r="L2029">
        <v>98.3</v>
      </c>
      <c r="M2029">
        <v>72.61</v>
      </c>
      <c r="N2029" t="str">
        <f t="shared" si="75"/>
        <v>3164202007</v>
      </c>
      <c r="O2029" t="str">
        <f t="shared" si="76"/>
        <v>Sim</v>
      </c>
    </row>
    <row r="2030" spans="1:15" x14ac:dyDescent="0.2">
      <c r="A2030">
        <v>316420</v>
      </c>
      <c r="B2030" t="s">
        <v>81</v>
      </c>
      <c r="C2030" t="s">
        <v>98</v>
      </c>
      <c r="D2030">
        <v>2006</v>
      </c>
      <c r="E2030" t="s">
        <v>361</v>
      </c>
      <c r="F2030" t="s">
        <v>362</v>
      </c>
      <c r="H2030">
        <v>8137</v>
      </c>
      <c r="I2030">
        <v>5404</v>
      </c>
      <c r="J2030">
        <v>5945</v>
      </c>
      <c r="K2030">
        <v>5945</v>
      </c>
      <c r="L2030">
        <v>100</v>
      </c>
      <c r="M2030">
        <v>73.06</v>
      </c>
      <c r="N2030" t="str">
        <f t="shared" si="75"/>
        <v>3164202006</v>
      </c>
      <c r="O2030" t="str">
        <f t="shared" si="76"/>
        <v>Sim</v>
      </c>
    </row>
    <row r="2031" spans="1:15" x14ac:dyDescent="0.2">
      <c r="A2031">
        <v>316420</v>
      </c>
      <c r="B2031" t="s">
        <v>81</v>
      </c>
      <c r="C2031" t="s">
        <v>98</v>
      </c>
      <c r="D2031">
        <v>2005</v>
      </c>
      <c r="E2031" t="s">
        <v>361</v>
      </c>
      <c r="F2031" t="s">
        <v>362</v>
      </c>
      <c r="H2031">
        <v>8083</v>
      </c>
      <c r="I2031">
        <v>5368</v>
      </c>
      <c r="N2031" t="str">
        <f t="shared" si="75"/>
        <v>3164202005</v>
      </c>
      <c r="O2031" t="str">
        <f t="shared" si="76"/>
        <v>Não</v>
      </c>
    </row>
    <row r="2032" spans="1:15" x14ac:dyDescent="0.2">
      <c r="A2032">
        <v>316420</v>
      </c>
      <c r="B2032" t="s">
        <v>81</v>
      </c>
      <c r="C2032" t="s">
        <v>98</v>
      </c>
      <c r="D2032">
        <v>2004</v>
      </c>
      <c r="E2032" t="s">
        <v>361</v>
      </c>
      <c r="F2032" t="s">
        <v>362</v>
      </c>
      <c r="H2032">
        <v>8029</v>
      </c>
      <c r="I2032">
        <v>5332</v>
      </c>
      <c r="N2032" t="str">
        <f t="shared" si="75"/>
        <v>3164202004</v>
      </c>
      <c r="O2032" t="str">
        <f t="shared" si="76"/>
        <v>Não</v>
      </c>
    </row>
    <row r="2033" spans="1:15" x14ac:dyDescent="0.2">
      <c r="A2033">
        <v>316420</v>
      </c>
      <c r="B2033" t="s">
        <v>81</v>
      </c>
      <c r="C2033" t="s">
        <v>98</v>
      </c>
      <c r="D2033">
        <v>2003</v>
      </c>
      <c r="E2033" t="s">
        <v>361</v>
      </c>
      <c r="F2033" t="s">
        <v>362</v>
      </c>
      <c r="H2033">
        <v>7931</v>
      </c>
      <c r="I2033">
        <v>5267</v>
      </c>
      <c r="N2033" t="str">
        <f t="shared" si="75"/>
        <v>3164202003</v>
      </c>
      <c r="O2033" t="str">
        <f t="shared" si="76"/>
        <v>Não</v>
      </c>
    </row>
    <row r="2034" spans="1:15" x14ac:dyDescent="0.2">
      <c r="A2034">
        <v>316420</v>
      </c>
      <c r="B2034" t="s">
        <v>81</v>
      </c>
      <c r="C2034" t="s">
        <v>98</v>
      </c>
      <c r="D2034">
        <v>2002</v>
      </c>
      <c r="E2034" t="s">
        <v>361</v>
      </c>
      <c r="F2034" t="s">
        <v>362</v>
      </c>
      <c r="H2034">
        <v>7884</v>
      </c>
      <c r="I2034">
        <v>5236</v>
      </c>
      <c r="N2034" t="str">
        <f t="shared" si="75"/>
        <v>3164202002</v>
      </c>
      <c r="O2034" t="str">
        <f t="shared" si="76"/>
        <v>Não</v>
      </c>
    </row>
    <row r="2035" spans="1:15" x14ac:dyDescent="0.2">
      <c r="A2035">
        <v>316420</v>
      </c>
      <c r="B2035" t="s">
        <v>81</v>
      </c>
      <c r="C2035" t="s">
        <v>98</v>
      </c>
      <c r="D2035">
        <v>2001</v>
      </c>
      <c r="E2035" t="s">
        <v>361</v>
      </c>
      <c r="F2035" t="s">
        <v>362</v>
      </c>
      <c r="H2035">
        <v>7838</v>
      </c>
      <c r="I2035">
        <v>5206</v>
      </c>
      <c r="N2035" t="str">
        <f t="shared" si="75"/>
        <v>3164202001</v>
      </c>
      <c r="O2035" t="str">
        <f t="shared" si="76"/>
        <v>Não</v>
      </c>
    </row>
    <row r="2036" spans="1:15" x14ac:dyDescent="0.2">
      <c r="A2036">
        <v>316420</v>
      </c>
      <c r="B2036" t="s">
        <v>81</v>
      </c>
      <c r="C2036" t="s">
        <v>98</v>
      </c>
      <c r="D2036">
        <v>2000</v>
      </c>
      <c r="E2036" t="s">
        <v>361</v>
      </c>
      <c r="F2036" t="s">
        <v>362</v>
      </c>
      <c r="H2036">
        <v>7783</v>
      </c>
      <c r="I2036">
        <v>5169</v>
      </c>
      <c r="N2036" t="str">
        <f t="shared" si="75"/>
        <v>3164202000</v>
      </c>
      <c r="O2036" t="str">
        <f t="shared" si="76"/>
        <v>Não</v>
      </c>
    </row>
    <row r="2037" spans="1:15" x14ac:dyDescent="0.2">
      <c r="A2037">
        <v>316420</v>
      </c>
      <c r="B2037" t="s">
        <v>81</v>
      </c>
      <c r="C2037" t="s">
        <v>98</v>
      </c>
      <c r="D2037">
        <v>1999</v>
      </c>
      <c r="E2037" t="s">
        <v>361</v>
      </c>
      <c r="F2037" t="s">
        <v>362</v>
      </c>
      <c r="H2037">
        <v>7410</v>
      </c>
      <c r="I2037">
        <v>4539</v>
      </c>
      <c r="N2037" t="str">
        <f t="shared" si="75"/>
        <v>3164201999</v>
      </c>
      <c r="O2037" t="str">
        <f t="shared" si="76"/>
        <v>Não</v>
      </c>
    </row>
    <row r="2038" spans="1:15" x14ac:dyDescent="0.2">
      <c r="A2038">
        <v>316420</v>
      </c>
      <c r="B2038" t="s">
        <v>81</v>
      </c>
      <c r="C2038" t="s">
        <v>98</v>
      </c>
      <c r="D2038">
        <v>1998</v>
      </c>
      <c r="E2038" t="s">
        <v>361</v>
      </c>
      <c r="F2038" t="s">
        <v>362</v>
      </c>
      <c r="H2038">
        <v>7395</v>
      </c>
      <c r="I2038">
        <v>4530</v>
      </c>
      <c r="N2038" t="str">
        <f t="shared" si="75"/>
        <v>3164201998</v>
      </c>
      <c r="O2038" t="str">
        <f t="shared" si="76"/>
        <v>Não</v>
      </c>
    </row>
    <row r="2039" spans="1:15" x14ac:dyDescent="0.2">
      <c r="A2039">
        <v>316420</v>
      </c>
      <c r="B2039" t="s">
        <v>81</v>
      </c>
      <c r="C2039" t="s">
        <v>98</v>
      </c>
      <c r="D2039">
        <v>1997</v>
      </c>
      <c r="H2039">
        <v>7380</v>
      </c>
      <c r="I2039">
        <v>4520</v>
      </c>
      <c r="N2039" t="str">
        <f t="shared" si="75"/>
        <v>3164201997</v>
      </c>
      <c r="O2039" t="str">
        <f t="shared" si="76"/>
        <v>Não</v>
      </c>
    </row>
    <row r="2040" spans="1:15" x14ac:dyDescent="0.2">
      <c r="A2040">
        <v>316420</v>
      </c>
      <c r="B2040" t="s">
        <v>81</v>
      </c>
      <c r="C2040" t="s">
        <v>98</v>
      </c>
      <c r="D2040">
        <v>1996</v>
      </c>
      <c r="H2040">
        <v>7363</v>
      </c>
      <c r="I2040">
        <v>4510</v>
      </c>
      <c r="N2040" t="str">
        <f t="shared" si="75"/>
        <v>3164201996</v>
      </c>
      <c r="O2040" t="str">
        <f t="shared" si="76"/>
        <v>Não</v>
      </c>
    </row>
    <row r="2041" spans="1:15" x14ac:dyDescent="0.2">
      <c r="A2041">
        <v>316420</v>
      </c>
      <c r="B2041" t="s">
        <v>81</v>
      </c>
      <c r="C2041" t="s">
        <v>98</v>
      </c>
      <c r="D2041">
        <v>1995</v>
      </c>
      <c r="H2041">
        <v>7837</v>
      </c>
      <c r="I2041">
        <v>4800</v>
      </c>
      <c r="N2041" t="str">
        <f t="shared" si="75"/>
        <v>3164201995</v>
      </c>
      <c r="O2041" t="str">
        <f t="shared" si="76"/>
        <v>Não</v>
      </c>
    </row>
    <row r="2042" spans="1:15" x14ac:dyDescent="0.2">
      <c r="A2042">
        <v>316695</v>
      </c>
      <c r="B2042" t="s">
        <v>82</v>
      </c>
      <c r="C2042" t="s">
        <v>98</v>
      </c>
      <c r="D2042">
        <v>2020</v>
      </c>
      <c r="E2042" t="s">
        <v>2752</v>
      </c>
      <c r="F2042" t="s">
        <v>364</v>
      </c>
      <c r="G2042" t="s">
        <v>368</v>
      </c>
      <c r="H2042">
        <v>4809</v>
      </c>
      <c r="I2042">
        <v>1878</v>
      </c>
      <c r="J2042">
        <v>1862</v>
      </c>
      <c r="K2042">
        <v>1862</v>
      </c>
      <c r="L2042">
        <v>99.2</v>
      </c>
      <c r="M2042">
        <v>38.72</v>
      </c>
      <c r="N2042" t="str">
        <f t="shared" si="75"/>
        <v>3166952020</v>
      </c>
      <c r="O2042" t="str">
        <f t="shared" si="76"/>
        <v>Sim</v>
      </c>
    </row>
    <row r="2043" spans="1:15" x14ac:dyDescent="0.2">
      <c r="A2043">
        <v>316695</v>
      </c>
      <c r="B2043" t="s">
        <v>82</v>
      </c>
      <c r="C2043" t="s">
        <v>98</v>
      </c>
      <c r="D2043">
        <v>2019</v>
      </c>
      <c r="E2043" t="s">
        <v>2752</v>
      </c>
      <c r="F2043" t="s">
        <v>364</v>
      </c>
      <c r="G2043" t="s">
        <v>368</v>
      </c>
      <c r="H2043">
        <v>4781</v>
      </c>
      <c r="I2043">
        <v>1867</v>
      </c>
      <c r="J2043">
        <v>1862</v>
      </c>
      <c r="K2043">
        <v>1862</v>
      </c>
      <c r="L2043">
        <v>99.7</v>
      </c>
      <c r="M2043">
        <v>38.950000000000003</v>
      </c>
      <c r="N2043" t="str">
        <f t="shared" si="75"/>
        <v>3166952019</v>
      </c>
      <c r="O2043" t="str">
        <f t="shared" si="76"/>
        <v>Sim</v>
      </c>
    </row>
    <row r="2044" spans="1:15" x14ac:dyDescent="0.2">
      <c r="A2044">
        <v>316695</v>
      </c>
      <c r="B2044" t="s">
        <v>82</v>
      </c>
      <c r="C2044" t="s">
        <v>98</v>
      </c>
      <c r="D2044">
        <v>2018</v>
      </c>
      <c r="E2044" t="s">
        <v>2753</v>
      </c>
      <c r="F2044" t="s">
        <v>364</v>
      </c>
      <c r="H2044">
        <v>4752</v>
      </c>
      <c r="I2044">
        <v>1856</v>
      </c>
      <c r="J2044">
        <v>1856</v>
      </c>
      <c r="K2044">
        <v>1856</v>
      </c>
      <c r="L2044">
        <v>100</v>
      </c>
      <c r="M2044">
        <v>39.06</v>
      </c>
      <c r="N2044" t="str">
        <f t="shared" si="75"/>
        <v>3166952018</v>
      </c>
      <c r="O2044" t="str">
        <f t="shared" si="76"/>
        <v>Sim</v>
      </c>
    </row>
    <row r="2045" spans="1:15" x14ac:dyDescent="0.2">
      <c r="A2045">
        <v>316695</v>
      </c>
      <c r="B2045" t="s">
        <v>82</v>
      </c>
      <c r="C2045" t="s">
        <v>98</v>
      </c>
      <c r="D2045">
        <v>2017</v>
      </c>
      <c r="E2045" t="s">
        <v>2753</v>
      </c>
      <c r="F2045" t="s">
        <v>364</v>
      </c>
      <c r="H2045">
        <v>4769</v>
      </c>
      <c r="I2045">
        <v>1862</v>
      </c>
      <c r="J2045">
        <v>1862</v>
      </c>
      <c r="K2045">
        <v>1862</v>
      </c>
      <c r="L2045">
        <v>100</v>
      </c>
      <c r="M2045">
        <v>39.04</v>
      </c>
      <c r="N2045" t="str">
        <f t="shared" si="75"/>
        <v>3166952017</v>
      </c>
      <c r="O2045" t="str">
        <f t="shared" si="76"/>
        <v>Sim</v>
      </c>
    </row>
    <row r="2046" spans="1:15" x14ac:dyDescent="0.2">
      <c r="A2046">
        <v>316695</v>
      </c>
      <c r="B2046" t="s">
        <v>82</v>
      </c>
      <c r="C2046" t="s">
        <v>98</v>
      </c>
      <c r="D2046">
        <v>2016</v>
      </c>
      <c r="E2046" t="s">
        <v>2753</v>
      </c>
      <c r="F2046" t="s">
        <v>364</v>
      </c>
      <c r="H2046">
        <v>4741</v>
      </c>
      <c r="I2046">
        <v>1851</v>
      </c>
      <c r="J2046">
        <v>1851</v>
      </c>
      <c r="K2046">
        <v>1851</v>
      </c>
      <c r="L2046">
        <v>100</v>
      </c>
      <c r="M2046">
        <v>39.04</v>
      </c>
      <c r="N2046" t="str">
        <f t="shared" si="75"/>
        <v>3166952016</v>
      </c>
      <c r="O2046" t="str">
        <f t="shared" si="76"/>
        <v>Sim</v>
      </c>
    </row>
    <row r="2047" spans="1:15" x14ac:dyDescent="0.2">
      <c r="A2047">
        <v>316695</v>
      </c>
      <c r="B2047" t="s">
        <v>82</v>
      </c>
      <c r="C2047" t="s">
        <v>98</v>
      </c>
      <c r="D2047">
        <v>2015</v>
      </c>
      <c r="E2047" t="s">
        <v>2753</v>
      </c>
      <c r="F2047" t="s">
        <v>364</v>
      </c>
      <c r="H2047">
        <v>4712</v>
      </c>
      <c r="I2047">
        <v>1840</v>
      </c>
      <c r="J2047">
        <v>1840</v>
      </c>
      <c r="K2047">
        <v>1840</v>
      </c>
      <c r="L2047">
        <v>100</v>
      </c>
      <c r="M2047">
        <v>39.049999999999997</v>
      </c>
      <c r="N2047" t="str">
        <f t="shared" si="75"/>
        <v>3166952015</v>
      </c>
      <c r="O2047" t="str">
        <f t="shared" si="76"/>
        <v>Sim</v>
      </c>
    </row>
    <row r="2048" spans="1:15" x14ac:dyDescent="0.2">
      <c r="A2048">
        <v>316695</v>
      </c>
      <c r="B2048" t="s">
        <v>82</v>
      </c>
      <c r="C2048" t="s">
        <v>98</v>
      </c>
      <c r="D2048">
        <v>2014</v>
      </c>
      <c r="E2048" t="s">
        <v>2753</v>
      </c>
      <c r="F2048" t="s">
        <v>364</v>
      </c>
      <c r="H2048">
        <v>4682</v>
      </c>
      <c r="I2048">
        <v>1828</v>
      </c>
      <c r="J2048">
        <v>1828</v>
      </c>
      <c r="K2048">
        <v>1828</v>
      </c>
      <c r="L2048">
        <v>100</v>
      </c>
      <c r="M2048">
        <v>39.04</v>
      </c>
      <c r="N2048" t="str">
        <f t="shared" si="75"/>
        <v>3166952014</v>
      </c>
      <c r="O2048" t="str">
        <f t="shared" si="76"/>
        <v>Sim</v>
      </c>
    </row>
    <row r="2049" spans="1:15" x14ac:dyDescent="0.2">
      <c r="A2049">
        <v>316695</v>
      </c>
      <c r="B2049" t="s">
        <v>82</v>
      </c>
      <c r="C2049" t="s">
        <v>98</v>
      </c>
      <c r="D2049">
        <v>2013</v>
      </c>
      <c r="E2049" t="s">
        <v>2753</v>
      </c>
      <c r="F2049" t="s">
        <v>364</v>
      </c>
      <c r="H2049">
        <v>4650</v>
      </c>
      <c r="I2049">
        <v>1816</v>
      </c>
      <c r="J2049">
        <v>1816</v>
      </c>
      <c r="K2049">
        <v>1816</v>
      </c>
      <c r="L2049">
        <v>100</v>
      </c>
      <c r="M2049">
        <v>39.049999999999997</v>
      </c>
      <c r="N2049" t="str">
        <f t="shared" si="75"/>
        <v>3166952013</v>
      </c>
      <c r="O2049" t="str">
        <f t="shared" si="76"/>
        <v>Sim</v>
      </c>
    </row>
    <row r="2050" spans="1:15" x14ac:dyDescent="0.2">
      <c r="A2050">
        <v>316695</v>
      </c>
      <c r="B2050" t="s">
        <v>82</v>
      </c>
      <c r="C2050" t="s">
        <v>98</v>
      </c>
      <c r="D2050">
        <v>2012</v>
      </c>
      <c r="E2050" t="s">
        <v>2753</v>
      </c>
      <c r="F2050" t="s">
        <v>364</v>
      </c>
      <c r="H2050">
        <v>4484</v>
      </c>
      <c r="I2050">
        <v>1751</v>
      </c>
      <c r="J2050">
        <v>1751</v>
      </c>
      <c r="K2050">
        <v>1751</v>
      </c>
      <c r="L2050">
        <v>100</v>
      </c>
      <c r="M2050">
        <v>39.049999999999997</v>
      </c>
      <c r="N2050" t="str">
        <f t="shared" si="75"/>
        <v>3166952012</v>
      </c>
      <c r="O2050" t="str">
        <f t="shared" si="76"/>
        <v>Sim</v>
      </c>
    </row>
    <row r="2051" spans="1:15" x14ac:dyDescent="0.2">
      <c r="A2051">
        <v>316695</v>
      </c>
      <c r="B2051" t="s">
        <v>82</v>
      </c>
      <c r="C2051" t="s">
        <v>98</v>
      </c>
      <c r="D2051">
        <v>2011</v>
      </c>
      <c r="E2051" t="s">
        <v>2753</v>
      </c>
      <c r="F2051" t="s">
        <v>364</v>
      </c>
      <c r="H2051">
        <v>4455</v>
      </c>
      <c r="I2051">
        <v>1740</v>
      </c>
      <c r="J2051">
        <v>1740</v>
      </c>
      <c r="K2051">
        <v>1740</v>
      </c>
      <c r="L2051">
        <v>100</v>
      </c>
      <c r="M2051">
        <v>39.06</v>
      </c>
      <c r="N2051" t="str">
        <f t="shared" ref="N2051:N2114" si="77">_xlfn.CONCAT(A2051,D2051)</f>
        <v>3166952011</v>
      </c>
      <c r="O2051" t="str">
        <f t="shared" ref="O2051:O2114" si="78">IF(COUNTIF(H2051:M2051,"&lt;&gt;"&amp;"")=6,"Sim","Não")</f>
        <v>Sim</v>
      </c>
    </row>
    <row r="2052" spans="1:15" x14ac:dyDescent="0.2">
      <c r="A2052">
        <v>316695</v>
      </c>
      <c r="B2052" t="s">
        <v>82</v>
      </c>
      <c r="C2052" t="s">
        <v>98</v>
      </c>
      <c r="D2052">
        <v>2010</v>
      </c>
      <c r="E2052" t="s">
        <v>2753</v>
      </c>
      <c r="F2052" t="s">
        <v>364</v>
      </c>
      <c r="H2052">
        <v>4425</v>
      </c>
      <c r="I2052">
        <v>1728</v>
      </c>
      <c r="J2052">
        <v>1728</v>
      </c>
      <c r="K2052">
        <v>1728</v>
      </c>
      <c r="L2052">
        <v>100</v>
      </c>
      <c r="M2052">
        <v>39.049999999999997</v>
      </c>
      <c r="N2052" t="str">
        <f t="shared" si="77"/>
        <v>3166952010</v>
      </c>
      <c r="O2052" t="str">
        <f t="shared" si="78"/>
        <v>Sim</v>
      </c>
    </row>
    <row r="2053" spans="1:15" x14ac:dyDescent="0.2">
      <c r="A2053">
        <v>316695</v>
      </c>
      <c r="B2053" t="s">
        <v>82</v>
      </c>
      <c r="C2053" t="s">
        <v>98</v>
      </c>
      <c r="D2053">
        <v>2009</v>
      </c>
      <c r="E2053" t="s">
        <v>2753</v>
      </c>
      <c r="F2053" t="s">
        <v>364</v>
      </c>
      <c r="H2053">
        <v>4787</v>
      </c>
      <c r="I2053">
        <v>1842</v>
      </c>
      <c r="J2053">
        <v>2476</v>
      </c>
      <c r="K2053">
        <v>2476</v>
      </c>
      <c r="L2053">
        <v>100</v>
      </c>
      <c r="M2053">
        <v>51.72</v>
      </c>
      <c r="N2053" t="str">
        <f t="shared" si="77"/>
        <v>3166952009</v>
      </c>
      <c r="O2053" t="str">
        <f t="shared" si="78"/>
        <v>Sim</v>
      </c>
    </row>
    <row r="2054" spans="1:15" x14ac:dyDescent="0.2">
      <c r="A2054">
        <v>316695</v>
      </c>
      <c r="B2054" t="s">
        <v>82</v>
      </c>
      <c r="C2054" t="s">
        <v>98</v>
      </c>
      <c r="D2054">
        <v>2008</v>
      </c>
      <c r="E2054" t="s">
        <v>361</v>
      </c>
      <c r="F2054" t="s">
        <v>362</v>
      </c>
      <c r="H2054">
        <v>4721</v>
      </c>
      <c r="I2054">
        <v>1816</v>
      </c>
      <c r="J2054">
        <v>2265</v>
      </c>
      <c r="K2054">
        <v>2265</v>
      </c>
      <c r="L2054">
        <v>100</v>
      </c>
      <c r="M2054">
        <v>47.98</v>
      </c>
      <c r="N2054" t="str">
        <f t="shared" si="77"/>
        <v>3166952008</v>
      </c>
      <c r="O2054" t="str">
        <f t="shared" si="78"/>
        <v>Sim</v>
      </c>
    </row>
    <row r="2055" spans="1:15" x14ac:dyDescent="0.2">
      <c r="A2055">
        <v>316695</v>
      </c>
      <c r="B2055" t="s">
        <v>82</v>
      </c>
      <c r="C2055" t="s">
        <v>98</v>
      </c>
      <c r="D2055">
        <v>2007</v>
      </c>
      <c r="E2055" t="s">
        <v>361</v>
      </c>
      <c r="F2055" t="s">
        <v>362</v>
      </c>
      <c r="H2055">
        <v>4515</v>
      </c>
      <c r="I2055">
        <v>1737</v>
      </c>
      <c r="J2055">
        <v>2007</v>
      </c>
      <c r="K2055">
        <v>2007</v>
      </c>
      <c r="L2055">
        <v>100</v>
      </c>
      <c r="M2055">
        <v>44.45</v>
      </c>
      <c r="N2055" t="str">
        <f t="shared" si="77"/>
        <v>3166952007</v>
      </c>
      <c r="O2055" t="str">
        <f t="shared" si="78"/>
        <v>Sim</v>
      </c>
    </row>
    <row r="2056" spans="1:15" x14ac:dyDescent="0.2">
      <c r="A2056">
        <v>316695</v>
      </c>
      <c r="B2056" t="s">
        <v>82</v>
      </c>
      <c r="C2056" t="s">
        <v>98</v>
      </c>
      <c r="D2056">
        <v>2006</v>
      </c>
      <c r="E2056" t="s">
        <v>361</v>
      </c>
      <c r="F2056" t="s">
        <v>362</v>
      </c>
      <c r="H2056">
        <v>3832</v>
      </c>
      <c r="I2056">
        <v>1487</v>
      </c>
      <c r="J2056">
        <v>1930</v>
      </c>
      <c r="K2056">
        <v>1930</v>
      </c>
      <c r="L2056">
        <v>100</v>
      </c>
      <c r="M2056">
        <v>50.37</v>
      </c>
      <c r="N2056" t="str">
        <f t="shared" si="77"/>
        <v>3166952006</v>
      </c>
      <c r="O2056" t="str">
        <f t="shared" si="78"/>
        <v>Sim</v>
      </c>
    </row>
    <row r="2057" spans="1:15" x14ac:dyDescent="0.2">
      <c r="A2057">
        <v>316695</v>
      </c>
      <c r="B2057" t="s">
        <v>82</v>
      </c>
      <c r="C2057" t="s">
        <v>98</v>
      </c>
      <c r="D2057">
        <v>2005</v>
      </c>
      <c r="E2057" t="s">
        <v>361</v>
      </c>
      <c r="F2057" t="s">
        <v>362</v>
      </c>
      <c r="H2057">
        <v>3863</v>
      </c>
      <c r="I2057">
        <v>1499</v>
      </c>
      <c r="N2057" t="str">
        <f t="shared" si="77"/>
        <v>3166952005</v>
      </c>
      <c r="O2057" t="str">
        <f t="shared" si="78"/>
        <v>Não</v>
      </c>
    </row>
    <row r="2058" spans="1:15" x14ac:dyDescent="0.2">
      <c r="A2058">
        <v>316695</v>
      </c>
      <c r="B2058" t="s">
        <v>82</v>
      </c>
      <c r="C2058" t="s">
        <v>98</v>
      </c>
      <c r="D2058">
        <v>2004</v>
      </c>
      <c r="E2058" t="s">
        <v>361</v>
      </c>
      <c r="F2058" t="s">
        <v>362</v>
      </c>
      <c r="H2058">
        <v>3895</v>
      </c>
      <c r="I2058">
        <v>1512</v>
      </c>
      <c r="N2058" t="str">
        <f t="shared" si="77"/>
        <v>3166952004</v>
      </c>
      <c r="O2058" t="str">
        <f t="shared" si="78"/>
        <v>Não</v>
      </c>
    </row>
    <row r="2059" spans="1:15" x14ac:dyDescent="0.2">
      <c r="A2059">
        <v>316695</v>
      </c>
      <c r="B2059" t="s">
        <v>82</v>
      </c>
      <c r="C2059" t="s">
        <v>98</v>
      </c>
      <c r="D2059">
        <v>2003</v>
      </c>
      <c r="H2059">
        <v>3952</v>
      </c>
      <c r="I2059">
        <v>1534</v>
      </c>
      <c r="N2059" t="str">
        <f t="shared" si="77"/>
        <v>3166952003</v>
      </c>
      <c r="O2059" t="str">
        <f t="shared" si="78"/>
        <v>Não</v>
      </c>
    </row>
    <row r="2060" spans="1:15" x14ac:dyDescent="0.2">
      <c r="A2060">
        <v>316695</v>
      </c>
      <c r="B2060" t="s">
        <v>82</v>
      </c>
      <c r="C2060" t="s">
        <v>98</v>
      </c>
      <c r="D2060">
        <v>2002</v>
      </c>
      <c r="H2060">
        <v>3979</v>
      </c>
      <c r="I2060">
        <v>1544</v>
      </c>
      <c r="N2060" t="str">
        <f t="shared" si="77"/>
        <v>3166952002</v>
      </c>
      <c r="O2060" t="str">
        <f t="shared" si="78"/>
        <v>Não</v>
      </c>
    </row>
    <row r="2061" spans="1:15" x14ac:dyDescent="0.2">
      <c r="A2061">
        <v>316695</v>
      </c>
      <c r="B2061" t="s">
        <v>82</v>
      </c>
      <c r="C2061" t="s">
        <v>98</v>
      </c>
      <c r="D2061">
        <v>2001</v>
      </c>
      <c r="H2061">
        <v>3938</v>
      </c>
      <c r="I2061">
        <v>1528</v>
      </c>
      <c r="N2061" t="str">
        <f t="shared" si="77"/>
        <v>3166952001</v>
      </c>
      <c r="O2061" t="str">
        <f t="shared" si="78"/>
        <v>Não</v>
      </c>
    </row>
    <row r="2062" spans="1:15" x14ac:dyDescent="0.2">
      <c r="A2062">
        <v>316695</v>
      </c>
      <c r="B2062" t="s">
        <v>82</v>
      </c>
      <c r="C2062" t="s">
        <v>98</v>
      </c>
      <c r="D2062">
        <v>2000</v>
      </c>
      <c r="H2062">
        <v>4038</v>
      </c>
      <c r="I2062">
        <v>1567</v>
      </c>
      <c r="N2062" t="str">
        <f t="shared" si="77"/>
        <v>3166952000</v>
      </c>
      <c r="O2062" t="str">
        <f t="shared" si="78"/>
        <v>Não</v>
      </c>
    </row>
    <row r="2063" spans="1:15" x14ac:dyDescent="0.2">
      <c r="A2063">
        <v>316695</v>
      </c>
      <c r="B2063" t="s">
        <v>82</v>
      </c>
      <c r="C2063" t="s">
        <v>98</v>
      </c>
      <c r="D2063">
        <v>1999</v>
      </c>
      <c r="H2063">
        <v>3978</v>
      </c>
      <c r="I2063">
        <v>1544</v>
      </c>
      <c r="N2063" t="str">
        <f t="shared" si="77"/>
        <v>3166951999</v>
      </c>
      <c r="O2063" t="str">
        <f t="shared" si="78"/>
        <v>Não</v>
      </c>
    </row>
    <row r="2064" spans="1:15" x14ac:dyDescent="0.2">
      <c r="A2064">
        <v>316695</v>
      </c>
      <c r="B2064" t="s">
        <v>82</v>
      </c>
      <c r="C2064" t="s">
        <v>98</v>
      </c>
      <c r="D2064">
        <v>1998</v>
      </c>
      <c r="H2064">
        <v>4029</v>
      </c>
      <c r="I2064">
        <v>1564</v>
      </c>
      <c r="N2064" t="str">
        <f t="shared" si="77"/>
        <v>3166951998</v>
      </c>
      <c r="O2064" t="str">
        <f t="shared" si="78"/>
        <v>Não</v>
      </c>
    </row>
    <row r="2065" spans="1:15" x14ac:dyDescent="0.2">
      <c r="A2065">
        <v>316695</v>
      </c>
      <c r="B2065" t="s">
        <v>82</v>
      </c>
      <c r="C2065" t="s">
        <v>98</v>
      </c>
      <c r="D2065">
        <v>1997</v>
      </c>
      <c r="H2065">
        <v>4081</v>
      </c>
      <c r="I2065">
        <v>1584</v>
      </c>
      <c r="N2065" t="str">
        <f t="shared" si="77"/>
        <v>3166951997</v>
      </c>
      <c r="O2065" t="str">
        <f t="shared" si="78"/>
        <v>Não</v>
      </c>
    </row>
    <row r="2066" spans="1:15" x14ac:dyDescent="0.2">
      <c r="A2066">
        <v>316800</v>
      </c>
      <c r="B2066" t="s">
        <v>83</v>
      </c>
      <c r="C2066" t="s">
        <v>98</v>
      </c>
      <c r="D2066">
        <v>2020</v>
      </c>
      <c r="E2066" t="s">
        <v>2788</v>
      </c>
      <c r="F2066" t="s">
        <v>429</v>
      </c>
      <c r="G2066" t="s">
        <v>406</v>
      </c>
      <c r="H2066">
        <v>34397</v>
      </c>
      <c r="I2066">
        <v>27881</v>
      </c>
      <c r="J2066">
        <v>24671</v>
      </c>
      <c r="K2066">
        <v>24671</v>
      </c>
      <c r="L2066">
        <v>88.5</v>
      </c>
      <c r="M2066">
        <v>71.72</v>
      </c>
      <c r="N2066" t="str">
        <f t="shared" si="77"/>
        <v>3168002020</v>
      </c>
      <c r="O2066" t="str">
        <f t="shared" si="78"/>
        <v>Sim</v>
      </c>
    </row>
    <row r="2067" spans="1:15" x14ac:dyDescent="0.2">
      <c r="A2067">
        <v>316800</v>
      </c>
      <c r="B2067" t="s">
        <v>83</v>
      </c>
      <c r="C2067" t="s">
        <v>98</v>
      </c>
      <c r="D2067">
        <v>2019</v>
      </c>
      <c r="E2067" t="s">
        <v>2788</v>
      </c>
      <c r="F2067" t="s">
        <v>429</v>
      </c>
      <c r="G2067" t="s">
        <v>406</v>
      </c>
      <c r="H2067">
        <v>34132</v>
      </c>
      <c r="I2067">
        <v>27666</v>
      </c>
      <c r="J2067">
        <v>24085</v>
      </c>
      <c r="K2067">
        <v>22719</v>
      </c>
      <c r="L2067">
        <v>82.1</v>
      </c>
      <c r="M2067">
        <v>70.56</v>
      </c>
      <c r="N2067" t="str">
        <f t="shared" si="77"/>
        <v>3168002019</v>
      </c>
      <c r="O2067" t="str">
        <f t="shared" si="78"/>
        <v>Sim</v>
      </c>
    </row>
    <row r="2068" spans="1:15" x14ac:dyDescent="0.2">
      <c r="A2068">
        <v>316800</v>
      </c>
      <c r="B2068" t="s">
        <v>83</v>
      </c>
      <c r="C2068" t="s">
        <v>98</v>
      </c>
      <c r="D2068">
        <v>2018</v>
      </c>
      <c r="E2068" t="s">
        <v>2788</v>
      </c>
      <c r="F2068" t="s">
        <v>429</v>
      </c>
      <c r="H2068">
        <v>33858</v>
      </c>
      <c r="I2068">
        <v>27444</v>
      </c>
      <c r="J2068">
        <v>23670</v>
      </c>
      <c r="K2068">
        <v>23670</v>
      </c>
      <c r="L2068">
        <v>86.3</v>
      </c>
      <c r="M2068">
        <v>69.91</v>
      </c>
      <c r="N2068" t="str">
        <f t="shared" si="77"/>
        <v>3168002018</v>
      </c>
      <c r="O2068" t="str">
        <f t="shared" si="78"/>
        <v>Sim</v>
      </c>
    </row>
    <row r="2069" spans="1:15" x14ac:dyDescent="0.2">
      <c r="A2069">
        <v>316800</v>
      </c>
      <c r="B2069" t="s">
        <v>83</v>
      </c>
      <c r="C2069" t="s">
        <v>98</v>
      </c>
      <c r="D2069">
        <v>2017</v>
      </c>
      <c r="E2069" t="s">
        <v>2788</v>
      </c>
      <c r="F2069" t="s">
        <v>429</v>
      </c>
      <c r="H2069">
        <v>33824</v>
      </c>
      <c r="I2069">
        <v>27416</v>
      </c>
      <c r="J2069">
        <v>24435</v>
      </c>
      <c r="K2069">
        <v>22509</v>
      </c>
      <c r="L2069">
        <v>82.1</v>
      </c>
      <c r="M2069">
        <v>72.239999999999995</v>
      </c>
      <c r="N2069" t="str">
        <f t="shared" si="77"/>
        <v>3168002017</v>
      </c>
      <c r="O2069" t="str">
        <f t="shared" si="78"/>
        <v>Sim</v>
      </c>
    </row>
    <row r="2070" spans="1:15" x14ac:dyDescent="0.2">
      <c r="A2070">
        <v>316800</v>
      </c>
      <c r="B2070" t="s">
        <v>83</v>
      </c>
      <c r="C2070" t="s">
        <v>98</v>
      </c>
      <c r="D2070">
        <v>2016</v>
      </c>
      <c r="E2070" t="s">
        <v>2788</v>
      </c>
      <c r="F2070" t="s">
        <v>429</v>
      </c>
      <c r="H2070">
        <v>33576</v>
      </c>
      <c r="I2070">
        <v>27215</v>
      </c>
      <c r="J2070">
        <v>23803</v>
      </c>
      <c r="K2070">
        <v>22532</v>
      </c>
      <c r="L2070">
        <v>82.8</v>
      </c>
      <c r="M2070">
        <v>70.89</v>
      </c>
      <c r="N2070" t="str">
        <f t="shared" si="77"/>
        <v>3168002016</v>
      </c>
      <c r="O2070" t="str">
        <f t="shared" si="78"/>
        <v>Sim</v>
      </c>
    </row>
    <row r="2071" spans="1:15" x14ac:dyDescent="0.2">
      <c r="A2071">
        <v>316800</v>
      </c>
      <c r="B2071" t="s">
        <v>83</v>
      </c>
      <c r="C2071" t="s">
        <v>98</v>
      </c>
      <c r="D2071">
        <v>2015</v>
      </c>
      <c r="E2071" t="s">
        <v>2788</v>
      </c>
      <c r="F2071" t="s">
        <v>429</v>
      </c>
      <c r="H2071">
        <v>33315</v>
      </c>
      <c r="I2071">
        <v>27004</v>
      </c>
      <c r="J2071">
        <v>24527</v>
      </c>
      <c r="K2071">
        <v>22756</v>
      </c>
      <c r="L2071">
        <v>84.3</v>
      </c>
      <c r="M2071">
        <v>73.62</v>
      </c>
      <c r="N2071" t="str">
        <f t="shared" si="77"/>
        <v>3168002015</v>
      </c>
      <c r="O2071" t="str">
        <f t="shared" si="78"/>
        <v>Sim</v>
      </c>
    </row>
    <row r="2072" spans="1:15" x14ac:dyDescent="0.2">
      <c r="A2072">
        <v>316800</v>
      </c>
      <c r="B2072" t="s">
        <v>83</v>
      </c>
      <c r="C2072" t="s">
        <v>98</v>
      </c>
      <c r="D2072">
        <v>2014</v>
      </c>
      <c r="E2072" t="s">
        <v>2788</v>
      </c>
      <c r="F2072" t="s">
        <v>429</v>
      </c>
      <c r="H2072">
        <v>33040</v>
      </c>
      <c r="I2072">
        <v>26781</v>
      </c>
      <c r="J2072">
        <v>28212</v>
      </c>
      <c r="K2072">
        <v>26781</v>
      </c>
      <c r="L2072">
        <v>100</v>
      </c>
      <c r="M2072">
        <v>85.39</v>
      </c>
      <c r="N2072" t="str">
        <f t="shared" si="77"/>
        <v>3168002014</v>
      </c>
      <c r="O2072" t="str">
        <f t="shared" si="78"/>
        <v>Sim</v>
      </c>
    </row>
    <row r="2073" spans="1:15" x14ac:dyDescent="0.2">
      <c r="A2073">
        <v>316800</v>
      </c>
      <c r="B2073" t="s">
        <v>83</v>
      </c>
      <c r="C2073" t="s">
        <v>98</v>
      </c>
      <c r="D2073">
        <v>2013</v>
      </c>
      <c r="E2073" t="s">
        <v>2788</v>
      </c>
      <c r="F2073" t="s">
        <v>429</v>
      </c>
      <c r="H2073">
        <v>32698</v>
      </c>
      <c r="I2073">
        <v>26504</v>
      </c>
      <c r="J2073">
        <v>28044</v>
      </c>
      <c r="K2073">
        <v>26504</v>
      </c>
      <c r="L2073">
        <v>100</v>
      </c>
      <c r="M2073">
        <v>85.77</v>
      </c>
      <c r="N2073" t="str">
        <f t="shared" si="77"/>
        <v>3168002013</v>
      </c>
      <c r="O2073" t="str">
        <f t="shared" si="78"/>
        <v>Sim</v>
      </c>
    </row>
    <row r="2074" spans="1:15" x14ac:dyDescent="0.2">
      <c r="A2074">
        <v>316800</v>
      </c>
      <c r="B2074" t="s">
        <v>83</v>
      </c>
      <c r="C2074" t="s">
        <v>98</v>
      </c>
      <c r="D2074">
        <v>2012</v>
      </c>
      <c r="E2074" t="s">
        <v>2788</v>
      </c>
      <c r="F2074" t="s">
        <v>429</v>
      </c>
      <c r="H2074">
        <v>31457</v>
      </c>
      <c r="I2074">
        <v>25498</v>
      </c>
      <c r="J2074">
        <v>25823</v>
      </c>
      <c r="K2074">
        <v>25498</v>
      </c>
      <c r="L2074">
        <v>100</v>
      </c>
      <c r="M2074">
        <v>82.09</v>
      </c>
      <c r="N2074" t="str">
        <f t="shared" si="77"/>
        <v>3168002012</v>
      </c>
      <c r="O2074" t="str">
        <f t="shared" si="78"/>
        <v>Sim</v>
      </c>
    </row>
    <row r="2075" spans="1:15" x14ac:dyDescent="0.2">
      <c r="A2075">
        <v>316800</v>
      </c>
      <c r="B2075" t="s">
        <v>83</v>
      </c>
      <c r="C2075" t="s">
        <v>98</v>
      </c>
      <c r="D2075">
        <v>2011</v>
      </c>
      <c r="E2075" t="s">
        <v>2788</v>
      </c>
      <c r="F2075" t="s">
        <v>429</v>
      </c>
      <c r="H2075">
        <v>31192</v>
      </c>
      <c r="I2075">
        <v>25283</v>
      </c>
      <c r="J2075">
        <v>26831</v>
      </c>
      <c r="K2075">
        <v>26831</v>
      </c>
      <c r="L2075">
        <v>100</v>
      </c>
      <c r="M2075">
        <v>86.02</v>
      </c>
      <c r="N2075" t="str">
        <f t="shared" si="77"/>
        <v>3168002011</v>
      </c>
      <c r="O2075" t="str">
        <f t="shared" si="78"/>
        <v>Sim</v>
      </c>
    </row>
    <row r="2076" spans="1:15" x14ac:dyDescent="0.2">
      <c r="A2076">
        <v>316800</v>
      </c>
      <c r="B2076" t="s">
        <v>83</v>
      </c>
      <c r="C2076" t="s">
        <v>98</v>
      </c>
      <c r="D2076">
        <v>2010</v>
      </c>
      <c r="E2076" t="s">
        <v>2789</v>
      </c>
      <c r="F2076" t="s">
        <v>367</v>
      </c>
      <c r="H2076">
        <v>30917</v>
      </c>
      <c r="I2076">
        <v>25060</v>
      </c>
      <c r="J2076">
        <v>25060</v>
      </c>
      <c r="K2076">
        <v>25060</v>
      </c>
      <c r="L2076">
        <v>100</v>
      </c>
      <c r="M2076">
        <v>81.06</v>
      </c>
      <c r="N2076" t="str">
        <f t="shared" si="77"/>
        <v>3168002010</v>
      </c>
      <c r="O2076" t="str">
        <f t="shared" si="78"/>
        <v>Sim</v>
      </c>
    </row>
    <row r="2077" spans="1:15" x14ac:dyDescent="0.2">
      <c r="A2077">
        <v>316800</v>
      </c>
      <c r="B2077" t="s">
        <v>83</v>
      </c>
      <c r="C2077" t="s">
        <v>98</v>
      </c>
      <c r="D2077">
        <v>2009</v>
      </c>
      <c r="E2077" t="s">
        <v>2789</v>
      </c>
      <c r="F2077" t="s">
        <v>364</v>
      </c>
      <c r="H2077">
        <v>31333</v>
      </c>
      <c r="I2077">
        <v>25274</v>
      </c>
      <c r="J2077">
        <v>26681</v>
      </c>
      <c r="K2077">
        <v>26681</v>
      </c>
      <c r="L2077">
        <v>100</v>
      </c>
      <c r="M2077">
        <v>85.15</v>
      </c>
      <c r="N2077" t="str">
        <f t="shared" si="77"/>
        <v>3168002009</v>
      </c>
      <c r="O2077" t="str">
        <f t="shared" si="78"/>
        <v>Sim</v>
      </c>
    </row>
    <row r="2078" spans="1:15" x14ac:dyDescent="0.2">
      <c r="A2078">
        <v>316800</v>
      </c>
      <c r="B2078" t="s">
        <v>83</v>
      </c>
      <c r="C2078" t="s">
        <v>98</v>
      </c>
      <c r="D2078">
        <v>2008</v>
      </c>
      <c r="E2078" t="s">
        <v>2789</v>
      </c>
      <c r="F2078" t="s">
        <v>364</v>
      </c>
      <c r="H2078">
        <v>30986</v>
      </c>
      <c r="I2078">
        <v>24995</v>
      </c>
      <c r="J2078">
        <v>25962</v>
      </c>
      <c r="K2078">
        <v>25962</v>
      </c>
      <c r="L2078">
        <v>100</v>
      </c>
      <c r="M2078">
        <v>83.79</v>
      </c>
      <c r="N2078" t="str">
        <f t="shared" si="77"/>
        <v>3168002008</v>
      </c>
      <c r="O2078" t="str">
        <f t="shared" si="78"/>
        <v>Sim</v>
      </c>
    </row>
    <row r="2079" spans="1:15" x14ac:dyDescent="0.2">
      <c r="A2079">
        <v>316800</v>
      </c>
      <c r="B2079" t="s">
        <v>83</v>
      </c>
      <c r="C2079" t="s">
        <v>98</v>
      </c>
      <c r="D2079">
        <v>2007</v>
      </c>
      <c r="E2079" t="s">
        <v>2789</v>
      </c>
      <c r="F2079" t="s">
        <v>364</v>
      </c>
      <c r="H2079">
        <v>29732</v>
      </c>
      <c r="I2079">
        <v>23983</v>
      </c>
      <c r="J2079">
        <v>25492</v>
      </c>
      <c r="K2079">
        <v>25492</v>
      </c>
      <c r="L2079">
        <v>100</v>
      </c>
      <c r="M2079">
        <v>85.74</v>
      </c>
      <c r="N2079" t="str">
        <f t="shared" si="77"/>
        <v>3168002007</v>
      </c>
      <c r="O2079" t="str">
        <f t="shared" si="78"/>
        <v>Sim</v>
      </c>
    </row>
    <row r="2080" spans="1:15" x14ac:dyDescent="0.2">
      <c r="A2080">
        <v>316800</v>
      </c>
      <c r="B2080" t="s">
        <v>83</v>
      </c>
      <c r="C2080" t="s">
        <v>98</v>
      </c>
      <c r="D2080">
        <v>2006</v>
      </c>
      <c r="E2080" t="s">
        <v>2789</v>
      </c>
      <c r="F2080" t="s">
        <v>364</v>
      </c>
      <c r="H2080">
        <v>30363</v>
      </c>
      <c r="I2080">
        <v>24199</v>
      </c>
      <c r="J2080">
        <v>23458</v>
      </c>
      <c r="K2080">
        <v>23458</v>
      </c>
      <c r="L2080">
        <v>96.9</v>
      </c>
      <c r="M2080">
        <v>77.260000000000005</v>
      </c>
      <c r="N2080" t="str">
        <f t="shared" si="77"/>
        <v>3168002006</v>
      </c>
      <c r="O2080" t="str">
        <f t="shared" si="78"/>
        <v>Sim</v>
      </c>
    </row>
    <row r="2081" spans="1:15" x14ac:dyDescent="0.2">
      <c r="A2081">
        <v>316800</v>
      </c>
      <c r="B2081" t="s">
        <v>83</v>
      </c>
      <c r="C2081" t="s">
        <v>98</v>
      </c>
      <c r="D2081">
        <v>2005</v>
      </c>
      <c r="E2081" t="s">
        <v>2789</v>
      </c>
      <c r="F2081" t="s">
        <v>364</v>
      </c>
      <c r="H2081">
        <v>29903</v>
      </c>
      <c r="I2081">
        <v>23832</v>
      </c>
      <c r="J2081">
        <v>21542</v>
      </c>
      <c r="K2081">
        <v>21542</v>
      </c>
      <c r="L2081">
        <v>90.4</v>
      </c>
      <c r="M2081">
        <v>72.040000000000006</v>
      </c>
      <c r="N2081" t="str">
        <f t="shared" si="77"/>
        <v>3168002005</v>
      </c>
      <c r="O2081" t="str">
        <f t="shared" si="78"/>
        <v>Sim</v>
      </c>
    </row>
    <row r="2082" spans="1:15" x14ac:dyDescent="0.2">
      <c r="A2082">
        <v>316800</v>
      </c>
      <c r="B2082" t="s">
        <v>83</v>
      </c>
      <c r="C2082" t="s">
        <v>98</v>
      </c>
      <c r="D2082">
        <v>2004</v>
      </c>
      <c r="E2082" t="s">
        <v>2789</v>
      </c>
      <c r="F2082" t="s">
        <v>364</v>
      </c>
      <c r="H2082">
        <v>29440</v>
      </c>
      <c r="I2082">
        <v>23463</v>
      </c>
      <c r="N2082" t="str">
        <f t="shared" si="77"/>
        <v>3168002004</v>
      </c>
      <c r="O2082" t="str">
        <f t="shared" si="78"/>
        <v>Não</v>
      </c>
    </row>
    <row r="2083" spans="1:15" x14ac:dyDescent="0.2">
      <c r="A2083">
        <v>316800</v>
      </c>
      <c r="B2083" t="s">
        <v>83</v>
      </c>
      <c r="C2083" t="s">
        <v>98</v>
      </c>
      <c r="D2083">
        <v>2003</v>
      </c>
      <c r="E2083" t="s">
        <v>361</v>
      </c>
      <c r="F2083" t="s">
        <v>362</v>
      </c>
      <c r="H2083">
        <v>28604</v>
      </c>
      <c r="I2083">
        <v>22797</v>
      </c>
      <c r="N2083" t="str">
        <f t="shared" si="77"/>
        <v>3168002003</v>
      </c>
      <c r="O2083" t="str">
        <f t="shared" si="78"/>
        <v>Não</v>
      </c>
    </row>
    <row r="2084" spans="1:15" x14ac:dyDescent="0.2">
      <c r="A2084">
        <v>316800</v>
      </c>
      <c r="B2084" t="s">
        <v>83</v>
      </c>
      <c r="C2084" t="s">
        <v>98</v>
      </c>
      <c r="D2084">
        <v>2002</v>
      </c>
      <c r="E2084" t="s">
        <v>361</v>
      </c>
      <c r="F2084" t="s">
        <v>362</v>
      </c>
      <c r="H2084">
        <v>28205</v>
      </c>
      <c r="I2084">
        <v>22479</v>
      </c>
      <c r="N2084" t="str">
        <f t="shared" si="77"/>
        <v>3168002002</v>
      </c>
      <c r="O2084" t="str">
        <f t="shared" si="78"/>
        <v>Não</v>
      </c>
    </row>
    <row r="2085" spans="1:15" x14ac:dyDescent="0.2">
      <c r="A2085">
        <v>316800</v>
      </c>
      <c r="B2085" t="s">
        <v>83</v>
      </c>
      <c r="C2085" t="s">
        <v>98</v>
      </c>
      <c r="D2085">
        <v>2001</v>
      </c>
      <c r="E2085" t="s">
        <v>361</v>
      </c>
      <c r="F2085" t="s">
        <v>362</v>
      </c>
      <c r="H2085">
        <v>27815</v>
      </c>
      <c r="I2085">
        <v>22168</v>
      </c>
      <c r="N2085" t="str">
        <f t="shared" si="77"/>
        <v>3168002001</v>
      </c>
      <c r="O2085" t="str">
        <f t="shared" si="78"/>
        <v>Não</v>
      </c>
    </row>
    <row r="2086" spans="1:15" x14ac:dyDescent="0.2">
      <c r="A2086">
        <v>316800</v>
      </c>
      <c r="B2086" t="s">
        <v>83</v>
      </c>
      <c r="C2086" t="s">
        <v>98</v>
      </c>
      <c r="D2086">
        <v>2000</v>
      </c>
      <c r="E2086" t="s">
        <v>361</v>
      </c>
      <c r="F2086" t="s">
        <v>362</v>
      </c>
      <c r="H2086">
        <v>27347</v>
      </c>
      <c r="I2086">
        <v>21795</v>
      </c>
      <c r="N2086" t="str">
        <f t="shared" si="77"/>
        <v>3168002000</v>
      </c>
      <c r="O2086" t="str">
        <f t="shared" si="78"/>
        <v>Não</v>
      </c>
    </row>
    <row r="2087" spans="1:15" x14ac:dyDescent="0.2">
      <c r="A2087">
        <v>316800</v>
      </c>
      <c r="B2087" t="s">
        <v>83</v>
      </c>
      <c r="C2087" t="s">
        <v>98</v>
      </c>
      <c r="D2087">
        <v>1999</v>
      </c>
      <c r="E2087" t="s">
        <v>361</v>
      </c>
      <c r="F2087" t="s">
        <v>362</v>
      </c>
      <c r="H2087">
        <v>21612</v>
      </c>
      <c r="I2087">
        <v>16368</v>
      </c>
      <c r="N2087" t="str">
        <f t="shared" si="77"/>
        <v>3168001999</v>
      </c>
      <c r="O2087" t="str">
        <f t="shared" si="78"/>
        <v>Não</v>
      </c>
    </row>
    <row r="2088" spans="1:15" x14ac:dyDescent="0.2">
      <c r="A2088">
        <v>316800</v>
      </c>
      <c r="B2088" t="s">
        <v>83</v>
      </c>
      <c r="C2088" t="s">
        <v>98</v>
      </c>
      <c r="D2088">
        <v>1998</v>
      </c>
      <c r="E2088" t="s">
        <v>361</v>
      </c>
      <c r="F2088" t="s">
        <v>362</v>
      </c>
      <c r="H2088">
        <v>21890</v>
      </c>
      <c r="I2088">
        <v>16579</v>
      </c>
      <c r="N2088" t="str">
        <f t="shared" si="77"/>
        <v>3168001998</v>
      </c>
      <c r="O2088" t="str">
        <f t="shared" si="78"/>
        <v>Não</v>
      </c>
    </row>
    <row r="2089" spans="1:15" x14ac:dyDescent="0.2">
      <c r="A2089">
        <v>316800</v>
      </c>
      <c r="B2089" t="s">
        <v>83</v>
      </c>
      <c r="C2089" t="s">
        <v>98</v>
      </c>
      <c r="D2089">
        <v>1997</v>
      </c>
      <c r="H2089">
        <v>22167</v>
      </c>
      <c r="I2089">
        <v>16789</v>
      </c>
      <c r="N2089" t="str">
        <f t="shared" si="77"/>
        <v>3168001997</v>
      </c>
      <c r="O2089" t="str">
        <f t="shared" si="78"/>
        <v>Não</v>
      </c>
    </row>
    <row r="2090" spans="1:15" x14ac:dyDescent="0.2">
      <c r="A2090">
        <v>316800</v>
      </c>
      <c r="B2090" t="s">
        <v>83</v>
      </c>
      <c r="C2090" t="s">
        <v>98</v>
      </c>
      <c r="D2090">
        <v>1996</v>
      </c>
      <c r="H2090">
        <v>25788</v>
      </c>
      <c r="I2090">
        <v>19531</v>
      </c>
      <c r="N2090" t="str">
        <f t="shared" si="77"/>
        <v>3168001996</v>
      </c>
      <c r="O2090" t="str">
        <f t="shared" si="78"/>
        <v>Não</v>
      </c>
    </row>
    <row r="2091" spans="1:15" x14ac:dyDescent="0.2">
      <c r="A2091">
        <v>316800</v>
      </c>
      <c r="B2091" t="s">
        <v>83</v>
      </c>
      <c r="C2091" t="s">
        <v>98</v>
      </c>
      <c r="D2091">
        <v>1995</v>
      </c>
      <c r="H2091">
        <v>28688</v>
      </c>
      <c r="I2091">
        <v>21727</v>
      </c>
      <c r="N2091" t="str">
        <f t="shared" si="77"/>
        <v>3168001995</v>
      </c>
      <c r="O2091" t="str">
        <f t="shared" si="78"/>
        <v>Não</v>
      </c>
    </row>
    <row r="2092" spans="1:15" x14ac:dyDescent="0.2">
      <c r="A2092">
        <v>317000</v>
      </c>
      <c r="B2092" t="s">
        <v>84</v>
      </c>
      <c r="C2092" t="s">
        <v>98</v>
      </c>
      <c r="D2092">
        <v>2020</v>
      </c>
      <c r="E2092" t="s">
        <v>2856</v>
      </c>
      <c r="F2092" t="s">
        <v>364</v>
      </c>
      <c r="G2092" t="s">
        <v>368</v>
      </c>
      <c r="H2092">
        <v>12599</v>
      </c>
      <c r="I2092">
        <v>6110</v>
      </c>
      <c r="J2092">
        <v>4468</v>
      </c>
      <c r="K2092">
        <v>4468</v>
      </c>
      <c r="L2092">
        <v>73.099999999999994</v>
      </c>
      <c r="M2092">
        <v>35.46</v>
      </c>
      <c r="N2092" t="str">
        <f t="shared" si="77"/>
        <v>3170002020</v>
      </c>
      <c r="O2092" t="str">
        <f t="shared" si="78"/>
        <v>Sim</v>
      </c>
    </row>
    <row r="2093" spans="1:15" x14ac:dyDescent="0.2">
      <c r="A2093">
        <v>317000</v>
      </c>
      <c r="B2093" t="s">
        <v>84</v>
      </c>
      <c r="C2093" t="s">
        <v>98</v>
      </c>
      <c r="D2093">
        <v>2019</v>
      </c>
      <c r="E2093" t="s">
        <v>361</v>
      </c>
      <c r="F2093" t="s">
        <v>362</v>
      </c>
      <c r="G2093" t="s">
        <v>119</v>
      </c>
      <c r="H2093">
        <v>12533</v>
      </c>
      <c r="I2093">
        <v>6078</v>
      </c>
      <c r="J2093">
        <v>4211</v>
      </c>
      <c r="K2093">
        <v>4211</v>
      </c>
      <c r="L2093">
        <v>69.3</v>
      </c>
      <c r="M2093">
        <v>33.6</v>
      </c>
      <c r="N2093" t="str">
        <f t="shared" si="77"/>
        <v>3170002019</v>
      </c>
      <c r="O2093" t="str">
        <f t="shared" si="78"/>
        <v>Sim</v>
      </c>
    </row>
    <row r="2094" spans="1:15" x14ac:dyDescent="0.2">
      <c r="A2094">
        <v>317000</v>
      </c>
      <c r="B2094" t="s">
        <v>84</v>
      </c>
      <c r="C2094" t="s">
        <v>98</v>
      </c>
      <c r="D2094">
        <v>2018</v>
      </c>
      <c r="E2094" t="s">
        <v>361</v>
      </c>
      <c r="F2094" t="s">
        <v>362</v>
      </c>
      <c r="H2094">
        <v>12466</v>
      </c>
      <c r="I2094">
        <v>6046</v>
      </c>
      <c r="J2094">
        <v>4145</v>
      </c>
      <c r="K2094">
        <v>4145</v>
      </c>
      <c r="L2094">
        <v>68.599999999999994</v>
      </c>
      <c r="M2094">
        <v>33.25</v>
      </c>
      <c r="N2094" t="str">
        <f t="shared" si="77"/>
        <v>3170002018</v>
      </c>
      <c r="O2094" t="str">
        <f t="shared" si="78"/>
        <v>Sim</v>
      </c>
    </row>
    <row r="2095" spans="1:15" x14ac:dyDescent="0.2">
      <c r="A2095">
        <v>317000</v>
      </c>
      <c r="B2095" t="s">
        <v>84</v>
      </c>
      <c r="C2095" t="s">
        <v>98</v>
      </c>
      <c r="D2095">
        <v>2017</v>
      </c>
      <c r="E2095" t="s">
        <v>2856</v>
      </c>
      <c r="F2095" t="s">
        <v>364</v>
      </c>
      <c r="H2095">
        <v>12531</v>
      </c>
      <c r="I2095">
        <v>6077</v>
      </c>
      <c r="J2095">
        <v>4145</v>
      </c>
      <c r="K2095">
        <v>4145</v>
      </c>
      <c r="L2095">
        <v>68.2</v>
      </c>
      <c r="M2095">
        <v>33.08</v>
      </c>
      <c r="N2095" t="str">
        <f t="shared" si="77"/>
        <v>3170002017</v>
      </c>
      <c r="O2095" t="str">
        <f t="shared" si="78"/>
        <v>Sim</v>
      </c>
    </row>
    <row r="2096" spans="1:15" x14ac:dyDescent="0.2">
      <c r="A2096">
        <v>317000</v>
      </c>
      <c r="B2096" t="s">
        <v>84</v>
      </c>
      <c r="C2096" t="s">
        <v>98</v>
      </c>
      <c r="D2096">
        <v>2016</v>
      </c>
      <c r="E2096" t="s">
        <v>2856</v>
      </c>
      <c r="F2096" t="s">
        <v>364</v>
      </c>
      <c r="H2096">
        <v>12466</v>
      </c>
      <c r="I2096">
        <v>6046</v>
      </c>
      <c r="J2096">
        <v>4287</v>
      </c>
      <c r="K2096">
        <v>4287</v>
      </c>
      <c r="L2096">
        <v>70.900000000000006</v>
      </c>
      <c r="M2096">
        <v>34.39</v>
      </c>
      <c r="N2096" t="str">
        <f t="shared" si="77"/>
        <v>3170002016</v>
      </c>
      <c r="O2096" t="str">
        <f t="shared" si="78"/>
        <v>Sim</v>
      </c>
    </row>
    <row r="2097" spans="1:15" x14ac:dyDescent="0.2">
      <c r="A2097">
        <v>317000</v>
      </c>
      <c r="B2097" t="s">
        <v>84</v>
      </c>
      <c r="C2097" t="s">
        <v>98</v>
      </c>
      <c r="D2097">
        <v>2015</v>
      </c>
      <c r="E2097" t="s">
        <v>361</v>
      </c>
      <c r="F2097" t="s">
        <v>362</v>
      </c>
      <c r="H2097">
        <v>12397</v>
      </c>
      <c r="I2097">
        <v>6012</v>
      </c>
      <c r="J2097">
        <v>4248</v>
      </c>
      <c r="K2097">
        <v>4248</v>
      </c>
      <c r="L2097">
        <v>70.7</v>
      </c>
      <c r="M2097">
        <v>34.270000000000003</v>
      </c>
      <c r="N2097" t="str">
        <f t="shared" si="77"/>
        <v>3170002015</v>
      </c>
      <c r="O2097" t="str">
        <f t="shared" si="78"/>
        <v>Sim</v>
      </c>
    </row>
    <row r="2098" spans="1:15" x14ac:dyDescent="0.2">
      <c r="A2098">
        <v>317000</v>
      </c>
      <c r="B2098" t="s">
        <v>84</v>
      </c>
      <c r="C2098" t="s">
        <v>98</v>
      </c>
      <c r="D2098">
        <v>2014</v>
      </c>
      <c r="E2098" t="s">
        <v>361</v>
      </c>
      <c r="F2098" t="s">
        <v>362</v>
      </c>
      <c r="H2098">
        <v>12324</v>
      </c>
      <c r="I2098">
        <v>5977</v>
      </c>
      <c r="J2098">
        <v>5770</v>
      </c>
      <c r="K2098">
        <v>5770</v>
      </c>
      <c r="L2098">
        <v>96.5</v>
      </c>
      <c r="M2098">
        <v>46.82</v>
      </c>
      <c r="N2098" t="str">
        <f t="shared" si="77"/>
        <v>3170002014</v>
      </c>
      <c r="O2098" t="str">
        <f t="shared" si="78"/>
        <v>Sim</v>
      </c>
    </row>
    <row r="2099" spans="1:15" x14ac:dyDescent="0.2">
      <c r="A2099">
        <v>317000</v>
      </c>
      <c r="B2099" t="s">
        <v>84</v>
      </c>
      <c r="C2099" t="s">
        <v>98</v>
      </c>
      <c r="D2099">
        <v>2013</v>
      </c>
      <c r="E2099" t="s">
        <v>2856</v>
      </c>
      <c r="F2099" t="s">
        <v>364</v>
      </c>
      <c r="H2099">
        <v>12248</v>
      </c>
      <c r="I2099">
        <v>5940</v>
      </c>
      <c r="J2099">
        <v>5532</v>
      </c>
      <c r="K2099">
        <v>5532</v>
      </c>
      <c r="L2099">
        <v>93.1</v>
      </c>
      <c r="M2099">
        <v>45.17</v>
      </c>
      <c r="N2099" t="str">
        <f t="shared" si="77"/>
        <v>3170002013</v>
      </c>
      <c r="O2099" t="str">
        <f t="shared" si="78"/>
        <v>Sim</v>
      </c>
    </row>
    <row r="2100" spans="1:15" x14ac:dyDescent="0.2">
      <c r="A2100">
        <v>317000</v>
      </c>
      <c r="B2100" t="s">
        <v>84</v>
      </c>
      <c r="C2100" t="s">
        <v>98</v>
      </c>
      <c r="D2100">
        <v>2012</v>
      </c>
      <c r="E2100" t="s">
        <v>2856</v>
      </c>
      <c r="F2100" t="s">
        <v>364</v>
      </c>
      <c r="H2100">
        <v>11818</v>
      </c>
      <c r="I2100">
        <v>5731</v>
      </c>
      <c r="J2100">
        <v>5435</v>
      </c>
      <c r="K2100">
        <v>5435</v>
      </c>
      <c r="L2100">
        <v>94.8</v>
      </c>
      <c r="M2100">
        <v>45.99</v>
      </c>
      <c r="N2100" t="str">
        <f t="shared" si="77"/>
        <v>3170002012</v>
      </c>
      <c r="O2100" t="str">
        <f t="shared" si="78"/>
        <v>Sim</v>
      </c>
    </row>
    <row r="2101" spans="1:15" x14ac:dyDescent="0.2">
      <c r="A2101">
        <v>317000</v>
      </c>
      <c r="B2101" t="s">
        <v>84</v>
      </c>
      <c r="C2101" t="s">
        <v>98</v>
      </c>
      <c r="D2101">
        <v>2011</v>
      </c>
      <c r="E2101" t="s">
        <v>361</v>
      </c>
      <c r="F2101" t="s">
        <v>362</v>
      </c>
      <c r="H2101">
        <v>11751</v>
      </c>
      <c r="I2101">
        <v>5699</v>
      </c>
      <c r="J2101">
        <v>5189</v>
      </c>
      <c r="K2101">
        <v>5189</v>
      </c>
      <c r="L2101">
        <v>91.1</v>
      </c>
      <c r="M2101">
        <v>44.16</v>
      </c>
      <c r="N2101" t="str">
        <f t="shared" si="77"/>
        <v>3170002011</v>
      </c>
      <c r="O2101" t="str">
        <f t="shared" si="78"/>
        <v>Sim</v>
      </c>
    </row>
    <row r="2102" spans="1:15" x14ac:dyDescent="0.2">
      <c r="A2102">
        <v>317000</v>
      </c>
      <c r="B2102" t="s">
        <v>84</v>
      </c>
      <c r="C2102" t="s">
        <v>98</v>
      </c>
      <c r="D2102">
        <v>2010</v>
      </c>
      <c r="E2102" t="s">
        <v>2856</v>
      </c>
      <c r="F2102" t="s">
        <v>364</v>
      </c>
      <c r="H2102">
        <v>11681</v>
      </c>
      <c r="I2102">
        <v>5665</v>
      </c>
      <c r="J2102">
        <v>4948</v>
      </c>
      <c r="K2102">
        <v>4948</v>
      </c>
      <c r="L2102">
        <v>87.3</v>
      </c>
      <c r="M2102">
        <v>42.36</v>
      </c>
      <c r="N2102" t="str">
        <f t="shared" si="77"/>
        <v>3170002010</v>
      </c>
      <c r="O2102" t="str">
        <f t="shared" si="78"/>
        <v>Sim</v>
      </c>
    </row>
    <row r="2103" spans="1:15" x14ac:dyDescent="0.2">
      <c r="A2103">
        <v>317000</v>
      </c>
      <c r="B2103" t="s">
        <v>84</v>
      </c>
      <c r="C2103" t="s">
        <v>98</v>
      </c>
      <c r="D2103">
        <v>2009</v>
      </c>
      <c r="E2103" t="s">
        <v>2856</v>
      </c>
      <c r="F2103" t="s">
        <v>364</v>
      </c>
      <c r="H2103">
        <v>12499</v>
      </c>
      <c r="I2103">
        <v>5994</v>
      </c>
      <c r="J2103">
        <v>4803</v>
      </c>
      <c r="K2103">
        <v>4803</v>
      </c>
      <c r="L2103">
        <v>80.099999999999994</v>
      </c>
      <c r="M2103">
        <v>38.43</v>
      </c>
      <c r="N2103" t="str">
        <f t="shared" si="77"/>
        <v>3170002009</v>
      </c>
      <c r="O2103" t="str">
        <f t="shared" si="78"/>
        <v>Sim</v>
      </c>
    </row>
    <row r="2104" spans="1:15" x14ac:dyDescent="0.2">
      <c r="A2104">
        <v>317000</v>
      </c>
      <c r="B2104" t="s">
        <v>84</v>
      </c>
      <c r="C2104" t="s">
        <v>98</v>
      </c>
      <c r="D2104">
        <v>2008</v>
      </c>
      <c r="E2104" t="s">
        <v>361</v>
      </c>
      <c r="F2104" t="s">
        <v>362</v>
      </c>
      <c r="H2104">
        <v>12348</v>
      </c>
      <c r="I2104">
        <v>5921</v>
      </c>
      <c r="J2104">
        <v>4479</v>
      </c>
      <c r="K2104">
        <v>4479</v>
      </c>
      <c r="L2104">
        <v>75.7</v>
      </c>
      <c r="M2104">
        <v>36.270000000000003</v>
      </c>
      <c r="N2104" t="str">
        <f t="shared" si="77"/>
        <v>3170002008</v>
      </c>
      <c r="O2104" t="str">
        <f t="shared" si="78"/>
        <v>Sim</v>
      </c>
    </row>
    <row r="2105" spans="1:15" x14ac:dyDescent="0.2">
      <c r="A2105">
        <v>317000</v>
      </c>
      <c r="B2105" t="s">
        <v>84</v>
      </c>
      <c r="C2105" t="s">
        <v>98</v>
      </c>
      <c r="D2105">
        <v>2007</v>
      </c>
      <c r="E2105" t="s">
        <v>361</v>
      </c>
      <c r="F2105" t="s">
        <v>362</v>
      </c>
      <c r="H2105">
        <v>11834</v>
      </c>
      <c r="I2105">
        <v>5675</v>
      </c>
      <c r="J2105">
        <v>4300</v>
      </c>
      <c r="K2105">
        <v>4300</v>
      </c>
      <c r="L2105">
        <v>75.8</v>
      </c>
      <c r="M2105">
        <v>36.340000000000003</v>
      </c>
      <c r="N2105" t="str">
        <f t="shared" si="77"/>
        <v>3170002007</v>
      </c>
      <c r="O2105" t="str">
        <f t="shared" si="78"/>
        <v>Sim</v>
      </c>
    </row>
    <row r="2106" spans="1:15" x14ac:dyDescent="0.2">
      <c r="A2106">
        <v>317000</v>
      </c>
      <c r="B2106" t="s">
        <v>84</v>
      </c>
      <c r="C2106" t="s">
        <v>98</v>
      </c>
      <c r="D2106">
        <v>2006</v>
      </c>
      <c r="E2106" t="s">
        <v>361</v>
      </c>
      <c r="F2106" t="s">
        <v>362</v>
      </c>
      <c r="H2106">
        <v>10690</v>
      </c>
      <c r="I2106">
        <v>4585</v>
      </c>
      <c r="J2106">
        <v>4181</v>
      </c>
      <c r="K2106">
        <v>4181</v>
      </c>
      <c r="L2106">
        <v>91.2</v>
      </c>
      <c r="M2106">
        <v>39.11</v>
      </c>
      <c r="N2106" t="str">
        <f t="shared" si="77"/>
        <v>3170002006</v>
      </c>
      <c r="O2106" t="str">
        <f t="shared" si="78"/>
        <v>Sim</v>
      </c>
    </row>
    <row r="2107" spans="1:15" x14ac:dyDescent="0.2">
      <c r="A2107">
        <v>317000</v>
      </c>
      <c r="B2107" t="s">
        <v>84</v>
      </c>
      <c r="C2107" t="s">
        <v>98</v>
      </c>
      <c r="D2107">
        <v>2005</v>
      </c>
      <c r="E2107" t="s">
        <v>361</v>
      </c>
      <c r="F2107" t="s">
        <v>362</v>
      </c>
      <c r="H2107">
        <v>10703</v>
      </c>
      <c r="I2107">
        <v>4591</v>
      </c>
      <c r="J2107">
        <v>4003</v>
      </c>
      <c r="K2107">
        <v>4003</v>
      </c>
      <c r="L2107">
        <v>87.2</v>
      </c>
      <c r="M2107">
        <v>37.4</v>
      </c>
      <c r="N2107" t="str">
        <f t="shared" si="77"/>
        <v>3170002005</v>
      </c>
      <c r="O2107" t="str">
        <f t="shared" si="78"/>
        <v>Sim</v>
      </c>
    </row>
    <row r="2108" spans="1:15" x14ac:dyDescent="0.2">
      <c r="A2108">
        <v>317000</v>
      </c>
      <c r="B2108" t="s">
        <v>84</v>
      </c>
      <c r="C2108" t="s">
        <v>98</v>
      </c>
      <c r="D2108">
        <v>2004</v>
      </c>
      <c r="E2108" t="s">
        <v>361</v>
      </c>
      <c r="F2108" t="s">
        <v>362</v>
      </c>
      <c r="H2108">
        <v>10716</v>
      </c>
      <c r="I2108">
        <v>4596</v>
      </c>
      <c r="J2108">
        <v>3917</v>
      </c>
      <c r="K2108">
        <v>3917</v>
      </c>
      <c r="L2108">
        <v>85.2</v>
      </c>
      <c r="M2108">
        <v>36.549999999999997</v>
      </c>
      <c r="N2108" t="str">
        <f t="shared" si="77"/>
        <v>3170002004</v>
      </c>
      <c r="O2108" t="str">
        <f t="shared" si="78"/>
        <v>Sim</v>
      </c>
    </row>
    <row r="2109" spans="1:15" x14ac:dyDescent="0.2">
      <c r="A2109">
        <v>317000</v>
      </c>
      <c r="B2109" t="s">
        <v>84</v>
      </c>
      <c r="C2109" t="s">
        <v>98</v>
      </c>
      <c r="D2109">
        <v>2003</v>
      </c>
      <c r="E2109" t="s">
        <v>361</v>
      </c>
      <c r="F2109" t="s">
        <v>362</v>
      </c>
      <c r="H2109">
        <v>10739</v>
      </c>
      <c r="I2109">
        <v>4606</v>
      </c>
      <c r="N2109" t="str">
        <f t="shared" si="77"/>
        <v>3170002003</v>
      </c>
      <c r="O2109" t="str">
        <f t="shared" si="78"/>
        <v>Não</v>
      </c>
    </row>
    <row r="2110" spans="1:15" x14ac:dyDescent="0.2">
      <c r="A2110">
        <v>317000</v>
      </c>
      <c r="B2110" t="s">
        <v>84</v>
      </c>
      <c r="C2110" t="s">
        <v>98</v>
      </c>
      <c r="D2110">
        <v>2002</v>
      </c>
      <c r="E2110" t="s">
        <v>361</v>
      </c>
      <c r="F2110" t="s">
        <v>362</v>
      </c>
      <c r="H2110">
        <v>10750</v>
      </c>
      <c r="I2110">
        <v>4611</v>
      </c>
      <c r="N2110" t="str">
        <f t="shared" si="77"/>
        <v>3170002002</v>
      </c>
      <c r="O2110" t="str">
        <f t="shared" si="78"/>
        <v>Não</v>
      </c>
    </row>
    <row r="2111" spans="1:15" x14ac:dyDescent="0.2">
      <c r="A2111">
        <v>317000</v>
      </c>
      <c r="B2111" t="s">
        <v>84</v>
      </c>
      <c r="C2111" t="s">
        <v>98</v>
      </c>
      <c r="D2111">
        <v>2001</v>
      </c>
      <c r="E2111" t="s">
        <v>361</v>
      </c>
      <c r="F2111" t="s">
        <v>362</v>
      </c>
      <c r="H2111">
        <v>10756</v>
      </c>
      <c r="I2111">
        <v>4613</v>
      </c>
      <c r="N2111" t="str">
        <f t="shared" si="77"/>
        <v>3170002001</v>
      </c>
      <c r="O2111" t="str">
        <f t="shared" si="78"/>
        <v>Não</v>
      </c>
    </row>
    <row r="2112" spans="1:15" x14ac:dyDescent="0.2">
      <c r="A2112">
        <v>317000</v>
      </c>
      <c r="B2112" t="s">
        <v>84</v>
      </c>
      <c r="C2112" t="s">
        <v>98</v>
      </c>
      <c r="D2112">
        <v>2000</v>
      </c>
      <c r="E2112" t="s">
        <v>361</v>
      </c>
      <c r="F2112" t="s">
        <v>362</v>
      </c>
      <c r="H2112">
        <v>10774</v>
      </c>
      <c r="I2112">
        <v>4621</v>
      </c>
      <c r="N2112" t="str">
        <f t="shared" si="77"/>
        <v>3170002000</v>
      </c>
      <c r="O2112" t="str">
        <f t="shared" si="78"/>
        <v>Não</v>
      </c>
    </row>
    <row r="2113" spans="1:15" x14ac:dyDescent="0.2">
      <c r="A2113">
        <v>317000</v>
      </c>
      <c r="B2113" t="s">
        <v>84</v>
      </c>
      <c r="C2113" t="s">
        <v>98</v>
      </c>
      <c r="D2113">
        <v>1999</v>
      </c>
      <c r="E2113" t="s">
        <v>361</v>
      </c>
      <c r="F2113" t="s">
        <v>362</v>
      </c>
      <c r="H2113">
        <v>10519</v>
      </c>
      <c r="I2113">
        <v>4449</v>
      </c>
      <c r="N2113" t="str">
        <f t="shared" si="77"/>
        <v>3170001999</v>
      </c>
      <c r="O2113" t="str">
        <f t="shared" si="78"/>
        <v>Não</v>
      </c>
    </row>
    <row r="2114" spans="1:15" x14ac:dyDescent="0.2">
      <c r="A2114">
        <v>317000</v>
      </c>
      <c r="B2114" t="s">
        <v>84</v>
      </c>
      <c r="C2114" t="s">
        <v>98</v>
      </c>
      <c r="D2114">
        <v>1998</v>
      </c>
      <c r="E2114" t="s">
        <v>361</v>
      </c>
      <c r="F2114" t="s">
        <v>362</v>
      </c>
      <c r="H2114">
        <v>10549</v>
      </c>
      <c r="I2114">
        <v>4461</v>
      </c>
      <c r="N2114" t="str">
        <f t="shared" si="77"/>
        <v>3170001998</v>
      </c>
      <c r="O2114" t="str">
        <f t="shared" si="78"/>
        <v>Não</v>
      </c>
    </row>
    <row r="2115" spans="1:15" x14ac:dyDescent="0.2">
      <c r="A2115">
        <v>317000</v>
      </c>
      <c r="B2115" t="s">
        <v>84</v>
      </c>
      <c r="C2115" t="s">
        <v>98</v>
      </c>
      <c r="D2115">
        <v>1997</v>
      </c>
      <c r="H2115">
        <v>10879</v>
      </c>
      <c r="I2115">
        <v>4601</v>
      </c>
      <c r="N2115" t="str">
        <f t="shared" ref="N2115:N2178" si="79">_xlfn.CONCAT(A2115,D2115)</f>
        <v>3170001997</v>
      </c>
      <c r="O2115" t="str">
        <f t="shared" ref="O2115:O2178" si="80">IF(COUNTIF(H2115:M2115,"&lt;&gt;"&amp;"")=6,"Sim","Não")</f>
        <v>Não</v>
      </c>
    </row>
    <row r="2116" spans="1:15" x14ac:dyDescent="0.2">
      <c r="A2116">
        <v>317000</v>
      </c>
      <c r="B2116" t="s">
        <v>84</v>
      </c>
      <c r="C2116" t="s">
        <v>98</v>
      </c>
      <c r="D2116">
        <v>1996</v>
      </c>
      <c r="H2116">
        <v>13629</v>
      </c>
      <c r="I2116">
        <v>5764</v>
      </c>
      <c r="N2116" t="str">
        <f t="shared" si="79"/>
        <v>3170001996</v>
      </c>
      <c r="O2116" t="str">
        <f t="shared" si="80"/>
        <v>Não</v>
      </c>
    </row>
    <row r="2117" spans="1:15" x14ac:dyDescent="0.2">
      <c r="A2117">
        <v>317000</v>
      </c>
      <c r="B2117" t="s">
        <v>84</v>
      </c>
      <c r="C2117" t="s">
        <v>98</v>
      </c>
      <c r="D2117">
        <v>1995</v>
      </c>
      <c r="H2117">
        <v>14480</v>
      </c>
      <c r="I2117">
        <v>6124</v>
      </c>
      <c r="N2117" t="str">
        <f t="shared" si="79"/>
        <v>3170001995</v>
      </c>
      <c r="O2117" t="str">
        <f t="shared" si="80"/>
        <v>Não</v>
      </c>
    </row>
    <row r="2118" spans="1:15" x14ac:dyDescent="0.2">
      <c r="A2118">
        <v>317052</v>
      </c>
      <c r="B2118" t="s">
        <v>85</v>
      </c>
      <c r="C2118" t="s">
        <v>98</v>
      </c>
      <c r="D2118">
        <v>2020</v>
      </c>
      <c r="E2118" t="s">
        <v>2887</v>
      </c>
      <c r="F2118" t="s">
        <v>357</v>
      </c>
      <c r="G2118" t="s">
        <v>501</v>
      </c>
      <c r="H2118">
        <v>17173</v>
      </c>
      <c r="I2118">
        <v>7782</v>
      </c>
      <c r="J2118">
        <v>6596</v>
      </c>
      <c r="K2118">
        <v>6596</v>
      </c>
      <c r="L2118">
        <v>84.8</v>
      </c>
      <c r="M2118">
        <v>38.409999999999997</v>
      </c>
      <c r="N2118" t="str">
        <f t="shared" si="79"/>
        <v>3170522020</v>
      </c>
      <c r="O2118" t="str">
        <f t="shared" si="80"/>
        <v>Sim</v>
      </c>
    </row>
    <row r="2119" spans="1:15" x14ac:dyDescent="0.2">
      <c r="A2119">
        <v>317052</v>
      </c>
      <c r="B2119" t="s">
        <v>85</v>
      </c>
      <c r="C2119" t="s">
        <v>98</v>
      </c>
      <c r="D2119">
        <v>2019</v>
      </c>
      <c r="E2119" t="s">
        <v>2888</v>
      </c>
      <c r="F2119" t="s">
        <v>354</v>
      </c>
      <c r="G2119" t="s">
        <v>355</v>
      </c>
      <c r="H2119">
        <v>16865</v>
      </c>
      <c r="I2119">
        <v>7643</v>
      </c>
      <c r="J2119">
        <v>6384</v>
      </c>
      <c r="K2119">
        <v>6384</v>
      </c>
      <c r="L2119">
        <v>83.5</v>
      </c>
      <c r="M2119">
        <v>37.85</v>
      </c>
      <c r="N2119" t="str">
        <f t="shared" si="79"/>
        <v>3170522019</v>
      </c>
      <c r="O2119" t="str">
        <f t="shared" si="80"/>
        <v>Sim</v>
      </c>
    </row>
    <row r="2120" spans="1:15" x14ac:dyDescent="0.2">
      <c r="A2120">
        <v>317052</v>
      </c>
      <c r="B2120" t="s">
        <v>85</v>
      </c>
      <c r="C2120" t="s">
        <v>98</v>
      </c>
      <c r="D2120">
        <v>2018</v>
      </c>
      <c r="E2120" t="s">
        <v>2889</v>
      </c>
      <c r="F2120" t="s">
        <v>354</v>
      </c>
      <c r="H2120">
        <v>16547</v>
      </c>
      <c r="I2120">
        <v>7499</v>
      </c>
      <c r="J2120">
        <v>6236</v>
      </c>
      <c r="K2120">
        <v>6236</v>
      </c>
      <c r="L2120">
        <v>83.2</v>
      </c>
      <c r="M2120">
        <v>37.69</v>
      </c>
      <c r="N2120" t="str">
        <f t="shared" si="79"/>
        <v>3170522018</v>
      </c>
      <c r="O2120" t="str">
        <f t="shared" si="80"/>
        <v>Sim</v>
      </c>
    </row>
    <row r="2121" spans="1:15" x14ac:dyDescent="0.2">
      <c r="A2121">
        <v>317052</v>
      </c>
      <c r="B2121" t="s">
        <v>85</v>
      </c>
      <c r="C2121" t="s">
        <v>98</v>
      </c>
      <c r="D2121">
        <v>2017</v>
      </c>
      <c r="E2121" t="s">
        <v>361</v>
      </c>
      <c r="F2121" t="s">
        <v>362</v>
      </c>
      <c r="H2121">
        <v>16095</v>
      </c>
      <c r="I2121">
        <v>7294</v>
      </c>
      <c r="J2121">
        <v>6188</v>
      </c>
      <c r="K2121">
        <v>6188</v>
      </c>
      <c r="L2121">
        <v>84.8</v>
      </c>
      <c r="M2121">
        <v>38.450000000000003</v>
      </c>
      <c r="N2121" t="str">
        <f t="shared" si="79"/>
        <v>3170522017</v>
      </c>
      <c r="O2121" t="str">
        <f t="shared" si="80"/>
        <v>Sim</v>
      </c>
    </row>
    <row r="2122" spans="1:15" x14ac:dyDescent="0.2">
      <c r="A2122">
        <v>317052</v>
      </c>
      <c r="B2122" t="s">
        <v>85</v>
      </c>
      <c r="C2122" t="s">
        <v>98</v>
      </c>
      <c r="D2122">
        <v>2016</v>
      </c>
      <c r="E2122" t="s">
        <v>361</v>
      </c>
      <c r="F2122" t="s">
        <v>362</v>
      </c>
      <c r="H2122">
        <v>15833</v>
      </c>
      <c r="I2122">
        <v>7175</v>
      </c>
      <c r="J2122">
        <v>6031</v>
      </c>
      <c r="K2122">
        <v>6031</v>
      </c>
      <c r="L2122">
        <v>84.1</v>
      </c>
      <c r="M2122">
        <v>38.090000000000003</v>
      </c>
      <c r="N2122" t="str">
        <f t="shared" si="79"/>
        <v>3170522016</v>
      </c>
      <c r="O2122" t="str">
        <f t="shared" si="80"/>
        <v>Sim</v>
      </c>
    </row>
    <row r="2123" spans="1:15" x14ac:dyDescent="0.2">
      <c r="A2123">
        <v>317052</v>
      </c>
      <c r="B2123" t="s">
        <v>85</v>
      </c>
      <c r="C2123" t="s">
        <v>98</v>
      </c>
      <c r="D2123">
        <v>2015</v>
      </c>
      <c r="E2123" t="s">
        <v>361</v>
      </c>
      <c r="F2123" t="s">
        <v>362</v>
      </c>
      <c r="H2123">
        <v>15556</v>
      </c>
      <c r="I2123">
        <v>7050</v>
      </c>
      <c r="J2123">
        <v>5978</v>
      </c>
      <c r="K2123">
        <v>5978</v>
      </c>
      <c r="L2123">
        <v>84.8</v>
      </c>
      <c r="M2123">
        <v>38.43</v>
      </c>
      <c r="N2123" t="str">
        <f t="shared" si="79"/>
        <v>3170522015</v>
      </c>
      <c r="O2123" t="str">
        <f t="shared" si="80"/>
        <v>Sim</v>
      </c>
    </row>
    <row r="2124" spans="1:15" x14ac:dyDescent="0.2">
      <c r="A2124">
        <v>317052</v>
      </c>
      <c r="B2124" t="s">
        <v>85</v>
      </c>
      <c r="C2124" t="s">
        <v>98</v>
      </c>
      <c r="D2124">
        <v>2014</v>
      </c>
      <c r="E2124" t="s">
        <v>361</v>
      </c>
      <c r="F2124" t="s">
        <v>362</v>
      </c>
      <c r="H2124">
        <v>15266</v>
      </c>
      <c r="I2124">
        <v>6918</v>
      </c>
      <c r="J2124">
        <v>6637</v>
      </c>
      <c r="K2124">
        <v>6637</v>
      </c>
      <c r="L2124">
        <v>95.9</v>
      </c>
      <c r="M2124">
        <v>43.48</v>
      </c>
      <c r="N2124" t="str">
        <f t="shared" si="79"/>
        <v>3170522014</v>
      </c>
      <c r="O2124" t="str">
        <f t="shared" si="80"/>
        <v>Sim</v>
      </c>
    </row>
    <row r="2125" spans="1:15" x14ac:dyDescent="0.2">
      <c r="A2125">
        <v>317052</v>
      </c>
      <c r="B2125" t="s">
        <v>85</v>
      </c>
      <c r="C2125" t="s">
        <v>98</v>
      </c>
      <c r="D2125">
        <v>2013</v>
      </c>
      <c r="E2125" t="s">
        <v>2889</v>
      </c>
      <c r="F2125" t="s">
        <v>360</v>
      </c>
      <c r="H2125">
        <v>14963</v>
      </c>
      <c r="I2125">
        <v>6781</v>
      </c>
      <c r="J2125">
        <v>6321</v>
      </c>
      <c r="K2125">
        <v>6321</v>
      </c>
      <c r="L2125">
        <v>93.2</v>
      </c>
      <c r="M2125">
        <v>42.24</v>
      </c>
      <c r="N2125" t="str">
        <f t="shared" si="79"/>
        <v>3170522013</v>
      </c>
      <c r="O2125" t="str">
        <f t="shared" si="80"/>
        <v>Sim</v>
      </c>
    </row>
    <row r="2126" spans="1:15" x14ac:dyDescent="0.2">
      <c r="A2126">
        <v>317052</v>
      </c>
      <c r="B2126" t="s">
        <v>85</v>
      </c>
      <c r="C2126" t="s">
        <v>98</v>
      </c>
      <c r="D2126">
        <v>2012</v>
      </c>
      <c r="E2126" t="s">
        <v>2890</v>
      </c>
      <c r="F2126" t="s">
        <v>359</v>
      </c>
      <c r="H2126">
        <v>14207</v>
      </c>
      <c r="I2126">
        <v>6438</v>
      </c>
      <c r="J2126">
        <v>6127</v>
      </c>
      <c r="K2126">
        <v>6127</v>
      </c>
      <c r="L2126">
        <v>95.2</v>
      </c>
      <c r="M2126">
        <v>43.13</v>
      </c>
      <c r="N2126" t="str">
        <f t="shared" si="79"/>
        <v>3170522012</v>
      </c>
      <c r="O2126" t="str">
        <f t="shared" si="80"/>
        <v>Sim</v>
      </c>
    </row>
    <row r="2127" spans="1:15" x14ac:dyDescent="0.2">
      <c r="A2127">
        <v>317052</v>
      </c>
      <c r="B2127" t="s">
        <v>85</v>
      </c>
      <c r="C2127" t="s">
        <v>98</v>
      </c>
      <c r="D2127">
        <v>2011</v>
      </c>
      <c r="E2127" t="s">
        <v>2890</v>
      </c>
      <c r="F2127" t="s">
        <v>359</v>
      </c>
      <c r="H2127">
        <v>13911</v>
      </c>
      <c r="I2127">
        <v>6304</v>
      </c>
      <c r="J2127">
        <v>5858</v>
      </c>
      <c r="K2127">
        <v>5858</v>
      </c>
      <c r="L2127">
        <v>92.9</v>
      </c>
      <c r="M2127">
        <v>42.11</v>
      </c>
      <c r="N2127" t="str">
        <f t="shared" si="79"/>
        <v>3170522011</v>
      </c>
      <c r="O2127" t="str">
        <f t="shared" si="80"/>
        <v>Sim</v>
      </c>
    </row>
    <row r="2128" spans="1:15" x14ac:dyDescent="0.2">
      <c r="A2128">
        <v>317052</v>
      </c>
      <c r="B2128" t="s">
        <v>85</v>
      </c>
      <c r="C2128" t="s">
        <v>98</v>
      </c>
      <c r="D2128">
        <v>2010</v>
      </c>
      <c r="E2128" t="s">
        <v>2890</v>
      </c>
      <c r="F2128" t="s">
        <v>359</v>
      </c>
      <c r="H2128">
        <v>13604</v>
      </c>
      <c r="I2128">
        <v>6165</v>
      </c>
      <c r="J2128">
        <v>5654</v>
      </c>
      <c r="K2128">
        <v>5654</v>
      </c>
      <c r="L2128">
        <v>91.7</v>
      </c>
      <c r="M2128">
        <v>41.56</v>
      </c>
      <c r="N2128" t="str">
        <f t="shared" si="79"/>
        <v>3170522010</v>
      </c>
      <c r="O2128" t="str">
        <f t="shared" si="80"/>
        <v>Sim</v>
      </c>
    </row>
    <row r="2129" spans="1:15" x14ac:dyDescent="0.2">
      <c r="A2129">
        <v>317052</v>
      </c>
      <c r="B2129" t="s">
        <v>85</v>
      </c>
      <c r="C2129" t="s">
        <v>98</v>
      </c>
      <c r="D2129">
        <v>2009</v>
      </c>
      <c r="E2129" t="s">
        <v>361</v>
      </c>
      <c r="F2129" t="s">
        <v>362</v>
      </c>
      <c r="H2129">
        <v>12203</v>
      </c>
      <c r="I2129">
        <v>6374</v>
      </c>
      <c r="J2129">
        <v>5583</v>
      </c>
      <c r="K2129">
        <v>5583</v>
      </c>
      <c r="L2129">
        <v>87.6</v>
      </c>
      <c r="M2129">
        <v>45.75</v>
      </c>
      <c r="N2129" t="str">
        <f t="shared" si="79"/>
        <v>3170522009</v>
      </c>
      <c r="O2129" t="str">
        <f t="shared" si="80"/>
        <v>Sim</v>
      </c>
    </row>
    <row r="2130" spans="1:15" x14ac:dyDescent="0.2">
      <c r="A2130">
        <v>317052</v>
      </c>
      <c r="B2130" t="s">
        <v>85</v>
      </c>
      <c r="C2130" t="s">
        <v>98</v>
      </c>
      <c r="D2130">
        <v>2008</v>
      </c>
      <c r="E2130" t="s">
        <v>2891</v>
      </c>
      <c r="F2130" t="s">
        <v>364</v>
      </c>
      <c r="H2130">
        <v>11971</v>
      </c>
      <c r="I2130">
        <v>6253</v>
      </c>
      <c r="J2130">
        <v>5491</v>
      </c>
      <c r="K2130">
        <v>5491</v>
      </c>
      <c r="L2130">
        <v>87.8</v>
      </c>
      <c r="M2130">
        <v>45.87</v>
      </c>
      <c r="N2130" t="str">
        <f t="shared" si="79"/>
        <v>3170522008</v>
      </c>
      <c r="O2130" t="str">
        <f t="shared" si="80"/>
        <v>Sim</v>
      </c>
    </row>
    <row r="2131" spans="1:15" x14ac:dyDescent="0.2">
      <c r="A2131">
        <v>317052</v>
      </c>
      <c r="B2131" t="s">
        <v>85</v>
      </c>
      <c r="C2131" t="s">
        <v>98</v>
      </c>
      <c r="D2131">
        <v>2007</v>
      </c>
      <c r="E2131" t="s">
        <v>361</v>
      </c>
      <c r="F2131" t="s">
        <v>362</v>
      </c>
      <c r="H2131">
        <v>11376</v>
      </c>
      <c r="I2131">
        <v>5942</v>
      </c>
      <c r="J2131">
        <v>5066</v>
      </c>
      <c r="K2131">
        <v>5066</v>
      </c>
      <c r="L2131">
        <v>85.3</v>
      </c>
      <c r="M2131">
        <v>44.53</v>
      </c>
      <c r="N2131" t="str">
        <f t="shared" si="79"/>
        <v>3170522007</v>
      </c>
      <c r="O2131" t="str">
        <f t="shared" si="80"/>
        <v>Sim</v>
      </c>
    </row>
    <row r="2132" spans="1:15" x14ac:dyDescent="0.2">
      <c r="A2132">
        <v>317052</v>
      </c>
      <c r="B2132" t="s">
        <v>85</v>
      </c>
      <c r="C2132" t="s">
        <v>98</v>
      </c>
      <c r="D2132">
        <v>2006</v>
      </c>
      <c r="E2132" t="s">
        <v>361</v>
      </c>
      <c r="F2132" t="s">
        <v>362</v>
      </c>
      <c r="H2132">
        <v>11486</v>
      </c>
      <c r="I2132">
        <v>5159</v>
      </c>
      <c r="J2132">
        <v>4784</v>
      </c>
      <c r="K2132">
        <v>4784</v>
      </c>
      <c r="L2132">
        <v>92.7</v>
      </c>
      <c r="M2132">
        <v>41.65</v>
      </c>
      <c r="N2132" t="str">
        <f t="shared" si="79"/>
        <v>3170522006</v>
      </c>
      <c r="O2132" t="str">
        <f t="shared" si="80"/>
        <v>Sim</v>
      </c>
    </row>
    <row r="2133" spans="1:15" x14ac:dyDescent="0.2">
      <c r="A2133">
        <v>317052</v>
      </c>
      <c r="B2133" t="s">
        <v>85</v>
      </c>
      <c r="C2133" t="s">
        <v>98</v>
      </c>
      <c r="D2133">
        <v>2005</v>
      </c>
      <c r="E2133" t="s">
        <v>361</v>
      </c>
      <c r="F2133" t="s">
        <v>362</v>
      </c>
      <c r="H2133">
        <v>11201</v>
      </c>
      <c r="I2133">
        <v>5031</v>
      </c>
      <c r="J2133">
        <v>4627</v>
      </c>
      <c r="K2133">
        <v>4627</v>
      </c>
      <c r="L2133">
        <v>92</v>
      </c>
      <c r="M2133">
        <v>41.31</v>
      </c>
      <c r="N2133" t="str">
        <f t="shared" si="79"/>
        <v>3170522005</v>
      </c>
      <c r="O2133" t="str">
        <f t="shared" si="80"/>
        <v>Sim</v>
      </c>
    </row>
    <row r="2134" spans="1:15" x14ac:dyDescent="0.2">
      <c r="A2134">
        <v>317052</v>
      </c>
      <c r="B2134" t="s">
        <v>85</v>
      </c>
      <c r="C2134" t="s">
        <v>98</v>
      </c>
      <c r="D2134">
        <v>2004</v>
      </c>
      <c r="E2134" t="s">
        <v>361</v>
      </c>
      <c r="F2134" t="s">
        <v>362</v>
      </c>
      <c r="H2134">
        <v>10914</v>
      </c>
      <c r="I2134">
        <v>4903</v>
      </c>
      <c r="J2134">
        <v>4427</v>
      </c>
      <c r="K2134">
        <v>4427</v>
      </c>
      <c r="L2134">
        <v>90.3</v>
      </c>
      <c r="M2134">
        <v>40.56</v>
      </c>
      <c r="N2134" t="str">
        <f t="shared" si="79"/>
        <v>3170522004</v>
      </c>
      <c r="O2134" t="str">
        <f t="shared" si="80"/>
        <v>Sim</v>
      </c>
    </row>
    <row r="2135" spans="1:15" x14ac:dyDescent="0.2">
      <c r="A2135">
        <v>317052</v>
      </c>
      <c r="B2135" t="s">
        <v>85</v>
      </c>
      <c r="C2135" t="s">
        <v>98</v>
      </c>
      <c r="D2135">
        <v>2003</v>
      </c>
      <c r="E2135" t="s">
        <v>361</v>
      </c>
      <c r="F2135" t="s">
        <v>362</v>
      </c>
      <c r="H2135">
        <v>10395</v>
      </c>
      <c r="I2135">
        <v>4669</v>
      </c>
      <c r="N2135" t="str">
        <f t="shared" si="79"/>
        <v>3170522003</v>
      </c>
      <c r="O2135" t="str">
        <f t="shared" si="80"/>
        <v>Não</v>
      </c>
    </row>
    <row r="2136" spans="1:15" x14ac:dyDescent="0.2">
      <c r="A2136">
        <v>317052</v>
      </c>
      <c r="B2136" t="s">
        <v>85</v>
      </c>
      <c r="C2136" t="s">
        <v>98</v>
      </c>
      <c r="D2136">
        <v>2002</v>
      </c>
      <c r="E2136" t="s">
        <v>361</v>
      </c>
      <c r="F2136" t="s">
        <v>362</v>
      </c>
      <c r="H2136">
        <v>10148</v>
      </c>
      <c r="I2136">
        <v>4558</v>
      </c>
      <c r="N2136" t="str">
        <f t="shared" si="79"/>
        <v>3170522002</v>
      </c>
      <c r="O2136" t="str">
        <f t="shared" si="80"/>
        <v>Não</v>
      </c>
    </row>
    <row r="2137" spans="1:15" x14ac:dyDescent="0.2">
      <c r="A2137">
        <v>317052</v>
      </c>
      <c r="B2137" t="s">
        <v>85</v>
      </c>
      <c r="C2137" t="s">
        <v>98</v>
      </c>
      <c r="D2137">
        <v>2001</v>
      </c>
      <c r="E2137" t="s">
        <v>361</v>
      </c>
      <c r="F2137" t="s">
        <v>362</v>
      </c>
      <c r="H2137">
        <v>9911</v>
      </c>
      <c r="I2137">
        <v>4452</v>
      </c>
      <c r="N2137" t="str">
        <f t="shared" si="79"/>
        <v>3170522001</v>
      </c>
      <c r="O2137" t="str">
        <f t="shared" si="80"/>
        <v>Não</v>
      </c>
    </row>
    <row r="2138" spans="1:15" x14ac:dyDescent="0.2">
      <c r="A2138">
        <v>317052</v>
      </c>
      <c r="B2138" t="s">
        <v>85</v>
      </c>
      <c r="C2138" t="s">
        <v>98</v>
      </c>
      <c r="D2138">
        <v>2000</v>
      </c>
      <c r="E2138" t="s">
        <v>361</v>
      </c>
      <c r="F2138" t="s">
        <v>362</v>
      </c>
      <c r="H2138">
        <v>9615</v>
      </c>
      <c r="I2138">
        <v>4319</v>
      </c>
      <c r="N2138" t="str">
        <f t="shared" si="79"/>
        <v>3170522000</v>
      </c>
      <c r="O2138" t="str">
        <f t="shared" si="80"/>
        <v>Não</v>
      </c>
    </row>
    <row r="2139" spans="1:15" x14ac:dyDescent="0.2">
      <c r="A2139">
        <v>317052</v>
      </c>
      <c r="B2139" t="s">
        <v>85</v>
      </c>
      <c r="C2139" t="s">
        <v>98</v>
      </c>
      <c r="D2139">
        <v>1999</v>
      </c>
      <c r="E2139" t="s">
        <v>361</v>
      </c>
      <c r="F2139" t="s">
        <v>362</v>
      </c>
      <c r="H2139">
        <v>7279</v>
      </c>
      <c r="I2139">
        <v>2589</v>
      </c>
      <c r="N2139" t="str">
        <f t="shared" si="79"/>
        <v>3170521999</v>
      </c>
      <c r="O2139" t="str">
        <f t="shared" si="80"/>
        <v>Não</v>
      </c>
    </row>
    <row r="2140" spans="1:15" x14ac:dyDescent="0.2">
      <c r="A2140">
        <v>317052</v>
      </c>
      <c r="B2140" t="s">
        <v>85</v>
      </c>
      <c r="C2140" t="s">
        <v>98</v>
      </c>
      <c r="D2140">
        <v>1998</v>
      </c>
      <c r="E2140" t="s">
        <v>361</v>
      </c>
      <c r="F2140" t="s">
        <v>362</v>
      </c>
      <c r="H2140">
        <v>7261</v>
      </c>
      <c r="I2140">
        <v>2583</v>
      </c>
      <c r="N2140" t="str">
        <f t="shared" si="79"/>
        <v>3170521998</v>
      </c>
      <c r="O2140" t="str">
        <f t="shared" si="80"/>
        <v>Não</v>
      </c>
    </row>
    <row r="2141" spans="1:15" x14ac:dyDescent="0.2">
      <c r="A2141">
        <v>317052</v>
      </c>
      <c r="B2141" t="s">
        <v>85</v>
      </c>
      <c r="C2141" t="s">
        <v>98</v>
      </c>
      <c r="D2141">
        <v>1997</v>
      </c>
      <c r="H2141">
        <v>7243</v>
      </c>
      <c r="I2141">
        <v>2577</v>
      </c>
      <c r="N2141" t="str">
        <f t="shared" si="79"/>
        <v>3170521997</v>
      </c>
      <c r="O2141" t="str">
        <f t="shared" si="80"/>
        <v>Não</v>
      </c>
    </row>
    <row r="2142" spans="1:15" x14ac:dyDescent="0.2">
      <c r="A2142">
        <v>317052</v>
      </c>
      <c r="B2142" t="s">
        <v>85</v>
      </c>
      <c r="C2142" t="s">
        <v>98</v>
      </c>
      <c r="D2142">
        <v>1996</v>
      </c>
      <c r="H2142">
        <v>12914</v>
      </c>
      <c r="I2142">
        <v>4594</v>
      </c>
      <c r="N2142" t="str">
        <f t="shared" si="79"/>
        <v>3170521996</v>
      </c>
      <c r="O2142" t="str">
        <f t="shared" si="80"/>
        <v>Não</v>
      </c>
    </row>
    <row r="2143" spans="1:15" x14ac:dyDescent="0.2">
      <c r="A2143">
        <v>317052</v>
      </c>
      <c r="B2143" t="s">
        <v>85</v>
      </c>
      <c r="C2143" t="s">
        <v>98</v>
      </c>
      <c r="D2143">
        <v>1995</v>
      </c>
      <c r="H2143">
        <v>13621</v>
      </c>
      <c r="I2143">
        <v>4846</v>
      </c>
      <c r="N2143" t="str">
        <f t="shared" si="79"/>
        <v>3170521995</v>
      </c>
      <c r="O2143" t="str">
        <f t="shared" si="80"/>
        <v>Não</v>
      </c>
    </row>
    <row r="2144" spans="1:15" x14ac:dyDescent="0.2">
      <c r="A2144">
        <v>317065</v>
      </c>
      <c r="B2144" t="s">
        <v>86</v>
      </c>
      <c r="C2144" t="s">
        <v>98</v>
      </c>
      <c r="D2144">
        <v>2020</v>
      </c>
      <c r="E2144" t="s">
        <v>2902</v>
      </c>
      <c r="F2144" t="s">
        <v>364</v>
      </c>
      <c r="G2144" t="s">
        <v>368</v>
      </c>
      <c r="H2144">
        <v>5026</v>
      </c>
      <c r="I2144">
        <v>2571</v>
      </c>
      <c r="J2144">
        <v>2574</v>
      </c>
      <c r="K2144">
        <v>2571</v>
      </c>
      <c r="L2144">
        <v>100</v>
      </c>
      <c r="M2144">
        <v>51.21</v>
      </c>
      <c r="N2144" t="str">
        <f t="shared" si="79"/>
        <v>3170652020</v>
      </c>
      <c r="O2144" t="str">
        <f t="shared" si="80"/>
        <v>Sim</v>
      </c>
    </row>
    <row r="2145" spans="1:15" x14ac:dyDescent="0.2">
      <c r="A2145">
        <v>317065</v>
      </c>
      <c r="B2145" t="s">
        <v>86</v>
      </c>
      <c r="C2145" t="s">
        <v>98</v>
      </c>
      <c r="D2145">
        <v>2019</v>
      </c>
      <c r="E2145" t="s">
        <v>2902</v>
      </c>
      <c r="F2145" t="s">
        <v>364</v>
      </c>
      <c r="G2145" t="s">
        <v>368</v>
      </c>
      <c r="H2145">
        <v>5007</v>
      </c>
      <c r="I2145">
        <v>2561</v>
      </c>
      <c r="J2145">
        <v>2561</v>
      </c>
      <c r="K2145">
        <v>2561</v>
      </c>
      <c r="L2145">
        <v>100</v>
      </c>
      <c r="M2145">
        <v>51.15</v>
      </c>
      <c r="N2145" t="str">
        <f t="shared" si="79"/>
        <v>3170652019</v>
      </c>
      <c r="O2145" t="str">
        <f t="shared" si="80"/>
        <v>Sim</v>
      </c>
    </row>
    <row r="2146" spans="1:15" x14ac:dyDescent="0.2">
      <c r="A2146">
        <v>317065</v>
      </c>
      <c r="B2146" t="s">
        <v>86</v>
      </c>
      <c r="C2146" t="s">
        <v>98</v>
      </c>
      <c r="D2146">
        <v>2018</v>
      </c>
      <c r="E2146" t="s">
        <v>2902</v>
      </c>
      <c r="F2146" t="s">
        <v>364</v>
      </c>
      <c r="H2146">
        <v>4987</v>
      </c>
      <c r="I2146">
        <v>2551</v>
      </c>
      <c r="J2146">
        <v>2551</v>
      </c>
      <c r="K2146">
        <v>2551</v>
      </c>
      <c r="L2146">
        <v>100</v>
      </c>
      <c r="M2146">
        <v>51.15</v>
      </c>
      <c r="N2146" t="str">
        <f t="shared" si="79"/>
        <v>3170652018</v>
      </c>
      <c r="O2146" t="str">
        <f t="shared" si="80"/>
        <v>Sim</v>
      </c>
    </row>
    <row r="2147" spans="1:15" x14ac:dyDescent="0.2">
      <c r="A2147">
        <v>317065</v>
      </c>
      <c r="B2147" t="s">
        <v>86</v>
      </c>
      <c r="C2147" t="s">
        <v>98</v>
      </c>
      <c r="D2147">
        <v>2017</v>
      </c>
      <c r="E2147" t="s">
        <v>2902</v>
      </c>
      <c r="F2147" t="s">
        <v>364</v>
      </c>
      <c r="H2147">
        <v>5032</v>
      </c>
      <c r="I2147">
        <v>2574</v>
      </c>
      <c r="J2147">
        <v>2574</v>
      </c>
      <c r="K2147">
        <v>2574</v>
      </c>
      <c r="L2147">
        <v>100</v>
      </c>
      <c r="M2147">
        <v>51.15</v>
      </c>
      <c r="N2147" t="str">
        <f t="shared" si="79"/>
        <v>3170652017</v>
      </c>
      <c r="O2147" t="str">
        <f t="shared" si="80"/>
        <v>Sim</v>
      </c>
    </row>
    <row r="2148" spans="1:15" x14ac:dyDescent="0.2">
      <c r="A2148">
        <v>317065</v>
      </c>
      <c r="B2148" t="s">
        <v>86</v>
      </c>
      <c r="C2148" t="s">
        <v>98</v>
      </c>
      <c r="D2148">
        <v>2016</v>
      </c>
      <c r="E2148" t="s">
        <v>2902</v>
      </c>
      <c r="F2148" t="s">
        <v>364</v>
      </c>
      <c r="H2148">
        <v>5011</v>
      </c>
      <c r="I2148">
        <v>2563</v>
      </c>
      <c r="J2148">
        <v>2563</v>
      </c>
      <c r="K2148">
        <v>2563</v>
      </c>
      <c r="L2148">
        <v>100</v>
      </c>
      <c r="M2148">
        <v>51.15</v>
      </c>
      <c r="N2148" t="str">
        <f t="shared" si="79"/>
        <v>3170652016</v>
      </c>
      <c r="O2148" t="str">
        <f t="shared" si="80"/>
        <v>Sim</v>
      </c>
    </row>
    <row r="2149" spans="1:15" x14ac:dyDescent="0.2">
      <c r="A2149">
        <v>317065</v>
      </c>
      <c r="B2149" t="s">
        <v>86</v>
      </c>
      <c r="C2149" t="s">
        <v>98</v>
      </c>
      <c r="D2149">
        <v>2015</v>
      </c>
      <c r="E2149" t="s">
        <v>361</v>
      </c>
      <c r="F2149" t="s">
        <v>362</v>
      </c>
      <c r="H2149">
        <v>4989</v>
      </c>
      <c r="I2149">
        <v>2552</v>
      </c>
      <c r="J2149">
        <v>2552</v>
      </c>
      <c r="K2149">
        <v>2552</v>
      </c>
      <c r="L2149">
        <v>100</v>
      </c>
      <c r="M2149">
        <v>51.15</v>
      </c>
      <c r="N2149" t="str">
        <f t="shared" si="79"/>
        <v>3170652015</v>
      </c>
      <c r="O2149" t="str">
        <f t="shared" si="80"/>
        <v>Sim</v>
      </c>
    </row>
    <row r="2150" spans="1:15" x14ac:dyDescent="0.2">
      <c r="A2150">
        <v>317065</v>
      </c>
      <c r="B2150" t="s">
        <v>86</v>
      </c>
      <c r="C2150" t="s">
        <v>98</v>
      </c>
      <c r="D2150">
        <v>2014</v>
      </c>
      <c r="E2150" t="s">
        <v>2902</v>
      </c>
      <c r="F2150" t="s">
        <v>364</v>
      </c>
      <c r="H2150">
        <v>4966</v>
      </c>
      <c r="I2150">
        <v>2540</v>
      </c>
      <c r="J2150">
        <v>2540</v>
      </c>
      <c r="K2150">
        <v>2540</v>
      </c>
      <c r="L2150">
        <v>100</v>
      </c>
      <c r="M2150">
        <v>51.15</v>
      </c>
      <c r="N2150" t="str">
        <f t="shared" si="79"/>
        <v>3170652014</v>
      </c>
      <c r="O2150" t="str">
        <f t="shared" si="80"/>
        <v>Sim</v>
      </c>
    </row>
    <row r="2151" spans="1:15" x14ac:dyDescent="0.2">
      <c r="A2151">
        <v>317065</v>
      </c>
      <c r="B2151" t="s">
        <v>86</v>
      </c>
      <c r="C2151" t="s">
        <v>98</v>
      </c>
      <c r="D2151">
        <v>2013</v>
      </c>
      <c r="E2151" t="s">
        <v>2902</v>
      </c>
      <c r="F2151" t="s">
        <v>364</v>
      </c>
      <c r="H2151">
        <v>4942</v>
      </c>
      <c r="I2151">
        <v>2528</v>
      </c>
      <c r="J2151">
        <v>2528</v>
      </c>
      <c r="K2151">
        <v>2528</v>
      </c>
      <c r="L2151">
        <v>100</v>
      </c>
      <c r="M2151">
        <v>51.15</v>
      </c>
      <c r="N2151" t="str">
        <f t="shared" si="79"/>
        <v>3170652013</v>
      </c>
      <c r="O2151" t="str">
        <f t="shared" si="80"/>
        <v>Sim</v>
      </c>
    </row>
    <row r="2152" spans="1:15" x14ac:dyDescent="0.2">
      <c r="A2152">
        <v>317065</v>
      </c>
      <c r="B2152" t="s">
        <v>86</v>
      </c>
      <c r="C2152" t="s">
        <v>98</v>
      </c>
      <c r="D2152">
        <v>2012</v>
      </c>
      <c r="E2152" t="s">
        <v>2902</v>
      </c>
      <c r="F2152" t="s">
        <v>364</v>
      </c>
      <c r="H2152">
        <v>4775</v>
      </c>
      <c r="I2152">
        <v>2442</v>
      </c>
      <c r="J2152">
        <v>2442</v>
      </c>
      <c r="K2152">
        <v>2442</v>
      </c>
      <c r="L2152">
        <v>100</v>
      </c>
      <c r="M2152">
        <v>51.14</v>
      </c>
      <c r="N2152" t="str">
        <f t="shared" si="79"/>
        <v>3170652012</v>
      </c>
      <c r="O2152" t="str">
        <f t="shared" si="80"/>
        <v>Sim</v>
      </c>
    </row>
    <row r="2153" spans="1:15" x14ac:dyDescent="0.2">
      <c r="A2153">
        <v>317065</v>
      </c>
      <c r="B2153" t="s">
        <v>86</v>
      </c>
      <c r="C2153" t="s">
        <v>98</v>
      </c>
      <c r="D2153">
        <v>2011</v>
      </c>
      <c r="E2153" t="s">
        <v>361</v>
      </c>
      <c r="F2153" t="s">
        <v>362</v>
      </c>
      <c r="H2153">
        <v>4755</v>
      </c>
      <c r="I2153">
        <v>2432</v>
      </c>
      <c r="J2153">
        <v>2432</v>
      </c>
      <c r="K2153">
        <v>2432</v>
      </c>
      <c r="L2153">
        <v>100</v>
      </c>
      <c r="M2153">
        <v>51.15</v>
      </c>
      <c r="N2153" t="str">
        <f t="shared" si="79"/>
        <v>3170652011</v>
      </c>
      <c r="O2153" t="str">
        <f t="shared" si="80"/>
        <v>Sim</v>
      </c>
    </row>
    <row r="2154" spans="1:15" x14ac:dyDescent="0.2">
      <c r="A2154">
        <v>317065</v>
      </c>
      <c r="B2154" t="s">
        <v>86</v>
      </c>
      <c r="C2154" t="s">
        <v>98</v>
      </c>
      <c r="D2154">
        <v>2010</v>
      </c>
      <c r="E2154" t="s">
        <v>361</v>
      </c>
      <c r="F2154" t="s">
        <v>362</v>
      </c>
      <c r="H2154">
        <v>4733</v>
      </c>
      <c r="I2154">
        <v>2421</v>
      </c>
      <c r="J2154">
        <v>2421</v>
      </c>
      <c r="K2154">
        <v>2421</v>
      </c>
      <c r="L2154">
        <v>100</v>
      </c>
      <c r="M2154">
        <v>51.15</v>
      </c>
      <c r="N2154" t="str">
        <f t="shared" si="79"/>
        <v>3170652010</v>
      </c>
      <c r="O2154" t="str">
        <f t="shared" si="80"/>
        <v>Sim</v>
      </c>
    </row>
    <row r="2155" spans="1:15" x14ac:dyDescent="0.2">
      <c r="A2155">
        <v>317065</v>
      </c>
      <c r="B2155" t="s">
        <v>86</v>
      </c>
      <c r="C2155" t="s">
        <v>98</v>
      </c>
      <c r="D2155">
        <v>2009</v>
      </c>
      <c r="E2155" t="s">
        <v>361</v>
      </c>
      <c r="F2155" t="s">
        <v>362</v>
      </c>
      <c r="H2155">
        <v>4924</v>
      </c>
      <c r="I2155">
        <v>2360</v>
      </c>
      <c r="J2155">
        <v>2965</v>
      </c>
      <c r="K2155">
        <v>2965</v>
      </c>
      <c r="L2155">
        <v>100</v>
      </c>
      <c r="M2155">
        <v>60.22</v>
      </c>
      <c r="N2155" t="str">
        <f t="shared" si="79"/>
        <v>3170652009</v>
      </c>
      <c r="O2155" t="str">
        <f t="shared" si="80"/>
        <v>Sim</v>
      </c>
    </row>
    <row r="2156" spans="1:15" x14ac:dyDescent="0.2">
      <c r="A2156">
        <v>317065</v>
      </c>
      <c r="B2156" t="s">
        <v>86</v>
      </c>
      <c r="C2156" t="s">
        <v>98</v>
      </c>
      <c r="D2156">
        <v>2008</v>
      </c>
      <c r="E2156" t="s">
        <v>361</v>
      </c>
      <c r="F2156" t="s">
        <v>362</v>
      </c>
      <c r="H2156">
        <v>4884</v>
      </c>
      <c r="I2156">
        <v>2341</v>
      </c>
      <c r="J2156">
        <v>2885</v>
      </c>
      <c r="K2156">
        <v>2885</v>
      </c>
      <c r="L2156">
        <v>100</v>
      </c>
      <c r="M2156">
        <v>59.07</v>
      </c>
      <c r="N2156" t="str">
        <f t="shared" si="79"/>
        <v>3170652008</v>
      </c>
      <c r="O2156" t="str">
        <f t="shared" si="80"/>
        <v>Sim</v>
      </c>
    </row>
    <row r="2157" spans="1:15" x14ac:dyDescent="0.2">
      <c r="A2157">
        <v>317065</v>
      </c>
      <c r="B2157" t="s">
        <v>86</v>
      </c>
      <c r="C2157" t="s">
        <v>98</v>
      </c>
      <c r="D2157">
        <v>2007</v>
      </c>
      <c r="E2157" t="s">
        <v>361</v>
      </c>
      <c r="F2157" t="s">
        <v>362</v>
      </c>
      <c r="H2157">
        <v>4703</v>
      </c>
      <c r="I2157">
        <v>2254</v>
      </c>
      <c r="J2157">
        <v>2125</v>
      </c>
      <c r="K2157">
        <v>2125</v>
      </c>
      <c r="L2157">
        <v>94.3</v>
      </c>
      <c r="M2157">
        <v>45.18</v>
      </c>
      <c r="N2157" t="str">
        <f t="shared" si="79"/>
        <v>3170652007</v>
      </c>
      <c r="O2157" t="str">
        <f t="shared" si="80"/>
        <v>Sim</v>
      </c>
    </row>
    <row r="2158" spans="1:15" x14ac:dyDescent="0.2">
      <c r="A2158">
        <v>317065</v>
      </c>
      <c r="B2158" t="s">
        <v>86</v>
      </c>
      <c r="C2158" t="s">
        <v>98</v>
      </c>
      <c r="D2158">
        <v>2006</v>
      </c>
      <c r="H2158">
        <v>4957</v>
      </c>
      <c r="I2158">
        <v>2199</v>
      </c>
      <c r="N2158" t="str">
        <f t="shared" si="79"/>
        <v>3170652006</v>
      </c>
      <c r="O2158" t="str">
        <f t="shared" si="80"/>
        <v>Não</v>
      </c>
    </row>
    <row r="2159" spans="1:15" x14ac:dyDescent="0.2">
      <c r="A2159">
        <v>317065</v>
      </c>
      <c r="B2159" t="s">
        <v>86</v>
      </c>
      <c r="C2159" t="s">
        <v>98</v>
      </c>
      <c r="D2159">
        <v>2005</v>
      </c>
      <c r="H2159">
        <v>4881</v>
      </c>
      <c r="I2159">
        <v>2165</v>
      </c>
      <c r="N2159" t="str">
        <f t="shared" si="79"/>
        <v>3170652005</v>
      </c>
      <c r="O2159" t="str">
        <f t="shared" si="80"/>
        <v>Não</v>
      </c>
    </row>
    <row r="2160" spans="1:15" x14ac:dyDescent="0.2">
      <c r="A2160">
        <v>317065</v>
      </c>
      <c r="B2160" t="s">
        <v>86</v>
      </c>
      <c r="C2160" t="s">
        <v>98</v>
      </c>
      <c r="D2160">
        <v>2004</v>
      </c>
      <c r="H2160">
        <v>4804</v>
      </c>
      <c r="I2160">
        <v>2131</v>
      </c>
      <c r="N2160" t="str">
        <f t="shared" si="79"/>
        <v>3170652004</v>
      </c>
      <c r="O2160" t="str">
        <f t="shared" si="80"/>
        <v>Não</v>
      </c>
    </row>
    <row r="2161" spans="1:15" x14ac:dyDescent="0.2">
      <c r="A2161">
        <v>317065</v>
      </c>
      <c r="B2161" t="s">
        <v>86</v>
      </c>
      <c r="C2161" t="s">
        <v>98</v>
      </c>
      <c r="D2161">
        <v>2003</v>
      </c>
      <c r="H2161">
        <v>4666</v>
      </c>
      <c r="I2161">
        <v>2070</v>
      </c>
      <c r="N2161" t="str">
        <f t="shared" si="79"/>
        <v>3170652003</v>
      </c>
      <c r="O2161" t="str">
        <f t="shared" si="80"/>
        <v>Não</v>
      </c>
    </row>
    <row r="2162" spans="1:15" x14ac:dyDescent="0.2">
      <c r="A2162">
        <v>317065</v>
      </c>
      <c r="B2162" t="s">
        <v>86</v>
      </c>
      <c r="C2162" t="s">
        <v>98</v>
      </c>
      <c r="D2162">
        <v>2002</v>
      </c>
      <c r="H2162">
        <v>4599</v>
      </c>
      <c r="I2162">
        <v>2040</v>
      </c>
      <c r="N2162" t="str">
        <f t="shared" si="79"/>
        <v>3170652002</v>
      </c>
      <c r="O2162" t="str">
        <f t="shared" si="80"/>
        <v>Não</v>
      </c>
    </row>
    <row r="2163" spans="1:15" x14ac:dyDescent="0.2">
      <c r="A2163">
        <v>317065</v>
      </c>
      <c r="B2163" t="s">
        <v>86</v>
      </c>
      <c r="C2163" t="s">
        <v>98</v>
      </c>
      <c r="D2163">
        <v>2001</v>
      </c>
      <c r="H2163">
        <v>4540</v>
      </c>
      <c r="I2163">
        <v>2014</v>
      </c>
      <c r="N2163" t="str">
        <f t="shared" si="79"/>
        <v>3170652001</v>
      </c>
      <c r="O2163" t="str">
        <f t="shared" si="80"/>
        <v>Não</v>
      </c>
    </row>
    <row r="2164" spans="1:15" x14ac:dyDescent="0.2">
      <c r="A2164">
        <v>317065</v>
      </c>
      <c r="B2164" t="s">
        <v>86</v>
      </c>
      <c r="C2164" t="s">
        <v>98</v>
      </c>
      <c r="D2164">
        <v>2000</v>
      </c>
      <c r="H2164">
        <v>4457</v>
      </c>
      <c r="I2164">
        <v>1977</v>
      </c>
      <c r="N2164" t="str">
        <f t="shared" si="79"/>
        <v>3170652000</v>
      </c>
      <c r="O2164" t="str">
        <f t="shared" si="80"/>
        <v>Não</v>
      </c>
    </row>
    <row r="2165" spans="1:15" x14ac:dyDescent="0.2">
      <c r="A2165">
        <v>317065</v>
      </c>
      <c r="B2165" t="s">
        <v>86</v>
      </c>
      <c r="C2165" t="s">
        <v>98</v>
      </c>
      <c r="D2165">
        <v>1999</v>
      </c>
      <c r="H2165">
        <v>3821</v>
      </c>
      <c r="I2165">
        <v>1695</v>
      </c>
      <c r="N2165" t="str">
        <f t="shared" si="79"/>
        <v>3170651999</v>
      </c>
      <c r="O2165" t="str">
        <f t="shared" si="80"/>
        <v>Não</v>
      </c>
    </row>
    <row r="2166" spans="1:15" x14ac:dyDescent="0.2">
      <c r="A2166">
        <v>317065</v>
      </c>
      <c r="B2166" t="s">
        <v>86</v>
      </c>
      <c r="C2166" t="s">
        <v>98</v>
      </c>
      <c r="D2166">
        <v>1998</v>
      </c>
      <c r="H2166">
        <v>3812</v>
      </c>
      <c r="I2166">
        <v>1691</v>
      </c>
      <c r="N2166" t="str">
        <f t="shared" si="79"/>
        <v>3170651998</v>
      </c>
      <c r="O2166" t="str">
        <f t="shared" si="80"/>
        <v>Não</v>
      </c>
    </row>
    <row r="2167" spans="1:15" x14ac:dyDescent="0.2">
      <c r="A2167">
        <v>317065</v>
      </c>
      <c r="B2167" t="s">
        <v>86</v>
      </c>
      <c r="C2167" t="s">
        <v>98</v>
      </c>
      <c r="D2167">
        <v>1997</v>
      </c>
      <c r="H2167">
        <v>3802</v>
      </c>
      <c r="I2167">
        <v>1686</v>
      </c>
      <c r="N2167" t="str">
        <f t="shared" si="79"/>
        <v>3170651997</v>
      </c>
      <c r="O2167" t="str">
        <f t="shared" si="80"/>
        <v>Não</v>
      </c>
    </row>
    <row r="2168" spans="1:15" x14ac:dyDescent="0.2">
      <c r="A2168">
        <v>317080</v>
      </c>
      <c r="B2168" t="s">
        <v>87</v>
      </c>
      <c r="C2168" t="s">
        <v>98</v>
      </c>
      <c r="D2168">
        <v>2020</v>
      </c>
      <c r="E2168" t="s">
        <v>2907</v>
      </c>
      <c r="F2168" t="s">
        <v>367</v>
      </c>
      <c r="G2168" t="s">
        <v>368</v>
      </c>
      <c r="H2168">
        <v>39803</v>
      </c>
      <c r="I2168">
        <v>34806</v>
      </c>
      <c r="J2168">
        <v>30960</v>
      </c>
      <c r="K2168">
        <v>30960</v>
      </c>
      <c r="L2168">
        <v>89</v>
      </c>
      <c r="M2168">
        <v>77.78</v>
      </c>
      <c r="N2168" t="str">
        <f t="shared" si="79"/>
        <v>3170802020</v>
      </c>
      <c r="O2168" t="str">
        <f t="shared" si="80"/>
        <v>Sim</v>
      </c>
    </row>
    <row r="2169" spans="1:15" x14ac:dyDescent="0.2">
      <c r="A2169">
        <v>317080</v>
      </c>
      <c r="B2169" t="s">
        <v>87</v>
      </c>
      <c r="C2169" t="s">
        <v>98</v>
      </c>
      <c r="D2169">
        <v>2019</v>
      </c>
      <c r="E2169" t="s">
        <v>2907</v>
      </c>
      <c r="F2169" t="s">
        <v>367</v>
      </c>
      <c r="G2169" t="s">
        <v>368</v>
      </c>
      <c r="H2169">
        <v>39493</v>
      </c>
      <c r="I2169">
        <v>34534</v>
      </c>
      <c r="J2169">
        <v>29858</v>
      </c>
      <c r="K2169">
        <v>29858</v>
      </c>
      <c r="L2169">
        <v>86.5</v>
      </c>
      <c r="M2169">
        <v>75.599999999999994</v>
      </c>
      <c r="N2169" t="str">
        <f t="shared" si="79"/>
        <v>3170802019</v>
      </c>
      <c r="O2169" t="str">
        <f t="shared" si="80"/>
        <v>Sim</v>
      </c>
    </row>
    <row r="2170" spans="1:15" x14ac:dyDescent="0.2">
      <c r="A2170">
        <v>317080</v>
      </c>
      <c r="B2170" t="s">
        <v>87</v>
      </c>
      <c r="C2170" t="s">
        <v>98</v>
      </c>
      <c r="D2170">
        <v>2018</v>
      </c>
      <c r="E2170" t="s">
        <v>2907</v>
      </c>
      <c r="F2170" t="s">
        <v>367</v>
      </c>
      <c r="H2170">
        <v>39173</v>
      </c>
      <c r="I2170">
        <v>34255</v>
      </c>
      <c r="J2170">
        <v>29240</v>
      </c>
      <c r="K2170">
        <v>29240</v>
      </c>
      <c r="L2170">
        <v>85.4</v>
      </c>
      <c r="M2170">
        <v>74.64</v>
      </c>
      <c r="N2170" t="str">
        <f t="shared" si="79"/>
        <v>3170802018</v>
      </c>
      <c r="O2170" t="str">
        <f t="shared" si="80"/>
        <v>Sim</v>
      </c>
    </row>
    <row r="2171" spans="1:15" x14ac:dyDescent="0.2">
      <c r="A2171">
        <v>317080</v>
      </c>
      <c r="B2171" t="s">
        <v>87</v>
      </c>
      <c r="C2171" t="s">
        <v>98</v>
      </c>
      <c r="D2171">
        <v>2017</v>
      </c>
      <c r="E2171" t="s">
        <v>2907</v>
      </c>
      <c r="F2171" t="s">
        <v>367</v>
      </c>
      <c r="H2171">
        <v>39128</v>
      </c>
      <c r="I2171">
        <v>34215</v>
      </c>
      <c r="J2171">
        <v>29517</v>
      </c>
      <c r="K2171">
        <v>29517</v>
      </c>
      <c r="L2171">
        <v>86.3</v>
      </c>
      <c r="M2171">
        <v>75.44</v>
      </c>
      <c r="N2171" t="str">
        <f t="shared" si="79"/>
        <v>3170802017</v>
      </c>
      <c r="O2171" t="str">
        <f t="shared" si="80"/>
        <v>Sim</v>
      </c>
    </row>
    <row r="2172" spans="1:15" x14ac:dyDescent="0.2">
      <c r="A2172">
        <v>317080</v>
      </c>
      <c r="B2172" t="s">
        <v>87</v>
      </c>
      <c r="C2172" t="s">
        <v>98</v>
      </c>
      <c r="D2172">
        <v>2016</v>
      </c>
      <c r="E2172" t="s">
        <v>2907</v>
      </c>
      <c r="F2172" t="s">
        <v>367</v>
      </c>
      <c r="H2172">
        <v>38838</v>
      </c>
      <c r="I2172">
        <v>33962</v>
      </c>
      <c r="J2172">
        <v>29500</v>
      </c>
      <c r="K2172">
        <v>29500</v>
      </c>
      <c r="L2172">
        <v>86.9</v>
      </c>
      <c r="M2172">
        <v>75.959999999999994</v>
      </c>
      <c r="N2172" t="str">
        <f t="shared" si="79"/>
        <v>3170802016</v>
      </c>
      <c r="O2172" t="str">
        <f t="shared" si="80"/>
        <v>Sim</v>
      </c>
    </row>
    <row r="2173" spans="1:15" x14ac:dyDescent="0.2">
      <c r="A2173">
        <v>317080</v>
      </c>
      <c r="B2173" t="s">
        <v>87</v>
      </c>
      <c r="C2173" t="s">
        <v>98</v>
      </c>
      <c r="D2173">
        <v>2015</v>
      </c>
      <c r="E2173" t="s">
        <v>2907</v>
      </c>
      <c r="F2173" t="s">
        <v>367</v>
      </c>
      <c r="H2173">
        <v>38534</v>
      </c>
      <c r="I2173">
        <v>33696</v>
      </c>
      <c r="J2173">
        <v>29342</v>
      </c>
      <c r="K2173">
        <v>29342</v>
      </c>
      <c r="L2173">
        <v>87.1</v>
      </c>
      <c r="M2173">
        <v>76.150000000000006</v>
      </c>
      <c r="N2173" t="str">
        <f t="shared" si="79"/>
        <v>3170802015</v>
      </c>
      <c r="O2173" t="str">
        <f t="shared" si="80"/>
        <v>Sim</v>
      </c>
    </row>
    <row r="2174" spans="1:15" x14ac:dyDescent="0.2">
      <c r="A2174">
        <v>317080</v>
      </c>
      <c r="B2174" t="s">
        <v>87</v>
      </c>
      <c r="C2174" t="s">
        <v>98</v>
      </c>
      <c r="D2174">
        <v>2014</v>
      </c>
      <c r="E2174" t="s">
        <v>2907</v>
      </c>
      <c r="F2174" t="s">
        <v>367</v>
      </c>
      <c r="H2174">
        <v>38213</v>
      </c>
      <c r="I2174">
        <v>33415</v>
      </c>
      <c r="J2174">
        <v>33415</v>
      </c>
      <c r="K2174">
        <v>33415</v>
      </c>
      <c r="L2174">
        <v>100</v>
      </c>
      <c r="M2174">
        <v>87.44</v>
      </c>
      <c r="N2174" t="str">
        <f t="shared" si="79"/>
        <v>3170802014</v>
      </c>
      <c r="O2174" t="str">
        <f t="shared" si="80"/>
        <v>Sim</v>
      </c>
    </row>
    <row r="2175" spans="1:15" x14ac:dyDescent="0.2">
      <c r="A2175">
        <v>317080</v>
      </c>
      <c r="B2175" t="s">
        <v>87</v>
      </c>
      <c r="C2175" t="s">
        <v>98</v>
      </c>
      <c r="D2175">
        <v>2013</v>
      </c>
      <c r="E2175" t="s">
        <v>2907</v>
      </c>
      <c r="F2175" t="s">
        <v>367</v>
      </c>
      <c r="H2175">
        <v>37879</v>
      </c>
      <c r="I2175">
        <v>33123</v>
      </c>
      <c r="J2175">
        <v>33123</v>
      </c>
      <c r="K2175">
        <v>33123</v>
      </c>
      <c r="L2175">
        <v>100</v>
      </c>
      <c r="M2175">
        <v>87.44</v>
      </c>
      <c r="N2175" t="str">
        <f t="shared" si="79"/>
        <v>3170802013</v>
      </c>
      <c r="O2175" t="str">
        <f t="shared" si="80"/>
        <v>Sim</v>
      </c>
    </row>
    <row r="2176" spans="1:15" x14ac:dyDescent="0.2">
      <c r="A2176">
        <v>317080</v>
      </c>
      <c r="B2176" t="s">
        <v>87</v>
      </c>
      <c r="C2176" t="s">
        <v>98</v>
      </c>
      <c r="D2176">
        <v>2012</v>
      </c>
      <c r="E2176" t="s">
        <v>2907</v>
      </c>
      <c r="F2176" t="s">
        <v>367</v>
      </c>
      <c r="H2176">
        <v>36439</v>
      </c>
      <c r="I2176">
        <v>31864</v>
      </c>
      <c r="J2176">
        <v>31864</v>
      </c>
      <c r="K2176">
        <v>31864</v>
      </c>
      <c r="L2176">
        <v>100</v>
      </c>
      <c r="M2176">
        <v>87.44</v>
      </c>
      <c r="N2176" t="str">
        <f t="shared" si="79"/>
        <v>3170802012</v>
      </c>
      <c r="O2176" t="str">
        <f t="shared" si="80"/>
        <v>Sim</v>
      </c>
    </row>
    <row r="2177" spans="1:15" x14ac:dyDescent="0.2">
      <c r="A2177">
        <v>317080</v>
      </c>
      <c r="B2177" t="s">
        <v>87</v>
      </c>
      <c r="C2177" t="s">
        <v>98</v>
      </c>
      <c r="D2177">
        <v>2011</v>
      </c>
      <c r="E2177" t="s">
        <v>361</v>
      </c>
      <c r="F2177" t="s">
        <v>99</v>
      </c>
      <c r="H2177">
        <v>36129</v>
      </c>
      <c r="I2177">
        <v>31593</v>
      </c>
      <c r="J2177">
        <v>31593</v>
      </c>
      <c r="K2177">
        <v>31593</v>
      </c>
      <c r="L2177">
        <v>100</v>
      </c>
      <c r="M2177">
        <v>87.44</v>
      </c>
      <c r="N2177" t="str">
        <f t="shared" si="79"/>
        <v>3170802011</v>
      </c>
      <c r="O2177" t="str">
        <f t="shared" si="80"/>
        <v>Sim</v>
      </c>
    </row>
    <row r="2178" spans="1:15" x14ac:dyDescent="0.2">
      <c r="A2178">
        <v>317080</v>
      </c>
      <c r="B2178" t="s">
        <v>87</v>
      </c>
      <c r="C2178" t="s">
        <v>98</v>
      </c>
      <c r="D2178">
        <v>2010</v>
      </c>
      <c r="E2178" t="s">
        <v>2907</v>
      </c>
      <c r="F2178" t="s">
        <v>367</v>
      </c>
      <c r="H2178">
        <v>35809</v>
      </c>
      <c r="I2178">
        <v>31313</v>
      </c>
      <c r="J2178">
        <v>31313</v>
      </c>
      <c r="K2178">
        <v>31313</v>
      </c>
      <c r="L2178">
        <v>100</v>
      </c>
      <c r="M2178">
        <v>87.44</v>
      </c>
      <c r="N2178" t="str">
        <f t="shared" si="79"/>
        <v>3170802010</v>
      </c>
      <c r="O2178" t="str">
        <f t="shared" si="80"/>
        <v>Sim</v>
      </c>
    </row>
    <row r="2179" spans="1:15" x14ac:dyDescent="0.2">
      <c r="A2179">
        <v>317080</v>
      </c>
      <c r="B2179" t="s">
        <v>87</v>
      </c>
      <c r="C2179" t="s">
        <v>98</v>
      </c>
      <c r="D2179">
        <v>2009</v>
      </c>
      <c r="E2179" t="s">
        <v>361</v>
      </c>
      <c r="F2179" t="s">
        <v>99</v>
      </c>
      <c r="H2179">
        <v>36314</v>
      </c>
      <c r="I2179">
        <v>31757</v>
      </c>
      <c r="J2179">
        <v>36062</v>
      </c>
      <c r="K2179">
        <v>36062</v>
      </c>
      <c r="L2179">
        <v>100</v>
      </c>
      <c r="M2179">
        <v>99.31</v>
      </c>
      <c r="N2179" t="str">
        <f t="shared" ref="N2179:N2242" si="81">_xlfn.CONCAT(A2179,D2179)</f>
        <v>3170802009</v>
      </c>
      <c r="O2179" t="str">
        <f t="shared" ref="O2179:O2242" si="82">IF(COUNTIF(H2179:M2179,"&lt;&gt;"&amp;"")=6,"Sim","Não")</f>
        <v>Sim</v>
      </c>
    </row>
    <row r="2180" spans="1:15" x14ac:dyDescent="0.2">
      <c r="A2180">
        <v>317080</v>
      </c>
      <c r="B2180" t="s">
        <v>87</v>
      </c>
      <c r="C2180" t="s">
        <v>98</v>
      </c>
      <c r="D2180">
        <v>2008</v>
      </c>
      <c r="E2180" t="s">
        <v>361</v>
      </c>
      <c r="F2180" t="s">
        <v>99</v>
      </c>
      <c r="H2180">
        <v>35907</v>
      </c>
      <c r="I2180">
        <v>31401</v>
      </c>
      <c r="J2180">
        <v>35377</v>
      </c>
      <c r="K2180">
        <v>35377</v>
      </c>
      <c r="L2180">
        <v>100</v>
      </c>
      <c r="M2180">
        <v>98.52</v>
      </c>
      <c r="N2180" t="str">
        <f t="shared" si="81"/>
        <v>3170802008</v>
      </c>
      <c r="O2180" t="str">
        <f t="shared" si="82"/>
        <v>Sim</v>
      </c>
    </row>
    <row r="2181" spans="1:15" x14ac:dyDescent="0.2">
      <c r="A2181">
        <v>317080</v>
      </c>
      <c r="B2181" t="s">
        <v>87</v>
      </c>
      <c r="C2181" t="s">
        <v>98</v>
      </c>
      <c r="D2181">
        <v>2007</v>
      </c>
      <c r="E2181" t="s">
        <v>361</v>
      </c>
      <c r="F2181" t="s">
        <v>362</v>
      </c>
      <c r="H2181">
        <v>34448</v>
      </c>
      <c r="I2181">
        <v>30125</v>
      </c>
      <c r="J2181">
        <v>34339</v>
      </c>
      <c r="K2181">
        <v>34339</v>
      </c>
      <c r="L2181">
        <v>100</v>
      </c>
      <c r="M2181">
        <v>99.68</v>
      </c>
      <c r="N2181" t="str">
        <f t="shared" si="81"/>
        <v>3170802007</v>
      </c>
      <c r="O2181" t="str">
        <f t="shared" si="82"/>
        <v>Sim</v>
      </c>
    </row>
    <row r="2182" spans="1:15" x14ac:dyDescent="0.2">
      <c r="A2182">
        <v>317080</v>
      </c>
      <c r="B2182" t="s">
        <v>87</v>
      </c>
      <c r="C2182" t="s">
        <v>98</v>
      </c>
      <c r="D2182">
        <v>2006</v>
      </c>
      <c r="E2182" t="s">
        <v>361</v>
      </c>
      <c r="F2182" t="s">
        <v>362</v>
      </c>
      <c r="H2182">
        <v>33206</v>
      </c>
      <c r="I2182">
        <v>28999</v>
      </c>
      <c r="J2182">
        <v>32852</v>
      </c>
      <c r="K2182">
        <v>32852</v>
      </c>
      <c r="L2182">
        <v>100</v>
      </c>
      <c r="M2182">
        <v>98.93</v>
      </c>
      <c r="N2182" t="str">
        <f t="shared" si="81"/>
        <v>3170802006</v>
      </c>
      <c r="O2182" t="str">
        <f t="shared" si="82"/>
        <v>Sim</v>
      </c>
    </row>
    <row r="2183" spans="1:15" x14ac:dyDescent="0.2">
      <c r="A2183">
        <v>317080</v>
      </c>
      <c r="B2183" t="s">
        <v>87</v>
      </c>
      <c r="C2183" t="s">
        <v>98</v>
      </c>
      <c r="D2183">
        <v>2005</v>
      </c>
      <c r="E2183" t="s">
        <v>361</v>
      </c>
      <c r="F2183" t="s">
        <v>362</v>
      </c>
      <c r="H2183">
        <v>32968</v>
      </c>
      <c r="I2183">
        <v>28791</v>
      </c>
      <c r="J2183">
        <v>29195</v>
      </c>
      <c r="K2183">
        <v>29195</v>
      </c>
      <c r="L2183">
        <v>100</v>
      </c>
      <c r="M2183">
        <v>88.56</v>
      </c>
      <c r="N2183" t="str">
        <f t="shared" si="81"/>
        <v>3170802005</v>
      </c>
      <c r="O2183" t="str">
        <f t="shared" si="82"/>
        <v>Sim</v>
      </c>
    </row>
    <row r="2184" spans="1:15" x14ac:dyDescent="0.2">
      <c r="A2184">
        <v>317080</v>
      </c>
      <c r="B2184" t="s">
        <v>87</v>
      </c>
      <c r="C2184" t="s">
        <v>98</v>
      </c>
      <c r="D2184">
        <v>2004</v>
      </c>
      <c r="E2184" t="s">
        <v>361</v>
      </c>
      <c r="F2184" t="s">
        <v>362</v>
      </c>
      <c r="H2184">
        <v>32728</v>
      </c>
      <c r="I2184">
        <v>28581</v>
      </c>
      <c r="J2184">
        <v>28048</v>
      </c>
      <c r="K2184">
        <v>28048</v>
      </c>
      <c r="L2184">
        <v>98.1</v>
      </c>
      <c r="M2184">
        <v>85.7</v>
      </c>
      <c r="N2184" t="str">
        <f t="shared" si="81"/>
        <v>3170802004</v>
      </c>
      <c r="O2184" t="str">
        <f t="shared" si="82"/>
        <v>Sim</v>
      </c>
    </row>
    <row r="2185" spans="1:15" x14ac:dyDescent="0.2">
      <c r="A2185">
        <v>317080</v>
      </c>
      <c r="B2185" t="s">
        <v>87</v>
      </c>
      <c r="C2185" t="s">
        <v>98</v>
      </c>
      <c r="D2185">
        <v>2003</v>
      </c>
      <c r="E2185" t="s">
        <v>361</v>
      </c>
      <c r="F2185" t="s">
        <v>362</v>
      </c>
      <c r="H2185">
        <v>32293</v>
      </c>
      <c r="I2185">
        <v>28201</v>
      </c>
      <c r="J2185">
        <v>27099</v>
      </c>
      <c r="K2185">
        <v>27099</v>
      </c>
      <c r="L2185">
        <v>96.1</v>
      </c>
      <c r="M2185">
        <v>83.92</v>
      </c>
      <c r="N2185" t="str">
        <f t="shared" si="81"/>
        <v>3170802003</v>
      </c>
      <c r="O2185" t="str">
        <f t="shared" si="82"/>
        <v>Sim</v>
      </c>
    </row>
    <row r="2186" spans="1:15" x14ac:dyDescent="0.2">
      <c r="A2186">
        <v>317080</v>
      </c>
      <c r="B2186" t="s">
        <v>87</v>
      </c>
      <c r="C2186" t="s">
        <v>98</v>
      </c>
      <c r="D2186">
        <v>2002</v>
      </c>
      <c r="E2186" t="s">
        <v>361</v>
      </c>
      <c r="F2186" t="s">
        <v>362</v>
      </c>
      <c r="H2186">
        <v>32087</v>
      </c>
      <c r="I2186">
        <v>28021</v>
      </c>
      <c r="J2186">
        <v>26265</v>
      </c>
      <c r="K2186">
        <v>26265</v>
      </c>
      <c r="L2186">
        <v>93.7</v>
      </c>
      <c r="M2186">
        <v>81.86</v>
      </c>
      <c r="N2186" t="str">
        <f t="shared" si="81"/>
        <v>3170802002</v>
      </c>
      <c r="O2186" t="str">
        <f t="shared" si="82"/>
        <v>Sim</v>
      </c>
    </row>
    <row r="2187" spans="1:15" x14ac:dyDescent="0.2">
      <c r="A2187">
        <v>317080</v>
      </c>
      <c r="B2187" t="s">
        <v>87</v>
      </c>
      <c r="C2187" t="s">
        <v>98</v>
      </c>
      <c r="D2187">
        <v>2001</v>
      </c>
      <c r="E2187" t="s">
        <v>361</v>
      </c>
      <c r="F2187" t="s">
        <v>362</v>
      </c>
      <c r="H2187">
        <v>31891</v>
      </c>
      <c r="I2187">
        <v>27850</v>
      </c>
      <c r="J2187">
        <v>25251</v>
      </c>
      <c r="K2187">
        <v>25251</v>
      </c>
      <c r="L2187">
        <v>90.7</v>
      </c>
      <c r="M2187">
        <v>79.180000000000007</v>
      </c>
      <c r="N2187" t="str">
        <f t="shared" si="81"/>
        <v>3170802001</v>
      </c>
      <c r="O2187" t="str">
        <f t="shared" si="82"/>
        <v>Sim</v>
      </c>
    </row>
    <row r="2188" spans="1:15" x14ac:dyDescent="0.2">
      <c r="A2188">
        <v>317080</v>
      </c>
      <c r="B2188" t="s">
        <v>87</v>
      </c>
      <c r="C2188" t="s">
        <v>98</v>
      </c>
      <c r="D2188">
        <v>2000</v>
      </c>
      <c r="E2188" t="s">
        <v>361</v>
      </c>
      <c r="F2188" t="s">
        <v>362</v>
      </c>
      <c r="H2188">
        <v>31641</v>
      </c>
      <c r="I2188">
        <v>27632</v>
      </c>
      <c r="J2188">
        <v>26837</v>
      </c>
      <c r="L2188">
        <v>97.1</v>
      </c>
      <c r="N2188" t="str">
        <f t="shared" si="81"/>
        <v>3170802000</v>
      </c>
      <c r="O2188" t="str">
        <f t="shared" si="82"/>
        <v>Não</v>
      </c>
    </row>
    <row r="2189" spans="1:15" x14ac:dyDescent="0.2">
      <c r="A2189">
        <v>317080</v>
      </c>
      <c r="B2189" t="s">
        <v>87</v>
      </c>
      <c r="C2189" t="s">
        <v>98</v>
      </c>
      <c r="D2189">
        <v>1999</v>
      </c>
      <c r="E2189" t="s">
        <v>361</v>
      </c>
      <c r="F2189" t="s">
        <v>362</v>
      </c>
      <c r="H2189">
        <v>32542</v>
      </c>
      <c r="I2189">
        <v>27327</v>
      </c>
      <c r="N2189" t="str">
        <f t="shared" si="81"/>
        <v>3170801999</v>
      </c>
      <c r="O2189" t="str">
        <f t="shared" si="82"/>
        <v>Não</v>
      </c>
    </row>
    <row r="2190" spans="1:15" x14ac:dyDescent="0.2">
      <c r="A2190">
        <v>317080</v>
      </c>
      <c r="B2190" t="s">
        <v>87</v>
      </c>
      <c r="C2190" t="s">
        <v>98</v>
      </c>
      <c r="D2190">
        <v>1998</v>
      </c>
      <c r="E2190" t="s">
        <v>361</v>
      </c>
      <c r="F2190" t="s">
        <v>362</v>
      </c>
      <c r="H2190">
        <v>32231</v>
      </c>
      <c r="I2190">
        <v>27066</v>
      </c>
      <c r="N2190" t="str">
        <f t="shared" si="81"/>
        <v>3170801998</v>
      </c>
      <c r="O2190" t="str">
        <f t="shared" si="82"/>
        <v>Não</v>
      </c>
    </row>
    <row r="2191" spans="1:15" x14ac:dyDescent="0.2">
      <c r="A2191">
        <v>317080</v>
      </c>
      <c r="B2191" t="s">
        <v>87</v>
      </c>
      <c r="C2191" t="s">
        <v>98</v>
      </c>
      <c r="D2191">
        <v>1997</v>
      </c>
      <c r="H2191">
        <v>31919</v>
      </c>
      <c r="I2191">
        <v>26804</v>
      </c>
      <c r="N2191" t="str">
        <f t="shared" si="81"/>
        <v>3170801997</v>
      </c>
      <c r="O2191" t="str">
        <f t="shared" si="82"/>
        <v>Não</v>
      </c>
    </row>
    <row r="2192" spans="1:15" x14ac:dyDescent="0.2">
      <c r="A2192">
        <v>317080</v>
      </c>
      <c r="B2192" t="s">
        <v>87</v>
      </c>
      <c r="C2192" t="s">
        <v>98</v>
      </c>
      <c r="D2192">
        <v>1996</v>
      </c>
      <c r="H2192">
        <v>31551</v>
      </c>
      <c r="I2192">
        <v>26495</v>
      </c>
      <c r="N2192" t="str">
        <f t="shared" si="81"/>
        <v>3170801996</v>
      </c>
      <c r="O2192" t="str">
        <f t="shared" si="82"/>
        <v>Não</v>
      </c>
    </row>
    <row r="2193" spans="1:15" x14ac:dyDescent="0.2">
      <c r="A2193">
        <v>317080</v>
      </c>
      <c r="B2193" t="s">
        <v>87</v>
      </c>
      <c r="C2193" t="s">
        <v>98</v>
      </c>
      <c r="D2193">
        <v>1995</v>
      </c>
      <c r="H2193">
        <v>31753</v>
      </c>
      <c r="I2193">
        <v>26665</v>
      </c>
      <c r="N2193" t="str">
        <f t="shared" si="81"/>
        <v>3170801995</v>
      </c>
      <c r="O2193" t="str">
        <f t="shared" si="82"/>
        <v>Não</v>
      </c>
    </row>
    <row r="2194" spans="1:15" x14ac:dyDescent="0.2">
      <c r="A2194">
        <v>317090</v>
      </c>
      <c r="B2194" t="s">
        <v>88</v>
      </c>
      <c r="C2194" t="s">
        <v>98</v>
      </c>
      <c r="D2194">
        <v>2020</v>
      </c>
      <c r="E2194" t="s">
        <v>2908</v>
      </c>
      <c r="F2194" t="s">
        <v>367</v>
      </c>
      <c r="G2194" t="s">
        <v>368</v>
      </c>
      <c r="H2194">
        <v>19305</v>
      </c>
      <c r="I2194">
        <v>8992</v>
      </c>
      <c r="J2194">
        <v>9187</v>
      </c>
      <c r="K2194">
        <v>8992</v>
      </c>
      <c r="L2194">
        <v>100</v>
      </c>
      <c r="M2194">
        <v>47.59</v>
      </c>
      <c r="N2194" t="str">
        <f t="shared" si="81"/>
        <v>3170902020</v>
      </c>
      <c r="O2194" t="str">
        <f t="shared" si="82"/>
        <v>Sim</v>
      </c>
    </row>
    <row r="2195" spans="1:15" x14ac:dyDescent="0.2">
      <c r="A2195">
        <v>317090</v>
      </c>
      <c r="B2195" t="s">
        <v>88</v>
      </c>
      <c r="C2195" t="s">
        <v>98</v>
      </c>
      <c r="D2195">
        <v>2019</v>
      </c>
      <c r="E2195" t="s">
        <v>2908</v>
      </c>
      <c r="F2195" t="s">
        <v>367</v>
      </c>
      <c r="G2195" t="s">
        <v>368</v>
      </c>
      <c r="H2195">
        <v>19320</v>
      </c>
      <c r="I2195">
        <v>8999</v>
      </c>
      <c r="J2195">
        <v>8999</v>
      </c>
      <c r="K2195">
        <v>8999</v>
      </c>
      <c r="L2195">
        <v>100</v>
      </c>
      <c r="M2195">
        <v>46.58</v>
      </c>
      <c r="N2195" t="str">
        <f t="shared" si="81"/>
        <v>3170902019</v>
      </c>
      <c r="O2195" t="str">
        <f t="shared" si="82"/>
        <v>Sim</v>
      </c>
    </row>
    <row r="2196" spans="1:15" x14ac:dyDescent="0.2">
      <c r="A2196">
        <v>317090</v>
      </c>
      <c r="B2196" t="s">
        <v>88</v>
      </c>
      <c r="C2196" t="s">
        <v>98</v>
      </c>
      <c r="D2196">
        <v>2018</v>
      </c>
      <c r="E2196" t="s">
        <v>2908</v>
      </c>
      <c r="F2196" t="s">
        <v>367</v>
      </c>
      <c r="H2196">
        <v>19335</v>
      </c>
      <c r="I2196">
        <v>9006</v>
      </c>
      <c r="J2196">
        <v>9006</v>
      </c>
      <c r="K2196">
        <v>9006</v>
      </c>
      <c r="L2196">
        <v>100</v>
      </c>
      <c r="M2196">
        <v>46.58</v>
      </c>
      <c r="N2196" t="str">
        <f t="shared" si="81"/>
        <v>3170902018</v>
      </c>
      <c r="O2196" t="str">
        <f t="shared" si="82"/>
        <v>Sim</v>
      </c>
    </row>
    <row r="2197" spans="1:15" x14ac:dyDescent="0.2">
      <c r="A2197">
        <v>317090</v>
      </c>
      <c r="B2197" t="s">
        <v>88</v>
      </c>
      <c r="C2197" t="s">
        <v>98</v>
      </c>
      <c r="D2197">
        <v>2017</v>
      </c>
      <c r="E2197" t="s">
        <v>2908</v>
      </c>
      <c r="F2197" t="s">
        <v>367</v>
      </c>
      <c r="H2197">
        <v>19723</v>
      </c>
      <c r="I2197">
        <v>9187</v>
      </c>
      <c r="J2197">
        <v>9187</v>
      </c>
      <c r="K2197">
        <v>9187</v>
      </c>
      <c r="L2197">
        <v>100</v>
      </c>
      <c r="M2197">
        <v>46.58</v>
      </c>
      <c r="N2197" t="str">
        <f t="shared" si="81"/>
        <v>3170902017</v>
      </c>
      <c r="O2197" t="str">
        <f t="shared" si="82"/>
        <v>Sim</v>
      </c>
    </row>
    <row r="2198" spans="1:15" x14ac:dyDescent="0.2">
      <c r="A2198">
        <v>317090</v>
      </c>
      <c r="B2198" t="s">
        <v>88</v>
      </c>
      <c r="C2198" t="s">
        <v>98</v>
      </c>
      <c r="D2198">
        <v>2016</v>
      </c>
      <c r="E2198" t="s">
        <v>2908</v>
      </c>
      <c r="F2198" t="s">
        <v>367</v>
      </c>
      <c r="H2198">
        <v>19712</v>
      </c>
      <c r="I2198">
        <v>9182</v>
      </c>
      <c r="J2198">
        <v>9166</v>
      </c>
      <c r="K2198">
        <v>9166</v>
      </c>
      <c r="L2198">
        <v>99.8</v>
      </c>
      <c r="M2198">
        <v>46.5</v>
      </c>
      <c r="N2198" t="str">
        <f t="shared" si="81"/>
        <v>3170902016</v>
      </c>
      <c r="O2198" t="str">
        <f t="shared" si="82"/>
        <v>Sim</v>
      </c>
    </row>
    <row r="2199" spans="1:15" x14ac:dyDescent="0.2">
      <c r="A2199">
        <v>317090</v>
      </c>
      <c r="B2199" t="s">
        <v>88</v>
      </c>
      <c r="C2199" t="s">
        <v>98</v>
      </c>
      <c r="D2199">
        <v>2015</v>
      </c>
      <c r="E2199" t="s">
        <v>361</v>
      </c>
      <c r="F2199" t="s">
        <v>99</v>
      </c>
      <c r="H2199">
        <v>19702</v>
      </c>
      <c r="I2199">
        <v>9177</v>
      </c>
      <c r="J2199">
        <v>9057</v>
      </c>
      <c r="K2199">
        <v>9057</v>
      </c>
      <c r="L2199">
        <v>98.7</v>
      </c>
      <c r="M2199">
        <v>45.97</v>
      </c>
      <c r="N2199" t="str">
        <f t="shared" si="81"/>
        <v>3170902015</v>
      </c>
      <c r="O2199" t="str">
        <f t="shared" si="82"/>
        <v>Sim</v>
      </c>
    </row>
    <row r="2200" spans="1:15" x14ac:dyDescent="0.2">
      <c r="A2200">
        <v>317090</v>
      </c>
      <c r="B2200" t="s">
        <v>88</v>
      </c>
      <c r="C2200" t="s">
        <v>98</v>
      </c>
      <c r="D2200">
        <v>2014</v>
      </c>
      <c r="E2200" t="s">
        <v>361</v>
      </c>
      <c r="F2200" t="s">
        <v>99</v>
      </c>
      <c r="H2200">
        <v>19690</v>
      </c>
      <c r="I2200">
        <v>9171</v>
      </c>
      <c r="J2200">
        <v>9171</v>
      </c>
      <c r="K2200">
        <v>9171</v>
      </c>
      <c r="L2200">
        <v>100</v>
      </c>
      <c r="M2200">
        <v>46.58</v>
      </c>
      <c r="N2200" t="str">
        <f t="shared" si="81"/>
        <v>3170902014</v>
      </c>
      <c r="O2200" t="str">
        <f t="shared" si="82"/>
        <v>Sim</v>
      </c>
    </row>
    <row r="2201" spans="1:15" x14ac:dyDescent="0.2">
      <c r="A2201">
        <v>317090</v>
      </c>
      <c r="B2201" t="s">
        <v>88</v>
      </c>
      <c r="C2201" t="s">
        <v>98</v>
      </c>
      <c r="D2201">
        <v>2013</v>
      </c>
      <c r="E2201" t="s">
        <v>361</v>
      </c>
      <c r="F2201" t="s">
        <v>99</v>
      </c>
      <c r="H2201">
        <v>19678</v>
      </c>
      <c r="I2201">
        <v>9166</v>
      </c>
      <c r="J2201">
        <v>9166</v>
      </c>
      <c r="K2201">
        <v>9166</v>
      </c>
      <c r="L2201">
        <v>100</v>
      </c>
      <c r="M2201">
        <v>46.58</v>
      </c>
      <c r="N2201" t="str">
        <f t="shared" si="81"/>
        <v>3170902013</v>
      </c>
      <c r="O2201" t="str">
        <f t="shared" si="82"/>
        <v>Sim</v>
      </c>
    </row>
    <row r="2202" spans="1:15" x14ac:dyDescent="0.2">
      <c r="A2202">
        <v>317090</v>
      </c>
      <c r="B2202" t="s">
        <v>88</v>
      </c>
      <c r="C2202" t="s">
        <v>98</v>
      </c>
      <c r="D2202">
        <v>2012</v>
      </c>
      <c r="E2202" t="s">
        <v>361</v>
      </c>
      <c r="F2202" t="s">
        <v>99</v>
      </c>
      <c r="H2202">
        <v>19108</v>
      </c>
      <c r="I2202">
        <v>8900</v>
      </c>
      <c r="J2202">
        <v>8900</v>
      </c>
      <c r="K2202">
        <v>8900</v>
      </c>
      <c r="L2202">
        <v>100</v>
      </c>
      <c r="M2202">
        <v>46.58</v>
      </c>
      <c r="N2202" t="str">
        <f t="shared" si="81"/>
        <v>3170902012</v>
      </c>
      <c r="O2202" t="str">
        <f t="shared" si="82"/>
        <v>Sim</v>
      </c>
    </row>
    <row r="2203" spans="1:15" x14ac:dyDescent="0.2">
      <c r="A2203">
        <v>317090</v>
      </c>
      <c r="B2203" t="s">
        <v>88</v>
      </c>
      <c r="C2203" t="s">
        <v>98</v>
      </c>
      <c r="D2203">
        <v>2011</v>
      </c>
      <c r="E2203" t="s">
        <v>361</v>
      </c>
      <c r="F2203" t="s">
        <v>99</v>
      </c>
      <c r="H2203">
        <v>19112</v>
      </c>
      <c r="I2203">
        <v>8902</v>
      </c>
      <c r="J2203">
        <v>8902</v>
      </c>
      <c r="K2203">
        <v>8902</v>
      </c>
      <c r="L2203">
        <v>100</v>
      </c>
      <c r="M2203">
        <v>46.58</v>
      </c>
      <c r="N2203" t="str">
        <f t="shared" si="81"/>
        <v>3170902011</v>
      </c>
      <c r="O2203" t="str">
        <f t="shared" si="82"/>
        <v>Sim</v>
      </c>
    </row>
    <row r="2204" spans="1:15" x14ac:dyDescent="0.2">
      <c r="A2204">
        <v>317090</v>
      </c>
      <c r="B2204" t="s">
        <v>88</v>
      </c>
      <c r="C2204" t="s">
        <v>98</v>
      </c>
      <c r="D2204">
        <v>2010</v>
      </c>
      <c r="E2204" t="s">
        <v>361</v>
      </c>
      <c r="F2204" t="s">
        <v>99</v>
      </c>
      <c r="H2204">
        <v>19116</v>
      </c>
      <c r="I2204">
        <v>8904</v>
      </c>
      <c r="J2204">
        <v>8904</v>
      </c>
      <c r="K2204">
        <v>8904</v>
      </c>
      <c r="L2204">
        <v>100</v>
      </c>
      <c r="M2204">
        <v>46.58</v>
      </c>
      <c r="N2204" t="str">
        <f t="shared" si="81"/>
        <v>3170902010</v>
      </c>
      <c r="O2204" t="str">
        <f t="shared" si="82"/>
        <v>Sim</v>
      </c>
    </row>
    <row r="2205" spans="1:15" x14ac:dyDescent="0.2">
      <c r="A2205">
        <v>317090</v>
      </c>
      <c r="B2205" t="s">
        <v>88</v>
      </c>
      <c r="C2205" t="s">
        <v>98</v>
      </c>
      <c r="D2205">
        <v>2009</v>
      </c>
      <c r="E2205" t="s">
        <v>2908</v>
      </c>
      <c r="F2205" t="s">
        <v>367</v>
      </c>
      <c r="H2205">
        <v>19771</v>
      </c>
      <c r="I2205">
        <v>9566</v>
      </c>
      <c r="J2205">
        <v>10892</v>
      </c>
      <c r="K2205">
        <v>10892</v>
      </c>
      <c r="L2205">
        <v>100</v>
      </c>
      <c r="M2205">
        <v>55.09</v>
      </c>
      <c r="N2205" t="str">
        <f t="shared" si="81"/>
        <v>3170902009</v>
      </c>
      <c r="O2205" t="str">
        <f t="shared" si="82"/>
        <v>Sim</v>
      </c>
    </row>
    <row r="2206" spans="1:15" x14ac:dyDescent="0.2">
      <c r="A2206">
        <v>317090</v>
      </c>
      <c r="B2206" t="s">
        <v>88</v>
      </c>
      <c r="C2206" t="s">
        <v>98</v>
      </c>
      <c r="D2206">
        <v>2008</v>
      </c>
      <c r="E2206" t="s">
        <v>361</v>
      </c>
      <c r="F2206" t="s">
        <v>99</v>
      </c>
      <c r="H2206">
        <v>19731</v>
      </c>
      <c r="I2206">
        <v>9546</v>
      </c>
      <c r="J2206">
        <v>10571</v>
      </c>
      <c r="K2206">
        <v>10571</v>
      </c>
      <c r="L2206">
        <v>100</v>
      </c>
      <c r="M2206">
        <v>53.58</v>
      </c>
      <c r="N2206" t="str">
        <f t="shared" si="81"/>
        <v>3170902008</v>
      </c>
      <c r="O2206" t="str">
        <f t="shared" si="82"/>
        <v>Sim</v>
      </c>
    </row>
    <row r="2207" spans="1:15" x14ac:dyDescent="0.2">
      <c r="A2207">
        <v>317090</v>
      </c>
      <c r="B2207" t="s">
        <v>88</v>
      </c>
      <c r="C2207" t="s">
        <v>98</v>
      </c>
      <c r="D2207">
        <v>2007</v>
      </c>
      <c r="E2207" t="s">
        <v>361</v>
      </c>
      <c r="F2207" t="s">
        <v>99</v>
      </c>
      <c r="H2207">
        <v>19137</v>
      </c>
      <c r="I2207">
        <v>9259</v>
      </c>
      <c r="J2207">
        <v>10369</v>
      </c>
      <c r="K2207">
        <v>10369</v>
      </c>
      <c r="L2207">
        <v>100</v>
      </c>
      <c r="M2207">
        <v>54.18</v>
      </c>
      <c r="N2207" t="str">
        <f t="shared" si="81"/>
        <v>3170902007</v>
      </c>
      <c r="O2207" t="str">
        <f t="shared" si="82"/>
        <v>Sim</v>
      </c>
    </row>
    <row r="2208" spans="1:15" x14ac:dyDescent="0.2">
      <c r="A2208">
        <v>317090</v>
      </c>
      <c r="B2208" t="s">
        <v>88</v>
      </c>
      <c r="C2208" t="s">
        <v>98</v>
      </c>
      <c r="D2208">
        <v>2006</v>
      </c>
      <c r="E2208" t="s">
        <v>361</v>
      </c>
      <c r="F2208" t="s">
        <v>99</v>
      </c>
      <c r="H2208">
        <v>20264</v>
      </c>
      <c r="I2208">
        <v>9018</v>
      </c>
      <c r="J2208">
        <v>9944</v>
      </c>
      <c r="K2208">
        <v>9944</v>
      </c>
      <c r="L2208">
        <v>100</v>
      </c>
      <c r="M2208">
        <v>49.07</v>
      </c>
      <c r="N2208" t="str">
        <f t="shared" si="81"/>
        <v>3170902006</v>
      </c>
      <c r="O2208" t="str">
        <f t="shared" si="82"/>
        <v>Sim</v>
      </c>
    </row>
    <row r="2209" spans="1:15" x14ac:dyDescent="0.2">
      <c r="A2209">
        <v>317090</v>
      </c>
      <c r="B2209" t="s">
        <v>88</v>
      </c>
      <c r="C2209" t="s">
        <v>98</v>
      </c>
      <c r="D2209">
        <v>2005</v>
      </c>
      <c r="E2209" t="s">
        <v>361</v>
      </c>
      <c r="F2209" t="s">
        <v>99</v>
      </c>
      <c r="H2209">
        <v>20097</v>
      </c>
      <c r="I2209">
        <v>8944</v>
      </c>
      <c r="J2209">
        <v>8008</v>
      </c>
      <c r="K2209">
        <v>8008</v>
      </c>
      <c r="L2209">
        <v>89.5</v>
      </c>
      <c r="M2209">
        <v>39.85</v>
      </c>
      <c r="N2209" t="str">
        <f t="shared" si="81"/>
        <v>3170902005</v>
      </c>
      <c r="O2209" t="str">
        <f t="shared" si="82"/>
        <v>Sim</v>
      </c>
    </row>
    <row r="2210" spans="1:15" x14ac:dyDescent="0.2">
      <c r="A2210">
        <v>317090</v>
      </c>
      <c r="B2210" t="s">
        <v>88</v>
      </c>
      <c r="C2210" t="s">
        <v>98</v>
      </c>
      <c r="D2210">
        <v>2004</v>
      </c>
      <c r="E2210" t="s">
        <v>361</v>
      </c>
      <c r="F2210" t="s">
        <v>99</v>
      </c>
      <c r="H2210">
        <v>19929</v>
      </c>
      <c r="I2210">
        <v>8869</v>
      </c>
      <c r="J2210">
        <v>7684</v>
      </c>
      <c r="K2210">
        <v>7684</v>
      </c>
      <c r="L2210">
        <v>86.6</v>
      </c>
      <c r="M2210">
        <v>38.56</v>
      </c>
      <c r="N2210" t="str">
        <f t="shared" si="81"/>
        <v>3170902004</v>
      </c>
      <c r="O2210" t="str">
        <f t="shared" si="82"/>
        <v>Sim</v>
      </c>
    </row>
    <row r="2211" spans="1:15" x14ac:dyDescent="0.2">
      <c r="A2211">
        <v>317090</v>
      </c>
      <c r="B2211" t="s">
        <v>88</v>
      </c>
      <c r="C2211" t="s">
        <v>98</v>
      </c>
      <c r="D2211">
        <v>2003</v>
      </c>
      <c r="E2211" t="s">
        <v>361</v>
      </c>
      <c r="F2211" t="s">
        <v>99</v>
      </c>
      <c r="H2211">
        <v>19625</v>
      </c>
      <c r="I2211">
        <v>8734</v>
      </c>
      <c r="N2211" t="str">
        <f t="shared" si="81"/>
        <v>3170902003</v>
      </c>
      <c r="O2211" t="str">
        <f t="shared" si="82"/>
        <v>Não</v>
      </c>
    </row>
    <row r="2212" spans="1:15" x14ac:dyDescent="0.2">
      <c r="A2212">
        <v>317090</v>
      </c>
      <c r="B2212" t="s">
        <v>88</v>
      </c>
      <c r="C2212" t="s">
        <v>98</v>
      </c>
      <c r="D2212">
        <v>2002</v>
      </c>
      <c r="E2212" t="s">
        <v>361</v>
      </c>
      <c r="F2212" t="s">
        <v>99</v>
      </c>
      <c r="H2212">
        <v>19481</v>
      </c>
      <c r="I2212">
        <v>8670</v>
      </c>
      <c r="N2212" t="str">
        <f t="shared" si="81"/>
        <v>3170902002</v>
      </c>
      <c r="O2212" t="str">
        <f t="shared" si="82"/>
        <v>Não</v>
      </c>
    </row>
    <row r="2213" spans="1:15" x14ac:dyDescent="0.2">
      <c r="A2213">
        <v>317090</v>
      </c>
      <c r="B2213" t="s">
        <v>88</v>
      </c>
      <c r="C2213" t="s">
        <v>98</v>
      </c>
      <c r="D2213">
        <v>2001</v>
      </c>
      <c r="E2213" t="s">
        <v>361</v>
      </c>
      <c r="F2213" t="s">
        <v>362</v>
      </c>
      <c r="H2213">
        <v>19368</v>
      </c>
      <c r="I2213">
        <v>8620</v>
      </c>
      <c r="N2213" t="str">
        <f t="shared" si="81"/>
        <v>3170902001</v>
      </c>
      <c r="O2213" t="str">
        <f t="shared" si="82"/>
        <v>Não</v>
      </c>
    </row>
    <row r="2214" spans="1:15" x14ac:dyDescent="0.2">
      <c r="A2214">
        <v>317090</v>
      </c>
      <c r="B2214" t="s">
        <v>88</v>
      </c>
      <c r="C2214" t="s">
        <v>98</v>
      </c>
      <c r="D2214">
        <v>2000</v>
      </c>
      <c r="E2214" t="s">
        <v>361</v>
      </c>
      <c r="F2214" t="s">
        <v>362</v>
      </c>
      <c r="H2214">
        <v>19169</v>
      </c>
      <c r="I2214">
        <v>8531</v>
      </c>
      <c r="N2214" t="str">
        <f t="shared" si="81"/>
        <v>3170902000</v>
      </c>
      <c r="O2214" t="str">
        <f t="shared" si="82"/>
        <v>Não</v>
      </c>
    </row>
    <row r="2215" spans="1:15" x14ac:dyDescent="0.2">
      <c r="A2215">
        <v>317090</v>
      </c>
      <c r="B2215" t="s">
        <v>88</v>
      </c>
      <c r="C2215" t="s">
        <v>98</v>
      </c>
      <c r="D2215">
        <v>1999</v>
      </c>
      <c r="E2215" t="s">
        <v>361</v>
      </c>
      <c r="F2215" t="s">
        <v>362</v>
      </c>
      <c r="H2215">
        <v>17372</v>
      </c>
      <c r="I2215">
        <v>7328</v>
      </c>
      <c r="N2215" t="str">
        <f t="shared" si="81"/>
        <v>3170901999</v>
      </c>
      <c r="O2215" t="str">
        <f t="shared" si="82"/>
        <v>Não</v>
      </c>
    </row>
    <row r="2216" spans="1:15" x14ac:dyDescent="0.2">
      <c r="A2216">
        <v>317090</v>
      </c>
      <c r="B2216" t="s">
        <v>88</v>
      </c>
      <c r="C2216" t="s">
        <v>98</v>
      </c>
      <c r="D2216">
        <v>1998</v>
      </c>
      <c r="E2216" t="s">
        <v>361</v>
      </c>
      <c r="F2216" t="s">
        <v>362</v>
      </c>
      <c r="H2216">
        <v>17420</v>
      </c>
      <c r="I2216">
        <v>7348</v>
      </c>
      <c r="N2216" t="str">
        <f t="shared" si="81"/>
        <v>3170901998</v>
      </c>
      <c r="O2216" t="str">
        <f t="shared" si="82"/>
        <v>Não</v>
      </c>
    </row>
    <row r="2217" spans="1:15" x14ac:dyDescent="0.2">
      <c r="A2217">
        <v>317090</v>
      </c>
      <c r="B2217" t="s">
        <v>88</v>
      </c>
      <c r="C2217" t="s">
        <v>98</v>
      </c>
      <c r="D2217">
        <v>1997</v>
      </c>
      <c r="H2217">
        <v>17469</v>
      </c>
      <c r="I2217">
        <v>7369</v>
      </c>
      <c r="N2217" t="str">
        <f t="shared" si="81"/>
        <v>3170901997</v>
      </c>
      <c r="O2217" t="str">
        <f t="shared" si="82"/>
        <v>Não</v>
      </c>
    </row>
    <row r="2218" spans="1:15" x14ac:dyDescent="0.2">
      <c r="A2218">
        <v>317090</v>
      </c>
      <c r="B2218" t="s">
        <v>88</v>
      </c>
      <c r="C2218" t="s">
        <v>98</v>
      </c>
      <c r="D2218">
        <v>1996</v>
      </c>
      <c r="H2218">
        <v>26833</v>
      </c>
      <c r="I2218">
        <v>11319</v>
      </c>
      <c r="N2218" t="str">
        <f t="shared" si="81"/>
        <v>3170901996</v>
      </c>
      <c r="O2218" t="str">
        <f t="shared" si="82"/>
        <v>Não</v>
      </c>
    </row>
    <row r="2219" spans="1:15" x14ac:dyDescent="0.2">
      <c r="A2219">
        <v>317090</v>
      </c>
      <c r="B2219" t="s">
        <v>88</v>
      </c>
      <c r="C2219" t="s">
        <v>98</v>
      </c>
      <c r="D2219">
        <v>1995</v>
      </c>
      <c r="H2219">
        <v>28052</v>
      </c>
      <c r="I2219">
        <v>11833</v>
      </c>
      <c r="N2219" t="str">
        <f t="shared" si="81"/>
        <v>3170901995</v>
      </c>
      <c r="O2219" t="str">
        <f t="shared" si="82"/>
        <v>Não</v>
      </c>
    </row>
    <row r="2220" spans="1:15" x14ac:dyDescent="0.2">
      <c r="A2220">
        <v>317103</v>
      </c>
      <c r="B2220" t="s">
        <v>89</v>
      </c>
      <c r="C2220" t="s">
        <v>98</v>
      </c>
      <c r="D2220">
        <v>2020</v>
      </c>
      <c r="E2220" t="s">
        <v>2912</v>
      </c>
      <c r="F2220" t="s">
        <v>364</v>
      </c>
      <c r="G2220" t="s">
        <v>368</v>
      </c>
      <c r="H2220">
        <v>9443</v>
      </c>
      <c r="I2220">
        <v>5388</v>
      </c>
      <c r="J2220">
        <v>4960</v>
      </c>
      <c r="K2220">
        <v>4960</v>
      </c>
      <c r="L2220">
        <v>92.1</v>
      </c>
      <c r="M2220">
        <v>52.53</v>
      </c>
      <c r="N2220" t="str">
        <f t="shared" si="81"/>
        <v>3171032020</v>
      </c>
      <c r="O2220" t="str">
        <f t="shared" si="82"/>
        <v>Sim</v>
      </c>
    </row>
    <row r="2221" spans="1:15" x14ac:dyDescent="0.2">
      <c r="A2221">
        <v>317103</v>
      </c>
      <c r="B2221" t="s">
        <v>89</v>
      </c>
      <c r="C2221" t="s">
        <v>98</v>
      </c>
      <c r="D2221">
        <v>2019</v>
      </c>
      <c r="E2221" t="s">
        <v>2912</v>
      </c>
      <c r="F2221" t="s">
        <v>364</v>
      </c>
      <c r="G2221" t="s">
        <v>368</v>
      </c>
      <c r="H2221">
        <v>9355</v>
      </c>
      <c r="I2221">
        <v>5338</v>
      </c>
      <c r="J2221">
        <v>4735</v>
      </c>
      <c r="K2221">
        <v>4735</v>
      </c>
      <c r="L2221">
        <v>88.7</v>
      </c>
      <c r="M2221">
        <v>50.61</v>
      </c>
      <c r="N2221" t="str">
        <f t="shared" si="81"/>
        <v>3171032019</v>
      </c>
      <c r="O2221" t="str">
        <f t="shared" si="82"/>
        <v>Sim</v>
      </c>
    </row>
    <row r="2222" spans="1:15" x14ac:dyDescent="0.2">
      <c r="A2222">
        <v>317103</v>
      </c>
      <c r="B2222" t="s">
        <v>89</v>
      </c>
      <c r="C2222" t="s">
        <v>98</v>
      </c>
      <c r="D2222">
        <v>2018</v>
      </c>
      <c r="E2222" t="s">
        <v>2912</v>
      </c>
      <c r="F2222" t="s">
        <v>364</v>
      </c>
      <c r="H2222">
        <v>9265</v>
      </c>
      <c r="I2222">
        <v>5286</v>
      </c>
      <c r="J2222">
        <v>4831</v>
      </c>
      <c r="K2222">
        <v>4831</v>
      </c>
      <c r="L2222">
        <v>91.4</v>
      </c>
      <c r="M2222">
        <v>52.14</v>
      </c>
      <c r="N2222" t="str">
        <f t="shared" si="81"/>
        <v>3171032018</v>
      </c>
      <c r="O2222" t="str">
        <f t="shared" si="82"/>
        <v>Sim</v>
      </c>
    </row>
    <row r="2223" spans="1:15" x14ac:dyDescent="0.2">
      <c r="A2223">
        <v>317103</v>
      </c>
      <c r="B2223" t="s">
        <v>89</v>
      </c>
      <c r="C2223" t="s">
        <v>98</v>
      </c>
      <c r="D2223">
        <v>2017</v>
      </c>
      <c r="E2223" t="s">
        <v>2912</v>
      </c>
      <c r="F2223" t="s">
        <v>364</v>
      </c>
      <c r="H2223">
        <v>9220</v>
      </c>
      <c r="I2223">
        <v>5261</v>
      </c>
      <c r="J2223">
        <v>4884</v>
      </c>
      <c r="K2223">
        <v>4884</v>
      </c>
      <c r="L2223">
        <v>92.8</v>
      </c>
      <c r="M2223">
        <v>52.97</v>
      </c>
      <c r="N2223" t="str">
        <f t="shared" si="81"/>
        <v>3171032017</v>
      </c>
      <c r="O2223" t="str">
        <f t="shared" si="82"/>
        <v>Sim</v>
      </c>
    </row>
    <row r="2224" spans="1:15" x14ac:dyDescent="0.2">
      <c r="A2224">
        <v>317103</v>
      </c>
      <c r="B2224" t="s">
        <v>89</v>
      </c>
      <c r="C2224" t="s">
        <v>98</v>
      </c>
      <c r="D2224">
        <v>2016</v>
      </c>
      <c r="E2224" t="s">
        <v>2912</v>
      </c>
      <c r="F2224" t="s">
        <v>364</v>
      </c>
      <c r="H2224">
        <v>9140</v>
      </c>
      <c r="I2224">
        <v>5215</v>
      </c>
      <c r="J2224">
        <v>4978</v>
      </c>
      <c r="K2224">
        <v>4978</v>
      </c>
      <c r="L2224">
        <v>95.5</v>
      </c>
      <c r="M2224">
        <v>54.46</v>
      </c>
      <c r="N2224" t="str">
        <f t="shared" si="81"/>
        <v>3171032016</v>
      </c>
      <c r="O2224" t="str">
        <f t="shared" si="82"/>
        <v>Sim</v>
      </c>
    </row>
    <row r="2225" spans="1:15" x14ac:dyDescent="0.2">
      <c r="A2225">
        <v>317103</v>
      </c>
      <c r="B2225" t="s">
        <v>89</v>
      </c>
      <c r="C2225" t="s">
        <v>98</v>
      </c>
      <c r="D2225">
        <v>2015</v>
      </c>
      <c r="E2225" t="s">
        <v>2912</v>
      </c>
      <c r="F2225" t="s">
        <v>364</v>
      </c>
      <c r="H2225">
        <v>9056</v>
      </c>
      <c r="I2225">
        <v>5167</v>
      </c>
      <c r="J2225">
        <v>4967</v>
      </c>
      <c r="K2225">
        <v>4967</v>
      </c>
      <c r="L2225">
        <v>96.1</v>
      </c>
      <c r="M2225">
        <v>54.85</v>
      </c>
      <c r="N2225" t="str">
        <f t="shared" si="81"/>
        <v>3171032015</v>
      </c>
      <c r="O2225" t="str">
        <f t="shared" si="82"/>
        <v>Sim</v>
      </c>
    </row>
    <row r="2226" spans="1:15" x14ac:dyDescent="0.2">
      <c r="A2226">
        <v>317103</v>
      </c>
      <c r="B2226" t="s">
        <v>89</v>
      </c>
      <c r="C2226" t="s">
        <v>98</v>
      </c>
      <c r="D2226">
        <v>2014</v>
      </c>
      <c r="E2226" t="s">
        <v>2912</v>
      </c>
      <c r="F2226" t="s">
        <v>364</v>
      </c>
      <c r="H2226">
        <v>8967</v>
      </c>
      <c r="I2226">
        <v>5116</v>
      </c>
      <c r="J2226">
        <v>5116</v>
      </c>
      <c r="K2226">
        <v>5116</v>
      </c>
      <c r="L2226">
        <v>100</v>
      </c>
      <c r="M2226">
        <v>57.05</v>
      </c>
      <c r="N2226" t="str">
        <f t="shared" si="81"/>
        <v>3171032014</v>
      </c>
      <c r="O2226" t="str">
        <f t="shared" si="82"/>
        <v>Sim</v>
      </c>
    </row>
    <row r="2227" spans="1:15" x14ac:dyDescent="0.2">
      <c r="A2227">
        <v>317103</v>
      </c>
      <c r="B2227" t="s">
        <v>89</v>
      </c>
      <c r="C2227" t="s">
        <v>98</v>
      </c>
      <c r="D2227">
        <v>2013</v>
      </c>
      <c r="E2227" t="s">
        <v>2912</v>
      </c>
      <c r="F2227" t="s">
        <v>364</v>
      </c>
      <c r="H2227">
        <v>8875</v>
      </c>
      <c r="I2227">
        <v>5064</v>
      </c>
      <c r="J2227">
        <v>5064</v>
      </c>
      <c r="K2227">
        <v>5064</v>
      </c>
      <c r="L2227">
        <v>100</v>
      </c>
      <c r="M2227">
        <v>57.06</v>
      </c>
      <c r="N2227" t="str">
        <f t="shared" si="81"/>
        <v>3171032013</v>
      </c>
      <c r="O2227" t="str">
        <f t="shared" si="82"/>
        <v>Sim</v>
      </c>
    </row>
    <row r="2228" spans="1:15" x14ac:dyDescent="0.2">
      <c r="A2228">
        <v>317103</v>
      </c>
      <c r="B2228" t="s">
        <v>89</v>
      </c>
      <c r="C2228" t="s">
        <v>98</v>
      </c>
      <c r="D2228">
        <v>2012</v>
      </c>
      <c r="E2228" t="s">
        <v>361</v>
      </c>
      <c r="F2228" t="s">
        <v>362</v>
      </c>
      <c r="H2228">
        <v>8523</v>
      </c>
      <c r="I2228">
        <v>4863</v>
      </c>
      <c r="J2228">
        <v>4863</v>
      </c>
      <c r="K2228">
        <v>4863</v>
      </c>
      <c r="L2228">
        <v>100</v>
      </c>
      <c r="M2228">
        <v>57.06</v>
      </c>
      <c r="N2228" t="str">
        <f t="shared" si="81"/>
        <v>3171032012</v>
      </c>
      <c r="O2228" t="str">
        <f t="shared" si="82"/>
        <v>Sim</v>
      </c>
    </row>
    <row r="2229" spans="1:15" x14ac:dyDescent="0.2">
      <c r="A2229">
        <v>317103</v>
      </c>
      <c r="B2229" t="s">
        <v>89</v>
      </c>
      <c r="C2229" t="s">
        <v>98</v>
      </c>
      <c r="D2229">
        <v>2011</v>
      </c>
      <c r="E2229" t="s">
        <v>361</v>
      </c>
      <c r="F2229" t="s">
        <v>362</v>
      </c>
      <c r="H2229">
        <v>8436</v>
      </c>
      <c r="I2229">
        <v>4813</v>
      </c>
      <c r="J2229">
        <v>4813</v>
      </c>
      <c r="K2229">
        <v>4813</v>
      </c>
      <c r="L2229">
        <v>100</v>
      </c>
      <c r="M2229">
        <v>57.05</v>
      </c>
      <c r="N2229" t="str">
        <f t="shared" si="81"/>
        <v>3171032011</v>
      </c>
      <c r="O2229" t="str">
        <f t="shared" si="82"/>
        <v>Sim</v>
      </c>
    </row>
    <row r="2230" spans="1:15" x14ac:dyDescent="0.2">
      <c r="A2230">
        <v>317103</v>
      </c>
      <c r="B2230" t="s">
        <v>89</v>
      </c>
      <c r="C2230" t="s">
        <v>98</v>
      </c>
      <c r="D2230">
        <v>2010</v>
      </c>
      <c r="E2230" t="s">
        <v>361</v>
      </c>
      <c r="F2230" t="s">
        <v>362</v>
      </c>
      <c r="H2230">
        <v>8346</v>
      </c>
      <c r="I2230">
        <v>4762</v>
      </c>
      <c r="J2230">
        <v>4762</v>
      </c>
      <c r="K2230">
        <v>4762</v>
      </c>
      <c r="L2230">
        <v>100</v>
      </c>
      <c r="M2230">
        <v>57.06</v>
      </c>
      <c r="N2230" t="str">
        <f t="shared" si="81"/>
        <v>3171032010</v>
      </c>
      <c r="O2230" t="str">
        <f t="shared" si="82"/>
        <v>Sim</v>
      </c>
    </row>
    <row r="2231" spans="1:15" x14ac:dyDescent="0.2">
      <c r="A2231">
        <v>317103</v>
      </c>
      <c r="B2231" t="s">
        <v>89</v>
      </c>
      <c r="C2231" t="s">
        <v>98</v>
      </c>
      <c r="D2231">
        <v>2009</v>
      </c>
      <c r="E2231" t="s">
        <v>2913</v>
      </c>
      <c r="F2231" t="s">
        <v>360</v>
      </c>
      <c r="H2231">
        <v>8514</v>
      </c>
      <c r="I2231">
        <v>4466</v>
      </c>
      <c r="J2231">
        <v>5948</v>
      </c>
      <c r="K2231">
        <v>5948</v>
      </c>
      <c r="L2231">
        <v>100</v>
      </c>
      <c r="M2231">
        <v>69.86</v>
      </c>
      <c r="N2231" t="str">
        <f t="shared" si="81"/>
        <v>3171032009</v>
      </c>
      <c r="O2231" t="str">
        <f t="shared" si="82"/>
        <v>Sim</v>
      </c>
    </row>
    <row r="2232" spans="1:15" x14ac:dyDescent="0.2">
      <c r="A2232">
        <v>317103</v>
      </c>
      <c r="B2232" t="s">
        <v>89</v>
      </c>
      <c r="C2232" t="s">
        <v>98</v>
      </c>
      <c r="D2232">
        <v>2008</v>
      </c>
      <c r="E2232" t="s">
        <v>361</v>
      </c>
      <c r="F2232" t="s">
        <v>362</v>
      </c>
      <c r="H2232">
        <v>8396</v>
      </c>
      <c r="I2232">
        <v>4405</v>
      </c>
      <c r="J2232">
        <v>5691</v>
      </c>
      <c r="K2232">
        <v>5691</v>
      </c>
      <c r="L2232">
        <v>100</v>
      </c>
      <c r="M2232">
        <v>67.78</v>
      </c>
      <c r="N2232" t="str">
        <f t="shared" si="81"/>
        <v>3171032008</v>
      </c>
      <c r="O2232" t="str">
        <f t="shared" si="82"/>
        <v>Sim</v>
      </c>
    </row>
    <row r="2233" spans="1:15" x14ac:dyDescent="0.2">
      <c r="A2233">
        <v>317103</v>
      </c>
      <c r="B2233" t="s">
        <v>89</v>
      </c>
      <c r="C2233" t="s">
        <v>98</v>
      </c>
      <c r="D2233">
        <v>2007</v>
      </c>
      <c r="E2233" t="s">
        <v>361</v>
      </c>
      <c r="F2233" t="s">
        <v>362</v>
      </c>
      <c r="H2233">
        <v>8029</v>
      </c>
      <c r="I2233">
        <v>4212</v>
      </c>
      <c r="J2233">
        <v>5295</v>
      </c>
      <c r="K2233">
        <v>5295</v>
      </c>
      <c r="L2233">
        <v>100</v>
      </c>
      <c r="M2233">
        <v>65.95</v>
      </c>
      <c r="N2233" t="str">
        <f t="shared" si="81"/>
        <v>3171032007</v>
      </c>
      <c r="O2233" t="str">
        <f t="shared" si="82"/>
        <v>Sim</v>
      </c>
    </row>
    <row r="2234" spans="1:15" x14ac:dyDescent="0.2">
      <c r="A2234">
        <v>317103</v>
      </c>
      <c r="B2234" t="s">
        <v>89</v>
      </c>
      <c r="C2234" t="s">
        <v>98</v>
      </c>
      <c r="D2234">
        <v>2006</v>
      </c>
      <c r="E2234" t="s">
        <v>361</v>
      </c>
      <c r="F2234" t="s">
        <v>362</v>
      </c>
      <c r="H2234">
        <v>7744</v>
      </c>
      <c r="I2234">
        <v>3977</v>
      </c>
      <c r="J2234">
        <v>5066</v>
      </c>
      <c r="K2234">
        <v>5066</v>
      </c>
      <c r="L2234">
        <v>100</v>
      </c>
      <c r="M2234">
        <v>65.42</v>
      </c>
      <c r="N2234" t="str">
        <f t="shared" si="81"/>
        <v>3171032006</v>
      </c>
      <c r="O2234" t="str">
        <f t="shared" si="82"/>
        <v>Sim</v>
      </c>
    </row>
    <row r="2235" spans="1:15" x14ac:dyDescent="0.2">
      <c r="A2235">
        <v>317103</v>
      </c>
      <c r="B2235" t="s">
        <v>89</v>
      </c>
      <c r="C2235" t="s">
        <v>98</v>
      </c>
      <c r="D2235">
        <v>2005</v>
      </c>
      <c r="E2235" t="s">
        <v>361</v>
      </c>
      <c r="F2235" t="s">
        <v>362</v>
      </c>
      <c r="H2235">
        <v>7658</v>
      </c>
      <c r="I2235">
        <v>3933</v>
      </c>
      <c r="N2235" t="str">
        <f t="shared" si="81"/>
        <v>3171032005</v>
      </c>
      <c r="O2235" t="str">
        <f t="shared" si="82"/>
        <v>Não</v>
      </c>
    </row>
    <row r="2236" spans="1:15" x14ac:dyDescent="0.2">
      <c r="A2236">
        <v>317103</v>
      </c>
      <c r="B2236" t="s">
        <v>89</v>
      </c>
      <c r="C2236" t="s">
        <v>98</v>
      </c>
      <c r="D2236">
        <v>2004</v>
      </c>
      <c r="E2236" t="s">
        <v>361</v>
      </c>
      <c r="F2236" t="s">
        <v>362</v>
      </c>
      <c r="H2236">
        <v>7571</v>
      </c>
      <c r="I2236">
        <v>3888</v>
      </c>
      <c r="N2236" t="str">
        <f t="shared" si="81"/>
        <v>3171032004</v>
      </c>
      <c r="O2236" t="str">
        <f t="shared" si="82"/>
        <v>Não</v>
      </c>
    </row>
    <row r="2237" spans="1:15" x14ac:dyDescent="0.2">
      <c r="A2237">
        <v>317103</v>
      </c>
      <c r="B2237" t="s">
        <v>89</v>
      </c>
      <c r="C2237" t="s">
        <v>98</v>
      </c>
      <c r="D2237">
        <v>2003</v>
      </c>
      <c r="E2237" t="s">
        <v>361</v>
      </c>
      <c r="F2237" t="s">
        <v>362</v>
      </c>
      <c r="H2237">
        <v>7414</v>
      </c>
      <c r="I2237">
        <v>3808</v>
      </c>
      <c r="N2237" t="str">
        <f t="shared" si="81"/>
        <v>3171032003</v>
      </c>
      <c r="O2237" t="str">
        <f t="shared" si="82"/>
        <v>Não</v>
      </c>
    </row>
    <row r="2238" spans="1:15" x14ac:dyDescent="0.2">
      <c r="A2238">
        <v>317103</v>
      </c>
      <c r="B2238" t="s">
        <v>89</v>
      </c>
      <c r="C2238" t="s">
        <v>98</v>
      </c>
      <c r="D2238">
        <v>2002</v>
      </c>
      <c r="E2238" t="s">
        <v>361</v>
      </c>
      <c r="F2238" t="s">
        <v>362</v>
      </c>
      <c r="H2238">
        <v>7340</v>
      </c>
      <c r="I2238">
        <v>3770</v>
      </c>
      <c r="N2238" t="str">
        <f t="shared" si="81"/>
        <v>3171032002</v>
      </c>
      <c r="O2238" t="str">
        <f t="shared" si="82"/>
        <v>Não</v>
      </c>
    </row>
    <row r="2239" spans="1:15" x14ac:dyDescent="0.2">
      <c r="A2239">
        <v>317103</v>
      </c>
      <c r="B2239" t="s">
        <v>89</v>
      </c>
      <c r="C2239" t="s">
        <v>98</v>
      </c>
      <c r="D2239">
        <v>2001</v>
      </c>
      <c r="E2239" t="s">
        <v>361</v>
      </c>
      <c r="F2239" t="s">
        <v>362</v>
      </c>
      <c r="H2239">
        <v>7275</v>
      </c>
      <c r="I2239">
        <v>3736</v>
      </c>
      <c r="N2239" t="str">
        <f t="shared" si="81"/>
        <v>3171032001</v>
      </c>
      <c r="O2239" t="str">
        <f t="shared" si="82"/>
        <v>Não</v>
      </c>
    </row>
    <row r="2240" spans="1:15" x14ac:dyDescent="0.2">
      <c r="A2240">
        <v>317103</v>
      </c>
      <c r="B2240" t="s">
        <v>89</v>
      </c>
      <c r="C2240" t="s">
        <v>98</v>
      </c>
      <c r="D2240">
        <v>2000</v>
      </c>
      <c r="E2240" t="s">
        <v>361</v>
      </c>
      <c r="F2240" t="s">
        <v>362</v>
      </c>
      <c r="H2240">
        <v>7179</v>
      </c>
      <c r="I2240">
        <v>3687</v>
      </c>
      <c r="N2240" t="str">
        <f t="shared" si="81"/>
        <v>3171032000</v>
      </c>
      <c r="O2240" t="str">
        <f t="shared" si="82"/>
        <v>Não</v>
      </c>
    </row>
    <row r="2241" spans="1:15" x14ac:dyDescent="0.2">
      <c r="A2241">
        <v>317103</v>
      </c>
      <c r="B2241" t="s">
        <v>89</v>
      </c>
      <c r="C2241" t="s">
        <v>98</v>
      </c>
      <c r="D2241">
        <v>1999</v>
      </c>
      <c r="E2241" t="s">
        <v>361</v>
      </c>
      <c r="F2241" t="s">
        <v>362</v>
      </c>
      <c r="H2241">
        <v>7007</v>
      </c>
      <c r="I2241">
        <v>3599</v>
      </c>
      <c r="N2241" t="str">
        <f t="shared" si="81"/>
        <v>3171031999</v>
      </c>
      <c r="O2241" t="str">
        <f t="shared" si="82"/>
        <v>Não</v>
      </c>
    </row>
    <row r="2242" spans="1:15" x14ac:dyDescent="0.2">
      <c r="A2242">
        <v>317103</v>
      </c>
      <c r="B2242" t="s">
        <v>89</v>
      </c>
      <c r="C2242" t="s">
        <v>98</v>
      </c>
      <c r="D2242">
        <v>1998</v>
      </c>
      <c r="E2242" t="s">
        <v>361</v>
      </c>
      <c r="F2242" t="s">
        <v>362</v>
      </c>
      <c r="H2242">
        <v>6941</v>
      </c>
      <c r="I2242">
        <v>3565</v>
      </c>
      <c r="N2242" t="str">
        <f t="shared" si="81"/>
        <v>3171031998</v>
      </c>
      <c r="O2242" t="str">
        <f t="shared" si="82"/>
        <v>Não</v>
      </c>
    </row>
    <row r="2243" spans="1:15" x14ac:dyDescent="0.2">
      <c r="A2243">
        <v>317103</v>
      </c>
      <c r="B2243" t="s">
        <v>89</v>
      </c>
      <c r="C2243" t="s">
        <v>98</v>
      </c>
      <c r="D2243">
        <v>1997</v>
      </c>
      <c r="H2243">
        <v>6874</v>
      </c>
      <c r="I2243">
        <v>3530</v>
      </c>
      <c r="N2243" t="str">
        <f t="shared" ref="N2243" si="83">_xlfn.CONCAT(A2243,D2243)</f>
        <v>3171031997</v>
      </c>
      <c r="O2243" t="str">
        <f t="shared" ref="O2243" si="84">IF(COUNTIF(H2243:M2243,"&lt;&gt;"&amp;"")=6,"Sim","Não")</f>
        <v>Não</v>
      </c>
    </row>
  </sheetData>
  <autoFilter ref="Q2:AG2243" xr:uid="{13A50549-4229-416A-ACC7-B56864340308}"/>
  <mergeCells count="1">
    <mergeCell ref="P1:P1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8130-7370-4308-A4AE-53C94FC9A953}">
  <dimension ref="A1:Q1065"/>
  <sheetViews>
    <sheetView tabSelected="1" workbookViewId="0">
      <selection activeCell="F30" sqref="F30"/>
    </sheetView>
  </sheetViews>
  <sheetFormatPr baseColWidth="10" defaultColWidth="8.83203125" defaultRowHeight="15" x14ac:dyDescent="0.2"/>
  <sheetData>
    <row r="1" spans="1:17" x14ac:dyDescent="0.2">
      <c r="A1" t="s">
        <v>90</v>
      </c>
      <c r="B1" t="s">
        <v>91</v>
      </c>
      <c r="C1" t="s">
        <v>93</v>
      </c>
      <c r="D1" t="s">
        <v>348</v>
      </c>
      <c r="E1" t="s">
        <v>349</v>
      </c>
      <c r="F1" t="s">
        <v>95</v>
      </c>
      <c r="G1" t="s">
        <v>96</v>
      </c>
      <c r="H1" t="s">
        <v>350</v>
      </c>
      <c r="I1" t="s">
        <v>351</v>
      </c>
    </row>
    <row r="2" spans="1:17" x14ac:dyDescent="0.2">
      <c r="A2">
        <v>310100</v>
      </c>
      <c r="B2" t="s">
        <v>1</v>
      </c>
      <c r="C2">
        <v>2020</v>
      </c>
      <c r="D2">
        <v>13599</v>
      </c>
      <c r="E2">
        <v>9557</v>
      </c>
      <c r="F2">
        <v>9541</v>
      </c>
      <c r="G2">
        <v>9541</v>
      </c>
      <c r="H2">
        <v>99.8</v>
      </c>
      <c r="I2">
        <v>70.16</v>
      </c>
    </row>
    <row r="3" spans="1:17" x14ac:dyDescent="0.2">
      <c r="A3">
        <v>310100</v>
      </c>
      <c r="B3" t="s">
        <v>1</v>
      </c>
      <c r="C3">
        <v>2019</v>
      </c>
      <c r="D3">
        <v>13539</v>
      </c>
      <c r="E3">
        <v>9515</v>
      </c>
      <c r="F3">
        <v>9515</v>
      </c>
      <c r="G3">
        <v>9515</v>
      </c>
      <c r="H3">
        <v>100</v>
      </c>
      <c r="I3">
        <v>70.28</v>
      </c>
      <c r="K3">
        <v>45870</v>
      </c>
      <c r="L3">
        <v>9515</v>
      </c>
      <c r="M3">
        <v>2019</v>
      </c>
    </row>
    <row r="4" spans="1:17" x14ac:dyDescent="0.2">
      <c r="A4">
        <v>310100</v>
      </c>
      <c r="B4" t="s">
        <v>1</v>
      </c>
      <c r="C4">
        <v>2018</v>
      </c>
      <c r="D4">
        <v>13477</v>
      </c>
      <c r="E4">
        <v>9472</v>
      </c>
      <c r="F4">
        <v>9472</v>
      </c>
      <c r="G4">
        <v>9472</v>
      </c>
      <c r="H4">
        <v>100</v>
      </c>
      <c r="I4">
        <v>70.28</v>
      </c>
      <c r="K4">
        <v>41500</v>
      </c>
      <c r="L4">
        <v>9472</v>
      </c>
      <c r="M4">
        <v>2018</v>
      </c>
    </row>
    <row r="5" spans="1:17" x14ac:dyDescent="0.2">
      <c r="A5">
        <v>310100</v>
      </c>
      <c r="B5" t="s">
        <v>1</v>
      </c>
      <c r="C5">
        <v>2017</v>
      </c>
      <c r="D5">
        <v>13576</v>
      </c>
      <c r="E5">
        <v>9541</v>
      </c>
      <c r="F5">
        <v>9541</v>
      </c>
      <c r="G5">
        <v>9541</v>
      </c>
      <c r="H5">
        <v>100</v>
      </c>
      <c r="I5">
        <v>70.28</v>
      </c>
      <c r="K5">
        <v>41500</v>
      </c>
      <c r="L5">
        <v>9541</v>
      </c>
      <c r="M5">
        <v>2017</v>
      </c>
    </row>
    <row r="6" spans="1:17" x14ac:dyDescent="0.2">
      <c r="A6">
        <v>310100</v>
      </c>
      <c r="B6" t="s">
        <v>1</v>
      </c>
      <c r="C6">
        <v>2016</v>
      </c>
      <c r="D6">
        <v>13513</v>
      </c>
      <c r="E6">
        <v>9497</v>
      </c>
      <c r="F6">
        <v>9497</v>
      </c>
      <c r="G6">
        <v>9497</v>
      </c>
      <c r="H6">
        <v>100</v>
      </c>
      <c r="I6">
        <v>70.28</v>
      </c>
      <c r="K6">
        <v>41400</v>
      </c>
      <c r="L6">
        <v>9497</v>
      </c>
      <c r="M6">
        <v>2016</v>
      </c>
    </row>
    <row r="7" spans="1:17" x14ac:dyDescent="0.2">
      <c r="A7">
        <v>310100</v>
      </c>
      <c r="B7" t="s">
        <v>1</v>
      </c>
      <c r="C7">
        <v>2015</v>
      </c>
      <c r="D7">
        <v>13447</v>
      </c>
      <c r="E7">
        <v>9451</v>
      </c>
      <c r="F7">
        <v>9451</v>
      </c>
      <c r="G7">
        <v>9451</v>
      </c>
      <c r="H7">
        <v>100</v>
      </c>
      <c r="I7">
        <v>70.28</v>
      </c>
      <c r="K7">
        <v>40200</v>
      </c>
      <c r="L7">
        <v>9451</v>
      </c>
      <c r="M7">
        <v>2015</v>
      </c>
    </row>
    <row r="8" spans="1:17" x14ac:dyDescent="0.2">
      <c r="A8">
        <v>310100</v>
      </c>
      <c r="B8" t="s">
        <v>1</v>
      </c>
      <c r="C8">
        <v>2014</v>
      </c>
      <c r="D8">
        <v>13378</v>
      </c>
      <c r="E8">
        <v>9402</v>
      </c>
      <c r="F8">
        <v>9402</v>
      </c>
      <c r="G8">
        <v>9402</v>
      </c>
      <c r="H8">
        <v>100</v>
      </c>
      <c r="I8">
        <v>70.28</v>
      </c>
      <c r="K8">
        <v>40100</v>
      </c>
      <c r="L8">
        <v>9402</v>
      </c>
      <c r="M8">
        <v>2014</v>
      </c>
    </row>
    <row r="9" spans="1:17" x14ac:dyDescent="0.2">
      <c r="A9">
        <v>310100</v>
      </c>
      <c r="B9" t="s">
        <v>1</v>
      </c>
      <c r="C9">
        <v>2013</v>
      </c>
      <c r="D9">
        <v>13306</v>
      </c>
      <c r="E9">
        <v>9351</v>
      </c>
      <c r="F9">
        <v>9351</v>
      </c>
      <c r="G9">
        <v>9351</v>
      </c>
      <c r="H9">
        <v>100</v>
      </c>
      <c r="I9">
        <v>70.28</v>
      </c>
      <c r="K9">
        <v>39600</v>
      </c>
      <c r="L9">
        <v>9351</v>
      </c>
      <c r="M9">
        <v>2013</v>
      </c>
    </row>
    <row r="10" spans="1:17" x14ac:dyDescent="0.2">
      <c r="A10">
        <v>310100</v>
      </c>
      <c r="B10" t="s">
        <v>1</v>
      </c>
      <c r="C10">
        <v>2012</v>
      </c>
      <c r="D10">
        <v>12850</v>
      </c>
      <c r="E10">
        <v>9031</v>
      </c>
      <c r="F10">
        <v>9031</v>
      </c>
      <c r="G10">
        <v>9031</v>
      </c>
      <c r="H10">
        <v>100</v>
      </c>
      <c r="I10">
        <v>70.28</v>
      </c>
      <c r="K10">
        <v>39500</v>
      </c>
      <c r="L10">
        <v>9031</v>
      </c>
      <c r="M10">
        <v>2012</v>
      </c>
    </row>
    <row r="11" spans="1:17" x14ac:dyDescent="0.2">
      <c r="A11">
        <v>310100</v>
      </c>
      <c r="B11" t="s">
        <v>1</v>
      </c>
      <c r="C11">
        <v>2011</v>
      </c>
      <c r="D11">
        <v>12787</v>
      </c>
      <c r="E11">
        <v>8987</v>
      </c>
      <c r="F11">
        <v>8987</v>
      </c>
      <c r="G11">
        <v>8987</v>
      </c>
      <c r="H11">
        <v>100</v>
      </c>
      <c r="I11">
        <v>70.28</v>
      </c>
      <c r="K11">
        <v>39300</v>
      </c>
      <c r="L11">
        <v>8987</v>
      </c>
      <c r="M11">
        <v>2011</v>
      </c>
      <c r="O11" t="str">
        <f>_xlfn.CONCAT(K15,$J$15,K14,$J$15,K13,$J$15,K12,$J$15,K11,$J$15,K10,$J$15,K9,$J$15,K8,$J$15,K7,$J$15,K6,$J$15,K5,$J$15,K4,$J$15,K3,)</f>
        <v>37400,38646,38900,38950,39300,39500,39600,40100,40200,41400,41500,41500,45870</v>
      </c>
      <c r="P11" t="str">
        <f>_xlfn.CONCAT(L15,$J$15,L14,$J$15,L13,$J$15,L12,$J$15,L11,$J$15,L10,$J$15,L9,$J$15,L8,$J$15,L7,$J$15,L6,$J$15,L5,$J$15,L4,$J$15,L3,)</f>
        <v>8838,9190,9275,8941,8987,9031,9351,9402,9451,9497,9541,9472,9515</v>
      </c>
      <c r="Q11" t="str">
        <f>_xlfn.CONCAT(M15,$J$15,M14,$J$15,M13,$J$15,M12,$J$15,M11,$J$15,M10,$J$15,M9,$J$15,M8,$J$15,M7,$J$15,M6,$J$15,M5,$J$15,M4,$J$15,M3,)</f>
        <v>2007,2008,2009,2010,2011,2012,2013,2014,2015,2016,2017,2018,2019</v>
      </c>
    </row>
    <row r="12" spans="1:17" x14ac:dyDescent="0.2">
      <c r="A12">
        <v>310100</v>
      </c>
      <c r="B12" t="s">
        <v>1</v>
      </c>
      <c r="C12">
        <v>2010</v>
      </c>
      <c r="D12">
        <v>12722</v>
      </c>
      <c r="E12">
        <v>8941</v>
      </c>
      <c r="F12">
        <v>8941</v>
      </c>
      <c r="G12">
        <v>8941</v>
      </c>
      <c r="H12">
        <v>100</v>
      </c>
      <c r="I12">
        <v>70.28</v>
      </c>
      <c r="K12">
        <v>38950</v>
      </c>
      <c r="L12">
        <v>8941</v>
      </c>
      <c r="M12">
        <v>2010</v>
      </c>
      <c r="O12" t="s">
        <v>2987</v>
      </c>
    </row>
    <row r="13" spans="1:17" x14ac:dyDescent="0.2">
      <c r="A13">
        <v>310100</v>
      </c>
      <c r="B13" t="s">
        <v>1</v>
      </c>
      <c r="C13">
        <v>2009</v>
      </c>
      <c r="D13">
        <v>13301</v>
      </c>
      <c r="E13">
        <v>9275</v>
      </c>
      <c r="F13">
        <v>12423</v>
      </c>
      <c r="G13">
        <v>12423</v>
      </c>
      <c r="H13">
        <v>100</v>
      </c>
      <c r="I13">
        <v>93.4</v>
      </c>
      <c r="K13">
        <v>38900</v>
      </c>
      <c r="L13">
        <v>9275</v>
      </c>
      <c r="M13">
        <v>2009</v>
      </c>
      <c r="O13" t="s">
        <v>2984</v>
      </c>
    </row>
    <row r="14" spans="1:17" x14ac:dyDescent="0.2">
      <c r="A14">
        <v>310100</v>
      </c>
      <c r="B14" t="s">
        <v>1</v>
      </c>
      <c r="C14">
        <v>2008</v>
      </c>
      <c r="D14">
        <v>13179</v>
      </c>
      <c r="E14">
        <v>9190</v>
      </c>
      <c r="F14">
        <v>11691</v>
      </c>
      <c r="G14">
        <v>11691</v>
      </c>
      <c r="H14">
        <v>100</v>
      </c>
      <c r="I14">
        <v>88.71</v>
      </c>
      <c r="K14">
        <v>38646</v>
      </c>
      <c r="L14">
        <v>9190</v>
      </c>
      <c r="M14">
        <v>2008</v>
      </c>
      <c r="O14" t="s">
        <v>2985</v>
      </c>
    </row>
    <row r="15" spans="1:17" x14ac:dyDescent="0.2">
      <c r="A15">
        <v>310100</v>
      </c>
      <c r="B15" t="s">
        <v>1</v>
      </c>
      <c r="C15">
        <v>2007</v>
      </c>
      <c r="D15">
        <v>12674</v>
      </c>
      <c r="E15">
        <v>8838</v>
      </c>
      <c r="F15">
        <v>10306</v>
      </c>
      <c r="G15">
        <v>10306</v>
      </c>
      <c r="H15">
        <v>100</v>
      </c>
      <c r="I15">
        <v>81.319999999999993</v>
      </c>
      <c r="J15" t="s">
        <v>2983</v>
      </c>
      <c r="K15">
        <v>37400</v>
      </c>
      <c r="L15">
        <v>8838</v>
      </c>
      <c r="M15">
        <v>2007</v>
      </c>
    </row>
    <row r="16" spans="1:17" x14ac:dyDescent="0.2">
      <c r="A16">
        <v>310665</v>
      </c>
      <c r="B16" t="s">
        <v>2</v>
      </c>
      <c r="C16">
        <v>2020</v>
      </c>
      <c r="D16">
        <v>4764</v>
      </c>
      <c r="E16">
        <v>2709</v>
      </c>
      <c r="F16">
        <v>2684</v>
      </c>
      <c r="G16">
        <v>2684</v>
      </c>
      <c r="H16">
        <v>99.1</v>
      </c>
      <c r="I16">
        <v>56.34</v>
      </c>
      <c r="O16" t="s">
        <v>2986</v>
      </c>
    </row>
    <row r="17" spans="1:15" x14ac:dyDescent="0.2">
      <c r="A17">
        <v>310665</v>
      </c>
      <c r="B17" t="s">
        <v>2</v>
      </c>
      <c r="C17">
        <v>2019</v>
      </c>
      <c r="D17">
        <v>4735</v>
      </c>
      <c r="E17">
        <v>2693</v>
      </c>
      <c r="F17">
        <v>2684</v>
      </c>
      <c r="G17">
        <v>2684</v>
      </c>
      <c r="H17">
        <v>99.7</v>
      </c>
      <c r="I17">
        <v>56.68</v>
      </c>
    </row>
    <row r="18" spans="1:15" x14ac:dyDescent="0.2">
      <c r="A18">
        <v>310665</v>
      </c>
      <c r="B18" t="s">
        <v>2</v>
      </c>
      <c r="C18">
        <v>2018</v>
      </c>
      <c r="D18">
        <v>4705</v>
      </c>
      <c r="E18">
        <v>2675</v>
      </c>
      <c r="F18">
        <v>2675</v>
      </c>
      <c r="G18">
        <v>2675</v>
      </c>
      <c r="H18">
        <v>100</v>
      </c>
      <c r="I18">
        <v>56.85</v>
      </c>
      <c r="O18" t="s">
        <v>2988</v>
      </c>
    </row>
    <row r="19" spans="1:15" x14ac:dyDescent="0.2">
      <c r="A19">
        <v>310665</v>
      </c>
      <c r="B19" t="s">
        <v>2</v>
      </c>
      <c r="C19">
        <v>2017</v>
      </c>
      <c r="D19">
        <v>4720</v>
      </c>
      <c r="E19">
        <v>2684</v>
      </c>
      <c r="F19">
        <v>2684</v>
      </c>
      <c r="G19">
        <v>2684</v>
      </c>
      <c r="H19">
        <v>100</v>
      </c>
      <c r="I19">
        <v>56.86</v>
      </c>
      <c r="O19" t="s">
        <v>2989</v>
      </c>
    </row>
    <row r="20" spans="1:15" x14ac:dyDescent="0.2">
      <c r="A20">
        <v>310665</v>
      </c>
      <c r="B20" t="s">
        <v>2</v>
      </c>
      <c r="C20">
        <v>2016</v>
      </c>
      <c r="D20">
        <v>4691</v>
      </c>
      <c r="E20">
        <v>2668</v>
      </c>
      <c r="F20">
        <v>2668</v>
      </c>
      <c r="G20">
        <v>2668</v>
      </c>
      <c r="H20">
        <v>100</v>
      </c>
      <c r="I20">
        <v>56.87</v>
      </c>
      <c r="O20" t="s">
        <v>2990</v>
      </c>
    </row>
    <row r="21" spans="1:15" x14ac:dyDescent="0.2">
      <c r="A21">
        <v>310665</v>
      </c>
      <c r="B21" t="s">
        <v>2</v>
      </c>
      <c r="C21">
        <v>2015</v>
      </c>
      <c r="D21">
        <v>4661</v>
      </c>
      <c r="E21">
        <v>2650</v>
      </c>
      <c r="F21">
        <v>2650</v>
      </c>
      <c r="G21">
        <v>2650</v>
      </c>
      <c r="H21">
        <v>100</v>
      </c>
      <c r="I21">
        <v>56.85</v>
      </c>
    </row>
    <row r="22" spans="1:15" x14ac:dyDescent="0.2">
      <c r="A22">
        <v>310665</v>
      </c>
      <c r="B22" t="s">
        <v>2</v>
      </c>
      <c r="C22">
        <v>2014</v>
      </c>
      <c r="D22">
        <v>4630</v>
      </c>
      <c r="E22">
        <v>2633</v>
      </c>
      <c r="F22">
        <v>2633</v>
      </c>
      <c r="G22">
        <v>2633</v>
      </c>
      <c r="H22">
        <v>100</v>
      </c>
      <c r="I22">
        <v>56.87</v>
      </c>
    </row>
    <row r="23" spans="1:15" x14ac:dyDescent="0.2">
      <c r="A23">
        <v>310665</v>
      </c>
      <c r="B23" t="s">
        <v>2</v>
      </c>
      <c r="C23">
        <v>2013</v>
      </c>
      <c r="D23">
        <v>4597</v>
      </c>
      <c r="E23">
        <v>2614</v>
      </c>
      <c r="F23">
        <v>2614</v>
      </c>
      <c r="G23">
        <v>2614</v>
      </c>
      <c r="H23">
        <v>100</v>
      </c>
      <c r="I23">
        <v>56.86</v>
      </c>
    </row>
    <row r="24" spans="1:15" x14ac:dyDescent="0.2">
      <c r="A24">
        <v>310665</v>
      </c>
      <c r="B24" t="s">
        <v>2</v>
      </c>
      <c r="C24">
        <v>2012</v>
      </c>
      <c r="D24">
        <v>4431</v>
      </c>
      <c r="E24">
        <v>2520</v>
      </c>
      <c r="F24">
        <v>2520</v>
      </c>
      <c r="G24">
        <v>2520</v>
      </c>
      <c r="H24">
        <v>100</v>
      </c>
      <c r="I24">
        <v>56.87</v>
      </c>
    </row>
    <row r="25" spans="1:15" x14ac:dyDescent="0.2">
      <c r="A25">
        <v>310665</v>
      </c>
      <c r="B25" t="s">
        <v>2</v>
      </c>
      <c r="C25">
        <v>2011</v>
      </c>
      <c r="D25">
        <v>4401</v>
      </c>
      <c r="E25">
        <v>2503</v>
      </c>
      <c r="F25">
        <v>2503</v>
      </c>
      <c r="G25">
        <v>2503</v>
      </c>
      <c r="H25">
        <v>100</v>
      </c>
      <c r="I25">
        <v>56.87</v>
      </c>
    </row>
    <row r="26" spans="1:15" x14ac:dyDescent="0.2">
      <c r="A26">
        <v>310665</v>
      </c>
      <c r="B26" t="s">
        <v>2</v>
      </c>
      <c r="C26">
        <v>2010</v>
      </c>
      <c r="D26">
        <v>4370</v>
      </c>
      <c r="E26">
        <v>2485</v>
      </c>
      <c r="F26">
        <v>2485</v>
      </c>
      <c r="G26">
        <v>2485</v>
      </c>
      <c r="H26">
        <v>100</v>
      </c>
      <c r="I26">
        <v>56.86</v>
      </c>
    </row>
    <row r="27" spans="1:15" x14ac:dyDescent="0.2">
      <c r="A27">
        <v>310665</v>
      </c>
      <c r="B27" t="s">
        <v>2</v>
      </c>
      <c r="C27">
        <v>2009</v>
      </c>
      <c r="D27">
        <v>4655</v>
      </c>
      <c r="E27">
        <v>2524</v>
      </c>
      <c r="F27">
        <v>2779</v>
      </c>
      <c r="G27">
        <v>2779</v>
      </c>
      <c r="H27">
        <v>100</v>
      </c>
      <c r="I27">
        <v>59.7</v>
      </c>
    </row>
    <row r="28" spans="1:15" x14ac:dyDescent="0.2">
      <c r="A28">
        <v>310665</v>
      </c>
      <c r="B28" t="s">
        <v>2</v>
      </c>
      <c r="C28">
        <v>2008</v>
      </c>
      <c r="D28">
        <v>4595</v>
      </c>
      <c r="E28">
        <v>2491</v>
      </c>
      <c r="F28">
        <v>2760</v>
      </c>
      <c r="G28">
        <v>2760</v>
      </c>
      <c r="H28">
        <v>100</v>
      </c>
      <c r="I28">
        <v>60.07</v>
      </c>
    </row>
    <row r="29" spans="1:15" x14ac:dyDescent="0.2">
      <c r="A29">
        <v>310665</v>
      </c>
      <c r="B29" t="s">
        <v>2</v>
      </c>
      <c r="C29">
        <v>2007</v>
      </c>
      <c r="D29">
        <v>4399</v>
      </c>
      <c r="E29">
        <v>2385</v>
      </c>
      <c r="F29">
        <v>2700</v>
      </c>
      <c r="G29">
        <v>2700</v>
      </c>
      <c r="H29">
        <v>100</v>
      </c>
      <c r="I29">
        <v>61.38</v>
      </c>
    </row>
    <row r="30" spans="1:15" x14ac:dyDescent="0.2">
      <c r="A30">
        <v>310730</v>
      </c>
      <c r="B30" t="s">
        <v>3</v>
      </c>
      <c r="C30">
        <v>2020</v>
      </c>
      <c r="D30">
        <v>50256</v>
      </c>
      <c r="E30">
        <v>39426</v>
      </c>
      <c r="F30">
        <v>46026</v>
      </c>
      <c r="G30">
        <v>39426</v>
      </c>
      <c r="H30">
        <v>100</v>
      </c>
      <c r="I30">
        <v>91.58</v>
      </c>
    </row>
    <row r="31" spans="1:15" x14ac:dyDescent="0.2">
      <c r="A31">
        <v>310730</v>
      </c>
      <c r="B31" t="s">
        <v>3</v>
      </c>
      <c r="C31">
        <v>2019</v>
      </c>
      <c r="D31">
        <v>49979</v>
      </c>
      <c r="E31">
        <v>39208</v>
      </c>
      <c r="F31">
        <v>45870</v>
      </c>
      <c r="G31">
        <v>39150</v>
      </c>
      <c r="H31">
        <v>99.9</v>
      </c>
      <c r="I31">
        <v>91.78</v>
      </c>
    </row>
    <row r="32" spans="1:15" x14ac:dyDescent="0.2">
      <c r="A32">
        <v>310730</v>
      </c>
      <c r="B32" t="s">
        <v>3</v>
      </c>
      <c r="C32">
        <v>2018</v>
      </c>
      <c r="D32">
        <v>49942</v>
      </c>
      <c r="E32">
        <v>39179</v>
      </c>
      <c r="F32">
        <v>41500</v>
      </c>
      <c r="G32">
        <v>39100</v>
      </c>
      <c r="H32">
        <v>99.8</v>
      </c>
      <c r="I32">
        <v>83.1</v>
      </c>
    </row>
    <row r="33" spans="1:9" x14ac:dyDescent="0.2">
      <c r="A33">
        <v>310730</v>
      </c>
      <c r="B33" t="s">
        <v>3</v>
      </c>
      <c r="C33">
        <v>2017</v>
      </c>
      <c r="D33">
        <v>50168</v>
      </c>
      <c r="E33">
        <v>39357</v>
      </c>
      <c r="F33">
        <v>41500</v>
      </c>
      <c r="G33">
        <v>39200</v>
      </c>
      <c r="H33">
        <v>99.6</v>
      </c>
      <c r="I33">
        <v>82.72</v>
      </c>
    </row>
    <row r="34" spans="1:9" x14ac:dyDescent="0.2">
      <c r="A34">
        <v>310730</v>
      </c>
      <c r="B34" t="s">
        <v>3</v>
      </c>
      <c r="C34">
        <v>2016</v>
      </c>
      <c r="D34">
        <v>49891</v>
      </c>
      <c r="E34">
        <v>39139</v>
      </c>
      <c r="F34">
        <v>41400</v>
      </c>
      <c r="G34">
        <v>39100</v>
      </c>
      <c r="H34">
        <v>99.9</v>
      </c>
      <c r="I34">
        <v>82.98</v>
      </c>
    </row>
    <row r="35" spans="1:9" x14ac:dyDescent="0.2">
      <c r="A35">
        <v>310730</v>
      </c>
      <c r="B35" t="s">
        <v>3</v>
      </c>
      <c r="C35">
        <v>2015</v>
      </c>
      <c r="D35">
        <v>49600</v>
      </c>
      <c r="E35">
        <v>38911</v>
      </c>
      <c r="F35">
        <v>40200</v>
      </c>
      <c r="G35">
        <v>38800</v>
      </c>
      <c r="H35">
        <v>99.7</v>
      </c>
      <c r="I35">
        <v>81.05</v>
      </c>
    </row>
    <row r="36" spans="1:9" x14ac:dyDescent="0.2">
      <c r="A36">
        <v>310730</v>
      </c>
      <c r="B36" t="s">
        <v>3</v>
      </c>
      <c r="C36">
        <v>2014</v>
      </c>
      <c r="D36">
        <v>49293</v>
      </c>
      <c r="E36">
        <v>38670</v>
      </c>
      <c r="F36">
        <v>40100</v>
      </c>
      <c r="G36">
        <v>38400</v>
      </c>
      <c r="H36">
        <v>99.3</v>
      </c>
      <c r="I36">
        <v>81.349999999999994</v>
      </c>
    </row>
    <row r="37" spans="1:9" x14ac:dyDescent="0.2">
      <c r="A37">
        <v>310730</v>
      </c>
      <c r="B37" t="s">
        <v>3</v>
      </c>
      <c r="C37">
        <v>2013</v>
      </c>
      <c r="D37">
        <v>48974</v>
      </c>
      <c r="E37">
        <v>38420</v>
      </c>
      <c r="F37">
        <v>39600</v>
      </c>
      <c r="G37">
        <v>38000</v>
      </c>
      <c r="H37">
        <v>98.9</v>
      </c>
      <c r="I37">
        <v>80.86</v>
      </c>
    </row>
    <row r="38" spans="1:9" x14ac:dyDescent="0.2">
      <c r="A38">
        <v>310730</v>
      </c>
      <c r="B38" t="s">
        <v>3</v>
      </c>
      <c r="C38">
        <v>2012</v>
      </c>
      <c r="D38">
        <v>47236</v>
      </c>
      <c r="E38">
        <v>37057</v>
      </c>
      <c r="F38">
        <v>39500</v>
      </c>
      <c r="G38">
        <v>37000</v>
      </c>
      <c r="H38">
        <v>99.9</v>
      </c>
      <c r="I38">
        <v>83.62</v>
      </c>
    </row>
    <row r="39" spans="1:9" x14ac:dyDescent="0.2">
      <c r="A39">
        <v>310730</v>
      </c>
      <c r="B39" t="s">
        <v>3</v>
      </c>
      <c r="C39">
        <v>2011</v>
      </c>
      <c r="D39">
        <v>46950</v>
      </c>
      <c r="E39">
        <v>36832</v>
      </c>
      <c r="F39">
        <v>39300</v>
      </c>
      <c r="G39">
        <v>36800</v>
      </c>
      <c r="H39">
        <v>99.9</v>
      </c>
      <c r="I39">
        <v>83.71</v>
      </c>
    </row>
    <row r="40" spans="1:9" x14ac:dyDescent="0.2">
      <c r="A40">
        <v>310730</v>
      </c>
      <c r="B40" t="s">
        <v>3</v>
      </c>
      <c r="C40">
        <v>2010</v>
      </c>
      <c r="D40">
        <v>46654</v>
      </c>
      <c r="E40">
        <v>36600</v>
      </c>
      <c r="F40">
        <v>38950</v>
      </c>
      <c r="G40">
        <v>36500</v>
      </c>
      <c r="H40">
        <v>99.7</v>
      </c>
      <c r="I40">
        <v>83.49</v>
      </c>
    </row>
    <row r="41" spans="1:9" x14ac:dyDescent="0.2">
      <c r="A41">
        <v>310730</v>
      </c>
      <c r="B41" t="s">
        <v>3</v>
      </c>
      <c r="C41">
        <v>2009</v>
      </c>
      <c r="D41">
        <v>46624</v>
      </c>
      <c r="E41">
        <v>36541</v>
      </c>
      <c r="F41">
        <v>38900</v>
      </c>
      <c r="G41">
        <v>36500</v>
      </c>
      <c r="H41">
        <v>99.9</v>
      </c>
      <c r="I41">
        <v>83.43</v>
      </c>
    </row>
    <row r="42" spans="1:9" x14ac:dyDescent="0.2">
      <c r="A42">
        <v>310730</v>
      </c>
      <c r="B42" t="s">
        <v>3</v>
      </c>
      <c r="C42">
        <v>2008</v>
      </c>
      <c r="D42">
        <v>46306</v>
      </c>
      <c r="E42">
        <v>36291</v>
      </c>
      <c r="F42">
        <v>38646</v>
      </c>
      <c r="G42">
        <v>36246</v>
      </c>
      <c r="H42">
        <v>99.9</v>
      </c>
      <c r="I42">
        <v>83.46</v>
      </c>
    </row>
    <row r="43" spans="1:9" x14ac:dyDescent="0.2">
      <c r="A43">
        <v>310730</v>
      </c>
      <c r="B43" t="s">
        <v>3</v>
      </c>
      <c r="C43">
        <v>2007</v>
      </c>
      <c r="D43">
        <v>44657</v>
      </c>
      <c r="E43">
        <v>34999</v>
      </c>
      <c r="F43">
        <v>37400</v>
      </c>
      <c r="G43">
        <v>35000</v>
      </c>
      <c r="H43">
        <v>100</v>
      </c>
      <c r="I43">
        <v>83.75</v>
      </c>
    </row>
    <row r="44" spans="1:9" x14ac:dyDescent="0.2">
      <c r="A44">
        <v>310825</v>
      </c>
      <c r="B44" t="s">
        <v>4</v>
      </c>
      <c r="C44">
        <v>2020</v>
      </c>
      <c r="D44">
        <v>11369</v>
      </c>
      <c r="E44">
        <v>2596</v>
      </c>
      <c r="F44">
        <v>2501</v>
      </c>
      <c r="G44">
        <v>2501</v>
      </c>
      <c r="H44">
        <v>96.3</v>
      </c>
      <c r="I44">
        <v>22</v>
      </c>
    </row>
    <row r="45" spans="1:9" x14ac:dyDescent="0.2">
      <c r="A45">
        <v>310825</v>
      </c>
      <c r="B45" t="s">
        <v>4</v>
      </c>
      <c r="C45">
        <v>2019</v>
      </c>
      <c r="D45">
        <v>11230</v>
      </c>
      <c r="E45">
        <v>2565</v>
      </c>
      <c r="F45">
        <v>2501</v>
      </c>
      <c r="G45">
        <v>2501</v>
      </c>
      <c r="H45">
        <v>97.5</v>
      </c>
      <c r="I45">
        <v>22.27</v>
      </c>
    </row>
    <row r="46" spans="1:9" x14ac:dyDescent="0.2">
      <c r="A46">
        <v>310825</v>
      </c>
      <c r="B46" t="s">
        <v>4</v>
      </c>
      <c r="C46">
        <v>2018</v>
      </c>
      <c r="D46">
        <v>11088</v>
      </c>
      <c r="E46">
        <v>2532</v>
      </c>
      <c r="F46">
        <v>2501</v>
      </c>
      <c r="G46">
        <v>2501</v>
      </c>
      <c r="H46">
        <v>98.8</v>
      </c>
      <c r="I46">
        <v>22.56</v>
      </c>
    </row>
    <row r="47" spans="1:9" x14ac:dyDescent="0.2">
      <c r="A47">
        <v>310825</v>
      </c>
      <c r="B47" t="s">
        <v>4</v>
      </c>
      <c r="C47">
        <v>2017</v>
      </c>
      <c r="D47">
        <v>10951</v>
      </c>
      <c r="E47">
        <v>2501</v>
      </c>
      <c r="F47">
        <v>2501</v>
      </c>
      <c r="G47">
        <v>2501</v>
      </c>
      <c r="H47">
        <v>100</v>
      </c>
      <c r="I47">
        <v>22.84</v>
      </c>
    </row>
    <row r="48" spans="1:9" x14ac:dyDescent="0.2">
      <c r="A48">
        <v>310825</v>
      </c>
      <c r="B48" t="s">
        <v>4</v>
      </c>
      <c r="C48">
        <v>2016</v>
      </c>
      <c r="D48">
        <v>10797</v>
      </c>
      <c r="E48">
        <v>2466</v>
      </c>
      <c r="F48">
        <v>2466</v>
      </c>
      <c r="G48">
        <v>2466</v>
      </c>
      <c r="H48">
        <v>100</v>
      </c>
      <c r="I48">
        <v>22.84</v>
      </c>
    </row>
    <row r="49" spans="1:9" x14ac:dyDescent="0.2">
      <c r="A49">
        <v>310825</v>
      </c>
      <c r="B49" t="s">
        <v>4</v>
      </c>
      <c r="C49">
        <v>2015</v>
      </c>
      <c r="D49">
        <v>10669</v>
      </c>
      <c r="E49">
        <v>2436</v>
      </c>
      <c r="F49">
        <v>2436</v>
      </c>
      <c r="G49">
        <v>2436</v>
      </c>
      <c r="H49">
        <v>100</v>
      </c>
      <c r="I49">
        <v>22.83</v>
      </c>
    </row>
    <row r="50" spans="1:9" x14ac:dyDescent="0.2">
      <c r="A50">
        <v>310825</v>
      </c>
      <c r="B50" t="s">
        <v>4</v>
      </c>
      <c r="C50">
        <v>2014</v>
      </c>
      <c r="D50">
        <v>10535</v>
      </c>
      <c r="E50">
        <v>2406</v>
      </c>
      <c r="F50">
        <v>2406</v>
      </c>
      <c r="G50">
        <v>2406</v>
      </c>
      <c r="H50">
        <v>100</v>
      </c>
      <c r="I50">
        <v>22.84</v>
      </c>
    </row>
    <row r="51" spans="1:9" x14ac:dyDescent="0.2">
      <c r="A51">
        <v>310825</v>
      </c>
      <c r="B51" t="s">
        <v>4</v>
      </c>
      <c r="C51">
        <v>2013</v>
      </c>
      <c r="D51">
        <v>10395</v>
      </c>
      <c r="E51">
        <v>2374</v>
      </c>
      <c r="F51">
        <v>2374</v>
      </c>
      <c r="G51">
        <v>2374</v>
      </c>
      <c r="H51">
        <v>100</v>
      </c>
      <c r="I51">
        <v>22.84</v>
      </c>
    </row>
    <row r="52" spans="1:9" x14ac:dyDescent="0.2">
      <c r="A52">
        <v>310825</v>
      </c>
      <c r="B52" t="s">
        <v>4</v>
      </c>
      <c r="C52">
        <v>2012</v>
      </c>
      <c r="D52">
        <v>9947</v>
      </c>
      <c r="E52">
        <v>2272</v>
      </c>
      <c r="F52">
        <v>2272</v>
      </c>
      <c r="G52">
        <v>2272</v>
      </c>
      <c r="H52">
        <v>100</v>
      </c>
      <c r="I52">
        <v>22.84</v>
      </c>
    </row>
    <row r="53" spans="1:9" x14ac:dyDescent="0.2">
      <c r="A53">
        <v>310825</v>
      </c>
      <c r="B53" t="s">
        <v>4</v>
      </c>
      <c r="C53">
        <v>2011</v>
      </c>
      <c r="D53">
        <v>9812</v>
      </c>
      <c r="E53">
        <v>2241</v>
      </c>
      <c r="F53">
        <v>2241</v>
      </c>
      <c r="G53">
        <v>2241</v>
      </c>
      <c r="H53">
        <v>100</v>
      </c>
      <c r="I53">
        <v>22.84</v>
      </c>
    </row>
    <row r="54" spans="1:9" x14ac:dyDescent="0.2">
      <c r="A54">
        <v>310825</v>
      </c>
      <c r="B54" t="s">
        <v>4</v>
      </c>
      <c r="C54">
        <v>2010</v>
      </c>
      <c r="D54">
        <v>9673</v>
      </c>
      <c r="E54">
        <v>2209</v>
      </c>
      <c r="F54">
        <v>2209</v>
      </c>
      <c r="G54">
        <v>2209</v>
      </c>
      <c r="H54">
        <v>100</v>
      </c>
      <c r="I54">
        <v>22.84</v>
      </c>
    </row>
    <row r="55" spans="1:9" x14ac:dyDescent="0.2">
      <c r="A55">
        <v>310825</v>
      </c>
      <c r="B55" t="s">
        <v>4</v>
      </c>
      <c r="C55">
        <v>2009</v>
      </c>
      <c r="D55">
        <v>9315</v>
      </c>
      <c r="E55">
        <v>1944</v>
      </c>
      <c r="F55">
        <v>2402</v>
      </c>
      <c r="G55">
        <v>2402</v>
      </c>
      <c r="H55">
        <v>100</v>
      </c>
      <c r="I55">
        <v>25.79</v>
      </c>
    </row>
    <row r="56" spans="1:9" x14ac:dyDescent="0.2">
      <c r="A56">
        <v>310825</v>
      </c>
      <c r="B56" t="s">
        <v>4</v>
      </c>
      <c r="C56">
        <v>2008</v>
      </c>
      <c r="D56">
        <v>9187</v>
      </c>
      <c r="E56">
        <v>1917</v>
      </c>
      <c r="F56">
        <v>2294</v>
      </c>
      <c r="G56">
        <v>2294</v>
      </c>
      <c r="H56">
        <v>100</v>
      </c>
      <c r="I56">
        <v>24.97</v>
      </c>
    </row>
    <row r="57" spans="1:9" x14ac:dyDescent="0.2">
      <c r="A57">
        <v>310825</v>
      </c>
      <c r="B57" t="s">
        <v>4</v>
      </c>
      <c r="C57">
        <v>2007</v>
      </c>
      <c r="D57">
        <v>8787</v>
      </c>
      <c r="E57">
        <v>1834</v>
      </c>
      <c r="F57">
        <v>2125</v>
      </c>
      <c r="G57">
        <v>2125</v>
      </c>
      <c r="H57">
        <v>100</v>
      </c>
      <c r="I57">
        <v>24.18</v>
      </c>
    </row>
    <row r="58" spans="1:9" x14ac:dyDescent="0.2">
      <c r="A58">
        <v>310850</v>
      </c>
      <c r="B58" t="s">
        <v>5</v>
      </c>
      <c r="C58">
        <v>2020</v>
      </c>
      <c r="D58">
        <v>6288</v>
      </c>
      <c r="E58">
        <v>3358</v>
      </c>
      <c r="F58">
        <v>3499</v>
      </c>
      <c r="G58">
        <v>3358</v>
      </c>
      <c r="H58">
        <v>100</v>
      </c>
      <c r="I58">
        <v>55.65</v>
      </c>
    </row>
    <row r="59" spans="1:9" x14ac:dyDescent="0.2">
      <c r="A59">
        <v>310850</v>
      </c>
      <c r="B59" t="s">
        <v>5</v>
      </c>
      <c r="C59">
        <v>2019</v>
      </c>
      <c r="D59">
        <v>6319</v>
      </c>
      <c r="E59">
        <v>3375</v>
      </c>
      <c r="F59">
        <v>3375</v>
      </c>
      <c r="G59">
        <v>2419</v>
      </c>
      <c r="H59">
        <v>71.7</v>
      </c>
      <c r="I59">
        <v>53.41</v>
      </c>
    </row>
    <row r="60" spans="1:9" x14ac:dyDescent="0.2">
      <c r="A60">
        <v>310850</v>
      </c>
      <c r="B60" t="s">
        <v>5</v>
      </c>
      <c r="C60">
        <v>2018</v>
      </c>
      <c r="D60">
        <v>6350</v>
      </c>
      <c r="E60">
        <v>3391</v>
      </c>
      <c r="F60">
        <v>3020</v>
      </c>
      <c r="G60">
        <v>3020</v>
      </c>
      <c r="H60">
        <v>89.1</v>
      </c>
      <c r="I60">
        <v>47.56</v>
      </c>
    </row>
    <row r="61" spans="1:9" x14ac:dyDescent="0.2">
      <c r="A61">
        <v>310850</v>
      </c>
      <c r="B61" t="s">
        <v>5</v>
      </c>
      <c r="C61">
        <v>2017</v>
      </c>
      <c r="D61">
        <v>6540</v>
      </c>
      <c r="E61">
        <v>3493</v>
      </c>
      <c r="F61">
        <v>5943</v>
      </c>
      <c r="G61">
        <v>3140</v>
      </c>
      <c r="H61">
        <v>89.9</v>
      </c>
      <c r="I61">
        <v>90.87</v>
      </c>
    </row>
    <row r="62" spans="1:9" x14ac:dyDescent="0.2">
      <c r="A62">
        <v>310850</v>
      </c>
      <c r="B62" t="s">
        <v>5</v>
      </c>
      <c r="C62">
        <v>2016</v>
      </c>
      <c r="D62">
        <v>6557</v>
      </c>
      <c r="E62">
        <v>3502</v>
      </c>
      <c r="F62">
        <v>4063</v>
      </c>
      <c r="G62">
        <v>2880</v>
      </c>
      <c r="H62">
        <v>82.2</v>
      </c>
      <c r="I62">
        <v>61.96</v>
      </c>
    </row>
    <row r="63" spans="1:9" x14ac:dyDescent="0.2">
      <c r="A63">
        <v>310850</v>
      </c>
      <c r="B63" t="s">
        <v>5</v>
      </c>
      <c r="C63">
        <v>2015</v>
      </c>
      <c r="D63">
        <v>6574</v>
      </c>
      <c r="E63">
        <v>3511</v>
      </c>
      <c r="F63">
        <v>6497</v>
      </c>
      <c r="G63">
        <v>3510</v>
      </c>
      <c r="H63">
        <v>100</v>
      </c>
      <c r="I63">
        <v>98.83</v>
      </c>
    </row>
    <row r="64" spans="1:9" x14ac:dyDescent="0.2">
      <c r="A64">
        <v>310850</v>
      </c>
      <c r="B64" t="s">
        <v>5</v>
      </c>
      <c r="C64">
        <v>2014</v>
      </c>
      <c r="D64">
        <v>6593</v>
      </c>
      <c r="E64">
        <v>3521</v>
      </c>
      <c r="F64">
        <v>4872</v>
      </c>
      <c r="G64">
        <v>3521</v>
      </c>
      <c r="H64">
        <v>100</v>
      </c>
      <c r="I64">
        <v>73.900000000000006</v>
      </c>
    </row>
    <row r="65" spans="1:9" x14ac:dyDescent="0.2">
      <c r="A65">
        <v>310850</v>
      </c>
      <c r="B65" t="s">
        <v>5</v>
      </c>
      <c r="C65">
        <v>2013</v>
      </c>
      <c r="D65">
        <v>6612</v>
      </c>
      <c r="E65">
        <v>3531</v>
      </c>
      <c r="F65">
        <v>4875</v>
      </c>
      <c r="G65">
        <v>3528</v>
      </c>
      <c r="H65">
        <v>99.9</v>
      </c>
      <c r="I65">
        <v>73.73</v>
      </c>
    </row>
    <row r="66" spans="1:9" x14ac:dyDescent="0.2">
      <c r="A66">
        <v>310850</v>
      </c>
      <c r="B66" t="s">
        <v>5</v>
      </c>
      <c r="C66">
        <v>2012</v>
      </c>
      <c r="D66">
        <v>6447</v>
      </c>
      <c r="E66">
        <v>3443</v>
      </c>
      <c r="F66">
        <v>4271</v>
      </c>
      <c r="G66">
        <v>3093</v>
      </c>
      <c r="H66">
        <v>89.8</v>
      </c>
      <c r="I66">
        <v>66.25</v>
      </c>
    </row>
    <row r="67" spans="1:9" x14ac:dyDescent="0.2">
      <c r="A67">
        <v>310850</v>
      </c>
      <c r="B67" t="s">
        <v>5</v>
      </c>
      <c r="C67">
        <v>2011</v>
      </c>
      <c r="D67">
        <v>6472</v>
      </c>
      <c r="E67">
        <v>3457</v>
      </c>
      <c r="F67">
        <v>3400</v>
      </c>
      <c r="G67">
        <v>3400</v>
      </c>
      <c r="H67">
        <v>98.4</v>
      </c>
      <c r="I67">
        <v>52.53</v>
      </c>
    </row>
    <row r="68" spans="1:9" x14ac:dyDescent="0.2">
      <c r="A68">
        <v>310850</v>
      </c>
      <c r="B68" t="s">
        <v>5</v>
      </c>
      <c r="C68">
        <v>2010</v>
      </c>
      <c r="D68">
        <v>6497</v>
      </c>
      <c r="E68">
        <v>3470</v>
      </c>
      <c r="F68">
        <v>3470</v>
      </c>
      <c r="G68">
        <v>3470</v>
      </c>
      <c r="H68">
        <v>100</v>
      </c>
      <c r="I68">
        <v>53.41</v>
      </c>
    </row>
    <row r="69" spans="1:9" x14ac:dyDescent="0.2">
      <c r="A69">
        <v>310850</v>
      </c>
      <c r="B69" t="s">
        <v>5</v>
      </c>
      <c r="C69">
        <v>2009</v>
      </c>
      <c r="D69">
        <v>6550</v>
      </c>
      <c r="E69">
        <v>3437</v>
      </c>
      <c r="F69">
        <v>3772</v>
      </c>
      <c r="G69">
        <v>3772</v>
      </c>
      <c r="H69">
        <v>100</v>
      </c>
      <c r="I69">
        <v>57.59</v>
      </c>
    </row>
    <row r="70" spans="1:9" x14ac:dyDescent="0.2">
      <c r="A70">
        <v>310850</v>
      </c>
      <c r="B70" t="s">
        <v>5</v>
      </c>
      <c r="C70">
        <v>2008</v>
      </c>
      <c r="D70">
        <v>6582</v>
      </c>
      <c r="E70">
        <v>3454</v>
      </c>
      <c r="F70">
        <v>3728</v>
      </c>
      <c r="G70">
        <v>3728</v>
      </c>
      <c r="H70">
        <v>100</v>
      </c>
      <c r="I70">
        <v>56.64</v>
      </c>
    </row>
    <row r="71" spans="1:9" x14ac:dyDescent="0.2">
      <c r="A71">
        <v>310850</v>
      </c>
      <c r="B71" t="s">
        <v>5</v>
      </c>
      <c r="C71">
        <v>2007</v>
      </c>
      <c r="D71">
        <v>6435</v>
      </c>
      <c r="E71">
        <v>3377</v>
      </c>
      <c r="F71">
        <v>3579</v>
      </c>
      <c r="G71">
        <v>3579</v>
      </c>
      <c r="H71">
        <v>100</v>
      </c>
      <c r="I71">
        <v>55.62</v>
      </c>
    </row>
    <row r="72" spans="1:9" x14ac:dyDescent="0.2">
      <c r="A72">
        <v>310860</v>
      </c>
      <c r="B72" t="s">
        <v>6</v>
      </c>
      <c r="C72">
        <v>2020</v>
      </c>
      <c r="D72">
        <v>32405</v>
      </c>
      <c r="E72">
        <v>21465</v>
      </c>
      <c r="F72">
        <v>19136</v>
      </c>
      <c r="G72">
        <v>19136</v>
      </c>
      <c r="H72">
        <v>89.2</v>
      </c>
      <c r="I72">
        <v>59.05</v>
      </c>
    </row>
    <row r="73" spans="1:9" x14ac:dyDescent="0.2">
      <c r="A73">
        <v>310860</v>
      </c>
      <c r="B73" t="s">
        <v>6</v>
      </c>
      <c r="C73">
        <v>2019</v>
      </c>
      <c r="D73">
        <v>32347</v>
      </c>
      <c r="E73">
        <v>21426</v>
      </c>
      <c r="F73">
        <v>18757</v>
      </c>
      <c r="G73">
        <v>18757</v>
      </c>
      <c r="H73">
        <v>87.5</v>
      </c>
      <c r="I73">
        <v>57.99</v>
      </c>
    </row>
    <row r="74" spans="1:9" x14ac:dyDescent="0.2">
      <c r="A74">
        <v>310860</v>
      </c>
      <c r="B74" t="s">
        <v>6</v>
      </c>
      <c r="C74">
        <v>2018</v>
      </c>
      <c r="D74">
        <v>32288</v>
      </c>
      <c r="E74">
        <v>21387</v>
      </c>
      <c r="F74">
        <v>18518</v>
      </c>
      <c r="G74">
        <v>18518</v>
      </c>
      <c r="H74">
        <v>86.6</v>
      </c>
      <c r="I74">
        <v>57.35</v>
      </c>
    </row>
    <row r="75" spans="1:9" x14ac:dyDescent="0.2">
      <c r="A75">
        <v>310860</v>
      </c>
      <c r="B75" t="s">
        <v>6</v>
      </c>
      <c r="C75">
        <v>2017</v>
      </c>
      <c r="D75">
        <v>32732</v>
      </c>
      <c r="E75">
        <v>21681</v>
      </c>
      <c r="F75">
        <v>18367</v>
      </c>
      <c r="G75">
        <v>18367</v>
      </c>
      <c r="H75">
        <v>84.7</v>
      </c>
      <c r="I75">
        <v>56.11</v>
      </c>
    </row>
    <row r="76" spans="1:9" x14ac:dyDescent="0.2">
      <c r="A76">
        <v>310860</v>
      </c>
      <c r="B76" t="s">
        <v>6</v>
      </c>
      <c r="C76">
        <v>2016</v>
      </c>
      <c r="D76">
        <v>32650</v>
      </c>
      <c r="E76">
        <v>21627</v>
      </c>
      <c r="F76">
        <v>18424</v>
      </c>
      <c r="G76">
        <v>18424</v>
      </c>
      <c r="H76">
        <v>85.2</v>
      </c>
      <c r="I76">
        <v>56.43</v>
      </c>
    </row>
    <row r="77" spans="1:9" x14ac:dyDescent="0.2">
      <c r="A77">
        <v>310860</v>
      </c>
      <c r="B77" t="s">
        <v>6</v>
      </c>
      <c r="C77">
        <v>2015</v>
      </c>
      <c r="D77">
        <v>32564</v>
      </c>
      <c r="E77">
        <v>21570</v>
      </c>
      <c r="F77">
        <v>18283</v>
      </c>
      <c r="G77">
        <v>18283</v>
      </c>
      <c r="H77">
        <v>84.8</v>
      </c>
      <c r="I77">
        <v>56.14</v>
      </c>
    </row>
    <row r="78" spans="1:9" x14ac:dyDescent="0.2">
      <c r="A78">
        <v>310860</v>
      </c>
      <c r="B78" t="s">
        <v>6</v>
      </c>
      <c r="C78">
        <v>2014</v>
      </c>
      <c r="D78">
        <v>32473</v>
      </c>
      <c r="E78">
        <v>21510</v>
      </c>
      <c r="F78">
        <v>21510</v>
      </c>
      <c r="G78">
        <v>21510</v>
      </c>
      <c r="H78">
        <v>100</v>
      </c>
      <c r="I78">
        <v>66.239999999999995</v>
      </c>
    </row>
    <row r="79" spans="1:9" x14ac:dyDescent="0.2">
      <c r="A79">
        <v>310860</v>
      </c>
      <c r="B79" t="s">
        <v>6</v>
      </c>
      <c r="C79">
        <v>2013</v>
      </c>
      <c r="D79">
        <v>32378</v>
      </c>
      <c r="E79">
        <v>21447</v>
      </c>
      <c r="F79">
        <v>21447</v>
      </c>
      <c r="G79">
        <v>21447</v>
      </c>
      <c r="H79">
        <v>100</v>
      </c>
      <c r="I79">
        <v>66.239999999999995</v>
      </c>
    </row>
    <row r="80" spans="1:9" x14ac:dyDescent="0.2">
      <c r="A80">
        <v>310860</v>
      </c>
      <c r="B80" t="s">
        <v>6</v>
      </c>
      <c r="C80">
        <v>2012</v>
      </c>
      <c r="D80">
        <v>31356</v>
      </c>
      <c r="E80">
        <v>20770</v>
      </c>
      <c r="F80">
        <v>20770</v>
      </c>
      <c r="G80">
        <v>20770</v>
      </c>
      <c r="H80">
        <v>100</v>
      </c>
      <c r="I80">
        <v>66.239999999999995</v>
      </c>
    </row>
    <row r="81" spans="1:9" x14ac:dyDescent="0.2">
      <c r="A81">
        <v>310860</v>
      </c>
      <c r="B81" t="s">
        <v>6</v>
      </c>
      <c r="C81">
        <v>2011</v>
      </c>
      <c r="D81">
        <v>31286</v>
      </c>
      <c r="E81">
        <v>20723</v>
      </c>
      <c r="F81">
        <v>20723</v>
      </c>
      <c r="G81">
        <v>20723</v>
      </c>
      <c r="H81">
        <v>100</v>
      </c>
      <c r="I81">
        <v>66.239999999999995</v>
      </c>
    </row>
    <row r="82" spans="1:9" x14ac:dyDescent="0.2">
      <c r="A82">
        <v>310860</v>
      </c>
      <c r="B82" t="s">
        <v>6</v>
      </c>
      <c r="C82">
        <v>2010</v>
      </c>
      <c r="D82">
        <v>31213</v>
      </c>
      <c r="E82">
        <v>20675</v>
      </c>
      <c r="F82">
        <v>20675</v>
      </c>
      <c r="G82">
        <v>20675</v>
      </c>
      <c r="H82">
        <v>100</v>
      </c>
      <c r="I82">
        <v>66.239999999999995</v>
      </c>
    </row>
    <row r="83" spans="1:9" x14ac:dyDescent="0.2">
      <c r="A83">
        <v>310860</v>
      </c>
      <c r="B83" t="s">
        <v>6</v>
      </c>
      <c r="C83">
        <v>2009</v>
      </c>
      <c r="D83">
        <v>32438</v>
      </c>
      <c r="E83">
        <v>19602</v>
      </c>
      <c r="F83">
        <v>20372</v>
      </c>
      <c r="G83">
        <v>20372</v>
      </c>
      <c r="H83">
        <v>100</v>
      </c>
      <c r="I83">
        <v>62.8</v>
      </c>
    </row>
    <row r="84" spans="1:9" x14ac:dyDescent="0.2">
      <c r="A84">
        <v>310860</v>
      </c>
      <c r="B84" t="s">
        <v>6</v>
      </c>
      <c r="C84">
        <v>2008</v>
      </c>
      <c r="D84">
        <v>32262</v>
      </c>
      <c r="E84">
        <v>19496</v>
      </c>
      <c r="F84">
        <v>19642</v>
      </c>
      <c r="G84">
        <v>19642</v>
      </c>
      <c r="H84">
        <v>100</v>
      </c>
      <c r="I84">
        <v>60.88</v>
      </c>
    </row>
    <row r="85" spans="1:9" x14ac:dyDescent="0.2">
      <c r="A85">
        <v>310860</v>
      </c>
      <c r="B85" t="s">
        <v>6</v>
      </c>
      <c r="C85">
        <v>2007</v>
      </c>
      <c r="D85">
        <v>31165</v>
      </c>
      <c r="E85">
        <v>18833</v>
      </c>
      <c r="F85">
        <v>18951</v>
      </c>
      <c r="G85">
        <v>18951</v>
      </c>
      <c r="H85">
        <v>100</v>
      </c>
      <c r="I85">
        <v>60.81</v>
      </c>
    </row>
    <row r="86" spans="1:9" x14ac:dyDescent="0.2">
      <c r="A86">
        <v>311115</v>
      </c>
      <c r="B86" t="s">
        <v>8</v>
      </c>
      <c r="C86">
        <v>2020</v>
      </c>
      <c r="D86">
        <v>3824</v>
      </c>
      <c r="E86">
        <v>1610</v>
      </c>
      <c r="F86">
        <v>1621</v>
      </c>
      <c r="G86">
        <v>1610</v>
      </c>
      <c r="H86">
        <v>100</v>
      </c>
      <c r="I86">
        <v>42.39</v>
      </c>
    </row>
    <row r="87" spans="1:9" x14ac:dyDescent="0.2">
      <c r="A87">
        <v>311115</v>
      </c>
      <c r="B87" t="s">
        <v>8</v>
      </c>
      <c r="C87">
        <v>2019</v>
      </c>
      <c r="D87">
        <v>3817</v>
      </c>
      <c r="E87">
        <v>1607</v>
      </c>
      <c r="F87">
        <v>1562</v>
      </c>
      <c r="G87">
        <v>1562</v>
      </c>
      <c r="H87">
        <v>97.2</v>
      </c>
      <c r="I87">
        <v>40.92</v>
      </c>
    </row>
    <row r="88" spans="1:9" x14ac:dyDescent="0.2">
      <c r="A88">
        <v>311115</v>
      </c>
      <c r="B88" t="s">
        <v>8</v>
      </c>
      <c r="C88">
        <v>2018</v>
      </c>
      <c r="D88">
        <v>3810</v>
      </c>
      <c r="E88">
        <v>1604</v>
      </c>
      <c r="F88">
        <v>1548</v>
      </c>
      <c r="G88">
        <v>1548</v>
      </c>
      <c r="H88">
        <v>96.5</v>
      </c>
      <c r="I88">
        <v>40.630000000000003</v>
      </c>
    </row>
    <row r="89" spans="1:9" x14ac:dyDescent="0.2">
      <c r="A89">
        <v>311115</v>
      </c>
      <c r="B89" t="s">
        <v>8</v>
      </c>
      <c r="C89">
        <v>2017</v>
      </c>
      <c r="D89">
        <v>3863</v>
      </c>
      <c r="E89">
        <v>1626</v>
      </c>
      <c r="F89">
        <v>1545</v>
      </c>
      <c r="G89">
        <v>1545</v>
      </c>
      <c r="H89">
        <v>95</v>
      </c>
      <c r="I89">
        <v>39.99</v>
      </c>
    </row>
    <row r="90" spans="1:9" x14ac:dyDescent="0.2">
      <c r="A90">
        <v>311115</v>
      </c>
      <c r="B90" t="s">
        <v>8</v>
      </c>
      <c r="C90">
        <v>2016</v>
      </c>
      <c r="D90">
        <v>3853</v>
      </c>
      <c r="E90">
        <v>1622</v>
      </c>
      <c r="F90">
        <v>1537</v>
      </c>
      <c r="G90">
        <v>1537</v>
      </c>
      <c r="H90">
        <v>94.8</v>
      </c>
      <c r="I90">
        <v>39.89</v>
      </c>
    </row>
    <row r="91" spans="1:9" x14ac:dyDescent="0.2">
      <c r="A91">
        <v>311115</v>
      </c>
      <c r="B91" t="s">
        <v>8</v>
      </c>
      <c r="C91">
        <v>2015</v>
      </c>
      <c r="D91">
        <v>3843</v>
      </c>
      <c r="E91">
        <v>1618</v>
      </c>
      <c r="F91">
        <v>1539</v>
      </c>
      <c r="G91">
        <v>1539</v>
      </c>
      <c r="H91">
        <v>95.1</v>
      </c>
      <c r="I91">
        <v>40.049999999999997</v>
      </c>
    </row>
    <row r="92" spans="1:9" x14ac:dyDescent="0.2">
      <c r="A92">
        <v>311115</v>
      </c>
      <c r="B92" t="s">
        <v>8</v>
      </c>
      <c r="C92">
        <v>2014</v>
      </c>
      <c r="D92">
        <v>3832</v>
      </c>
      <c r="E92">
        <v>1613</v>
      </c>
      <c r="F92">
        <v>1613</v>
      </c>
      <c r="G92">
        <v>1613</v>
      </c>
      <c r="H92">
        <v>100</v>
      </c>
      <c r="I92">
        <v>42.09</v>
      </c>
    </row>
    <row r="93" spans="1:9" x14ac:dyDescent="0.2">
      <c r="A93">
        <v>311115</v>
      </c>
      <c r="B93" t="s">
        <v>8</v>
      </c>
      <c r="C93">
        <v>2013</v>
      </c>
      <c r="D93">
        <v>3821</v>
      </c>
      <c r="E93">
        <v>1609</v>
      </c>
      <c r="F93">
        <v>1609</v>
      </c>
      <c r="G93">
        <v>1609</v>
      </c>
      <c r="H93">
        <v>100</v>
      </c>
      <c r="I93">
        <v>42.11</v>
      </c>
    </row>
    <row r="94" spans="1:9" x14ac:dyDescent="0.2">
      <c r="A94">
        <v>311115</v>
      </c>
      <c r="B94" t="s">
        <v>8</v>
      </c>
      <c r="C94">
        <v>2012</v>
      </c>
      <c r="D94">
        <v>3701</v>
      </c>
      <c r="E94">
        <v>1558</v>
      </c>
      <c r="F94">
        <v>1558</v>
      </c>
      <c r="G94">
        <v>1558</v>
      </c>
      <c r="H94">
        <v>100</v>
      </c>
      <c r="I94">
        <v>42.1</v>
      </c>
    </row>
    <row r="95" spans="1:9" x14ac:dyDescent="0.2">
      <c r="A95">
        <v>311115</v>
      </c>
      <c r="B95" t="s">
        <v>8</v>
      </c>
      <c r="C95">
        <v>2011</v>
      </c>
      <c r="D95">
        <v>3693</v>
      </c>
      <c r="E95">
        <v>1555</v>
      </c>
      <c r="F95">
        <v>1555</v>
      </c>
      <c r="G95">
        <v>1555</v>
      </c>
      <c r="H95">
        <v>100</v>
      </c>
      <c r="I95">
        <v>42.11</v>
      </c>
    </row>
    <row r="96" spans="1:9" x14ac:dyDescent="0.2">
      <c r="A96">
        <v>311115</v>
      </c>
      <c r="B96" t="s">
        <v>8</v>
      </c>
      <c r="C96">
        <v>2010</v>
      </c>
      <c r="D96">
        <v>3684</v>
      </c>
      <c r="E96">
        <v>1551</v>
      </c>
      <c r="F96">
        <v>1551</v>
      </c>
      <c r="G96">
        <v>1551</v>
      </c>
      <c r="H96">
        <v>100</v>
      </c>
      <c r="I96">
        <v>42.1</v>
      </c>
    </row>
    <row r="97" spans="1:9" x14ac:dyDescent="0.2">
      <c r="A97">
        <v>311115</v>
      </c>
      <c r="B97" t="s">
        <v>8</v>
      </c>
      <c r="C97">
        <v>2009</v>
      </c>
      <c r="D97">
        <v>4020</v>
      </c>
      <c r="E97">
        <v>1561</v>
      </c>
      <c r="F97">
        <v>1683</v>
      </c>
      <c r="G97">
        <v>1683</v>
      </c>
      <c r="H97">
        <v>100</v>
      </c>
      <c r="I97">
        <v>41.87</v>
      </c>
    </row>
    <row r="98" spans="1:9" x14ac:dyDescent="0.2">
      <c r="A98">
        <v>311115</v>
      </c>
      <c r="B98" t="s">
        <v>8</v>
      </c>
      <c r="C98">
        <v>2008</v>
      </c>
      <c r="D98">
        <v>3982</v>
      </c>
      <c r="E98">
        <v>1546</v>
      </c>
      <c r="F98">
        <v>1652</v>
      </c>
      <c r="G98">
        <v>1652</v>
      </c>
      <c r="H98">
        <v>100</v>
      </c>
      <c r="I98">
        <v>41.49</v>
      </c>
    </row>
    <row r="99" spans="1:9" x14ac:dyDescent="0.2">
      <c r="A99">
        <v>311115</v>
      </c>
      <c r="B99" t="s">
        <v>8</v>
      </c>
      <c r="C99">
        <v>2007</v>
      </c>
      <c r="D99">
        <v>3828</v>
      </c>
      <c r="E99">
        <v>1486</v>
      </c>
      <c r="F99">
        <v>1601</v>
      </c>
      <c r="G99">
        <v>1601</v>
      </c>
      <c r="H99">
        <v>100</v>
      </c>
      <c r="I99">
        <v>41.82</v>
      </c>
    </row>
    <row r="100" spans="1:9" x14ac:dyDescent="0.2">
      <c r="A100">
        <v>311270</v>
      </c>
      <c r="B100" t="s">
        <v>9</v>
      </c>
      <c r="C100">
        <v>2020</v>
      </c>
      <c r="D100">
        <v>15313</v>
      </c>
      <c r="E100">
        <v>12418</v>
      </c>
      <c r="F100">
        <v>9597</v>
      </c>
      <c r="G100">
        <v>9597</v>
      </c>
      <c r="H100">
        <v>77.3</v>
      </c>
      <c r="I100">
        <v>62.67</v>
      </c>
    </row>
    <row r="101" spans="1:9" x14ac:dyDescent="0.2">
      <c r="A101">
        <v>311270</v>
      </c>
      <c r="B101" t="s">
        <v>9</v>
      </c>
      <c r="C101">
        <v>2019</v>
      </c>
      <c r="D101">
        <v>15234</v>
      </c>
      <c r="E101">
        <v>12354</v>
      </c>
      <c r="F101">
        <v>9302</v>
      </c>
      <c r="G101">
        <v>9302</v>
      </c>
      <c r="H101">
        <v>75.3</v>
      </c>
      <c r="I101">
        <v>61.06</v>
      </c>
    </row>
    <row r="102" spans="1:9" x14ac:dyDescent="0.2">
      <c r="A102">
        <v>311270</v>
      </c>
      <c r="B102" t="s">
        <v>9</v>
      </c>
      <c r="C102">
        <v>2018</v>
      </c>
      <c r="D102">
        <v>15153</v>
      </c>
      <c r="E102">
        <v>12288</v>
      </c>
      <c r="F102">
        <v>9058</v>
      </c>
      <c r="G102">
        <v>9058</v>
      </c>
      <c r="H102">
        <v>73.7</v>
      </c>
      <c r="I102">
        <v>59.78</v>
      </c>
    </row>
    <row r="103" spans="1:9" x14ac:dyDescent="0.2">
      <c r="A103">
        <v>311270</v>
      </c>
      <c r="B103" t="s">
        <v>9</v>
      </c>
      <c r="C103">
        <v>2017</v>
      </c>
      <c r="D103">
        <v>15237</v>
      </c>
      <c r="E103">
        <v>12356</v>
      </c>
      <c r="F103">
        <v>9120</v>
      </c>
      <c r="G103">
        <v>9120</v>
      </c>
      <c r="H103">
        <v>73.8</v>
      </c>
      <c r="I103">
        <v>59.85</v>
      </c>
    </row>
    <row r="104" spans="1:9" x14ac:dyDescent="0.2">
      <c r="A104">
        <v>311270</v>
      </c>
      <c r="B104" t="s">
        <v>9</v>
      </c>
      <c r="C104">
        <v>2016</v>
      </c>
      <c r="D104">
        <v>15157</v>
      </c>
      <c r="E104">
        <v>12291</v>
      </c>
      <c r="F104">
        <v>9199</v>
      </c>
      <c r="G104">
        <v>9199</v>
      </c>
      <c r="H104">
        <v>74.8</v>
      </c>
      <c r="I104">
        <v>60.69</v>
      </c>
    </row>
    <row r="105" spans="1:9" x14ac:dyDescent="0.2">
      <c r="A105">
        <v>311270</v>
      </c>
      <c r="B105" t="s">
        <v>9</v>
      </c>
      <c r="C105">
        <v>2015</v>
      </c>
      <c r="D105">
        <v>15074</v>
      </c>
      <c r="E105">
        <v>12224</v>
      </c>
      <c r="F105">
        <v>9104</v>
      </c>
      <c r="G105">
        <v>9104</v>
      </c>
      <c r="H105">
        <v>74.5</v>
      </c>
      <c r="I105">
        <v>60.4</v>
      </c>
    </row>
    <row r="106" spans="1:9" x14ac:dyDescent="0.2">
      <c r="A106">
        <v>311270</v>
      </c>
      <c r="B106" t="s">
        <v>9</v>
      </c>
      <c r="C106">
        <v>2014</v>
      </c>
      <c r="D106">
        <v>14986</v>
      </c>
      <c r="E106">
        <v>12153</v>
      </c>
      <c r="F106">
        <v>12153</v>
      </c>
      <c r="G106">
        <v>12153</v>
      </c>
      <c r="H106">
        <v>100</v>
      </c>
      <c r="I106">
        <v>81.099999999999994</v>
      </c>
    </row>
    <row r="107" spans="1:9" x14ac:dyDescent="0.2">
      <c r="A107">
        <v>311270</v>
      </c>
      <c r="B107" t="s">
        <v>9</v>
      </c>
      <c r="C107">
        <v>2013</v>
      </c>
      <c r="D107">
        <v>14894</v>
      </c>
      <c r="E107">
        <v>12078</v>
      </c>
      <c r="F107">
        <v>12078</v>
      </c>
      <c r="G107">
        <v>12078</v>
      </c>
      <c r="H107">
        <v>100</v>
      </c>
      <c r="I107">
        <v>81.09</v>
      </c>
    </row>
    <row r="108" spans="1:9" x14ac:dyDescent="0.2">
      <c r="A108">
        <v>311270</v>
      </c>
      <c r="B108" t="s">
        <v>9</v>
      </c>
      <c r="C108">
        <v>2012</v>
      </c>
      <c r="D108">
        <v>14372</v>
      </c>
      <c r="E108">
        <v>11655</v>
      </c>
      <c r="F108">
        <v>11655</v>
      </c>
      <c r="G108">
        <v>11655</v>
      </c>
      <c r="H108">
        <v>100</v>
      </c>
      <c r="I108">
        <v>81.099999999999994</v>
      </c>
    </row>
    <row r="109" spans="1:9" x14ac:dyDescent="0.2">
      <c r="A109">
        <v>311270</v>
      </c>
      <c r="B109" t="s">
        <v>9</v>
      </c>
      <c r="C109">
        <v>2011</v>
      </c>
      <c r="D109">
        <v>14290</v>
      </c>
      <c r="E109">
        <v>11588</v>
      </c>
      <c r="F109">
        <v>11548</v>
      </c>
      <c r="G109">
        <v>11548</v>
      </c>
      <c r="H109">
        <v>99.7</v>
      </c>
      <c r="I109">
        <v>80.81</v>
      </c>
    </row>
    <row r="110" spans="1:9" x14ac:dyDescent="0.2">
      <c r="A110">
        <v>311270</v>
      </c>
      <c r="B110" t="s">
        <v>9</v>
      </c>
      <c r="C110">
        <v>2010</v>
      </c>
      <c r="D110">
        <v>14206</v>
      </c>
      <c r="E110">
        <v>11520</v>
      </c>
      <c r="F110">
        <v>10968</v>
      </c>
      <c r="G110">
        <v>10968</v>
      </c>
      <c r="H110">
        <v>95.2</v>
      </c>
      <c r="I110">
        <v>77.209999999999994</v>
      </c>
    </row>
    <row r="111" spans="1:9" x14ac:dyDescent="0.2">
      <c r="A111">
        <v>311270</v>
      </c>
      <c r="B111" t="s">
        <v>9</v>
      </c>
      <c r="C111">
        <v>2009</v>
      </c>
      <c r="D111">
        <v>14830</v>
      </c>
      <c r="E111">
        <v>11970</v>
      </c>
      <c r="F111">
        <v>10668</v>
      </c>
      <c r="G111">
        <v>10668</v>
      </c>
      <c r="H111">
        <v>89.1</v>
      </c>
      <c r="I111">
        <v>71.94</v>
      </c>
    </row>
    <row r="112" spans="1:9" x14ac:dyDescent="0.2">
      <c r="A112">
        <v>311270</v>
      </c>
      <c r="B112" t="s">
        <v>9</v>
      </c>
      <c r="C112">
        <v>2008</v>
      </c>
      <c r="D112">
        <v>14682</v>
      </c>
      <c r="E112">
        <v>11851</v>
      </c>
      <c r="F112">
        <v>10488</v>
      </c>
      <c r="G112">
        <v>10488</v>
      </c>
      <c r="H112">
        <v>88.5</v>
      </c>
      <c r="I112">
        <v>71.430000000000007</v>
      </c>
    </row>
    <row r="113" spans="1:9" x14ac:dyDescent="0.2">
      <c r="A113">
        <v>311270</v>
      </c>
      <c r="B113" t="s">
        <v>9</v>
      </c>
      <c r="C113">
        <v>2007</v>
      </c>
      <c r="D113">
        <v>14106</v>
      </c>
      <c r="E113">
        <v>11386</v>
      </c>
      <c r="F113">
        <v>10240</v>
      </c>
      <c r="G113">
        <v>10240</v>
      </c>
      <c r="H113">
        <v>89.9</v>
      </c>
      <c r="I113">
        <v>72.59</v>
      </c>
    </row>
    <row r="114" spans="1:9" x14ac:dyDescent="0.2">
      <c r="A114">
        <v>311547</v>
      </c>
      <c r="B114" t="s">
        <v>10</v>
      </c>
      <c r="C114">
        <v>2020</v>
      </c>
      <c r="D114">
        <v>4965</v>
      </c>
      <c r="E114">
        <v>2898</v>
      </c>
      <c r="F114">
        <v>2166</v>
      </c>
      <c r="G114">
        <v>2166</v>
      </c>
      <c r="H114">
        <v>74.7</v>
      </c>
      <c r="I114">
        <v>43.63</v>
      </c>
    </row>
    <row r="115" spans="1:9" x14ac:dyDescent="0.2">
      <c r="A115">
        <v>311547</v>
      </c>
      <c r="B115" t="s">
        <v>10</v>
      </c>
      <c r="C115">
        <v>2019</v>
      </c>
      <c r="D115">
        <v>4986</v>
      </c>
      <c r="E115">
        <v>2910</v>
      </c>
      <c r="F115">
        <v>2097</v>
      </c>
      <c r="G115">
        <v>2097</v>
      </c>
      <c r="H115">
        <v>72.099999999999994</v>
      </c>
      <c r="I115">
        <v>42.06</v>
      </c>
    </row>
    <row r="116" spans="1:9" x14ac:dyDescent="0.2">
      <c r="A116">
        <v>311547</v>
      </c>
      <c r="B116" t="s">
        <v>10</v>
      </c>
      <c r="C116">
        <v>2018</v>
      </c>
      <c r="D116">
        <v>5008</v>
      </c>
      <c r="E116">
        <v>2923</v>
      </c>
      <c r="F116">
        <v>2092</v>
      </c>
      <c r="G116">
        <v>2092</v>
      </c>
      <c r="H116">
        <v>71.599999999999994</v>
      </c>
      <c r="I116">
        <v>41.77</v>
      </c>
    </row>
    <row r="117" spans="1:9" x14ac:dyDescent="0.2">
      <c r="A117">
        <v>311547</v>
      </c>
      <c r="B117" t="s">
        <v>10</v>
      </c>
      <c r="C117">
        <v>2017</v>
      </c>
      <c r="D117">
        <v>5151</v>
      </c>
      <c r="E117">
        <v>3007</v>
      </c>
      <c r="F117">
        <v>2102</v>
      </c>
      <c r="G117">
        <v>2102</v>
      </c>
      <c r="H117">
        <v>69.900000000000006</v>
      </c>
      <c r="I117">
        <v>40.81</v>
      </c>
    </row>
    <row r="118" spans="1:9" x14ac:dyDescent="0.2">
      <c r="A118">
        <v>311547</v>
      </c>
      <c r="B118" t="s">
        <v>10</v>
      </c>
      <c r="C118">
        <v>2016</v>
      </c>
      <c r="D118">
        <v>5163</v>
      </c>
      <c r="E118">
        <v>3014</v>
      </c>
      <c r="F118">
        <v>2107</v>
      </c>
      <c r="G118">
        <v>2107</v>
      </c>
      <c r="H118">
        <v>69.900000000000006</v>
      </c>
      <c r="I118">
        <v>40.81</v>
      </c>
    </row>
    <row r="119" spans="1:9" x14ac:dyDescent="0.2">
      <c r="A119">
        <v>311547</v>
      </c>
      <c r="B119" t="s">
        <v>10</v>
      </c>
      <c r="C119">
        <v>2015</v>
      </c>
      <c r="D119">
        <v>5174</v>
      </c>
      <c r="E119">
        <v>3020</v>
      </c>
      <c r="F119">
        <v>2120</v>
      </c>
      <c r="G119">
        <v>2120</v>
      </c>
      <c r="H119">
        <v>70.2</v>
      </c>
      <c r="I119">
        <v>40.97</v>
      </c>
    </row>
    <row r="120" spans="1:9" x14ac:dyDescent="0.2">
      <c r="A120">
        <v>311547</v>
      </c>
      <c r="B120" t="s">
        <v>10</v>
      </c>
      <c r="C120">
        <v>2014</v>
      </c>
      <c r="D120">
        <v>5187</v>
      </c>
      <c r="E120">
        <v>3028</v>
      </c>
      <c r="F120">
        <v>3028</v>
      </c>
      <c r="G120">
        <v>3028</v>
      </c>
      <c r="H120">
        <v>100</v>
      </c>
      <c r="I120">
        <v>58.38</v>
      </c>
    </row>
    <row r="121" spans="1:9" x14ac:dyDescent="0.2">
      <c r="A121">
        <v>311547</v>
      </c>
      <c r="B121" t="s">
        <v>10</v>
      </c>
      <c r="C121">
        <v>2013</v>
      </c>
      <c r="D121">
        <v>5200</v>
      </c>
      <c r="E121">
        <v>3035</v>
      </c>
      <c r="F121">
        <v>3035</v>
      </c>
      <c r="G121">
        <v>3035</v>
      </c>
      <c r="H121">
        <v>100</v>
      </c>
      <c r="I121">
        <v>58.37</v>
      </c>
    </row>
    <row r="122" spans="1:9" x14ac:dyDescent="0.2">
      <c r="A122">
        <v>311547</v>
      </c>
      <c r="B122" t="s">
        <v>10</v>
      </c>
      <c r="C122">
        <v>2012</v>
      </c>
      <c r="D122">
        <v>5067</v>
      </c>
      <c r="E122">
        <v>2958</v>
      </c>
      <c r="F122">
        <v>2958</v>
      </c>
      <c r="G122">
        <v>2958</v>
      </c>
      <c r="H122">
        <v>100</v>
      </c>
      <c r="I122">
        <v>58.38</v>
      </c>
    </row>
    <row r="123" spans="1:9" x14ac:dyDescent="0.2">
      <c r="A123">
        <v>311547</v>
      </c>
      <c r="B123" t="s">
        <v>10</v>
      </c>
      <c r="C123">
        <v>2011</v>
      </c>
      <c r="D123">
        <v>5084</v>
      </c>
      <c r="E123">
        <v>2967</v>
      </c>
      <c r="F123">
        <v>2967</v>
      </c>
      <c r="G123">
        <v>2967</v>
      </c>
      <c r="H123">
        <v>100</v>
      </c>
      <c r="I123">
        <v>58.36</v>
      </c>
    </row>
    <row r="124" spans="1:9" x14ac:dyDescent="0.2">
      <c r="A124">
        <v>311547</v>
      </c>
      <c r="B124" t="s">
        <v>10</v>
      </c>
      <c r="C124">
        <v>2010</v>
      </c>
      <c r="D124">
        <v>5102</v>
      </c>
      <c r="E124">
        <v>2978</v>
      </c>
      <c r="F124">
        <v>2894</v>
      </c>
      <c r="G124">
        <v>2894</v>
      </c>
      <c r="H124">
        <v>97.2</v>
      </c>
      <c r="I124">
        <v>56.72</v>
      </c>
    </row>
    <row r="125" spans="1:9" x14ac:dyDescent="0.2">
      <c r="A125">
        <v>311547</v>
      </c>
      <c r="B125" t="s">
        <v>10</v>
      </c>
      <c r="C125">
        <v>2009</v>
      </c>
      <c r="D125">
        <v>5473</v>
      </c>
      <c r="E125">
        <v>3136</v>
      </c>
      <c r="F125">
        <v>2819</v>
      </c>
      <c r="G125">
        <v>2819</v>
      </c>
      <c r="H125">
        <v>89.9</v>
      </c>
      <c r="I125">
        <v>51.51</v>
      </c>
    </row>
    <row r="126" spans="1:9" x14ac:dyDescent="0.2">
      <c r="A126">
        <v>311547</v>
      </c>
      <c r="B126" t="s">
        <v>10</v>
      </c>
      <c r="C126">
        <v>2008</v>
      </c>
      <c r="D126">
        <v>5465</v>
      </c>
      <c r="E126">
        <v>3132</v>
      </c>
      <c r="F126">
        <v>2678</v>
      </c>
      <c r="G126">
        <v>2678</v>
      </c>
      <c r="H126">
        <v>85.5</v>
      </c>
      <c r="I126">
        <v>49</v>
      </c>
    </row>
    <row r="127" spans="1:9" x14ac:dyDescent="0.2">
      <c r="A127">
        <v>311547</v>
      </c>
      <c r="B127" t="s">
        <v>10</v>
      </c>
      <c r="C127">
        <v>2007</v>
      </c>
      <c r="D127">
        <v>5303</v>
      </c>
      <c r="E127">
        <v>3039</v>
      </c>
      <c r="F127">
        <v>2653</v>
      </c>
      <c r="G127">
        <v>2653</v>
      </c>
      <c r="H127">
        <v>87.3</v>
      </c>
      <c r="I127">
        <v>50.03</v>
      </c>
    </row>
    <row r="128" spans="1:9" x14ac:dyDescent="0.2">
      <c r="A128">
        <v>311615</v>
      </c>
      <c r="B128" t="s">
        <v>11</v>
      </c>
      <c r="C128">
        <v>2020</v>
      </c>
      <c r="D128">
        <v>13953</v>
      </c>
      <c r="E128">
        <v>7439</v>
      </c>
      <c r="F128">
        <v>6916</v>
      </c>
      <c r="G128">
        <v>6916</v>
      </c>
      <c r="H128">
        <v>93</v>
      </c>
      <c r="I128">
        <v>49.57</v>
      </c>
    </row>
    <row r="129" spans="1:9" x14ac:dyDescent="0.2">
      <c r="A129">
        <v>311615</v>
      </c>
      <c r="B129" t="s">
        <v>11</v>
      </c>
      <c r="C129">
        <v>2019</v>
      </c>
      <c r="D129">
        <v>13680</v>
      </c>
      <c r="E129">
        <v>7294</v>
      </c>
      <c r="F129">
        <v>6916</v>
      </c>
      <c r="G129">
        <v>6916</v>
      </c>
      <c r="H129">
        <v>94.8</v>
      </c>
      <c r="I129">
        <v>50.56</v>
      </c>
    </row>
    <row r="130" spans="1:9" x14ac:dyDescent="0.2">
      <c r="A130">
        <v>311615</v>
      </c>
      <c r="B130" t="s">
        <v>11</v>
      </c>
      <c r="C130">
        <v>2018</v>
      </c>
      <c r="D130">
        <v>13397</v>
      </c>
      <c r="E130">
        <v>7143</v>
      </c>
      <c r="F130">
        <v>6916</v>
      </c>
      <c r="G130">
        <v>6916</v>
      </c>
      <c r="H130">
        <v>96.8</v>
      </c>
      <c r="I130">
        <v>51.62</v>
      </c>
    </row>
    <row r="131" spans="1:9" x14ac:dyDescent="0.2">
      <c r="A131">
        <v>311615</v>
      </c>
      <c r="B131" t="s">
        <v>11</v>
      </c>
      <c r="C131">
        <v>2017</v>
      </c>
      <c r="D131">
        <v>12971</v>
      </c>
      <c r="E131">
        <v>6916</v>
      </c>
      <c r="F131">
        <v>6909</v>
      </c>
      <c r="G131">
        <v>6909</v>
      </c>
      <c r="H131">
        <v>99.9</v>
      </c>
      <c r="I131">
        <v>53.26</v>
      </c>
    </row>
    <row r="132" spans="1:9" x14ac:dyDescent="0.2">
      <c r="A132">
        <v>311615</v>
      </c>
      <c r="B132" t="s">
        <v>11</v>
      </c>
      <c r="C132">
        <v>2016</v>
      </c>
      <c r="D132">
        <v>12739</v>
      </c>
      <c r="E132">
        <v>6792</v>
      </c>
      <c r="F132">
        <v>6700</v>
      </c>
      <c r="G132">
        <v>6700</v>
      </c>
      <c r="H132">
        <v>98.7</v>
      </c>
      <c r="I132">
        <v>52.59</v>
      </c>
    </row>
    <row r="133" spans="1:9" x14ac:dyDescent="0.2">
      <c r="A133">
        <v>311615</v>
      </c>
      <c r="B133" t="s">
        <v>11</v>
      </c>
      <c r="C133">
        <v>2015</v>
      </c>
      <c r="D133">
        <v>12495</v>
      </c>
      <c r="E133">
        <v>6662</v>
      </c>
      <c r="F133">
        <v>6508</v>
      </c>
      <c r="G133">
        <v>6508</v>
      </c>
      <c r="H133">
        <v>97.7</v>
      </c>
      <c r="I133">
        <v>52.08</v>
      </c>
    </row>
    <row r="134" spans="1:9" x14ac:dyDescent="0.2">
      <c r="A134">
        <v>311615</v>
      </c>
      <c r="B134" t="s">
        <v>11</v>
      </c>
      <c r="C134">
        <v>2014</v>
      </c>
      <c r="D134">
        <v>12239</v>
      </c>
      <c r="E134">
        <v>6526</v>
      </c>
      <c r="F134">
        <v>6526</v>
      </c>
      <c r="G134">
        <v>6526</v>
      </c>
      <c r="H134">
        <v>100</v>
      </c>
      <c r="I134">
        <v>53.32</v>
      </c>
    </row>
    <row r="135" spans="1:9" x14ac:dyDescent="0.2">
      <c r="A135">
        <v>311615</v>
      </c>
      <c r="B135" t="s">
        <v>11</v>
      </c>
      <c r="C135">
        <v>2013</v>
      </c>
      <c r="D135">
        <v>11972</v>
      </c>
      <c r="E135">
        <v>6383</v>
      </c>
      <c r="F135">
        <v>6383</v>
      </c>
      <c r="G135">
        <v>6383</v>
      </c>
      <c r="H135">
        <v>100</v>
      </c>
      <c r="I135">
        <v>53.32</v>
      </c>
    </row>
    <row r="136" spans="1:9" x14ac:dyDescent="0.2">
      <c r="A136">
        <v>311615</v>
      </c>
      <c r="B136" t="s">
        <v>11</v>
      </c>
      <c r="C136">
        <v>2012</v>
      </c>
      <c r="D136">
        <v>11339</v>
      </c>
      <c r="E136">
        <v>6046</v>
      </c>
      <c r="F136">
        <v>6046</v>
      </c>
      <c r="G136">
        <v>6046</v>
      </c>
      <c r="H136">
        <v>100</v>
      </c>
      <c r="I136">
        <v>53.32</v>
      </c>
    </row>
    <row r="137" spans="1:9" x14ac:dyDescent="0.2">
      <c r="A137">
        <v>311615</v>
      </c>
      <c r="B137" t="s">
        <v>11</v>
      </c>
      <c r="C137">
        <v>2011</v>
      </c>
      <c r="D137">
        <v>11077</v>
      </c>
      <c r="E137">
        <v>5906</v>
      </c>
      <c r="F137">
        <v>5906</v>
      </c>
      <c r="G137">
        <v>5906</v>
      </c>
      <c r="H137">
        <v>100</v>
      </c>
      <c r="I137">
        <v>53.32</v>
      </c>
    </row>
    <row r="138" spans="1:9" x14ac:dyDescent="0.2">
      <c r="A138">
        <v>311615</v>
      </c>
      <c r="B138" t="s">
        <v>11</v>
      </c>
      <c r="C138">
        <v>2010</v>
      </c>
      <c r="D138">
        <v>10805</v>
      </c>
      <c r="E138">
        <v>5761</v>
      </c>
      <c r="F138">
        <v>5421</v>
      </c>
      <c r="G138">
        <v>5421</v>
      </c>
      <c r="H138">
        <v>94.1</v>
      </c>
      <c r="I138">
        <v>50.17</v>
      </c>
    </row>
    <row r="139" spans="1:9" x14ac:dyDescent="0.2">
      <c r="A139">
        <v>311615</v>
      </c>
      <c r="B139" t="s">
        <v>11</v>
      </c>
      <c r="C139">
        <v>2009</v>
      </c>
      <c r="D139">
        <v>11368</v>
      </c>
      <c r="E139">
        <v>5907</v>
      </c>
      <c r="F139">
        <v>5116</v>
      </c>
      <c r="G139">
        <v>5116</v>
      </c>
      <c r="H139">
        <v>86.6</v>
      </c>
      <c r="I139">
        <v>45</v>
      </c>
    </row>
    <row r="140" spans="1:9" x14ac:dyDescent="0.2">
      <c r="A140">
        <v>311615</v>
      </c>
      <c r="B140" t="s">
        <v>11</v>
      </c>
      <c r="C140">
        <v>2008</v>
      </c>
      <c r="D140">
        <v>10995</v>
      </c>
      <c r="E140">
        <v>5713</v>
      </c>
      <c r="F140">
        <v>4793</v>
      </c>
      <c r="G140">
        <v>4793</v>
      </c>
      <c r="H140">
        <v>83.9</v>
      </c>
      <c r="I140">
        <v>43.59</v>
      </c>
    </row>
    <row r="141" spans="1:9" x14ac:dyDescent="0.2">
      <c r="A141">
        <v>311615</v>
      </c>
      <c r="B141" t="s">
        <v>11</v>
      </c>
      <c r="C141">
        <v>2007</v>
      </c>
      <c r="D141">
        <v>10266</v>
      </c>
      <c r="E141">
        <v>5334</v>
      </c>
      <c r="F141">
        <v>4628</v>
      </c>
      <c r="G141">
        <v>4628</v>
      </c>
      <c r="H141">
        <v>86.8</v>
      </c>
      <c r="I141">
        <v>45.08</v>
      </c>
    </row>
    <row r="142" spans="1:9" x14ac:dyDescent="0.2">
      <c r="A142">
        <v>311650</v>
      </c>
      <c r="B142" t="s">
        <v>12</v>
      </c>
      <c r="C142">
        <v>2020</v>
      </c>
      <c r="D142">
        <v>7514</v>
      </c>
      <c r="E142">
        <v>5075</v>
      </c>
      <c r="F142">
        <v>5031</v>
      </c>
      <c r="G142">
        <v>5031</v>
      </c>
      <c r="H142">
        <v>99.1</v>
      </c>
      <c r="I142">
        <v>66.959999999999994</v>
      </c>
    </row>
    <row r="143" spans="1:9" x14ac:dyDescent="0.2">
      <c r="A143">
        <v>311650</v>
      </c>
      <c r="B143" t="s">
        <v>12</v>
      </c>
      <c r="C143">
        <v>2019</v>
      </c>
      <c r="D143">
        <v>7551</v>
      </c>
      <c r="E143">
        <v>5100</v>
      </c>
      <c r="F143">
        <v>4962</v>
      </c>
      <c r="G143">
        <v>4962</v>
      </c>
      <c r="H143">
        <v>97.3</v>
      </c>
      <c r="I143">
        <v>65.709999999999994</v>
      </c>
    </row>
    <row r="144" spans="1:9" x14ac:dyDescent="0.2">
      <c r="A144">
        <v>311650</v>
      </c>
      <c r="B144" t="s">
        <v>12</v>
      </c>
      <c r="C144">
        <v>2018</v>
      </c>
      <c r="D144">
        <v>7590</v>
      </c>
      <c r="E144">
        <v>5126</v>
      </c>
      <c r="F144">
        <v>4985</v>
      </c>
      <c r="G144">
        <v>4985</v>
      </c>
      <c r="H144">
        <v>97.3</v>
      </c>
      <c r="I144">
        <v>65.680000000000007</v>
      </c>
    </row>
    <row r="145" spans="1:9" x14ac:dyDescent="0.2">
      <c r="A145">
        <v>311650</v>
      </c>
      <c r="B145" t="s">
        <v>12</v>
      </c>
      <c r="C145">
        <v>2017</v>
      </c>
      <c r="D145">
        <v>7819</v>
      </c>
      <c r="E145">
        <v>5281</v>
      </c>
      <c r="F145">
        <v>5003</v>
      </c>
      <c r="G145">
        <v>5003</v>
      </c>
      <c r="H145">
        <v>94.7</v>
      </c>
      <c r="I145">
        <v>63.99</v>
      </c>
    </row>
    <row r="146" spans="1:9" x14ac:dyDescent="0.2">
      <c r="A146">
        <v>311650</v>
      </c>
      <c r="B146" t="s">
        <v>12</v>
      </c>
      <c r="C146">
        <v>2016</v>
      </c>
      <c r="D146">
        <v>7840</v>
      </c>
      <c r="E146">
        <v>5295</v>
      </c>
      <c r="F146">
        <v>5085</v>
      </c>
      <c r="G146">
        <v>5085</v>
      </c>
      <c r="H146">
        <v>96</v>
      </c>
      <c r="I146">
        <v>64.86</v>
      </c>
    </row>
    <row r="147" spans="1:9" x14ac:dyDescent="0.2">
      <c r="A147">
        <v>311650</v>
      </c>
      <c r="B147" t="s">
        <v>12</v>
      </c>
      <c r="C147">
        <v>2015</v>
      </c>
      <c r="D147">
        <v>7862</v>
      </c>
      <c r="E147">
        <v>5310</v>
      </c>
      <c r="F147">
        <v>5041</v>
      </c>
      <c r="G147">
        <v>5041</v>
      </c>
      <c r="H147">
        <v>94.9</v>
      </c>
      <c r="I147">
        <v>64.12</v>
      </c>
    </row>
    <row r="148" spans="1:9" x14ac:dyDescent="0.2">
      <c r="A148">
        <v>311650</v>
      </c>
      <c r="B148" t="s">
        <v>12</v>
      </c>
      <c r="C148">
        <v>2014</v>
      </c>
      <c r="D148">
        <v>7885</v>
      </c>
      <c r="E148">
        <v>5325</v>
      </c>
      <c r="F148">
        <v>5325</v>
      </c>
      <c r="G148">
        <v>5325</v>
      </c>
      <c r="H148">
        <v>100</v>
      </c>
      <c r="I148">
        <v>67.53</v>
      </c>
    </row>
    <row r="149" spans="1:9" x14ac:dyDescent="0.2">
      <c r="A149">
        <v>311650</v>
      </c>
      <c r="B149" t="s">
        <v>12</v>
      </c>
      <c r="C149">
        <v>2013</v>
      </c>
      <c r="D149">
        <v>7909</v>
      </c>
      <c r="E149">
        <v>5341</v>
      </c>
      <c r="F149">
        <v>5341</v>
      </c>
      <c r="G149">
        <v>5341</v>
      </c>
      <c r="H149">
        <v>100</v>
      </c>
      <c r="I149">
        <v>67.53</v>
      </c>
    </row>
    <row r="150" spans="1:9" x14ac:dyDescent="0.2">
      <c r="A150">
        <v>311650</v>
      </c>
      <c r="B150" t="s">
        <v>12</v>
      </c>
      <c r="C150">
        <v>2012</v>
      </c>
      <c r="D150">
        <v>7712</v>
      </c>
      <c r="E150">
        <v>5208</v>
      </c>
      <c r="F150">
        <v>5208</v>
      </c>
      <c r="G150">
        <v>5208</v>
      </c>
      <c r="H150">
        <v>100</v>
      </c>
      <c r="I150">
        <v>67.53</v>
      </c>
    </row>
    <row r="151" spans="1:9" x14ac:dyDescent="0.2">
      <c r="A151">
        <v>311650</v>
      </c>
      <c r="B151" t="s">
        <v>12</v>
      </c>
      <c r="C151">
        <v>2011</v>
      </c>
      <c r="D151">
        <v>7743</v>
      </c>
      <c r="E151">
        <v>5229</v>
      </c>
      <c r="F151">
        <v>5229</v>
      </c>
      <c r="G151">
        <v>5229</v>
      </c>
      <c r="H151">
        <v>100</v>
      </c>
      <c r="I151">
        <v>67.53</v>
      </c>
    </row>
    <row r="152" spans="1:9" x14ac:dyDescent="0.2">
      <c r="A152">
        <v>311650</v>
      </c>
      <c r="B152" t="s">
        <v>12</v>
      </c>
      <c r="C152">
        <v>2010</v>
      </c>
      <c r="D152">
        <v>7775</v>
      </c>
      <c r="E152">
        <v>5251</v>
      </c>
      <c r="F152">
        <v>5251</v>
      </c>
      <c r="G152">
        <v>5251</v>
      </c>
      <c r="H152">
        <v>100</v>
      </c>
      <c r="I152">
        <v>67.540000000000006</v>
      </c>
    </row>
    <row r="153" spans="1:9" x14ac:dyDescent="0.2">
      <c r="A153">
        <v>311650</v>
      </c>
      <c r="B153" t="s">
        <v>12</v>
      </c>
      <c r="C153">
        <v>2009</v>
      </c>
      <c r="D153">
        <v>8389</v>
      </c>
      <c r="E153">
        <v>5578</v>
      </c>
      <c r="F153">
        <v>6640</v>
      </c>
      <c r="G153">
        <v>6640</v>
      </c>
      <c r="H153">
        <v>100</v>
      </c>
      <c r="I153">
        <v>79.150000000000006</v>
      </c>
    </row>
    <row r="154" spans="1:9" x14ac:dyDescent="0.2">
      <c r="A154">
        <v>311650</v>
      </c>
      <c r="B154" t="s">
        <v>12</v>
      </c>
      <c r="C154">
        <v>2008</v>
      </c>
      <c r="D154">
        <v>8377</v>
      </c>
      <c r="E154">
        <v>5570</v>
      </c>
      <c r="F154">
        <v>6512</v>
      </c>
      <c r="G154">
        <v>6512</v>
      </c>
      <c r="H154">
        <v>100</v>
      </c>
      <c r="I154">
        <v>77.739999999999995</v>
      </c>
    </row>
    <row r="155" spans="1:9" x14ac:dyDescent="0.2">
      <c r="A155">
        <v>311650</v>
      </c>
      <c r="B155" t="s">
        <v>12</v>
      </c>
      <c r="C155">
        <v>2007</v>
      </c>
      <c r="D155">
        <v>8131</v>
      </c>
      <c r="E155">
        <v>5406</v>
      </c>
      <c r="F155">
        <v>6364</v>
      </c>
      <c r="G155">
        <v>6364</v>
      </c>
      <c r="H155">
        <v>100</v>
      </c>
      <c r="I155">
        <v>78.27</v>
      </c>
    </row>
    <row r="156" spans="1:9" x14ac:dyDescent="0.2">
      <c r="A156">
        <v>311783</v>
      </c>
      <c r="B156" t="s">
        <v>13</v>
      </c>
      <c r="C156">
        <v>2020</v>
      </c>
      <c r="D156">
        <v>7686</v>
      </c>
      <c r="E156">
        <v>2073</v>
      </c>
      <c r="F156">
        <v>2056</v>
      </c>
      <c r="G156">
        <v>2056</v>
      </c>
      <c r="H156">
        <v>99.2</v>
      </c>
      <c r="I156">
        <v>26.75</v>
      </c>
    </row>
    <row r="157" spans="1:9" x14ac:dyDescent="0.2">
      <c r="A157">
        <v>311783</v>
      </c>
      <c r="B157" t="s">
        <v>13</v>
      </c>
      <c r="C157">
        <v>2019</v>
      </c>
      <c r="D157">
        <v>7642</v>
      </c>
      <c r="E157">
        <v>2061</v>
      </c>
      <c r="F157">
        <v>2056</v>
      </c>
      <c r="G157">
        <v>2056</v>
      </c>
      <c r="H157">
        <v>99.8</v>
      </c>
      <c r="I157">
        <v>26.9</v>
      </c>
    </row>
    <row r="158" spans="1:9" x14ac:dyDescent="0.2">
      <c r="A158">
        <v>311783</v>
      </c>
      <c r="B158" t="s">
        <v>13</v>
      </c>
      <c r="C158">
        <v>2018</v>
      </c>
      <c r="D158">
        <v>7595</v>
      </c>
      <c r="E158">
        <v>2048</v>
      </c>
      <c r="F158">
        <v>2048</v>
      </c>
      <c r="G158">
        <v>2048</v>
      </c>
      <c r="H158">
        <v>100</v>
      </c>
      <c r="I158">
        <v>26.97</v>
      </c>
    </row>
    <row r="159" spans="1:9" x14ac:dyDescent="0.2">
      <c r="A159">
        <v>311783</v>
      </c>
      <c r="B159" t="s">
        <v>13</v>
      </c>
      <c r="C159">
        <v>2017</v>
      </c>
      <c r="D159">
        <v>7624</v>
      </c>
      <c r="E159">
        <v>2056</v>
      </c>
      <c r="F159">
        <v>2056</v>
      </c>
      <c r="G159">
        <v>2056</v>
      </c>
      <c r="H159">
        <v>100</v>
      </c>
      <c r="I159">
        <v>26.97</v>
      </c>
    </row>
    <row r="160" spans="1:9" x14ac:dyDescent="0.2">
      <c r="A160">
        <v>311783</v>
      </c>
      <c r="B160" t="s">
        <v>13</v>
      </c>
      <c r="C160">
        <v>2016</v>
      </c>
      <c r="D160">
        <v>7611</v>
      </c>
      <c r="E160">
        <v>2053</v>
      </c>
      <c r="F160">
        <v>2053</v>
      </c>
      <c r="G160">
        <v>2053</v>
      </c>
      <c r="H160">
        <v>100</v>
      </c>
      <c r="I160">
        <v>26.97</v>
      </c>
    </row>
    <row r="161" spans="1:9" x14ac:dyDescent="0.2">
      <c r="A161">
        <v>311783</v>
      </c>
      <c r="B161" t="s">
        <v>13</v>
      </c>
      <c r="C161">
        <v>2015</v>
      </c>
      <c r="D161">
        <v>7564</v>
      </c>
      <c r="E161">
        <v>2040</v>
      </c>
      <c r="F161">
        <v>2040</v>
      </c>
      <c r="G161">
        <v>2040</v>
      </c>
      <c r="H161">
        <v>100</v>
      </c>
      <c r="I161">
        <v>26.97</v>
      </c>
    </row>
    <row r="162" spans="1:9" x14ac:dyDescent="0.2">
      <c r="A162">
        <v>311783</v>
      </c>
      <c r="B162" t="s">
        <v>13</v>
      </c>
      <c r="C162">
        <v>2014</v>
      </c>
      <c r="D162">
        <v>7515</v>
      </c>
      <c r="E162">
        <v>2027</v>
      </c>
      <c r="F162">
        <v>1744</v>
      </c>
      <c r="G162">
        <v>1744</v>
      </c>
      <c r="H162">
        <v>86</v>
      </c>
      <c r="I162">
        <v>23.21</v>
      </c>
    </row>
    <row r="163" spans="1:9" x14ac:dyDescent="0.2">
      <c r="A163">
        <v>311783</v>
      </c>
      <c r="B163" t="s">
        <v>13</v>
      </c>
      <c r="C163">
        <v>2013</v>
      </c>
      <c r="D163">
        <v>7464</v>
      </c>
      <c r="E163">
        <v>2013</v>
      </c>
      <c r="F163">
        <v>1751</v>
      </c>
      <c r="G163">
        <v>1751</v>
      </c>
      <c r="H163">
        <v>87</v>
      </c>
      <c r="I163">
        <v>23.46</v>
      </c>
    </row>
    <row r="164" spans="1:9" x14ac:dyDescent="0.2">
      <c r="A164">
        <v>311783</v>
      </c>
      <c r="B164" t="s">
        <v>13</v>
      </c>
      <c r="C164">
        <v>2012</v>
      </c>
      <c r="D164">
        <v>7196</v>
      </c>
      <c r="E164">
        <v>1941</v>
      </c>
      <c r="F164">
        <v>1572</v>
      </c>
      <c r="G164">
        <v>1572</v>
      </c>
      <c r="H164">
        <v>81</v>
      </c>
      <c r="I164">
        <v>21.85</v>
      </c>
    </row>
    <row r="165" spans="1:9" x14ac:dyDescent="0.2">
      <c r="A165">
        <v>311783</v>
      </c>
      <c r="B165" t="s">
        <v>13</v>
      </c>
      <c r="C165">
        <v>2011</v>
      </c>
      <c r="D165">
        <v>7149</v>
      </c>
      <c r="E165">
        <v>1928</v>
      </c>
      <c r="F165">
        <v>1520</v>
      </c>
      <c r="G165">
        <v>1520</v>
      </c>
      <c r="H165">
        <v>78.8</v>
      </c>
      <c r="I165">
        <v>21.26</v>
      </c>
    </row>
    <row r="166" spans="1:9" x14ac:dyDescent="0.2">
      <c r="A166">
        <v>311783</v>
      </c>
      <c r="B166" t="s">
        <v>13</v>
      </c>
      <c r="C166">
        <v>2010</v>
      </c>
      <c r="D166">
        <v>7101</v>
      </c>
      <c r="E166">
        <v>1915</v>
      </c>
      <c r="F166">
        <v>1441</v>
      </c>
      <c r="G166">
        <v>1441</v>
      </c>
      <c r="H166">
        <v>75.3</v>
      </c>
      <c r="I166">
        <v>20.29</v>
      </c>
    </row>
    <row r="167" spans="1:9" x14ac:dyDescent="0.2">
      <c r="A167">
        <v>311783</v>
      </c>
      <c r="B167" t="s">
        <v>13</v>
      </c>
      <c r="C167">
        <v>2009</v>
      </c>
      <c r="D167">
        <v>6440</v>
      </c>
      <c r="E167">
        <v>1576</v>
      </c>
      <c r="F167">
        <v>1318</v>
      </c>
      <c r="G167">
        <v>1318</v>
      </c>
      <c r="H167">
        <v>83.6</v>
      </c>
      <c r="I167">
        <v>20.47</v>
      </c>
    </row>
    <row r="168" spans="1:9" x14ac:dyDescent="0.2">
      <c r="A168">
        <v>311783</v>
      </c>
      <c r="B168" t="s">
        <v>13</v>
      </c>
      <c r="C168">
        <v>2008</v>
      </c>
      <c r="D168">
        <v>6449</v>
      </c>
      <c r="E168">
        <v>1579</v>
      </c>
      <c r="F168">
        <v>1269</v>
      </c>
      <c r="G168">
        <v>1269</v>
      </c>
      <c r="H168">
        <v>80.400000000000006</v>
      </c>
      <c r="I168">
        <v>19.68</v>
      </c>
    </row>
    <row r="169" spans="1:9" x14ac:dyDescent="0.2">
      <c r="A169">
        <v>311783</v>
      </c>
      <c r="B169" t="s">
        <v>13</v>
      </c>
      <c r="C169">
        <v>2007</v>
      </c>
      <c r="D169">
        <v>6279</v>
      </c>
      <c r="E169">
        <v>1537</v>
      </c>
      <c r="F169">
        <v>1207</v>
      </c>
      <c r="G169">
        <v>1207</v>
      </c>
      <c r="H169">
        <v>78.5</v>
      </c>
      <c r="I169">
        <v>19.22</v>
      </c>
    </row>
    <row r="170" spans="1:9" x14ac:dyDescent="0.2">
      <c r="A170">
        <v>311880</v>
      </c>
      <c r="B170" t="s">
        <v>14</v>
      </c>
      <c r="C170">
        <v>2020</v>
      </c>
      <c r="D170">
        <v>26611</v>
      </c>
      <c r="E170">
        <v>15094</v>
      </c>
      <c r="F170">
        <v>10642</v>
      </c>
      <c r="G170">
        <v>10642</v>
      </c>
      <c r="H170">
        <v>70.5</v>
      </c>
      <c r="I170">
        <v>39.99</v>
      </c>
    </row>
    <row r="171" spans="1:9" x14ac:dyDescent="0.2">
      <c r="A171">
        <v>311880</v>
      </c>
      <c r="B171" t="s">
        <v>14</v>
      </c>
      <c r="C171">
        <v>2019</v>
      </c>
      <c r="D171">
        <v>26602</v>
      </c>
      <c r="E171">
        <v>15089</v>
      </c>
      <c r="F171">
        <v>10319</v>
      </c>
      <c r="G171">
        <v>10319</v>
      </c>
      <c r="H171">
        <v>68.400000000000006</v>
      </c>
      <c r="I171">
        <v>38.79</v>
      </c>
    </row>
    <row r="172" spans="1:9" x14ac:dyDescent="0.2">
      <c r="A172">
        <v>311880</v>
      </c>
      <c r="B172" t="s">
        <v>14</v>
      </c>
      <c r="C172">
        <v>2018</v>
      </c>
      <c r="D172">
        <v>26592</v>
      </c>
      <c r="E172">
        <v>15083</v>
      </c>
      <c r="F172">
        <v>10229</v>
      </c>
      <c r="G172">
        <v>10229</v>
      </c>
      <c r="H172">
        <v>67.8</v>
      </c>
      <c r="I172">
        <v>38.47</v>
      </c>
    </row>
    <row r="173" spans="1:9" x14ac:dyDescent="0.2">
      <c r="A173">
        <v>311880</v>
      </c>
      <c r="B173" t="s">
        <v>14</v>
      </c>
      <c r="C173">
        <v>2017</v>
      </c>
      <c r="D173">
        <v>27052</v>
      </c>
      <c r="E173">
        <v>15344</v>
      </c>
      <c r="F173">
        <v>10341</v>
      </c>
      <c r="G173">
        <v>10341</v>
      </c>
      <c r="H173">
        <v>67.400000000000006</v>
      </c>
      <c r="I173">
        <v>38.229999999999997</v>
      </c>
    </row>
    <row r="174" spans="1:9" x14ac:dyDescent="0.2">
      <c r="A174">
        <v>311880</v>
      </c>
      <c r="B174" t="s">
        <v>14</v>
      </c>
      <c r="C174">
        <v>2016</v>
      </c>
      <c r="D174">
        <v>27014</v>
      </c>
      <c r="E174">
        <v>15322</v>
      </c>
      <c r="F174">
        <v>10373</v>
      </c>
      <c r="G174">
        <v>10373</v>
      </c>
      <c r="H174">
        <v>67.7</v>
      </c>
      <c r="I174">
        <v>38.4</v>
      </c>
    </row>
    <row r="175" spans="1:9" x14ac:dyDescent="0.2">
      <c r="A175">
        <v>311880</v>
      </c>
      <c r="B175" t="s">
        <v>14</v>
      </c>
      <c r="C175">
        <v>2015</v>
      </c>
      <c r="D175">
        <v>26974</v>
      </c>
      <c r="E175">
        <v>15300</v>
      </c>
      <c r="F175">
        <v>10469</v>
      </c>
      <c r="G175">
        <v>10469</v>
      </c>
      <c r="H175">
        <v>68.400000000000006</v>
      </c>
      <c r="I175">
        <v>38.81</v>
      </c>
    </row>
    <row r="176" spans="1:9" x14ac:dyDescent="0.2">
      <c r="A176">
        <v>311880</v>
      </c>
      <c r="B176" t="s">
        <v>14</v>
      </c>
      <c r="C176">
        <v>2014</v>
      </c>
      <c r="D176">
        <v>26933</v>
      </c>
      <c r="E176">
        <v>15276</v>
      </c>
      <c r="F176">
        <v>15276</v>
      </c>
      <c r="G176">
        <v>15276</v>
      </c>
      <c r="H176">
        <v>100</v>
      </c>
      <c r="I176">
        <v>56.72</v>
      </c>
    </row>
    <row r="177" spans="1:9" x14ac:dyDescent="0.2">
      <c r="A177">
        <v>311880</v>
      </c>
      <c r="B177" t="s">
        <v>14</v>
      </c>
      <c r="C177">
        <v>2013</v>
      </c>
      <c r="D177">
        <v>26889</v>
      </c>
      <c r="E177">
        <v>15252</v>
      </c>
      <c r="F177">
        <v>15252</v>
      </c>
      <c r="G177">
        <v>15252</v>
      </c>
      <c r="H177">
        <v>100</v>
      </c>
      <c r="I177">
        <v>56.72</v>
      </c>
    </row>
    <row r="178" spans="1:9" x14ac:dyDescent="0.2">
      <c r="A178">
        <v>311880</v>
      </c>
      <c r="B178" t="s">
        <v>14</v>
      </c>
      <c r="C178">
        <v>2012</v>
      </c>
      <c r="D178">
        <v>26079</v>
      </c>
      <c r="E178">
        <v>14792</v>
      </c>
      <c r="F178">
        <v>14792</v>
      </c>
      <c r="G178">
        <v>14792</v>
      </c>
      <c r="H178">
        <v>100</v>
      </c>
      <c r="I178">
        <v>56.72</v>
      </c>
    </row>
    <row r="179" spans="1:9" x14ac:dyDescent="0.2">
      <c r="A179">
        <v>311880</v>
      </c>
      <c r="B179" t="s">
        <v>14</v>
      </c>
      <c r="C179">
        <v>2011</v>
      </c>
      <c r="D179">
        <v>26057</v>
      </c>
      <c r="E179">
        <v>14780</v>
      </c>
      <c r="F179">
        <v>14780</v>
      </c>
      <c r="G179">
        <v>14780</v>
      </c>
      <c r="H179">
        <v>100</v>
      </c>
      <c r="I179">
        <v>56.72</v>
      </c>
    </row>
    <row r="180" spans="1:9" x14ac:dyDescent="0.2">
      <c r="A180">
        <v>311880</v>
      </c>
      <c r="B180" t="s">
        <v>14</v>
      </c>
      <c r="C180">
        <v>2010</v>
      </c>
      <c r="D180">
        <v>26033</v>
      </c>
      <c r="E180">
        <v>14766</v>
      </c>
      <c r="F180">
        <v>14683</v>
      </c>
      <c r="G180">
        <v>14683</v>
      </c>
      <c r="H180">
        <v>99.4</v>
      </c>
      <c r="I180">
        <v>56.4</v>
      </c>
    </row>
    <row r="181" spans="1:9" x14ac:dyDescent="0.2">
      <c r="A181">
        <v>311880</v>
      </c>
      <c r="B181" t="s">
        <v>14</v>
      </c>
      <c r="C181">
        <v>2009</v>
      </c>
      <c r="D181">
        <v>27110</v>
      </c>
      <c r="E181">
        <v>14757</v>
      </c>
      <c r="F181">
        <v>14300</v>
      </c>
      <c r="G181">
        <v>14300</v>
      </c>
      <c r="H181">
        <v>96.9</v>
      </c>
      <c r="I181">
        <v>52.75</v>
      </c>
    </row>
    <row r="182" spans="1:9" x14ac:dyDescent="0.2">
      <c r="A182">
        <v>311880</v>
      </c>
      <c r="B182" t="s">
        <v>14</v>
      </c>
      <c r="C182">
        <v>2008</v>
      </c>
      <c r="D182">
        <v>27003</v>
      </c>
      <c r="E182">
        <v>14699</v>
      </c>
      <c r="F182">
        <v>13920</v>
      </c>
      <c r="G182">
        <v>13920</v>
      </c>
      <c r="H182">
        <v>94.7</v>
      </c>
      <c r="I182">
        <v>51.55</v>
      </c>
    </row>
    <row r="183" spans="1:9" x14ac:dyDescent="0.2">
      <c r="A183">
        <v>311880</v>
      </c>
      <c r="B183" t="s">
        <v>14</v>
      </c>
      <c r="C183">
        <v>2007</v>
      </c>
      <c r="D183">
        <v>26131</v>
      </c>
      <c r="E183">
        <v>14224</v>
      </c>
      <c r="F183">
        <v>13463</v>
      </c>
      <c r="G183">
        <v>13463</v>
      </c>
      <c r="H183">
        <v>94.7</v>
      </c>
      <c r="I183">
        <v>51.52</v>
      </c>
    </row>
    <row r="184" spans="1:9" x14ac:dyDescent="0.2">
      <c r="A184">
        <v>312030</v>
      </c>
      <c r="B184" t="s">
        <v>15</v>
      </c>
      <c r="C184">
        <v>2020</v>
      </c>
      <c r="D184">
        <v>5982</v>
      </c>
      <c r="E184">
        <v>3171</v>
      </c>
      <c r="F184">
        <v>2612</v>
      </c>
      <c r="G184">
        <v>2612</v>
      </c>
      <c r="H184">
        <v>82.4</v>
      </c>
      <c r="I184">
        <v>43.66</v>
      </c>
    </row>
    <row r="185" spans="1:9" x14ac:dyDescent="0.2">
      <c r="A185">
        <v>312030</v>
      </c>
      <c r="B185" t="s">
        <v>15</v>
      </c>
      <c r="C185">
        <v>2019</v>
      </c>
      <c r="D185">
        <v>5971</v>
      </c>
      <c r="E185">
        <v>3165</v>
      </c>
      <c r="F185">
        <v>2548</v>
      </c>
      <c r="G185">
        <v>2548</v>
      </c>
      <c r="H185">
        <v>80.5</v>
      </c>
      <c r="I185">
        <v>42.67</v>
      </c>
    </row>
    <row r="186" spans="1:9" x14ac:dyDescent="0.2">
      <c r="A186">
        <v>312030</v>
      </c>
      <c r="B186" t="s">
        <v>15</v>
      </c>
      <c r="C186">
        <v>2018</v>
      </c>
      <c r="D186">
        <v>5960</v>
      </c>
      <c r="E186">
        <v>3159</v>
      </c>
      <c r="F186">
        <v>2518</v>
      </c>
      <c r="G186">
        <v>2518</v>
      </c>
      <c r="H186">
        <v>79.7</v>
      </c>
      <c r="I186">
        <v>42.25</v>
      </c>
    </row>
    <row r="187" spans="1:9" x14ac:dyDescent="0.2">
      <c r="A187">
        <v>312030</v>
      </c>
      <c r="B187" t="s">
        <v>15</v>
      </c>
      <c r="C187">
        <v>2017</v>
      </c>
      <c r="D187">
        <v>6042</v>
      </c>
      <c r="E187">
        <v>3202</v>
      </c>
      <c r="F187">
        <v>2523</v>
      </c>
      <c r="G187">
        <v>2523</v>
      </c>
      <c r="H187">
        <v>78.8</v>
      </c>
      <c r="I187">
        <v>41.76</v>
      </c>
    </row>
    <row r="188" spans="1:9" x14ac:dyDescent="0.2">
      <c r="A188">
        <v>312030</v>
      </c>
      <c r="B188" t="s">
        <v>15</v>
      </c>
      <c r="C188">
        <v>2016</v>
      </c>
      <c r="D188">
        <v>6026</v>
      </c>
      <c r="E188">
        <v>3194</v>
      </c>
      <c r="F188">
        <v>2574</v>
      </c>
      <c r="G188">
        <v>2574</v>
      </c>
      <c r="H188">
        <v>80.599999999999994</v>
      </c>
      <c r="I188">
        <v>42.71</v>
      </c>
    </row>
    <row r="189" spans="1:9" x14ac:dyDescent="0.2">
      <c r="A189">
        <v>312030</v>
      </c>
      <c r="B189" t="s">
        <v>15</v>
      </c>
      <c r="C189">
        <v>2015</v>
      </c>
      <c r="D189">
        <v>6010</v>
      </c>
      <c r="E189">
        <v>3186</v>
      </c>
      <c r="F189">
        <v>2670</v>
      </c>
      <c r="G189">
        <v>2670</v>
      </c>
      <c r="H189">
        <v>83.8</v>
      </c>
      <c r="I189">
        <v>44.43</v>
      </c>
    </row>
    <row r="190" spans="1:9" x14ac:dyDescent="0.2">
      <c r="A190">
        <v>312030</v>
      </c>
      <c r="B190" t="s">
        <v>15</v>
      </c>
      <c r="C190">
        <v>2014</v>
      </c>
      <c r="D190">
        <v>5993</v>
      </c>
      <c r="E190">
        <v>3176</v>
      </c>
      <c r="F190">
        <v>3176</v>
      </c>
      <c r="G190">
        <v>3176</v>
      </c>
      <c r="H190">
        <v>100</v>
      </c>
      <c r="I190">
        <v>53</v>
      </c>
    </row>
    <row r="191" spans="1:9" x14ac:dyDescent="0.2">
      <c r="A191">
        <v>312030</v>
      </c>
      <c r="B191" t="s">
        <v>15</v>
      </c>
      <c r="C191">
        <v>2013</v>
      </c>
      <c r="D191">
        <v>5976</v>
      </c>
      <c r="E191">
        <v>3167</v>
      </c>
      <c r="F191">
        <v>3167</v>
      </c>
      <c r="G191">
        <v>3167</v>
      </c>
      <c r="H191">
        <v>100</v>
      </c>
      <c r="I191">
        <v>53</v>
      </c>
    </row>
    <row r="192" spans="1:9" x14ac:dyDescent="0.2">
      <c r="A192">
        <v>312030</v>
      </c>
      <c r="B192" t="s">
        <v>15</v>
      </c>
      <c r="C192">
        <v>2012</v>
      </c>
      <c r="D192">
        <v>5787</v>
      </c>
      <c r="E192">
        <v>3067</v>
      </c>
      <c r="F192">
        <v>3067</v>
      </c>
      <c r="G192">
        <v>3067</v>
      </c>
      <c r="H192">
        <v>100</v>
      </c>
      <c r="I192">
        <v>53</v>
      </c>
    </row>
    <row r="193" spans="1:9" x14ac:dyDescent="0.2">
      <c r="A193">
        <v>312030</v>
      </c>
      <c r="B193" t="s">
        <v>15</v>
      </c>
      <c r="C193">
        <v>2011</v>
      </c>
      <c r="D193">
        <v>5774</v>
      </c>
      <c r="E193">
        <v>3060</v>
      </c>
      <c r="F193">
        <v>3060</v>
      </c>
      <c r="G193">
        <v>3060</v>
      </c>
      <c r="H193">
        <v>100</v>
      </c>
      <c r="I193">
        <v>53</v>
      </c>
    </row>
    <row r="194" spans="1:9" x14ac:dyDescent="0.2">
      <c r="A194">
        <v>312030</v>
      </c>
      <c r="B194" t="s">
        <v>15</v>
      </c>
      <c r="C194">
        <v>2010</v>
      </c>
      <c r="D194">
        <v>5760</v>
      </c>
      <c r="E194">
        <v>3053</v>
      </c>
      <c r="F194">
        <v>3053</v>
      </c>
      <c r="G194">
        <v>3053</v>
      </c>
      <c r="H194">
        <v>100</v>
      </c>
      <c r="I194">
        <v>53</v>
      </c>
    </row>
    <row r="195" spans="1:9" x14ac:dyDescent="0.2">
      <c r="A195">
        <v>312030</v>
      </c>
      <c r="B195" t="s">
        <v>15</v>
      </c>
      <c r="C195">
        <v>2009</v>
      </c>
      <c r="D195">
        <v>5961</v>
      </c>
      <c r="E195">
        <v>3195</v>
      </c>
      <c r="F195">
        <v>3692</v>
      </c>
      <c r="G195">
        <v>3692</v>
      </c>
      <c r="H195">
        <v>100</v>
      </c>
      <c r="I195">
        <v>61.94</v>
      </c>
    </row>
    <row r="196" spans="1:9" x14ac:dyDescent="0.2">
      <c r="A196">
        <v>312030</v>
      </c>
      <c r="B196" t="s">
        <v>15</v>
      </c>
      <c r="C196">
        <v>2008</v>
      </c>
      <c r="D196">
        <v>5930</v>
      </c>
      <c r="E196">
        <v>3179</v>
      </c>
      <c r="F196">
        <v>3590</v>
      </c>
      <c r="G196">
        <v>3590</v>
      </c>
      <c r="H196">
        <v>100</v>
      </c>
      <c r="I196">
        <v>60.54</v>
      </c>
    </row>
    <row r="197" spans="1:9" x14ac:dyDescent="0.2">
      <c r="A197">
        <v>312030</v>
      </c>
      <c r="B197" t="s">
        <v>15</v>
      </c>
      <c r="C197">
        <v>2007</v>
      </c>
      <c r="D197">
        <v>5731</v>
      </c>
      <c r="E197">
        <v>3072</v>
      </c>
      <c r="F197">
        <v>3509</v>
      </c>
      <c r="G197">
        <v>3509</v>
      </c>
      <c r="H197">
        <v>100</v>
      </c>
      <c r="I197">
        <v>61.23</v>
      </c>
    </row>
    <row r="198" spans="1:9" x14ac:dyDescent="0.2">
      <c r="A198">
        <v>312087</v>
      </c>
      <c r="B198" t="s">
        <v>16</v>
      </c>
      <c r="C198">
        <v>2020</v>
      </c>
      <c r="D198">
        <v>7799</v>
      </c>
      <c r="E198">
        <v>6585</v>
      </c>
      <c r="F198">
        <v>5787</v>
      </c>
      <c r="G198">
        <v>5787</v>
      </c>
      <c r="H198">
        <v>87.9</v>
      </c>
      <c r="I198">
        <v>74.2</v>
      </c>
    </row>
    <row r="199" spans="1:9" x14ac:dyDescent="0.2">
      <c r="A199">
        <v>312087</v>
      </c>
      <c r="B199" t="s">
        <v>16</v>
      </c>
      <c r="C199">
        <v>2019</v>
      </c>
      <c r="D199">
        <v>7729</v>
      </c>
      <c r="E199">
        <v>6526</v>
      </c>
      <c r="F199">
        <v>5693</v>
      </c>
      <c r="G199">
        <v>5693</v>
      </c>
      <c r="H199">
        <v>87.2</v>
      </c>
      <c r="I199">
        <v>73.66</v>
      </c>
    </row>
    <row r="200" spans="1:9" x14ac:dyDescent="0.2">
      <c r="A200">
        <v>312087</v>
      </c>
      <c r="B200" t="s">
        <v>16</v>
      </c>
      <c r="C200">
        <v>2018</v>
      </c>
      <c r="D200">
        <v>7656</v>
      </c>
      <c r="E200">
        <v>6464</v>
      </c>
      <c r="F200">
        <v>5629</v>
      </c>
      <c r="G200">
        <v>5629</v>
      </c>
      <c r="H200">
        <v>87.1</v>
      </c>
      <c r="I200">
        <v>73.52</v>
      </c>
    </row>
    <row r="201" spans="1:9" x14ac:dyDescent="0.2">
      <c r="A201">
        <v>312087</v>
      </c>
      <c r="B201" t="s">
        <v>16</v>
      </c>
      <c r="C201">
        <v>2017</v>
      </c>
      <c r="D201">
        <v>7623</v>
      </c>
      <c r="E201">
        <v>6436</v>
      </c>
      <c r="F201">
        <v>5460</v>
      </c>
      <c r="G201">
        <v>5460</v>
      </c>
      <c r="H201">
        <v>84.8</v>
      </c>
      <c r="I201">
        <v>71.63</v>
      </c>
    </row>
    <row r="202" spans="1:9" x14ac:dyDescent="0.2">
      <c r="A202">
        <v>312087</v>
      </c>
      <c r="B202" t="s">
        <v>16</v>
      </c>
      <c r="C202">
        <v>2016</v>
      </c>
      <c r="D202">
        <v>7559</v>
      </c>
      <c r="E202">
        <v>6382</v>
      </c>
      <c r="F202">
        <v>5381</v>
      </c>
      <c r="G202">
        <v>5381</v>
      </c>
      <c r="H202">
        <v>84.3</v>
      </c>
      <c r="I202">
        <v>71.19</v>
      </c>
    </row>
    <row r="203" spans="1:9" x14ac:dyDescent="0.2">
      <c r="A203">
        <v>312087</v>
      </c>
      <c r="B203" t="s">
        <v>16</v>
      </c>
      <c r="C203">
        <v>2015</v>
      </c>
      <c r="D203">
        <v>7491</v>
      </c>
      <c r="E203">
        <v>6325</v>
      </c>
      <c r="F203">
        <v>5297</v>
      </c>
      <c r="G203">
        <v>5297</v>
      </c>
      <c r="H203">
        <v>83.8</v>
      </c>
      <c r="I203">
        <v>70.709999999999994</v>
      </c>
    </row>
    <row r="204" spans="1:9" x14ac:dyDescent="0.2">
      <c r="A204">
        <v>312087</v>
      </c>
      <c r="B204" t="s">
        <v>16</v>
      </c>
      <c r="C204">
        <v>2014</v>
      </c>
      <c r="D204">
        <v>7420</v>
      </c>
      <c r="E204">
        <v>6265</v>
      </c>
      <c r="F204">
        <v>6265</v>
      </c>
      <c r="G204">
        <v>6265</v>
      </c>
      <c r="H204">
        <v>100</v>
      </c>
      <c r="I204">
        <v>84.43</v>
      </c>
    </row>
    <row r="205" spans="1:9" x14ac:dyDescent="0.2">
      <c r="A205">
        <v>312087</v>
      </c>
      <c r="B205" t="s">
        <v>16</v>
      </c>
      <c r="C205">
        <v>2013</v>
      </c>
      <c r="D205">
        <v>7345</v>
      </c>
      <c r="E205">
        <v>6202</v>
      </c>
      <c r="F205">
        <v>6202</v>
      </c>
      <c r="G205">
        <v>6202</v>
      </c>
      <c r="H205">
        <v>100</v>
      </c>
      <c r="I205">
        <v>84.44</v>
      </c>
    </row>
    <row r="206" spans="1:9" x14ac:dyDescent="0.2">
      <c r="A206">
        <v>312087</v>
      </c>
      <c r="B206" t="s">
        <v>16</v>
      </c>
      <c r="C206">
        <v>2012</v>
      </c>
      <c r="D206">
        <v>7055</v>
      </c>
      <c r="E206">
        <v>5957</v>
      </c>
      <c r="F206">
        <v>5957</v>
      </c>
      <c r="G206">
        <v>5957</v>
      </c>
      <c r="H206">
        <v>100</v>
      </c>
      <c r="I206">
        <v>84.44</v>
      </c>
    </row>
    <row r="207" spans="1:9" x14ac:dyDescent="0.2">
      <c r="A207">
        <v>312087</v>
      </c>
      <c r="B207" t="s">
        <v>16</v>
      </c>
      <c r="C207">
        <v>2011</v>
      </c>
      <c r="D207">
        <v>6986</v>
      </c>
      <c r="E207">
        <v>5899</v>
      </c>
      <c r="F207">
        <v>5578</v>
      </c>
      <c r="G207">
        <v>5578</v>
      </c>
      <c r="H207">
        <v>94.6</v>
      </c>
      <c r="I207">
        <v>79.849999999999994</v>
      </c>
    </row>
    <row r="208" spans="1:9" x14ac:dyDescent="0.2">
      <c r="A208">
        <v>312087</v>
      </c>
      <c r="B208" t="s">
        <v>16</v>
      </c>
      <c r="C208">
        <v>2010</v>
      </c>
      <c r="D208">
        <v>6913</v>
      </c>
      <c r="E208">
        <v>5837</v>
      </c>
      <c r="F208">
        <v>5137</v>
      </c>
      <c r="G208">
        <v>5137</v>
      </c>
      <c r="H208">
        <v>88</v>
      </c>
      <c r="I208">
        <v>74.31</v>
      </c>
    </row>
    <row r="209" spans="1:9" x14ac:dyDescent="0.2">
      <c r="A209">
        <v>312087</v>
      </c>
      <c r="B209" t="s">
        <v>16</v>
      </c>
      <c r="C209">
        <v>2009</v>
      </c>
      <c r="D209">
        <v>7376</v>
      </c>
      <c r="E209">
        <v>6187</v>
      </c>
      <c r="F209">
        <v>4763</v>
      </c>
      <c r="G209">
        <v>4763</v>
      </c>
      <c r="H209">
        <v>77</v>
      </c>
      <c r="I209">
        <v>64.569999999999993</v>
      </c>
    </row>
    <row r="210" spans="1:9" x14ac:dyDescent="0.2">
      <c r="A210">
        <v>312087</v>
      </c>
      <c r="B210" t="s">
        <v>16</v>
      </c>
      <c r="C210">
        <v>2008</v>
      </c>
      <c r="D210">
        <v>7251</v>
      </c>
      <c r="E210">
        <v>6083</v>
      </c>
      <c r="F210">
        <v>4541</v>
      </c>
      <c r="G210">
        <v>4541</v>
      </c>
      <c r="H210">
        <v>74.7</v>
      </c>
      <c r="I210">
        <v>62.63</v>
      </c>
    </row>
    <row r="211" spans="1:9" x14ac:dyDescent="0.2">
      <c r="A211">
        <v>312087</v>
      </c>
      <c r="B211" t="s">
        <v>16</v>
      </c>
      <c r="C211">
        <v>2007</v>
      </c>
      <c r="D211">
        <v>6907</v>
      </c>
      <c r="E211">
        <v>5794</v>
      </c>
      <c r="F211">
        <v>2930</v>
      </c>
      <c r="G211">
        <v>2930</v>
      </c>
      <c r="H211">
        <v>50.6</v>
      </c>
      <c r="I211">
        <v>42.42</v>
      </c>
    </row>
    <row r="212" spans="1:9" x14ac:dyDescent="0.2">
      <c r="A212">
        <v>312235</v>
      </c>
      <c r="B212" t="s">
        <v>17</v>
      </c>
      <c r="C212">
        <v>2020</v>
      </c>
      <c r="D212">
        <v>6868</v>
      </c>
      <c r="E212">
        <v>6645</v>
      </c>
      <c r="F212">
        <v>5749</v>
      </c>
      <c r="G212">
        <v>5749</v>
      </c>
      <c r="H212">
        <v>86.5</v>
      </c>
      <c r="I212">
        <v>83.71</v>
      </c>
    </row>
    <row r="213" spans="1:9" x14ac:dyDescent="0.2">
      <c r="A213">
        <v>312235</v>
      </c>
      <c r="B213" t="s">
        <v>17</v>
      </c>
      <c r="C213">
        <v>2019</v>
      </c>
      <c r="D213">
        <v>6786</v>
      </c>
      <c r="E213">
        <v>6566</v>
      </c>
      <c r="F213">
        <v>5563</v>
      </c>
      <c r="G213">
        <v>5563</v>
      </c>
      <c r="H213">
        <v>84.7</v>
      </c>
      <c r="I213">
        <v>81.98</v>
      </c>
    </row>
    <row r="214" spans="1:9" x14ac:dyDescent="0.2">
      <c r="A214">
        <v>312235</v>
      </c>
      <c r="B214" t="s">
        <v>17</v>
      </c>
      <c r="C214">
        <v>2018</v>
      </c>
      <c r="D214">
        <v>6702</v>
      </c>
      <c r="E214">
        <v>6484</v>
      </c>
      <c r="F214">
        <v>5490</v>
      </c>
      <c r="G214">
        <v>5490</v>
      </c>
      <c r="H214">
        <v>84.7</v>
      </c>
      <c r="I214">
        <v>81.92</v>
      </c>
    </row>
    <row r="215" spans="1:9" x14ac:dyDescent="0.2">
      <c r="A215">
        <v>312235</v>
      </c>
      <c r="B215" t="s">
        <v>17</v>
      </c>
      <c r="C215">
        <v>2017</v>
      </c>
      <c r="D215">
        <v>6625</v>
      </c>
      <c r="E215">
        <v>6410</v>
      </c>
      <c r="F215">
        <v>5593</v>
      </c>
      <c r="G215">
        <v>5593</v>
      </c>
      <c r="H215">
        <v>87.3</v>
      </c>
      <c r="I215">
        <v>84.42</v>
      </c>
    </row>
    <row r="216" spans="1:9" x14ac:dyDescent="0.2">
      <c r="A216">
        <v>312235</v>
      </c>
      <c r="B216" t="s">
        <v>17</v>
      </c>
      <c r="C216">
        <v>2016</v>
      </c>
      <c r="D216">
        <v>6553</v>
      </c>
      <c r="E216">
        <v>6340</v>
      </c>
      <c r="F216">
        <v>5572</v>
      </c>
      <c r="G216">
        <v>5572</v>
      </c>
      <c r="H216">
        <v>87.9</v>
      </c>
      <c r="I216">
        <v>85.03</v>
      </c>
    </row>
    <row r="217" spans="1:9" x14ac:dyDescent="0.2">
      <c r="A217">
        <v>312235</v>
      </c>
      <c r="B217" t="s">
        <v>17</v>
      </c>
      <c r="C217">
        <v>2015</v>
      </c>
      <c r="D217">
        <v>6478</v>
      </c>
      <c r="E217">
        <v>6268</v>
      </c>
      <c r="F217">
        <v>5575</v>
      </c>
      <c r="G217">
        <v>5575</v>
      </c>
      <c r="H217">
        <v>88.9</v>
      </c>
      <c r="I217">
        <v>86.06</v>
      </c>
    </row>
    <row r="218" spans="1:9" x14ac:dyDescent="0.2">
      <c r="A218">
        <v>312235</v>
      </c>
      <c r="B218" t="s">
        <v>17</v>
      </c>
      <c r="C218">
        <v>2014</v>
      </c>
      <c r="D218">
        <v>6398</v>
      </c>
      <c r="E218">
        <v>6190</v>
      </c>
      <c r="F218">
        <v>6190</v>
      </c>
      <c r="G218">
        <v>6190</v>
      </c>
      <c r="H218">
        <v>100</v>
      </c>
      <c r="I218">
        <v>96.75</v>
      </c>
    </row>
    <row r="219" spans="1:9" x14ac:dyDescent="0.2">
      <c r="A219">
        <v>312235</v>
      </c>
      <c r="B219" t="s">
        <v>17</v>
      </c>
      <c r="C219">
        <v>2013</v>
      </c>
      <c r="D219">
        <v>6315</v>
      </c>
      <c r="E219">
        <v>6110</v>
      </c>
      <c r="F219">
        <v>6110</v>
      </c>
      <c r="G219">
        <v>6110</v>
      </c>
      <c r="H219">
        <v>100</v>
      </c>
      <c r="I219">
        <v>96.75</v>
      </c>
    </row>
    <row r="220" spans="1:9" x14ac:dyDescent="0.2">
      <c r="A220">
        <v>312235</v>
      </c>
      <c r="B220" t="s">
        <v>17</v>
      </c>
      <c r="C220">
        <v>2012</v>
      </c>
      <c r="D220">
        <v>6046</v>
      </c>
      <c r="E220">
        <v>5850</v>
      </c>
      <c r="F220">
        <v>5850</v>
      </c>
      <c r="G220">
        <v>5850</v>
      </c>
      <c r="H220">
        <v>100</v>
      </c>
      <c r="I220">
        <v>96.76</v>
      </c>
    </row>
    <row r="221" spans="1:9" x14ac:dyDescent="0.2">
      <c r="A221">
        <v>312235</v>
      </c>
      <c r="B221" t="s">
        <v>17</v>
      </c>
      <c r="C221">
        <v>2011</v>
      </c>
      <c r="D221">
        <v>5967</v>
      </c>
      <c r="E221">
        <v>5773</v>
      </c>
      <c r="F221">
        <v>5773</v>
      </c>
      <c r="G221">
        <v>5773</v>
      </c>
      <c r="H221">
        <v>100</v>
      </c>
      <c r="I221">
        <v>96.75</v>
      </c>
    </row>
    <row r="222" spans="1:9" x14ac:dyDescent="0.2">
      <c r="A222">
        <v>312235</v>
      </c>
      <c r="B222" t="s">
        <v>17</v>
      </c>
      <c r="C222">
        <v>2010</v>
      </c>
      <c r="D222">
        <v>5884</v>
      </c>
      <c r="E222">
        <v>5693</v>
      </c>
      <c r="F222">
        <v>5693</v>
      </c>
      <c r="G222">
        <v>5693</v>
      </c>
      <c r="H222">
        <v>100</v>
      </c>
      <c r="I222">
        <v>96.75</v>
      </c>
    </row>
    <row r="223" spans="1:9" x14ac:dyDescent="0.2">
      <c r="A223">
        <v>312235</v>
      </c>
      <c r="B223" t="s">
        <v>17</v>
      </c>
      <c r="C223">
        <v>2009</v>
      </c>
      <c r="D223">
        <v>6235</v>
      </c>
      <c r="E223">
        <v>6021</v>
      </c>
      <c r="F223">
        <v>6196</v>
      </c>
      <c r="G223">
        <v>6196</v>
      </c>
      <c r="H223">
        <v>100</v>
      </c>
      <c r="I223">
        <v>99.37</v>
      </c>
    </row>
    <row r="224" spans="1:9" x14ac:dyDescent="0.2">
      <c r="A224">
        <v>312235</v>
      </c>
      <c r="B224" t="s">
        <v>17</v>
      </c>
      <c r="C224">
        <v>2008</v>
      </c>
      <c r="D224">
        <v>6108</v>
      </c>
      <c r="E224">
        <v>5898</v>
      </c>
      <c r="F224">
        <v>6044</v>
      </c>
      <c r="G224">
        <v>6044</v>
      </c>
      <c r="H224">
        <v>100</v>
      </c>
      <c r="I224">
        <v>98.95</v>
      </c>
    </row>
    <row r="225" spans="1:9" x14ac:dyDescent="0.2">
      <c r="A225">
        <v>312235</v>
      </c>
      <c r="B225" t="s">
        <v>17</v>
      </c>
      <c r="C225">
        <v>2007</v>
      </c>
      <c r="D225">
        <v>5793</v>
      </c>
      <c r="E225">
        <v>5594</v>
      </c>
      <c r="F225">
        <v>5882</v>
      </c>
      <c r="G225">
        <v>5882</v>
      </c>
      <c r="H225">
        <v>100</v>
      </c>
      <c r="I225">
        <v>100</v>
      </c>
    </row>
    <row r="226" spans="1:9" x14ac:dyDescent="0.2">
      <c r="A226">
        <v>312380</v>
      </c>
      <c r="B226" t="s">
        <v>18</v>
      </c>
      <c r="C226">
        <v>2020</v>
      </c>
      <c r="D226">
        <v>7241</v>
      </c>
      <c r="E226">
        <v>4829</v>
      </c>
      <c r="F226">
        <v>4371</v>
      </c>
      <c r="G226">
        <v>4371</v>
      </c>
      <c r="H226">
        <v>90.5</v>
      </c>
      <c r="I226">
        <v>60.36</v>
      </c>
    </row>
    <row r="227" spans="1:9" x14ac:dyDescent="0.2">
      <c r="A227">
        <v>312380</v>
      </c>
      <c r="B227" t="s">
        <v>18</v>
      </c>
      <c r="C227">
        <v>2019</v>
      </c>
      <c r="D227">
        <v>7242</v>
      </c>
      <c r="E227">
        <v>4830</v>
      </c>
      <c r="F227">
        <v>4253</v>
      </c>
      <c r="G227">
        <v>4253</v>
      </c>
      <c r="H227">
        <v>88.1</v>
      </c>
      <c r="I227">
        <v>58.73</v>
      </c>
    </row>
    <row r="228" spans="1:9" x14ac:dyDescent="0.2">
      <c r="A228">
        <v>312380</v>
      </c>
      <c r="B228" t="s">
        <v>18</v>
      </c>
      <c r="C228">
        <v>2018</v>
      </c>
      <c r="D228">
        <v>7244</v>
      </c>
      <c r="E228">
        <v>4831</v>
      </c>
      <c r="F228">
        <v>4263</v>
      </c>
      <c r="G228">
        <v>4263</v>
      </c>
      <c r="H228">
        <v>88.2</v>
      </c>
      <c r="I228">
        <v>58.85</v>
      </c>
    </row>
    <row r="229" spans="1:9" x14ac:dyDescent="0.2">
      <c r="A229">
        <v>312380</v>
      </c>
      <c r="B229" t="s">
        <v>18</v>
      </c>
      <c r="C229">
        <v>2017</v>
      </c>
      <c r="D229">
        <v>7377</v>
      </c>
      <c r="E229">
        <v>4920</v>
      </c>
      <c r="F229">
        <v>4262</v>
      </c>
      <c r="G229">
        <v>4262</v>
      </c>
      <c r="H229">
        <v>86.6</v>
      </c>
      <c r="I229">
        <v>57.77</v>
      </c>
    </row>
    <row r="230" spans="1:9" x14ac:dyDescent="0.2">
      <c r="A230">
        <v>312380</v>
      </c>
      <c r="B230" t="s">
        <v>18</v>
      </c>
      <c r="C230">
        <v>2016</v>
      </c>
      <c r="D230">
        <v>7369</v>
      </c>
      <c r="E230">
        <v>4915</v>
      </c>
      <c r="F230">
        <v>4259</v>
      </c>
      <c r="G230">
        <v>4259</v>
      </c>
      <c r="H230">
        <v>86.7</v>
      </c>
      <c r="I230">
        <v>57.8</v>
      </c>
    </row>
    <row r="231" spans="1:9" x14ac:dyDescent="0.2">
      <c r="A231">
        <v>312380</v>
      </c>
      <c r="B231" t="s">
        <v>18</v>
      </c>
      <c r="C231">
        <v>2015</v>
      </c>
      <c r="D231">
        <v>7362</v>
      </c>
      <c r="E231">
        <v>4910</v>
      </c>
      <c r="F231">
        <v>4253</v>
      </c>
      <c r="G231">
        <v>4253</v>
      </c>
      <c r="H231">
        <v>86.6</v>
      </c>
      <c r="I231">
        <v>57.77</v>
      </c>
    </row>
    <row r="232" spans="1:9" x14ac:dyDescent="0.2">
      <c r="A232">
        <v>312380</v>
      </c>
      <c r="B232" t="s">
        <v>18</v>
      </c>
      <c r="C232">
        <v>2014</v>
      </c>
      <c r="D232">
        <v>7353</v>
      </c>
      <c r="E232">
        <v>4904</v>
      </c>
      <c r="F232">
        <v>4904</v>
      </c>
      <c r="G232">
        <v>4904</v>
      </c>
      <c r="H232">
        <v>100</v>
      </c>
      <c r="I232">
        <v>66.69</v>
      </c>
    </row>
    <row r="233" spans="1:9" x14ac:dyDescent="0.2">
      <c r="A233">
        <v>312380</v>
      </c>
      <c r="B233" t="s">
        <v>18</v>
      </c>
      <c r="C233">
        <v>2013</v>
      </c>
      <c r="D233">
        <v>7345</v>
      </c>
      <c r="E233">
        <v>4899</v>
      </c>
      <c r="F233">
        <v>4899</v>
      </c>
      <c r="G233">
        <v>4899</v>
      </c>
      <c r="H233">
        <v>100</v>
      </c>
      <c r="I233">
        <v>66.7</v>
      </c>
    </row>
    <row r="234" spans="1:9" x14ac:dyDescent="0.2">
      <c r="A234">
        <v>312380</v>
      </c>
      <c r="B234" t="s">
        <v>18</v>
      </c>
      <c r="C234">
        <v>2012</v>
      </c>
      <c r="D234">
        <v>7128</v>
      </c>
      <c r="E234">
        <v>4754</v>
      </c>
      <c r="F234">
        <v>4754</v>
      </c>
      <c r="G234">
        <v>4754</v>
      </c>
      <c r="H234">
        <v>100</v>
      </c>
      <c r="I234">
        <v>66.69</v>
      </c>
    </row>
    <row r="235" spans="1:9" x14ac:dyDescent="0.2">
      <c r="A235">
        <v>312380</v>
      </c>
      <c r="B235" t="s">
        <v>18</v>
      </c>
      <c r="C235">
        <v>2011</v>
      </c>
      <c r="D235">
        <v>7125</v>
      </c>
      <c r="E235">
        <v>4752</v>
      </c>
      <c r="F235">
        <v>4752</v>
      </c>
      <c r="G235">
        <v>4752</v>
      </c>
      <c r="H235">
        <v>100</v>
      </c>
      <c r="I235">
        <v>66.69</v>
      </c>
    </row>
    <row r="236" spans="1:9" x14ac:dyDescent="0.2">
      <c r="A236">
        <v>312380</v>
      </c>
      <c r="B236" t="s">
        <v>18</v>
      </c>
      <c r="C236">
        <v>2010</v>
      </c>
      <c r="D236">
        <v>7122</v>
      </c>
      <c r="E236">
        <v>4750</v>
      </c>
      <c r="F236">
        <v>4750</v>
      </c>
      <c r="G236">
        <v>4750</v>
      </c>
      <c r="H236">
        <v>100</v>
      </c>
      <c r="I236">
        <v>66.69</v>
      </c>
    </row>
    <row r="237" spans="1:9" x14ac:dyDescent="0.2">
      <c r="A237">
        <v>312380</v>
      </c>
      <c r="B237" t="s">
        <v>18</v>
      </c>
      <c r="C237">
        <v>2009</v>
      </c>
      <c r="D237">
        <v>7315</v>
      </c>
      <c r="E237">
        <v>4980</v>
      </c>
      <c r="F237">
        <v>5632</v>
      </c>
      <c r="G237">
        <v>5632</v>
      </c>
      <c r="H237">
        <v>100</v>
      </c>
      <c r="I237">
        <v>76.989999999999995</v>
      </c>
    </row>
    <row r="238" spans="1:9" x14ac:dyDescent="0.2">
      <c r="A238">
        <v>312380</v>
      </c>
      <c r="B238" t="s">
        <v>18</v>
      </c>
      <c r="C238">
        <v>2008</v>
      </c>
      <c r="D238">
        <v>7299</v>
      </c>
      <c r="E238">
        <v>4969</v>
      </c>
      <c r="F238">
        <v>5418</v>
      </c>
      <c r="G238">
        <v>5418</v>
      </c>
      <c r="H238">
        <v>100</v>
      </c>
      <c r="I238">
        <v>74.23</v>
      </c>
    </row>
    <row r="239" spans="1:9" x14ac:dyDescent="0.2">
      <c r="A239">
        <v>312380</v>
      </c>
      <c r="B239" t="s">
        <v>18</v>
      </c>
      <c r="C239">
        <v>2007</v>
      </c>
      <c r="D239">
        <v>7079</v>
      </c>
      <c r="E239">
        <v>4819</v>
      </c>
      <c r="F239">
        <v>5305</v>
      </c>
      <c r="G239">
        <v>5305</v>
      </c>
      <c r="H239">
        <v>100</v>
      </c>
      <c r="I239">
        <v>74.94</v>
      </c>
    </row>
    <row r="240" spans="1:9" x14ac:dyDescent="0.2">
      <c r="A240">
        <v>312430</v>
      </c>
      <c r="B240" t="s">
        <v>19</v>
      </c>
      <c r="C240">
        <v>2020</v>
      </c>
      <c r="D240">
        <v>31610</v>
      </c>
      <c r="E240">
        <v>18311</v>
      </c>
      <c r="F240">
        <v>18661</v>
      </c>
      <c r="G240">
        <v>18311</v>
      </c>
      <c r="H240">
        <v>100</v>
      </c>
      <c r="I240">
        <v>59.04</v>
      </c>
    </row>
    <row r="241" spans="1:9" x14ac:dyDescent="0.2">
      <c r="A241">
        <v>312430</v>
      </c>
      <c r="B241" t="s">
        <v>19</v>
      </c>
      <c r="C241">
        <v>2019</v>
      </c>
      <c r="D241">
        <v>31617</v>
      </c>
      <c r="E241">
        <v>18315</v>
      </c>
      <c r="F241">
        <v>18315</v>
      </c>
      <c r="G241">
        <v>18315</v>
      </c>
      <c r="H241">
        <v>100</v>
      </c>
      <c r="I241">
        <v>57.93</v>
      </c>
    </row>
    <row r="242" spans="1:9" x14ac:dyDescent="0.2">
      <c r="A242">
        <v>312430</v>
      </c>
      <c r="B242" t="s">
        <v>19</v>
      </c>
      <c r="C242">
        <v>2018</v>
      </c>
      <c r="D242">
        <v>31624</v>
      </c>
      <c r="E242">
        <v>18319</v>
      </c>
      <c r="F242">
        <v>18319</v>
      </c>
      <c r="G242">
        <v>18319</v>
      </c>
      <c r="H242">
        <v>100</v>
      </c>
      <c r="I242">
        <v>57.93</v>
      </c>
    </row>
    <row r="243" spans="1:9" x14ac:dyDescent="0.2">
      <c r="A243">
        <v>312430</v>
      </c>
      <c r="B243" t="s">
        <v>19</v>
      </c>
      <c r="C243">
        <v>2017</v>
      </c>
      <c r="D243">
        <v>32214</v>
      </c>
      <c r="E243">
        <v>18661</v>
      </c>
      <c r="F243">
        <v>18661</v>
      </c>
      <c r="G243">
        <v>18661</v>
      </c>
      <c r="H243">
        <v>100</v>
      </c>
      <c r="I243">
        <v>57.93</v>
      </c>
    </row>
    <row r="244" spans="1:9" x14ac:dyDescent="0.2">
      <c r="A244">
        <v>312430</v>
      </c>
      <c r="B244" t="s">
        <v>19</v>
      </c>
      <c r="C244">
        <v>2016</v>
      </c>
      <c r="D244">
        <v>32183</v>
      </c>
      <c r="E244">
        <v>18643</v>
      </c>
      <c r="F244">
        <v>18643</v>
      </c>
      <c r="G244">
        <v>18643</v>
      </c>
      <c r="H244">
        <v>100</v>
      </c>
      <c r="I244">
        <v>57.93</v>
      </c>
    </row>
    <row r="245" spans="1:9" x14ac:dyDescent="0.2">
      <c r="A245">
        <v>312430</v>
      </c>
      <c r="B245" t="s">
        <v>19</v>
      </c>
      <c r="C245">
        <v>2015</v>
      </c>
      <c r="D245">
        <v>32151</v>
      </c>
      <c r="E245">
        <v>18624</v>
      </c>
      <c r="F245">
        <v>18624</v>
      </c>
      <c r="G245">
        <v>18624</v>
      </c>
      <c r="H245">
        <v>100</v>
      </c>
      <c r="I245">
        <v>57.93</v>
      </c>
    </row>
    <row r="246" spans="1:9" x14ac:dyDescent="0.2">
      <c r="A246">
        <v>312430</v>
      </c>
      <c r="B246" t="s">
        <v>19</v>
      </c>
      <c r="C246">
        <v>2014</v>
      </c>
      <c r="D246">
        <v>32117</v>
      </c>
      <c r="E246">
        <v>18605</v>
      </c>
      <c r="F246">
        <v>18605</v>
      </c>
      <c r="G246">
        <v>18605</v>
      </c>
      <c r="H246">
        <v>100</v>
      </c>
      <c r="I246">
        <v>57.93</v>
      </c>
    </row>
    <row r="247" spans="1:9" x14ac:dyDescent="0.2">
      <c r="A247">
        <v>312430</v>
      </c>
      <c r="B247" t="s">
        <v>19</v>
      </c>
      <c r="C247">
        <v>2013</v>
      </c>
      <c r="D247">
        <v>32081</v>
      </c>
      <c r="E247">
        <v>18584</v>
      </c>
      <c r="F247">
        <v>18584</v>
      </c>
      <c r="G247">
        <v>18584</v>
      </c>
      <c r="H247">
        <v>100</v>
      </c>
      <c r="I247">
        <v>57.93</v>
      </c>
    </row>
    <row r="248" spans="1:9" x14ac:dyDescent="0.2">
      <c r="A248">
        <v>312430</v>
      </c>
      <c r="B248" t="s">
        <v>19</v>
      </c>
      <c r="C248">
        <v>2012</v>
      </c>
      <c r="D248">
        <v>31134</v>
      </c>
      <c r="E248">
        <v>18035</v>
      </c>
      <c r="F248">
        <v>18035</v>
      </c>
      <c r="G248">
        <v>18035</v>
      </c>
      <c r="H248">
        <v>100</v>
      </c>
      <c r="I248">
        <v>57.93</v>
      </c>
    </row>
    <row r="249" spans="1:9" x14ac:dyDescent="0.2">
      <c r="A249">
        <v>312430</v>
      </c>
      <c r="B249" t="s">
        <v>19</v>
      </c>
      <c r="C249">
        <v>2011</v>
      </c>
      <c r="D249">
        <v>31124</v>
      </c>
      <c r="E249">
        <v>18029</v>
      </c>
      <c r="F249">
        <v>18029</v>
      </c>
      <c r="G249">
        <v>18029</v>
      </c>
      <c r="H249">
        <v>100</v>
      </c>
      <c r="I249">
        <v>57.93</v>
      </c>
    </row>
    <row r="250" spans="1:9" x14ac:dyDescent="0.2">
      <c r="A250">
        <v>312430</v>
      </c>
      <c r="B250" t="s">
        <v>19</v>
      </c>
      <c r="C250">
        <v>2010</v>
      </c>
      <c r="D250">
        <v>31113</v>
      </c>
      <c r="E250">
        <v>18023</v>
      </c>
      <c r="F250">
        <v>18023</v>
      </c>
      <c r="G250">
        <v>18023</v>
      </c>
      <c r="H250">
        <v>100</v>
      </c>
      <c r="I250">
        <v>57.93</v>
      </c>
    </row>
    <row r="251" spans="1:9" x14ac:dyDescent="0.2">
      <c r="A251">
        <v>312430</v>
      </c>
      <c r="B251" t="s">
        <v>19</v>
      </c>
      <c r="C251">
        <v>2009</v>
      </c>
      <c r="D251">
        <v>32461</v>
      </c>
      <c r="E251">
        <v>17960</v>
      </c>
      <c r="F251">
        <v>21690</v>
      </c>
      <c r="G251">
        <v>21690</v>
      </c>
      <c r="H251">
        <v>100</v>
      </c>
      <c r="I251">
        <v>66.819999999999993</v>
      </c>
    </row>
    <row r="252" spans="1:9" x14ac:dyDescent="0.2">
      <c r="A252">
        <v>312430</v>
      </c>
      <c r="B252" t="s">
        <v>19</v>
      </c>
      <c r="C252">
        <v>2008</v>
      </c>
      <c r="D252">
        <v>32349</v>
      </c>
      <c r="E252">
        <v>17898</v>
      </c>
      <c r="F252">
        <v>21291</v>
      </c>
      <c r="G252">
        <v>21291</v>
      </c>
      <c r="H252">
        <v>100</v>
      </c>
      <c r="I252">
        <v>65.819999999999993</v>
      </c>
    </row>
    <row r="253" spans="1:9" x14ac:dyDescent="0.2">
      <c r="A253">
        <v>312430</v>
      </c>
      <c r="B253" t="s">
        <v>19</v>
      </c>
      <c r="C253">
        <v>2007</v>
      </c>
      <c r="D253">
        <v>31322</v>
      </c>
      <c r="E253">
        <v>17330</v>
      </c>
      <c r="F253">
        <v>19482</v>
      </c>
      <c r="G253">
        <v>19482</v>
      </c>
      <c r="H253">
        <v>100</v>
      </c>
      <c r="I253">
        <v>62.2</v>
      </c>
    </row>
    <row r="254" spans="1:9" x14ac:dyDescent="0.2">
      <c r="A254">
        <v>312660</v>
      </c>
      <c r="B254" t="s">
        <v>20</v>
      </c>
      <c r="C254">
        <v>2020</v>
      </c>
      <c r="D254">
        <v>5242</v>
      </c>
      <c r="E254">
        <v>3446</v>
      </c>
      <c r="F254">
        <v>3292</v>
      </c>
      <c r="G254">
        <v>3292</v>
      </c>
      <c r="H254">
        <v>95.5</v>
      </c>
      <c r="I254">
        <v>62.8</v>
      </c>
    </row>
    <row r="255" spans="1:9" x14ac:dyDescent="0.2">
      <c r="A255">
        <v>312660</v>
      </c>
      <c r="B255" t="s">
        <v>20</v>
      </c>
      <c r="C255">
        <v>2019</v>
      </c>
      <c r="D255">
        <v>5215</v>
      </c>
      <c r="E255">
        <v>3428</v>
      </c>
      <c r="F255">
        <v>3119</v>
      </c>
      <c r="G255">
        <v>3119</v>
      </c>
      <c r="H255">
        <v>91</v>
      </c>
      <c r="I255">
        <v>59.81</v>
      </c>
    </row>
    <row r="256" spans="1:9" x14ac:dyDescent="0.2">
      <c r="A256">
        <v>312660</v>
      </c>
      <c r="B256" t="s">
        <v>20</v>
      </c>
      <c r="C256">
        <v>2018</v>
      </c>
      <c r="D256">
        <v>5187</v>
      </c>
      <c r="E256">
        <v>3410</v>
      </c>
      <c r="F256">
        <v>3081</v>
      </c>
      <c r="G256">
        <v>3081</v>
      </c>
      <c r="H256">
        <v>90.4</v>
      </c>
      <c r="I256">
        <v>59.4</v>
      </c>
    </row>
    <row r="257" spans="1:9" x14ac:dyDescent="0.2">
      <c r="A257">
        <v>312660</v>
      </c>
      <c r="B257" t="s">
        <v>20</v>
      </c>
      <c r="C257">
        <v>2017</v>
      </c>
      <c r="D257">
        <v>5215</v>
      </c>
      <c r="E257">
        <v>3428</v>
      </c>
      <c r="F257">
        <v>3062</v>
      </c>
      <c r="G257">
        <v>3062</v>
      </c>
      <c r="H257">
        <v>89.3</v>
      </c>
      <c r="I257">
        <v>58.72</v>
      </c>
    </row>
    <row r="258" spans="1:9" x14ac:dyDescent="0.2">
      <c r="A258">
        <v>312660</v>
      </c>
      <c r="B258" t="s">
        <v>20</v>
      </c>
      <c r="C258">
        <v>2016</v>
      </c>
      <c r="D258">
        <v>5188</v>
      </c>
      <c r="E258">
        <v>3411</v>
      </c>
      <c r="F258">
        <v>3030</v>
      </c>
      <c r="G258">
        <v>3030</v>
      </c>
      <c r="H258">
        <v>88.8</v>
      </c>
      <c r="I258">
        <v>58.4</v>
      </c>
    </row>
    <row r="259" spans="1:9" x14ac:dyDescent="0.2">
      <c r="A259">
        <v>312660</v>
      </c>
      <c r="B259" t="s">
        <v>20</v>
      </c>
      <c r="C259">
        <v>2015</v>
      </c>
      <c r="D259">
        <v>5160</v>
      </c>
      <c r="E259">
        <v>3392</v>
      </c>
      <c r="F259">
        <v>3007</v>
      </c>
      <c r="G259">
        <v>3007</v>
      </c>
      <c r="H259">
        <v>88.7</v>
      </c>
      <c r="I259">
        <v>58.28</v>
      </c>
    </row>
    <row r="260" spans="1:9" x14ac:dyDescent="0.2">
      <c r="A260">
        <v>312660</v>
      </c>
      <c r="B260" t="s">
        <v>20</v>
      </c>
      <c r="C260">
        <v>2014</v>
      </c>
      <c r="D260">
        <v>5130</v>
      </c>
      <c r="E260">
        <v>3373</v>
      </c>
      <c r="F260">
        <v>3373</v>
      </c>
      <c r="G260">
        <v>3373</v>
      </c>
      <c r="H260">
        <v>100</v>
      </c>
      <c r="I260">
        <v>65.75</v>
      </c>
    </row>
    <row r="261" spans="1:9" x14ac:dyDescent="0.2">
      <c r="A261">
        <v>312660</v>
      </c>
      <c r="B261" t="s">
        <v>20</v>
      </c>
      <c r="C261">
        <v>2013</v>
      </c>
      <c r="D261">
        <v>5098</v>
      </c>
      <c r="E261">
        <v>3351</v>
      </c>
      <c r="F261">
        <v>3351</v>
      </c>
      <c r="G261">
        <v>3351</v>
      </c>
      <c r="H261">
        <v>100</v>
      </c>
      <c r="I261">
        <v>65.73</v>
      </c>
    </row>
    <row r="262" spans="1:9" x14ac:dyDescent="0.2">
      <c r="A262">
        <v>312660</v>
      </c>
      <c r="B262" t="s">
        <v>20</v>
      </c>
      <c r="C262">
        <v>2012</v>
      </c>
      <c r="D262">
        <v>4920</v>
      </c>
      <c r="E262">
        <v>3234</v>
      </c>
      <c r="F262">
        <v>3234</v>
      </c>
      <c r="G262">
        <v>3234</v>
      </c>
      <c r="H262">
        <v>100</v>
      </c>
      <c r="I262">
        <v>65.73</v>
      </c>
    </row>
    <row r="263" spans="1:9" x14ac:dyDescent="0.2">
      <c r="A263">
        <v>312660</v>
      </c>
      <c r="B263" t="s">
        <v>20</v>
      </c>
      <c r="C263">
        <v>2011</v>
      </c>
      <c r="D263">
        <v>4892</v>
      </c>
      <c r="E263">
        <v>3216</v>
      </c>
      <c r="F263">
        <v>3216</v>
      </c>
      <c r="G263">
        <v>3216</v>
      </c>
      <c r="H263">
        <v>100</v>
      </c>
      <c r="I263">
        <v>65.739999999999995</v>
      </c>
    </row>
    <row r="264" spans="1:9" x14ac:dyDescent="0.2">
      <c r="A264">
        <v>312660</v>
      </c>
      <c r="B264" t="s">
        <v>20</v>
      </c>
      <c r="C264">
        <v>2010</v>
      </c>
      <c r="D264">
        <v>4863</v>
      </c>
      <c r="E264">
        <v>3197</v>
      </c>
      <c r="F264">
        <v>3020</v>
      </c>
      <c r="G264">
        <v>3020</v>
      </c>
      <c r="H264">
        <v>94.5</v>
      </c>
      <c r="I264">
        <v>62.1</v>
      </c>
    </row>
    <row r="265" spans="1:9" x14ac:dyDescent="0.2">
      <c r="A265">
        <v>312660</v>
      </c>
      <c r="B265" t="s">
        <v>20</v>
      </c>
      <c r="C265">
        <v>2009</v>
      </c>
      <c r="D265">
        <v>4987</v>
      </c>
      <c r="E265">
        <v>3068</v>
      </c>
      <c r="F265">
        <v>2829</v>
      </c>
      <c r="G265">
        <v>2829</v>
      </c>
      <c r="H265">
        <v>92.2</v>
      </c>
      <c r="I265">
        <v>56.73</v>
      </c>
    </row>
    <row r="266" spans="1:9" x14ac:dyDescent="0.2">
      <c r="A266">
        <v>312660</v>
      </c>
      <c r="B266" t="s">
        <v>20</v>
      </c>
      <c r="C266">
        <v>2008</v>
      </c>
      <c r="D266">
        <v>4945</v>
      </c>
      <c r="E266">
        <v>3042</v>
      </c>
      <c r="F266">
        <v>2701</v>
      </c>
      <c r="G266">
        <v>2701</v>
      </c>
      <c r="H266">
        <v>88.8</v>
      </c>
      <c r="I266">
        <v>54.62</v>
      </c>
    </row>
    <row r="267" spans="1:9" x14ac:dyDescent="0.2">
      <c r="A267">
        <v>312660</v>
      </c>
      <c r="B267" t="s">
        <v>20</v>
      </c>
      <c r="C267">
        <v>2007</v>
      </c>
      <c r="D267">
        <v>4759</v>
      </c>
      <c r="E267">
        <v>2928</v>
      </c>
      <c r="F267">
        <v>2430</v>
      </c>
      <c r="G267">
        <v>2430</v>
      </c>
      <c r="H267">
        <v>83</v>
      </c>
      <c r="I267">
        <v>51.06</v>
      </c>
    </row>
    <row r="268" spans="1:9" x14ac:dyDescent="0.2">
      <c r="A268">
        <v>312735</v>
      </c>
      <c r="B268" t="s">
        <v>24</v>
      </c>
      <c r="C268">
        <v>2020</v>
      </c>
      <c r="D268">
        <v>3164</v>
      </c>
      <c r="E268">
        <v>1119</v>
      </c>
      <c r="F268">
        <v>1118</v>
      </c>
      <c r="G268">
        <v>1118</v>
      </c>
      <c r="H268">
        <v>99.9</v>
      </c>
      <c r="I268">
        <v>35.340000000000003</v>
      </c>
    </row>
    <row r="269" spans="1:9" x14ac:dyDescent="0.2">
      <c r="A269">
        <v>312735</v>
      </c>
      <c r="B269" t="s">
        <v>24</v>
      </c>
      <c r="C269">
        <v>2019</v>
      </c>
      <c r="D269">
        <v>3150</v>
      </c>
      <c r="E269">
        <v>1115</v>
      </c>
      <c r="F269">
        <v>1115</v>
      </c>
      <c r="G269">
        <v>1115</v>
      </c>
      <c r="H269">
        <v>100</v>
      </c>
      <c r="I269">
        <v>35.4</v>
      </c>
    </row>
    <row r="270" spans="1:9" x14ac:dyDescent="0.2">
      <c r="A270">
        <v>312735</v>
      </c>
      <c r="B270" t="s">
        <v>24</v>
      </c>
      <c r="C270">
        <v>2018</v>
      </c>
      <c r="D270">
        <v>3136</v>
      </c>
      <c r="E270">
        <v>1110</v>
      </c>
      <c r="F270">
        <v>1110</v>
      </c>
      <c r="G270">
        <v>1110</v>
      </c>
      <c r="H270">
        <v>100</v>
      </c>
      <c r="I270">
        <v>35.4</v>
      </c>
    </row>
    <row r="271" spans="1:9" x14ac:dyDescent="0.2">
      <c r="A271">
        <v>312735</v>
      </c>
      <c r="B271" t="s">
        <v>24</v>
      </c>
      <c r="C271">
        <v>2017</v>
      </c>
      <c r="D271">
        <v>3160</v>
      </c>
      <c r="E271">
        <v>1118</v>
      </c>
      <c r="F271">
        <v>1118</v>
      </c>
      <c r="G271">
        <v>1118</v>
      </c>
      <c r="H271">
        <v>100</v>
      </c>
      <c r="I271">
        <v>35.380000000000003</v>
      </c>
    </row>
    <row r="272" spans="1:9" x14ac:dyDescent="0.2">
      <c r="A272">
        <v>312735</v>
      </c>
      <c r="B272" t="s">
        <v>24</v>
      </c>
      <c r="C272">
        <v>2016</v>
      </c>
      <c r="D272">
        <v>3145</v>
      </c>
      <c r="E272">
        <v>1113</v>
      </c>
      <c r="F272">
        <v>1113</v>
      </c>
      <c r="G272">
        <v>1113</v>
      </c>
      <c r="H272">
        <v>100</v>
      </c>
      <c r="I272">
        <v>35.39</v>
      </c>
    </row>
    <row r="273" spans="1:9" x14ac:dyDescent="0.2">
      <c r="A273">
        <v>312735</v>
      </c>
      <c r="B273" t="s">
        <v>24</v>
      </c>
      <c r="C273">
        <v>2015</v>
      </c>
      <c r="D273">
        <v>3130</v>
      </c>
      <c r="E273">
        <v>1107</v>
      </c>
      <c r="F273">
        <v>1107</v>
      </c>
      <c r="G273">
        <v>1107</v>
      </c>
      <c r="H273">
        <v>100</v>
      </c>
      <c r="I273">
        <v>35.369999999999997</v>
      </c>
    </row>
    <row r="274" spans="1:9" x14ac:dyDescent="0.2">
      <c r="A274">
        <v>312735</v>
      </c>
      <c r="B274" t="s">
        <v>24</v>
      </c>
      <c r="C274">
        <v>2014</v>
      </c>
      <c r="D274">
        <v>3114</v>
      </c>
      <c r="E274">
        <v>1102</v>
      </c>
      <c r="F274">
        <v>1102</v>
      </c>
      <c r="G274">
        <v>1102</v>
      </c>
      <c r="H274">
        <v>100</v>
      </c>
      <c r="I274">
        <v>35.39</v>
      </c>
    </row>
    <row r="275" spans="1:9" x14ac:dyDescent="0.2">
      <c r="A275">
        <v>312735</v>
      </c>
      <c r="B275" t="s">
        <v>24</v>
      </c>
      <c r="C275">
        <v>2013</v>
      </c>
      <c r="D275">
        <v>3097</v>
      </c>
      <c r="E275">
        <v>1096</v>
      </c>
      <c r="F275">
        <v>1096</v>
      </c>
      <c r="G275">
        <v>1096</v>
      </c>
      <c r="H275">
        <v>100</v>
      </c>
      <c r="I275">
        <v>35.39</v>
      </c>
    </row>
    <row r="276" spans="1:9" x14ac:dyDescent="0.2">
      <c r="A276">
        <v>312735</v>
      </c>
      <c r="B276" t="s">
        <v>24</v>
      </c>
      <c r="C276">
        <v>2012</v>
      </c>
      <c r="D276">
        <v>2992</v>
      </c>
      <c r="E276">
        <v>1059</v>
      </c>
      <c r="F276">
        <v>1059</v>
      </c>
      <c r="G276">
        <v>1059</v>
      </c>
      <c r="H276">
        <v>100</v>
      </c>
      <c r="I276">
        <v>35.39</v>
      </c>
    </row>
    <row r="277" spans="1:9" x14ac:dyDescent="0.2">
      <c r="A277">
        <v>312735</v>
      </c>
      <c r="B277" t="s">
        <v>24</v>
      </c>
      <c r="C277">
        <v>2011</v>
      </c>
      <c r="D277">
        <v>2977</v>
      </c>
      <c r="E277">
        <v>1053</v>
      </c>
      <c r="F277">
        <v>1053</v>
      </c>
      <c r="G277">
        <v>1053</v>
      </c>
      <c r="H277">
        <v>100</v>
      </c>
      <c r="I277">
        <v>35.369999999999997</v>
      </c>
    </row>
    <row r="278" spans="1:9" x14ac:dyDescent="0.2">
      <c r="A278">
        <v>312735</v>
      </c>
      <c r="B278" t="s">
        <v>24</v>
      </c>
      <c r="C278">
        <v>2010</v>
      </c>
      <c r="D278">
        <v>2962</v>
      </c>
      <c r="E278">
        <v>1048</v>
      </c>
      <c r="F278">
        <v>1048</v>
      </c>
      <c r="G278">
        <v>1048</v>
      </c>
      <c r="H278">
        <v>100</v>
      </c>
      <c r="I278">
        <v>35.380000000000003</v>
      </c>
    </row>
    <row r="279" spans="1:9" x14ac:dyDescent="0.2">
      <c r="A279">
        <v>312735</v>
      </c>
      <c r="B279" t="s">
        <v>24</v>
      </c>
      <c r="C279">
        <v>2009</v>
      </c>
      <c r="D279">
        <v>3072</v>
      </c>
      <c r="E279">
        <v>1102</v>
      </c>
      <c r="F279">
        <v>1036</v>
      </c>
      <c r="G279">
        <v>1036</v>
      </c>
      <c r="H279">
        <v>94</v>
      </c>
      <c r="I279">
        <v>33.72</v>
      </c>
    </row>
    <row r="280" spans="1:9" x14ac:dyDescent="0.2">
      <c r="A280">
        <v>312735</v>
      </c>
      <c r="B280" t="s">
        <v>24</v>
      </c>
      <c r="C280">
        <v>2008</v>
      </c>
      <c r="D280">
        <v>3046</v>
      </c>
      <c r="E280">
        <v>1093</v>
      </c>
      <c r="F280">
        <v>999</v>
      </c>
      <c r="G280">
        <v>999</v>
      </c>
      <c r="H280">
        <v>91.4</v>
      </c>
      <c r="I280">
        <v>32.799999999999997</v>
      </c>
    </row>
    <row r="281" spans="1:9" x14ac:dyDescent="0.2">
      <c r="A281">
        <v>312735</v>
      </c>
      <c r="B281" t="s">
        <v>24</v>
      </c>
      <c r="C281">
        <v>2007</v>
      </c>
      <c r="D281">
        <v>2932</v>
      </c>
      <c r="E281">
        <v>1052</v>
      </c>
      <c r="F281">
        <v>961</v>
      </c>
      <c r="G281">
        <v>961</v>
      </c>
      <c r="H281">
        <v>91.4</v>
      </c>
      <c r="I281">
        <v>32.78</v>
      </c>
    </row>
    <row r="282" spans="1:9" x14ac:dyDescent="0.2">
      <c r="A282">
        <v>312780</v>
      </c>
      <c r="B282" t="s">
        <v>25</v>
      </c>
      <c r="C282">
        <v>2020</v>
      </c>
      <c r="D282">
        <v>15890</v>
      </c>
      <c r="E282">
        <v>5702</v>
      </c>
      <c r="F282">
        <v>5767</v>
      </c>
      <c r="G282">
        <v>4552</v>
      </c>
      <c r="H282">
        <v>79.8</v>
      </c>
      <c r="I282">
        <v>36.29</v>
      </c>
    </row>
    <row r="283" spans="1:9" x14ac:dyDescent="0.2">
      <c r="A283">
        <v>312780</v>
      </c>
      <c r="B283" t="s">
        <v>25</v>
      </c>
      <c r="C283">
        <v>2019</v>
      </c>
      <c r="D283">
        <v>15836</v>
      </c>
      <c r="E283">
        <v>5682</v>
      </c>
      <c r="F283">
        <v>5608</v>
      </c>
      <c r="G283">
        <v>4403</v>
      </c>
      <c r="H283">
        <v>77.5</v>
      </c>
      <c r="I283">
        <v>35.409999999999997</v>
      </c>
    </row>
    <row r="284" spans="1:9" x14ac:dyDescent="0.2">
      <c r="A284">
        <v>312780</v>
      </c>
      <c r="B284" t="s">
        <v>25</v>
      </c>
      <c r="C284">
        <v>2018</v>
      </c>
      <c r="D284">
        <v>15779</v>
      </c>
      <c r="E284">
        <v>5662</v>
      </c>
      <c r="F284">
        <v>5406</v>
      </c>
      <c r="G284">
        <v>5406</v>
      </c>
      <c r="H284">
        <v>95.5</v>
      </c>
      <c r="I284">
        <v>34.26</v>
      </c>
    </row>
    <row r="285" spans="1:9" x14ac:dyDescent="0.2">
      <c r="A285">
        <v>312780</v>
      </c>
      <c r="B285" t="s">
        <v>25</v>
      </c>
      <c r="C285">
        <v>2017</v>
      </c>
      <c r="D285">
        <v>15931</v>
      </c>
      <c r="E285">
        <v>5716</v>
      </c>
      <c r="F285">
        <v>6441</v>
      </c>
      <c r="G285">
        <v>4425</v>
      </c>
      <c r="H285">
        <v>77.400000000000006</v>
      </c>
      <c r="I285">
        <v>40.43</v>
      </c>
    </row>
    <row r="286" spans="1:9" x14ac:dyDescent="0.2">
      <c r="A286">
        <v>312780</v>
      </c>
      <c r="B286" t="s">
        <v>25</v>
      </c>
      <c r="C286">
        <v>2016</v>
      </c>
      <c r="D286">
        <v>15870</v>
      </c>
      <c r="E286">
        <v>5695</v>
      </c>
      <c r="F286">
        <v>5936</v>
      </c>
      <c r="G286">
        <v>4480</v>
      </c>
      <c r="H286">
        <v>78.7</v>
      </c>
      <c r="I286">
        <v>37.4</v>
      </c>
    </row>
    <row r="287" spans="1:9" x14ac:dyDescent="0.2">
      <c r="A287">
        <v>312780</v>
      </c>
      <c r="B287" t="s">
        <v>25</v>
      </c>
      <c r="C287">
        <v>2015</v>
      </c>
      <c r="D287">
        <v>15805</v>
      </c>
      <c r="E287">
        <v>5671</v>
      </c>
      <c r="F287">
        <v>6485</v>
      </c>
      <c r="G287">
        <v>4504</v>
      </c>
      <c r="H287">
        <v>79.400000000000006</v>
      </c>
      <c r="I287">
        <v>41.03</v>
      </c>
    </row>
    <row r="288" spans="1:9" x14ac:dyDescent="0.2">
      <c r="A288">
        <v>312780</v>
      </c>
      <c r="B288" t="s">
        <v>25</v>
      </c>
      <c r="C288">
        <v>2014</v>
      </c>
      <c r="D288">
        <v>15737</v>
      </c>
      <c r="E288">
        <v>5647</v>
      </c>
      <c r="F288">
        <v>7318</v>
      </c>
      <c r="G288">
        <v>5647</v>
      </c>
      <c r="H288">
        <v>100</v>
      </c>
      <c r="I288">
        <v>46.5</v>
      </c>
    </row>
    <row r="289" spans="1:9" x14ac:dyDescent="0.2">
      <c r="A289">
        <v>312780</v>
      </c>
      <c r="B289" t="s">
        <v>25</v>
      </c>
      <c r="C289">
        <v>2013</v>
      </c>
      <c r="D289">
        <v>15667</v>
      </c>
      <c r="E289">
        <v>5622</v>
      </c>
      <c r="F289">
        <v>5622</v>
      </c>
      <c r="G289">
        <v>5622</v>
      </c>
      <c r="H289">
        <v>100</v>
      </c>
      <c r="I289">
        <v>35.880000000000003</v>
      </c>
    </row>
    <row r="290" spans="1:9" x14ac:dyDescent="0.2">
      <c r="A290">
        <v>312780</v>
      </c>
      <c r="B290" t="s">
        <v>25</v>
      </c>
      <c r="C290">
        <v>2012</v>
      </c>
      <c r="D290">
        <v>15145</v>
      </c>
      <c r="E290">
        <v>5434</v>
      </c>
      <c r="F290">
        <v>5434</v>
      </c>
      <c r="G290">
        <v>5434</v>
      </c>
      <c r="H290">
        <v>100</v>
      </c>
      <c r="I290">
        <v>35.880000000000003</v>
      </c>
    </row>
    <row r="291" spans="1:9" x14ac:dyDescent="0.2">
      <c r="A291">
        <v>312780</v>
      </c>
      <c r="B291" t="s">
        <v>25</v>
      </c>
      <c r="C291">
        <v>2011</v>
      </c>
      <c r="D291">
        <v>15086</v>
      </c>
      <c r="E291">
        <v>5413</v>
      </c>
      <c r="F291">
        <v>5413</v>
      </c>
      <c r="G291">
        <v>5413</v>
      </c>
      <c r="H291">
        <v>100</v>
      </c>
      <c r="I291">
        <v>35.880000000000003</v>
      </c>
    </row>
    <row r="292" spans="1:9" x14ac:dyDescent="0.2">
      <c r="A292">
        <v>312780</v>
      </c>
      <c r="B292" t="s">
        <v>25</v>
      </c>
      <c r="C292">
        <v>2010</v>
      </c>
      <c r="D292">
        <v>15024</v>
      </c>
      <c r="E292">
        <v>5391</v>
      </c>
      <c r="F292">
        <v>5391</v>
      </c>
      <c r="G292">
        <v>5391</v>
      </c>
      <c r="H292">
        <v>100</v>
      </c>
      <c r="I292">
        <v>35.880000000000003</v>
      </c>
    </row>
    <row r="293" spans="1:9" x14ac:dyDescent="0.2">
      <c r="A293">
        <v>312780</v>
      </c>
      <c r="B293" t="s">
        <v>25</v>
      </c>
      <c r="C293">
        <v>2009</v>
      </c>
      <c r="D293">
        <v>15177</v>
      </c>
      <c r="E293">
        <v>5380</v>
      </c>
      <c r="F293">
        <v>5677</v>
      </c>
      <c r="G293">
        <v>5677</v>
      </c>
      <c r="H293">
        <v>100</v>
      </c>
      <c r="I293">
        <v>37.409999999999997</v>
      </c>
    </row>
    <row r="294" spans="1:9" x14ac:dyDescent="0.2">
      <c r="A294">
        <v>312780</v>
      </c>
      <c r="B294" t="s">
        <v>25</v>
      </c>
      <c r="C294">
        <v>2008</v>
      </c>
      <c r="D294">
        <v>15100</v>
      </c>
      <c r="E294">
        <v>5352</v>
      </c>
      <c r="F294">
        <v>5524</v>
      </c>
      <c r="G294">
        <v>5524</v>
      </c>
      <c r="H294">
        <v>100</v>
      </c>
      <c r="I294">
        <v>36.58</v>
      </c>
    </row>
    <row r="295" spans="1:9" x14ac:dyDescent="0.2">
      <c r="A295">
        <v>312780</v>
      </c>
      <c r="B295" t="s">
        <v>25</v>
      </c>
      <c r="C295">
        <v>2007</v>
      </c>
      <c r="D295">
        <v>14594</v>
      </c>
      <c r="E295">
        <v>5173</v>
      </c>
      <c r="F295">
        <v>5416</v>
      </c>
      <c r="G295">
        <v>5416</v>
      </c>
      <c r="H295">
        <v>100</v>
      </c>
      <c r="I295">
        <v>37.11</v>
      </c>
    </row>
    <row r="296" spans="1:9" x14ac:dyDescent="0.2">
      <c r="A296">
        <v>312960</v>
      </c>
      <c r="B296" t="s">
        <v>27</v>
      </c>
      <c r="C296">
        <v>2020</v>
      </c>
      <c r="D296">
        <v>8437</v>
      </c>
      <c r="E296">
        <v>6462</v>
      </c>
      <c r="F296">
        <v>5452</v>
      </c>
      <c r="G296">
        <v>5452</v>
      </c>
      <c r="H296">
        <v>84.4</v>
      </c>
      <c r="I296">
        <v>64.62</v>
      </c>
    </row>
    <row r="297" spans="1:9" x14ac:dyDescent="0.2">
      <c r="A297">
        <v>312960</v>
      </c>
      <c r="B297" t="s">
        <v>27</v>
      </c>
      <c r="C297">
        <v>2019</v>
      </c>
      <c r="D297">
        <v>8395</v>
      </c>
      <c r="E297">
        <v>6430</v>
      </c>
      <c r="F297">
        <v>5249</v>
      </c>
      <c r="G297">
        <v>5249</v>
      </c>
      <c r="H297">
        <v>81.599999999999994</v>
      </c>
      <c r="I297">
        <v>62.53</v>
      </c>
    </row>
    <row r="298" spans="1:9" x14ac:dyDescent="0.2">
      <c r="A298">
        <v>312960</v>
      </c>
      <c r="B298" t="s">
        <v>27</v>
      </c>
      <c r="C298">
        <v>2018</v>
      </c>
      <c r="D298">
        <v>8351</v>
      </c>
      <c r="E298">
        <v>6396</v>
      </c>
      <c r="F298">
        <v>5232</v>
      </c>
      <c r="G298">
        <v>5232</v>
      </c>
      <c r="H298">
        <v>81.8</v>
      </c>
      <c r="I298">
        <v>62.65</v>
      </c>
    </row>
    <row r="299" spans="1:9" x14ac:dyDescent="0.2">
      <c r="A299">
        <v>312960</v>
      </c>
      <c r="B299" t="s">
        <v>27</v>
      </c>
      <c r="C299">
        <v>2017</v>
      </c>
      <c r="D299">
        <v>8400</v>
      </c>
      <c r="E299">
        <v>6434</v>
      </c>
      <c r="F299">
        <v>5236</v>
      </c>
      <c r="G299">
        <v>5236</v>
      </c>
      <c r="H299">
        <v>81.400000000000006</v>
      </c>
      <c r="I299">
        <v>62.33</v>
      </c>
    </row>
    <row r="300" spans="1:9" x14ac:dyDescent="0.2">
      <c r="A300">
        <v>312960</v>
      </c>
      <c r="B300" t="s">
        <v>27</v>
      </c>
      <c r="C300">
        <v>2016</v>
      </c>
      <c r="D300">
        <v>8357</v>
      </c>
      <c r="E300">
        <v>6401</v>
      </c>
      <c r="F300">
        <v>5239</v>
      </c>
      <c r="G300">
        <v>5239</v>
      </c>
      <c r="H300">
        <v>81.900000000000006</v>
      </c>
      <c r="I300">
        <v>62.69</v>
      </c>
    </row>
    <row r="301" spans="1:9" x14ac:dyDescent="0.2">
      <c r="A301">
        <v>312960</v>
      </c>
      <c r="B301" t="s">
        <v>27</v>
      </c>
      <c r="C301">
        <v>2015</v>
      </c>
      <c r="D301">
        <v>8312</v>
      </c>
      <c r="E301">
        <v>6366</v>
      </c>
      <c r="F301">
        <v>5238</v>
      </c>
      <c r="G301">
        <v>5238</v>
      </c>
      <c r="H301">
        <v>82.3</v>
      </c>
      <c r="I301">
        <v>63.02</v>
      </c>
    </row>
    <row r="302" spans="1:9" x14ac:dyDescent="0.2">
      <c r="A302">
        <v>312960</v>
      </c>
      <c r="B302" t="s">
        <v>27</v>
      </c>
      <c r="C302">
        <v>2014</v>
      </c>
      <c r="D302">
        <v>8264</v>
      </c>
      <c r="E302">
        <v>6330</v>
      </c>
      <c r="F302">
        <v>6330</v>
      </c>
      <c r="G302">
        <v>6330</v>
      </c>
      <c r="H302">
        <v>100</v>
      </c>
      <c r="I302">
        <v>76.599999999999994</v>
      </c>
    </row>
    <row r="303" spans="1:9" x14ac:dyDescent="0.2">
      <c r="A303">
        <v>312960</v>
      </c>
      <c r="B303" t="s">
        <v>27</v>
      </c>
      <c r="C303">
        <v>2013</v>
      </c>
      <c r="D303">
        <v>8215</v>
      </c>
      <c r="E303">
        <v>6292</v>
      </c>
      <c r="F303">
        <v>6292</v>
      </c>
      <c r="G303">
        <v>6292</v>
      </c>
      <c r="H303">
        <v>100</v>
      </c>
      <c r="I303">
        <v>76.59</v>
      </c>
    </row>
    <row r="304" spans="1:9" x14ac:dyDescent="0.2">
      <c r="A304">
        <v>312960</v>
      </c>
      <c r="B304" t="s">
        <v>27</v>
      </c>
      <c r="C304">
        <v>2012</v>
      </c>
      <c r="D304">
        <v>7928</v>
      </c>
      <c r="E304">
        <v>6072</v>
      </c>
      <c r="F304">
        <v>6072</v>
      </c>
      <c r="G304">
        <v>6072</v>
      </c>
      <c r="H304">
        <v>100</v>
      </c>
      <c r="I304">
        <v>76.59</v>
      </c>
    </row>
    <row r="305" spans="1:9" x14ac:dyDescent="0.2">
      <c r="A305">
        <v>312960</v>
      </c>
      <c r="B305" t="s">
        <v>27</v>
      </c>
      <c r="C305">
        <v>2011</v>
      </c>
      <c r="D305">
        <v>7885</v>
      </c>
      <c r="E305">
        <v>6039</v>
      </c>
      <c r="F305">
        <v>6039</v>
      </c>
      <c r="G305">
        <v>6039</v>
      </c>
      <c r="H305">
        <v>100</v>
      </c>
      <c r="I305">
        <v>76.59</v>
      </c>
    </row>
    <row r="306" spans="1:9" x14ac:dyDescent="0.2">
      <c r="A306">
        <v>312960</v>
      </c>
      <c r="B306" t="s">
        <v>27</v>
      </c>
      <c r="C306">
        <v>2010</v>
      </c>
      <c r="D306">
        <v>7839</v>
      </c>
      <c r="E306">
        <v>6004</v>
      </c>
      <c r="F306">
        <v>6004</v>
      </c>
      <c r="G306">
        <v>6004</v>
      </c>
      <c r="H306">
        <v>100</v>
      </c>
      <c r="I306">
        <v>76.59</v>
      </c>
    </row>
    <row r="307" spans="1:9" x14ac:dyDescent="0.2">
      <c r="A307">
        <v>312960</v>
      </c>
      <c r="B307" t="s">
        <v>27</v>
      </c>
      <c r="C307">
        <v>2009</v>
      </c>
      <c r="D307">
        <v>7907</v>
      </c>
      <c r="E307">
        <v>5937</v>
      </c>
      <c r="F307">
        <v>6186</v>
      </c>
      <c r="G307">
        <v>6186</v>
      </c>
      <c r="H307">
        <v>100</v>
      </c>
      <c r="I307">
        <v>78.23</v>
      </c>
    </row>
    <row r="308" spans="1:9" x14ac:dyDescent="0.2">
      <c r="A308">
        <v>312960</v>
      </c>
      <c r="B308" t="s">
        <v>27</v>
      </c>
      <c r="C308">
        <v>2008</v>
      </c>
      <c r="D308">
        <v>7852</v>
      </c>
      <c r="E308">
        <v>5896</v>
      </c>
      <c r="F308">
        <v>6090</v>
      </c>
      <c r="G308">
        <v>6090</v>
      </c>
      <c r="H308">
        <v>100</v>
      </c>
      <c r="I308">
        <v>77.56</v>
      </c>
    </row>
    <row r="309" spans="1:9" x14ac:dyDescent="0.2">
      <c r="A309">
        <v>312960</v>
      </c>
      <c r="B309" t="s">
        <v>27</v>
      </c>
      <c r="C309">
        <v>2007</v>
      </c>
      <c r="D309">
        <v>7571</v>
      </c>
      <c r="E309">
        <v>5685</v>
      </c>
      <c r="F309">
        <v>5591</v>
      </c>
      <c r="G309">
        <v>5591</v>
      </c>
      <c r="H309">
        <v>98.4</v>
      </c>
      <c r="I309">
        <v>73.849999999999994</v>
      </c>
    </row>
    <row r="310" spans="1:9" x14ac:dyDescent="0.2">
      <c r="A310">
        <v>312965</v>
      </c>
      <c r="B310" t="s">
        <v>28</v>
      </c>
      <c r="C310">
        <v>2020</v>
      </c>
      <c r="D310">
        <v>5369</v>
      </c>
      <c r="E310">
        <v>2724</v>
      </c>
      <c r="F310">
        <v>3128</v>
      </c>
      <c r="G310">
        <v>2724</v>
      </c>
      <c r="H310">
        <v>100</v>
      </c>
      <c r="I310">
        <v>58.26</v>
      </c>
    </row>
    <row r="311" spans="1:9" x14ac:dyDescent="0.2">
      <c r="A311">
        <v>312965</v>
      </c>
      <c r="B311" t="s">
        <v>28</v>
      </c>
      <c r="C311">
        <v>2019</v>
      </c>
      <c r="D311">
        <v>5400</v>
      </c>
      <c r="E311">
        <v>2740</v>
      </c>
      <c r="F311">
        <v>2740</v>
      </c>
      <c r="G311">
        <v>2740</v>
      </c>
      <c r="H311">
        <v>100</v>
      </c>
      <c r="I311">
        <v>50.74</v>
      </c>
    </row>
    <row r="312" spans="1:9" x14ac:dyDescent="0.2">
      <c r="A312">
        <v>312965</v>
      </c>
      <c r="B312" t="s">
        <v>28</v>
      </c>
      <c r="C312">
        <v>2018</v>
      </c>
      <c r="D312">
        <v>5975</v>
      </c>
      <c r="E312">
        <v>3032</v>
      </c>
      <c r="F312">
        <v>3032</v>
      </c>
      <c r="G312">
        <v>3032</v>
      </c>
      <c r="H312">
        <v>100</v>
      </c>
      <c r="I312">
        <v>50.74</v>
      </c>
    </row>
    <row r="313" spans="1:9" x14ac:dyDescent="0.2">
      <c r="A313">
        <v>312965</v>
      </c>
      <c r="B313" t="s">
        <v>28</v>
      </c>
      <c r="C313">
        <v>2017</v>
      </c>
      <c r="D313">
        <v>6165</v>
      </c>
      <c r="E313">
        <v>3128</v>
      </c>
      <c r="F313">
        <v>3128</v>
      </c>
      <c r="G313">
        <v>3128</v>
      </c>
      <c r="H313">
        <v>100</v>
      </c>
      <c r="I313">
        <v>50.74</v>
      </c>
    </row>
    <row r="314" spans="1:9" x14ac:dyDescent="0.2">
      <c r="A314">
        <v>312965</v>
      </c>
      <c r="B314" t="s">
        <v>28</v>
      </c>
      <c r="C314">
        <v>2016</v>
      </c>
      <c r="D314">
        <v>6185</v>
      </c>
      <c r="E314">
        <v>3138</v>
      </c>
      <c r="F314">
        <v>3138</v>
      </c>
      <c r="G314">
        <v>3138</v>
      </c>
      <c r="H314">
        <v>100</v>
      </c>
      <c r="I314">
        <v>50.74</v>
      </c>
    </row>
    <row r="315" spans="1:9" x14ac:dyDescent="0.2">
      <c r="A315">
        <v>312965</v>
      </c>
      <c r="B315" t="s">
        <v>28</v>
      </c>
      <c r="C315">
        <v>2015</v>
      </c>
      <c r="D315">
        <v>6206</v>
      </c>
      <c r="E315">
        <v>3149</v>
      </c>
      <c r="F315">
        <v>3149</v>
      </c>
      <c r="G315">
        <v>3149</v>
      </c>
      <c r="H315">
        <v>100</v>
      </c>
      <c r="I315">
        <v>50.74</v>
      </c>
    </row>
    <row r="316" spans="1:9" x14ac:dyDescent="0.2">
      <c r="A316">
        <v>312965</v>
      </c>
      <c r="B316" t="s">
        <v>28</v>
      </c>
      <c r="C316">
        <v>2014</v>
      </c>
      <c r="D316">
        <v>6228</v>
      </c>
      <c r="E316">
        <v>3160</v>
      </c>
      <c r="F316">
        <v>3160</v>
      </c>
      <c r="G316">
        <v>3160</v>
      </c>
      <c r="H316">
        <v>100</v>
      </c>
      <c r="I316">
        <v>50.74</v>
      </c>
    </row>
    <row r="317" spans="1:9" x14ac:dyDescent="0.2">
      <c r="A317">
        <v>312965</v>
      </c>
      <c r="B317" t="s">
        <v>28</v>
      </c>
      <c r="C317">
        <v>2013</v>
      </c>
      <c r="D317">
        <v>6250</v>
      </c>
      <c r="E317">
        <v>3171</v>
      </c>
      <c r="F317">
        <v>3171</v>
      </c>
      <c r="G317">
        <v>3171</v>
      </c>
      <c r="H317">
        <v>100</v>
      </c>
      <c r="I317">
        <v>50.74</v>
      </c>
    </row>
    <row r="318" spans="1:9" x14ac:dyDescent="0.2">
      <c r="A318">
        <v>312965</v>
      </c>
      <c r="B318" t="s">
        <v>28</v>
      </c>
      <c r="C318">
        <v>2012</v>
      </c>
      <c r="D318">
        <v>6098</v>
      </c>
      <c r="E318">
        <v>3094</v>
      </c>
      <c r="F318">
        <v>3094</v>
      </c>
      <c r="G318">
        <v>3094</v>
      </c>
      <c r="H318">
        <v>100</v>
      </c>
      <c r="I318">
        <v>50.74</v>
      </c>
    </row>
    <row r="319" spans="1:9" x14ac:dyDescent="0.2">
      <c r="A319">
        <v>312965</v>
      </c>
      <c r="B319" t="s">
        <v>28</v>
      </c>
      <c r="C319">
        <v>2011</v>
      </c>
      <c r="D319">
        <v>6126</v>
      </c>
      <c r="E319">
        <v>3108</v>
      </c>
      <c r="F319">
        <v>3108</v>
      </c>
      <c r="G319">
        <v>3108</v>
      </c>
      <c r="H319">
        <v>100</v>
      </c>
      <c r="I319">
        <v>50.73</v>
      </c>
    </row>
    <row r="320" spans="1:9" x14ac:dyDescent="0.2">
      <c r="A320">
        <v>312965</v>
      </c>
      <c r="B320" t="s">
        <v>28</v>
      </c>
      <c r="C320">
        <v>2010</v>
      </c>
      <c r="D320">
        <v>6155</v>
      </c>
      <c r="E320">
        <v>3123</v>
      </c>
      <c r="F320">
        <v>3123</v>
      </c>
      <c r="G320">
        <v>3123</v>
      </c>
      <c r="H320">
        <v>100</v>
      </c>
      <c r="I320">
        <v>50.74</v>
      </c>
    </row>
    <row r="321" spans="1:9" x14ac:dyDescent="0.2">
      <c r="A321">
        <v>312965</v>
      </c>
      <c r="B321" t="s">
        <v>28</v>
      </c>
      <c r="C321">
        <v>2009</v>
      </c>
      <c r="D321">
        <v>5936</v>
      </c>
      <c r="E321">
        <v>2921</v>
      </c>
      <c r="F321">
        <v>4580</v>
      </c>
      <c r="G321">
        <v>4580</v>
      </c>
      <c r="H321">
        <v>100</v>
      </c>
      <c r="I321">
        <v>77.16</v>
      </c>
    </row>
    <row r="322" spans="1:9" x14ac:dyDescent="0.2">
      <c r="A322">
        <v>312965</v>
      </c>
      <c r="B322" t="s">
        <v>28</v>
      </c>
      <c r="C322">
        <v>2008</v>
      </c>
      <c r="D322">
        <v>5996</v>
      </c>
      <c r="E322">
        <v>2950</v>
      </c>
      <c r="F322">
        <v>4482</v>
      </c>
      <c r="G322">
        <v>4482</v>
      </c>
      <c r="H322">
        <v>100</v>
      </c>
      <c r="I322">
        <v>74.75</v>
      </c>
    </row>
    <row r="323" spans="1:9" x14ac:dyDescent="0.2">
      <c r="A323">
        <v>312965</v>
      </c>
      <c r="B323" t="s">
        <v>28</v>
      </c>
      <c r="C323">
        <v>2007</v>
      </c>
      <c r="D323">
        <v>5898</v>
      </c>
      <c r="E323">
        <v>2902</v>
      </c>
      <c r="F323">
        <v>3448</v>
      </c>
      <c r="G323">
        <v>3448</v>
      </c>
      <c r="H323">
        <v>100</v>
      </c>
      <c r="I323">
        <v>58.46</v>
      </c>
    </row>
    <row r="324" spans="1:9" x14ac:dyDescent="0.2">
      <c r="A324">
        <v>313005</v>
      </c>
      <c r="B324" t="s">
        <v>29</v>
      </c>
      <c r="C324">
        <v>2020</v>
      </c>
      <c r="D324">
        <v>12097</v>
      </c>
      <c r="E324">
        <v>3361</v>
      </c>
      <c r="F324">
        <v>3289</v>
      </c>
      <c r="G324">
        <v>3289</v>
      </c>
      <c r="H324">
        <v>97.9</v>
      </c>
      <c r="I324">
        <v>27.19</v>
      </c>
    </row>
    <row r="325" spans="1:9" x14ac:dyDescent="0.2">
      <c r="A325">
        <v>313005</v>
      </c>
      <c r="B325" t="s">
        <v>29</v>
      </c>
      <c r="C325">
        <v>2019</v>
      </c>
      <c r="D325">
        <v>11990</v>
      </c>
      <c r="E325">
        <v>3332</v>
      </c>
      <c r="F325">
        <v>3289</v>
      </c>
      <c r="G325">
        <v>3289</v>
      </c>
      <c r="H325">
        <v>98.7</v>
      </c>
      <c r="I325">
        <v>27.43</v>
      </c>
    </row>
    <row r="326" spans="1:9" x14ac:dyDescent="0.2">
      <c r="A326">
        <v>313005</v>
      </c>
      <c r="B326" t="s">
        <v>29</v>
      </c>
      <c r="C326">
        <v>2018</v>
      </c>
      <c r="D326">
        <v>11879</v>
      </c>
      <c r="E326">
        <v>3301</v>
      </c>
      <c r="F326">
        <v>2861</v>
      </c>
      <c r="G326">
        <v>2861</v>
      </c>
      <c r="H326">
        <v>86.7</v>
      </c>
      <c r="I326">
        <v>24.08</v>
      </c>
    </row>
    <row r="327" spans="1:9" x14ac:dyDescent="0.2">
      <c r="A327">
        <v>313005</v>
      </c>
      <c r="B327" t="s">
        <v>29</v>
      </c>
      <c r="C327">
        <v>2017</v>
      </c>
      <c r="D327">
        <v>11835</v>
      </c>
      <c r="E327">
        <v>3289</v>
      </c>
      <c r="F327">
        <v>2866</v>
      </c>
      <c r="G327">
        <v>2866</v>
      </c>
      <c r="H327">
        <v>87.1</v>
      </c>
      <c r="I327">
        <v>24.22</v>
      </c>
    </row>
    <row r="328" spans="1:9" x14ac:dyDescent="0.2">
      <c r="A328">
        <v>313005</v>
      </c>
      <c r="B328" t="s">
        <v>29</v>
      </c>
      <c r="C328">
        <v>2016</v>
      </c>
      <c r="D328">
        <v>11736</v>
      </c>
      <c r="E328">
        <v>3261</v>
      </c>
      <c r="F328">
        <v>2873</v>
      </c>
      <c r="G328">
        <v>2873</v>
      </c>
      <c r="H328">
        <v>88.1</v>
      </c>
      <c r="I328">
        <v>24.48</v>
      </c>
    </row>
    <row r="329" spans="1:9" x14ac:dyDescent="0.2">
      <c r="A329">
        <v>313005</v>
      </c>
      <c r="B329" t="s">
        <v>29</v>
      </c>
      <c r="C329">
        <v>2015</v>
      </c>
      <c r="D329">
        <v>11633</v>
      </c>
      <c r="E329">
        <v>3232</v>
      </c>
      <c r="F329">
        <v>2833</v>
      </c>
      <c r="G329">
        <v>2833</v>
      </c>
      <c r="H329">
        <v>87.7</v>
      </c>
      <c r="I329">
        <v>24.35</v>
      </c>
    </row>
    <row r="330" spans="1:9" x14ac:dyDescent="0.2">
      <c r="A330">
        <v>313005</v>
      </c>
      <c r="B330" t="s">
        <v>29</v>
      </c>
      <c r="C330">
        <v>2014</v>
      </c>
      <c r="D330">
        <v>11524</v>
      </c>
      <c r="E330">
        <v>3202</v>
      </c>
      <c r="F330">
        <v>3202</v>
      </c>
      <c r="G330">
        <v>3202</v>
      </c>
      <c r="H330">
        <v>100</v>
      </c>
      <c r="I330">
        <v>27.79</v>
      </c>
    </row>
    <row r="331" spans="1:9" x14ac:dyDescent="0.2">
      <c r="A331">
        <v>313005</v>
      </c>
      <c r="B331" t="s">
        <v>29</v>
      </c>
      <c r="C331">
        <v>2013</v>
      </c>
      <c r="D331">
        <v>11411</v>
      </c>
      <c r="E331">
        <v>3171</v>
      </c>
      <c r="F331">
        <v>3171</v>
      </c>
      <c r="G331">
        <v>3171</v>
      </c>
      <c r="H331">
        <v>100</v>
      </c>
      <c r="I331">
        <v>27.79</v>
      </c>
    </row>
    <row r="332" spans="1:9" x14ac:dyDescent="0.2">
      <c r="A332">
        <v>313005</v>
      </c>
      <c r="B332" t="s">
        <v>29</v>
      </c>
      <c r="C332">
        <v>2012</v>
      </c>
      <c r="D332">
        <v>10963</v>
      </c>
      <c r="E332">
        <v>3046</v>
      </c>
      <c r="F332">
        <v>3046</v>
      </c>
      <c r="G332">
        <v>3046</v>
      </c>
      <c r="H332">
        <v>100</v>
      </c>
      <c r="I332">
        <v>27.78</v>
      </c>
    </row>
    <row r="333" spans="1:9" x14ac:dyDescent="0.2">
      <c r="A333">
        <v>313005</v>
      </c>
      <c r="B333" t="s">
        <v>29</v>
      </c>
      <c r="C333">
        <v>2011</v>
      </c>
      <c r="D333">
        <v>10856</v>
      </c>
      <c r="E333">
        <v>3017</v>
      </c>
      <c r="F333">
        <v>3017</v>
      </c>
      <c r="G333">
        <v>3017</v>
      </c>
      <c r="H333">
        <v>100</v>
      </c>
      <c r="I333">
        <v>27.79</v>
      </c>
    </row>
    <row r="334" spans="1:9" x14ac:dyDescent="0.2">
      <c r="A334">
        <v>313005</v>
      </c>
      <c r="B334" t="s">
        <v>29</v>
      </c>
      <c r="C334">
        <v>2010</v>
      </c>
      <c r="D334">
        <v>10746</v>
      </c>
      <c r="E334">
        <v>2986</v>
      </c>
      <c r="F334">
        <v>2986</v>
      </c>
      <c r="G334">
        <v>2986</v>
      </c>
      <c r="H334">
        <v>100</v>
      </c>
      <c r="I334">
        <v>27.79</v>
      </c>
    </row>
    <row r="335" spans="1:9" x14ac:dyDescent="0.2">
      <c r="A335">
        <v>313005</v>
      </c>
      <c r="B335" t="s">
        <v>29</v>
      </c>
      <c r="C335">
        <v>2009</v>
      </c>
      <c r="D335">
        <v>10934</v>
      </c>
      <c r="E335">
        <v>2658</v>
      </c>
      <c r="F335">
        <v>2993</v>
      </c>
      <c r="G335">
        <v>2993</v>
      </c>
      <c r="H335">
        <v>100</v>
      </c>
      <c r="I335">
        <v>27.37</v>
      </c>
    </row>
    <row r="336" spans="1:9" x14ac:dyDescent="0.2">
      <c r="A336">
        <v>313005</v>
      </c>
      <c r="B336" t="s">
        <v>29</v>
      </c>
      <c r="C336">
        <v>2008</v>
      </c>
      <c r="D336">
        <v>10792</v>
      </c>
      <c r="E336">
        <v>2623</v>
      </c>
      <c r="F336">
        <v>2613</v>
      </c>
      <c r="G336">
        <v>2613</v>
      </c>
      <c r="H336">
        <v>99.6</v>
      </c>
      <c r="I336">
        <v>24.21</v>
      </c>
    </row>
    <row r="337" spans="1:9" x14ac:dyDescent="0.2">
      <c r="A337">
        <v>313005</v>
      </c>
      <c r="B337" t="s">
        <v>29</v>
      </c>
      <c r="C337">
        <v>2007</v>
      </c>
      <c r="D337">
        <v>10331</v>
      </c>
      <c r="E337">
        <v>2511</v>
      </c>
      <c r="F337">
        <v>2497</v>
      </c>
      <c r="G337">
        <v>2497</v>
      </c>
      <c r="H337">
        <v>99.4</v>
      </c>
      <c r="I337">
        <v>24.17</v>
      </c>
    </row>
    <row r="338" spans="1:9" x14ac:dyDescent="0.2">
      <c r="A338">
        <v>313065</v>
      </c>
      <c r="B338" t="s">
        <v>30</v>
      </c>
      <c r="C338">
        <v>2020</v>
      </c>
      <c r="D338">
        <v>7339</v>
      </c>
      <c r="E338">
        <v>2745</v>
      </c>
      <c r="F338">
        <v>2815</v>
      </c>
      <c r="G338">
        <v>2745</v>
      </c>
      <c r="H338">
        <v>100</v>
      </c>
      <c r="I338">
        <v>38.36</v>
      </c>
    </row>
    <row r="339" spans="1:9" x14ac:dyDescent="0.2">
      <c r="A339">
        <v>313065</v>
      </c>
      <c r="B339" t="s">
        <v>30</v>
      </c>
      <c r="C339">
        <v>2019</v>
      </c>
      <c r="D339">
        <v>7351</v>
      </c>
      <c r="E339">
        <v>2750</v>
      </c>
      <c r="F339">
        <v>2750</v>
      </c>
      <c r="G339">
        <v>2750</v>
      </c>
      <c r="H339">
        <v>100</v>
      </c>
      <c r="I339">
        <v>37.409999999999997</v>
      </c>
    </row>
    <row r="340" spans="1:9" x14ac:dyDescent="0.2">
      <c r="A340">
        <v>313065</v>
      </c>
      <c r="B340" t="s">
        <v>30</v>
      </c>
      <c r="C340">
        <v>2018</v>
      </c>
      <c r="D340">
        <v>7363</v>
      </c>
      <c r="E340">
        <v>2754</v>
      </c>
      <c r="F340">
        <v>2745</v>
      </c>
      <c r="G340">
        <v>2745</v>
      </c>
      <c r="H340">
        <v>99.7</v>
      </c>
      <c r="I340">
        <v>37.28</v>
      </c>
    </row>
    <row r="341" spans="1:9" x14ac:dyDescent="0.2">
      <c r="A341">
        <v>313065</v>
      </c>
      <c r="B341" t="s">
        <v>30</v>
      </c>
      <c r="C341">
        <v>2017</v>
      </c>
      <c r="D341">
        <v>7524</v>
      </c>
      <c r="E341">
        <v>2815</v>
      </c>
      <c r="F341">
        <v>2738</v>
      </c>
      <c r="G341">
        <v>2738</v>
      </c>
      <c r="H341">
        <v>97.3</v>
      </c>
      <c r="I341">
        <v>36.39</v>
      </c>
    </row>
    <row r="342" spans="1:9" x14ac:dyDescent="0.2">
      <c r="A342">
        <v>313065</v>
      </c>
      <c r="B342" t="s">
        <v>30</v>
      </c>
      <c r="C342">
        <v>2016</v>
      </c>
      <c r="D342">
        <v>7525</v>
      </c>
      <c r="E342">
        <v>2815</v>
      </c>
      <c r="F342">
        <v>2747</v>
      </c>
      <c r="G342">
        <v>2747</v>
      </c>
      <c r="H342">
        <v>97.6</v>
      </c>
      <c r="I342">
        <v>36.5</v>
      </c>
    </row>
    <row r="343" spans="1:9" x14ac:dyDescent="0.2">
      <c r="A343">
        <v>313065</v>
      </c>
      <c r="B343" t="s">
        <v>30</v>
      </c>
      <c r="C343">
        <v>2015</v>
      </c>
      <c r="D343">
        <v>7526</v>
      </c>
      <c r="E343">
        <v>2815</v>
      </c>
      <c r="F343">
        <v>2657</v>
      </c>
      <c r="G343">
        <v>2657</v>
      </c>
      <c r="H343">
        <v>94.4</v>
      </c>
      <c r="I343">
        <v>35.299999999999997</v>
      </c>
    </row>
    <row r="344" spans="1:9" x14ac:dyDescent="0.2">
      <c r="A344">
        <v>313065</v>
      </c>
      <c r="B344" t="s">
        <v>30</v>
      </c>
      <c r="C344">
        <v>2014</v>
      </c>
      <c r="D344">
        <v>7527</v>
      </c>
      <c r="E344">
        <v>2816</v>
      </c>
      <c r="F344">
        <v>2816</v>
      </c>
      <c r="G344">
        <v>2816</v>
      </c>
      <c r="H344">
        <v>100</v>
      </c>
      <c r="I344">
        <v>37.409999999999997</v>
      </c>
    </row>
    <row r="345" spans="1:9" x14ac:dyDescent="0.2">
      <c r="A345">
        <v>313065</v>
      </c>
      <c r="B345" t="s">
        <v>30</v>
      </c>
      <c r="C345">
        <v>2013</v>
      </c>
      <c r="D345">
        <v>7528</v>
      </c>
      <c r="E345">
        <v>2816</v>
      </c>
      <c r="F345">
        <v>2816</v>
      </c>
      <c r="G345">
        <v>2816</v>
      </c>
      <c r="H345">
        <v>100</v>
      </c>
      <c r="I345">
        <v>37.409999999999997</v>
      </c>
    </row>
    <row r="346" spans="1:9" x14ac:dyDescent="0.2">
      <c r="A346">
        <v>313065</v>
      </c>
      <c r="B346" t="s">
        <v>30</v>
      </c>
      <c r="C346">
        <v>2012</v>
      </c>
      <c r="D346">
        <v>7316</v>
      </c>
      <c r="E346">
        <v>2737</v>
      </c>
      <c r="F346">
        <v>2737</v>
      </c>
      <c r="G346">
        <v>2737</v>
      </c>
      <c r="H346">
        <v>100</v>
      </c>
      <c r="I346">
        <v>37.409999999999997</v>
      </c>
    </row>
    <row r="347" spans="1:9" x14ac:dyDescent="0.2">
      <c r="A347">
        <v>313065</v>
      </c>
      <c r="B347" t="s">
        <v>30</v>
      </c>
      <c r="C347">
        <v>2011</v>
      </c>
      <c r="D347">
        <v>7323</v>
      </c>
      <c r="E347">
        <v>2739</v>
      </c>
      <c r="F347">
        <v>2739</v>
      </c>
      <c r="G347">
        <v>2739</v>
      </c>
      <c r="H347">
        <v>100</v>
      </c>
      <c r="I347">
        <v>37.4</v>
      </c>
    </row>
    <row r="348" spans="1:9" x14ac:dyDescent="0.2">
      <c r="A348">
        <v>313065</v>
      </c>
      <c r="B348" t="s">
        <v>30</v>
      </c>
      <c r="C348">
        <v>2010</v>
      </c>
      <c r="D348">
        <v>7330</v>
      </c>
      <c r="E348">
        <v>2742</v>
      </c>
      <c r="F348">
        <v>2742</v>
      </c>
      <c r="G348">
        <v>2742</v>
      </c>
      <c r="H348">
        <v>100</v>
      </c>
      <c r="I348">
        <v>37.409999999999997</v>
      </c>
    </row>
    <row r="349" spans="1:9" x14ac:dyDescent="0.2">
      <c r="A349">
        <v>313065</v>
      </c>
      <c r="B349" t="s">
        <v>30</v>
      </c>
      <c r="C349">
        <v>2009</v>
      </c>
      <c r="D349">
        <v>7748</v>
      </c>
      <c r="E349">
        <v>2932</v>
      </c>
      <c r="F349">
        <v>2970</v>
      </c>
      <c r="G349">
        <v>2970</v>
      </c>
      <c r="H349">
        <v>100</v>
      </c>
      <c r="I349">
        <v>38.33</v>
      </c>
    </row>
    <row r="350" spans="1:9" x14ac:dyDescent="0.2">
      <c r="A350">
        <v>313065</v>
      </c>
      <c r="B350" t="s">
        <v>30</v>
      </c>
      <c r="C350">
        <v>2008</v>
      </c>
      <c r="D350">
        <v>7724</v>
      </c>
      <c r="E350">
        <v>2923</v>
      </c>
      <c r="F350">
        <v>3006</v>
      </c>
      <c r="G350">
        <v>3006</v>
      </c>
      <c r="H350">
        <v>100</v>
      </c>
      <c r="I350">
        <v>38.92</v>
      </c>
    </row>
    <row r="351" spans="1:9" x14ac:dyDescent="0.2">
      <c r="A351">
        <v>313065</v>
      </c>
      <c r="B351" t="s">
        <v>30</v>
      </c>
      <c r="C351">
        <v>2007</v>
      </c>
      <c r="D351">
        <v>7482</v>
      </c>
      <c r="E351">
        <v>2831</v>
      </c>
      <c r="F351">
        <v>2832</v>
      </c>
      <c r="G351">
        <v>2832</v>
      </c>
      <c r="H351">
        <v>100</v>
      </c>
      <c r="I351">
        <v>37.85</v>
      </c>
    </row>
    <row r="352" spans="1:9" x14ac:dyDescent="0.2">
      <c r="A352">
        <v>313200</v>
      </c>
      <c r="B352" t="s">
        <v>31</v>
      </c>
      <c r="C352">
        <v>2020</v>
      </c>
      <c r="D352">
        <v>5417</v>
      </c>
      <c r="E352">
        <v>1093</v>
      </c>
      <c r="F352">
        <v>1542</v>
      </c>
      <c r="G352">
        <v>1093</v>
      </c>
      <c r="H352">
        <v>100</v>
      </c>
      <c r="I352">
        <v>28.47</v>
      </c>
    </row>
    <row r="353" spans="1:9" x14ac:dyDescent="0.2">
      <c r="A353">
        <v>313200</v>
      </c>
      <c r="B353" t="s">
        <v>31</v>
      </c>
      <c r="C353">
        <v>2019</v>
      </c>
      <c r="D353">
        <v>5385</v>
      </c>
      <c r="E353">
        <v>1086</v>
      </c>
      <c r="F353">
        <v>1485</v>
      </c>
      <c r="G353">
        <v>1086</v>
      </c>
      <c r="H353">
        <v>100</v>
      </c>
      <c r="I353">
        <v>27.58</v>
      </c>
    </row>
    <row r="354" spans="1:9" x14ac:dyDescent="0.2">
      <c r="A354">
        <v>313200</v>
      </c>
      <c r="B354" t="s">
        <v>31</v>
      </c>
      <c r="C354">
        <v>2018</v>
      </c>
      <c r="D354">
        <v>5353</v>
      </c>
      <c r="E354">
        <v>1080</v>
      </c>
      <c r="F354">
        <v>1003</v>
      </c>
      <c r="G354">
        <v>1003</v>
      </c>
      <c r="H354">
        <v>92.9</v>
      </c>
      <c r="I354">
        <v>18.739999999999998</v>
      </c>
    </row>
    <row r="355" spans="1:9" x14ac:dyDescent="0.2">
      <c r="A355">
        <v>313200</v>
      </c>
      <c r="B355" t="s">
        <v>31</v>
      </c>
      <c r="C355">
        <v>2017</v>
      </c>
      <c r="D355">
        <v>5374</v>
      </c>
      <c r="E355">
        <v>1084</v>
      </c>
      <c r="F355">
        <v>1000</v>
      </c>
      <c r="G355">
        <v>1000</v>
      </c>
      <c r="H355">
        <v>92.3</v>
      </c>
      <c r="I355">
        <v>18.61</v>
      </c>
    </row>
    <row r="356" spans="1:9" x14ac:dyDescent="0.2">
      <c r="A356">
        <v>313200</v>
      </c>
      <c r="B356" t="s">
        <v>31</v>
      </c>
      <c r="C356">
        <v>2016</v>
      </c>
      <c r="D356">
        <v>5343</v>
      </c>
      <c r="E356">
        <v>1078</v>
      </c>
      <c r="F356">
        <v>1227</v>
      </c>
      <c r="G356">
        <v>1078</v>
      </c>
      <c r="H356">
        <v>100</v>
      </c>
      <c r="I356">
        <v>22.96</v>
      </c>
    </row>
    <row r="357" spans="1:9" x14ac:dyDescent="0.2">
      <c r="A357">
        <v>313200</v>
      </c>
      <c r="B357" t="s">
        <v>31</v>
      </c>
      <c r="C357">
        <v>2015</v>
      </c>
      <c r="D357">
        <v>5310</v>
      </c>
      <c r="E357">
        <v>1071</v>
      </c>
      <c r="F357">
        <v>1823</v>
      </c>
      <c r="G357">
        <v>1062</v>
      </c>
      <c r="H357">
        <v>99.2</v>
      </c>
      <c r="I357">
        <v>34.33</v>
      </c>
    </row>
    <row r="358" spans="1:9" x14ac:dyDescent="0.2">
      <c r="A358">
        <v>313200</v>
      </c>
      <c r="B358" t="s">
        <v>31</v>
      </c>
      <c r="C358">
        <v>2014</v>
      </c>
      <c r="D358">
        <v>5276</v>
      </c>
      <c r="E358">
        <v>1064</v>
      </c>
      <c r="F358">
        <v>1064</v>
      </c>
      <c r="G358">
        <v>1064</v>
      </c>
      <c r="H358">
        <v>100</v>
      </c>
      <c r="I358">
        <v>20.170000000000002</v>
      </c>
    </row>
    <row r="359" spans="1:9" x14ac:dyDescent="0.2">
      <c r="A359">
        <v>313200</v>
      </c>
      <c r="B359" t="s">
        <v>31</v>
      </c>
      <c r="C359">
        <v>2013</v>
      </c>
      <c r="D359">
        <v>5241</v>
      </c>
      <c r="E359">
        <v>1057</v>
      </c>
      <c r="F359">
        <v>1057</v>
      </c>
      <c r="G359">
        <v>1057</v>
      </c>
      <c r="H359">
        <v>100</v>
      </c>
      <c r="I359">
        <v>20.170000000000002</v>
      </c>
    </row>
    <row r="360" spans="1:9" x14ac:dyDescent="0.2">
      <c r="A360">
        <v>313200</v>
      </c>
      <c r="B360" t="s">
        <v>31</v>
      </c>
      <c r="C360">
        <v>2012</v>
      </c>
      <c r="D360">
        <v>5053</v>
      </c>
      <c r="E360">
        <v>1019</v>
      </c>
      <c r="F360">
        <v>1018</v>
      </c>
      <c r="G360">
        <v>1018</v>
      </c>
      <c r="H360">
        <v>99.9</v>
      </c>
      <c r="I360">
        <v>20.149999999999999</v>
      </c>
    </row>
    <row r="361" spans="1:9" x14ac:dyDescent="0.2">
      <c r="A361">
        <v>313200</v>
      </c>
      <c r="B361" t="s">
        <v>31</v>
      </c>
      <c r="C361">
        <v>2011</v>
      </c>
      <c r="D361">
        <v>5022</v>
      </c>
      <c r="E361">
        <v>1013</v>
      </c>
      <c r="F361">
        <v>1013</v>
      </c>
      <c r="G361">
        <v>1013</v>
      </c>
      <c r="H361">
        <v>100</v>
      </c>
      <c r="I361">
        <v>20.170000000000002</v>
      </c>
    </row>
    <row r="362" spans="1:9" x14ac:dyDescent="0.2">
      <c r="A362">
        <v>313200</v>
      </c>
      <c r="B362" t="s">
        <v>31</v>
      </c>
      <c r="C362">
        <v>2010</v>
      </c>
      <c r="D362">
        <v>4988</v>
      </c>
      <c r="E362">
        <v>1006</v>
      </c>
      <c r="F362">
        <v>1201</v>
      </c>
      <c r="G362">
        <v>1201</v>
      </c>
      <c r="H362">
        <v>100</v>
      </c>
      <c r="I362">
        <v>24.08</v>
      </c>
    </row>
    <row r="363" spans="1:9" x14ac:dyDescent="0.2">
      <c r="A363">
        <v>313200</v>
      </c>
      <c r="B363" t="s">
        <v>31</v>
      </c>
      <c r="C363">
        <v>2009</v>
      </c>
      <c r="D363">
        <v>5303</v>
      </c>
      <c r="E363">
        <v>926</v>
      </c>
      <c r="F363">
        <v>1084</v>
      </c>
      <c r="G363">
        <v>1084</v>
      </c>
      <c r="H363">
        <v>100</v>
      </c>
      <c r="I363">
        <v>20.440000000000001</v>
      </c>
    </row>
    <row r="364" spans="1:9" x14ac:dyDescent="0.2">
      <c r="A364">
        <v>313200</v>
      </c>
      <c r="B364" t="s">
        <v>31</v>
      </c>
      <c r="C364">
        <v>2008</v>
      </c>
      <c r="D364">
        <v>5238</v>
      </c>
      <c r="E364">
        <v>914</v>
      </c>
      <c r="F364">
        <v>1077</v>
      </c>
      <c r="G364">
        <v>1077</v>
      </c>
      <c r="H364">
        <v>100</v>
      </c>
      <c r="I364">
        <v>20.56</v>
      </c>
    </row>
    <row r="365" spans="1:9" x14ac:dyDescent="0.2">
      <c r="A365">
        <v>313200</v>
      </c>
      <c r="B365" t="s">
        <v>31</v>
      </c>
      <c r="C365">
        <v>2007</v>
      </c>
      <c r="D365">
        <v>5018</v>
      </c>
      <c r="E365">
        <v>876</v>
      </c>
      <c r="F365">
        <v>1003</v>
      </c>
      <c r="G365">
        <v>1003</v>
      </c>
      <c r="H365">
        <v>100</v>
      </c>
      <c r="I365">
        <v>19.989999999999998</v>
      </c>
    </row>
    <row r="366" spans="1:9" x14ac:dyDescent="0.2">
      <c r="A366">
        <v>313210</v>
      </c>
      <c r="B366" t="s">
        <v>32</v>
      </c>
      <c r="C366">
        <v>2020</v>
      </c>
      <c r="D366">
        <v>18164</v>
      </c>
      <c r="E366">
        <v>14145</v>
      </c>
      <c r="F366">
        <v>12289</v>
      </c>
      <c r="G366">
        <v>12289</v>
      </c>
      <c r="H366">
        <v>86.9</v>
      </c>
      <c r="I366">
        <v>67.66</v>
      </c>
    </row>
    <row r="367" spans="1:9" x14ac:dyDescent="0.2">
      <c r="A367">
        <v>313210</v>
      </c>
      <c r="B367" t="s">
        <v>32</v>
      </c>
      <c r="C367">
        <v>2019</v>
      </c>
      <c r="D367">
        <v>18153</v>
      </c>
      <c r="E367">
        <v>14136</v>
      </c>
      <c r="F367">
        <v>12124</v>
      </c>
      <c r="G367">
        <v>12124</v>
      </c>
      <c r="H367">
        <v>85.8</v>
      </c>
      <c r="I367">
        <v>66.790000000000006</v>
      </c>
    </row>
    <row r="368" spans="1:9" x14ac:dyDescent="0.2">
      <c r="A368">
        <v>313210</v>
      </c>
      <c r="B368" t="s">
        <v>32</v>
      </c>
      <c r="C368">
        <v>2018</v>
      </c>
      <c r="D368">
        <v>18142</v>
      </c>
      <c r="E368">
        <v>14128</v>
      </c>
      <c r="F368">
        <v>12348</v>
      </c>
      <c r="G368">
        <v>12348</v>
      </c>
      <c r="H368">
        <v>87.4</v>
      </c>
      <c r="I368">
        <v>68.06</v>
      </c>
    </row>
    <row r="369" spans="1:9" x14ac:dyDescent="0.2">
      <c r="A369">
        <v>313210</v>
      </c>
      <c r="B369" t="s">
        <v>32</v>
      </c>
      <c r="C369">
        <v>2017</v>
      </c>
      <c r="D369">
        <v>18443</v>
      </c>
      <c r="E369">
        <v>14362</v>
      </c>
      <c r="F369">
        <v>12528</v>
      </c>
      <c r="G369">
        <v>12528</v>
      </c>
      <c r="H369">
        <v>87.2</v>
      </c>
      <c r="I369">
        <v>67.930000000000007</v>
      </c>
    </row>
    <row r="370" spans="1:9" x14ac:dyDescent="0.2">
      <c r="A370">
        <v>313210</v>
      </c>
      <c r="B370" t="s">
        <v>32</v>
      </c>
      <c r="C370">
        <v>2016</v>
      </c>
      <c r="D370">
        <v>18414</v>
      </c>
      <c r="E370">
        <v>14339</v>
      </c>
      <c r="F370">
        <v>12816</v>
      </c>
      <c r="G370">
        <v>12816</v>
      </c>
      <c r="H370">
        <v>89.4</v>
      </c>
      <c r="I370">
        <v>69.599999999999994</v>
      </c>
    </row>
    <row r="371" spans="1:9" x14ac:dyDescent="0.2">
      <c r="A371">
        <v>313210</v>
      </c>
      <c r="B371" t="s">
        <v>32</v>
      </c>
      <c r="C371">
        <v>2015</v>
      </c>
      <c r="D371">
        <v>18383</v>
      </c>
      <c r="E371">
        <v>14315</v>
      </c>
      <c r="F371">
        <v>12868</v>
      </c>
      <c r="G371">
        <v>12868</v>
      </c>
      <c r="H371">
        <v>89.9</v>
      </c>
      <c r="I371">
        <v>70</v>
      </c>
    </row>
    <row r="372" spans="1:9" x14ac:dyDescent="0.2">
      <c r="A372">
        <v>313210</v>
      </c>
      <c r="B372" t="s">
        <v>32</v>
      </c>
      <c r="C372">
        <v>2014</v>
      </c>
      <c r="D372">
        <v>18350</v>
      </c>
      <c r="E372">
        <v>14290</v>
      </c>
      <c r="F372">
        <v>14290</v>
      </c>
      <c r="G372">
        <v>14290</v>
      </c>
      <c r="H372">
        <v>100</v>
      </c>
      <c r="I372">
        <v>77.87</v>
      </c>
    </row>
    <row r="373" spans="1:9" x14ac:dyDescent="0.2">
      <c r="A373">
        <v>313210</v>
      </c>
      <c r="B373" t="s">
        <v>32</v>
      </c>
      <c r="C373">
        <v>2013</v>
      </c>
      <c r="D373">
        <v>18316</v>
      </c>
      <c r="E373">
        <v>14263</v>
      </c>
      <c r="F373">
        <v>14263</v>
      </c>
      <c r="G373">
        <v>14263</v>
      </c>
      <c r="H373">
        <v>100</v>
      </c>
      <c r="I373">
        <v>77.87</v>
      </c>
    </row>
    <row r="374" spans="1:9" x14ac:dyDescent="0.2">
      <c r="A374">
        <v>313210</v>
      </c>
      <c r="B374" t="s">
        <v>32</v>
      </c>
      <c r="C374">
        <v>2012</v>
      </c>
      <c r="D374">
        <v>17761</v>
      </c>
      <c r="E374">
        <v>13831</v>
      </c>
      <c r="F374">
        <v>13831</v>
      </c>
      <c r="G374">
        <v>13831</v>
      </c>
      <c r="H374">
        <v>100</v>
      </c>
      <c r="I374">
        <v>77.87</v>
      </c>
    </row>
    <row r="375" spans="1:9" x14ac:dyDescent="0.2">
      <c r="A375">
        <v>313210</v>
      </c>
      <c r="B375" t="s">
        <v>32</v>
      </c>
      <c r="C375">
        <v>2011</v>
      </c>
      <c r="D375">
        <v>17741</v>
      </c>
      <c r="E375">
        <v>13815</v>
      </c>
      <c r="F375">
        <v>13815</v>
      </c>
      <c r="G375">
        <v>13815</v>
      </c>
      <c r="H375">
        <v>100</v>
      </c>
      <c r="I375">
        <v>77.87</v>
      </c>
    </row>
    <row r="376" spans="1:9" x14ac:dyDescent="0.2">
      <c r="A376">
        <v>313210</v>
      </c>
      <c r="B376" t="s">
        <v>32</v>
      </c>
      <c r="C376">
        <v>2010</v>
      </c>
      <c r="D376">
        <v>17720</v>
      </c>
      <c r="E376">
        <v>13799</v>
      </c>
      <c r="F376">
        <v>13799</v>
      </c>
      <c r="G376">
        <v>13799</v>
      </c>
      <c r="H376">
        <v>100</v>
      </c>
      <c r="I376">
        <v>77.87</v>
      </c>
    </row>
    <row r="377" spans="1:9" x14ac:dyDescent="0.2">
      <c r="A377">
        <v>313210</v>
      </c>
      <c r="B377" t="s">
        <v>32</v>
      </c>
      <c r="C377">
        <v>2009</v>
      </c>
      <c r="D377">
        <v>18261</v>
      </c>
      <c r="E377">
        <v>14145</v>
      </c>
      <c r="F377">
        <v>15666</v>
      </c>
      <c r="G377">
        <v>15666</v>
      </c>
      <c r="H377">
        <v>100</v>
      </c>
      <c r="I377">
        <v>85.79</v>
      </c>
    </row>
    <row r="378" spans="1:9" x14ac:dyDescent="0.2">
      <c r="A378">
        <v>313210</v>
      </c>
      <c r="B378" t="s">
        <v>32</v>
      </c>
      <c r="C378">
        <v>2008</v>
      </c>
      <c r="D378">
        <v>18200</v>
      </c>
      <c r="E378">
        <v>14098</v>
      </c>
      <c r="F378">
        <v>15222</v>
      </c>
      <c r="G378">
        <v>15222</v>
      </c>
      <c r="H378">
        <v>100</v>
      </c>
      <c r="I378">
        <v>83.64</v>
      </c>
    </row>
    <row r="379" spans="1:9" x14ac:dyDescent="0.2">
      <c r="A379">
        <v>313210</v>
      </c>
      <c r="B379" t="s">
        <v>32</v>
      </c>
      <c r="C379">
        <v>2007</v>
      </c>
      <c r="D379">
        <v>17626</v>
      </c>
      <c r="E379">
        <v>13653</v>
      </c>
      <c r="F379">
        <v>14550</v>
      </c>
      <c r="G379">
        <v>14550</v>
      </c>
      <c r="H379">
        <v>100</v>
      </c>
      <c r="I379">
        <v>82.55</v>
      </c>
    </row>
    <row r="380" spans="1:9" x14ac:dyDescent="0.2">
      <c r="A380">
        <v>313505</v>
      </c>
      <c r="B380" t="s">
        <v>33</v>
      </c>
      <c r="C380">
        <v>2020</v>
      </c>
      <c r="D380">
        <v>39388</v>
      </c>
      <c r="E380">
        <v>20681</v>
      </c>
      <c r="F380">
        <v>19920</v>
      </c>
      <c r="G380">
        <v>19920</v>
      </c>
      <c r="H380">
        <v>96.3</v>
      </c>
      <c r="I380">
        <v>50.57</v>
      </c>
    </row>
    <row r="381" spans="1:9" x14ac:dyDescent="0.2">
      <c r="A381">
        <v>313505</v>
      </c>
      <c r="B381" t="s">
        <v>33</v>
      </c>
      <c r="C381">
        <v>2019</v>
      </c>
      <c r="D381">
        <v>38909</v>
      </c>
      <c r="E381">
        <v>20429</v>
      </c>
      <c r="F381">
        <v>19380</v>
      </c>
      <c r="G381">
        <v>19380</v>
      </c>
      <c r="H381">
        <v>94.9</v>
      </c>
      <c r="I381">
        <v>49.81</v>
      </c>
    </row>
    <row r="382" spans="1:9" x14ac:dyDescent="0.2">
      <c r="A382">
        <v>313505</v>
      </c>
      <c r="B382" t="s">
        <v>33</v>
      </c>
      <c r="C382">
        <v>2018</v>
      </c>
      <c r="D382">
        <v>38413</v>
      </c>
      <c r="E382">
        <v>20169</v>
      </c>
      <c r="F382">
        <v>18762</v>
      </c>
      <c r="G382">
        <v>18762</v>
      </c>
      <c r="H382">
        <v>93</v>
      </c>
      <c r="I382">
        <v>48.84</v>
      </c>
    </row>
    <row r="383" spans="1:9" x14ac:dyDescent="0.2">
      <c r="A383">
        <v>313505</v>
      </c>
      <c r="B383" t="s">
        <v>33</v>
      </c>
      <c r="C383">
        <v>2017</v>
      </c>
      <c r="D383">
        <v>37939</v>
      </c>
      <c r="E383">
        <v>19920</v>
      </c>
      <c r="F383">
        <v>18421</v>
      </c>
      <c r="G383">
        <v>18421</v>
      </c>
      <c r="H383">
        <v>92.5</v>
      </c>
      <c r="I383">
        <v>48.55</v>
      </c>
    </row>
    <row r="384" spans="1:9" x14ac:dyDescent="0.2">
      <c r="A384">
        <v>313505</v>
      </c>
      <c r="B384" t="s">
        <v>33</v>
      </c>
      <c r="C384">
        <v>2016</v>
      </c>
      <c r="D384">
        <v>37516</v>
      </c>
      <c r="E384">
        <v>19698</v>
      </c>
      <c r="F384">
        <v>18303</v>
      </c>
      <c r="G384">
        <v>18303</v>
      </c>
      <c r="H384">
        <v>92.9</v>
      </c>
      <c r="I384">
        <v>48.79</v>
      </c>
    </row>
    <row r="385" spans="1:9" x14ac:dyDescent="0.2">
      <c r="A385">
        <v>313505</v>
      </c>
      <c r="B385" t="s">
        <v>33</v>
      </c>
      <c r="C385">
        <v>2015</v>
      </c>
      <c r="D385">
        <v>37054</v>
      </c>
      <c r="E385">
        <v>19455</v>
      </c>
      <c r="F385">
        <v>18288</v>
      </c>
      <c r="G385">
        <v>18288</v>
      </c>
      <c r="H385">
        <v>94</v>
      </c>
      <c r="I385">
        <v>49.35</v>
      </c>
    </row>
    <row r="386" spans="1:9" x14ac:dyDescent="0.2">
      <c r="A386">
        <v>313505</v>
      </c>
      <c r="B386" t="s">
        <v>33</v>
      </c>
      <c r="C386">
        <v>2014</v>
      </c>
      <c r="D386">
        <v>36586</v>
      </c>
      <c r="E386">
        <v>19210</v>
      </c>
      <c r="F386">
        <v>19210</v>
      </c>
      <c r="G386">
        <v>19210</v>
      </c>
      <c r="H386">
        <v>100</v>
      </c>
      <c r="I386">
        <v>52.51</v>
      </c>
    </row>
    <row r="387" spans="1:9" x14ac:dyDescent="0.2">
      <c r="A387">
        <v>313505</v>
      </c>
      <c r="B387" t="s">
        <v>33</v>
      </c>
      <c r="C387">
        <v>2013</v>
      </c>
      <c r="D387">
        <v>36098</v>
      </c>
      <c r="E387">
        <v>18953</v>
      </c>
      <c r="F387">
        <v>18953</v>
      </c>
      <c r="G387">
        <v>18953</v>
      </c>
      <c r="H387">
        <v>100</v>
      </c>
      <c r="I387">
        <v>52.5</v>
      </c>
    </row>
    <row r="388" spans="1:9" x14ac:dyDescent="0.2">
      <c r="A388">
        <v>313505</v>
      </c>
      <c r="B388" t="s">
        <v>33</v>
      </c>
      <c r="C388">
        <v>2012</v>
      </c>
      <c r="D388">
        <v>34539</v>
      </c>
      <c r="E388">
        <v>18135</v>
      </c>
      <c r="F388">
        <v>18135</v>
      </c>
      <c r="G388">
        <v>18135</v>
      </c>
      <c r="H388">
        <v>100</v>
      </c>
      <c r="I388">
        <v>52.51</v>
      </c>
    </row>
    <row r="389" spans="1:9" x14ac:dyDescent="0.2">
      <c r="A389">
        <v>313505</v>
      </c>
      <c r="B389" t="s">
        <v>33</v>
      </c>
      <c r="C389">
        <v>2011</v>
      </c>
      <c r="D389">
        <v>34071</v>
      </c>
      <c r="E389">
        <v>17889</v>
      </c>
      <c r="F389">
        <v>17889</v>
      </c>
      <c r="G389">
        <v>17889</v>
      </c>
      <c r="H389">
        <v>100</v>
      </c>
      <c r="I389">
        <v>52.51</v>
      </c>
    </row>
    <row r="390" spans="1:9" x14ac:dyDescent="0.2">
      <c r="A390">
        <v>313505</v>
      </c>
      <c r="B390" t="s">
        <v>33</v>
      </c>
      <c r="C390">
        <v>2010</v>
      </c>
      <c r="D390">
        <v>33587</v>
      </c>
      <c r="E390">
        <v>17635</v>
      </c>
      <c r="F390">
        <v>17635</v>
      </c>
      <c r="G390">
        <v>17635</v>
      </c>
      <c r="H390">
        <v>100</v>
      </c>
      <c r="I390">
        <v>52.51</v>
      </c>
    </row>
    <row r="391" spans="1:9" x14ac:dyDescent="0.2">
      <c r="A391">
        <v>313505</v>
      </c>
      <c r="B391" t="s">
        <v>33</v>
      </c>
      <c r="C391">
        <v>2009</v>
      </c>
      <c r="D391">
        <v>32190</v>
      </c>
      <c r="E391">
        <v>16495</v>
      </c>
      <c r="F391">
        <v>19258</v>
      </c>
      <c r="G391">
        <v>19258</v>
      </c>
      <c r="H391">
        <v>100</v>
      </c>
      <c r="I391">
        <v>59.83</v>
      </c>
    </row>
    <row r="392" spans="1:9" x14ac:dyDescent="0.2">
      <c r="A392">
        <v>313505</v>
      </c>
      <c r="B392" t="s">
        <v>33</v>
      </c>
      <c r="C392">
        <v>2008</v>
      </c>
      <c r="D392">
        <v>31758</v>
      </c>
      <c r="E392">
        <v>16274</v>
      </c>
      <c r="F392">
        <v>18445</v>
      </c>
      <c r="G392">
        <v>18445</v>
      </c>
      <c r="H392">
        <v>100</v>
      </c>
      <c r="I392">
        <v>58.08</v>
      </c>
    </row>
    <row r="393" spans="1:9" x14ac:dyDescent="0.2">
      <c r="A393">
        <v>313505</v>
      </c>
      <c r="B393" t="s">
        <v>33</v>
      </c>
      <c r="C393">
        <v>2007</v>
      </c>
      <c r="D393">
        <v>30386</v>
      </c>
      <c r="E393">
        <v>15571</v>
      </c>
      <c r="F393">
        <v>17656</v>
      </c>
      <c r="G393">
        <v>17656</v>
      </c>
      <c r="H393">
        <v>100</v>
      </c>
      <c r="I393">
        <v>58.11</v>
      </c>
    </row>
    <row r="394" spans="1:9" x14ac:dyDescent="0.2">
      <c r="A394">
        <v>313510</v>
      </c>
      <c r="B394" t="s">
        <v>34</v>
      </c>
      <c r="C394">
        <v>2020</v>
      </c>
      <c r="D394">
        <v>72018</v>
      </c>
      <c r="E394">
        <v>65298</v>
      </c>
      <c r="F394">
        <v>63715</v>
      </c>
      <c r="G394">
        <v>63715</v>
      </c>
      <c r="H394">
        <v>97.6</v>
      </c>
      <c r="I394">
        <v>88.47</v>
      </c>
    </row>
    <row r="395" spans="1:9" x14ac:dyDescent="0.2">
      <c r="A395">
        <v>313510</v>
      </c>
      <c r="B395" t="s">
        <v>34</v>
      </c>
      <c r="C395">
        <v>2019</v>
      </c>
      <c r="D395">
        <v>71648</v>
      </c>
      <c r="E395">
        <v>64963</v>
      </c>
      <c r="F395">
        <v>62407</v>
      </c>
      <c r="G395">
        <v>62407</v>
      </c>
      <c r="H395">
        <v>96.1</v>
      </c>
      <c r="I395">
        <v>87.1</v>
      </c>
    </row>
    <row r="396" spans="1:9" x14ac:dyDescent="0.2">
      <c r="A396">
        <v>313510</v>
      </c>
      <c r="B396" t="s">
        <v>34</v>
      </c>
      <c r="C396">
        <v>2018</v>
      </c>
      <c r="D396">
        <v>71265</v>
      </c>
      <c r="E396">
        <v>64616</v>
      </c>
      <c r="F396">
        <v>61471</v>
      </c>
      <c r="G396">
        <v>61471</v>
      </c>
      <c r="H396">
        <v>95.1</v>
      </c>
      <c r="I396">
        <v>86.26</v>
      </c>
    </row>
    <row r="397" spans="1:9" x14ac:dyDescent="0.2">
      <c r="A397">
        <v>313510</v>
      </c>
      <c r="B397" t="s">
        <v>34</v>
      </c>
      <c r="C397">
        <v>2017</v>
      </c>
      <c r="D397">
        <v>71653</v>
      </c>
      <c r="E397">
        <v>64967</v>
      </c>
      <c r="F397">
        <v>61562</v>
      </c>
      <c r="G397">
        <v>61562</v>
      </c>
      <c r="H397">
        <v>94.8</v>
      </c>
      <c r="I397">
        <v>85.92</v>
      </c>
    </row>
    <row r="398" spans="1:9" x14ac:dyDescent="0.2">
      <c r="A398">
        <v>313510</v>
      </c>
      <c r="B398" t="s">
        <v>34</v>
      </c>
      <c r="C398">
        <v>2016</v>
      </c>
      <c r="D398">
        <v>71279</v>
      </c>
      <c r="E398">
        <v>64628</v>
      </c>
      <c r="F398">
        <v>62172</v>
      </c>
      <c r="G398">
        <v>62172</v>
      </c>
      <c r="H398">
        <v>96.2</v>
      </c>
      <c r="I398">
        <v>87.22</v>
      </c>
    </row>
    <row r="399" spans="1:9" x14ac:dyDescent="0.2">
      <c r="A399">
        <v>313510</v>
      </c>
      <c r="B399" t="s">
        <v>34</v>
      </c>
      <c r="C399">
        <v>2015</v>
      </c>
      <c r="D399">
        <v>70886</v>
      </c>
      <c r="E399">
        <v>64272</v>
      </c>
      <c r="F399">
        <v>61985</v>
      </c>
      <c r="G399">
        <v>61985</v>
      </c>
      <c r="H399">
        <v>96.4</v>
      </c>
      <c r="I399">
        <v>87.44</v>
      </c>
    </row>
    <row r="400" spans="1:9" x14ac:dyDescent="0.2">
      <c r="A400">
        <v>313510</v>
      </c>
      <c r="B400" t="s">
        <v>34</v>
      </c>
      <c r="C400">
        <v>2014</v>
      </c>
      <c r="D400">
        <v>70472</v>
      </c>
      <c r="E400">
        <v>63897</v>
      </c>
      <c r="F400">
        <v>63897</v>
      </c>
      <c r="G400">
        <v>63897</v>
      </c>
      <c r="H400">
        <v>100</v>
      </c>
      <c r="I400">
        <v>90.67</v>
      </c>
    </row>
    <row r="401" spans="1:9" x14ac:dyDescent="0.2">
      <c r="A401">
        <v>313510</v>
      </c>
      <c r="B401" t="s">
        <v>34</v>
      </c>
      <c r="C401">
        <v>2013</v>
      </c>
      <c r="D401">
        <v>70041</v>
      </c>
      <c r="E401">
        <v>63506</v>
      </c>
      <c r="F401">
        <v>63506</v>
      </c>
      <c r="G401">
        <v>63506</v>
      </c>
      <c r="H401">
        <v>100</v>
      </c>
      <c r="I401">
        <v>90.67</v>
      </c>
    </row>
    <row r="402" spans="1:9" x14ac:dyDescent="0.2">
      <c r="A402">
        <v>313510</v>
      </c>
      <c r="B402" t="s">
        <v>34</v>
      </c>
      <c r="C402">
        <v>2012</v>
      </c>
      <c r="D402">
        <v>67581</v>
      </c>
      <c r="E402">
        <v>61275</v>
      </c>
      <c r="F402">
        <v>61275</v>
      </c>
      <c r="G402">
        <v>61275</v>
      </c>
      <c r="H402">
        <v>100</v>
      </c>
      <c r="I402">
        <v>90.67</v>
      </c>
    </row>
    <row r="403" spans="1:9" x14ac:dyDescent="0.2">
      <c r="A403">
        <v>313510</v>
      </c>
      <c r="B403" t="s">
        <v>34</v>
      </c>
      <c r="C403">
        <v>2011</v>
      </c>
      <c r="D403">
        <v>67199</v>
      </c>
      <c r="E403">
        <v>60929</v>
      </c>
      <c r="F403">
        <v>60929</v>
      </c>
      <c r="G403">
        <v>60929</v>
      </c>
      <c r="H403">
        <v>100</v>
      </c>
      <c r="I403">
        <v>90.67</v>
      </c>
    </row>
    <row r="404" spans="1:9" x14ac:dyDescent="0.2">
      <c r="A404">
        <v>313510</v>
      </c>
      <c r="B404" t="s">
        <v>34</v>
      </c>
      <c r="C404">
        <v>2010</v>
      </c>
      <c r="D404">
        <v>66803</v>
      </c>
      <c r="E404">
        <v>60570</v>
      </c>
      <c r="F404">
        <v>60570</v>
      </c>
      <c r="G404">
        <v>60570</v>
      </c>
      <c r="H404">
        <v>100</v>
      </c>
      <c r="I404">
        <v>90.67</v>
      </c>
    </row>
    <row r="405" spans="1:9" x14ac:dyDescent="0.2">
      <c r="A405">
        <v>313510</v>
      </c>
      <c r="B405" t="s">
        <v>34</v>
      </c>
      <c r="C405">
        <v>2009</v>
      </c>
      <c r="D405">
        <v>68527</v>
      </c>
      <c r="E405">
        <v>61559</v>
      </c>
      <c r="F405">
        <v>67785</v>
      </c>
      <c r="G405">
        <v>67785</v>
      </c>
      <c r="H405">
        <v>100</v>
      </c>
      <c r="I405">
        <v>98.92</v>
      </c>
    </row>
    <row r="406" spans="1:9" x14ac:dyDescent="0.2">
      <c r="A406">
        <v>313510</v>
      </c>
      <c r="B406" t="s">
        <v>34</v>
      </c>
      <c r="C406">
        <v>2008</v>
      </c>
      <c r="D406">
        <v>67941</v>
      </c>
      <c r="E406">
        <v>61032</v>
      </c>
      <c r="F406">
        <v>66191</v>
      </c>
      <c r="G406">
        <v>66191</v>
      </c>
      <c r="H406">
        <v>100</v>
      </c>
      <c r="I406">
        <v>97.42</v>
      </c>
    </row>
    <row r="407" spans="1:9" x14ac:dyDescent="0.2">
      <c r="A407">
        <v>313510</v>
      </c>
      <c r="B407" t="s">
        <v>34</v>
      </c>
      <c r="C407">
        <v>2007</v>
      </c>
      <c r="D407">
        <v>65387</v>
      </c>
      <c r="E407">
        <v>58738</v>
      </c>
      <c r="F407">
        <v>64294</v>
      </c>
      <c r="G407">
        <v>64294</v>
      </c>
      <c r="H407">
        <v>100</v>
      </c>
      <c r="I407">
        <v>98.33</v>
      </c>
    </row>
    <row r="408" spans="1:9" x14ac:dyDescent="0.2">
      <c r="A408">
        <v>313520</v>
      </c>
      <c r="B408" t="s">
        <v>35</v>
      </c>
      <c r="C408">
        <v>2020</v>
      </c>
      <c r="D408">
        <v>67852</v>
      </c>
      <c r="E408">
        <v>42830</v>
      </c>
      <c r="F408">
        <v>40234</v>
      </c>
      <c r="G408">
        <v>40234</v>
      </c>
      <c r="H408">
        <v>93.9</v>
      </c>
      <c r="I408">
        <v>59.3</v>
      </c>
    </row>
    <row r="409" spans="1:9" x14ac:dyDescent="0.2">
      <c r="A409">
        <v>313520</v>
      </c>
      <c r="B409" t="s">
        <v>35</v>
      </c>
      <c r="C409">
        <v>2019</v>
      </c>
      <c r="D409">
        <v>67742</v>
      </c>
      <c r="E409">
        <v>42761</v>
      </c>
      <c r="F409">
        <v>37599</v>
      </c>
      <c r="G409">
        <v>37599</v>
      </c>
      <c r="H409">
        <v>87.9</v>
      </c>
      <c r="I409">
        <v>55.5</v>
      </c>
    </row>
    <row r="410" spans="1:9" x14ac:dyDescent="0.2">
      <c r="A410">
        <v>313520</v>
      </c>
      <c r="B410" t="s">
        <v>35</v>
      </c>
      <c r="C410">
        <v>2018</v>
      </c>
      <c r="D410">
        <v>67628</v>
      </c>
      <c r="E410">
        <v>42689</v>
      </c>
      <c r="F410">
        <v>37192</v>
      </c>
      <c r="G410">
        <v>37192</v>
      </c>
      <c r="H410">
        <v>87.1</v>
      </c>
      <c r="I410">
        <v>54.99</v>
      </c>
    </row>
    <row r="411" spans="1:9" x14ac:dyDescent="0.2">
      <c r="A411">
        <v>313520</v>
      </c>
      <c r="B411" t="s">
        <v>35</v>
      </c>
      <c r="C411">
        <v>2017</v>
      </c>
      <c r="D411">
        <v>68584</v>
      </c>
      <c r="E411">
        <v>43292</v>
      </c>
      <c r="F411">
        <v>37397</v>
      </c>
      <c r="G411">
        <v>37397</v>
      </c>
      <c r="H411">
        <v>86.4</v>
      </c>
      <c r="I411">
        <v>54.53</v>
      </c>
    </row>
    <row r="412" spans="1:9" x14ac:dyDescent="0.2">
      <c r="A412">
        <v>313520</v>
      </c>
      <c r="B412" t="s">
        <v>35</v>
      </c>
      <c r="C412">
        <v>2016</v>
      </c>
      <c r="D412">
        <v>68420</v>
      </c>
      <c r="E412">
        <v>43189</v>
      </c>
      <c r="F412">
        <v>36327</v>
      </c>
      <c r="G412">
        <v>36327</v>
      </c>
      <c r="H412">
        <v>84.1</v>
      </c>
      <c r="I412">
        <v>53.09</v>
      </c>
    </row>
    <row r="413" spans="1:9" x14ac:dyDescent="0.2">
      <c r="A413">
        <v>313520</v>
      </c>
      <c r="B413" t="s">
        <v>35</v>
      </c>
      <c r="C413">
        <v>2015</v>
      </c>
      <c r="D413">
        <v>68247</v>
      </c>
      <c r="E413">
        <v>43079</v>
      </c>
      <c r="F413">
        <v>33868</v>
      </c>
      <c r="G413">
        <v>33868</v>
      </c>
      <c r="H413">
        <v>78.599999999999994</v>
      </c>
      <c r="I413">
        <v>49.63</v>
      </c>
    </row>
    <row r="414" spans="1:9" x14ac:dyDescent="0.2">
      <c r="A414">
        <v>313520</v>
      </c>
      <c r="B414" t="s">
        <v>35</v>
      </c>
      <c r="C414">
        <v>2014</v>
      </c>
      <c r="D414">
        <v>68065</v>
      </c>
      <c r="E414">
        <v>42964</v>
      </c>
      <c r="F414">
        <v>42964</v>
      </c>
      <c r="G414">
        <v>42964</v>
      </c>
      <c r="H414">
        <v>100</v>
      </c>
      <c r="I414">
        <v>63.12</v>
      </c>
    </row>
    <row r="415" spans="1:9" x14ac:dyDescent="0.2">
      <c r="A415">
        <v>313520</v>
      </c>
      <c r="B415" t="s">
        <v>35</v>
      </c>
      <c r="C415">
        <v>2013</v>
      </c>
      <c r="D415">
        <v>67875</v>
      </c>
      <c r="E415">
        <v>42845</v>
      </c>
      <c r="F415">
        <v>42845</v>
      </c>
      <c r="G415">
        <v>42845</v>
      </c>
      <c r="H415">
        <v>100</v>
      </c>
      <c r="I415">
        <v>63.12</v>
      </c>
    </row>
    <row r="416" spans="1:9" x14ac:dyDescent="0.2">
      <c r="A416">
        <v>313520</v>
      </c>
      <c r="B416" t="s">
        <v>35</v>
      </c>
      <c r="C416">
        <v>2012</v>
      </c>
      <c r="D416">
        <v>65744</v>
      </c>
      <c r="E416">
        <v>41499</v>
      </c>
      <c r="F416">
        <v>41499</v>
      </c>
      <c r="G416">
        <v>41499</v>
      </c>
      <c r="H416">
        <v>100</v>
      </c>
      <c r="I416">
        <v>63.12</v>
      </c>
    </row>
    <row r="417" spans="1:9" x14ac:dyDescent="0.2">
      <c r="A417">
        <v>313520</v>
      </c>
      <c r="B417" t="s">
        <v>35</v>
      </c>
      <c r="C417">
        <v>2011</v>
      </c>
      <c r="D417">
        <v>65606</v>
      </c>
      <c r="E417">
        <v>41412</v>
      </c>
      <c r="F417">
        <v>41412</v>
      </c>
      <c r="G417">
        <v>41412</v>
      </c>
      <c r="H417">
        <v>100</v>
      </c>
      <c r="I417">
        <v>63.12</v>
      </c>
    </row>
    <row r="418" spans="1:9" x14ac:dyDescent="0.2">
      <c r="A418">
        <v>313520</v>
      </c>
      <c r="B418" t="s">
        <v>35</v>
      </c>
      <c r="C418">
        <v>2010</v>
      </c>
      <c r="D418">
        <v>65463</v>
      </c>
      <c r="E418">
        <v>41322</v>
      </c>
      <c r="F418">
        <v>41114</v>
      </c>
      <c r="G418">
        <v>41114</v>
      </c>
      <c r="H418">
        <v>99.5</v>
      </c>
      <c r="I418">
        <v>62.8</v>
      </c>
    </row>
    <row r="419" spans="1:9" x14ac:dyDescent="0.2">
      <c r="A419">
        <v>313520</v>
      </c>
      <c r="B419" t="s">
        <v>35</v>
      </c>
      <c r="C419">
        <v>2009</v>
      </c>
      <c r="D419">
        <v>67516</v>
      </c>
      <c r="E419">
        <v>41218</v>
      </c>
      <c r="F419">
        <v>39561</v>
      </c>
      <c r="G419">
        <v>39561</v>
      </c>
      <c r="H419">
        <v>96</v>
      </c>
      <c r="I419">
        <v>58.59</v>
      </c>
    </row>
    <row r="420" spans="1:9" x14ac:dyDescent="0.2">
      <c r="A420">
        <v>313520</v>
      </c>
      <c r="B420" t="s">
        <v>35</v>
      </c>
      <c r="C420">
        <v>2008</v>
      </c>
      <c r="D420">
        <v>67206</v>
      </c>
      <c r="E420">
        <v>41029</v>
      </c>
      <c r="F420">
        <v>38769</v>
      </c>
      <c r="G420">
        <v>38769</v>
      </c>
      <c r="H420">
        <v>94.5</v>
      </c>
      <c r="I420">
        <v>57.69</v>
      </c>
    </row>
    <row r="421" spans="1:9" x14ac:dyDescent="0.2">
      <c r="A421">
        <v>313520</v>
      </c>
      <c r="B421" t="s">
        <v>35</v>
      </c>
      <c r="C421">
        <v>2007</v>
      </c>
      <c r="D421">
        <v>64985</v>
      </c>
      <c r="E421">
        <v>39673</v>
      </c>
      <c r="F421">
        <v>37615</v>
      </c>
      <c r="G421">
        <v>37615</v>
      </c>
      <c r="H421">
        <v>94.8</v>
      </c>
      <c r="I421">
        <v>57.88</v>
      </c>
    </row>
    <row r="422" spans="1:9" x14ac:dyDescent="0.2">
      <c r="A422">
        <v>313535</v>
      </c>
      <c r="B422" t="s">
        <v>36</v>
      </c>
      <c r="C422">
        <v>2020</v>
      </c>
      <c r="D422">
        <v>7982</v>
      </c>
      <c r="E422">
        <v>2934</v>
      </c>
      <c r="F422">
        <v>2585</v>
      </c>
      <c r="G422">
        <v>2585</v>
      </c>
      <c r="H422">
        <v>88.1</v>
      </c>
      <c r="I422">
        <v>32.39</v>
      </c>
    </row>
    <row r="423" spans="1:9" x14ac:dyDescent="0.2">
      <c r="A423">
        <v>313535</v>
      </c>
      <c r="B423" t="s">
        <v>36</v>
      </c>
      <c r="C423">
        <v>2019</v>
      </c>
      <c r="D423">
        <v>8134</v>
      </c>
      <c r="E423">
        <v>2990</v>
      </c>
      <c r="F423">
        <v>2505</v>
      </c>
      <c r="G423">
        <v>2505</v>
      </c>
      <c r="H423">
        <v>83.8</v>
      </c>
      <c r="I423">
        <v>30.8</v>
      </c>
    </row>
    <row r="424" spans="1:9" x14ac:dyDescent="0.2">
      <c r="A424">
        <v>313535</v>
      </c>
      <c r="B424" t="s">
        <v>36</v>
      </c>
      <c r="C424">
        <v>2018</v>
      </c>
      <c r="D424">
        <v>8556</v>
      </c>
      <c r="E424">
        <v>3145</v>
      </c>
      <c r="F424">
        <v>2357</v>
      </c>
      <c r="G424">
        <v>2357</v>
      </c>
      <c r="H424">
        <v>74.900000000000006</v>
      </c>
      <c r="I424">
        <v>27.55</v>
      </c>
    </row>
    <row r="425" spans="1:9" x14ac:dyDescent="0.2">
      <c r="A425">
        <v>313535</v>
      </c>
      <c r="B425" t="s">
        <v>36</v>
      </c>
      <c r="C425">
        <v>2017</v>
      </c>
      <c r="D425">
        <v>8683</v>
      </c>
      <c r="E425">
        <v>3192</v>
      </c>
      <c r="F425">
        <v>2500</v>
      </c>
      <c r="G425">
        <v>2500</v>
      </c>
      <c r="H425">
        <v>78.3</v>
      </c>
      <c r="I425">
        <v>28.79</v>
      </c>
    </row>
    <row r="426" spans="1:9" x14ac:dyDescent="0.2">
      <c r="A426">
        <v>313535</v>
      </c>
      <c r="B426" t="s">
        <v>36</v>
      </c>
      <c r="C426">
        <v>2016</v>
      </c>
      <c r="D426">
        <v>8664</v>
      </c>
      <c r="E426">
        <v>3185</v>
      </c>
      <c r="F426">
        <v>2432</v>
      </c>
      <c r="G426">
        <v>2432</v>
      </c>
      <c r="H426">
        <v>76.400000000000006</v>
      </c>
      <c r="I426">
        <v>28.07</v>
      </c>
    </row>
    <row r="427" spans="1:9" x14ac:dyDescent="0.2">
      <c r="A427">
        <v>313535</v>
      </c>
      <c r="B427" t="s">
        <v>36</v>
      </c>
      <c r="C427">
        <v>2015</v>
      </c>
      <c r="D427">
        <v>8643</v>
      </c>
      <c r="E427">
        <v>3177</v>
      </c>
      <c r="F427">
        <v>2430</v>
      </c>
      <c r="G427">
        <v>2430</v>
      </c>
      <c r="H427">
        <v>76.5</v>
      </c>
      <c r="I427">
        <v>28.12</v>
      </c>
    </row>
    <row r="428" spans="1:9" x14ac:dyDescent="0.2">
      <c r="A428">
        <v>313535</v>
      </c>
      <c r="B428" t="s">
        <v>36</v>
      </c>
      <c r="C428">
        <v>2014</v>
      </c>
      <c r="D428">
        <v>8622</v>
      </c>
      <c r="E428">
        <v>3169</v>
      </c>
      <c r="F428">
        <v>3169</v>
      </c>
      <c r="G428">
        <v>3169</v>
      </c>
      <c r="H428">
        <v>100</v>
      </c>
      <c r="I428">
        <v>36.75</v>
      </c>
    </row>
    <row r="429" spans="1:9" x14ac:dyDescent="0.2">
      <c r="A429">
        <v>313535</v>
      </c>
      <c r="B429" t="s">
        <v>36</v>
      </c>
      <c r="C429">
        <v>2013</v>
      </c>
      <c r="D429">
        <v>8599</v>
      </c>
      <c r="E429">
        <v>3161</v>
      </c>
      <c r="F429">
        <v>3161</v>
      </c>
      <c r="G429">
        <v>3161</v>
      </c>
      <c r="H429">
        <v>100</v>
      </c>
      <c r="I429">
        <v>36.76</v>
      </c>
    </row>
    <row r="430" spans="1:9" x14ac:dyDescent="0.2">
      <c r="A430">
        <v>313535</v>
      </c>
      <c r="B430" t="s">
        <v>36</v>
      </c>
      <c r="C430">
        <v>2012</v>
      </c>
      <c r="D430">
        <v>8331</v>
      </c>
      <c r="E430">
        <v>3062</v>
      </c>
      <c r="F430">
        <v>3062</v>
      </c>
      <c r="G430">
        <v>3062</v>
      </c>
      <c r="H430">
        <v>100</v>
      </c>
      <c r="I430">
        <v>36.75</v>
      </c>
    </row>
    <row r="431" spans="1:9" x14ac:dyDescent="0.2">
      <c r="A431">
        <v>313535</v>
      </c>
      <c r="B431" t="s">
        <v>36</v>
      </c>
      <c r="C431">
        <v>2011</v>
      </c>
      <c r="D431">
        <v>8315</v>
      </c>
      <c r="E431">
        <v>3056</v>
      </c>
      <c r="F431">
        <v>3056</v>
      </c>
      <c r="G431">
        <v>3056</v>
      </c>
      <c r="H431">
        <v>100</v>
      </c>
      <c r="I431">
        <v>36.75</v>
      </c>
    </row>
    <row r="432" spans="1:9" x14ac:dyDescent="0.2">
      <c r="A432">
        <v>313535</v>
      </c>
      <c r="B432" t="s">
        <v>36</v>
      </c>
      <c r="C432">
        <v>2010</v>
      </c>
      <c r="D432">
        <v>8298</v>
      </c>
      <c r="E432">
        <v>3050</v>
      </c>
      <c r="F432">
        <v>3050</v>
      </c>
      <c r="G432">
        <v>3050</v>
      </c>
      <c r="H432">
        <v>100</v>
      </c>
      <c r="I432">
        <v>36.76</v>
      </c>
    </row>
    <row r="433" spans="1:9" x14ac:dyDescent="0.2">
      <c r="A433">
        <v>313535</v>
      </c>
      <c r="B433" t="s">
        <v>36</v>
      </c>
      <c r="C433">
        <v>2009</v>
      </c>
      <c r="D433">
        <v>8536</v>
      </c>
      <c r="E433">
        <v>3037</v>
      </c>
      <c r="F433">
        <v>3317</v>
      </c>
      <c r="G433">
        <v>3317</v>
      </c>
      <c r="H433">
        <v>100</v>
      </c>
      <c r="I433">
        <v>38.86</v>
      </c>
    </row>
    <row r="434" spans="1:9" x14ac:dyDescent="0.2">
      <c r="A434">
        <v>313535</v>
      </c>
      <c r="B434" t="s">
        <v>36</v>
      </c>
      <c r="C434">
        <v>2008</v>
      </c>
      <c r="D434">
        <v>8504</v>
      </c>
      <c r="E434">
        <v>3026</v>
      </c>
      <c r="F434">
        <v>3076</v>
      </c>
      <c r="G434">
        <v>3076</v>
      </c>
      <c r="H434">
        <v>100</v>
      </c>
      <c r="I434">
        <v>36.17</v>
      </c>
    </row>
    <row r="435" spans="1:9" x14ac:dyDescent="0.2">
      <c r="A435">
        <v>313535</v>
      </c>
      <c r="B435" t="s">
        <v>36</v>
      </c>
      <c r="C435">
        <v>2007</v>
      </c>
      <c r="D435">
        <v>8232</v>
      </c>
      <c r="E435">
        <v>2929</v>
      </c>
      <c r="F435">
        <v>2910</v>
      </c>
      <c r="G435">
        <v>2910</v>
      </c>
      <c r="H435">
        <v>99.4</v>
      </c>
      <c r="I435">
        <v>35.35</v>
      </c>
    </row>
    <row r="436" spans="1:9" x14ac:dyDescent="0.2">
      <c r="A436">
        <v>313560</v>
      </c>
      <c r="B436" t="s">
        <v>37</v>
      </c>
      <c r="C436">
        <v>2020</v>
      </c>
      <c r="D436">
        <v>7468</v>
      </c>
      <c r="E436">
        <v>5135</v>
      </c>
      <c r="F436">
        <v>4531</v>
      </c>
      <c r="G436">
        <v>4531</v>
      </c>
      <c r="H436">
        <v>88.2</v>
      </c>
      <c r="I436">
        <v>60.67</v>
      </c>
    </row>
    <row r="437" spans="1:9" x14ac:dyDescent="0.2">
      <c r="A437">
        <v>313560</v>
      </c>
      <c r="B437" t="s">
        <v>37</v>
      </c>
      <c r="C437">
        <v>2019</v>
      </c>
      <c r="D437">
        <v>7531</v>
      </c>
      <c r="E437">
        <v>5178</v>
      </c>
      <c r="F437">
        <v>4467</v>
      </c>
      <c r="G437">
        <v>4467</v>
      </c>
      <c r="H437">
        <v>86.3</v>
      </c>
      <c r="I437">
        <v>59.31</v>
      </c>
    </row>
    <row r="438" spans="1:9" x14ac:dyDescent="0.2">
      <c r="A438">
        <v>313560</v>
      </c>
      <c r="B438" t="s">
        <v>37</v>
      </c>
      <c r="C438">
        <v>2018</v>
      </c>
      <c r="D438">
        <v>7597</v>
      </c>
      <c r="E438">
        <v>5223</v>
      </c>
      <c r="F438">
        <v>4405</v>
      </c>
      <c r="G438">
        <v>4405</v>
      </c>
      <c r="H438">
        <v>84.3</v>
      </c>
      <c r="I438">
        <v>57.98</v>
      </c>
    </row>
    <row r="439" spans="1:9" x14ac:dyDescent="0.2">
      <c r="A439">
        <v>313560</v>
      </c>
      <c r="B439" t="s">
        <v>37</v>
      </c>
      <c r="C439">
        <v>2017</v>
      </c>
      <c r="D439">
        <v>7890</v>
      </c>
      <c r="E439">
        <v>5425</v>
      </c>
      <c r="F439">
        <v>4439</v>
      </c>
      <c r="G439">
        <v>4439</v>
      </c>
      <c r="H439">
        <v>81.8</v>
      </c>
      <c r="I439">
        <v>56.26</v>
      </c>
    </row>
    <row r="440" spans="1:9" x14ac:dyDescent="0.2">
      <c r="A440">
        <v>313560</v>
      </c>
      <c r="B440" t="s">
        <v>37</v>
      </c>
      <c r="C440">
        <v>2016</v>
      </c>
      <c r="D440">
        <v>7932</v>
      </c>
      <c r="E440">
        <v>5454</v>
      </c>
      <c r="F440">
        <v>4551</v>
      </c>
      <c r="G440">
        <v>4551</v>
      </c>
      <c r="H440">
        <v>83.4</v>
      </c>
      <c r="I440">
        <v>57.38</v>
      </c>
    </row>
    <row r="441" spans="1:9" x14ac:dyDescent="0.2">
      <c r="A441">
        <v>313560</v>
      </c>
      <c r="B441" t="s">
        <v>37</v>
      </c>
      <c r="C441">
        <v>2015</v>
      </c>
      <c r="D441">
        <v>7975</v>
      </c>
      <c r="E441">
        <v>5483</v>
      </c>
      <c r="F441">
        <v>4613</v>
      </c>
      <c r="G441">
        <v>4613</v>
      </c>
      <c r="H441">
        <v>84.1</v>
      </c>
      <c r="I441">
        <v>57.84</v>
      </c>
    </row>
    <row r="442" spans="1:9" x14ac:dyDescent="0.2">
      <c r="A442">
        <v>313560</v>
      </c>
      <c r="B442" t="s">
        <v>37</v>
      </c>
      <c r="C442">
        <v>2014</v>
      </c>
      <c r="D442">
        <v>8021</v>
      </c>
      <c r="E442">
        <v>5515</v>
      </c>
      <c r="F442">
        <v>5515</v>
      </c>
      <c r="G442">
        <v>5515</v>
      </c>
      <c r="H442">
        <v>100</v>
      </c>
      <c r="I442">
        <v>68.760000000000005</v>
      </c>
    </row>
    <row r="443" spans="1:9" x14ac:dyDescent="0.2">
      <c r="A443">
        <v>313560</v>
      </c>
      <c r="B443" t="s">
        <v>37</v>
      </c>
      <c r="C443">
        <v>2013</v>
      </c>
      <c r="D443">
        <v>8069</v>
      </c>
      <c r="E443">
        <v>5548</v>
      </c>
      <c r="F443">
        <v>5548</v>
      </c>
      <c r="G443">
        <v>5548</v>
      </c>
      <c r="H443">
        <v>100</v>
      </c>
      <c r="I443">
        <v>68.760000000000005</v>
      </c>
    </row>
    <row r="444" spans="1:9" x14ac:dyDescent="0.2">
      <c r="A444">
        <v>313560</v>
      </c>
      <c r="B444" t="s">
        <v>37</v>
      </c>
      <c r="C444">
        <v>2012</v>
      </c>
      <c r="D444">
        <v>7893</v>
      </c>
      <c r="E444">
        <v>5427</v>
      </c>
      <c r="F444">
        <v>5427</v>
      </c>
      <c r="G444">
        <v>5427</v>
      </c>
      <c r="H444">
        <v>100</v>
      </c>
      <c r="I444">
        <v>68.760000000000005</v>
      </c>
    </row>
    <row r="445" spans="1:9" x14ac:dyDescent="0.2">
      <c r="A445">
        <v>313560</v>
      </c>
      <c r="B445" t="s">
        <v>37</v>
      </c>
      <c r="C445">
        <v>2011</v>
      </c>
      <c r="D445">
        <v>7948</v>
      </c>
      <c r="E445">
        <v>5465</v>
      </c>
      <c r="F445">
        <v>5465</v>
      </c>
      <c r="G445">
        <v>5465</v>
      </c>
      <c r="H445">
        <v>100</v>
      </c>
      <c r="I445">
        <v>68.760000000000005</v>
      </c>
    </row>
    <row r="446" spans="1:9" x14ac:dyDescent="0.2">
      <c r="A446">
        <v>313560</v>
      </c>
      <c r="B446" t="s">
        <v>37</v>
      </c>
      <c r="C446">
        <v>2010</v>
      </c>
      <c r="D446">
        <v>8005</v>
      </c>
      <c r="E446">
        <v>5504</v>
      </c>
      <c r="F446">
        <v>5504</v>
      </c>
      <c r="G446">
        <v>5504</v>
      </c>
      <c r="H446">
        <v>100</v>
      </c>
      <c r="I446">
        <v>68.760000000000005</v>
      </c>
    </row>
    <row r="447" spans="1:9" x14ac:dyDescent="0.2">
      <c r="A447">
        <v>313560</v>
      </c>
      <c r="B447" t="s">
        <v>37</v>
      </c>
      <c r="C447">
        <v>2009</v>
      </c>
      <c r="D447">
        <v>8117</v>
      </c>
      <c r="E447">
        <v>5558</v>
      </c>
      <c r="F447">
        <v>6897</v>
      </c>
      <c r="G447">
        <v>6897</v>
      </c>
      <c r="H447">
        <v>100</v>
      </c>
      <c r="I447">
        <v>84.97</v>
      </c>
    </row>
    <row r="448" spans="1:9" x14ac:dyDescent="0.2">
      <c r="A448">
        <v>313560</v>
      </c>
      <c r="B448" t="s">
        <v>37</v>
      </c>
      <c r="C448">
        <v>2008</v>
      </c>
      <c r="D448">
        <v>8182</v>
      </c>
      <c r="E448">
        <v>5603</v>
      </c>
      <c r="F448">
        <v>6827</v>
      </c>
      <c r="G448">
        <v>6827</v>
      </c>
      <c r="H448">
        <v>100</v>
      </c>
      <c r="I448">
        <v>83.44</v>
      </c>
    </row>
    <row r="449" spans="1:9" x14ac:dyDescent="0.2">
      <c r="A449">
        <v>313560</v>
      </c>
      <c r="B449" t="s">
        <v>37</v>
      </c>
      <c r="C449">
        <v>2007</v>
      </c>
      <c r="D449">
        <v>8029</v>
      </c>
      <c r="E449">
        <v>5498</v>
      </c>
      <c r="F449">
        <v>6727</v>
      </c>
      <c r="G449">
        <v>6727</v>
      </c>
      <c r="H449">
        <v>100</v>
      </c>
      <c r="I449">
        <v>83.78</v>
      </c>
    </row>
    <row r="450" spans="1:9" x14ac:dyDescent="0.2">
      <c r="A450">
        <v>313657</v>
      </c>
      <c r="B450" t="s">
        <v>38</v>
      </c>
      <c r="C450">
        <v>2020</v>
      </c>
      <c r="D450">
        <v>4889</v>
      </c>
      <c r="E450">
        <v>2617</v>
      </c>
      <c r="F450">
        <v>2841</v>
      </c>
      <c r="G450">
        <v>2617</v>
      </c>
      <c r="H450">
        <v>100</v>
      </c>
      <c r="I450">
        <v>58.11</v>
      </c>
    </row>
    <row r="451" spans="1:9" x14ac:dyDescent="0.2">
      <c r="A451">
        <v>313657</v>
      </c>
      <c r="B451" t="s">
        <v>38</v>
      </c>
      <c r="C451">
        <v>2019</v>
      </c>
      <c r="D451">
        <v>4867</v>
      </c>
      <c r="E451">
        <v>2605</v>
      </c>
      <c r="F451">
        <v>2800</v>
      </c>
      <c r="G451">
        <v>2605</v>
      </c>
      <c r="H451">
        <v>100</v>
      </c>
      <c r="I451">
        <v>57.53</v>
      </c>
    </row>
    <row r="452" spans="1:9" x14ac:dyDescent="0.2">
      <c r="A452">
        <v>313657</v>
      </c>
      <c r="B452" t="s">
        <v>38</v>
      </c>
      <c r="C452">
        <v>2018</v>
      </c>
      <c r="D452">
        <v>4844</v>
      </c>
      <c r="E452">
        <v>2593</v>
      </c>
      <c r="F452">
        <v>2360</v>
      </c>
      <c r="G452">
        <v>2360</v>
      </c>
      <c r="H452">
        <v>91</v>
      </c>
      <c r="I452">
        <v>48.72</v>
      </c>
    </row>
    <row r="453" spans="1:9" x14ac:dyDescent="0.2">
      <c r="A453">
        <v>313657</v>
      </c>
      <c r="B453" t="s">
        <v>38</v>
      </c>
      <c r="C453">
        <v>2017</v>
      </c>
      <c r="D453">
        <v>4877</v>
      </c>
      <c r="E453">
        <v>2610</v>
      </c>
      <c r="F453">
        <v>2075</v>
      </c>
      <c r="G453">
        <v>2075</v>
      </c>
      <c r="H453">
        <v>79.5</v>
      </c>
      <c r="I453">
        <v>42.55</v>
      </c>
    </row>
    <row r="454" spans="1:9" x14ac:dyDescent="0.2">
      <c r="A454">
        <v>313657</v>
      </c>
      <c r="B454" t="s">
        <v>38</v>
      </c>
      <c r="C454">
        <v>2016</v>
      </c>
      <c r="D454">
        <v>4854</v>
      </c>
      <c r="E454">
        <v>2598</v>
      </c>
      <c r="F454">
        <v>2566</v>
      </c>
      <c r="G454">
        <v>2566</v>
      </c>
      <c r="H454">
        <v>98.8</v>
      </c>
      <c r="I454">
        <v>52.86</v>
      </c>
    </row>
    <row r="455" spans="1:9" x14ac:dyDescent="0.2">
      <c r="A455">
        <v>313657</v>
      </c>
      <c r="B455" t="s">
        <v>38</v>
      </c>
      <c r="C455">
        <v>2015</v>
      </c>
      <c r="D455">
        <v>4830</v>
      </c>
      <c r="E455">
        <v>2585</v>
      </c>
      <c r="F455">
        <v>3661</v>
      </c>
      <c r="G455">
        <v>2512</v>
      </c>
      <c r="H455">
        <v>97.2</v>
      </c>
      <c r="I455">
        <v>75.8</v>
      </c>
    </row>
    <row r="456" spans="1:9" x14ac:dyDescent="0.2">
      <c r="A456">
        <v>313657</v>
      </c>
      <c r="B456" t="s">
        <v>38</v>
      </c>
      <c r="C456">
        <v>2014</v>
      </c>
      <c r="D456">
        <v>4804</v>
      </c>
      <c r="E456">
        <v>2571</v>
      </c>
      <c r="F456">
        <v>2571</v>
      </c>
      <c r="G456">
        <v>2571</v>
      </c>
      <c r="H456">
        <v>100</v>
      </c>
      <c r="I456">
        <v>53.52</v>
      </c>
    </row>
    <row r="457" spans="1:9" x14ac:dyDescent="0.2">
      <c r="A457">
        <v>313657</v>
      </c>
      <c r="B457" t="s">
        <v>38</v>
      </c>
      <c r="C457">
        <v>2013</v>
      </c>
      <c r="D457">
        <v>4778</v>
      </c>
      <c r="E457">
        <v>2557</v>
      </c>
      <c r="F457">
        <v>2557</v>
      </c>
      <c r="G457">
        <v>2557</v>
      </c>
      <c r="H457">
        <v>100</v>
      </c>
      <c r="I457">
        <v>53.52</v>
      </c>
    </row>
    <row r="458" spans="1:9" x14ac:dyDescent="0.2">
      <c r="A458">
        <v>313657</v>
      </c>
      <c r="B458" t="s">
        <v>38</v>
      </c>
      <c r="C458">
        <v>2012</v>
      </c>
      <c r="D458">
        <v>4614</v>
      </c>
      <c r="E458">
        <v>2470</v>
      </c>
      <c r="F458">
        <v>2469</v>
      </c>
      <c r="G458">
        <v>2469</v>
      </c>
      <c r="H458">
        <v>100</v>
      </c>
      <c r="I458">
        <v>53.51</v>
      </c>
    </row>
    <row r="459" spans="1:9" x14ac:dyDescent="0.2">
      <c r="A459">
        <v>313657</v>
      </c>
      <c r="B459" t="s">
        <v>38</v>
      </c>
      <c r="C459">
        <v>2011</v>
      </c>
      <c r="D459">
        <v>4591</v>
      </c>
      <c r="E459">
        <v>2457</v>
      </c>
      <c r="F459">
        <v>2450</v>
      </c>
      <c r="G459">
        <v>2450</v>
      </c>
      <c r="H459">
        <v>99.7</v>
      </c>
      <c r="I459">
        <v>53.37</v>
      </c>
    </row>
    <row r="460" spans="1:9" x14ac:dyDescent="0.2">
      <c r="A460">
        <v>313657</v>
      </c>
      <c r="B460" t="s">
        <v>38</v>
      </c>
      <c r="C460">
        <v>2010</v>
      </c>
      <c r="D460">
        <v>4566</v>
      </c>
      <c r="E460">
        <v>2444</v>
      </c>
      <c r="F460">
        <v>2444</v>
      </c>
      <c r="G460">
        <v>2444</v>
      </c>
      <c r="H460">
        <v>100</v>
      </c>
      <c r="I460">
        <v>53.53</v>
      </c>
    </row>
    <row r="461" spans="1:9" x14ac:dyDescent="0.2">
      <c r="A461">
        <v>313657</v>
      </c>
      <c r="B461" t="s">
        <v>38</v>
      </c>
      <c r="C461">
        <v>2009</v>
      </c>
      <c r="D461">
        <v>4636</v>
      </c>
      <c r="E461">
        <v>2379</v>
      </c>
      <c r="F461">
        <v>3189</v>
      </c>
      <c r="G461">
        <v>3189</v>
      </c>
      <c r="H461">
        <v>100</v>
      </c>
      <c r="I461">
        <v>68.790000000000006</v>
      </c>
    </row>
    <row r="462" spans="1:9" x14ac:dyDescent="0.2">
      <c r="A462">
        <v>313657</v>
      </c>
      <c r="B462" t="s">
        <v>38</v>
      </c>
      <c r="C462">
        <v>2008</v>
      </c>
      <c r="D462">
        <v>4604</v>
      </c>
      <c r="E462">
        <v>2362</v>
      </c>
      <c r="F462">
        <v>3170</v>
      </c>
      <c r="G462">
        <v>3170</v>
      </c>
      <c r="H462">
        <v>100</v>
      </c>
      <c r="I462">
        <v>68.849999999999994</v>
      </c>
    </row>
    <row r="463" spans="1:9" x14ac:dyDescent="0.2">
      <c r="A463">
        <v>313657</v>
      </c>
      <c r="B463" t="s">
        <v>38</v>
      </c>
      <c r="C463">
        <v>2007</v>
      </c>
      <c r="D463">
        <v>4440</v>
      </c>
      <c r="E463">
        <v>2278</v>
      </c>
      <c r="F463">
        <v>3082</v>
      </c>
      <c r="G463">
        <v>3082</v>
      </c>
      <c r="H463">
        <v>100</v>
      </c>
      <c r="I463">
        <v>69.41</v>
      </c>
    </row>
    <row r="464" spans="1:9" x14ac:dyDescent="0.2">
      <c r="A464">
        <v>313680</v>
      </c>
      <c r="B464" t="s">
        <v>39</v>
      </c>
      <c r="C464">
        <v>2020</v>
      </c>
      <c r="D464">
        <v>4345</v>
      </c>
      <c r="E464">
        <v>2400</v>
      </c>
      <c r="F464">
        <v>2407</v>
      </c>
      <c r="G464">
        <v>2400</v>
      </c>
      <c r="H464">
        <v>100</v>
      </c>
      <c r="I464">
        <v>55.4</v>
      </c>
    </row>
    <row r="465" spans="1:9" x14ac:dyDescent="0.2">
      <c r="A465">
        <v>313680</v>
      </c>
      <c r="B465" t="s">
        <v>39</v>
      </c>
      <c r="C465">
        <v>2019</v>
      </c>
      <c r="D465">
        <v>4331</v>
      </c>
      <c r="E465">
        <v>2392</v>
      </c>
      <c r="F465">
        <v>2364</v>
      </c>
      <c r="G465">
        <v>2364</v>
      </c>
      <c r="H465">
        <v>98.8</v>
      </c>
      <c r="I465">
        <v>54.58</v>
      </c>
    </row>
    <row r="466" spans="1:9" x14ac:dyDescent="0.2">
      <c r="A466">
        <v>313680</v>
      </c>
      <c r="B466" t="s">
        <v>39</v>
      </c>
      <c r="C466">
        <v>2018</v>
      </c>
      <c r="D466">
        <v>4316</v>
      </c>
      <c r="E466">
        <v>2384</v>
      </c>
      <c r="F466">
        <v>2333</v>
      </c>
      <c r="G466">
        <v>2333</v>
      </c>
      <c r="H466">
        <v>97.9</v>
      </c>
      <c r="I466">
        <v>54.05</v>
      </c>
    </row>
    <row r="467" spans="1:9" x14ac:dyDescent="0.2">
      <c r="A467">
        <v>313680</v>
      </c>
      <c r="B467" t="s">
        <v>39</v>
      </c>
      <c r="C467">
        <v>2017</v>
      </c>
      <c r="D467">
        <v>4358</v>
      </c>
      <c r="E467">
        <v>2407</v>
      </c>
      <c r="F467">
        <v>2309</v>
      </c>
      <c r="G467">
        <v>2309</v>
      </c>
      <c r="H467">
        <v>95.9</v>
      </c>
      <c r="I467">
        <v>52.98</v>
      </c>
    </row>
    <row r="468" spans="1:9" x14ac:dyDescent="0.2">
      <c r="A468">
        <v>313680</v>
      </c>
      <c r="B468" t="s">
        <v>39</v>
      </c>
      <c r="C468">
        <v>2016</v>
      </c>
      <c r="D468">
        <v>4342</v>
      </c>
      <c r="E468">
        <v>2398</v>
      </c>
      <c r="F468">
        <v>2323</v>
      </c>
      <c r="G468">
        <v>2323</v>
      </c>
      <c r="H468">
        <v>96.9</v>
      </c>
      <c r="I468">
        <v>53.5</v>
      </c>
    </row>
    <row r="469" spans="1:9" x14ac:dyDescent="0.2">
      <c r="A469">
        <v>313680</v>
      </c>
      <c r="B469" t="s">
        <v>39</v>
      </c>
      <c r="C469">
        <v>2015</v>
      </c>
      <c r="D469">
        <v>4325</v>
      </c>
      <c r="E469">
        <v>2389</v>
      </c>
      <c r="F469">
        <v>2289</v>
      </c>
      <c r="G469">
        <v>2289</v>
      </c>
      <c r="H469">
        <v>95.8</v>
      </c>
      <c r="I469">
        <v>52.92</v>
      </c>
    </row>
    <row r="470" spans="1:9" x14ac:dyDescent="0.2">
      <c r="A470">
        <v>313680</v>
      </c>
      <c r="B470" t="s">
        <v>39</v>
      </c>
      <c r="C470">
        <v>2014</v>
      </c>
      <c r="D470">
        <v>4307</v>
      </c>
      <c r="E470">
        <v>2379</v>
      </c>
      <c r="F470">
        <v>2379</v>
      </c>
      <c r="G470">
        <v>2379</v>
      </c>
      <c r="H470">
        <v>100</v>
      </c>
      <c r="I470">
        <v>55.24</v>
      </c>
    </row>
    <row r="471" spans="1:9" x14ac:dyDescent="0.2">
      <c r="A471">
        <v>313680</v>
      </c>
      <c r="B471" t="s">
        <v>39</v>
      </c>
      <c r="C471">
        <v>2013</v>
      </c>
      <c r="D471">
        <v>4288</v>
      </c>
      <c r="E471">
        <v>2369</v>
      </c>
      <c r="F471">
        <v>2369</v>
      </c>
      <c r="G471">
        <v>2369</v>
      </c>
      <c r="H471">
        <v>100</v>
      </c>
      <c r="I471">
        <v>55.25</v>
      </c>
    </row>
    <row r="472" spans="1:9" x14ac:dyDescent="0.2">
      <c r="A472">
        <v>313680</v>
      </c>
      <c r="B472" t="s">
        <v>39</v>
      </c>
      <c r="C472">
        <v>2012</v>
      </c>
      <c r="D472">
        <v>4146</v>
      </c>
      <c r="E472">
        <v>2290</v>
      </c>
      <c r="F472">
        <v>2290</v>
      </c>
      <c r="G472">
        <v>2290</v>
      </c>
      <c r="H472">
        <v>100</v>
      </c>
      <c r="I472">
        <v>55.23</v>
      </c>
    </row>
    <row r="473" spans="1:9" x14ac:dyDescent="0.2">
      <c r="A473">
        <v>313680</v>
      </c>
      <c r="B473" t="s">
        <v>39</v>
      </c>
      <c r="C473">
        <v>2011</v>
      </c>
      <c r="D473">
        <v>4130</v>
      </c>
      <c r="E473">
        <v>2281</v>
      </c>
      <c r="F473">
        <v>2281</v>
      </c>
      <c r="G473">
        <v>2281</v>
      </c>
      <c r="H473">
        <v>100</v>
      </c>
      <c r="I473">
        <v>55.23</v>
      </c>
    </row>
    <row r="474" spans="1:9" x14ac:dyDescent="0.2">
      <c r="A474">
        <v>313680</v>
      </c>
      <c r="B474" t="s">
        <v>39</v>
      </c>
      <c r="C474">
        <v>2010</v>
      </c>
      <c r="D474">
        <v>4113</v>
      </c>
      <c r="E474">
        <v>2272</v>
      </c>
      <c r="F474">
        <v>2272</v>
      </c>
      <c r="G474">
        <v>2272</v>
      </c>
      <c r="H474">
        <v>100</v>
      </c>
      <c r="I474">
        <v>55.24</v>
      </c>
    </row>
    <row r="475" spans="1:9" x14ac:dyDescent="0.2">
      <c r="A475">
        <v>313680</v>
      </c>
      <c r="B475" t="s">
        <v>39</v>
      </c>
      <c r="C475">
        <v>2009</v>
      </c>
      <c r="D475">
        <v>4108</v>
      </c>
      <c r="E475">
        <v>2157</v>
      </c>
      <c r="F475">
        <v>2960</v>
      </c>
      <c r="G475">
        <v>2960</v>
      </c>
      <c r="H475">
        <v>100</v>
      </c>
      <c r="I475">
        <v>72.05</v>
      </c>
    </row>
    <row r="476" spans="1:9" x14ac:dyDescent="0.2">
      <c r="A476">
        <v>313680</v>
      </c>
      <c r="B476" t="s">
        <v>39</v>
      </c>
      <c r="C476">
        <v>2008</v>
      </c>
      <c r="D476">
        <v>4092</v>
      </c>
      <c r="E476">
        <v>2148</v>
      </c>
      <c r="F476">
        <v>2835</v>
      </c>
      <c r="G476">
        <v>2835</v>
      </c>
      <c r="H476">
        <v>100</v>
      </c>
      <c r="I476">
        <v>69.28</v>
      </c>
    </row>
    <row r="477" spans="1:9" x14ac:dyDescent="0.2">
      <c r="A477">
        <v>313680</v>
      </c>
      <c r="B477" t="s">
        <v>39</v>
      </c>
      <c r="C477">
        <v>2007</v>
      </c>
      <c r="D477">
        <v>3960</v>
      </c>
      <c r="E477">
        <v>2079</v>
      </c>
      <c r="F477">
        <v>2691</v>
      </c>
      <c r="G477">
        <v>2691</v>
      </c>
      <c r="H477">
        <v>100</v>
      </c>
      <c r="I477">
        <v>67.95</v>
      </c>
    </row>
    <row r="478" spans="1:9" x14ac:dyDescent="0.2">
      <c r="A478">
        <v>313695</v>
      </c>
      <c r="B478" t="s">
        <v>40</v>
      </c>
      <c r="C478">
        <v>2020</v>
      </c>
      <c r="D478">
        <v>5715</v>
      </c>
      <c r="E478">
        <v>4397</v>
      </c>
      <c r="F478">
        <v>3712</v>
      </c>
      <c r="G478">
        <v>3712</v>
      </c>
      <c r="H478">
        <v>84.4</v>
      </c>
      <c r="I478">
        <v>64.95</v>
      </c>
    </row>
    <row r="479" spans="1:9" x14ac:dyDescent="0.2">
      <c r="A479">
        <v>313695</v>
      </c>
      <c r="B479" t="s">
        <v>40</v>
      </c>
      <c r="C479">
        <v>2019</v>
      </c>
      <c r="D479">
        <v>5724</v>
      </c>
      <c r="E479">
        <v>4404</v>
      </c>
      <c r="F479">
        <v>3680</v>
      </c>
      <c r="G479">
        <v>3680</v>
      </c>
      <c r="H479">
        <v>83.6</v>
      </c>
      <c r="I479">
        <v>64.290000000000006</v>
      </c>
    </row>
    <row r="480" spans="1:9" x14ac:dyDescent="0.2">
      <c r="A480">
        <v>313695</v>
      </c>
      <c r="B480" t="s">
        <v>40</v>
      </c>
      <c r="C480">
        <v>2018</v>
      </c>
      <c r="D480">
        <v>5733</v>
      </c>
      <c r="E480">
        <v>4411</v>
      </c>
      <c r="F480">
        <v>3032</v>
      </c>
      <c r="G480">
        <v>3032</v>
      </c>
      <c r="H480">
        <v>68.7</v>
      </c>
      <c r="I480">
        <v>52.89</v>
      </c>
    </row>
    <row r="481" spans="1:9" x14ac:dyDescent="0.2">
      <c r="A481">
        <v>313695</v>
      </c>
      <c r="B481" t="s">
        <v>40</v>
      </c>
      <c r="C481">
        <v>2017</v>
      </c>
      <c r="D481">
        <v>5860</v>
      </c>
      <c r="E481">
        <v>4509</v>
      </c>
      <c r="F481">
        <v>3073</v>
      </c>
      <c r="G481">
        <v>3073</v>
      </c>
      <c r="H481">
        <v>68.2</v>
      </c>
      <c r="I481">
        <v>52.44</v>
      </c>
    </row>
    <row r="482" spans="1:9" x14ac:dyDescent="0.2">
      <c r="A482">
        <v>313695</v>
      </c>
      <c r="B482" t="s">
        <v>40</v>
      </c>
      <c r="C482">
        <v>2016</v>
      </c>
      <c r="D482">
        <v>5861</v>
      </c>
      <c r="E482">
        <v>4510</v>
      </c>
      <c r="F482">
        <v>3093</v>
      </c>
      <c r="G482">
        <v>3093</v>
      </c>
      <c r="H482">
        <v>68.599999999999994</v>
      </c>
      <c r="I482">
        <v>52.77</v>
      </c>
    </row>
    <row r="483" spans="1:9" x14ac:dyDescent="0.2">
      <c r="A483">
        <v>313695</v>
      </c>
      <c r="B483" t="s">
        <v>40</v>
      </c>
      <c r="C483">
        <v>2015</v>
      </c>
      <c r="D483">
        <v>5861</v>
      </c>
      <c r="E483">
        <v>4510</v>
      </c>
      <c r="F483">
        <v>3141</v>
      </c>
      <c r="G483">
        <v>3141</v>
      </c>
      <c r="H483">
        <v>69.7</v>
      </c>
      <c r="I483">
        <v>53.59</v>
      </c>
    </row>
    <row r="484" spans="1:9" x14ac:dyDescent="0.2">
      <c r="A484">
        <v>313695</v>
      </c>
      <c r="B484" t="s">
        <v>40</v>
      </c>
      <c r="C484">
        <v>2014</v>
      </c>
      <c r="D484">
        <v>5862</v>
      </c>
      <c r="E484">
        <v>4510</v>
      </c>
      <c r="F484">
        <v>4510</v>
      </c>
      <c r="G484">
        <v>4510</v>
      </c>
      <c r="H484">
        <v>100</v>
      </c>
      <c r="I484">
        <v>76.94</v>
      </c>
    </row>
    <row r="485" spans="1:9" x14ac:dyDescent="0.2">
      <c r="A485">
        <v>313695</v>
      </c>
      <c r="B485" t="s">
        <v>40</v>
      </c>
      <c r="C485">
        <v>2013</v>
      </c>
      <c r="D485">
        <v>5863</v>
      </c>
      <c r="E485">
        <v>4511</v>
      </c>
      <c r="F485">
        <v>4511</v>
      </c>
      <c r="G485">
        <v>4511</v>
      </c>
      <c r="H485">
        <v>100</v>
      </c>
      <c r="I485">
        <v>76.94</v>
      </c>
    </row>
    <row r="486" spans="1:9" x14ac:dyDescent="0.2">
      <c r="A486">
        <v>313695</v>
      </c>
      <c r="B486" t="s">
        <v>40</v>
      </c>
      <c r="C486">
        <v>2012</v>
      </c>
      <c r="D486">
        <v>5697</v>
      </c>
      <c r="E486">
        <v>4384</v>
      </c>
      <c r="F486">
        <v>4384</v>
      </c>
      <c r="G486">
        <v>4384</v>
      </c>
      <c r="H486">
        <v>100</v>
      </c>
      <c r="I486">
        <v>76.95</v>
      </c>
    </row>
    <row r="487" spans="1:9" x14ac:dyDescent="0.2">
      <c r="A487">
        <v>313695</v>
      </c>
      <c r="B487" t="s">
        <v>40</v>
      </c>
      <c r="C487">
        <v>2011</v>
      </c>
      <c r="D487">
        <v>5703</v>
      </c>
      <c r="E487">
        <v>4388</v>
      </c>
      <c r="F487">
        <v>4214</v>
      </c>
      <c r="G487">
        <v>4214</v>
      </c>
      <c r="H487">
        <v>96</v>
      </c>
      <c r="I487">
        <v>73.89</v>
      </c>
    </row>
    <row r="488" spans="1:9" x14ac:dyDescent="0.2">
      <c r="A488">
        <v>313695</v>
      </c>
      <c r="B488" t="s">
        <v>40</v>
      </c>
      <c r="C488">
        <v>2010</v>
      </c>
      <c r="D488">
        <v>5708</v>
      </c>
      <c r="E488">
        <v>4392</v>
      </c>
      <c r="F488">
        <v>4022</v>
      </c>
      <c r="G488">
        <v>4022</v>
      </c>
      <c r="H488">
        <v>91.6</v>
      </c>
      <c r="I488">
        <v>70.459999999999994</v>
      </c>
    </row>
    <row r="489" spans="1:9" x14ac:dyDescent="0.2">
      <c r="A489">
        <v>313695</v>
      </c>
      <c r="B489" t="s">
        <v>40</v>
      </c>
      <c r="C489">
        <v>2009</v>
      </c>
      <c r="D489">
        <v>6321</v>
      </c>
      <c r="E489">
        <v>4481</v>
      </c>
      <c r="F489">
        <v>3964</v>
      </c>
      <c r="G489">
        <v>3964</v>
      </c>
      <c r="H489">
        <v>88.5</v>
      </c>
      <c r="I489">
        <v>62.71</v>
      </c>
    </row>
    <row r="490" spans="1:9" x14ac:dyDescent="0.2">
      <c r="A490">
        <v>313695</v>
      </c>
      <c r="B490" t="s">
        <v>40</v>
      </c>
      <c r="C490">
        <v>2008</v>
      </c>
      <c r="D490">
        <v>6276</v>
      </c>
      <c r="E490">
        <v>4449</v>
      </c>
      <c r="F490">
        <v>3913</v>
      </c>
      <c r="G490">
        <v>3913</v>
      </c>
      <c r="H490">
        <v>88</v>
      </c>
      <c r="I490">
        <v>62.35</v>
      </c>
    </row>
    <row r="491" spans="1:9" x14ac:dyDescent="0.2">
      <c r="A491">
        <v>313695</v>
      </c>
      <c r="B491" t="s">
        <v>40</v>
      </c>
      <c r="C491">
        <v>2007</v>
      </c>
      <c r="D491">
        <v>6050</v>
      </c>
      <c r="E491">
        <v>4289</v>
      </c>
      <c r="F491">
        <v>3824</v>
      </c>
      <c r="G491">
        <v>3824</v>
      </c>
      <c r="H491">
        <v>89.2</v>
      </c>
      <c r="I491">
        <v>63.21</v>
      </c>
    </row>
    <row r="492" spans="1:9" x14ac:dyDescent="0.2">
      <c r="A492">
        <v>313730</v>
      </c>
      <c r="B492" t="s">
        <v>41</v>
      </c>
      <c r="C492">
        <v>2020</v>
      </c>
      <c r="D492">
        <v>4082</v>
      </c>
      <c r="E492">
        <v>2975</v>
      </c>
      <c r="F492">
        <v>2673</v>
      </c>
      <c r="G492">
        <v>2673</v>
      </c>
      <c r="H492">
        <v>89.9</v>
      </c>
      <c r="I492">
        <v>65.48</v>
      </c>
    </row>
    <row r="493" spans="1:9" x14ac:dyDescent="0.2">
      <c r="A493">
        <v>313730</v>
      </c>
      <c r="B493" t="s">
        <v>41</v>
      </c>
      <c r="C493">
        <v>2019</v>
      </c>
      <c r="D493">
        <v>4102</v>
      </c>
      <c r="E493">
        <v>2989</v>
      </c>
      <c r="F493">
        <v>2620</v>
      </c>
      <c r="G493">
        <v>2620</v>
      </c>
      <c r="H493">
        <v>87.7</v>
      </c>
      <c r="I493">
        <v>63.87</v>
      </c>
    </row>
    <row r="494" spans="1:9" x14ac:dyDescent="0.2">
      <c r="A494">
        <v>313730</v>
      </c>
      <c r="B494" t="s">
        <v>41</v>
      </c>
      <c r="C494">
        <v>2018</v>
      </c>
      <c r="D494">
        <v>4124</v>
      </c>
      <c r="E494">
        <v>3005</v>
      </c>
      <c r="F494">
        <v>2663</v>
      </c>
      <c r="G494">
        <v>2663</v>
      </c>
      <c r="H494">
        <v>88.6</v>
      </c>
      <c r="I494">
        <v>64.569999999999993</v>
      </c>
    </row>
    <row r="495" spans="1:9" x14ac:dyDescent="0.2">
      <c r="A495">
        <v>313730</v>
      </c>
      <c r="B495" t="s">
        <v>41</v>
      </c>
      <c r="C495">
        <v>2017</v>
      </c>
      <c r="D495">
        <v>4248</v>
      </c>
      <c r="E495">
        <v>3096</v>
      </c>
      <c r="F495">
        <v>2663</v>
      </c>
      <c r="G495">
        <v>2663</v>
      </c>
      <c r="H495">
        <v>86</v>
      </c>
      <c r="I495">
        <v>62.69</v>
      </c>
    </row>
    <row r="496" spans="1:9" x14ac:dyDescent="0.2">
      <c r="A496">
        <v>313730</v>
      </c>
      <c r="B496" t="s">
        <v>41</v>
      </c>
      <c r="C496">
        <v>2016</v>
      </c>
      <c r="D496">
        <v>4260</v>
      </c>
      <c r="E496">
        <v>3105</v>
      </c>
      <c r="F496">
        <v>2761</v>
      </c>
      <c r="G496">
        <v>2761</v>
      </c>
      <c r="H496">
        <v>88.9</v>
      </c>
      <c r="I496">
        <v>64.81</v>
      </c>
    </row>
    <row r="497" spans="1:9" x14ac:dyDescent="0.2">
      <c r="A497">
        <v>313730</v>
      </c>
      <c r="B497" t="s">
        <v>41</v>
      </c>
      <c r="C497">
        <v>2015</v>
      </c>
      <c r="D497">
        <v>4272</v>
      </c>
      <c r="E497">
        <v>3113</v>
      </c>
      <c r="F497">
        <v>2661</v>
      </c>
      <c r="G497">
        <v>2661</v>
      </c>
      <c r="H497">
        <v>85.5</v>
      </c>
      <c r="I497">
        <v>62.29</v>
      </c>
    </row>
    <row r="498" spans="1:9" x14ac:dyDescent="0.2">
      <c r="A498">
        <v>313730</v>
      </c>
      <c r="B498" t="s">
        <v>41</v>
      </c>
      <c r="C498">
        <v>2014</v>
      </c>
      <c r="D498">
        <v>4285</v>
      </c>
      <c r="E498">
        <v>3123</v>
      </c>
      <c r="F498">
        <v>3123</v>
      </c>
      <c r="G498">
        <v>3123</v>
      </c>
      <c r="H498">
        <v>100</v>
      </c>
      <c r="I498">
        <v>72.88</v>
      </c>
    </row>
    <row r="499" spans="1:9" x14ac:dyDescent="0.2">
      <c r="A499">
        <v>313730</v>
      </c>
      <c r="B499" t="s">
        <v>41</v>
      </c>
      <c r="C499">
        <v>2013</v>
      </c>
      <c r="D499">
        <v>4298</v>
      </c>
      <c r="E499">
        <v>3132</v>
      </c>
      <c r="F499">
        <v>3132</v>
      </c>
      <c r="G499">
        <v>3132</v>
      </c>
      <c r="H499">
        <v>100</v>
      </c>
      <c r="I499">
        <v>72.87</v>
      </c>
    </row>
    <row r="500" spans="1:9" x14ac:dyDescent="0.2">
      <c r="A500">
        <v>313730</v>
      </c>
      <c r="B500" t="s">
        <v>41</v>
      </c>
      <c r="C500">
        <v>2012</v>
      </c>
      <c r="D500">
        <v>4191</v>
      </c>
      <c r="E500">
        <v>3054</v>
      </c>
      <c r="F500">
        <v>3054</v>
      </c>
      <c r="G500">
        <v>3054</v>
      </c>
      <c r="H500">
        <v>100</v>
      </c>
      <c r="I500">
        <v>72.87</v>
      </c>
    </row>
    <row r="501" spans="1:9" x14ac:dyDescent="0.2">
      <c r="A501">
        <v>313730</v>
      </c>
      <c r="B501" t="s">
        <v>41</v>
      </c>
      <c r="C501">
        <v>2011</v>
      </c>
      <c r="D501">
        <v>4208</v>
      </c>
      <c r="E501">
        <v>3067</v>
      </c>
      <c r="F501">
        <v>3067</v>
      </c>
      <c r="G501">
        <v>3067</v>
      </c>
      <c r="H501">
        <v>100</v>
      </c>
      <c r="I501">
        <v>72.88</v>
      </c>
    </row>
    <row r="502" spans="1:9" x14ac:dyDescent="0.2">
      <c r="A502">
        <v>313730</v>
      </c>
      <c r="B502" t="s">
        <v>41</v>
      </c>
      <c r="C502">
        <v>2010</v>
      </c>
      <c r="D502">
        <v>4225</v>
      </c>
      <c r="E502">
        <v>3079</v>
      </c>
      <c r="F502">
        <v>3079</v>
      </c>
      <c r="G502">
        <v>3079</v>
      </c>
      <c r="H502">
        <v>100</v>
      </c>
      <c r="I502">
        <v>72.88</v>
      </c>
    </row>
    <row r="503" spans="1:9" x14ac:dyDescent="0.2">
      <c r="A503">
        <v>313730</v>
      </c>
      <c r="B503" t="s">
        <v>41</v>
      </c>
      <c r="C503">
        <v>2009</v>
      </c>
      <c r="D503">
        <v>4596</v>
      </c>
      <c r="E503">
        <v>3271</v>
      </c>
      <c r="F503">
        <v>3714</v>
      </c>
      <c r="G503">
        <v>3714</v>
      </c>
      <c r="H503">
        <v>100</v>
      </c>
      <c r="I503">
        <v>80.81</v>
      </c>
    </row>
    <row r="504" spans="1:9" x14ac:dyDescent="0.2">
      <c r="A504">
        <v>313730</v>
      </c>
      <c r="B504" t="s">
        <v>41</v>
      </c>
      <c r="C504">
        <v>2008</v>
      </c>
      <c r="D504">
        <v>4586</v>
      </c>
      <c r="E504">
        <v>3264</v>
      </c>
      <c r="F504">
        <v>3718</v>
      </c>
      <c r="G504">
        <v>3718</v>
      </c>
      <c r="H504">
        <v>100</v>
      </c>
      <c r="I504">
        <v>81.069999999999993</v>
      </c>
    </row>
    <row r="505" spans="1:9" x14ac:dyDescent="0.2">
      <c r="A505">
        <v>313730</v>
      </c>
      <c r="B505" t="s">
        <v>41</v>
      </c>
      <c r="C505">
        <v>2007</v>
      </c>
      <c r="D505">
        <v>4448</v>
      </c>
      <c r="E505">
        <v>3166</v>
      </c>
      <c r="F505">
        <v>3613</v>
      </c>
      <c r="G505">
        <v>3613</v>
      </c>
      <c r="H505">
        <v>100</v>
      </c>
      <c r="I505">
        <v>81.23</v>
      </c>
    </row>
    <row r="506" spans="1:9" x14ac:dyDescent="0.2">
      <c r="A506">
        <v>313865</v>
      </c>
      <c r="B506" t="s">
        <v>43</v>
      </c>
      <c r="C506">
        <v>2020</v>
      </c>
      <c r="D506">
        <v>9714</v>
      </c>
      <c r="E506">
        <v>6513</v>
      </c>
      <c r="F506">
        <v>4783</v>
      </c>
      <c r="G506">
        <v>4783</v>
      </c>
      <c r="H506">
        <v>73.400000000000006</v>
      </c>
      <c r="I506">
        <v>49.24</v>
      </c>
    </row>
    <row r="507" spans="1:9" x14ac:dyDescent="0.2">
      <c r="A507">
        <v>313865</v>
      </c>
      <c r="B507" t="s">
        <v>43</v>
      </c>
      <c r="C507">
        <v>2019</v>
      </c>
      <c r="D507">
        <v>9496</v>
      </c>
      <c r="E507">
        <v>6367</v>
      </c>
      <c r="F507">
        <v>4658</v>
      </c>
      <c r="G507">
        <v>4658</v>
      </c>
      <c r="H507">
        <v>73.2</v>
      </c>
      <c r="I507">
        <v>49.05</v>
      </c>
    </row>
    <row r="508" spans="1:9" x14ac:dyDescent="0.2">
      <c r="A508">
        <v>313865</v>
      </c>
      <c r="B508" t="s">
        <v>43</v>
      </c>
      <c r="C508">
        <v>2018</v>
      </c>
      <c r="D508">
        <v>9008</v>
      </c>
      <c r="E508">
        <v>6040</v>
      </c>
      <c r="F508">
        <v>4609</v>
      </c>
      <c r="G508">
        <v>4609</v>
      </c>
      <c r="H508">
        <v>76.3</v>
      </c>
      <c r="I508">
        <v>51.17</v>
      </c>
    </row>
    <row r="509" spans="1:9" x14ac:dyDescent="0.2">
      <c r="A509">
        <v>313865</v>
      </c>
      <c r="B509" t="s">
        <v>43</v>
      </c>
      <c r="C509">
        <v>2017</v>
      </c>
      <c r="D509">
        <v>9044</v>
      </c>
      <c r="E509">
        <v>6064</v>
      </c>
      <c r="F509">
        <v>4612</v>
      </c>
      <c r="G509">
        <v>4612</v>
      </c>
      <c r="H509">
        <v>76.099999999999994</v>
      </c>
      <c r="I509">
        <v>51</v>
      </c>
    </row>
    <row r="510" spans="1:9" x14ac:dyDescent="0.2">
      <c r="A510">
        <v>313865</v>
      </c>
      <c r="B510" t="s">
        <v>43</v>
      </c>
      <c r="C510">
        <v>2016</v>
      </c>
      <c r="D510">
        <v>8992</v>
      </c>
      <c r="E510">
        <v>6029</v>
      </c>
      <c r="F510">
        <v>4637</v>
      </c>
      <c r="G510">
        <v>4637</v>
      </c>
      <c r="H510">
        <v>76.900000000000006</v>
      </c>
      <c r="I510">
        <v>51.57</v>
      </c>
    </row>
    <row r="511" spans="1:9" x14ac:dyDescent="0.2">
      <c r="A511">
        <v>313865</v>
      </c>
      <c r="B511" t="s">
        <v>43</v>
      </c>
      <c r="C511">
        <v>2015</v>
      </c>
      <c r="D511">
        <v>8938</v>
      </c>
      <c r="E511">
        <v>5993</v>
      </c>
      <c r="F511">
        <v>4622</v>
      </c>
      <c r="G511">
        <v>4622</v>
      </c>
      <c r="H511">
        <v>77.099999999999994</v>
      </c>
      <c r="I511">
        <v>51.71</v>
      </c>
    </row>
    <row r="512" spans="1:9" x14ac:dyDescent="0.2">
      <c r="A512">
        <v>313865</v>
      </c>
      <c r="B512" t="s">
        <v>43</v>
      </c>
      <c r="C512">
        <v>2014</v>
      </c>
      <c r="D512">
        <v>8881</v>
      </c>
      <c r="E512">
        <v>5955</v>
      </c>
      <c r="F512">
        <v>5955</v>
      </c>
      <c r="G512">
        <v>5955</v>
      </c>
      <c r="H512">
        <v>100</v>
      </c>
      <c r="I512">
        <v>67.05</v>
      </c>
    </row>
    <row r="513" spans="1:9" x14ac:dyDescent="0.2">
      <c r="A513">
        <v>313865</v>
      </c>
      <c r="B513" t="s">
        <v>43</v>
      </c>
      <c r="C513">
        <v>2013</v>
      </c>
      <c r="D513">
        <v>8821</v>
      </c>
      <c r="E513">
        <v>5914</v>
      </c>
      <c r="F513">
        <v>5914</v>
      </c>
      <c r="G513">
        <v>5914</v>
      </c>
      <c r="H513">
        <v>100</v>
      </c>
      <c r="I513">
        <v>67.040000000000006</v>
      </c>
    </row>
    <row r="514" spans="1:9" x14ac:dyDescent="0.2">
      <c r="A514">
        <v>313865</v>
      </c>
      <c r="B514" t="s">
        <v>43</v>
      </c>
      <c r="C514">
        <v>2012</v>
      </c>
      <c r="D514">
        <v>8506</v>
      </c>
      <c r="E514">
        <v>5703</v>
      </c>
      <c r="F514">
        <v>5703</v>
      </c>
      <c r="G514">
        <v>5703</v>
      </c>
      <c r="H514">
        <v>100</v>
      </c>
      <c r="I514">
        <v>67.05</v>
      </c>
    </row>
    <row r="515" spans="1:9" x14ac:dyDescent="0.2">
      <c r="A515">
        <v>313865</v>
      </c>
      <c r="B515" t="s">
        <v>43</v>
      </c>
      <c r="C515">
        <v>2011</v>
      </c>
      <c r="D515">
        <v>8453</v>
      </c>
      <c r="E515">
        <v>5668</v>
      </c>
      <c r="F515">
        <v>5515</v>
      </c>
      <c r="G515">
        <v>5515</v>
      </c>
      <c r="H515">
        <v>97.3</v>
      </c>
      <c r="I515">
        <v>65.239999999999995</v>
      </c>
    </row>
    <row r="516" spans="1:9" x14ac:dyDescent="0.2">
      <c r="A516">
        <v>313865</v>
      </c>
      <c r="B516" t="s">
        <v>43</v>
      </c>
      <c r="C516">
        <v>2010</v>
      </c>
      <c r="D516">
        <v>8397</v>
      </c>
      <c r="E516">
        <v>5630</v>
      </c>
      <c r="F516">
        <v>5294</v>
      </c>
      <c r="G516">
        <v>5294</v>
      </c>
      <c r="H516">
        <v>94</v>
      </c>
      <c r="I516">
        <v>63.05</v>
      </c>
    </row>
    <row r="517" spans="1:9" x14ac:dyDescent="0.2">
      <c r="A517">
        <v>313865</v>
      </c>
      <c r="B517" t="s">
        <v>43</v>
      </c>
      <c r="C517">
        <v>2009</v>
      </c>
      <c r="D517">
        <v>8332</v>
      </c>
      <c r="E517">
        <v>5248</v>
      </c>
      <c r="F517">
        <v>5125</v>
      </c>
      <c r="G517">
        <v>5125</v>
      </c>
      <c r="H517">
        <v>97.7</v>
      </c>
      <c r="I517">
        <v>61.51</v>
      </c>
    </row>
    <row r="518" spans="1:9" x14ac:dyDescent="0.2">
      <c r="A518">
        <v>313865</v>
      </c>
      <c r="B518" t="s">
        <v>43</v>
      </c>
      <c r="C518">
        <v>2008</v>
      </c>
      <c r="D518">
        <v>8274</v>
      </c>
      <c r="E518">
        <v>5212</v>
      </c>
      <c r="F518">
        <v>4934</v>
      </c>
      <c r="G518">
        <v>4934</v>
      </c>
      <c r="H518">
        <v>94.7</v>
      </c>
      <c r="I518">
        <v>59.63</v>
      </c>
    </row>
    <row r="519" spans="1:9" x14ac:dyDescent="0.2">
      <c r="A519">
        <v>313865</v>
      </c>
      <c r="B519" t="s">
        <v>43</v>
      </c>
      <c r="C519">
        <v>2007</v>
      </c>
      <c r="D519">
        <v>7979</v>
      </c>
      <c r="E519">
        <v>5026</v>
      </c>
      <c r="F519">
        <v>4745</v>
      </c>
      <c r="G519">
        <v>4745</v>
      </c>
      <c r="H519">
        <v>94.4</v>
      </c>
      <c r="I519">
        <v>59.47</v>
      </c>
    </row>
    <row r="520" spans="1:9" x14ac:dyDescent="0.2">
      <c r="A520">
        <v>313868</v>
      </c>
      <c r="B520" t="s">
        <v>44</v>
      </c>
      <c r="C520">
        <v>2020</v>
      </c>
      <c r="D520">
        <v>6718</v>
      </c>
      <c r="E520">
        <v>3138</v>
      </c>
      <c r="F520">
        <v>3155</v>
      </c>
      <c r="G520">
        <v>3138</v>
      </c>
      <c r="H520">
        <v>100</v>
      </c>
      <c r="I520">
        <v>46.96</v>
      </c>
    </row>
    <row r="521" spans="1:9" x14ac:dyDescent="0.2">
      <c r="A521">
        <v>313868</v>
      </c>
      <c r="B521" t="s">
        <v>44</v>
      </c>
      <c r="C521">
        <v>2019</v>
      </c>
      <c r="D521">
        <v>6699</v>
      </c>
      <c r="E521">
        <v>3129</v>
      </c>
      <c r="F521">
        <v>3129</v>
      </c>
      <c r="G521">
        <v>3129</v>
      </c>
      <c r="H521">
        <v>100</v>
      </c>
      <c r="I521">
        <v>46.71</v>
      </c>
    </row>
    <row r="522" spans="1:9" x14ac:dyDescent="0.2">
      <c r="A522">
        <v>313868</v>
      </c>
      <c r="B522" t="s">
        <v>44</v>
      </c>
      <c r="C522">
        <v>2018</v>
      </c>
      <c r="D522">
        <v>6680</v>
      </c>
      <c r="E522">
        <v>3120</v>
      </c>
      <c r="F522">
        <v>3120</v>
      </c>
      <c r="G522">
        <v>3120</v>
      </c>
      <c r="H522">
        <v>100</v>
      </c>
      <c r="I522">
        <v>46.71</v>
      </c>
    </row>
    <row r="523" spans="1:9" x14ac:dyDescent="0.2">
      <c r="A523">
        <v>313868</v>
      </c>
      <c r="B523" t="s">
        <v>44</v>
      </c>
      <c r="C523">
        <v>2017</v>
      </c>
      <c r="D523">
        <v>6756</v>
      </c>
      <c r="E523">
        <v>3155</v>
      </c>
      <c r="F523">
        <v>3153</v>
      </c>
      <c r="G523">
        <v>3153</v>
      </c>
      <c r="H523">
        <v>99.9</v>
      </c>
      <c r="I523">
        <v>46.67</v>
      </c>
    </row>
    <row r="524" spans="1:9" x14ac:dyDescent="0.2">
      <c r="A524">
        <v>313868</v>
      </c>
      <c r="B524" t="s">
        <v>44</v>
      </c>
      <c r="C524">
        <v>2016</v>
      </c>
      <c r="D524">
        <v>6733</v>
      </c>
      <c r="E524">
        <v>3145</v>
      </c>
      <c r="F524">
        <v>3145</v>
      </c>
      <c r="G524">
        <v>3145</v>
      </c>
      <c r="H524">
        <v>100</v>
      </c>
      <c r="I524">
        <v>46.71</v>
      </c>
    </row>
    <row r="525" spans="1:9" x14ac:dyDescent="0.2">
      <c r="A525">
        <v>313868</v>
      </c>
      <c r="B525" t="s">
        <v>44</v>
      </c>
      <c r="C525">
        <v>2015</v>
      </c>
      <c r="D525">
        <v>6710</v>
      </c>
      <c r="E525">
        <v>3134</v>
      </c>
      <c r="F525">
        <v>3055</v>
      </c>
      <c r="G525">
        <v>3055</v>
      </c>
      <c r="H525">
        <v>97.5</v>
      </c>
      <c r="I525">
        <v>45.53</v>
      </c>
    </row>
    <row r="526" spans="1:9" x14ac:dyDescent="0.2">
      <c r="A526">
        <v>313868</v>
      </c>
      <c r="B526" t="s">
        <v>44</v>
      </c>
      <c r="C526">
        <v>2014</v>
      </c>
      <c r="D526">
        <v>6685</v>
      </c>
      <c r="E526">
        <v>3122</v>
      </c>
      <c r="F526">
        <v>3122</v>
      </c>
      <c r="G526">
        <v>3122</v>
      </c>
      <c r="H526">
        <v>100</v>
      </c>
      <c r="I526">
        <v>46.7</v>
      </c>
    </row>
    <row r="527" spans="1:9" x14ac:dyDescent="0.2">
      <c r="A527">
        <v>313868</v>
      </c>
      <c r="B527" t="s">
        <v>44</v>
      </c>
      <c r="C527">
        <v>2013</v>
      </c>
      <c r="D527">
        <v>6660</v>
      </c>
      <c r="E527">
        <v>3110</v>
      </c>
      <c r="F527">
        <v>3110</v>
      </c>
      <c r="G527">
        <v>3110</v>
      </c>
      <c r="H527">
        <v>100</v>
      </c>
      <c r="I527">
        <v>46.7</v>
      </c>
    </row>
    <row r="528" spans="1:9" x14ac:dyDescent="0.2">
      <c r="A528">
        <v>313868</v>
      </c>
      <c r="B528" t="s">
        <v>44</v>
      </c>
      <c r="C528">
        <v>2012</v>
      </c>
      <c r="D528">
        <v>6443</v>
      </c>
      <c r="E528">
        <v>3009</v>
      </c>
      <c r="F528">
        <v>3009</v>
      </c>
      <c r="G528">
        <v>3009</v>
      </c>
      <c r="H528">
        <v>100</v>
      </c>
      <c r="I528">
        <v>46.7</v>
      </c>
    </row>
    <row r="529" spans="1:9" x14ac:dyDescent="0.2">
      <c r="A529">
        <v>313868</v>
      </c>
      <c r="B529" t="s">
        <v>44</v>
      </c>
      <c r="C529">
        <v>2011</v>
      </c>
      <c r="D529">
        <v>6422</v>
      </c>
      <c r="E529">
        <v>2999</v>
      </c>
      <c r="F529">
        <v>2999</v>
      </c>
      <c r="G529">
        <v>2999</v>
      </c>
      <c r="H529">
        <v>100</v>
      </c>
      <c r="I529">
        <v>46.7</v>
      </c>
    </row>
    <row r="530" spans="1:9" x14ac:dyDescent="0.2">
      <c r="A530">
        <v>313868</v>
      </c>
      <c r="B530" t="s">
        <v>44</v>
      </c>
      <c r="C530">
        <v>2010</v>
      </c>
      <c r="D530">
        <v>6400</v>
      </c>
      <c r="E530">
        <v>2989</v>
      </c>
      <c r="F530">
        <v>2989</v>
      </c>
      <c r="G530">
        <v>2989</v>
      </c>
      <c r="H530">
        <v>100</v>
      </c>
      <c r="I530">
        <v>46.7</v>
      </c>
    </row>
    <row r="531" spans="1:9" x14ac:dyDescent="0.2">
      <c r="A531">
        <v>313868</v>
      </c>
      <c r="B531" t="s">
        <v>44</v>
      </c>
      <c r="C531">
        <v>2009</v>
      </c>
      <c r="D531">
        <v>6727</v>
      </c>
      <c r="E531">
        <v>2540</v>
      </c>
      <c r="F531">
        <v>2916</v>
      </c>
      <c r="G531">
        <v>2916</v>
      </c>
      <c r="H531">
        <v>100</v>
      </c>
      <c r="I531">
        <v>43.35</v>
      </c>
    </row>
    <row r="532" spans="1:9" x14ac:dyDescent="0.2">
      <c r="A532">
        <v>313868</v>
      </c>
      <c r="B532" t="s">
        <v>44</v>
      </c>
      <c r="C532">
        <v>2008</v>
      </c>
      <c r="D532">
        <v>6676</v>
      </c>
      <c r="E532">
        <v>2521</v>
      </c>
      <c r="F532">
        <v>2869</v>
      </c>
      <c r="G532">
        <v>2869</v>
      </c>
      <c r="H532">
        <v>100</v>
      </c>
      <c r="I532">
        <v>42.97</v>
      </c>
    </row>
    <row r="533" spans="1:9" x14ac:dyDescent="0.2">
      <c r="A533">
        <v>313868</v>
      </c>
      <c r="B533" t="s">
        <v>44</v>
      </c>
      <c r="C533">
        <v>2007</v>
      </c>
      <c r="D533">
        <v>6432</v>
      </c>
      <c r="E533">
        <v>2429</v>
      </c>
      <c r="F533">
        <v>2588</v>
      </c>
      <c r="G533">
        <v>2588</v>
      </c>
      <c r="H533">
        <v>100</v>
      </c>
      <c r="I533">
        <v>40.24</v>
      </c>
    </row>
    <row r="534" spans="1:9" x14ac:dyDescent="0.2">
      <c r="A534">
        <v>313930</v>
      </c>
      <c r="B534" t="s">
        <v>46</v>
      </c>
      <c r="C534">
        <v>2020</v>
      </c>
      <c r="D534">
        <v>18226</v>
      </c>
      <c r="E534">
        <v>12739</v>
      </c>
      <c r="F534">
        <v>11761</v>
      </c>
      <c r="G534">
        <v>11761</v>
      </c>
      <c r="H534">
        <v>92.3</v>
      </c>
      <c r="I534">
        <v>64.53</v>
      </c>
    </row>
    <row r="535" spans="1:9" x14ac:dyDescent="0.2">
      <c r="A535">
        <v>313930</v>
      </c>
      <c r="B535" t="s">
        <v>46</v>
      </c>
      <c r="C535">
        <v>2019</v>
      </c>
      <c r="D535">
        <v>18407</v>
      </c>
      <c r="E535">
        <v>12865</v>
      </c>
      <c r="F535">
        <v>11444</v>
      </c>
      <c r="G535">
        <v>11444</v>
      </c>
      <c r="H535">
        <v>89</v>
      </c>
      <c r="I535">
        <v>62.17</v>
      </c>
    </row>
    <row r="536" spans="1:9" x14ac:dyDescent="0.2">
      <c r="A536">
        <v>313930</v>
      </c>
      <c r="B536" t="s">
        <v>46</v>
      </c>
      <c r="C536">
        <v>2018</v>
      </c>
      <c r="D536">
        <v>18594</v>
      </c>
      <c r="E536">
        <v>12996</v>
      </c>
      <c r="F536">
        <v>11517</v>
      </c>
      <c r="G536">
        <v>11517</v>
      </c>
      <c r="H536">
        <v>88.6</v>
      </c>
      <c r="I536">
        <v>61.94</v>
      </c>
    </row>
    <row r="537" spans="1:9" x14ac:dyDescent="0.2">
      <c r="A537">
        <v>313930</v>
      </c>
      <c r="B537" t="s">
        <v>46</v>
      </c>
      <c r="C537">
        <v>2017</v>
      </c>
      <c r="D537">
        <v>19372</v>
      </c>
      <c r="E537">
        <v>13540</v>
      </c>
      <c r="F537">
        <v>11744</v>
      </c>
      <c r="G537">
        <v>11744</v>
      </c>
      <c r="H537">
        <v>86.7</v>
      </c>
      <c r="I537">
        <v>60.62</v>
      </c>
    </row>
    <row r="538" spans="1:9" x14ac:dyDescent="0.2">
      <c r="A538">
        <v>313930</v>
      </c>
      <c r="B538" t="s">
        <v>46</v>
      </c>
      <c r="C538">
        <v>2016</v>
      </c>
      <c r="D538">
        <v>19494</v>
      </c>
      <c r="E538">
        <v>13625</v>
      </c>
      <c r="F538">
        <v>11956</v>
      </c>
      <c r="G538">
        <v>11956</v>
      </c>
      <c r="H538">
        <v>87.8</v>
      </c>
      <c r="I538">
        <v>61.33</v>
      </c>
    </row>
    <row r="539" spans="1:9" x14ac:dyDescent="0.2">
      <c r="A539">
        <v>313930</v>
      </c>
      <c r="B539" t="s">
        <v>46</v>
      </c>
      <c r="C539">
        <v>2015</v>
      </c>
      <c r="D539">
        <v>19622</v>
      </c>
      <c r="E539">
        <v>13715</v>
      </c>
      <c r="F539">
        <v>12034</v>
      </c>
      <c r="G539">
        <v>12034</v>
      </c>
      <c r="H539">
        <v>87.7</v>
      </c>
      <c r="I539">
        <v>61.33</v>
      </c>
    </row>
    <row r="540" spans="1:9" x14ac:dyDescent="0.2">
      <c r="A540">
        <v>313930</v>
      </c>
      <c r="B540" t="s">
        <v>46</v>
      </c>
      <c r="C540">
        <v>2014</v>
      </c>
      <c r="D540">
        <v>19757</v>
      </c>
      <c r="E540">
        <v>13809</v>
      </c>
      <c r="F540">
        <v>13809</v>
      </c>
      <c r="G540">
        <v>13809</v>
      </c>
      <c r="H540">
        <v>100</v>
      </c>
      <c r="I540">
        <v>69.89</v>
      </c>
    </row>
    <row r="541" spans="1:9" x14ac:dyDescent="0.2">
      <c r="A541">
        <v>313930</v>
      </c>
      <c r="B541" t="s">
        <v>46</v>
      </c>
      <c r="C541">
        <v>2013</v>
      </c>
      <c r="D541">
        <v>19898</v>
      </c>
      <c r="E541">
        <v>13907</v>
      </c>
      <c r="F541">
        <v>13907</v>
      </c>
      <c r="G541">
        <v>13907</v>
      </c>
      <c r="H541">
        <v>100</v>
      </c>
      <c r="I541">
        <v>69.89</v>
      </c>
    </row>
    <row r="542" spans="1:9" x14ac:dyDescent="0.2">
      <c r="A542">
        <v>313930</v>
      </c>
      <c r="B542" t="s">
        <v>46</v>
      </c>
      <c r="C542">
        <v>2012</v>
      </c>
      <c r="D542">
        <v>19489</v>
      </c>
      <c r="E542">
        <v>13622</v>
      </c>
      <c r="F542">
        <v>13622</v>
      </c>
      <c r="G542">
        <v>13622</v>
      </c>
      <c r="H542">
        <v>100</v>
      </c>
      <c r="I542">
        <v>69.900000000000006</v>
      </c>
    </row>
    <row r="543" spans="1:9" x14ac:dyDescent="0.2">
      <c r="A543">
        <v>313930</v>
      </c>
      <c r="B543" t="s">
        <v>46</v>
      </c>
      <c r="C543">
        <v>2011</v>
      </c>
      <c r="D543">
        <v>19649</v>
      </c>
      <c r="E543">
        <v>13733</v>
      </c>
      <c r="F543">
        <v>13733</v>
      </c>
      <c r="G543">
        <v>13733</v>
      </c>
      <c r="H543">
        <v>100</v>
      </c>
      <c r="I543">
        <v>69.89</v>
      </c>
    </row>
    <row r="544" spans="1:9" x14ac:dyDescent="0.2">
      <c r="A544">
        <v>313930</v>
      </c>
      <c r="B544" t="s">
        <v>46</v>
      </c>
      <c r="C544">
        <v>2010</v>
      </c>
      <c r="D544">
        <v>19813</v>
      </c>
      <c r="E544">
        <v>13848</v>
      </c>
      <c r="F544">
        <v>13848</v>
      </c>
      <c r="G544">
        <v>13848</v>
      </c>
      <c r="H544">
        <v>100</v>
      </c>
      <c r="I544">
        <v>69.89</v>
      </c>
    </row>
    <row r="545" spans="1:9" x14ac:dyDescent="0.2">
      <c r="A545">
        <v>313930</v>
      </c>
      <c r="B545" t="s">
        <v>46</v>
      </c>
      <c r="C545">
        <v>2009</v>
      </c>
      <c r="D545">
        <v>21338</v>
      </c>
      <c r="E545">
        <v>14674</v>
      </c>
      <c r="F545">
        <v>16057</v>
      </c>
      <c r="G545">
        <v>16057</v>
      </c>
      <c r="H545">
        <v>100</v>
      </c>
      <c r="I545">
        <v>75.25</v>
      </c>
    </row>
    <row r="546" spans="1:9" x14ac:dyDescent="0.2">
      <c r="A546">
        <v>313930</v>
      </c>
      <c r="B546" t="s">
        <v>46</v>
      </c>
      <c r="C546">
        <v>2008</v>
      </c>
      <c r="D546">
        <v>21413</v>
      </c>
      <c r="E546">
        <v>14726</v>
      </c>
      <c r="F546">
        <v>15802</v>
      </c>
      <c r="G546">
        <v>15802</v>
      </c>
      <c r="H546">
        <v>100</v>
      </c>
      <c r="I546">
        <v>73.8</v>
      </c>
    </row>
    <row r="547" spans="1:9" x14ac:dyDescent="0.2">
      <c r="A547">
        <v>313930</v>
      </c>
      <c r="B547" t="s">
        <v>46</v>
      </c>
      <c r="C547">
        <v>2007</v>
      </c>
      <c r="D547">
        <v>20903</v>
      </c>
      <c r="E547">
        <v>14375</v>
      </c>
      <c r="F547">
        <v>15657</v>
      </c>
      <c r="G547">
        <v>15657</v>
      </c>
      <c r="H547">
        <v>100</v>
      </c>
      <c r="I547">
        <v>74.900000000000006</v>
      </c>
    </row>
    <row r="548" spans="1:9" x14ac:dyDescent="0.2">
      <c r="A548">
        <v>314085</v>
      </c>
      <c r="B548" t="s">
        <v>47</v>
      </c>
      <c r="C548">
        <v>2020</v>
      </c>
      <c r="D548">
        <v>11260</v>
      </c>
      <c r="E548">
        <v>5795</v>
      </c>
      <c r="F548">
        <v>5661</v>
      </c>
      <c r="G548">
        <v>5661</v>
      </c>
      <c r="H548">
        <v>97.7</v>
      </c>
      <c r="I548">
        <v>50.28</v>
      </c>
    </row>
    <row r="549" spans="1:9" x14ac:dyDescent="0.2">
      <c r="A549">
        <v>314085</v>
      </c>
      <c r="B549" t="s">
        <v>47</v>
      </c>
      <c r="C549">
        <v>2019</v>
      </c>
      <c r="D549">
        <v>11157</v>
      </c>
      <c r="E549">
        <v>5742</v>
      </c>
      <c r="F549">
        <v>5329</v>
      </c>
      <c r="G549">
        <v>5329</v>
      </c>
      <c r="H549">
        <v>92.8</v>
      </c>
      <c r="I549">
        <v>47.76</v>
      </c>
    </row>
    <row r="550" spans="1:9" x14ac:dyDescent="0.2">
      <c r="A550">
        <v>314085</v>
      </c>
      <c r="B550" t="s">
        <v>47</v>
      </c>
      <c r="C550">
        <v>2018</v>
      </c>
      <c r="D550">
        <v>11050</v>
      </c>
      <c r="E550">
        <v>5687</v>
      </c>
      <c r="F550">
        <v>5346</v>
      </c>
      <c r="G550">
        <v>5346</v>
      </c>
      <c r="H550">
        <v>94</v>
      </c>
      <c r="I550">
        <v>48.38</v>
      </c>
    </row>
    <row r="551" spans="1:9" x14ac:dyDescent="0.2">
      <c r="A551">
        <v>314085</v>
      </c>
      <c r="B551" t="s">
        <v>47</v>
      </c>
      <c r="C551">
        <v>2017</v>
      </c>
      <c r="D551">
        <v>10999</v>
      </c>
      <c r="E551">
        <v>5661</v>
      </c>
      <c r="F551">
        <v>5285</v>
      </c>
      <c r="G551">
        <v>5285</v>
      </c>
      <c r="H551">
        <v>93.4</v>
      </c>
      <c r="I551">
        <v>48.05</v>
      </c>
    </row>
    <row r="552" spans="1:9" x14ac:dyDescent="0.2">
      <c r="A552">
        <v>314085</v>
      </c>
      <c r="B552" t="s">
        <v>47</v>
      </c>
      <c r="C552">
        <v>2016</v>
      </c>
      <c r="D552">
        <v>10905</v>
      </c>
      <c r="E552">
        <v>5613</v>
      </c>
      <c r="F552">
        <v>5303</v>
      </c>
      <c r="G552">
        <v>5303</v>
      </c>
      <c r="H552">
        <v>94.5</v>
      </c>
      <c r="I552">
        <v>48.63</v>
      </c>
    </row>
    <row r="553" spans="1:9" x14ac:dyDescent="0.2">
      <c r="A553">
        <v>314085</v>
      </c>
      <c r="B553" t="s">
        <v>47</v>
      </c>
      <c r="C553">
        <v>2015</v>
      </c>
      <c r="D553">
        <v>10822</v>
      </c>
      <c r="E553">
        <v>5570</v>
      </c>
      <c r="F553">
        <v>5103</v>
      </c>
      <c r="G553">
        <v>5103</v>
      </c>
      <c r="H553">
        <v>91.6</v>
      </c>
      <c r="I553">
        <v>47.15</v>
      </c>
    </row>
    <row r="554" spans="1:9" x14ac:dyDescent="0.2">
      <c r="A554">
        <v>314085</v>
      </c>
      <c r="B554" t="s">
        <v>47</v>
      </c>
      <c r="C554">
        <v>2014</v>
      </c>
      <c r="D554">
        <v>10717</v>
      </c>
      <c r="E554">
        <v>5516</v>
      </c>
      <c r="F554">
        <v>5516</v>
      </c>
      <c r="G554">
        <v>5516</v>
      </c>
      <c r="H554">
        <v>100</v>
      </c>
      <c r="I554">
        <v>51.47</v>
      </c>
    </row>
    <row r="555" spans="1:9" x14ac:dyDescent="0.2">
      <c r="A555">
        <v>314085</v>
      </c>
      <c r="B555" t="s">
        <v>47</v>
      </c>
      <c r="C555">
        <v>2013</v>
      </c>
      <c r="D555">
        <v>10608</v>
      </c>
      <c r="E555">
        <v>5460</v>
      </c>
      <c r="F555">
        <v>5460</v>
      </c>
      <c r="G555">
        <v>5460</v>
      </c>
      <c r="H555">
        <v>100</v>
      </c>
      <c r="I555">
        <v>51.47</v>
      </c>
    </row>
    <row r="556" spans="1:9" x14ac:dyDescent="0.2">
      <c r="A556">
        <v>314085</v>
      </c>
      <c r="B556" t="s">
        <v>47</v>
      </c>
      <c r="C556">
        <v>2012</v>
      </c>
      <c r="D556">
        <v>10188</v>
      </c>
      <c r="E556">
        <v>5244</v>
      </c>
      <c r="F556">
        <v>5244</v>
      </c>
      <c r="G556">
        <v>5244</v>
      </c>
      <c r="H556">
        <v>100</v>
      </c>
      <c r="I556">
        <v>51.47</v>
      </c>
    </row>
    <row r="557" spans="1:9" x14ac:dyDescent="0.2">
      <c r="A557">
        <v>314085</v>
      </c>
      <c r="B557" t="s">
        <v>47</v>
      </c>
      <c r="C557">
        <v>2011</v>
      </c>
      <c r="D557">
        <v>10085</v>
      </c>
      <c r="E557">
        <v>5191</v>
      </c>
      <c r="F557">
        <v>5191</v>
      </c>
      <c r="G557">
        <v>5191</v>
      </c>
      <c r="H557">
        <v>100</v>
      </c>
      <c r="I557">
        <v>51.47</v>
      </c>
    </row>
    <row r="558" spans="1:9" x14ac:dyDescent="0.2">
      <c r="A558">
        <v>314085</v>
      </c>
      <c r="B558" t="s">
        <v>47</v>
      </c>
      <c r="C558">
        <v>2010</v>
      </c>
      <c r="D558">
        <v>9979</v>
      </c>
      <c r="E558">
        <v>5136</v>
      </c>
      <c r="F558">
        <v>5136</v>
      </c>
      <c r="G558">
        <v>5136</v>
      </c>
      <c r="H558">
        <v>100</v>
      </c>
      <c r="I558">
        <v>51.47</v>
      </c>
    </row>
    <row r="559" spans="1:9" x14ac:dyDescent="0.2">
      <c r="A559">
        <v>314085</v>
      </c>
      <c r="B559" t="s">
        <v>47</v>
      </c>
      <c r="C559">
        <v>2009</v>
      </c>
      <c r="D559">
        <v>11037</v>
      </c>
      <c r="E559">
        <v>5440</v>
      </c>
      <c r="F559">
        <v>5295</v>
      </c>
      <c r="G559">
        <v>5295</v>
      </c>
      <c r="H559">
        <v>97.3</v>
      </c>
      <c r="I559">
        <v>47.97</v>
      </c>
    </row>
    <row r="560" spans="1:9" x14ac:dyDescent="0.2">
      <c r="A560">
        <v>314085</v>
      </c>
      <c r="B560" t="s">
        <v>47</v>
      </c>
      <c r="C560">
        <v>2008</v>
      </c>
      <c r="D560">
        <v>10819</v>
      </c>
      <c r="E560">
        <v>5333</v>
      </c>
      <c r="F560">
        <v>5113</v>
      </c>
      <c r="G560">
        <v>5113</v>
      </c>
      <c r="H560">
        <v>95.9</v>
      </c>
      <c r="I560">
        <v>47.26</v>
      </c>
    </row>
    <row r="561" spans="1:9" x14ac:dyDescent="0.2">
      <c r="A561">
        <v>314085</v>
      </c>
      <c r="B561" t="s">
        <v>47</v>
      </c>
      <c r="C561">
        <v>2007</v>
      </c>
      <c r="D561">
        <v>10270</v>
      </c>
      <c r="E561">
        <v>5062</v>
      </c>
      <c r="F561">
        <v>5083</v>
      </c>
      <c r="G561">
        <v>5083</v>
      </c>
      <c r="H561">
        <v>100</v>
      </c>
      <c r="I561">
        <v>49.49</v>
      </c>
    </row>
    <row r="562" spans="1:9" x14ac:dyDescent="0.2">
      <c r="A562">
        <v>314100</v>
      </c>
      <c r="B562" t="s">
        <v>48</v>
      </c>
      <c r="C562">
        <v>2020</v>
      </c>
      <c r="D562">
        <v>12412</v>
      </c>
      <c r="E562">
        <v>9256</v>
      </c>
      <c r="F562">
        <v>9582</v>
      </c>
      <c r="G562">
        <v>9256</v>
      </c>
      <c r="H562">
        <v>100</v>
      </c>
      <c r="I562">
        <v>77.2</v>
      </c>
    </row>
    <row r="563" spans="1:9" x14ac:dyDescent="0.2">
      <c r="A563">
        <v>314100</v>
      </c>
      <c r="B563" t="s">
        <v>48</v>
      </c>
      <c r="C563">
        <v>2019</v>
      </c>
      <c r="D563">
        <v>12459</v>
      </c>
      <c r="E563">
        <v>9291</v>
      </c>
      <c r="F563">
        <v>9291</v>
      </c>
      <c r="G563">
        <v>9291</v>
      </c>
      <c r="H563">
        <v>100</v>
      </c>
      <c r="I563">
        <v>74.569999999999993</v>
      </c>
    </row>
    <row r="564" spans="1:9" x14ac:dyDescent="0.2">
      <c r="A564">
        <v>314100</v>
      </c>
      <c r="B564" t="s">
        <v>48</v>
      </c>
      <c r="C564">
        <v>2018</v>
      </c>
      <c r="D564">
        <v>12508</v>
      </c>
      <c r="E564">
        <v>9328</v>
      </c>
      <c r="F564">
        <v>9328</v>
      </c>
      <c r="G564">
        <v>9328</v>
      </c>
      <c r="H564">
        <v>100</v>
      </c>
      <c r="I564">
        <v>74.58</v>
      </c>
    </row>
    <row r="565" spans="1:9" x14ac:dyDescent="0.2">
      <c r="A565">
        <v>314100</v>
      </c>
      <c r="B565" t="s">
        <v>48</v>
      </c>
      <c r="C565">
        <v>2017</v>
      </c>
      <c r="D565">
        <v>12849</v>
      </c>
      <c r="E565">
        <v>9582</v>
      </c>
      <c r="F565">
        <v>9582</v>
      </c>
      <c r="G565">
        <v>9582</v>
      </c>
      <c r="H565">
        <v>100</v>
      </c>
      <c r="I565">
        <v>74.569999999999993</v>
      </c>
    </row>
    <row r="566" spans="1:9" x14ac:dyDescent="0.2">
      <c r="A566">
        <v>314100</v>
      </c>
      <c r="B566" t="s">
        <v>48</v>
      </c>
      <c r="C566">
        <v>2016</v>
      </c>
      <c r="D566">
        <v>12871</v>
      </c>
      <c r="E566">
        <v>9598</v>
      </c>
      <c r="F566">
        <v>9598</v>
      </c>
      <c r="G566">
        <v>9598</v>
      </c>
      <c r="H566">
        <v>100</v>
      </c>
      <c r="I566">
        <v>74.569999999999993</v>
      </c>
    </row>
    <row r="567" spans="1:9" x14ac:dyDescent="0.2">
      <c r="A567">
        <v>314100</v>
      </c>
      <c r="B567" t="s">
        <v>48</v>
      </c>
      <c r="C567">
        <v>2015</v>
      </c>
      <c r="D567">
        <v>12895</v>
      </c>
      <c r="E567">
        <v>9616</v>
      </c>
      <c r="F567">
        <v>9616</v>
      </c>
      <c r="G567">
        <v>9616</v>
      </c>
      <c r="H567">
        <v>100</v>
      </c>
      <c r="I567">
        <v>74.569999999999993</v>
      </c>
    </row>
    <row r="568" spans="1:9" x14ac:dyDescent="0.2">
      <c r="A568">
        <v>314100</v>
      </c>
      <c r="B568" t="s">
        <v>48</v>
      </c>
      <c r="C568">
        <v>2014</v>
      </c>
      <c r="D568">
        <v>12921</v>
      </c>
      <c r="E568">
        <v>9636</v>
      </c>
      <c r="F568">
        <v>9636</v>
      </c>
      <c r="G568">
        <v>9636</v>
      </c>
      <c r="H568">
        <v>100</v>
      </c>
      <c r="I568">
        <v>74.58</v>
      </c>
    </row>
    <row r="569" spans="1:9" x14ac:dyDescent="0.2">
      <c r="A569">
        <v>314100</v>
      </c>
      <c r="B569" t="s">
        <v>48</v>
      </c>
      <c r="C569">
        <v>2013</v>
      </c>
      <c r="D569">
        <v>12947</v>
      </c>
      <c r="E569">
        <v>9655</v>
      </c>
      <c r="F569">
        <v>9655</v>
      </c>
      <c r="G569">
        <v>9655</v>
      </c>
      <c r="H569">
        <v>100</v>
      </c>
      <c r="I569">
        <v>74.569999999999993</v>
      </c>
    </row>
    <row r="570" spans="1:9" x14ac:dyDescent="0.2">
      <c r="A570">
        <v>314100</v>
      </c>
      <c r="B570" t="s">
        <v>48</v>
      </c>
      <c r="C570">
        <v>2012</v>
      </c>
      <c r="D570">
        <v>12609</v>
      </c>
      <c r="E570">
        <v>9403</v>
      </c>
      <c r="F570">
        <v>9403</v>
      </c>
      <c r="G570">
        <v>9403</v>
      </c>
      <c r="H570">
        <v>100</v>
      </c>
      <c r="I570">
        <v>74.569999999999993</v>
      </c>
    </row>
    <row r="571" spans="1:9" x14ac:dyDescent="0.2">
      <c r="A571">
        <v>314100</v>
      </c>
      <c r="B571" t="s">
        <v>48</v>
      </c>
      <c r="C571">
        <v>2011</v>
      </c>
      <c r="D571">
        <v>12646</v>
      </c>
      <c r="E571">
        <v>9431</v>
      </c>
      <c r="F571">
        <v>9431</v>
      </c>
      <c r="G571">
        <v>9431</v>
      </c>
      <c r="H571">
        <v>100</v>
      </c>
      <c r="I571">
        <v>74.58</v>
      </c>
    </row>
    <row r="572" spans="1:9" x14ac:dyDescent="0.2">
      <c r="A572">
        <v>314100</v>
      </c>
      <c r="B572" t="s">
        <v>48</v>
      </c>
      <c r="C572">
        <v>2010</v>
      </c>
      <c r="D572">
        <v>12684</v>
      </c>
      <c r="E572">
        <v>9459</v>
      </c>
      <c r="F572">
        <v>9459</v>
      </c>
      <c r="G572">
        <v>9459</v>
      </c>
      <c r="H572">
        <v>100</v>
      </c>
      <c r="I572">
        <v>74.569999999999993</v>
      </c>
    </row>
    <row r="573" spans="1:9" x14ac:dyDescent="0.2">
      <c r="A573">
        <v>314100</v>
      </c>
      <c r="B573" t="s">
        <v>48</v>
      </c>
      <c r="C573">
        <v>2009</v>
      </c>
      <c r="D573">
        <v>12957</v>
      </c>
      <c r="E573">
        <v>9419</v>
      </c>
      <c r="F573">
        <v>10449</v>
      </c>
      <c r="G573">
        <v>10449</v>
      </c>
      <c r="H573">
        <v>100</v>
      </c>
      <c r="I573">
        <v>80.64</v>
      </c>
    </row>
    <row r="574" spans="1:9" x14ac:dyDescent="0.2">
      <c r="A574">
        <v>314100</v>
      </c>
      <c r="B574" t="s">
        <v>48</v>
      </c>
      <c r="C574">
        <v>2008</v>
      </c>
      <c r="D574">
        <v>12989</v>
      </c>
      <c r="E574">
        <v>9442</v>
      </c>
      <c r="F574">
        <v>10212</v>
      </c>
      <c r="G574">
        <v>10212</v>
      </c>
      <c r="H574">
        <v>100</v>
      </c>
      <c r="I574">
        <v>78.62</v>
      </c>
    </row>
    <row r="575" spans="1:9" x14ac:dyDescent="0.2">
      <c r="A575">
        <v>314100</v>
      </c>
      <c r="B575" t="s">
        <v>48</v>
      </c>
      <c r="C575">
        <v>2007</v>
      </c>
      <c r="D575">
        <v>12664</v>
      </c>
      <c r="E575">
        <v>9206</v>
      </c>
      <c r="F575">
        <v>9943</v>
      </c>
      <c r="G575">
        <v>9943</v>
      </c>
      <c r="H575">
        <v>100</v>
      </c>
      <c r="I575">
        <v>78.510000000000005</v>
      </c>
    </row>
    <row r="576" spans="1:9" x14ac:dyDescent="0.2">
      <c r="A576">
        <v>314200</v>
      </c>
      <c r="B576" t="s">
        <v>49</v>
      </c>
      <c r="C576">
        <v>2020</v>
      </c>
      <c r="D576">
        <v>13620</v>
      </c>
      <c r="E576">
        <v>10472</v>
      </c>
      <c r="F576">
        <v>8524</v>
      </c>
      <c r="G576">
        <v>8524</v>
      </c>
      <c r="H576">
        <v>81.400000000000006</v>
      </c>
      <c r="I576">
        <v>62.58</v>
      </c>
    </row>
    <row r="577" spans="1:9" x14ac:dyDescent="0.2">
      <c r="A577">
        <v>314200</v>
      </c>
      <c r="B577" t="s">
        <v>49</v>
      </c>
      <c r="C577">
        <v>2019</v>
      </c>
      <c r="D577">
        <v>13589</v>
      </c>
      <c r="E577">
        <v>10449</v>
      </c>
      <c r="F577">
        <v>8299</v>
      </c>
      <c r="G577">
        <v>8299</v>
      </c>
      <c r="H577">
        <v>79.400000000000006</v>
      </c>
      <c r="I577">
        <v>61.07</v>
      </c>
    </row>
    <row r="578" spans="1:9" x14ac:dyDescent="0.2">
      <c r="A578">
        <v>314200</v>
      </c>
      <c r="B578" t="s">
        <v>49</v>
      </c>
      <c r="C578">
        <v>2018</v>
      </c>
      <c r="D578">
        <v>13557</v>
      </c>
      <c r="E578">
        <v>10424</v>
      </c>
      <c r="F578">
        <v>8272</v>
      </c>
      <c r="G578">
        <v>8272</v>
      </c>
      <c r="H578">
        <v>79.400000000000006</v>
      </c>
      <c r="I578">
        <v>61.02</v>
      </c>
    </row>
    <row r="579" spans="1:9" x14ac:dyDescent="0.2">
      <c r="A579">
        <v>314200</v>
      </c>
      <c r="B579" t="s">
        <v>49</v>
      </c>
      <c r="C579">
        <v>2017</v>
      </c>
      <c r="D579">
        <v>13726</v>
      </c>
      <c r="E579">
        <v>10554</v>
      </c>
      <c r="F579">
        <v>8261</v>
      </c>
      <c r="G579">
        <v>8261</v>
      </c>
      <c r="H579">
        <v>78.3</v>
      </c>
      <c r="I579">
        <v>60.19</v>
      </c>
    </row>
    <row r="580" spans="1:9" x14ac:dyDescent="0.2">
      <c r="A580">
        <v>314200</v>
      </c>
      <c r="B580" t="s">
        <v>49</v>
      </c>
      <c r="C580">
        <v>2016</v>
      </c>
      <c r="D580">
        <v>13685</v>
      </c>
      <c r="E580">
        <v>10522</v>
      </c>
      <c r="F580">
        <v>8264</v>
      </c>
      <c r="G580">
        <v>8264</v>
      </c>
      <c r="H580">
        <v>78.5</v>
      </c>
      <c r="I580">
        <v>60.39</v>
      </c>
    </row>
    <row r="581" spans="1:9" x14ac:dyDescent="0.2">
      <c r="A581">
        <v>314200</v>
      </c>
      <c r="B581" t="s">
        <v>49</v>
      </c>
      <c r="C581">
        <v>2015</v>
      </c>
      <c r="D581">
        <v>13643</v>
      </c>
      <c r="E581">
        <v>10490</v>
      </c>
      <c r="F581">
        <v>8345</v>
      </c>
      <c r="G581">
        <v>8345</v>
      </c>
      <c r="H581">
        <v>79.599999999999994</v>
      </c>
      <c r="I581">
        <v>61.17</v>
      </c>
    </row>
    <row r="582" spans="1:9" x14ac:dyDescent="0.2">
      <c r="A582">
        <v>314200</v>
      </c>
      <c r="B582" t="s">
        <v>49</v>
      </c>
      <c r="C582">
        <v>2014</v>
      </c>
      <c r="D582">
        <v>13598</v>
      </c>
      <c r="E582">
        <v>10456</v>
      </c>
      <c r="F582">
        <v>10456</v>
      </c>
      <c r="G582">
        <v>10456</v>
      </c>
      <c r="H582">
        <v>100</v>
      </c>
      <c r="I582">
        <v>76.89</v>
      </c>
    </row>
    <row r="583" spans="1:9" x14ac:dyDescent="0.2">
      <c r="A583">
        <v>314200</v>
      </c>
      <c r="B583" t="s">
        <v>49</v>
      </c>
      <c r="C583">
        <v>2013</v>
      </c>
      <c r="D583">
        <v>13552</v>
      </c>
      <c r="E583">
        <v>10420</v>
      </c>
      <c r="F583">
        <v>10420</v>
      </c>
      <c r="G583">
        <v>10420</v>
      </c>
      <c r="H583">
        <v>100</v>
      </c>
      <c r="I583">
        <v>76.89</v>
      </c>
    </row>
    <row r="584" spans="1:9" x14ac:dyDescent="0.2">
      <c r="A584">
        <v>314200</v>
      </c>
      <c r="B584" t="s">
        <v>49</v>
      </c>
      <c r="C584">
        <v>2012</v>
      </c>
      <c r="D584">
        <v>13116</v>
      </c>
      <c r="E584">
        <v>10085</v>
      </c>
      <c r="F584">
        <v>10085</v>
      </c>
      <c r="G584">
        <v>10085</v>
      </c>
      <c r="H584">
        <v>100</v>
      </c>
      <c r="I584">
        <v>76.89</v>
      </c>
    </row>
    <row r="585" spans="1:9" x14ac:dyDescent="0.2">
      <c r="A585">
        <v>314200</v>
      </c>
      <c r="B585" t="s">
        <v>49</v>
      </c>
      <c r="C585">
        <v>2011</v>
      </c>
      <c r="D585">
        <v>13080</v>
      </c>
      <c r="E585">
        <v>10057</v>
      </c>
      <c r="F585">
        <v>10057</v>
      </c>
      <c r="G585">
        <v>10057</v>
      </c>
      <c r="H585">
        <v>100</v>
      </c>
      <c r="I585">
        <v>76.89</v>
      </c>
    </row>
    <row r="586" spans="1:9" x14ac:dyDescent="0.2">
      <c r="A586">
        <v>314200</v>
      </c>
      <c r="B586" t="s">
        <v>49</v>
      </c>
      <c r="C586">
        <v>2010</v>
      </c>
      <c r="D586">
        <v>13042</v>
      </c>
      <c r="E586">
        <v>10028</v>
      </c>
      <c r="F586">
        <v>10028</v>
      </c>
      <c r="G586">
        <v>10028</v>
      </c>
      <c r="H586">
        <v>100</v>
      </c>
      <c r="I586">
        <v>76.89</v>
      </c>
    </row>
    <row r="587" spans="1:9" x14ac:dyDescent="0.2">
      <c r="A587">
        <v>314200</v>
      </c>
      <c r="B587" t="s">
        <v>49</v>
      </c>
      <c r="C587">
        <v>2009</v>
      </c>
      <c r="D587">
        <v>13252</v>
      </c>
      <c r="E587">
        <v>10233</v>
      </c>
      <c r="F587">
        <v>10693</v>
      </c>
      <c r="G587">
        <v>10693</v>
      </c>
      <c r="H587">
        <v>100</v>
      </c>
      <c r="I587">
        <v>80.69</v>
      </c>
    </row>
    <row r="588" spans="1:9" x14ac:dyDescent="0.2">
      <c r="A588">
        <v>314200</v>
      </c>
      <c r="B588" t="s">
        <v>49</v>
      </c>
      <c r="C588">
        <v>2008</v>
      </c>
      <c r="D588">
        <v>13198</v>
      </c>
      <c r="E588">
        <v>10191</v>
      </c>
      <c r="F588">
        <v>10412</v>
      </c>
      <c r="G588">
        <v>10412</v>
      </c>
      <c r="H588">
        <v>100</v>
      </c>
      <c r="I588">
        <v>78.89</v>
      </c>
    </row>
    <row r="589" spans="1:9" x14ac:dyDescent="0.2">
      <c r="A589">
        <v>314200</v>
      </c>
      <c r="B589" t="s">
        <v>49</v>
      </c>
      <c r="C589">
        <v>2007</v>
      </c>
      <c r="D589">
        <v>12769</v>
      </c>
      <c r="E589">
        <v>9860</v>
      </c>
      <c r="F589">
        <v>10055</v>
      </c>
      <c r="G589">
        <v>10055</v>
      </c>
      <c r="H589">
        <v>100</v>
      </c>
      <c r="I589">
        <v>78.75</v>
      </c>
    </row>
    <row r="590" spans="1:9" x14ac:dyDescent="0.2">
      <c r="A590">
        <v>314225</v>
      </c>
      <c r="B590" t="s">
        <v>50</v>
      </c>
      <c r="C590">
        <v>2020</v>
      </c>
      <c r="D590">
        <v>4914</v>
      </c>
      <c r="E590">
        <v>1166</v>
      </c>
      <c r="F590">
        <v>1159</v>
      </c>
      <c r="G590">
        <v>1159</v>
      </c>
      <c r="H590">
        <v>99.4</v>
      </c>
      <c r="I590">
        <v>23.59</v>
      </c>
    </row>
    <row r="591" spans="1:9" x14ac:dyDescent="0.2">
      <c r="A591">
        <v>314225</v>
      </c>
      <c r="B591" t="s">
        <v>50</v>
      </c>
      <c r="C591">
        <v>2019</v>
      </c>
      <c r="D591">
        <v>4888</v>
      </c>
      <c r="E591">
        <v>1159</v>
      </c>
      <c r="F591">
        <v>1159</v>
      </c>
      <c r="G591">
        <v>1159</v>
      </c>
      <c r="H591">
        <v>100</v>
      </c>
      <c r="I591">
        <v>23.71</v>
      </c>
    </row>
    <row r="592" spans="1:9" x14ac:dyDescent="0.2">
      <c r="A592">
        <v>314225</v>
      </c>
      <c r="B592" t="s">
        <v>50</v>
      </c>
      <c r="C592">
        <v>2018</v>
      </c>
      <c r="D592">
        <v>4861</v>
      </c>
      <c r="E592">
        <v>1153</v>
      </c>
      <c r="F592">
        <v>1153</v>
      </c>
      <c r="G592">
        <v>1153</v>
      </c>
      <c r="H592">
        <v>100</v>
      </c>
      <c r="I592">
        <v>23.72</v>
      </c>
    </row>
    <row r="593" spans="1:9" x14ac:dyDescent="0.2">
      <c r="A593">
        <v>314225</v>
      </c>
      <c r="B593" t="s">
        <v>50</v>
      </c>
      <c r="C593">
        <v>2017</v>
      </c>
      <c r="D593">
        <v>4885</v>
      </c>
      <c r="E593">
        <v>1159</v>
      </c>
      <c r="F593">
        <v>1159</v>
      </c>
      <c r="G593">
        <v>1159</v>
      </c>
      <c r="H593">
        <v>100</v>
      </c>
      <c r="I593">
        <v>23.73</v>
      </c>
    </row>
    <row r="594" spans="1:9" x14ac:dyDescent="0.2">
      <c r="A594">
        <v>314225</v>
      </c>
      <c r="B594" t="s">
        <v>50</v>
      </c>
      <c r="C594">
        <v>2016</v>
      </c>
      <c r="D594">
        <v>4859</v>
      </c>
      <c r="E594">
        <v>1153</v>
      </c>
      <c r="F594">
        <v>1153</v>
      </c>
      <c r="G594">
        <v>1153</v>
      </c>
      <c r="H594">
        <v>100</v>
      </c>
      <c r="I594">
        <v>23.73</v>
      </c>
    </row>
    <row r="595" spans="1:9" x14ac:dyDescent="0.2">
      <c r="A595">
        <v>314225</v>
      </c>
      <c r="B595" t="s">
        <v>50</v>
      </c>
      <c r="C595">
        <v>2015</v>
      </c>
      <c r="D595">
        <v>4832</v>
      </c>
      <c r="E595">
        <v>1146</v>
      </c>
      <c r="F595">
        <v>1146</v>
      </c>
      <c r="G595">
        <v>1146</v>
      </c>
      <c r="H595">
        <v>100</v>
      </c>
      <c r="I595">
        <v>23.72</v>
      </c>
    </row>
    <row r="596" spans="1:9" x14ac:dyDescent="0.2">
      <c r="A596">
        <v>314225</v>
      </c>
      <c r="B596" t="s">
        <v>50</v>
      </c>
      <c r="C596">
        <v>2014</v>
      </c>
      <c r="D596">
        <v>4803</v>
      </c>
      <c r="E596">
        <v>1139</v>
      </c>
      <c r="F596">
        <v>1139</v>
      </c>
      <c r="G596">
        <v>1139</v>
      </c>
      <c r="H596">
        <v>100</v>
      </c>
      <c r="I596">
        <v>23.71</v>
      </c>
    </row>
    <row r="597" spans="1:9" x14ac:dyDescent="0.2">
      <c r="A597">
        <v>314225</v>
      </c>
      <c r="B597" t="s">
        <v>50</v>
      </c>
      <c r="C597">
        <v>2013</v>
      </c>
      <c r="D597">
        <v>4772</v>
      </c>
      <c r="E597">
        <v>1132</v>
      </c>
      <c r="F597">
        <v>1132</v>
      </c>
      <c r="G597">
        <v>1132</v>
      </c>
      <c r="H597">
        <v>100</v>
      </c>
      <c r="I597">
        <v>23.72</v>
      </c>
    </row>
    <row r="598" spans="1:9" x14ac:dyDescent="0.2">
      <c r="A598">
        <v>314225</v>
      </c>
      <c r="B598" t="s">
        <v>50</v>
      </c>
      <c r="C598">
        <v>2012</v>
      </c>
      <c r="D598">
        <v>4604</v>
      </c>
      <c r="E598">
        <v>1092</v>
      </c>
      <c r="F598">
        <v>1092</v>
      </c>
      <c r="G598">
        <v>1092</v>
      </c>
      <c r="H598">
        <v>100</v>
      </c>
      <c r="I598">
        <v>23.72</v>
      </c>
    </row>
    <row r="599" spans="1:9" x14ac:dyDescent="0.2">
      <c r="A599">
        <v>314225</v>
      </c>
      <c r="B599" t="s">
        <v>50</v>
      </c>
      <c r="C599">
        <v>2011</v>
      </c>
      <c r="D599">
        <v>4577</v>
      </c>
      <c r="E599">
        <v>1086</v>
      </c>
      <c r="F599">
        <v>1086</v>
      </c>
      <c r="G599">
        <v>1086</v>
      </c>
      <c r="H599">
        <v>100</v>
      </c>
      <c r="I599">
        <v>23.73</v>
      </c>
    </row>
    <row r="600" spans="1:9" x14ac:dyDescent="0.2">
      <c r="A600">
        <v>314225</v>
      </c>
      <c r="B600" t="s">
        <v>50</v>
      </c>
      <c r="C600">
        <v>2010</v>
      </c>
      <c r="D600">
        <v>4549</v>
      </c>
      <c r="E600">
        <v>1079</v>
      </c>
      <c r="F600">
        <v>1079</v>
      </c>
      <c r="G600">
        <v>1079</v>
      </c>
      <c r="H600">
        <v>100</v>
      </c>
      <c r="I600">
        <v>23.72</v>
      </c>
    </row>
    <row r="601" spans="1:9" x14ac:dyDescent="0.2">
      <c r="A601">
        <v>314225</v>
      </c>
      <c r="B601" t="s">
        <v>50</v>
      </c>
      <c r="C601">
        <v>2009</v>
      </c>
      <c r="D601">
        <v>4998</v>
      </c>
      <c r="E601">
        <v>894</v>
      </c>
      <c r="F601">
        <v>1235</v>
      </c>
      <c r="G601">
        <v>1235</v>
      </c>
      <c r="H601">
        <v>100</v>
      </c>
      <c r="I601">
        <v>24.71</v>
      </c>
    </row>
    <row r="602" spans="1:9" x14ac:dyDescent="0.2">
      <c r="A602">
        <v>314225</v>
      </c>
      <c r="B602" t="s">
        <v>50</v>
      </c>
      <c r="C602">
        <v>2008</v>
      </c>
      <c r="D602">
        <v>4927</v>
      </c>
      <c r="E602">
        <v>881</v>
      </c>
      <c r="F602">
        <v>1155</v>
      </c>
      <c r="G602">
        <v>1155</v>
      </c>
      <c r="H602">
        <v>100</v>
      </c>
      <c r="I602">
        <v>23.44</v>
      </c>
    </row>
    <row r="603" spans="1:9" x14ac:dyDescent="0.2">
      <c r="A603">
        <v>314225</v>
      </c>
      <c r="B603" t="s">
        <v>50</v>
      </c>
      <c r="C603">
        <v>2007</v>
      </c>
      <c r="D603">
        <v>4708</v>
      </c>
      <c r="E603">
        <v>842</v>
      </c>
      <c r="F603">
        <v>1109</v>
      </c>
      <c r="G603">
        <v>1109</v>
      </c>
      <c r="H603">
        <v>100</v>
      </c>
      <c r="I603">
        <v>23.56</v>
      </c>
    </row>
    <row r="604" spans="1:9" x14ac:dyDescent="0.2">
      <c r="A604">
        <v>314270</v>
      </c>
      <c r="B604" t="s">
        <v>51</v>
      </c>
      <c r="C604">
        <v>2020</v>
      </c>
      <c r="D604">
        <v>14747</v>
      </c>
      <c r="E604">
        <v>9519</v>
      </c>
      <c r="F604">
        <v>8635</v>
      </c>
      <c r="G604">
        <v>8635</v>
      </c>
      <c r="H604">
        <v>90.7</v>
      </c>
      <c r="I604">
        <v>58.55</v>
      </c>
    </row>
    <row r="605" spans="1:9" x14ac:dyDescent="0.2">
      <c r="A605">
        <v>314270</v>
      </c>
      <c r="B605" t="s">
        <v>51</v>
      </c>
      <c r="C605">
        <v>2019</v>
      </c>
      <c r="D605">
        <v>14877</v>
      </c>
      <c r="E605">
        <v>9603</v>
      </c>
      <c r="F605">
        <v>8423</v>
      </c>
      <c r="G605">
        <v>8423</v>
      </c>
      <c r="H605">
        <v>87.7</v>
      </c>
      <c r="I605">
        <v>56.62</v>
      </c>
    </row>
    <row r="606" spans="1:9" x14ac:dyDescent="0.2">
      <c r="A606">
        <v>314270</v>
      </c>
      <c r="B606" t="s">
        <v>51</v>
      </c>
      <c r="C606">
        <v>2018</v>
      </c>
      <c r="D606">
        <v>15012</v>
      </c>
      <c r="E606">
        <v>9690</v>
      </c>
      <c r="F606">
        <v>8467</v>
      </c>
      <c r="G606">
        <v>8467</v>
      </c>
      <c r="H606">
        <v>87.4</v>
      </c>
      <c r="I606">
        <v>56.4</v>
      </c>
    </row>
    <row r="607" spans="1:9" x14ac:dyDescent="0.2">
      <c r="A607">
        <v>314270</v>
      </c>
      <c r="B607" t="s">
        <v>51</v>
      </c>
      <c r="C607">
        <v>2017</v>
      </c>
      <c r="D607">
        <v>15603</v>
      </c>
      <c r="E607">
        <v>10072</v>
      </c>
      <c r="F607">
        <v>8511</v>
      </c>
      <c r="G607">
        <v>8511</v>
      </c>
      <c r="H607">
        <v>84.5</v>
      </c>
      <c r="I607">
        <v>54.55</v>
      </c>
    </row>
    <row r="608" spans="1:9" x14ac:dyDescent="0.2">
      <c r="A608">
        <v>314270</v>
      </c>
      <c r="B608" t="s">
        <v>51</v>
      </c>
      <c r="C608">
        <v>2016</v>
      </c>
      <c r="D608">
        <v>15689</v>
      </c>
      <c r="E608">
        <v>10127</v>
      </c>
      <c r="F608">
        <v>8700</v>
      </c>
      <c r="G608">
        <v>8700</v>
      </c>
      <c r="H608">
        <v>85.9</v>
      </c>
      <c r="I608">
        <v>55.45</v>
      </c>
    </row>
    <row r="609" spans="1:9" x14ac:dyDescent="0.2">
      <c r="A609">
        <v>314270</v>
      </c>
      <c r="B609" t="s">
        <v>51</v>
      </c>
      <c r="C609">
        <v>2015</v>
      </c>
      <c r="D609">
        <v>15779</v>
      </c>
      <c r="E609">
        <v>10185</v>
      </c>
      <c r="F609">
        <v>8578</v>
      </c>
      <c r="G609">
        <v>8578</v>
      </c>
      <c r="H609">
        <v>84.2</v>
      </c>
      <c r="I609">
        <v>54.36</v>
      </c>
    </row>
    <row r="610" spans="1:9" x14ac:dyDescent="0.2">
      <c r="A610">
        <v>314270</v>
      </c>
      <c r="B610" t="s">
        <v>51</v>
      </c>
      <c r="C610">
        <v>2014</v>
      </c>
      <c r="D610">
        <v>15875</v>
      </c>
      <c r="E610">
        <v>10247</v>
      </c>
      <c r="F610">
        <v>10247</v>
      </c>
      <c r="G610">
        <v>10247</v>
      </c>
      <c r="H610">
        <v>100</v>
      </c>
      <c r="I610">
        <v>64.55</v>
      </c>
    </row>
    <row r="611" spans="1:9" x14ac:dyDescent="0.2">
      <c r="A611">
        <v>314270</v>
      </c>
      <c r="B611" t="s">
        <v>51</v>
      </c>
      <c r="C611">
        <v>2013</v>
      </c>
      <c r="D611">
        <v>15974</v>
      </c>
      <c r="E611">
        <v>10311</v>
      </c>
      <c r="F611">
        <v>10311</v>
      </c>
      <c r="G611">
        <v>10311</v>
      </c>
      <c r="H611">
        <v>100</v>
      </c>
      <c r="I611">
        <v>64.55</v>
      </c>
    </row>
    <row r="612" spans="1:9" x14ac:dyDescent="0.2">
      <c r="A612">
        <v>314270</v>
      </c>
      <c r="B612" t="s">
        <v>51</v>
      </c>
      <c r="C612">
        <v>2012</v>
      </c>
      <c r="D612">
        <v>15631</v>
      </c>
      <c r="E612">
        <v>10090</v>
      </c>
      <c r="F612">
        <v>10090</v>
      </c>
      <c r="G612">
        <v>10090</v>
      </c>
      <c r="H612">
        <v>100</v>
      </c>
      <c r="I612">
        <v>64.55</v>
      </c>
    </row>
    <row r="613" spans="1:9" x14ac:dyDescent="0.2">
      <c r="A613">
        <v>314270</v>
      </c>
      <c r="B613" t="s">
        <v>51</v>
      </c>
      <c r="C613">
        <v>2011</v>
      </c>
      <c r="D613">
        <v>15745</v>
      </c>
      <c r="E613">
        <v>10163</v>
      </c>
      <c r="F613">
        <v>9826</v>
      </c>
      <c r="G613">
        <v>9826</v>
      </c>
      <c r="H613">
        <v>96.7</v>
      </c>
      <c r="I613">
        <v>62.41</v>
      </c>
    </row>
    <row r="614" spans="1:9" x14ac:dyDescent="0.2">
      <c r="A614">
        <v>314270</v>
      </c>
      <c r="B614" t="s">
        <v>51</v>
      </c>
      <c r="C614">
        <v>2010</v>
      </c>
      <c r="D614">
        <v>15862</v>
      </c>
      <c r="E614">
        <v>10239</v>
      </c>
      <c r="F614">
        <v>9568</v>
      </c>
      <c r="G614">
        <v>9568</v>
      </c>
      <c r="H614">
        <v>93.5</v>
      </c>
      <c r="I614">
        <v>60.32</v>
      </c>
    </row>
    <row r="615" spans="1:9" x14ac:dyDescent="0.2">
      <c r="A615">
        <v>314270</v>
      </c>
      <c r="B615" t="s">
        <v>51</v>
      </c>
      <c r="C615">
        <v>2009</v>
      </c>
      <c r="D615">
        <v>16135</v>
      </c>
      <c r="E615">
        <v>9998</v>
      </c>
      <c r="F615">
        <v>9608</v>
      </c>
      <c r="G615">
        <v>9608</v>
      </c>
      <c r="H615">
        <v>96.1</v>
      </c>
      <c r="I615">
        <v>59.55</v>
      </c>
    </row>
    <row r="616" spans="1:9" x14ac:dyDescent="0.2">
      <c r="A616">
        <v>314270</v>
      </c>
      <c r="B616" t="s">
        <v>51</v>
      </c>
      <c r="C616">
        <v>2008</v>
      </c>
      <c r="D616">
        <v>16265</v>
      </c>
      <c r="E616">
        <v>10078</v>
      </c>
      <c r="F616">
        <v>9259</v>
      </c>
      <c r="G616">
        <v>9259</v>
      </c>
      <c r="H616">
        <v>91.9</v>
      </c>
      <c r="I616">
        <v>56.93</v>
      </c>
    </row>
    <row r="617" spans="1:9" x14ac:dyDescent="0.2">
      <c r="A617">
        <v>314270</v>
      </c>
      <c r="B617" t="s">
        <v>51</v>
      </c>
      <c r="C617">
        <v>2007</v>
      </c>
      <c r="D617">
        <v>15961</v>
      </c>
      <c r="E617">
        <v>9890</v>
      </c>
      <c r="F617">
        <v>7344</v>
      </c>
      <c r="G617">
        <v>7344</v>
      </c>
      <c r="H617">
        <v>74.3</v>
      </c>
      <c r="I617">
        <v>46.01</v>
      </c>
    </row>
    <row r="618" spans="1:9" x14ac:dyDescent="0.2">
      <c r="A618">
        <v>314290</v>
      </c>
      <c r="B618" t="s">
        <v>52</v>
      </c>
      <c r="C618">
        <v>2020</v>
      </c>
      <c r="D618">
        <v>20696</v>
      </c>
      <c r="E618">
        <v>11685</v>
      </c>
      <c r="F618">
        <v>12299</v>
      </c>
      <c r="G618">
        <v>11685</v>
      </c>
      <c r="H618">
        <v>100</v>
      </c>
      <c r="I618">
        <v>59.43</v>
      </c>
    </row>
    <row r="619" spans="1:9" x14ac:dyDescent="0.2">
      <c r="A619">
        <v>314290</v>
      </c>
      <c r="B619" t="s">
        <v>52</v>
      </c>
      <c r="C619">
        <v>2019</v>
      </c>
      <c r="D619">
        <v>20854</v>
      </c>
      <c r="E619">
        <v>11774</v>
      </c>
      <c r="F619">
        <v>11774</v>
      </c>
      <c r="G619">
        <v>11774</v>
      </c>
      <c r="H619">
        <v>100</v>
      </c>
      <c r="I619">
        <v>56.46</v>
      </c>
    </row>
    <row r="620" spans="1:9" x14ac:dyDescent="0.2">
      <c r="A620">
        <v>314290</v>
      </c>
      <c r="B620" t="s">
        <v>52</v>
      </c>
      <c r="C620">
        <v>2018</v>
      </c>
      <c r="D620">
        <v>21017</v>
      </c>
      <c r="E620">
        <v>11866</v>
      </c>
      <c r="F620">
        <v>11866</v>
      </c>
      <c r="G620">
        <v>11866</v>
      </c>
      <c r="H620">
        <v>100</v>
      </c>
      <c r="I620">
        <v>56.46</v>
      </c>
    </row>
    <row r="621" spans="1:9" x14ac:dyDescent="0.2">
      <c r="A621">
        <v>314290</v>
      </c>
      <c r="B621" t="s">
        <v>52</v>
      </c>
      <c r="C621">
        <v>2017</v>
      </c>
      <c r="D621">
        <v>21783</v>
      </c>
      <c r="E621">
        <v>12299</v>
      </c>
      <c r="F621">
        <v>12299</v>
      </c>
      <c r="G621">
        <v>12299</v>
      </c>
      <c r="H621">
        <v>100</v>
      </c>
      <c r="I621">
        <v>56.46</v>
      </c>
    </row>
    <row r="622" spans="1:9" x14ac:dyDescent="0.2">
      <c r="A622">
        <v>314290</v>
      </c>
      <c r="B622" t="s">
        <v>52</v>
      </c>
      <c r="C622">
        <v>2016</v>
      </c>
      <c r="D622">
        <v>21884</v>
      </c>
      <c r="E622">
        <v>12356</v>
      </c>
      <c r="F622">
        <v>12356</v>
      </c>
      <c r="G622">
        <v>12356</v>
      </c>
      <c r="H622">
        <v>100</v>
      </c>
      <c r="I622">
        <v>56.46</v>
      </c>
    </row>
    <row r="623" spans="1:9" x14ac:dyDescent="0.2">
      <c r="A623">
        <v>314290</v>
      </c>
      <c r="B623" t="s">
        <v>52</v>
      </c>
      <c r="C623">
        <v>2015</v>
      </c>
      <c r="D623">
        <v>21990</v>
      </c>
      <c r="E623">
        <v>12416</v>
      </c>
      <c r="F623">
        <v>12416</v>
      </c>
      <c r="G623">
        <v>12416</v>
      </c>
      <c r="H623">
        <v>100</v>
      </c>
      <c r="I623">
        <v>56.46</v>
      </c>
    </row>
    <row r="624" spans="1:9" x14ac:dyDescent="0.2">
      <c r="A624">
        <v>314290</v>
      </c>
      <c r="B624" t="s">
        <v>52</v>
      </c>
      <c r="C624">
        <v>2014</v>
      </c>
      <c r="D624">
        <v>22102</v>
      </c>
      <c r="E624">
        <v>12479</v>
      </c>
      <c r="F624">
        <v>12479</v>
      </c>
      <c r="G624">
        <v>12479</v>
      </c>
      <c r="H624">
        <v>100</v>
      </c>
      <c r="I624">
        <v>56.46</v>
      </c>
    </row>
    <row r="625" spans="1:9" x14ac:dyDescent="0.2">
      <c r="A625">
        <v>314290</v>
      </c>
      <c r="B625" t="s">
        <v>52</v>
      </c>
      <c r="C625">
        <v>2013</v>
      </c>
      <c r="D625">
        <v>22218</v>
      </c>
      <c r="E625">
        <v>12544</v>
      </c>
      <c r="F625">
        <v>12544</v>
      </c>
      <c r="G625">
        <v>12544</v>
      </c>
      <c r="H625">
        <v>100</v>
      </c>
      <c r="I625">
        <v>56.46</v>
      </c>
    </row>
    <row r="626" spans="1:9" x14ac:dyDescent="0.2">
      <c r="A626">
        <v>314290</v>
      </c>
      <c r="B626" t="s">
        <v>52</v>
      </c>
      <c r="C626">
        <v>2012</v>
      </c>
      <c r="D626">
        <v>21717</v>
      </c>
      <c r="E626">
        <v>12262</v>
      </c>
      <c r="F626">
        <v>12262</v>
      </c>
      <c r="G626">
        <v>12262</v>
      </c>
      <c r="H626">
        <v>100</v>
      </c>
      <c r="I626">
        <v>56.46</v>
      </c>
    </row>
    <row r="627" spans="1:9" x14ac:dyDescent="0.2">
      <c r="A627">
        <v>314290</v>
      </c>
      <c r="B627" t="s">
        <v>52</v>
      </c>
      <c r="C627">
        <v>2011</v>
      </c>
      <c r="D627">
        <v>21853</v>
      </c>
      <c r="E627">
        <v>12338</v>
      </c>
      <c r="F627">
        <v>12338</v>
      </c>
      <c r="G627">
        <v>12338</v>
      </c>
      <c r="H627">
        <v>100</v>
      </c>
      <c r="I627">
        <v>56.46</v>
      </c>
    </row>
    <row r="628" spans="1:9" x14ac:dyDescent="0.2">
      <c r="A628">
        <v>314290</v>
      </c>
      <c r="B628" t="s">
        <v>52</v>
      </c>
      <c r="C628">
        <v>2010</v>
      </c>
      <c r="D628">
        <v>21994</v>
      </c>
      <c r="E628">
        <v>12418</v>
      </c>
      <c r="F628">
        <v>12418</v>
      </c>
      <c r="G628">
        <v>12418</v>
      </c>
      <c r="H628">
        <v>100</v>
      </c>
      <c r="I628">
        <v>56.46</v>
      </c>
    </row>
    <row r="629" spans="1:9" x14ac:dyDescent="0.2">
      <c r="A629">
        <v>314290</v>
      </c>
      <c r="B629" t="s">
        <v>52</v>
      </c>
      <c r="C629">
        <v>2009</v>
      </c>
      <c r="D629">
        <v>22838</v>
      </c>
      <c r="E629">
        <v>12048</v>
      </c>
      <c r="F629">
        <v>15498</v>
      </c>
      <c r="G629">
        <v>15498</v>
      </c>
      <c r="H629">
        <v>100</v>
      </c>
      <c r="I629">
        <v>67.86</v>
      </c>
    </row>
    <row r="630" spans="1:9" x14ac:dyDescent="0.2">
      <c r="A630">
        <v>314290</v>
      </c>
      <c r="B630" t="s">
        <v>52</v>
      </c>
      <c r="C630">
        <v>2008</v>
      </c>
      <c r="D630">
        <v>22949</v>
      </c>
      <c r="E630">
        <v>12106</v>
      </c>
      <c r="F630">
        <v>15066</v>
      </c>
      <c r="G630">
        <v>15066</v>
      </c>
      <c r="H630">
        <v>100</v>
      </c>
      <c r="I630">
        <v>65.650000000000006</v>
      </c>
    </row>
    <row r="631" spans="1:9" x14ac:dyDescent="0.2">
      <c r="A631">
        <v>314290</v>
      </c>
      <c r="B631" t="s">
        <v>52</v>
      </c>
      <c r="C631">
        <v>2007</v>
      </c>
      <c r="D631">
        <v>22437</v>
      </c>
      <c r="E631">
        <v>11836</v>
      </c>
      <c r="F631">
        <v>13812</v>
      </c>
      <c r="G631">
        <v>13812</v>
      </c>
      <c r="H631">
        <v>100</v>
      </c>
      <c r="I631">
        <v>61.56</v>
      </c>
    </row>
    <row r="632" spans="1:9" x14ac:dyDescent="0.2">
      <c r="A632">
        <v>314330</v>
      </c>
      <c r="B632" t="s">
        <v>53</v>
      </c>
      <c r="C632">
        <v>2020</v>
      </c>
      <c r="D632">
        <v>413487</v>
      </c>
      <c r="E632">
        <v>393507</v>
      </c>
      <c r="F632">
        <v>346145</v>
      </c>
      <c r="G632">
        <v>346145</v>
      </c>
      <c r="H632">
        <v>88</v>
      </c>
      <c r="I632">
        <v>83.71</v>
      </c>
    </row>
    <row r="633" spans="1:9" x14ac:dyDescent="0.2">
      <c r="A633">
        <v>314330</v>
      </c>
      <c r="B633" t="s">
        <v>53</v>
      </c>
      <c r="C633">
        <v>2019</v>
      </c>
      <c r="D633">
        <v>409341</v>
      </c>
      <c r="E633">
        <v>389561</v>
      </c>
      <c r="F633">
        <v>338428</v>
      </c>
      <c r="G633">
        <v>338428</v>
      </c>
      <c r="H633">
        <v>86.9</v>
      </c>
      <c r="I633">
        <v>82.68</v>
      </c>
    </row>
    <row r="634" spans="1:9" x14ac:dyDescent="0.2">
      <c r="A634">
        <v>314330</v>
      </c>
      <c r="B634" t="s">
        <v>53</v>
      </c>
      <c r="C634">
        <v>2018</v>
      </c>
      <c r="D634">
        <v>404804</v>
      </c>
      <c r="E634">
        <v>385244</v>
      </c>
      <c r="F634">
        <v>335397</v>
      </c>
      <c r="G634">
        <v>335397</v>
      </c>
      <c r="H634">
        <v>87.1</v>
      </c>
      <c r="I634">
        <v>82.85</v>
      </c>
    </row>
    <row r="635" spans="1:9" x14ac:dyDescent="0.2">
      <c r="A635">
        <v>314330</v>
      </c>
      <c r="B635" t="s">
        <v>53</v>
      </c>
      <c r="C635">
        <v>2017</v>
      </c>
      <c r="D635">
        <v>402027</v>
      </c>
      <c r="E635">
        <v>382601</v>
      </c>
      <c r="F635">
        <v>334404</v>
      </c>
      <c r="G635">
        <v>334404</v>
      </c>
      <c r="H635">
        <v>87.4</v>
      </c>
      <c r="I635">
        <v>83.18</v>
      </c>
    </row>
    <row r="636" spans="1:9" x14ac:dyDescent="0.2">
      <c r="A636">
        <v>314330</v>
      </c>
      <c r="B636" t="s">
        <v>53</v>
      </c>
      <c r="C636">
        <v>2016</v>
      </c>
      <c r="D636">
        <v>398288</v>
      </c>
      <c r="E636">
        <v>379042</v>
      </c>
      <c r="F636">
        <v>332473</v>
      </c>
      <c r="G636">
        <v>332473</v>
      </c>
      <c r="H636">
        <v>87.7</v>
      </c>
      <c r="I636">
        <v>83.48</v>
      </c>
    </row>
    <row r="637" spans="1:9" x14ac:dyDescent="0.2">
      <c r="A637">
        <v>314330</v>
      </c>
      <c r="B637" t="s">
        <v>53</v>
      </c>
      <c r="C637">
        <v>2015</v>
      </c>
      <c r="D637">
        <v>394350</v>
      </c>
      <c r="E637">
        <v>375295</v>
      </c>
      <c r="F637">
        <v>332006</v>
      </c>
      <c r="G637">
        <v>332006</v>
      </c>
      <c r="H637">
        <v>88.5</v>
      </c>
      <c r="I637">
        <v>84.19</v>
      </c>
    </row>
    <row r="638" spans="1:9" x14ac:dyDescent="0.2">
      <c r="A638">
        <v>314330</v>
      </c>
      <c r="B638" t="s">
        <v>53</v>
      </c>
      <c r="C638">
        <v>2014</v>
      </c>
      <c r="D638">
        <v>390212</v>
      </c>
      <c r="E638">
        <v>371357</v>
      </c>
      <c r="F638">
        <v>371357</v>
      </c>
      <c r="G638">
        <v>371357</v>
      </c>
      <c r="H638">
        <v>100</v>
      </c>
      <c r="I638">
        <v>95.17</v>
      </c>
    </row>
    <row r="639" spans="1:9" x14ac:dyDescent="0.2">
      <c r="A639">
        <v>314330</v>
      </c>
      <c r="B639" t="s">
        <v>53</v>
      </c>
      <c r="C639">
        <v>2013</v>
      </c>
      <c r="D639">
        <v>385898</v>
      </c>
      <c r="E639">
        <v>367251</v>
      </c>
      <c r="F639">
        <v>367251</v>
      </c>
      <c r="G639">
        <v>367251</v>
      </c>
      <c r="H639">
        <v>100</v>
      </c>
      <c r="I639">
        <v>95.17</v>
      </c>
    </row>
    <row r="640" spans="1:9" x14ac:dyDescent="0.2">
      <c r="A640">
        <v>314330</v>
      </c>
      <c r="B640" t="s">
        <v>53</v>
      </c>
      <c r="C640">
        <v>2012</v>
      </c>
      <c r="D640">
        <v>370216</v>
      </c>
      <c r="E640">
        <v>352327</v>
      </c>
      <c r="F640">
        <v>352327</v>
      </c>
      <c r="G640">
        <v>352327</v>
      </c>
      <c r="H640">
        <v>100</v>
      </c>
      <c r="I640">
        <v>95.17</v>
      </c>
    </row>
    <row r="641" spans="1:9" x14ac:dyDescent="0.2">
      <c r="A641">
        <v>314330</v>
      </c>
      <c r="B641" t="s">
        <v>53</v>
      </c>
      <c r="C641">
        <v>2011</v>
      </c>
      <c r="D641">
        <v>366135</v>
      </c>
      <c r="E641">
        <v>348443</v>
      </c>
      <c r="F641">
        <v>348443</v>
      </c>
      <c r="G641">
        <v>348443</v>
      </c>
      <c r="H641">
        <v>100</v>
      </c>
      <c r="I641">
        <v>95.17</v>
      </c>
    </row>
    <row r="642" spans="1:9" x14ac:dyDescent="0.2">
      <c r="A642">
        <v>314330</v>
      </c>
      <c r="B642" t="s">
        <v>53</v>
      </c>
      <c r="C642">
        <v>2010</v>
      </c>
      <c r="D642">
        <v>361915</v>
      </c>
      <c r="E642">
        <v>344427</v>
      </c>
      <c r="F642">
        <v>344427</v>
      </c>
      <c r="G642">
        <v>344427</v>
      </c>
      <c r="H642">
        <v>100</v>
      </c>
      <c r="I642">
        <v>95.17</v>
      </c>
    </row>
    <row r="643" spans="1:9" x14ac:dyDescent="0.2">
      <c r="A643">
        <v>314330</v>
      </c>
      <c r="B643" t="s">
        <v>53</v>
      </c>
      <c r="C643">
        <v>2009</v>
      </c>
      <c r="D643">
        <v>363227</v>
      </c>
      <c r="E643">
        <v>342205</v>
      </c>
      <c r="F643">
        <v>373816</v>
      </c>
      <c r="G643">
        <v>373816</v>
      </c>
      <c r="H643">
        <v>100</v>
      </c>
      <c r="I643">
        <v>100</v>
      </c>
    </row>
    <row r="644" spans="1:9" x14ac:dyDescent="0.2">
      <c r="A644">
        <v>314330</v>
      </c>
      <c r="B644" t="s">
        <v>53</v>
      </c>
      <c r="C644">
        <v>2008</v>
      </c>
      <c r="D644">
        <v>358271</v>
      </c>
      <c r="E644">
        <v>337536</v>
      </c>
      <c r="F644">
        <v>360843</v>
      </c>
      <c r="G644">
        <v>360843</v>
      </c>
      <c r="H644">
        <v>100</v>
      </c>
      <c r="I644">
        <v>100</v>
      </c>
    </row>
    <row r="645" spans="1:9" x14ac:dyDescent="0.2">
      <c r="A645">
        <v>314330</v>
      </c>
      <c r="B645" t="s">
        <v>53</v>
      </c>
      <c r="C645">
        <v>2007</v>
      </c>
      <c r="D645">
        <v>352384</v>
      </c>
      <c r="E645">
        <v>331990</v>
      </c>
      <c r="F645">
        <v>346835</v>
      </c>
      <c r="G645">
        <v>346835</v>
      </c>
      <c r="H645">
        <v>100</v>
      </c>
      <c r="I645">
        <v>98.43</v>
      </c>
    </row>
    <row r="646" spans="1:9" x14ac:dyDescent="0.2">
      <c r="A646">
        <v>314345</v>
      </c>
      <c r="B646" t="s">
        <v>54</v>
      </c>
      <c r="C646">
        <v>2020</v>
      </c>
      <c r="D646">
        <v>8315</v>
      </c>
      <c r="E646">
        <v>3430</v>
      </c>
      <c r="F646">
        <v>3369</v>
      </c>
      <c r="G646">
        <v>3369</v>
      </c>
      <c r="H646">
        <v>98.2</v>
      </c>
      <c r="I646">
        <v>40.520000000000003</v>
      </c>
    </row>
    <row r="647" spans="1:9" x14ac:dyDescent="0.2">
      <c r="A647">
        <v>314345</v>
      </c>
      <c r="B647" t="s">
        <v>54</v>
      </c>
      <c r="C647">
        <v>2019</v>
      </c>
      <c r="D647">
        <v>8249</v>
      </c>
      <c r="E647">
        <v>3403</v>
      </c>
      <c r="F647">
        <v>3310</v>
      </c>
      <c r="G647">
        <v>3310</v>
      </c>
      <c r="H647">
        <v>97.3</v>
      </c>
      <c r="I647">
        <v>40.130000000000003</v>
      </c>
    </row>
    <row r="648" spans="1:9" x14ac:dyDescent="0.2">
      <c r="A648">
        <v>314345</v>
      </c>
      <c r="B648" t="s">
        <v>54</v>
      </c>
      <c r="C648">
        <v>2018</v>
      </c>
      <c r="D648">
        <v>8180</v>
      </c>
      <c r="E648">
        <v>3374</v>
      </c>
      <c r="F648">
        <v>3244</v>
      </c>
      <c r="G648">
        <v>3244</v>
      </c>
      <c r="H648">
        <v>96.2</v>
      </c>
      <c r="I648">
        <v>39.659999999999997</v>
      </c>
    </row>
    <row r="649" spans="1:9" x14ac:dyDescent="0.2">
      <c r="A649">
        <v>314345</v>
      </c>
      <c r="B649" t="s">
        <v>54</v>
      </c>
      <c r="C649">
        <v>2017</v>
      </c>
      <c r="D649">
        <v>8168</v>
      </c>
      <c r="E649">
        <v>3369</v>
      </c>
      <c r="F649">
        <v>3183</v>
      </c>
      <c r="G649">
        <v>3183</v>
      </c>
      <c r="H649">
        <v>94.5</v>
      </c>
      <c r="I649">
        <v>38.97</v>
      </c>
    </row>
    <row r="650" spans="1:9" x14ac:dyDescent="0.2">
      <c r="A650">
        <v>314345</v>
      </c>
      <c r="B650" t="s">
        <v>54</v>
      </c>
      <c r="C650">
        <v>2016</v>
      </c>
      <c r="D650">
        <v>8106</v>
      </c>
      <c r="E650">
        <v>3344</v>
      </c>
      <c r="F650">
        <v>3115</v>
      </c>
      <c r="G650">
        <v>3115</v>
      </c>
      <c r="H650">
        <v>93.2</v>
      </c>
      <c r="I650">
        <v>38.43</v>
      </c>
    </row>
    <row r="651" spans="1:9" x14ac:dyDescent="0.2">
      <c r="A651">
        <v>314345</v>
      </c>
      <c r="B651" t="s">
        <v>54</v>
      </c>
      <c r="C651">
        <v>2015</v>
      </c>
      <c r="D651">
        <v>8041</v>
      </c>
      <c r="E651">
        <v>3317</v>
      </c>
      <c r="F651">
        <v>3061</v>
      </c>
      <c r="G651">
        <v>3061</v>
      </c>
      <c r="H651">
        <v>92.3</v>
      </c>
      <c r="I651">
        <v>38.07</v>
      </c>
    </row>
    <row r="652" spans="1:9" x14ac:dyDescent="0.2">
      <c r="A652">
        <v>314345</v>
      </c>
      <c r="B652" t="s">
        <v>54</v>
      </c>
      <c r="C652">
        <v>2014</v>
      </c>
      <c r="D652">
        <v>7973</v>
      </c>
      <c r="E652">
        <v>3289</v>
      </c>
      <c r="F652">
        <v>3289</v>
      </c>
      <c r="G652">
        <v>3289</v>
      </c>
      <c r="H652">
        <v>100</v>
      </c>
      <c r="I652">
        <v>41.25</v>
      </c>
    </row>
    <row r="653" spans="1:9" x14ac:dyDescent="0.2">
      <c r="A653">
        <v>314345</v>
      </c>
      <c r="B653" t="s">
        <v>54</v>
      </c>
      <c r="C653">
        <v>2013</v>
      </c>
      <c r="D653">
        <v>7901</v>
      </c>
      <c r="E653">
        <v>3259</v>
      </c>
      <c r="F653">
        <v>3259</v>
      </c>
      <c r="G653">
        <v>3259</v>
      </c>
      <c r="H653">
        <v>100</v>
      </c>
      <c r="I653">
        <v>41.25</v>
      </c>
    </row>
    <row r="654" spans="1:9" x14ac:dyDescent="0.2">
      <c r="A654">
        <v>314345</v>
      </c>
      <c r="B654" t="s">
        <v>54</v>
      </c>
      <c r="C654">
        <v>2012</v>
      </c>
      <c r="D654">
        <v>7599</v>
      </c>
      <c r="E654">
        <v>3135</v>
      </c>
      <c r="F654">
        <v>3135</v>
      </c>
      <c r="G654">
        <v>3135</v>
      </c>
      <c r="H654">
        <v>100</v>
      </c>
      <c r="I654">
        <v>41.26</v>
      </c>
    </row>
    <row r="655" spans="1:9" x14ac:dyDescent="0.2">
      <c r="A655">
        <v>314345</v>
      </c>
      <c r="B655" t="s">
        <v>54</v>
      </c>
      <c r="C655">
        <v>2011</v>
      </c>
      <c r="D655">
        <v>7533</v>
      </c>
      <c r="E655">
        <v>3107</v>
      </c>
      <c r="F655">
        <v>3107</v>
      </c>
      <c r="G655">
        <v>3107</v>
      </c>
      <c r="H655">
        <v>100</v>
      </c>
      <c r="I655">
        <v>41.25</v>
      </c>
    </row>
    <row r="656" spans="1:9" x14ac:dyDescent="0.2">
      <c r="A656">
        <v>314345</v>
      </c>
      <c r="B656" t="s">
        <v>54</v>
      </c>
      <c r="C656">
        <v>2010</v>
      </c>
      <c r="D656">
        <v>7464</v>
      </c>
      <c r="E656">
        <v>3079</v>
      </c>
      <c r="F656">
        <v>3079</v>
      </c>
      <c r="G656">
        <v>3079</v>
      </c>
      <c r="H656">
        <v>100</v>
      </c>
      <c r="I656">
        <v>41.25</v>
      </c>
    </row>
    <row r="657" spans="1:9" x14ac:dyDescent="0.2">
      <c r="A657">
        <v>314345</v>
      </c>
      <c r="B657" t="s">
        <v>54</v>
      </c>
      <c r="C657">
        <v>2009</v>
      </c>
      <c r="D657">
        <v>7677</v>
      </c>
      <c r="E657">
        <v>3037</v>
      </c>
      <c r="F657">
        <v>3250</v>
      </c>
      <c r="G657">
        <v>3250</v>
      </c>
      <c r="H657">
        <v>100</v>
      </c>
      <c r="I657">
        <v>42.33</v>
      </c>
    </row>
    <row r="658" spans="1:9" x14ac:dyDescent="0.2">
      <c r="A658">
        <v>314345</v>
      </c>
      <c r="B658" t="s">
        <v>54</v>
      </c>
      <c r="C658">
        <v>2008</v>
      </c>
      <c r="D658">
        <v>7580</v>
      </c>
      <c r="E658">
        <v>2999</v>
      </c>
      <c r="F658">
        <v>3119</v>
      </c>
      <c r="G658">
        <v>3119</v>
      </c>
      <c r="H658">
        <v>100</v>
      </c>
      <c r="I658">
        <v>41.15</v>
      </c>
    </row>
    <row r="659" spans="1:9" x14ac:dyDescent="0.2">
      <c r="A659">
        <v>314345</v>
      </c>
      <c r="B659" t="s">
        <v>54</v>
      </c>
      <c r="C659">
        <v>2007</v>
      </c>
      <c r="D659">
        <v>7259</v>
      </c>
      <c r="E659">
        <v>2872</v>
      </c>
      <c r="F659">
        <v>3034</v>
      </c>
      <c r="G659">
        <v>3034</v>
      </c>
      <c r="H659">
        <v>100</v>
      </c>
      <c r="I659">
        <v>41.8</v>
      </c>
    </row>
    <row r="660" spans="1:9" x14ac:dyDescent="0.2">
      <c r="A660">
        <v>314465</v>
      </c>
      <c r="B660" t="s">
        <v>55</v>
      </c>
      <c r="C660">
        <v>2020</v>
      </c>
      <c r="D660">
        <v>10326</v>
      </c>
      <c r="E660">
        <v>2760</v>
      </c>
      <c r="F660">
        <v>2773</v>
      </c>
      <c r="G660">
        <v>2760</v>
      </c>
      <c r="H660">
        <v>100</v>
      </c>
      <c r="I660">
        <v>26.85</v>
      </c>
    </row>
    <row r="661" spans="1:9" x14ac:dyDescent="0.2">
      <c r="A661">
        <v>314465</v>
      </c>
      <c r="B661" t="s">
        <v>55</v>
      </c>
      <c r="C661">
        <v>2019</v>
      </c>
      <c r="D661">
        <v>10295</v>
      </c>
      <c r="E661">
        <v>2751</v>
      </c>
      <c r="F661">
        <v>2751</v>
      </c>
      <c r="G661">
        <v>2751</v>
      </c>
      <c r="H661">
        <v>100</v>
      </c>
      <c r="I661">
        <v>26.72</v>
      </c>
    </row>
    <row r="662" spans="1:9" x14ac:dyDescent="0.2">
      <c r="A662">
        <v>314465</v>
      </c>
      <c r="B662" t="s">
        <v>55</v>
      </c>
      <c r="C662">
        <v>2018</v>
      </c>
      <c r="D662">
        <v>10263</v>
      </c>
      <c r="E662">
        <v>2743</v>
      </c>
      <c r="F662">
        <v>2743</v>
      </c>
      <c r="G662">
        <v>2743</v>
      </c>
      <c r="H662">
        <v>100</v>
      </c>
      <c r="I662">
        <v>26.73</v>
      </c>
    </row>
    <row r="663" spans="1:9" x14ac:dyDescent="0.2">
      <c r="A663">
        <v>314465</v>
      </c>
      <c r="B663" t="s">
        <v>55</v>
      </c>
      <c r="C663">
        <v>2017</v>
      </c>
      <c r="D663">
        <v>10375</v>
      </c>
      <c r="E663">
        <v>2773</v>
      </c>
      <c r="F663">
        <v>2773</v>
      </c>
      <c r="G663">
        <v>2773</v>
      </c>
      <c r="H663">
        <v>100</v>
      </c>
      <c r="I663">
        <v>26.73</v>
      </c>
    </row>
    <row r="664" spans="1:9" x14ac:dyDescent="0.2">
      <c r="A664">
        <v>314465</v>
      </c>
      <c r="B664" t="s">
        <v>55</v>
      </c>
      <c r="C664">
        <v>2016</v>
      </c>
      <c r="D664">
        <v>10339</v>
      </c>
      <c r="E664">
        <v>2763</v>
      </c>
      <c r="F664">
        <v>2763</v>
      </c>
      <c r="G664">
        <v>2763</v>
      </c>
      <c r="H664">
        <v>100</v>
      </c>
      <c r="I664">
        <v>26.72</v>
      </c>
    </row>
    <row r="665" spans="1:9" x14ac:dyDescent="0.2">
      <c r="A665">
        <v>314465</v>
      </c>
      <c r="B665" t="s">
        <v>55</v>
      </c>
      <c r="C665">
        <v>2015</v>
      </c>
      <c r="D665">
        <v>10301</v>
      </c>
      <c r="E665">
        <v>2753</v>
      </c>
      <c r="F665">
        <v>2753</v>
      </c>
      <c r="G665">
        <v>2753</v>
      </c>
      <c r="H665">
        <v>100</v>
      </c>
      <c r="I665">
        <v>26.73</v>
      </c>
    </row>
    <row r="666" spans="1:9" x14ac:dyDescent="0.2">
      <c r="A666">
        <v>314465</v>
      </c>
      <c r="B666" t="s">
        <v>55</v>
      </c>
      <c r="C666">
        <v>2014</v>
      </c>
      <c r="D666">
        <v>10261</v>
      </c>
      <c r="E666">
        <v>2742</v>
      </c>
      <c r="F666">
        <v>2742</v>
      </c>
      <c r="G666">
        <v>2742</v>
      </c>
      <c r="H666">
        <v>100</v>
      </c>
      <c r="I666">
        <v>26.72</v>
      </c>
    </row>
    <row r="667" spans="1:9" x14ac:dyDescent="0.2">
      <c r="A667">
        <v>314465</v>
      </c>
      <c r="B667" t="s">
        <v>55</v>
      </c>
      <c r="C667">
        <v>2013</v>
      </c>
      <c r="D667">
        <v>10219</v>
      </c>
      <c r="E667">
        <v>2731</v>
      </c>
      <c r="F667">
        <v>2731</v>
      </c>
      <c r="G667">
        <v>2731</v>
      </c>
      <c r="H667">
        <v>100</v>
      </c>
      <c r="I667">
        <v>26.72</v>
      </c>
    </row>
    <row r="668" spans="1:9" x14ac:dyDescent="0.2">
      <c r="A668">
        <v>314465</v>
      </c>
      <c r="B668" t="s">
        <v>55</v>
      </c>
      <c r="C668">
        <v>2012</v>
      </c>
      <c r="D668">
        <v>9885</v>
      </c>
      <c r="E668">
        <v>2642</v>
      </c>
      <c r="F668">
        <v>2642</v>
      </c>
      <c r="G668">
        <v>2642</v>
      </c>
      <c r="H668">
        <v>100</v>
      </c>
      <c r="I668">
        <v>26.73</v>
      </c>
    </row>
    <row r="669" spans="1:9" x14ac:dyDescent="0.2">
      <c r="A669">
        <v>314465</v>
      </c>
      <c r="B669" t="s">
        <v>55</v>
      </c>
      <c r="C669">
        <v>2011</v>
      </c>
      <c r="D669">
        <v>9851</v>
      </c>
      <c r="E669">
        <v>2633</v>
      </c>
      <c r="F669">
        <v>2633</v>
      </c>
      <c r="G669">
        <v>2633</v>
      </c>
      <c r="H669">
        <v>100</v>
      </c>
      <c r="I669">
        <v>26.73</v>
      </c>
    </row>
    <row r="670" spans="1:9" x14ac:dyDescent="0.2">
      <c r="A670">
        <v>314465</v>
      </c>
      <c r="B670" t="s">
        <v>55</v>
      </c>
      <c r="C670">
        <v>2010</v>
      </c>
      <c r="D670">
        <v>9815</v>
      </c>
      <c r="E670">
        <v>2623</v>
      </c>
      <c r="F670">
        <v>2623</v>
      </c>
      <c r="G670">
        <v>2623</v>
      </c>
      <c r="H670">
        <v>100</v>
      </c>
      <c r="I670">
        <v>26.72</v>
      </c>
    </row>
    <row r="671" spans="1:9" x14ac:dyDescent="0.2">
      <c r="A671">
        <v>314465</v>
      </c>
      <c r="B671" t="s">
        <v>55</v>
      </c>
      <c r="C671">
        <v>2009</v>
      </c>
      <c r="D671">
        <v>11031</v>
      </c>
      <c r="E671">
        <v>2849</v>
      </c>
      <c r="F671">
        <v>3162</v>
      </c>
      <c r="G671">
        <v>3162</v>
      </c>
      <c r="H671">
        <v>100</v>
      </c>
      <c r="I671">
        <v>28.66</v>
      </c>
    </row>
    <row r="672" spans="1:9" x14ac:dyDescent="0.2">
      <c r="A672">
        <v>314465</v>
      </c>
      <c r="B672" t="s">
        <v>55</v>
      </c>
      <c r="C672">
        <v>2008</v>
      </c>
      <c r="D672">
        <v>10884</v>
      </c>
      <c r="E672">
        <v>2811</v>
      </c>
      <c r="F672">
        <v>3040</v>
      </c>
      <c r="G672">
        <v>3040</v>
      </c>
      <c r="H672">
        <v>100</v>
      </c>
      <c r="I672">
        <v>27.93</v>
      </c>
    </row>
    <row r="673" spans="1:9" x14ac:dyDescent="0.2">
      <c r="A673">
        <v>314465</v>
      </c>
      <c r="B673" t="s">
        <v>55</v>
      </c>
      <c r="C673">
        <v>2007</v>
      </c>
      <c r="D673">
        <v>10414</v>
      </c>
      <c r="E673">
        <v>2690</v>
      </c>
      <c r="F673">
        <v>2838</v>
      </c>
      <c r="G673">
        <v>2838</v>
      </c>
      <c r="H673">
        <v>100</v>
      </c>
      <c r="I673">
        <v>27.25</v>
      </c>
    </row>
    <row r="674" spans="1:9" x14ac:dyDescent="0.2">
      <c r="A674">
        <v>314505</v>
      </c>
      <c r="B674" t="s">
        <v>56</v>
      </c>
      <c r="C674">
        <v>2020</v>
      </c>
      <c r="D674">
        <v>7497</v>
      </c>
      <c r="E674">
        <v>4123</v>
      </c>
      <c r="F674">
        <v>4207</v>
      </c>
      <c r="G674">
        <v>4123</v>
      </c>
      <c r="H674">
        <v>100</v>
      </c>
      <c r="I674">
        <v>56.12</v>
      </c>
    </row>
    <row r="675" spans="1:9" x14ac:dyDescent="0.2">
      <c r="A675">
        <v>314505</v>
      </c>
      <c r="B675" t="s">
        <v>56</v>
      </c>
      <c r="C675">
        <v>2019</v>
      </c>
      <c r="D675">
        <v>7500</v>
      </c>
      <c r="E675">
        <v>4125</v>
      </c>
      <c r="F675">
        <v>4125</v>
      </c>
      <c r="G675">
        <v>4125</v>
      </c>
      <c r="H675">
        <v>100</v>
      </c>
      <c r="I675">
        <v>55</v>
      </c>
    </row>
    <row r="676" spans="1:9" x14ac:dyDescent="0.2">
      <c r="A676">
        <v>314505</v>
      </c>
      <c r="B676" t="s">
        <v>56</v>
      </c>
      <c r="C676">
        <v>2018</v>
      </c>
      <c r="D676">
        <v>7504</v>
      </c>
      <c r="E676">
        <v>4127</v>
      </c>
      <c r="F676">
        <v>4127</v>
      </c>
      <c r="G676">
        <v>4127</v>
      </c>
      <c r="H676">
        <v>100</v>
      </c>
      <c r="I676">
        <v>55</v>
      </c>
    </row>
    <row r="677" spans="1:9" x14ac:dyDescent="0.2">
      <c r="A677">
        <v>314505</v>
      </c>
      <c r="B677" t="s">
        <v>56</v>
      </c>
      <c r="C677">
        <v>2017</v>
      </c>
      <c r="D677">
        <v>7648</v>
      </c>
      <c r="E677">
        <v>4207</v>
      </c>
      <c r="F677">
        <v>4207</v>
      </c>
      <c r="G677">
        <v>4207</v>
      </c>
      <c r="H677">
        <v>100</v>
      </c>
      <c r="I677">
        <v>55.01</v>
      </c>
    </row>
    <row r="678" spans="1:9" x14ac:dyDescent="0.2">
      <c r="A678">
        <v>314505</v>
      </c>
      <c r="B678" t="s">
        <v>56</v>
      </c>
      <c r="C678">
        <v>2016</v>
      </c>
      <c r="D678">
        <v>7642</v>
      </c>
      <c r="E678">
        <v>4203</v>
      </c>
      <c r="F678">
        <v>4203</v>
      </c>
      <c r="G678">
        <v>4203</v>
      </c>
      <c r="H678">
        <v>100</v>
      </c>
      <c r="I678">
        <v>55</v>
      </c>
    </row>
    <row r="679" spans="1:9" x14ac:dyDescent="0.2">
      <c r="A679">
        <v>314505</v>
      </c>
      <c r="B679" t="s">
        <v>56</v>
      </c>
      <c r="C679">
        <v>2015</v>
      </c>
      <c r="D679">
        <v>7636</v>
      </c>
      <c r="E679">
        <v>4200</v>
      </c>
      <c r="F679">
        <v>4200</v>
      </c>
      <c r="G679">
        <v>4200</v>
      </c>
      <c r="H679">
        <v>100</v>
      </c>
      <c r="I679">
        <v>55</v>
      </c>
    </row>
    <row r="680" spans="1:9" x14ac:dyDescent="0.2">
      <c r="A680">
        <v>314505</v>
      </c>
      <c r="B680" t="s">
        <v>56</v>
      </c>
      <c r="C680">
        <v>2014</v>
      </c>
      <c r="D680">
        <v>7630</v>
      </c>
      <c r="E680">
        <v>4197</v>
      </c>
      <c r="F680">
        <v>4197</v>
      </c>
      <c r="G680">
        <v>4197</v>
      </c>
      <c r="H680">
        <v>100</v>
      </c>
      <c r="I680">
        <v>55.01</v>
      </c>
    </row>
    <row r="681" spans="1:9" x14ac:dyDescent="0.2">
      <c r="A681">
        <v>314505</v>
      </c>
      <c r="B681" t="s">
        <v>56</v>
      </c>
      <c r="C681">
        <v>2013</v>
      </c>
      <c r="D681">
        <v>7623</v>
      </c>
      <c r="E681">
        <v>4193</v>
      </c>
      <c r="F681">
        <v>4193</v>
      </c>
      <c r="G681">
        <v>4193</v>
      </c>
      <c r="H681">
        <v>100</v>
      </c>
      <c r="I681">
        <v>55</v>
      </c>
    </row>
    <row r="682" spans="1:9" x14ac:dyDescent="0.2">
      <c r="A682">
        <v>314505</v>
      </c>
      <c r="B682" t="s">
        <v>56</v>
      </c>
      <c r="C682">
        <v>2012</v>
      </c>
      <c r="D682">
        <v>7400</v>
      </c>
      <c r="E682">
        <v>4070</v>
      </c>
      <c r="F682">
        <v>4070</v>
      </c>
      <c r="G682">
        <v>4070</v>
      </c>
      <c r="H682">
        <v>100</v>
      </c>
      <c r="I682">
        <v>55</v>
      </c>
    </row>
    <row r="683" spans="1:9" x14ac:dyDescent="0.2">
      <c r="A683">
        <v>314505</v>
      </c>
      <c r="B683" t="s">
        <v>56</v>
      </c>
      <c r="C683">
        <v>2011</v>
      </c>
      <c r="D683">
        <v>7399</v>
      </c>
      <c r="E683">
        <v>4070</v>
      </c>
      <c r="F683">
        <v>4070</v>
      </c>
      <c r="G683">
        <v>4070</v>
      </c>
      <c r="H683">
        <v>100</v>
      </c>
      <c r="I683">
        <v>55.01</v>
      </c>
    </row>
    <row r="684" spans="1:9" x14ac:dyDescent="0.2">
      <c r="A684">
        <v>314505</v>
      </c>
      <c r="B684" t="s">
        <v>56</v>
      </c>
      <c r="C684">
        <v>2010</v>
      </c>
      <c r="D684">
        <v>7398</v>
      </c>
      <c r="E684">
        <v>4069</v>
      </c>
      <c r="F684">
        <v>4069</v>
      </c>
      <c r="G684">
        <v>4069</v>
      </c>
      <c r="H684">
        <v>100</v>
      </c>
      <c r="I684">
        <v>55</v>
      </c>
    </row>
    <row r="685" spans="1:9" x14ac:dyDescent="0.2">
      <c r="A685">
        <v>314505</v>
      </c>
      <c r="B685" t="s">
        <v>56</v>
      </c>
      <c r="C685">
        <v>2009</v>
      </c>
      <c r="D685">
        <v>7597</v>
      </c>
      <c r="E685">
        <v>4170</v>
      </c>
      <c r="F685">
        <v>6759</v>
      </c>
      <c r="G685">
        <v>6759</v>
      </c>
      <c r="H685">
        <v>100</v>
      </c>
      <c r="I685">
        <v>88.97</v>
      </c>
    </row>
    <row r="686" spans="1:9" x14ac:dyDescent="0.2">
      <c r="A686">
        <v>314505</v>
      </c>
      <c r="B686" t="s">
        <v>56</v>
      </c>
      <c r="C686">
        <v>2008</v>
      </c>
      <c r="D686">
        <v>7583</v>
      </c>
      <c r="E686">
        <v>4163</v>
      </c>
      <c r="F686">
        <v>6646</v>
      </c>
      <c r="G686">
        <v>6646</v>
      </c>
      <c r="H686">
        <v>100</v>
      </c>
      <c r="I686">
        <v>87.64</v>
      </c>
    </row>
    <row r="687" spans="1:9" x14ac:dyDescent="0.2">
      <c r="A687">
        <v>314505</v>
      </c>
      <c r="B687" t="s">
        <v>56</v>
      </c>
      <c r="C687">
        <v>2007</v>
      </c>
      <c r="D687">
        <v>7358</v>
      </c>
      <c r="E687">
        <v>4039</v>
      </c>
      <c r="F687">
        <v>6436</v>
      </c>
      <c r="G687">
        <v>6436</v>
      </c>
      <c r="H687">
        <v>100</v>
      </c>
      <c r="I687">
        <v>87.47</v>
      </c>
    </row>
    <row r="688" spans="1:9" x14ac:dyDescent="0.2">
      <c r="A688">
        <v>314655</v>
      </c>
      <c r="B688" t="s">
        <v>60</v>
      </c>
      <c r="C688">
        <v>2020</v>
      </c>
      <c r="D688">
        <v>6094</v>
      </c>
      <c r="E688">
        <v>1796</v>
      </c>
      <c r="F688">
        <v>1617</v>
      </c>
      <c r="G688">
        <v>1617</v>
      </c>
      <c r="H688">
        <v>90</v>
      </c>
      <c r="I688">
        <v>26.53</v>
      </c>
    </row>
    <row r="689" spans="1:9" x14ac:dyDescent="0.2">
      <c r="A689">
        <v>314655</v>
      </c>
      <c r="B689" t="s">
        <v>60</v>
      </c>
      <c r="C689">
        <v>2019</v>
      </c>
      <c r="D689">
        <v>6089</v>
      </c>
      <c r="E689">
        <v>1795</v>
      </c>
      <c r="F689">
        <v>1564</v>
      </c>
      <c r="G689">
        <v>1564</v>
      </c>
      <c r="H689">
        <v>87.1</v>
      </c>
      <c r="I689">
        <v>25.69</v>
      </c>
    </row>
    <row r="690" spans="1:9" x14ac:dyDescent="0.2">
      <c r="A690">
        <v>314655</v>
      </c>
      <c r="B690" t="s">
        <v>60</v>
      </c>
      <c r="C690">
        <v>2018</v>
      </c>
      <c r="D690">
        <v>6084</v>
      </c>
      <c r="E690">
        <v>1793</v>
      </c>
      <c r="F690">
        <v>1554</v>
      </c>
      <c r="G690">
        <v>1554</v>
      </c>
      <c r="H690">
        <v>86.7</v>
      </c>
      <c r="I690">
        <v>25.54</v>
      </c>
    </row>
    <row r="691" spans="1:9" x14ac:dyDescent="0.2">
      <c r="A691">
        <v>314655</v>
      </c>
      <c r="B691" t="s">
        <v>60</v>
      </c>
      <c r="C691">
        <v>2017</v>
      </c>
      <c r="D691">
        <v>6184</v>
      </c>
      <c r="E691">
        <v>1823</v>
      </c>
      <c r="F691">
        <v>1579</v>
      </c>
      <c r="G691">
        <v>1579</v>
      </c>
      <c r="H691">
        <v>86.6</v>
      </c>
      <c r="I691">
        <v>25.53</v>
      </c>
    </row>
    <row r="692" spans="1:9" x14ac:dyDescent="0.2">
      <c r="A692">
        <v>314655</v>
      </c>
      <c r="B692" t="s">
        <v>60</v>
      </c>
      <c r="C692">
        <v>2016</v>
      </c>
      <c r="D692">
        <v>6173</v>
      </c>
      <c r="E692">
        <v>1819</v>
      </c>
      <c r="F692">
        <v>1616</v>
      </c>
      <c r="G692">
        <v>1616</v>
      </c>
      <c r="H692">
        <v>88.8</v>
      </c>
      <c r="I692">
        <v>26.18</v>
      </c>
    </row>
    <row r="693" spans="1:9" x14ac:dyDescent="0.2">
      <c r="A693">
        <v>314655</v>
      </c>
      <c r="B693" t="s">
        <v>60</v>
      </c>
      <c r="C693">
        <v>2015</v>
      </c>
      <c r="D693">
        <v>6162</v>
      </c>
      <c r="E693">
        <v>1816</v>
      </c>
      <c r="F693">
        <v>1564</v>
      </c>
      <c r="G693">
        <v>1564</v>
      </c>
      <c r="H693">
        <v>86.1</v>
      </c>
      <c r="I693">
        <v>25.38</v>
      </c>
    </row>
    <row r="694" spans="1:9" x14ac:dyDescent="0.2">
      <c r="A694">
        <v>314655</v>
      </c>
      <c r="B694" t="s">
        <v>60</v>
      </c>
      <c r="C694">
        <v>2014</v>
      </c>
      <c r="D694">
        <v>6150</v>
      </c>
      <c r="E694">
        <v>1813</v>
      </c>
      <c r="F694">
        <v>1813</v>
      </c>
      <c r="G694">
        <v>1813</v>
      </c>
      <c r="H694">
        <v>100</v>
      </c>
      <c r="I694">
        <v>29.48</v>
      </c>
    </row>
    <row r="695" spans="1:9" x14ac:dyDescent="0.2">
      <c r="A695">
        <v>314655</v>
      </c>
      <c r="B695" t="s">
        <v>60</v>
      </c>
      <c r="C695">
        <v>2013</v>
      </c>
      <c r="D695">
        <v>6137</v>
      </c>
      <c r="E695">
        <v>1809</v>
      </c>
      <c r="F695">
        <v>1809</v>
      </c>
      <c r="G695">
        <v>1809</v>
      </c>
      <c r="H695">
        <v>100</v>
      </c>
      <c r="I695">
        <v>29.48</v>
      </c>
    </row>
    <row r="696" spans="1:9" x14ac:dyDescent="0.2">
      <c r="A696">
        <v>314655</v>
      </c>
      <c r="B696" t="s">
        <v>60</v>
      </c>
      <c r="C696">
        <v>2012</v>
      </c>
      <c r="D696">
        <v>5950</v>
      </c>
      <c r="E696">
        <v>1754</v>
      </c>
      <c r="F696">
        <v>1754</v>
      </c>
      <c r="G696">
        <v>1754</v>
      </c>
      <c r="H696">
        <v>100</v>
      </c>
      <c r="I696">
        <v>29.48</v>
      </c>
    </row>
    <row r="697" spans="1:9" x14ac:dyDescent="0.2">
      <c r="A697">
        <v>314655</v>
      </c>
      <c r="B697" t="s">
        <v>60</v>
      </c>
      <c r="C697">
        <v>2011</v>
      </c>
      <c r="D697">
        <v>5942</v>
      </c>
      <c r="E697">
        <v>1751</v>
      </c>
      <c r="F697">
        <v>1751</v>
      </c>
      <c r="G697">
        <v>1751</v>
      </c>
      <c r="H697">
        <v>100</v>
      </c>
      <c r="I697">
        <v>29.47</v>
      </c>
    </row>
    <row r="698" spans="1:9" x14ac:dyDescent="0.2">
      <c r="A698">
        <v>314655</v>
      </c>
      <c r="B698" t="s">
        <v>60</v>
      </c>
      <c r="C698">
        <v>2010</v>
      </c>
      <c r="D698">
        <v>5934</v>
      </c>
      <c r="E698">
        <v>1749</v>
      </c>
      <c r="F698">
        <v>1749</v>
      </c>
      <c r="G698">
        <v>1749</v>
      </c>
      <c r="H698">
        <v>100</v>
      </c>
      <c r="I698">
        <v>29.47</v>
      </c>
    </row>
    <row r="699" spans="1:9" x14ac:dyDescent="0.2">
      <c r="A699">
        <v>314655</v>
      </c>
      <c r="B699" t="s">
        <v>60</v>
      </c>
      <c r="C699">
        <v>2009</v>
      </c>
      <c r="D699">
        <v>6217</v>
      </c>
      <c r="E699">
        <v>1700</v>
      </c>
      <c r="F699">
        <v>2032</v>
      </c>
      <c r="G699">
        <v>2032</v>
      </c>
      <c r="H699">
        <v>100</v>
      </c>
      <c r="I699">
        <v>32.68</v>
      </c>
    </row>
    <row r="700" spans="1:9" x14ac:dyDescent="0.2">
      <c r="A700">
        <v>314655</v>
      </c>
      <c r="B700" t="s">
        <v>60</v>
      </c>
      <c r="C700">
        <v>2008</v>
      </c>
      <c r="D700">
        <v>6186</v>
      </c>
      <c r="E700">
        <v>1692</v>
      </c>
      <c r="F700">
        <v>1930</v>
      </c>
      <c r="G700">
        <v>1930</v>
      </c>
      <c r="H700">
        <v>100</v>
      </c>
      <c r="I700">
        <v>31.2</v>
      </c>
    </row>
    <row r="701" spans="1:9" x14ac:dyDescent="0.2">
      <c r="A701">
        <v>314655</v>
      </c>
      <c r="B701" t="s">
        <v>60</v>
      </c>
      <c r="C701">
        <v>2007</v>
      </c>
      <c r="D701">
        <v>5979</v>
      </c>
      <c r="E701">
        <v>1635</v>
      </c>
      <c r="F701">
        <v>1876</v>
      </c>
      <c r="G701">
        <v>1876</v>
      </c>
      <c r="H701">
        <v>100</v>
      </c>
      <c r="I701">
        <v>31.38</v>
      </c>
    </row>
    <row r="702" spans="1:9" x14ac:dyDescent="0.2">
      <c r="A702">
        <v>314795</v>
      </c>
      <c r="B702" t="s">
        <v>61</v>
      </c>
      <c r="C702">
        <v>2020</v>
      </c>
      <c r="D702">
        <v>6002</v>
      </c>
      <c r="E702">
        <v>2475</v>
      </c>
      <c r="F702">
        <v>2273</v>
      </c>
      <c r="G702">
        <v>2273</v>
      </c>
      <c r="H702">
        <v>91.8</v>
      </c>
      <c r="I702">
        <v>37.869999999999997</v>
      </c>
    </row>
    <row r="703" spans="1:9" x14ac:dyDescent="0.2">
      <c r="A703">
        <v>314795</v>
      </c>
      <c r="B703" t="s">
        <v>61</v>
      </c>
      <c r="C703">
        <v>2019</v>
      </c>
      <c r="D703">
        <v>5972</v>
      </c>
      <c r="E703">
        <v>2463</v>
      </c>
      <c r="F703">
        <v>2207</v>
      </c>
      <c r="G703">
        <v>2207</v>
      </c>
      <c r="H703">
        <v>89.6</v>
      </c>
      <c r="I703">
        <v>36.96</v>
      </c>
    </row>
    <row r="704" spans="1:9" x14ac:dyDescent="0.2">
      <c r="A704">
        <v>314795</v>
      </c>
      <c r="B704" t="s">
        <v>61</v>
      </c>
      <c r="C704">
        <v>2018</v>
      </c>
      <c r="D704">
        <v>5942</v>
      </c>
      <c r="E704">
        <v>2451</v>
      </c>
      <c r="F704">
        <v>2171</v>
      </c>
      <c r="G704">
        <v>2171</v>
      </c>
      <c r="H704">
        <v>88.6</v>
      </c>
      <c r="I704">
        <v>36.54</v>
      </c>
    </row>
    <row r="705" spans="1:9" x14ac:dyDescent="0.2">
      <c r="A705">
        <v>314795</v>
      </c>
      <c r="B705" t="s">
        <v>61</v>
      </c>
      <c r="C705">
        <v>2017</v>
      </c>
      <c r="D705">
        <v>5976</v>
      </c>
      <c r="E705">
        <v>2465</v>
      </c>
      <c r="F705">
        <v>2158</v>
      </c>
      <c r="G705">
        <v>2158</v>
      </c>
      <c r="H705">
        <v>87.6</v>
      </c>
      <c r="I705">
        <v>36.11</v>
      </c>
    </row>
    <row r="706" spans="1:9" x14ac:dyDescent="0.2">
      <c r="A706">
        <v>314795</v>
      </c>
      <c r="B706" t="s">
        <v>61</v>
      </c>
      <c r="C706">
        <v>2016</v>
      </c>
      <c r="D706">
        <v>5946</v>
      </c>
      <c r="E706">
        <v>2452</v>
      </c>
      <c r="F706">
        <v>2161</v>
      </c>
      <c r="G706">
        <v>2161</v>
      </c>
      <c r="H706">
        <v>88.1</v>
      </c>
      <c r="I706">
        <v>36.340000000000003</v>
      </c>
    </row>
    <row r="707" spans="1:9" x14ac:dyDescent="0.2">
      <c r="A707">
        <v>314795</v>
      </c>
      <c r="B707" t="s">
        <v>61</v>
      </c>
      <c r="C707">
        <v>2015</v>
      </c>
      <c r="D707">
        <v>5914</v>
      </c>
      <c r="E707">
        <v>2439</v>
      </c>
      <c r="F707">
        <v>2146</v>
      </c>
      <c r="G707">
        <v>2146</v>
      </c>
      <c r="H707">
        <v>88</v>
      </c>
      <c r="I707">
        <v>36.29</v>
      </c>
    </row>
    <row r="708" spans="1:9" x14ac:dyDescent="0.2">
      <c r="A708">
        <v>314795</v>
      </c>
      <c r="B708" t="s">
        <v>61</v>
      </c>
      <c r="C708">
        <v>2014</v>
      </c>
      <c r="D708">
        <v>5881</v>
      </c>
      <c r="E708">
        <v>2426</v>
      </c>
      <c r="F708">
        <v>2426</v>
      </c>
      <c r="G708">
        <v>2426</v>
      </c>
      <c r="H708">
        <v>100</v>
      </c>
      <c r="I708">
        <v>41.25</v>
      </c>
    </row>
    <row r="709" spans="1:9" x14ac:dyDescent="0.2">
      <c r="A709">
        <v>314795</v>
      </c>
      <c r="B709" t="s">
        <v>61</v>
      </c>
      <c r="C709">
        <v>2013</v>
      </c>
      <c r="D709">
        <v>5846</v>
      </c>
      <c r="E709">
        <v>2411</v>
      </c>
      <c r="F709">
        <v>2411</v>
      </c>
      <c r="G709">
        <v>2411</v>
      </c>
      <c r="H709">
        <v>100</v>
      </c>
      <c r="I709">
        <v>41.24</v>
      </c>
    </row>
    <row r="710" spans="1:9" x14ac:dyDescent="0.2">
      <c r="A710">
        <v>314795</v>
      </c>
      <c r="B710" t="s">
        <v>61</v>
      </c>
      <c r="C710">
        <v>2012</v>
      </c>
      <c r="D710">
        <v>5642</v>
      </c>
      <c r="E710">
        <v>2327</v>
      </c>
      <c r="F710">
        <v>2327</v>
      </c>
      <c r="G710">
        <v>2327</v>
      </c>
      <c r="H710">
        <v>100</v>
      </c>
      <c r="I710">
        <v>41.24</v>
      </c>
    </row>
    <row r="711" spans="1:9" x14ac:dyDescent="0.2">
      <c r="A711">
        <v>314795</v>
      </c>
      <c r="B711" t="s">
        <v>61</v>
      </c>
      <c r="C711">
        <v>2011</v>
      </c>
      <c r="D711">
        <v>5611</v>
      </c>
      <c r="E711">
        <v>2314</v>
      </c>
      <c r="F711">
        <v>2314</v>
      </c>
      <c r="G711">
        <v>2314</v>
      </c>
      <c r="H711">
        <v>100</v>
      </c>
      <c r="I711">
        <v>41.24</v>
      </c>
    </row>
    <row r="712" spans="1:9" x14ac:dyDescent="0.2">
      <c r="A712">
        <v>314795</v>
      </c>
      <c r="B712" t="s">
        <v>61</v>
      </c>
      <c r="C712">
        <v>2010</v>
      </c>
      <c r="D712">
        <v>5579</v>
      </c>
      <c r="E712">
        <v>2301</v>
      </c>
      <c r="F712">
        <v>2301</v>
      </c>
      <c r="G712">
        <v>2301</v>
      </c>
      <c r="H712">
        <v>100</v>
      </c>
      <c r="I712">
        <v>41.24</v>
      </c>
    </row>
    <row r="713" spans="1:9" x14ac:dyDescent="0.2">
      <c r="A713">
        <v>314795</v>
      </c>
      <c r="B713" t="s">
        <v>61</v>
      </c>
      <c r="C713">
        <v>2009</v>
      </c>
      <c r="D713">
        <v>5572</v>
      </c>
      <c r="E713">
        <v>2386</v>
      </c>
      <c r="F713">
        <v>3511</v>
      </c>
      <c r="G713">
        <v>3511</v>
      </c>
      <c r="H713">
        <v>100</v>
      </c>
      <c r="I713">
        <v>63.01</v>
      </c>
    </row>
    <row r="714" spans="1:9" x14ac:dyDescent="0.2">
      <c r="A714">
        <v>314795</v>
      </c>
      <c r="B714" t="s">
        <v>61</v>
      </c>
      <c r="C714">
        <v>2008</v>
      </c>
      <c r="D714">
        <v>5538</v>
      </c>
      <c r="E714">
        <v>2371</v>
      </c>
      <c r="F714">
        <v>3435</v>
      </c>
      <c r="G714">
        <v>3435</v>
      </c>
      <c r="H714">
        <v>100</v>
      </c>
      <c r="I714">
        <v>62.03</v>
      </c>
    </row>
    <row r="715" spans="1:9" x14ac:dyDescent="0.2">
      <c r="A715">
        <v>314795</v>
      </c>
      <c r="B715" t="s">
        <v>61</v>
      </c>
      <c r="C715">
        <v>2007</v>
      </c>
      <c r="D715">
        <v>5346</v>
      </c>
      <c r="E715">
        <v>2289</v>
      </c>
      <c r="F715">
        <v>3364</v>
      </c>
      <c r="G715">
        <v>3364</v>
      </c>
      <c r="H715">
        <v>100</v>
      </c>
      <c r="I715">
        <v>62.93</v>
      </c>
    </row>
    <row r="716" spans="1:9" x14ac:dyDescent="0.2">
      <c r="A716">
        <v>315057</v>
      </c>
      <c r="B716" t="s">
        <v>63</v>
      </c>
      <c r="C716">
        <v>2020</v>
      </c>
      <c r="D716">
        <v>7524</v>
      </c>
      <c r="E716">
        <v>2642</v>
      </c>
      <c r="F716">
        <v>2610</v>
      </c>
      <c r="G716">
        <v>2610</v>
      </c>
      <c r="H716">
        <v>98.8</v>
      </c>
      <c r="I716">
        <v>34.69</v>
      </c>
    </row>
    <row r="717" spans="1:9" x14ac:dyDescent="0.2">
      <c r="A717">
        <v>315057</v>
      </c>
      <c r="B717" t="s">
        <v>63</v>
      </c>
      <c r="C717">
        <v>2019</v>
      </c>
      <c r="D717">
        <v>7507</v>
      </c>
      <c r="E717">
        <v>2636</v>
      </c>
      <c r="F717">
        <v>2515</v>
      </c>
      <c r="G717">
        <v>2515</v>
      </c>
      <c r="H717">
        <v>95.4</v>
      </c>
      <c r="I717">
        <v>33.5</v>
      </c>
    </row>
    <row r="718" spans="1:9" x14ac:dyDescent="0.2">
      <c r="A718">
        <v>315057</v>
      </c>
      <c r="B718" t="s">
        <v>63</v>
      </c>
      <c r="C718">
        <v>2018</v>
      </c>
      <c r="D718">
        <v>7490</v>
      </c>
      <c r="E718">
        <v>2630</v>
      </c>
      <c r="F718">
        <v>2481</v>
      </c>
      <c r="G718">
        <v>2481</v>
      </c>
      <c r="H718">
        <v>94.3</v>
      </c>
      <c r="I718">
        <v>33.119999999999997</v>
      </c>
    </row>
    <row r="719" spans="1:9" x14ac:dyDescent="0.2">
      <c r="A719">
        <v>315057</v>
      </c>
      <c r="B719" t="s">
        <v>63</v>
      </c>
      <c r="C719">
        <v>2017</v>
      </c>
      <c r="D719">
        <v>7585</v>
      </c>
      <c r="E719">
        <v>2663</v>
      </c>
      <c r="F719">
        <v>2463</v>
      </c>
      <c r="G719">
        <v>2463</v>
      </c>
      <c r="H719">
        <v>92.5</v>
      </c>
      <c r="I719">
        <v>32.47</v>
      </c>
    </row>
    <row r="720" spans="1:9" x14ac:dyDescent="0.2">
      <c r="A720">
        <v>315057</v>
      </c>
      <c r="B720" t="s">
        <v>63</v>
      </c>
      <c r="C720">
        <v>2016</v>
      </c>
      <c r="D720">
        <v>7563</v>
      </c>
      <c r="E720">
        <v>2656</v>
      </c>
      <c r="F720">
        <v>2450</v>
      </c>
      <c r="G720">
        <v>2450</v>
      </c>
      <c r="H720">
        <v>92.2</v>
      </c>
      <c r="I720">
        <v>32.39</v>
      </c>
    </row>
    <row r="721" spans="1:9" x14ac:dyDescent="0.2">
      <c r="A721">
        <v>315057</v>
      </c>
      <c r="B721" t="s">
        <v>63</v>
      </c>
      <c r="C721">
        <v>2015</v>
      </c>
      <c r="D721">
        <v>7540</v>
      </c>
      <c r="E721">
        <v>2648</v>
      </c>
      <c r="F721">
        <v>2389</v>
      </c>
      <c r="G721">
        <v>2389</v>
      </c>
      <c r="H721">
        <v>90.2</v>
      </c>
      <c r="I721">
        <v>31.68</v>
      </c>
    </row>
    <row r="722" spans="1:9" x14ac:dyDescent="0.2">
      <c r="A722">
        <v>315057</v>
      </c>
      <c r="B722" t="s">
        <v>63</v>
      </c>
      <c r="C722">
        <v>2014</v>
      </c>
      <c r="D722">
        <v>7516</v>
      </c>
      <c r="E722">
        <v>2639</v>
      </c>
      <c r="F722">
        <v>2639</v>
      </c>
      <c r="G722">
        <v>2639</v>
      </c>
      <c r="H722">
        <v>100</v>
      </c>
      <c r="I722">
        <v>35.11</v>
      </c>
    </row>
    <row r="723" spans="1:9" x14ac:dyDescent="0.2">
      <c r="A723">
        <v>315057</v>
      </c>
      <c r="B723" t="s">
        <v>63</v>
      </c>
      <c r="C723">
        <v>2013</v>
      </c>
      <c r="D723">
        <v>7491</v>
      </c>
      <c r="E723">
        <v>2630</v>
      </c>
      <c r="F723">
        <v>2630</v>
      </c>
      <c r="G723">
        <v>2630</v>
      </c>
      <c r="H723">
        <v>100</v>
      </c>
      <c r="I723">
        <v>35.11</v>
      </c>
    </row>
    <row r="724" spans="1:9" x14ac:dyDescent="0.2">
      <c r="A724">
        <v>315057</v>
      </c>
      <c r="B724" t="s">
        <v>63</v>
      </c>
      <c r="C724">
        <v>2012</v>
      </c>
      <c r="D724">
        <v>7251</v>
      </c>
      <c r="E724">
        <v>2546</v>
      </c>
      <c r="F724">
        <v>2546</v>
      </c>
      <c r="G724">
        <v>2546</v>
      </c>
      <c r="H724">
        <v>100</v>
      </c>
      <c r="I724">
        <v>35.11</v>
      </c>
    </row>
    <row r="725" spans="1:9" x14ac:dyDescent="0.2">
      <c r="A725">
        <v>315057</v>
      </c>
      <c r="B725" t="s">
        <v>63</v>
      </c>
      <c r="C725">
        <v>2011</v>
      </c>
      <c r="D725">
        <v>7232</v>
      </c>
      <c r="E725">
        <v>2539</v>
      </c>
      <c r="F725">
        <v>2539</v>
      </c>
      <c r="G725">
        <v>2539</v>
      </c>
      <c r="H725">
        <v>100</v>
      </c>
      <c r="I725">
        <v>35.11</v>
      </c>
    </row>
    <row r="726" spans="1:9" x14ac:dyDescent="0.2">
      <c r="A726">
        <v>315057</v>
      </c>
      <c r="B726" t="s">
        <v>63</v>
      </c>
      <c r="C726">
        <v>2010</v>
      </c>
      <c r="D726">
        <v>7211</v>
      </c>
      <c r="E726">
        <v>2532</v>
      </c>
      <c r="F726">
        <v>2532</v>
      </c>
      <c r="G726">
        <v>2532</v>
      </c>
      <c r="H726">
        <v>100</v>
      </c>
      <c r="I726">
        <v>35.11</v>
      </c>
    </row>
    <row r="727" spans="1:9" x14ac:dyDescent="0.2">
      <c r="A727">
        <v>315057</v>
      </c>
      <c r="B727" t="s">
        <v>63</v>
      </c>
      <c r="C727">
        <v>2009</v>
      </c>
      <c r="D727">
        <v>8183</v>
      </c>
      <c r="E727">
        <v>2645</v>
      </c>
      <c r="F727">
        <v>2974</v>
      </c>
      <c r="G727">
        <v>2974</v>
      </c>
      <c r="H727">
        <v>100</v>
      </c>
      <c r="I727">
        <v>36.340000000000003</v>
      </c>
    </row>
    <row r="728" spans="1:9" x14ac:dyDescent="0.2">
      <c r="A728">
        <v>315057</v>
      </c>
      <c r="B728" t="s">
        <v>63</v>
      </c>
      <c r="C728">
        <v>2008</v>
      </c>
      <c r="D728">
        <v>8075</v>
      </c>
      <c r="E728">
        <v>2611</v>
      </c>
      <c r="F728">
        <v>2905</v>
      </c>
      <c r="G728">
        <v>2905</v>
      </c>
      <c r="H728">
        <v>100</v>
      </c>
      <c r="I728">
        <v>35.979999999999997</v>
      </c>
    </row>
    <row r="729" spans="1:9" x14ac:dyDescent="0.2">
      <c r="A729">
        <v>315057</v>
      </c>
      <c r="B729" t="s">
        <v>63</v>
      </c>
      <c r="C729">
        <v>2007</v>
      </c>
      <c r="D729">
        <v>7727</v>
      </c>
      <c r="E729">
        <v>2498</v>
      </c>
      <c r="F729">
        <v>2843</v>
      </c>
      <c r="G729">
        <v>2843</v>
      </c>
      <c r="H729">
        <v>100</v>
      </c>
      <c r="I729">
        <v>36.79</v>
      </c>
    </row>
    <row r="730" spans="1:9" x14ac:dyDescent="0.2">
      <c r="A730">
        <v>315120</v>
      </c>
      <c r="B730" t="s">
        <v>64</v>
      </c>
      <c r="C730">
        <v>2020</v>
      </c>
      <c r="D730">
        <v>56640</v>
      </c>
      <c r="E730">
        <v>55597</v>
      </c>
      <c r="F730">
        <v>54054</v>
      </c>
      <c r="G730">
        <v>54054</v>
      </c>
      <c r="H730">
        <v>97.2</v>
      </c>
      <c r="I730">
        <v>95.43</v>
      </c>
    </row>
    <row r="731" spans="1:9" x14ac:dyDescent="0.2">
      <c r="A731">
        <v>315120</v>
      </c>
      <c r="B731" t="s">
        <v>64</v>
      </c>
      <c r="C731">
        <v>2019</v>
      </c>
      <c r="D731">
        <v>56428</v>
      </c>
      <c r="E731">
        <v>55389</v>
      </c>
      <c r="F731">
        <v>55389</v>
      </c>
      <c r="G731">
        <v>55389</v>
      </c>
      <c r="H731">
        <v>100</v>
      </c>
      <c r="I731">
        <v>98.16</v>
      </c>
    </row>
    <row r="732" spans="1:9" x14ac:dyDescent="0.2">
      <c r="A732">
        <v>315120</v>
      </c>
      <c r="B732" t="s">
        <v>64</v>
      </c>
      <c r="C732">
        <v>2018</v>
      </c>
      <c r="D732">
        <v>56208</v>
      </c>
      <c r="E732">
        <v>55173</v>
      </c>
      <c r="F732">
        <v>55173</v>
      </c>
      <c r="G732">
        <v>55173</v>
      </c>
      <c r="H732">
        <v>100</v>
      </c>
      <c r="I732">
        <v>98.16</v>
      </c>
    </row>
    <row r="733" spans="1:9" x14ac:dyDescent="0.2">
      <c r="A733">
        <v>315120</v>
      </c>
      <c r="B733" t="s">
        <v>64</v>
      </c>
      <c r="C733">
        <v>2017</v>
      </c>
      <c r="D733">
        <v>56706</v>
      </c>
      <c r="E733">
        <v>55662</v>
      </c>
      <c r="F733">
        <v>55662</v>
      </c>
      <c r="G733">
        <v>55662</v>
      </c>
      <c r="H733">
        <v>100</v>
      </c>
      <c r="I733">
        <v>98.16</v>
      </c>
    </row>
    <row r="734" spans="1:9" x14ac:dyDescent="0.2">
      <c r="A734">
        <v>315120</v>
      </c>
      <c r="B734" t="s">
        <v>64</v>
      </c>
      <c r="C734">
        <v>2016</v>
      </c>
      <c r="D734">
        <v>56474</v>
      </c>
      <c r="E734">
        <v>55434</v>
      </c>
      <c r="F734">
        <v>55434</v>
      </c>
      <c r="G734">
        <v>55434</v>
      </c>
      <c r="H734">
        <v>100</v>
      </c>
      <c r="I734">
        <v>98.16</v>
      </c>
    </row>
    <row r="735" spans="1:9" x14ac:dyDescent="0.2">
      <c r="A735">
        <v>315120</v>
      </c>
      <c r="B735" t="s">
        <v>64</v>
      </c>
      <c r="C735">
        <v>2015</v>
      </c>
      <c r="D735">
        <v>56229</v>
      </c>
      <c r="E735">
        <v>55193</v>
      </c>
      <c r="F735">
        <v>55193</v>
      </c>
      <c r="G735">
        <v>55193</v>
      </c>
      <c r="H735">
        <v>100</v>
      </c>
      <c r="I735">
        <v>98.16</v>
      </c>
    </row>
    <row r="736" spans="1:9" x14ac:dyDescent="0.2">
      <c r="A736">
        <v>315120</v>
      </c>
      <c r="B736" t="s">
        <v>64</v>
      </c>
      <c r="C736">
        <v>2014</v>
      </c>
      <c r="D736">
        <v>55972</v>
      </c>
      <c r="E736">
        <v>54941</v>
      </c>
      <c r="F736">
        <v>54941</v>
      </c>
      <c r="G736">
        <v>54941</v>
      </c>
      <c r="H736">
        <v>100</v>
      </c>
      <c r="I736">
        <v>98.16</v>
      </c>
    </row>
    <row r="737" spans="1:9" x14ac:dyDescent="0.2">
      <c r="A737">
        <v>315120</v>
      </c>
      <c r="B737" t="s">
        <v>64</v>
      </c>
      <c r="C737">
        <v>2013</v>
      </c>
      <c r="D737">
        <v>55704</v>
      </c>
      <c r="E737">
        <v>54678</v>
      </c>
      <c r="F737">
        <v>54678</v>
      </c>
      <c r="G737">
        <v>54678</v>
      </c>
      <c r="H737">
        <v>100</v>
      </c>
      <c r="I737">
        <v>98.16</v>
      </c>
    </row>
    <row r="738" spans="1:9" x14ac:dyDescent="0.2">
      <c r="A738">
        <v>315120</v>
      </c>
      <c r="B738" t="s">
        <v>64</v>
      </c>
      <c r="C738">
        <v>2012</v>
      </c>
      <c r="D738">
        <v>53832</v>
      </c>
      <c r="E738">
        <v>52840</v>
      </c>
      <c r="F738">
        <v>52840</v>
      </c>
      <c r="G738">
        <v>52840</v>
      </c>
      <c r="H738">
        <v>100</v>
      </c>
      <c r="I738">
        <v>98.16</v>
      </c>
    </row>
    <row r="739" spans="1:9" x14ac:dyDescent="0.2">
      <c r="A739">
        <v>315120</v>
      </c>
      <c r="B739" t="s">
        <v>64</v>
      </c>
      <c r="C739">
        <v>2011</v>
      </c>
      <c r="D739">
        <v>53604</v>
      </c>
      <c r="E739">
        <v>52617</v>
      </c>
      <c r="F739">
        <v>52385</v>
      </c>
      <c r="G739">
        <v>52385</v>
      </c>
      <c r="H739">
        <v>99.6</v>
      </c>
      <c r="I739">
        <v>97.73</v>
      </c>
    </row>
    <row r="740" spans="1:9" x14ac:dyDescent="0.2">
      <c r="A740">
        <v>315120</v>
      </c>
      <c r="B740" t="s">
        <v>64</v>
      </c>
      <c r="C740">
        <v>2010</v>
      </c>
      <c r="D740">
        <v>53368</v>
      </c>
      <c r="E740">
        <v>52385</v>
      </c>
      <c r="F740">
        <v>52385</v>
      </c>
      <c r="G740">
        <v>52385</v>
      </c>
      <c r="H740">
        <v>100</v>
      </c>
      <c r="I740">
        <v>98.16</v>
      </c>
    </row>
    <row r="741" spans="1:9" x14ac:dyDescent="0.2">
      <c r="A741">
        <v>315120</v>
      </c>
      <c r="B741" t="s">
        <v>64</v>
      </c>
      <c r="C741">
        <v>2009</v>
      </c>
      <c r="D741">
        <v>53708</v>
      </c>
      <c r="E741">
        <v>52463</v>
      </c>
      <c r="F741">
        <v>53708</v>
      </c>
      <c r="G741">
        <v>53708</v>
      </c>
      <c r="H741">
        <v>100</v>
      </c>
      <c r="I741">
        <v>100</v>
      </c>
    </row>
    <row r="742" spans="1:9" x14ac:dyDescent="0.2">
      <c r="A742">
        <v>315120</v>
      </c>
      <c r="B742" t="s">
        <v>64</v>
      </c>
      <c r="C742">
        <v>2008</v>
      </c>
      <c r="D742">
        <v>53433</v>
      </c>
      <c r="E742">
        <v>52194</v>
      </c>
      <c r="F742">
        <v>52194</v>
      </c>
      <c r="G742">
        <v>52194</v>
      </c>
      <c r="H742">
        <v>100</v>
      </c>
      <c r="I742">
        <v>97.68</v>
      </c>
    </row>
    <row r="743" spans="1:9" x14ac:dyDescent="0.2">
      <c r="A743">
        <v>315120</v>
      </c>
      <c r="B743" t="s">
        <v>64</v>
      </c>
      <c r="C743">
        <v>2007</v>
      </c>
      <c r="D743">
        <v>51636</v>
      </c>
      <c r="E743">
        <v>50439</v>
      </c>
      <c r="F743">
        <v>54300</v>
      </c>
      <c r="G743">
        <v>54300</v>
      </c>
      <c r="H743">
        <v>100</v>
      </c>
      <c r="I743">
        <v>100</v>
      </c>
    </row>
    <row r="744" spans="1:9" x14ac:dyDescent="0.2">
      <c r="A744">
        <v>315213</v>
      </c>
      <c r="B744" t="s">
        <v>65</v>
      </c>
      <c r="C744">
        <v>2020</v>
      </c>
      <c r="D744">
        <v>4283</v>
      </c>
      <c r="E744">
        <v>2787</v>
      </c>
      <c r="F744">
        <v>2524</v>
      </c>
      <c r="G744">
        <v>2524</v>
      </c>
      <c r="H744">
        <v>90.6</v>
      </c>
      <c r="I744">
        <v>58.93</v>
      </c>
    </row>
    <row r="745" spans="1:9" x14ac:dyDescent="0.2">
      <c r="A745">
        <v>315213</v>
      </c>
      <c r="B745" t="s">
        <v>65</v>
      </c>
      <c r="C745">
        <v>2019</v>
      </c>
      <c r="D745">
        <v>4261</v>
      </c>
      <c r="E745">
        <v>2773</v>
      </c>
      <c r="F745">
        <v>2411</v>
      </c>
      <c r="G745">
        <v>2411</v>
      </c>
      <c r="H745">
        <v>87</v>
      </c>
      <c r="I745">
        <v>56.58</v>
      </c>
    </row>
    <row r="746" spans="1:9" x14ac:dyDescent="0.2">
      <c r="A746">
        <v>315213</v>
      </c>
      <c r="B746" t="s">
        <v>65</v>
      </c>
      <c r="C746">
        <v>2018</v>
      </c>
      <c r="D746">
        <v>4237</v>
      </c>
      <c r="E746">
        <v>2757</v>
      </c>
      <c r="F746">
        <v>2373</v>
      </c>
      <c r="G746">
        <v>2373</v>
      </c>
      <c r="H746">
        <v>86.1</v>
      </c>
      <c r="I746">
        <v>56.01</v>
      </c>
    </row>
    <row r="747" spans="1:9" x14ac:dyDescent="0.2">
      <c r="A747">
        <v>315213</v>
      </c>
      <c r="B747" t="s">
        <v>65</v>
      </c>
      <c r="C747">
        <v>2017</v>
      </c>
      <c r="D747">
        <v>4259</v>
      </c>
      <c r="E747">
        <v>2772</v>
      </c>
      <c r="F747">
        <v>2356</v>
      </c>
      <c r="G747">
        <v>2356</v>
      </c>
      <c r="H747">
        <v>85</v>
      </c>
      <c r="I747">
        <v>55.32</v>
      </c>
    </row>
    <row r="748" spans="1:9" x14ac:dyDescent="0.2">
      <c r="A748">
        <v>315213</v>
      </c>
      <c r="B748" t="s">
        <v>65</v>
      </c>
      <c r="C748">
        <v>2016</v>
      </c>
      <c r="D748">
        <v>4236</v>
      </c>
      <c r="E748">
        <v>2757</v>
      </c>
      <c r="F748">
        <v>2308</v>
      </c>
      <c r="G748">
        <v>2308</v>
      </c>
      <c r="H748">
        <v>83.7</v>
      </c>
      <c r="I748">
        <v>54.49</v>
      </c>
    </row>
    <row r="749" spans="1:9" x14ac:dyDescent="0.2">
      <c r="A749">
        <v>315213</v>
      </c>
      <c r="B749" t="s">
        <v>65</v>
      </c>
      <c r="C749">
        <v>2015</v>
      </c>
      <c r="D749">
        <v>4212</v>
      </c>
      <c r="E749">
        <v>2741</v>
      </c>
      <c r="F749">
        <v>2292</v>
      </c>
      <c r="G749">
        <v>2292</v>
      </c>
      <c r="H749">
        <v>83.6</v>
      </c>
      <c r="I749">
        <v>54.42</v>
      </c>
    </row>
    <row r="750" spans="1:9" x14ac:dyDescent="0.2">
      <c r="A750">
        <v>315213</v>
      </c>
      <c r="B750" t="s">
        <v>65</v>
      </c>
      <c r="C750">
        <v>2014</v>
      </c>
      <c r="D750">
        <v>4187</v>
      </c>
      <c r="E750">
        <v>2725</v>
      </c>
      <c r="F750">
        <v>2725</v>
      </c>
      <c r="G750">
        <v>2725</v>
      </c>
      <c r="H750">
        <v>100</v>
      </c>
      <c r="I750">
        <v>65.08</v>
      </c>
    </row>
    <row r="751" spans="1:9" x14ac:dyDescent="0.2">
      <c r="A751">
        <v>315213</v>
      </c>
      <c r="B751" t="s">
        <v>65</v>
      </c>
      <c r="C751">
        <v>2013</v>
      </c>
      <c r="D751">
        <v>4161</v>
      </c>
      <c r="E751">
        <v>2708</v>
      </c>
      <c r="F751">
        <v>2708</v>
      </c>
      <c r="G751">
        <v>2708</v>
      </c>
      <c r="H751">
        <v>100</v>
      </c>
      <c r="I751">
        <v>65.08</v>
      </c>
    </row>
    <row r="752" spans="1:9" x14ac:dyDescent="0.2">
      <c r="A752">
        <v>315213</v>
      </c>
      <c r="B752" t="s">
        <v>65</v>
      </c>
      <c r="C752">
        <v>2012</v>
      </c>
      <c r="D752">
        <v>4014</v>
      </c>
      <c r="E752">
        <v>2612</v>
      </c>
      <c r="F752">
        <v>2612</v>
      </c>
      <c r="G752">
        <v>2612</v>
      </c>
      <c r="H752">
        <v>100</v>
      </c>
      <c r="I752">
        <v>65.069999999999993</v>
      </c>
    </row>
    <row r="753" spans="1:9" x14ac:dyDescent="0.2">
      <c r="A753">
        <v>315213</v>
      </c>
      <c r="B753" t="s">
        <v>65</v>
      </c>
      <c r="C753">
        <v>2011</v>
      </c>
      <c r="D753">
        <v>3991</v>
      </c>
      <c r="E753">
        <v>2597</v>
      </c>
      <c r="F753">
        <v>2597</v>
      </c>
      <c r="G753">
        <v>2597</v>
      </c>
      <c r="H753">
        <v>100</v>
      </c>
      <c r="I753">
        <v>65.069999999999993</v>
      </c>
    </row>
    <row r="754" spans="1:9" x14ac:dyDescent="0.2">
      <c r="A754">
        <v>315213</v>
      </c>
      <c r="B754" t="s">
        <v>65</v>
      </c>
      <c r="C754">
        <v>2010</v>
      </c>
      <c r="D754">
        <v>3966</v>
      </c>
      <c r="E754">
        <v>2581</v>
      </c>
      <c r="F754">
        <v>2581</v>
      </c>
      <c r="G754">
        <v>2581</v>
      </c>
      <c r="H754">
        <v>100</v>
      </c>
      <c r="I754">
        <v>65.08</v>
      </c>
    </row>
    <row r="755" spans="1:9" x14ac:dyDescent="0.2">
      <c r="A755">
        <v>315213</v>
      </c>
      <c r="B755" t="s">
        <v>65</v>
      </c>
      <c r="C755">
        <v>2009</v>
      </c>
      <c r="D755">
        <v>4282</v>
      </c>
      <c r="E755">
        <v>2725</v>
      </c>
      <c r="F755">
        <v>2932</v>
      </c>
      <c r="G755">
        <v>2932</v>
      </c>
      <c r="H755">
        <v>100</v>
      </c>
      <c r="I755">
        <v>68.47</v>
      </c>
    </row>
    <row r="756" spans="1:9" x14ac:dyDescent="0.2">
      <c r="A756">
        <v>315213</v>
      </c>
      <c r="B756" t="s">
        <v>65</v>
      </c>
      <c r="C756">
        <v>2008</v>
      </c>
      <c r="D756">
        <v>4227</v>
      </c>
      <c r="E756">
        <v>2690</v>
      </c>
      <c r="F756">
        <v>2801</v>
      </c>
      <c r="G756">
        <v>2801</v>
      </c>
      <c r="H756">
        <v>100</v>
      </c>
      <c r="I756">
        <v>66.260000000000005</v>
      </c>
    </row>
    <row r="757" spans="1:9" x14ac:dyDescent="0.2">
      <c r="A757">
        <v>315213</v>
      </c>
      <c r="B757" t="s">
        <v>65</v>
      </c>
      <c r="C757">
        <v>2007</v>
      </c>
      <c r="D757">
        <v>4046</v>
      </c>
      <c r="E757">
        <v>2575</v>
      </c>
      <c r="F757">
        <v>2776</v>
      </c>
      <c r="G757">
        <v>2776</v>
      </c>
      <c r="H757">
        <v>100</v>
      </c>
      <c r="I757">
        <v>68.61</v>
      </c>
    </row>
    <row r="758" spans="1:9" x14ac:dyDescent="0.2">
      <c r="A758">
        <v>315220</v>
      </c>
      <c r="B758" t="s">
        <v>66</v>
      </c>
      <c r="C758">
        <v>2020</v>
      </c>
      <c r="D758">
        <v>37864</v>
      </c>
      <c r="E758">
        <v>19460</v>
      </c>
      <c r="F758">
        <v>19911</v>
      </c>
      <c r="G758">
        <v>19460</v>
      </c>
      <c r="H758">
        <v>100</v>
      </c>
      <c r="I758">
        <v>52.59</v>
      </c>
    </row>
    <row r="759" spans="1:9" x14ac:dyDescent="0.2">
      <c r="A759">
        <v>315220</v>
      </c>
      <c r="B759" t="s">
        <v>66</v>
      </c>
      <c r="C759">
        <v>2019</v>
      </c>
      <c r="D759">
        <v>37906</v>
      </c>
      <c r="E759">
        <v>19481</v>
      </c>
      <c r="F759">
        <v>19481</v>
      </c>
      <c r="G759">
        <v>19481</v>
      </c>
      <c r="H759">
        <v>100</v>
      </c>
      <c r="I759">
        <v>51.39</v>
      </c>
    </row>
    <row r="760" spans="1:9" x14ac:dyDescent="0.2">
      <c r="A760">
        <v>315220</v>
      </c>
      <c r="B760" t="s">
        <v>66</v>
      </c>
      <c r="C760">
        <v>2018</v>
      </c>
      <c r="D760">
        <v>37950</v>
      </c>
      <c r="E760">
        <v>19504</v>
      </c>
      <c r="F760">
        <v>19504</v>
      </c>
      <c r="G760">
        <v>19504</v>
      </c>
      <c r="H760">
        <v>100</v>
      </c>
      <c r="I760">
        <v>51.39</v>
      </c>
    </row>
    <row r="761" spans="1:9" x14ac:dyDescent="0.2">
      <c r="A761">
        <v>315220</v>
      </c>
      <c r="B761" t="s">
        <v>66</v>
      </c>
      <c r="C761">
        <v>2017</v>
      </c>
      <c r="D761">
        <v>38741</v>
      </c>
      <c r="E761">
        <v>19911</v>
      </c>
      <c r="F761">
        <v>19911</v>
      </c>
      <c r="G761">
        <v>19911</v>
      </c>
      <c r="H761">
        <v>100</v>
      </c>
      <c r="I761">
        <v>51.4</v>
      </c>
    </row>
    <row r="762" spans="1:9" x14ac:dyDescent="0.2">
      <c r="A762">
        <v>315220</v>
      </c>
      <c r="B762" t="s">
        <v>66</v>
      </c>
      <c r="C762">
        <v>2016</v>
      </c>
      <c r="D762">
        <v>38730</v>
      </c>
      <c r="E762">
        <v>19905</v>
      </c>
      <c r="F762">
        <v>19905</v>
      </c>
      <c r="G762">
        <v>19905</v>
      </c>
      <c r="H762">
        <v>100</v>
      </c>
      <c r="I762">
        <v>51.39</v>
      </c>
    </row>
    <row r="763" spans="1:9" x14ac:dyDescent="0.2">
      <c r="A763">
        <v>315220</v>
      </c>
      <c r="B763" t="s">
        <v>66</v>
      </c>
      <c r="C763">
        <v>2015</v>
      </c>
      <c r="D763">
        <v>38720</v>
      </c>
      <c r="E763">
        <v>19900</v>
      </c>
      <c r="F763">
        <v>19900</v>
      </c>
      <c r="G763">
        <v>19900</v>
      </c>
      <c r="H763">
        <v>100</v>
      </c>
      <c r="I763">
        <v>51.39</v>
      </c>
    </row>
    <row r="764" spans="1:9" x14ac:dyDescent="0.2">
      <c r="A764">
        <v>315220</v>
      </c>
      <c r="B764" t="s">
        <v>66</v>
      </c>
      <c r="C764">
        <v>2014</v>
      </c>
      <c r="D764">
        <v>38709</v>
      </c>
      <c r="E764">
        <v>19894</v>
      </c>
      <c r="F764">
        <v>19894</v>
      </c>
      <c r="G764">
        <v>19894</v>
      </c>
      <c r="H764">
        <v>100</v>
      </c>
      <c r="I764">
        <v>51.39</v>
      </c>
    </row>
    <row r="765" spans="1:9" x14ac:dyDescent="0.2">
      <c r="A765">
        <v>315220</v>
      </c>
      <c r="B765" t="s">
        <v>66</v>
      </c>
      <c r="C765">
        <v>2013</v>
      </c>
      <c r="D765">
        <v>38697</v>
      </c>
      <c r="E765">
        <v>19888</v>
      </c>
      <c r="F765">
        <v>19888</v>
      </c>
      <c r="G765">
        <v>19888</v>
      </c>
      <c r="H765">
        <v>100</v>
      </c>
      <c r="I765">
        <v>51.39</v>
      </c>
    </row>
    <row r="766" spans="1:9" x14ac:dyDescent="0.2">
      <c r="A766">
        <v>315220</v>
      </c>
      <c r="B766" t="s">
        <v>66</v>
      </c>
      <c r="C766">
        <v>2012</v>
      </c>
      <c r="D766">
        <v>37588</v>
      </c>
      <c r="E766">
        <v>19318</v>
      </c>
      <c r="F766">
        <v>19318</v>
      </c>
      <c r="G766">
        <v>19318</v>
      </c>
      <c r="H766">
        <v>100</v>
      </c>
      <c r="I766">
        <v>51.39</v>
      </c>
    </row>
    <row r="767" spans="1:9" x14ac:dyDescent="0.2">
      <c r="A767">
        <v>315220</v>
      </c>
      <c r="B767" t="s">
        <v>66</v>
      </c>
      <c r="C767">
        <v>2011</v>
      </c>
      <c r="D767">
        <v>37607</v>
      </c>
      <c r="E767">
        <v>19328</v>
      </c>
      <c r="F767">
        <v>19328</v>
      </c>
      <c r="G767">
        <v>19328</v>
      </c>
      <c r="H767">
        <v>100</v>
      </c>
      <c r="I767">
        <v>51.39</v>
      </c>
    </row>
    <row r="768" spans="1:9" x14ac:dyDescent="0.2">
      <c r="A768">
        <v>315220</v>
      </c>
      <c r="B768" t="s">
        <v>66</v>
      </c>
      <c r="C768">
        <v>2010</v>
      </c>
      <c r="D768">
        <v>37627</v>
      </c>
      <c r="E768">
        <v>19338</v>
      </c>
      <c r="F768">
        <v>19338</v>
      </c>
      <c r="G768">
        <v>19338</v>
      </c>
      <c r="H768">
        <v>100</v>
      </c>
      <c r="I768">
        <v>51.39</v>
      </c>
    </row>
    <row r="769" spans="1:9" x14ac:dyDescent="0.2">
      <c r="A769">
        <v>315220</v>
      </c>
      <c r="B769" t="s">
        <v>66</v>
      </c>
      <c r="C769">
        <v>2009</v>
      </c>
      <c r="D769">
        <v>37842</v>
      </c>
      <c r="E769">
        <v>18827</v>
      </c>
      <c r="F769">
        <v>26577</v>
      </c>
      <c r="G769">
        <v>26577</v>
      </c>
      <c r="H769">
        <v>100</v>
      </c>
      <c r="I769">
        <v>70.23</v>
      </c>
    </row>
    <row r="770" spans="1:9" x14ac:dyDescent="0.2">
      <c r="A770">
        <v>315220</v>
      </c>
      <c r="B770" t="s">
        <v>66</v>
      </c>
      <c r="C770">
        <v>2008</v>
      </c>
      <c r="D770">
        <v>37877</v>
      </c>
      <c r="E770">
        <v>18844</v>
      </c>
      <c r="F770">
        <v>26002</v>
      </c>
      <c r="G770">
        <v>26002</v>
      </c>
      <c r="H770">
        <v>100</v>
      </c>
      <c r="I770">
        <v>68.650000000000006</v>
      </c>
    </row>
    <row r="771" spans="1:9" x14ac:dyDescent="0.2">
      <c r="A771">
        <v>315220</v>
      </c>
      <c r="B771" t="s">
        <v>66</v>
      </c>
      <c r="C771">
        <v>2007</v>
      </c>
      <c r="D771">
        <v>36864</v>
      </c>
      <c r="E771">
        <v>18340</v>
      </c>
      <c r="F771">
        <v>25026</v>
      </c>
      <c r="G771">
        <v>25026</v>
      </c>
      <c r="H771">
        <v>100</v>
      </c>
      <c r="I771">
        <v>67.89</v>
      </c>
    </row>
    <row r="772" spans="1:9" x14ac:dyDescent="0.2">
      <c r="A772">
        <v>315445</v>
      </c>
      <c r="B772" t="s">
        <v>67</v>
      </c>
      <c r="C772">
        <v>2020</v>
      </c>
      <c r="D772">
        <v>8134</v>
      </c>
      <c r="E772">
        <v>4505</v>
      </c>
      <c r="F772">
        <v>4417</v>
      </c>
      <c r="G772">
        <v>4417</v>
      </c>
      <c r="H772">
        <v>98.1</v>
      </c>
      <c r="I772">
        <v>54.3</v>
      </c>
    </row>
    <row r="773" spans="1:9" x14ac:dyDescent="0.2">
      <c r="A773">
        <v>315445</v>
      </c>
      <c r="B773" t="s">
        <v>67</v>
      </c>
      <c r="C773">
        <v>2019</v>
      </c>
      <c r="D773">
        <v>8136</v>
      </c>
      <c r="E773">
        <v>4506</v>
      </c>
      <c r="F773">
        <v>4245</v>
      </c>
      <c r="G773">
        <v>4245</v>
      </c>
      <c r="H773">
        <v>94.2</v>
      </c>
      <c r="I773">
        <v>52.18</v>
      </c>
    </row>
    <row r="774" spans="1:9" x14ac:dyDescent="0.2">
      <c r="A774">
        <v>315445</v>
      </c>
      <c r="B774" t="s">
        <v>67</v>
      </c>
      <c r="C774">
        <v>2018</v>
      </c>
      <c r="D774">
        <v>8138</v>
      </c>
      <c r="E774">
        <v>4508</v>
      </c>
      <c r="F774">
        <v>4208</v>
      </c>
      <c r="G774">
        <v>4208</v>
      </c>
      <c r="H774">
        <v>93.4</v>
      </c>
      <c r="I774">
        <v>51.71</v>
      </c>
    </row>
    <row r="775" spans="1:9" x14ac:dyDescent="0.2">
      <c r="A775">
        <v>315445</v>
      </c>
      <c r="B775" t="s">
        <v>67</v>
      </c>
      <c r="C775">
        <v>2017</v>
      </c>
      <c r="D775">
        <v>8290</v>
      </c>
      <c r="E775">
        <v>4592</v>
      </c>
      <c r="F775">
        <v>4205</v>
      </c>
      <c r="G775">
        <v>4205</v>
      </c>
      <c r="H775">
        <v>91.6</v>
      </c>
      <c r="I775">
        <v>50.72</v>
      </c>
    </row>
    <row r="776" spans="1:9" x14ac:dyDescent="0.2">
      <c r="A776">
        <v>315445</v>
      </c>
      <c r="B776" t="s">
        <v>67</v>
      </c>
      <c r="C776">
        <v>2016</v>
      </c>
      <c r="D776">
        <v>8283</v>
      </c>
      <c r="E776">
        <v>4588</v>
      </c>
      <c r="F776">
        <v>4147</v>
      </c>
      <c r="G776">
        <v>4147</v>
      </c>
      <c r="H776">
        <v>90.4</v>
      </c>
      <c r="I776">
        <v>50.07</v>
      </c>
    </row>
    <row r="777" spans="1:9" x14ac:dyDescent="0.2">
      <c r="A777">
        <v>315445</v>
      </c>
      <c r="B777" t="s">
        <v>67</v>
      </c>
      <c r="C777">
        <v>2015</v>
      </c>
      <c r="D777">
        <v>8274</v>
      </c>
      <c r="E777">
        <v>4583</v>
      </c>
      <c r="F777">
        <v>4229</v>
      </c>
      <c r="G777">
        <v>4229</v>
      </c>
      <c r="H777">
        <v>92.3</v>
      </c>
      <c r="I777">
        <v>51.11</v>
      </c>
    </row>
    <row r="778" spans="1:9" x14ac:dyDescent="0.2">
      <c r="A778">
        <v>315445</v>
      </c>
      <c r="B778" t="s">
        <v>67</v>
      </c>
      <c r="C778">
        <v>2014</v>
      </c>
      <c r="D778">
        <v>8266</v>
      </c>
      <c r="E778">
        <v>4578</v>
      </c>
      <c r="F778">
        <v>4578</v>
      </c>
      <c r="G778">
        <v>4578</v>
      </c>
      <c r="H778">
        <v>100</v>
      </c>
      <c r="I778">
        <v>55.38</v>
      </c>
    </row>
    <row r="779" spans="1:9" x14ac:dyDescent="0.2">
      <c r="A779">
        <v>315445</v>
      </c>
      <c r="B779" t="s">
        <v>67</v>
      </c>
      <c r="C779">
        <v>2013</v>
      </c>
      <c r="D779">
        <v>8257</v>
      </c>
      <c r="E779">
        <v>4573</v>
      </c>
      <c r="F779">
        <v>4573</v>
      </c>
      <c r="G779">
        <v>4573</v>
      </c>
      <c r="H779">
        <v>100</v>
      </c>
      <c r="I779">
        <v>55.38</v>
      </c>
    </row>
    <row r="780" spans="1:9" x14ac:dyDescent="0.2">
      <c r="A780">
        <v>315445</v>
      </c>
      <c r="B780" t="s">
        <v>67</v>
      </c>
      <c r="C780">
        <v>2012</v>
      </c>
      <c r="D780">
        <v>8013</v>
      </c>
      <c r="E780">
        <v>4438</v>
      </c>
      <c r="F780">
        <v>4438</v>
      </c>
      <c r="G780">
        <v>4438</v>
      </c>
      <c r="H780">
        <v>100</v>
      </c>
      <c r="I780">
        <v>55.38</v>
      </c>
    </row>
    <row r="781" spans="1:9" x14ac:dyDescent="0.2">
      <c r="A781">
        <v>315445</v>
      </c>
      <c r="B781" t="s">
        <v>67</v>
      </c>
      <c r="C781">
        <v>2011</v>
      </c>
      <c r="D781">
        <v>8010</v>
      </c>
      <c r="E781">
        <v>4437</v>
      </c>
      <c r="F781">
        <v>4437</v>
      </c>
      <c r="G781">
        <v>4437</v>
      </c>
      <c r="H781">
        <v>100</v>
      </c>
      <c r="I781">
        <v>55.39</v>
      </c>
    </row>
    <row r="782" spans="1:9" x14ac:dyDescent="0.2">
      <c r="A782">
        <v>315445</v>
      </c>
      <c r="B782" t="s">
        <v>67</v>
      </c>
      <c r="C782">
        <v>2010</v>
      </c>
      <c r="D782">
        <v>8007</v>
      </c>
      <c r="E782">
        <v>4435</v>
      </c>
      <c r="F782">
        <v>4375</v>
      </c>
      <c r="G782">
        <v>4375</v>
      </c>
      <c r="H782">
        <v>98.7</v>
      </c>
      <c r="I782">
        <v>54.64</v>
      </c>
    </row>
    <row r="783" spans="1:9" x14ac:dyDescent="0.2">
      <c r="A783">
        <v>315445</v>
      </c>
      <c r="B783" t="s">
        <v>67</v>
      </c>
      <c r="C783">
        <v>2009</v>
      </c>
      <c r="D783">
        <v>8437</v>
      </c>
      <c r="E783">
        <v>4685</v>
      </c>
      <c r="F783">
        <v>4219</v>
      </c>
      <c r="G783">
        <v>4219</v>
      </c>
      <c r="H783">
        <v>90.1</v>
      </c>
      <c r="I783">
        <v>50.01</v>
      </c>
    </row>
    <row r="784" spans="1:9" x14ac:dyDescent="0.2">
      <c r="A784">
        <v>315445</v>
      </c>
      <c r="B784" t="s">
        <v>67</v>
      </c>
      <c r="C784">
        <v>2008</v>
      </c>
      <c r="D784">
        <v>8401</v>
      </c>
      <c r="E784">
        <v>4665</v>
      </c>
      <c r="F784">
        <v>4020</v>
      </c>
      <c r="G784">
        <v>4020</v>
      </c>
      <c r="H784">
        <v>86.2</v>
      </c>
      <c r="I784">
        <v>47.85</v>
      </c>
    </row>
    <row r="785" spans="1:9" x14ac:dyDescent="0.2">
      <c r="A785">
        <v>315445</v>
      </c>
      <c r="B785" t="s">
        <v>67</v>
      </c>
      <c r="C785">
        <v>2007</v>
      </c>
      <c r="D785">
        <v>8126</v>
      </c>
      <c r="E785">
        <v>4512</v>
      </c>
      <c r="F785">
        <v>3851</v>
      </c>
      <c r="G785">
        <v>3851</v>
      </c>
      <c r="H785">
        <v>85.4</v>
      </c>
      <c r="I785">
        <v>47.39</v>
      </c>
    </row>
    <row r="786" spans="1:9" x14ac:dyDescent="0.2">
      <c r="A786">
        <v>315450</v>
      </c>
      <c r="B786" t="s">
        <v>68</v>
      </c>
      <c r="C786">
        <v>2020</v>
      </c>
      <c r="D786">
        <v>9476</v>
      </c>
      <c r="E786">
        <v>4555</v>
      </c>
      <c r="F786">
        <v>3856</v>
      </c>
      <c r="G786">
        <v>3856</v>
      </c>
      <c r="H786">
        <v>84.7</v>
      </c>
      <c r="I786">
        <v>40.69</v>
      </c>
    </row>
    <row r="787" spans="1:9" x14ac:dyDescent="0.2">
      <c r="A787">
        <v>315450</v>
      </c>
      <c r="B787" t="s">
        <v>68</v>
      </c>
      <c r="C787">
        <v>2019</v>
      </c>
      <c r="D787">
        <v>9481</v>
      </c>
      <c r="E787">
        <v>4557</v>
      </c>
      <c r="F787">
        <v>3740</v>
      </c>
      <c r="G787">
        <v>3740</v>
      </c>
      <c r="H787">
        <v>82.1</v>
      </c>
      <c r="I787">
        <v>39.450000000000003</v>
      </c>
    </row>
    <row r="788" spans="1:9" x14ac:dyDescent="0.2">
      <c r="A788">
        <v>315450</v>
      </c>
      <c r="B788" t="s">
        <v>68</v>
      </c>
      <c r="C788">
        <v>2018</v>
      </c>
      <c r="D788">
        <v>9487</v>
      </c>
      <c r="E788">
        <v>4560</v>
      </c>
      <c r="F788">
        <v>3744</v>
      </c>
      <c r="G788">
        <v>3744</v>
      </c>
      <c r="H788">
        <v>82.1</v>
      </c>
      <c r="I788">
        <v>39.46</v>
      </c>
    </row>
    <row r="789" spans="1:9" x14ac:dyDescent="0.2">
      <c r="A789">
        <v>315450</v>
      </c>
      <c r="B789" t="s">
        <v>68</v>
      </c>
      <c r="C789">
        <v>2017</v>
      </c>
      <c r="D789">
        <v>9672</v>
      </c>
      <c r="E789">
        <v>4649</v>
      </c>
      <c r="F789">
        <v>3769</v>
      </c>
      <c r="G789">
        <v>3769</v>
      </c>
      <c r="H789">
        <v>81.099999999999994</v>
      </c>
      <c r="I789">
        <v>38.97</v>
      </c>
    </row>
    <row r="790" spans="1:9" x14ac:dyDescent="0.2">
      <c r="A790">
        <v>315450</v>
      </c>
      <c r="B790" t="s">
        <v>68</v>
      </c>
      <c r="C790">
        <v>2016</v>
      </c>
      <c r="D790">
        <v>9665</v>
      </c>
      <c r="E790">
        <v>4646</v>
      </c>
      <c r="F790">
        <v>3727</v>
      </c>
      <c r="G790">
        <v>3727</v>
      </c>
      <c r="H790">
        <v>80.2</v>
      </c>
      <c r="I790">
        <v>38.56</v>
      </c>
    </row>
    <row r="791" spans="1:9" x14ac:dyDescent="0.2">
      <c r="A791">
        <v>315450</v>
      </c>
      <c r="B791" t="s">
        <v>68</v>
      </c>
      <c r="C791">
        <v>2015</v>
      </c>
      <c r="D791">
        <v>9658</v>
      </c>
      <c r="E791">
        <v>4642</v>
      </c>
      <c r="F791">
        <v>3719</v>
      </c>
      <c r="G791">
        <v>3719</v>
      </c>
      <c r="H791">
        <v>80.099999999999994</v>
      </c>
      <c r="I791">
        <v>38.51</v>
      </c>
    </row>
    <row r="792" spans="1:9" x14ac:dyDescent="0.2">
      <c r="A792">
        <v>315450</v>
      </c>
      <c r="B792" t="s">
        <v>68</v>
      </c>
      <c r="C792">
        <v>2014</v>
      </c>
      <c r="D792">
        <v>9650</v>
      </c>
      <c r="E792">
        <v>4638</v>
      </c>
      <c r="F792">
        <v>4638</v>
      </c>
      <c r="G792">
        <v>4638</v>
      </c>
      <c r="H792">
        <v>100</v>
      </c>
      <c r="I792">
        <v>48.06</v>
      </c>
    </row>
    <row r="793" spans="1:9" x14ac:dyDescent="0.2">
      <c r="A793">
        <v>315450</v>
      </c>
      <c r="B793" t="s">
        <v>68</v>
      </c>
      <c r="C793">
        <v>2013</v>
      </c>
      <c r="D793">
        <v>9643</v>
      </c>
      <c r="E793">
        <v>4635</v>
      </c>
      <c r="F793">
        <v>4635</v>
      </c>
      <c r="G793">
        <v>4635</v>
      </c>
      <c r="H793">
        <v>100</v>
      </c>
      <c r="I793">
        <v>48.07</v>
      </c>
    </row>
    <row r="794" spans="1:9" x14ac:dyDescent="0.2">
      <c r="A794">
        <v>315450</v>
      </c>
      <c r="B794" t="s">
        <v>68</v>
      </c>
      <c r="C794">
        <v>2012</v>
      </c>
      <c r="D794">
        <v>9361</v>
      </c>
      <c r="E794">
        <v>4499</v>
      </c>
      <c r="F794">
        <v>4499</v>
      </c>
      <c r="G794">
        <v>4499</v>
      </c>
      <c r="H794">
        <v>100</v>
      </c>
      <c r="I794">
        <v>48.06</v>
      </c>
    </row>
    <row r="795" spans="1:9" x14ac:dyDescent="0.2">
      <c r="A795">
        <v>315450</v>
      </c>
      <c r="B795" t="s">
        <v>68</v>
      </c>
      <c r="C795">
        <v>2011</v>
      </c>
      <c r="D795">
        <v>9361</v>
      </c>
      <c r="E795">
        <v>4499</v>
      </c>
      <c r="F795">
        <v>4418</v>
      </c>
      <c r="G795">
        <v>4418</v>
      </c>
      <c r="H795">
        <v>98.2</v>
      </c>
      <c r="I795">
        <v>47.2</v>
      </c>
    </row>
    <row r="796" spans="1:9" x14ac:dyDescent="0.2">
      <c r="A796">
        <v>315450</v>
      </c>
      <c r="B796" t="s">
        <v>68</v>
      </c>
      <c r="C796">
        <v>2010</v>
      </c>
      <c r="D796">
        <v>9360</v>
      </c>
      <c r="E796">
        <v>4499</v>
      </c>
      <c r="F796">
        <v>4248</v>
      </c>
      <c r="G796">
        <v>4248</v>
      </c>
      <c r="H796">
        <v>94.4</v>
      </c>
      <c r="I796">
        <v>45.38</v>
      </c>
    </row>
    <row r="797" spans="1:9" x14ac:dyDescent="0.2">
      <c r="A797">
        <v>315450</v>
      </c>
      <c r="B797" t="s">
        <v>68</v>
      </c>
      <c r="C797">
        <v>2009</v>
      </c>
      <c r="D797">
        <v>9716</v>
      </c>
      <c r="E797">
        <v>3587</v>
      </c>
      <c r="F797">
        <v>3781</v>
      </c>
      <c r="G797">
        <v>3781</v>
      </c>
      <c r="H797">
        <v>100</v>
      </c>
      <c r="I797">
        <v>38.92</v>
      </c>
    </row>
    <row r="798" spans="1:9" x14ac:dyDescent="0.2">
      <c r="A798">
        <v>315450</v>
      </c>
      <c r="B798" t="s">
        <v>68</v>
      </c>
      <c r="C798">
        <v>2008</v>
      </c>
      <c r="D798">
        <v>9691</v>
      </c>
      <c r="E798">
        <v>3577</v>
      </c>
      <c r="F798">
        <v>3756</v>
      </c>
      <c r="G798">
        <v>3756</v>
      </c>
      <c r="H798">
        <v>100</v>
      </c>
      <c r="I798">
        <v>38.76</v>
      </c>
    </row>
    <row r="799" spans="1:9" x14ac:dyDescent="0.2">
      <c r="A799">
        <v>315450</v>
      </c>
      <c r="B799" t="s">
        <v>68</v>
      </c>
      <c r="C799">
        <v>2007</v>
      </c>
      <c r="D799">
        <v>9392</v>
      </c>
      <c r="E799">
        <v>3467</v>
      </c>
      <c r="F799">
        <v>3637</v>
      </c>
      <c r="G799">
        <v>3637</v>
      </c>
      <c r="H799">
        <v>100</v>
      </c>
      <c r="I799">
        <v>38.72</v>
      </c>
    </row>
    <row r="800" spans="1:9" x14ac:dyDescent="0.2">
      <c r="A800">
        <v>315560</v>
      </c>
      <c r="B800" t="s">
        <v>69</v>
      </c>
      <c r="C800">
        <v>2020</v>
      </c>
      <c r="D800">
        <v>31045</v>
      </c>
      <c r="E800">
        <v>12474</v>
      </c>
      <c r="F800">
        <v>10886</v>
      </c>
      <c r="G800">
        <v>10886</v>
      </c>
      <c r="H800">
        <v>87.3</v>
      </c>
      <c r="I800">
        <v>35.07</v>
      </c>
    </row>
    <row r="801" spans="1:9" x14ac:dyDescent="0.2">
      <c r="A801">
        <v>315560</v>
      </c>
      <c r="B801" t="s">
        <v>69</v>
      </c>
      <c r="C801">
        <v>2019</v>
      </c>
      <c r="D801">
        <v>30914</v>
      </c>
      <c r="E801">
        <v>12421</v>
      </c>
      <c r="F801">
        <v>10748</v>
      </c>
      <c r="G801">
        <v>10748</v>
      </c>
      <c r="H801">
        <v>86.5</v>
      </c>
      <c r="I801">
        <v>34.770000000000003</v>
      </c>
    </row>
    <row r="802" spans="1:9" x14ac:dyDescent="0.2">
      <c r="A802">
        <v>315560</v>
      </c>
      <c r="B802" t="s">
        <v>69</v>
      </c>
      <c r="C802">
        <v>2018</v>
      </c>
      <c r="D802">
        <v>30779</v>
      </c>
      <c r="E802">
        <v>12367</v>
      </c>
      <c r="F802">
        <v>10605</v>
      </c>
      <c r="G802">
        <v>10605</v>
      </c>
      <c r="H802">
        <v>85.8</v>
      </c>
      <c r="I802">
        <v>34.46</v>
      </c>
    </row>
    <row r="803" spans="1:9" x14ac:dyDescent="0.2">
      <c r="A803">
        <v>315560</v>
      </c>
      <c r="B803" t="s">
        <v>69</v>
      </c>
      <c r="C803">
        <v>2017</v>
      </c>
      <c r="D803">
        <v>31016</v>
      </c>
      <c r="E803">
        <v>12462</v>
      </c>
      <c r="F803">
        <v>10640</v>
      </c>
      <c r="G803">
        <v>10640</v>
      </c>
      <c r="H803">
        <v>85.4</v>
      </c>
      <c r="I803">
        <v>34.299999999999997</v>
      </c>
    </row>
    <row r="804" spans="1:9" x14ac:dyDescent="0.2">
      <c r="A804">
        <v>315560</v>
      </c>
      <c r="B804" t="s">
        <v>69</v>
      </c>
      <c r="C804">
        <v>2016</v>
      </c>
      <c r="D804">
        <v>30878</v>
      </c>
      <c r="E804">
        <v>12407</v>
      </c>
      <c r="F804">
        <v>10693</v>
      </c>
      <c r="G804">
        <v>10693</v>
      </c>
      <c r="H804">
        <v>86.2</v>
      </c>
      <c r="I804">
        <v>34.630000000000003</v>
      </c>
    </row>
    <row r="805" spans="1:9" x14ac:dyDescent="0.2">
      <c r="A805">
        <v>315560</v>
      </c>
      <c r="B805" t="s">
        <v>69</v>
      </c>
      <c r="C805">
        <v>2015</v>
      </c>
      <c r="D805">
        <v>30732</v>
      </c>
      <c r="E805">
        <v>12348</v>
      </c>
      <c r="F805">
        <v>10725</v>
      </c>
      <c r="G805">
        <v>10725</v>
      </c>
      <c r="H805">
        <v>86.9</v>
      </c>
      <c r="I805">
        <v>34.9</v>
      </c>
    </row>
    <row r="806" spans="1:9" x14ac:dyDescent="0.2">
      <c r="A806">
        <v>315560</v>
      </c>
      <c r="B806" t="s">
        <v>69</v>
      </c>
      <c r="C806">
        <v>2014</v>
      </c>
      <c r="D806">
        <v>30578</v>
      </c>
      <c r="E806">
        <v>12286</v>
      </c>
      <c r="F806">
        <v>12286</v>
      </c>
      <c r="G806">
        <v>12286</v>
      </c>
      <c r="H806">
        <v>100</v>
      </c>
      <c r="I806">
        <v>40.18</v>
      </c>
    </row>
    <row r="807" spans="1:9" x14ac:dyDescent="0.2">
      <c r="A807">
        <v>315560</v>
      </c>
      <c r="B807" t="s">
        <v>69</v>
      </c>
      <c r="C807">
        <v>2013</v>
      </c>
      <c r="D807">
        <v>30418</v>
      </c>
      <c r="E807">
        <v>12222</v>
      </c>
      <c r="F807">
        <v>12222</v>
      </c>
      <c r="G807">
        <v>12222</v>
      </c>
      <c r="H807">
        <v>100</v>
      </c>
      <c r="I807">
        <v>40.18</v>
      </c>
    </row>
    <row r="808" spans="1:9" x14ac:dyDescent="0.2">
      <c r="A808">
        <v>315560</v>
      </c>
      <c r="B808" t="s">
        <v>69</v>
      </c>
      <c r="C808">
        <v>2012</v>
      </c>
      <c r="D808">
        <v>29381</v>
      </c>
      <c r="E808">
        <v>11805</v>
      </c>
      <c r="F808">
        <v>11805</v>
      </c>
      <c r="G808">
        <v>11805</v>
      </c>
      <c r="H808">
        <v>100</v>
      </c>
      <c r="I808">
        <v>40.18</v>
      </c>
    </row>
    <row r="809" spans="1:9" x14ac:dyDescent="0.2">
      <c r="A809">
        <v>315560</v>
      </c>
      <c r="B809" t="s">
        <v>69</v>
      </c>
      <c r="C809">
        <v>2011</v>
      </c>
      <c r="D809">
        <v>29242</v>
      </c>
      <c r="E809">
        <v>11749</v>
      </c>
      <c r="F809">
        <v>11749</v>
      </c>
      <c r="G809">
        <v>11749</v>
      </c>
      <c r="H809">
        <v>100</v>
      </c>
      <c r="I809">
        <v>40.18</v>
      </c>
    </row>
    <row r="810" spans="1:9" x14ac:dyDescent="0.2">
      <c r="A810">
        <v>315560</v>
      </c>
      <c r="B810" t="s">
        <v>69</v>
      </c>
      <c r="C810">
        <v>2010</v>
      </c>
      <c r="D810">
        <v>29099</v>
      </c>
      <c r="E810">
        <v>11692</v>
      </c>
      <c r="F810">
        <v>11692</v>
      </c>
      <c r="G810">
        <v>11692</v>
      </c>
      <c r="H810">
        <v>100</v>
      </c>
      <c r="I810">
        <v>40.18</v>
      </c>
    </row>
    <row r="811" spans="1:9" x14ac:dyDescent="0.2">
      <c r="A811">
        <v>315560</v>
      </c>
      <c r="B811" t="s">
        <v>69</v>
      </c>
      <c r="C811">
        <v>2009</v>
      </c>
      <c r="D811">
        <v>29947</v>
      </c>
      <c r="E811">
        <v>11723</v>
      </c>
      <c r="F811">
        <v>12458</v>
      </c>
      <c r="G811">
        <v>12458</v>
      </c>
      <c r="H811">
        <v>100</v>
      </c>
      <c r="I811">
        <v>41.6</v>
      </c>
    </row>
    <row r="812" spans="1:9" x14ac:dyDescent="0.2">
      <c r="A812">
        <v>315560</v>
      </c>
      <c r="B812" t="s">
        <v>69</v>
      </c>
      <c r="C812">
        <v>2008</v>
      </c>
      <c r="D812">
        <v>29719</v>
      </c>
      <c r="E812">
        <v>11634</v>
      </c>
      <c r="F812">
        <v>12139</v>
      </c>
      <c r="G812">
        <v>12139</v>
      </c>
      <c r="H812">
        <v>100</v>
      </c>
      <c r="I812">
        <v>40.85</v>
      </c>
    </row>
    <row r="813" spans="1:9" x14ac:dyDescent="0.2">
      <c r="A813">
        <v>315560</v>
      </c>
      <c r="B813" t="s">
        <v>69</v>
      </c>
      <c r="C813">
        <v>2007</v>
      </c>
      <c r="D813">
        <v>28633</v>
      </c>
      <c r="E813">
        <v>11209</v>
      </c>
      <c r="F813">
        <v>11779</v>
      </c>
      <c r="G813">
        <v>11779</v>
      </c>
      <c r="H813">
        <v>100</v>
      </c>
      <c r="I813">
        <v>41.14</v>
      </c>
    </row>
    <row r="814" spans="1:9" x14ac:dyDescent="0.2">
      <c r="A814">
        <v>315650</v>
      </c>
      <c r="B814" t="s">
        <v>70</v>
      </c>
      <c r="C814">
        <v>2020</v>
      </c>
      <c r="D814">
        <v>5798</v>
      </c>
      <c r="E814">
        <v>1877</v>
      </c>
      <c r="F814">
        <v>1877</v>
      </c>
      <c r="G814">
        <v>1877</v>
      </c>
      <c r="H814">
        <v>100</v>
      </c>
      <c r="I814">
        <v>32.369999999999997</v>
      </c>
    </row>
    <row r="815" spans="1:9" x14ac:dyDescent="0.2">
      <c r="A815">
        <v>315650</v>
      </c>
      <c r="B815" t="s">
        <v>70</v>
      </c>
      <c r="C815">
        <v>2019</v>
      </c>
      <c r="D815">
        <v>5995</v>
      </c>
      <c r="E815">
        <v>1941</v>
      </c>
      <c r="F815">
        <v>4071</v>
      </c>
      <c r="G815">
        <v>1941</v>
      </c>
      <c r="H815">
        <v>100</v>
      </c>
      <c r="I815">
        <v>67.91</v>
      </c>
    </row>
    <row r="816" spans="1:9" x14ac:dyDescent="0.2">
      <c r="A816">
        <v>315650</v>
      </c>
      <c r="B816" t="s">
        <v>70</v>
      </c>
      <c r="C816">
        <v>2018</v>
      </c>
      <c r="D816">
        <v>6198</v>
      </c>
      <c r="E816">
        <v>2006</v>
      </c>
      <c r="F816">
        <v>3396</v>
      </c>
      <c r="G816">
        <v>2006</v>
      </c>
      <c r="H816">
        <v>100</v>
      </c>
      <c r="I816">
        <v>54.79</v>
      </c>
    </row>
    <row r="817" spans="1:9" x14ac:dyDescent="0.2">
      <c r="A817">
        <v>315650</v>
      </c>
      <c r="B817" t="s">
        <v>70</v>
      </c>
      <c r="C817">
        <v>2017</v>
      </c>
      <c r="D817">
        <v>6789</v>
      </c>
      <c r="E817">
        <v>2198</v>
      </c>
      <c r="F817">
        <v>5131</v>
      </c>
      <c r="G817">
        <v>1528</v>
      </c>
      <c r="H817">
        <v>69.5</v>
      </c>
      <c r="I817">
        <v>75.58</v>
      </c>
    </row>
    <row r="818" spans="1:9" x14ac:dyDescent="0.2">
      <c r="A818">
        <v>315650</v>
      </c>
      <c r="B818" t="s">
        <v>70</v>
      </c>
      <c r="C818">
        <v>2016</v>
      </c>
      <c r="D818">
        <v>6937</v>
      </c>
      <c r="E818">
        <v>2246</v>
      </c>
      <c r="F818">
        <v>4482</v>
      </c>
      <c r="G818">
        <v>2246</v>
      </c>
      <c r="H818">
        <v>100</v>
      </c>
      <c r="I818">
        <v>64.61</v>
      </c>
    </row>
    <row r="819" spans="1:9" x14ac:dyDescent="0.2">
      <c r="A819">
        <v>315650</v>
      </c>
      <c r="B819" t="s">
        <v>70</v>
      </c>
      <c r="C819">
        <v>2015</v>
      </c>
      <c r="D819">
        <v>7093</v>
      </c>
      <c r="E819">
        <v>2296</v>
      </c>
      <c r="F819">
        <v>6398</v>
      </c>
      <c r="G819">
        <v>2217</v>
      </c>
      <c r="H819">
        <v>96.6</v>
      </c>
      <c r="I819">
        <v>90.2</v>
      </c>
    </row>
    <row r="820" spans="1:9" x14ac:dyDescent="0.2">
      <c r="A820">
        <v>315650</v>
      </c>
      <c r="B820" t="s">
        <v>70</v>
      </c>
      <c r="C820">
        <v>2014</v>
      </c>
      <c r="D820">
        <v>7257</v>
      </c>
      <c r="E820">
        <v>2349</v>
      </c>
      <c r="F820">
        <v>3836</v>
      </c>
      <c r="G820">
        <v>2349</v>
      </c>
      <c r="H820">
        <v>100</v>
      </c>
      <c r="I820">
        <v>52.86</v>
      </c>
    </row>
    <row r="821" spans="1:9" x14ac:dyDescent="0.2">
      <c r="A821">
        <v>315650</v>
      </c>
      <c r="B821" t="s">
        <v>70</v>
      </c>
      <c r="C821">
        <v>2013</v>
      </c>
      <c r="D821">
        <v>7428</v>
      </c>
      <c r="E821">
        <v>2405</v>
      </c>
      <c r="F821">
        <v>6167</v>
      </c>
      <c r="G821">
        <v>2405</v>
      </c>
      <c r="H821">
        <v>100</v>
      </c>
      <c r="I821">
        <v>83.02</v>
      </c>
    </row>
    <row r="822" spans="1:9" x14ac:dyDescent="0.2">
      <c r="A822">
        <v>315650</v>
      </c>
      <c r="B822" t="s">
        <v>70</v>
      </c>
      <c r="C822">
        <v>2012</v>
      </c>
      <c r="D822">
        <v>7406</v>
      </c>
      <c r="E822">
        <v>2398</v>
      </c>
      <c r="F822">
        <v>4521</v>
      </c>
      <c r="G822">
        <v>2398</v>
      </c>
      <c r="H822">
        <v>100</v>
      </c>
      <c r="I822">
        <v>61.05</v>
      </c>
    </row>
    <row r="823" spans="1:9" x14ac:dyDescent="0.2">
      <c r="A823">
        <v>315650</v>
      </c>
      <c r="B823" t="s">
        <v>70</v>
      </c>
      <c r="C823">
        <v>2011</v>
      </c>
      <c r="D823">
        <v>7586</v>
      </c>
      <c r="E823">
        <v>2456</v>
      </c>
      <c r="F823">
        <v>2400</v>
      </c>
      <c r="G823">
        <v>2400</v>
      </c>
      <c r="H823">
        <v>97.7</v>
      </c>
      <c r="I823">
        <v>31.64</v>
      </c>
    </row>
    <row r="824" spans="1:9" x14ac:dyDescent="0.2">
      <c r="A824">
        <v>315650</v>
      </c>
      <c r="B824" t="s">
        <v>70</v>
      </c>
      <c r="C824">
        <v>2010</v>
      </c>
      <c r="D824">
        <v>7772</v>
      </c>
      <c r="E824">
        <v>2516</v>
      </c>
      <c r="F824">
        <v>3650</v>
      </c>
      <c r="G824">
        <v>3650</v>
      </c>
      <c r="H824">
        <v>100</v>
      </c>
      <c r="I824">
        <v>46.96</v>
      </c>
    </row>
    <row r="825" spans="1:9" x14ac:dyDescent="0.2">
      <c r="A825">
        <v>315650</v>
      </c>
      <c r="B825" t="s">
        <v>70</v>
      </c>
      <c r="C825">
        <v>2009</v>
      </c>
      <c r="D825">
        <v>8097</v>
      </c>
      <c r="E825">
        <v>2462</v>
      </c>
      <c r="F825">
        <v>3017</v>
      </c>
      <c r="G825">
        <v>3017</v>
      </c>
      <c r="H825">
        <v>100</v>
      </c>
      <c r="I825">
        <v>37.26</v>
      </c>
    </row>
    <row r="826" spans="1:9" x14ac:dyDescent="0.2">
      <c r="A826">
        <v>315650</v>
      </c>
      <c r="B826" t="s">
        <v>70</v>
      </c>
      <c r="C826">
        <v>2008</v>
      </c>
      <c r="D826">
        <v>8300</v>
      </c>
      <c r="E826">
        <v>2523</v>
      </c>
      <c r="F826">
        <v>3017</v>
      </c>
      <c r="G826">
        <v>3017</v>
      </c>
      <c r="H826">
        <v>100</v>
      </c>
      <c r="I826">
        <v>36.35</v>
      </c>
    </row>
    <row r="827" spans="1:9" x14ac:dyDescent="0.2">
      <c r="A827">
        <v>315650</v>
      </c>
      <c r="B827" t="s">
        <v>70</v>
      </c>
      <c r="C827">
        <v>2007</v>
      </c>
      <c r="D827">
        <v>8299</v>
      </c>
      <c r="E827">
        <v>2523</v>
      </c>
      <c r="F827">
        <v>2971</v>
      </c>
      <c r="G827">
        <v>2971</v>
      </c>
      <c r="H827">
        <v>100</v>
      </c>
      <c r="I827">
        <v>35.799999999999997</v>
      </c>
    </row>
    <row r="828" spans="1:9" x14ac:dyDescent="0.2">
      <c r="A828">
        <v>315700</v>
      </c>
      <c r="B828" t="s">
        <v>71</v>
      </c>
      <c r="C828">
        <v>2020</v>
      </c>
      <c r="D828">
        <v>41699</v>
      </c>
      <c r="E828">
        <v>32692</v>
      </c>
      <c r="F828">
        <v>36765</v>
      </c>
      <c r="G828">
        <v>32692</v>
      </c>
      <c r="H828">
        <v>100</v>
      </c>
      <c r="I828">
        <v>88.17</v>
      </c>
    </row>
    <row r="829" spans="1:9" x14ac:dyDescent="0.2">
      <c r="A829">
        <v>315700</v>
      </c>
      <c r="B829" t="s">
        <v>71</v>
      </c>
      <c r="C829">
        <v>2019</v>
      </c>
      <c r="D829">
        <v>41527</v>
      </c>
      <c r="E829">
        <v>32558</v>
      </c>
      <c r="F829">
        <v>33098</v>
      </c>
      <c r="G829">
        <v>29725</v>
      </c>
      <c r="H829">
        <v>91.3</v>
      </c>
      <c r="I829">
        <v>79.7</v>
      </c>
    </row>
    <row r="830" spans="1:9" x14ac:dyDescent="0.2">
      <c r="A830">
        <v>315700</v>
      </c>
      <c r="B830" t="s">
        <v>71</v>
      </c>
      <c r="C830">
        <v>2018</v>
      </c>
      <c r="D830">
        <v>41349</v>
      </c>
      <c r="E830">
        <v>32418</v>
      </c>
      <c r="F830">
        <v>35180</v>
      </c>
      <c r="G830">
        <v>29603</v>
      </c>
      <c r="H830">
        <v>91.3</v>
      </c>
      <c r="I830">
        <v>85.08</v>
      </c>
    </row>
    <row r="831" spans="1:9" x14ac:dyDescent="0.2">
      <c r="A831">
        <v>315700</v>
      </c>
      <c r="B831" t="s">
        <v>71</v>
      </c>
      <c r="C831">
        <v>2017</v>
      </c>
      <c r="D831">
        <v>41678</v>
      </c>
      <c r="E831">
        <v>32676</v>
      </c>
      <c r="F831">
        <v>40563</v>
      </c>
      <c r="G831">
        <v>29450</v>
      </c>
      <c r="H831">
        <v>90.1</v>
      </c>
      <c r="I831">
        <v>97.32</v>
      </c>
    </row>
    <row r="832" spans="1:9" x14ac:dyDescent="0.2">
      <c r="A832">
        <v>315700</v>
      </c>
      <c r="B832" t="s">
        <v>71</v>
      </c>
      <c r="C832">
        <v>2016</v>
      </c>
      <c r="D832">
        <v>41494</v>
      </c>
      <c r="E832">
        <v>32532</v>
      </c>
      <c r="F832">
        <v>36524</v>
      </c>
      <c r="G832">
        <v>29473</v>
      </c>
      <c r="H832">
        <v>90.6</v>
      </c>
      <c r="I832">
        <v>88.02</v>
      </c>
    </row>
    <row r="833" spans="1:9" x14ac:dyDescent="0.2">
      <c r="A833">
        <v>315700</v>
      </c>
      <c r="B833" t="s">
        <v>71</v>
      </c>
      <c r="C833">
        <v>2015</v>
      </c>
      <c r="D833">
        <v>41301</v>
      </c>
      <c r="E833">
        <v>32380</v>
      </c>
      <c r="F833">
        <v>38487</v>
      </c>
      <c r="G833">
        <v>29422</v>
      </c>
      <c r="H833">
        <v>90.9</v>
      </c>
      <c r="I833">
        <v>93.19</v>
      </c>
    </row>
    <row r="834" spans="1:9" x14ac:dyDescent="0.2">
      <c r="A834">
        <v>315700</v>
      </c>
      <c r="B834" t="s">
        <v>71</v>
      </c>
      <c r="C834">
        <v>2014</v>
      </c>
      <c r="D834">
        <v>41098</v>
      </c>
      <c r="E834">
        <v>32221</v>
      </c>
      <c r="F834">
        <v>39865</v>
      </c>
      <c r="G834">
        <v>32221</v>
      </c>
      <c r="H834">
        <v>100</v>
      </c>
      <c r="I834">
        <v>97</v>
      </c>
    </row>
    <row r="835" spans="1:9" x14ac:dyDescent="0.2">
      <c r="A835">
        <v>315700</v>
      </c>
      <c r="B835" t="s">
        <v>71</v>
      </c>
      <c r="C835">
        <v>2013</v>
      </c>
      <c r="D835">
        <v>40942</v>
      </c>
      <c r="E835">
        <v>32099</v>
      </c>
      <c r="F835">
        <v>40837</v>
      </c>
      <c r="G835">
        <v>32099</v>
      </c>
      <c r="H835">
        <v>100</v>
      </c>
      <c r="I835">
        <v>99.74</v>
      </c>
    </row>
    <row r="836" spans="1:9" x14ac:dyDescent="0.2">
      <c r="A836">
        <v>315700</v>
      </c>
      <c r="B836" t="s">
        <v>71</v>
      </c>
      <c r="C836">
        <v>2012</v>
      </c>
      <c r="D836">
        <v>39550</v>
      </c>
      <c r="E836">
        <v>31008</v>
      </c>
      <c r="F836">
        <v>38088</v>
      </c>
      <c r="G836">
        <v>31008</v>
      </c>
      <c r="H836">
        <v>100</v>
      </c>
      <c r="I836">
        <v>96.3</v>
      </c>
    </row>
    <row r="837" spans="1:9" x14ac:dyDescent="0.2">
      <c r="A837">
        <v>315700</v>
      </c>
      <c r="B837" t="s">
        <v>71</v>
      </c>
      <c r="C837">
        <v>2011</v>
      </c>
      <c r="D837">
        <v>39367</v>
      </c>
      <c r="E837">
        <v>30864</v>
      </c>
      <c r="F837">
        <v>37178</v>
      </c>
      <c r="G837">
        <v>35864</v>
      </c>
      <c r="H837">
        <v>100</v>
      </c>
      <c r="I837">
        <v>94.44</v>
      </c>
    </row>
    <row r="838" spans="1:9" x14ac:dyDescent="0.2">
      <c r="A838">
        <v>315700</v>
      </c>
      <c r="B838" t="s">
        <v>71</v>
      </c>
      <c r="C838">
        <v>2010</v>
      </c>
      <c r="D838">
        <v>39178</v>
      </c>
      <c r="E838">
        <v>30716</v>
      </c>
      <c r="F838">
        <v>36022</v>
      </c>
      <c r="G838">
        <v>30716</v>
      </c>
      <c r="H838">
        <v>100</v>
      </c>
      <c r="I838">
        <v>91.94</v>
      </c>
    </row>
    <row r="839" spans="1:9" x14ac:dyDescent="0.2">
      <c r="A839">
        <v>315700</v>
      </c>
      <c r="B839" t="s">
        <v>71</v>
      </c>
      <c r="C839">
        <v>2009</v>
      </c>
      <c r="D839">
        <v>38789</v>
      </c>
      <c r="E839">
        <v>29385</v>
      </c>
      <c r="F839">
        <v>33184</v>
      </c>
      <c r="G839">
        <v>33184</v>
      </c>
      <c r="H839">
        <v>100</v>
      </c>
      <c r="I839">
        <v>85.55</v>
      </c>
    </row>
    <row r="840" spans="1:9" x14ac:dyDescent="0.2">
      <c r="A840">
        <v>315700</v>
      </c>
      <c r="B840" t="s">
        <v>71</v>
      </c>
      <c r="C840">
        <v>2008</v>
      </c>
      <c r="D840">
        <v>38628</v>
      </c>
      <c r="E840">
        <v>29263</v>
      </c>
      <c r="F840">
        <v>31923</v>
      </c>
      <c r="G840">
        <v>31923</v>
      </c>
      <c r="H840">
        <v>100</v>
      </c>
      <c r="I840">
        <v>82.64</v>
      </c>
    </row>
    <row r="841" spans="1:9" x14ac:dyDescent="0.2">
      <c r="A841">
        <v>315700</v>
      </c>
      <c r="B841" t="s">
        <v>71</v>
      </c>
      <c r="C841">
        <v>2007</v>
      </c>
      <c r="D841">
        <v>37370</v>
      </c>
      <c r="E841">
        <v>28310</v>
      </c>
      <c r="F841">
        <v>30137</v>
      </c>
      <c r="G841">
        <v>30137</v>
      </c>
      <c r="H841">
        <v>100</v>
      </c>
      <c r="I841">
        <v>80.64</v>
      </c>
    </row>
    <row r="842" spans="1:9" x14ac:dyDescent="0.2">
      <c r="A842">
        <v>315737</v>
      </c>
      <c r="B842" t="s">
        <v>72</v>
      </c>
      <c r="C842">
        <v>2020</v>
      </c>
      <c r="D842">
        <v>4107</v>
      </c>
      <c r="E842">
        <v>1075</v>
      </c>
      <c r="F842">
        <v>1777</v>
      </c>
      <c r="G842">
        <v>1075</v>
      </c>
      <c r="H842">
        <v>100</v>
      </c>
      <c r="I842">
        <v>43.27</v>
      </c>
    </row>
    <row r="843" spans="1:9" x14ac:dyDescent="0.2">
      <c r="A843">
        <v>315737</v>
      </c>
      <c r="B843" t="s">
        <v>72</v>
      </c>
      <c r="C843">
        <v>2019</v>
      </c>
      <c r="D843">
        <v>4142</v>
      </c>
      <c r="E843">
        <v>1084</v>
      </c>
      <c r="F843">
        <v>1739</v>
      </c>
      <c r="G843">
        <v>1084</v>
      </c>
      <c r="H843">
        <v>100</v>
      </c>
      <c r="I843">
        <v>41.98</v>
      </c>
    </row>
    <row r="844" spans="1:9" x14ac:dyDescent="0.2">
      <c r="A844">
        <v>315737</v>
      </c>
      <c r="B844" t="s">
        <v>72</v>
      </c>
      <c r="C844">
        <v>2018</v>
      </c>
      <c r="D844">
        <v>4177</v>
      </c>
      <c r="E844">
        <v>1093</v>
      </c>
      <c r="F844">
        <v>1534</v>
      </c>
      <c r="G844">
        <v>1093</v>
      </c>
      <c r="H844">
        <v>100</v>
      </c>
      <c r="I844">
        <v>36.72</v>
      </c>
    </row>
    <row r="845" spans="1:9" x14ac:dyDescent="0.2">
      <c r="A845">
        <v>315737</v>
      </c>
      <c r="B845" t="s">
        <v>72</v>
      </c>
      <c r="C845">
        <v>2017</v>
      </c>
      <c r="D845">
        <v>4337</v>
      </c>
      <c r="E845">
        <v>1135</v>
      </c>
      <c r="F845">
        <v>2941</v>
      </c>
      <c r="G845">
        <v>1000</v>
      </c>
      <c r="H845">
        <v>88.1</v>
      </c>
      <c r="I845">
        <v>67.81</v>
      </c>
    </row>
    <row r="846" spans="1:9" x14ac:dyDescent="0.2">
      <c r="A846">
        <v>315737</v>
      </c>
      <c r="B846" t="s">
        <v>72</v>
      </c>
      <c r="C846">
        <v>2016</v>
      </c>
      <c r="D846">
        <v>4359</v>
      </c>
      <c r="E846">
        <v>1141</v>
      </c>
      <c r="F846">
        <v>2015</v>
      </c>
      <c r="G846">
        <v>1141</v>
      </c>
      <c r="H846">
        <v>100</v>
      </c>
      <c r="I846">
        <v>46.23</v>
      </c>
    </row>
    <row r="847" spans="1:9" x14ac:dyDescent="0.2">
      <c r="A847">
        <v>315737</v>
      </c>
      <c r="B847" t="s">
        <v>72</v>
      </c>
      <c r="C847">
        <v>2015</v>
      </c>
      <c r="D847">
        <v>4383</v>
      </c>
      <c r="E847">
        <v>1147</v>
      </c>
      <c r="F847">
        <v>2674</v>
      </c>
      <c r="G847">
        <v>1147</v>
      </c>
      <c r="H847">
        <v>100</v>
      </c>
      <c r="I847">
        <v>61.01</v>
      </c>
    </row>
    <row r="848" spans="1:9" x14ac:dyDescent="0.2">
      <c r="A848">
        <v>315737</v>
      </c>
      <c r="B848" t="s">
        <v>72</v>
      </c>
      <c r="C848">
        <v>2014</v>
      </c>
      <c r="D848">
        <v>4408</v>
      </c>
      <c r="E848">
        <v>1154</v>
      </c>
      <c r="F848">
        <v>1430</v>
      </c>
      <c r="G848">
        <v>1154</v>
      </c>
      <c r="H848">
        <v>100</v>
      </c>
      <c r="I848">
        <v>32.44</v>
      </c>
    </row>
    <row r="849" spans="1:9" x14ac:dyDescent="0.2">
      <c r="A849">
        <v>315737</v>
      </c>
      <c r="B849" t="s">
        <v>72</v>
      </c>
      <c r="C849">
        <v>2013</v>
      </c>
      <c r="D849">
        <v>4434</v>
      </c>
      <c r="E849">
        <v>1161</v>
      </c>
      <c r="F849">
        <v>2459</v>
      </c>
      <c r="G849">
        <v>1161</v>
      </c>
      <c r="H849">
        <v>100</v>
      </c>
      <c r="I849">
        <v>55.46</v>
      </c>
    </row>
    <row r="850" spans="1:9" x14ac:dyDescent="0.2">
      <c r="A850">
        <v>315737</v>
      </c>
      <c r="B850" t="s">
        <v>72</v>
      </c>
      <c r="C850">
        <v>2012</v>
      </c>
      <c r="D850">
        <v>4336</v>
      </c>
      <c r="E850">
        <v>1135</v>
      </c>
      <c r="F850">
        <v>1914</v>
      </c>
      <c r="G850">
        <v>1135</v>
      </c>
      <c r="H850">
        <v>100</v>
      </c>
      <c r="I850">
        <v>44.14</v>
      </c>
    </row>
    <row r="851" spans="1:9" x14ac:dyDescent="0.2">
      <c r="A851">
        <v>315737</v>
      </c>
      <c r="B851" t="s">
        <v>72</v>
      </c>
      <c r="C851">
        <v>2011</v>
      </c>
      <c r="D851">
        <v>4366</v>
      </c>
      <c r="E851">
        <v>1143</v>
      </c>
      <c r="F851">
        <v>2234</v>
      </c>
      <c r="G851">
        <v>1140</v>
      </c>
      <c r="H851">
        <v>99.7</v>
      </c>
      <c r="I851">
        <v>51.17</v>
      </c>
    </row>
    <row r="852" spans="1:9" x14ac:dyDescent="0.2">
      <c r="A852">
        <v>315737</v>
      </c>
      <c r="B852" t="s">
        <v>72</v>
      </c>
      <c r="C852">
        <v>2010</v>
      </c>
      <c r="D852">
        <v>4397</v>
      </c>
      <c r="E852">
        <v>1151</v>
      </c>
      <c r="F852">
        <v>2294</v>
      </c>
      <c r="G852">
        <v>1880</v>
      </c>
      <c r="H852">
        <v>100</v>
      </c>
      <c r="I852">
        <v>52.17</v>
      </c>
    </row>
    <row r="853" spans="1:9" x14ac:dyDescent="0.2">
      <c r="A853">
        <v>315737</v>
      </c>
      <c r="B853" t="s">
        <v>72</v>
      </c>
      <c r="C853">
        <v>2009</v>
      </c>
      <c r="D853">
        <v>5466</v>
      </c>
      <c r="E853">
        <v>1308</v>
      </c>
      <c r="F853">
        <v>1502</v>
      </c>
      <c r="G853">
        <v>1502</v>
      </c>
      <c r="H853">
        <v>100</v>
      </c>
      <c r="I853">
        <v>27.48</v>
      </c>
    </row>
    <row r="854" spans="1:9" x14ac:dyDescent="0.2">
      <c r="A854">
        <v>315737</v>
      </c>
      <c r="B854" t="s">
        <v>72</v>
      </c>
      <c r="C854">
        <v>2008</v>
      </c>
      <c r="D854">
        <v>5408</v>
      </c>
      <c r="E854">
        <v>1294</v>
      </c>
      <c r="F854">
        <v>1502</v>
      </c>
      <c r="G854">
        <v>1502</v>
      </c>
      <c r="H854">
        <v>100</v>
      </c>
      <c r="I854">
        <v>27.77</v>
      </c>
    </row>
    <row r="855" spans="1:9" x14ac:dyDescent="0.2">
      <c r="A855">
        <v>315737</v>
      </c>
      <c r="B855" t="s">
        <v>72</v>
      </c>
      <c r="C855">
        <v>2007</v>
      </c>
      <c r="D855">
        <v>5192</v>
      </c>
      <c r="E855">
        <v>1242</v>
      </c>
      <c r="F855">
        <v>1481</v>
      </c>
      <c r="G855">
        <v>1481</v>
      </c>
      <c r="H855">
        <v>100</v>
      </c>
      <c r="I855">
        <v>28.52</v>
      </c>
    </row>
    <row r="856" spans="1:9" x14ac:dyDescent="0.2">
      <c r="A856">
        <v>315760</v>
      </c>
      <c r="B856" t="s">
        <v>73</v>
      </c>
      <c r="C856">
        <v>2020</v>
      </c>
      <c r="D856">
        <v>3826</v>
      </c>
      <c r="E856">
        <v>2209</v>
      </c>
      <c r="F856">
        <v>1938</v>
      </c>
      <c r="G856">
        <v>1938</v>
      </c>
      <c r="H856">
        <v>87.7</v>
      </c>
      <c r="I856">
        <v>50.65</v>
      </c>
    </row>
    <row r="857" spans="1:9" x14ac:dyDescent="0.2">
      <c r="A857">
        <v>315760</v>
      </c>
      <c r="B857" t="s">
        <v>73</v>
      </c>
      <c r="C857">
        <v>2019</v>
      </c>
      <c r="D857">
        <v>3846</v>
      </c>
      <c r="E857">
        <v>2221</v>
      </c>
      <c r="F857">
        <v>1869</v>
      </c>
      <c r="G857">
        <v>1869</v>
      </c>
      <c r="H857">
        <v>84.2</v>
      </c>
      <c r="I857">
        <v>48.6</v>
      </c>
    </row>
    <row r="858" spans="1:9" x14ac:dyDescent="0.2">
      <c r="A858">
        <v>315760</v>
      </c>
      <c r="B858" t="s">
        <v>73</v>
      </c>
      <c r="C858">
        <v>2018</v>
      </c>
      <c r="D858">
        <v>3866</v>
      </c>
      <c r="E858">
        <v>2232</v>
      </c>
      <c r="F858">
        <v>1808</v>
      </c>
      <c r="G858">
        <v>1808</v>
      </c>
      <c r="H858">
        <v>81</v>
      </c>
      <c r="I858">
        <v>46.77</v>
      </c>
    </row>
    <row r="859" spans="1:9" x14ac:dyDescent="0.2">
      <c r="A859">
        <v>315760</v>
      </c>
      <c r="B859" t="s">
        <v>73</v>
      </c>
      <c r="C859">
        <v>2017</v>
      </c>
      <c r="D859">
        <v>3985</v>
      </c>
      <c r="E859">
        <v>2301</v>
      </c>
      <c r="F859">
        <v>1813</v>
      </c>
      <c r="G859">
        <v>1813</v>
      </c>
      <c r="H859">
        <v>78.8</v>
      </c>
      <c r="I859">
        <v>45.5</v>
      </c>
    </row>
    <row r="860" spans="1:9" x14ac:dyDescent="0.2">
      <c r="A860">
        <v>315760</v>
      </c>
      <c r="B860" t="s">
        <v>73</v>
      </c>
      <c r="C860">
        <v>2016</v>
      </c>
      <c r="D860">
        <v>3997</v>
      </c>
      <c r="E860">
        <v>2308</v>
      </c>
      <c r="F860">
        <v>1881</v>
      </c>
      <c r="G860">
        <v>1881</v>
      </c>
      <c r="H860">
        <v>81.5</v>
      </c>
      <c r="I860">
        <v>47.06</v>
      </c>
    </row>
    <row r="861" spans="1:9" x14ac:dyDescent="0.2">
      <c r="A861">
        <v>315760</v>
      </c>
      <c r="B861" t="s">
        <v>73</v>
      </c>
      <c r="C861">
        <v>2015</v>
      </c>
      <c r="D861">
        <v>4009</v>
      </c>
      <c r="E861">
        <v>2315</v>
      </c>
      <c r="F861">
        <v>1890</v>
      </c>
      <c r="G861">
        <v>1890</v>
      </c>
      <c r="H861">
        <v>81.599999999999994</v>
      </c>
      <c r="I861">
        <v>47.14</v>
      </c>
    </row>
    <row r="862" spans="1:9" x14ac:dyDescent="0.2">
      <c r="A862">
        <v>315760</v>
      </c>
      <c r="B862" t="s">
        <v>73</v>
      </c>
      <c r="C862">
        <v>2014</v>
      </c>
      <c r="D862">
        <v>4021</v>
      </c>
      <c r="E862">
        <v>2322</v>
      </c>
      <c r="F862">
        <v>2322</v>
      </c>
      <c r="G862">
        <v>2322</v>
      </c>
      <c r="H862">
        <v>100</v>
      </c>
      <c r="I862">
        <v>57.75</v>
      </c>
    </row>
    <row r="863" spans="1:9" x14ac:dyDescent="0.2">
      <c r="A863">
        <v>315760</v>
      </c>
      <c r="B863" t="s">
        <v>73</v>
      </c>
      <c r="C863">
        <v>2013</v>
      </c>
      <c r="D863">
        <v>4034</v>
      </c>
      <c r="E863">
        <v>2329</v>
      </c>
      <c r="F863">
        <v>2329</v>
      </c>
      <c r="G863">
        <v>2329</v>
      </c>
      <c r="H863">
        <v>100</v>
      </c>
      <c r="I863">
        <v>57.73</v>
      </c>
    </row>
    <row r="864" spans="1:9" x14ac:dyDescent="0.2">
      <c r="A864">
        <v>315760</v>
      </c>
      <c r="B864" t="s">
        <v>73</v>
      </c>
      <c r="C864">
        <v>2012</v>
      </c>
      <c r="D864">
        <v>3935</v>
      </c>
      <c r="E864">
        <v>2272</v>
      </c>
      <c r="F864">
        <v>2272</v>
      </c>
      <c r="G864">
        <v>2272</v>
      </c>
      <c r="H864">
        <v>100</v>
      </c>
      <c r="I864">
        <v>57.74</v>
      </c>
    </row>
    <row r="865" spans="1:9" x14ac:dyDescent="0.2">
      <c r="A865">
        <v>315760</v>
      </c>
      <c r="B865" t="s">
        <v>73</v>
      </c>
      <c r="C865">
        <v>2011</v>
      </c>
      <c r="D865">
        <v>3951</v>
      </c>
      <c r="E865">
        <v>2281</v>
      </c>
      <c r="F865">
        <v>2281</v>
      </c>
      <c r="G865">
        <v>2281</v>
      </c>
      <c r="H865">
        <v>100</v>
      </c>
      <c r="I865">
        <v>57.73</v>
      </c>
    </row>
    <row r="866" spans="1:9" x14ac:dyDescent="0.2">
      <c r="A866">
        <v>315760</v>
      </c>
      <c r="B866" t="s">
        <v>73</v>
      </c>
      <c r="C866">
        <v>2010</v>
      </c>
      <c r="D866">
        <v>3968</v>
      </c>
      <c r="E866">
        <v>2291</v>
      </c>
      <c r="F866">
        <v>2291</v>
      </c>
      <c r="G866">
        <v>2291</v>
      </c>
      <c r="H866">
        <v>100</v>
      </c>
      <c r="I866">
        <v>57.74</v>
      </c>
    </row>
    <row r="867" spans="1:9" x14ac:dyDescent="0.2">
      <c r="A867">
        <v>315760</v>
      </c>
      <c r="B867" t="s">
        <v>73</v>
      </c>
      <c r="C867">
        <v>2009</v>
      </c>
      <c r="D867">
        <v>4129</v>
      </c>
      <c r="E867">
        <v>2041</v>
      </c>
      <c r="F867">
        <v>2685</v>
      </c>
      <c r="G867">
        <v>2685</v>
      </c>
      <c r="H867">
        <v>100</v>
      </c>
      <c r="I867">
        <v>65.03</v>
      </c>
    </row>
    <row r="868" spans="1:9" x14ac:dyDescent="0.2">
      <c r="A868">
        <v>315760</v>
      </c>
      <c r="B868" t="s">
        <v>73</v>
      </c>
      <c r="C868">
        <v>2008</v>
      </c>
      <c r="D868">
        <v>4138</v>
      </c>
      <c r="E868">
        <v>2045</v>
      </c>
      <c r="F868">
        <v>2732</v>
      </c>
      <c r="G868">
        <v>2732</v>
      </c>
      <c r="H868">
        <v>100</v>
      </c>
      <c r="I868">
        <v>66.02</v>
      </c>
    </row>
    <row r="869" spans="1:9" x14ac:dyDescent="0.2">
      <c r="A869">
        <v>315760</v>
      </c>
      <c r="B869" t="s">
        <v>73</v>
      </c>
      <c r="C869">
        <v>2007</v>
      </c>
      <c r="D869">
        <v>4034</v>
      </c>
      <c r="E869">
        <v>1994</v>
      </c>
      <c r="F869">
        <v>2560</v>
      </c>
      <c r="G869">
        <v>2560</v>
      </c>
      <c r="H869">
        <v>100</v>
      </c>
      <c r="I869">
        <v>63.46</v>
      </c>
    </row>
    <row r="870" spans="1:9" x14ac:dyDescent="0.2">
      <c r="A870">
        <v>316045</v>
      </c>
      <c r="B870" t="s">
        <v>74</v>
      </c>
      <c r="C870">
        <v>2020</v>
      </c>
      <c r="D870">
        <v>7297</v>
      </c>
      <c r="E870">
        <v>1668</v>
      </c>
      <c r="F870">
        <v>1678</v>
      </c>
      <c r="G870">
        <v>1668</v>
      </c>
      <c r="H870">
        <v>100</v>
      </c>
      <c r="I870">
        <v>23</v>
      </c>
    </row>
    <row r="871" spans="1:9" x14ac:dyDescent="0.2">
      <c r="A871">
        <v>316045</v>
      </c>
      <c r="B871" t="s">
        <v>74</v>
      </c>
      <c r="C871">
        <v>2019</v>
      </c>
      <c r="D871">
        <v>7277</v>
      </c>
      <c r="E871">
        <v>1664</v>
      </c>
      <c r="F871">
        <v>1664</v>
      </c>
      <c r="G871">
        <v>1664</v>
      </c>
      <c r="H871">
        <v>100</v>
      </c>
      <c r="I871">
        <v>22.87</v>
      </c>
    </row>
    <row r="872" spans="1:9" x14ac:dyDescent="0.2">
      <c r="A872">
        <v>316045</v>
      </c>
      <c r="B872" t="s">
        <v>74</v>
      </c>
      <c r="C872">
        <v>2018</v>
      </c>
      <c r="D872">
        <v>7256</v>
      </c>
      <c r="E872">
        <v>1659</v>
      </c>
      <c r="F872">
        <v>1651</v>
      </c>
      <c r="G872">
        <v>1651</v>
      </c>
      <c r="H872">
        <v>99.5</v>
      </c>
      <c r="I872">
        <v>22.75</v>
      </c>
    </row>
    <row r="873" spans="1:9" x14ac:dyDescent="0.2">
      <c r="A873">
        <v>316045</v>
      </c>
      <c r="B873" t="s">
        <v>74</v>
      </c>
      <c r="C873">
        <v>2017</v>
      </c>
      <c r="D873">
        <v>7339</v>
      </c>
      <c r="E873">
        <v>1678</v>
      </c>
      <c r="F873">
        <v>1640</v>
      </c>
      <c r="G873">
        <v>1640</v>
      </c>
      <c r="H873">
        <v>97.7</v>
      </c>
      <c r="I873">
        <v>22.35</v>
      </c>
    </row>
    <row r="874" spans="1:9" x14ac:dyDescent="0.2">
      <c r="A874">
        <v>316045</v>
      </c>
      <c r="B874" t="s">
        <v>74</v>
      </c>
      <c r="C874">
        <v>2016</v>
      </c>
      <c r="D874">
        <v>7315</v>
      </c>
      <c r="E874">
        <v>1672</v>
      </c>
      <c r="F874">
        <v>1600</v>
      </c>
      <c r="G874">
        <v>1600</v>
      </c>
      <c r="H874">
        <v>95.7</v>
      </c>
      <c r="I874">
        <v>21.87</v>
      </c>
    </row>
    <row r="875" spans="1:9" x14ac:dyDescent="0.2">
      <c r="A875">
        <v>316045</v>
      </c>
      <c r="B875" t="s">
        <v>74</v>
      </c>
      <c r="C875">
        <v>2015</v>
      </c>
      <c r="D875">
        <v>7290</v>
      </c>
      <c r="E875">
        <v>1667</v>
      </c>
      <c r="F875">
        <v>1565</v>
      </c>
      <c r="G875">
        <v>1565</v>
      </c>
      <c r="H875">
        <v>93.9</v>
      </c>
      <c r="I875">
        <v>21.47</v>
      </c>
    </row>
    <row r="876" spans="1:9" x14ac:dyDescent="0.2">
      <c r="A876">
        <v>316045</v>
      </c>
      <c r="B876" t="s">
        <v>74</v>
      </c>
      <c r="C876">
        <v>2014</v>
      </c>
      <c r="D876">
        <v>7264</v>
      </c>
      <c r="E876">
        <v>1661</v>
      </c>
      <c r="F876">
        <v>1661</v>
      </c>
      <c r="G876">
        <v>1661</v>
      </c>
      <c r="H876">
        <v>100</v>
      </c>
      <c r="I876">
        <v>22.87</v>
      </c>
    </row>
    <row r="877" spans="1:9" x14ac:dyDescent="0.2">
      <c r="A877">
        <v>316045</v>
      </c>
      <c r="B877" t="s">
        <v>74</v>
      </c>
      <c r="C877">
        <v>2013</v>
      </c>
      <c r="D877">
        <v>7236</v>
      </c>
      <c r="E877">
        <v>1654</v>
      </c>
      <c r="F877">
        <v>1654</v>
      </c>
      <c r="G877">
        <v>1654</v>
      </c>
      <c r="H877">
        <v>100</v>
      </c>
      <c r="I877">
        <v>22.86</v>
      </c>
    </row>
    <row r="878" spans="1:9" x14ac:dyDescent="0.2">
      <c r="A878">
        <v>316045</v>
      </c>
      <c r="B878" t="s">
        <v>74</v>
      </c>
      <c r="C878">
        <v>2012</v>
      </c>
      <c r="D878">
        <v>7001</v>
      </c>
      <c r="E878">
        <v>1601</v>
      </c>
      <c r="F878">
        <v>1601</v>
      </c>
      <c r="G878">
        <v>1601</v>
      </c>
      <c r="H878">
        <v>100</v>
      </c>
      <c r="I878">
        <v>22.87</v>
      </c>
    </row>
    <row r="879" spans="1:9" x14ac:dyDescent="0.2">
      <c r="A879">
        <v>316045</v>
      </c>
      <c r="B879" t="s">
        <v>74</v>
      </c>
      <c r="C879">
        <v>2011</v>
      </c>
      <c r="D879">
        <v>6979</v>
      </c>
      <c r="E879">
        <v>1595</v>
      </c>
      <c r="F879">
        <v>1595</v>
      </c>
      <c r="G879">
        <v>1595</v>
      </c>
      <c r="H879">
        <v>100</v>
      </c>
      <c r="I879">
        <v>22.85</v>
      </c>
    </row>
    <row r="880" spans="1:9" x14ac:dyDescent="0.2">
      <c r="A880">
        <v>316045</v>
      </c>
      <c r="B880" t="s">
        <v>74</v>
      </c>
      <c r="C880">
        <v>2010</v>
      </c>
      <c r="D880">
        <v>6955</v>
      </c>
      <c r="E880">
        <v>1590</v>
      </c>
      <c r="F880">
        <v>1590</v>
      </c>
      <c r="G880">
        <v>1590</v>
      </c>
      <c r="H880">
        <v>100</v>
      </c>
      <c r="I880">
        <v>22.86</v>
      </c>
    </row>
    <row r="881" spans="1:9" x14ac:dyDescent="0.2">
      <c r="A881">
        <v>316045</v>
      </c>
      <c r="B881" t="s">
        <v>74</v>
      </c>
      <c r="C881">
        <v>2009</v>
      </c>
      <c r="D881">
        <v>7087</v>
      </c>
      <c r="E881">
        <v>1634</v>
      </c>
      <c r="F881">
        <v>1845</v>
      </c>
      <c r="G881">
        <v>1845</v>
      </c>
      <c r="H881">
        <v>100</v>
      </c>
      <c r="I881">
        <v>26.03</v>
      </c>
    </row>
    <row r="882" spans="1:9" x14ac:dyDescent="0.2">
      <c r="A882">
        <v>316045</v>
      </c>
      <c r="B882" t="s">
        <v>74</v>
      </c>
      <c r="C882">
        <v>2008</v>
      </c>
      <c r="D882">
        <v>7052</v>
      </c>
      <c r="E882">
        <v>1626</v>
      </c>
      <c r="F882">
        <v>1838</v>
      </c>
      <c r="G882">
        <v>1838</v>
      </c>
      <c r="H882">
        <v>100</v>
      </c>
      <c r="I882">
        <v>26.06</v>
      </c>
    </row>
    <row r="883" spans="1:9" x14ac:dyDescent="0.2">
      <c r="A883">
        <v>316045</v>
      </c>
      <c r="B883" t="s">
        <v>74</v>
      </c>
      <c r="C883">
        <v>2007</v>
      </c>
      <c r="D883">
        <v>6817</v>
      </c>
      <c r="E883">
        <v>1572</v>
      </c>
      <c r="F883">
        <v>1747</v>
      </c>
      <c r="G883">
        <v>1747</v>
      </c>
      <c r="H883">
        <v>100</v>
      </c>
      <c r="I883">
        <v>25.63</v>
      </c>
    </row>
    <row r="884" spans="1:9" x14ac:dyDescent="0.2">
      <c r="A884">
        <v>316110</v>
      </c>
      <c r="B884" t="s">
        <v>75</v>
      </c>
      <c r="C884">
        <v>2020</v>
      </c>
      <c r="D884">
        <v>56477</v>
      </c>
      <c r="E884">
        <v>35887</v>
      </c>
      <c r="F884">
        <v>32357</v>
      </c>
      <c r="G884">
        <v>32357</v>
      </c>
      <c r="H884">
        <v>90.2</v>
      </c>
      <c r="I884">
        <v>57.29</v>
      </c>
    </row>
    <row r="885" spans="1:9" x14ac:dyDescent="0.2">
      <c r="A885">
        <v>316110</v>
      </c>
      <c r="B885" t="s">
        <v>75</v>
      </c>
      <c r="C885">
        <v>2019</v>
      </c>
      <c r="D885">
        <v>56323</v>
      </c>
      <c r="E885">
        <v>35789</v>
      </c>
      <c r="F885">
        <v>31421</v>
      </c>
      <c r="G885">
        <v>31421</v>
      </c>
      <c r="H885">
        <v>87.8</v>
      </c>
      <c r="I885">
        <v>55.79</v>
      </c>
    </row>
    <row r="886" spans="1:9" x14ac:dyDescent="0.2">
      <c r="A886">
        <v>316110</v>
      </c>
      <c r="B886" t="s">
        <v>75</v>
      </c>
      <c r="C886">
        <v>2018</v>
      </c>
      <c r="D886">
        <v>56163</v>
      </c>
      <c r="E886">
        <v>35688</v>
      </c>
      <c r="F886">
        <v>31241</v>
      </c>
      <c r="G886">
        <v>31241</v>
      </c>
      <c r="H886">
        <v>87.5</v>
      </c>
      <c r="I886">
        <v>55.63</v>
      </c>
    </row>
    <row r="887" spans="1:9" x14ac:dyDescent="0.2">
      <c r="A887">
        <v>316110</v>
      </c>
      <c r="B887" t="s">
        <v>75</v>
      </c>
      <c r="C887">
        <v>2017</v>
      </c>
      <c r="D887">
        <v>56805</v>
      </c>
      <c r="E887">
        <v>36096</v>
      </c>
      <c r="F887">
        <v>31517</v>
      </c>
      <c r="G887">
        <v>31517</v>
      </c>
      <c r="H887">
        <v>87.3</v>
      </c>
      <c r="I887">
        <v>55.48</v>
      </c>
    </row>
    <row r="888" spans="1:9" x14ac:dyDescent="0.2">
      <c r="A888">
        <v>316110</v>
      </c>
      <c r="B888" t="s">
        <v>75</v>
      </c>
      <c r="C888">
        <v>2016</v>
      </c>
      <c r="D888">
        <v>56619</v>
      </c>
      <c r="E888">
        <v>35977</v>
      </c>
      <c r="F888">
        <v>31850</v>
      </c>
      <c r="G888">
        <v>31850</v>
      </c>
      <c r="H888">
        <v>88.5</v>
      </c>
      <c r="I888">
        <v>56.25</v>
      </c>
    </row>
    <row r="889" spans="1:9" x14ac:dyDescent="0.2">
      <c r="A889">
        <v>316110</v>
      </c>
      <c r="B889" t="s">
        <v>75</v>
      </c>
      <c r="C889">
        <v>2015</v>
      </c>
      <c r="D889">
        <v>56423</v>
      </c>
      <c r="E889">
        <v>35853</v>
      </c>
      <c r="F889">
        <v>31619</v>
      </c>
      <c r="G889">
        <v>31619</v>
      </c>
      <c r="H889">
        <v>88.2</v>
      </c>
      <c r="I889">
        <v>56.04</v>
      </c>
    </row>
    <row r="890" spans="1:9" x14ac:dyDescent="0.2">
      <c r="A890">
        <v>316110</v>
      </c>
      <c r="B890" t="s">
        <v>75</v>
      </c>
      <c r="C890">
        <v>2014</v>
      </c>
      <c r="D890">
        <v>56217</v>
      </c>
      <c r="E890">
        <v>35722</v>
      </c>
      <c r="F890">
        <v>35722</v>
      </c>
      <c r="G890">
        <v>35722</v>
      </c>
      <c r="H890">
        <v>100</v>
      </c>
      <c r="I890">
        <v>63.54</v>
      </c>
    </row>
    <row r="891" spans="1:9" x14ac:dyDescent="0.2">
      <c r="A891">
        <v>316110</v>
      </c>
      <c r="B891" t="s">
        <v>75</v>
      </c>
      <c r="C891">
        <v>2013</v>
      </c>
      <c r="D891">
        <v>56003</v>
      </c>
      <c r="E891">
        <v>35586</v>
      </c>
      <c r="F891">
        <v>35586</v>
      </c>
      <c r="G891">
        <v>35586</v>
      </c>
      <c r="H891">
        <v>100</v>
      </c>
      <c r="I891">
        <v>63.54</v>
      </c>
    </row>
    <row r="892" spans="1:9" x14ac:dyDescent="0.2">
      <c r="A892">
        <v>316110</v>
      </c>
      <c r="B892" t="s">
        <v>75</v>
      </c>
      <c r="C892">
        <v>2012</v>
      </c>
      <c r="D892">
        <v>54180</v>
      </c>
      <c r="E892">
        <v>34428</v>
      </c>
      <c r="F892">
        <v>34428</v>
      </c>
      <c r="G892">
        <v>34428</v>
      </c>
      <c r="H892">
        <v>100</v>
      </c>
      <c r="I892">
        <v>63.54</v>
      </c>
    </row>
    <row r="893" spans="1:9" x14ac:dyDescent="0.2">
      <c r="A893">
        <v>316110</v>
      </c>
      <c r="B893" t="s">
        <v>75</v>
      </c>
      <c r="C893">
        <v>2011</v>
      </c>
      <c r="D893">
        <v>54007</v>
      </c>
      <c r="E893">
        <v>34318</v>
      </c>
      <c r="F893">
        <v>34318</v>
      </c>
      <c r="G893">
        <v>34318</v>
      </c>
      <c r="H893">
        <v>100</v>
      </c>
      <c r="I893">
        <v>63.54</v>
      </c>
    </row>
    <row r="894" spans="1:9" x14ac:dyDescent="0.2">
      <c r="A894">
        <v>316110</v>
      </c>
      <c r="B894" t="s">
        <v>75</v>
      </c>
      <c r="C894">
        <v>2010</v>
      </c>
      <c r="D894">
        <v>53828</v>
      </c>
      <c r="E894">
        <v>34204</v>
      </c>
      <c r="F894">
        <v>34204</v>
      </c>
      <c r="G894">
        <v>34204</v>
      </c>
      <c r="H894">
        <v>100</v>
      </c>
      <c r="I894">
        <v>63.54</v>
      </c>
    </row>
    <row r="895" spans="1:9" x14ac:dyDescent="0.2">
      <c r="A895">
        <v>316110</v>
      </c>
      <c r="B895" t="s">
        <v>75</v>
      </c>
      <c r="C895">
        <v>2009</v>
      </c>
      <c r="D895">
        <v>55141</v>
      </c>
      <c r="E895">
        <v>31511</v>
      </c>
      <c r="F895">
        <v>37929</v>
      </c>
      <c r="G895">
        <v>37929</v>
      </c>
      <c r="H895">
        <v>100</v>
      </c>
      <c r="I895">
        <v>68.790000000000006</v>
      </c>
    </row>
    <row r="896" spans="1:9" x14ac:dyDescent="0.2">
      <c r="A896">
        <v>316110</v>
      </c>
      <c r="B896" t="s">
        <v>75</v>
      </c>
      <c r="C896">
        <v>2008</v>
      </c>
      <c r="D896">
        <v>54846</v>
      </c>
      <c r="E896">
        <v>31342</v>
      </c>
      <c r="F896">
        <v>36862</v>
      </c>
      <c r="G896">
        <v>36862</v>
      </c>
      <c r="H896">
        <v>100</v>
      </c>
      <c r="I896">
        <v>67.209999999999994</v>
      </c>
    </row>
    <row r="897" spans="1:9" x14ac:dyDescent="0.2">
      <c r="A897">
        <v>316110</v>
      </c>
      <c r="B897" t="s">
        <v>75</v>
      </c>
      <c r="C897">
        <v>2007</v>
      </c>
      <c r="D897">
        <v>52985</v>
      </c>
      <c r="E897">
        <v>30279</v>
      </c>
      <c r="F897">
        <v>35514</v>
      </c>
      <c r="G897">
        <v>35514</v>
      </c>
      <c r="H897">
        <v>100</v>
      </c>
      <c r="I897">
        <v>67.03</v>
      </c>
    </row>
    <row r="898" spans="1:9" x14ac:dyDescent="0.2">
      <c r="A898">
        <v>316240</v>
      </c>
      <c r="B898" t="s">
        <v>77</v>
      </c>
      <c r="C898">
        <v>2020</v>
      </c>
      <c r="D898">
        <v>25098</v>
      </c>
      <c r="E898">
        <v>8567</v>
      </c>
      <c r="F898">
        <v>6567</v>
      </c>
      <c r="G898">
        <v>6567</v>
      </c>
      <c r="H898">
        <v>76.7</v>
      </c>
      <c r="I898">
        <v>26.17</v>
      </c>
    </row>
    <row r="899" spans="1:9" x14ac:dyDescent="0.2">
      <c r="A899">
        <v>316240</v>
      </c>
      <c r="B899" t="s">
        <v>77</v>
      </c>
      <c r="C899">
        <v>2019</v>
      </c>
      <c r="D899">
        <v>25165</v>
      </c>
      <c r="E899">
        <v>8590</v>
      </c>
      <c r="F899">
        <v>6350</v>
      </c>
      <c r="G899">
        <v>6350</v>
      </c>
      <c r="H899">
        <v>73.900000000000006</v>
      </c>
      <c r="I899">
        <v>25.23</v>
      </c>
    </row>
    <row r="900" spans="1:9" x14ac:dyDescent="0.2">
      <c r="A900">
        <v>316240</v>
      </c>
      <c r="B900" t="s">
        <v>77</v>
      </c>
      <c r="C900">
        <v>2018</v>
      </c>
      <c r="D900">
        <v>25235</v>
      </c>
      <c r="E900">
        <v>8614</v>
      </c>
      <c r="F900">
        <v>6322</v>
      </c>
      <c r="G900">
        <v>6322</v>
      </c>
      <c r="H900">
        <v>73.400000000000006</v>
      </c>
      <c r="I900">
        <v>25.05</v>
      </c>
    </row>
    <row r="901" spans="1:9" x14ac:dyDescent="0.2">
      <c r="A901">
        <v>316240</v>
      </c>
      <c r="B901" t="s">
        <v>77</v>
      </c>
      <c r="C901">
        <v>2017</v>
      </c>
      <c r="D901">
        <v>25856</v>
      </c>
      <c r="E901">
        <v>8826</v>
      </c>
      <c r="F901">
        <v>6368</v>
      </c>
      <c r="G901">
        <v>6368</v>
      </c>
      <c r="H901">
        <v>72.2</v>
      </c>
      <c r="I901">
        <v>24.63</v>
      </c>
    </row>
    <row r="902" spans="1:9" x14ac:dyDescent="0.2">
      <c r="A902">
        <v>316240</v>
      </c>
      <c r="B902" t="s">
        <v>77</v>
      </c>
      <c r="C902">
        <v>2016</v>
      </c>
      <c r="D902">
        <v>25880</v>
      </c>
      <c r="E902">
        <v>8834</v>
      </c>
      <c r="F902">
        <v>6336</v>
      </c>
      <c r="G902">
        <v>6336</v>
      </c>
      <c r="H902">
        <v>71.7</v>
      </c>
      <c r="I902">
        <v>24.48</v>
      </c>
    </row>
    <row r="903" spans="1:9" x14ac:dyDescent="0.2">
      <c r="A903">
        <v>316240</v>
      </c>
      <c r="B903" t="s">
        <v>77</v>
      </c>
      <c r="C903">
        <v>2015</v>
      </c>
      <c r="D903">
        <v>25906</v>
      </c>
      <c r="E903">
        <v>8843</v>
      </c>
      <c r="F903">
        <v>6344</v>
      </c>
      <c r="G903">
        <v>6344</v>
      </c>
      <c r="H903">
        <v>71.7</v>
      </c>
      <c r="I903">
        <v>24.49</v>
      </c>
    </row>
    <row r="904" spans="1:9" x14ac:dyDescent="0.2">
      <c r="A904">
        <v>316240</v>
      </c>
      <c r="B904" t="s">
        <v>77</v>
      </c>
      <c r="C904">
        <v>2014</v>
      </c>
      <c r="D904">
        <v>25933</v>
      </c>
      <c r="E904">
        <v>8852</v>
      </c>
      <c r="F904">
        <v>8852</v>
      </c>
      <c r="G904">
        <v>8852</v>
      </c>
      <c r="H904">
        <v>100</v>
      </c>
      <c r="I904">
        <v>34.130000000000003</v>
      </c>
    </row>
    <row r="905" spans="1:9" x14ac:dyDescent="0.2">
      <c r="A905">
        <v>316240</v>
      </c>
      <c r="B905" t="s">
        <v>77</v>
      </c>
      <c r="C905">
        <v>2013</v>
      </c>
      <c r="D905">
        <v>25961</v>
      </c>
      <c r="E905">
        <v>8862</v>
      </c>
      <c r="F905">
        <v>8862</v>
      </c>
      <c r="G905">
        <v>8862</v>
      </c>
      <c r="H905">
        <v>100</v>
      </c>
      <c r="I905">
        <v>34.14</v>
      </c>
    </row>
    <row r="906" spans="1:9" x14ac:dyDescent="0.2">
      <c r="A906">
        <v>316240</v>
      </c>
      <c r="B906" t="s">
        <v>77</v>
      </c>
      <c r="C906">
        <v>2012</v>
      </c>
      <c r="D906">
        <v>25257</v>
      </c>
      <c r="E906">
        <v>8622</v>
      </c>
      <c r="F906">
        <v>8622</v>
      </c>
      <c r="G906">
        <v>8622</v>
      </c>
      <c r="H906">
        <v>100</v>
      </c>
      <c r="I906">
        <v>34.14</v>
      </c>
    </row>
    <row r="907" spans="1:9" x14ac:dyDescent="0.2">
      <c r="A907">
        <v>316240</v>
      </c>
      <c r="B907" t="s">
        <v>77</v>
      </c>
      <c r="C907">
        <v>2011</v>
      </c>
      <c r="D907">
        <v>25307</v>
      </c>
      <c r="E907">
        <v>8639</v>
      </c>
      <c r="F907">
        <v>7560</v>
      </c>
      <c r="G907">
        <v>7560</v>
      </c>
      <c r="H907">
        <v>87.5</v>
      </c>
      <c r="I907">
        <v>29.87</v>
      </c>
    </row>
    <row r="908" spans="1:9" x14ac:dyDescent="0.2">
      <c r="A908">
        <v>316240</v>
      </c>
      <c r="B908" t="s">
        <v>77</v>
      </c>
      <c r="C908">
        <v>2010</v>
      </c>
      <c r="D908">
        <v>25358</v>
      </c>
      <c r="E908">
        <v>8656</v>
      </c>
      <c r="F908">
        <v>7231</v>
      </c>
      <c r="G908">
        <v>7231</v>
      </c>
      <c r="H908">
        <v>83.5</v>
      </c>
      <c r="I908">
        <v>28.52</v>
      </c>
    </row>
    <row r="909" spans="1:9" x14ac:dyDescent="0.2">
      <c r="A909">
        <v>316240</v>
      </c>
      <c r="B909" t="s">
        <v>77</v>
      </c>
      <c r="C909">
        <v>2009</v>
      </c>
      <c r="D909">
        <v>26983</v>
      </c>
      <c r="E909">
        <v>8652</v>
      </c>
      <c r="F909">
        <v>6894</v>
      </c>
      <c r="G909">
        <v>6894</v>
      </c>
      <c r="H909">
        <v>79.7</v>
      </c>
      <c r="I909">
        <v>25.55</v>
      </c>
    </row>
    <row r="910" spans="1:9" x14ac:dyDescent="0.2">
      <c r="A910">
        <v>316240</v>
      </c>
      <c r="B910" t="s">
        <v>77</v>
      </c>
      <c r="C910">
        <v>2008</v>
      </c>
      <c r="D910">
        <v>26915</v>
      </c>
      <c r="E910">
        <v>8630</v>
      </c>
      <c r="F910">
        <v>6633</v>
      </c>
      <c r="G910">
        <v>6633</v>
      </c>
      <c r="H910">
        <v>76.900000000000006</v>
      </c>
      <c r="I910">
        <v>24.64</v>
      </c>
    </row>
    <row r="911" spans="1:9" x14ac:dyDescent="0.2">
      <c r="A911">
        <v>316240</v>
      </c>
      <c r="B911" t="s">
        <v>77</v>
      </c>
      <c r="C911">
        <v>2007</v>
      </c>
      <c r="D911">
        <v>26091</v>
      </c>
      <c r="E911">
        <v>8366</v>
      </c>
      <c r="F911">
        <v>6367</v>
      </c>
      <c r="G911">
        <v>6367</v>
      </c>
      <c r="H911">
        <v>76.099999999999994</v>
      </c>
      <c r="I911">
        <v>24.4</v>
      </c>
    </row>
    <row r="912" spans="1:9" x14ac:dyDescent="0.2">
      <c r="A912">
        <v>316245</v>
      </c>
      <c r="B912" t="s">
        <v>78</v>
      </c>
      <c r="C912">
        <v>2020</v>
      </c>
      <c r="D912">
        <v>13125</v>
      </c>
      <c r="E912">
        <v>2740</v>
      </c>
      <c r="F912">
        <v>2274</v>
      </c>
      <c r="G912">
        <v>2274</v>
      </c>
      <c r="H912">
        <v>83</v>
      </c>
      <c r="I912">
        <v>17.329999999999998</v>
      </c>
    </row>
    <row r="913" spans="1:9" x14ac:dyDescent="0.2">
      <c r="A913">
        <v>316245</v>
      </c>
      <c r="B913" t="s">
        <v>78</v>
      </c>
      <c r="C913">
        <v>2019</v>
      </c>
      <c r="D913">
        <v>13014</v>
      </c>
      <c r="E913">
        <v>2717</v>
      </c>
      <c r="F913">
        <v>2237</v>
      </c>
      <c r="G913">
        <v>2237</v>
      </c>
      <c r="H913">
        <v>82.3</v>
      </c>
      <c r="I913">
        <v>17.190000000000001</v>
      </c>
    </row>
    <row r="914" spans="1:9" x14ac:dyDescent="0.2">
      <c r="A914">
        <v>316245</v>
      </c>
      <c r="B914" t="s">
        <v>78</v>
      </c>
      <c r="C914">
        <v>2018</v>
      </c>
      <c r="D914">
        <v>12899</v>
      </c>
      <c r="E914">
        <v>2693</v>
      </c>
      <c r="F914">
        <v>2240</v>
      </c>
      <c r="G914">
        <v>2240</v>
      </c>
      <c r="H914">
        <v>83.2</v>
      </c>
      <c r="I914">
        <v>17.37</v>
      </c>
    </row>
    <row r="915" spans="1:9" x14ac:dyDescent="0.2">
      <c r="A915">
        <v>316245</v>
      </c>
      <c r="B915" t="s">
        <v>78</v>
      </c>
      <c r="C915">
        <v>2017</v>
      </c>
      <c r="D915">
        <v>12862</v>
      </c>
      <c r="E915">
        <v>2685</v>
      </c>
      <c r="F915">
        <v>2259</v>
      </c>
      <c r="G915">
        <v>2259</v>
      </c>
      <c r="H915">
        <v>84.1</v>
      </c>
      <c r="I915">
        <v>17.559999999999999</v>
      </c>
    </row>
    <row r="916" spans="1:9" x14ac:dyDescent="0.2">
      <c r="A916">
        <v>316245</v>
      </c>
      <c r="B916" t="s">
        <v>78</v>
      </c>
      <c r="C916">
        <v>2016</v>
      </c>
      <c r="D916">
        <v>12760</v>
      </c>
      <c r="E916">
        <v>2664</v>
      </c>
      <c r="F916">
        <v>2363</v>
      </c>
      <c r="G916">
        <v>2363</v>
      </c>
      <c r="H916">
        <v>88.7</v>
      </c>
      <c r="I916">
        <v>18.52</v>
      </c>
    </row>
    <row r="917" spans="1:9" x14ac:dyDescent="0.2">
      <c r="A917">
        <v>316245</v>
      </c>
      <c r="B917" t="s">
        <v>78</v>
      </c>
      <c r="C917">
        <v>2015</v>
      </c>
      <c r="D917">
        <v>12652</v>
      </c>
      <c r="E917">
        <v>2642</v>
      </c>
      <c r="F917">
        <v>2337</v>
      </c>
      <c r="G917">
        <v>2337</v>
      </c>
      <c r="H917">
        <v>88.5</v>
      </c>
      <c r="I917">
        <v>18.47</v>
      </c>
    </row>
    <row r="918" spans="1:9" x14ac:dyDescent="0.2">
      <c r="A918">
        <v>316245</v>
      </c>
      <c r="B918" t="s">
        <v>78</v>
      </c>
      <c r="C918">
        <v>2014</v>
      </c>
      <c r="D918">
        <v>12539</v>
      </c>
      <c r="E918">
        <v>2618</v>
      </c>
      <c r="F918">
        <v>2618</v>
      </c>
      <c r="G918">
        <v>2618</v>
      </c>
      <c r="H918">
        <v>100</v>
      </c>
      <c r="I918">
        <v>20.88</v>
      </c>
    </row>
    <row r="919" spans="1:9" x14ac:dyDescent="0.2">
      <c r="A919">
        <v>316245</v>
      </c>
      <c r="B919" t="s">
        <v>78</v>
      </c>
      <c r="C919">
        <v>2013</v>
      </c>
      <c r="D919">
        <v>12421</v>
      </c>
      <c r="E919">
        <v>2593</v>
      </c>
      <c r="F919">
        <v>2593</v>
      </c>
      <c r="G919">
        <v>2593</v>
      </c>
      <c r="H919">
        <v>100</v>
      </c>
      <c r="I919">
        <v>20.88</v>
      </c>
    </row>
    <row r="920" spans="1:9" x14ac:dyDescent="0.2">
      <c r="A920">
        <v>316245</v>
      </c>
      <c r="B920" t="s">
        <v>78</v>
      </c>
      <c r="C920">
        <v>2012</v>
      </c>
      <c r="D920">
        <v>11940</v>
      </c>
      <c r="E920">
        <v>2493</v>
      </c>
      <c r="F920">
        <v>2493</v>
      </c>
      <c r="G920">
        <v>2493</v>
      </c>
      <c r="H920">
        <v>100</v>
      </c>
      <c r="I920">
        <v>20.88</v>
      </c>
    </row>
    <row r="921" spans="1:9" x14ac:dyDescent="0.2">
      <c r="A921">
        <v>316245</v>
      </c>
      <c r="B921" t="s">
        <v>78</v>
      </c>
      <c r="C921">
        <v>2011</v>
      </c>
      <c r="D921">
        <v>11829</v>
      </c>
      <c r="E921">
        <v>2470</v>
      </c>
      <c r="F921">
        <v>2470</v>
      </c>
      <c r="G921">
        <v>2470</v>
      </c>
      <c r="H921">
        <v>100</v>
      </c>
      <c r="I921">
        <v>20.88</v>
      </c>
    </row>
    <row r="922" spans="1:9" x14ac:dyDescent="0.2">
      <c r="A922">
        <v>316245</v>
      </c>
      <c r="B922" t="s">
        <v>78</v>
      </c>
      <c r="C922">
        <v>2010</v>
      </c>
      <c r="D922">
        <v>11715</v>
      </c>
      <c r="E922">
        <v>2446</v>
      </c>
      <c r="F922">
        <v>2446</v>
      </c>
      <c r="G922">
        <v>2446</v>
      </c>
      <c r="H922">
        <v>100</v>
      </c>
      <c r="I922">
        <v>20.88</v>
      </c>
    </row>
    <row r="923" spans="1:9" x14ac:dyDescent="0.2">
      <c r="A923">
        <v>316245</v>
      </c>
      <c r="B923" t="s">
        <v>78</v>
      </c>
      <c r="C923">
        <v>2009</v>
      </c>
      <c r="D923">
        <v>11267</v>
      </c>
      <c r="E923">
        <v>2232</v>
      </c>
      <c r="F923">
        <v>2549</v>
      </c>
      <c r="G923">
        <v>2549</v>
      </c>
      <c r="H923">
        <v>100</v>
      </c>
      <c r="I923">
        <v>22.62</v>
      </c>
    </row>
    <row r="924" spans="1:9" x14ac:dyDescent="0.2">
      <c r="A924">
        <v>316245</v>
      </c>
      <c r="B924" t="s">
        <v>78</v>
      </c>
      <c r="C924">
        <v>2008</v>
      </c>
      <c r="D924">
        <v>11179</v>
      </c>
      <c r="E924">
        <v>2214</v>
      </c>
      <c r="F924">
        <v>2357</v>
      </c>
      <c r="G924">
        <v>2357</v>
      </c>
      <c r="H924">
        <v>100</v>
      </c>
      <c r="I924">
        <v>21.08</v>
      </c>
    </row>
    <row r="925" spans="1:9" x14ac:dyDescent="0.2">
      <c r="A925">
        <v>316245</v>
      </c>
      <c r="B925" t="s">
        <v>78</v>
      </c>
      <c r="C925">
        <v>2007</v>
      </c>
      <c r="D925">
        <v>10769</v>
      </c>
      <c r="E925">
        <v>2133</v>
      </c>
      <c r="F925">
        <v>2243</v>
      </c>
      <c r="G925">
        <v>2243</v>
      </c>
      <c r="H925">
        <v>100</v>
      </c>
      <c r="I925">
        <v>20.83</v>
      </c>
    </row>
    <row r="926" spans="1:9" x14ac:dyDescent="0.2">
      <c r="A926">
        <v>316270</v>
      </c>
      <c r="B926" t="s">
        <v>80</v>
      </c>
      <c r="C926">
        <v>2020</v>
      </c>
      <c r="D926">
        <v>23709</v>
      </c>
      <c r="E926">
        <v>10872</v>
      </c>
      <c r="F926">
        <v>10882</v>
      </c>
      <c r="G926">
        <v>10872</v>
      </c>
      <c r="H926">
        <v>100</v>
      </c>
      <c r="I926">
        <v>45.9</v>
      </c>
    </row>
    <row r="927" spans="1:9" x14ac:dyDescent="0.2">
      <c r="A927">
        <v>316270</v>
      </c>
      <c r="B927" t="s">
        <v>80</v>
      </c>
      <c r="C927">
        <v>2019</v>
      </c>
      <c r="D927">
        <v>23618</v>
      </c>
      <c r="E927">
        <v>10831</v>
      </c>
      <c r="F927">
        <v>10831</v>
      </c>
      <c r="G927">
        <v>10831</v>
      </c>
      <c r="H927">
        <v>100</v>
      </c>
      <c r="I927">
        <v>45.86</v>
      </c>
    </row>
    <row r="928" spans="1:9" x14ac:dyDescent="0.2">
      <c r="A928">
        <v>316270</v>
      </c>
      <c r="B928" t="s">
        <v>80</v>
      </c>
      <c r="C928">
        <v>2018</v>
      </c>
      <c r="D928">
        <v>23524</v>
      </c>
      <c r="E928">
        <v>10788</v>
      </c>
      <c r="F928">
        <v>10788</v>
      </c>
      <c r="G928">
        <v>10788</v>
      </c>
      <c r="H928">
        <v>100</v>
      </c>
      <c r="I928">
        <v>45.86</v>
      </c>
    </row>
    <row r="929" spans="1:9" x14ac:dyDescent="0.2">
      <c r="A929">
        <v>316270</v>
      </c>
      <c r="B929" t="s">
        <v>80</v>
      </c>
      <c r="C929">
        <v>2017</v>
      </c>
      <c r="D929">
        <v>23729</v>
      </c>
      <c r="E929">
        <v>10882</v>
      </c>
      <c r="F929">
        <v>10882</v>
      </c>
      <c r="G929">
        <v>10882</v>
      </c>
      <c r="H929">
        <v>100</v>
      </c>
      <c r="I929">
        <v>45.86</v>
      </c>
    </row>
    <row r="930" spans="1:9" x14ac:dyDescent="0.2">
      <c r="A930">
        <v>316270</v>
      </c>
      <c r="B930" t="s">
        <v>80</v>
      </c>
      <c r="C930">
        <v>2016</v>
      </c>
      <c r="D930">
        <v>23630</v>
      </c>
      <c r="E930">
        <v>10836</v>
      </c>
      <c r="F930">
        <v>10836</v>
      </c>
      <c r="G930">
        <v>10836</v>
      </c>
      <c r="H930">
        <v>100</v>
      </c>
      <c r="I930">
        <v>45.86</v>
      </c>
    </row>
    <row r="931" spans="1:9" x14ac:dyDescent="0.2">
      <c r="A931">
        <v>316270</v>
      </c>
      <c r="B931" t="s">
        <v>80</v>
      </c>
      <c r="C931">
        <v>2015</v>
      </c>
      <c r="D931">
        <v>23526</v>
      </c>
      <c r="E931">
        <v>10789</v>
      </c>
      <c r="F931">
        <v>10789</v>
      </c>
      <c r="G931">
        <v>10789</v>
      </c>
      <c r="H931">
        <v>100</v>
      </c>
      <c r="I931">
        <v>45.86</v>
      </c>
    </row>
    <row r="932" spans="1:9" x14ac:dyDescent="0.2">
      <c r="A932">
        <v>316270</v>
      </c>
      <c r="B932" t="s">
        <v>80</v>
      </c>
      <c r="C932">
        <v>2014</v>
      </c>
      <c r="D932">
        <v>23417</v>
      </c>
      <c r="E932">
        <v>10739</v>
      </c>
      <c r="F932">
        <v>10739</v>
      </c>
      <c r="G932">
        <v>10739</v>
      </c>
      <c r="H932">
        <v>100</v>
      </c>
      <c r="I932">
        <v>45.86</v>
      </c>
    </row>
    <row r="933" spans="1:9" x14ac:dyDescent="0.2">
      <c r="A933">
        <v>316270</v>
      </c>
      <c r="B933" t="s">
        <v>80</v>
      </c>
      <c r="C933">
        <v>2013</v>
      </c>
      <c r="D933">
        <v>23303</v>
      </c>
      <c r="E933">
        <v>10686</v>
      </c>
      <c r="F933">
        <v>10686</v>
      </c>
      <c r="G933">
        <v>10686</v>
      </c>
      <c r="H933">
        <v>100</v>
      </c>
      <c r="I933">
        <v>45.86</v>
      </c>
    </row>
    <row r="934" spans="1:9" x14ac:dyDescent="0.2">
      <c r="A934">
        <v>316270</v>
      </c>
      <c r="B934" t="s">
        <v>80</v>
      </c>
      <c r="C934">
        <v>2012</v>
      </c>
      <c r="D934">
        <v>22517</v>
      </c>
      <c r="E934">
        <v>10326</v>
      </c>
      <c r="F934">
        <v>10326</v>
      </c>
      <c r="G934">
        <v>10326</v>
      </c>
      <c r="H934">
        <v>100</v>
      </c>
      <c r="I934">
        <v>45.86</v>
      </c>
    </row>
    <row r="935" spans="1:9" x14ac:dyDescent="0.2">
      <c r="A935">
        <v>316270</v>
      </c>
      <c r="B935" t="s">
        <v>80</v>
      </c>
      <c r="C935">
        <v>2011</v>
      </c>
      <c r="D935">
        <v>22420</v>
      </c>
      <c r="E935">
        <v>10281</v>
      </c>
      <c r="F935">
        <v>10281</v>
      </c>
      <c r="G935">
        <v>10281</v>
      </c>
      <c r="H935">
        <v>100</v>
      </c>
      <c r="I935">
        <v>45.86</v>
      </c>
    </row>
    <row r="936" spans="1:9" x14ac:dyDescent="0.2">
      <c r="A936">
        <v>316270</v>
      </c>
      <c r="B936" t="s">
        <v>80</v>
      </c>
      <c r="C936">
        <v>2010</v>
      </c>
      <c r="D936">
        <v>22319</v>
      </c>
      <c r="E936">
        <v>10235</v>
      </c>
      <c r="F936">
        <v>10235</v>
      </c>
      <c r="G936">
        <v>10235</v>
      </c>
      <c r="H936">
        <v>100</v>
      </c>
      <c r="I936">
        <v>45.86</v>
      </c>
    </row>
    <row r="937" spans="1:9" x14ac:dyDescent="0.2">
      <c r="A937">
        <v>316270</v>
      </c>
      <c r="B937" t="s">
        <v>80</v>
      </c>
      <c r="C937">
        <v>2009</v>
      </c>
      <c r="D937">
        <v>22782</v>
      </c>
      <c r="E937">
        <v>10029</v>
      </c>
      <c r="F937">
        <v>12144</v>
      </c>
      <c r="G937">
        <v>12144</v>
      </c>
      <c r="H937">
        <v>100</v>
      </c>
      <c r="I937">
        <v>53.31</v>
      </c>
    </row>
    <row r="938" spans="1:9" x14ac:dyDescent="0.2">
      <c r="A938">
        <v>316270</v>
      </c>
      <c r="B938" t="s">
        <v>80</v>
      </c>
      <c r="C938">
        <v>2008</v>
      </c>
      <c r="D938">
        <v>22635</v>
      </c>
      <c r="E938">
        <v>9964</v>
      </c>
      <c r="F938">
        <v>11755</v>
      </c>
      <c r="G938">
        <v>11755</v>
      </c>
      <c r="H938">
        <v>100</v>
      </c>
      <c r="I938">
        <v>51.93</v>
      </c>
    </row>
    <row r="939" spans="1:9" x14ac:dyDescent="0.2">
      <c r="A939">
        <v>316270</v>
      </c>
      <c r="B939" t="s">
        <v>80</v>
      </c>
      <c r="C939">
        <v>2007</v>
      </c>
      <c r="D939">
        <v>21839</v>
      </c>
      <c r="E939">
        <v>9614</v>
      </c>
      <c r="F939">
        <v>11263</v>
      </c>
      <c r="G939">
        <v>11263</v>
      </c>
      <c r="H939">
        <v>100</v>
      </c>
      <c r="I939">
        <v>51.57</v>
      </c>
    </row>
    <row r="940" spans="1:9" x14ac:dyDescent="0.2">
      <c r="A940">
        <v>316420</v>
      </c>
      <c r="B940" t="s">
        <v>81</v>
      </c>
      <c r="C940">
        <v>2020</v>
      </c>
      <c r="D940">
        <v>12529</v>
      </c>
      <c r="E940">
        <v>7887</v>
      </c>
      <c r="F940">
        <v>5560</v>
      </c>
      <c r="G940">
        <v>5560</v>
      </c>
      <c r="H940">
        <v>70.5</v>
      </c>
      <c r="I940">
        <v>44.38</v>
      </c>
    </row>
    <row r="941" spans="1:9" x14ac:dyDescent="0.2">
      <c r="A941">
        <v>316420</v>
      </c>
      <c r="B941" t="s">
        <v>81</v>
      </c>
      <c r="C941">
        <v>2019</v>
      </c>
      <c r="D941">
        <v>12337</v>
      </c>
      <c r="E941">
        <v>7766</v>
      </c>
      <c r="F941">
        <v>5350</v>
      </c>
      <c r="G941">
        <v>5350</v>
      </c>
      <c r="H941">
        <v>68.900000000000006</v>
      </c>
      <c r="I941">
        <v>43.37</v>
      </c>
    </row>
    <row r="942" spans="1:9" x14ac:dyDescent="0.2">
      <c r="A942">
        <v>316420</v>
      </c>
      <c r="B942" t="s">
        <v>81</v>
      </c>
      <c r="C942">
        <v>2018</v>
      </c>
      <c r="D942">
        <v>12139</v>
      </c>
      <c r="E942">
        <v>7642</v>
      </c>
      <c r="F942">
        <v>5297</v>
      </c>
      <c r="G942">
        <v>5297</v>
      </c>
      <c r="H942">
        <v>69.3</v>
      </c>
      <c r="I942">
        <v>43.64</v>
      </c>
    </row>
    <row r="943" spans="1:9" x14ac:dyDescent="0.2">
      <c r="A943">
        <v>316420</v>
      </c>
      <c r="B943" t="s">
        <v>81</v>
      </c>
      <c r="C943">
        <v>2017</v>
      </c>
      <c r="D943">
        <v>11892</v>
      </c>
      <c r="E943">
        <v>7486</v>
      </c>
      <c r="F943">
        <v>5319</v>
      </c>
      <c r="G943">
        <v>5319</v>
      </c>
      <c r="H943">
        <v>71.099999999999994</v>
      </c>
      <c r="I943">
        <v>44.73</v>
      </c>
    </row>
    <row r="944" spans="1:9" x14ac:dyDescent="0.2">
      <c r="A944">
        <v>316420</v>
      </c>
      <c r="B944" t="s">
        <v>81</v>
      </c>
      <c r="C944">
        <v>2016</v>
      </c>
      <c r="D944">
        <v>11727</v>
      </c>
      <c r="E944">
        <v>7382</v>
      </c>
      <c r="F944">
        <v>5382</v>
      </c>
      <c r="G944">
        <v>5382</v>
      </c>
      <c r="H944">
        <v>72.900000000000006</v>
      </c>
      <c r="I944">
        <v>45.89</v>
      </c>
    </row>
    <row r="945" spans="1:9" x14ac:dyDescent="0.2">
      <c r="A945">
        <v>316420</v>
      </c>
      <c r="B945" t="s">
        <v>81</v>
      </c>
      <c r="C945">
        <v>2015</v>
      </c>
      <c r="D945">
        <v>11553</v>
      </c>
      <c r="E945">
        <v>7273</v>
      </c>
      <c r="F945">
        <v>5363</v>
      </c>
      <c r="G945">
        <v>5363</v>
      </c>
      <c r="H945">
        <v>73.7</v>
      </c>
      <c r="I945">
        <v>46.42</v>
      </c>
    </row>
    <row r="946" spans="1:9" x14ac:dyDescent="0.2">
      <c r="A946">
        <v>316420</v>
      </c>
      <c r="B946" t="s">
        <v>81</v>
      </c>
      <c r="C946">
        <v>2014</v>
      </c>
      <c r="D946">
        <v>11370</v>
      </c>
      <c r="E946">
        <v>7158</v>
      </c>
      <c r="F946">
        <v>7158</v>
      </c>
      <c r="G946">
        <v>7158</v>
      </c>
      <c r="H946">
        <v>100</v>
      </c>
      <c r="I946">
        <v>62.96</v>
      </c>
    </row>
    <row r="947" spans="1:9" x14ac:dyDescent="0.2">
      <c r="A947">
        <v>316420</v>
      </c>
      <c r="B947" t="s">
        <v>81</v>
      </c>
      <c r="C947">
        <v>2013</v>
      </c>
      <c r="D947">
        <v>11179</v>
      </c>
      <c r="E947">
        <v>7037</v>
      </c>
      <c r="F947">
        <v>7037</v>
      </c>
      <c r="G947">
        <v>7037</v>
      </c>
      <c r="H947">
        <v>100</v>
      </c>
      <c r="I947">
        <v>62.95</v>
      </c>
    </row>
    <row r="948" spans="1:9" x14ac:dyDescent="0.2">
      <c r="A948">
        <v>316420</v>
      </c>
      <c r="B948" t="s">
        <v>81</v>
      </c>
      <c r="C948">
        <v>2012</v>
      </c>
      <c r="D948">
        <v>10653</v>
      </c>
      <c r="E948">
        <v>6706</v>
      </c>
      <c r="F948">
        <v>6706</v>
      </c>
      <c r="G948">
        <v>6706</v>
      </c>
      <c r="H948">
        <v>100</v>
      </c>
      <c r="I948">
        <v>62.95</v>
      </c>
    </row>
    <row r="949" spans="1:9" x14ac:dyDescent="0.2">
      <c r="A949">
        <v>316420</v>
      </c>
      <c r="B949" t="s">
        <v>81</v>
      </c>
      <c r="C949">
        <v>2011</v>
      </c>
      <c r="D949">
        <v>10468</v>
      </c>
      <c r="E949">
        <v>6590</v>
      </c>
      <c r="F949">
        <v>6590</v>
      </c>
      <c r="G949">
        <v>6590</v>
      </c>
      <c r="H949">
        <v>100</v>
      </c>
      <c r="I949">
        <v>62.95</v>
      </c>
    </row>
    <row r="950" spans="1:9" x14ac:dyDescent="0.2">
      <c r="A950">
        <v>316420</v>
      </c>
      <c r="B950" t="s">
        <v>81</v>
      </c>
      <c r="C950">
        <v>2010</v>
      </c>
      <c r="D950">
        <v>10276</v>
      </c>
      <c r="E950">
        <v>6469</v>
      </c>
      <c r="F950">
        <v>6469</v>
      </c>
      <c r="G950">
        <v>6469</v>
      </c>
      <c r="H950">
        <v>100</v>
      </c>
      <c r="I950">
        <v>62.95</v>
      </c>
    </row>
    <row r="951" spans="1:9" x14ac:dyDescent="0.2">
      <c r="A951">
        <v>316420</v>
      </c>
      <c r="B951" t="s">
        <v>81</v>
      </c>
      <c r="C951">
        <v>2009</v>
      </c>
      <c r="D951">
        <v>9713</v>
      </c>
      <c r="E951">
        <v>7171</v>
      </c>
      <c r="F951">
        <v>7156</v>
      </c>
      <c r="G951">
        <v>7156</v>
      </c>
      <c r="H951">
        <v>99.8</v>
      </c>
      <c r="I951">
        <v>73.67</v>
      </c>
    </row>
    <row r="952" spans="1:9" x14ac:dyDescent="0.2">
      <c r="A952">
        <v>316420</v>
      </c>
      <c r="B952" t="s">
        <v>81</v>
      </c>
      <c r="C952">
        <v>2008</v>
      </c>
      <c r="D952">
        <v>9541</v>
      </c>
      <c r="E952">
        <v>7044</v>
      </c>
      <c r="F952">
        <v>6858</v>
      </c>
      <c r="G952">
        <v>6858</v>
      </c>
      <c r="H952">
        <v>97.4</v>
      </c>
      <c r="I952">
        <v>71.88</v>
      </c>
    </row>
    <row r="953" spans="1:9" x14ac:dyDescent="0.2">
      <c r="A953">
        <v>316420</v>
      </c>
      <c r="B953" t="s">
        <v>81</v>
      </c>
      <c r="C953">
        <v>2007</v>
      </c>
      <c r="D953">
        <v>9080</v>
      </c>
      <c r="E953">
        <v>6704</v>
      </c>
      <c r="F953">
        <v>6593</v>
      </c>
      <c r="G953">
        <v>6593</v>
      </c>
      <c r="H953">
        <v>98.3</v>
      </c>
      <c r="I953">
        <v>72.61</v>
      </c>
    </row>
    <row r="954" spans="1:9" x14ac:dyDescent="0.2">
      <c r="A954">
        <v>316695</v>
      </c>
      <c r="B954" t="s">
        <v>82</v>
      </c>
      <c r="C954">
        <v>2020</v>
      </c>
      <c r="D954">
        <v>4809</v>
      </c>
      <c r="E954">
        <v>1878</v>
      </c>
      <c r="F954">
        <v>1862</v>
      </c>
      <c r="G954">
        <v>1862</v>
      </c>
      <c r="H954">
        <v>99.2</v>
      </c>
      <c r="I954">
        <v>38.72</v>
      </c>
    </row>
    <row r="955" spans="1:9" x14ac:dyDescent="0.2">
      <c r="A955">
        <v>316695</v>
      </c>
      <c r="B955" t="s">
        <v>82</v>
      </c>
      <c r="C955">
        <v>2019</v>
      </c>
      <c r="D955">
        <v>4781</v>
      </c>
      <c r="E955">
        <v>1867</v>
      </c>
      <c r="F955">
        <v>1862</v>
      </c>
      <c r="G955">
        <v>1862</v>
      </c>
      <c r="H955">
        <v>99.7</v>
      </c>
      <c r="I955">
        <v>38.950000000000003</v>
      </c>
    </row>
    <row r="956" spans="1:9" x14ac:dyDescent="0.2">
      <c r="A956">
        <v>316695</v>
      </c>
      <c r="B956" t="s">
        <v>82</v>
      </c>
      <c r="C956">
        <v>2018</v>
      </c>
      <c r="D956">
        <v>4752</v>
      </c>
      <c r="E956">
        <v>1856</v>
      </c>
      <c r="F956">
        <v>1856</v>
      </c>
      <c r="G956">
        <v>1856</v>
      </c>
      <c r="H956">
        <v>100</v>
      </c>
      <c r="I956">
        <v>39.06</v>
      </c>
    </row>
    <row r="957" spans="1:9" x14ac:dyDescent="0.2">
      <c r="A957">
        <v>316695</v>
      </c>
      <c r="B957" t="s">
        <v>82</v>
      </c>
      <c r="C957">
        <v>2017</v>
      </c>
      <c r="D957">
        <v>4769</v>
      </c>
      <c r="E957">
        <v>1862</v>
      </c>
      <c r="F957">
        <v>1862</v>
      </c>
      <c r="G957">
        <v>1862</v>
      </c>
      <c r="H957">
        <v>100</v>
      </c>
      <c r="I957">
        <v>39.04</v>
      </c>
    </row>
    <row r="958" spans="1:9" x14ac:dyDescent="0.2">
      <c r="A958">
        <v>316695</v>
      </c>
      <c r="B958" t="s">
        <v>82</v>
      </c>
      <c r="C958">
        <v>2016</v>
      </c>
      <c r="D958">
        <v>4741</v>
      </c>
      <c r="E958">
        <v>1851</v>
      </c>
      <c r="F958">
        <v>1851</v>
      </c>
      <c r="G958">
        <v>1851</v>
      </c>
      <c r="H958">
        <v>100</v>
      </c>
      <c r="I958">
        <v>39.04</v>
      </c>
    </row>
    <row r="959" spans="1:9" x14ac:dyDescent="0.2">
      <c r="A959">
        <v>316695</v>
      </c>
      <c r="B959" t="s">
        <v>82</v>
      </c>
      <c r="C959">
        <v>2015</v>
      </c>
      <c r="D959">
        <v>4712</v>
      </c>
      <c r="E959">
        <v>1840</v>
      </c>
      <c r="F959">
        <v>1840</v>
      </c>
      <c r="G959">
        <v>1840</v>
      </c>
      <c r="H959">
        <v>100</v>
      </c>
      <c r="I959">
        <v>39.049999999999997</v>
      </c>
    </row>
    <row r="960" spans="1:9" x14ac:dyDescent="0.2">
      <c r="A960">
        <v>316695</v>
      </c>
      <c r="B960" t="s">
        <v>82</v>
      </c>
      <c r="C960">
        <v>2014</v>
      </c>
      <c r="D960">
        <v>4682</v>
      </c>
      <c r="E960">
        <v>1828</v>
      </c>
      <c r="F960">
        <v>1828</v>
      </c>
      <c r="G960">
        <v>1828</v>
      </c>
      <c r="H960">
        <v>100</v>
      </c>
      <c r="I960">
        <v>39.04</v>
      </c>
    </row>
    <row r="961" spans="1:9" x14ac:dyDescent="0.2">
      <c r="A961">
        <v>316695</v>
      </c>
      <c r="B961" t="s">
        <v>82</v>
      </c>
      <c r="C961">
        <v>2013</v>
      </c>
      <c r="D961">
        <v>4650</v>
      </c>
      <c r="E961">
        <v>1816</v>
      </c>
      <c r="F961">
        <v>1816</v>
      </c>
      <c r="G961">
        <v>1816</v>
      </c>
      <c r="H961">
        <v>100</v>
      </c>
      <c r="I961">
        <v>39.049999999999997</v>
      </c>
    </row>
    <row r="962" spans="1:9" x14ac:dyDescent="0.2">
      <c r="A962">
        <v>316695</v>
      </c>
      <c r="B962" t="s">
        <v>82</v>
      </c>
      <c r="C962">
        <v>2012</v>
      </c>
      <c r="D962">
        <v>4484</v>
      </c>
      <c r="E962">
        <v>1751</v>
      </c>
      <c r="F962">
        <v>1751</v>
      </c>
      <c r="G962">
        <v>1751</v>
      </c>
      <c r="H962">
        <v>100</v>
      </c>
      <c r="I962">
        <v>39.049999999999997</v>
      </c>
    </row>
    <row r="963" spans="1:9" x14ac:dyDescent="0.2">
      <c r="A963">
        <v>316695</v>
      </c>
      <c r="B963" t="s">
        <v>82</v>
      </c>
      <c r="C963">
        <v>2011</v>
      </c>
      <c r="D963">
        <v>4455</v>
      </c>
      <c r="E963">
        <v>1740</v>
      </c>
      <c r="F963">
        <v>1740</v>
      </c>
      <c r="G963">
        <v>1740</v>
      </c>
      <c r="H963">
        <v>100</v>
      </c>
      <c r="I963">
        <v>39.06</v>
      </c>
    </row>
    <row r="964" spans="1:9" x14ac:dyDescent="0.2">
      <c r="A964">
        <v>316695</v>
      </c>
      <c r="B964" t="s">
        <v>82</v>
      </c>
      <c r="C964">
        <v>2010</v>
      </c>
      <c r="D964">
        <v>4425</v>
      </c>
      <c r="E964">
        <v>1728</v>
      </c>
      <c r="F964">
        <v>1728</v>
      </c>
      <c r="G964">
        <v>1728</v>
      </c>
      <c r="H964">
        <v>100</v>
      </c>
      <c r="I964">
        <v>39.049999999999997</v>
      </c>
    </row>
    <row r="965" spans="1:9" x14ac:dyDescent="0.2">
      <c r="A965">
        <v>316695</v>
      </c>
      <c r="B965" t="s">
        <v>82</v>
      </c>
      <c r="C965">
        <v>2009</v>
      </c>
      <c r="D965">
        <v>4787</v>
      </c>
      <c r="E965">
        <v>1842</v>
      </c>
      <c r="F965">
        <v>2476</v>
      </c>
      <c r="G965">
        <v>2476</v>
      </c>
      <c r="H965">
        <v>100</v>
      </c>
      <c r="I965">
        <v>51.72</v>
      </c>
    </row>
    <row r="966" spans="1:9" x14ac:dyDescent="0.2">
      <c r="A966">
        <v>316695</v>
      </c>
      <c r="B966" t="s">
        <v>82</v>
      </c>
      <c r="C966">
        <v>2008</v>
      </c>
      <c r="D966">
        <v>4721</v>
      </c>
      <c r="E966">
        <v>1816</v>
      </c>
      <c r="F966">
        <v>2265</v>
      </c>
      <c r="G966">
        <v>2265</v>
      </c>
      <c r="H966">
        <v>100</v>
      </c>
      <c r="I966">
        <v>47.98</v>
      </c>
    </row>
    <row r="967" spans="1:9" x14ac:dyDescent="0.2">
      <c r="A967">
        <v>316695</v>
      </c>
      <c r="B967" t="s">
        <v>82</v>
      </c>
      <c r="C967">
        <v>2007</v>
      </c>
      <c r="D967">
        <v>4515</v>
      </c>
      <c r="E967">
        <v>1737</v>
      </c>
      <c r="F967">
        <v>2007</v>
      </c>
      <c r="G967">
        <v>2007</v>
      </c>
      <c r="H967">
        <v>100</v>
      </c>
      <c r="I967">
        <v>44.45</v>
      </c>
    </row>
    <row r="968" spans="1:9" x14ac:dyDescent="0.2">
      <c r="A968">
        <v>316800</v>
      </c>
      <c r="B968" t="s">
        <v>83</v>
      </c>
      <c r="C968">
        <v>2020</v>
      </c>
      <c r="D968">
        <v>34397</v>
      </c>
      <c r="E968">
        <v>27881</v>
      </c>
      <c r="F968">
        <v>24671</v>
      </c>
      <c r="G968">
        <v>24671</v>
      </c>
      <c r="H968">
        <v>88.5</v>
      </c>
      <c r="I968">
        <v>71.72</v>
      </c>
    </row>
    <row r="969" spans="1:9" x14ac:dyDescent="0.2">
      <c r="A969">
        <v>316800</v>
      </c>
      <c r="B969" t="s">
        <v>83</v>
      </c>
      <c r="C969">
        <v>2019</v>
      </c>
      <c r="D969">
        <v>34132</v>
      </c>
      <c r="E969">
        <v>27666</v>
      </c>
      <c r="F969">
        <v>24085</v>
      </c>
      <c r="G969">
        <v>22719</v>
      </c>
      <c r="H969">
        <v>82.1</v>
      </c>
      <c r="I969">
        <v>70.56</v>
      </c>
    </row>
    <row r="970" spans="1:9" x14ac:dyDescent="0.2">
      <c r="A970">
        <v>316800</v>
      </c>
      <c r="B970" t="s">
        <v>83</v>
      </c>
      <c r="C970">
        <v>2018</v>
      </c>
      <c r="D970">
        <v>33858</v>
      </c>
      <c r="E970">
        <v>27444</v>
      </c>
      <c r="F970">
        <v>23670</v>
      </c>
      <c r="G970">
        <v>23670</v>
      </c>
      <c r="H970">
        <v>86.3</v>
      </c>
      <c r="I970">
        <v>69.91</v>
      </c>
    </row>
    <row r="971" spans="1:9" x14ac:dyDescent="0.2">
      <c r="A971">
        <v>316800</v>
      </c>
      <c r="B971" t="s">
        <v>83</v>
      </c>
      <c r="C971">
        <v>2017</v>
      </c>
      <c r="D971">
        <v>33824</v>
      </c>
      <c r="E971">
        <v>27416</v>
      </c>
      <c r="F971">
        <v>24435</v>
      </c>
      <c r="G971">
        <v>22509</v>
      </c>
      <c r="H971">
        <v>82.1</v>
      </c>
      <c r="I971">
        <v>72.239999999999995</v>
      </c>
    </row>
    <row r="972" spans="1:9" x14ac:dyDescent="0.2">
      <c r="A972">
        <v>316800</v>
      </c>
      <c r="B972" t="s">
        <v>83</v>
      </c>
      <c r="C972">
        <v>2016</v>
      </c>
      <c r="D972">
        <v>33576</v>
      </c>
      <c r="E972">
        <v>27215</v>
      </c>
      <c r="F972">
        <v>23803</v>
      </c>
      <c r="G972">
        <v>22532</v>
      </c>
      <c r="H972">
        <v>82.8</v>
      </c>
      <c r="I972">
        <v>70.89</v>
      </c>
    </row>
    <row r="973" spans="1:9" x14ac:dyDescent="0.2">
      <c r="A973">
        <v>316800</v>
      </c>
      <c r="B973" t="s">
        <v>83</v>
      </c>
      <c r="C973">
        <v>2015</v>
      </c>
      <c r="D973">
        <v>33315</v>
      </c>
      <c r="E973">
        <v>27004</v>
      </c>
      <c r="F973">
        <v>24527</v>
      </c>
      <c r="G973">
        <v>22756</v>
      </c>
      <c r="H973">
        <v>84.3</v>
      </c>
      <c r="I973">
        <v>73.62</v>
      </c>
    </row>
    <row r="974" spans="1:9" x14ac:dyDescent="0.2">
      <c r="A974">
        <v>316800</v>
      </c>
      <c r="B974" t="s">
        <v>83</v>
      </c>
      <c r="C974">
        <v>2014</v>
      </c>
      <c r="D974">
        <v>33040</v>
      </c>
      <c r="E974">
        <v>26781</v>
      </c>
      <c r="F974">
        <v>28212</v>
      </c>
      <c r="G974">
        <v>26781</v>
      </c>
      <c r="H974">
        <v>100</v>
      </c>
      <c r="I974">
        <v>85.39</v>
      </c>
    </row>
    <row r="975" spans="1:9" x14ac:dyDescent="0.2">
      <c r="A975">
        <v>316800</v>
      </c>
      <c r="B975" t="s">
        <v>83</v>
      </c>
      <c r="C975">
        <v>2013</v>
      </c>
      <c r="D975">
        <v>32698</v>
      </c>
      <c r="E975">
        <v>26504</v>
      </c>
      <c r="F975">
        <v>28044</v>
      </c>
      <c r="G975">
        <v>26504</v>
      </c>
      <c r="H975">
        <v>100</v>
      </c>
      <c r="I975">
        <v>85.77</v>
      </c>
    </row>
    <row r="976" spans="1:9" x14ac:dyDescent="0.2">
      <c r="A976">
        <v>316800</v>
      </c>
      <c r="B976" t="s">
        <v>83</v>
      </c>
      <c r="C976">
        <v>2012</v>
      </c>
      <c r="D976">
        <v>31457</v>
      </c>
      <c r="E976">
        <v>25498</v>
      </c>
      <c r="F976">
        <v>25823</v>
      </c>
      <c r="G976">
        <v>25498</v>
      </c>
      <c r="H976">
        <v>100</v>
      </c>
      <c r="I976">
        <v>82.09</v>
      </c>
    </row>
    <row r="977" spans="1:9" x14ac:dyDescent="0.2">
      <c r="A977">
        <v>316800</v>
      </c>
      <c r="B977" t="s">
        <v>83</v>
      </c>
      <c r="C977">
        <v>2011</v>
      </c>
      <c r="D977">
        <v>31192</v>
      </c>
      <c r="E977">
        <v>25283</v>
      </c>
      <c r="F977">
        <v>26831</v>
      </c>
      <c r="G977">
        <v>26831</v>
      </c>
      <c r="H977">
        <v>100</v>
      </c>
      <c r="I977">
        <v>86.02</v>
      </c>
    </row>
    <row r="978" spans="1:9" x14ac:dyDescent="0.2">
      <c r="A978">
        <v>316800</v>
      </c>
      <c r="B978" t="s">
        <v>83</v>
      </c>
      <c r="C978">
        <v>2010</v>
      </c>
      <c r="D978">
        <v>30917</v>
      </c>
      <c r="E978">
        <v>25060</v>
      </c>
      <c r="F978">
        <v>25060</v>
      </c>
      <c r="G978">
        <v>25060</v>
      </c>
      <c r="H978">
        <v>100</v>
      </c>
      <c r="I978">
        <v>81.06</v>
      </c>
    </row>
    <row r="979" spans="1:9" x14ac:dyDescent="0.2">
      <c r="A979">
        <v>316800</v>
      </c>
      <c r="B979" t="s">
        <v>83</v>
      </c>
      <c r="C979">
        <v>2009</v>
      </c>
      <c r="D979">
        <v>31333</v>
      </c>
      <c r="E979">
        <v>25274</v>
      </c>
      <c r="F979">
        <v>26681</v>
      </c>
      <c r="G979">
        <v>26681</v>
      </c>
      <c r="H979">
        <v>100</v>
      </c>
      <c r="I979">
        <v>85.15</v>
      </c>
    </row>
    <row r="980" spans="1:9" x14ac:dyDescent="0.2">
      <c r="A980">
        <v>316800</v>
      </c>
      <c r="B980" t="s">
        <v>83</v>
      </c>
      <c r="C980">
        <v>2008</v>
      </c>
      <c r="D980">
        <v>30986</v>
      </c>
      <c r="E980">
        <v>24995</v>
      </c>
      <c r="F980">
        <v>25962</v>
      </c>
      <c r="G980">
        <v>25962</v>
      </c>
      <c r="H980">
        <v>100</v>
      </c>
      <c r="I980">
        <v>83.79</v>
      </c>
    </row>
    <row r="981" spans="1:9" x14ac:dyDescent="0.2">
      <c r="A981">
        <v>316800</v>
      </c>
      <c r="B981" t="s">
        <v>83</v>
      </c>
      <c r="C981">
        <v>2007</v>
      </c>
      <c r="D981">
        <v>29732</v>
      </c>
      <c r="E981">
        <v>23983</v>
      </c>
      <c r="F981">
        <v>25492</v>
      </c>
      <c r="G981">
        <v>25492</v>
      </c>
      <c r="H981">
        <v>100</v>
      </c>
      <c r="I981">
        <v>85.74</v>
      </c>
    </row>
    <row r="982" spans="1:9" x14ac:dyDescent="0.2">
      <c r="A982">
        <v>317000</v>
      </c>
      <c r="B982" t="s">
        <v>84</v>
      </c>
      <c r="C982">
        <v>2020</v>
      </c>
      <c r="D982">
        <v>12599</v>
      </c>
      <c r="E982">
        <v>6110</v>
      </c>
      <c r="F982">
        <v>4468</v>
      </c>
      <c r="G982">
        <v>4468</v>
      </c>
      <c r="H982">
        <v>73.099999999999994</v>
      </c>
      <c r="I982">
        <v>35.46</v>
      </c>
    </row>
    <row r="983" spans="1:9" x14ac:dyDescent="0.2">
      <c r="A983">
        <v>317000</v>
      </c>
      <c r="B983" t="s">
        <v>84</v>
      </c>
      <c r="C983">
        <v>2019</v>
      </c>
      <c r="D983">
        <v>12533</v>
      </c>
      <c r="E983">
        <v>6078</v>
      </c>
      <c r="F983">
        <v>4211</v>
      </c>
      <c r="G983">
        <v>4211</v>
      </c>
      <c r="H983">
        <v>69.3</v>
      </c>
      <c r="I983">
        <v>33.6</v>
      </c>
    </row>
    <row r="984" spans="1:9" x14ac:dyDescent="0.2">
      <c r="A984">
        <v>317000</v>
      </c>
      <c r="B984" t="s">
        <v>84</v>
      </c>
      <c r="C984">
        <v>2018</v>
      </c>
      <c r="D984">
        <v>12466</v>
      </c>
      <c r="E984">
        <v>6046</v>
      </c>
      <c r="F984">
        <v>4145</v>
      </c>
      <c r="G984">
        <v>4145</v>
      </c>
      <c r="H984">
        <v>68.599999999999994</v>
      </c>
      <c r="I984">
        <v>33.25</v>
      </c>
    </row>
    <row r="985" spans="1:9" x14ac:dyDescent="0.2">
      <c r="A985">
        <v>317000</v>
      </c>
      <c r="B985" t="s">
        <v>84</v>
      </c>
      <c r="C985">
        <v>2017</v>
      </c>
      <c r="D985">
        <v>12531</v>
      </c>
      <c r="E985">
        <v>6077</v>
      </c>
      <c r="F985">
        <v>4145</v>
      </c>
      <c r="G985">
        <v>4145</v>
      </c>
      <c r="H985">
        <v>68.2</v>
      </c>
      <c r="I985">
        <v>33.08</v>
      </c>
    </row>
    <row r="986" spans="1:9" x14ac:dyDescent="0.2">
      <c r="A986">
        <v>317000</v>
      </c>
      <c r="B986" t="s">
        <v>84</v>
      </c>
      <c r="C986">
        <v>2016</v>
      </c>
      <c r="D986">
        <v>12466</v>
      </c>
      <c r="E986">
        <v>6046</v>
      </c>
      <c r="F986">
        <v>4287</v>
      </c>
      <c r="G986">
        <v>4287</v>
      </c>
      <c r="H986">
        <v>70.900000000000006</v>
      </c>
      <c r="I986">
        <v>34.39</v>
      </c>
    </row>
    <row r="987" spans="1:9" x14ac:dyDescent="0.2">
      <c r="A987">
        <v>317000</v>
      </c>
      <c r="B987" t="s">
        <v>84</v>
      </c>
      <c r="C987">
        <v>2015</v>
      </c>
      <c r="D987">
        <v>12397</v>
      </c>
      <c r="E987">
        <v>6012</v>
      </c>
      <c r="F987">
        <v>4248</v>
      </c>
      <c r="G987">
        <v>4248</v>
      </c>
      <c r="H987">
        <v>70.7</v>
      </c>
      <c r="I987">
        <v>34.270000000000003</v>
      </c>
    </row>
    <row r="988" spans="1:9" x14ac:dyDescent="0.2">
      <c r="A988">
        <v>317000</v>
      </c>
      <c r="B988" t="s">
        <v>84</v>
      </c>
      <c r="C988">
        <v>2014</v>
      </c>
      <c r="D988">
        <v>12324</v>
      </c>
      <c r="E988">
        <v>5977</v>
      </c>
      <c r="F988">
        <v>5770</v>
      </c>
      <c r="G988">
        <v>5770</v>
      </c>
      <c r="H988">
        <v>96.5</v>
      </c>
      <c r="I988">
        <v>46.82</v>
      </c>
    </row>
    <row r="989" spans="1:9" x14ac:dyDescent="0.2">
      <c r="A989">
        <v>317000</v>
      </c>
      <c r="B989" t="s">
        <v>84</v>
      </c>
      <c r="C989">
        <v>2013</v>
      </c>
      <c r="D989">
        <v>12248</v>
      </c>
      <c r="E989">
        <v>5940</v>
      </c>
      <c r="F989">
        <v>5532</v>
      </c>
      <c r="G989">
        <v>5532</v>
      </c>
      <c r="H989">
        <v>93.1</v>
      </c>
      <c r="I989">
        <v>45.17</v>
      </c>
    </row>
    <row r="990" spans="1:9" x14ac:dyDescent="0.2">
      <c r="A990">
        <v>317000</v>
      </c>
      <c r="B990" t="s">
        <v>84</v>
      </c>
      <c r="C990">
        <v>2012</v>
      </c>
      <c r="D990">
        <v>11818</v>
      </c>
      <c r="E990">
        <v>5731</v>
      </c>
      <c r="F990">
        <v>5435</v>
      </c>
      <c r="G990">
        <v>5435</v>
      </c>
      <c r="H990">
        <v>94.8</v>
      </c>
      <c r="I990">
        <v>45.99</v>
      </c>
    </row>
    <row r="991" spans="1:9" x14ac:dyDescent="0.2">
      <c r="A991">
        <v>317000</v>
      </c>
      <c r="B991" t="s">
        <v>84</v>
      </c>
      <c r="C991">
        <v>2011</v>
      </c>
      <c r="D991">
        <v>11751</v>
      </c>
      <c r="E991">
        <v>5699</v>
      </c>
      <c r="F991">
        <v>5189</v>
      </c>
      <c r="G991">
        <v>5189</v>
      </c>
      <c r="H991">
        <v>91.1</v>
      </c>
      <c r="I991">
        <v>44.16</v>
      </c>
    </row>
    <row r="992" spans="1:9" x14ac:dyDescent="0.2">
      <c r="A992">
        <v>317000</v>
      </c>
      <c r="B992" t="s">
        <v>84</v>
      </c>
      <c r="C992">
        <v>2010</v>
      </c>
      <c r="D992">
        <v>11681</v>
      </c>
      <c r="E992">
        <v>5665</v>
      </c>
      <c r="F992">
        <v>4948</v>
      </c>
      <c r="G992">
        <v>4948</v>
      </c>
      <c r="H992">
        <v>87.3</v>
      </c>
      <c r="I992">
        <v>42.36</v>
      </c>
    </row>
    <row r="993" spans="1:9" x14ac:dyDescent="0.2">
      <c r="A993">
        <v>317000</v>
      </c>
      <c r="B993" t="s">
        <v>84</v>
      </c>
      <c r="C993">
        <v>2009</v>
      </c>
      <c r="D993">
        <v>12499</v>
      </c>
      <c r="E993">
        <v>5994</v>
      </c>
      <c r="F993">
        <v>4803</v>
      </c>
      <c r="G993">
        <v>4803</v>
      </c>
      <c r="H993">
        <v>80.099999999999994</v>
      </c>
      <c r="I993">
        <v>38.43</v>
      </c>
    </row>
    <row r="994" spans="1:9" x14ac:dyDescent="0.2">
      <c r="A994">
        <v>317000</v>
      </c>
      <c r="B994" t="s">
        <v>84</v>
      </c>
      <c r="C994">
        <v>2008</v>
      </c>
      <c r="D994">
        <v>12348</v>
      </c>
      <c r="E994">
        <v>5921</v>
      </c>
      <c r="F994">
        <v>4479</v>
      </c>
      <c r="G994">
        <v>4479</v>
      </c>
      <c r="H994">
        <v>75.7</v>
      </c>
      <c r="I994">
        <v>36.270000000000003</v>
      </c>
    </row>
    <row r="995" spans="1:9" x14ac:dyDescent="0.2">
      <c r="A995">
        <v>317000</v>
      </c>
      <c r="B995" t="s">
        <v>84</v>
      </c>
      <c r="C995">
        <v>2007</v>
      </c>
      <c r="D995">
        <v>11834</v>
      </c>
      <c r="E995">
        <v>5675</v>
      </c>
      <c r="F995">
        <v>4300</v>
      </c>
      <c r="G995">
        <v>4300</v>
      </c>
      <c r="H995">
        <v>75.8</v>
      </c>
      <c r="I995">
        <v>36.340000000000003</v>
      </c>
    </row>
    <row r="996" spans="1:9" x14ac:dyDescent="0.2">
      <c r="A996">
        <v>317052</v>
      </c>
      <c r="B996" t="s">
        <v>85</v>
      </c>
      <c r="C996">
        <v>2020</v>
      </c>
      <c r="D996">
        <v>17173</v>
      </c>
      <c r="E996">
        <v>7782</v>
      </c>
      <c r="F996">
        <v>6596</v>
      </c>
      <c r="G996">
        <v>6596</v>
      </c>
      <c r="H996">
        <v>84.8</v>
      </c>
      <c r="I996">
        <v>38.409999999999997</v>
      </c>
    </row>
    <row r="997" spans="1:9" x14ac:dyDescent="0.2">
      <c r="A997">
        <v>317052</v>
      </c>
      <c r="B997" t="s">
        <v>85</v>
      </c>
      <c r="C997">
        <v>2019</v>
      </c>
      <c r="D997">
        <v>16865</v>
      </c>
      <c r="E997">
        <v>7643</v>
      </c>
      <c r="F997">
        <v>6384</v>
      </c>
      <c r="G997">
        <v>6384</v>
      </c>
      <c r="H997">
        <v>83.5</v>
      </c>
      <c r="I997">
        <v>37.85</v>
      </c>
    </row>
    <row r="998" spans="1:9" x14ac:dyDescent="0.2">
      <c r="A998">
        <v>317052</v>
      </c>
      <c r="B998" t="s">
        <v>85</v>
      </c>
      <c r="C998">
        <v>2018</v>
      </c>
      <c r="D998">
        <v>16547</v>
      </c>
      <c r="E998">
        <v>7499</v>
      </c>
      <c r="F998">
        <v>6236</v>
      </c>
      <c r="G998">
        <v>6236</v>
      </c>
      <c r="H998">
        <v>83.2</v>
      </c>
      <c r="I998">
        <v>37.69</v>
      </c>
    </row>
    <row r="999" spans="1:9" x14ac:dyDescent="0.2">
      <c r="A999">
        <v>317052</v>
      </c>
      <c r="B999" t="s">
        <v>85</v>
      </c>
      <c r="C999">
        <v>2017</v>
      </c>
      <c r="D999">
        <v>16095</v>
      </c>
      <c r="E999">
        <v>7294</v>
      </c>
      <c r="F999">
        <v>6188</v>
      </c>
      <c r="G999">
        <v>6188</v>
      </c>
      <c r="H999">
        <v>84.8</v>
      </c>
      <c r="I999">
        <v>38.450000000000003</v>
      </c>
    </row>
    <row r="1000" spans="1:9" x14ac:dyDescent="0.2">
      <c r="A1000">
        <v>317052</v>
      </c>
      <c r="B1000" t="s">
        <v>85</v>
      </c>
      <c r="C1000">
        <v>2016</v>
      </c>
      <c r="D1000">
        <v>15833</v>
      </c>
      <c r="E1000">
        <v>7175</v>
      </c>
      <c r="F1000">
        <v>6031</v>
      </c>
      <c r="G1000">
        <v>6031</v>
      </c>
      <c r="H1000">
        <v>84.1</v>
      </c>
      <c r="I1000">
        <v>38.090000000000003</v>
      </c>
    </row>
    <row r="1001" spans="1:9" x14ac:dyDescent="0.2">
      <c r="A1001">
        <v>317052</v>
      </c>
      <c r="B1001" t="s">
        <v>85</v>
      </c>
      <c r="C1001">
        <v>2015</v>
      </c>
      <c r="D1001">
        <v>15556</v>
      </c>
      <c r="E1001">
        <v>7050</v>
      </c>
      <c r="F1001">
        <v>5978</v>
      </c>
      <c r="G1001">
        <v>5978</v>
      </c>
      <c r="H1001">
        <v>84.8</v>
      </c>
      <c r="I1001">
        <v>38.43</v>
      </c>
    </row>
    <row r="1002" spans="1:9" x14ac:dyDescent="0.2">
      <c r="A1002">
        <v>317052</v>
      </c>
      <c r="B1002" t="s">
        <v>85</v>
      </c>
      <c r="C1002">
        <v>2014</v>
      </c>
      <c r="D1002">
        <v>15266</v>
      </c>
      <c r="E1002">
        <v>6918</v>
      </c>
      <c r="F1002">
        <v>6637</v>
      </c>
      <c r="G1002">
        <v>6637</v>
      </c>
      <c r="H1002">
        <v>95.9</v>
      </c>
      <c r="I1002">
        <v>43.48</v>
      </c>
    </row>
    <row r="1003" spans="1:9" x14ac:dyDescent="0.2">
      <c r="A1003">
        <v>317052</v>
      </c>
      <c r="B1003" t="s">
        <v>85</v>
      </c>
      <c r="C1003">
        <v>2013</v>
      </c>
      <c r="D1003">
        <v>14963</v>
      </c>
      <c r="E1003">
        <v>6781</v>
      </c>
      <c r="F1003">
        <v>6321</v>
      </c>
      <c r="G1003">
        <v>6321</v>
      </c>
      <c r="H1003">
        <v>93.2</v>
      </c>
      <c r="I1003">
        <v>42.24</v>
      </c>
    </row>
    <row r="1004" spans="1:9" x14ac:dyDescent="0.2">
      <c r="A1004">
        <v>317052</v>
      </c>
      <c r="B1004" t="s">
        <v>85</v>
      </c>
      <c r="C1004">
        <v>2012</v>
      </c>
      <c r="D1004">
        <v>14207</v>
      </c>
      <c r="E1004">
        <v>6438</v>
      </c>
      <c r="F1004">
        <v>6127</v>
      </c>
      <c r="G1004">
        <v>6127</v>
      </c>
      <c r="H1004">
        <v>95.2</v>
      </c>
      <c r="I1004">
        <v>43.13</v>
      </c>
    </row>
    <row r="1005" spans="1:9" x14ac:dyDescent="0.2">
      <c r="A1005">
        <v>317052</v>
      </c>
      <c r="B1005" t="s">
        <v>85</v>
      </c>
      <c r="C1005">
        <v>2011</v>
      </c>
      <c r="D1005">
        <v>13911</v>
      </c>
      <c r="E1005">
        <v>6304</v>
      </c>
      <c r="F1005">
        <v>5858</v>
      </c>
      <c r="G1005">
        <v>5858</v>
      </c>
      <c r="H1005">
        <v>92.9</v>
      </c>
      <c r="I1005">
        <v>42.11</v>
      </c>
    </row>
    <row r="1006" spans="1:9" x14ac:dyDescent="0.2">
      <c r="A1006">
        <v>317052</v>
      </c>
      <c r="B1006" t="s">
        <v>85</v>
      </c>
      <c r="C1006">
        <v>2010</v>
      </c>
      <c r="D1006">
        <v>13604</v>
      </c>
      <c r="E1006">
        <v>6165</v>
      </c>
      <c r="F1006">
        <v>5654</v>
      </c>
      <c r="G1006">
        <v>5654</v>
      </c>
      <c r="H1006">
        <v>91.7</v>
      </c>
      <c r="I1006">
        <v>41.56</v>
      </c>
    </row>
    <row r="1007" spans="1:9" x14ac:dyDescent="0.2">
      <c r="A1007">
        <v>317052</v>
      </c>
      <c r="B1007" t="s">
        <v>85</v>
      </c>
      <c r="C1007">
        <v>2009</v>
      </c>
      <c r="D1007">
        <v>12203</v>
      </c>
      <c r="E1007">
        <v>6374</v>
      </c>
      <c r="F1007">
        <v>5583</v>
      </c>
      <c r="G1007">
        <v>5583</v>
      </c>
      <c r="H1007">
        <v>87.6</v>
      </c>
      <c r="I1007">
        <v>45.75</v>
      </c>
    </row>
    <row r="1008" spans="1:9" x14ac:dyDescent="0.2">
      <c r="A1008">
        <v>317052</v>
      </c>
      <c r="B1008" t="s">
        <v>85</v>
      </c>
      <c r="C1008">
        <v>2008</v>
      </c>
      <c r="D1008">
        <v>11971</v>
      </c>
      <c r="E1008">
        <v>6253</v>
      </c>
      <c r="F1008">
        <v>5491</v>
      </c>
      <c r="G1008">
        <v>5491</v>
      </c>
      <c r="H1008">
        <v>87.8</v>
      </c>
      <c r="I1008">
        <v>45.87</v>
      </c>
    </row>
    <row r="1009" spans="1:9" x14ac:dyDescent="0.2">
      <c r="A1009">
        <v>317052</v>
      </c>
      <c r="B1009" t="s">
        <v>85</v>
      </c>
      <c r="C1009">
        <v>2007</v>
      </c>
      <c r="D1009">
        <v>11376</v>
      </c>
      <c r="E1009">
        <v>5942</v>
      </c>
      <c r="F1009">
        <v>5066</v>
      </c>
      <c r="G1009">
        <v>5066</v>
      </c>
      <c r="H1009">
        <v>85.3</v>
      </c>
      <c r="I1009">
        <v>44.53</v>
      </c>
    </row>
    <row r="1010" spans="1:9" x14ac:dyDescent="0.2">
      <c r="A1010">
        <v>317065</v>
      </c>
      <c r="B1010" t="s">
        <v>86</v>
      </c>
      <c r="C1010">
        <v>2020</v>
      </c>
      <c r="D1010">
        <v>5026</v>
      </c>
      <c r="E1010">
        <v>2571</v>
      </c>
      <c r="F1010">
        <v>2574</v>
      </c>
      <c r="G1010">
        <v>2571</v>
      </c>
      <c r="H1010">
        <v>100</v>
      </c>
      <c r="I1010">
        <v>51.21</v>
      </c>
    </row>
    <row r="1011" spans="1:9" x14ac:dyDescent="0.2">
      <c r="A1011">
        <v>317065</v>
      </c>
      <c r="B1011" t="s">
        <v>86</v>
      </c>
      <c r="C1011">
        <v>2019</v>
      </c>
      <c r="D1011">
        <v>5007</v>
      </c>
      <c r="E1011">
        <v>2561</v>
      </c>
      <c r="F1011">
        <v>2561</v>
      </c>
      <c r="G1011">
        <v>2561</v>
      </c>
      <c r="H1011">
        <v>100</v>
      </c>
      <c r="I1011">
        <v>51.15</v>
      </c>
    </row>
    <row r="1012" spans="1:9" x14ac:dyDescent="0.2">
      <c r="A1012">
        <v>317065</v>
      </c>
      <c r="B1012" t="s">
        <v>86</v>
      </c>
      <c r="C1012">
        <v>2018</v>
      </c>
      <c r="D1012">
        <v>4987</v>
      </c>
      <c r="E1012">
        <v>2551</v>
      </c>
      <c r="F1012">
        <v>2551</v>
      </c>
      <c r="G1012">
        <v>2551</v>
      </c>
      <c r="H1012">
        <v>100</v>
      </c>
      <c r="I1012">
        <v>51.15</v>
      </c>
    </row>
    <row r="1013" spans="1:9" x14ac:dyDescent="0.2">
      <c r="A1013">
        <v>317065</v>
      </c>
      <c r="B1013" t="s">
        <v>86</v>
      </c>
      <c r="C1013">
        <v>2017</v>
      </c>
      <c r="D1013">
        <v>5032</v>
      </c>
      <c r="E1013">
        <v>2574</v>
      </c>
      <c r="F1013">
        <v>2574</v>
      </c>
      <c r="G1013">
        <v>2574</v>
      </c>
      <c r="H1013">
        <v>100</v>
      </c>
      <c r="I1013">
        <v>51.15</v>
      </c>
    </row>
    <row r="1014" spans="1:9" x14ac:dyDescent="0.2">
      <c r="A1014">
        <v>317065</v>
      </c>
      <c r="B1014" t="s">
        <v>86</v>
      </c>
      <c r="C1014">
        <v>2016</v>
      </c>
      <c r="D1014">
        <v>5011</v>
      </c>
      <c r="E1014">
        <v>2563</v>
      </c>
      <c r="F1014">
        <v>2563</v>
      </c>
      <c r="G1014">
        <v>2563</v>
      </c>
      <c r="H1014">
        <v>100</v>
      </c>
      <c r="I1014">
        <v>51.15</v>
      </c>
    </row>
    <row r="1015" spans="1:9" x14ac:dyDescent="0.2">
      <c r="A1015">
        <v>317065</v>
      </c>
      <c r="B1015" t="s">
        <v>86</v>
      </c>
      <c r="C1015">
        <v>2015</v>
      </c>
      <c r="D1015">
        <v>4989</v>
      </c>
      <c r="E1015">
        <v>2552</v>
      </c>
      <c r="F1015">
        <v>2552</v>
      </c>
      <c r="G1015">
        <v>2552</v>
      </c>
      <c r="H1015">
        <v>100</v>
      </c>
      <c r="I1015">
        <v>51.15</v>
      </c>
    </row>
    <row r="1016" spans="1:9" x14ac:dyDescent="0.2">
      <c r="A1016">
        <v>317065</v>
      </c>
      <c r="B1016" t="s">
        <v>86</v>
      </c>
      <c r="C1016">
        <v>2014</v>
      </c>
      <c r="D1016">
        <v>4966</v>
      </c>
      <c r="E1016">
        <v>2540</v>
      </c>
      <c r="F1016">
        <v>2540</v>
      </c>
      <c r="G1016">
        <v>2540</v>
      </c>
      <c r="H1016">
        <v>100</v>
      </c>
      <c r="I1016">
        <v>51.15</v>
      </c>
    </row>
    <row r="1017" spans="1:9" x14ac:dyDescent="0.2">
      <c r="A1017">
        <v>317065</v>
      </c>
      <c r="B1017" t="s">
        <v>86</v>
      </c>
      <c r="C1017">
        <v>2013</v>
      </c>
      <c r="D1017">
        <v>4942</v>
      </c>
      <c r="E1017">
        <v>2528</v>
      </c>
      <c r="F1017">
        <v>2528</v>
      </c>
      <c r="G1017">
        <v>2528</v>
      </c>
      <c r="H1017">
        <v>100</v>
      </c>
      <c r="I1017">
        <v>51.15</v>
      </c>
    </row>
    <row r="1018" spans="1:9" x14ac:dyDescent="0.2">
      <c r="A1018">
        <v>317065</v>
      </c>
      <c r="B1018" t="s">
        <v>86</v>
      </c>
      <c r="C1018">
        <v>2012</v>
      </c>
      <c r="D1018">
        <v>4775</v>
      </c>
      <c r="E1018">
        <v>2442</v>
      </c>
      <c r="F1018">
        <v>2442</v>
      </c>
      <c r="G1018">
        <v>2442</v>
      </c>
      <c r="H1018">
        <v>100</v>
      </c>
      <c r="I1018">
        <v>51.14</v>
      </c>
    </row>
    <row r="1019" spans="1:9" x14ac:dyDescent="0.2">
      <c r="A1019">
        <v>317065</v>
      </c>
      <c r="B1019" t="s">
        <v>86</v>
      </c>
      <c r="C1019">
        <v>2011</v>
      </c>
      <c r="D1019">
        <v>4755</v>
      </c>
      <c r="E1019">
        <v>2432</v>
      </c>
      <c r="F1019">
        <v>2432</v>
      </c>
      <c r="G1019">
        <v>2432</v>
      </c>
      <c r="H1019">
        <v>100</v>
      </c>
      <c r="I1019">
        <v>51.15</v>
      </c>
    </row>
    <row r="1020" spans="1:9" x14ac:dyDescent="0.2">
      <c r="A1020">
        <v>317065</v>
      </c>
      <c r="B1020" t="s">
        <v>86</v>
      </c>
      <c r="C1020">
        <v>2010</v>
      </c>
      <c r="D1020">
        <v>4733</v>
      </c>
      <c r="E1020">
        <v>2421</v>
      </c>
      <c r="F1020">
        <v>2421</v>
      </c>
      <c r="G1020">
        <v>2421</v>
      </c>
      <c r="H1020">
        <v>100</v>
      </c>
      <c r="I1020">
        <v>51.15</v>
      </c>
    </row>
    <row r="1021" spans="1:9" x14ac:dyDescent="0.2">
      <c r="A1021">
        <v>317065</v>
      </c>
      <c r="B1021" t="s">
        <v>86</v>
      </c>
      <c r="C1021">
        <v>2009</v>
      </c>
      <c r="D1021">
        <v>4924</v>
      </c>
      <c r="E1021">
        <v>2360</v>
      </c>
      <c r="F1021">
        <v>2965</v>
      </c>
      <c r="G1021">
        <v>2965</v>
      </c>
      <c r="H1021">
        <v>100</v>
      </c>
      <c r="I1021">
        <v>60.22</v>
      </c>
    </row>
    <row r="1022" spans="1:9" x14ac:dyDescent="0.2">
      <c r="A1022">
        <v>317065</v>
      </c>
      <c r="B1022" t="s">
        <v>86</v>
      </c>
      <c r="C1022">
        <v>2008</v>
      </c>
      <c r="D1022">
        <v>4884</v>
      </c>
      <c r="E1022">
        <v>2341</v>
      </c>
      <c r="F1022">
        <v>2885</v>
      </c>
      <c r="G1022">
        <v>2885</v>
      </c>
      <c r="H1022">
        <v>100</v>
      </c>
      <c r="I1022">
        <v>59.07</v>
      </c>
    </row>
    <row r="1023" spans="1:9" x14ac:dyDescent="0.2">
      <c r="A1023">
        <v>317065</v>
      </c>
      <c r="B1023" t="s">
        <v>86</v>
      </c>
      <c r="C1023">
        <v>2007</v>
      </c>
      <c r="D1023">
        <v>4703</v>
      </c>
      <c r="E1023">
        <v>2254</v>
      </c>
      <c r="F1023">
        <v>2125</v>
      </c>
      <c r="G1023">
        <v>2125</v>
      </c>
      <c r="H1023">
        <v>94.3</v>
      </c>
      <c r="I1023">
        <v>45.18</v>
      </c>
    </row>
    <row r="1024" spans="1:9" x14ac:dyDescent="0.2">
      <c r="A1024">
        <v>317080</v>
      </c>
      <c r="B1024" t="s">
        <v>87</v>
      </c>
      <c r="C1024">
        <v>2020</v>
      </c>
      <c r="D1024">
        <v>39803</v>
      </c>
      <c r="E1024">
        <v>34806</v>
      </c>
      <c r="F1024">
        <v>30960</v>
      </c>
      <c r="G1024">
        <v>30960</v>
      </c>
      <c r="H1024">
        <v>89</v>
      </c>
      <c r="I1024">
        <v>77.78</v>
      </c>
    </row>
    <row r="1025" spans="1:9" x14ac:dyDescent="0.2">
      <c r="A1025">
        <v>317080</v>
      </c>
      <c r="B1025" t="s">
        <v>87</v>
      </c>
      <c r="C1025">
        <v>2019</v>
      </c>
      <c r="D1025">
        <v>39493</v>
      </c>
      <c r="E1025">
        <v>34534</v>
      </c>
      <c r="F1025">
        <v>29858</v>
      </c>
      <c r="G1025">
        <v>29858</v>
      </c>
      <c r="H1025">
        <v>86.5</v>
      </c>
      <c r="I1025">
        <v>75.599999999999994</v>
      </c>
    </row>
    <row r="1026" spans="1:9" x14ac:dyDescent="0.2">
      <c r="A1026">
        <v>317080</v>
      </c>
      <c r="B1026" t="s">
        <v>87</v>
      </c>
      <c r="C1026">
        <v>2018</v>
      </c>
      <c r="D1026">
        <v>39173</v>
      </c>
      <c r="E1026">
        <v>34255</v>
      </c>
      <c r="F1026">
        <v>29240</v>
      </c>
      <c r="G1026">
        <v>29240</v>
      </c>
      <c r="H1026">
        <v>85.4</v>
      </c>
      <c r="I1026">
        <v>74.64</v>
      </c>
    </row>
    <row r="1027" spans="1:9" x14ac:dyDescent="0.2">
      <c r="A1027">
        <v>317080</v>
      </c>
      <c r="B1027" t="s">
        <v>87</v>
      </c>
      <c r="C1027">
        <v>2017</v>
      </c>
      <c r="D1027">
        <v>39128</v>
      </c>
      <c r="E1027">
        <v>34215</v>
      </c>
      <c r="F1027">
        <v>29517</v>
      </c>
      <c r="G1027">
        <v>29517</v>
      </c>
      <c r="H1027">
        <v>86.3</v>
      </c>
      <c r="I1027">
        <v>75.44</v>
      </c>
    </row>
    <row r="1028" spans="1:9" x14ac:dyDescent="0.2">
      <c r="A1028">
        <v>317080</v>
      </c>
      <c r="B1028" t="s">
        <v>87</v>
      </c>
      <c r="C1028">
        <v>2016</v>
      </c>
      <c r="D1028">
        <v>38838</v>
      </c>
      <c r="E1028">
        <v>33962</v>
      </c>
      <c r="F1028">
        <v>29500</v>
      </c>
      <c r="G1028">
        <v>29500</v>
      </c>
      <c r="H1028">
        <v>86.9</v>
      </c>
      <c r="I1028">
        <v>75.959999999999994</v>
      </c>
    </row>
    <row r="1029" spans="1:9" x14ac:dyDescent="0.2">
      <c r="A1029">
        <v>317080</v>
      </c>
      <c r="B1029" t="s">
        <v>87</v>
      </c>
      <c r="C1029">
        <v>2015</v>
      </c>
      <c r="D1029">
        <v>38534</v>
      </c>
      <c r="E1029">
        <v>33696</v>
      </c>
      <c r="F1029">
        <v>29342</v>
      </c>
      <c r="G1029">
        <v>29342</v>
      </c>
      <c r="H1029">
        <v>87.1</v>
      </c>
      <c r="I1029">
        <v>76.150000000000006</v>
      </c>
    </row>
    <row r="1030" spans="1:9" x14ac:dyDescent="0.2">
      <c r="A1030">
        <v>317080</v>
      </c>
      <c r="B1030" t="s">
        <v>87</v>
      </c>
      <c r="C1030">
        <v>2014</v>
      </c>
      <c r="D1030">
        <v>38213</v>
      </c>
      <c r="E1030">
        <v>33415</v>
      </c>
      <c r="F1030">
        <v>33415</v>
      </c>
      <c r="G1030">
        <v>33415</v>
      </c>
      <c r="H1030">
        <v>100</v>
      </c>
      <c r="I1030">
        <v>87.44</v>
      </c>
    </row>
    <row r="1031" spans="1:9" x14ac:dyDescent="0.2">
      <c r="A1031">
        <v>317080</v>
      </c>
      <c r="B1031" t="s">
        <v>87</v>
      </c>
      <c r="C1031">
        <v>2013</v>
      </c>
      <c r="D1031">
        <v>37879</v>
      </c>
      <c r="E1031">
        <v>33123</v>
      </c>
      <c r="F1031">
        <v>33123</v>
      </c>
      <c r="G1031">
        <v>33123</v>
      </c>
      <c r="H1031">
        <v>100</v>
      </c>
      <c r="I1031">
        <v>87.44</v>
      </c>
    </row>
    <row r="1032" spans="1:9" x14ac:dyDescent="0.2">
      <c r="A1032">
        <v>317080</v>
      </c>
      <c r="B1032" t="s">
        <v>87</v>
      </c>
      <c r="C1032">
        <v>2012</v>
      </c>
      <c r="D1032">
        <v>36439</v>
      </c>
      <c r="E1032">
        <v>31864</v>
      </c>
      <c r="F1032">
        <v>31864</v>
      </c>
      <c r="G1032">
        <v>31864</v>
      </c>
      <c r="H1032">
        <v>100</v>
      </c>
      <c r="I1032">
        <v>87.44</v>
      </c>
    </row>
    <row r="1033" spans="1:9" x14ac:dyDescent="0.2">
      <c r="A1033">
        <v>317080</v>
      </c>
      <c r="B1033" t="s">
        <v>87</v>
      </c>
      <c r="C1033">
        <v>2011</v>
      </c>
      <c r="D1033">
        <v>36129</v>
      </c>
      <c r="E1033">
        <v>31593</v>
      </c>
      <c r="F1033">
        <v>31593</v>
      </c>
      <c r="G1033">
        <v>31593</v>
      </c>
      <c r="H1033">
        <v>100</v>
      </c>
      <c r="I1033">
        <v>87.44</v>
      </c>
    </row>
    <row r="1034" spans="1:9" x14ac:dyDescent="0.2">
      <c r="A1034">
        <v>317080</v>
      </c>
      <c r="B1034" t="s">
        <v>87</v>
      </c>
      <c r="C1034">
        <v>2010</v>
      </c>
      <c r="D1034">
        <v>35809</v>
      </c>
      <c r="E1034">
        <v>31313</v>
      </c>
      <c r="F1034">
        <v>31313</v>
      </c>
      <c r="G1034">
        <v>31313</v>
      </c>
      <c r="H1034">
        <v>100</v>
      </c>
      <c r="I1034">
        <v>87.44</v>
      </c>
    </row>
    <row r="1035" spans="1:9" x14ac:dyDescent="0.2">
      <c r="A1035">
        <v>317080</v>
      </c>
      <c r="B1035" t="s">
        <v>87</v>
      </c>
      <c r="C1035">
        <v>2009</v>
      </c>
      <c r="D1035">
        <v>36314</v>
      </c>
      <c r="E1035">
        <v>31757</v>
      </c>
      <c r="F1035">
        <v>36062</v>
      </c>
      <c r="G1035">
        <v>36062</v>
      </c>
      <c r="H1035">
        <v>100</v>
      </c>
      <c r="I1035">
        <v>99.31</v>
      </c>
    </row>
    <row r="1036" spans="1:9" x14ac:dyDescent="0.2">
      <c r="A1036">
        <v>317080</v>
      </c>
      <c r="B1036" t="s">
        <v>87</v>
      </c>
      <c r="C1036">
        <v>2008</v>
      </c>
      <c r="D1036">
        <v>35907</v>
      </c>
      <c r="E1036">
        <v>31401</v>
      </c>
      <c r="F1036">
        <v>35377</v>
      </c>
      <c r="G1036">
        <v>35377</v>
      </c>
      <c r="H1036">
        <v>100</v>
      </c>
      <c r="I1036">
        <v>98.52</v>
      </c>
    </row>
    <row r="1037" spans="1:9" x14ac:dyDescent="0.2">
      <c r="A1037">
        <v>317080</v>
      </c>
      <c r="B1037" t="s">
        <v>87</v>
      </c>
      <c r="C1037">
        <v>2007</v>
      </c>
      <c r="D1037">
        <v>34448</v>
      </c>
      <c r="E1037">
        <v>30125</v>
      </c>
      <c r="F1037">
        <v>34339</v>
      </c>
      <c r="G1037">
        <v>34339</v>
      </c>
      <c r="H1037">
        <v>100</v>
      </c>
      <c r="I1037">
        <v>99.68</v>
      </c>
    </row>
    <row r="1038" spans="1:9" x14ac:dyDescent="0.2">
      <c r="A1038">
        <v>317090</v>
      </c>
      <c r="B1038" t="s">
        <v>88</v>
      </c>
      <c r="C1038">
        <v>2020</v>
      </c>
      <c r="D1038">
        <v>19305</v>
      </c>
      <c r="E1038">
        <v>8992</v>
      </c>
      <c r="F1038">
        <v>9187</v>
      </c>
      <c r="G1038">
        <v>8992</v>
      </c>
      <c r="H1038">
        <v>100</v>
      </c>
      <c r="I1038">
        <v>47.59</v>
      </c>
    </row>
    <row r="1039" spans="1:9" x14ac:dyDescent="0.2">
      <c r="A1039">
        <v>317090</v>
      </c>
      <c r="B1039" t="s">
        <v>88</v>
      </c>
      <c r="C1039">
        <v>2019</v>
      </c>
      <c r="D1039">
        <v>19320</v>
      </c>
      <c r="E1039">
        <v>8999</v>
      </c>
      <c r="F1039">
        <v>8999</v>
      </c>
      <c r="G1039">
        <v>8999</v>
      </c>
      <c r="H1039">
        <v>100</v>
      </c>
      <c r="I1039">
        <v>46.58</v>
      </c>
    </row>
    <row r="1040" spans="1:9" x14ac:dyDescent="0.2">
      <c r="A1040">
        <v>317090</v>
      </c>
      <c r="B1040" t="s">
        <v>88</v>
      </c>
      <c r="C1040">
        <v>2018</v>
      </c>
      <c r="D1040">
        <v>19335</v>
      </c>
      <c r="E1040">
        <v>9006</v>
      </c>
      <c r="F1040">
        <v>9006</v>
      </c>
      <c r="G1040">
        <v>9006</v>
      </c>
      <c r="H1040">
        <v>100</v>
      </c>
      <c r="I1040">
        <v>46.58</v>
      </c>
    </row>
    <row r="1041" spans="1:9" x14ac:dyDescent="0.2">
      <c r="A1041">
        <v>317090</v>
      </c>
      <c r="B1041" t="s">
        <v>88</v>
      </c>
      <c r="C1041">
        <v>2017</v>
      </c>
      <c r="D1041">
        <v>19723</v>
      </c>
      <c r="E1041">
        <v>9187</v>
      </c>
      <c r="F1041">
        <v>9187</v>
      </c>
      <c r="G1041">
        <v>9187</v>
      </c>
      <c r="H1041">
        <v>100</v>
      </c>
      <c r="I1041">
        <v>46.58</v>
      </c>
    </row>
    <row r="1042" spans="1:9" x14ac:dyDescent="0.2">
      <c r="A1042">
        <v>317090</v>
      </c>
      <c r="B1042" t="s">
        <v>88</v>
      </c>
      <c r="C1042">
        <v>2016</v>
      </c>
      <c r="D1042">
        <v>19712</v>
      </c>
      <c r="E1042">
        <v>9182</v>
      </c>
      <c r="F1042">
        <v>9166</v>
      </c>
      <c r="G1042">
        <v>9166</v>
      </c>
      <c r="H1042">
        <v>99.8</v>
      </c>
      <c r="I1042">
        <v>46.5</v>
      </c>
    </row>
    <row r="1043" spans="1:9" x14ac:dyDescent="0.2">
      <c r="A1043">
        <v>317090</v>
      </c>
      <c r="B1043" t="s">
        <v>88</v>
      </c>
      <c r="C1043">
        <v>2015</v>
      </c>
      <c r="D1043">
        <v>19702</v>
      </c>
      <c r="E1043">
        <v>9177</v>
      </c>
      <c r="F1043">
        <v>9057</v>
      </c>
      <c r="G1043">
        <v>9057</v>
      </c>
      <c r="H1043">
        <v>98.7</v>
      </c>
      <c r="I1043">
        <v>45.97</v>
      </c>
    </row>
    <row r="1044" spans="1:9" x14ac:dyDescent="0.2">
      <c r="A1044">
        <v>317090</v>
      </c>
      <c r="B1044" t="s">
        <v>88</v>
      </c>
      <c r="C1044">
        <v>2014</v>
      </c>
      <c r="D1044">
        <v>19690</v>
      </c>
      <c r="E1044">
        <v>9171</v>
      </c>
      <c r="F1044">
        <v>9171</v>
      </c>
      <c r="G1044">
        <v>9171</v>
      </c>
      <c r="H1044">
        <v>100</v>
      </c>
      <c r="I1044">
        <v>46.58</v>
      </c>
    </row>
    <row r="1045" spans="1:9" x14ac:dyDescent="0.2">
      <c r="A1045">
        <v>317090</v>
      </c>
      <c r="B1045" t="s">
        <v>88</v>
      </c>
      <c r="C1045">
        <v>2013</v>
      </c>
      <c r="D1045">
        <v>19678</v>
      </c>
      <c r="E1045">
        <v>9166</v>
      </c>
      <c r="F1045">
        <v>9166</v>
      </c>
      <c r="G1045">
        <v>9166</v>
      </c>
      <c r="H1045">
        <v>100</v>
      </c>
      <c r="I1045">
        <v>46.58</v>
      </c>
    </row>
    <row r="1046" spans="1:9" x14ac:dyDescent="0.2">
      <c r="A1046">
        <v>317090</v>
      </c>
      <c r="B1046" t="s">
        <v>88</v>
      </c>
      <c r="C1046">
        <v>2012</v>
      </c>
      <c r="D1046">
        <v>19108</v>
      </c>
      <c r="E1046">
        <v>8900</v>
      </c>
      <c r="F1046">
        <v>8900</v>
      </c>
      <c r="G1046">
        <v>8900</v>
      </c>
      <c r="H1046">
        <v>100</v>
      </c>
      <c r="I1046">
        <v>46.58</v>
      </c>
    </row>
    <row r="1047" spans="1:9" x14ac:dyDescent="0.2">
      <c r="A1047">
        <v>317090</v>
      </c>
      <c r="B1047" t="s">
        <v>88</v>
      </c>
      <c r="C1047">
        <v>2011</v>
      </c>
      <c r="D1047">
        <v>19112</v>
      </c>
      <c r="E1047">
        <v>8902</v>
      </c>
      <c r="F1047">
        <v>8902</v>
      </c>
      <c r="G1047">
        <v>8902</v>
      </c>
      <c r="H1047">
        <v>100</v>
      </c>
      <c r="I1047">
        <v>46.58</v>
      </c>
    </row>
    <row r="1048" spans="1:9" x14ac:dyDescent="0.2">
      <c r="A1048">
        <v>317090</v>
      </c>
      <c r="B1048" t="s">
        <v>88</v>
      </c>
      <c r="C1048">
        <v>2010</v>
      </c>
      <c r="D1048">
        <v>19116</v>
      </c>
      <c r="E1048">
        <v>8904</v>
      </c>
      <c r="F1048">
        <v>8904</v>
      </c>
      <c r="G1048">
        <v>8904</v>
      </c>
      <c r="H1048">
        <v>100</v>
      </c>
      <c r="I1048">
        <v>46.58</v>
      </c>
    </row>
    <row r="1049" spans="1:9" x14ac:dyDescent="0.2">
      <c r="A1049">
        <v>317090</v>
      </c>
      <c r="B1049" t="s">
        <v>88</v>
      </c>
      <c r="C1049">
        <v>2009</v>
      </c>
      <c r="D1049">
        <v>19771</v>
      </c>
      <c r="E1049">
        <v>9566</v>
      </c>
      <c r="F1049">
        <v>10892</v>
      </c>
      <c r="G1049">
        <v>10892</v>
      </c>
      <c r="H1049">
        <v>100</v>
      </c>
      <c r="I1049">
        <v>55.09</v>
      </c>
    </row>
    <row r="1050" spans="1:9" x14ac:dyDescent="0.2">
      <c r="A1050">
        <v>317090</v>
      </c>
      <c r="B1050" t="s">
        <v>88</v>
      </c>
      <c r="C1050">
        <v>2008</v>
      </c>
      <c r="D1050">
        <v>19731</v>
      </c>
      <c r="E1050">
        <v>9546</v>
      </c>
      <c r="F1050">
        <v>10571</v>
      </c>
      <c r="G1050">
        <v>10571</v>
      </c>
      <c r="H1050">
        <v>100</v>
      </c>
      <c r="I1050">
        <v>53.58</v>
      </c>
    </row>
    <row r="1051" spans="1:9" x14ac:dyDescent="0.2">
      <c r="A1051">
        <v>317090</v>
      </c>
      <c r="B1051" t="s">
        <v>88</v>
      </c>
      <c r="C1051">
        <v>2007</v>
      </c>
      <c r="D1051">
        <v>19137</v>
      </c>
      <c r="E1051">
        <v>9259</v>
      </c>
      <c r="F1051">
        <v>10369</v>
      </c>
      <c r="G1051">
        <v>10369</v>
      </c>
      <c r="H1051">
        <v>100</v>
      </c>
      <c r="I1051">
        <v>54.18</v>
      </c>
    </row>
    <row r="1052" spans="1:9" x14ac:dyDescent="0.2">
      <c r="A1052">
        <v>317103</v>
      </c>
      <c r="B1052" t="s">
        <v>89</v>
      </c>
      <c r="C1052">
        <v>2020</v>
      </c>
      <c r="D1052">
        <v>9443</v>
      </c>
      <c r="E1052">
        <v>5388</v>
      </c>
      <c r="F1052">
        <v>4960</v>
      </c>
      <c r="G1052">
        <v>4960</v>
      </c>
      <c r="H1052">
        <v>92.1</v>
      </c>
      <c r="I1052">
        <v>52.53</v>
      </c>
    </row>
    <row r="1053" spans="1:9" x14ac:dyDescent="0.2">
      <c r="A1053">
        <v>317103</v>
      </c>
      <c r="B1053" t="s">
        <v>89</v>
      </c>
      <c r="C1053">
        <v>2019</v>
      </c>
      <c r="D1053">
        <v>9355</v>
      </c>
      <c r="E1053">
        <v>5338</v>
      </c>
      <c r="F1053">
        <v>4735</v>
      </c>
      <c r="G1053">
        <v>4735</v>
      </c>
      <c r="H1053">
        <v>88.7</v>
      </c>
      <c r="I1053">
        <v>50.61</v>
      </c>
    </row>
    <row r="1054" spans="1:9" x14ac:dyDescent="0.2">
      <c r="A1054">
        <v>317103</v>
      </c>
      <c r="B1054" t="s">
        <v>89</v>
      </c>
      <c r="C1054">
        <v>2018</v>
      </c>
      <c r="D1054">
        <v>9265</v>
      </c>
      <c r="E1054">
        <v>5286</v>
      </c>
      <c r="F1054">
        <v>4831</v>
      </c>
      <c r="G1054">
        <v>4831</v>
      </c>
      <c r="H1054">
        <v>91.4</v>
      </c>
      <c r="I1054">
        <v>52.14</v>
      </c>
    </row>
    <row r="1055" spans="1:9" x14ac:dyDescent="0.2">
      <c r="A1055">
        <v>317103</v>
      </c>
      <c r="B1055" t="s">
        <v>89</v>
      </c>
      <c r="C1055">
        <v>2017</v>
      </c>
      <c r="D1055">
        <v>9220</v>
      </c>
      <c r="E1055">
        <v>5261</v>
      </c>
      <c r="F1055">
        <v>4884</v>
      </c>
      <c r="G1055">
        <v>4884</v>
      </c>
      <c r="H1055">
        <v>92.8</v>
      </c>
      <c r="I1055">
        <v>52.97</v>
      </c>
    </row>
    <row r="1056" spans="1:9" x14ac:dyDescent="0.2">
      <c r="A1056">
        <v>317103</v>
      </c>
      <c r="B1056" t="s">
        <v>89</v>
      </c>
      <c r="C1056">
        <v>2016</v>
      </c>
      <c r="D1056">
        <v>9140</v>
      </c>
      <c r="E1056">
        <v>5215</v>
      </c>
      <c r="F1056">
        <v>4978</v>
      </c>
      <c r="G1056">
        <v>4978</v>
      </c>
      <c r="H1056">
        <v>95.5</v>
      </c>
      <c r="I1056">
        <v>54.46</v>
      </c>
    </row>
    <row r="1057" spans="1:9" x14ac:dyDescent="0.2">
      <c r="A1057">
        <v>317103</v>
      </c>
      <c r="B1057" t="s">
        <v>89</v>
      </c>
      <c r="C1057">
        <v>2015</v>
      </c>
      <c r="D1057">
        <v>9056</v>
      </c>
      <c r="E1057">
        <v>5167</v>
      </c>
      <c r="F1057">
        <v>4967</v>
      </c>
      <c r="G1057">
        <v>4967</v>
      </c>
      <c r="H1057">
        <v>96.1</v>
      </c>
      <c r="I1057">
        <v>54.85</v>
      </c>
    </row>
    <row r="1058" spans="1:9" x14ac:dyDescent="0.2">
      <c r="A1058">
        <v>317103</v>
      </c>
      <c r="B1058" t="s">
        <v>89</v>
      </c>
      <c r="C1058">
        <v>2014</v>
      </c>
      <c r="D1058">
        <v>8967</v>
      </c>
      <c r="E1058">
        <v>5116</v>
      </c>
      <c r="F1058">
        <v>5116</v>
      </c>
      <c r="G1058">
        <v>5116</v>
      </c>
      <c r="H1058">
        <v>100</v>
      </c>
      <c r="I1058">
        <v>57.05</v>
      </c>
    </row>
    <row r="1059" spans="1:9" x14ac:dyDescent="0.2">
      <c r="A1059">
        <v>317103</v>
      </c>
      <c r="B1059" t="s">
        <v>89</v>
      </c>
      <c r="C1059">
        <v>2013</v>
      </c>
      <c r="D1059">
        <v>8875</v>
      </c>
      <c r="E1059">
        <v>5064</v>
      </c>
      <c r="F1059">
        <v>5064</v>
      </c>
      <c r="G1059">
        <v>5064</v>
      </c>
      <c r="H1059">
        <v>100</v>
      </c>
      <c r="I1059">
        <v>57.06</v>
      </c>
    </row>
    <row r="1060" spans="1:9" x14ac:dyDescent="0.2">
      <c r="A1060">
        <v>317103</v>
      </c>
      <c r="B1060" t="s">
        <v>89</v>
      </c>
      <c r="C1060">
        <v>2012</v>
      </c>
      <c r="D1060">
        <v>8523</v>
      </c>
      <c r="E1060">
        <v>4863</v>
      </c>
      <c r="F1060">
        <v>4863</v>
      </c>
      <c r="G1060">
        <v>4863</v>
      </c>
      <c r="H1060">
        <v>100</v>
      </c>
      <c r="I1060">
        <v>57.06</v>
      </c>
    </row>
    <row r="1061" spans="1:9" x14ac:dyDescent="0.2">
      <c r="A1061">
        <v>317103</v>
      </c>
      <c r="B1061" t="s">
        <v>89</v>
      </c>
      <c r="C1061">
        <v>2011</v>
      </c>
      <c r="D1061">
        <v>8436</v>
      </c>
      <c r="E1061">
        <v>4813</v>
      </c>
      <c r="F1061">
        <v>4813</v>
      </c>
      <c r="G1061">
        <v>4813</v>
      </c>
      <c r="H1061">
        <v>100</v>
      </c>
      <c r="I1061">
        <v>57.05</v>
      </c>
    </row>
    <row r="1062" spans="1:9" x14ac:dyDescent="0.2">
      <c r="A1062">
        <v>317103</v>
      </c>
      <c r="B1062" t="s">
        <v>89</v>
      </c>
      <c r="C1062">
        <v>2010</v>
      </c>
      <c r="D1062">
        <v>8346</v>
      </c>
      <c r="E1062">
        <v>4762</v>
      </c>
      <c r="F1062">
        <v>4762</v>
      </c>
      <c r="G1062">
        <v>4762</v>
      </c>
      <c r="H1062">
        <v>100</v>
      </c>
      <c r="I1062">
        <v>57.06</v>
      </c>
    </row>
    <row r="1063" spans="1:9" x14ac:dyDescent="0.2">
      <c r="A1063">
        <v>317103</v>
      </c>
      <c r="B1063" t="s">
        <v>89</v>
      </c>
      <c r="C1063">
        <v>2009</v>
      </c>
      <c r="D1063">
        <v>8514</v>
      </c>
      <c r="E1063">
        <v>4466</v>
      </c>
      <c r="F1063">
        <v>5948</v>
      </c>
      <c r="G1063">
        <v>5948</v>
      </c>
      <c r="H1063">
        <v>100</v>
      </c>
      <c r="I1063">
        <v>69.86</v>
      </c>
    </row>
    <row r="1064" spans="1:9" x14ac:dyDescent="0.2">
      <c r="A1064">
        <v>317103</v>
      </c>
      <c r="B1064" t="s">
        <v>89</v>
      </c>
      <c r="C1064">
        <v>2008</v>
      </c>
      <c r="D1064">
        <v>8396</v>
      </c>
      <c r="E1064">
        <v>4405</v>
      </c>
      <c r="F1064">
        <v>5691</v>
      </c>
      <c r="G1064">
        <v>5691</v>
      </c>
      <c r="H1064">
        <v>100</v>
      </c>
      <c r="I1064">
        <v>67.78</v>
      </c>
    </row>
    <row r="1065" spans="1:9" x14ac:dyDescent="0.2">
      <c r="A1065">
        <v>317103</v>
      </c>
      <c r="B1065" t="s">
        <v>89</v>
      </c>
      <c r="C1065">
        <v>2007</v>
      </c>
      <c r="D1065">
        <v>8029</v>
      </c>
      <c r="E1065">
        <v>4212</v>
      </c>
      <c r="F1065">
        <v>5295</v>
      </c>
      <c r="G1065">
        <v>5295</v>
      </c>
      <c r="H1065">
        <v>100</v>
      </c>
      <c r="I1065">
        <v>65.95</v>
      </c>
    </row>
  </sheetData>
  <autoFilter ref="A1:I1065" xr:uid="{E7658130-7370-4308-A4AE-53C94FC9A953}"/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8634-02B3-4A08-9B5A-5D6739AFB75E}">
  <dimension ref="A1:K153"/>
  <sheetViews>
    <sheetView workbookViewId="0">
      <selection activeCell="J2" sqref="J2"/>
    </sheetView>
  </sheetViews>
  <sheetFormatPr baseColWidth="10" defaultColWidth="8.83203125" defaultRowHeight="15" x14ac:dyDescent="0.2"/>
  <cols>
    <col min="7" max="7" width="7.33203125" style="3" customWidth="1"/>
    <col min="9" max="9" width="26.83203125" bestFit="1" customWidth="1"/>
    <col min="10" max="10" width="14.33203125" bestFit="1" customWidth="1"/>
    <col min="11" max="11" width="14.5" bestFit="1" customWidth="1"/>
  </cols>
  <sheetData>
    <row r="1" spans="1:11" x14ac:dyDescent="0.2">
      <c r="A1" t="s">
        <v>2972</v>
      </c>
      <c r="B1" t="s">
        <v>90</v>
      </c>
      <c r="C1" t="s">
        <v>91</v>
      </c>
      <c r="D1" t="s">
        <v>93</v>
      </c>
      <c r="E1" t="s">
        <v>348</v>
      </c>
      <c r="F1" t="s">
        <v>349</v>
      </c>
      <c r="G1" s="10" t="s">
        <v>2973</v>
      </c>
      <c r="H1" t="s">
        <v>90</v>
      </c>
      <c r="I1" t="s">
        <v>91</v>
      </c>
      <c r="J1" s="2" t="s">
        <v>2974</v>
      </c>
      <c r="K1" s="2" t="s">
        <v>2975</v>
      </c>
    </row>
    <row r="2" spans="1:11" x14ac:dyDescent="0.2">
      <c r="A2" t="str">
        <f>_xlfn.CONCAT(B2,D2)</f>
        <v>3101002020</v>
      </c>
      <c r="B2">
        <v>310100</v>
      </c>
      <c r="C2" t="s">
        <v>1</v>
      </c>
      <c r="D2">
        <v>2020</v>
      </c>
      <c r="E2">
        <v>13599</v>
      </c>
      <c r="F2">
        <v>9557</v>
      </c>
      <c r="G2" s="10"/>
      <c r="H2">
        <v>310100</v>
      </c>
      <c r="I2" t="s">
        <v>1</v>
      </c>
      <c r="J2" s="7">
        <f>EXP((LN(VLOOKUP(_xlfn.CONCAT(H2,2020),A:F,5,FALSE))-LN(VLOOKUP(_xlfn.CONCAT(H2,2019),A:F,5,FALSE)))*(2033-2020))*VLOOKUP(_xlfn.CONCAT(H2,2020),A:F,5,FALSE)</f>
        <v>14403.630964455995</v>
      </c>
      <c r="K2" s="7">
        <f>EXP((LN(VLOOKUP(_xlfn.CONCAT(H2,2020),A:F,6,FALSE))-LN(VLOOKUP(_xlfn.CONCAT(H2,2019),A:F,6,FALSE)))*(2033-2020))*VLOOKUP(_xlfn.CONCAT(H2,2020),A:F,6,FALSE)</f>
        <v>10120.172146629277</v>
      </c>
    </row>
    <row r="3" spans="1:11" x14ac:dyDescent="0.2">
      <c r="A3" t="str">
        <f t="shared" ref="A3:A66" si="0">_xlfn.CONCAT(B3,D3)</f>
        <v>3101002019</v>
      </c>
      <c r="B3">
        <v>310100</v>
      </c>
      <c r="C3" t="s">
        <v>1</v>
      </c>
      <c r="D3">
        <v>2019</v>
      </c>
      <c r="E3">
        <v>13539</v>
      </c>
      <c r="F3">
        <v>9515</v>
      </c>
      <c r="G3" s="10"/>
      <c r="H3">
        <v>310665</v>
      </c>
      <c r="I3" t="s">
        <v>2</v>
      </c>
      <c r="J3" s="8">
        <v>5157.5655452527681</v>
      </c>
      <c r="K3" s="8">
        <v>2925.8595584735217</v>
      </c>
    </row>
    <row r="4" spans="1:11" x14ac:dyDescent="0.2">
      <c r="A4" t="str">
        <f t="shared" si="0"/>
        <v>3106652020</v>
      </c>
      <c r="B4">
        <v>310665</v>
      </c>
      <c r="C4" t="s">
        <v>2</v>
      </c>
      <c r="D4">
        <v>2020</v>
      </c>
      <c r="E4">
        <v>4764</v>
      </c>
      <c r="F4">
        <v>2709</v>
      </c>
      <c r="G4" s="10"/>
      <c r="H4">
        <v>310730</v>
      </c>
      <c r="I4" t="s">
        <v>3</v>
      </c>
      <c r="J4" s="8">
        <v>53999.850362916528</v>
      </c>
      <c r="K4" s="8">
        <v>42372.792125866712</v>
      </c>
    </row>
    <row r="5" spans="1:11" x14ac:dyDescent="0.2">
      <c r="A5" t="str">
        <f t="shared" si="0"/>
        <v>3106652019</v>
      </c>
      <c r="B5">
        <v>310665</v>
      </c>
      <c r="C5" t="s">
        <v>2</v>
      </c>
      <c r="D5">
        <v>2019</v>
      </c>
      <c r="E5">
        <v>4735</v>
      </c>
      <c r="F5">
        <v>2693</v>
      </c>
      <c r="G5" s="10"/>
      <c r="H5">
        <v>310825</v>
      </c>
      <c r="I5" t="s">
        <v>4</v>
      </c>
      <c r="J5" s="8">
        <v>13340.585769799407</v>
      </c>
      <c r="K5" s="8">
        <v>3034.7982920408244</v>
      </c>
    </row>
    <row r="6" spans="1:11" x14ac:dyDescent="0.2">
      <c r="A6" t="str">
        <f t="shared" si="0"/>
        <v>3107302020</v>
      </c>
      <c r="B6">
        <v>310730</v>
      </c>
      <c r="C6" t="s">
        <v>3</v>
      </c>
      <c r="D6">
        <v>2020</v>
      </c>
      <c r="E6">
        <v>50256</v>
      </c>
      <c r="F6">
        <v>39426</v>
      </c>
      <c r="G6" s="10"/>
      <c r="H6">
        <v>310850</v>
      </c>
      <c r="I6" t="s">
        <v>5</v>
      </c>
      <c r="J6" s="8">
        <v>5898.5714264882681</v>
      </c>
      <c r="K6" s="8">
        <v>3144.6374489576069</v>
      </c>
    </row>
    <row r="7" spans="1:11" x14ac:dyDescent="0.2">
      <c r="A7" t="str">
        <f t="shared" si="0"/>
        <v>3107302019</v>
      </c>
      <c r="B7">
        <v>310730</v>
      </c>
      <c r="C7" t="s">
        <v>3</v>
      </c>
      <c r="D7">
        <v>2019</v>
      </c>
      <c r="E7">
        <v>49979</v>
      </c>
      <c r="F7">
        <v>39208</v>
      </c>
      <c r="G7" s="10"/>
      <c r="H7">
        <v>310860</v>
      </c>
      <c r="I7" t="s">
        <v>6</v>
      </c>
      <c r="J7" s="8">
        <v>33168.531964501904</v>
      </c>
      <c r="K7" s="8">
        <v>21978.507225605688</v>
      </c>
    </row>
    <row r="8" spans="1:11" x14ac:dyDescent="0.2">
      <c r="A8" t="str">
        <f t="shared" si="0"/>
        <v>3108252020</v>
      </c>
      <c r="B8">
        <v>310825</v>
      </c>
      <c r="C8" t="s">
        <v>4</v>
      </c>
      <c r="D8">
        <v>2020</v>
      </c>
      <c r="E8">
        <v>11369</v>
      </c>
      <c r="F8">
        <v>2596</v>
      </c>
      <c r="G8" s="10"/>
      <c r="H8">
        <v>311115</v>
      </c>
      <c r="I8" t="s">
        <v>8</v>
      </c>
      <c r="J8" s="8">
        <v>3916.1768077091724</v>
      </c>
      <c r="K8" s="8">
        <v>1649.5134706024492</v>
      </c>
    </row>
    <row r="9" spans="1:11" x14ac:dyDescent="0.2">
      <c r="A9" t="str">
        <f t="shared" si="0"/>
        <v>3108252019</v>
      </c>
      <c r="B9">
        <v>310825</v>
      </c>
      <c r="C9" t="s">
        <v>4</v>
      </c>
      <c r="D9">
        <v>2019</v>
      </c>
      <c r="E9">
        <v>11230</v>
      </c>
      <c r="F9">
        <v>2565</v>
      </c>
      <c r="G9" s="10"/>
      <c r="H9">
        <v>311270</v>
      </c>
      <c r="I9" t="s">
        <v>9</v>
      </c>
      <c r="J9" s="8">
        <v>16378.064946387543</v>
      </c>
      <c r="K9" s="8">
        <v>13280.805490840308</v>
      </c>
    </row>
    <row r="10" spans="1:11" x14ac:dyDescent="0.2">
      <c r="A10" t="str">
        <f t="shared" si="0"/>
        <v>3108502020</v>
      </c>
      <c r="B10">
        <v>310850</v>
      </c>
      <c r="C10" t="s">
        <v>5</v>
      </c>
      <c r="D10">
        <v>2020</v>
      </c>
      <c r="E10">
        <v>6288</v>
      </c>
      <c r="F10">
        <v>3358</v>
      </c>
      <c r="G10" s="10"/>
      <c r="H10">
        <v>311547</v>
      </c>
      <c r="I10" t="s">
        <v>10</v>
      </c>
      <c r="J10" s="8">
        <v>4699.91469542699</v>
      </c>
      <c r="K10" s="8">
        <v>2746.4296503859437</v>
      </c>
    </row>
    <row r="11" spans="1:11" x14ac:dyDescent="0.2">
      <c r="A11" t="str">
        <f t="shared" si="0"/>
        <v>3108502019</v>
      </c>
      <c r="B11">
        <v>310850</v>
      </c>
      <c r="C11" t="s">
        <v>5</v>
      </c>
      <c r="D11">
        <v>2019</v>
      </c>
      <c r="E11">
        <v>6319</v>
      </c>
      <c r="F11">
        <v>3375</v>
      </c>
      <c r="G11" s="10"/>
      <c r="H11">
        <v>311615</v>
      </c>
      <c r="I11" t="s">
        <v>11</v>
      </c>
      <c r="J11" s="8">
        <v>18039.606219587204</v>
      </c>
      <c r="K11" s="8">
        <v>9608.3531113153185</v>
      </c>
    </row>
    <row r="12" spans="1:11" x14ac:dyDescent="0.2">
      <c r="A12" t="str">
        <f t="shared" si="0"/>
        <v>3108602020</v>
      </c>
      <c r="B12">
        <v>310860</v>
      </c>
      <c r="C12" t="s">
        <v>6</v>
      </c>
      <c r="D12">
        <v>2020</v>
      </c>
      <c r="E12">
        <v>32405</v>
      </c>
      <c r="F12">
        <v>21465</v>
      </c>
      <c r="G12" s="10"/>
      <c r="H12">
        <v>311650</v>
      </c>
      <c r="I12" t="s">
        <v>12</v>
      </c>
      <c r="J12" s="8">
        <v>7049.1792911730308</v>
      </c>
      <c r="K12" s="8">
        <v>4760.9362139008008</v>
      </c>
    </row>
    <row r="13" spans="1:11" x14ac:dyDescent="0.2">
      <c r="A13" t="str">
        <f t="shared" si="0"/>
        <v>3108602019</v>
      </c>
      <c r="B13">
        <v>310860</v>
      </c>
      <c r="C13" t="s">
        <v>6</v>
      </c>
      <c r="D13">
        <v>2019</v>
      </c>
      <c r="E13">
        <v>32347</v>
      </c>
      <c r="F13">
        <v>21426</v>
      </c>
      <c r="G13" s="10"/>
      <c r="H13">
        <v>311783</v>
      </c>
      <c r="I13" t="s">
        <v>13</v>
      </c>
      <c r="J13" s="8">
        <v>8281.5930950664715</v>
      </c>
      <c r="K13" s="8">
        <v>2235.5085549415735</v>
      </c>
    </row>
    <row r="14" spans="1:11" x14ac:dyDescent="0.2">
      <c r="A14" t="str">
        <f t="shared" si="0"/>
        <v>3111152020</v>
      </c>
      <c r="B14">
        <v>311115</v>
      </c>
      <c r="C14" t="s">
        <v>8</v>
      </c>
      <c r="D14">
        <v>2020</v>
      </c>
      <c r="E14">
        <v>3824</v>
      </c>
      <c r="F14">
        <v>1610</v>
      </c>
      <c r="G14" s="10"/>
      <c r="H14">
        <v>311880</v>
      </c>
      <c r="I14" t="s">
        <v>14</v>
      </c>
      <c r="J14" s="8">
        <v>26728.277459752215</v>
      </c>
      <c r="K14" s="8">
        <v>15159.150972111651</v>
      </c>
    </row>
    <row r="15" spans="1:11" x14ac:dyDescent="0.2">
      <c r="A15" t="str">
        <f t="shared" si="0"/>
        <v>3111152019</v>
      </c>
      <c r="B15">
        <v>311115</v>
      </c>
      <c r="C15" t="s">
        <v>8</v>
      </c>
      <c r="D15">
        <v>2019</v>
      </c>
      <c r="E15">
        <v>3817</v>
      </c>
      <c r="F15">
        <v>1607</v>
      </c>
      <c r="G15" s="10"/>
      <c r="H15">
        <v>312030</v>
      </c>
      <c r="I15" t="s">
        <v>15</v>
      </c>
      <c r="J15" s="8">
        <v>6126.8577377477031</v>
      </c>
      <c r="K15" s="8">
        <v>3250.042961044297</v>
      </c>
    </row>
    <row r="16" spans="1:11" x14ac:dyDescent="0.2">
      <c r="A16" t="str">
        <f t="shared" si="0"/>
        <v>3112702020</v>
      </c>
      <c r="B16">
        <v>311270</v>
      </c>
      <c r="C16" t="s">
        <v>9</v>
      </c>
      <c r="D16">
        <v>2020</v>
      </c>
      <c r="E16">
        <v>15313</v>
      </c>
      <c r="F16">
        <v>12418</v>
      </c>
      <c r="G16" s="10"/>
      <c r="H16">
        <v>312087</v>
      </c>
      <c r="I16" t="s">
        <v>16</v>
      </c>
      <c r="J16" s="8">
        <v>8768.8348326901123</v>
      </c>
      <c r="K16" s="8">
        <v>7402.3396303880954</v>
      </c>
    </row>
    <row r="17" spans="1:11" x14ac:dyDescent="0.2">
      <c r="A17" t="str">
        <f t="shared" si="0"/>
        <v>3112702019</v>
      </c>
      <c r="B17">
        <v>311270</v>
      </c>
      <c r="C17" t="s">
        <v>9</v>
      </c>
      <c r="D17">
        <v>2019</v>
      </c>
      <c r="E17">
        <v>15234</v>
      </c>
      <c r="F17">
        <v>12354</v>
      </c>
      <c r="H17">
        <v>312235</v>
      </c>
      <c r="I17" t="s">
        <v>17</v>
      </c>
      <c r="J17" s="8">
        <v>8028.6752542658014</v>
      </c>
      <c r="K17" s="8">
        <v>7762.7995996330037</v>
      </c>
    </row>
    <row r="18" spans="1:11" x14ac:dyDescent="0.2">
      <c r="A18" t="str">
        <f t="shared" si="0"/>
        <v>3115472020</v>
      </c>
      <c r="B18">
        <v>311547</v>
      </c>
      <c r="C18" t="s">
        <v>10</v>
      </c>
      <c r="D18">
        <v>2020</v>
      </c>
      <c r="E18">
        <v>4965</v>
      </c>
      <c r="F18">
        <v>2898</v>
      </c>
      <c r="H18">
        <v>312380</v>
      </c>
      <c r="I18" t="s">
        <v>18</v>
      </c>
      <c r="J18" s="8">
        <v>7228.0125586518679</v>
      </c>
      <c r="K18" s="8">
        <v>4816.0188249856019</v>
      </c>
    </row>
    <row r="19" spans="1:11" x14ac:dyDescent="0.2">
      <c r="A19" t="str">
        <f t="shared" si="0"/>
        <v>3115472019</v>
      </c>
      <c r="B19">
        <v>311547</v>
      </c>
      <c r="C19" t="s">
        <v>10</v>
      </c>
      <c r="D19">
        <v>2019</v>
      </c>
      <c r="E19">
        <v>4986</v>
      </c>
      <c r="F19">
        <v>2910</v>
      </c>
      <c r="H19">
        <v>312430</v>
      </c>
      <c r="I19" t="s">
        <v>19</v>
      </c>
      <c r="J19" s="8">
        <v>31519.140906901353</v>
      </c>
      <c r="K19" s="8">
        <v>18259.079428272231</v>
      </c>
    </row>
    <row r="20" spans="1:11" x14ac:dyDescent="0.2">
      <c r="A20" t="str">
        <f t="shared" si="0"/>
        <v>3116152020</v>
      </c>
      <c r="B20">
        <v>311615</v>
      </c>
      <c r="C20" t="s">
        <v>11</v>
      </c>
      <c r="D20">
        <v>2020</v>
      </c>
      <c r="E20">
        <v>13953</v>
      </c>
      <c r="F20">
        <v>7439</v>
      </c>
      <c r="H20">
        <v>312660</v>
      </c>
      <c r="I20" t="s">
        <v>20</v>
      </c>
      <c r="J20" s="8">
        <v>5605.9880367462119</v>
      </c>
      <c r="K20" s="8">
        <v>3688.7842193770348</v>
      </c>
    </row>
    <row r="21" spans="1:11" x14ac:dyDescent="0.2">
      <c r="A21" t="str">
        <f t="shared" si="0"/>
        <v>3116152019</v>
      </c>
      <c r="B21">
        <v>311615</v>
      </c>
      <c r="C21" t="s">
        <v>11</v>
      </c>
      <c r="D21">
        <v>2019</v>
      </c>
      <c r="E21">
        <v>13680</v>
      </c>
      <c r="F21">
        <v>7294</v>
      </c>
      <c r="H21">
        <v>312735</v>
      </c>
      <c r="I21" t="s">
        <v>24</v>
      </c>
      <c r="J21" s="8">
        <v>3351.7641252700528</v>
      </c>
      <c r="K21" s="8">
        <v>1172.3247541546277</v>
      </c>
    </row>
    <row r="22" spans="1:11" x14ac:dyDescent="0.2">
      <c r="A22" t="str">
        <f t="shared" si="0"/>
        <v>3116502020</v>
      </c>
      <c r="B22">
        <v>311650</v>
      </c>
      <c r="C22" t="s">
        <v>12</v>
      </c>
      <c r="D22">
        <v>2020</v>
      </c>
      <c r="E22">
        <v>7514</v>
      </c>
      <c r="F22">
        <v>5075</v>
      </c>
      <c r="H22">
        <v>312780</v>
      </c>
      <c r="I22" t="s">
        <v>25</v>
      </c>
      <c r="J22" s="8">
        <v>16608.987217608814</v>
      </c>
      <c r="K22" s="8">
        <v>5968.4972705925811</v>
      </c>
    </row>
    <row r="23" spans="1:11" x14ac:dyDescent="0.2">
      <c r="A23" t="str">
        <f t="shared" si="0"/>
        <v>3116502019</v>
      </c>
      <c r="B23">
        <v>311650</v>
      </c>
      <c r="C23" t="s">
        <v>12</v>
      </c>
      <c r="D23">
        <v>2019</v>
      </c>
      <c r="E23">
        <v>7551</v>
      </c>
      <c r="F23">
        <v>5100</v>
      </c>
      <c r="H23">
        <v>312960</v>
      </c>
      <c r="I23" t="s">
        <v>27</v>
      </c>
      <c r="J23" s="8">
        <v>9002.5093549023986</v>
      </c>
      <c r="K23" s="8">
        <v>6892.7845453156924</v>
      </c>
    </row>
    <row r="24" spans="1:11" x14ac:dyDescent="0.2">
      <c r="A24" t="str">
        <f t="shared" si="0"/>
        <v>3117832020</v>
      </c>
      <c r="B24">
        <v>311783</v>
      </c>
      <c r="C24" t="s">
        <v>13</v>
      </c>
      <c r="D24">
        <v>2020</v>
      </c>
      <c r="E24">
        <v>7686</v>
      </c>
      <c r="F24">
        <v>2073</v>
      </c>
      <c r="H24">
        <v>312965</v>
      </c>
      <c r="I24" t="s">
        <v>28</v>
      </c>
      <c r="J24" s="8">
        <v>4981.8285569510035</v>
      </c>
      <c r="K24" s="8">
        <v>2524.3067506237526</v>
      </c>
    </row>
    <row r="25" spans="1:11" x14ac:dyDescent="0.2">
      <c r="A25" t="str">
        <f t="shared" si="0"/>
        <v>3117832019</v>
      </c>
      <c r="B25">
        <v>311783</v>
      </c>
      <c r="C25" t="s">
        <v>13</v>
      </c>
      <c r="D25">
        <v>2019</v>
      </c>
      <c r="E25">
        <v>7642</v>
      </c>
      <c r="F25">
        <v>2061</v>
      </c>
      <c r="H25">
        <v>313005</v>
      </c>
      <c r="I25" t="s">
        <v>29</v>
      </c>
      <c r="J25" s="8">
        <v>13578.073298261246</v>
      </c>
      <c r="K25" s="8">
        <v>3761.7875867848497</v>
      </c>
    </row>
    <row r="26" spans="1:11" x14ac:dyDescent="0.2">
      <c r="A26" t="str">
        <f t="shared" si="0"/>
        <v>3118802020</v>
      </c>
      <c r="B26">
        <v>311880</v>
      </c>
      <c r="C26" t="s">
        <v>14</v>
      </c>
      <c r="D26">
        <v>2020</v>
      </c>
      <c r="E26">
        <v>26611</v>
      </c>
      <c r="F26">
        <v>15094</v>
      </c>
      <c r="H26">
        <v>313065</v>
      </c>
      <c r="I26" t="s">
        <v>30</v>
      </c>
      <c r="J26" s="8">
        <v>7184.771026712956</v>
      </c>
      <c r="K26" s="8">
        <v>2680.8212861719071</v>
      </c>
    </row>
    <row r="27" spans="1:11" x14ac:dyDescent="0.2">
      <c r="A27" t="str">
        <f t="shared" si="0"/>
        <v>3118802019</v>
      </c>
      <c r="B27">
        <v>311880</v>
      </c>
      <c r="C27" t="s">
        <v>14</v>
      </c>
      <c r="D27">
        <v>2019</v>
      </c>
      <c r="E27">
        <v>26602</v>
      </c>
      <c r="F27">
        <v>15089</v>
      </c>
      <c r="H27">
        <v>313200</v>
      </c>
      <c r="I27" t="s">
        <v>31</v>
      </c>
      <c r="J27" s="8">
        <v>5850.7224863142801</v>
      </c>
      <c r="K27" s="8">
        <v>1188.2136550266814</v>
      </c>
    </row>
    <row r="28" spans="1:11" x14ac:dyDescent="0.2">
      <c r="A28" t="str">
        <f t="shared" si="0"/>
        <v>3120302020</v>
      </c>
      <c r="B28">
        <v>312030</v>
      </c>
      <c r="C28" t="s">
        <v>15</v>
      </c>
      <c r="D28">
        <v>2020</v>
      </c>
      <c r="E28">
        <v>5982</v>
      </c>
      <c r="F28">
        <v>3171</v>
      </c>
      <c r="H28">
        <v>313210</v>
      </c>
      <c r="I28" t="s">
        <v>32</v>
      </c>
      <c r="J28" s="8">
        <v>18307.608039081912</v>
      </c>
      <c r="K28" s="8">
        <v>14262.52276489482</v>
      </c>
    </row>
    <row r="29" spans="1:11" x14ac:dyDescent="0.2">
      <c r="A29" t="str">
        <f t="shared" si="0"/>
        <v>3120302019</v>
      </c>
      <c r="B29">
        <v>312030</v>
      </c>
      <c r="C29" t="s">
        <v>15</v>
      </c>
      <c r="D29">
        <v>2019</v>
      </c>
      <c r="E29">
        <v>5971</v>
      </c>
      <c r="F29">
        <v>3165</v>
      </c>
      <c r="H29">
        <v>313505</v>
      </c>
      <c r="I29" t="s">
        <v>33</v>
      </c>
      <c r="J29" s="8">
        <v>46178.956027659326</v>
      </c>
      <c r="K29" s="8">
        <v>24254.318429975541</v>
      </c>
    </row>
    <row r="30" spans="1:11" x14ac:dyDescent="0.2">
      <c r="A30" t="str">
        <f t="shared" si="0"/>
        <v>3120872020</v>
      </c>
      <c r="B30">
        <v>312087</v>
      </c>
      <c r="C30" t="s">
        <v>16</v>
      </c>
      <c r="D30">
        <v>2020</v>
      </c>
      <c r="E30">
        <v>7799</v>
      </c>
      <c r="F30">
        <v>6585</v>
      </c>
      <c r="H30">
        <v>313510</v>
      </c>
      <c r="I30" t="s">
        <v>34</v>
      </c>
      <c r="J30" s="8">
        <v>77005.519675752861</v>
      </c>
      <c r="K30" s="8">
        <v>69813.493625237825</v>
      </c>
    </row>
    <row r="31" spans="1:11" x14ac:dyDescent="0.2">
      <c r="A31" t="str">
        <f t="shared" si="0"/>
        <v>3120872019</v>
      </c>
      <c r="B31">
        <v>312087</v>
      </c>
      <c r="C31" t="s">
        <v>16</v>
      </c>
      <c r="D31">
        <v>2019</v>
      </c>
      <c r="E31">
        <v>7729</v>
      </c>
      <c r="F31">
        <v>6526</v>
      </c>
      <c r="H31">
        <v>313520</v>
      </c>
      <c r="I31" t="s">
        <v>35</v>
      </c>
      <c r="J31" s="8">
        <v>69298.360366396097</v>
      </c>
      <c r="K31" s="8">
        <v>43737.197606670408</v>
      </c>
    </row>
    <row r="32" spans="1:11" x14ac:dyDescent="0.2">
      <c r="A32" t="str">
        <f t="shared" si="0"/>
        <v>3122352020</v>
      </c>
      <c r="B32">
        <v>312235</v>
      </c>
      <c r="C32" t="s">
        <v>17</v>
      </c>
      <c r="D32">
        <v>2020</v>
      </c>
      <c r="E32">
        <v>6868</v>
      </c>
      <c r="F32">
        <v>6645</v>
      </c>
      <c r="H32">
        <v>313535</v>
      </c>
      <c r="I32" t="s">
        <v>36</v>
      </c>
      <c r="J32" s="8">
        <v>6246.1145314865025</v>
      </c>
      <c r="K32" s="8">
        <v>2294.6480573996182</v>
      </c>
    </row>
    <row r="33" spans="1:11" x14ac:dyDescent="0.2">
      <c r="A33" t="str">
        <f t="shared" si="0"/>
        <v>3122352019</v>
      </c>
      <c r="B33">
        <v>312235</v>
      </c>
      <c r="C33" t="s">
        <v>17</v>
      </c>
      <c r="D33">
        <v>2019</v>
      </c>
      <c r="E33">
        <v>6786</v>
      </c>
      <c r="F33">
        <v>6566</v>
      </c>
      <c r="H33">
        <v>313560</v>
      </c>
      <c r="I33" t="s">
        <v>37</v>
      </c>
      <c r="J33" s="8">
        <v>6695.3904893605286</v>
      </c>
      <c r="K33" s="8">
        <v>4607.4398240653518</v>
      </c>
    </row>
    <row r="34" spans="1:11" x14ac:dyDescent="0.2">
      <c r="A34" t="str">
        <f t="shared" si="0"/>
        <v>3123802020</v>
      </c>
      <c r="B34">
        <v>312380</v>
      </c>
      <c r="C34" t="s">
        <v>18</v>
      </c>
      <c r="D34">
        <v>2020</v>
      </c>
      <c r="E34">
        <v>7241</v>
      </c>
      <c r="F34">
        <v>4829</v>
      </c>
      <c r="H34">
        <v>313657</v>
      </c>
      <c r="I34" t="s">
        <v>38</v>
      </c>
      <c r="J34" s="8">
        <v>5184.2151935194925</v>
      </c>
      <c r="K34" s="8">
        <v>2778.124200685475</v>
      </c>
    </row>
    <row r="35" spans="1:11" x14ac:dyDescent="0.2">
      <c r="A35" t="str">
        <f t="shared" si="0"/>
        <v>3123802019</v>
      </c>
      <c r="B35">
        <v>312380</v>
      </c>
      <c r="C35" t="s">
        <v>18</v>
      </c>
      <c r="D35">
        <v>2019</v>
      </c>
      <c r="E35">
        <v>7242</v>
      </c>
      <c r="F35">
        <v>4830</v>
      </c>
      <c r="H35">
        <v>313680</v>
      </c>
      <c r="I35" t="s">
        <v>39</v>
      </c>
      <c r="J35" s="8">
        <v>4531.1719426400132</v>
      </c>
      <c r="K35" s="8">
        <v>2506.4676565436594</v>
      </c>
    </row>
    <row r="36" spans="1:11" x14ac:dyDescent="0.2">
      <c r="A36" t="str">
        <f t="shared" si="0"/>
        <v>3124302020</v>
      </c>
      <c r="B36">
        <v>312430</v>
      </c>
      <c r="C36" t="s">
        <v>19</v>
      </c>
      <c r="D36">
        <v>2020</v>
      </c>
      <c r="E36">
        <v>31610</v>
      </c>
      <c r="F36">
        <v>18311</v>
      </c>
      <c r="H36">
        <v>313695</v>
      </c>
      <c r="I36" t="s">
        <v>40</v>
      </c>
      <c r="J36" s="8">
        <v>5599.2796717906367</v>
      </c>
      <c r="K36" s="8">
        <v>4307.0060794373558</v>
      </c>
    </row>
    <row r="37" spans="1:11" x14ac:dyDescent="0.2">
      <c r="A37" t="str">
        <f t="shared" si="0"/>
        <v>3124302019</v>
      </c>
      <c r="B37">
        <v>312430</v>
      </c>
      <c r="C37" t="s">
        <v>19</v>
      </c>
      <c r="D37">
        <v>2019</v>
      </c>
      <c r="E37">
        <v>31617</v>
      </c>
      <c r="F37">
        <v>18315</v>
      </c>
      <c r="H37">
        <v>313730</v>
      </c>
      <c r="I37" t="s">
        <v>41</v>
      </c>
      <c r="J37" s="8">
        <v>3830.7029567578643</v>
      </c>
      <c r="K37" s="8">
        <v>2798.8568418354284</v>
      </c>
    </row>
    <row r="38" spans="1:11" x14ac:dyDescent="0.2">
      <c r="A38" t="str">
        <f t="shared" si="0"/>
        <v>3126602020</v>
      </c>
      <c r="B38">
        <v>312660</v>
      </c>
      <c r="C38" t="s">
        <v>20</v>
      </c>
      <c r="D38">
        <v>2020</v>
      </c>
      <c r="E38">
        <v>5242</v>
      </c>
      <c r="F38">
        <v>3446</v>
      </c>
      <c r="H38">
        <v>313865</v>
      </c>
      <c r="I38" t="s">
        <v>43</v>
      </c>
      <c r="J38" s="8">
        <v>13048.007889022347</v>
      </c>
      <c r="K38" s="8">
        <v>8745.447685285455</v>
      </c>
    </row>
    <row r="39" spans="1:11" x14ac:dyDescent="0.2">
      <c r="A39" t="str">
        <f t="shared" si="0"/>
        <v>3126602019</v>
      </c>
      <c r="B39">
        <v>312660</v>
      </c>
      <c r="C39" t="s">
        <v>20</v>
      </c>
      <c r="D39">
        <v>2019</v>
      </c>
      <c r="E39">
        <v>5215</v>
      </c>
      <c r="F39">
        <v>3428</v>
      </c>
      <c r="H39">
        <v>313868</v>
      </c>
      <c r="I39" t="s">
        <v>44</v>
      </c>
      <c r="J39" s="8">
        <v>6969.9599368985528</v>
      </c>
      <c r="K39" s="8">
        <v>3257.3830233443996</v>
      </c>
    </row>
    <row r="40" spans="1:11" x14ac:dyDescent="0.2">
      <c r="A40" t="str">
        <f t="shared" si="0"/>
        <v>3127352020</v>
      </c>
      <c r="B40">
        <v>312735</v>
      </c>
      <c r="C40" t="s">
        <v>24</v>
      </c>
      <c r="D40">
        <v>2020</v>
      </c>
      <c r="E40">
        <v>3164</v>
      </c>
      <c r="F40">
        <v>1119</v>
      </c>
      <c r="H40">
        <v>313930</v>
      </c>
      <c r="I40" t="s">
        <v>46</v>
      </c>
      <c r="J40" s="8">
        <v>16028.761357756648</v>
      </c>
      <c r="K40" s="8">
        <v>11209.01497758728</v>
      </c>
    </row>
    <row r="41" spans="1:11" x14ac:dyDescent="0.2">
      <c r="A41" t="str">
        <f t="shared" si="0"/>
        <v>3127352019</v>
      </c>
      <c r="B41">
        <v>312735</v>
      </c>
      <c r="C41" t="s">
        <v>24</v>
      </c>
      <c r="D41">
        <v>2019</v>
      </c>
      <c r="E41">
        <v>3150</v>
      </c>
      <c r="F41">
        <v>1115</v>
      </c>
      <c r="H41">
        <v>314085</v>
      </c>
      <c r="I41" t="s">
        <v>47</v>
      </c>
      <c r="J41" s="8">
        <v>12688.808329068566</v>
      </c>
      <c r="K41" s="8">
        <v>6530.2035413806498</v>
      </c>
    </row>
    <row r="42" spans="1:11" x14ac:dyDescent="0.2">
      <c r="A42" t="str">
        <f t="shared" si="0"/>
        <v>3127802020</v>
      </c>
      <c r="B42">
        <v>312780</v>
      </c>
      <c r="C42" t="s">
        <v>25</v>
      </c>
      <c r="D42">
        <v>2020</v>
      </c>
      <c r="E42">
        <v>15890</v>
      </c>
      <c r="F42">
        <v>5702</v>
      </c>
      <c r="H42">
        <v>314100</v>
      </c>
      <c r="I42" t="s">
        <v>48</v>
      </c>
      <c r="J42" s="8">
        <v>11816.893487141577</v>
      </c>
      <c r="K42" s="8">
        <v>8812.8192365816703</v>
      </c>
    </row>
    <row r="43" spans="1:11" x14ac:dyDescent="0.2">
      <c r="A43" t="str">
        <f t="shared" si="0"/>
        <v>3127802019</v>
      </c>
      <c r="B43">
        <v>312780</v>
      </c>
      <c r="C43" t="s">
        <v>25</v>
      </c>
      <c r="D43">
        <v>2019</v>
      </c>
      <c r="E43">
        <v>15836</v>
      </c>
      <c r="F43">
        <v>5682</v>
      </c>
      <c r="H43">
        <v>314200</v>
      </c>
      <c r="I43" t="s">
        <v>49</v>
      </c>
      <c r="J43" s="8">
        <v>14029.494519234628</v>
      </c>
      <c r="K43" s="8">
        <v>10775.647853861299</v>
      </c>
    </row>
    <row r="44" spans="1:11" x14ac:dyDescent="0.2">
      <c r="A44" t="str">
        <f t="shared" si="0"/>
        <v>3129602020</v>
      </c>
      <c r="B44">
        <v>312960</v>
      </c>
      <c r="C44" t="s">
        <v>27</v>
      </c>
      <c r="D44">
        <v>2020</v>
      </c>
      <c r="E44">
        <v>8437</v>
      </c>
      <c r="F44">
        <v>6462</v>
      </c>
      <c r="H44">
        <v>314225</v>
      </c>
      <c r="I44" t="s">
        <v>50</v>
      </c>
      <c r="J44" s="8">
        <v>5264.8568334290385</v>
      </c>
      <c r="K44" s="8">
        <v>1260.9417902601213</v>
      </c>
    </row>
    <row r="45" spans="1:11" x14ac:dyDescent="0.2">
      <c r="A45" t="str">
        <f t="shared" si="0"/>
        <v>3129602019</v>
      </c>
      <c r="B45">
        <v>312960</v>
      </c>
      <c r="C45" t="s">
        <v>27</v>
      </c>
      <c r="D45">
        <v>2019</v>
      </c>
      <c r="E45">
        <v>8395</v>
      </c>
      <c r="F45">
        <v>6430</v>
      </c>
      <c r="H45">
        <v>314270</v>
      </c>
      <c r="I45" t="s">
        <v>51</v>
      </c>
      <c r="J45" s="8">
        <v>13156.846394278988</v>
      </c>
      <c r="K45" s="8">
        <v>8491.5798975769994</v>
      </c>
    </row>
    <row r="46" spans="1:11" x14ac:dyDescent="0.2">
      <c r="A46" t="str">
        <f t="shared" si="0"/>
        <v>3129652020</v>
      </c>
      <c r="B46">
        <v>312965</v>
      </c>
      <c r="C46" t="s">
        <v>28</v>
      </c>
      <c r="D46">
        <v>2020</v>
      </c>
      <c r="E46">
        <v>5369</v>
      </c>
      <c r="F46">
        <v>2724</v>
      </c>
      <c r="H46">
        <v>314290</v>
      </c>
      <c r="I46" t="s">
        <v>52</v>
      </c>
      <c r="J46" s="8">
        <v>18747.701075562738</v>
      </c>
      <c r="K46" s="8">
        <v>10587.407402282592</v>
      </c>
    </row>
    <row r="47" spans="1:11" x14ac:dyDescent="0.2">
      <c r="A47" t="str">
        <f t="shared" si="0"/>
        <v>3129652019</v>
      </c>
      <c r="B47">
        <v>312965</v>
      </c>
      <c r="C47" t="s">
        <v>28</v>
      </c>
      <c r="D47">
        <v>2019</v>
      </c>
      <c r="E47">
        <v>5400</v>
      </c>
      <c r="F47">
        <v>2740</v>
      </c>
      <c r="H47">
        <v>314330</v>
      </c>
      <c r="I47" t="s">
        <v>53</v>
      </c>
      <c r="J47" s="8">
        <v>471365.54964988888</v>
      </c>
      <c r="K47" s="8">
        <v>448593.8719722181</v>
      </c>
    </row>
    <row r="48" spans="1:11" x14ac:dyDescent="0.2">
      <c r="A48" t="str">
        <f t="shared" si="0"/>
        <v>3130052020</v>
      </c>
      <c r="B48">
        <v>313005</v>
      </c>
      <c r="C48" t="s">
        <v>29</v>
      </c>
      <c r="D48">
        <v>2020</v>
      </c>
      <c r="E48">
        <v>12097</v>
      </c>
      <c r="F48">
        <v>3361</v>
      </c>
      <c r="H48">
        <v>314345</v>
      </c>
      <c r="I48" t="s">
        <v>54</v>
      </c>
      <c r="J48" s="8">
        <v>9222.6261196386004</v>
      </c>
      <c r="K48" s="8">
        <v>3801.1266694426949</v>
      </c>
    </row>
    <row r="49" spans="1:11" x14ac:dyDescent="0.2">
      <c r="A49" t="str">
        <f t="shared" si="0"/>
        <v>3130052019</v>
      </c>
      <c r="B49">
        <v>313005</v>
      </c>
      <c r="C49" t="s">
        <v>29</v>
      </c>
      <c r="D49">
        <v>2019</v>
      </c>
      <c r="E49">
        <v>11990</v>
      </c>
      <c r="F49">
        <v>3332</v>
      </c>
      <c r="H49">
        <v>314465</v>
      </c>
      <c r="I49" t="s">
        <v>55</v>
      </c>
      <c r="J49" s="8">
        <v>10737.597677948886</v>
      </c>
      <c r="K49" s="8">
        <v>2879.7147697302439</v>
      </c>
    </row>
    <row r="50" spans="1:11" x14ac:dyDescent="0.2">
      <c r="A50" t="str">
        <f t="shared" si="0"/>
        <v>3130652020</v>
      </c>
      <c r="B50">
        <v>313065</v>
      </c>
      <c r="C50" t="s">
        <v>30</v>
      </c>
      <c r="D50">
        <v>2020</v>
      </c>
      <c r="E50">
        <v>7339</v>
      </c>
      <c r="F50">
        <v>2745</v>
      </c>
      <c r="H50">
        <v>314505</v>
      </c>
      <c r="I50" t="s">
        <v>56</v>
      </c>
      <c r="J50" s="8">
        <v>7458.1090254720384</v>
      </c>
      <c r="K50" s="8">
        <v>4097.0880715153826</v>
      </c>
    </row>
    <row r="51" spans="1:11" x14ac:dyDescent="0.2">
      <c r="A51" t="str">
        <f t="shared" si="0"/>
        <v>3130652019</v>
      </c>
      <c r="B51">
        <v>313065</v>
      </c>
      <c r="C51" t="s">
        <v>30</v>
      </c>
      <c r="D51">
        <v>2019</v>
      </c>
      <c r="E51">
        <v>7351</v>
      </c>
      <c r="F51">
        <v>2750</v>
      </c>
      <c r="H51">
        <v>314655</v>
      </c>
      <c r="I51" t="s">
        <v>60</v>
      </c>
      <c r="J51" s="8">
        <v>6159.3748545561803</v>
      </c>
      <c r="K51" s="8">
        <v>1809.0508095245461</v>
      </c>
    </row>
    <row r="52" spans="1:11" x14ac:dyDescent="0.2">
      <c r="A52" t="str">
        <f t="shared" si="0"/>
        <v>3132002020</v>
      </c>
      <c r="B52">
        <v>313200</v>
      </c>
      <c r="C52" t="s">
        <v>31</v>
      </c>
      <c r="D52">
        <v>2020</v>
      </c>
      <c r="E52">
        <v>5417</v>
      </c>
      <c r="F52">
        <v>1093</v>
      </c>
      <c r="H52">
        <v>314795</v>
      </c>
      <c r="I52" t="s">
        <v>61</v>
      </c>
      <c r="J52" s="8">
        <v>6405.993409941243</v>
      </c>
      <c r="K52" s="8">
        <v>2636.4254289744567</v>
      </c>
    </row>
    <row r="53" spans="1:11" x14ac:dyDescent="0.2">
      <c r="A53" t="str">
        <f t="shared" si="0"/>
        <v>3132002019</v>
      </c>
      <c r="B53">
        <v>313200</v>
      </c>
      <c r="C53" t="s">
        <v>31</v>
      </c>
      <c r="D53">
        <v>2019</v>
      </c>
      <c r="E53">
        <v>5385</v>
      </c>
      <c r="F53">
        <v>1086</v>
      </c>
      <c r="H53">
        <v>315057</v>
      </c>
      <c r="I53" t="s">
        <v>63</v>
      </c>
      <c r="J53" s="8">
        <v>7748.5351954444322</v>
      </c>
      <c r="K53" s="8">
        <v>2721.2541785148514</v>
      </c>
    </row>
    <row r="54" spans="1:11" x14ac:dyDescent="0.2">
      <c r="A54" t="str">
        <f t="shared" si="0"/>
        <v>3132102020</v>
      </c>
      <c r="B54">
        <v>313210</v>
      </c>
      <c r="C54" t="s">
        <v>32</v>
      </c>
      <c r="D54">
        <v>2020</v>
      </c>
      <c r="E54">
        <v>18164</v>
      </c>
      <c r="F54">
        <v>14145</v>
      </c>
      <c r="H54">
        <v>315120</v>
      </c>
      <c r="I54" t="s">
        <v>64</v>
      </c>
      <c r="J54" s="8">
        <v>59469.580614202911</v>
      </c>
      <c r="K54" s="8">
        <v>58373.15832562236</v>
      </c>
    </row>
    <row r="55" spans="1:11" x14ac:dyDescent="0.2">
      <c r="A55" t="str">
        <f t="shared" si="0"/>
        <v>3132102019</v>
      </c>
      <c r="B55">
        <v>313210</v>
      </c>
      <c r="C55" t="s">
        <v>32</v>
      </c>
      <c r="D55">
        <v>2019</v>
      </c>
      <c r="E55">
        <v>18153</v>
      </c>
      <c r="F55">
        <v>14136</v>
      </c>
      <c r="H55">
        <v>315213</v>
      </c>
      <c r="I55" t="s">
        <v>65</v>
      </c>
      <c r="J55" s="8">
        <v>4579.5530779640894</v>
      </c>
      <c r="K55" s="8">
        <v>2975.5637378483043</v>
      </c>
    </row>
    <row r="56" spans="1:11" x14ac:dyDescent="0.2">
      <c r="A56" t="str">
        <f t="shared" si="0"/>
        <v>3135052020</v>
      </c>
      <c r="B56">
        <v>313505</v>
      </c>
      <c r="C56" t="s">
        <v>33</v>
      </c>
      <c r="D56">
        <v>2020</v>
      </c>
      <c r="E56">
        <v>39388</v>
      </c>
      <c r="F56">
        <v>20681</v>
      </c>
      <c r="H56">
        <v>315220</v>
      </c>
      <c r="I56" t="s">
        <v>66</v>
      </c>
      <c r="J56" s="8">
        <v>37322.216079724603</v>
      </c>
      <c r="K56" s="8">
        <v>19189.05115092927</v>
      </c>
    </row>
    <row r="57" spans="1:11" x14ac:dyDescent="0.2">
      <c r="A57" t="str">
        <f t="shared" si="0"/>
        <v>3135052019</v>
      </c>
      <c r="B57">
        <v>313505</v>
      </c>
      <c r="C57" t="s">
        <v>33</v>
      </c>
      <c r="D57">
        <v>2019</v>
      </c>
      <c r="E57">
        <v>38909</v>
      </c>
      <c r="F57">
        <v>20429</v>
      </c>
      <c r="H57">
        <v>315445</v>
      </c>
      <c r="I57" t="s">
        <v>67</v>
      </c>
      <c r="J57" s="8">
        <v>8108.0446954679901</v>
      </c>
      <c r="K57" s="8">
        <v>4492.0201773786694</v>
      </c>
    </row>
    <row r="58" spans="1:11" x14ac:dyDescent="0.2">
      <c r="A58" t="str">
        <f t="shared" si="0"/>
        <v>3135102020</v>
      </c>
      <c r="B58">
        <v>313510</v>
      </c>
      <c r="C58" t="s">
        <v>34</v>
      </c>
      <c r="D58">
        <v>2020</v>
      </c>
      <c r="E58">
        <v>72018</v>
      </c>
      <c r="F58">
        <v>65298</v>
      </c>
      <c r="H58">
        <v>315450</v>
      </c>
      <c r="I58" t="s">
        <v>68</v>
      </c>
      <c r="J58" s="8">
        <v>9411.2394481468327</v>
      </c>
      <c r="K58" s="8">
        <v>4529.0797370536038</v>
      </c>
    </row>
    <row r="59" spans="1:11" x14ac:dyDescent="0.2">
      <c r="A59" t="str">
        <f t="shared" si="0"/>
        <v>3135102019</v>
      </c>
      <c r="B59">
        <v>313510</v>
      </c>
      <c r="C59" t="s">
        <v>34</v>
      </c>
      <c r="D59">
        <v>2019</v>
      </c>
      <c r="E59">
        <v>71648</v>
      </c>
      <c r="F59">
        <v>64963</v>
      </c>
      <c r="H59">
        <v>315560</v>
      </c>
      <c r="I59" t="s">
        <v>69</v>
      </c>
      <c r="J59" s="8">
        <v>32799.382301595288</v>
      </c>
      <c r="K59" s="8">
        <v>13183.934989608104</v>
      </c>
    </row>
    <row r="60" spans="1:11" x14ac:dyDescent="0.2">
      <c r="A60" t="str">
        <f t="shared" si="0"/>
        <v>3135202020</v>
      </c>
      <c r="B60">
        <v>313520</v>
      </c>
      <c r="C60" t="s">
        <v>35</v>
      </c>
      <c r="D60">
        <v>2020</v>
      </c>
      <c r="E60">
        <v>67852</v>
      </c>
      <c r="F60">
        <v>42830</v>
      </c>
      <c r="H60">
        <v>315650</v>
      </c>
      <c r="I60" t="s">
        <v>70</v>
      </c>
      <c r="J60" s="8">
        <v>3755.2211442563935</v>
      </c>
      <c r="K60" s="8">
        <v>1213.857921019646</v>
      </c>
    </row>
    <row r="61" spans="1:11" x14ac:dyDescent="0.2">
      <c r="A61" t="str">
        <f t="shared" si="0"/>
        <v>3135202019</v>
      </c>
      <c r="B61">
        <v>313520</v>
      </c>
      <c r="C61" t="s">
        <v>35</v>
      </c>
      <c r="D61">
        <v>2019</v>
      </c>
      <c r="E61">
        <v>67742</v>
      </c>
      <c r="F61">
        <v>42761</v>
      </c>
      <c r="H61">
        <v>315700</v>
      </c>
      <c r="I61" t="s">
        <v>71</v>
      </c>
      <c r="J61" s="8">
        <v>44000.915150380897</v>
      </c>
      <c r="K61" s="8">
        <v>34485.022892839661</v>
      </c>
    </row>
    <row r="62" spans="1:11" x14ac:dyDescent="0.2">
      <c r="A62" t="str">
        <f t="shared" si="0"/>
        <v>3135352020</v>
      </c>
      <c r="B62">
        <v>313535</v>
      </c>
      <c r="C62" t="s">
        <v>36</v>
      </c>
      <c r="D62">
        <v>2020</v>
      </c>
      <c r="E62">
        <v>7982</v>
      </c>
      <c r="F62">
        <v>2934</v>
      </c>
      <c r="H62">
        <v>315737</v>
      </c>
      <c r="I62" t="s">
        <v>72</v>
      </c>
      <c r="J62" s="8">
        <v>3678.0244396764779</v>
      </c>
      <c r="K62" s="8">
        <v>964.5790628464224</v>
      </c>
    </row>
    <row r="63" spans="1:11" x14ac:dyDescent="0.2">
      <c r="A63" t="str">
        <f t="shared" si="0"/>
        <v>3135352019</v>
      </c>
      <c r="B63">
        <v>313535</v>
      </c>
      <c r="C63" t="s">
        <v>36</v>
      </c>
      <c r="D63">
        <v>2019</v>
      </c>
      <c r="E63">
        <v>8134</v>
      </c>
      <c r="F63">
        <v>2990</v>
      </c>
      <c r="H63">
        <v>315760</v>
      </c>
      <c r="I63" t="s">
        <v>73</v>
      </c>
      <c r="J63" s="8">
        <v>3575.2702978827642</v>
      </c>
      <c r="K63" s="8">
        <v>2058.7744081951778</v>
      </c>
    </row>
    <row r="64" spans="1:11" x14ac:dyDescent="0.2">
      <c r="A64" t="str">
        <f t="shared" si="0"/>
        <v>3135602020</v>
      </c>
      <c r="B64">
        <v>313560</v>
      </c>
      <c r="C64" t="s">
        <v>37</v>
      </c>
      <c r="D64">
        <v>2020</v>
      </c>
      <c r="E64">
        <v>7468</v>
      </c>
      <c r="F64">
        <v>5135</v>
      </c>
      <c r="H64">
        <v>316045</v>
      </c>
      <c r="I64" t="s">
        <v>74</v>
      </c>
      <c r="J64" s="8">
        <v>7562.0574695708374</v>
      </c>
      <c r="K64" s="8">
        <v>1720.8834693477345</v>
      </c>
    </row>
    <row r="65" spans="1:11" x14ac:dyDescent="0.2">
      <c r="A65" t="str">
        <f t="shared" si="0"/>
        <v>3135602019</v>
      </c>
      <c r="B65">
        <v>313560</v>
      </c>
      <c r="C65" t="s">
        <v>37</v>
      </c>
      <c r="D65">
        <v>2019</v>
      </c>
      <c r="E65">
        <v>7531</v>
      </c>
      <c r="F65">
        <v>5178</v>
      </c>
      <c r="H65">
        <v>316110</v>
      </c>
      <c r="I65" t="s">
        <v>75</v>
      </c>
      <c r="J65" s="8">
        <v>58517.739733799674</v>
      </c>
      <c r="K65" s="8">
        <v>37185.689404103548</v>
      </c>
    </row>
    <row r="66" spans="1:11" x14ac:dyDescent="0.2">
      <c r="A66" t="str">
        <f t="shared" si="0"/>
        <v>3136572020</v>
      </c>
      <c r="B66">
        <v>313657</v>
      </c>
      <c r="C66" t="s">
        <v>38</v>
      </c>
      <c r="D66">
        <v>2020</v>
      </c>
      <c r="E66">
        <v>4889</v>
      </c>
      <c r="F66">
        <v>2617</v>
      </c>
      <c r="H66">
        <v>316240</v>
      </c>
      <c r="I66" t="s">
        <v>77</v>
      </c>
      <c r="J66" s="8">
        <v>24243.061207494527</v>
      </c>
      <c r="K66" s="8">
        <v>8273.5444937351331</v>
      </c>
    </row>
    <row r="67" spans="1:11" x14ac:dyDescent="0.2">
      <c r="A67" t="str">
        <f t="shared" ref="A67:A130" si="1">_xlfn.CONCAT(B67,D67)</f>
        <v>3136572019</v>
      </c>
      <c r="B67">
        <v>313657</v>
      </c>
      <c r="C67" t="s">
        <v>38</v>
      </c>
      <c r="D67">
        <v>2019</v>
      </c>
      <c r="E67">
        <v>4867</v>
      </c>
      <c r="F67">
        <v>2605</v>
      </c>
      <c r="H67">
        <v>316245</v>
      </c>
      <c r="I67" t="s">
        <v>78</v>
      </c>
      <c r="J67" s="8">
        <v>14657.163685836651</v>
      </c>
      <c r="K67" s="8">
        <v>3057.331845933099</v>
      </c>
    </row>
    <row r="68" spans="1:11" x14ac:dyDescent="0.2">
      <c r="A68" t="str">
        <f t="shared" si="1"/>
        <v>3136802020</v>
      </c>
      <c r="B68">
        <v>313680</v>
      </c>
      <c r="C68" t="s">
        <v>39</v>
      </c>
      <c r="D68">
        <v>2020</v>
      </c>
      <c r="E68">
        <v>4345</v>
      </c>
      <c r="F68">
        <v>2400</v>
      </c>
      <c r="H68">
        <v>316270</v>
      </c>
      <c r="I68" t="s">
        <v>80</v>
      </c>
      <c r="J68" s="8">
        <v>24924.403634067305</v>
      </c>
      <c r="K68" s="8">
        <v>11419.339538364437</v>
      </c>
    </row>
    <row r="69" spans="1:11" x14ac:dyDescent="0.2">
      <c r="A69" t="str">
        <f t="shared" si="1"/>
        <v>3136802019</v>
      </c>
      <c r="B69">
        <v>313680</v>
      </c>
      <c r="C69" t="s">
        <v>39</v>
      </c>
      <c r="D69">
        <v>2019</v>
      </c>
      <c r="E69">
        <v>4331</v>
      </c>
      <c r="F69">
        <v>2392</v>
      </c>
      <c r="H69">
        <v>316420</v>
      </c>
      <c r="I69" t="s">
        <v>81</v>
      </c>
      <c r="J69" s="8">
        <v>15314.590470763924</v>
      </c>
      <c r="K69" s="8">
        <v>9642.7243228223033</v>
      </c>
    </row>
    <row r="70" spans="1:11" x14ac:dyDescent="0.2">
      <c r="A70" t="str">
        <f t="shared" si="1"/>
        <v>3136952020</v>
      </c>
      <c r="B70">
        <v>313695</v>
      </c>
      <c r="C70" t="s">
        <v>40</v>
      </c>
      <c r="D70">
        <v>2020</v>
      </c>
      <c r="E70">
        <v>5715</v>
      </c>
      <c r="F70">
        <v>4397</v>
      </c>
      <c r="H70">
        <v>316695</v>
      </c>
      <c r="I70" t="s">
        <v>82</v>
      </c>
      <c r="J70" s="8">
        <v>5188.2776708071206</v>
      </c>
      <c r="K70" s="8">
        <v>2027.0389679506488</v>
      </c>
    </row>
    <row r="71" spans="1:11" x14ac:dyDescent="0.2">
      <c r="A71" t="str">
        <f t="shared" si="1"/>
        <v>3136952019</v>
      </c>
      <c r="B71">
        <v>313695</v>
      </c>
      <c r="C71" t="s">
        <v>40</v>
      </c>
      <c r="D71">
        <v>2019</v>
      </c>
      <c r="E71">
        <v>5724</v>
      </c>
      <c r="F71">
        <v>4404</v>
      </c>
      <c r="H71">
        <v>316800</v>
      </c>
      <c r="I71" t="s">
        <v>83</v>
      </c>
      <c r="J71" s="8">
        <v>38035.168899408913</v>
      </c>
      <c r="K71" s="8">
        <v>30832.873853277604</v>
      </c>
    </row>
    <row r="72" spans="1:11" x14ac:dyDescent="0.2">
      <c r="A72" t="str">
        <f t="shared" si="1"/>
        <v>3137302020</v>
      </c>
      <c r="B72">
        <v>313730</v>
      </c>
      <c r="C72" t="s">
        <v>41</v>
      </c>
      <c r="D72">
        <v>2020</v>
      </c>
      <c r="E72">
        <v>4082</v>
      </c>
      <c r="F72">
        <v>2975</v>
      </c>
      <c r="H72">
        <v>317000</v>
      </c>
      <c r="I72" t="s">
        <v>84</v>
      </c>
      <c r="J72" s="8">
        <v>13489.304160541775</v>
      </c>
      <c r="K72" s="8">
        <v>6541.6589549546334</v>
      </c>
    </row>
    <row r="73" spans="1:11" x14ac:dyDescent="0.2">
      <c r="A73" t="str">
        <f t="shared" si="1"/>
        <v>3137302019</v>
      </c>
      <c r="B73">
        <v>313730</v>
      </c>
      <c r="C73" t="s">
        <v>41</v>
      </c>
      <c r="D73">
        <v>2019</v>
      </c>
      <c r="E73">
        <v>4102</v>
      </c>
      <c r="F73">
        <v>2989</v>
      </c>
      <c r="H73">
        <v>317052</v>
      </c>
      <c r="I73" t="s">
        <v>85</v>
      </c>
      <c r="J73" s="8">
        <v>21728.206850911953</v>
      </c>
      <c r="K73" s="8">
        <v>9836.6449492646734</v>
      </c>
    </row>
    <row r="74" spans="1:11" x14ac:dyDescent="0.2">
      <c r="A74" t="str">
        <f t="shared" si="1"/>
        <v>3138652020</v>
      </c>
      <c r="B74">
        <v>313865</v>
      </c>
      <c r="C74" t="s">
        <v>43</v>
      </c>
      <c r="D74">
        <v>2020</v>
      </c>
      <c r="E74">
        <v>9714</v>
      </c>
      <c r="F74">
        <v>6513</v>
      </c>
      <c r="H74">
        <v>317065</v>
      </c>
      <c r="I74" t="s">
        <v>86</v>
      </c>
      <c r="J74" s="8">
        <v>5279.6616497499208</v>
      </c>
      <c r="K74" s="8">
        <v>2704.609398742999</v>
      </c>
    </row>
    <row r="75" spans="1:11" x14ac:dyDescent="0.2">
      <c r="A75" t="str">
        <f t="shared" si="1"/>
        <v>3138652019</v>
      </c>
      <c r="B75">
        <v>313865</v>
      </c>
      <c r="C75" t="s">
        <v>43</v>
      </c>
      <c r="D75">
        <v>2019</v>
      </c>
      <c r="E75">
        <v>9496</v>
      </c>
      <c r="F75">
        <v>6367</v>
      </c>
      <c r="H75">
        <v>317080</v>
      </c>
      <c r="I75" t="s">
        <v>87</v>
      </c>
      <c r="J75" s="8">
        <v>44061.539225001528</v>
      </c>
      <c r="K75" s="8">
        <v>38543.231294692028</v>
      </c>
    </row>
    <row r="76" spans="1:11" x14ac:dyDescent="0.2">
      <c r="A76" t="str">
        <f t="shared" si="1"/>
        <v>3138682020</v>
      </c>
      <c r="B76">
        <v>313868</v>
      </c>
      <c r="C76" t="s">
        <v>44</v>
      </c>
      <c r="D76">
        <v>2020</v>
      </c>
      <c r="E76">
        <v>6718</v>
      </c>
      <c r="F76">
        <v>3138</v>
      </c>
      <c r="H76">
        <v>317090</v>
      </c>
      <c r="I76" t="s">
        <v>88</v>
      </c>
      <c r="J76" s="8">
        <v>19111.056498374564</v>
      </c>
      <c r="K76" s="8">
        <v>8901.4939610674828</v>
      </c>
    </row>
    <row r="77" spans="1:11" x14ac:dyDescent="0.2">
      <c r="A77" t="str">
        <f t="shared" si="1"/>
        <v>3138682019</v>
      </c>
      <c r="B77">
        <v>313868</v>
      </c>
      <c r="C77" t="s">
        <v>44</v>
      </c>
      <c r="D77">
        <v>2019</v>
      </c>
      <c r="E77">
        <v>6699</v>
      </c>
      <c r="F77">
        <v>3129</v>
      </c>
      <c r="H77">
        <v>317103</v>
      </c>
      <c r="I77" t="s">
        <v>89</v>
      </c>
      <c r="J77" s="8">
        <v>10665.238254186497</v>
      </c>
      <c r="K77" s="8">
        <v>6082.2576854947874</v>
      </c>
    </row>
    <row r="78" spans="1:11" x14ac:dyDescent="0.2">
      <c r="A78" t="str">
        <f t="shared" si="1"/>
        <v>3139302020</v>
      </c>
      <c r="B78">
        <v>313930</v>
      </c>
      <c r="C78" t="s">
        <v>46</v>
      </c>
      <c r="D78">
        <v>2020</v>
      </c>
      <c r="E78">
        <v>18226</v>
      </c>
      <c r="F78">
        <v>12739</v>
      </c>
      <c r="J78" s="7"/>
      <c r="K78" s="7"/>
    </row>
    <row r="79" spans="1:11" x14ac:dyDescent="0.2">
      <c r="A79" t="str">
        <f t="shared" si="1"/>
        <v>3139302019</v>
      </c>
      <c r="B79">
        <v>313930</v>
      </c>
      <c r="C79" t="s">
        <v>46</v>
      </c>
      <c r="D79">
        <v>2019</v>
      </c>
      <c r="E79">
        <v>18407</v>
      </c>
      <c r="F79">
        <v>12865</v>
      </c>
      <c r="J79" s="7"/>
      <c r="K79" s="7"/>
    </row>
    <row r="80" spans="1:11" x14ac:dyDescent="0.2">
      <c r="A80" t="str">
        <f t="shared" si="1"/>
        <v>3140852020</v>
      </c>
      <c r="B80">
        <v>314085</v>
      </c>
      <c r="C80" t="s">
        <v>47</v>
      </c>
      <c r="D80">
        <v>2020</v>
      </c>
      <c r="E80">
        <v>11260</v>
      </c>
      <c r="F80">
        <v>5795</v>
      </c>
      <c r="J80" s="7"/>
      <c r="K80" s="7"/>
    </row>
    <row r="81" spans="1:11" x14ac:dyDescent="0.2">
      <c r="A81" t="str">
        <f t="shared" si="1"/>
        <v>3140852019</v>
      </c>
      <c r="B81">
        <v>314085</v>
      </c>
      <c r="C81" t="s">
        <v>47</v>
      </c>
      <c r="D81">
        <v>2019</v>
      </c>
      <c r="E81">
        <v>11157</v>
      </c>
      <c r="F81">
        <v>5742</v>
      </c>
      <c r="J81" s="7"/>
      <c r="K81" s="7"/>
    </row>
    <row r="82" spans="1:11" x14ac:dyDescent="0.2">
      <c r="A82" t="str">
        <f t="shared" si="1"/>
        <v>3141002020</v>
      </c>
      <c r="B82">
        <v>314100</v>
      </c>
      <c r="C82" t="s">
        <v>48</v>
      </c>
      <c r="D82">
        <v>2020</v>
      </c>
      <c r="E82">
        <v>12412</v>
      </c>
      <c r="F82">
        <v>9256</v>
      </c>
      <c r="J82" s="7"/>
      <c r="K82" s="7"/>
    </row>
    <row r="83" spans="1:11" x14ac:dyDescent="0.2">
      <c r="A83" t="str">
        <f t="shared" si="1"/>
        <v>3141002019</v>
      </c>
      <c r="B83">
        <v>314100</v>
      </c>
      <c r="C83" t="s">
        <v>48</v>
      </c>
      <c r="D83">
        <v>2019</v>
      </c>
      <c r="E83">
        <v>12459</v>
      </c>
      <c r="F83">
        <v>9291</v>
      </c>
      <c r="J83" s="7"/>
      <c r="K83" s="7"/>
    </row>
    <row r="84" spans="1:11" x14ac:dyDescent="0.2">
      <c r="A84" t="str">
        <f t="shared" si="1"/>
        <v>3142002020</v>
      </c>
      <c r="B84">
        <v>314200</v>
      </c>
      <c r="C84" t="s">
        <v>49</v>
      </c>
      <c r="D84">
        <v>2020</v>
      </c>
      <c r="E84">
        <v>13620</v>
      </c>
      <c r="F84">
        <v>10472</v>
      </c>
      <c r="J84" s="7"/>
      <c r="K84" s="7"/>
    </row>
    <row r="85" spans="1:11" x14ac:dyDescent="0.2">
      <c r="A85" t="str">
        <f t="shared" si="1"/>
        <v>3142002019</v>
      </c>
      <c r="B85">
        <v>314200</v>
      </c>
      <c r="C85" t="s">
        <v>49</v>
      </c>
      <c r="D85">
        <v>2019</v>
      </c>
      <c r="E85">
        <v>13589</v>
      </c>
      <c r="F85">
        <v>10449</v>
      </c>
      <c r="J85" s="7"/>
      <c r="K85" s="7"/>
    </row>
    <row r="86" spans="1:11" x14ac:dyDescent="0.2">
      <c r="A86" t="str">
        <f t="shared" si="1"/>
        <v>3142252020</v>
      </c>
      <c r="B86">
        <v>314225</v>
      </c>
      <c r="C86" t="s">
        <v>50</v>
      </c>
      <c r="D86">
        <v>2020</v>
      </c>
      <c r="E86">
        <v>4914</v>
      </c>
      <c r="F86">
        <v>1166</v>
      </c>
      <c r="J86" s="7"/>
      <c r="K86" s="7"/>
    </row>
    <row r="87" spans="1:11" x14ac:dyDescent="0.2">
      <c r="A87" t="str">
        <f t="shared" si="1"/>
        <v>3142252019</v>
      </c>
      <c r="B87">
        <v>314225</v>
      </c>
      <c r="C87" t="s">
        <v>50</v>
      </c>
      <c r="D87">
        <v>2019</v>
      </c>
      <c r="E87">
        <v>4888</v>
      </c>
      <c r="F87">
        <v>1159</v>
      </c>
      <c r="J87" s="7"/>
      <c r="K87" s="7"/>
    </row>
    <row r="88" spans="1:11" x14ac:dyDescent="0.2">
      <c r="A88" t="str">
        <f t="shared" si="1"/>
        <v>3142702020</v>
      </c>
      <c r="B88">
        <v>314270</v>
      </c>
      <c r="C88" t="s">
        <v>51</v>
      </c>
      <c r="D88">
        <v>2020</v>
      </c>
      <c r="E88">
        <v>14747</v>
      </c>
      <c r="F88">
        <v>9519</v>
      </c>
      <c r="J88" s="7"/>
      <c r="K88" s="7"/>
    </row>
    <row r="89" spans="1:11" x14ac:dyDescent="0.2">
      <c r="A89" t="str">
        <f t="shared" si="1"/>
        <v>3142702019</v>
      </c>
      <c r="B89">
        <v>314270</v>
      </c>
      <c r="C89" t="s">
        <v>51</v>
      </c>
      <c r="D89">
        <v>2019</v>
      </c>
      <c r="E89">
        <v>14877</v>
      </c>
      <c r="F89">
        <v>9603</v>
      </c>
      <c r="J89" s="7"/>
      <c r="K89" s="7"/>
    </row>
    <row r="90" spans="1:11" x14ac:dyDescent="0.2">
      <c r="A90" t="str">
        <f t="shared" si="1"/>
        <v>3142902020</v>
      </c>
      <c r="B90">
        <v>314290</v>
      </c>
      <c r="C90" t="s">
        <v>52</v>
      </c>
      <c r="D90">
        <v>2020</v>
      </c>
      <c r="E90">
        <v>20696</v>
      </c>
      <c r="F90">
        <v>11685</v>
      </c>
      <c r="J90" s="7"/>
      <c r="K90" s="7"/>
    </row>
    <row r="91" spans="1:11" x14ac:dyDescent="0.2">
      <c r="A91" t="str">
        <f t="shared" si="1"/>
        <v>3142902019</v>
      </c>
      <c r="B91">
        <v>314290</v>
      </c>
      <c r="C91" t="s">
        <v>52</v>
      </c>
      <c r="D91">
        <v>2019</v>
      </c>
      <c r="E91">
        <v>20854</v>
      </c>
      <c r="F91">
        <v>11774</v>
      </c>
      <c r="J91" s="7"/>
      <c r="K91" s="7"/>
    </row>
    <row r="92" spans="1:11" x14ac:dyDescent="0.2">
      <c r="A92" t="str">
        <f t="shared" si="1"/>
        <v>3143302020</v>
      </c>
      <c r="B92">
        <v>314330</v>
      </c>
      <c r="C92" t="s">
        <v>53</v>
      </c>
      <c r="D92">
        <v>2020</v>
      </c>
      <c r="E92">
        <v>413487</v>
      </c>
      <c r="F92">
        <v>393507</v>
      </c>
      <c r="J92" s="7"/>
      <c r="K92" s="7"/>
    </row>
    <row r="93" spans="1:11" x14ac:dyDescent="0.2">
      <c r="A93" t="str">
        <f t="shared" si="1"/>
        <v>3143302019</v>
      </c>
      <c r="B93">
        <v>314330</v>
      </c>
      <c r="C93" t="s">
        <v>53</v>
      </c>
      <c r="D93">
        <v>2019</v>
      </c>
      <c r="E93">
        <v>409341</v>
      </c>
      <c r="F93">
        <v>389561</v>
      </c>
      <c r="J93" s="7"/>
      <c r="K93" s="7"/>
    </row>
    <row r="94" spans="1:11" x14ac:dyDescent="0.2">
      <c r="A94" t="str">
        <f t="shared" si="1"/>
        <v>3143452020</v>
      </c>
      <c r="B94">
        <v>314345</v>
      </c>
      <c r="C94" t="s">
        <v>54</v>
      </c>
      <c r="D94">
        <v>2020</v>
      </c>
      <c r="E94">
        <v>8315</v>
      </c>
      <c r="F94">
        <v>3430</v>
      </c>
      <c r="J94" s="7"/>
      <c r="K94" s="7"/>
    </row>
    <row r="95" spans="1:11" x14ac:dyDescent="0.2">
      <c r="A95" t="str">
        <f t="shared" si="1"/>
        <v>3143452019</v>
      </c>
      <c r="B95">
        <v>314345</v>
      </c>
      <c r="C95" t="s">
        <v>54</v>
      </c>
      <c r="D95">
        <v>2019</v>
      </c>
      <c r="E95">
        <v>8249</v>
      </c>
      <c r="F95">
        <v>3403</v>
      </c>
      <c r="J95" s="7"/>
      <c r="K95" s="7"/>
    </row>
    <row r="96" spans="1:11" x14ac:dyDescent="0.2">
      <c r="A96" t="str">
        <f t="shared" si="1"/>
        <v>3144652020</v>
      </c>
      <c r="B96">
        <v>314465</v>
      </c>
      <c r="C96" t="s">
        <v>55</v>
      </c>
      <c r="D96">
        <v>2020</v>
      </c>
      <c r="E96">
        <v>10326</v>
      </c>
      <c r="F96">
        <v>2760</v>
      </c>
      <c r="J96" s="7"/>
      <c r="K96" s="7"/>
    </row>
    <row r="97" spans="1:11" x14ac:dyDescent="0.2">
      <c r="A97" t="str">
        <f t="shared" si="1"/>
        <v>3144652019</v>
      </c>
      <c r="B97">
        <v>314465</v>
      </c>
      <c r="C97" t="s">
        <v>55</v>
      </c>
      <c r="D97">
        <v>2019</v>
      </c>
      <c r="E97">
        <v>10295</v>
      </c>
      <c r="F97">
        <v>2751</v>
      </c>
      <c r="J97" s="7"/>
      <c r="K97" s="7"/>
    </row>
    <row r="98" spans="1:11" x14ac:dyDescent="0.2">
      <c r="A98" t="str">
        <f t="shared" si="1"/>
        <v>3145052020</v>
      </c>
      <c r="B98">
        <v>314505</v>
      </c>
      <c r="C98" t="s">
        <v>56</v>
      </c>
      <c r="D98">
        <v>2020</v>
      </c>
      <c r="E98">
        <v>7497</v>
      </c>
      <c r="F98">
        <v>4123</v>
      </c>
      <c r="J98" s="7"/>
      <c r="K98" s="7"/>
    </row>
    <row r="99" spans="1:11" x14ac:dyDescent="0.2">
      <c r="A99" t="str">
        <f t="shared" si="1"/>
        <v>3145052019</v>
      </c>
      <c r="B99">
        <v>314505</v>
      </c>
      <c r="C99" t="s">
        <v>56</v>
      </c>
      <c r="D99">
        <v>2019</v>
      </c>
      <c r="E99">
        <v>7500</v>
      </c>
      <c r="F99">
        <v>4125</v>
      </c>
      <c r="J99" s="7"/>
      <c r="K99" s="7"/>
    </row>
    <row r="100" spans="1:11" x14ac:dyDescent="0.2">
      <c r="A100" t="str">
        <f t="shared" si="1"/>
        <v>3146552020</v>
      </c>
      <c r="B100">
        <v>314655</v>
      </c>
      <c r="C100" t="s">
        <v>60</v>
      </c>
      <c r="D100">
        <v>2020</v>
      </c>
      <c r="E100">
        <v>6094</v>
      </c>
      <c r="F100">
        <v>1796</v>
      </c>
      <c r="J100" s="7"/>
      <c r="K100" s="7"/>
    </row>
    <row r="101" spans="1:11" x14ac:dyDescent="0.2">
      <c r="A101" t="str">
        <f t="shared" si="1"/>
        <v>3146552019</v>
      </c>
      <c r="B101">
        <v>314655</v>
      </c>
      <c r="C101" t="s">
        <v>60</v>
      </c>
      <c r="D101">
        <v>2019</v>
      </c>
      <c r="E101">
        <v>6089</v>
      </c>
      <c r="F101">
        <v>1795</v>
      </c>
      <c r="J101" s="7"/>
      <c r="K101" s="7"/>
    </row>
    <row r="102" spans="1:11" x14ac:dyDescent="0.2">
      <c r="A102" t="str">
        <f t="shared" si="1"/>
        <v>3147952020</v>
      </c>
      <c r="B102">
        <v>314795</v>
      </c>
      <c r="C102" t="s">
        <v>61</v>
      </c>
      <c r="D102">
        <v>2020</v>
      </c>
      <c r="E102">
        <v>6002</v>
      </c>
      <c r="F102">
        <v>2475</v>
      </c>
      <c r="J102" s="7"/>
      <c r="K102" s="7"/>
    </row>
    <row r="103" spans="1:11" x14ac:dyDescent="0.2">
      <c r="A103" t="str">
        <f t="shared" si="1"/>
        <v>3147952019</v>
      </c>
      <c r="B103">
        <v>314795</v>
      </c>
      <c r="C103" t="s">
        <v>61</v>
      </c>
      <c r="D103">
        <v>2019</v>
      </c>
      <c r="E103">
        <v>5972</v>
      </c>
      <c r="F103">
        <v>2463</v>
      </c>
      <c r="J103" s="7"/>
      <c r="K103" s="7"/>
    </row>
    <row r="104" spans="1:11" x14ac:dyDescent="0.2">
      <c r="A104" t="str">
        <f t="shared" si="1"/>
        <v>3150572020</v>
      </c>
      <c r="B104">
        <v>315057</v>
      </c>
      <c r="C104" t="s">
        <v>63</v>
      </c>
      <c r="D104">
        <v>2020</v>
      </c>
      <c r="E104">
        <v>7524</v>
      </c>
      <c r="F104">
        <v>2642</v>
      </c>
      <c r="J104" s="7"/>
      <c r="K104" s="7"/>
    </row>
    <row r="105" spans="1:11" x14ac:dyDescent="0.2">
      <c r="A105" t="str">
        <f t="shared" si="1"/>
        <v>3150572019</v>
      </c>
      <c r="B105">
        <v>315057</v>
      </c>
      <c r="C105" t="s">
        <v>63</v>
      </c>
      <c r="D105">
        <v>2019</v>
      </c>
      <c r="E105">
        <v>7507</v>
      </c>
      <c r="F105">
        <v>2636</v>
      </c>
      <c r="J105" s="7"/>
      <c r="K105" s="7"/>
    </row>
    <row r="106" spans="1:11" x14ac:dyDescent="0.2">
      <c r="A106" t="str">
        <f t="shared" si="1"/>
        <v>3151202020</v>
      </c>
      <c r="B106">
        <v>315120</v>
      </c>
      <c r="C106" t="s">
        <v>64</v>
      </c>
      <c r="D106">
        <v>2020</v>
      </c>
      <c r="E106">
        <v>56640</v>
      </c>
      <c r="F106">
        <v>55597</v>
      </c>
      <c r="J106" s="7"/>
      <c r="K106" s="7"/>
    </row>
    <row r="107" spans="1:11" x14ac:dyDescent="0.2">
      <c r="A107" t="str">
        <f t="shared" si="1"/>
        <v>3151202019</v>
      </c>
      <c r="B107">
        <v>315120</v>
      </c>
      <c r="C107" t="s">
        <v>64</v>
      </c>
      <c r="D107">
        <v>2019</v>
      </c>
      <c r="E107">
        <v>56428</v>
      </c>
      <c r="F107">
        <v>55389</v>
      </c>
      <c r="J107" s="7"/>
      <c r="K107" s="7"/>
    </row>
    <row r="108" spans="1:11" x14ac:dyDescent="0.2">
      <c r="A108" t="str">
        <f t="shared" si="1"/>
        <v>3152132020</v>
      </c>
      <c r="B108">
        <v>315213</v>
      </c>
      <c r="C108" t="s">
        <v>65</v>
      </c>
      <c r="D108">
        <v>2020</v>
      </c>
      <c r="E108">
        <v>4283</v>
      </c>
      <c r="F108">
        <v>2787</v>
      </c>
      <c r="J108" s="7"/>
      <c r="K108" s="7"/>
    </row>
    <row r="109" spans="1:11" x14ac:dyDescent="0.2">
      <c r="A109" t="str">
        <f t="shared" si="1"/>
        <v>3152132019</v>
      </c>
      <c r="B109">
        <v>315213</v>
      </c>
      <c r="C109" t="s">
        <v>65</v>
      </c>
      <c r="D109">
        <v>2019</v>
      </c>
      <c r="E109">
        <v>4261</v>
      </c>
      <c r="F109">
        <v>2773</v>
      </c>
      <c r="J109" s="7"/>
      <c r="K109" s="7"/>
    </row>
    <row r="110" spans="1:11" x14ac:dyDescent="0.2">
      <c r="A110" t="str">
        <f t="shared" si="1"/>
        <v>3152202020</v>
      </c>
      <c r="B110">
        <v>315220</v>
      </c>
      <c r="C110" t="s">
        <v>66</v>
      </c>
      <c r="D110">
        <v>2020</v>
      </c>
      <c r="E110">
        <v>37864</v>
      </c>
      <c r="F110">
        <v>19460</v>
      </c>
      <c r="J110" s="7"/>
      <c r="K110" s="7"/>
    </row>
    <row r="111" spans="1:11" x14ac:dyDescent="0.2">
      <c r="A111" t="str">
        <f t="shared" si="1"/>
        <v>3152202019</v>
      </c>
      <c r="B111">
        <v>315220</v>
      </c>
      <c r="C111" t="s">
        <v>66</v>
      </c>
      <c r="D111">
        <v>2019</v>
      </c>
      <c r="E111">
        <v>37906</v>
      </c>
      <c r="F111">
        <v>19481</v>
      </c>
      <c r="J111" s="7"/>
      <c r="K111" s="7"/>
    </row>
    <row r="112" spans="1:11" x14ac:dyDescent="0.2">
      <c r="A112" t="str">
        <f t="shared" si="1"/>
        <v>3154452020</v>
      </c>
      <c r="B112">
        <v>315445</v>
      </c>
      <c r="C112" t="s">
        <v>67</v>
      </c>
      <c r="D112">
        <v>2020</v>
      </c>
      <c r="E112">
        <v>8134</v>
      </c>
      <c r="F112">
        <v>4505</v>
      </c>
      <c r="J112" s="7"/>
      <c r="K112" s="7"/>
    </row>
    <row r="113" spans="1:11" x14ac:dyDescent="0.2">
      <c r="A113" t="str">
        <f t="shared" si="1"/>
        <v>3154452019</v>
      </c>
      <c r="B113">
        <v>315445</v>
      </c>
      <c r="C113" t="s">
        <v>67</v>
      </c>
      <c r="D113">
        <v>2019</v>
      </c>
      <c r="E113">
        <v>8136</v>
      </c>
      <c r="F113">
        <v>4506</v>
      </c>
      <c r="J113" s="7"/>
      <c r="K113" s="7"/>
    </row>
    <row r="114" spans="1:11" x14ac:dyDescent="0.2">
      <c r="A114" t="str">
        <f t="shared" si="1"/>
        <v>3154502020</v>
      </c>
      <c r="B114">
        <v>315450</v>
      </c>
      <c r="C114" t="s">
        <v>68</v>
      </c>
      <c r="D114">
        <v>2020</v>
      </c>
      <c r="E114">
        <v>9476</v>
      </c>
      <c r="F114">
        <v>4555</v>
      </c>
      <c r="J114" s="7"/>
      <c r="K114" s="7"/>
    </row>
    <row r="115" spans="1:11" x14ac:dyDescent="0.2">
      <c r="A115" t="str">
        <f t="shared" si="1"/>
        <v>3154502019</v>
      </c>
      <c r="B115">
        <v>315450</v>
      </c>
      <c r="C115" t="s">
        <v>68</v>
      </c>
      <c r="D115">
        <v>2019</v>
      </c>
      <c r="E115">
        <v>9481</v>
      </c>
      <c r="F115">
        <v>4557</v>
      </c>
      <c r="J115" s="7"/>
      <c r="K115" s="7"/>
    </row>
    <row r="116" spans="1:11" x14ac:dyDescent="0.2">
      <c r="A116" t="str">
        <f t="shared" si="1"/>
        <v>3155602020</v>
      </c>
      <c r="B116">
        <v>315560</v>
      </c>
      <c r="C116" t="s">
        <v>69</v>
      </c>
      <c r="D116">
        <v>2020</v>
      </c>
      <c r="E116">
        <v>31045</v>
      </c>
      <c r="F116">
        <v>12474</v>
      </c>
      <c r="J116" s="7"/>
      <c r="K116" s="7"/>
    </row>
    <row r="117" spans="1:11" x14ac:dyDescent="0.2">
      <c r="A117" t="str">
        <f t="shared" si="1"/>
        <v>3155602019</v>
      </c>
      <c r="B117">
        <v>315560</v>
      </c>
      <c r="C117" t="s">
        <v>69</v>
      </c>
      <c r="D117">
        <v>2019</v>
      </c>
      <c r="E117">
        <v>30914</v>
      </c>
      <c r="F117">
        <v>12421</v>
      </c>
      <c r="J117" s="7"/>
      <c r="K117" s="7"/>
    </row>
    <row r="118" spans="1:11" x14ac:dyDescent="0.2">
      <c r="A118" t="str">
        <f t="shared" si="1"/>
        <v>3156502020</v>
      </c>
      <c r="B118">
        <v>315650</v>
      </c>
      <c r="C118" t="s">
        <v>70</v>
      </c>
      <c r="D118">
        <v>2020</v>
      </c>
      <c r="E118">
        <v>5798</v>
      </c>
      <c r="F118">
        <v>1877</v>
      </c>
      <c r="J118" s="7"/>
      <c r="K118" s="7"/>
    </row>
    <row r="119" spans="1:11" x14ac:dyDescent="0.2">
      <c r="A119" t="str">
        <f t="shared" si="1"/>
        <v>3156502019</v>
      </c>
      <c r="B119">
        <v>315650</v>
      </c>
      <c r="C119" t="s">
        <v>70</v>
      </c>
      <c r="D119">
        <v>2019</v>
      </c>
      <c r="E119">
        <v>5995</v>
      </c>
      <c r="F119">
        <v>1941</v>
      </c>
      <c r="J119" s="7"/>
      <c r="K119" s="7"/>
    </row>
    <row r="120" spans="1:11" x14ac:dyDescent="0.2">
      <c r="A120" t="str">
        <f t="shared" si="1"/>
        <v>3157002020</v>
      </c>
      <c r="B120">
        <v>315700</v>
      </c>
      <c r="C120" t="s">
        <v>71</v>
      </c>
      <c r="D120">
        <v>2020</v>
      </c>
      <c r="E120">
        <v>41699</v>
      </c>
      <c r="F120">
        <v>32692</v>
      </c>
      <c r="J120" s="7"/>
      <c r="K120" s="7"/>
    </row>
    <row r="121" spans="1:11" x14ac:dyDescent="0.2">
      <c r="A121" t="str">
        <f t="shared" si="1"/>
        <v>3157002019</v>
      </c>
      <c r="B121">
        <v>315700</v>
      </c>
      <c r="C121" t="s">
        <v>71</v>
      </c>
      <c r="D121">
        <v>2019</v>
      </c>
      <c r="E121">
        <v>41527</v>
      </c>
      <c r="F121">
        <v>32558</v>
      </c>
      <c r="J121" s="7"/>
      <c r="K121" s="7"/>
    </row>
    <row r="122" spans="1:11" x14ac:dyDescent="0.2">
      <c r="A122" t="str">
        <f t="shared" si="1"/>
        <v>3157372020</v>
      </c>
      <c r="B122">
        <v>315737</v>
      </c>
      <c r="C122" t="s">
        <v>72</v>
      </c>
      <c r="D122">
        <v>2020</v>
      </c>
      <c r="E122">
        <v>4107</v>
      </c>
      <c r="F122">
        <v>1075</v>
      </c>
      <c r="J122" s="7"/>
      <c r="K122" s="7"/>
    </row>
    <row r="123" spans="1:11" x14ac:dyDescent="0.2">
      <c r="A123" t="str">
        <f t="shared" si="1"/>
        <v>3157372019</v>
      </c>
      <c r="B123">
        <v>315737</v>
      </c>
      <c r="C123" t="s">
        <v>72</v>
      </c>
      <c r="D123">
        <v>2019</v>
      </c>
      <c r="E123">
        <v>4142</v>
      </c>
      <c r="F123">
        <v>1084</v>
      </c>
      <c r="J123" s="7"/>
      <c r="K123" s="7"/>
    </row>
    <row r="124" spans="1:11" x14ac:dyDescent="0.2">
      <c r="A124" t="str">
        <f t="shared" si="1"/>
        <v>3157602020</v>
      </c>
      <c r="B124">
        <v>315760</v>
      </c>
      <c r="C124" t="s">
        <v>73</v>
      </c>
      <c r="D124">
        <v>2020</v>
      </c>
      <c r="E124">
        <v>3826</v>
      </c>
      <c r="F124">
        <v>2209</v>
      </c>
      <c r="J124" s="7"/>
      <c r="K124" s="7"/>
    </row>
    <row r="125" spans="1:11" x14ac:dyDescent="0.2">
      <c r="A125" t="str">
        <f t="shared" si="1"/>
        <v>3157602019</v>
      </c>
      <c r="B125">
        <v>315760</v>
      </c>
      <c r="C125" t="s">
        <v>73</v>
      </c>
      <c r="D125">
        <v>2019</v>
      </c>
      <c r="E125">
        <v>3846</v>
      </c>
      <c r="F125">
        <v>2221</v>
      </c>
      <c r="J125" s="7"/>
      <c r="K125" s="7"/>
    </row>
    <row r="126" spans="1:11" x14ac:dyDescent="0.2">
      <c r="A126" t="str">
        <f t="shared" si="1"/>
        <v>3160452020</v>
      </c>
      <c r="B126">
        <v>316045</v>
      </c>
      <c r="C126" t="s">
        <v>74</v>
      </c>
      <c r="D126">
        <v>2020</v>
      </c>
      <c r="E126">
        <v>7297</v>
      </c>
      <c r="F126">
        <v>1668</v>
      </c>
      <c r="J126" s="7"/>
      <c r="K126" s="7"/>
    </row>
    <row r="127" spans="1:11" x14ac:dyDescent="0.2">
      <c r="A127" t="str">
        <f t="shared" si="1"/>
        <v>3160452019</v>
      </c>
      <c r="B127">
        <v>316045</v>
      </c>
      <c r="C127" t="s">
        <v>74</v>
      </c>
      <c r="D127">
        <v>2019</v>
      </c>
      <c r="E127">
        <v>7277</v>
      </c>
      <c r="F127">
        <v>1664</v>
      </c>
      <c r="J127" s="7"/>
      <c r="K127" s="7"/>
    </row>
    <row r="128" spans="1:11" x14ac:dyDescent="0.2">
      <c r="A128" t="str">
        <f t="shared" si="1"/>
        <v>3161102020</v>
      </c>
      <c r="B128">
        <v>316110</v>
      </c>
      <c r="C128" t="s">
        <v>75</v>
      </c>
      <c r="D128">
        <v>2020</v>
      </c>
      <c r="E128">
        <v>56477</v>
      </c>
      <c r="F128">
        <v>35887</v>
      </c>
      <c r="J128" s="7"/>
      <c r="K128" s="7"/>
    </row>
    <row r="129" spans="1:11" x14ac:dyDescent="0.2">
      <c r="A129" t="str">
        <f t="shared" si="1"/>
        <v>3161102019</v>
      </c>
      <c r="B129">
        <v>316110</v>
      </c>
      <c r="C129" t="s">
        <v>75</v>
      </c>
      <c r="D129">
        <v>2019</v>
      </c>
      <c r="E129">
        <v>56323</v>
      </c>
      <c r="F129">
        <v>35789</v>
      </c>
      <c r="J129" s="7"/>
      <c r="K129" s="7"/>
    </row>
    <row r="130" spans="1:11" x14ac:dyDescent="0.2">
      <c r="A130" t="str">
        <f t="shared" si="1"/>
        <v>3162402020</v>
      </c>
      <c r="B130">
        <v>316240</v>
      </c>
      <c r="C130" t="s">
        <v>77</v>
      </c>
      <c r="D130">
        <v>2020</v>
      </c>
      <c r="E130">
        <v>25098</v>
      </c>
      <c r="F130">
        <v>8567</v>
      </c>
      <c r="J130" s="7"/>
      <c r="K130" s="7"/>
    </row>
    <row r="131" spans="1:11" x14ac:dyDescent="0.2">
      <c r="A131" t="str">
        <f t="shared" ref="A131:A153" si="2">_xlfn.CONCAT(B131,D131)</f>
        <v>3162402019</v>
      </c>
      <c r="B131">
        <v>316240</v>
      </c>
      <c r="C131" t="s">
        <v>77</v>
      </c>
      <c r="D131">
        <v>2019</v>
      </c>
      <c r="E131">
        <v>25165</v>
      </c>
      <c r="F131">
        <v>8590</v>
      </c>
      <c r="J131" s="7"/>
      <c r="K131" s="7"/>
    </row>
    <row r="132" spans="1:11" x14ac:dyDescent="0.2">
      <c r="A132" t="str">
        <f t="shared" si="2"/>
        <v>3162452020</v>
      </c>
      <c r="B132">
        <v>316245</v>
      </c>
      <c r="C132" t="s">
        <v>78</v>
      </c>
      <c r="D132">
        <v>2020</v>
      </c>
      <c r="E132">
        <v>13125</v>
      </c>
      <c r="F132">
        <v>2740</v>
      </c>
      <c r="J132" s="7"/>
      <c r="K132" s="7"/>
    </row>
    <row r="133" spans="1:11" x14ac:dyDescent="0.2">
      <c r="A133" t="str">
        <f t="shared" si="2"/>
        <v>3162452019</v>
      </c>
      <c r="B133">
        <v>316245</v>
      </c>
      <c r="C133" t="s">
        <v>78</v>
      </c>
      <c r="D133">
        <v>2019</v>
      </c>
      <c r="E133">
        <v>13014</v>
      </c>
      <c r="F133">
        <v>2717</v>
      </c>
      <c r="J133" s="7"/>
      <c r="K133" s="7"/>
    </row>
    <row r="134" spans="1:11" x14ac:dyDescent="0.2">
      <c r="A134" t="str">
        <f t="shared" si="2"/>
        <v>3162702020</v>
      </c>
      <c r="B134">
        <v>316270</v>
      </c>
      <c r="C134" t="s">
        <v>80</v>
      </c>
      <c r="D134">
        <v>2020</v>
      </c>
      <c r="E134">
        <v>23709</v>
      </c>
      <c r="F134">
        <v>10872</v>
      </c>
      <c r="J134" s="7"/>
      <c r="K134" s="7"/>
    </row>
    <row r="135" spans="1:11" x14ac:dyDescent="0.2">
      <c r="A135" t="str">
        <f t="shared" si="2"/>
        <v>3162702019</v>
      </c>
      <c r="B135">
        <v>316270</v>
      </c>
      <c r="C135" t="s">
        <v>80</v>
      </c>
      <c r="D135">
        <v>2019</v>
      </c>
      <c r="E135">
        <v>23618</v>
      </c>
      <c r="F135">
        <v>10831</v>
      </c>
      <c r="J135" s="7"/>
      <c r="K135" s="7"/>
    </row>
    <row r="136" spans="1:11" x14ac:dyDescent="0.2">
      <c r="A136" t="str">
        <f t="shared" si="2"/>
        <v>3164202020</v>
      </c>
      <c r="B136">
        <v>316420</v>
      </c>
      <c r="C136" t="s">
        <v>81</v>
      </c>
      <c r="D136">
        <v>2020</v>
      </c>
      <c r="E136">
        <v>12529</v>
      </c>
      <c r="F136">
        <v>7887</v>
      </c>
      <c r="J136" s="7"/>
      <c r="K136" s="7"/>
    </row>
    <row r="137" spans="1:11" x14ac:dyDescent="0.2">
      <c r="A137" t="str">
        <f t="shared" si="2"/>
        <v>3164202019</v>
      </c>
      <c r="B137">
        <v>316420</v>
      </c>
      <c r="C137" t="s">
        <v>81</v>
      </c>
      <c r="D137">
        <v>2019</v>
      </c>
      <c r="E137">
        <v>12337</v>
      </c>
      <c r="F137">
        <v>7766</v>
      </c>
      <c r="J137" s="7"/>
      <c r="K137" s="7"/>
    </row>
    <row r="138" spans="1:11" x14ac:dyDescent="0.2">
      <c r="A138" t="str">
        <f t="shared" si="2"/>
        <v>3166952020</v>
      </c>
      <c r="B138">
        <v>316695</v>
      </c>
      <c r="C138" t="s">
        <v>82</v>
      </c>
      <c r="D138">
        <v>2020</v>
      </c>
      <c r="E138">
        <v>4809</v>
      </c>
      <c r="F138">
        <v>1878</v>
      </c>
      <c r="J138" s="7"/>
      <c r="K138" s="7"/>
    </row>
    <row r="139" spans="1:11" x14ac:dyDescent="0.2">
      <c r="A139" t="str">
        <f t="shared" si="2"/>
        <v>3166952019</v>
      </c>
      <c r="B139">
        <v>316695</v>
      </c>
      <c r="C139" t="s">
        <v>82</v>
      </c>
      <c r="D139">
        <v>2019</v>
      </c>
      <c r="E139">
        <v>4781</v>
      </c>
      <c r="F139">
        <v>1867</v>
      </c>
      <c r="J139" s="7"/>
      <c r="K139" s="7"/>
    </row>
    <row r="140" spans="1:11" x14ac:dyDescent="0.2">
      <c r="A140" t="str">
        <f t="shared" si="2"/>
        <v>3168002020</v>
      </c>
      <c r="B140">
        <v>316800</v>
      </c>
      <c r="C140" t="s">
        <v>83</v>
      </c>
      <c r="D140">
        <v>2020</v>
      </c>
      <c r="E140">
        <v>34397</v>
      </c>
      <c r="F140">
        <v>27881</v>
      </c>
      <c r="J140" s="7"/>
      <c r="K140" s="7"/>
    </row>
    <row r="141" spans="1:11" x14ac:dyDescent="0.2">
      <c r="A141" t="str">
        <f t="shared" si="2"/>
        <v>3168002019</v>
      </c>
      <c r="B141">
        <v>316800</v>
      </c>
      <c r="C141" t="s">
        <v>83</v>
      </c>
      <c r="D141">
        <v>2019</v>
      </c>
      <c r="E141">
        <v>34132</v>
      </c>
      <c r="F141">
        <v>27666</v>
      </c>
      <c r="J141" s="7"/>
      <c r="K141" s="7"/>
    </row>
    <row r="142" spans="1:11" x14ac:dyDescent="0.2">
      <c r="A142" t="str">
        <f t="shared" si="2"/>
        <v>3170002020</v>
      </c>
      <c r="B142">
        <v>317000</v>
      </c>
      <c r="C142" t="s">
        <v>84</v>
      </c>
      <c r="D142">
        <v>2020</v>
      </c>
      <c r="E142">
        <v>12599</v>
      </c>
      <c r="F142">
        <v>6110</v>
      </c>
      <c r="J142" s="7"/>
      <c r="K142" s="7"/>
    </row>
    <row r="143" spans="1:11" x14ac:dyDescent="0.2">
      <c r="A143" t="str">
        <f t="shared" si="2"/>
        <v>3170002019</v>
      </c>
      <c r="B143">
        <v>317000</v>
      </c>
      <c r="C143" t="s">
        <v>84</v>
      </c>
      <c r="D143">
        <v>2019</v>
      </c>
      <c r="E143">
        <v>12533</v>
      </c>
      <c r="F143">
        <v>6078</v>
      </c>
      <c r="J143" s="7"/>
      <c r="K143" s="7"/>
    </row>
    <row r="144" spans="1:11" x14ac:dyDescent="0.2">
      <c r="A144" t="str">
        <f t="shared" si="2"/>
        <v>3170522020</v>
      </c>
      <c r="B144">
        <v>317052</v>
      </c>
      <c r="C144" t="s">
        <v>85</v>
      </c>
      <c r="D144">
        <v>2020</v>
      </c>
      <c r="E144">
        <v>17173</v>
      </c>
      <c r="F144">
        <v>7782</v>
      </c>
      <c r="J144" s="7"/>
      <c r="K144" s="7"/>
    </row>
    <row r="145" spans="1:11" x14ac:dyDescent="0.2">
      <c r="A145" t="str">
        <f t="shared" si="2"/>
        <v>3170522019</v>
      </c>
      <c r="B145">
        <v>317052</v>
      </c>
      <c r="C145" t="s">
        <v>85</v>
      </c>
      <c r="D145">
        <v>2019</v>
      </c>
      <c r="E145">
        <v>16865</v>
      </c>
      <c r="F145">
        <v>7643</v>
      </c>
      <c r="J145" s="7"/>
      <c r="K145" s="7"/>
    </row>
    <row r="146" spans="1:11" x14ac:dyDescent="0.2">
      <c r="A146" t="str">
        <f t="shared" si="2"/>
        <v>3170652020</v>
      </c>
      <c r="B146">
        <v>317065</v>
      </c>
      <c r="C146" t="s">
        <v>86</v>
      </c>
      <c r="D146">
        <v>2020</v>
      </c>
      <c r="E146">
        <v>5026</v>
      </c>
      <c r="F146">
        <v>2571</v>
      </c>
      <c r="J146" s="7"/>
      <c r="K146" s="7"/>
    </row>
    <row r="147" spans="1:11" x14ac:dyDescent="0.2">
      <c r="A147" t="str">
        <f t="shared" si="2"/>
        <v>3170652019</v>
      </c>
      <c r="B147">
        <v>317065</v>
      </c>
      <c r="C147" t="s">
        <v>86</v>
      </c>
      <c r="D147">
        <v>2019</v>
      </c>
      <c r="E147">
        <v>5007</v>
      </c>
      <c r="F147">
        <v>2561</v>
      </c>
      <c r="J147" s="7"/>
      <c r="K147" s="7"/>
    </row>
    <row r="148" spans="1:11" x14ac:dyDescent="0.2">
      <c r="A148" t="str">
        <f t="shared" si="2"/>
        <v>3170802020</v>
      </c>
      <c r="B148">
        <v>317080</v>
      </c>
      <c r="C148" t="s">
        <v>87</v>
      </c>
      <c r="D148">
        <v>2020</v>
      </c>
      <c r="E148">
        <v>39803</v>
      </c>
      <c r="F148">
        <v>34806</v>
      </c>
      <c r="J148" s="7"/>
      <c r="K148" s="7"/>
    </row>
    <row r="149" spans="1:11" x14ac:dyDescent="0.2">
      <c r="A149" t="str">
        <f t="shared" si="2"/>
        <v>3170802019</v>
      </c>
      <c r="B149">
        <v>317080</v>
      </c>
      <c r="C149" t="s">
        <v>87</v>
      </c>
      <c r="D149">
        <v>2019</v>
      </c>
      <c r="E149">
        <v>39493</v>
      </c>
      <c r="F149">
        <v>34534</v>
      </c>
      <c r="J149" s="7"/>
      <c r="K149" s="7"/>
    </row>
    <row r="150" spans="1:11" x14ac:dyDescent="0.2">
      <c r="A150" t="str">
        <f t="shared" si="2"/>
        <v>3170902020</v>
      </c>
      <c r="B150">
        <v>317090</v>
      </c>
      <c r="C150" t="s">
        <v>88</v>
      </c>
      <c r="D150">
        <v>2020</v>
      </c>
      <c r="E150">
        <v>19305</v>
      </c>
      <c r="F150">
        <v>8992</v>
      </c>
      <c r="J150" s="7"/>
      <c r="K150" s="7"/>
    </row>
    <row r="151" spans="1:11" x14ac:dyDescent="0.2">
      <c r="A151" t="str">
        <f t="shared" si="2"/>
        <v>3170902019</v>
      </c>
      <c r="B151">
        <v>317090</v>
      </c>
      <c r="C151" t="s">
        <v>88</v>
      </c>
      <c r="D151">
        <v>2019</v>
      </c>
      <c r="E151">
        <v>19320</v>
      </c>
      <c r="F151">
        <v>8999</v>
      </c>
      <c r="J151" s="7"/>
      <c r="K151" s="7"/>
    </row>
    <row r="152" spans="1:11" x14ac:dyDescent="0.2">
      <c r="A152" t="str">
        <f t="shared" si="2"/>
        <v>3171032020</v>
      </c>
      <c r="B152">
        <v>317103</v>
      </c>
      <c r="C152" t="s">
        <v>89</v>
      </c>
      <c r="D152">
        <v>2020</v>
      </c>
      <c r="E152">
        <v>9443</v>
      </c>
      <c r="F152">
        <v>5388</v>
      </c>
      <c r="J152" s="7"/>
      <c r="K152" s="7"/>
    </row>
    <row r="153" spans="1:11" x14ac:dyDescent="0.2">
      <c r="A153" t="str">
        <f t="shared" si="2"/>
        <v>3171032019</v>
      </c>
      <c r="B153">
        <v>317103</v>
      </c>
      <c r="C153" t="s">
        <v>89</v>
      </c>
      <c r="D153">
        <v>2019</v>
      </c>
      <c r="E153">
        <v>9355</v>
      </c>
      <c r="F153">
        <v>5338</v>
      </c>
      <c r="J153" s="7"/>
      <c r="K153" s="7"/>
    </row>
  </sheetData>
  <mergeCells count="1">
    <mergeCell ref="G1:G16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Explicacao_inicial</vt:lpstr>
      <vt:lpstr>Cod_Mun_Norte</vt:lpstr>
      <vt:lpstr>DADOS_SNIS_Minas</vt:lpstr>
      <vt:lpstr>DADOS_SNIS_Norte</vt:lpstr>
      <vt:lpstr>Dados_SNIS_Norte_selecionados</vt:lpstr>
      <vt:lpstr>Projecao_Pop_Geo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Hamdan</dc:creator>
  <cp:lastModifiedBy>Microsoft Office User</cp:lastModifiedBy>
  <dcterms:created xsi:type="dcterms:W3CDTF">2022-09-15T19:09:08Z</dcterms:created>
  <dcterms:modified xsi:type="dcterms:W3CDTF">2022-10-26T18:35:40Z</dcterms:modified>
</cp:coreProperties>
</file>